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Miemdc05\dne\Division de Demanda, Acceso y Eficiencia Energetica\DDAEE-Compartido\Premio de EE\Edición 2019\Convocatoria, bases y formularios\"/>
    </mc:Choice>
  </mc:AlternateContent>
  <bookViews>
    <workbookView xWindow="480" yWindow="1620" windowWidth="19440" windowHeight="6450" tabRatio="693" firstSheet="2" activeTab="7"/>
  </bookViews>
  <sheets>
    <sheet name="Datos Generales" sheetId="41" state="hidden" r:id="rId1"/>
    <sheet name="Datos Instalaciones" sheetId="49" state="hidden" r:id="rId2"/>
    <sheet name="Instrucciones MMEE" sheetId="47" r:id="rId3"/>
    <sheet name="MMEE" sheetId="37" r:id="rId4"/>
    <sheet name="Referencias_MMEE" sheetId="46" state="hidden" r:id="rId5"/>
    <sheet name="Resumen" sheetId="50" r:id="rId6"/>
    <sheet name="Vidas útiles máx" sheetId="45" r:id="rId7"/>
    <sheet name="Precios de referencia" sheetId="51" r:id="rId8"/>
  </sheets>
  <externalReferences>
    <externalReference r:id="rId9"/>
  </externalReferences>
  <definedNames>
    <definedName name="_xlnm._FilterDatabase" localSheetId="3" hidden="1">MMEE!$Z$7:$BT$10</definedName>
    <definedName name="_xlnm.Print_Area" localSheetId="0">'Datos Generales'!$A$1:$G$48</definedName>
    <definedName name="_xlnm.Print_Area" localSheetId="1">'Datos Instalaciones'!$A$1:$G$37</definedName>
    <definedName name="_xlnm.Print_Area" localSheetId="3">MMEE!$A$1:$AL$29</definedName>
    <definedName name="Fuentes" localSheetId="0">[1]Hoja1!$B$3:$B$11</definedName>
    <definedName name="Fuentes" localSheetId="1">[1]Hoja1!$B$3:$B$11</definedName>
    <definedName name="Fuentes" localSheetId="6">[1]Hoja1!$B$3:$B$11</definedName>
    <definedName name="Fuentes">[1]Hoja1!$B$3:$B$11</definedName>
    <definedName name="Seleccione" localSheetId="7">#REF!</definedName>
    <definedName name="Seleccione">'Datos Generales'!$C$33</definedName>
    <definedName name="Seleccione_la_opción_que_corresponda" localSheetId="7">#REF!</definedName>
    <definedName name="Seleccione_la_opción_que_corresponda">'Datos Generales'!$C$33</definedName>
    <definedName name="_xlnm.Print_Titles" localSheetId="3">MMEE!$1:$3</definedName>
  </definedNames>
  <calcPr calcId="152511"/>
</workbook>
</file>

<file path=xl/calcChain.xml><?xml version="1.0" encoding="utf-8"?>
<calcChain xmlns="http://schemas.openxmlformats.org/spreadsheetml/2006/main">
  <c r="B8" i="50" l="1"/>
  <c r="B9" i="50"/>
  <c r="B10" i="50"/>
  <c r="B11" i="50"/>
  <c r="B12" i="50"/>
  <c r="B13" i="50"/>
  <c r="B14" i="50"/>
  <c r="B15" i="50"/>
  <c r="B16" i="50"/>
  <c r="B17" i="50"/>
  <c r="B18" i="50"/>
  <c r="B19" i="50"/>
  <c r="B20" i="50"/>
  <c r="B21" i="50"/>
  <c r="B22" i="50"/>
  <c r="B23" i="50"/>
  <c r="B24" i="50"/>
  <c r="B25" i="50"/>
  <c r="B26" i="50"/>
  <c r="B7" i="50"/>
  <c r="B6" i="50"/>
  <c r="F8" i="50"/>
  <c r="G8" i="50"/>
  <c r="H8" i="50"/>
  <c r="F9" i="50"/>
  <c r="G9" i="50"/>
  <c r="H9" i="50"/>
  <c r="F10" i="50"/>
  <c r="G10" i="50"/>
  <c r="H10" i="50"/>
  <c r="F11" i="50"/>
  <c r="G11" i="50"/>
  <c r="H11" i="50"/>
  <c r="F12" i="50"/>
  <c r="G12" i="50"/>
  <c r="H12" i="50"/>
  <c r="F13" i="50"/>
  <c r="G13" i="50"/>
  <c r="H13" i="50"/>
  <c r="F14" i="50"/>
  <c r="G14" i="50"/>
  <c r="H14" i="50"/>
  <c r="F15" i="50"/>
  <c r="G15" i="50"/>
  <c r="H15" i="50"/>
  <c r="F16" i="50"/>
  <c r="G16" i="50"/>
  <c r="H16" i="50"/>
  <c r="F17" i="50"/>
  <c r="G17" i="50"/>
  <c r="H17" i="50"/>
  <c r="F18" i="50"/>
  <c r="G18" i="50"/>
  <c r="H18" i="50"/>
  <c r="F19" i="50"/>
  <c r="G19" i="50"/>
  <c r="H19" i="50"/>
  <c r="F20" i="50"/>
  <c r="G20" i="50"/>
  <c r="H20" i="50"/>
  <c r="F21" i="50"/>
  <c r="G21" i="50"/>
  <c r="H21" i="50"/>
  <c r="F22" i="50"/>
  <c r="G22" i="50"/>
  <c r="H22" i="50"/>
  <c r="F23" i="50"/>
  <c r="G23" i="50"/>
  <c r="H23" i="50"/>
  <c r="F24" i="50"/>
  <c r="G24" i="50"/>
  <c r="H24" i="50"/>
  <c r="F25" i="50"/>
  <c r="G25" i="50"/>
  <c r="H25" i="50"/>
  <c r="F26" i="50"/>
  <c r="G26" i="50"/>
  <c r="H26" i="50"/>
  <c r="H7" i="50"/>
  <c r="G7" i="50"/>
  <c r="F7" i="50"/>
  <c r="E8" i="50"/>
  <c r="E9" i="50"/>
  <c r="E10" i="50"/>
  <c r="E11" i="50"/>
  <c r="E12" i="50"/>
  <c r="E13" i="50"/>
  <c r="E14" i="50"/>
  <c r="E15" i="50"/>
  <c r="E16" i="50"/>
  <c r="E17" i="50"/>
  <c r="E18" i="50"/>
  <c r="E19" i="50"/>
  <c r="E20" i="50"/>
  <c r="E21" i="50"/>
  <c r="E22" i="50"/>
  <c r="E23" i="50"/>
  <c r="E24" i="50"/>
  <c r="E25" i="50"/>
  <c r="E26" i="50"/>
  <c r="E7" i="50"/>
  <c r="D8" i="50"/>
  <c r="D9" i="50"/>
  <c r="D10" i="50"/>
  <c r="D11" i="50"/>
  <c r="D12" i="50"/>
  <c r="D13" i="50"/>
  <c r="D14" i="50"/>
  <c r="D15" i="50"/>
  <c r="D16" i="50"/>
  <c r="D17" i="50"/>
  <c r="D18" i="50"/>
  <c r="D19" i="50"/>
  <c r="D20" i="50"/>
  <c r="D21" i="50"/>
  <c r="D22" i="50"/>
  <c r="D23" i="50"/>
  <c r="D24" i="50"/>
  <c r="D25" i="50"/>
  <c r="D26" i="50"/>
  <c r="D7" i="50"/>
  <c r="C8" i="50"/>
  <c r="C9" i="50"/>
  <c r="C10" i="50"/>
  <c r="C11" i="50"/>
  <c r="C12" i="50"/>
  <c r="C13" i="50"/>
  <c r="C14" i="50"/>
  <c r="C15" i="50"/>
  <c r="C16" i="50"/>
  <c r="C17" i="50"/>
  <c r="C18" i="50"/>
  <c r="C19" i="50"/>
  <c r="C20" i="50"/>
  <c r="C21" i="50"/>
  <c r="C22" i="50"/>
  <c r="C23" i="50"/>
  <c r="C24" i="50"/>
  <c r="C25" i="50"/>
  <c r="C26" i="50"/>
  <c r="C7" i="50"/>
  <c r="G27" i="50" l="1"/>
  <c r="F27" i="50"/>
  <c r="H27" i="50"/>
  <c r="E27" i="50"/>
  <c r="CH11" i="37"/>
  <c r="CH12" i="37"/>
  <c r="CH13" i="37"/>
  <c r="CH14" i="37"/>
  <c r="CH15" i="37"/>
  <c r="CH16" i="37"/>
  <c r="CH17" i="37"/>
  <c r="CH18" i="37"/>
  <c r="CH19" i="37"/>
  <c r="CH20" i="37"/>
  <c r="CH21" i="37"/>
  <c r="CH22" i="37"/>
  <c r="CH23" i="37"/>
  <c r="CH24" i="37"/>
  <c r="CH25" i="37"/>
  <c r="CH26" i="37"/>
  <c r="CH27" i="37"/>
  <c r="CH28" i="37"/>
  <c r="CH29" i="37"/>
  <c r="CH10" i="37"/>
  <c r="D12" i="37" l="1"/>
  <c r="E12" i="37"/>
  <c r="F12" i="37"/>
  <c r="D13" i="37"/>
  <c r="E13" i="37"/>
  <c r="F13" i="37"/>
  <c r="D14" i="37"/>
  <c r="E14" i="37"/>
  <c r="F14" i="37"/>
  <c r="D15" i="37"/>
  <c r="E15" i="37"/>
  <c r="F15" i="37"/>
  <c r="D16" i="37"/>
  <c r="E16" i="37"/>
  <c r="F16" i="37"/>
  <c r="D17" i="37"/>
  <c r="E17" i="37"/>
  <c r="F17" i="37"/>
  <c r="D18" i="37"/>
  <c r="E18" i="37"/>
  <c r="F18" i="37"/>
  <c r="D19" i="37"/>
  <c r="E19" i="37"/>
  <c r="F19" i="37"/>
  <c r="D20" i="37"/>
  <c r="E20" i="37"/>
  <c r="F20" i="37"/>
  <c r="D21" i="37"/>
  <c r="E21" i="37"/>
  <c r="F21" i="37"/>
  <c r="D22" i="37"/>
  <c r="E22" i="37"/>
  <c r="F22" i="37"/>
  <c r="D23" i="37"/>
  <c r="E23" i="37"/>
  <c r="F23" i="37"/>
  <c r="D24" i="37"/>
  <c r="E24" i="37"/>
  <c r="F24" i="37"/>
  <c r="D25" i="37"/>
  <c r="E25" i="37"/>
  <c r="F25" i="37"/>
  <c r="D26" i="37"/>
  <c r="E26" i="37"/>
  <c r="F26" i="37"/>
  <c r="D27" i="37"/>
  <c r="E27" i="37"/>
  <c r="F27" i="37"/>
  <c r="D28" i="37"/>
  <c r="E28" i="37"/>
  <c r="F28" i="37"/>
  <c r="D29" i="37"/>
  <c r="E29" i="37"/>
  <c r="F29" i="37"/>
  <c r="F11" i="37"/>
  <c r="E11" i="37"/>
  <c r="E10" i="37"/>
  <c r="F10" i="37"/>
  <c r="D11" i="37"/>
  <c r="D10" i="37" l="1"/>
  <c r="D7" i="37"/>
  <c r="E7" i="37"/>
  <c r="B12" i="37" l="1"/>
  <c r="C12" i="37"/>
  <c r="G12" i="37"/>
  <c r="H12" i="37"/>
  <c r="I12" i="37"/>
  <c r="J12" i="37"/>
  <c r="K12" i="37"/>
  <c r="L12" i="37"/>
  <c r="M12" i="37"/>
  <c r="N12" i="37"/>
  <c r="O12" i="37"/>
  <c r="P12" i="37"/>
  <c r="Q12" i="37"/>
  <c r="R12" i="37"/>
  <c r="S12" i="37"/>
  <c r="T12" i="37"/>
  <c r="U12" i="37"/>
  <c r="V12" i="37"/>
  <c r="W12" i="37"/>
  <c r="B13" i="37"/>
  <c r="C13" i="37"/>
  <c r="G13" i="37"/>
  <c r="H13" i="37"/>
  <c r="I13" i="37"/>
  <c r="J13" i="37"/>
  <c r="K13" i="37"/>
  <c r="L13" i="37"/>
  <c r="M13" i="37"/>
  <c r="N13" i="37"/>
  <c r="O13" i="37"/>
  <c r="P13" i="37"/>
  <c r="Q13" i="37"/>
  <c r="R13" i="37"/>
  <c r="S13" i="37"/>
  <c r="T13" i="37"/>
  <c r="U13" i="37"/>
  <c r="V13" i="37"/>
  <c r="W13" i="37"/>
  <c r="B14" i="37"/>
  <c r="C14" i="37"/>
  <c r="G14" i="37"/>
  <c r="H14" i="37"/>
  <c r="I14" i="37"/>
  <c r="J14" i="37"/>
  <c r="K14" i="37"/>
  <c r="L14" i="37"/>
  <c r="M14" i="37"/>
  <c r="N14" i="37"/>
  <c r="O14" i="37"/>
  <c r="P14" i="37"/>
  <c r="Q14" i="37"/>
  <c r="R14" i="37"/>
  <c r="S14" i="37"/>
  <c r="T14" i="37"/>
  <c r="U14" i="37"/>
  <c r="V14" i="37"/>
  <c r="W14" i="37"/>
  <c r="B15" i="37"/>
  <c r="C15" i="37"/>
  <c r="G15" i="37"/>
  <c r="H15" i="37"/>
  <c r="I15" i="37"/>
  <c r="J15" i="37"/>
  <c r="K15" i="37"/>
  <c r="L15" i="37"/>
  <c r="M15" i="37"/>
  <c r="N15" i="37"/>
  <c r="O15" i="37"/>
  <c r="P15" i="37"/>
  <c r="Q15" i="37"/>
  <c r="R15" i="37"/>
  <c r="S15" i="37"/>
  <c r="T15" i="37"/>
  <c r="U15" i="37"/>
  <c r="V15" i="37"/>
  <c r="W15" i="37"/>
  <c r="B16" i="37"/>
  <c r="C16" i="37"/>
  <c r="G16" i="37"/>
  <c r="H16" i="37"/>
  <c r="I16" i="37"/>
  <c r="J16" i="37"/>
  <c r="K16" i="37"/>
  <c r="L16" i="37"/>
  <c r="M16" i="37"/>
  <c r="N16" i="37"/>
  <c r="O16" i="37"/>
  <c r="P16" i="37"/>
  <c r="Q16" i="37"/>
  <c r="R16" i="37"/>
  <c r="S16" i="37"/>
  <c r="T16" i="37"/>
  <c r="U16" i="37"/>
  <c r="V16" i="37"/>
  <c r="W16" i="37"/>
  <c r="B17" i="37"/>
  <c r="C17" i="37"/>
  <c r="G17" i="37"/>
  <c r="H17" i="37"/>
  <c r="I17" i="37"/>
  <c r="J17" i="37"/>
  <c r="K17" i="37"/>
  <c r="L17" i="37"/>
  <c r="M17" i="37"/>
  <c r="N17" i="37"/>
  <c r="O17" i="37"/>
  <c r="P17" i="37"/>
  <c r="Q17" i="37"/>
  <c r="R17" i="37"/>
  <c r="S17" i="37"/>
  <c r="T17" i="37"/>
  <c r="U17" i="37"/>
  <c r="V17" i="37"/>
  <c r="W17" i="37"/>
  <c r="B18" i="37"/>
  <c r="C18" i="37"/>
  <c r="G18" i="37"/>
  <c r="H18" i="37"/>
  <c r="I18" i="37"/>
  <c r="J18" i="37"/>
  <c r="K18" i="37"/>
  <c r="L18" i="37"/>
  <c r="M18" i="37"/>
  <c r="N18" i="37"/>
  <c r="O18" i="37"/>
  <c r="P18" i="37"/>
  <c r="Q18" i="37"/>
  <c r="R18" i="37"/>
  <c r="S18" i="37"/>
  <c r="T18" i="37"/>
  <c r="U18" i="37"/>
  <c r="V18" i="37"/>
  <c r="W18" i="37"/>
  <c r="B19" i="37"/>
  <c r="C19" i="37"/>
  <c r="G19" i="37"/>
  <c r="H19" i="37"/>
  <c r="I19" i="37"/>
  <c r="J19" i="37"/>
  <c r="K19" i="37"/>
  <c r="L19" i="37"/>
  <c r="M19" i="37"/>
  <c r="N19" i="37"/>
  <c r="O19" i="37"/>
  <c r="P19" i="37"/>
  <c r="Q19" i="37"/>
  <c r="R19" i="37"/>
  <c r="S19" i="37"/>
  <c r="T19" i="37"/>
  <c r="U19" i="37"/>
  <c r="V19" i="37"/>
  <c r="W19" i="37"/>
  <c r="B20" i="37"/>
  <c r="C20" i="37"/>
  <c r="G20" i="37"/>
  <c r="H20" i="37"/>
  <c r="I20" i="37"/>
  <c r="J20" i="37"/>
  <c r="K20" i="37"/>
  <c r="L20" i="37"/>
  <c r="M20" i="37"/>
  <c r="N20" i="37"/>
  <c r="O20" i="37"/>
  <c r="P20" i="37"/>
  <c r="Q20" i="37"/>
  <c r="R20" i="37"/>
  <c r="S20" i="37"/>
  <c r="T20" i="37"/>
  <c r="U20" i="37"/>
  <c r="V20" i="37"/>
  <c r="W20" i="37"/>
  <c r="B21" i="37"/>
  <c r="C21" i="37"/>
  <c r="G21" i="37"/>
  <c r="H21" i="37"/>
  <c r="I21" i="37"/>
  <c r="J21" i="37"/>
  <c r="K21" i="37"/>
  <c r="L21" i="37"/>
  <c r="M21" i="37"/>
  <c r="N21" i="37"/>
  <c r="O21" i="37"/>
  <c r="P21" i="37"/>
  <c r="Q21" i="37"/>
  <c r="R21" i="37"/>
  <c r="S21" i="37"/>
  <c r="T21" i="37"/>
  <c r="U21" i="37"/>
  <c r="V21" i="37"/>
  <c r="W21" i="37"/>
  <c r="B22" i="37"/>
  <c r="C22" i="37"/>
  <c r="G22" i="37"/>
  <c r="H22" i="37"/>
  <c r="I22" i="37"/>
  <c r="J22" i="37"/>
  <c r="K22" i="37"/>
  <c r="L22" i="37"/>
  <c r="M22" i="37"/>
  <c r="N22" i="37"/>
  <c r="O22" i="37"/>
  <c r="P22" i="37"/>
  <c r="Q22" i="37"/>
  <c r="R22" i="37"/>
  <c r="S22" i="37"/>
  <c r="T22" i="37"/>
  <c r="U22" i="37"/>
  <c r="V22" i="37"/>
  <c r="W22" i="37"/>
  <c r="B23" i="37"/>
  <c r="C23" i="37"/>
  <c r="G23" i="37"/>
  <c r="H23" i="37"/>
  <c r="I23" i="37"/>
  <c r="J23" i="37"/>
  <c r="K23" i="37"/>
  <c r="L23" i="37"/>
  <c r="M23" i="37"/>
  <c r="N23" i="37"/>
  <c r="O23" i="37"/>
  <c r="P23" i="37"/>
  <c r="Q23" i="37"/>
  <c r="R23" i="37"/>
  <c r="S23" i="37"/>
  <c r="T23" i="37"/>
  <c r="U23" i="37"/>
  <c r="V23" i="37"/>
  <c r="W23" i="37"/>
  <c r="B24" i="37"/>
  <c r="C24" i="37"/>
  <c r="G24" i="37"/>
  <c r="H24" i="37"/>
  <c r="I24" i="37"/>
  <c r="J24" i="37"/>
  <c r="K24" i="37"/>
  <c r="L24" i="37"/>
  <c r="M24" i="37"/>
  <c r="N24" i="37"/>
  <c r="O24" i="37"/>
  <c r="P24" i="37"/>
  <c r="Q24" i="37"/>
  <c r="R24" i="37"/>
  <c r="S24" i="37"/>
  <c r="T24" i="37"/>
  <c r="U24" i="37"/>
  <c r="V24" i="37"/>
  <c r="W24" i="37"/>
  <c r="B25" i="37"/>
  <c r="C25" i="37"/>
  <c r="G25" i="37"/>
  <c r="H25" i="37"/>
  <c r="I25" i="37"/>
  <c r="J25" i="37"/>
  <c r="K25" i="37"/>
  <c r="L25" i="37"/>
  <c r="M25" i="37"/>
  <c r="N25" i="37"/>
  <c r="O25" i="37"/>
  <c r="P25" i="37"/>
  <c r="Q25" i="37"/>
  <c r="R25" i="37"/>
  <c r="S25" i="37"/>
  <c r="T25" i="37"/>
  <c r="U25" i="37"/>
  <c r="V25" i="37"/>
  <c r="W25" i="37"/>
  <c r="B26" i="37"/>
  <c r="C26" i="37"/>
  <c r="G26" i="37"/>
  <c r="H26" i="37"/>
  <c r="I26" i="37"/>
  <c r="J26" i="37"/>
  <c r="K26" i="37"/>
  <c r="L26" i="37"/>
  <c r="M26" i="37"/>
  <c r="N26" i="37"/>
  <c r="O26" i="37"/>
  <c r="P26" i="37"/>
  <c r="Q26" i="37"/>
  <c r="R26" i="37"/>
  <c r="S26" i="37"/>
  <c r="T26" i="37"/>
  <c r="U26" i="37"/>
  <c r="V26" i="37"/>
  <c r="W26" i="37"/>
  <c r="B27" i="37"/>
  <c r="C27" i="37"/>
  <c r="G27" i="37"/>
  <c r="H27" i="37"/>
  <c r="I27" i="37"/>
  <c r="J27" i="37"/>
  <c r="K27" i="37"/>
  <c r="L27" i="37"/>
  <c r="M27" i="37"/>
  <c r="N27" i="37"/>
  <c r="O27" i="37"/>
  <c r="P27" i="37"/>
  <c r="Q27" i="37"/>
  <c r="R27" i="37"/>
  <c r="S27" i="37"/>
  <c r="T27" i="37"/>
  <c r="U27" i="37"/>
  <c r="V27" i="37"/>
  <c r="W27" i="37"/>
  <c r="B28" i="37"/>
  <c r="C28" i="37"/>
  <c r="G28" i="37"/>
  <c r="H28" i="37"/>
  <c r="I28" i="37"/>
  <c r="J28" i="37"/>
  <c r="K28" i="37"/>
  <c r="L28" i="37"/>
  <c r="M28" i="37"/>
  <c r="N28" i="37"/>
  <c r="O28" i="37"/>
  <c r="P28" i="37"/>
  <c r="Q28" i="37"/>
  <c r="R28" i="37"/>
  <c r="S28" i="37"/>
  <c r="T28" i="37"/>
  <c r="U28" i="37"/>
  <c r="V28" i="37"/>
  <c r="W28" i="37"/>
  <c r="B29" i="37"/>
  <c r="C29" i="37"/>
  <c r="G29" i="37"/>
  <c r="H29" i="37"/>
  <c r="I29" i="37"/>
  <c r="J29" i="37"/>
  <c r="K29" i="37"/>
  <c r="L29" i="37"/>
  <c r="M29" i="37"/>
  <c r="N29" i="37"/>
  <c r="O29" i="37"/>
  <c r="P29" i="37"/>
  <c r="Q29" i="37"/>
  <c r="R29" i="37"/>
  <c r="S29" i="37"/>
  <c r="T29" i="37"/>
  <c r="U29" i="37"/>
  <c r="V29" i="37"/>
  <c r="W29" i="37"/>
  <c r="W11" i="37"/>
  <c r="V11" i="37"/>
  <c r="U11" i="37"/>
  <c r="T11" i="37"/>
  <c r="S11" i="37"/>
  <c r="R11" i="37"/>
  <c r="Q11" i="37"/>
  <c r="P11" i="37"/>
  <c r="O11" i="37"/>
  <c r="N11" i="37"/>
  <c r="M11" i="37"/>
  <c r="L11" i="37"/>
  <c r="K11" i="37"/>
  <c r="J11" i="37"/>
  <c r="I11" i="37"/>
  <c r="H11" i="37"/>
  <c r="G11" i="37"/>
  <c r="C11" i="37"/>
  <c r="B11" i="37"/>
  <c r="W10" i="37"/>
  <c r="V10" i="37"/>
  <c r="U10" i="37"/>
  <c r="T10" i="37"/>
  <c r="S10" i="37"/>
  <c r="R10" i="37"/>
  <c r="Q10" i="37"/>
  <c r="P10" i="37"/>
  <c r="O10" i="37"/>
  <c r="N10" i="37"/>
  <c r="M10" i="37"/>
  <c r="L10" i="37"/>
  <c r="K10" i="37"/>
  <c r="J10" i="37"/>
  <c r="I10" i="37"/>
  <c r="H10" i="37"/>
  <c r="G10" i="37"/>
  <c r="T7" i="37" l="1"/>
  <c r="W7" i="37"/>
  <c r="V7" i="37"/>
  <c r="U7" i="37"/>
  <c r="S7" i="37"/>
  <c r="R7" i="37"/>
  <c r="CE29" i="37" l="1"/>
  <c r="CF29" i="37" s="1"/>
  <c r="CE28" i="37"/>
  <c r="CF28" i="37" s="1"/>
  <c r="CE27" i="37"/>
  <c r="CF27" i="37" s="1"/>
  <c r="CE26" i="37"/>
  <c r="CF26" i="37" s="1"/>
  <c r="CE25" i="37"/>
  <c r="CF25" i="37" s="1"/>
  <c r="CE24" i="37"/>
  <c r="CF24" i="37" s="1"/>
  <c r="CE23" i="37"/>
  <c r="CF23" i="37" s="1"/>
  <c r="CE22" i="37"/>
  <c r="CF22" i="37" s="1"/>
  <c r="CE21" i="37"/>
  <c r="CF21" i="37" s="1"/>
  <c r="CE20" i="37"/>
  <c r="CF20" i="37" s="1"/>
  <c r="CE19" i="37"/>
  <c r="CF19" i="37" s="1"/>
  <c r="CE18" i="37"/>
  <c r="CF18" i="37" s="1"/>
  <c r="CE17" i="37"/>
  <c r="CF17" i="37" s="1"/>
  <c r="CE16" i="37"/>
  <c r="CF16" i="37" s="1"/>
  <c r="CE15" i="37"/>
  <c r="CF15" i="37" s="1"/>
  <c r="CE14" i="37"/>
  <c r="CF14" i="37" s="1"/>
  <c r="CE13" i="37"/>
  <c r="CF13" i="37" s="1"/>
  <c r="CE12" i="37"/>
  <c r="CF12" i="37" s="1"/>
  <c r="CE11" i="37"/>
  <c r="CF11" i="37" s="1"/>
  <c r="CE10" i="37"/>
  <c r="CF10" i="37" s="1"/>
  <c r="BX11" i="37" l="1"/>
  <c r="BX12" i="37"/>
  <c r="BX13" i="37"/>
  <c r="BX14" i="37"/>
  <c r="BX15" i="37"/>
  <c r="BX16" i="37"/>
  <c r="BX17" i="37"/>
  <c r="BX18" i="37"/>
  <c r="BX19" i="37"/>
  <c r="BX20" i="37"/>
  <c r="BX21" i="37"/>
  <c r="BX22" i="37"/>
  <c r="BX23" i="37"/>
  <c r="BX24" i="37"/>
  <c r="BX25" i="37"/>
  <c r="BX26" i="37"/>
  <c r="BX27" i="37"/>
  <c r="BX28" i="37"/>
  <c r="BX29" i="37"/>
  <c r="BX10" i="37"/>
  <c r="C20" i="46" l="1"/>
  <c r="C29" i="46" s="1"/>
  <c r="C38" i="46" s="1"/>
  <c r="C47" i="46" s="1"/>
  <c r="C56" i="46" s="1"/>
  <c r="C65" i="46" s="1"/>
  <c r="C74" i="46" s="1"/>
  <c r="C83" i="46" s="1"/>
  <c r="C92" i="46" s="1"/>
  <c r="C101" i="46" s="1"/>
  <c r="C110" i="46" s="1"/>
  <c r="C119" i="46" s="1"/>
  <c r="C128" i="46" s="1"/>
  <c r="C137" i="46" s="1"/>
  <c r="C146" i="46" s="1"/>
  <c r="C155" i="46" s="1"/>
  <c r="C164" i="46" s="1"/>
  <c r="C173" i="46" s="1"/>
  <c r="C182" i="46" s="1"/>
  <c r="CC29" i="37" l="1"/>
  <c r="CC28" i="37"/>
  <c r="CC27" i="37"/>
  <c r="CC26" i="37"/>
  <c r="CC25" i="37"/>
  <c r="CC24" i="37"/>
  <c r="CC23" i="37"/>
  <c r="CC22" i="37"/>
  <c r="CC21" i="37"/>
  <c r="CC20" i="37"/>
  <c r="CC19" i="37"/>
  <c r="CC18" i="37"/>
  <c r="CC17" i="37"/>
  <c r="CC16" i="37"/>
  <c r="CC15" i="37"/>
  <c r="CC14" i="37"/>
  <c r="CC13" i="37"/>
  <c r="CC12" i="37"/>
  <c r="CC11" i="37"/>
  <c r="CC10" i="37"/>
  <c r="BU10" i="37"/>
  <c r="BU11" i="37"/>
  <c r="BU29" i="37"/>
  <c r="BU28" i="37"/>
  <c r="BU27" i="37"/>
  <c r="BU26" i="37"/>
  <c r="BU25" i="37"/>
  <c r="BU24" i="37"/>
  <c r="BU23" i="37"/>
  <c r="BU22" i="37"/>
  <c r="BU21" i="37"/>
  <c r="BU20" i="37"/>
  <c r="BU19" i="37"/>
  <c r="BU18" i="37"/>
  <c r="BU17" i="37"/>
  <c r="BU16" i="37"/>
  <c r="BU15" i="37"/>
  <c r="BU14" i="37"/>
  <c r="BU13" i="37"/>
  <c r="BU12" i="37"/>
  <c r="BY29" i="37"/>
  <c r="BY28" i="37"/>
  <c r="BY27" i="37"/>
  <c r="BY26" i="37"/>
  <c r="BY25" i="37"/>
  <c r="BY24" i="37"/>
  <c r="BY23" i="37"/>
  <c r="BY22" i="37"/>
  <c r="BY21" i="37"/>
  <c r="BY20" i="37"/>
  <c r="BY19" i="37"/>
  <c r="BY18" i="37"/>
  <c r="BY17" i="37"/>
  <c r="BY16" i="37"/>
  <c r="BY15" i="37"/>
  <c r="BY14" i="37"/>
  <c r="BY13" i="37"/>
  <c r="BY12" i="37"/>
  <c r="BY11" i="37"/>
  <c r="BY10" i="37"/>
  <c r="CD11" i="37" l="1"/>
  <c r="CD12" i="37"/>
  <c r="CD13" i="37"/>
  <c r="CD14" i="37"/>
  <c r="CD15" i="37"/>
  <c r="CD16" i="37"/>
  <c r="CD17" i="37"/>
  <c r="CD18" i="37"/>
  <c r="CD19" i="37"/>
  <c r="CD20" i="37"/>
  <c r="CD21" i="37"/>
  <c r="CD22" i="37"/>
  <c r="CD23" i="37"/>
  <c r="CD24" i="37"/>
  <c r="CD25" i="37"/>
  <c r="CD26" i="37"/>
  <c r="CD27" i="37"/>
  <c r="CD28" i="37"/>
  <c r="CD29" i="37"/>
  <c r="CD10" i="37"/>
  <c r="BZ12" i="37"/>
  <c r="BZ13" i="37"/>
  <c r="BZ14" i="37"/>
  <c r="BZ16" i="37"/>
  <c r="BZ17" i="37"/>
  <c r="BZ18" i="37"/>
  <c r="BZ20" i="37"/>
  <c r="BZ21" i="37"/>
  <c r="BZ22" i="37"/>
  <c r="BZ24" i="37"/>
  <c r="BZ25" i="37"/>
  <c r="BZ26" i="37"/>
  <c r="BZ28" i="37"/>
  <c r="BZ29" i="37"/>
  <c r="BZ10" i="37"/>
  <c r="CB11" i="37"/>
  <c r="CB12" i="37"/>
  <c r="CB13" i="37"/>
  <c r="CB14" i="37"/>
  <c r="CB15" i="37"/>
  <c r="CB16" i="37"/>
  <c r="CB17" i="37"/>
  <c r="CB18" i="37"/>
  <c r="CB19" i="37"/>
  <c r="CB20" i="37"/>
  <c r="CB21" i="37"/>
  <c r="CB22" i="37"/>
  <c r="CB23" i="37"/>
  <c r="CB24" i="37"/>
  <c r="CB25" i="37"/>
  <c r="CB26" i="37"/>
  <c r="CB27" i="37"/>
  <c r="CB28" i="37"/>
  <c r="CB29" i="37"/>
  <c r="CB10" i="37"/>
  <c r="BV10" i="37"/>
  <c r="BZ27" i="37" l="1"/>
  <c r="BZ23" i="37"/>
  <c r="BZ19" i="37"/>
  <c r="BZ15" i="37"/>
  <c r="BZ11" i="37"/>
  <c r="BV12" i="37"/>
  <c r="BV11" i="37"/>
  <c r="BD10" i="37"/>
  <c r="Q14" i="49"/>
  <c r="T14" i="49"/>
  <c r="X7" i="37"/>
  <c r="Z33" i="49"/>
  <c r="W33" i="49"/>
  <c r="T33" i="49"/>
  <c r="Q33" i="49"/>
  <c r="Z32" i="49"/>
  <c r="W32" i="49"/>
  <c r="T32" i="49"/>
  <c r="Q32" i="49"/>
  <c r="Z31" i="49"/>
  <c r="W31" i="49"/>
  <c r="T31" i="49"/>
  <c r="Q31" i="49"/>
  <c r="Z30" i="49"/>
  <c r="W30" i="49"/>
  <c r="T30" i="49"/>
  <c r="Q30" i="49"/>
  <c r="Z29" i="49"/>
  <c r="W29" i="49"/>
  <c r="T29" i="49"/>
  <c r="Q29" i="49"/>
  <c r="Z28" i="49"/>
  <c r="W28" i="49"/>
  <c r="T28" i="49"/>
  <c r="Q28" i="49"/>
  <c r="Z27" i="49"/>
  <c r="W27" i="49"/>
  <c r="T27" i="49"/>
  <c r="Q27" i="49"/>
  <c r="Z26" i="49"/>
  <c r="W26" i="49"/>
  <c r="T26" i="49"/>
  <c r="Q26" i="49"/>
  <c r="Z25" i="49"/>
  <c r="W25" i="49"/>
  <c r="T25" i="49"/>
  <c r="Q25" i="49"/>
  <c r="Z24" i="49"/>
  <c r="W24" i="49"/>
  <c r="T24" i="49"/>
  <c r="Q24" i="49"/>
  <c r="Z23" i="49"/>
  <c r="W23" i="49"/>
  <c r="T23" i="49"/>
  <c r="Q23" i="49"/>
  <c r="Z22" i="49"/>
  <c r="W22" i="49"/>
  <c r="T22" i="49"/>
  <c r="Q22" i="49"/>
  <c r="Z21" i="49"/>
  <c r="W21" i="49"/>
  <c r="T21" i="49"/>
  <c r="Q21" i="49"/>
  <c r="Z20" i="49"/>
  <c r="W20" i="49"/>
  <c r="T20" i="49"/>
  <c r="Q20" i="49"/>
  <c r="Z19" i="49"/>
  <c r="W19" i="49"/>
  <c r="T19" i="49"/>
  <c r="Q19" i="49"/>
  <c r="Z18" i="49"/>
  <c r="W18" i="49"/>
  <c r="T18" i="49"/>
  <c r="Q18" i="49"/>
  <c r="Z17" i="49"/>
  <c r="W17" i="49"/>
  <c r="T17" i="49"/>
  <c r="Q17" i="49"/>
  <c r="Z16" i="49"/>
  <c r="W16" i="49"/>
  <c r="T16" i="49"/>
  <c r="Q16" i="49"/>
  <c r="Z15" i="49"/>
  <c r="W15" i="49"/>
  <c r="T15" i="49"/>
  <c r="Q15" i="49"/>
  <c r="Z14" i="49"/>
  <c r="W14" i="49"/>
  <c r="BV13" i="37" l="1"/>
  <c r="BA10" i="37"/>
  <c r="BV14" i="37" l="1"/>
  <c r="BV15" i="37" l="1"/>
  <c r="C10" i="37"/>
  <c r="B10" i="37"/>
  <c r="B7" i="37"/>
  <c r="C7" i="37"/>
  <c r="BV16" i="37" l="1"/>
  <c r="BL12" i="37"/>
  <c r="BN12" i="37" s="1"/>
  <c r="BL13" i="37"/>
  <c r="BN13" i="37" s="1"/>
  <c r="BL14" i="37"/>
  <c r="BN14" i="37" s="1"/>
  <c r="BL15" i="37"/>
  <c r="BN15" i="37" s="1"/>
  <c r="BL16" i="37"/>
  <c r="BN16" i="37" s="1"/>
  <c r="BL17" i="37"/>
  <c r="BN17" i="37" s="1"/>
  <c r="BL18" i="37"/>
  <c r="BN18" i="37" s="1"/>
  <c r="BL19" i="37"/>
  <c r="BN19" i="37" s="1"/>
  <c r="BL20" i="37"/>
  <c r="BN20" i="37" s="1"/>
  <c r="BL21" i="37"/>
  <c r="BN21" i="37" s="1"/>
  <c r="BL22" i="37"/>
  <c r="BN22" i="37" s="1"/>
  <c r="BL23" i="37"/>
  <c r="BN23" i="37" s="1"/>
  <c r="BL24" i="37"/>
  <c r="BN24" i="37" s="1"/>
  <c r="BL25" i="37"/>
  <c r="BN25" i="37" s="1"/>
  <c r="BL26" i="37"/>
  <c r="BN26" i="37" s="1"/>
  <c r="BL27" i="37"/>
  <c r="BN27" i="37" s="1"/>
  <c r="BL28" i="37"/>
  <c r="BN28" i="37" s="1"/>
  <c r="BL29" i="37"/>
  <c r="BN29" i="37" s="1"/>
  <c r="BL10" i="37"/>
  <c r="BN10" i="37" s="1"/>
  <c r="BI12" i="37"/>
  <c r="BI13" i="37"/>
  <c r="BI14" i="37"/>
  <c r="BI15" i="37"/>
  <c r="BI16" i="37"/>
  <c r="BI17" i="37"/>
  <c r="BI18" i="37"/>
  <c r="BI19" i="37"/>
  <c r="BI20" i="37"/>
  <c r="BI21" i="37"/>
  <c r="BI22" i="37"/>
  <c r="BI23" i="37"/>
  <c r="BI24" i="37"/>
  <c r="BI25" i="37"/>
  <c r="BI26" i="37"/>
  <c r="BI27" i="37"/>
  <c r="BI28" i="37"/>
  <c r="BI29" i="37"/>
  <c r="BI11" i="37"/>
  <c r="BI10" i="37"/>
  <c r="BK29" i="37"/>
  <c r="BK28" i="37"/>
  <c r="BK27" i="37"/>
  <c r="BK26" i="37"/>
  <c r="BK25" i="37"/>
  <c r="BK24" i="37"/>
  <c r="BK23" i="37"/>
  <c r="BK22" i="37"/>
  <c r="BK21" i="37"/>
  <c r="BK20" i="37"/>
  <c r="BK19" i="37"/>
  <c r="BK18" i="37"/>
  <c r="BK17" i="37"/>
  <c r="BK16" i="37"/>
  <c r="BK15" i="37"/>
  <c r="BK14" i="37"/>
  <c r="BK13" i="37"/>
  <c r="BK12" i="37"/>
  <c r="BK11" i="37"/>
  <c r="BK10" i="37"/>
  <c r="BD14" i="37"/>
  <c r="BF14" i="37" s="1"/>
  <c r="BD15" i="37"/>
  <c r="BF15" i="37" s="1"/>
  <c r="BD16" i="37"/>
  <c r="BF16" i="37" s="1"/>
  <c r="BD17" i="37"/>
  <c r="BF17" i="37" s="1"/>
  <c r="BD18" i="37"/>
  <c r="BF18" i="37" s="1"/>
  <c r="BD19" i="37"/>
  <c r="BF19" i="37" s="1"/>
  <c r="BD20" i="37"/>
  <c r="BF20" i="37" s="1"/>
  <c r="BD21" i="37"/>
  <c r="BF21" i="37" s="1"/>
  <c r="BD22" i="37"/>
  <c r="BF22" i="37" s="1"/>
  <c r="BD23" i="37"/>
  <c r="BF23" i="37" s="1"/>
  <c r="BD24" i="37"/>
  <c r="BF24" i="37" s="1"/>
  <c r="BD25" i="37"/>
  <c r="BF25" i="37" s="1"/>
  <c r="BD26" i="37"/>
  <c r="BF26" i="37" s="1"/>
  <c r="BD27" i="37"/>
  <c r="BF27" i="37" s="1"/>
  <c r="BD28" i="37"/>
  <c r="BF28" i="37" s="1"/>
  <c r="BD29" i="37"/>
  <c r="BF29" i="37" s="1"/>
  <c r="BD11" i="37"/>
  <c r="BF11" i="37" s="1"/>
  <c r="BD12" i="37"/>
  <c r="BF12" i="37" s="1"/>
  <c r="AN29" i="37"/>
  <c r="AP29" i="37" s="1"/>
  <c r="AN28" i="37"/>
  <c r="AP28" i="37" s="1"/>
  <c r="AN27" i="37"/>
  <c r="AP27" i="37" s="1"/>
  <c r="AN26" i="37"/>
  <c r="AP26" i="37" s="1"/>
  <c r="AN25" i="37"/>
  <c r="AP25" i="37" s="1"/>
  <c r="AN24" i="37"/>
  <c r="AP24" i="37" s="1"/>
  <c r="AN23" i="37"/>
  <c r="AP23" i="37" s="1"/>
  <c r="AN22" i="37"/>
  <c r="AP22" i="37" s="1"/>
  <c r="AN21" i="37"/>
  <c r="AP21" i="37" s="1"/>
  <c r="AN20" i="37"/>
  <c r="AP20" i="37" s="1"/>
  <c r="AN19" i="37"/>
  <c r="AP19" i="37" s="1"/>
  <c r="AN18" i="37"/>
  <c r="AP18" i="37" s="1"/>
  <c r="AN17" i="37"/>
  <c r="AP17" i="37" s="1"/>
  <c r="AN16" i="37"/>
  <c r="AP16" i="37" s="1"/>
  <c r="AN15" i="37"/>
  <c r="AP15" i="37" s="1"/>
  <c r="AN14" i="37"/>
  <c r="AP14" i="37" s="1"/>
  <c r="AN12" i="37"/>
  <c r="AP12" i="37" s="1"/>
  <c r="AV11" i="37"/>
  <c r="AX11" i="37" s="1"/>
  <c r="AV12" i="37"/>
  <c r="AX12" i="37" s="1"/>
  <c r="AV13" i="37"/>
  <c r="AX13" i="37" s="1"/>
  <c r="AV14" i="37"/>
  <c r="AX14" i="37" s="1"/>
  <c r="AV15" i="37"/>
  <c r="AX15" i="37" s="1"/>
  <c r="AV16" i="37"/>
  <c r="AX16" i="37" s="1"/>
  <c r="AV17" i="37"/>
  <c r="AX17" i="37" s="1"/>
  <c r="AV18" i="37"/>
  <c r="AX18" i="37" s="1"/>
  <c r="AV19" i="37"/>
  <c r="AX19" i="37" s="1"/>
  <c r="AV20" i="37"/>
  <c r="AX20" i="37" s="1"/>
  <c r="AV21" i="37"/>
  <c r="AX21" i="37" s="1"/>
  <c r="AV22" i="37"/>
  <c r="AX22" i="37" s="1"/>
  <c r="AV23" i="37"/>
  <c r="AX23" i="37" s="1"/>
  <c r="AV24" i="37"/>
  <c r="AX24" i="37" s="1"/>
  <c r="AV25" i="37"/>
  <c r="AX25" i="37" s="1"/>
  <c r="AV26" i="37"/>
  <c r="AX26" i="37" s="1"/>
  <c r="AV27" i="37"/>
  <c r="AX27" i="37" s="1"/>
  <c r="AV28" i="37"/>
  <c r="AX28" i="37" s="1"/>
  <c r="AV29" i="37"/>
  <c r="AX29" i="37" s="1"/>
  <c r="AV10" i="37"/>
  <c r="AX10" i="37" s="1"/>
  <c r="BC14" i="37"/>
  <c r="BC15" i="37"/>
  <c r="BC16" i="37"/>
  <c r="BC17" i="37"/>
  <c r="BC18" i="37"/>
  <c r="BC19" i="37"/>
  <c r="BC20" i="37"/>
  <c r="BC21" i="37"/>
  <c r="BC22" i="37"/>
  <c r="BC23" i="37"/>
  <c r="BC24" i="37"/>
  <c r="BC25" i="37"/>
  <c r="BC26" i="37"/>
  <c r="BC27" i="37"/>
  <c r="BC28" i="37"/>
  <c r="BC29" i="37"/>
  <c r="BC13" i="37"/>
  <c r="BC12" i="37"/>
  <c r="BC11" i="37"/>
  <c r="BC10" i="37"/>
  <c r="BA14" i="37"/>
  <c r="BA15" i="37"/>
  <c r="BA16" i="37"/>
  <c r="BA17" i="37"/>
  <c r="BA18" i="37"/>
  <c r="BA19" i="37"/>
  <c r="BA20" i="37"/>
  <c r="BA21" i="37"/>
  <c r="BA22" i="37"/>
  <c r="BA23" i="37"/>
  <c r="BA24" i="37"/>
  <c r="BA25" i="37"/>
  <c r="BA26" i="37"/>
  <c r="BA27" i="37"/>
  <c r="BA28" i="37"/>
  <c r="BA29" i="37"/>
  <c r="BA13" i="37"/>
  <c r="BA12" i="37"/>
  <c r="BA11" i="37"/>
  <c r="AU11" i="37"/>
  <c r="AU12" i="37"/>
  <c r="AU13" i="37"/>
  <c r="AU14" i="37"/>
  <c r="AU15" i="37"/>
  <c r="AU16" i="37"/>
  <c r="AU17" i="37"/>
  <c r="AU18" i="37"/>
  <c r="AU19" i="37"/>
  <c r="AU20" i="37"/>
  <c r="AU21" i="37"/>
  <c r="AU22" i="37"/>
  <c r="AU23" i="37"/>
  <c r="AU24" i="37"/>
  <c r="AU25" i="37"/>
  <c r="AU26" i="37"/>
  <c r="AU27" i="37"/>
  <c r="AU28" i="37"/>
  <c r="AU29" i="37"/>
  <c r="AU10" i="37"/>
  <c r="AS11" i="37"/>
  <c r="AS12" i="37"/>
  <c r="AS13" i="37"/>
  <c r="AS14" i="37"/>
  <c r="AS15" i="37"/>
  <c r="AS16" i="37"/>
  <c r="AS17" i="37"/>
  <c r="AS18" i="37"/>
  <c r="AS19" i="37"/>
  <c r="AS20" i="37"/>
  <c r="AS21" i="37"/>
  <c r="AS22" i="37"/>
  <c r="AS23" i="37"/>
  <c r="AS24" i="37"/>
  <c r="AS25" i="37"/>
  <c r="AS26" i="37"/>
  <c r="AS27" i="37"/>
  <c r="AS28" i="37"/>
  <c r="AS29" i="37"/>
  <c r="AS10" i="37"/>
  <c r="AO14" i="37"/>
  <c r="AO15" i="37"/>
  <c r="AO16" i="37"/>
  <c r="AO17" i="37"/>
  <c r="AO18" i="37"/>
  <c r="AO19" i="37"/>
  <c r="AO20" i="37"/>
  <c r="AO21" i="37"/>
  <c r="AO22" i="37"/>
  <c r="AO23" i="37"/>
  <c r="AO24" i="37"/>
  <c r="AO25" i="37"/>
  <c r="AO26" i="37"/>
  <c r="AO27" i="37"/>
  <c r="AO28" i="37"/>
  <c r="AO29" i="37"/>
  <c r="AO12" i="37"/>
  <c r="AO13" i="37"/>
  <c r="AO10" i="37"/>
  <c r="AM11" i="37"/>
  <c r="AM12" i="37"/>
  <c r="AM13" i="37"/>
  <c r="AM14" i="37"/>
  <c r="AM15" i="37"/>
  <c r="AM16" i="37"/>
  <c r="AM17" i="37"/>
  <c r="AM18" i="37"/>
  <c r="AM19" i="37"/>
  <c r="AM20" i="37"/>
  <c r="AM21" i="37"/>
  <c r="AM22" i="37"/>
  <c r="AM23" i="37"/>
  <c r="AM24" i="37"/>
  <c r="AM25" i="37"/>
  <c r="AM26" i="37"/>
  <c r="AM27" i="37"/>
  <c r="AM28" i="37"/>
  <c r="AM29" i="37"/>
  <c r="AM10" i="37"/>
  <c r="AK15" i="37"/>
  <c r="AK16" i="37"/>
  <c r="AK17" i="37"/>
  <c r="AK18" i="37"/>
  <c r="AK19" i="37"/>
  <c r="AK20" i="37"/>
  <c r="AK21" i="37"/>
  <c r="AK22" i="37"/>
  <c r="AK23" i="37"/>
  <c r="AK24" i="37"/>
  <c r="AK25" i="37"/>
  <c r="AK26" i="37"/>
  <c r="AK27" i="37"/>
  <c r="AK28" i="37"/>
  <c r="AK29" i="37"/>
  <c r="AK14" i="37"/>
  <c r="AK13" i="37"/>
  <c r="AK12" i="37"/>
  <c r="AK11" i="37"/>
  <c r="AK10" i="37"/>
  <c r="AM65" i="37"/>
  <c r="AM64" i="37"/>
  <c r="AM56" i="37"/>
  <c r="AM55" i="37"/>
  <c r="AM54" i="37"/>
  <c r="AM53" i="37"/>
  <c r="AM52" i="37"/>
  <c r="AN11" i="37" s="1"/>
  <c r="AP11" i="37" s="1"/>
  <c r="AM51" i="37"/>
  <c r="AM50" i="37"/>
  <c r="BD13" i="37" s="1"/>
  <c r="BF13" i="37" s="1"/>
  <c r="AM40" i="37"/>
  <c r="AM39" i="37"/>
  <c r="BV17" i="37" l="1"/>
  <c r="BT25" i="37"/>
  <c r="BT17" i="37"/>
  <c r="BT16" i="37"/>
  <c r="BT20" i="37"/>
  <c r="BT28" i="37"/>
  <c r="BT24" i="37"/>
  <c r="BT29" i="37"/>
  <c r="BT21" i="37"/>
  <c r="BT14" i="37"/>
  <c r="BT18" i="37"/>
  <c r="BT22" i="37"/>
  <c r="BT26" i="37"/>
  <c r="BT27" i="37"/>
  <c r="BT19" i="37"/>
  <c r="BP15" i="37"/>
  <c r="BP19" i="37"/>
  <c r="BP23" i="37"/>
  <c r="BP27" i="37"/>
  <c r="BT23" i="37"/>
  <c r="BT15" i="37"/>
  <c r="BT12" i="37"/>
  <c r="BP17" i="37"/>
  <c r="BP21" i="37"/>
  <c r="BP25" i="37"/>
  <c r="BP29" i="37"/>
  <c r="BF10" i="37"/>
  <c r="BL11" i="37"/>
  <c r="BN11" i="37" s="1"/>
  <c r="BT11" i="37" s="1"/>
  <c r="BP28" i="37"/>
  <c r="BP22" i="37"/>
  <c r="BP16" i="37"/>
  <c r="AN10" i="37"/>
  <c r="AP10" i="37" s="1"/>
  <c r="AN13" i="37"/>
  <c r="AP13" i="37" s="1"/>
  <c r="BT13" i="37" s="1"/>
  <c r="BP26" i="37"/>
  <c r="BP20" i="37"/>
  <c r="BP14" i="37"/>
  <c r="BP24" i="37"/>
  <c r="BP18" i="37"/>
  <c r="BV18" i="37" l="1"/>
  <c r="BT10" i="37"/>
  <c r="AW29" i="37"/>
  <c r="AW14" i="37"/>
  <c r="AW15" i="37"/>
  <c r="AW16" i="37"/>
  <c r="AW17" i="37"/>
  <c r="AW18" i="37"/>
  <c r="AW19" i="37"/>
  <c r="AW20" i="37"/>
  <c r="AW21" i="37"/>
  <c r="AW22" i="37"/>
  <c r="AW23" i="37"/>
  <c r="AW24" i="37"/>
  <c r="AW25" i="37"/>
  <c r="AW26" i="37"/>
  <c r="AW27" i="37"/>
  <c r="AW28" i="37"/>
  <c r="BV19" i="37" l="1"/>
  <c r="CI11" i="37"/>
  <c r="CI12" i="37"/>
  <c r="CI13" i="37"/>
  <c r="CI14" i="37"/>
  <c r="CI15" i="37"/>
  <c r="CI16" i="37"/>
  <c r="CI17" i="37"/>
  <c r="CI18" i="37"/>
  <c r="CI10" i="37"/>
  <c r="CI19" i="37" l="1"/>
  <c r="BV20" i="37"/>
  <c r="CI20" i="37" s="1"/>
  <c r="BV21" i="37" l="1"/>
  <c r="CI21" i="37" s="1"/>
  <c r="BQ14" i="37"/>
  <c r="BE14" i="37"/>
  <c r="BM14" i="37"/>
  <c r="BE15" i="37"/>
  <c r="BM15" i="37"/>
  <c r="BQ15" i="37"/>
  <c r="BE16" i="37"/>
  <c r="BM16" i="37"/>
  <c r="BQ16" i="37"/>
  <c r="BE17" i="37"/>
  <c r="BM17" i="37"/>
  <c r="BQ17" i="37"/>
  <c r="BE18" i="37"/>
  <c r="BM18" i="37"/>
  <c r="BQ18" i="37"/>
  <c r="BE19" i="37"/>
  <c r="BM19" i="37"/>
  <c r="BQ19" i="37"/>
  <c r="BE20" i="37"/>
  <c r="BM20" i="37"/>
  <c r="BQ20" i="37"/>
  <c r="BE21" i="37"/>
  <c r="BM21" i="37"/>
  <c r="BQ21" i="37"/>
  <c r="BE22" i="37"/>
  <c r="BM22" i="37"/>
  <c r="BQ22" i="37"/>
  <c r="BE23" i="37"/>
  <c r="BM23" i="37"/>
  <c r="BQ23" i="37"/>
  <c r="BE24" i="37"/>
  <c r="BM24" i="37"/>
  <c r="BQ24" i="37"/>
  <c r="BE25" i="37"/>
  <c r="BM25" i="37"/>
  <c r="BQ25" i="37"/>
  <c r="BE26" i="37"/>
  <c r="BM26" i="37"/>
  <c r="BQ26" i="37"/>
  <c r="BE27" i="37"/>
  <c r="BM27" i="37"/>
  <c r="BQ27" i="37"/>
  <c r="BE28" i="37"/>
  <c r="BM28" i="37"/>
  <c r="BQ28" i="37"/>
  <c r="BE29" i="37"/>
  <c r="BM29" i="37"/>
  <c r="BQ29" i="37"/>
  <c r="BR29" i="37" l="1"/>
  <c r="BS29" i="37" s="1"/>
  <c r="BR28" i="37"/>
  <c r="BS28" i="37" s="1"/>
  <c r="BR27" i="37"/>
  <c r="BS27" i="37" s="1"/>
  <c r="BR26" i="37"/>
  <c r="BS26" i="37" s="1"/>
  <c r="BR25" i="37"/>
  <c r="BS25" i="37" s="1"/>
  <c r="BR24" i="37"/>
  <c r="BS24" i="37" s="1"/>
  <c r="BR23" i="37"/>
  <c r="BS23" i="37" s="1"/>
  <c r="BR22" i="37"/>
  <c r="BS22" i="37" s="1"/>
  <c r="BR21" i="37"/>
  <c r="BS21" i="37" s="1"/>
  <c r="BR20" i="37"/>
  <c r="BS20" i="37" s="1"/>
  <c r="BR19" i="37"/>
  <c r="BS19" i="37" s="1"/>
  <c r="BR18" i="37"/>
  <c r="BS18" i="37" s="1"/>
  <c r="BR17" i="37"/>
  <c r="BS17" i="37" s="1"/>
  <c r="BR16" i="37"/>
  <c r="BS16" i="37" s="1"/>
  <c r="BV22" i="37"/>
  <c r="CI22" i="37" s="1"/>
  <c r="BR15" i="37"/>
  <c r="BS15" i="37" s="1"/>
  <c r="BR14" i="37"/>
  <c r="BS14" i="37" s="1"/>
  <c r="CJ15" i="37"/>
  <c r="CK15" i="37" s="1"/>
  <c r="CJ17" i="37"/>
  <c r="CK17" i="37" s="1"/>
  <c r="CJ18" i="37"/>
  <c r="CK18" i="37" s="1"/>
  <c r="CJ14" i="37"/>
  <c r="CK14" i="37" s="1"/>
  <c r="CJ16" i="37"/>
  <c r="CK16" i="37" s="1"/>
  <c r="CL18" i="37" l="1"/>
  <c r="CM18" i="37" s="1"/>
  <c r="CL17" i="37"/>
  <c r="CM17" i="37" s="1"/>
  <c r="CL16" i="37"/>
  <c r="CM16" i="37" s="1"/>
  <c r="CL15" i="37"/>
  <c r="CM15" i="37" s="1"/>
  <c r="CL14" i="37"/>
  <c r="CM14" i="37" s="1"/>
  <c r="BV23" i="37"/>
  <c r="CI23" i="37" s="1"/>
  <c r="CJ19" i="37"/>
  <c r="CK19" i="37" s="1"/>
  <c r="BE11" i="37"/>
  <c r="CL19" i="37" l="1"/>
  <c r="CM19" i="37" s="1"/>
  <c r="BV24" i="37"/>
  <c r="CI24" i="37" s="1"/>
  <c r="CJ20" i="37"/>
  <c r="CK20" i="37" s="1"/>
  <c r="BP10" i="37"/>
  <c r="BQ10" i="37" s="1"/>
  <c r="CL20" i="37" l="1"/>
  <c r="CM20" i="37" s="1"/>
  <c r="BV25" i="37"/>
  <c r="CI25" i="37" s="1"/>
  <c r="CJ21" i="37"/>
  <c r="CK21" i="37" s="1"/>
  <c r="BP13" i="37"/>
  <c r="BQ13" i="37" s="1"/>
  <c r="BP12" i="37"/>
  <c r="BQ12" i="37" s="1"/>
  <c r="CL21" i="37" l="1"/>
  <c r="CM21" i="37" s="1"/>
  <c r="BV26" i="37"/>
  <c r="CI26" i="37" s="1"/>
  <c r="CJ22" i="37"/>
  <c r="CK22" i="37" s="1"/>
  <c r="BP11" i="37"/>
  <c r="BQ11" i="37" s="1"/>
  <c r="CL22" i="37" l="1"/>
  <c r="CM22" i="37" s="1"/>
  <c r="BV27" i="37"/>
  <c r="CI27" i="37" s="1"/>
  <c r="CJ23" i="37"/>
  <c r="CK23" i="37" s="1"/>
  <c r="BE10" i="37"/>
  <c r="CL23" i="37" l="1"/>
  <c r="CM23" i="37" s="1"/>
  <c r="CJ10" i="37"/>
  <c r="CK10" i="37" s="1"/>
  <c r="CL10" i="37" s="1"/>
  <c r="CM10" i="37" s="1"/>
  <c r="BV28" i="37"/>
  <c r="CI28" i="37" s="1"/>
  <c r="BV29" i="37"/>
  <c r="CI29" i="37" s="1"/>
  <c r="CJ24" i="37"/>
  <c r="CK24" i="37" s="1"/>
  <c r="BM13" i="37"/>
  <c r="BM12" i="37"/>
  <c r="BM11" i="37"/>
  <c r="BM10" i="37"/>
  <c r="AW10" i="37"/>
  <c r="AW13" i="37"/>
  <c r="AW12" i="37"/>
  <c r="AW11" i="37"/>
  <c r="CL24" i="37" l="1"/>
  <c r="CM24" i="37" s="1"/>
  <c r="CJ25" i="37"/>
  <c r="CK25" i="37" s="1"/>
  <c r="BR10" i="37"/>
  <c r="BS10" i="37" s="1"/>
  <c r="CJ13" i="37"/>
  <c r="CK13" i="37" s="1"/>
  <c r="CJ12" i="37"/>
  <c r="CK12" i="37" s="1"/>
  <c r="BE13" i="37"/>
  <c r="BE12" i="37"/>
  <c r="AO11" i="37"/>
  <c r="CL12" i="37" l="1"/>
  <c r="CM12" i="37" s="1"/>
  <c r="CL13" i="37"/>
  <c r="CM13" i="37" s="1"/>
  <c r="CL25" i="37"/>
  <c r="CM25" i="37" s="1"/>
  <c r="CJ26" i="37"/>
  <c r="CK26" i="37" s="1"/>
  <c r="BR11" i="37"/>
  <c r="BS11" i="37" s="1"/>
  <c r="BR13" i="37"/>
  <c r="BS13" i="37" s="1"/>
  <c r="BR12" i="37"/>
  <c r="BS12" i="37" s="1"/>
  <c r="CJ11" i="37"/>
  <c r="CK11" i="37" s="1"/>
  <c r="CL11" i="37" s="1"/>
  <c r="CL26" i="37" l="1"/>
  <c r="CM26" i="37" s="1"/>
  <c r="CM11" i="37"/>
  <c r="CJ27" i="37"/>
  <c r="CK27" i="37" s="1"/>
  <c r="CL27" i="37" l="1"/>
  <c r="CM27" i="37" s="1"/>
  <c r="CJ28" i="37"/>
  <c r="CK28" i="37" s="1"/>
  <c r="CL28" i="37" l="1"/>
  <c r="CM28" i="37" s="1"/>
  <c r="CJ29" i="37"/>
  <c r="CK29" i="37" l="1"/>
  <c r="CL29" i="37" s="1"/>
  <c r="CM29" i="37" s="1"/>
</calcChain>
</file>

<file path=xl/comments1.xml><?xml version="1.0" encoding="utf-8"?>
<comments xmlns="http://schemas.openxmlformats.org/spreadsheetml/2006/main">
  <authors>
    <author>Adriana Torchelo</author>
  </authors>
  <commentList>
    <comment ref="H12" authorId="0" shapeId="0">
      <text>
        <r>
          <rPr>
            <b/>
            <sz val="9"/>
            <color indexed="81"/>
            <rFont val="Tahoma"/>
            <family val="2"/>
          </rPr>
          <t xml:space="preserve">Si tiene más de un suministro, indique aquí el principal.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2" authorId="0" shapeId="0">
      <text>
        <r>
          <rPr>
            <b/>
            <sz val="9"/>
            <color indexed="81"/>
            <rFont val="Tahoma"/>
            <family val="2"/>
          </rPr>
          <t>Completar sólo si tiene otro suministro eléctrico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12" authorId="0" shapeId="0">
      <text>
        <r>
          <rPr>
            <b/>
            <sz val="9"/>
            <color indexed="81"/>
            <rFont val="Tahoma"/>
            <family val="2"/>
          </rPr>
          <t>Si aplica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Jorge Peña</author>
  </authors>
  <commentList>
    <comment ref="F10" authorId="0" shapeId="0">
      <text>
        <r>
          <rPr>
            <b/>
            <sz val="9"/>
            <color indexed="81"/>
            <rFont val="Tahoma"/>
            <family val="2"/>
          </rPr>
          <t>En caso que necesite identificar más de un documento sepárelos con el símbolo de "/" o insertando un ALT+ENTER.</t>
        </r>
      </text>
    </comment>
    <comment ref="G10" authorId="0" shapeId="0">
      <text>
        <r>
          <rPr>
            <b/>
            <sz val="9"/>
            <color indexed="81"/>
            <rFont val="Tahoma"/>
            <family val="2"/>
          </rPr>
          <t>Ídem al Nombre del archivo.</t>
        </r>
      </text>
    </comment>
  </commentList>
</comments>
</file>

<file path=xl/sharedStrings.xml><?xml version="1.0" encoding="utf-8"?>
<sst xmlns="http://schemas.openxmlformats.org/spreadsheetml/2006/main" count="1523" uniqueCount="505">
  <si>
    <t xml:space="preserve">Calentamiento de Agua </t>
  </si>
  <si>
    <t>Frío de Proceso</t>
  </si>
  <si>
    <t xml:space="preserve">Calor directo </t>
  </si>
  <si>
    <t>Iluminación</t>
  </si>
  <si>
    <t xml:space="preserve">Cogeneración </t>
  </si>
  <si>
    <t>Conservación de alimentos</t>
  </si>
  <si>
    <t>Calefacción de ambientes</t>
  </si>
  <si>
    <t>Ventilación y Refrigeración de Ambientes</t>
  </si>
  <si>
    <t>Carbón mineral</t>
  </si>
  <si>
    <t>MC1</t>
  </si>
  <si>
    <t>MC2</t>
  </si>
  <si>
    <t>MC3</t>
  </si>
  <si>
    <t>GC1</t>
  </si>
  <si>
    <t>GC2</t>
  </si>
  <si>
    <t>GC3</t>
  </si>
  <si>
    <t>GC4</t>
  </si>
  <si>
    <t>GC5</t>
  </si>
  <si>
    <t>Tarifa General Simple</t>
  </si>
  <si>
    <t>Valor</t>
  </si>
  <si>
    <t>Nombre</t>
  </si>
  <si>
    <t>LISTAS DESPLEGABLES</t>
  </si>
  <si>
    <t>kWh</t>
  </si>
  <si>
    <t>Final de esta hoja</t>
  </si>
  <si>
    <t>Tarifa Residencial Simple</t>
  </si>
  <si>
    <t>Tarifa doble horario residencial</t>
  </si>
  <si>
    <t>Tarifa de alumbrado público</t>
  </si>
  <si>
    <t>Tarifa doble horario alumbrado público</t>
  </si>
  <si>
    <t>l</t>
  </si>
  <si>
    <t>m3</t>
  </si>
  <si>
    <t>Seleccione</t>
  </si>
  <si>
    <t>Unidad física</t>
  </si>
  <si>
    <t>Departamento</t>
  </si>
  <si>
    <t>Consumo de energía</t>
  </si>
  <si>
    <t>Fuente de energía</t>
  </si>
  <si>
    <t>$/unidad física</t>
  </si>
  <si>
    <t>Valor (tep/año)</t>
  </si>
  <si>
    <t>Valor 
($/año)</t>
  </si>
  <si>
    <t>Vida útil (años)</t>
  </si>
  <si>
    <t>RESULTADOS</t>
  </si>
  <si>
    <t>Artigas</t>
  </si>
  <si>
    <t>Canelones</t>
  </si>
  <si>
    <t>Cerro Largo</t>
  </si>
  <si>
    <t>Colonia</t>
  </si>
  <si>
    <t>Durazno</t>
  </si>
  <si>
    <t>Flores</t>
  </si>
  <si>
    <t>Florida</t>
  </si>
  <si>
    <t>Lavalleja</t>
  </si>
  <si>
    <t>Maldonado</t>
  </si>
  <si>
    <t>Montevideo</t>
  </si>
  <si>
    <t>Paysandú</t>
  </si>
  <si>
    <t>Río Negro</t>
  </si>
  <si>
    <t>Rivera</t>
  </si>
  <si>
    <t>Rocha</t>
  </si>
  <si>
    <t>Salto</t>
  </si>
  <si>
    <t>San José</t>
  </si>
  <si>
    <t>Soriano</t>
  </si>
  <si>
    <t>Tacuarembó</t>
  </si>
  <si>
    <t>Treinta y Tres</t>
  </si>
  <si>
    <t>Leña</t>
  </si>
  <si>
    <t>Aserrín</t>
  </si>
  <si>
    <t>Residuos forestales</t>
  </si>
  <si>
    <t>Bagazo</t>
  </si>
  <si>
    <t>Carbón vegetal</t>
  </si>
  <si>
    <t>Cáscara de arroz</t>
  </si>
  <si>
    <t>Cáscara de girasol</t>
  </si>
  <si>
    <t>Casullo de cebada</t>
  </si>
  <si>
    <t>Licor negro</t>
  </si>
  <si>
    <t>Biodiesel</t>
  </si>
  <si>
    <t>Bioetanol</t>
  </si>
  <si>
    <t>Minihidráulica</t>
  </si>
  <si>
    <t>Geotérmica</t>
  </si>
  <si>
    <t>Solar térmica</t>
  </si>
  <si>
    <t>Valor 
(unidad física/año)</t>
  </si>
  <si>
    <t>Grado de Implementación</t>
  </si>
  <si>
    <t>Fecha de inicio de operación (dd/mm/aaaa)</t>
  </si>
  <si>
    <t>Escenario antes de la medida</t>
  </si>
  <si>
    <t>Escenario con medida</t>
  </si>
  <si>
    <t>Ahorro energético anual (tep/año)</t>
  </si>
  <si>
    <t>Condición de Eficiencia Energética</t>
  </si>
  <si>
    <t>PONDERADORES CEE</t>
  </si>
  <si>
    <t>Descentralización</t>
  </si>
  <si>
    <t>Ponderador</t>
  </si>
  <si>
    <t>Fuentes renovables no tradicionales</t>
  </si>
  <si>
    <t>Solar térmica (NO exigida por Ley 18.585)</t>
  </si>
  <si>
    <t>Fotovoltaica (potencia &lt; 4kW)</t>
  </si>
  <si>
    <t>Eólica (potencia &lt; 4kW)</t>
  </si>
  <si>
    <t>Fotovoltaica (potencia entre 4kW y 20kW)</t>
  </si>
  <si>
    <t>Eólica (potencia entre 4kW y 20kW)</t>
  </si>
  <si>
    <t>Transporte</t>
  </si>
  <si>
    <t>Recambio de flota</t>
  </si>
  <si>
    <t>Manejo eficiente</t>
  </si>
  <si>
    <t>Otros</t>
  </si>
  <si>
    <t>1,3 </t>
  </si>
  <si>
    <t>Pymes</t>
  </si>
  <si>
    <t>Protocolo IPMVP</t>
  </si>
  <si>
    <t>Si</t>
  </si>
  <si>
    <t>Fuentes renovables no convencionales</t>
  </si>
  <si>
    <t>Fuente</t>
  </si>
  <si>
    <t>Tipo</t>
  </si>
  <si>
    <t>Micro</t>
  </si>
  <si>
    <t>Pequeña</t>
  </si>
  <si>
    <t>Mediana</t>
  </si>
  <si>
    <t>No</t>
  </si>
  <si>
    <t>IPMVP</t>
  </si>
  <si>
    <t>Si/No</t>
  </si>
  <si>
    <t>AA_Mi,j * P_in
(tep/año)</t>
  </si>
  <si>
    <t>CEE</t>
  </si>
  <si>
    <t>Precio del energético</t>
  </si>
  <si>
    <t>Razón social</t>
  </si>
  <si>
    <t>Grado de implementación</t>
  </si>
  <si>
    <t>Barrio/Localidad</t>
  </si>
  <si>
    <t>Ciudad</t>
  </si>
  <si>
    <t>Ventas Anuales (s/IVA)</t>
  </si>
  <si>
    <t>Hasta 2.000.000 UI</t>
  </si>
  <si>
    <t>Hasta 10.000.000 UI</t>
  </si>
  <si>
    <t>Hasta 75.000.000 UI</t>
  </si>
  <si>
    <t>TIPO DE TARIFA</t>
  </si>
  <si>
    <t>Uso Principal</t>
  </si>
  <si>
    <t>MEDIDAS DE EFICIENCIA ENERGÉTICA (MMEE)</t>
  </si>
  <si>
    <t>DATOS GENERALES</t>
  </si>
  <si>
    <t>01. Producción agropecuaria, caza y actividades de servicios conexas</t>
  </si>
  <si>
    <t>02. Forestación y extracción de madera</t>
  </si>
  <si>
    <t>03. Pesca y Acuicultura</t>
  </si>
  <si>
    <t>05. Extracción de carbón y lignito, extracción de turba</t>
  </si>
  <si>
    <t>06. Extracción de petróleo crudo y gas natural</t>
  </si>
  <si>
    <t>07. Extracción de minerales metalíferos</t>
  </si>
  <si>
    <t>08. Explotación de otras minas y canteras</t>
  </si>
  <si>
    <t>09. Actividades de apoyo a la explotación de minas</t>
  </si>
  <si>
    <t>10. Elaboración de productos alimenticios</t>
  </si>
  <si>
    <t>11. Elaboración de bebidas</t>
  </si>
  <si>
    <t>12. Elaboración de productos de tabaco</t>
  </si>
  <si>
    <t>13. Fabricación de productos textiles</t>
  </si>
  <si>
    <t>14. Fabricación de prendas de vestir</t>
  </si>
  <si>
    <t>15. Fabricación de cueros y productos conexos</t>
  </si>
  <si>
    <t>16. Producción de madera y fabricación de productos de madera y corcho, excepto muebles; fabricación de artículos de paja y de materiales trenzables.</t>
  </si>
  <si>
    <t>17. Fabricación de papel y de los productos de papel</t>
  </si>
  <si>
    <t>18. Actividades de impresión y reproducción de grabaciones</t>
  </si>
  <si>
    <t>19. Fabricación de coque y de productos de la refinación del petróleo</t>
  </si>
  <si>
    <t>20. Fabricación de sustancias y productos químicos</t>
  </si>
  <si>
    <t>21. Fabricación de productos farmacéuticos, sustancias químicas medicinales y de productos botánicos.</t>
  </si>
  <si>
    <t>22. Fabricación de productos de caucho y plástico</t>
  </si>
  <si>
    <t>23. Fabricación de otros productos minerales no metálicos</t>
  </si>
  <si>
    <t>24. Fabricación de metales comunes</t>
  </si>
  <si>
    <t>25. Fabricación de productos derivados del metal, excepto maquinaria y equipo</t>
  </si>
  <si>
    <t>26. Fabricación de los productos informáticos, electrónicos y ópticos</t>
  </si>
  <si>
    <t>27. Fabricación de equipo eléctrico</t>
  </si>
  <si>
    <t>55. Alojamiento</t>
  </si>
  <si>
    <t>56. Servicio de alimento y bebida</t>
  </si>
  <si>
    <t>58. Actividades de publicación</t>
  </si>
  <si>
    <t>59. Actividades de producción de películas, de video de programas de televisión, grabación y publicación de música y sonido.</t>
  </si>
  <si>
    <t>60. Actividades de Programación y distribución</t>
  </si>
  <si>
    <t>61. Telecomunicaciones.</t>
  </si>
  <si>
    <t>62. Actividades de la tecnología de información y del servicio informativo.</t>
  </si>
  <si>
    <t>63. Actividades del servicio informativo.</t>
  </si>
  <si>
    <t>64. Servicios financieros, excepto seguros y fondos de pensiones.</t>
  </si>
  <si>
    <t>65. Seguros, reaseguros y fondos de pensiones, excepto los planes de seguridad social de afiliación obligatoria.</t>
  </si>
  <si>
    <t>66. Actividades auxiliares a los servicios financieros y actividades de seguros.</t>
  </si>
  <si>
    <t>68. Actividades inmobiliarias</t>
  </si>
  <si>
    <t>69. Actividades jurídicas y de contabilidad</t>
  </si>
  <si>
    <t>70. Actividades de oficinas centrales, actividades de administración de empresas y de consultoría sobre administración de empresas.</t>
  </si>
  <si>
    <t>71. Actividades de arquitectura e ingeniería; ensayos y análisis técnicos.</t>
  </si>
  <si>
    <t>72. Investigación y desarrollo científicos.</t>
  </si>
  <si>
    <t>73. Publicidad e investigación de mercados</t>
  </si>
  <si>
    <t>74. Otras actividades profesionales, científicas y técnicas</t>
  </si>
  <si>
    <t>75. Actividades veterinarias</t>
  </si>
  <si>
    <t>77. Actividades del alquiler y arrendamiento</t>
  </si>
  <si>
    <t>78. Actividades de las agencias de empleo</t>
  </si>
  <si>
    <t>79. Actividades de las agencias de viajes, operadores turísticos y servicios de reserva relacionados</t>
  </si>
  <si>
    <t>80. Actividades de seguridad e investigación</t>
  </si>
  <si>
    <t>81. Actividades de servicio a edificios y paisajes (jardines, áreas verdes, etc.)</t>
  </si>
  <si>
    <t>82. Actividades de oficinas administrativas, soporte de oficinas y otras actividades de soportes de negocios.</t>
  </si>
  <si>
    <t>84. Administración pública y la defensa; planes de seguridad social de afiliación obligatoria.</t>
  </si>
  <si>
    <t>85. Enseñanza</t>
  </si>
  <si>
    <t>86. Actividades relacionadas con la salud humana</t>
  </si>
  <si>
    <t>87. Instituciones residenciales de cuidado</t>
  </si>
  <si>
    <t>88. Servicios sociales sin alojamiento</t>
  </si>
  <si>
    <t>90. Actividades de arte, entretenimiento y creatividad</t>
  </si>
  <si>
    <t>91. Bibliotecas, archivos, museos y otras actividades culturales</t>
  </si>
  <si>
    <t>92. Actividades de juego y apuestas</t>
  </si>
  <si>
    <t>93. Actividades deportivas, de diversión y esparcimiento</t>
  </si>
  <si>
    <t>94. Actividades de asociaciones u organizaciones</t>
  </si>
  <si>
    <t>95. Reparación de computadoras y artículos de uso personal y doméstico.</t>
  </si>
  <si>
    <t>96. Otras actividades de servicios</t>
  </si>
  <si>
    <t>97. Actividades de los hogares en calidad de empleadores de personal doméstico.</t>
  </si>
  <si>
    <t>98. Actividades indiferenciadas de producción de bienes y servicios de los hogares privados para uso propio.</t>
  </si>
  <si>
    <t>99. Actividades de organizaciones y órganos extraterritoriales</t>
  </si>
  <si>
    <t>SECTOR DE ACTIVIDAD</t>
  </si>
  <si>
    <t>RUT</t>
  </si>
  <si>
    <t>Calle, Nro. de puerta, etc.</t>
  </si>
  <si>
    <t>Seleccione el Departamento</t>
  </si>
  <si>
    <t>Seleccione la opción que corresponda</t>
  </si>
  <si>
    <t>Clasificación</t>
  </si>
  <si>
    <t>A. DATOS DE LA EMPRESA / INSTITUCIÓN</t>
  </si>
  <si>
    <t>B. DATOS DE CONTACTO</t>
  </si>
  <si>
    <t>Cargo</t>
  </si>
  <si>
    <t>Energía eléctrica autogenerada</t>
  </si>
  <si>
    <t>Seleccione la fuente</t>
  </si>
  <si>
    <t>Biomasa</t>
  </si>
  <si>
    <t>Fotovoltaica (entre 4kW y 20kW)</t>
  </si>
  <si>
    <t>Fotovoltaica ( &lt; 4kW)</t>
  </si>
  <si>
    <t>Fotovoltaica ( &gt; 20kW)</t>
  </si>
  <si>
    <t>Eólica ( &lt; 4kW)</t>
  </si>
  <si>
    <t>Eólica (entre 4kW y 20kW)</t>
  </si>
  <si>
    <t>Eólica ( &gt; 20kW)</t>
  </si>
  <si>
    <t>Nombre fantasía (si aplica)</t>
  </si>
  <si>
    <t>Diagnóstico</t>
  </si>
  <si>
    <t>En implementación</t>
  </si>
  <si>
    <t>En operación</t>
  </si>
  <si>
    <t>NO MODIFIQUE EL FORMULARIO. SI LO HACE, LA POSTULACIÓN SERÁ AUTOMÁTICAMENTE DESCALIFICADA.</t>
  </si>
  <si>
    <t>NO MODIFIQUE EL FORMULARIO. SI LO HACE, LA POSTULACIÓN SERÁ AUTOMÁTICAMENTE DESCALIFICADA</t>
  </si>
  <si>
    <t>Bombeo de Agua</t>
  </si>
  <si>
    <t>Cocción</t>
  </si>
  <si>
    <t>Fuerza Motriz fija</t>
  </si>
  <si>
    <t>Transporte interno</t>
  </si>
  <si>
    <t>Alumbrado Público</t>
  </si>
  <si>
    <t>Riego</t>
  </si>
  <si>
    <t>Fuente de energía 2</t>
  </si>
  <si>
    <t>Electricidad de la red</t>
  </si>
  <si>
    <t>Unidades</t>
  </si>
  <si>
    <t>1 kWh a 100 kWh</t>
  </si>
  <si>
    <t>101 a 600 kWh</t>
  </si>
  <si>
    <t>601 kWh en adelante</t>
  </si>
  <si>
    <t>Punta</t>
  </si>
  <si>
    <t>Fuera de punta</t>
  </si>
  <si>
    <t>1 kWh a 1000 kWh</t>
  </si>
  <si>
    <t>más de 1001 kWh</t>
  </si>
  <si>
    <t>Tarifas Triple Horario</t>
  </si>
  <si>
    <t>Valle</t>
  </si>
  <si>
    <t xml:space="preserve">Llano </t>
  </si>
  <si>
    <t>Medianos consumidores</t>
  </si>
  <si>
    <t>Grandes consumidores</t>
  </si>
  <si>
    <t>Gasolina Premium 97 30S</t>
  </si>
  <si>
    <t>Gasoina Super 95 30S</t>
  </si>
  <si>
    <t>Queroseno</t>
  </si>
  <si>
    <t>Gas Oil 50S</t>
  </si>
  <si>
    <t>Gas Oil 10S</t>
  </si>
  <si>
    <t>Supergás</t>
  </si>
  <si>
    <t>Butano desodorizado</t>
  </si>
  <si>
    <t>Fuel oil Pesado</t>
  </si>
  <si>
    <t>Fuel oil Medio</t>
  </si>
  <si>
    <t>Supergas Granel</t>
  </si>
  <si>
    <t>Propano Industrial</t>
  </si>
  <si>
    <t>Propano Redes</t>
  </si>
  <si>
    <t>tep/t</t>
  </si>
  <si>
    <t>Unidad</t>
  </si>
  <si>
    <t>P_in</t>
  </si>
  <si>
    <t>Generación de electricidad</t>
  </si>
  <si>
    <t xml:space="preserve">Generación de vapor </t>
  </si>
  <si>
    <t>Tamaño de empresa</t>
  </si>
  <si>
    <t>Más de 75.000.000 UI</t>
  </si>
  <si>
    <t>Grande</t>
  </si>
  <si>
    <t>Certificado Pyme</t>
  </si>
  <si>
    <t>Certificado Pyme (debe estar vigente)</t>
  </si>
  <si>
    <t>¿Medida de sustitución de fuentes tradicionales por biomasa comprada?</t>
  </si>
  <si>
    <t>¿Sustitución de fuentes tradicionales por biomasa?</t>
  </si>
  <si>
    <t>Sector</t>
  </si>
  <si>
    <t>SECTOR</t>
  </si>
  <si>
    <t>Seleccione el sector</t>
  </si>
  <si>
    <t>Residencial</t>
  </si>
  <si>
    <t>Público</t>
  </si>
  <si>
    <t>Comercial y Servicios</t>
  </si>
  <si>
    <t>Industria</t>
  </si>
  <si>
    <t>Sector Primario</t>
  </si>
  <si>
    <t>Seleccione la división</t>
  </si>
  <si>
    <t>ESCO (si corresponde)</t>
  </si>
  <si>
    <t>División de actividad (CIIU)</t>
  </si>
  <si>
    <t>EQUIPO / MEDIDA</t>
  </si>
  <si>
    <t>VU_máxima</t>
  </si>
  <si>
    <t>Años</t>
  </si>
  <si>
    <t>Turbinas a vapor</t>
  </si>
  <si>
    <t>Generadores eléctricos enfriados por aire</t>
  </si>
  <si>
    <t>Generadores eléctricos enfriados por hidrógeno o agua</t>
  </si>
  <si>
    <t>Aerogeneradores, paneles solares fotovoltaicos</t>
  </si>
  <si>
    <t>Calentadores, chillers, bombas, ventiladores, compresores, etc. utilizados en sistemas de calefacción, ventilación y aire acondicionado (HVAC)</t>
  </si>
  <si>
    <t>Transformadores</t>
  </si>
  <si>
    <t>Turbinas a gas hasta 50 MW</t>
  </si>
  <si>
    <t>Horas</t>
  </si>
  <si>
    <t>Turbinas a gas de más de 50 MW</t>
  </si>
  <si>
    <t>Turbinas hidroeléctricas</t>
  </si>
  <si>
    <t>Set turbina-generador a diesel/fuel oil/gas</t>
  </si>
  <si>
    <t>Motores (eléctricos, combustión interna, etc.) para fuentes fijas</t>
  </si>
  <si>
    <t>Intercambiadores de calor de proceso (ejs: pasteurizadores, termizadores, etc.)</t>
  </si>
  <si>
    <t>Otros equipos de producción</t>
  </si>
  <si>
    <t>Paneles solares térmicos</t>
  </si>
  <si>
    <t>Grifería de caudal eficiente</t>
  </si>
  <si>
    <t>Remanente del equipo donde se instala</t>
  </si>
  <si>
    <t>Luminarias LED – interiores</t>
  </si>
  <si>
    <t>Luminarias LED – exteriores</t>
  </si>
  <si>
    <t>Refrigeradores, freezers (tipo comercial y residencial)</t>
  </si>
  <si>
    <t>Aires acondicionados (tipo comercial y residencial)</t>
  </si>
  <si>
    <t>Calentadores de agua eléctricos de acumulación de uso doméstico</t>
  </si>
  <si>
    <t>Servidores informáticos y PCs de escritorio</t>
  </si>
  <si>
    <t>Medidas de eficiencia edilicias (ej.: vidrios dobles, paredes aislantes, etc.)</t>
  </si>
  <si>
    <t>Vehículos de carga (de combustión interna)</t>
  </si>
  <si>
    <t>Taxis y remises (de combustión interna)</t>
  </si>
  <si>
    <t>Ómnibus (de combustión interna)</t>
  </si>
  <si>
    <t>Vehículos híbridos</t>
  </si>
  <si>
    <t>Vehículos eléctricos</t>
  </si>
  <si>
    <t>Sustitución de combustibles en flotas vehiculares</t>
  </si>
  <si>
    <t>Vidas útiles máximas reconocidas por el MIEM</t>
  </si>
  <si>
    <r>
      <rPr>
        <i/>
        <sz val="10"/>
        <rFont val="Calibri"/>
        <family val="2"/>
        <scheme val="minor"/>
      </rPr>
      <t>Aclaración</t>
    </r>
    <r>
      <rPr>
        <sz val="10"/>
        <rFont val="Calibri"/>
        <family val="2"/>
        <scheme val="minor"/>
      </rPr>
      <t>: Precios sin IVA</t>
    </r>
  </si>
  <si>
    <t>USD</t>
  </si>
  <si>
    <t>Inversión total</t>
  </si>
  <si>
    <r>
      <t xml:space="preserve">Nombre de la MMEE
</t>
    </r>
    <r>
      <rPr>
        <b/>
        <sz val="11"/>
        <color rgb="FFFF0000"/>
        <rFont val="Calibri"/>
        <family val="2"/>
        <scheme val="minor"/>
      </rPr>
      <t xml:space="preserve">Importante: </t>
    </r>
    <r>
      <rPr>
        <b/>
        <i/>
        <sz val="11"/>
        <rFont val="Calibri"/>
        <family val="2"/>
        <scheme val="minor"/>
      </rPr>
      <t>Si la medida fue presentada a otro instrumento de EE del MIEM, utilice el mismo nombre</t>
    </r>
  </si>
  <si>
    <t>1.</t>
  </si>
  <si>
    <t>2.</t>
  </si>
  <si>
    <t>3.</t>
  </si>
  <si>
    <t>4.</t>
  </si>
  <si>
    <t>5.</t>
  </si>
  <si>
    <r>
      <t xml:space="preserve">Debe completar </t>
    </r>
    <r>
      <rPr>
        <b/>
        <sz val="12"/>
        <rFont val="Calibri"/>
        <family val="2"/>
        <scheme val="minor"/>
      </rPr>
      <t>todas</t>
    </r>
    <r>
      <rPr>
        <sz val="12"/>
        <rFont val="Calibri"/>
        <family val="2"/>
        <scheme val="minor"/>
      </rPr>
      <t xml:space="preserve"> las celdas en blanco (con valores o cálculos, según corresponda) y seleccionar la información que corresponda en las celdas en gris. Las celdas de otros colores corresponden a cálculos automáticos. </t>
    </r>
  </si>
  <si>
    <t>6.</t>
  </si>
  <si>
    <t>Personal Empleado (cantidad)</t>
  </si>
  <si>
    <r>
      <t xml:space="preserve">La </t>
    </r>
    <r>
      <rPr>
        <b/>
        <sz val="12"/>
        <rFont val="Calibri"/>
        <family val="2"/>
        <scheme val="minor"/>
      </rPr>
      <t>condición de eficiencia energética</t>
    </r>
    <r>
      <rPr>
        <sz val="12"/>
        <rFont val="Calibri"/>
        <family val="2"/>
        <scheme val="minor"/>
      </rPr>
      <t xml:space="preserve"> en la hoja MMEE, debe ser la condición per sé, es decir INV/ATE, siendo "INV" la inversión total de la medida y "ATE" el ahorro total de energía en la vida útil de la medida. 
Si INV/ATE&gt;1, debe presentar en otro documento, la debida justificación y evidencias que permitan verificar que existen otros beneficios que derivan en una relación INV/Ahorro total &lt;1.     </t>
    </r>
  </si>
  <si>
    <t>Vehículos livianos  (de combustión interna)</t>
  </si>
  <si>
    <t>Mejoras operativas, de gestión, mejores prácticas, culturales, etc.</t>
  </si>
  <si>
    <t>Luminarias Fluorescentes Compactas (LFC)</t>
  </si>
  <si>
    <t>Luminarias Fluorescentes Lineales (LFL)</t>
  </si>
  <si>
    <t>¿Presentó esta medida al Beneficio para Industrias Eficientes 2015 del MIEM?</t>
  </si>
  <si>
    <t>Fecha de inicio de operación</t>
  </si>
  <si>
    <t>Vida útil</t>
  </si>
  <si>
    <t>Escenario de referencia</t>
  </si>
  <si>
    <t>Escenario de MMEE</t>
  </si>
  <si>
    <t>Inversión/es</t>
  </si>
  <si>
    <r>
      <rPr>
        <b/>
        <sz val="12"/>
        <rFont val="Calibri"/>
        <family val="2"/>
        <scheme val="minor"/>
      </rPr>
      <t>Vida útil</t>
    </r>
    <r>
      <rPr>
        <sz val="12"/>
        <rFont val="Calibri"/>
        <family val="2"/>
        <scheme val="minor"/>
      </rPr>
      <t>:  puede utilizar los valores de referencia de la hoja "Vidas útiles máx" o valores mayores sólo si dispone de documentación comprobable.</t>
    </r>
  </si>
  <si>
    <t>Condición de Eficiencia Energética &gt;1</t>
  </si>
  <si>
    <t>Requisitos de evidencias</t>
  </si>
  <si>
    <t>REFERENCIAS DE LAS MMEE</t>
  </si>
  <si>
    <t>PRECIOS DE REFERENCIA</t>
  </si>
  <si>
    <t>Precio/s de la/s fuente/s de energía</t>
  </si>
  <si>
    <t>Todos los documentos adjuntos deben estar claramente identificados a continuación. Documentos no identificados aquí, no serán tenidos en cuenta en la evaluación.</t>
  </si>
  <si>
    <t>Consumo/s de la/s fuente/s de energía</t>
  </si>
  <si>
    <t>Caracterización del escenario</t>
  </si>
  <si>
    <r>
      <t>tep/m</t>
    </r>
    <r>
      <rPr>
        <vertAlign val="superscript"/>
        <sz val="10"/>
        <rFont val="Calibri"/>
        <family val="2"/>
        <scheme val="minor"/>
      </rPr>
      <t>3</t>
    </r>
  </si>
  <si>
    <t>tep/l</t>
  </si>
  <si>
    <t>tep/kWh</t>
  </si>
  <si>
    <t>t</t>
  </si>
  <si>
    <t>Chips</t>
  </si>
  <si>
    <t>PCI</t>
  </si>
  <si>
    <t>Coque de carbón</t>
  </si>
  <si>
    <t>Coque de petróleo</t>
  </si>
  <si>
    <t>Coque de petróleo importado</t>
  </si>
  <si>
    <t>Fuel oil calefacción</t>
  </si>
  <si>
    <t>Fuel oil intermedio</t>
  </si>
  <si>
    <t>Fuel oil pesado</t>
  </si>
  <si>
    <t>Gas natural</t>
  </si>
  <si>
    <t>Gasolina aviación 100/130</t>
  </si>
  <si>
    <t>Propano</t>
  </si>
  <si>
    <t>Supergas</t>
  </si>
  <si>
    <t>Fuente de la energía</t>
  </si>
  <si>
    <t>GLP</t>
  </si>
  <si>
    <t>Gasoil 50S</t>
  </si>
  <si>
    <t>Gasoil 10S</t>
  </si>
  <si>
    <t>Gasolina premium 97 30SP</t>
  </si>
  <si>
    <t>Gasolina super 95 30SP</t>
  </si>
  <si>
    <t>FE CO2 (tCO2/tep)</t>
  </si>
  <si>
    <t>Solar térmica (exigida por Ley 18.585)</t>
  </si>
  <si>
    <t>Eólica (potencia &gt; 20kW)</t>
  </si>
  <si>
    <t>Fotovoltaica (potencia &gt; 20kW)</t>
  </si>
  <si>
    <t>Pellets de madera</t>
  </si>
  <si>
    <t>Emisiones CO2</t>
  </si>
  <si>
    <r>
      <t>tCO</t>
    </r>
    <r>
      <rPr>
        <b/>
        <vertAlign val="subscript"/>
        <sz val="11"/>
        <rFont val="Calibri"/>
        <family val="2"/>
        <scheme val="minor"/>
      </rPr>
      <t>2</t>
    </r>
    <r>
      <rPr>
        <b/>
        <sz val="11"/>
        <rFont val="Calibri"/>
        <family val="2"/>
        <scheme val="minor"/>
      </rPr>
      <t>/año</t>
    </r>
  </si>
  <si>
    <t>Beneficio Ind. 2015</t>
  </si>
  <si>
    <t>Uso principal</t>
  </si>
  <si>
    <t>7.</t>
  </si>
  <si>
    <t xml:space="preserve">Para indicar los precios de los energéticos, puede utilizar los valores de referencia de la hoja "Precios de referencia" o utilizar otros valores y proveer las referencias correspondientes. </t>
  </si>
  <si>
    <r>
      <t>Reduccio-nes de emisiones de CO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(tCO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/año)</t>
    </r>
  </si>
  <si>
    <t>Tamaño de empresa/institución</t>
  </si>
  <si>
    <t>Seleccione la tarifa</t>
  </si>
  <si>
    <t>Nº cuenta UTE</t>
  </si>
  <si>
    <t>Tipo de tarifa</t>
  </si>
  <si>
    <t>Consumo de otras fuentes de energía</t>
  </si>
  <si>
    <t>Consumo de energía eléctrica de la red (kWh/año)</t>
  </si>
  <si>
    <t>Energía eléctrica de la red, suministro 2 (kWh/año)</t>
  </si>
  <si>
    <t>Energía eléctrica autoconsumida (kWh/año)</t>
  </si>
  <si>
    <r>
      <rPr>
        <b/>
        <sz val="12"/>
        <rFont val="Calibri"/>
        <family val="2"/>
        <scheme val="minor"/>
      </rPr>
      <t xml:space="preserve">Instrucciones: </t>
    </r>
    <r>
      <rPr>
        <sz val="12"/>
        <rFont val="Calibri"/>
        <family val="2"/>
        <scheme val="minor"/>
      </rPr>
      <t xml:space="preserve">Completar todas las celdas en blanco y seleccionar la información que corresponda en las celdas en gris. Las celdas de otros colores corresponden a cálculos automáticos. </t>
    </r>
  </si>
  <si>
    <t>Fuente de energía 1</t>
  </si>
  <si>
    <t>Fuente de energía 3</t>
  </si>
  <si>
    <t>Responsable Técnico de la empresa/institución</t>
  </si>
  <si>
    <t>Nombre de instalación, sucursal, planta industrial o dependencia</t>
  </si>
  <si>
    <t xml:space="preserve">Unidad </t>
  </si>
  <si>
    <t>Nº instalación</t>
  </si>
  <si>
    <t>Nº 
MMEE 
o 
instalación (medida distribuida)</t>
  </si>
  <si>
    <t xml:space="preserve">En particular, el caso de la energía eléctrica, el precio debe corresponder únicamente a la energía activa (no se incluye cargo por potencia ni por reactiva). Si el precio fue calculado en función de las horas de uso del </t>
  </si>
  <si>
    <t>equipamiento debe incorporar el cálculo en la celda correspondiente o en otra planilla de cálculo, el Informe de evaluación anual de cumplimiento de ahorros o el Informe demostrativo de ahorros.</t>
  </si>
  <si>
    <t>Fuente de energía 4</t>
  </si>
  <si>
    <t>Agente Certificador de Ahorros</t>
  </si>
  <si>
    <t>Nombre del archivo / Identificación de los documentos de referencia</t>
  </si>
  <si>
    <t>Pyme 
(con Certificado de Dinapyme al día)</t>
  </si>
  <si>
    <t>DATOS DE LA/S INSTALACION/ES DONDE SE IMPLEMENTARON LAS MMEE</t>
  </si>
  <si>
    <t>Si el responsable técnico de la instalación, de la ESCO y/o el Certificador, varían por instalación, indíquelo aquí.</t>
  </si>
  <si>
    <t>Responsable Técnico de la instalación</t>
  </si>
  <si>
    <t>e-mail</t>
  </si>
  <si>
    <t>Premio Nacional de Eficiencia Energética</t>
  </si>
  <si>
    <t>Postulación</t>
  </si>
  <si>
    <t>Premio Nacional de EE</t>
  </si>
  <si>
    <t>Mención</t>
  </si>
  <si>
    <t>Ganador</t>
  </si>
  <si>
    <t>Postulante aceptado</t>
  </si>
  <si>
    <r>
      <t>Emisiones CO</t>
    </r>
    <r>
      <rPr>
        <b/>
        <vertAlign val="subscript"/>
        <sz val="11"/>
        <rFont val="Calibri"/>
        <family val="2"/>
        <scheme val="minor"/>
      </rPr>
      <t>2</t>
    </r>
  </si>
  <si>
    <t>Biomasa para sustitución de combustibles fósiles</t>
  </si>
  <si>
    <t xml:space="preserve">Biocombustibles para sustitución de comb. Fósiles (no exigidos por Ley) </t>
  </si>
  <si>
    <t>Preste atención a las instrucciones de la hoja "Instrucciones MMEE" para completar esta planilla.</t>
  </si>
  <si>
    <t>UYU</t>
  </si>
  <si>
    <t>UYU/unidad física</t>
  </si>
  <si>
    <t>Valor 
(UYU/año)</t>
  </si>
  <si>
    <t>Ahorro monetario anual (UYU/año)</t>
  </si>
  <si>
    <t>UYU/kWh</t>
  </si>
  <si>
    <t>UYU/l</t>
  </si>
  <si>
    <t>UYU/kg</t>
  </si>
  <si>
    <t>No se presentó</t>
  </si>
  <si>
    <t>Estos son los documentos que respaldan el contenido de informe de ahorros y los datos ingresados en el formulario.</t>
  </si>
  <si>
    <t>IMPORTANTE:</t>
  </si>
  <si>
    <t xml:space="preserve">No adjunte más información que la estrictamente necesaria acorde a los requisitos establecidos en las bases de la Convocatoria. </t>
  </si>
  <si>
    <t>Use nombres de archivo breves y de fácil identificación.</t>
  </si>
  <si>
    <t>Se sugiere organizar la información en subcarpetas de nombre MMEE1, MMEE2, etc. No genere subcarpetas innecesarias.</t>
  </si>
  <si>
    <t>AT_Mi (tep)
PONDERADA</t>
  </si>
  <si>
    <t>¿Es una medida tipo operativa?</t>
  </si>
  <si>
    <t>CEE (UYU)
SIN TOPES</t>
  </si>
  <si>
    <t>CEE (UYU)
TOPE 1</t>
  </si>
  <si>
    <t>UYU/t</t>
  </si>
  <si>
    <t>UYU/m3</t>
  </si>
  <si>
    <t>Nº MMEE o instalación 
(medida distribuida)</t>
  </si>
  <si>
    <t>Nro. de página</t>
  </si>
  <si>
    <t>Mejor postulación ediciones 2015, 2016 o 2017</t>
  </si>
  <si>
    <t>Datos de cuenta bancaria</t>
  </si>
  <si>
    <t>Banco</t>
  </si>
  <si>
    <t>Sucursal</t>
  </si>
  <si>
    <t>Titular de la Cuenta</t>
  </si>
  <si>
    <t>Tipo de Cuenta</t>
  </si>
  <si>
    <t>Número de Cuenta</t>
  </si>
  <si>
    <t>Moneda</t>
  </si>
  <si>
    <t>Tarifa de alumbrado público (conexiones con medidor)</t>
  </si>
  <si>
    <t>Redes de alumbrado con mantenimiento a cargo de UTE</t>
  </si>
  <si>
    <t>Redes de alumbrado con mantenimiento a cargo del Cliente</t>
  </si>
  <si>
    <t>Directivo o representante legal de la empresa/institución*</t>
  </si>
  <si>
    <t>* Deben completarse todos los datos y corresponderse con quién firma la Declaración Jurada.</t>
  </si>
  <si>
    <t xml:space="preserve">Importante: </t>
  </si>
  <si>
    <t>Solo deben completarse datos de más de 1 instalación cuando la empresa/entidad postulante presenta una misma medida distribuida en varias instalaciones. Caso contrario, debe presentar un Formulario por instalación.</t>
  </si>
  <si>
    <t>Los valores de consumo de los energéticos deben ser exactos ya que se utilizan para el cálculo del Tope 4. No se aceptan "redondeos". Adjunte evidencias que avalen dichos valores.</t>
  </si>
  <si>
    <r>
      <rPr>
        <b/>
        <sz val="12"/>
        <rFont val="Calibri"/>
        <family val="2"/>
        <scheme val="minor"/>
      </rPr>
      <t xml:space="preserve">Instrucciones: </t>
    </r>
    <r>
      <rPr>
        <u/>
        <sz val="12"/>
        <color rgb="FF00B050"/>
        <rFont val="Calibri"/>
        <family val="2"/>
        <scheme val="minor"/>
      </rPr>
      <t>Todos los campos son obligatorios</t>
    </r>
    <r>
      <rPr>
        <b/>
        <sz val="12"/>
        <rFont val="Calibri"/>
        <family val="2"/>
        <scheme val="minor"/>
      </rPr>
      <t xml:space="preserve">. </t>
    </r>
    <r>
      <rPr>
        <sz val="12"/>
        <rFont val="Calibri"/>
        <family val="2"/>
        <scheme val="minor"/>
      </rPr>
      <t>Completar todas las celdas en blanco y seleccionar la información que corresponda en las celdas en gris.</t>
    </r>
  </si>
  <si>
    <t>Teléfono**</t>
  </si>
  <si>
    <t>** Debe ser el número de teléfono de contacto directo con la persona que corresponda.</t>
  </si>
  <si>
    <t>Cuenta Bancaria</t>
  </si>
  <si>
    <t>Tipo de cuenta</t>
  </si>
  <si>
    <t>CC</t>
  </si>
  <si>
    <t>CA</t>
  </si>
  <si>
    <t>Variadores de frecuencia en equipos ya operativos, cambios de partes o componentes en equipos ya operativos (ej.: tubos de calderas, rebobinado de motores), aumento de capacidades de compresores, etc.</t>
  </si>
  <si>
    <t>Generadores de vapor nuevos</t>
  </si>
  <si>
    <t>Aislamiento térmica de equipos y/o cañerías</t>
  </si>
  <si>
    <t>Aislamiento térmico edilicio expuesto</t>
  </si>
  <si>
    <t>Aislamiento térmico edilicio confinado</t>
  </si>
  <si>
    <t>Asegúrese que el nombre coincida con el del Certificado único de DGI</t>
  </si>
  <si>
    <t>Consumo de energía en 2015 (año previo al inicio de operación de los proyectos postulados a los CEE 2018)</t>
  </si>
  <si>
    <t xml:space="preserve">Directivo/Representante 
Nombre </t>
  </si>
  <si>
    <t>Directivo/Representante 
Mail</t>
  </si>
  <si>
    <t xml:space="preserve">Directivo/Representante 
Teléfono </t>
  </si>
  <si>
    <t xml:space="preserve">Responsable Técnico
Nombre </t>
  </si>
  <si>
    <t>Responsable Técnico
Mail</t>
  </si>
  <si>
    <t xml:space="preserve">Responsable Técnico
Teléfono </t>
  </si>
  <si>
    <t>ESCO
Nombre</t>
  </si>
  <si>
    <t>ESCO
Responsable Técnico
Nombre</t>
  </si>
  <si>
    <t>ESCO
Responsable Técnico
Mail</t>
  </si>
  <si>
    <t>Certificador
Nombre</t>
  </si>
  <si>
    <t>Certificador
Mail</t>
  </si>
  <si>
    <t>T descuento social</t>
  </si>
  <si>
    <t>Precio CEE</t>
  </si>
  <si>
    <t>Es una medida del tipo operativa?</t>
  </si>
  <si>
    <t>Otros usos</t>
  </si>
  <si>
    <t xml:space="preserve">AT_Mi (tep) </t>
  </si>
  <si>
    <t>E-mail***</t>
  </si>
  <si>
    <t>*** Debe ser el e-mail de contacto directo con la persona que corresponda.</t>
  </si>
  <si>
    <t>Si (expost)</t>
  </si>
  <si>
    <t>Ponderador Máximo</t>
  </si>
  <si>
    <t>Clasificación empresa</t>
  </si>
  <si>
    <r>
      <t xml:space="preserve">Para </t>
    </r>
    <r>
      <rPr>
        <b/>
        <sz val="12"/>
        <rFont val="Calibri"/>
        <family val="2"/>
        <scheme val="minor"/>
      </rPr>
      <t>medidas que utilizan 2 fuente de energía antes o después de implementadas</t>
    </r>
    <r>
      <rPr>
        <sz val="12"/>
        <rFont val="Calibri"/>
        <family val="2"/>
        <scheme val="minor"/>
      </rPr>
      <t>, debe seleccionar la opción "Mostrar" para las columnas AQ a AX y/o BG a BN y completarlas.</t>
    </r>
  </si>
  <si>
    <r>
      <t xml:space="preserve">Para </t>
    </r>
    <r>
      <rPr>
        <b/>
        <sz val="12"/>
        <rFont val="Calibri"/>
        <family val="2"/>
        <scheme val="minor"/>
      </rPr>
      <t>medidas de sustitución de fuentes de energía tradicionales por biomasa:</t>
    </r>
    <r>
      <rPr>
        <sz val="12"/>
        <rFont val="Calibri"/>
        <family val="2"/>
        <scheme val="minor"/>
      </rPr>
      <t xml:space="preserve"> 
- Debe completar todas las celdas bajo las columnas "Escenario con medida" con los datos relativos a la biomasa, incluyendo su precio (si corresponde) y consumo de energía en unidades físicas. 
- Si en el escenario con medida hay consumo de fuente de energía tradicional, debe completar las columnas correspodientes. 
- En la columna BO (¿Sustitución de fuentes de energía tradicionales por biomasa?) debe seleccionar "Si" para que los resultados calculados automáticamente sean correctos.</t>
    </r>
  </si>
  <si>
    <t>8.</t>
  </si>
  <si>
    <r>
      <rPr>
        <b/>
        <sz val="12"/>
        <rFont val="Calibri"/>
        <family val="2"/>
        <scheme val="minor"/>
      </rPr>
      <t>Precios de los energéticos</t>
    </r>
    <r>
      <rPr>
        <sz val="12"/>
        <rFont val="Calibri"/>
        <family val="2"/>
        <scheme val="minor"/>
      </rPr>
      <t xml:space="preserve">: debe indicar los precios en UYU. in IVA). Los Contribuyentes deben inidicar los precios sin IVA. Los no Contribuyentes, deben indicar los precios con IVA. </t>
    </r>
  </si>
  <si>
    <t>Caracterización de la empresa/institución</t>
  </si>
  <si>
    <t>Participación en Premio de Eficiencia Energética</t>
  </si>
  <si>
    <t>Responsable Técnico de la ESCO en la empresa/institución postulante (si corresponde)</t>
  </si>
  <si>
    <t>Responsable Técnico de la ESCO en la instalación (si corresponde)</t>
  </si>
  <si>
    <t>Agente Certificador de Ahorros en la instalación (si corresponde)</t>
  </si>
  <si>
    <t>INSTRUCCIONES PARA COMPLETAR LA HOJA MMEE</t>
  </si>
  <si>
    <t>RESUMEN MEDIDAS DE EFICIENCIA ENERGÉTICA (MMEE)</t>
  </si>
  <si>
    <t>Utilice esta tabla para completar el punto 8 del Anexo 2 - Informe de Acciones y Resultados</t>
  </si>
  <si>
    <t>Medida</t>
  </si>
  <si>
    <t>Inversión ($U)</t>
  </si>
  <si>
    <t>Ahorros (tep/año)</t>
  </si>
  <si>
    <t>Ahorros ($U/año)</t>
  </si>
  <si>
    <t>TOTAL</t>
  </si>
  <si>
    <t>-</t>
  </si>
  <si>
    <r>
      <t>Reducción de emisiones de GEI (tCO</t>
    </r>
    <r>
      <rPr>
        <b/>
        <vertAlign val="subscript"/>
        <sz val="8"/>
        <color theme="0"/>
        <rFont val="Calibri"/>
        <family val="2"/>
        <scheme val="minor"/>
      </rPr>
      <t>2</t>
    </r>
    <r>
      <rPr>
        <b/>
        <sz val="8"/>
        <color theme="0"/>
        <rFont val="Calibri"/>
        <family val="2"/>
        <scheme val="minor"/>
      </rPr>
      <t>/año)</t>
    </r>
  </si>
  <si>
    <r>
      <rPr>
        <b/>
        <sz val="12"/>
        <rFont val="Calibri"/>
        <family val="2"/>
        <scheme val="minor"/>
      </rPr>
      <t>Inversión total</t>
    </r>
    <r>
      <rPr>
        <sz val="12"/>
        <rFont val="Calibri"/>
        <family val="2"/>
        <scheme val="minor"/>
      </rPr>
      <t>: debe indicar la inversión total de la MMEE en UYU. En caso de tener factura/s en USD, debe convertir el monto de esta/s a la/s tasa/s de cambio del Banco Central del Uruguay del día hábil previo a la fecha de la/s factura/s. 
Los Contribuyentes deben inidicar los valor/es sin IVA de la/s factura/s (sub-total). Los no Contribuyentes, deben indicar el el valor total de la factura (valor final).</t>
    </r>
  </si>
  <si>
    <t>Pliego Tarifario UTE vigente desde el 07/01/2019</t>
  </si>
  <si>
    <t xml:space="preserve">Tarifa Residencial Doble horario </t>
  </si>
  <si>
    <t>Tarifa Residencial Triple horario</t>
  </si>
  <si>
    <t>Tarifa de consumo básico residencial</t>
  </si>
  <si>
    <t>101 kWh a 140 kWh mensuales</t>
  </si>
  <si>
    <t>141 kWh a 350 kWh mensuales .</t>
  </si>
  <si>
    <t>351 kWh en adelante</t>
  </si>
  <si>
    <t>Tarifa General hora-estacional</t>
  </si>
  <si>
    <t>Setiembre, Octubre y Noviembre</t>
  </si>
  <si>
    <t>Resto del año</t>
  </si>
  <si>
    <t>Precios máximos de venta de combustibles ANCAP 2019 (Decreto 07/2019,  01/01/2019)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</si>
</sst>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8" formatCode="&quot;$U&quot;\ #,##0.00_);[Red]\(&quot;$U&quot;\ #,##0.00\)"/>
    <numFmt numFmtId="43" formatCode="_(* #,##0.00_);_(* \(#,##0.00\);_(* &quot;-&quot;??_);_(@_)"/>
    <numFmt numFmtId="164" formatCode="_-* #,##0.00\ _€_-;\-* #,##0.00\ _€_-;_-* &quot;-&quot;??\ _€_-;_-@_-"/>
    <numFmt numFmtId="165" formatCode="General_)"/>
    <numFmt numFmtId="166" formatCode="0.0_)"/>
    <numFmt numFmtId="167" formatCode="_ * #,##0.00_ ;_ * \-#,##0.00_ ;_ * &quot;-&quot;??_ ;_ @_ "/>
    <numFmt numFmtId="168" formatCode="\$#,##0\ ;\(\$#,##0\)"/>
    <numFmt numFmtId="169" formatCode="_ [$€]\ * #,##0.00_ ;_ [$€]\ * \-#,##0.00_ ;_ [$€]\ * &quot;-&quot;??_ ;_ @_ "/>
    <numFmt numFmtId="170" formatCode="0.0"/>
    <numFmt numFmtId="171" formatCode="0.000"/>
    <numFmt numFmtId="172" formatCode="_(* #,##0_);_(* \(#,##0\);_(* &quot;-&quot;??_);_(@_)"/>
    <numFmt numFmtId="173" formatCode="_(* #,##0.0000_);_(* \(#,##0.0000\);_(* &quot;-&quot;??_);_(@_)"/>
    <numFmt numFmtId="174" formatCode="0.0000000"/>
  </numFmts>
  <fonts count="71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ourier"/>
      <family val="3"/>
    </font>
    <font>
      <b/>
      <i/>
      <sz val="11"/>
      <name val="Calibri"/>
      <family val="2"/>
      <scheme val="minor"/>
    </font>
    <font>
      <b/>
      <sz val="12"/>
      <name val="Verdana"/>
      <family val="2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1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theme="1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i/>
      <sz val="14"/>
      <color rgb="FFFF0000"/>
      <name val="Calibri"/>
      <family val="2"/>
      <scheme val="minor"/>
    </font>
    <font>
      <sz val="14"/>
      <color rgb="FFFF0000"/>
      <name val="Calibri"/>
      <family val="2"/>
      <scheme val="minor"/>
    </font>
    <font>
      <sz val="12"/>
      <name val="Calibri"/>
      <family val="2"/>
      <scheme val="minor"/>
    </font>
    <font>
      <sz val="12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u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0"/>
      <color rgb="FFFFFFFF"/>
      <name val="Calibri"/>
      <family val="2"/>
      <scheme val="minor"/>
    </font>
    <font>
      <i/>
      <sz val="10"/>
      <name val="Calibri"/>
      <family val="2"/>
      <scheme val="minor"/>
    </font>
    <font>
      <b/>
      <i/>
      <sz val="11"/>
      <color rgb="FF00B050"/>
      <name val="Calibri"/>
      <family val="2"/>
      <scheme val="minor"/>
    </font>
    <font>
      <sz val="11"/>
      <color rgb="FF00B050"/>
      <name val="Calibri"/>
      <family val="2"/>
      <scheme val="minor"/>
    </font>
    <font>
      <vertAlign val="superscript"/>
      <sz val="10"/>
      <name val="Calibri"/>
      <family val="2"/>
      <scheme val="minor"/>
    </font>
    <font>
      <b/>
      <i/>
      <sz val="10"/>
      <color rgb="FF00B050"/>
      <name val="Calibri"/>
      <family val="2"/>
      <scheme val="minor"/>
    </font>
    <font>
      <sz val="10"/>
      <color rgb="FF00B050"/>
      <name val="Calibri"/>
      <family val="2"/>
      <scheme val="minor"/>
    </font>
    <font>
      <b/>
      <vertAlign val="subscript"/>
      <sz val="1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sz val="11"/>
      <color rgb="FF1F497D"/>
      <name val="Calibri"/>
      <family val="2"/>
      <scheme val="minor"/>
    </font>
    <font>
      <i/>
      <sz val="12"/>
      <name val="Calibri"/>
      <family val="2"/>
      <scheme val="minor"/>
    </font>
    <font>
      <u/>
      <sz val="12"/>
      <color rgb="FF00B05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u/>
      <sz val="10"/>
      <name val="Calibri"/>
      <family val="2"/>
      <scheme val="minor"/>
    </font>
    <font>
      <b/>
      <i/>
      <sz val="10"/>
      <name val="Calibri"/>
      <family val="2"/>
      <scheme val="minor"/>
    </font>
    <font>
      <sz val="16"/>
      <name val="Calibri"/>
      <family val="2"/>
      <scheme val="minor"/>
    </font>
    <font>
      <sz val="14"/>
      <name val="Calibri"/>
      <family val="2"/>
      <scheme val="minor"/>
    </font>
    <font>
      <i/>
      <sz val="8"/>
      <name val="Calibri"/>
      <family val="2"/>
      <scheme val="minor"/>
    </font>
    <font>
      <b/>
      <sz val="18"/>
      <color rgb="FF00B050"/>
      <name val="Calibri"/>
      <family val="2"/>
      <scheme val="minor"/>
    </font>
    <font>
      <b/>
      <sz val="16"/>
      <color rgb="FF00B05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vertAlign val="subscript"/>
      <sz val="8"/>
      <color theme="0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lightUp"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47">
    <xf numFmtId="0" fontId="0" fillId="0" borderId="0"/>
    <xf numFmtId="165" fontId="6" fillId="0" borderId="0"/>
    <xf numFmtId="0" fontId="12" fillId="0" borderId="0"/>
    <xf numFmtId="167" fontId="12" fillId="0" borderId="0" applyFont="0" applyFill="0" applyBorder="0" applyAlignment="0" applyProtection="0"/>
    <xf numFmtId="3" fontId="12" fillId="0" borderId="0" applyFont="0" applyFill="0" applyBorder="0" applyAlignment="0" applyProtection="0"/>
    <xf numFmtId="3" fontId="12" fillId="0" borderId="0" applyFont="0" applyFill="0" applyBorder="0" applyAlignment="0" applyProtection="0"/>
    <xf numFmtId="3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2" fontId="12" fillId="0" borderId="0" applyFont="0" applyFill="0" applyBorder="0" applyAlignment="0" applyProtection="0"/>
    <xf numFmtId="2" fontId="12" fillId="0" borderId="0" applyFont="0" applyFill="0" applyBorder="0" applyAlignment="0" applyProtection="0"/>
    <xf numFmtId="2" fontId="12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3" fillId="0" borderId="0"/>
    <xf numFmtId="0" fontId="12" fillId="0" borderId="0"/>
    <xf numFmtId="166" fontId="6" fillId="0" borderId="0"/>
    <xf numFmtId="0" fontId="12" fillId="0" borderId="0"/>
    <xf numFmtId="0" fontId="3" fillId="0" borderId="0"/>
    <xf numFmtId="0" fontId="12" fillId="0" borderId="0"/>
    <xf numFmtId="0" fontId="15" fillId="0" borderId="0"/>
    <xf numFmtId="165" fontId="6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ill="0" applyBorder="0" applyAlignment="0" applyProtection="0"/>
    <xf numFmtId="9" fontId="15" fillId="0" borderId="0" applyFont="0" applyFill="0" applyBorder="0" applyAlignment="0" applyProtection="0"/>
    <xf numFmtId="0" fontId="12" fillId="0" borderId="8" applyNumberFormat="0" applyFont="0" applyFill="0" applyAlignment="0" applyProtection="0"/>
    <xf numFmtId="0" fontId="12" fillId="0" borderId="8" applyNumberFormat="0" applyFont="0" applyFill="0" applyAlignment="0" applyProtection="0"/>
    <xf numFmtId="0" fontId="12" fillId="0" borderId="8" applyNumberFormat="0" applyFont="0" applyFill="0" applyAlignment="0" applyProtection="0"/>
    <xf numFmtId="165" fontId="6" fillId="0" borderId="0"/>
    <xf numFmtId="43" fontId="3" fillId="0" borderId="0" applyFont="0" applyFill="0" applyBorder="0" applyAlignment="0" applyProtection="0"/>
    <xf numFmtId="0" fontId="38" fillId="0" borderId="0" applyNumberFormat="0" applyFill="0" applyBorder="0" applyAlignment="0" applyProtection="0"/>
  </cellStyleXfs>
  <cellXfs count="564">
    <xf numFmtId="0" fontId="0" fillId="0" borderId="0" xfId="0"/>
    <xf numFmtId="0" fontId="0" fillId="3" borderId="0" xfId="0" applyFill="1" applyBorder="1" applyProtection="1"/>
    <xf numFmtId="0" fontId="0" fillId="3" borderId="0" xfId="0" applyFill="1" applyProtection="1"/>
    <xf numFmtId="0" fontId="2" fillId="3" borderId="0" xfId="0" applyFont="1" applyFill="1" applyProtection="1">
      <protection locked="0"/>
    </xf>
    <xf numFmtId="0" fontId="2" fillId="0" borderId="0" xfId="0" applyFont="1" applyProtection="1">
      <protection locked="0"/>
    </xf>
    <xf numFmtId="0" fontId="0" fillId="3" borderId="0" xfId="0" applyFill="1" applyProtection="1">
      <protection locked="0"/>
    </xf>
    <xf numFmtId="0" fontId="0" fillId="3" borderId="0" xfId="0" applyFill="1" applyBorder="1" applyProtection="1">
      <protection locked="0"/>
    </xf>
    <xf numFmtId="0" fontId="5" fillId="13" borderId="19" xfId="0" applyFont="1" applyFill="1" applyBorder="1" applyAlignment="1" applyProtection="1">
      <alignment horizontal="center" vertical="center" wrapText="1"/>
    </xf>
    <xf numFmtId="0" fontId="5" fillId="13" borderId="21" xfId="0" applyFont="1" applyFill="1" applyBorder="1" applyAlignment="1" applyProtection="1">
      <alignment horizontal="center" vertical="center" wrapText="1"/>
    </xf>
    <xf numFmtId="0" fontId="5" fillId="13" borderId="20" xfId="0" applyFont="1" applyFill="1" applyBorder="1" applyAlignment="1" applyProtection="1">
      <alignment horizontal="center" vertical="center" wrapText="1"/>
    </xf>
    <xf numFmtId="0" fontId="5" fillId="7" borderId="19" xfId="0" applyFont="1" applyFill="1" applyBorder="1" applyAlignment="1" applyProtection="1">
      <alignment horizontal="center" vertical="center" wrapText="1"/>
    </xf>
    <xf numFmtId="0" fontId="5" fillId="7" borderId="21" xfId="0" applyFont="1" applyFill="1" applyBorder="1" applyAlignment="1" applyProtection="1">
      <alignment horizontal="center" vertical="center" wrapText="1"/>
    </xf>
    <xf numFmtId="0" fontId="5" fillId="7" borderId="20" xfId="0" applyFont="1" applyFill="1" applyBorder="1" applyAlignment="1" applyProtection="1">
      <alignment horizontal="center" vertical="center" wrapText="1"/>
    </xf>
    <xf numFmtId="0" fontId="5" fillId="13" borderId="14" xfId="0" applyFont="1" applyFill="1" applyBorder="1" applyAlignment="1" applyProtection="1">
      <alignment horizontal="center" vertical="center" wrapText="1"/>
    </xf>
    <xf numFmtId="0" fontId="5" fillId="13" borderId="23" xfId="0" applyFont="1" applyFill="1" applyBorder="1" applyAlignment="1" applyProtection="1">
      <alignment horizontal="center" vertical="center" wrapText="1"/>
    </xf>
    <xf numFmtId="0" fontId="5" fillId="7" borderId="23" xfId="0" applyFont="1" applyFill="1" applyBorder="1" applyAlignment="1" applyProtection="1">
      <alignment horizontal="center" vertical="center" wrapText="1"/>
    </xf>
    <xf numFmtId="0" fontId="0" fillId="3" borderId="0" xfId="0" applyFont="1" applyFill="1" applyBorder="1" applyProtection="1">
      <protection locked="0"/>
    </xf>
    <xf numFmtId="0" fontId="2" fillId="3" borderId="0" xfId="0" applyFont="1" applyFill="1" applyBorder="1" applyProtection="1">
      <protection locked="0"/>
    </xf>
    <xf numFmtId="0" fontId="33" fillId="3" borderId="0" xfId="0" applyFont="1" applyFill="1" applyBorder="1" applyProtection="1">
      <protection locked="0"/>
    </xf>
    <xf numFmtId="0" fontId="0" fillId="3" borderId="0" xfId="0" applyFont="1" applyFill="1" applyBorder="1" applyAlignment="1" applyProtection="1">
      <alignment horizontal="center" vertical="center" wrapText="1"/>
      <protection locked="0"/>
    </xf>
    <xf numFmtId="0" fontId="5" fillId="7" borderId="33" xfId="0" applyFont="1" applyFill="1" applyBorder="1" applyAlignment="1" applyProtection="1">
      <alignment horizontal="center" vertical="center" wrapText="1"/>
    </xf>
    <xf numFmtId="0" fontId="32" fillId="3" borderId="0" xfId="0" applyFont="1" applyFill="1" applyProtection="1">
      <protection locked="0"/>
    </xf>
    <xf numFmtId="0" fontId="27" fillId="3" borderId="0" xfId="0" applyFont="1" applyFill="1" applyAlignment="1" applyProtection="1">
      <alignment vertical="center"/>
      <protection locked="0"/>
    </xf>
    <xf numFmtId="0" fontId="2" fillId="3" borderId="37" xfId="0" applyFont="1" applyFill="1" applyBorder="1" applyProtection="1">
      <protection locked="0"/>
    </xf>
    <xf numFmtId="0" fontId="27" fillId="3" borderId="37" xfId="0" applyFont="1" applyFill="1" applyBorder="1" applyAlignment="1" applyProtection="1">
      <alignment vertical="center"/>
      <protection locked="0"/>
    </xf>
    <xf numFmtId="0" fontId="0" fillId="3" borderId="37" xfId="0" applyFill="1" applyBorder="1" applyProtection="1">
      <protection locked="0"/>
    </xf>
    <xf numFmtId="0" fontId="33" fillId="3" borderId="37" xfId="0" applyFont="1" applyFill="1" applyBorder="1" applyProtection="1">
      <protection locked="0"/>
    </xf>
    <xf numFmtId="0" fontId="0" fillId="3" borderId="37" xfId="0" applyFon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5" xfId="0" applyFont="1" applyFill="1" applyBorder="1" applyProtection="1">
      <protection locked="0"/>
    </xf>
    <xf numFmtId="0" fontId="0" fillId="3" borderId="37" xfId="0" applyFill="1" applyBorder="1" applyAlignment="1" applyProtection="1">
      <alignment wrapText="1"/>
      <protection locked="0"/>
    </xf>
    <xf numFmtId="0" fontId="0" fillId="3" borderId="35" xfId="0" applyFill="1" applyBorder="1" applyAlignment="1" applyProtection="1">
      <alignment wrapText="1"/>
      <protection locked="0"/>
    </xf>
    <xf numFmtId="0" fontId="0" fillId="3" borderId="0" xfId="0" applyFill="1" applyBorder="1" applyAlignment="1" applyProtection="1">
      <alignment wrapText="1"/>
      <protection locked="0"/>
    </xf>
    <xf numFmtId="3" fontId="21" fillId="13" borderId="25" xfId="0" applyNumberFormat="1" applyFont="1" applyFill="1" applyBorder="1" applyAlignment="1" applyProtection="1">
      <alignment vertical="center" wrapText="1"/>
    </xf>
    <xf numFmtId="0" fontId="0" fillId="0" borderId="0" xfId="0" applyFill="1" applyProtection="1"/>
    <xf numFmtId="165" fontId="42" fillId="0" borderId="1" xfId="44" applyFont="1" applyFill="1" applyBorder="1" applyAlignment="1" applyProtection="1">
      <alignment horizontal="left" vertical="center"/>
    </xf>
    <xf numFmtId="165" fontId="42" fillId="0" borderId="1" xfId="44" applyFont="1" applyFill="1" applyBorder="1" applyAlignment="1">
      <alignment horizontal="center" vertical="center"/>
    </xf>
    <xf numFmtId="0" fontId="0" fillId="3" borderId="3" xfId="0" applyFill="1" applyBorder="1" applyProtection="1"/>
    <xf numFmtId="0" fontId="7" fillId="3" borderId="3" xfId="0" applyFont="1" applyFill="1" applyBorder="1" applyProtection="1"/>
    <xf numFmtId="0" fontId="16" fillId="3" borderId="0" xfId="0" applyFont="1" applyFill="1" applyBorder="1" applyProtection="1"/>
    <xf numFmtId="172" fontId="21" fillId="7" borderId="34" xfId="45" applyNumberFormat="1" applyFont="1" applyFill="1" applyBorder="1" applyAlignment="1" applyProtection="1">
      <alignment vertical="center" wrapText="1"/>
    </xf>
    <xf numFmtId="43" fontId="0" fillId="10" borderId="12" xfId="45" applyNumberFormat="1" applyFont="1" applyFill="1" applyBorder="1" applyAlignment="1" applyProtection="1">
      <alignment vertical="center" wrapText="1"/>
    </xf>
    <xf numFmtId="0" fontId="10" fillId="0" borderId="1" xfId="0" applyFont="1" applyFill="1" applyBorder="1" applyAlignment="1" applyProtection="1">
      <alignment horizontal="center" wrapText="1"/>
    </xf>
    <xf numFmtId="0" fontId="9" fillId="0" borderId="1" xfId="0" applyFont="1" applyFill="1" applyBorder="1" applyProtection="1"/>
    <xf numFmtId="0" fontId="9" fillId="0" borderId="1" xfId="0" applyFont="1" applyFill="1" applyBorder="1" applyAlignment="1" applyProtection="1">
      <alignment horizontal="left" wrapText="1"/>
    </xf>
    <xf numFmtId="0" fontId="9" fillId="0" borderId="1" xfId="0" applyFont="1" applyFill="1" applyBorder="1" applyAlignment="1" applyProtection="1">
      <alignment wrapText="1"/>
    </xf>
    <xf numFmtId="172" fontId="21" fillId="7" borderId="25" xfId="45" applyNumberFormat="1" applyFont="1" applyFill="1" applyBorder="1" applyAlignment="1" applyProtection="1">
      <alignment vertical="center" wrapText="1"/>
    </xf>
    <xf numFmtId="0" fontId="0" fillId="3" borderId="0" xfId="0" applyFont="1" applyFill="1" applyProtection="1"/>
    <xf numFmtId="0" fontId="0" fillId="3" borderId="0" xfId="0" applyFont="1" applyFill="1" applyBorder="1" applyProtection="1"/>
    <xf numFmtId="0" fontId="4" fillId="3" borderId="0" xfId="0" applyFont="1" applyFill="1" applyBorder="1" applyAlignment="1" applyProtection="1">
      <alignment horizontal="left" vertical="top"/>
    </xf>
    <xf numFmtId="0" fontId="4" fillId="3" borderId="0" xfId="0" applyFont="1" applyFill="1" applyBorder="1" applyAlignment="1" applyProtection="1">
      <alignment vertical="center"/>
    </xf>
    <xf numFmtId="0" fontId="44" fillId="0" borderId="0" xfId="0" applyFont="1" applyBorder="1" applyAlignment="1" applyProtection="1">
      <alignment vertical="center"/>
    </xf>
    <xf numFmtId="0" fontId="0" fillId="3" borderId="0" xfId="0" applyFont="1" applyFill="1" applyBorder="1" applyAlignment="1" applyProtection="1">
      <alignment horizontal="left" vertical="top"/>
    </xf>
    <xf numFmtId="0" fontId="4" fillId="3" borderId="0" xfId="0" applyFont="1" applyFill="1" applyBorder="1" applyAlignment="1" applyProtection="1">
      <alignment horizontal="left" vertical="center" indent="2"/>
    </xf>
    <xf numFmtId="0" fontId="44" fillId="0" borderId="0" xfId="0" applyFont="1" applyBorder="1" applyAlignment="1" applyProtection="1">
      <alignment horizontal="left" vertical="center" indent="2"/>
    </xf>
    <xf numFmtId="0" fontId="0" fillId="3" borderId="0" xfId="0" applyFont="1" applyFill="1" applyBorder="1" applyAlignment="1" applyProtection="1">
      <alignment horizontal="left" vertical="top" indent="2"/>
    </xf>
    <xf numFmtId="0" fontId="36" fillId="3" borderId="0" xfId="0" applyFont="1" applyFill="1" applyBorder="1" applyProtection="1">
      <protection locked="0"/>
    </xf>
    <xf numFmtId="0" fontId="36" fillId="3" borderId="37" xfId="0" applyFont="1" applyFill="1" applyBorder="1" applyProtection="1">
      <protection locked="0"/>
    </xf>
    <xf numFmtId="0" fontId="21" fillId="3" borderId="1" xfId="0" applyFont="1" applyFill="1" applyBorder="1" applyAlignment="1" applyProtection="1">
      <alignment vertical="center"/>
      <protection locked="0"/>
    </xf>
    <xf numFmtId="1" fontId="21" fillId="3" borderId="1" xfId="0" applyNumberFormat="1" applyFont="1" applyFill="1" applyBorder="1" applyAlignment="1" applyProtection="1">
      <alignment horizontal="left" vertical="center"/>
      <protection locked="0"/>
    </xf>
    <xf numFmtId="0" fontId="21" fillId="6" borderId="1" xfId="0" applyFont="1" applyFill="1" applyBorder="1" applyAlignment="1" applyProtection="1">
      <alignment vertical="center"/>
      <protection locked="0"/>
    </xf>
    <xf numFmtId="0" fontId="21" fillId="6" borderId="1" xfId="0" applyFont="1" applyFill="1" applyBorder="1" applyAlignment="1" applyProtection="1">
      <alignment horizontal="left" vertical="center"/>
      <protection locked="0"/>
    </xf>
    <xf numFmtId="0" fontId="21" fillId="3" borderId="1" xfId="0" applyFont="1" applyFill="1" applyBorder="1" applyAlignment="1" applyProtection="1">
      <alignment horizontal="center" vertical="center" wrapText="1"/>
      <protection locked="0"/>
    </xf>
    <xf numFmtId="0" fontId="36" fillId="3" borderId="1" xfId="0" applyFont="1" applyFill="1" applyBorder="1" applyAlignment="1" applyProtection="1">
      <alignment horizontal="left" vertical="center" wrapText="1"/>
      <protection locked="0"/>
    </xf>
    <xf numFmtId="0" fontId="38" fillId="3" borderId="1" xfId="46" applyFill="1" applyBorder="1" applyAlignment="1" applyProtection="1">
      <alignment horizontal="left"/>
      <protection locked="0"/>
    </xf>
    <xf numFmtId="0" fontId="2" fillId="3" borderId="38" xfId="0" applyFont="1" applyFill="1" applyBorder="1" applyAlignment="1" applyProtection="1">
      <alignment vertical="center"/>
    </xf>
    <xf numFmtId="0" fontId="2" fillId="3" borderId="9" xfId="0" applyFont="1" applyFill="1" applyBorder="1" applyProtection="1"/>
    <xf numFmtId="0" fontId="22" fillId="3" borderId="39" xfId="0" applyFont="1" applyFill="1" applyBorder="1" applyProtection="1"/>
    <xf numFmtId="0" fontId="2" fillId="3" borderId="37" xfId="0" applyFont="1" applyFill="1" applyBorder="1" applyProtection="1"/>
    <xf numFmtId="0" fontId="32" fillId="3" borderId="37" xfId="0" applyFont="1" applyFill="1" applyBorder="1" applyProtection="1"/>
    <xf numFmtId="0" fontId="27" fillId="5" borderId="4" xfId="0" applyFont="1" applyFill="1" applyBorder="1" applyProtection="1"/>
    <xf numFmtId="0" fontId="27" fillId="5" borderId="10" xfId="0" applyFont="1" applyFill="1" applyBorder="1" applyAlignment="1" applyProtection="1">
      <alignment vertical="center"/>
    </xf>
    <xf numFmtId="0" fontId="27" fillId="5" borderId="5" xfId="0" applyFont="1" applyFill="1" applyBorder="1" applyAlignment="1" applyProtection="1">
      <alignment vertical="center"/>
    </xf>
    <xf numFmtId="0" fontId="27" fillId="3" borderId="35" xfId="0" applyFont="1" applyFill="1" applyBorder="1" applyAlignment="1" applyProtection="1">
      <alignment vertical="center"/>
    </xf>
    <xf numFmtId="0" fontId="2" fillId="3" borderId="37" xfId="0" applyFont="1" applyFill="1" applyBorder="1" applyAlignment="1" applyProtection="1">
      <alignment vertical="center"/>
    </xf>
    <xf numFmtId="0" fontId="17" fillId="3" borderId="0" xfId="0" applyFont="1" applyFill="1" applyBorder="1" applyAlignment="1" applyProtection="1">
      <alignment horizontal="left" vertical="center" wrapText="1"/>
    </xf>
    <xf numFmtId="0" fontId="0" fillId="3" borderId="35" xfId="0" applyFill="1" applyBorder="1" applyProtection="1"/>
    <xf numFmtId="0" fontId="0" fillId="3" borderId="37" xfId="0" applyFill="1" applyBorder="1" applyProtection="1"/>
    <xf numFmtId="0" fontId="33" fillId="3" borderId="37" xfId="0" applyFont="1" applyFill="1" applyBorder="1" applyAlignment="1" applyProtection="1">
      <alignment vertical="center"/>
    </xf>
    <xf numFmtId="0" fontId="34" fillId="3" borderId="0" xfId="0" applyFont="1" applyFill="1" applyBorder="1" applyProtection="1"/>
    <xf numFmtId="0" fontId="33" fillId="3" borderId="0" xfId="0" applyFont="1" applyFill="1" applyBorder="1" applyProtection="1"/>
    <xf numFmtId="0" fontId="33" fillId="3" borderId="35" xfId="0" applyFont="1" applyFill="1" applyBorder="1" applyProtection="1"/>
    <xf numFmtId="0" fontId="36" fillId="3" borderId="37" xfId="0" applyFont="1" applyFill="1" applyBorder="1" applyAlignment="1" applyProtection="1">
      <alignment vertical="center"/>
    </xf>
    <xf numFmtId="0" fontId="36" fillId="3" borderId="0" xfId="0" applyFont="1" applyFill="1" applyBorder="1" applyProtection="1"/>
    <xf numFmtId="0" fontId="36" fillId="3" borderId="35" xfId="0" applyFont="1" applyFill="1" applyBorder="1" applyProtection="1"/>
    <xf numFmtId="0" fontId="2" fillId="3" borderId="0" xfId="0" applyFont="1" applyFill="1" applyBorder="1" applyProtection="1"/>
    <xf numFmtId="0" fontId="2" fillId="3" borderId="35" xfId="0" applyFont="1" applyFill="1" applyBorder="1" applyProtection="1"/>
    <xf numFmtId="0" fontId="16" fillId="3" borderId="0" xfId="0" applyFont="1" applyFill="1" applyBorder="1" applyAlignment="1" applyProtection="1">
      <alignment horizontal="center" vertical="center" wrapText="1"/>
    </xf>
    <xf numFmtId="0" fontId="21" fillId="3" borderId="0" xfId="0" applyFont="1" applyFill="1" applyBorder="1" applyAlignment="1" applyProtection="1">
      <alignment horizontal="right" vertical="center" wrapText="1"/>
    </xf>
    <xf numFmtId="0" fontId="0" fillId="3" borderId="0" xfId="0" applyFont="1" applyFill="1" applyBorder="1" applyAlignment="1" applyProtection="1">
      <alignment horizontal="center" vertical="center" wrapText="1"/>
    </xf>
    <xf numFmtId="0" fontId="7" fillId="3" borderId="0" xfId="0" applyFont="1" applyFill="1" applyBorder="1" applyAlignment="1" applyProtection="1">
      <alignment horizontal="left" vertical="center" indent="3"/>
    </xf>
    <xf numFmtId="0" fontId="0" fillId="3" borderId="0" xfId="0" applyFont="1" applyFill="1" applyBorder="1" applyAlignment="1" applyProtection="1">
      <alignment horizontal="right" vertical="center" wrapText="1"/>
    </xf>
    <xf numFmtId="0" fontId="26" fillId="5" borderId="4" xfId="0" applyFont="1" applyFill="1" applyBorder="1" applyAlignment="1" applyProtection="1">
      <alignment vertical="center"/>
    </xf>
    <xf numFmtId="0" fontId="26" fillId="5" borderId="10" xfId="0" applyFont="1" applyFill="1" applyBorder="1" applyAlignment="1" applyProtection="1">
      <alignment vertical="center" wrapText="1"/>
    </xf>
    <xf numFmtId="0" fontId="26" fillId="5" borderId="5" xfId="0" applyFont="1" applyFill="1" applyBorder="1" applyAlignment="1" applyProtection="1">
      <alignment vertical="center" wrapText="1"/>
    </xf>
    <xf numFmtId="0" fontId="17" fillId="3" borderId="0" xfId="0" applyFont="1" applyFill="1" applyBorder="1" applyAlignment="1" applyProtection="1">
      <alignment horizontal="center" vertical="center" wrapText="1"/>
    </xf>
    <xf numFmtId="0" fontId="0" fillId="3" borderId="1" xfId="0" applyFill="1" applyBorder="1" applyProtection="1"/>
    <xf numFmtId="0" fontId="4" fillId="3" borderId="1" xfId="0" applyFont="1" applyFill="1" applyBorder="1" applyAlignment="1" applyProtection="1">
      <alignment horizontal="center" vertical="center" wrapText="1"/>
    </xf>
    <xf numFmtId="0" fontId="0" fillId="3" borderId="0" xfId="0" applyFont="1" applyFill="1" applyBorder="1" applyAlignment="1" applyProtection="1">
      <alignment vertical="top" wrapText="1"/>
    </xf>
    <xf numFmtId="0" fontId="27" fillId="5" borderId="0" xfId="0" applyFont="1" applyFill="1" applyProtection="1"/>
    <xf numFmtId="0" fontId="0" fillId="0" borderId="0" xfId="0" applyProtection="1"/>
    <xf numFmtId="0" fontId="0" fillId="3" borderId="0" xfId="0" applyFill="1" applyAlignment="1" applyProtection="1"/>
    <xf numFmtId="170" fontId="0" fillId="15" borderId="29" xfId="0" applyNumberFormat="1" applyFont="1" applyFill="1" applyBorder="1" applyAlignment="1" applyProtection="1">
      <alignment vertical="center" wrapText="1"/>
    </xf>
    <xf numFmtId="2" fontId="0" fillId="15" borderId="29" xfId="0" applyNumberFormat="1" applyFont="1" applyFill="1" applyBorder="1" applyAlignment="1" applyProtection="1">
      <alignment vertical="center" wrapText="1"/>
    </xf>
    <xf numFmtId="43" fontId="0" fillId="15" borderId="29" xfId="45" applyNumberFormat="1" applyFont="1" applyFill="1" applyBorder="1" applyAlignment="1" applyProtection="1">
      <alignment vertical="center" wrapText="1"/>
    </xf>
    <xf numFmtId="43" fontId="0" fillId="15" borderId="29" xfId="45" applyFont="1" applyFill="1" applyBorder="1" applyAlignment="1" applyProtection="1">
      <alignment vertical="center" wrapText="1"/>
    </xf>
    <xf numFmtId="0" fontId="0" fillId="3" borderId="0" xfId="0" applyFill="1" applyAlignment="1" applyProtection="1">
      <alignment horizontal="center"/>
    </xf>
    <xf numFmtId="0" fontId="1" fillId="3" borderId="0" xfId="0" applyFont="1" applyFill="1" applyAlignment="1" applyProtection="1">
      <alignment horizontal="center"/>
    </xf>
    <xf numFmtId="0" fontId="9" fillId="3" borderId="0" xfId="0" applyFont="1" applyFill="1" applyBorder="1" applyProtection="1"/>
    <xf numFmtId="165" fontId="8" fillId="0" borderId="0" xfId="1" applyFont="1" applyFill="1" applyAlignment="1" applyProtection="1">
      <alignment horizontal="left" vertical="center"/>
    </xf>
    <xf numFmtId="0" fontId="10" fillId="0" borderId="1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left" vertical="top" wrapText="1"/>
    </xf>
    <xf numFmtId="0" fontId="31" fillId="0" borderId="1" xfId="0" applyFont="1" applyFill="1" applyBorder="1" applyProtection="1"/>
    <xf numFmtId="0" fontId="9" fillId="0" borderId="1" xfId="0" applyFont="1" applyFill="1" applyBorder="1" applyAlignment="1" applyProtection="1">
      <alignment vertical="top" wrapText="1"/>
    </xf>
    <xf numFmtId="0" fontId="11" fillId="3" borderId="1" xfId="0" applyFont="1" applyFill="1" applyBorder="1" applyAlignment="1" applyProtection="1">
      <alignment vertical="top" wrapText="1"/>
    </xf>
    <xf numFmtId="0" fontId="9" fillId="3" borderId="1" xfId="0" applyFont="1" applyFill="1" applyBorder="1" applyAlignment="1" applyProtection="1">
      <alignment vertical="top" wrapText="1"/>
    </xf>
    <xf numFmtId="0" fontId="9" fillId="6" borderId="1" xfId="0" applyFont="1" applyFill="1" applyBorder="1" applyAlignment="1" applyProtection="1">
      <alignment vertical="top" wrapText="1"/>
    </xf>
    <xf numFmtId="0" fontId="9" fillId="3" borderId="0" xfId="0" applyFont="1" applyFill="1" applyProtection="1"/>
    <xf numFmtId="0" fontId="0" fillId="0" borderId="0" xfId="0" applyFont="1" applyFill="1" applyProtection="1"/>
    <xf numFmtId="0" fontId="9" fillId="0" borderId="0" xfId="0" applyFont="1" applyFill="1" applyBorder="1" applyAlignment="1" applyProtection="1">
      <alignment vertical="top" wrapText="1"/>
    </xf>
    <xf numFmtId="0" fontId="9" fillId="0" borderId="0" xfId="0" applyFont="1" applyFill="1" applyBorder="1" applyAlignment="1" applyProtection="1">
      <alignment vertical="top"/>
    </xf>
    <xf numFmtId="0" fontId="16" fillId="0" borderId="0" xfId="0" applyFont="1" applyFill="1" applyBorder="1" applyProtection="1"/>
    <xf numFmtId="0" fontId="0" fillId="0" borderId="0" xfId="0" applyFill="1" applyBorder="1" applyProtection="1"/>
    <xf numFmtId="0" fontId="11" fillId="3" borderId="2" xfId="0" applyFont="1" applyFill="1" applyBorder="1" applyAlignment="1" applyProtection="1">
      <alignment horizontal="left" vertical="top" wrapText="1"/>
    </xf>
    <xf numFmtId="0" fontId="0" fillId="0" borderId="0" xfId="0" applyFill="1" applyAlignment="1" applyProtection="1">
      <alignment horizontal="center"/>
    </xf>
    <xf numFmtId="0" fontId="0" fillId="0" borderId="0" xfId="0" applyAlignment="1" applyProtection="1">
      <alignment horizontal="center"/>
    </xf>
    <xf numFmtId="0" fontId="1" fillId="0" borderId="0" xfId="0" applyFont="1" applyAlignment="1" applyProtection="1">
      <alignment horizontal="center"/>
    </xf>
    <xf numFmtId="0" fontId="9" fillId="2" borderId="0" xfId="0" applyFont="1" applyFill="1" applyProtection="1"/>
    <xf numFmtId="0" fontId="9" fillId="0" borderId="0" xfId="0" applyFont="1" applyFill="1" applyBorder="1" applyProtection="1"/>
    <xf numFmtId="0" fontId="10" fillId="3" borderId="2" xfId="0" applyFont="1" applyFill="1" applyBorder="1" applyAlignment="1" applyProtection="1">
      <alignment horizontal="left" vertical="top" wrapText="1"/>
    </xf>
    <xf numFmtId="0" fontId="10" fillId="3" borderId="6" xfId="0" applyFont="1" applyFill="1" applyBorder="1" applyAlignment="1" applyProtection="1">
      <alignment horizontal="left" vertical="top" wrapText="1"/>
    </xf>
    <xf numFmtId="0" fontId="2" fillId="3" borderId="0" xfId="0" applyFont="1" applyFill="1" applyAlignment="1" applyProtection="1">
      <alignment vertical="center"/>
      <protection locked="0"/>
    </xf>
    <xf numFmtId="0" fontId="22" fillId="3" borderId="0" xfId="0" applyFont="1" applyFill="1" applyProtection="1">
      <protection locked="0"/>
    </xf>
    <xf numFmtId="0" fontId="2" fillId="0" borderId="0" xfId="0" applyFont="1" applyAlignment="1" applyProtection="1">
      <protection locked="0"/>
    </xf>
    <xf numFmtId="0" fontId="32" fillId="5" borderId="0" xfId="0" applyFont="1" applyFill="1" applyProtection="1">
      <protection locked="0"/>
    </xf>
    <xf numFmtId="0" fontId="27" fillId="5" borderId="0" xfId="0" applyFont="1" applyFill="1" applyAlignment="1" applyProtection="1">
      <alignment vertical="center"/>
      <protection locked="0"/>
    </xf>
    <xf numFmtId="0" fontId="32" fillId="5" borderId="0" xfId="0" applyFont="1" applyFill="1" applyAlignment="1" applyProtection="1">
      <protection locked="0"/>
    </xf>
    <xf numFmtId="0" fontId="33" fillId="3" borderId="0" xfId="0" applyFont="1" applyFill="1" applyProtection="1">
      <protection locked="0"/>
    </xf>
    <xf numFmtId="0" fontId="34" fillId="3" borderId="0" xfId="0" applyFont="1" applyFill="1" applyAlignment="1" applyProtection="1">
      <alignment vertical="center"/>
      <protection locked="0"/>
    </xf>
    <xf numFmtId="0" fontId="33" fillId="0" borderId="0" xfId="0" applyFont="1" applyProtection="1">
      <protection locked="0"/>
    </xf>
    <xf numFmtId="0" fontId="33" fillId="0" borderId="0" xfId="0" applyFont="1" applyAlignment="1" applyProtection="1">
      <protection locked="0"/>
    </xf>
    <xf numFmtId="0" fontId="33" fillId="3" borderId="0" xfId="0" applyFont="1" applyFill="1" applyAlignment="1" applyProtection="1">
      <alignment vertical="center"/>
      <protection locked="0"/>
    </xf>
    <xf numFmtId="0" fontId="35" fillId="3" borderId="0" xfId="0" applyFont="1" applyFill="1" applyProtection="1">
      <protection locked="0"/>
    </xf>
    <xf numFmtId="0" fontId="33" fillId="3" borderId="0" xfId="0" applyFont="1" applyFill="1" applyBorder="1" applyAlignment="1" applyProtection="1">
      <alignment horizontal="center"/>
      <protection locked="0"/>
    </xf>
    <xf numFmtId="0" fontId="2" fillId="3" borderId="0" xfId="0" applyFont="1" applyFill="1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3" fillId="3" borderId="0" xfId="25" applyFill="1" applyProtection="1">
      <protection locked="0"/>
    </xf>
    <xf numFmtId="0" fontId="0" fillId="3" borderId="0" xfId="0" applyFill="1" applyAlignment="1" applyProtection="1">
      <protection locked="0"/>
    </xf>
    <xf numFmtId="0" fontId="21" fillId="0" borderId="16" xfId="0" applyFont="1" applyBorder="1" applyAlignment="1" applyProtection="1">
      <alignment vertical="center" wrapText="1"/>
      <protection locked="0"/>
    </xf>
    <xf numFmtId="0" fontId="21" fillId="16" borderId="16" xfId="0" applyFont="1" applyFill="1" applyBorder="1" applyAlignment="1" applyProtection="1">
      <alignment vertical="center" wrapText="1"/>
      <protection locked="0"/>
    </xf>
    <xf numFmtId="14" fontId="21" fillId="0" borderId="16" xfId="0" applyNumberFormat="1" applyFont="1" applyBorder="1" applyAlignment="1" applyProtection="1">
      <alignment vertical="center" wrapText="1"/>
      <protection locked="0"/>
    </xf>
    <xf numFmtId="9" fontId="21" fillId="16" borderId="16" xfId="0" applyNumberFormat="1" applyFont="1" applyFill="1" applyBorder="1" applyAlignment="1" applyProtection="1">
      <alignment vertical="center" wrapText="1"/>
      <protection locked="0"/>
    </xf>
    <xf numFmtId="0" fontId="21" fillId="16" borderId="11" xfId="0" applyFont="1" applyFill="1" applyBorder="1" applyAlignment="1" applyProtection="1">
      <alignment vertical="center" wrapText="1"/>
      <protection locked="0"/>
    </xf>
    <xf numFmtId="43" fontId="21" fillId="3" borderId="11" xfId="45" applyNumberFormat="1" applyFont="1" applyFill="1" applyBorder="1" applyAlignment="1" applyProtection="1">
      <alignment vertical="center" wrapText="1"/>
      <protection locked="0"/>
    </xf>
    <xf numFmtId="3" fontId="21" fillId="3" borderId="11" xfId="0" applyNumberFormat="1" applyFont="1" applyFill="1" applyBorder="1" applyAlignment="1" applyProtection="1">
      <alignment vertical="center" wrapText="1"/>
      <protection locked="0"/>
    </xf>
    <xf numFmtId="173" fontId="21" fillId="3" borderId="11" xfId="45" applyNumberFormat="1" applyFont="1" applyFill="1" applyBorder="1" applyAlignment="1" applyProtection="1">
      <alignment vertical="center" wrapText="1"/>
      <protection locked="0"/>
    </xf>
    <xf numFmtId="0" fontId="21" fillId="3" borderId="12" xfId="0" applyFont="1" applyFill="1" applyBorder="1" applyAlignment="1" applyProtection="1">
      <alignment vertical="center" wrapText="1"/>
      <protection locked="0"/>
    </xf>
    <xf numFmtId="172" fontId="21" fillId="3" borderId="11" xfId="45" applyNumberFormat="1" applyFont="1" applyFill="1" applyBorder="1" applyAlignment="1" applyProtection="1">
      <alignment vertical="center" wrapText="1"/>
      <protection locked="0"/>
    </xf>
    <xf numFmtId="43" fontId="0" fillId="16" borderId="12" xfId="45" applyNumberFormat="1" applyFont="1" applyFill="1" applyBorder="1" applyAlignment="1" applyProtection="1">
      <alignment vertical="center" wrapText="1"/>
      <protection locked="0"/>
    </xf>
    <xf numFmtId="0" fontId="0" fillId="3" borderId="0" xfId="0" applyFont="1" applyFill="1" applyAlignment="1" applyProtection="1">
      <alignment vertical="center" wrapText="1"/>
      <protection locked="0"/>
    </xf>
    <xf numFmtId="8" fontId="0" fillId="3" borderId="0" xfId="0" applyNumberFormat="1" applyFont="1" applyFill="1" applyAlignment="1" applyProtection="1">
      <alignment vertical="center" wrapText="1"/>
      <protection locked="0"/>
    </xf>
    <xf numFmtId="43" fontId="0" fillId="3" borderId="0" xfId="0" applyNumberFormat="1" applyFont="1" applyFill="1" applyAlignment="1" applyProtection="1">
      <alignment vertical="center" wrapText="1"/>
      <protection locked="0"/>
    </xf>
    <xf numFmtId="0" fontId="0" fillId="3" borderId="3" xfId="0" applyFill="1" applyBorder="1" applyProtection="1">
      <protection locked="0"/>
    </xf>
    <xf numFmtId="0" fontId="0" fillId="3" borderId="3" xfId="0" applyFill="1" applyBorder="1" applyAlignment="1" applyProtection="1">
      <alignment horizontal="center"/>
      <protection locked="0"/>
    </xf>
    <xf numFmtId="0" fontId="1" fillId="3" borderId="3" xfId="0" applyFont="1" applyFill="1" applyBorder="1" applyAlignment="1" applyProtection="1">
      <alignment horizontal="center"/>
      <protection locked="0"/>
    </xf>
    <xf numFmtId="0" fontId="9" fillId="3" borderId="3" xfId="0" applyFont="1" applyFill="1" applyBorder="1" applyProtection="1">
      <protection locked="0"/>
    </xf>
    <xf numFmtId="0" fontId="0" fillId="3" borderId="3" xfId="0" applyFill="1" applyBorder="1" applyAlignment="1" applyProtection="1">
      <protection locked="0"/>
    </xf>
    <xf numFmtId="0" fontId="9" fillId="3" borderId="0" xfId="0" applyFont="1" applyFill="1" applyProtection="1">
      <protection locked="0"/>
    </xf>
    <xf numFmtId="0" fontId="0" fillId="0" borderId="0" xfId="0" applyFill="1" applyBorder="1" applyProtection="1">
      <protection locked="0"/>
    </xf>
    <xf numFmtId="0" fontId="0" fillId="0" borderId="0" xfId="0" applyAlignment="1" applyProtection="1">
      <alignment horizontal="center"/>
      <protection locked="0"/>
    </xf>
    <xf numFmtId="0" fontId="1" fillId="0" borderId="0" xfId="0" applyFont="1" applyAlignment="1" applyProtection="1">
      <alignment horizontal="center"/>
      <protection locked="0"/>
    </xf>
    <xf numFmtId="0" fontId="9" fillId="2" borderId="0" xfId="0" applyFont="1" applyFill="1" applyProtection="1">
      <protection locked="0"/>
    </xf>
    <xf numFmtId="0" fontId="9" fillId="0" borderId="0" xfId="0" applyFont="1" applyFill="1" applyBorder="1" applyProtection="1">
      <protection locked="0"/>
    </xf>
    <xf numFmtId="0" fontId="0" fillId="0" borderId="0" xfId="0" applyAlignment="1" applyProtection="1">
      <protection locked="0"/>
    </xf>
    <xf numFmtId="0" fontId="0" fillId="0" borderId="0" xfId="0" applyFill="1" applyBorder="1" applyAlignment="1" applyProtection="1"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1" fillId="0" borderId="0" xfId="0" applyFont="1" applyFill="1" applyBorder="1" applyAlignment="1" applyProtection="1">
      <alignment horizontal="center"/>
      <protection locked="0"/>
    </xf>
    <xf numFmtId="0" fontId="36" fillId="3" borderId="0" xfId="0" quotePrefix="1" applyFont="1" applyFill="1" applyBorder="1" applyAlignment="1" applyProtection="1">
      <alignment wrapText="1"/>
    </xf>
    <xf numFmtId="0" fontId="19" fillId="3" borderId="0" xfId="0" applyFont="1" applyFill="1" applyBorder="1" applyAlignment="1" applyProtection="1">
      <alignment vertical="center"/>
    </xf>
    <xf numFmtId="0" fontId="39" fillId="3" borderId="0" xfId="0" applyFont="1" applyFill="1" applyBorder="1" applyAlignment="1" applyProtection="1">
      <alignment vertical="center"/>
    </xf>
    <xf numFmtId="0" fontId="0" fillId="3" borderId="0" xfId="0" applyFill="1"/>
    <xf numFmtId="0" fontId="46" fillId="5" borderId="1" xfId="0" applyFont="1" applyFill="1" applyBorder="1" applyAlignment="1">
      <alignment horizontal="center" vertical="center" wrapText="1"/>
    </xf>
    <xf numFmtId="0" fontId="16" fillId="0" borderId="1" xfId="0" applyFont="1" applyBorder="1" applyAlignment="1">
      <alignment vertical="center" wrapText="1"/>
    </xf>
    <xf numFmtId="0" fontId="16" fillId="0" borderId="1" xfId="0" applyFont="1" applyBorder="1" applyAlignment="1">
      <alignment horizontal="center" vertical="center" wrapText="1"/>
    </xf>
    <xf numFmtId="3" fontId="16" fillId="0" borderId="1" xfId="0" applyNumberFormat="1" applyFont="1" applyBorder="1" applyAlignment="1">
      <alignment horizontal="center" vertical="center" wrapText="1"/>
    </xf>
    <xf numFmtId="0" fontId="21" fillId="18" borderId="1" xfId="0" applyFont="1" applyFill="1" applyBorder="1" applyAlignment="1" applyProtection="1">
      <alignment horizontal="left" wrapText="1"/>
    </xf>
    <xf numFmtId="0" fontId="2" fillId="3" borderId="0" xfId="0" applyFont="1" applyFill="1" applyAlignment="1">
      <alignment vertical="center"/>
    </xf>
    <xf numFmtId="0" fontId="2" fillId="3" borderId="0" xfId="0" applyFont="1" applyFill="1"/>
    <xf numFmtId="0" fontId="0" fillId="3" borderId="0" xfId="0" applyFill="1" applyAlignment="1">
      <alignment wrapText="1"/>
    </xf>
    <xf numFmtId="0" fontId="5" fillId="2" borderId="29" xfId="0" applyFont="1" applyFill="1" applyBorder="1" applyAlignment="1" applyProtection="1">
      <alignment horizontal="center" vertical="center" wrapText="1"/>
    </xf>
    <xf numFmtId="0" fontId="32" fillId="5" borderId="0" xfId="0" applyFont="1" applyFill="1" applyProtection="1"/>
    <xf numFmtId="0" fontId="2" fillId="3" borderId="0" xfId="0" applyFont="1" applyFill="1" applyProtection="1"/>
    <xf numFmtId="0" fontId="2" fillId="0" borderId="0" xfId="0" applyFont="1" applyProtection="1"/>
    <xf numFmtId="0" fontId="33" fillId="0" borderId="0" xfId="0" applyFont="1" applyProtection="1"/>
    <xf numFmtId="0" fontId="33" fillId="3" borderId="0" xfId="0" applyFont="1" applyFill="1" applyProtection="1"/>
    <xf numFmtId="0" fontId="33" fillId="0" borderId="0" xfId="0" applyFont="1" applyBorder="1" applyProtection="1"/>
    <xf numFmtId="170" fontId="0" fillId="15" borderId="29" xfId="0" applyNumberFormat="1" applyFont="1" applyFill="1" applyBorder="1" applyAlignment="1" applyProtection="1">
      <alignment horizontal="right" vertical="center" wrapText="1"/>
    </xf>
    <xf numFmtId="0" fontId="36" fillId="3" borderId="0" xfId="0" quotePrefix="1" applyFont="1" applyFill="1" applyBorder="1" applyAlignment="1" applyProtection="1">
      <alignment vertical="center"/>
    </xf>
    <xf numFmtId="0" fontId="36" fillId="3" borderId="0" xfId="0" quotePrefix="1" applyFont="1" applyFill="1" applyBorder="1" applyProtection="1"/>
    <xf numFmtId="0" fontId="36" fillId="3" borderId="0" xfId="0" quotePrefix="1" applyFont="1" applyFill="1" applyBorder="1" applyAlignment="1" applyProtection="1">
      <alignment horizontal="left"/>
    </xf>
    <xf numFmtId="0" fontId="36" fillId="3" borderId="0" xfId="0" quotePrefix="1" applyFont="1" applyFill="1" applyBorder="1" applyAlignment="1" applyProtection="1"/>
    <xf numFmtId="0" fontId="17" fillId="5" borderId="0" xfId="0" applyFont="1" applyFill="1" applyAlignment="1" applyProtection="1">
      <alignment vertical="top"/>
      <protection locked="0"/>
    </xf>
    <xf numFmtId="0" fontId="30" fillId="3" borderId="0" xfId="0" applyFont="1" applyFill="1" applyAlignment="1" applyProtection="1">
      <alignment vertical="top"/>
      <protection locked="0"/>
    </xf>
    <xf numFmtId="0" fontId="30" fillId="0" borderId="0" xfId="0" applyFont="1" applyAlignment="1">
      <alignment vertical="top"/>
    </xf>
    <xf numFmtId="0" fontId="45" fillId="3" borderId="0" xfId="0" quotePrefix="1" applyFont="1" applyFill="1" applyBorder="1" applyAlignment="1" applyProtection="1"/>
    <xf numFmtId="0" fontId="30" fillId="3" borderId="0" xfId="0" applyFont="1" applyFill="1" applyAlignment="1">
      <alignment vertical="top"/>
    </xf>
    <xf numFmtId="0" fontId="1" fillId="3" borderId="0" xfId="0" applyFont="1" applyFill="1"/>
    <xf numFmtId="0" fontId="42" fillId="0" borderId="1" xfId="0" applyFont="1" applyBorder="1" applyAlignment="1">
      <alignment vertical="center" wrapText="1"/>
    </xf>
    <xf numFmtId="3" fontId="42" fillId="0" borderId="1" xfId="0" applyNumberFormat="1" applyFont="1" applyBorder="1" applyAlignment="1">
      <alignment horizontal="center" vertical="center" wrapText="1"/>
    </xf>
    <xf numFmtId="0" fontId="42" fillId="0" borderId="1" xfId="0" applyFont="1" applyBorder="1" applyAlignment="1">
      <alignment horizontal="center" vertical="center" wrapText="1"/>
    </xf>
    <xf numFmtId="0" fontId="21" fillId="3" borderId="0" xfId="0" applyFont="1" applyFill="1"/>
    <xf numFmtId="0" fontId="2" fillId="3" borderId="0" xfId="0" applyFont="1" applyFill="1" applyBorder="1" applyAlignment="1">
      <alignment horizontal="center"/>
    </xf>
    <xf numFmtId="3" fontId="21" fillId="0" borderId="0" xfId="0" applyNumberFormat="1" applyFont="1" applyBorder="1" applyAlignment="1" applyProtection="1">
      <alignment vertical="center" wrapText="1"/>
      <protection locked="0"/>
    </xf>
    <xf numFmtId="0" fontId="21" fillId="0" borderId="1" xfId="0" applyFont="1" applyBorder="1" applyAlignment="1" applyProtection="1">
      <alignment horizontal="center" vertical="center" wrapText="1"/>
      <protection locked="0"/>
    </xf>
    <xf numFmtId="0" fontId="48" fillId="3" borderId="9" xfId="0" applyFont="1" applyFill="1" applyBorder="1" applyProtection="1"/>
    <xf numFmtId="0" fontId="49" fillId="3" borderId="9" xfId="0" applyFont="1" applyFill="1" applyBorder="1" applyProtection="1"/>
    <xf numFmtId="0" fontId="21" fillId="0" borderId="41" xfId="0" applyFont="1" applyBorder="1" applyAlignment="1" applyProtection="1">
      <alignment horizontal="center" vertical="center" wrapText="1"/>
      <protection locked="0"/>
    </xf>
    <xf numFmtId="0" fontId="4" fillId="15" borderId="29" xfId="0" applyFont="1" applyFill="1" applyBorder="1" applyAlignment="1" applyProtection="1">
      <alignment horizontal="center" vertical="center"/>
    </xf>
    <xf numFmtId="0" fontId="19" fillId="12" borderId="10" xfId="0" applyFont="1" applyFill="1" applyBorder="1" applyAlignment="1" applyProtection="1">
      <alignment horizontal="center" vertical="center" wrapText="1"/>
    </xf>
    <xf numFmtId="166" fontId="42" fillId="0" borderId="1" xfId="44" applyNumberFormat="1" applyFont="1" applyFill="1" applyBorder="1" applyAlignment="1">
      <alignment vertical="center"/>
    </xf>
    <xf numFmtId="166" fontId="42" fillId="0" borderId="1" xfId="44" applyNumberFormat="1" applyFont="1" applyFill="1" applyBorder="1" applyAlignment="1">
      <alignment horizontal="center" vertical="center"/>
    </xf>
    <xf numFmtId="165" fontId="42" fillId="0" borderId="1" xfId="44" applyFont="1" applyFill="1" applyBorder="1" applyAlignment="1" applyProtection="1">
      <alignment horizontal="center" vertical="center"/>
    </xf>
    <xf numFmtId="0" fontId="51" fillId="3" borderId="0" xfId="0" applyFont="1" applyFill="1" applyProtection="1"/>
    <xf numFmtId="0" fontId="52" fillId="3" borderId="0" xfId="0" applyFont="1" applyFill="1" applyBorder="1" applyProtection="1"/>
    <xf numFmtId="0" fontId="52" fillId="3" borderId="0" xfId="0" applyFont="1" applyFill="1" applyProtection="1"/>
    <xf numFmtId="165" fontId="43" fillId="0" borderId="44" xfId="44" applyFont="1" applyFill="1" applyBorder="1" applyAlignment="1">
      <alignment horizontal="center" vertical="center"/>
    </xf>
    <xf numFmtId="11" fontId="42" fillId="0" borderId="1" xfId="45" applyNumberFormat="1" applyFont="1" applyFill="1" applyBorder="1" applyAlignment="1">
      <alignment vertical="center"/>
    </xf>
    <xf numFmtId="11" fontId="42" fillId="0" borderId="1" xfId="44" applyNumberFormat="1" applyFont="1" applyFill="1" applyBorder="1" applyAlignment="1">
      <alignment horizontal="center" vertical="center"/>
    </xf>
    <xf numFmtId="0" fontId="5" fillId="11" borderId="29" xfId="0" applyFont="1" applyFill="1" applyBorder="1" applyAlignment="1" applyProtection="1">
      <alignment horizontal="center" vertical="center" wrapText="1"/>
    </xf>
    <xf numFmtId="0" fontId="5" fillId="4" borderId="29" xfId="0" applyFont="1" applyFill="1" applyBorder="1" applyAlignment="1" applyProtection="1">
      <alignment horizontal="center" vertical="center" wrapText="1"/>
    </xf>
    <xf numFmtId="0" fontId="5" fillId="7" borderId="29" xfId="0" applyFont="1" applyFill="1" applyBorder="1" applyAlignment="1" applyProtection="1">
      <alignment horizontal="center" vertical="center" wrapText="1"/>
    </xf>
    <xf numFmtId="0" fontId="10" fillId="0" borderId="0" xfId="0" applyFont="1" applyFill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left" vertical="top" wrapText="1"/>
    </xf>
    <xf numFmtId="165" fontId="43" fillId="0" borderId="1" xfId="44" applyFont="1" applyFill="1" applyBorder="1" applyAlignment="1" applyProtection="1">
      <alignment horizontal="center" vertical="center" wrapText="1"/>
    </xf>
    <xf numFmtId="165" fontId="43" fillId="0" borderId="1" xfId="44" applyFont="1" applyFill="1" applyBorder="1" applyAlignment="1">
      <alignment horizontal="center" vertical="center" wrapText="1"/>
    </xf>
    <xf numFmtId="0" fontId="0" fillId="18" borderId="0" xfId="0" applyFill="1" applyProtection="1"/>
    <xf numFmtId="0" fontId="0" fillId="18" borderId="6" xfId="0" applyFill="1" applyBorder="1" applyProtection="1"/>
    <xf numFmtId="43" fontId="21" fillId="13" borderId="25" xfId="45" applyNumberFormat="1" applyFont="1" applyFill="1" applyBorder="1" applyAlignment="1" applyProtection="1">
      <alignment vertical="center" wrapText="1"/>
    </xf>
    <xf numFmtId="3" fontId="21" fillId="13" borderId="25" xfId="0" applyNumberFormat="1" applyFont="1" applyFill="1" applyBorder="1" applyAlignment="1" applyProtection="1">
      <alignment horizontal="center" vertical="center" wrapText="1"/>
    </xf>
    <xf numFmtId="4" fontId="21" fillId="13" borderId="25" xfId="0" applyNumberFormat="1" applyFont="1" applyFill="1" applyBorder="1" applyAlignment="1" applyProtection="1">
      <alignment vertical="center" wrapText="1"/>
    </xf>
    <xf numFmtId="43" fontId="21" fillId="7" borderId="34" xfId="45" applyNumberFormat="1" applyFont="1" applyFill="1" applyBorder="1" applyAlignment="1" applyProtection="1">
      <alignment vertical="center" wrapText="1"/>
    </xf>
    <xf numFmtId="43" fontId="0" fillId="10" borderId="32" xfId="45" applyFont="1" applyFill="1" applyBorder="1" applyAlignment="1" applyProtection="1">
      <alignment vertical="center" wrapText="1"/>
    </xf>
    <xf numFmtId="172" fontId="0" fillId="10" borderId="32" xfId="45" applyNumberFormat="1" applyFont="1" applyFill="1" applyBorder="1" applyAlignment="1" applyProtection="1">
      <alignment vertical="center" wrapText="1"/>
    </xf>
    <xf numFmtId="43" fontId="0" fillId="10" borderId="26" xfId="45" applyFont="1" applyFill="1" applyBorder="1" applyAlignment="1" applyProtection="1">
      <alignment vertical="center" wrapText="1"/>
    </xf>
    <xf numFmtId="0" fontId="4" fillId="3" borderId="1" xfId="0" applyFont="1" applyFill="1" applyBorder="1" applyAlignment="1" applyProtection="1">
      <alignment horizontal="left" vertical="center" wrapText="1"/>
    </xf>
    <xf numFmtId="0" fontId="21" fillId="3" borderId="0" xfId="0" applyFont="1" applyFill="1" applyBorder="1" applyAlignment="1" applyProtection="1">
      <alignment horizontal="left" vertical="center" wrapText="1"/>
      <protection locked="0"/>
    </xf>
    <xf numFmtId="0" fontId="21" fillId="3" borderId="0" xfId="0" applyFont="1" applyFill="1" applyBorder="1" applyAlignment="1" applyProtection="1">
      <alignment horizontal="center" vertical="center" wrapText="1"/>
      <protection locked="0"/>
    </xf>
    <xf numFmtId="0" fontId="22" fillId="3" borderId="9" xfId="0" applyFont="1" applyFill="1" applyBorder="1" applyProtection="1"/>
    <xf numFmtId="0" fontId="27" fillId="3" borderId="0" xfId="0" applyFont="1" applyFill="1" applyBorder="1" applyAlignment="1" applyProtection="1">
      <alignment vertical="center"/>
    </xf>
    <xf numFmtId="0" fontId="27" fillId="3" borderId="0" xfId="0" applyFont="1" applyFill="1" applyBorder="1" applyAlignment="1" applyProtection="1">
      <alignment vertical="center"/>
      <protection locked="0"/>
    </xf>
    <xf numFmtId="0" fontId="0" fillId="3" borderId="37" xfId="0" applyFont="1" applyFill="1" applyBorder="1" applyAlignment="1" applyProtection="1">
      <alignment vertical="center"/>
      <protection locked="0"/>
    </xf>
    <xf numFmtId="0" fontId="0" fillId="3" borderId="0" xfId="0" applyFont="1" applyFill="1" applyBorder="1" applyAlignment="1" applyProtection="1">
      <alignment vertical="center"/>
      <protection locked="0"/>
    </xf>
    <xf numFmtId="0" fontId="4" fillId="3" borderId="37" xfId="0" applyFont="1" applyFill="1" applyBorder="1" applyAlignment="1" applyProtection="1">
      <alignment vertical="center" wrapText="1"/>
      <protection locked="0"/>
    </xf>
    <xf numFmtId="0" fontId="4" fillId="3" borderId="0" xfId="0" applyFont="1" applyFill="1" applyBorder="1" applyAlignment="1" applyProtection="1">
      <alignment vertical="center" wrapText="1"/>
      <protection locked="0"/>
    </xf>
    <xf numFmtId="0" fontId="0" fillId="3" borderId="1" xfId="0" applyFont="1" applyFill="1" applyBorder="1" applyAlignment="1" applyProtection="1">
      <alignment vertical="center"/>
      <protection locked="0"/>
    </xf>
    <xf numFmtId="0" fontId="0" fillId="3" borderId="0" xfId="0" applyFont="1" applyFill="1" applyBorder="1" applyAlignment="1" applyProtection="1">
      <alignment vertical="center"/>
    </xf>
    <xf numFmtId="0" fontId="0" fillId="0" borderId="0" xfId="0" applyFont="1" applyBorder="1" applyAlignment="1" applyProtection="1">
      <alignment vertical="center"/>
    </xf>
    <xf numFmtId="0" fontId="0" fillId="3" borderId="2" xfId="0" applyFont="1" applyFill="1" applyBorder="1" applyAlignment="1" applyProtection="1">
      <alignment vertical="center"/>
      <protection locked="0"/>
    </xf>
    <xf numFmtId="0" fontId="23" fillId="3" borderId="0" xfId="0" applyFont="1" applyFill="1" applyBorder="1" applyAlignment="1" applyProtection="1">
      <alignment vertical="center"/>
    </xf>
    <xf numFmtId="0" fontId="1" fillId="3" borderId="0" xfId="0" applyFont="1" applyFill="1" applyBorder="1" applyProtection="1"/>
    <xf numFmtId="0" fontId="54" fillId="0" borderId="0" xfId="0" applyFont="1" applyBorder="1" applyAlignment="1" applyProtection="1">
      <alignment vertical="center"/>
    </xf>
    <xf numFmtId="0" fontId="1" fillId="3" borderId="0" xfId="0" applyFont="1" applyFill="1" applyBorder="1" applyAlignment="1" applyProtection="1">
      <alignment horizontal="left" vertical="top"/>
    </xf>
    <xf numFmtId="0" fontId="5" fillId="19" borderId="1" xfId="0" applyFont="1" applyFill="1" applyBorder="1" applyAlignment="1" applyProtection="1">
      <alignment horizontal="center" vertical="center" wrapText="1"/>
    </xf>
    <xf numFmtId="0" fontId="4" fillId="19" borderId="44" xfId="0" applyFont="1" applyFill="1" applyBorder="1" applyAlignment="1" applyProtection="1">
      <alignment horizontal="center" vertical="center" wrapText="1"/>
      <protection locked="0"/>
    </xf>
    <xf numFmtId="0" fontId="19" fillId="3" borderId="0" xfId="0" applyFont="1" applyFill="1" applyBorder="1" applyProtection="1"/>
    <xf numFmtId="174" fontId="0" fillId="3" borderId="0" xfId="0" applyNumberFormat="1" applyFill="1" applyProtection="1"/>
    <xf numFmtId="0" fontId="0" fillId="10" borderId="1" xfId="0" applyFont="1" applyFill="1" applyBorder="1" applyAlignment="1" applyProtection="1">
      <alignment horizontal="right" vertical="center"/>
    </xf>
    <xf numFmtId="2" fontId="0" fillId="15" borderId="29" xfId="0" applyNumberFormat="1" applyFont="1" applyFill="1" applyBorder="1" applyAlignment="1" applyProtection="1">
      <alignment horizontal="center" vertical="center" wrapText="1"/>
    </xf>
    <xf numFmtId="170" fontId="0" fillId="15" borderId="29" xfId="0" applyNumberFormat="1" applyFont="1" applyFill="1" applyBorder="1" applyAlignment="1" applyProtection="1">
      <alignment horizontal="center" vertical="center" wrapText="1"/>
    </xf>
    <xf numFmtId="0" fontId="21" fillId="7" borderId="11" xfId="0" applyFont="1" applyFill="1" applyBorder="1" applyAlignment="1" applyProtection="1">
      <alignment horizontal="center" vertical="center" wrapText="1"/>
    </xf>
    <xf numFmtId="0" fontId="17" fillId="3" borderId="0" xfId="0" applyFont="1" applyFill="1" applyBorder="1" applyAlignment="1" applyProtection="1">
      <alignment horizontal="center" vertical="center" wrapText="1"/>
    </xf>
    <xf numFmtId="0" fontId="4" fillId="19" borderId="1" xfId="0" applyFont="1" applyFill="1" applyBorder="1" applyAlignment="1" applyProtection="1">
      <alignment horizontal="center" vertical="center" wrapText="1"/>
    </xf>
    <xf numFmtId="0" fontId="4" fillId="19" borderId="1" xfId="0" applyFont="1" applyFill="1" applyBorder="1" applyAlignment="1" applyProtection="1">
      <alignment horizontal="center" vertical="center" wrapText="1"/>
      <protection locked="0"/>
    </xf>
    <xf numFmtId="0" fontId="4" fillId="15" borderId="29" xfId="0" applyFont="1" applyFill="1" applyBorder="1" applyAlignment="1" applyProtection="1">
      <alignment horizontal="center" vertical="center"/>
    </xf>
    <xf numFmtId="0" fontId="4" fillId="19" borderId="48" xfId="0" applyFont="1" applyFill="1" applyBorder="1" applyAlignment="1" applyProtection="1">
      <alignment horizontal="left" vertical="center" wrapText="1"/>
    </xf>
    <xf numFmtId="0" fontId="4" fillId="19" borderId="1" xfId="0" applyFont="1" applyFill="1" applyBorder="1" applyAlignment="1" applyProtection="1">
      <alignment vertical="center" wrapText="1"/>
      <protection locked="0"/>
    </xf>
    <xf numFmtId="43" fontId="21" fillId="7" borderId="26" xfId="45" applyFont="1" applyFill="1" applyBorder="1" applyAlignment="1" applyProtection="1">
      <alignment vertical="center" wrapText="1"/>
    </xf>
    <xf numFmtId="0" fontId="21" fillId="13" borderId="25" xfId="0" applyFont="1" applyFill="1" applyBorder="1" applyAlignment="1" applyProtection="1">
      <alignment vertical="center" wrapText="1"/>
    </xf>
    <xf numFmtId="3" fontId="21" fillId="13" borderId="26" xfId="0" applyNumberFormat="1" applyFont="1" applyFill="1" applyBorder="1" applyAlignment="1" applyProtection="1">
      <alignment vertical="center" wrapText="1"/>
    </xf>
    <xf numFmtId="0" fontId="25" fillId="3" borderId="1" xfId="0" applyFont="1" applyFill="1" applyBorder="1" applyAlignment="1" applyProtection="1">
      <alignment vertical="top" wrapText="1"/>
    </xf>
    <xf numFmtId="0" fontId="25" fillId="6" borderId="1" xfId="0" applyFont="1" applyFill="1" applyBorder="1" applyAlignment="1" applyProtection="1">
      <alignment horizontal="right" vertical="top" wrapText="1"/>
    </xf>
    <xf numFmtId="0" fontId="21" fillId="0" borderId="29" xfId="0" applyFont="1" applyBorder="1" applyAlignment="1" applyProtection="1">
      <alignment vertical="center" wrapText="1"/>
      <protection locked="0"/>
    </xf>
    <xf numFmtId="0" fontId="21" fillId="16" borderId="29" xfId="0" applyFont="1" applyFill="1" applyBorder="1" applyAlignment="1" applyProtection="1">
      <alignment vertical="center" wrapText="1"/>
      <protection locked="0"/>
    </xf>
    <xf numFmtId="14" fontId="21" fillId="0" borderId="29" xfId="0" applyNumberFormat="1" applyFont="1" applyBorder="1" applyAlignment="1" applyProtection="1">
      <alignment vertical="center" wrapText="1"/>
      <protection locked="0"/>
    </xf>
    <xf numFmtId="0" fontId="21" fillId="16" borderId="4" xfId="0" applyFont="1" applyFill="1" applyBorder="1" applyAlignment="1" applyProtection="1">
      <alignment vertical="center" wrapText="1"/>
      <protection locked="0"/>
    </xf>
    <xf numFmtId="43" fontId="21" fillId="3" borderId="4" xfId="45" applyNumberFormat="1" applyFont="1" applyFill="1" applyBorder="1" applyAlignment="1" applyProtection="1">
      <alignment vertical="center" wrapText="1"/>
      <protection locked="0"/>
    </xf>
    <xf numFmtId="3" fontId="21" fillId="13" borderId="23" xfId="0" applyNumberFormat="1" applyFont="1" applyFill="1" applyBorder="1" applyAlignment="1" applyProtection="1">
      <alignment horizontal="center" vertical="center" wrapText="1"/>
    </xf>
    <xf numFmtId="3" fontId="21" fillId="3" borderId="4" xfId="0" applyNumberFormat="1" applyFont="1" applyFill="1" applyBorder="1" applyAlignment="1" applyProtection="1">
      <alignment vertical="center" wrapText="1"/>
      <protection locked="0"/>
    </xf>
    <xf numFmtId="43" fontId="21" fillId="13" borderId="23" xfId="45" applyNumberFormat="1" applyFont="1" applyFill="1" applyBorder="1" applyAlignment="1" applyProtection="1">
      <alignment vertical="center" wrapText="1"/>
    </xf>
    <xf numFmtId="3" fontId="21" fillId="13" borderId="23" xfId="0" applyNumberFormat="1" applyFont="1" applyFill="1" applyBorder="1" applyAlignment="1" applyProtection="1">
      <alignment vertical="center" wrapText="1"/>
    </xf>
    <xf numFmtId="4" fontId="21" fillId="13" borderId="23" xfId="0" applyNumberFormat="1" applyFont="1" applyFill="1" applyBorder="1" applyAlignment="1" applyProtection="1">
      <alignment vertical="center" wrapText="1"/>
    </xf>
    <xf numFmtId="173" fontId="21" fillId="3" borderId="4" xfId="45" applyNumberFormat="1" applyFont="1" applyFill="1" applyBorder="1" applyAlignment="1" applyProtection="1">
      <alignment vertical="center" wrapText="1"/>
      <protection locked="0"/>
    </xf>
    <xf numFmtId="0" fontId="21" fillId="13" borderId="23" xfId="0" applyFont="1" applyFill="1" applyBorder="1" applyAlignment="1" applyProtection="1">
      <alignment vertical="center" wrapText="1"/>
    </xf>
    <xf numFmtId="3" fontId="21" fillId="13" borderId="49" xfId="0" applyNumberFormat="1" applyFont="1" applyFill="1" applyBorder="1" applyAlignment="1" applyProtection="1">
      <alignment vertical="center" wrapText="1"/>
    </xf>
    <xf numFmtId="0" fontId="21" fillId="3" borderId="50" xfId="0" applyFont="1" applyFill="1" applyBorder="1" applyAlignment="1" applyProtection="1">
      <alignment vertical="center" wrapText="1"/>
      <protection locked="0"/>
    </xf>
    <xf numFmtId="0" fontId="21" fillId="7" borderId="4" xfId="0" applyFont="1" applyFill="1" applyBorder="1" applyAlignment="1" applyProtection="1">
      <alignment horizontal="center" vertical="center" wrapText="1"/>
    </xf>
    <xf numFmtId="172" fontId="21" fillId="3" borderId="4" xfId="45" applyNumberFormat="1" applyFont="1" applyFill="1" applyBorder="1" applyAlignment="1" applyProtection="1">
      <alignment vertical="center" wrapText="1"/>
      <protection locked="0"/>
    </xf>
    <xf numFmtId="43" fontId="21" fillId="7" borderId="49" xfId="45" applyFont="1" applyFill="1" applyBorder="1" applyAlignment="1" applyProtection="1">
      <alignment vertical="center" wrapText="1"/>
    </xf>
    <xf numFmtId="172" fontId="21" fillId="7" borderId="51" xfId="45" applyNumberFormat="1" applyFont="1" applyFill="1" applyBorder="1" applyAlignment="1" applyProtection="1">
      <alignment vertical="center" wrapText="1"/>
    </xf>
    <xf numFmtId="43" fontId="21" fillId="7" borderId="51" xfId="45" applyNumberFormat="1" applyFont="1" applyFill="1" applyBorder="1" applyAlignment="1" applyProtection="1">
      <alignment vertical="center" wrapText="1"/>
    </xf>
    <xf numFmtId="172" fontId="21" fillId="7" borderId="23" xfId="45" applyNumberFormat="1" applyFont="1" applyFill="1" applyBorder="1" applyAlignment="1" applyProtection="1">
      <alignment vertical="center" wrapText="1"/>
    </xf>
    <xf numFmtId="43" fontId="0" fillId="16" borderId="50" xfId="45" applyNumberFormat="1" applyFont="1" applyFill="1" applyBorder="1" applyAlignment="1" applyProtection="1">
      <alignment vertical="center" wrapText="1"/>
      <protection locked="0"/>
    </xf>
    <xf numFmtId="43" fontId="0" fillId="10" borderId="50" xfId="45" applyNumberFormat="1" applyFont="1" applyFill="1" applyBorder="1" applyAlignment="1" applyProtection="1">
      <alignment vertical="center" wrapText="1"/>
    </xf>
    <xf numFmtId="172" fontId="0" fillId="10" borderId="52" xfId="45" applyNumberFormat="1" applyFont="1" applyFill="1" applyBorder="1" applyAlignment="1" applyProtection="1">
      <alignment vertical="center" wrapText="1"/>
    </xf>
    <xf numFmtId="43" fontId="0" fillId="10" borderId="49" xfId="45" applyFont="1" applyFill="1" applyBorder="1" applyAlignment="1" applyProtection="1">
      <alignment vertical="center" wrapText="1"/>
    </xf>
    <xf numFmtId="43" fontId="0" fillId="10" borderId="52" xfId="45" applyFont="1" applyFill="1" applyBorder="1" applyAlignment="1" applyProtection="1">
      <alignment vertical="center" wrapText="1"/>
    </xf>
    <xf numFmtId="0" fontId="10" fillId="3" borderId="7" xfId="0" applyFont="1" applyFill="1" applyBorder="1" applyAlignment="1" applyProtection="1">
      <alignment horizontal="left" vertical="top" wrapText="1"/>
    </xf>
    <xf numFmtId="0" fontId="11" fillId="3" borderId="7" xfId="0" applyFont="1" applyFill="1" applyBorder="1" applyAlignment="1" applyProtection="1">
      <alignment horizontal="left" vertical="top" wrapText="1"/>
    </xf>
    <xf numFmtId="1" fontId="0" fillId="15" borderId="30" xfId="0" applyNumberFormat="1" applyFont="1" applyFill="1" applyBorder="1" applyAlignment="1" applyProtection="1">
      <alignment horizontal="right" vertical="center" wrapText="1"/>
    </xf>
    <xf numFmtId="1" fontId="21" fillId="0" borderId="16" xfId="0" applyNumberFormat="1" applyFont="1" applyBorder="1" applyAlignment="1" applyProtection="1">
      <alignment horizontal="center" vertical="center" wrapText="1"/>
    </xf>
    <xf numFmtId="2" fontId="0" fillId="15" borderId="29" xfId="0" applyNumberFormat="1" applyFont="1" applyFill="1" applyBorder="1" applyAlignment="1" applyProtection="1">
      <alignment horizontal="left" vertical="center" wrapText="1"/>
    </xf>
    <xf numFmtId="0" fontId="21" fillId="15" borderId="11" xfId="0" applyFont="1" applyFill="1" applyBorder="1" applyAlignment="1" applyProtection="1">
      <alignment vertical="center" wrapText="1"/>
    </xf>
    <xf numFmtId="0" fontId="2" fillId="3" borderId="0" xfId="0" applyFont="1" applyFill="1" applyAlignment="1" applyProtection="1">
      <alignment vertical="center"/>
    </xf>
    <xf numFmtId="0" fontId="27" fillId="5" borderId="0" xfId="0" applyFont="1" applyFill="1" applyAlignment="1" applyProtection="1">
      <alignment vertical="center"/>
    </xf>
    <xf numFmtId="0" fontId="16" fillId="0" borderId="0" xfId="0" applyFont="1" applyFill="1" applyProtection="1"/>
    <xf numFmtId="0" fontId="17" fillId="5" borderId="0" xfId="0" applyFont="1" applyFill="1" applyProtection="1"/>
    <xf numFmtId="0" fontId="37" fillId="5" borderId="0" xfId="0" applyFont="1" applyFill="1" applyProtection="1"/>
    <xf numFmtId="0" fontId="18" fillId="0" borderId="0" xfId="0" applyFont="1" applyFill="1" applyProtection="1"/>
    <xf numFmtId="0" fontId="18" fillId="0" borderId="0" xfId="0" applyFont="1" applyFill="1" applyAlignment="1" applyProtection="1">
      <alignment horizontal="center"/>
    </xf>
    <xf numFmtId="0" fontId="18" fillId="2" borderId="1" xfId="0" applyFont="1" applyFill="1" applyBorder="1" applyProtection="1"/>
    <xf numFmtId="0" fontId="18" fillId="2" borderId="1" xfId="0" applyFont="1" applyFill="1" applyBorder="1" applyAlignment="1" applyProtection="1">
      <alignment horizontal="center"/>
    </xf>
    <xf numFmtId="0" fontId="16" fillId="0" borderId="1" xfId="0" applyFont="1" applyFill="1" applyBorder="1" applyProtection="1"/>
    <xf numFmtId="0" fontId="16" fillId="0" borderId="1" xfId="0" applyFont="1" applyFill="1" applyBorder="1" applyAlignment="1" applyProtection="1">
      <alignment horizontal="center"/>
    </xf>
    <xf numFmtId="0" fontId="16" fillId="0" borderId="0" xfId="0" applyFont="1" applyFill="1" applyAlignment="1" applyProtection="1">
      <alignment horizontal="center"/>
    </xf>
    <xf numFmtId="0" fontId="16" fillId="2" borderId="1" xfId="0" applyFont="1" applyFill="1" applyBorder="1" applyProtection="1"/>
    <xf numFmtId="0" fontId="40" fillId="0" borderId="1" xfId="0" applyFont="1" applyFill="1" applyBorder="1" applyAlignment="1" applyProtection="1">
      <alignment horizontal="center"/>
    </xf>
    <xf numFmtId="0" fontId="18" fillId="0" borderId="1" xfId="0" applyFont="1" applyFill="1" applyBorder="1" applyAlignment="1" applyProtection="1">
      <alignment horizontal="center"/>
    </xf>
    <xf numFmtId="0" fontId="41" fillId="0" borderId="0" xfId="0" applyFont="1" applyFill="1" applyProtection="1"/>
    <xf numFmtId="0" fontId="18" fillId="2" borderId="1" xfId="0" applyFont="1" applyFill="1" applyBorder="1" applyAlignment="1" applyProtection="1">
      <alignment wrapText="1"/>
    </xf>
    <xf numFmtId="0" fontId="18" fillId="2" borderId="1" xfId="0" applyFont="1" applyFill="1" applyBorder="1" applyAlignment="1" applyProtection="1">
      <alignment horizontal="center" wrapText="1"/>
    </xf>
    <xf numFmtId="0" fontId="16" fillId="0" borderId="0" xfId="0" applyFont="1" applyFill="1" applyAlignment="1" applyProtection="1">
      <alignment wrapText="1"/>
    </xf>
    <xf numFmtId="0" fontId="18" fillId="0" borderId="0" xfId="0" applyFont="1" applyFill="1" applyAlignment="1" applyProtection="1">
      <alignment wrapText="1"/>
    </xf>
    <xf numFmtId="0" fontId="40" fillId="0" borderId="0" xfId="0" applyFont="1" applyFill="1" applyBorder="1" applyAlignment="1" applyProtection="1">
      <alignment horizontal="center"/>
    </xf>
    <xf numFmtId="0" fontId="16" fillId="0" borderId="0" xfId="0" applyFont="1" applyFill="1" applyBorder="1" applyAlignment="1" applyProtection="1">
      <alignment horizontal="center"/>
    </xf>
    <xf numFmtId="0" fontId="42" fillId="0" borderId="0" xfId="0" applyFont="1" applyFill="1" applyProtection="1"/>
    <xf numFmtId="0" fontId="42" fillId="0" borderId="0" xfId="0" applyFont="1" applyFill="1" applyAlignment="1" applyProtection="1">
      <alignment horizontal="center"/>
    </xf>
    <xf numFmtId="0" fontId="42" fillId="2" borderId="1" xfId="0" applyFont="1" applyFill="1" applyBorder="1" applyProtection="1"/>
    <xf numFmtId="0" fontId="42" fillId="0" borderId="1" xfId="0" applyFont="1" applyFill="1" applyBorder="1" applyProtection="1"/>
    <xf numFmtId="0" fontId="42" fillId="0" borderId="1" xfId="0" applyFont="1" applyFill="1" applyBorder="1" applyAlignment="1" applyProtection="1">
      <alignment horizontal="center"/>
    </xf>
    <xf numFmtId="0" fontId="1" fillId="0" borderId="0" xfId="0" applyFont="1" applyFill="1" applyProtection="1"/>
    <xf numFmtId="0" fontId="2" fillId="0" borderId="0" xfId="0" applyFont="1" applyFill="1" applyProtection="1"/>
    <xf numFmtId="0" fontId="1" fillId="0" borderId="0" xfId="0" applyFont="1" applyFill="1" applyBorder="1" applyProtection="1"/>
    <xf numFmtId="0" fontId="0" fillId="0" borderId="0" xfId="0" applyFont="1" applyProtection="1"/>
    <xf numFmtId="0" fontId="0" fillId="0" borderId="9" xfId="0" applyFill="1" applyBorder="1" applyProtection="1"/>
    <xf numFmtId="0" fontId="4" fillId="15" borderId="29" xfId="0" applyFont="1" applyFill="1" applyBorder="1" applyAlignment="1" applyProtection="1">
      <alignment horizontal="center" vertical="center" wrapText="1"/>
    </xf>
    <xf numFmtId="2" fontId="0" fillId="3" borderId="0" xfId="0" applyNumberFormat="1" applyFill="1" applyBorder="1" applyProtection="1"/>
    <xf numFmtId="11" fontId="0" fillId="3" borderId="0" xfId="0" applyNumberFormat="1" applyFill="1" applyBorder="1" applyProtection="1"/>
    <xf numFmtId="0" fontId="55" fillId="0" borderId="0" xfId="0" applyFont="1" applyBorder="1" applyAlignment="1">
      <alignment vertical="center"/>
    </xf>
    <xf numFmtId="0" fontId="55" fillId="0" borderId="0" xfId="0" applyFont="1" applyBorder="1"/>
    <xf numFmtId="11" fontId="0" fillId="3" borderId="0" xfId="45" applyNumberFormat="1" applyFont="1" applyFill="1" applyBorder="1" applyProtection="1"/>
    <xf numFmtId="0" fontId="2" fillId="3" borderId="0" xfId="0" applyFont="1" applyFill="1" applyBorder="1" applyAlignment="1">
      <alignment horizontal="center"/>
    </xf>
    <xf numFmtId="0" fontId="21" fillId="15" borderId="11" xfId="0" applyFont="1" applyFill="1" applyBorder="1" applyAlignment="1" applyProtection="1">
      <alignment horizontal="center" vertical="center" wrapText="1"/>
    </xf>
    <xf numFmtId="0" fontId="4" fillId="3" borderId="0" xfId="0" applyFont="1" applyFill="1" applyBorder="1" applyProtection="1"/>
    <xf numFmtId="0" fontId="21" fillId="15" borderId="11" xfId="0" applyFont="1" applyFill="1" applyBorder="1" applyAlignment="1" applyProtection="1">
      <alignment vertical="center" wrapText="1"/>
      <protection locked="0"/>
    </xf>
    <xf numFmtId="0" fontId="21" fillId="15" borderId="4" xfId="0" applyFont="1" applyFill="1" applyBorder="1" applyAlignment="1" applyProtection="1">
      <alignment vertical="center" wrapText="1"/>
      <protection locked="0"/>
    </xf>
    <xf numFmtId="0" fontId="2" fillId="3" borderId="0" xfId="0" applyFont="1" applyFill="1" applyBorder="1" applyAlignment="1">
      <alignment horizontal="center"/>
    </xf>
    <xf numFmtId="0" fontId="49" fillId="3" borderId="0" xfId="0" applyFont="1" applyFill="1" applyBorder="1" applyProtection="1"/>
    <xf numFmtId="0" fontId="48" fillId="3" borderId="0" xfId="0" applyFont="1" applyFill="1" applyBorder="1" applyProtection="1"/>
    <xf numFmtId="0" fontId="0" fillId="3" borderId="0" xfId="0" applyFill="1" applyBorder="1"/>
    <xf numFmtId="0" fontId="0" fillId="3" borderId="35" xfId="0" applyFill="1" applyBorder="1"/>
    <xf numFmtId="0" fontId="0" fillId="3" borderId="37" xfId="0" applyFill="1" applyBorder="1"/>
    <xf numFmtId="0" fontId="2" fillId="3" borderId="37" xfId="0" applyFont="1" applyFill="1" applyBorder="1" applyAlignment="1">
      <alignment horizontal="center"/>
    </xf>
    <xf numFmtId="0" fontId="2" fillId="3" borderId="0" xfId="0" applyFont="1" applyFill="1" applyBorder="1"/>
    <xf numFmtId="0" fontId="2" fillId="3" borderId="0" xfId="0" applyFont="1" applyFill="1" applyBorder="1" applyAlignment="1">
      <alignment wrapText="1"/>
    </xf>
    <xf numFmtId="0" fontId="0" fillId="3" borderId="3" xfId="0" applyFill="1" applyBorder="1"/>
    <xf numFmtId="0" fontId="5" fillId="6" borderId="1" xfId="0" applyFont="1" applyFill="1" applyBorder="1" applyAlignment="1" applyProtection="1">
      <alignment horizontal="left" vertical="center" wrapText="1"/>
    </xf>
    <xf numFmtId="0" fontId="39" fillId="3" borderId="0" xfId="0" applyFont="1" applyFill="1" applyProtection="1"/>
    <xf numFmtId="0" fontId="39" fillId="3" borderId="0" xfId="0" applyFont="1" applyFill="1" applyAlignment="1" applyProtection="1">
      <alignment horizontal="right"/>
    </xf>
    <xf numFmtId="0" fontId="5" fillId="7" borderId="53" xfId="0" applyFont="1" applyFill="1" applyBorder="1" applyAlignment="1" applyProtection="1">
      <alignment horizontal="center" vertical="center" wrapText="1"/>
    </xf>
    <xf numFmtId="0" fontId="19" fillId="2" borderId="1" xfId="0" applyFont="1" applyFill="1" applyBorder="1" applyAlignment="1" applyProtection="1">
      <alignment horizontal="center" vertical="center" wrapText="1"/>
    </xf>
    <xf numFmtId="0" fontId="44" fillId="3" borderId="0" xfId="0" applyFont="1" applyFill="1" applyBorder="1" applyProtection="1">
      <protection locked="0"/>
    </xf>
    <xf numFmtId="0" fontId="44" fillId="3" borderId="0" xfId="0" applyFont="1" applyFill="1" applyBorder="1" applyProtection="1"/>
    <xf numFmtId="0" fontId="49" fillId="3" borderId="0" xfId="0" applyFont="1" applyFill="1" applyBorder="1" applyAlignment="1" applyProtection="1">
      <alignment horizontal="left" vertical="center" wrapText="1"/>
      <protection locked="0"/>
    </xf>
    <xf numFmtId="0" fontId="10" fillId="3" borderId="6" xfId="0" applyFont="1" applyFill="1" applyBorder="1" applyAlignment="1" applyProtection="1">
      <alignment horizontal="left" vertical="top" wrapText="1"/>
    </xf>
    <xf numFmtId="0" fontId="4" fillId="15" borderId="29" xfId="0" applyFont="1" applyFill="1" applyBorder="1" applyAlignment="1" applyProtection="1">
      <alignment horizontal="center" vertical="center" wrapText="1"/>
    </xf>
    <xf numFmtId="0" fontId="4" fillId="15" borderId="29" xfId="0" applyFont="1" applyFill="1" applyBorder="1" applyAlignment="1" applyProtection="1">
      <alignment horizontal="center" vertical="center"/>
    </xf>
    <xf numFmtId="0" fontId="58" fillId="0" borderId="0" xfId="0" applyFont="1" applyBorder="1" applyAlignment="1" applyProtection="1">
      <alignment vertical="center"/>
    </xf>
    <xf numFmtId="0" fontId="21" fillId="3" borderId="37" xfId="0" applyFont="1" applyFill="1" applyBorder="1" applyProtection="1">
      <protection locked="0"/>
    </xf>
    <xf numFmtId="0" fontId="59" fillId="3" borderId="0" xfId="0" applyFont="1" applyFill="1" applyBorder="1" applyProtection="1"/>
    <xf numFmtId="0" fontId="19" fillId="3" borderId="0" xfId="0" applyFont="1" applyFill="1" applyBorder="1" applyAlignment="1" applyProtection="1">
      <alignment horizontal="center" vertical="center" wrapText="1"/>
    </xf>
    <xf numFmtId="0" fontId="21" fillId="3" borderId="0" xfId="0" applyFont="1" applyFill="1" applyBorder="1" applyProtection="1"/>
    <xf numFmtId="0" fontId="21" fillId="3" borderId="35" xfId="0" applyFont="1" applyFill="1" applyBorder="1" applyProtection="1">
      <protection locked="0"/>
    </xf>
    <xf numFmtId="0" fontId="21" fillId="3" borderId="0" xfId="0" applyFont="1" applyFill="1" applyBorder="1" applyProtection="1">
      <protection locked="0"/>
    </xf>
    <xf numFmtId="0" fontId="16" fillId="0" borderId="48" xfId="0" applyFont="1" applyBorder="1" applyAlignment="1">
      <alignment vertical="center" wrapText="1"/>
    </xf>
    <xf numFmtId="0" fontId="16" fillId="0" borderId="48" xfId="0" applyFont="1" applyBorder="1" applyAlignment="1">
      <alignment horizontal="center" vertical="center" wrapText="1"/>
    </xf>
    <xf numFmtId="0" fontId="60" fillId="0" borderId="1" xfId="0" applyFont="1" applyBorder="1" applyAlignment="1">
      <alignment vertical="center" wrapText="1"/>
    </xf>
    <xf numFmtId="0" fontId="60" fillId="0" borderId="1" xfId="0" applyFont="1" applyBorder="1" applyAlignment="1">
      <alignment horizontal="center" vertical="center" wrapText="1"/>
    </xf>
    <xf numFmtId="171" fontId="42" fillId="0" borderId="1" xfId="0" applyNumberFormat="1" applyFont="1" applyFill="1" applyBorder="1" applyAlignment="1" applyProtection="1">
      <alignment horizontal="center"/>
    </xf>
    <xf numFmtId="0" fontId="43" fillId="0" borderId="0" xfId="0" applyFont="1" applyFill="1" applyProtection="1"/>
    <xf numFmtId="0" fontId="43" fillId="2" borderId="1" xfId="0" applyFont="1" applyFill="1" applyBorder="1" applyAlignment="1" applyProtection="1">
      <alignment horizontal="center"/>
    </xf>
    <xf numFmtId="0" fontId="61" fillId="0" borderId="1" xfId="0" applyFont="1" applyFill="1" applyBorder="1" applyAlignment="1" applyProtection="1">
      <alignment horizontal="center"/>
    </xf>
    <xf numFmtId="0" fontId="43" fillId="2" borderId="1" xfId="0" applyFont="1" applyFill="1" applyBorder="1" applyProtection="1"/>
    <xf numFmtId="171" fontId="42" fillId="0" borderId="0" xfId="0" applyNumberFormat="1" applyFont="1" applyFill="1" applyProtection="1"/>
    <xf numFmtId="171" fontId="43" fillId="0" borderId="0" xfId="0" applyNumberFormat="1" applyFont="1" applyFill="1" applyProtection="1"/>
    <xf numFmtId="0" fontId="43" fillId="2" borderId="1" xfId="0" applyFont="1" applyFill="1" applyBorder="1" applyAlignment="1" applyProtection="1">
      <alignment horizontal="center" wrapText="1"/>
    </xf>
    <xf numFmtId="0" fontId="42" fillId="0" borderId="0" xfId="0" applyFont="1" applyFill="1" applyAlignment="1" applyProtection="1">
      <alignment wrapText="1"/>
    </xf>
    <xf numFmtId="0" fontId="43" fillId="0" borderId="0" xfId="0" applyFont="1" applyFill="1" applyAlignment="1" applyProtection="1">
      <alignment wrapText="1"/>
    </xf>
    <xf numFmtId="0" fontId="42" fillId="0" borderId="0" xfId="0" applyFont="1" applyFill="1" applyBorder="1" applyAlignment="1" applyProtection="1">
      <alignment horizontal="center"/>
    </xf>
    <xf numFmtId="2" fontId="42" fillId="0" borderId="1" xfId="0" applyNumberFormat="1" applyFont="1" applyFill="1" applyBorder="1" applyAlignment="1" applyProtection="1">
      <alignment horizontal="center"/>
    </xf>
    <xf numFmtId="2" fontId="42" fillId="2" borderId="1" xfId="0" applyNumberFormat="1" applyFont="1" applyFill="1" applyBorder="1" applyProtection="1"/>
    <xf numFmtId="0" fontId="62" fillId="3" borderId="9" xfId="0" applyFont="1" applyFill="1" applyBorder="1" applyProtection="1"/>
    <xf numFmtId="0" fontId="42" fillId="3" borderId="9" xfId="0" applyFont="1" applyFill="1" applyBorder="1" applyProtection="1"/>
    <xf numFmtId="0" fontId="36" fillId="3" borderId="0" xfId="0" applyFont="1" applyFill="1" applyAlignment="1">
      <alignment vertical="center"/>
    </xf>
    <xf numFmtId="0" fontId="19" fillId="3" borderId="0" xfId="0" applyFont="1" applyFill="1" applyProtection="1"/>
    <xf numFmtId="0" fontId="36" fillId="3" borderId="0" xfId="0" applyFont="1" applyFill="1" applyProtection="1"/>
    <xf numFmtId="0" fontId="36" fillId="3" borderId="0" xfId="0" applyFont="1" applyFill="1" applyBorder="1" applyAlignment="1">
      <alignment horizontal="center"/>
    </xf>
    <xf numFmtId="0" fontId="36" fillId="3" borderId="0" xfId="0" applyFont="1" applyFill="1"/>
    <xf numFmtId="0" fontId="21" fillId="3" borderId="0" xfId="0" applyFont="1" applyFill="1" applyAlignment="1">
      <alignment wrapText="1"/>
    </xf>
    <xf numFmtId="0" fontId="25" fillId="0" borderId="1" xfId="0" applyFont="1" applyFill="1" applyBorder="1" applyAlignment="1" applyProtection="1">
      <alignment horizontal="left" vertical="top" wrapText="1"/>
    </xf>
    <xf numFmtId="8" fontId="0" fillId="15" borderId="29" xfId="45" applyNumberFormat="1" applyFont="1" applyFill="1" applyBorder="1" applyAlignment="1" applyProtection="1">
      <alignment vertical="center" wrapText="1"/>
    </xf>
    <xf numFmtId="10" fontId="18" fillId="6" borderId="1" xfId="25" applyNumberFormat="1" applyFont="1" applyFill="1" applyBorder="1" applyAlignment="1" applyProtection="1">
      <alignment horizontal="center" vertical="center"/>
    </xf>
    <xf numFmtId="0" fontId="18" fillId="3" borderId="1" xfId="0" applyFont="1" applyFill="1" applyBorder="1" applyProtection="1"/>
    <xf numFmtId="172" fontId="18" fillId="6" borderId="1" xfId="45" applyNumberFormat="1" applyFont="1" applyFill="1" applyBorder="1" applyAlignment="1" applyProtection="1">
      <alignment horizontal="center" vertical="center"/>
    </xf>
    <xf numFmtId="0" fontId="25" fillId="0" borderId="1" xfId="0" applyFont="1" applyFill="1" applyBorder="1" applyAlignment="1" applyProtection="1">
      <alignment vertical="top"/>
    </xf>
    <xf numFmtId="0" fontId="1" fillId="3" borderId="0" xfId="0" applyFont="1" applyFill="1" applyProtection="1"/>
    <xf numFmtId="0" fontId="36" fillId="3" borderId="0" xfId="0" quotePrefix="1" applyFont="1" applyFill="1" applyBorder="1" applyAlignment="1" applyProtection="1">
      <alignment horizontal="left"/>
    </xf>
    <xf numFmtId="2" fontId="21" fillId="3" borderId="1" xfId="0" applyNumberFormat="1" applyFont="1" applyFill="1" applyBorder="1" applyAlignment="1" applyProtection="1">
      <alignment horizontal="left" vertical="center" wrapText="1"/>
      <protection locked="0"/>
    </xf>
    <xf numFmtId="172" fontId="21" fillId="0" borderId="40" xfId="45" applyNumberFormat="1" applyFont="1" applyBorder="1" applyAlignment="1" applyProtection="1">
      <alignment vertical="center" wrapText="1"/>
      <protection locked="0"/>
    </xf>
    <xf numFmtId="172" fontId="21" fillId="0" borderId="16" xfId="45" applyNumberFormat="1" applyFont="1" applyBorder="1" applyAlignment="1" applyProtection="1">
      <alignment vertical="center" wrapText="1"/>
      <protection locked="0"/>
    </xf>
    <xf numFmtId="172" fontId="21" fillId="0" borderId="29" xfId="45" applyNumberFormat="1" applyFont="1" applyBorder="1" applyAlignment="1" applyProtection="1">
      <alignment vertical="center" wrapText="1"/>
      <protection locked="0"/>
    </xf>
    <xf numFmtId="0" fontId="36" fillId="0" borderId="0" xfId="0" applyFont="1" applyProtection="1">
      <protection locked="0"/>
    </xf>
    <xf numFmtId="0" fontId="63" fillId="5" borderId="0" xfId="0" applyFont="1" applyFill="1" applyProtection="1">
      <protection locked="0"/>
    </xf>
    <xf numFmtId="0" fontId="64" fillId="0" borderId="0" xfId="0" applyFont="1" applyAlignment="1" applyProtection="1">
      <protection locked="0"/>
    </xf>
    <xf numFmtId="0" fontId="5" fillId="15" borderId="29" xfId="0" applyFont="1" applyFill="1" applyBorder="1" applyAlignment="1" applyProtection="1">
      <alignment horizontal="center" vertical="center"/>
    </xf>
    <xf numFmtId="0" fontId="5" fillId="15" borderId="29" xfId="0" applyFont="1" applyFill="1" applyBorder="1" applyAlignment="1" applyProtection="1">
      <alignment horizontal="center" vertical="center" wrapText="1"/>
    </xf>
    <xf numFmtId="0" fontId="21" fillId="15" borderId="29" xfId="0" applyFont="1" applyFill="1" applyBorder="1" applyAlignment="1" applyProtection="1">
      <alignment vertical="center" wrapText="1"/>
    </xf>
    <xf numFmtId="0" fontId="21" fillId="3" borderId="3" xfId="0" applyFont="1" applyFill="1" applyBorder="1" applyProtection="1">
      <protection locked="0"/>
    </xf>
    <xf numFmtId="0" fontId="21" fillId="3" borderId="9" xfId="0" applyFont="1" applyFill="1" applyBorder="1" applyProtection="1"/>
    <xf numFmtId="0" fontId="21" fillId="3" borderId="0" xfId="0" applyFont="1" applyFill="1" applyProtection="1"/>
    <xf numFmtId="0" fontId="65" fillId="3" borderId="1" xfId="0" applyFont="1" applyFill="1" applyBorder="1" applyAlignment="1" applyProtection="1">
      <alignment horizontal="left" vertical="top" wrapText="1"/>
    </xf>
    <xf numFmtId="0" fontId="21" fillId="3" borderId="0" xfId="0" applyFont="1" applyFill="1" applyProtection="1">
      <protection locked="0"/>
    </xf>
    <xf numFmtId="0" fontId="21" fillId="0" borderId="0" xfId="0" applyFont="1" applyProtection="1">
      <protection locked="0"/>
    </xf>
    <xf numFmtId="0" fontId="21" fillId="0" borderId="0" xfId="0" applyFont="1" applyFill="1" applyBorder="1" applyProtection="1">
      <protection locked="0"/>
    </xf>
    <xf numFmtId="0" fontId="24" fillId="3" borderId="1" xfId="0" applyFont="1" applyFill="1" applyBorder="1" applyAlignment="1" applyProtection="1">
      <alignment vertical="top" wrapText="1"/>
    </xf>
    <xf numFmtId="0" fontId="21" fillId="3" borderId="1" xfId="0" applyFont="1" applyFill="1" applyBorder="1" applyAlignment="1" applyProtection="1">
      <alignment horizontal="left" vertical="center"/>
      <protection locked="0"/>
    </xf>
    <xf numFmtId="0" fontId="21" fillId="6" borderId="1" xfId="0" applyFont="1" applyFill="1" applyBorder="1" applyAlignment="1" applyProtection="1">
      <alignment horizontal="left" vertical="center" wrapText="1"/>
      <protection locked="0"/>
    </xf>
    <xf numFmtId="0" fontId="0" fillId="3" borderId="0" xfId="0" applyFont="1" applyFill="1" applyBorder="1" applyAlignment="1" applyProtection="1">
      <alignment horizontal="left" vertical="center" wrapText="1"/>
      <protection locked="0"/>
    </xf>
    <xf numFmtId="0" fontId="0" fillId="3" borderId="0" xfId="0" applyFont="1" applyFill="1" applyBorder="1" applyAlignment="1" applyProtection="1">
      <alignment horizontal="left"/>
      <protection locked="0"/>
    </xf>
    <xf numFmtId="0" fontId="0" fillId="6" borderId="1" xfId="0" applyFont="1" applyFill="1" applyBorder="1" applyAlignment="1" applyProtection="1">
      <alignment horizontal="left" vertical="center"/>
      <protection locked="0"/>
    </xf>
    <xf numFmtId="0" fontId="56" fillId="3" borderId="1" xfId="0" applyFont="1" applyFill="1" applyBorder="1" applyAlignment="1" applyProtection="1">
      <alignment horizontal="left" vertical="center" wrapText="1"/>
      <protection locked="0"/>
    </xf>
    <xf numFmtId="0" fontId="38" fillId="3" borderId="1" xfId="46" applyFill="1" applyBorder="1" applyAlignment="1" applyProtection="1">
      <alignment horizontal="left" vertical="center" wrapText="1"/>
      <protection locked="0"/>
    </xf>
    <xf numFmtId="1" fontId="21" fillId="3" borderId="1" xfId="0" applyNumberFormat="1" applyFont="1" applyFill="1" applyBorder="1" applyAlignment="1" applyProtection="1">
      <alignment horizontal="left" vertical="center" wrapText="1"/>
      <protection locked="0"/>
    </xf>
    <xf numFmtId="0" fontId="21" fillId="3" borderId="1" xfId="45" applyNumberFormat="1" applyFont="1" applyFill="1" applyBorder="1" applyAlignment="1" applyProtection="1">
      <alignment horizontal="left" vertical="center" wrapText="1"/>
      <protection locked="0"/>
    </xf>
    <xf numFmtId="0" fontId="21" fillId="0" borderId="16" xfId="0" applyFont="1" applyBorder="1" applyAlignment="1" applyProtection="1">
      <alignment horizontal="center" vertical="center" wrapText="1"/>
    </xf>
    <xf numFmtId="0" fontId="21" fillId="0" borderId="29" xfId="0" applyFont="1" applyBorder="1" applyAlignment="1" applyProtection="1">
      <alignment horizontal="center" vertical="center" wrapText="1"/>
    </xf>
    <xf numFmtId="0" fontId="66" fillId="3" borderId="0" xfId="0" applyFont="1" applyFill="1" applyBorder="1" applyProtection="1"/>
    <xf numFmtId="0" fontId="67" fillId="3" borderId="0" xfId="0" applyFont="1" applyFill="1" applyBorder="1" applyProtection="1"/>
    <xf numFmtId="0" fontId="68" fillId="3" borderId="0" xfId="0" applyFont="1" applyFill="1" applyProtection="1">
      <protection locked="0"/>
    </xf>
    <xf numFmtId="0" fontId="68" fillId="0" borderId="0" xfId="0" applyFont="1" applyBorder="1" applyProtection="1"/>
    <xf numFmtId="0" fontId="19" fillId="3" borderId="0" xfId="0" quotePrefix="1" applyFont="1" applyFill="1" applyBorder="1" applyAlignment="1" applyProtection="1">
      <alignment wrapText="1"/>
    </xf>
    <xf numFmtId="0" fontId="68" fillId="0" borderId="0" xfId="0" applyFont="1" applyProtection="1">
      <protection locked="0"/>
    </xf>
    <xf numFmtId="0" fontId="68" fillId="0" borderId="0" xfId="0" applyFont="1" applyAlignment="1" applyProtection="1">
      <protection locked="0"/>
    </xf>
    <xf numFmtId="0" fontId="3" fillId="3" borderId="0" xfId="25" applyFont="1" applyFill="1" applyAlignment="1">
      <alignment horizontal="center" vertical="center" wrapText="1"/>
    </xf>
    <xf numFmtId="0" fontId="69" fillId="5" borderId="44" xfId="25" applyFont="1" applyFill="1" applyBorder="1" applyAlignment="1">
      <alignment horizontal="center" vertical="center" wrapText="1"/>
    </xf>
    <xf numFmtId="0" fontId="4" fillId="3" borderId="0" xfId="25" applyFont="1" applyFill="1" applyAlignment="1">
      <alignment horizontal="center" vertical="center" wrapText="1"/>
    </xf>
    <xf numFmtId="0" fontId="25" fillId="3" borderId="0" xfId="25" applyFont="1" applyFill="1" applyAlignment="1">
      <alignment horizontal="right" vertical="center"/>
    </xf>
    <xf numFmtId="0" fontId="25" fillId="3" borderId="1" xfId="25" applyFont="1" applyFill="1" applyBorder="1" applyAlignment="1">
      <alignment horizontal="left" vertical="center"/>
    </xf>
    <xf numFmtId="14" fontId="25" fillId="3" borderId="1" xfId="25" applyNumberFormat="1" applyFont="1" applyFill="1" applyBorder="1" applyAlignment="1">
      <alignment horizontal="center" vertical="center"/>
    </xf>
    <xf numFmtId="3" fontId="25" fillId="3" borderId="1" xfId="25" applyNumberFormat="1" applyFont="1" applyFill="1" applyBorder="1" applyAlignment="1">
      <alignment horizontal="center" vertical="center"/>
    </xf>
    <xf numFmtId="0" fontId="25" fillId="3" borderId="0" xfId="25" applyFont="1" applyFill="1" applyAlignment="1">
      <alignment horizontal="left" vertical="center"/>
    </xf>
    <xf numFmtId="0" fontId="24" fillId="3" borderId="0" xfId="25" applyFont="1" applyFill="1" applyAlignment="1">
      <alignment horizontal="left" vertical="center"/>
    </xf>
    <xf numFmtId="0" fontId="0" fillId="3" borderId="0" xfId="0" applyFont="1" applyFill="1"/>
    <xf numFmtId="0" fontId="69" fillId="5" borderId="1" xfId="25" applyFont="1" applyFill="1" applyBorder="1" applyAlignment="1">
      <alignment horizontal="left" vertical="center" wrapText="1"/>
    </xf>
    <xf numFmtId="0" fontId="69" fillId="5" borderId="1" xfId="25" applyFont="1" applyFill="1" applyBorder="1" applyAlignment="1">
      <alignment horizontal="center" vertical="center" wrapText="1"/>
    </xf>
    <xf numFmtId="3" fontId="69" fillId="5" borderId="1" xfId="25" applyNumberFormat="1" applyFont="1" applyFill="1" applyBorder="1" applyAlignment="1">
      <alignment horizontal="center" vertical="center" wrapText="1"/>
    </xf>
    <xf numFmtId="0" fontId="58" fillId="3" borderId="9" xfId="0" applyFont="1" applyFill="1" applyBorder="1"/>
    <xf numFmtId="0" fontId="0" fillId="3" borderId="9" xfId="0" applyFill="1" applyBorder="1"/>
    <xf numFmtId="0" fontId="21" fillId="3" borderId="0" xfId="0" applyFont="1" applyFill="1" applyBorder="1" applyAlignment="1" applyProtection="1">
      <alignment horizontal="left" vertical="top" wrapText="1"/>
      <protection locked="0"/>
    </xf>
    <xf numFmtId="0" fontId="21" fillId="3" borderId="35" xfId="0" applyFont="1" applyFill="1" applyBorder="1" applyAlignment="1" applyProtection="1">
      <alignment horizontal="left" vertical="top" wrapText="1"/>
      <protection locked="0"/>
    </xf>
    <xf numFmtId="0" fontId="17" fillId="3" borderId="0" xfId="0" applyFont="1" applyFill="1" applyBorder="1" applyAlignment="1" applyProtection="1">
      <alignment horizontal="center" vertical="center" wrapText="1"/>
    </xf>
    <xf numFmtId="0" fontId="17" fillId="3" borderId="0" xfId="0" applyFont="1" applyFill="1" applyBorder="1" applyAlignment="1" applyProtection="1">
      <alignment horizontal="center" vertical="center" wrapText="1"/>
      <protection locked="0"/>
    </xf>
    <xf numFmtId="0" fontId="4" fillId="19" borderId="1" xfId="0" applyFont="1" applyFill="1" applyBorder="1" applyAlignment="1" applyProtection="1">
      <alignment horizontal="center" vertical="center" wrapText="1"/>
    </xf>
    <xf numFmtId="0" fontId="16" fillId="3" borderId="0" xfId="0" applyFont="1" applyFill="1" applyBorder="1" applyAlignment="1" applyProtection="1">
      <alignment horizontal="center" vertical="center" wrapText="1"/>
      <protection locked="0"/>
    </xf>
    <xf numFmtId="0" fontId="5" fillId="19" borderId="1" xfId="0" applyFont="1" applyFill="1" applyBorder="1" applyAlignment="1" applyProtection="1">
      <alignment horizontal="left" vertical="center"/>
    </xf>
    <xf numFmtId="0" fontId="5" fillId="19" borderId="1" xfId="0" applyFont="1" applyFill="1" applyBorder="1" applyAlignment="1" applyProtection="1">
      <alignment horizontal="left" vertical="center"/>
      <protection locked="0"/>
    </xf>
    <xf numFmtId="0" fontId="4" fillId="19" borderId="1" xfId="0" applyFont="1" applyFill="1" applyBorder="1" applyAlignment="1" applyProtection="1">
      <alignment horizontal="center" vertical="center" wrapText="1"/>
      <protection locked="0"/>
    </xf>
    <xf numFmtId="0" fontId="4" fillId="19" borderId="46" xfId="0" applyFont="1" applyFill="1" applyBorder="1" applyAlignment="1" applyProtection="1">
      <alignment horizontal="center" vertical="center" wrapText="1"/>
    </xf>
    <xf numFmtId="0" fontId="4" fillId="19" borderId="47" xfId="0" applyFont="1" applyFill="1" applyBorder="1" applyAlignment="1" applyProtection="1">
      <alignment horizontal="center" vertical="center" wrapText="1"/>
    </xf>
    <xf numFmtId="0" fontId="36" fillId="3" borderId="0" xfId="0" quotePrefix="1" applyFont="1" applyFill="1" applyBorder="1" applyAlignment="1" applyProtection="1">
      <alignment horizontal="left" vertical="top" wrapText="1"/>
    </xf>
    <xf numFmtId="0" fontId="36" fillId="3" borderId="0" xfId="0" quotePrefix="1" applyFont="1" applyFill="1" applyBorder="1" applyAlignment="1" applyProtection="1">
      <alignment horizontal="left" wrapText="1"/>
    </xf>
    <xf numFmtId="0" fontId="36" fillId="3" borderId="0" xfId="0" quotePrefix="1" applyFont="1" applyFill="1" applyBorder="1" applyAlignment="1" applyProtection="1">
      <alignment horizontal="left"/>
    </xf>
    <xf numFmtId="0" fontId="5" fillId="20" borderId="24" xfId="0" applyFont="1" applyFill="1" applyBorder="1" applyAlignment="1" applyProtection="1">
      <alignment horizontal="center" vertical="center" wrapText="1"/>
    </xf>
    <xf numFmtId="0" fontId="5" fillId="20" borderId="27" xfId="0" applyFont="1" applyFill="1" applyBorder="1" applyAlignment="1" applyProtection="1">
      <alignment horizontal="center" vertical="center" wrapText="1"/>
    </xf>
    <xf numFmtId="0" fontId="5" fillId="20" borderId="28" xfId="0" applyFont="1" applyFill="1" applyBorder="1" applyAlignment="1" applyProtection="1">
      <alignment horizontal="center" vertical="center" wrapText="1"/>
    </xf>
    <xf numFmtId="0" fontId="0" fillId="3" borderId="0" xfId="0" applyFill="1" applyBorder="1" applyAlignment="1" applyProtection="1">
      <alignment horizontal="center"/>
    </xf>
    <xf numFmtId="0" fontId="10" fillId="3" borderId="2" xfId="0" applyFont="1" applyFill="1" applyBorder="1" applyAlignment="1" applyProtection="1">
      <alignment horizontal="center" vertical="top" wrapText="1"/>
    </xf>
    <xf numFmtId="0" fontId="10" fillId="3" borderId="6" xfId="0" applyFont="1" applyFill="1" applyBorder="1" applyAlignment="1" applyProtection="1">
      <alignment horizontal="center" vertical="top" wrapText="1"/>
    </xf>
    <xf numFmtId="0" fontId="10" fillId="3" borderId="2" xfId="0" applyFont="1" applyFill="1" applyBorder="1" applyAlignment="1" applyProtection="1">
      <alignment horizontal="left" vertical="top" wrapText="1"/>
    </xf>
    <xf numFmtId="0" fontId="10" fillId="3" borderId="6" xfId="0" applyFont="1" applyFill="1" applyBorder="1" applyAlignment="1" applyProtection="1">
      <alignment horizontal="left" vertical="top" wrapText="1"/>
    </xf>
    <xf numFmtId="0" fontId="4" fillId="15" borderId="24" xfId="0" applyFont="1" applyFill="1" applyBorder="1" applyAlignment="1" applyProtection="1">
      <alignment horizontal="center" vertical="center" wrapText="1"/>
    </xf>
    <xf numFmtId="0" fontId="4" fillId="15" borderId="28" xfId="0" applyFont="1" applyFill="1" applyBorder="1" applyAlignment="1" applyProtection="1">
      <alignment horizontal="center" vertical="center" wrapText="1"/>
    </xf>
    <xf numFmtId="0" fontId="5" fillId="15" borderId="4" xfId="0" applyFont="1" applyFill="1" applyBorder="1" applyAlignment="1" applyProtection="1">
      <alignment horizontal="center" vertical="center"/>
    </xf>
    <xf numFmtId="0" fontId="5" fillId="15" borderId="5" xfId="0" applyFont="1" applyFill="1" applyBorder="1" applyAlignment="1" applyProtection="1">
      <alignment horizontal="center" vertical="center"/>
    </xf>
    <xf numFmtId="0" fontId="5" fillId="2" borderId="24" xfId="0" applyFont="1" applyFill="1" applyBorder="1" applyAlignment="1" applyProtection="1">
      <alignment horizontal="center" vertical="center" wrapText="1"/>
    </xf>
    <xf numFmtId="0" fontId="5" fillId="2" borderId="27" xfId="0" applyFont="1" applyFill="1" applyBorder="1" applyAlignment="1" applyProtection="1">
      <alignment horizontal="center" vertical="center" wrapText="1"/>
    </xf>
    <xf numFmtId="0" fontId="5" fillId="2" borderId="28" xfId="0" applyFont="1" applyFill="1" applyBorder="1" applyAlignment="1" applyProtection="1">
      <alignment horizontal="center" vertical="center" wrapText="1"/>
    </xf>
    <xf numFmtId="0" fontId="4" fillId="10" borderId="18" xfId="0" applyFont="1" applyFill="1" applyBorder="1" applyAlignment="1" applyProtection="1">
      <alignment horizontal="center" vertical="center" wrapText="1"/>
    </xf>
    <xf numFmtId="0" fontId="4" fillId="10" borderId="20" xfId="0" applyFont="1" applyFill="1" applyBorder="1" applyAlignment="1" applyProtection="1">
      <alignment horizontal="center" vertical="center" wrapText="1"/>
    </xf>
    <xf numFmtId="0" fontId="5" fillId="13" borderId="0" xfId="0" applyFont="1" applyFill="1" applyBorder="1" applyAlignment="1" applyProtection="1">
      <alignment horizontal="center" vertical="center" wrapText="1"/>
    </xf>
    <xf numFmtId="0" fontId="5" fillId="13" borderId="22" xfId="0" applyFont="1" applyFill="1" applyBorder="1" applyAlignment="1" applyProtection="1">
      <alignment horizontal="center" vertical="center" wrapText="1"/>
    </xf>
    <xf numFmtId="0" fontId="4" fillId="14" borderId="4" xfId="0" applyFont="1" applyFill="1" applyBorder="1" applyAlignment="1" applyProtection="1">
      <alignment horizontal="center"/>
    </xf>
    <xf numFmtId="0" fontId="4" fillId="14" borderId="10" xfId="0" applyFont="1" applyFill="1" applyBorder="1" applyAlignment="1" applyProtection="1">
      <alignment horizontal="center"/>
    </xf>
    <xf numFmtId="0" fontId="4" fillId="14" borderId="5" xfId="0" applyFont="1" applyFill="1" applyBorder="1" applyAlignment="1" applyProtection="1">
      <alignment horizontal="center"/>
    </xf>
    <xf numFmtId="0" fontId="5" fillId="11" borderId="4" xfId="0" applyFont="1" applyFill="1" applyBorder="1" applyAlignment="1" applyProtection="1">
      <alignment horizontal="center" vertical="center" wrapText="1"/>
    </xf>
    <xf numFmtId="0" fontId="5" fillId="11" borderId="10" xfId="0" applyFont="1" applyFill="1" applyBorder="1" applyAlignment="1" applyProtection="1">
      <alignment horizontal="center" vertical="center" wrapText="1"/>
    </xf>
    <xf numFmtId="0" fontId="5" fillId="11" borderId="5" xfId="0" applyFont="1" applyFill="1" applyBorder="1" applyAlignment="1" applyProtection="1">
      <alignment horizontal="center" vertical="center" wrapText="1"/>
    </xf>
    <xf numFmtId="0" fontId="5" fillId="11" borderId="19" xfId="0" applyFont="1" applyFill="1" applyBorder="1" applyAlignment="1" applyProtection="1">
      <alignment horizontal="center" vertical="center" wrapText="1"/>
    </xf>
    <xf numFmtId="0" fontId="5" fillId="11" borderId="21" xfId="0" applyFont="1" applyFill="1" applyBorder="1" applyAlignment="1" applyProtection="1">
      <alignment horizontal="center" vertical="center" wrapText="1"/>
    </xf>
    <xf numFmtId="0" fontId="24" fillId="15" borderId="24" xfId="25" applyFont="1" applyFill="1" applyBorder="1" applyAlignment="1" applyProtection="1">
      <alignment horizontal="center" vertical="center" wrapText="1"/>
    </xf>
    <xf numFmtId="0" fontId="24" fillId="15" borderId="28" xfId="25" applyFont="1" applyFill="1" applyBorder="1" applyAlignment="1" applyProtection="1">
      <alignment horizontal="center" vertical="center" wrapText="1"/>
    </xf>
    <xf numFmtId="0" fontId="4" fillId="15" borderId="4" xfId="0" applyFont="1" applyFill="1" applyBorder="1" applyAlignment="1" applyProtection="1">
      <alignment horizontal="center" vertical="center"/>
    </xf>
    <xf numFmtId="0" fontId="4" fillId="15" borderId="5" xfId="0" applyFont="1" applyFill="1" applyBorder="1" applyAlignment="1" applyProtection="1">
      <alignment horizontal="center" vertical="center"/>
    </xf>
    <xf numFmtId="0" fontId="5" fillId="2" borderId="30" xfId="0" applyFont="1" applyFill="1" applyBorder="1" applyAlignment="1" applyProtection="1">
      <alignment horizontal="center" vertical="center" wrapText="1"/>
    </xf>
    <xf numFmtId="0" fontId="5" fillId="2" borderId="31" xfId="0" applyFont="1" applyFill="1" applyBorder="1" applyAlignment="1" applyProtection="1">
      <alignment horizontal="center" vertical="center" wrapText="1"/>
    </xf>
    <xf numFmtId="0" fontId="5" fillId="2" borderId="13" xfId="0" applyFont="1" applyFill="1" applyBorder="1" applyAlignment="1" applyProtection="1">
      <alignment horizontal="center" vertical="center" wrapText="1"/>
    </xf>
    <xf numFmtId="0" fontId="5" fillId="2" borderId="36" xfId="0" applyFont="1" applyFill="1" applyBorder="1" applyAlignment="1" applyProtection="1">
      <alignment horizontal="center" vertical="center" wrapText="1"/>
    </xf>
    <xf numFmtId="0" fontId="19" fillId="12" borderId="4" xfId="0" applyFont="1" applyFill="1" applyBorder="1" applyAlignment="1" applyProtection="1">
      <alignment horizontal="center" vertical="center" wrapText="1"/>
    </xf>
    <xf numFmtId="0" fontId="19" fillId="12" borderId="10" xfId="0" applyFont="1" applyFill="1" applyBorder="1" applyAlignment="1" applyProtection="1">
      <alignment horizontal="center" vertical="center" wrapText="1"/>
    </xf>
    <xf numFmtId="0" fontId="19" fillId="12" borderId="5" xfId="0" applyFont="1" applyFill="1" applyBorder="1" applyAlignment="1" applyProtection="1">
      <alignment horizontal="center" vertical="center" wrapText="1"/>
    </xf>
    <xf numFmtId="0" fontId="19" fillId="8" borderId="4" xfId="0" applyFont="1" applyFill="1" applyBorder="1" applyAlignment="1" applyProtection="1">
      <alignment horizontal="center" vertical="center" wrapText="1"/>
    </xf>
    <xf numFmtId="0" fontId="19" fillId="8" borderId="10" xfId="0" applyFont="1" applyFill="1" applyBorder="1" applyAlignment="1" applyProtection="1">
      <alignment horizontal="center" vertical="center" wrapText="1"/>
    </xf>
    <xf numFmtId="0" fontId="19" fillId="8" borderId="5" xfId="0" applyFont="1" applyFill="1" applyBorder="1" applyAlignment="1" applyProtection="1">
      <alignment horizontal="center" vertical="center" wrapText="1"/>
    </xf>
    <xf numFmtId="0" fontId="5" fillId="4" borderId="19" xfId="0" applyFont="1" applyFill="1" applyBorder="1" applyAlignment="1" applyProtection="1">
      <alignment horizontal="center" vertical="center" wrapText="1"/>
    </xf>
    <xf numFmtId="0" fontId="5" fillId="4" borderId="21" xfId="0" applyFont="1" applyFill="1" applyBorder="1" applyAlignment="1" applyProtection="1">
      <alignment horizontal="center" vertical="center" wrapText="1"/>
    </xf>
    <xf numFmtId="0" fontId="5" fillId="4" borderId="14" xfId="0" applyFont="1" applyFill="1" applyBorder="1" applyAlignment="1" applyProtection="1">
      <alignment horizontal="center" vertical="center" wrapText="1"/>
    </xf>
    <xf numFmtId="0" fontId="5" fillId="4" borderId="22" xfId="0" applyFont="1" applyFill="1" applyBorder="1" applyAlignment="1" applyProtection="1">
      <alignment horizontal="center" vertical="center" wrapText="1"/>
    </xf>
    <xf numFmtId="0" fontId="5" fillId="4" borderId="15" xfId="0" applyFont="1" applyFill="1" applyBorder="1" applyAlignment="1" applyProtection="1">
      <alignment horizontal="center" vertical="center" wrapText="1"/>
    </xf>
    <xf numFmtId="0" fontId="4" fillId="15" borderId="29" xfId="0" applyFont="1" applyFill="1" applyBorder="1" applyAlignment="1" applyProtection="1">
      <alignment horizontal="center" vertical="center" wrapText="1"/>
    </xf>
    <xf numFmtId="0" fontId="4" fillId="9" borderId="4" xfId="0" applyFont="1" applyFill="1" applyBorder="1" applyAlignment="1" applyProtection="1">
      <alignment horizontal="center" vertical="center"/>
    </xf>
    <xf numFmtId="0" fontId="4" fillId="9" borderId="10" xfId="0" applyFont="1" applyFill="1" applyBorder="1" applyAlignment="1" applyProtection="1">
      <alignment horizontal="center" vertical="center"/>
    </xf>
    <xf numFmtId="0" fontId="4" fillId="9" borderId="5" xfId="0" applyFont="1" applyFill="1" applyBorder="1" applyAlignment="1" applyProtection="1">
      <alignment horizontal="center" vertical="center"/>
    </xf>
    <xf numFmtId="0" fontId="4" fillId="15" borderId="4" xfId="0" applyFont="1" applyFill="1" applyBorder="1" applyAlignment="1" applyProtection="1">
      <alignment horizontal="center" vertical="center" wrapText="1"/>
    </xf>
    <xf numFmtId="0" fontId="4" fillId="15" borderId="5" xfId="0" applyFont="1" applyFill="1" applyBorder="1" applyAlignment="1" applyProtection="1">
      <alignment horizontal="center" vertical="center" wrapText="1"/>
    </xf>
    <xf numFmtId="0" fontId="4" fillId="15" borderId="29" xfId="0" applyFont="1" applyFill="1" applyBorder="1" applyAlignment="1" applyProtection="1">
      <alignment horizontal="center" vertical="center"/>
    </xf>
    <xf numFmtId="0" fontId="5" fillId="17" borderId="24" xfId="0" applyFont="1" applyFill="1" applyBorder="1" applyAlignment="1" applyProtection="1">
      <alignment horizontal="center" vertical="center" wrapText="1"/>
    </xf>
    <xf numFmtId="0" fontId="5" fillId="17" borderId="27" xfId="0" applyFont="1" applyFill="1" applyBorder="1" applyAlignment="1" applyProtection="1">
      <alignment horizontal="center" vertical="center" wrapText="1"/>
    </xf>
    <xf numFmtId="0" fontId="5" fillId="17" borderId="28" xfId="0" applyFont="1" applyFill="1" applyBorder="1" applyAlignment="1" applyProtection="1">
      <alignment horizontal="center" vertical="center" wrapText="1"/>
    </xf>
    <xf numFmtId="0" fontId="4" fillId="10" borderId="17" xfId="0" applyFont="1" applyFill="1" applyBorder="1" applyAlignment="1" applyProtection="1">
      <alignment horizontal="center" vertical="center" wrapText="1"/>
    </xf>
    <xf numFmtId="0" fontId="4" fillId="10" borderId="19" xfId="0" applyFont="1" applyFill="1" applyBorder="1" applyAlignment="1" applyProtection="1">
      <alignment horizontal="center" vertical="center" wrapText="1"/>
    </xf>
    <xf numFmtId="0" fontId="5" fillId="13" borderId="24" xfId="0" applyFont="1" applyFill="1" applyBorder="1" applyAlignment="1" applyProtection="1">
      <alignment horizontal="center" vertical="center" wrapText="1"/>
    </xf>
    <xf numFmtId="0" fontId="5" fillId="13" borderId="28" xfId="0" applyFont="1" applyFill="1" applyBorder="1" applyAlignment="1" applyProtection="1">
      <alignment horizontal="center" vertical="center" wrapText="1"/>
    </xf>
    <xf numFmtId="0" fontId="4" fillId="10" borderId="54" xfId="0" applyFont="1" applyFill="1" applyBorder="1" applyAlignment="1" applyProtection="1">
      <alignment horizontal="center" vertical="center" wrapText="1"/>
    </xf>
    <xf numFmtId="0" fontId="4" fillId="10" borderId="21" xfId="0" applyFont="1" applyFill="1" applyBorder="1" applyAlignment="1" applyProtection="1">
      <alignment horizontal="center" vertical="center" wrapText="1"/>
    </xf>
    <xf numFmtId="0" fontId="5" fillId="4" borderId="53" xfId="0" applyFont="1" applyFill="1" applyBorder="1" applyAlignment="1" applyProtection="1">
      <alignment horizontal="center" vertical="center" wrapText="1"/>
    </xf>
    <xf numFmtId="0" fontId="5" fillId="7" borderId="13" xfId="0" applyFont="1" applyFill="1" applyBorder="1" applyAlignment="1" applyProtection="1">
      <alignment horizontal="center" vertical="center" wrapText="1"/>
    </xf>
    <xf numFmtId="0" fontId="5" fillId="7" borderId="14" xfId="0" applyFont="1" applyFill="1" applyBorder="1" applyAlignment="1" applyProtection="1">
      <alignment horizontal="center" vertical="center" wrapText="1"/>
    </xf>
    <xf numFmtId="0" fontId="5" fillId="7" borderId="24" xfId="0" applyFont="1" applyFill="1" applyBorder="1" applyAlignment="1" applyProtection="1">
      <alignment horizontal="center" vertical="center" wrapText="1"/>
    </xf>
    <xf numFmtId="0" fontId="5" fillId="7" borderId="28" xfId="0" applyFont="1" applyFill="1" applyBorder="1" applyAlignment="1" applyProtection="1">
      <alignment horizontal="center" vertical="center" wrapText="1"/>
    </xf>
    <xf numFmtId="0" fontId="5" fillId="21" borderId="24" xfId="0" applyFont="1" applyFill="1" applyBorder="1" applyAlignment="1" applyProtection="1">
      <alignment horizontal="center" vertical="center" wrapText="1"/>
    </xf>
    <xf numFmtId="0" fontId="5" fillId="21" borderId="27" xfId="0" applyFont="1" applyFill="1" applyBorder="1" applyAlignment="1" applyProtection="1">
      <alignment horizontal="center" vertical="center" wrapText="1"/>
    </xf>
    <xf numFmtId="0" fontId="5" fillId="21" borderId="28" xfId="0" applyFont="1" applyFill="1" applyBorder="1" applyAlignment="1" applyProtection="1">
      <alignment horizontal="center" vertical="center" wrapText="1"/>
    </xf>
    <xf numFmtId="0" fontId="5" fillId="6" borderId="44" xfId="0" applyFont="1" applyFill="1" applyBorder="1" applyAlignment="1" applyProtection="1">
      <alignment horizontal="center" vertical="center" wrapText="1"/>
    </xf>
    <xf numFmtId="0" fontId="5" fillId="6" borderId="45" xfId="0" applyFont="1" applyFill="1" applyBorder="1" applyAlignment="1" applyProtection="1">
      <alignment horizontal="center" vertical="center" wrapText="1"/>
    </xf>
    <xf numFmtId="0" fontId="5" fillId="6" borderId="20" xfId="0" applyFont="1" applyFill="1" applyBorder="1" applyAlignment="1" applyProtection="1">
      <alignment horizontal="center" vertical="center" wrapText="1"/>
    </xf>
    <xf numFmtId="0" fontId="5" fillId="6" borderId="1" xfId="0" applyFont="1" applyFill="1" applyBorder="1" applyAlignment="1" applyProtection="1">
      <alignment horizontal="left" vertical="center" wrapText="1"/>
    </xf>
    <xf numFmtId="0" fontId="4" fillId="6" borderId="1" xfId="0" applyFont="1" applyFill="1" applyBorder="1" applyAlignment="1" applyProtection="1">
      <alignment horizontal="left" vertical="center" wrapText="1"/>
    </xf>
    <xf numFmtId="0" fontId="5" fillId="6" borderId="42" xfId="0" applyFont="1" applyFill="1" applyBorder="1" applyAlignment="1" applyProtection="1">
      <alignment horizontal="left" vertical="center" wrapText="1"/>
    </xf>
    <xf numFmtId="0" fontId="5" fillId="6" borderId="43" xfId="0" applyFont="1" applyFill="1" applyBorder="1" applyAlignment="1" applyProtection="1">
      <alignment horizontal="left" vertical="center" wrapText="1"/>
    </xf>
    <xf numFmtId="0" fontId="19" fillId="2" borderId="1" xfId="0" applyFont="1" applyFill="1" applyBorder="1" applyAlignment="1" applyProtection="1">
      <alignment horizontal="center" vertical="center" wrapText="1"/>
    </xf>
    <xf numFmtId="0" fontId="2" fillId="3" borderId="0" xfId="0" applyFont="1" applyFill="1" applyBorder="1" applyAlignment="1">
      <alignment horizontal="center"/>
    </xf>
    <xf numFmtId="0" fontId="43" fillId="2" borderId="2" xfId="0" applyFont="1" applyFill="1" applyBorder="1" applyAlignment="1" applyProtection="1">
      <alignment horizontal="center"/>
    </xf>
    <xf numFmtId="0" fontId="43" fillId="2" borderId="7" xfId="0" applyFont="1" applyFill="1" applyBorder="1" applyAlignment="1" applyProtection="1">
      <alignment horizontal="center"/>
    </xf>
    <xf numFmtId="0" fontId="43" fillId="2" borderId="6" xfId="0" applyFont="1" applyFill="1" applyBorder="1" applyAlignment="1" applyProtection="1">
      <alignment horizontal="center"/>
    </xf>
    <xf numFmtId="0" fontId="18" fillId="0" borderId="1" xfId="0" applyFont="1" applyFill="1" applyBorder="1" applyAlignment="1" applyProtection="1">
      <alignment horizontal="left" vertical="center"/>
    </xf>
  </cellXfs>
  <cellStyles count="47">
    <cellStyle name="Comma0" xfId="4"/>
    <cellStyle name="Comma0 2" xfId="5"/>
    <cellStyle name="Comma0 2 2" xfId="6"/>
    <cellStyle name="Currency0" xfId="7"/>
    <cellStyle name="Currency0 2" xfId="8"/>
    <cellStyle name="Currency0 2 2" xfId="9"/>
    <cellStyle name="Date" xfId="10"/>
    <cellStyle name="Date 2" xfId="11"/>
    <cellStyle name="Date 2 2" xfId="12"/>
    <cellStyle name="Euro" xfId="13"/>
    <cellStyle name="Euro 2" xfId="14"/>
    <cellStyle name="Euro 2 2" xfId="15"/>
    <cellStyle name="Fixed" xfId="16"/>
    <cellStyle name="Fixed 2" xfId="17"/>
    <cellStyle name="Fixed 2 2" xfId="18"/>
    <cellStyle name="Heading 1" xfId="19"/>
    <cellStyle name="Heading 2" xfId="20"/>
    <cellStyle name="Hipervínculo" xfId="46" builtinId="8"/>
    <cellStyle name="Millares" xfId="45" builtinId="3"/>
    <cellStyle name="Millares 2" xfId="3"/>
    <cellStyle name="Millares 2 2" xfId="21"/>
    <cellStyle name="Normal" xfId="0" builtinId="0"/>
    <cellStyle name="Normal 2" xfId="1"/>
    <cellStyle name="Normal 2 2" xfId="22"/>
    <cellStyle name="Normal 2 3" xfId="23"/>
    <cellStyle name="Normal 2 4" xfId="24"/>
    <cellStyle name="Normal 2 5" xfId="25"/>
    <cellStyle name="Normal 2 6" xfId="44"/>
    <cellStyle name="Normal 3" xfId="2"/>
    <cellStyle name="Normal 3 2" xfId="26"/>
    <cellStyle name="Normal 3 3" xfId="27"/>
    <cellStyle name="Normal 4" xfId="28"/>
    <cellStyle name="Normal 4 2" xfId="29"/>
    <cellStyle name="Normal 5" xfId="30"/>
    <cellStyle name="Normal 6" xfId="31"/>
    <cellStyle name="Normal 7" xfId="32"/>
    <cellStyle name="Porcentaje 2" xfId="33"/>
    <cellStyle name="Porcentaje 2 2" xfId="34"/>
    <cellStyle name="Porcentaje 2 3" xfId="35"/>
    <cellStyle name="Porcentaje 3" xfId="36"/>
    <cellStyle name="Porcentaje 4" xfId="37"/>
    <cellStyle name="Porcentaje 5" xfId="38"/>
    <cellStyle name="Porcentaje 6" xfId="39"/>
    <cellStyle name="Porcentaje 7" xfId="40"/>
    <cellStyle name="Total 2" xfId="41"/>
    <cellStyle name="Total 2 2" xfId="42"/>
    <cellStyle name="Total 3" xfId="43"/>
  </cellStyles>
  <dxfs count="3">
    <dxf>
      <font>
        <color rgb="FF00B050"/>
      </font>
    </dxf>
    <dxf>
      <font>
        <color rgb="FF9C0006"/>
      </font>
    </dxf>
    <dxf>
      <font>
        <color rgb="FF00B050"/>
      </font>
    </dxf>
  </dxfs>
  <tableStyles count="0" defaultTableStyle="TableStyleMedium2" defaultPivotStyle="PivotStyleLight16"/>
  <colors>
    <mruColors>
      <color rgb="FF33CC33"/>
      <color rgb="FF00CC66"/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emdc01\DNE\DDAEE-Compartido\FEE%20y%20Fondos%20de%20Asistencia%20T&#233;cnica\2%20-%20Resstructura%20FEE%20(2015)\Folleto%20&amp;%20Requisitos\Formulario%20FEE%202015_Com&amp;In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ciones"/>
      <sheetName val="Condición de Eficiencia"/>
      <sheetName val="Medida 1"/>
      <sheetName val="Medida 1 (2)"/>
      <sheetName val="Medida_otras fuentes"/>
      <sheetName val="Precios Energía"/>
      <sheetName val="Factores Conversión"/>
      <sheetName val="listas desplegables"/>
      <sheetName val="PCI"/>
      <sheetName val="factores redond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">
          <cell r="B3" t="str">
            <v>EnergiaElectrica</v>
          </cell>
        </row>
        <row r="4">
          <cell r="B4" t="str">
            <v>FuelOilMedio</v>
          </cell>
        </row>
        <row r="5">
          <cell r="B5" t="str">
            <v>FuelOilPesado</v>
          </cell>
        </row>
        <row r="6">
          <cell r="B6" t="str">
            <v>GasNatural</v>
          </cell>
        </row>
        <row r="7">
          <cell r="B7" t="str">
            <v>GasOil</v>
          </cell>
        </row>
        <row r="8">
          <cell r="B8" t="str">
            <v>GLP</v>
          </cell>
        </row>
        <row r="9">
          <cell r="B9" t="str">
            <v>Leña</v>
          </cell>
        </row>
        <row r="10">
          <cell r="B10" t="str">
            <v>Nafta</v>
          </cell>
        </row>
        <row r="11">
          <cell r="B11" t="str">
            <v>Propano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theme="6"/>
  </sheetPr>
  <dimension ref="A1:V119"/>
  <sheetViews>
    <sheetView zoomScale="90" zoomScaleNormal="90" workbookViewId="0">
      <pane ySplit="7" topLeftCell="A8" activePane="bottomLeft" state="frozen"/>
      <selection pane="bottomLeft" activeCell="B43" sqref="B43"/>
    </sheetView>
  </sheetViews>
  <sheetFormatPr baseColWidth="10" defaultRowHeight="15" x14ac:dyDescent="0.25"/>
  <cols>
    <col min="1" max="1" width="1.5703125" style="5" customWidth="1"/>
    <col min="2" max="2" width="51" style="6" customWidth="1"/>
    <col min="3" max="3" width="45.7109375" style="6" customWidth="1"/>
    <col min="4" max="4" width="23.42578125" style="6" customWidth="1"/>
    <col min="5" max="5" width="19.42578125" style="6" customWidth="1"/>
    <col min="6" max="6" width="22.42578125" style="6" customWidth="1"/>
    <col min="7" max="7" width="4" style="6" customWidth="1"/>
    <col min="8" max="8" width="18.7109375" style="6" customWidth="1"/>
    <col min="9" max="9" width="20.42578125" style="6" customWidth="1"/>
    <col min="10" max="10" width="13.5703125" style="6" customWidth="1"/>
    <col min="11" max="16384" width="11.42578125" style="6"/>
  </cols>
  <sheetData>
    <row r="1" spans="1:22" s="4" customFormat="1" ht="9.9499999999999993" customHeight="1" thickBot="1" x14ac:dyDescent="0.3">
      <c r="A1" s="65"/>
      <c r="B1" s="66"/>
      <c r="C1" s="66"/>
      <c r="D1" s="66"/>
      <c r="E1" s="66"/>
      <c r="F1" s="66"/>
      <c r="G1" s="67"/>
      <c r="H1" s="23"/>
      <c r="I1" s="3"/>
      <c r="J1" s="3"/>
      <c r="K1" s="3"/>
      <c r="O1" s="3"/>
      <c r="P1" s="3"/>
      <c r="Q1" s="3"/>
      <c r="R1" s="3"/>
      <c r="S1" s="3"/>
      <c r="T1" s="3"/>
      <c r="U1" s="3"/>
      <c r="V1" s="3"/>
    </row>
    <row r="2" spans="1:22" s="21" customFormat="1" ht="21.75" thickBot="1" x14ac:dyDescent="0.4">
      <c r="A2" s="69"/>
      <c r="B2" s="70" t="s">
        <v>119</v>
      </c>
      <c r="C2" s="71"/>
      <c r="D2" s="71"/>
      <c r="E2" s="71"/>
      <c r="F2" s="72"/>
      <c r="G2" s="73"/>
      <c r="H2" s="24"/>
      <c r="I2" s="22"/>
      <c r="J2" s="22"/>
      <c r="K2" s="22"/>
      <c r="L2" s="22"/>
      <c r="M2" s="22"/>
      <c r="N2" s="22"/>
      <c r="O2" s="22"/>
      <c r="P2" s="22"/>
      <c r="Q2" s="22"/>
    </row>
    <row r="3" spans="1:22" ht="6" customHeight="1" x14ac:dyDescent="0.25">
      <c r="A3" s="74"/>
      <c r="B3" s="75"/>
      <c r="C3" s="75"/>
      <c r="D3" s="1"/>
      <c r="E3" s="1"/>
      <c r="F3" s="1"/>
      <c r="G3" s="76"/>
      <c r="H3" s="25"/>
    </row>
    <row r="4" spans="1:22" s="18" customFormat="1" ht="18.75" x14ac:dyDescent="0.3">
      <c r="A4" s="78"/>
      <c r="B4" s="79" t="s">
        <v>208</v>
      </c>
      <c r="C4" s="80"/>
      <c r="D4" s="80"/>
      <c r="E4" s="80"/>
      <c r="F4" s="80"/>
      <c r="G4" s="81"/>
      <c r="H4" s="26"/>
    </row>
    <row r="5" spans="1:22" ht="6" customHeight="1" x14ac:dyDescent="0.25">
      <c r="A5" s="74"/>
      <c r="B5" s="75"/>
      <c r="C5" s="75"/>
      <c r="D5" s="1"/>
      <c r="E5" s="1"/>
      <c r="F5" s="1"/>
      <c r="G5" s="76"/>
      <c r="H5" s="25"/>
    </row>
    <row r="6" spans="1:22" s="56" customFormat="1" ht="15.75" x14ac:dyDescent="0.25">
      <c r="A6" s="82"/>
      <c r="B6" s="83" t="s">
        <v>439</v>
      </c>
      <c r="C6" s="83"/>
      <c r="D6" s="83"/>
      <c r="E6" s="83"/>
      <c r="F6" s="83"/>
      <c r="G6" s="84"/>
      <c r="H6" s="57"/>
    </row>
    <row r="7" spans="1:22" ht="6" customHeight="1" thickBot="1" x14ac:dyDescent="0.3">
      <c r="A7" s="74"/>
      <c r="B7" s="75"/>
      <c r="C7" s="75"/>
      <c r="D7" s="1"/>
      <c r="E7" s="1"/>
      <c r="F7" s="1"/>
      <c r="G7" s="76"/>
      <c r="H7" s="25"/>
    </row>
    <row r="8" spans="1:22" ht="21.75" thickBot="1" x14ac:dyDescent="0.4">
      <c r="A8" s="77"/>
      <c r="B8" s="70" t="s">
        <v>192</v>
      </c>
      <c r="C8" s="71"/>
      <c r="D8" s="71"/>
      <c r="E8" s="71"/>
      <c r="F8" s="72"/>
      <c r="G8" s="76"/>
      <c r="H8" s="25"/>
    </row>
    <row r="9" spans="1:22" ht="6" customHeight="1" x14ac:dyDescent="0.25">
      <c r="A9" s="74"/>
      <c r="B9" s="75"/>
      <c r="C9" s="75"/>
      <c r="D9" s="1"/>
      <c r="E9" s="1"/>
      <c r="F9" s="1"/>
      <c r="G9" s="76"/>
      <c r="H9" s="25"/>
    </row>
    <row r="10" spans="1:22" s="17" customFormat="1" ht="15" customHeight="1" x14ac:dyDescent="0.25">
      <c r="A10" s="68"/>
      <c r="B10" s="90" t="s">
        <v>478</v>
      </c>
      <c r="C10" s="85"/>
      <c r="D10" s="85"/>
      <c r="E10" s="85"/>
      <c r="F10" s="85"/>
      <c r="G10" s="86"/>
      <c r="H10" s="23"/>
    </row>
    <row r="11" spans="1:22" ht="8.1" customHeight="1" x14ac:dyDescent="0.25">
      <c r="A11" s="77"/>
      <c r="B11" s="87"/>
      <c r="C11" s="87"/>
      <c r="D11" s="1"/>
      <c r="E11" s="1"/>
      <c r="F11" s="1"/>
      <c r="G11" s="76"/>
      <c r="H11" s="25"/>
    </row>
    <row r="12" spans="1:22" s="16" customFormat="1" ht="24.95" customHeight="1" x14ac:dyDescent="0.25">
      <c r="A12" s="27"/>
      <c r="B12" s="88" t="s">
        <v>108</v>
      </c>
      <c r="C12" s="434"/>
      <c r="D12" s="370" t="s">
        <v>451</v>
      </c>
      <c r="G12" s="29"/>
      <c r="H12" s="27"/>
    </row>
    <row r="13" spans="1:22" s="16" customFormat="1" ht="24.95" customHeight="1" x14ac:dyDescent="0.25">
      <c r="A13" s="27"/>
      <c r="B13" s="88" t="s">
        <v>187</v>
      </c>
      <c r="C13" s="59"/>
      <c r="G13" s="29"/>
      <c r="H13" s="27"/>
    </row>
    <row r="14" spans="1:22" s="16" customFormat="1" ht="24.95" customHeight="1" x14ac:dyDescent="0.25">
      <c r="A14" s="27"/>
      <c r="B14" s="88" t="s">
        <v>204</v>
      </c>
      <c r="C14" s="434"/>
      <c r="G14" s="29"/>
      <c r="H14" s="27"/>
    </row>
    <row r="15" spans="1:22" s="16" customFormat="1" ht="24.95" customHeight="1" x14ac:dyDescent="0.25">
      <c r="A15" s="27"/>
      <c r="B15" s="88" t="s">
        <v>255</v>
      </c>
      <c r="C15" s="61" t="s">
        <v>257</v>
      </c>
      <c r="G15" s="29"/>
      <c r="H15" s="27"/>
    </row>
    <row r="16" spans="1:22" s="16" customFormat="1" ht="24.95" customHeight="1" x14ac:dyDescent="0.25">
      <c r="A16" s="27"/>
      <c r="B16" s="88" t="s">
        <v>265</v>
      </c>
      <c r="C16" s="61" t="s">
        <v>263</v>
      </c>
      <c r="G16" s="29"/>
      <c r="H16" s="27"/>
    </row>
    <row r="17" spans="1:8" s="16" customFormat="1" ht="8.1" customHeight="1" x14ac:dyDescent="0.25">
      <c r="A17" s="27"/>
      <c r="B17" s="89"/>
      <c r="C17" s="436"/>
      <c r="G17" s="29"/>
      <c r="H17" s="27"/>
    </row>
    <row r="18" spans="1:8" s="16" customFormat="1" x14ac:dyDescent="0.25">
      <c r="A18" s="27"/>
      <c r="B18" s="90" t="s">
        <v>366</v>
      </c>
      <c r="C18" s="437"/>
      <c r="D18" s="467"/>
      <c r="E18" s="467"/>
      <c r="F18" s="467"/>
      <c r="G18" s="468"/>
      <c r="H18" s="27"/>
    </row>
    <row r="19" spans="1:8" s="16" customFormat="1" ht="24.95" customHeight="1" x14ac:dyDescent="0.25">
      <c r="A19" s="27"/>
      <c r="B19" s="91" t="s">
        <v>311</v>
      </c>
      <c r="C19" s="434"/>
      <c r="G19" s="29"/>
      <c r="H19" s="27"/>
    </row>
    <row r="20" spans="1:8" s="16" customFormat="1" ht="24.95" customHeight="1" x14ac:dyDescent="0.25">
      <c r="A20" s="27"/>
      <c r="B20" s="91" t="s">
        <v>112</v>
      </c>
      <c r="C20" s="438" t="s">
        <v>190</v>
      </c>
      <c r="G20" s="29"/>
      <c r="H20" s="27"/>
    </row>
    <row r="21" spans="1:8" s="16" customFormat="1" ht="24.95" customHeight="1" x14ac:dyDescent="0.25">
      <c r="A21" s="27"/>
      <c r="B21" s="91" t="s">
        <v>191</v>
      </c>
      <c r="C21" s="438" t="s">
        <v>190</v>
      </c>
      <c r="G21" s="29"/>
      <c r="H21" s="27"/>
    </row>
    <row r="22" spans="1:8" s="16" customFormat="1" ht="24.95" customHeight="1" x14ac:dyDescent="0.25">
      <c r="A22" s="27"/>
      <c r="B22" s="91" t="s">
        <v>252</v>
      </c>
      <c r="C22" s="438" t="s">
        <v>190</v>
      </c>
      <c r="G22" s="29"/>
      <c r="H22" s="27"/>
    </row>
    <row r="23" spans="1:8" s="16" customFormat="1" ht="8.1" customHeight="1" x14ac:dyDescent="0.25">
      <c r="A23" s="27"/>
      <c r="B23" s="89"/>
      <c r="C23" s="19"/>
      <c r="G23" s="29"/>
    </row>
    <row r="24" spans="1:8" s="16" customFormat="1" ht="20.25" customHeight="1" x14ac:dyDescent="0.25">
      <c r="A24" s="27"/>
      <c r="B24" s="90" t="s">
        <v>424</v>
      </c>
      <c r="C24" s="372"/>
      <c r="D24" s="246"/>
      <c r="E24" s="246"/>
      <c r="G24" s="29"/>
    </row>
    <row r="25" spans="1:8" s="16" customFormat="1" ht="24.95" customHeight="1" x14ac:dyDescent="0.25">
      <c r="A25" s="27"/>
      <c r="B25" s="88" t="s">
        <v>425</v>
      </c>
      <c r="C25" s="434"/>
      <c r="D25" s="246"/>
      <c r="E25" s="246"/>
      <c r="G25" s="29"/>
    </row>
    <row r="26" spans="1:8" s="16" customFormat="1" ht="24.95" customHeight="1" x14ac:dyDescent="0.25">
      <c r="A26" s="27"/>
      <c r="B26" s="88" t="s">
        <v>426</v>
      </c>
      <c r="C26" s="434"/>
      <c r="D26" s="246"/>
      <c r="E26" s="246"/>
      <c r="G26" s="29"/>
    </row>
    <row r="27" spans="1:8" s="16" customFormat="1" ht="24.95" customHeight="1" x14ac:dyDescent="0.25">
      <c r="A27" s="27"/>
      <c r="B27" s="88" t="s">
        <v>427</v>
      </c>
      <c r="C27" s="434"/>
      <c r="D27" s="246"/>
      <c r="E27" s="246"/>
      <c r="G27" s="29"/>
    </row>
    <row r="28" spans="1:8" s="16" customFormat="1" ht="24.95" customHeight="1" x14ac:dyDescent="0.25">
      <c r="A28" s="27"/>
      <c r="B28" s="88" t="s">
        <v>428</v>
      </c>
      <c r="C28" s="435" t="s">
        <v>29</v>
      </c>
      <c r="D28" s="246"/>
      <c r="E28" s="246"/>
      <c r="G28" s="29"/>
    </row>
    <row r="29" spans="1:8" s="16" customFormat="1" ht="24.95" customHeight="1" x14ac:dyDescent="0.25">
      <c r="A29" s="27"/>
      <c r="B29" s="88" t="s">
        <v>429</v>
      </c>
      <c r="C29" s="434"/>
      <c r="D29" s="246"/>
      <c r="E29" s="246"/>
      <c r="G29" s="29"/>
    </row>
    <row r="30" spans="1:8" s="16" customFormat="1" ht="24.95" customHeight="1" x14ac:dyDescent="0.25">
      <c r="A30" s="27"/>
      <c r="B30" s="88" t="s">
        <v>430</v>
      </c>
      <c r="C30" s="435" t="s">
        <v>29</v>
      </c>
      <c r="D30" s="246"/>
      <c r="E30" s="246"/>
      <c r="G30" s="29"/>
    </row>
    <row r="31" spans="1:8" s="16" customFormat="1" ht="20.25" customHeight="1" x14ac:dyDescent="0.25">
      <c r="A31" s="27"/>
      <c r="B31" s="91"/>
      <c r="C31" s="245"/>
      <c r="D31" s="246"/>
      <c r="E31" s="246"/>
      <c r="G31" s="29"/>
    </row>
    <row r="32" spans="1:8" s="16" customFormat="1" x14ac:dyDescent="0.25">
      <c r="A32" s="27"/>
      <c r="B32" s="90" t="s">
        <v>479</v>
      </c>
      <c r="D32" s="467"/>
      <c r="E32" s="467"/>
      <c r="F32" s="467"/>
      <c r="G32" s="468"/>
      <c r="H32" s="27"/>
    </row>
    <row r="33" spans="1:8" s="16" customFormat="1" ht="24.95" customHeight="1" x14ac:dyDescent="0.25">
      <c r="A33" s="27"/>
      <c r="B33" s="88" t="s">
        <v>423</v>
      </c>
      <c r="C33" s="435" t="s">
        <v>190</v>
      </c>
      <c r="G33" s="29"/>
      <c r="H33" s="27"/>
    </row>
    <row r="34" spans="1:8" s="16" customFormat="1" ht="20.25" customHeight="1" thickBot="1" x14ac:dyDescent="0.3">
      <c r="A34" s="27"/>
      <c r="B34" s="91"/>
      <c r="C34" s="245"/>
      <c r="D34" s="246"/>
      <c r="E34" s="246"/>
      <c r="G34" s="29"/>
      <c r="H34" s="27"/>
    </row>
    <row r="35" spans="1:8" ht="20.100000000000001" customHeight="1" thickBot="1" x14ac:dyDescent="0.3">
      <c r="A35" s="25"/>
      <c r="B35" s="92" t="s">
        <v>193</v>
      </c>
      <c r="C35" s="93"/>
      <c r="D35" s="93"/>
      <c r="E35" s="93"/>
      <c r="F35" s="94"/>
      <c r="G35" s="28"/>
      <c r="H35" s="25"/>
    </row>
    <row r="36" spans="1:8" ht="6" customHeight="1" x14ac:dyDescent="0.25">
      <c r="A36" s="25"/>
      <c r="B36" s="469"/>
      <c r="C36" s="469"/>
      <c r="D36" s="1"/>
      <c r="E36" s="1"/>
      <c r="F36" s="1"/>
      <c r="G36" s="28"/>
      <c r="H36" s="25"/>
    </row>
    <row r="37" spans="1:8" ht="12.75" customHeight="1" x14ac:dyDescent="0.25">
      <c r="A37" s="25"/>
      <c r="B37" s="371"/>
      <c r="C37" s="95"/>
      <c r="D37" s="1"/>
      <c r="E37" s="1"/>
      <c r="F37" s="1"/>
      <c r="G37" s="28"/>
      <c r="H37" s="25"/>
    </row>
    <row r="38" spans="1:8" ht="20.100000000000001" customHeight="1" x14ac:dyDescent="0.25">
      <c r="A38" s="25"/>
      <c r="B38" s="96"/>
      <c r="C38" s="97" t="s">
        <v>19</v>
      </c>
      <c r="D38" s="97" t="s">
        <v>194</v>
      </c>
      <c r="E38" s="97" t="s">
        <v>440</v>
      </c>
      <c r="F38" s="97" t="s">
        <v>469</v>
      </c>
      <c r="G38" s="28"/>
      <c r="H38" s="25"/>
    </row>
    <row r="39" spans="1:8" s="32" customFormat="1" ht="27" customHeight="1" x14ac:dyDescent="0.25">
      <c r="A39" s="30"/>
      <c r="B39" s="244" t="s">
        <v>434</v>
      </c>
      <c r="C39" s="439"/>
      <c r="D39" s="439"/>
      <c r="E39" s="439"/>
      <c r="F39" s="440"/>
      <c r="G39" s="31"/>
      <c r="H39" s="30"/>
    </row>
    <row r="40" spans="1:8" s="32" customFormat="1" ht="27" customHeight="1" x14ac:dyDescent="0.25">
      <c r="A40" s="30"/>
      <c r="B40" s="244" t="s">
        <v>377</v>
      </c>
      <c r="C40" s="439"/>
      <c r="D40" s="439"/>
      <c r="E40" s="439"/>
      <c r="F40" s="440"/>
      <c r="G40" s="31"/>
      <c r="H40" s="30"/>
    </row>
    <row r="41" spans="1:8" s="32" customFormat="1" ht="27" customHeight="1" x14ac:dyDescent="0.25">
      <c r="A41" s="30"/>
      <c r="B41" s="244" t="s">
        <v>264</v>
      </c>
      <c r="C41" s="439"/>
      <c r="D41" s="185"/>
      <c r="E41" s="185"/>
      <c r="F41" s="185"/>
      <c r="G41" s="31"/>
      <c r="H41" s="30"/>
    </row>
    <row r="42" spans="1:8" s="32" customFormat="1" ht="27" customHeight="1" x14ac:dyDescent="0.25">
      <c r="A42" s="30"/>
      <c r="B42" s="244" t="s">
        <v>480</v>
      </c>
      <c r="C42" s="439"/>
      <c r="D42" s="185"/>
      <c r="E42" s="439"/>
      <c r="F42" s="440"/>
      <c r="G42" s="31"/>
      <c r="H42" s="30"/>
    </row>
    <row r="43" spans="1:8" s="32" customFormat="1" ht="27" customHeight="1" x14ac:dyDescent="0.25">
      <c r="A43" s="30"/>
      <c r="B43" s="244" t="s">
        <v>385</v>
      </c>
      <c r="C43" s="439"/>
      <c r="D43" s="185"/>
      <c r="E43" s="439"/>
      <c r="F43" s="440"/>
      <c r="G43" s="31"/>
      <c r="H43" s="30"/>
    </row>
    <row r="44" spans="1:8" s="382" customFormat="1" ht="15.75" customHeight="1" x14ac:dyDescent="0.25">
      <c r="A44" s="377"/>
      <c r="B44" s="378" t="s">
        <v>435</v>
      </c>
      <c r="C44" s="379"/>
      <c r="D44" s="380"/>
      <c r="E44" s="380"/>
      <c r="F44" s="380"/>
      <c r="G44" s="381"/>
      <c r="H44" s="377"/>
    </row>
    <row r="45" spans="1:8" s="382" customFormat="1" ht="15.75" customHeight="1" x14ac:dyDescent="0.25">
      <c r="A45" s="377"/>
      <c r="B45" s="378" t="s">
        <v>441</v>
      </c>
      <c r="C45" s="379"/>
      <c r="D45" s="380"/>
      <c r="E45" s="380"/>
      <c r="F45" s="380"/>
      <c r="G45" s="381"/>
      <c r="H45" s="377"/>
    </row>
    <row r="46" spans="1:8" s="382" customFormat="1" ht="15.75" customHeight="1" x14ac:dyDescent="0.25">
      <c r="A46" s="377"/>
      <c r="B46" s="378" t="s">
        <v>470</v>
      </c>
      <c r="C46" s="379"/>
      <c r="D46" s="380"/>
      <c r="E46" s="380"/>
      <c r="F46" s="380"/>
      <c r="G46" s="381"/>
      <c r="H46" s="377"/>
    </row>
    <row r="47" spans="1:8" ht="6" customHeight="1" x14ac:dyDescent="0.25">
      <c r="A47" s="6"/>
      <c r="B47" s="470"/>
      <c r="C47" s="470"/>
    </row>
    <row r="48" spans="1:8" s="215" customFormat="1" x14ac:dyDescent="0.25">
      <c r="B48" s="214" t="s">
        <v>22</v>
      </c>
    </row>
    <row r="49" spans="1:11" s="1" customFormat="1" x14ac:dyDescent="0.25">
      <c r="A49" s="2"/>
    </row>
    <row r="50" spans="1:11" s="1" customFormat="1" hidden="1" x14ac:dyDescent="0.25">
      <c r="A50" s="2"/>
    </row>
    <row r="51" spans="1:11" s="48" customFormat="1" hidden="1" x14ac:dyDescent="0.25">
      <c r="A51" s="47"/>
      <c r="B51" s="50" t="s">
        <v>31</v>
      </c>
      <c r="C51" s="1"/>
      <c r="F51" s="258"/>
      <c r="G51" s="259"/>
      <c r="H51" s="258"/>
      <c r="I51" s="258"/>
      <c r="K51" s="50" t="s">
        <v>186</v>
      </c>
    </row>
    <row r="52" spans="1:11" s="48" customFormat="1" hidden="1" x14ac:dyDescent="0.25">
      <c r="A52" s="47"/>
      <c r="B52" s="51" t="s">
        <v>189</v>
      </c>
      <c r="C52" s="50" t="s">
        <v>248</v>
      </c>
      <c r="D52" s="50" t="s">
        <v>256</v>
      </c>
      <c r="F52" s="50" t="s">
        <v>442</v>
      </c>
      <c r="G52" s="259"/>
      <c r="H52" s="260"/>
      <c r="I52" s="260"/>
      <c r="K52" s="51" t="s">
        <v>263</v>
      </c>
    </row>
    <row r="53" spans="1:11" s="48" customFormat="1" hidden="1" x14ac:dyDescent="0.25">
      <c r="A53" s="47"/>
      <c r="B53" s="52" t="s">
        <v>39</v>
      </c>
      <c r="C53" s="51" t="s">
        <v>190</v>
      </c>
      <c r="D53" s="51" t="s">
        <v>257</v>
      </c>
      <c r="F53" s="376" t="s">
        <v>443</v>
      </c>
      <c r="G53" s="259"/>
      <c r="H53" s="261"/>
      <c r="I53" s="261"/>
      <c r="K53" s="52" t="s">
        <v>120</v>
      </c>
    </row>
    <row r="54" spans="1:11" s="48" customFormat="1" hidden="1" x14ac:dyDescent="0.25">
      <c r="A54" s="47"/>
      <c r="B54" s="52" t="s">
        <v>40</v>
      </c>
      <c r="C54" s="52" t="s">
        <v>99</v>
      </c>
      <c r="D54" s="48" t="s">
        <v>258</v>
      </c>
      <c r="F54" s="371" t="s">
        <v>29</v>
      </c>
      <c r="G54" s="259"/>
      <c r="H54" s="261"/>
      <c r="I54" s="261"/>
      <c r="K54" s="52" t="s">
        <v>121</v>
      </c>
    </row>
    <row r="55" spans="1:11" s="48" customFormat="1" hidden="1" x14ac:dyDescent="0.25">
      <c r="A55" s="47"/>
      <c r="B55" s="52" t="s">
        <v>41</v>
      </c>
      <c r="C55" s="52" t="s">
        <v>100</v>
      </c>
      <c r="D55" s="48" t="s">
        <v>259</v>
      </c>
      <c r="F55" s="48" t="s">
        <v>444</v>
      </c>
      <c r="G55" s="259"/>
      <c r="H55" s="261"/>
      <c r="I55" s="259"/>
      <c r="K55" s="52" t="s">
        <v>122</v>
      </c>
    </row>
    <row r="56" spans="1:11" s="48" customFormat="1" hidden="1" x14ac:dyDescent="0.25">
      <c r="A56" s="47"/>
      <c r="B56" s="52" t="s">
        <v>42</v>
      </c>
      <c r="C56" s="52" t="s">
        <v>101</v>
      </c>
      <c r="D56" s="48" t="s">
        <v>260</v>
      </c>
      <c r="F56" s="48" t="s">
        <v>445</v>
      </c>
      <c r="G56" s="259"/>
      <c r="H56" s="261"/>
      <c r="I56" s="259"/>
      <c r="K56" s="52" t="s">
        <v>123</v>
      </c>
    </row>
    <row r="57" spans="1:11" s="48" customFormat="1" hidden="1" x14ac:dyDescent="0.25">
      <c r="A57" s="47"/>
      <c r="B57" s="52" t="s">
        <v>43</v>
      </c>
      <c r="C57" s="52" t="s">
        <v>250</v>
      </c>
      <c r="D57" s="48" t="s">
        <v>88</v>
      </c>
      <c r="F57" s="376" t="s">
        <v>430</v>
      </c>
      <c r="G57" s="259"/>
      <c r="H57" s="261"/>
      <c r="I57" s="259"/>
      <c r="K57" s="52" t="s">
        <v>124</v>
      </c>
    </row>
    <row r="58" spans="1:11" s="48" customFormat="1" hidden="1" x14ac:dyDescent="0.25">
      <c r="A58" s="47"/>
      <c r="B58" s="52" t="s">
        <v>44</v>
      </c>
      <c r="C58" s="53" t="s">
        <v>112</v>
      </c>
      <c r="D58" s="48" t="s">
        <v>261</v>
      </c>
      <c r="F58" s="371" t="s">
        <v>29</v>
      </c>
      <c r="G58" s="259"/>
      <c r="H58" s="261"/>
      <c r="I58" s="259"/>
      <c r="K58" s="52" t="s">
        <v>125</v>
      </c>
    </row>
    <row r="59" spans="1:11" s="48" customFormat="1" hidden="1" x14ac:dyDescent="0.25">
      <c r="A59" s="47"/>
      <c r="B59" s="52" t="s">
        <v>45</v>
      </c>
      <c r="C59" s="54" t="s">
        <v>190</v>
      </c>
      <c r="D59" s="48" t="s">
        <v>262</v>
      </c>
      <c r="F59" s="48" t="s">
        <v>402</v>
      </c>
      <c r="G59" s="259"/>
      <c r="H59" s="261"/>
      <c r="I59" s="259"/>
      <c r="K59" s="52" t="s">
        <v>126</v>
      </c>
    </row>
    <row r="60" spans="1:11" s="48" customFormat="1" hidden="1" x14ac:dyDescent="0.25">
      <c r="A60" s="47"/>
      <c r="B60" s="52" t="s">
        <v>46</v>
      </c>
      <c r="C60" s="55" t="s">
        <v>113</v>
      </c>
      <c r="D60" s="352" t="s">
        <v>394</v>
      </c>
      <c r="F60" s="48" t="s">
        <v>301</v>
      </c>
      <c r="G60" s="259"/>
      <c r="H60" s="261"/>
      <c r="I60" s="259"/>
      <c r="K60" s="52" t="s">
        <v>127</v>
      </c>
    </row>
    <row r="61" spans="1:11" s="48" customFormat="1" hidden="1" x14ac:dyDescent="0.25">
      <c r="A61" s="47"/>
      <c r="B61" s="52" t="s">
        <v>47</v>
      </c>
      <c r="C61" s="55" t="s">
        <v>114</v>
      </c>
      <c r="D61" s="48" t="s">
        <v>190</v>
      </c>
      <c r="F61" s="259"/>
      <c r="G61" s="259"/>
      <c r="H61" s="261"/>
      <c r="I61" s="259"/>
      <c r="K61" s="52" t="s">
        <v>128</v>
      </c>
    </row>
    <row r="62" spans="1:11" s="48" customFormat="1" hidden="1" x14ac:dyDescent="0.25">
      <c r="A62" s="47"/>
      <c r="B62" s="52" t="s">
        <v>48</v>
      </c>
      <c r="C62" s="55" t="s">
        <v>115</v>
      </c>
      <c r="D62" s="48" t="s">
        <v>409</v>
      </c>
      <c r="E62" s="48">
        <v>1</v>
      </c>
      <c r="F62" s="259"/>
      <c r="G62" s="259"/>
      <c r="H62" s="261"/>
      <c r="I62" s="259"/>
      <c r="K62" s="52" t="s">
        <v>129</v>
      </c>
    </row>
    <row r="63" spans="1:11" s="48" customFormat="1" hidden="1" x14ac:dyDescent="0.25">
      <c r="A63" s="47"/>
      <c r="B63" s="52" t="s">
        <v>49</v>
      </c>
      <c r="C63" s="55" t="s">
        <v>249</v>
      </c>
      <c r="D63" s="48" t="s">
        <v>397</v>
      </c>
      <c r="E63" s="48">
        <v>1.05</v>
      </c>
      <c r="F63" s="259"/>
      <c r="G63" s="259"/>
      <c r="H63" s="261"/>
      <c r="I63" s="259"/>
      <c r="K63" s="52" t="s">
        <v>130</v>
      </c>
    </row>
    <row r="64" spans="1:11" s="48" customFormat="1" hidden="1" x14ac:dyDescent="0.25">
      <c r="A64" s="47"/>
      <c r="B64" s="52" t="s">
        <v>50</v>
      </c>
      <c r="C64" s="50" t="s">
        <v>251</v>
      </c>
      <c r="D64" s="48" t="s">
        <v>395</v>
      </c>
      <c r="E64" s="48">
        <v>1.1200000000000001</v>
      </c>
      <c r="F64" s="259"/>
      <c r="G64" s="259"/>
      <c r="H64" s="261"/>
      <c r="I64" s="259"/>
      <c r="K64" s="52" t="s">
        <v>131</v>
      </c>
    </row>
    <row r="65" spans="1:11" s="48" customFormat="1" hidden="1" x14ac:dyDescent="0.25">
      <c r="A65" s="47"/>
      <c r="B65" s="52" t="s">
        <v>51</v>
      </c>
      <c r="C65" s="54" t="s">
        <v>190</v>
      </c>
      <c r="D65" s="48" t="s">
        <v>396</v>
      </c>
      <c r="E65" s="48">
        <v>1.1499999999999999</v>
      </c>
      <c r="F65" s="259"/>
      <c r="G65" s="259"/>
      <c r="H65" s="261"/>
      <c r="I65" s="259"/>
      <c r="K65" s="52" t="s">
        <v>132</v>
      </c>
    </row>
    <row r="66" spans="1:11" s="48" customFormat="1" hidden="1" x14ac:dyDescent="0.25">
      <c r="A66" s="47"/>
      <c r="B66" s="52" t="s">
        <v>52</v>
      </c>
      <c r="C66" s="55" t="s">
        <v>95</v>
      </c>
      <c r="F66" s="259"/>
      <c r="G66" s="259"/>
      <c r="H66" s="261"/>
      <c r="I66" s="259"/>
      <c r="K66" s="52" t="s">
        <v>133</v>
      </c>
    </row>
    <row r="67" spans="1:11" s="48" customFormat="1" hidden="1" x14ac:dyDescent="0.25">
      <c r="A67" s="47"/>
      <c r="B67" s="52" t="s">
        <v>53</v>
      </c>
      <c r="C67" s="55" t="s">
        <v>102</v>
      </c>
      <c r="F67" s="259"/>
      <c r="G67" s="259"/>
      <c r="H67" s="261"/>
      <c r="I67" s="259"/>
      <c r="K67" s="52" t="s">
        <v>134</v>
      </c>
    </row>
    <row r="68" spans="1:11" s="48" customFormat="1" hidden="1" x14ac:dyDescent="0.25">
      <c r="A68" s="47"/>
      <c r="B68" s="52" t="s">
        <v>54</v>
      </c>
      <c r="C68" s="1"/>
      <c r="F68" s="259"/>
      <c r="G68" s="259"/>
      <c r="H68" s="261"/>
      <c r="I68" s="259"/>
      <c r="K68" s="52" t="s">
        <v>135</v>
      </c>
    </row>
    <row r="69" spans="1:11" s="48" customFormat="1" hidden="1" x14ac:dyDescent="0.25">
      <c r="A69" s="47"/>
      <c r="B69" s="52" t="s">
        <v>55</v>
      </c>
      <c r="C69" s="1"/>
      <c r="F69" s="259"/>
      <c r="G69" s="259"/>
      <c r="H69" s="261"/>
      <c r="I69" s="259"/>
      <c r="K69" s="52" t="s">
        <v>136</v>
      </c>
    </row>
    <row r="70" spans="1:11" s="48" customFormat="1" hidden="1" x14ac:dyDescent="0.25">
      <c r="A70" s="47"/>
      <c r="B70" s="52" t="s">
        <v>56</v>
      </c>
      <c r="C70" s="1"/>
      <c r="F70" s="259"/>
      <c r="G70" s="259"/>
      <c r="H70" s="261"/>
      <c r="I70" s="259"/>
      <c r="K70" s="52" t="s">
        <v>137</v>
      </c>
    </row>
    <row r="71" spans="1:11" s="48" customFormat="1" hidden="1" x14ac:dyDescent="0.25">
      <c r="A71" s="47"/>
      <c r="B71" s="52" t="s">
        <v>57</v>
      </c>
      <c r="C71" s="1"/>
      <c r="F71" s="259"/>
      <c r="G71" s="259"/>
      <c r="H71" s="261"/>
      <c r="I71" s="259"/>
      <c r="K71" s="52" t="s">
        <v>138</v>
      </c>
    </row>
    <row r="72" spans="1:11" s="48" customFormat="1" x14ac:dyDescent="0.25">
      <c r="A72" s="47"/>
      <c r="C72" s="1"/>
      <c r="F72" s="259"/>
      <c r="G72" s="259"/>
      <c r="H72" s="259"/>
      <c r="I72" s="259"/>
      <c r="K72" s="52" t="s">
        <v>139</v>
      </c>
    </row>
    <row r="73" spans="1:11" s="48" customFormat="1" x14ac:dyDescent="0.25">
      <c r="A73" s="47"/>
      <c r="C73" s="1"/>
      <c r="F73" s="259"/>
      <c r="G73" s="259"/>
      <c r="H73" s="261"/>
      <c r="I73" s="259"/>
      <c r="K73" s="52" t="s">
        <v>140</v>
      </c>
    </row>
    <row r="74" spans="1:11" s="48" customFormat="1" x14ac:dyDescent="0.25">
      <c r="A74" s="47"/>
      <c r="C74" s="1"/>
      <c r="F74" s="259"/>
      <c r="G74" s="259"/>
      <c r="H74" s="261"/>
      <c r="I74" s="259"/>
      <c r="K74" s="52" t="s">
        <v>141</v>
      </c>
    </row>
    <row r="75" spans="1:11" s="48" customFormat="1" x14ac:dyDescent="0.25">
      <c r="A75" s="47"/>
      <c r="C75" s="1"/>
      <c r="F75" s="259"/>
      <c r="G75" s="259"/>
      <c r="H75" s="259"/>
      <c r="I75" s="259"/>
      <c r="K75" s="52" t="s">
        <v>142</v>
      </c>
    </row>
    <row r="76" spans="1:11" s="48" customFormat="1" x14ac:dyDescent="0.25">
      <c r="A76" s="47"/>
      <c r="F76" s="259"/>
      <c r="G76" s="259"/>
      <c r="H76" s="261"/>
      <c r="I76" s="259"/>
      <c r="K76" s="52" t="s">
        <v>143</v>
      </c>
    </row>
    <row r="77" spans="1:11" s="48" customFormat="1" x14ac:dyDescent="0.25">
      <c r="A77" s="47"/>
      <c r="F77" s="259"/>
      <c r="G77" s="259"/>
      <c r="H77" s="261"/>
      <c r="I77" s="259"/>
      <c r="K77" s="52" t="s">
        <v>144</v>
      </c>
    </row>
    <row r="78" spans="1:11" s="48" customFormat="1" x14ac:dyDescent="0.25">
      <c r="A78" s="47"/>
      <c r="K78" s="52" t="s">
        <v>145</v>
      </c>
    </row>
    <row r="79" spans="1:11" s="48" customFormat="1" x14ac:dyDescent="0.25">
      <c r="A79" s="47"/>
      <c r="K79" s="52" t="s">
        <v>146</v>
      </c>
    </row>
    <row r="80" spans="1:11" s="48" customFormat="1" x14ac:dyDescent="0.25">
      <c r="A80" s="47"/>
      <c r="K80" s="52" t="s">
        <v>147</v>
      </c>
    </row>
    <row r="81" spans="1:11" s="48" customFormat="1" x14ac:dyDescent="0.25">
      <c r="A81" s="47"/>
      <c r="K81" s="52" t="s">
        <v>148</v>
      </c>
    </row>
    <row r="82" spans="1:11" s="48" customFormat="1" x14ac:dyDescent="0.25">
      <c r="A82" s="47"/>
      <c r="K82" s="52" t="s">
        <v>149</v>
      </c>
    </row>
    <row r="83" spans="1:11" s="48" customFormat="1" x14ac:dyDescent="0.25">
      <c r="A83" s="47"/>
      <c r="K83" s="52" t="s">
        <v>150</v>
      </c>
    </row>
    <row r="84" spans="1:11" s="48" customFormat="1" x14ac:dyDescent="0.25">
      <c r="A84" s="47"/>
      <c r="K84" s="52" t="s">
        <v>151</v>
      </c>
    </row>
    <row r="85" spans="1:11" s="48" customFormat="1" x14ac:dyDescent="0.25">
      <c r="A85" s="47"/>
      <c r="K85" s="52" t="s">
        <v>152</v>
      </c>
    </row>
    <row r="86" spans="1:11" s="48" customFormat="1" x14ac:dyDescent="0.25">
      <c r="A86" s="47"/>
      <c r="K86" s="52" t="s">
        <v>153</v>
      </c>
    </row>
    <row r="87" spans="1:11" s="48" customFormat="1" x14ac:dyDescent="0.25">
      <c r="A87" s="47"/>
      <c r="K87" s="52" t="s">
        <v>154</v>
      </c>
    </row>
    <row r="88" spans="1:11" s="48" customFormat="1" x14ac:dyDescent="0.25">
      <c r="A88" s="47"/>
      <c r="K88" s="52" t="s">
        <v>155</v>
      </c>
    </row>
    <row r="89" spans="1:11" s="48" customFormat="1" x14ac:dyDescent="0.25">
      <c r="A89" s="47"/>
      <c r="K89" s="52" t="s">
        <v>156</v>
      </c>
    </row>
    <row r="90" spans="1:11" s="48" customFormat="1" x14ac:dyDescent="0.25">
      <c r="A90" s="47"/>
      <c r="K90" s="52" t="s">
        <v>157</v>
      </c>
    </row>
    <row r="91" spans="1:11" s="48" customFormat="1" x14ac:dyDescent="0.25">
      <c r="A91" s="47"/>
      <c r="K91" s="52" t="s">
        <v>158</v>
      </c>
    </row>
    <row r="92" spans="1:11" s="48" customFormat="1" x14ac:dyDescent="0.25">
      <c r="A92" s="47"/>
      <c r="K92" s="52" t="s">
        <v>159</v>
      </c>
    </row>
    <row r="93" spans="1:11" s="48" customFormat="1" x14ac:dyDescent="0.25">
      <c r="A93" s="47"/>
      <c r="K93" s="52" t="s">
        <v>160</v>
      </c>
    </row>
    <row r="94" spans="1:11" s="48" customFormat="1" x14ac:dyDescent="0.25">
      <c r="A94" s="47"/>
      <c r="K94" s="52" t="s">
        <v>161</v>
      </c>
    </row>
    <row r="95" spans="1:11" s="48" customFormat="1" x14ac:dyDescent="0.25">
      <c r="A95" s="47"/>
      <c r="K95" s="52" t="s">
        <v>162</v>
      </c>
    </row>
    <row r="96" spans="1:11" s="48" customFormat="1" x14ac:dyDescent="0.25">
      <c r="A96" s="47"/>
      <c r="K96" s="52" t="s">
        <v>163</v>
      </c>
    </row>
    <row r="97" spans="1:11" s="48" customFormat="1" x14ac:dyDescent="0.25">
      <c r="A97" s="47"/>
      <c r="K97" s="52" t="s">
        <v>164</v>
      </c>
    </row>
    <row r="98" spans="1:11" s="48" customFormat="1" x14ac:dyDescent="0.25">
      <c r="A98" s="47"/>
      <c r="K98" s="52" t="s">
        <v>165</v>
      </c>
    </row>
    <row r="99" spans="1:11" s="48" customFormat="1" x14ac:dyDescent="0.25">
      <c r="A99" s="47"/>
      <c r="K99" s="52" t="s">
        <v>166</v>
      </c>
    </row>
    <row r="100" spans="1:11" s="48" customFormat="1" x14ac:dyDescent="0.25">
      <c r="A100" s="47"/>
      <c r="K100" s="52" t="s">
        <v>167</v>
      </c>
    </row>
    <row r="101" spans="1:11" s="48" customFormat="1" x14ac:dyDescent="0.25">
      <c r="A101" s="47"/>
      <c r="K101" s="52" t="s">
        <v>168</v>
      </c>
    </row>
    <row r="102" spans="1:11" s="48" customFormat="1" x14ac:dyDescent="0.25">
      <c r="A102" s="47"/>
      <c r="K102" s="52" t="s">
        <v>169</v>
      </c>
    </row>
    <row r="103" spans="1:11" s="48" customFormat="1" x14ac:dyDescent="0.25">
      <c r="A103" s="47"/>
      <c r="K103" s="52" t="s">
        <v>170</v>
      </c>
    </row>
    <row r="104" spans="1:11" s="48" customFormat="1" x14ac:dyDescent="0.25">
      <c r="A104" s="47"/>
      <c r="K104" s="52" t="s">
        <v>171</v>
      </c>
    </row>
    <row r="105" spans="1:11" s="48" customFormat="1" x14ac:dyDescent="0.25">
      <c r="A105" s="47"/>
      <c r="K105" s="52" t="s">
        <v>172</v>
      </c>
    </row>
    <row r="106" spans="1:11" s="48" customFormat="1" x14ac:dyDescent="0.25">
      <c r="A106" s="47"/>
      <c r="K106" s="52" t="s">
        <v>173</v>
      </c>
    </row>
    <row r="107" spans="1:11" s="48" customFormat="1" x14ac:dyDescent="0.25">
      <c r="A107" s="47"/>
      <c r="K107" s="52" t="s">
        <v>174</v>
      </c>
    </row>
    <row r="108" spans="1:11" s="48" customFormat="1" x14ac:dyDescent="0.25">
      <c r="A108" s="47"/>
      <c r="K108" s="52" t="s">
        <v>175</v>
      </c>
    </row>
    <row r="109" spans="1:11" s="48" customFormat="1" x14ac:dyDescent="0.25">
      <c r="A109" s="47"/>
      <c r="K109" s="52" t="s">
        <v>176</v>
      </c>
    </row>
    <row r="110" spans="1:11" s="48" customFormat="1" x14ac:dyDescent="0.25">
      <c r="A110" s="47"/>
      <c r="K110" s="52" t="s">
        <v>177</v>
      </c>
    </row>
    <row r="111" spans="1:11" s="48" customFormat="1" x14ac:dyDescent="0.25">
      <c r="A111" s="47"/>
      <c r="K111" s="52" t="s">
        <v>178</v>
      </c>
    </row>
    <row r="112" spans="1:11" s="48" customFormat="1" x14ac:dyDescent="0.25">
      <c r="A112" s="47"/>
      <c r="K112" s="52" t="s">
        <v>179</v>
      </c>
    </row>
    <row r="113" spans="1:11" s="48" customFormat="1" x14ac:dyDescent="0.25">
      <c r="A113" s="47"/>
      <c r="K113" s="52" t="s">
        <v>180</v>
      </c>
    </row>
    <row r="114" spans="1:11" s="48" customFormat="1" x14ac:dyDescent="0.25">
      <c r="A114" s="47"/>
      <c r="K114" s="52" t="s">
        <v>181</v>
      </c>
    </row>
    <row r="115" spans="1:11" s="48" customFormat="1" x14ac:dyDescent="0.25">
      <c r="A115" s="47"/>
      <c r="K115" s="52" t="s">
        <v>182</v>
      </c>
    </row>
    <row r="116" spans="1:11" s="48" customFormat="1" x14ac:dyDescent="0.25">
      <c r="A116" s="47"/>
      <c r="K116" s="52" t="s">
        <v>183</v>
      </c>
    </row>
    <row r="117" spans="1:11" s="48" customFormat="1" x14ac:dyDescent="0.25">
      <c r="A117" s="47"/>
      <c r="K117" s="52" t="s">
        <v>184</v>
      </c>
    </row>
    <row r="118" spans="1:11" s="48" customFormat="1" x14ac:dyDescent="0.25">
      <c r="A118" s="47"/>
      <c r="K118" s="52" t="s">
        <v>185</v>
      </c>
    </row>
    <row r="119" spans="1:11" s="1" customFormat="1" x14ac:dyDescent="0.25">
      <c r="A119" s="2"/>
    </row>
  </sheetData>
  <sheetProtection algorithmName="SHA-512" hashValue="KykETeEvmHYvDhhSYRyOS+pdUzhYZAlTkiNeRC3fjBs21B81d9eg+/isymJoN6BKKO/MJJPVEy+ippXC9kRctA==" saltValue="ywGdIIL17h2cPP/dculmnA==" spinCount="100000" sheet="1" objects="1" scenarios="1"/>
  <mergeCells count="4">
    <mergeCell ref="D18:G18"/>
    <mergeCell ref="B36:C36"/>
    <mergeCell ref="B47:C47"/>
    <mergeCell ref="D32:G32"/>
  </mergeCells>
  <dataValidations count="8">
    <dataValidation type="list" allowBlank="1" showInputMessage="1" showErrorMessage="1" sqref="C16">
      <formula1>$K$52:$K$118</formula1>
    </dataValidation>
    <dataValidation type="list" allowBlank="1" showInputMessage="1" showErrorMessage="1" sqref="C21">
      <formula1>$C$53:$C$57</formula1>
    </dataValidation>
    <dataValidation type="list" allowBlank="1" showInputMessage="1" showErrorMessage="1" sqref="C20">
      <formula1>$C$59:$C$63</formula1>
    </dataValidation>
    <dataValidation type="list" allowBlank="1" showInputMessage="1" showErrorMessage="1" sqref="C22">
      <formula1>$C$65:$C$67</formula1>
    </dataValidation>
    <dataValidation type="list" allowBlank="1" showInputMessage="1" showErrorMessage="1" sqref="C15">
      <formula1>$D$53:$D$59</formula1>
    </dataValidation>
    <dataValidation type="list" allowBlank="1" showInputMessage="1" showErrorMessage="1" sqref="C33">
      <formula1>$D$61:$D$65</formula1>
    </dataValidation>
    <dataValidation type="list" allowBlank="1" showInputMessage="1" showErrorMessage="1" sqref="C28">
      <formula1>$F$54:$F$56</formula1>
    </dataValidation>
    <dataValidation type="list" allowBlank="1" showInputMessage="1" showErrorMessage="1" sqref="C30">
      <formula1>$F$58:$F$60</formula1>
    </dataValidation>
  </dataValidations>
  <pageMargins left="0.7" right="0.7" top="0.75" bottom="0.75" header="0.3" footer="0.3"/>
  <pageSetup paperSize="9" scale="56" orientation="portrait" r:id="rId1"/>
  <colBreaks count="1" manualBreakCount="1">
    <brk id="7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">
    <tabColor theme="6"/>
  </sheetPr>
  <dimension ref="A1:AG130"/>
  <sheetViews>
    <sheetView zoomScale="90" zoomScaleNormal="90" workbookViewId="0">
      <pane ySplit="13" topLeftCell="A14" activePane="bottomLeft" state="frozen"/>
      <selection pane="bottomLeft" activeCell="AF13" sqref="AF13"/>
    </sheetView>
  </sheetViews>
  <sheetFormatPr baseColWidth="10" defaultRowHeight="15" x14ac:dyDescent="0.25"/>
  <cols>
    <col min="1" max="1" width="1.5703125" style="5" customWidth="1"/>
    <col min="2" max="2" width="12.28515625" style="6" customWidth="1"/>
    <col min="3" max="3" width="36" style="6" customWidth="1"/>
    <col min="4" max="4" width="27.7109375" style="6" customWidth="1"/>
    <col min="5" max="5" width="22.140625" style="6" customWidth="1"/>
    <col min="6" max="6" width="22.42578125" style="6" customWidth="1"/>
    <col min="7" max="7" width="25" style="6" customWidth="1"/>
    <col min="8" max="8" width="21.85546875" style="6" customWidth="1"/>
    <col min="9" max="9" width="12.28515625" style="6" customWidth="1"/>
    <col min="10" max="10" width="10.7109375" style="6" customWidth="1"/>
    <col min="11" max="11" width="21.140625" style="6" customWidth="1"/>
    <col min="12" max="12" width="12.140625" style="6" customWidth="1"/>
    <col min="13" max="13" width="10.7109375" style="6" customWidth="1"/>
    <col min="14" max="14" width="14.7109375" style="6" customWidth="1"/>
    <col min="15" max="15" width="12" style="6" customWidth="1"/>
    <col min="16" max="17" width="10.7109375" style="6" customWidth="1"/>
    <col min="18" max="18" width="12" style="6" customWidth="1"/>
    <col min="19" max="20" width="10.7109375" style="6" customWidth="1"/>
    <col min="21" max="21" width="11.85546875" style="6" customWidth="1"/>
    <col min="22" max="23" width="10.7109375" style="6" customWidth="1"/>
    <col min="24" max="24" width="12.5703125" style="6" customWidth="1"/>
    <col min="25" max="26" width="10.7109375" style="6" customWidth="1"/>
    <col min="27" max="33" width="15.7109375" style="6" customWidth="1"/>
    <col min="34" max="16384" width="11.42578125" style="6"/>
  </cols>
  <sheetData>
    <row r="1" spans="1:33" s="4" customFormat="1" ht="9.9499999999999993" customHeight="1" thickBot="1" x14ac:dyDescent="0.3">
      <c r="A1" s="65"/>
      <c r="B1" s="66"/>
      <c r="C1" s="66"/>
      <c r="D1" s="66"/>
      <c r="E1" s="66"/>
      <c r="F1" s="66"/>
      <c r="G1" s="247"/>
      <c r="H1" s="17"/>
      <c r="I1" s="3"/>
      <c r="J1" s="3"/>
      <c r="K1" s="3"/>
      <c r="O1" s="3"/>
      <c r="P1" s="3"/>
      <c r="Q1" s="3"/>
      <c r="R1" s="3"/>
      <c r="S1" s="3"/>
      <c r="T1" s="3"/>
      <c r="U1" s="3"/>
      <c r="V1" s="3"/>
    </row>
    <row r="2" spans="1:33" s="21" customFormat="1" ht="21.75" thickBot="1" x14ac:dyDescent="0.4">
      <c r="A2" s="69"/>
      <c r="B2" s="70" t="s">
        <v>388</v>
      </c>
      <c r="C2" s="71"/>
      <c r="D2" s="71"/>
      <c r="E2" s="71"/>
      <c r="F2" s="72"/>
      <c r="G2" s="248"/>
      <c r="H2" s="249"/>
      <c r="I2" s="22"/>
      <c r="J2" s="22"/>
      <c r="K2" s="22"/>
      <c r="L2" s="22"/>
      <c r="M2" s="22"/>
      <c r="N2" s="22"/>
      <c r="O2" s="22"/>
      <c r="P2" s="22"/>
      <c r="Q2" s="22"/>
    </row>
    <row r="3" spans="1:33" ht="6" customHeight="1" x14ac:dyDescent="0.25">
      <c r="A3" s="74"/>
      <c r="B3" s="75"/>
      <c r="C3" s="75"/>
      <c r="D3" s="1"/>
      <c r="E3" s="1"/>
      <c r="F3" s="1"/>
      <c r="G3" s="1"/>
    </row>
    <row r="4" spans="1:33" s="18" customFormat="1" ht="18.75" x14ac:dyDescent="0.3">
      <c r="A4" s="78"/>
      <c r="B4" s="79" t="s">
        <v>208</v>
      </c>
      <c r="C4" s="80"/>
      <c r="D4" s="80"/>
      <c r="E4" s="80"/>
      <c r="F4" s="80"/>
      <c r="G4" s="80"/>
    </row>
    <row r="5" spans="1:33" ht="6" customHeight="1" x14ac:dyDescent="0.25">
      <c r="A5" s="74"/>
      <c r="B5" s="75"/>
      <c r="C5" s="75"/>
      <c r="D5" s="1"/>
      <c r="E5" s="1"/>
      <c r="F5" s="1"/>
      <c r="G5" s="1"/>
    </row>
    <row r="6" spans="1:33" s="56" customFormat="1" ht="15.75" x14ac:dyDescent="0.25">
      <c r="A6" s="82"/>
      <c r="B6" s="83" t="s">
        <v>374</v>
      </c>
      <c r="C6" s="83"/>
      <c r="D6" s="83"/>
      <c r="E6" s="83"/>
      <c r="F6" s="83"/>
      <c r="G6" s="83"/>
    </row>
    <row r="7" spans="1:33" ht="6" customHeight="1" x14ac:dyDescent="0.25">
      <c r="A7" s="74"/>
      <c r="B7" s="75"/>
      <c r="C7" s="75"/>
      <c r="D7" s="1"/>
      <c r="E7" s="1"/>
      <c r="F7" s="1"/>
      <c r="G7" s="1"/>
    </row>
    <row r="8" spans="1:33" s="56" customFormat="1" ht="15.75" x14ac:dyDescent="0.25">
      <c r="A8" s="82"/>
      <c r="B8" s="264" t="s">
        <v>436</v>
      </c>
      <c r="C8" s="264" t="s">
        <v>438</v>
      </c>
      <c r="D8" s="83"/>
      <c r="E8" s="83"/>
      <c r="F8" s="83"/>
      <c r="G8" s="83"/>
    </row>
    <row r="9" spans="1:33" s="56" customFormat="1" ht="15.75" x14ac:dyDescent="0.25">
      <c r="A9" s="82"/>
      <c r="B9" s="264"/>
      <c r="C9" s="83" t="s">
        <v>437</v>
      </c>
      <c r="D9" s="83"/>
      <c r="E9" s="83"/>
      <c r="F9" s="83"/>
      <c r="G9" s="83"/>
    </row>
    <row r="10" spans="1:33" ht="6" customHeight="1" x14ac:dyDescent="0.25">
      <c r="A10" s="74"/>
      <c r="B10" s="75"/>
      <c r="C10" s="75"/>
      <c r="D10" s="1"/>
      <c r="E10" s="1"/>
      <c r="F10" s="1"/>
      <c r="G10" s="1"/>
    </row>
    <row r="11" spans="1:33" s="251" customFormat="1" ht="24.95" customHeight="1" x14ac:dyDescent="0.25">
      <c r="A11" s="250"/>
      <c r="B11" s="89"/>
      <c r="C11" s="19"/>
      <c r="H11" s="473" t="s">
        <v>452</v>
      </c>
      <c r="I11" s="473"/>
      <c r="J11" s="473"/>
      <c r="K11" s="473"/>
      <c r="L11" s="473"/>
      <c r="M11" s="473"/>
      <c r="N11" s="473"/>
      <c r="O11" s="473"/>
      <c r="P11" s="473"/>
      <c r="Q11" s="473"/>
      <c r="R11" s="473"/>
      <c r="S11" s="473"/>
      <c r="T11" s="473"/>
      <c r="U11" s="473"/>
      <c r="V11" s="473"/>
      <c r="W11" s="473"/>
      <c r="X11" s="473"/>
      <c r="Y11" s="473"/>
      <c r="Z11" s="473"/>
      <c r="AA11" s="474" t="s">
        <v>389</v>
      </c>
      <c r="AB11" s="474"/>
      <c r="AC11" s="474"/>
      <c r="AD11" s="474"/>
      <c r="AE11" s="474"/>
      <c r="AF11" s="474"/>
      <c r="AG11" s="474"/>
    </row>
    <row r="12" spans="1:33" s="253" customFormat="1" ht="57.75" customHeight="1" x14ac:dyDescent="0.25">
      <c r="A12" s="252"/>
      <c r="H12" s="471" t="s">
        <v>371</v>
      </c>
      <c r="I12" s="471"/>
      <c r="J12" s="471"/>
      <c r="K12" s="471" t="s">
        <v>372</v>
      </c>
      <c r="L12" s="471"/>
      <c r="M12" s="471"/>
      <c r="N12" s="271" t="s">
        <v>373</v>
      </c>
      <c r="O12" s="475" t="s">
        <v>370</v>
      </c>
      <c r="P12" s="475"/>
      <c r="Q12" s="475"/>
      <c r="R12" s="475" t="s">
        <v>370</v>
      </c>
      <c r="S12" s="475"/>
      <c r="T12" s="475"/>
      <c r="U12" s="475" t="s">
        <v>370</v>
      </c>
      <c r="V12" s="475"/>
      <c r="W12" s="475"/>
      <c r="X12" s="475" t="s">
        <v>370</v>
      </c>
      <c r="Y12" s="475"/>
      <c r="Z12" s="475"/>
      <c r="AA12" s="476" t="s">
        <v>390</v>
      </c>
      <c r="AB12" s="477"/>
      <c r="AC12" s="274" t="s">
        <v>264</v>
      </c>
      <c r="AD12" s="476" t="s">
        <v>481</v>
      </c>
      <c r="AE12" s="477"/>
      <c r="AF12" s="471" t="s">
        <v>482</v>
      </c>
      <c r="AG12" s="471"/>
    </row>
    <row r="13" spans="1:33" s="253" customFormat="1" ht="30" x14ac:dyDescent="0.25">
      <c r="A13" s="252"/>
      <c r="B13" s="271" t="s">
        <v>380</v>
      </c>
      <c r="C13" s="262" t="s">
        <v>378</v>
      </c>
      <c r="D13" s="262" t="s">
        <v>188</v>
      </c>
      <c r="E13" s="262" t="s">
        <v>110</v>
      </c>
      <c r="F13" s="262" t="s">
        <v>111</v>
      </c>
      <c r="G13" s="262" t="s">
        <v>31</v>
      </c>
      <c r="H13" s="271" t="s">
        <v>369</v>
      </c>
      <c r="I13" s="271" t="s">
        <v>368</v>
      </c>
      <c r="J13" s="271" t="s">
        <v>18</v>
      </c>
      <c r="K13" s="271" t="s">
        <v>369</v>
      </c>
      <c r="L13" s="271" t="s">
        <v>368</v>
      </c>
      <c r="M13" s="271" t="s">
        <v>18</v>
      </c>
      <c r="N13" s="271" t="s">
        <v>18</v>
      </c>
      <c r="O13" s="263" t="s">
        <v>375</v>
      </c>
      <c r="P13" s="272" t="s">
        <v>18</v>
      </c>
      <c r="Q13" s="272" t="s">
        <v>244</v>
      </c>
      <c r="R13" s="263" t="s">
        <v>216</v>
      </c>
      <c r="S13" s="272" t="s">
        <v>18</v>
      </c>
      <c r="T13" s="272" t="s">
        <v>379</v>
      </c>
      <c r="U13" s="263" t="s">
        <v>376</v>
      </c>
      <c r="V13" s="272" t="s">
        <v>18</v>
      </c>
      <c r="W13" s="272" t="s">
        <v>379</v>
      </c>
      <c r="X13" s="263" t="s">
        <v>384</v>
      </c>
      <c r="Y13" s="272" t="s">
        <v>18</v>
      </c>
      <c r="Z13" s="272" t="s">
        <v>379</v>
      </c>
      <c r="AA13" s="275" t="s">
        <v>19</v>
      </c>
      <c r="AB13" s="275" t="s">
        <v>391</v>
      </c>
      <c r="AC13" s="275" t="s">
        <v>19</v>
      </c>
      <c r="AD13" s="275" t="s">
        <v>19</v>
      </c>
      <c r="AE13" s="275" t="s">
        <v>391</v>
      </c>
      <c r="AF13" s="275" t="s">
        <v>19</v>
      </c>
      <c r="AG13" s="275" t="s">
        <v>391</v>
      </c>
    </row>
    <row r="14" spans="1:33" s="251" customFormat="1" ht="24.95" customHeight="1" x14ac:dyDescent="0.25">
      <c r="A14" s="250"/>
      <c r="B14" s="254">
        <v>1</v>
      </c>
      <c r="C14" s="58"/>
      <c r="D14" s="58"/>
      <c r="E14" s="58"/>
      <c r="F14" s="58"/>
      <c r="G14" s="60" t="s">
        <v>189</v>
      </c>
      <c r="H14" s="61" t="s">
        <v>367</v>
      </c>
      <c r="I14" s="441"/>
      <c r="J14" s="62"/>
      <c r="K14" s="61" t="s">
        <v>367</v>
      </c>
      <c r="L14" s="442"/>
      <c r="M14" s="62"/>
      <c r="N14" s="257"/>
      <c r="O14" s="61" t="s">
        <v>29</v>
      </c>
      <c r="P14" s="254"/>
      <c r="Q14" s="266" t="str">
        <f>+IF(O14="Seleccione","",VLOOKUP(O14,$E$41:$F$73,2,FALSE))</f>
        <v/>
      </c>
      <c r="R14" s="61" t="s">
        <v>29</v>
      </c>
      <c r="S14" s="254"/>
      <c r="T14" s="266" t="str">
        <f>+IF(R14="Seleccione","",VLOOKUP(R14,$E$41:$F$73,2,FALSE))</f>
        <v/>
      </c>
      <c r="U14" s="61" t="s">
        <v>29</v>
      </c>
      <c r="V14" s="254"/>
      <c r="W14" s="266" t="str">
        <f>+IF(U14="Seleccione","",VLOOKUP(U14,$E$41:$F$73,2,FALSE))</f>
        <v/>
      </c>
      <c r="X14" s="61" t="s">
        <v>29</v>
      </c>
      <c r="Y14" s="254"/>
      <c r="Z14" s="266" t="str">
        <f>+IF(X14="Seleccione","",VLOOKUP(X14,$E$41:$F$73,2,FALSE))</f>
        <v/>
      </c>
      <c r="AA14" s="254"/>
      <c r="AB14" s="63"/>
      <c r="AC14" s="63"/>
      <c r="AD14" s="63"/>
      <c r="AE14" s="64"/>
      <c r="AF14" s="254"/>
      <c r="AG14" s="254"/>
    </row>
    <row r="15" spans="1:33" s="251" customFormat="1" ht="24.95" customHeight="1" x14ac:dyDescent="0.25">
      <c r="A15" s="250"/>
      <c r="B15" s="254">
        <v>2</v>
      </c>
      <c r="C15" s="254"/>
      <c r="D15" s="254"/>
      <c r="E15" s="254"/>
      <c r="F15" s="254"/>
      <c r="G15" s="60" t="s">
        <v>189</v>
      </c>
      <c r="H15" s="61" t="s">
        <v>367</v>
      </c>
      <c r="I15" s="441"/>
      <c r="J15" s="62"/>
      <c r="K15" s="61" t="s">
        <v>367</v>
      </c>
      <c r="L15" s="416"/>
      <c r="M15" s="62"/>
      <c r="N15" s="257"/>
      <c r="O15" s="61" t="s">
        <v>29</v>
      </c>
      <c r="P15" s="254"/>
      <c r="Q15" s="266" t="str">
        <f t="shared" ref="Q15:Q33" si="0">+IF(O15="Seleccione","",VLOOKUP(O15,$E$41:$F$73,2,FALSE))</f>
        <v/>
      </c>
      <c r="R15" s="61" t="s">
        <v>29</v>
      </c>
      <c r="S15" s="254"/>
      <c r="T15" s="266" t="str">
        <f t="shared" ref="T15:T33" si="1">+IF(R15="Seleccione","",VLOOKUP(R15,$E$41:$F$73,2,FALSE))</f>
        <v/>
      </c>
      <c r="U15" s="61" t="s">
        <v>29</v>
      </c>
      <c r="V15" s="254"/>
      <c r="W15" s="266" t="str">
        <f t="shared" ref="W15:W33" si="2">+IF(U15="Seleccione","",VLOOKUP(U15,$E$41:$F$73,2,FALSE))</f>
        <v/>
      </c>
      <c r="X15" s="61" t="s">
        <v>29</v>
      </c>
      <c r="Y15" s="254"/>
      <c r="Z15" s="266" t="str">
        <f t="shared" ref="Z15:Z33" si="3">+IF(X15="Seleccione","",VLOOKUP(X15,$E$41:$F$73,2,FALSE))</f>
        <v/>
      </c>
      <c r="AA15" s="254"/>
      <c r="AB15" s="63"/>
      <c r="AC15" s="63"/>
      <c r="AD15" s="63"/>
      <c r="AE15" s="64"/>
      <c r="AF15" s="254"/>
      <c r="AG15" s="254"/>
    </row>
    <row r="16" spans="1:33" s="251" customFormat="1" ht="24.95" customHeight="1" x14ac:dyDescent="0.25">
      <c r="A16" s="250"/>
      <c r="B16" s="254">
        <v>3</v>
      </c>
      <c r="C16" s="254"/>
      <c r="D16" s="254"/>
      <c r="E16" s="254"/>
      <c r="F16" s="254"/>
      <c r="G16" s="60" t="s">
        <v>189</v>
      </c>
      <c r="H16" s="61" t="s">
        <v>367</v>
      </c>
      <c r="I16" s="441"/>
      <c r="J16" s="62"/>
      <c r="K16" s="61" t="s">
        <v>367</v>
      </c>
      <c r="L16" s="416"/>
      <c r="M16" s="62"/>
      <c r="N16" s="257"/>
      <c r="O16" s="61" t="s">
        <v>29</v>
      </c>
      <c r="P16" s="254"/>
      <c r="Q16" s="266" t="str">
        <f t="shared" si="0"/>
        <v/>
      </c>
      <c r="R16" s="61" t="s">
        <v>29</v>
      </c>
      <c r="S16" s="254"/>
      <c r="T16" s="266" t="str">
        <f t="shared" si="1"/>
        <v/>
      </c>
      <c r="U16" s="61" t="s">
        <v>29</v>
      </c>
      <c r="V16" s="254"/>
      <c r="W16" s="266" t="str">
        <f t="shared" si="2"/>
        <v/>
      </c>
      <c r="X16" s="61" t="s">
        <v>29</v>
      </c>
      <c r="Y16" s="254"/>
      <c r="Z16" s="266" t="str">
        <f t="shared" si="3"/>
        <v/>
      </c>
      <c r="AA16" s="254"/>
      <c r="AB16" s="254"/>
      <c r="AC16" s="254"/>
      <c r="AD16" s="254"/>
      <c r="AE16" s="254"/>
      <c r="AF16" s="254"/>
      <c r="AG16" s="254"/>
    </row>
    <row r="17" spans="1:33" s="251" customFormat="1" ht="24.95" customHeight="1" x14ac:dyDescent="0.25">
      <c r="A17" s="250"/>
      <c r="B17" s="254">
        <v>4</v>
      </c>
      <c r="C17" s="254"/>
      <c r="D17" s="254"/>
      <c r="E17" s="254"/>
      <c r="F17" s="254"/>
      <c r="G17" s="60" t="s">
        <v>189</v>
      </c>
      <c r="H17" s="61" t="s">
        <v>367</v>
      </c>
      <c r="I17" s="441"/>
      <c r="J17" s="62"/>
      <c r="K17" s="61" t="s">
        <v>367</v>
      </c>
      <c r="L17" s="416"/>
      <c r="M17" s="62"/>
      <c r="N17" s="257"/>
      <c r="O17" s="61" t="s">
        <v>29</v>
      </c>
      <c r="P17" s="254"/>
      <c r="Q17" s="266" t="str">
        <f t="shared" si="0"/>
        <v/>
      </c>
      <c r="R17" s="61" t="s">
        <v>29</v>
      </c>
      <c r="S17" s="254"/>
      <c r="T17" s="266" t="str">
        <f t="shared" si="1"/>
        <v/>
      </c>
      <c r="U17" s="61" t="s">
        <v>29</v>
      </c>
      <c r="V17" s="254"/>
      <c r="W17" s="266" t="str">
        <f t="shared" si="2"/>
        <v/>
      </c>
      <c r="X17" s="61" t="s">
        <v>29</v>
      </c>
      <c r="Y17" s="254"/>
      <c r="Z17" s="266" t="str">
        <f t="shared" si="3"/>
        <v/>
      </c>
      <c r="AA17" s="254"/>
      <c r="AB17" s="254"/>
      <c r="AC17" s="254"/>
      <c r="AD17" s="254"/>
      <c r="AE17" s="254"/>
      <c r="AF17" s="254"/>
      <c r="AG17" s="254"/>
    </row>
    <row r="18" spans="1:33" s="16" customFormat="1" ht="24.95" customHeight="1" x14ac:dyDescent="0.25">
      <c r="A18" s="27"/>
      <c r="B18" s="254">
        <v>5</v>
      </c>
      <c r="C18" s="254"/>
      <c r="D18" s="254"/>
      <c r="E18" s="254"/>
      <c r="F18" s="254"/>
      <c r="G18" s="60" t="s">
        <v>189</v>
      </c>
      <c r="H18" s="61" t="s">
        <v>367</v>
      </c>
      <c r="I18" s="441"/>
      <c r="J18" s="62"/>
      <c r="K18" s="61" t="s">
        <v>367</v>
      </c>
      <c r="L18" s="416"/>
      <c r="M18" s="62"/>
      <c r="N18" s="257"/>
      <c r="O18" s="61" t="s">
        <v>29</v>
      </c>
      <c r="P18" s="254"/>
      <c r="Q18" s="266" t="str">
        <f t="shared" si="0"/>
        <v/>
      </c>
      <c r="R18" s="61" t="s">
        <v>29</v>
      </c>
      <c r="S18" s="254"/>
      <c r="T18" s="266" t="str">
        <f t="shared" si="1"/>
        <v/>
      </c>
      <c r="U18" s="61" t="s">
        <v>29</v>
      </c>
      <c r="V18" s="254"/>
      <c r="W18" s="266" t="str">
        <f t="shared" si="2"/>
        <v/>
      </c>
      <c r="X18" s="61" t="s">
        <v>29</v>
      </c>
      <c r="Y18" s="254"/>
      <c r="Z18" s="266" t="str">
        <f t="shared" si="3"/>
        <v/>
      </c>
      <c r="AA18" s="254"/>
      <c r="AB18" s="254"/>
      <c r="AC18" s="254"/>
      <c r="AD18" s="254"/>
      <c r="AE18" s="254"/>
      <c r="AF18" s="254"/>
      <c r="AG18" s="254"/>
    </row>
    <row r="19" spans="1:33" s="16" customFormat="1" ht="24.95" customHeight="1" x14ac:dyDescent="0.25">
      <c r="A19" s="27"/>
      <c r="B19" s="254">
        <v>6</v>
      </c>
      <c r="C19" s="254"/>
      <c r="D19" s="254"/>
      <c r="E19" s="254"/>
      <c r="F19" s="254"/>
      <c r="G19" s="60" t="s">
        <v>189</v>
      </c>
      <c r="H19" s="61" t="s">
        <v>367</v>
      </c>
      <c r="I19" s="441"/>
      <c r="J19" s="62"/>
      <c r="K19" s="61" t="s">
        <v>367</v>
      </c>
      <c r="L19" s="416"/>
      <c r="M19" s="62"/>
      <c r="N19" s="257"/>
      <c r="O19" s="61" t="s">
        <v>29</v>
      </c>
      <c r="P19" s="254"/>
      <c r="Q19" s="266" t="str">
        <f t="shared" si="0"/>
        <v/>
      </c>
      <c r="R19" s="61" t="s">
        <v>29</v>
      </c>
      <c r="S19" s="254"/>
      <c r="T19" s="266" t="str">
        <f t="shared" si="1"/>
        <v/>
      </c>
      <c r="U19" s="61" t="s">
        <v>29</v>
      </c>
      <c r="V19" s="254"/>
      <c r="W19" s="266" t="str">
        <f t="shared" si="2"/>
        <v/>
      </c>
      <c r="X19" s="61" t="s">
        <v>29</v>
      </c>
      <c r="Y19" s="254"/>
      <c r="Z19" s="266" t="str">
        <f t="shared" si="3"/>
        <v/>
      </c>
      <c r="AA19" s="254"/>
      <c r="AB19" s="254"/>
      <c r="AC19" s="254"/>
      <c r="AD19" s="254"/>
      <c r="AE19" s="254"/>
      <c r="AF19" s="254"/>
      <c r="AG19" s="254"/>
    </row>
    <row r="20" spans="1:33" s="16" customFormat="1" ht="24.95" customHeight="1" x14ac:dyDescent="0.25">
      <c r="A20" s="27"/>
      <c r="B20" s="254">
        <v>7</v>
      </c>
      <c r="C20" s="254"/>
      <c r="D20" s="254"/>
      <c r="E20" s="254"/>
      <c r="F20" s="254"/>
      <c r="G20" s="60" t="s">
        <v>189</v>
      </c>
      <c r="H20" s="61" t="s">
        <v>367</v>
      </c>
      <c r="I20" s="441"/>
      <c r="J20" s="62"/>
      <c r="K20" s="61" t="s">
        <v>367</v>
      </c>
      <c r="L20" s="416"/>
      <c r="M20" s="62"/>
      <c r="N20" s="257"/>
      <c r="O20" s="61" t="s">
        <v>29</v>
      </c>
      <c r="P20" s="254"/>
      <c r="Q20" s="266" t="str">
        <f t="shared" si="0"/>
        <v/>
      </c>
      <c r="R20" s="61" t="s">
        <v>29</v>
      </c>
      <c r="S20" s="254"/>
      <c r="T20" s="266" t="str">
        <f t="shared" si="1"/>
        <v/>
      </c>
      <c r="U20" s="61" t="s">
        <v>29</v>
      </c>
      <c r="V20" s="254"/>
      <c r="W20" s="266" t="str">
        <f t="shared" si="2"/>
        <v/>
      </c>
      <c r="X20" s="61" t="s">
        <v>29</v>
      </c>
      <c r="Y20" s="254"/>
      <c r="Z20" s="266" t="str">
        <f t="shared" si="3"/>
        <v/>
      </c>
      <c r="AA20" s="254"/>
      <c r="AB20" s="254"/>
      <c r="AC20" s="254"/>
      <c r="AD20" s="254"/>
      <c r="AE20" s="254"/>
      <c r="AF20" s="254"/>
      <c r="AG20" s="254"/>
    </row>
    <row r="21" spans="1:33" s="16" customFormat="1" ht="24.95" customHeight="1" x14ac:dyDescent="0.25">
      <c r="A21" s="27"/>
      <c r="B21" s="254">
        <v>8</v>
      </c>
      <c r="C21" s="254"/>
      <c r="D21" s="254"/>
      <c r="E21" s="254"/>
      <c r="F21" s="254"/>
      <c r="G21" s="60" t="s">
        <v>189</v>
      </c>
      <c r="H21" s="61" t="s">
        <v>367</v>
      </c>
      <c r="I21" s="441"/>
      <c r="J21" s="62"/>
      <c r="K21" s="61" t="s">
        <v>367</v>
      </c>
      <c r="L21" s="416"/>
      <c r="M21" s="62"/>
      <c r="N21" s="257"/>
      <c r="O21" s="61" t="s">
        <v>29</v>
      </c>
      <c r="P21" s="254"/>
      <c r="Q21" s="266" t="str">
        <f t="shared" si="0"/>
        <v/>
      </c>
      <c r="R21" s="61" t="s">
        <v>29</v>
      </c>
      <c r="S21" s="254"/>
      <c r="T21" s="266" t="str">
        <f t="shared" si="1"/>
        <v/>
      </c>
      <c r="U21" s="61" t="s">
        <v>29</v>
      </c>
      <c r="V21" s="254"/>
      <c r="W21" s="266" t="str">
        <f t="shared" si="2"/>
        <v/>
      </c>
      <c r="X21" s="61" t="s">
        <v>29</v>
      </c>
      <c r="Y21" s="254"/>
      <c r="Z21" s="266" t="str">
        <f t="shared" si="3"/>
        <v/>
      </c>
      <c r="AA21" s="254"/>
      <c r="AB21" s="254"/>
      <c r="AC21" s="254"/>
      <c r="AD21" s="254"/>
      <c r="AE21" s="254"/>
      <c r="AF21" s="254"/>
      <c r="AG21" s="254"/>
    </row>
    <row r="22" spans="1:33" s="16" customFormat="1" ht="24.95" customHeight="1" x14ac:dyDescent="0.25">
      <c r="A22" s="27"/>
      <c r="B22" s="254">
        <v>9</v>
      </c>
      <c r="C22" s="254"/>
      <c r="D22" s="254"/>
      <c r="E22" s="254"/>
      <c r="F22" s="254"/>
      <c r="G22" s="60" t="s">
        <v>189</v>
      </c>
      <c r="H22" s="61" t="s">
        <v>367</v>
      </c>
      <c r="I22" s="441"/>
      <c r="J22" s="62"/>
      <c r="K22" s="61" t="s">
        <v>367</v>
      </c>
      <c r="L22" s="416"/>
      <c r="M22" s="62"/>
      <c r="N22" s="257"/>
      <c r="O22" s="61" t="s">
        <v>29</v>
      </c>
      <c r="P22" s="254"/>
      <c r="Q22" s="266" t="str">
        <f t="shared" si="0"/>
        <v/>
      </c>
      <c r="R22" s="61" t="s">
        <v>29</v>
      </c>
      <c r="S22" s="254"/>
      <c r="T22" s="266" t="str">
        <f t="shared" si="1"/>
        <v/>
      </c>
      <c r="U22" s="61" t="s">
        <v>29</v>
      </c>
      <c r="V22" s="254"/>
      <c r="W22" s="266" t="str">
        <f t="shared" si="2"/>
        <v/>
      </c>
      <c r="X22" s="61" t="s">
        <v>29</v>
      </c>
      <c r="Y22" s="254"/>
      <c r="Z22" s="266" t="str">
        <f t="shared" si="3"/>
        <v/>
      </c>
      <c r="AA22" s="254"/>
      <c r="AB22" s="254"/>
      <c r="AC22" s="254"/>
      <c r="AD22" s="254"/>
      <c r="AE22" s="254"/>
      <c r="AF22" s="254"/>
      <c r="AG22" s="254"/>
    </row>
    <row r="23" spans="1:33" s="16" customFormat="1" ht="30" customHeight="1" x14ac:dyDescent="0.25">
      <c r="A23" s="27"/>
      <c r="B23" s="254">
        <v>10</v>
      </c>
      <c r="C23" s="254"/>
      <c r="D23" s="254"/>
      <c r="E23" s="254"/>
      <c r="F23" s="254"/>
      <c r="G23" s="60" t="s">
        <v>189</v>
      </c>
      <c r="H23" s="61" t="s">
        <v>367</v>
      </c>
      <c r="I23" s="441"/>
      <c r="J23" s="62"/>
      <c r="K23" s="61" t="s">
        <v>367</v>
      </c>
      <c r="L23" s="416"/>
      <c r="M23" s="62"/>
      <c r="N23" s="257"/>
      <c r="O23" s="61" t="s">
        <v>29</v>
      </c>
      <c r="P23" s="254"/>
      <c r="Q23" s="266" t="str">
        <f t="shared" si="0"/>
        <v/>
      </c>
      <c r="R23" s="61" t="s">
        <v>29</v>
      </c>
      <c r="S23" s="254"/>
      <c r="T23" s="266" t="str">
        <f t="shared" si="1"/>
        <v/>
      </c>
      <c r="U23" s="61" t="s">
        <v>29</v>
      </c>
      <c r="V23" s="254"/>
      <c r="W23" s="266" t="str">
        <f t="shared" si="2"/>
        <v/>
      </c>
      <c r="X23" s="61" t="s">
        <v>29</v>
      </c>
      <c r="Y23" s="254"/>
      <c r="Z23" s="266" t="str">
        <f t="shared" si="3"/>
        <v/>
      </c>
      <c r="AA23" s="254"/>
      <c r="AB23" s="254"/>
      <c r="AC23" s="254"/>
      <c r="AD23" s="254"/>
      <c r="AE23" s="254"/>
      <c r="AF23" s="254"/>
      <c r="AG23" s="254"/>
    </row>
    <row r="24" spans="1:33" s="16" customFormat="1" ht="30" customHeight="1" x14ac:dyDescent="0.25">
      <c r="A24" s="27"/>
      <c r="B24" s="254">
        <v>11</v>
      </c>
      <c r="C24" s="254"/>
      <c r="D24" s="254"/>
      <c r="E24" s="254"/>
      <c r="F24" s="254"/>
      <c r="G24" s="60" t="s">
        <v>189</v>
      </c>
      <c r="H24" s="61" t="s">
        <v>367</v>
      </c>
      <c r="I24" s="441"/>
      <c r="J24" s="62"/>
      <c r="K24" s="61" t="s">
        <v>367</v>
      </c>
      <c r="L24" s="416"/>
      <c r="M24" s="62"/>
      <c r="N24" s="257"/>
      <c r="O24" s="61" t="s">
        <v>29</v>
      </c>
      <c r="P24" s="254"/>
      <c r="Q24" s="266" t="str">
        <f t="shared" si="0"/>
        <v/>
      </c>
      <c r="R24" s="61" t="s">
        <v>29</v>
      </c>
      <c r="S24" s="254"/>
      <c r="T24" s="266" t="str">
        <f t="shared" si="1"/>
        <v/>
      </c>
      <c r="U24" s="61" t="s">
        <v>29</v>
      </c>
      <c r="V24" s="254"/>
      <c r="W24" s="266" t="str">
        <f t="shared" si="2"/>
        <v/>
      </c>
      <c r="X24" s="61" t="s">
        <v>29</v>
      </c>
      <c r="Y24" s="254"/>
      <c r="Z24" s="266" t="str">
        <f t="shared" si="3"/>
        <v/>
      </c>
      <c r="AA24" s="254"/>
      <c r="AB24" s="254"/>
      <c r="AC24" s="254"/>
      <c r="AD24" s="254"/>
      <c r="AE24" s="254"/>
      <c r="AF24" s="254"/>
      <c r="AG24" s="254"/>
    </row>
    <row r="25" spans="1:33" s="16" customFormat="1" ht="30" customHeight="1" x14ac:dyDescent="0.25">
      <c r="A25" s="27"/>
      <c r="B25" s="254">
        <v>12</v>
      </c>
      <c r="C25" s="254"/>
      <c r="D25" s="254"/>
      <c r="E25" s="254"/>
      <c r="F25" s="254"/>
      <c r="G25" s="60" t="s">
        <v>189</v>
      </c>
      <c r="H25" s="61" t="s">
        <v>367</v>
      </c>
      <c r="I25" s="441"/>
      <c r="J25" s="62"/>
      <c r="K25" s="61" t="s">
        <v>367</v>
      </c>
      <c r="L25" s="416"/>
      <c r="M25" s="62"/>
      <c r="N25" s="257"/>
      <c r="O25" s="61" t="s">
        <v>29</v>
      </c>
      <c r="P25" s="254"/>
      <c r="Q25" s="266" t="str">
        <f t="shared" si="0"/>
        <v/>
      </c>
      <c r="R25" s="61" t="s">
        <v>29</v>
      </c>
      <c r="S25" s="254"/>
      <c r="T25" s="266" t="str">
        <f t="shared" si="1"/>
        <v/>
      </c>
      <c r="U25" s="61" t="s">
        <v>29</v>
      </c>
      <c r="V25" s="254"/>
      <c r="W25" s="266" t="str">
        <f t="shared" si="2"/>
        <v/>
      </c>
      <c r="X25" s="61" t="s">
        <v>29</v>
      </c>
      <c r="Y25" s="254"/>
      <c r="Z25" s="266" t="str">
        <f t="shared" si="3"/>
        <v/>
      </c>
      <c r="AA25" s="254"/>
      <c r="AB25" s="254"/>
      <c r="AC25" s="254"/>
      <c r="AD25" s="254"/>
      <c r="AE25" s="254"/>
      <c r="AF25" s="254"/>
      <c r="AG25" s="254"/>
    </row>
    <row r="26" spans="1:33" s="16" customFormat="1" ht="30" customHeight="1" x14ac:dyDescent="0.25">
      <c r="A26" s="27"/>
      <c r="B26" s="254">
        <v>13</v>
      </c>
      <c r="C26" s="254"/>
      <c r="D26" s="254"/>
      <c r="E26" s="254"/>
      <c r="F26" s="254"/>
      <c r="G26" s="60" t="s">
        <v>189</v>
      </c>
      <c r="H26" s="61" t="s">
        <v>367</v>
      </c>
      <c r="I26" s="441"/>
      <c r="J26" s="62"/>
      <c r="K26" s="61" t="s">
        <v>367</v>
      </c>
      <c r="L26" s="416"/>
      <c r="M26" s="62"/>
      <c r="N26" s="257"/>
      <c r="O26" s="61" t="s">
        <v>29</v>
      </c>
      <c r="P26" s="254"/>
      <c r="Q26" s="266" t="str">
        <f t="shared" si="0"/>
        <v/>
      </c>
      <c r="R26" s="61" t="s">
        <v>29</v>
      </c>
      <c r="S26" s="254"/>
      <c r="T26" s="266" t="str">
        <f t="shared" si="1"/>
        <v/>
      </c>
      <c r="U26" s="61" t="s">
        <v>29</v>
      </c>
      <c r="V26" s="254"/>
      <c r="W26" s="266" t="str">
        <f t="shared" si="2"/>
        <v/>
      </c>
      <c r="X26" s="61" t="s">
        <v>29</v>
      </c>
      <c r="Y26" s="254"/>
      <c r="Z26" s="266" t="str">
        <f t="shared" si="3"/>
        <v/>
      </c>
      <c r="AA26" s="254"/>
      <c r="AB26" s="254"/>
      <c r="AC26" s="254"/>
      <c r="AD26" s="254"/>
      <c r="AE26" s="254"/>
      <c r="AF26" s="254"/>
      <c r="AG26" s="254"/>
    </row>
    <row r="27" spans="1:33" s="16" customFormat="1" ht="30" customHeight="1" x14ac:dyDescent="0.25">
      <c r="A27" s="27"/>
      <c r="B27" s="254">
        <v>14</v>
      </c>
      <c r="C27" s="254"/>
      <c r="D27" s="254"/>
      <c r="E27" s="254"/>
      <c r="F27" s="254"/>
      <c r="G27" s="60" t="s">
        <v>189</v>
      </c>
      <c r="H27" s="61" t="s">
        <v>367</v>
      </c>
      <c r="I27" s="441"/>
      <c r="J27" s="62"/>
      <c r="K27" s="61" t="s">
        <v>367</v>
      </c>
      <c r="L27" s="416"/>
      <c r="M27" s="62"/>
      <c r="N27" s="257"/>
      <c r="O27" s="61" t="s">
        <v>29</v>
      </c>
      <c r="P27" s="254"/>
      <c r="Q27" s="266" t="str">
        <f t="shared" si="0"/>
        <v/>
      </c>
      <c r="R27" s="61" t="s">
        <v>29</v>
      </c>
      <c r="S27" s="254"/>
      <c r="T27" s="266" t="str">
        <f t="shared" si="1"/>
        <v/>
      </c>
      <c r="U27" s="61" t="s">
        <v>29</v>
      </c>
      <c r="V27" s="254"/>
      <c r="W27" s="266" t="str">
        <f t="shared" si="2"/>
        <v/>
      </c>
      <c r="X27" s="61" t="s">
        <v>29</v>
      </c>
      <c r="Y27" s="254"/>
      <c r="Z27" s="266" t="str">
        <f t="shared" si="3"/>
        <v/>
      </c>
      <c r="AA27" s="254"/>
      <c r="AB27" s="254"/>
      <c r="AC27" s="254"/>
      <c r="AD27" s="254"/>
      <c r="AE27" s="254"/>
      <c r="AF27" s="254"/>
      <c r="AG27" s="254"/>
    </row>
    <row r="28" spans="1:33" s="16" customFormat="1" ht="30" customHeight="1" x14ac:dyDescent="0.25">
      <c r="A28" s="27"/>
      <c r="B28" s="254">
        <v>15</v>
      </c>
      <c r="C28" s="254"/>
      <c r="D28" s="254"/>
      <c r="E28" s="254"/>
      <c r="F28" s="254"/>
      <c r="G28" s="60" t="s">
        <v>189</v>
      </c>
      <c r="H28" s="61" t="s">
        <v>367</v>
      </c>
      <c r="I28" s="441"/>
      <c r="J28" s="62"/>
      <c r="K28" s="61" t="s">
        <v>367</v>
      </c>
      <c r="L28" s="416"/>
      <c r="M28" s="62"/>
      <c r="N28" s="257"/>
      <c r="O28" s="61" t="s">
        <v>29</v>
      </c>
      <c r="P28" s="254"/>
      <c r="Q28" s="266" t="str">
        <f t="shared" si="0"/>
        <v/>
      </c>
      <c r="R28" s="61" t="s">
        <v>29</v>
      </c>
      <c r="S28" s="254"/>
      <c r="T28" s="266" t="str">
        <f t="shared" si="1"/>
        <v/>
      </c>
      <c r="U28" s="61" t="s">
        <v>29</v>
      </c>
      <c r="V28" s="254"/>
      <c r="W28" s="266" t="str">
        <f t="shared" si="2"/>
        <v/>
      </c>
      <c r="X28" s="61" t="s">
        <v>29</v>
      </c>
      <c r="Y28" s="254"/>
      <c r="Z28" s="266" t="str">
        <f t="shared" si="3"/>
        <v/>
      </c>
      <c r="AA28" s="254"/>
      <c r="AB28" s="254"/>
      <c r="AC28" s="254"/>
      <c r="AD28" s="254"/>
      <c r="AE28" s="254"/>
      <c r="AF28" s="254"/>
      <c r="AG28" s="254"/>
    </row>
    <row r="29" spans="1:33" s="16" customFormat="1" ht="30" customHeight="1" x14ac:dyDescent="0.25">
      <c r="A29" s="27"/>
      <c r="B29" s="254">
        <v>16</v>
      </c>
      <c r="C29" s="254"/>
      <c r="D29" s="254"/>
      <c r="E29" s="254"/>
      <c r="F29" s="254"/>
      <c r="G29" s="60" t="s">
        <v>189</v>
      </c>
      <c r="H29" s="61" t="s">
        <v>367</v>
      </c>
      <c r="I29" s="441"/>
      <c r="J29" s="62"/>
      <c r="K29" s="61" t="s">
        <v>367</v>
      </c>
      <c r="L29" s="416"/>
      <c r="M29" s="62"/>
      <c r="N29" s="257"/>
      <c r="O29" s="61" t="s">
        <v>29</v>
      </c>
      <c r="P29" s="254"/>
      <c r="Q29" s="266" t="str">
        <f t="shared" si="0"/>
        <v/>
      </c>
      <c r="R29" s="61" t="s">
        <v>29</v>
      </c>
      <c r="S29" s="254"/>
      <c r="T29" s="266" t="str">
        <f t="shared" si="1"/>
        <v/>
      </c>
      <c r="U29" s="61" t="s">
        <v>29</v>
      </c>
      <c r="V29" s="254"/>
      <c r="W29" s="266" t="str">
        <f t="shared" si="2"/>
        <v/>
      </c>
      <c r="X29" s="61" t="s">
        <v>29</v>
      </c>
      <c r="Y29" s="254"/>
      <c r="Z29" s="266" t="str">
        <f t="shared" si="3"/>
        <v/>
      </c>
      <c r="AA29" s="254"/>
      <c r="AB29" s="254"/>
      <c r="AC29" s="254"/>
      <c r="AD29" s="254"/>
      <c r="AE29" s="254"/>
      <c r="AF29" s="254"/>
      <c r="AG29" s="254"/>
    </row>
    <row r="30" spans="1:33" s="16" customFormat="1" ht="30" customHeight="1" x14ac:dyDescent="0.25">
      <c r="A30" s="27"/>
      <c r="B30" s="254">
        <v>17</v>
      </c>
      <c r="C30" s="254"/>
      <c r="D30" s="254"/>
      <c r="E30" s="254"/>
      <c r="F30" s="254"/>
      <c r="G30" s="60" t="s">
        <v>189</v>
      </c>
      <c r="H30" s="61" t="s">
        <v>367</v>
      </c>
      <c r="I30" s="441"/>
      <c r="J30" s="62"/>
      <c r="K30" s="61" t="s">
        <v>367</v>
      </c>
      <c r="L30" s="416"/>
      <c r="M30" s="62"/>
      <c r="N30" s="257"/>
      <c r="O30" s="61" t="s">
        <v>29</v>
      </c>
      <c r="P30" s="254"/>
      <c r="Q30" s="266" t="str">
        <f t="shared" si="0"/>
        <v/>
      </c>
      <c r="R30" s="61" t="s">
        <v>29</v>
      </c>
      <c r="S30" s="254"/>
      <c r="T30" s="266" t="str">
        <f t="shared" si="1"/>
        <v/>
      </c>
      <c r="U30" s="61" t="s">
        <v>29</v>
      </c>
      <c r="V30" s="254"/>
      <c r="W30" s="266" t="str">
        <f t="shared" si="2"/>
        <v/>
      </c>
      <c r="X30" s="61" t="s">
        <v>29</v>
      </c>
      <c r="Y30" s="254"/>
      <c r="Z30" s="266" t="str">
        <f t="shared" si="3"/>
        <v/>
      </c>
      <c r="AA30" s="254"/>
      <c r="AB30" s="254"/>
      <c r="AC30" s="254"/>
      <c r="AD30" s="254"/>
      <c r="AE30" s="254"/>
      <c r="AF30" s="254"/>
      <c r="AG30" s="254"/>
    </row>
    <row r="31" spans="1:33" s="16" customFormat="1" ht="30" customHeight="1" x14ac:dyDescent="0.25">
      <c r="A31" s="27"/>
      <c r="B31" s="254">
        <v>18</v>
      </c>
      <c r="C31" s="254"/>
      <c r="D31" s="254"/>
      <c r="E31" s="254"/>
      <c r="F31" s="254"/>
      <c r="G31" s="60" t="s">
        <v>189</v>
      </c>
      <c r="H31" s="61" t="s">
        <v>367</v>
      </c>
      <c r="I31" s="441"/>
      <c r="J31" s="62"/>
      <c r="K31" s="61" t="s">
        <v>367</v>
      </c>
      <c r="L31" s="416"/>
      <c r="M31" s="62"/>
      <c r="N31" s="257"/>
      <c r="O31" s="61" t="s">
        <v>29</v>
      </c>
      <c r="P31" s="254"/>
      <c r="Q31" s="266" t="str">
        <f t="shared" si="0"/>
        <v/>
      </c>
      <c r="R31" s="61" t="s">
        <v>29</v>
      </c>
      <c r="S31" s="254"/>
      <c r="T31" s="266" t="str">
        <f t="shared" si="1"/>
        <v/>
      </c>
      <c r="U31" s="61" t="s">
        <v>29</v>
      </c>
      <c r="V31" s="254"/>
      <c r="W31" s="266" t="str">
        <f t="shared" si="2"/>
        <v/>
      </c>
      <c r="X31" s="61" t="s">
        <v>29</v>
      </c>
      <c r="Y31" s="254"/>
      <c r="Z31" s="266" t="str">
        <f t="shared" si="3"/>
        <v/>
      </c>
      <c r="AA31" s="254"/>
      <c r="AB31" s="254"/>
      <c r="AC31" s="254"/>
      <c r="AD31" s="254"/>
      <c r="AE31" s="254"/>
      <c r="AF31" s="254"/>
      <c r="AG31" s="254"/>
    </row>
    <row r="32" spans="1:33" s="16" customFormat="1" ht="30" customHeight="1" x14ac:dyDescent="0.25">
      <c r="A32" s="27"/>
      <c r="B32" s="254">
        <v>19</v>
      </c>
      <c r="C32" s="254"/>
      <c r="D32" s="254"/>
      <c r="E32" s="254"/>
      <c r="F32" s="254"/>
      <c r="G32" s="60" t="s">
        <v>189</v>
      </c>
      <c r="H32" s="61" t="s">
        <v>367</v>
      </c>
      <c r="I32" s="441"/>
      <c r="J32" s="62"/>
      <c r="K32" s="61" t="s">
        <v>367</v>
      </c>
      <c r="L32" s="416"/>
      <c r="M32" s="62"/>
      <c r="N32" s="257"/>
      <c r="O32" s="61" t="s">
        <v>29</v>
      </c>
      <c r="P32" s="254"/>
      <c r="Q32" s="266" t="str">
        <f t="shared" si="0"/>
        <v/>
      </c>
      <c r="R32" s="61" t="s">
        <v>29</v>
      </c>
      <c r="S32" s="254"/>
      <c r="T32" s="266" t="str">
        <f t="shared" si="1"/>
        <v/>
      </c>
      <c r="U32" s="61" t="s">
        <v>29</v>
      </c>
      <c r="V32" s="254"/>
      <c r="W32" s="266" t="str">
        <f t="shared" si="2"/>
        <v/>
      </c>
      <c r="X32" s="61" t="s">
        <v>29</v>
      </c>
      <c r="Y32" s="254"/>
      <c r="Z32" s="266" t="str">
        <f t="shared" si="3"/>
        <v/>
      </c>
      <c r="AA32" s="254"/>
      <c r="AB32" s="254"/>
      <c r="AC32" s="254"/>
      <c r="AD32" s="254"/>
      <c r="AE32" s="254"/>
      <c r="AF32" s="254"/>
      <c r="AG32" s="254"/>
    </row>
    <row r="33" spans="1:33" s="16" customFormat="1" ht="30" customHeight="1" x14ac:dyDescent="0.25">
      <c r="A33" s="27"/>
      <c r="B33" s="254">
        <v>20</v>
      </c>
      <c r="C33" s="254"/>
      <c r="D33" s="254"/>
      <c r="E33" s="254"/>
      <c r="F33" s="254"/>
      <c r="G33" s="60" t="s">
        <v>189</v>
      </c>
      <c r="H33" s="61" t="s">
        <v>367</v>
      </c>
      <c r="I33" s="441"/>
      <c r="J33" s="62"/>
      <c r="K33" s="61" t="s">
        <v>367</v>
      </c>
      <c r="L33" s="416"/>
      <c r="M33" s="62"/>
      <c r="N33" s="257"/>
      <c r="O33" s="61" t="s">
        <v>29</v>
      </c>
      <c r="P33" s="254"/>
      <c r="Q33" s="266" t="str">
        <f t="shared" si="0"/>
        <v/>
      </c>
      <c r="R33" s="61" t="s">
        <v>29</v>
      </c>
      <c r="S33" s="254"/>
      <c r="T33" s="266" t="str">
        <f t="shared" si="1"/>
        <v/>
      </c>
      <c r="U33" s="61" t="s">
        <v>29</v>
      </c>
      <c r="V33" s="254"/>
      <c r="W33" s="266" t="str">
        <f t="shared" si="2"/>
        <v/>
      </c>
      <c r="X33" s="61" t="s">
        <v>29</v>
      </c>
      <c r="Y33" s="254"/>
      <c r="Z33" s="266" t="str">
        <f t="shared" si="3"/>
        <v/>
      </c>
      <c r="AA33" s="254"/>
      <c r="AB33" s="254"/>
      <c r="AC33" s="254"/>
      <c r="AD33" s="254"/>
      <c r="AE33" s="254"/>
      <c r="AF33" s="254"/>
      <c r="AG33" s="254"/>
    </row>
    <row r="34" spans="1:33" ht="12.75" customHeight="1" x14ac:dyDescent="0.25">
      <c r="A34" s="25"/>
      <c r="B34" s="1"/>
      <c r="C34" s="270"/>
      <c r="D34" s="1"/>
      <c r="E34" s="1"/>
      <c r="F34" s="1"/>
    </row>
    <row r="35" spans="1:33" ht="8.1" customHeight="1" x14ac:dyDescent="0.25">
      <c r="A35" s="25"/>
      <c r="B35" s="472"/>
      <c r="C35" s="472"/>
    </row>
    <row r="36" spans="1:33" ht="6" customHeight="1" x14ac:dyDescent="0.25">
      <c r="A36" s="6"/>
      <c r="B36" s="470"/>
      <c r="C36" s="470"/>
    </row>
    <row r="37" spans="1:33" s="215" customFormat="1" x14ac:dyDescent="0.25">
      <c r="B37" s="214" t="s">
        <v>22</v>
      </c>
    </row>
    <row r="38" spans="1:33" s="1" customFormat="1" x14ac:dyDescent="0.25">
      <c r="A38" s="2"/>
    </row>
    <row r="39" spans="1:33" s="1" customFormat="1" x14ac:dyDescent="0.25">
      <c r="A39" s="2"/>
    </row>
    <row r="40" spans="1:33" s="48" customFormat="1" hidden="1" x14ac:dyDescent="0.25">
      <c r="A40" s="47"/>
      <c r="B40" s="50" t="s">
        <v>31</v>
      </c>
      <c r="C40" s="49" t="s">
        <v>116</v>
      </c>
      <c r="D40" s="50" t="s">
        <v>195</v>
      </c>
      <c r="E40" s="50" t="s">
        <v>348</v>
      </c>
      <c r="F40" s="50" t="s">
        <v>30</v>
      </c>
      <c r="G40" s="1"/>
      <c r="H40" s="1"/>
    </row>
    <row r="41" spans="1:33" s="48" customFormat="1" hidden="1" x14ac:dyDescent="0.25">
      <c r="A41" s="47"/>
      <c r="B41" s="51" t="s">
        <v>189</v>
      </c>
      <c r="C41" s="51" t="s">
        <v>367</v>
      </c>
      <c r="D41" s="51" t="s">
        <v>196</v>
      </c>
      <c r="E41" s="51" t="s">
        <v>29</v>
      </c>
      <c r="F41" s="51"/>
      <c r="G41" s="1"/>
      <c r="H41" s="1"/>
    </row>
    <row r="42" spans="1:33" s="48" customFormat="1" hidden="1" x14ac:dyDescent="0.25">
      <c r="A42" s="47"/>
      <c r="B42" s="52" t="s">
        <v>39</v>
      </c>
      <c r="C42" s="52" t="s">
        <v>23</v>
      </c>
      <c r="D42" s="98" t="s">
        <v>197</v>
      </c>
      <c r="E42" s="98" t="s">
        <v>59</v>
      </c>
      <c r="F42" s="98" t="s">
        <v>335</v>
      </c>
      <c r="G42" s="1"/>
      <c r="H42" s="1"/>
    </row>
    <row r="43" spans="1:33" s="48" customFormat="1" hidden="1" x14ac:dyDescent="0.25">
      <c r="A43" s="47"/>
      <c r="B43" s="52" t="s">
        <v>40</v>
      </c>
      <c r="C43" s="52" t="s">
        <v>24</v>
      </c>
      <c r="D43" s="98" t="s">
        <v>69</v>
      </c>
      <c r="E43" s="98" t="s">
        <v>61</v>
      </c>
      <c r="F43" s="98" t="s">
        <v>335</v>
      </c>
      <c r="G43" s="1"/>
      <c r="H43" s="1"/>
    </row>
    <row r="44" spans="1:33" s="48" customFormat="1" hidden="1" x14ac:dyDescent="0.25">
      <c r="A44" s="47"/>
      <c r="B44" s="52" t="s">
        <v>41</v>
      </c>
      <c r="C44" s="52" t="s">
        <v>17</v>
      </c>
      <c r="D44" s="98" t="s">
        <v>199</v>
      </c>
      <c r="E44" s="98" t="s">
        <v>67</v>
      </c>
      <c r="F44" s="98" t="s">
        <v>27</v>
      </c>
      <c r="G44" s="1"/>
      <c r="H44" s="1"/>
    </row>
    <row r="45" spans="1:33" s="48" customFormat="1" ht="30" hidden="1" x14ac:dyDescent="0.25">
      <c r="A45" s="47"/>
      <c r="B45" s="52" t="s">
        <v>42</v>
      </c>
      <c r="C45" s="52" t="s">
        <v>9</v>
      </c>
      <c r="D45" s="98" t="s">
        <v>198</v>
      </c>
      <c r="E45" s="98" t="s">
        <v>68</v>
      </c>
      <c r="F45" s="98" t="s">
        <v>27</v>
      </c>
      <c r="G45" s="1"/>
      <c r="H45" s="1"/>
    </row>
    <row r="46" spans="1:33" s="48" customFormat="1" hidden="1" x14ac:dyDescent="0.25">
      <c r="A46" s="47"/>
      <c r="B46" s="52" t="s">
        <v>43</v>
      </c>
      <c r="C46" s="52" t="s">
        <v>10</v>
      </c>
      <c r="D46" s="98" t="s">
        <v>200</v>
      </c>
      <c r="E46" s="98" t="s">
        <v>8</v>
      </c>
      <c r="F46" s="98" t="s">
        <v>335</v>
      </c>
      <c r="G46" s="1"/>
      <c r="H46" s="1"/>
    </row>
    <row r="47" spans="1:33" s="48" customFormat="1" hidden="1" x14ac:dyDescent="0.25">
      <c r="A47" s="47"/>
      <c r="B47" s="52" t="s">
        <v>44</v>
      </c>
      <c r="C47" s="52" t="s">
        <v>11</v>
      </c>
      <c r="D47" s="98" t="s">
        <v>201</v>
      </c>
      <c r="E47" s="98" t="s">
        <v>62</v>
      </c>
      <c r="F47" s="98" t="s">
        <v>335</v>
      </c>
      <c r="G47" s="1"/>
      <c r="H47" s="1"/>
    </row>
    <row r="48" spans="1:33" s="48" customFormat="1" hidden="1" x14ac:dyDescent="0.25">
      <c r="A48" s="47"/>
      <c r="B48" s="52" t="s">
        <v>45</v>
      </c>
      <c r="C48" s="52" t="s">
        <v>12</v>
      </c>
      <c r="D48" s="98" t="s">
        <v>202</v>
      </c>
      <c r="E48" s="98" t="s">
        <v>63</v>
      </c>
      <c r="F48" s="98" t="s">
        <v>335</v>
      </c>
      <c r="G48" s="1"/>
      <c r="H48" s="1"/>
    </row>
    <row r="49" spans="1:8" s="48" customFormat="1" hidden="1" x14ac:dyDescent="0.25">
      <c r="A49" s="47"/>
      <c r="B49" s="52" t="s">
        <v>46</v>
      </c>
      <c r="C49" s="52" t="s">
        <v>13</v>
      </c>
      <c r="D49" s="98" t="s">
        <v>203</v>
      </c>
      <c r="E49" s="98" t="s">
        <v>64</v>
      </c>
      <c r="F49" s="98" t="s">
        <v>335</v>
      </c>
      <c r="G49" s="1"/>
      <c r="H49" s="1"/>
    </row>
    <row r="50" spans="1:8" s="48" customFormat="1" hidden="1" x14ac:dyDescent="0.25">
      <c r="A50" s="47"/>
      <c r="B50" s="52" t="s">
        <v>47</v>
      </c>
      <c r="C50" s="52" t="s">
        <v>14</v>
      </c>
      <c r="E50" s="98" t="s">
        <v>65</v>
      </c>
      <c r="F50" s="98" t="s">
        <v>335</v>
      </c>
      <c r="H50" s="1"/>
    </row>
    <row r="51" spans="1:8" s="48" customFormat="1" hidden="1" x14ac:dyDescent="0.25">
      <c r="A51" s="47"/>
      <c r="B51" s="52" t="s">
        <v>48</v>
      </c>
      <c r="C51" s="52" t="s">
        <v>15</v>
      </c>
      <c r="E51" s="51" t="s">
        <v>336</v>
      </c>
      <c r="F51" s="51" t="s">
        <v>335</v>
      </c>
      <c r="H51" s="1"/>
    </row>
    <row r="52" spans="1:8" s="48" customFormat="1" hidden="1" x14ac:dyDescent="0.25">
      <c r="A52" s="47"/>
      <c r="B52" s="52" t="s">
        <v>49</v>
      </c>
      <c r="C52" s="52" t="s">
        <v>16</v>
      </c>
      <c r="E52" s="98" t="s">
        <v>338</v>
      </c>
      <c r="F52" s="98" t="s">
        <v>335</v>
      </c>
      <c r="H52" s="1"/>
    </row>
    <row r="53" spans="1:8" s="48" customFormat="1" hidden="1" x14ac:dyDescent="0.25">
      <c r="A53" s="47"/>
      <c r="B53" s="52" t="s">
        <v>50</v>
      </c>
      <c r="C53" s="52" t="s">
        <v>25</v>
      </c>
      <c r="E53" s="98" t="s">
        <v>339</v>
      </c>
      <c r="F53" s="98" t="s">
        <v>335</v>
      </c>
      <c r="H53" s="1"/>
    </row>
    <row r="54" spans="1:8" s="48" customFormat="1" ht="30" hidden="1" x14ac:dyDescent="0.25">
      <c r="A54" s="47"/>
      <c r="B54" s="52" t="s">
        <v>51</v>
      </c>
      <c r="C54" s="52" t="s">
        <v>26</v>
      </c>
      <c r="E54" s="98" t="s">
        <v>340</v>
      </c>
      <c r="F54" s="98" t="s">
        <v>335</v>
      </c>
      <c r="H54" s="1"/>
    </row>
    <row r="55" spans="1:8" s="48" customFormat="1" hidden="1" x14ac:dyDescent="0.25">
      <c r="A55" s="47"/>
      <c r="B55" s="52" t="s">
        <v>52</v>
      </c>
      <c r="C55" s="52"/>
      <c r="E55" s="98" t="s">
        <v>217</v>
      </c>
      <c r="F55" s="98" t="s">
        <v>21</v>
      </c>
      <c r="H55" s="1"/>
    </row>
    <row r="56" spans="1:8" s="48" customFormat="1" hidden="1" x14ac:dyDescent="0.25">
      <c r="A56" s="47"/>
      <c r="B56" s="52" t="s">
        <v>53</v>
      </c>
      <c r="E56" s="98" t="s">
        <v>341</v>
      </c>
      <c r="F56" s="98" t="s">
        <v>27</v>
      </c>
      <c r="H56" s="1"/>
    </row>
    <row r="57" spans="1:8" s="48" customFormat="1" hidden="1" x14ac:dyDescent="0.25">
      <c r="A57" s="47"/>
      <c r="B57" s="52" t="s">
        <v>54</v>
      </c>
      <c r="E57" s="98" t="s">
        <v>342</v>
      </c>
      <c r="F57" s="98" t="s">
        <v>27</v>
      </c>
      <c r="H57" s="1"/>
    </row>
    <row r="58" spans="1:8" s="48" customFormat="1" hidden="1" x14ac:dyDescent="0.25">
      <c r="A58" s="47"/>
      <c r="B58" s="52" t="s">
        <v>55</v>
      </c>
      <c r="E58" s="98" t="s">
        <v>343</v>
      </c>
      <c r="F58" s="98" t="s">
        <v>27</v>
      </c>
      <c r="H58" s="1"/>
    </row>
    <row r="59" spans="1:8" s="48" customFormat="1" hidden="1" x14ac:dyDescent="0.25">
      <c r="A59" s="47"/>
      <c r="B59" s="52" t="s">
        <v>56</v>
      </c>
      <c r="E59" s="98" t="s">
        <v>344</v>
      </c>
      <c r="F59" s="98" t="s">
        <v>28</v>
      </c>
      <c r="H59" s="1"/>
    </row>
    <row r="60" spans="1:8" s="48" customFormat="1" hidden="1" x14ac:dyDescent="0.25">
      <c r="A60" s="47"/>
      <c r="B60" s="52" t="s">
        <v>57</v>
      </c>
      <c r="E60" s="255" t="s">
        <v>351</v>
      </c>
      <c r="F60" s="255" t="s">
        <v>27</v>
      </c>
      <c r="H60" s="1"/>
    </row>
    <row r="61" spans="1:8" s="48" customFormat="1" hidden="1" x14ac:dyDescent="0.25">
      <c r="A61" s="47"/>
      <c r="E61" s="256" t="s">
        <v>350</v>
      </c>
      <c r="F61" s="256" t="s">
        <v>27</v>
      </c>
      <c r="H61" s="1"/>
    </row>
    <row r="62" spans="1:8" s="48" customFormat="1" ht="30" hidden="1" x14ac:dyDescent="0.25">
      <c r="A62" s="47"/>
      <c r="E62" s="98" t="s">
        <v>345</v>
      </c>
      <c r="F62" s="98" t="s">
        <v>27</v>
      </c>
      <c r="H62" s="1"/>
    </row>
    <row r="63" spans="1:8" s="48" customFormat="1" ht="30" hidden="1" x14ac:dyDescent="0.25">
      <c r="A63" s="47"/>
      <c r="E63" s="98" t="s">
        <v>352</v>
      </c>
      <c r="F63" s="98" t="s">
        <v>27</v>
      </c>
      <c r="H63" s="1"/>
    </row>
    <row r="64" spans="1:8" s="48" customFormat="1" hidden="1" x14ac:dyDescent="0.25">
      <c r="A64" s="47"/>
      <c r="E64" s="98" t="s">
        <v>353</v>
      </c>
      <c r="F64" s="98" t="s">
        <v>27</v>
      </c>
      <c r="H64" s="1"/>
    </row>
    <row r="65" spans="1:11" s="48" customFormat="1" hidden="1" x14ac:dyDescent="0.25">
      <c r="A65" s="47"/>
      <c r="E65" s="98" t="s">
        <v>349</v>
      </c>
      <c r="F65" s="98" t="s">
        <v>335</v>
      </c>
      <c r="H65" s="1"/>
    </row>
    <row r="66" spans="1:11" s="48" customFormat="1" hidden="1" x14ac:dyDescent="0.25">
      <c r="A66" s="47"/>
      <c r="E66" s="98" t="s">
        <v>58</v>
      </c>
      <c r="F66" s="98" t="s">
        <v>335</v>
      </c>
      <c r="H66" s="1"/>
    </row>
    <row r="67" spans="1:11" s="48" customFormat="1" hidden="1" x14ac:dyDescent="0.25">
      <c r="A67" s="47"/>
      <c r="E67" s="98" t="s">
        <v>66</v>
      </c>
      <c r="F67" s="98" t="s">
        <v>335</v>
      </c>
      <c r="H67" s="1"/>
    </row>
    <row r="68" spans="1:11" s="48" customFormat="1" hidden="1" x14ac:dyDescent="0.25">
      <c r="A68" s="47"/>
      <c r="E68" s="98" t="s">
        <v>358</v>
      </c>
      <c r="F68" s="98" t="s">
        <v>335</v>
      </c>
      <c r="H68" s="1"/>
    </row>
    <row r="69" spans="1:11" s="48" customFormat="1" hidden="1" x14ac:dyDescent="0.25">
      <c r="A69" s="47"/>
      <c r="E69" s="98" t="s">
        <v>346</v>
      </c>
      <c r="F69" s="98" t="s">
        <v>28</v>
      </c>
      <c r="H69" s="1"/>
    </row>
    <row r="70" spans="1:11" s="48" customFormat="1" hidden="1" x14ac:dyDescent="0.25">
      <c r="A70" s="47"/>
      <c r="E70" s="255" t="s">
        <v>233</v>
      </c>
      <c r="F70" s="255" t="s">
        <v>27</v>
      </c>
      <c r="H70" s="1"/>
    </row>
    <row r="71" spans="1:11" s="48" customFormat="1" hidden="1" x14ac:dyDescent="0.25">
      <c r="A71" s="47"/>
      <c r="E71" s="51" t="s">
        <v>60</v>
      </c>
      <c r="F71" s="51" t="s">
        <v>335</v>
      </c>
      <c r="H71" s="1"/>
    </row>
    <row r="72" spans="1:11" s="48" customFormat="1" hidden="1" x14ac:dyDescent="0.25">
      <c r="A72" s="47"/>
      <c r="E72" s="48" t="s">
        <v>71</v>
      </c>
      <c r="H72" s="1"/>
    </row>
    <row r="73" spans="1:11" s="48" customFormat="1" hidden="1" x14ac:dyDescent="0.25">
      <c r="A73" s="47"/>
      <c r="E73" s="98" t="s">
        <v>347</v>
      </c>
      <c r="F73" s="98" t="s">
        <v>335</v>
      </c>
      <c r="H73" s="1"/>
    </row>
    <row r="74" spans="1:11" s="48" customFormat="1" x14ac:dyDescent="0.25">
      <c r="A74" s="47"/>
      <c r="F74" s="98"/>
      <c r="G74" s="98"/>
      <c r="I74" s="1"/>
    </row>
    <row r="75" spans="1:11" s="48" customFormat="1" x14ac:dyDescent="0.25">
      <c r="A75" s="47"/>
      <c r="F75" s="98"/>
      <c r="G75" s="98"/>
      <c r="I75" s="1"/>
    </row>
    <row r="76" spans="1:11" s="48" customFormat="1" x14ac:dyDescent="0.25">
      <c r="A76" s="47"/>
      <c r="F76" s="98"/>
      <c r="G76" s="98"/>
      <c r="I76" s="1"/>
    </row>
    <row r="77" spans="1:11" s="48" customFormat="1" x14ac:dyDescent="0.25">
      <c r="A77" s="47"/>
      <c r="H77" s="98"/>
      <c r="I77" s="98"/>
      <c r="K77" s="1"/>
    </row>
    <row r="78" spans="1:11" s="48" customFormat="1" x14ac:dyDescent="0.25">
      <c r="A78" s="47"/>
      <c r="H78" s="98"/>
      <c r="I78" s="98"/>
      <c r="K78" s="1"/>
    </row>
    <row r="79" spans="1:11" s="48" customFormat="1" x14ac:dyDescent="0.25">
      <c r="A79" s="47"/>
      <c r="H79" s="98"/>
      <c r="I79" s="98"/>
      <c r="K79" s="1"/>
    </row>
    <row r="80" spans="1:11" s="48" customFormat="1" x14ac:dyDescent="0.25">
      <c r="A80" s="47"/>
      <c r="H80" s="50"/>
      <c r="I80" s="50"/>
      <c r="K80" s="1"/>
    </row>
    <row r="81" spans="1:11" s="48" customFormat="1" x14ac:dyDescent="0.25">
      <c r="A81" s="47"/>
      <c r="H81" s="51"/>
      <c r="I81" s="51"/>
      <c r="K81" s="1"/>
    </row>
    <row r="82" spans="1:11" s="48" customFormat="1" x14ac:dyDescent="0.25">
      <c r="A82" s="47"/>
      <c r="H82" s="98"/>
      <c r="I82" s="98"/>
      <c r="K82" s="1"/>
    </row>
    <row r="83" spans="1:11" s="48" customFormat="1" x14ac:dyDescent="0.25">
      <c r="A83" s="47"/>
      <c r="H83" s="98"/>
      <c r="I83" s="98"/>
      <c r="K83" s="1"/>
    </row>
    <row r="84" spans="1:11" s="48" customFormat="1" x14ac:dyDescent="0.25">
      <c r="A84" s="47"/>
      <c r="H84" s="98"/>
      <c r="I84" s="98"/>
      <c r="K84" s="1"/>
    </row>
    <row r="85" spans="1:11" s="48" customFormat="1" x14ac:dyDescent="0.25">
      <c r="A85" s="47"/>
      <c r="H85" s="98"/>
      <c r="I85" s="98"/>
      <c r="K85" s="1"/>
    </row>
    <row r="86" spans="1:11" s="48" customFormat="1" x14ac:dyDescent="0.25">
      <c r="A86" s="47"/>
      <c r="H86" s="98"/>
      <c r="I86" s="98"/>
      <c r="K86" s="1"/>
    </row>
    <row r="87" spans="1:11" s="48" customFormat="1" x14ac:dyDescent="0.25">
      <c r="A87" s="47"/>
      <c r="H87" s="98"/>
      <c r="I87" s="98"/>
      <c r="K87" s="1"/>
    </row>
    <row r="88" spans="1:11" s="48" customFormat="1" x14ac:dyDescent="0.25">
      <c r="A88" s="47"/>
      <c r="H88" s="98"/>
      <c r="I88" s="98"/>
      <c r="K88" s="1"/>
    </row>
    <row r="89" spans="1:11" s="48" customFormat="1" x14ac:dyDescent="0.25">
      <c r="A89" s="47"/>
      <c r="H89" s="98"/>
      <c r="I89" s="98"/>
      <c r="K89" s="1"/>
    </row>
    <row r="90" spans="1:11" s="48" customFormat="1" x14ac:dyDescent="0.25">
      <c r="A90" s="47"/>
      <c r="K90" s="1"/>
    </row>
    <row r="91" spans="1:11" s="48" customFormat="1" x14ac:dyDescent="0.25">
      <c r="A91" s="47"/>
      <c r="K91" s="1"/>
    </row>
    <row r="92" spans="1:11" s="48" customFormat="1" x14ac:dyDescent="0.25">
      <c r="A92" s="47"/>
      <c r="K92" s="1"/>
    </row>
    <row r="93" spans="1:11" s="48" customFormat="1" x14ac:dyDescent="0.25">
      <c r="A93" s="47"/>
      <c r="K93" s="1"/>
    </row>
    <row r="94" spans="1:11" s="48" customFormat="1" x14ac:dyDescent="0.25">
      <c r="A94" s="47"/>
      <c r="K94" s="1"/>
    </row>
    <row r="95" spans="1:11" s="48" customFormat="1" x14ac:dyDescent="0.25">
      <c r="A95" s="47"/>
      <c r="K95" s="1"/>
    </row>
    <row r="96" spans="1:11" s="48" customFormat="1" x14ac:dyDescent="0.25">
      <c r="A96" s="47"/>
      <c r="K96" s="1"/>
    </row>
    <row r="97" spans="1:11" s="48" customFormat="1" x14ac:dyDescent="0.25">
      <c r="A97" s="47"/>
      <c r="K97" s="1"/>
    </row>
    <row r="98" spans="1:11" s="48" customFormat="1" x14ac:dyDescent="0.25">
      <c r="A98" s="47"/>
      <c r="K98" s="1"/>
    </row>
    <row r="99" spans="1:11" s="48" customFormat="1" x14ac:dyDescent="0.25">
      <c r="A99" s="47"/>
      <c r="K99" s="1"/>
    </row>
    <row r="100" spans="1:11" s="48" customFormat="1" x14ac:dyDescent="0.25">
      <c r="A100" s="47"/>
      <c r="K100" s="1"/>
    </row>
    <row r="101" spans="1:11" s="48" customFormat="1" x14ac:dyDescent="0.25">
      <c r="A101" s="47"/>
      <c r="K101" s="1"/>
    </row>
    <row r="102" spans="1:11" s="48" customFormat="1" x14ac:dyDescent="0.25">
      <c r="A102" s="47"/>
      <c r="K102" s="1"/>
    </row>
    <row r="103" spans="1:11" s="48" customFormat="1" x14ac:dyDescent="0.25">
      <c r="A103" s="47"/>
      <c r="K103" s="1"/>
    </row>
    <row r="104" spans="1:11" s="48" customFormat="1" x14ac:dyDescent="0.25">
      <c r="A104" s="47"/>
      <c r="K104" s="1"/>
    </row>
    <row r="105" spans="1:11" s="48" customFormat="1" x14ac:dyDescent="0.25">
      <c r="A105" s="47"/>
      <c r="K105" s="1"/>
    </row>
    <row r="106" spans="1:11" s="48" customFormat="1" x14ac:dyDescent="0.25">
      <c r="A106" s="47"/>
      <c r="K106" s="1"/>
    </row>
    <row r="107" spans="1:11" s="48" customFormat="1" x14ac:dyDescent="0.25">
      <c r="A107" s="47"/>
      <c r="K107" s="1"/>
    </row>
    <row r="108" spans="1:11" s="48" customFormat="1" x14ac:dyDescent="0.25">
      <c r="A108" s="47"/>
      <c r="K108" s="1"/>
    </row>
    <row r="109" spans="1:11" s="48" customFormat="1" x14ac:dyDescent="0.25">
      <c r="A109" s="47"/>
      <c r="K109" s="1"/>
    </row>
    <row r="110" spans="1:11" s="48" customFormat="1" x14ac:dyDescent="0.25">
      <c r="A110" s="47"/>
      <c r="K110" s="1"/>
    </row>
    <row r="111" spans="1:11" s="48" customFormat="1" x14ac:dyDescent="0.25">
      <c r="A111" s="47"/>
      <c r="K111" s="1"/>
    </row>
    <row r="112" spans="1:11" s="48" customFormat="1" x14ac:dyDescent="0.25">
      <c r="A112" s="47"/>
      <c r="K112" s="1"/>
    </row>
    <row r="113" spans="1:11" s="48" customFormat="1" x14ac:dyDescent="0.25">
      <c r="A113" s="47"/>
      <c r="K113" s="1"/>
    </row>
    <row r="114" spans="1:11" s="48" customFormat="1" x14ac:dyDescent="0.25">
      <c r="A114" s="47"/>
      <c r="K114" s="1"/>
    </row>
    <row r="115" spans="1:11" s="48" customFormat="1" x14ac:dyDescent="0.25">
      <c r="A115" s="47"/>
      <c r="K115" s="1"/>
    </row>
    <row r="116" spans="1:11" s="48" customFormat="1" x14ac:dyDescent="0.25">
      <c r="A116" s="47"/>
      <c r="K116" s="1"/>
    </row>
    <row r="117" spans="1:11" s="48" customFormat="1" x14ac:dyDescent="0.25">
      <c r="A117" s="47"/>
      <c r="K117" s="1"/>
    </row>
    <row r="118" spans="1:11" s="48" customFormat="1" x14ac:dyDescent="0.25">
      <c r="A118" s="47"/>
      <c r="K118" s="1"/>
    </row>
    <row r="119" spans="1:11" s="48" customFormat="1" x14ac:dyDescent="0.25">
      <c r="A119" s="47"/>
      <c r="K119" s="1"/>
    </row>
    <row r="120" spans="1:11" s="48" customFormat="1" x14ac:dyDescent="0.25">
      <c r="A120" s="47"/>
      <c r="K120" s="1"/>
    </row>
    <row r="121" spans="1:11" s="48" customFormat="1" x14ac:dyDescent="0.25">
      <c r="A121" s="47"/>
      <c r="K121" s="1"/>
    </row>
    <row r="122" spans="1:11" s="48" customFormat="1" x14ac:dyDescent="0.25">
      <c r="A122" s="47"/>
      <c r="K122" s="1"/>
    </row>
    <row r="123" spans="1:11" s="48" customFormat="1" x14ac:dyDescent="0.25">
      <c r="A123" s="47"/>
      <c r="K123" s="1"/>
    </row>
    <row r="124" spans="1:11" s="48" customFormat="1" x14ac:dyDescent="0.25">
      <c r="A124" s="47"/>
      <c r="K124" s="1"/>
    </row>
    <row r="125" spans="1:11" s="48" customFormat="1" x14ac:dyDescent="0.25">
      <c r="A125" s="47"/>
      <c r="K125" s="1"/>
    </row>
    <row r="126" spans="1:11" s="48" customFormat="1" x14ac:dyDescent="0.25">
      <c r="A126" s="47"/>
      <c r="K126" s="1"/>
    </row>
    <row r="127" spans="1:11" s="48" customFormat="1" x14ac:dyDescent="0.25">
      <c r="A127" s="47"/>
      <c r="K127" s="1"/>
    </row>
    <row r="128" spans="1:11" s="48" customFormat="1" x14ac:dyDescent="0.25">
      <c r="A128" s="47"/>
      <c r="K128" s="1"/>
    </row>
    <row r="129" spans="1:11" s="48" customFormat="1" x14ac:dyDescent="0.25">
      <c r="A129" s="47"/>
      <c r="H129" s="1"/>
      <c r="I129" s="1"/>
      <c r="K129" s="1"/>
    </row>
    <row r="130" spans="1:11" s="1" customFormat="1" x14ac:dyDescent="0.25">
      <c r="A130" s="2"/>
      <c r="H130" s="6"/>
      <c r="I130" s="6"/>
    </row>
  </sheetData>
  <sheetProtection algorithmName="SHA-512" hashValue="+N5qNO4/9nPDYNA2P5HK1FHRadSBWsug0DNHPz062/UJv0VD0/Fq8w3IAwtKN/K2T8ZduYGZm51SGEb9RxGclA==" saltValue="W2cImNolTwX+DDZcI1dMfw==" spinCount="100000" sheet="1" objects="1" scenarios="1"/>
  <mergeCells count="13">
    <mergeCell ref="AF12:AG12"/>
    <mergeCell ref="B35:C35"/>
    <mergeCell ref="B36:C36"/>
    <mergeCell ref="H11:Z11"/>
    <mergeCell ref="AA11:AG11"/>
    <mergeCell ref="H12:J12"/>
    <mergeCell ref="K12:M12"/>
    <mergeCell ref="O12:Q12"/>
    <mergeCell ref="R12:T12"/>
    <mergeCell ref="U12:W12"/>
    <mergeCell ref="X12:Z12"/>
    <mergeCell ref="AA12:AB12"/>
    <mergeCell ref="AD12:AE12"/>
  </mergeCells>
  <dataValidations count="3">
    <dataValidation type="list" allowBlank="1" showInputMessage="1" showErrorMessage="1" sqref="U14:U33 X14:X33 O14:O33 R14:R33">
      <formula1>$E$41:$E$73</formula1>
    </dataValidation>
    <dataValidation type="list" allowBlank="1" showInputMessage="1" showErrorMessage="1" sqref="K14:K33 H14:H33">
      <formula1>$C$41:$C$54</formula1>
    </dataValidation>
    <dataValidation type="list" allowBlank="1" showInputMessage="1" showErrorMessage="1" sqref="G14:G33">
      <formula1>$B$41:$B$60</formula1>
    </dataValidation>
  </dataValidations>
  <pageMargins left="0.7" right="0.7" top="0.75" bottom="0.75" header="0.3" footer="0.3"/>
  <pageSetup paperSize="9" scale="56" orientation="portrait" r:id="rId1"/>
  <colBreaks count="1" manualBreakCount="1">
    <brk id="7" max="1048575" man="1"/>
  </col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C00000"/>
  </sheetPr>
  <dimension ref="A1:BE44"/>
  <sheetViews>
    <sheetView zoomScale="90" zoomScaleNormal="90" workbookViewId="0">
      <selection activeCell="C20" sqref="C20:S20"/>
    </sheetView>
  </sheetViews>
  <sheetFormatPr baseColWidth="10" defaultRowHeight="15.75" x14ac:dyDescent="0.25"/>
  <cols>
    <col min="1" max="1" width="1.140625" customWidth="1"/>
    <col min="2" max="2" width="2.7109375" style="203" customWidth="1"/>
  </cols>
  <sheetData>
    <row r="1" spans="1:37" s="3" customFormat="1" ht="5.0999999999999996" customHeight="1" x14ac:dyDescent="0.25">
      <c r="A1" s="131"/>
      <c r="B1" s="202"/>
      <c r="C1" s="191"/>
      <c r="D1" s="191"/>
      <c r="J1" s="132"/>
    </row>
    <row r="2" spans="1:37" s="134" customFormat="1" ht="21" x14ac:dyDescent="0.35">
      <c r="B2" s="201"/>
      <c r="C2" s="99" t="s">
        <v>483</v>
      </c>
      <c r="D2" s="190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</row>
    <row r="3" spans="1:37" s="3" customFormat="1" ht="5.0999999999999996" customHeight="1" x14ac:dyDescent="0.25">
      <c r="A3" s="131"/>
      <c r="B3" s="202"/>
      <c r="C3" s="191"/>
      <c r="D3" s="191"/>
      <c r="J3" s="132"/>
    </row>
    <row r="4" spans="1:37" s="137" customFormat="1" ht="20.100000000000001" hidden="1" customHeight="1" x14ac:dyDescent="0.3">
      <c r="B4" s="202"/>
      <c r="C4" s="79" t="s">
        <v>209</v>
      </c>
      <c r="D4" s="194"/>
      <c r="E4" s="138"/>
      <c r="F4" s="138"/>
      <c r="G4" s="138"/>
      <c r="H4" s="138"/>
      <c r="I4" s="138"/>
      <c r="J4" s="138"/>
      <c r="K4" s="138"/>
      <c r="L4" s="138"/>
      <c r="M4" s="138"/>
      <c r="N4" s="138"/>
    </row>
    <row r="5" spans="1:37" s="137" customFormat="1" ht="9.9499999999999993" hidden="1" customHeight="1" x14ac:dyDescent="0.3">
      <c r="A5" s="141"/>
      <c r="B5" s="202"/>
      <c r="C5" s="194"/>
      <c r="D5" s="194"/>
      <c r="J5" s="142"/>
      <c r="K5" s="143"/>
      <c r="L5" s="143"/>
      <c r="M5" s="143"/>
      <c r="N5" s="143"/>
    </row>
    <row r="6" spans="1:37" s="137" customFormat="1" ht="20.100000000000001" customHeight="1" x14ac:dyDescent="0.3">
      <c r="B6" s="202" t="s">
        <v>304</v>
      </c>
      <c r="C6" s="197" t="s">
        <v>309</v>
      </c>
      <c r="D6" s="80"/>
      <c r="E6" s="178"/>
      <c r="F6" s="179"/>
      <c r="G6" s="179"/>
      <c r="H6" s="179"/>
      <c r="I6" s="179"/>
      <c r="J6" s="179"/>
      <c r="K6" s="179"/>
      <c r="L6" s="179"/>
      <c r="M6" s="179"/>
      <c r="N6" s="179"/>
      <c r="O6" s="85"/>
      <c r="P6" s="80"/>
    </row>
    <row r="7" spans="1:37" s="137" customFormat="1" ht="9.9499999999999993" customHeight="1" x14ac:dyDescent="0.3">
      <c r="B7" s="202"/>
      <c r="C7" s="197"/>
      <c r="D7" s="80"/>
      <c r="E7" s="178"/>
      <c r="F7" s="179"/>
      <c r="G7" s="179"/>
      <c r="H7" s="179"/>
      <c r="I7" s="179"/>
      <c r="J7" s="179"/>
      <c r="K7" s="179"/>
      <c r="L7" s="179"/>
      <c r="M7" s="179"/>
      <c r="N7" s="179"/>
      <c r="O7" s="85"/>
      <c r="P7" s="80"/>
    </row>
    <row r="8" spans="1:37" s="137" customFormat="1" ht="16.5" customHeight="1" x14ac:dyDescent="0.3">
      <c r="B8" s="202" t="s">
        <v>305</v>
      </c>
      <c r="C8" s="197" t="s">
        <v>364</v>
      </c>
      <c r="D8" s="80"/>
      <c r="E8" s="178"/>
      <c r="F8" s="179"/>
      <c r="G8" s="179"/>
      <c r="H8" s="179"/>
      <c r="I8" s="179"/>
      <c r="J8" s="179"/>
      <c r="K8" s="179"/>
      <c r="L8" s="179"/>
      <c r="M8" s="179"/>
      <c r="N8" s="179"/>
      <c r="O8" s="85"/>
      <c r="P8" s="80"/>
    </row>
    <row r="9" spans="1:37" s="137" customFormat="1" ht="16.5" customHeight="1" x14ac:dyDescent="0.3">
      <c r="B9" s="202"/>
      <c r="C9" s="197" t="s">
        <v>382</v>
      </c>
      <c r="D9" s="80"/>
      <c r="E9" s="178"/>
      <c r="F9" s="179"/>
      <c r="G9" s="179"/>
      <c r="H9" s="179"/>
      <c r="I9" s="179"/>
      <c r="J9" s="179"/>
      <c r="K9" s="179"/>
      <c r="L9" s="179"/>
      <c r="M9" s="179"/>
      <c r="N9" s="179"/>
      <c r="O9" s="85"/>
      <c r="P9" s="80"/>
    </row>
    <row r="10" spans="1:37" s="137" customFormat="1" ht="16.5" customHeight="1" x14ac:dyDescent="0.3">
      <c r="B10" s="202"/>
      <c r="C10" s="197" t="s">
        <v>383</v>
      </c>
      <c r="D10" s="80"/>
      <c r="E10" s="178"/>
      <c r="F10" s="179"/>
      <c r="G10" s="179"/>
      <c r="H10" s="179"/>
      <c r="I10" s="179"/>
      <c r="J10" s="179"/>
      <c r="K10" s="179"/>
      <c r="L10" s="179"/>
      <c r="M10" s="179"/>
      <c r="N10" s="179"/>
      <c r="O10" s="85"/>
      <c r="P10" s="80"/>
    </row>
    <row r="11" spans="1:37" s="137" customFormat="1" ht="9.9499999999999993" customHeight="1" x14ac:dyDescent="0.3">
      <c r="B11" s="202"/>
      <c r="C11" s="197"/>
      <c r="D11" s="80"/>
      <c r="E11" s="178"/>
      <c r="F11" s="179"/>
      <c r="G11" s="179"/>
      <c r="H11" s="179"/>
      <c r="I11" s="179"/>
      <c r="J11" s="179"/>
      <c r="K11" s="179"/>
      <c r="L11" s="179"/>
      <c r="M11" s="179"/>
      <c r="N11" s="179"/>
      <c r="O11" s="85"/>
      <c r="P11" s="80"/>
    </row>
    <row r="12" spans="1:37" s="137" customFormat="1" ht="20.100000000000001" customHeight="1" x14ac:dyDescent="0.3">
      <c r="B12" s="202" t="s">
        <v>306</v>
      </c>
      <c r="C12" s="478" t="s">
        <v>474</v>
      </c>
      <c r="D12" s="478"/>
      <c r="E12" s="478"/>
      <c r="F12" s="478"/>
      <c r="G12" s="478"/>
      <c r="H12" s="478"/>
      <c r="I12" s="478"/>
      <c r="J12" s="478"/>
      <c r="K12" s="478"/>
      <c r="L12" s="478"/>
      <c r="M12" s="478"/>
      <c r="N12" s="478"/>
      <c r="O12" s="478"/>
      <c r="P12" s="478"/>
      <c r="Q12" s="478"/>
      <c r="R12" s="478"/>
      <c r="S12" s="478"/>
    </row>
    <row r="13" spans="1:37" s="137" customFormat="1" ht="9.9499999999999993" customHeight="1" x14ac:dyDescent="0.3">
      <c r="B13" s="202"/>
      <c r="C13" s="198"/>
      <c r="D13" s="80"/>
      <c r="E13" s="178"/>
      <c r="F13" s="179"/>
      <c r="G13" s="179"/>
      <c r="H13" s="179"/>
      <c r="I13" s="179"/>
      <c r="J13" s="179"/>
      <c r="K13" s="179"/>
      <c r="L13" s="179"/>
      <c r="M13" s="179"/>
      <c r="N13" s="179"/>
      <c r="O13" s="85"/>
      <c r="P13" s="80"/>
    </row>
    <row r="14" spans="1:37" s="137" customFormat="1" ht="62.25" customHeight="1" x14ac:dyDescent="0.3">
      <c r="B14" s="202" t="s">
        <v>307</v>
      </c>
      <c r="C14" s="479" t="s">
        <v>475</v>
      </c>
      <c r="D14" s="479"/>
      <c r="E14" s="479"/>
      <c r="F14" s="479"/>
      <c r="G14" s="479"/>
      <c r="H14" s="479"/>
      <c r="I14" s="479"/>
      <c r="J14" s="479"/>
      <c r="K14" s="479"/>
      <c r="L14" s="479"/>
      <c r="M14" s="479"/>
      <c r="N14" s="479"/>
      <c r="O14" s="479"/>
      <c r="P14" s="479"/>
      <c r="Q14" s="479"/>
      <c r="R14" s="479"/>
      <c r="S14" s="479"/>
    </row>
    <row r="15" spans="1:37" s="137" customFormat="1" ht="9.9499999999999993" customHeight="1" x14ac:dyDescent="0.3">
      <c r="B15" s="202"/>
      <c r="C15" s="200"/>
      <c r="D15" s="80"/>
      <c r="E15" s="177"/>
      <c r="F15" s="177"/>
      <c r="G15" s="177"/>
      <c r="H15" s="177"/>
      <c r="I15" s="177"/>
      <c r="J15" s="177"/>
      <c r="K15" s="177"/>
      <c r="L15" s="177"/>
      <c r="M15" s="177"/>
      <c r="N15" s="177"/>
      <c r="O15" s="177"/>
      <c r="P15" s="177"/>
    </row>
    <row r="16" spans="1:37" s="137" customFormat="1" ht="30" customHeight="1" x14ac:dyDescent="0.3">
      <c r="B16" s="202" t="s">
        <v>308</v>
      </c>
      <c r="C16" s="479" t="s">
        <v>312</v>
      </c>
      <c r="D16" s="479"/>
      <c r="E16" s="479"/>
      <c r="F16" s="479"/>
      <c r="G16" s="479"/>
      <c r="H16" s="479"/>
      <c r="I16" s="479"/>
      <c r="J16" s="479"/>
      <c r="K16" s="479"/>
      <c r="L16" s="479"/>
      <c r="M16" s="479"/>
      <c r="N16" s="479"/>
      <c r="O16" s="479"/>
      <c r="P16" s="479"/>
      <c r="Q16" s="479"/>
      <c r="R16" s="479"/>
      <c r="S16" s="479"/>
    </row>
    <row r="17" spans="2:57" s="137" customFormat="1" ht="9.9499999999999993" customHeight="1" x14ac:dyDescent="0.3">
      <c r="B17" s="202"/>
      <c r="C17" s="199"/>
      <c r="D17" s="80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  <c r="P17" s="177"/>
    </row>
    <row r="18" spans="2:57" s="137" customFormat="1" ht="20.100000000000001" customHeight="1" x14ac:dyDescent="0.3">
      <c r="B18" s="202" t="s">
        <v>310</v>
      </c>
      <c r="C18" s="480" t="s">
        <v>323</v>
      </c>
      <c r="D18" s="480"/>
      <c r="E18" s="480"/>
      <c r="F18" s="480"/>
      <c r="G18" s="480"/>
      <c r="H18" s="480"/>
      <c r="I18" s="480"/>
      <c r="J18" s="480"/>
      <c r="K18" s="480"/>
      <c r="L18" s="480"/>
      <c r="M18" s="480"/>
      <c r="N18" s="480"/>
      <c r="O18" s="480"/>
      <c r="P18" s="480"/>
      <c r="Q18" s="480"/>
      <c r="R18" s="480"/>
      <c r="S18" s="480"/>
    </row>
    <row r="19" spans="2:57" s="137" customFormat="1" ht="9.9499999999999993" customHeight="1" x14ac:dyDescent="0.3">
      <c r="B19" s="202"/>
      <c r="C19" s="199"/>
      <c r="D19" s="80"/>
      <c r="E19" s="177"/>
      <c r="F19" s="177"/>
      <c r="G19" s="177"/>
      <c r="H19" s="177"/>
      <c r="I19" s="177"/>
      <c r="J19" s="177"/>
      <c r="K19" s="177"/>
      <c r="L19" s="177"/>
      <c r="M19" s="177"/>
      <c r="N19" s="177"/>
      <c r="O19" s="177"/>
      <c r="P19" s="177"/>
    </row>
    <row r="20" spans="2:57" s="137" customFormat="1" ht="45" customHeight="1" x14ac:dyDescent="0.3">
      <c r="B20" s="202" t="s">
        <v>363</v>
      </c>
      <c r="C20" s="479" t="s">
        <v>493</v>
      </c>
      <c r="D20" s="479"/>
      <c r="E20" s="479"/>
      <c r="F20" s="479"/>
      <c r="G20" s="479"/>
      <c r="H20" s="479"/>
      <c r="I20" s="479"/>
      <c r="J20" s="479"/>
      <c r="K20" s="479"/>
      <c r="L20" s="479"/>
      <c r="M20" s="479"/>
      <c r="N20" s="479"/>
      <c r="O20" s="479"/>
      <c r="P20" s="479"/>
      <c r="Q20" s="479"/>
      <c r="R20" s="479"/>
      <c r="S20" s="479"/>
    </row>
    <row r="21" spans="2:57" s="137" customFormat="1" ht="9.9499999999999993" customHeight="1" x14ac:dyDescent="0.3">
      <c r="B21" s="202"/>
      <c r="C21" s="415"/>
      <c r="D21" s="80"/>
      <c r="E21" s="177"/>
      <c r="F21" s="177"/>
      <c r="G21" s="177"/>
      <c r="H21" s="177"/>
      <c r="I21" s="177"/>
      <c r="J21" s="177"/>
      <c r="K21" s="177"/>
      <c r="L21" s="177"/>
      <c r="M21" s="177"/>
      <c r="N21" s="177"/>
      <c r="O21" s="177"/>
      <c r="P21" s="177"/>
    </row>
    <row r="22" spans="2:57" s="137" customFormat="1" ht="20.100000000000001" customHeight="1" x14ac:dyDescent="0.3">
      <c r="B22" s="202" t="s">
        <v>476</v>
      </c>
      <c r="C22" s="478" t="s">
        <v>477</v>
      </c>
      <c r="D22" s="478"/>
      <c r="E22" s="478"/>
      <c r="F22" s="478"/>
      <c r="G22" s="478"/>
      <c r="H22" s="478"/>
      <c r="I22" s="478"/>
      <c r="J22" s="478"/>
      <c r="K22" s="478"/>
      <c r="L22" s="478"/>
      <c r="M22" s="478"/>
      <c r="N22" s="478"/>
      <c r="O22" s="478"/>
      <c r="P22" s="478"/>
      <c r="Q22" s="478"/>
      <c r="R22" s="478"/>
      <c r="S22" s="478"/>
    </row>
    <row r="23" spans="2:57" s="162" customFormat="1" ht="9.9499999999999993" customHeight="1" x14ac:dyDescent="0.25">
      <c r="E23" s="163"/>
      <c r="F23" s="163"/>
      <c r="G23" s="163"/>
      <c r="H23" s="163"/>
      <c r="I23" s="164"/>
      <c r="X23" s="165"/>
      <c r="Y23" s="165"/>
      <c r="Z23" s="165"/>
      <c r="AE23" s="165"/>
      <c r="AF23" s="165"/>
      <c r="AG23" s="165"/>
      <c r="BE23" s="166"/>
    </row>
    <row r="24" spans="2:57" s="215" customFormat="1" ht="15" x14ac:dyDescent="0.25">
      <c r="B24" s="214" t="s">
        <v>22</v>
      </c>
      <c r="C24" s="214"/>
    </row>
    <row r="25" spans="2:57" s="180" customFormat="1" x14ac:dyDescent="0.25">
      <c r="B25" s="205"/>
    </row>
    <row r="26" spans="2:57" s="180" customFormat="1" x14ac:dyDescent="0.25">
      <c r="B26" s="205"/>
    </row>
    <row r="27" spans="2:57" s="180" customFormat="1" x14ac:dyDescent="0.25">
      <c r="B27" s="205"/>
    </row>
    <row r="28" spans="2:57" s="180" customFormat="1" x14ac:dyDescent="0.25">
      <c r="B28" s="205"/>
    </row>
    <row r="29" spans="2:57" s="180" customFormat="1" x14ac:dyDescent="0.25">
      <c r="B29" s="205"/>
    </row>
    <row r="30" spans="2:57" s="180" customFormat="1" x14ac:dyDescent="0.25">
      <c r="B30" s="205"/>
    </row>
    <row r="31" spans="2:57" s="180" customFormat="1" x14ac:dyDescent="0.25">
      <c r="B31" s="205"/>
    </row>
    <row r="32" spans="2:57" s="180" customFormat="1" x14ac:dyDescent="0.25">
      <c r="B32" s="205"/>
    </row>
    <row r="33" spans="2:2" s="180" customFormat="1" x14ac:dyDescent="0.25">
      <c r="B33" s="205"/>
    </row>
    <row r="34" spans="2:2" s="180" customFormat="1" x14ac:dyDescent="0.25">
      <c r="B34" s="205"/>
    </row>
    <row r="35" spans="2:2" s="180" customFormat="1" x14ac:dyDescent="0.25">
      <c r="B35" s="205"/>
    </row>
    <row r="36" spans="2:2" s="180" customFormat="1" x14ac:dyDescent="0.25">
      <c r="B36" s="205"/>
    </row>
    <row r="37" spans="2:2" s="180" customFormat="1" x14ac:dyDescent="0.25">
      <c r="B37" s="205"/>
    </row>
    <row r="38" spans="2:2" s="180" customFormat="1" x14ac:dyDescent="0.25">
      <c r="B38" s="205"/>
    </row>
    <row r="39" spans="2:2" s="180" customFormat="1" x14ac:dyDescent="0.25">
      <c r="B39" s="205"/>
    </row>
    <row r="40" spans="2:2" s="180" customFormat="1" x14ac:dyDescent="0.25">
      <c r="B40" s="205"/>
    </row>
    <row r="41" spans="2:2" s="180" customFormat="1" x14ac:dyDescent="0.25">
      <c r="B41" s="205"/>
    </row>
    <row r="42" spans="2:2" s="180" customFormat="1" x14ac:dyDescent="0.25">
      <c r="B42" s="205"/>
    </row>
    <row r="43" spans="2:2" s="180" customFormat="1" x14ac:dyDescent="0.25">
      <c r="B43" s="205"/>
    </row>
    <row r="44" spans="2:2" s="180" customFormat="1" x14ac:dyDescent="0.25">
      <c r="B44" s="205"/>
    </row>
  </sheetData>
  <mergeCells count="6">
    <mergeCell ref="C22:S22"/>
    <mergeCell ref="C14:S14"/>
    <mergeCell ref="C12:S12"/>
    <mergeCell ref="C16:S16"/>
    <mergeCell ref="C18:S18"/>
    <mergeCell ref="C20:S20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theme="6"/>
    <pageSetUpPr fitToPage="1"/>
  </sheetPr>
  <dimension ref="A1:CT11553"/>
  <sheetViews>
    <sheetView showGridLines="0" zoomScale="80" zoomScaleNormal="80" workbookViewId="0">
      <selection activeCell="AH10" sqref="AH10"/>
    </sheetView>
  </sheetViews>
  <sheetFormatPr baseColWidth="10" defaultRowHeight="15" x14ac:dyDescent="0.25"/>
  <cols>
    <col min="1" max="1" width="1.5703125" style="145" customWidth="1"/>
    <col min="2" max="2" width="11.7109375" style="145" hidden="1" customWidth="1"/>
    <col min="3" max="6" width="13.28515625" style="145" hidden="1" customWidth="1"/>
    <col min="7" max="9" width="19.7109375" style="145" hidden="1" customWidth="1"/>
    <col min="10" max="12" width="19.5703125" style="145" hidden="1" customWidth="1"/>
    <col min="13" max="13" width="8.28515625" style="145" hidden="1" customWidth="1"/>
    <col min="14" max="15" width="19.5703125" style="145" hidden="1" customWidth="1"/>
    <col min="16" max="23" width="11.42578125" style="145" hidden="1" customWidth="1"/>
    <col min="24" max="24" width="26.7109375" style="145" customWidth="1"/>
    <col min="25" max="25" width="11" style="145" customWidth="1"/>
    <col min="26" max="26" width="35.7109375" style="145" customWidth="1"/>
    <col min="27" max="27" width="33" style="145" customWidth="1"/>
    <col min="28" max="28" width="13.5703125" style="145" hidden="1" customWidth="1"/>
    <col min="29" max="29" width="14.85546875" style="169" customWidth="1"/>
    <col min="30" max="30" width="9" style="169" customWidth="1"/>
    <col min="31" max="31" width="12.42578125" style="169" hidden="1" customWidth="1"/>
    <col min="32" max="32" width="11.140625" style="169" hidden="1" customWidth="1"/>
    <col min="33" max="33" width="11.140625" style="169" customWidth="1"/>
    <col min="34" max="34" width="15.42578125" style="170" customWidth="1"/>
    <col min="35" max="35" width="12.7109375" style="145" customWidth="1"/>
    <col min="36" max="36" width="10.7109375" style="145" customWidth="1"/>
    <col min="37" max="37" width="11.5703125" style="145" customWidth="1"/>
    <col min="38" max="38" width="10.7109375" style="145" customWidth="1"/>
    <col min="39" max="39" width="10.7109375" style="5" customWidth="1"/>
    <col min="40" max="40" width="11.7109375" style="5" customWidth="1"/>
    <col min="41" max="41" width="10.85546875" style="5" customWidth="1"/>
    <col min="42" max="42" width="12.28515625" style="5" customWidth="1"/>
    <col min="43" max="43" width="12.42578125" style="5" hidden="1" customWidth="1"/>
    <col min="44" max="44" width="10.7109375" style="5" hidden="1" customWidth="1"/>
    <col min="45" max="45" width="12.140625" style="5" hidden="1" customWidth="1"/>
    <col min="46" max="47" width="10.7109375" style="5" hidden="1" customWidth="1"/>
    <col min="48" max="49" width="12.42578125" style="5" hidden="1" customWidth="1"/>
    <col min="50" max="50" width="10.85546875" style="5" hidden="1" customWidth="1"/>
    <col min="51" max="51" width="12.85546875" style="171" customWidth="1"/>
    <col min="52" max="52" width="10.7109375" style="167" customWidth="1"/>
    <col min="53" max="53" width="12" style="171" customWidth="1"/>
    <col min="54" max="55" width="10.7109375" style="5" customWidth="1"/>
    <col min="56" max="56" width="11.7109375" style="5" customWidth="1"/>
    <col min="57" max="57" width="13.85546875" style="5" customWidth="1"/>
    <col min="58" max="58" width="10.85546875" style="5" customWidth="1"/>
    <col min="59" max="59" width="13.85546875" style="171" hidden="1" customWidth="1" collapsed="1"/>
    <col min="60" max="60" width="10.7109375" style="167" hidden="1" customWidth="1"/>
    <col min="61" max="61" width="10.7109375" style="171" hidden="1" customWidth="1"/>
    <col min="62" max="63" width="10.7109375" style="5" hidden="1" customWidth="1"/>
    <col min="64" max="65" width="13.85546875" style="5" hidden="1" customWidth="1"/>
    <col min="66" max="66" width="10.85546875" style="5" hidden="1" customWidth="1"/>
    <col min="67" max="67" width="13.85546875" style="5" customWidth="1"/>
    <col min="68" max="69" width="10.7109375" style="5" customWidth="1"/>
    <col min="70" max="70" width="12.7109375" style="5" customWidth="1"/>
    <col min="71" max="71" width="10.7109375" style="5" customWidth="1"/>
    <col min="72" max="72" width="10.5703125" style="5" customWidth="1"/>
    <col min="73" max="73" width="17" style="145" hidden="1" customWidth="1"/>
    <col min="74" max="74" width="11.7109375" style="145" hidden="1" customWidth="1"/>
    <col min="75" max="75" width="15.7109375" style="145" hidden="1" customWidth="1"/>
    <col min="76" max="76" width="11.42578125" style="145" hidden="1" customWidth="1"/>
    <col min="77" max="77" width="18.42578125" style="145" hidden="1" customWidth="1"/>
    <col min="78" max="78" width="11.42578125" style="145" hidden="1" customWidth="1"/>
    <col min="79" max="82" width="12.7109375" style="145" hidden="1" customWidth="1"/>
    <col min="83" max="83" width="15" style="145" hidden="1" customWidth="1"/>
    <col min="84" max="84" width="11.42578125" style="145" hidden="1" customWidth="1"/>
    <col min="85" max="86" width="11.42578125" style="431" hidden="1" customWidth="1"/>
    <col min="87" max="88" width="11.42578125" style="145" hidden="1" customWidth="1"/>
    <col min="89" max="89" width="14" style="145" hidden="1" customWidth="1"/>
    <col min="90" max="90" width="11.42578125" style="173" hidden="1" customWidth="1"/>
    <col min="91" max="91" width="12.85546875" style="145" hidden="1" customWidth="1"/>
    <col min="92" max="92" width="15.5703125" style="145" customWidth="1"/>
    <col min="93" max="95" width="13.7109375" style="145" customWidth="1"/>
    <col min="96" max="96" width="18.85546875" style="145" customWidth="1"/>
    <col min="97" max="97" width="12.5703125" style="145" customWidth="1"/>
    <col min="98" max="98" width="13.7109375" style="145" customWidth="1"/>
    <col min="99" max="16384" width="11.42578125" style="145"/>
  </cols>
  <sheetData>
    <row r="1" spans="1:93" s="4" customFormat="1" ht="9.9499999999999993" customHeight="1" x14ac:dyDescent="0.25">
      <c r="A1" s="131"/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3"/>
      <c r="AA1" s="3"/>
      <c r="AB1" s="3"/>
      <c r="AC1" s="3"/>
      <c r="AD1" s="3"/>
      <c r="AE1" s="3"/>
      <c r="AF1" s="3"/>
      <c r="AG1" s="3"/>
      <c r="AH1" s="132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BB1" s="3"/>
      <c r="BC1" s="3"/>
      <c r="BD1" s="3"/>
      <c r="BE1" s="3"/>
      <c r="BF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CG1" s="420"/>
      <c r="CH1" s="420"/>
      <c r="CL1" s="133"/>
    </row>
    <row r="2" spans="1:93" s="134" customFormat="1" ht="21" x14ac:dyDescent="0.35"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 t="s">
        <v>118</v>
      </c>
      <c r="Z2" s="190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  <c r="AR2" s="135"/>
      <c r="AS2" s="135"/>
      <c r="AT2" s="135"/>
      <c r="AU2" s="135"/>
      <c r="AV2" s="135"/>
      <c r="AW2" s="135"/>
      <c r="AX2" s="135"/>
      <c r="AY2" s="135"/>
      <c r="AZ2" s="135"/>
      <c r="BA2" s="135"/>
      <c r="BB2" s="135"/>
      <c r="BC2" s="135"/>
      <c r="BD2" s="135"/>
      <c r="BE2" s="135"/>
      <c r="BF2" s="135"/>
      <c r="BG2" s="135"/>
      <c r="BH2" s="135"/>
      <c r="BI2" s="135"/>
      <c r="BJ2" s="135"/>
      <c r="BK2" s="135"/>
      <c r="BL2" s="135"/>
      <c r="BN2" s="135"/>
      <c r="CG2" s="421"/>
      <c r="CH2" s="421"/>
      <c r="CL2" s="136"/>
    </row>
    <row r="3" spans="1:93" s="4" customFormat="1" ht="5.0999999999999996" customHeight="1" x14ac:dyDescent="0.25">
      <c r="A3" s="131"/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Z3" s="192"/>
      <c r="AA3" s="3"/>
      <c r="AB3" s="3"/>
      <c r="AC3" s="3"/>
      <c r="AD3" s="3"/>
      <c r="AE3" s="3"/>
      <c r="AF3" s="3"/>
      <c r="AG3" s="3"/>
      <c r="AH3" s="132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BB3" s="3"/>
      <c r="BC3" s="3"/>
      <c r="BD3" s="3"/>
      <c r="BE3" s="3"/>
      <c r="BF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CG3" s="420"/>
      <c r="CH3" s="420"/>
      <c r="CL3" s="133"/>
    </row>
    <row r="4" spans="1:93" s="139" customFormat="1" ht="18" hidden="1" customHeight="1" x14ac:dyDescent="0.3">
      <c r="A4" s="137"/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 t="s">
        <v>209</v>
      </c>
      <c r="Z4" s="193"/>
      <c r="AA4" s="138"/>
      <c r="AB4" s="138"/>
      <c r="AC4" s="138"/>
      <c r="AD4" s="138"/>
      <c r="AE4" s="138"/>
      <c r="AF4" s="138"/>
      <c r="AG4" s="138"/>
      <c r="AH4" s="138"/>
      <c r="AI4" s="138"/>
      <c r="AJ4" s="138"/>
      <c r="AK4" s="138"/>
      <c r="AL4" s="138"/>
      <c r="AM4" s="137"/>
      <c r="AN4" s="137"/>
      <c r="AO4" s="137"/>
      <c r="AP4" s="137"/>
      <c r="AQ4" s="137"/>
      <c r="AR4" s="137"/>
      <c r="AS4" s="137"/>
      <c r="AT4" s="137"/>
      <c r="AU4" s="137"/>
      <c r="AV4" s="137"/>
      <c r="AW4" s="137"/>
      <c r="AX4" s="137"/>
      <c r="BB4" s="137"/>
      <c r="BC4" s="137"/>
      <c r="BD4" s="137"/>
      <c r="BE4" s="137"/>
      <c r="BF4" s="137"/>
      <c r="BJ4" s="137"/>
      <c r="BK4" s="137"/>
      <c r="BL4" s="137"/>
      <c r="BM4" s="137"/>
      <c r="BN4" s="137"/>
      <c r="BO4" s="137"/>
      <c r="BP4" s="137"/>
      <c r="BQ4" s="137"/>
      <c r="BR4" s="137"/>
      <c r="BS4" s="137"/>
      <c r="BT4" s="137"/>
      <c r="BU4" s="140"/>
      <c r="BV4" s="140"/>
      <c r="BW4" s="140"/>
      <c r="BX4" s="140"/>
      <c r="BY4" s="140"/>
      <c r="BZ4" s="140"/>
      <c r="CA4" s="140"/>
      <c r="CB4" s="140"/>
      <c r="CC4" s="140"/>
      <c r="CD4" s="140"/>
      <c r="CE4" s="140"/>
      <c r="CF4" s="140"/>
      <c r="CG4" s="422"/>
      <c r="CH4" s="422"/>
      <c r="CI4" s="140"/>
      <c r="CJ4" s="140"/>
      <c r="CK4" s="140"/>
      <c r="CL4" s="140"/>
    </row>
    <row r="5" spans="1:93" s="139" customFormat="1" ht="20.100000000000001" customHeight="1" x14ac:dyDescent="0.3">
      <c r="A5" s="137"/>
      <c r="B5" s="204"/>
      <c r="C5" s="204"/>
      <c r="D5" s="204"/>
      <c r="E5" s="204"/>
      <c r="F5" s="204"/>
      <c r="G5" s="204"/>
      <c r="H5" s="204"/>
      <c r="I5" s="204"/>
      <c r="J5" s="204"/>
      <c r="K5" s="204"/>
      <c r="L5" s="204"/>
      <c r="M5" s="204"/>
      <c r="N5" s="204"/>
      <c r="O5" s="204"/>
      <c r="P5" s="204"/>
      <c r="Q5" s="204"/>
      <c r="R5" s="204"/>
      <c r="S5" s="204"/>
      <c r="T5" s="204"/>
      <c r="U5" s="204"/>
      <c r="V5" s="204"/>
      <c r="W5" s="204"/>
      <c r="X5" s="204" t="s">
        <v>401</v>
      </c>
      <c r="Z5" s="195"/>
      <c r="AA5" s="177"/>
      <c r="AB5" s="177"/>
      <c r="AC5" s="177"/>
      <c r="AD5" s="177"/>
      <c r="AE5" s="177"/>
      <c r="AF5" s="177"/>
      <c r="AG5" s="177"/>
      <c r="AH5" s="177"/>
      <c r="AI5" s="177"/>
      <c r="AJ5" s="177"/>
      <c r="AK5" s="177"/>
      <c r="AL5" s="177"/>
      <c r="AM5" s="177"/>
      <c r="AN5" s="177"/>
      <c r="AO5" s="137"/>
      <c r="AP5" s="137"/>
      <c r="AQ5" s="137"/>
      <c r="AR5" s="137"/>
      <c r="AS5" s="137"/>
      <c r="AT5" s="137"/>
      <c r="AU5" s="137"/>
      <c r="AV5" s="137"/>
      <c r="AW5" s="137"/>
      <c r="AX5" s="137"/>
      <c r="BB5" s="137"/>
      <c r="BC5" s="137"/>
      <c r="BD5" s="137"/>
      <c r="BE5" s="137"/>
      <c r="BF5" s="137"/>
      <c r="BJ5" s="137"/>
      <c r="BK5" s="137"/>
      <c r="BL5" s="137"/>
      <c r="BM5" s="137"/>
      <c r="BN5" s="137"/>
      <c r="BO5" s="137"/>
      <c r="BP5" s="137"/>
      <c r="BQ5" s="137"/>
      <c r="BR5" s="137"/>
      <c r="BS5" s="137"/>
      <c r="BT5" s="137"/>
      <c r="BU5" s="140"/>
      <c r="BV5" s="140"/>
      <c r="BW5" s="140"/>
      <c r="BX5" s="140"/>
      <c r="BY5" s="140"/>
      <c r="BZ5" s="140"/>
      <c r="CA5" s="140"/>
      <c r="CB5" s="140"/>
      <c r="CC5" s="140"/>
      <c r="CD5" s="140"/>
      <c r="CE5" s="140"/>
      <c r="CF5" s="140"/>
      <c r="CG5" s="422"/>
      <c r="CH5" s="422"/>
      <c r="CI5" s="140"/>
      <c r="CJ5" s="140"/>
      <c r="CK5" s="140"/>
      <c r="CL5" s="140"/>
    </row>
    <row r="6" spans="1:93" s="4" customFormat="1" ht="9.9499999999999993" customHeight="1" thickBot="1" x14ac:dyDescent="0.3">
      <c r="A6" s="131"/>
      <c r="B6" s="131"/>
      <c r="C6" s="131"/>
      <c r="D6" s="131"/>
      <c r="E6" s="131"/>
      <c r="F6" s="131"/>
      <c r="G6" s="131"/>
      <c r="H6" s="131"/>
      <c r="I6" s="131"/>
      <c r="J6" s="131"/>
      <c r="K6" s="131"/>
      <c r="L6" s="131"/>
      <c r="M6" s="131"/>
      <c r="N6" s="131"/>
      <c r="O6" s="131"/>
      <c r="P6" s="131"/>
      <c r="Q6" s="131"/>
      <c r="R6" s="131"/>
      <c r="S6" s="131"/>
      <c r="T6" s="131"/>
      <c r="U6" s="131"/>
      <c r="V6" s="131"/>
      <c r="W6" s="131"/>
      <c r="X6" s="131"/>
      <c r="Y6" s="131"/>
      <c r="Z6" s="3"/>
      <c r="AA6" s="3"/>
      <c r="AB6" s="3"/>
      <c r="AC6" s="3"/>
      <c r="AD6" s="3"/>
      <c r="AE6" s="3"/>
      <c r="AF6" s="3"/>
      <c r="AG6" s="3"/>
      <c r="AH6" s="132"/>
      <c r="AI6" s="144"/>
      <c r="AJ6" s="144"/>
      <c r="AK6" s="144"/>
      <c r="AL6" s="144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145"/>
      <c r="AZ6" s="145"/>
      <c r="BA6" s="145"/>
      <c r="BB6" s="3"/>
      <c r="BC6" s="3"/>
      <c r="BD6" s="3"/>
      <c r="BE6" s="3"/>
      <c r="BF6" s="3"/>
      <c r="BG6" s="145"/>
      <c r="BH6" s="145"/>
      <c r="BI6" s="145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CG6" s="420"/>
      <c r="CH6" s="420"/>
      <c r="CJ6" s="146"/>
      <c r="CK6" s="146"/>
      <c r="CL6" s="133"/>
    </row>
    <row r="7" spans="1:93" s="5" customFormat="1" ht="20.100000000000001" customHeight="1" thickBot="1" x14ac:dyDescent="0.3">
      <c r="B7" s="481" t="str">
        <f>+'Datos Generales'!B12</f>
        <v>Razón social</v>
      </c>
      <c r="C7" s="481" t="str">
        <f>+'Datos Generales'!B13</f>
        <v>RUT</v>
      </c>
      <c r="D7" s="481" t="str">
        <f>+'Datos Generales'!B15</f>
        <v>Sector</v>
      </c>
      <c r="E7" s="481" t="str">
        <f>+'Datos Generales'!B19</f>
        <v>Personal Empleado (cantidad)</v>
      </c>
      <c r="F7" s="481" t="s">
        <v>473</v>
      </c>
      <c r="G7" s="481" t="s">
        <v>453</v>
      </c>
      <c r="H7" s="481" t="s">
        <v>455</v>
      </c>
      <c r="I7" s="481" t="s">
        <v>454</v>
      </c>
      <c r="J7" s="481" t="s">
        <v>456</v>
      </c>
      <c r="K7" s="481" t="s">
        <v>458</v>
      </c>
      <c r="L7" s="481" t="s">
        <v>457</v>
      </c>
      <c r="M7" s="481" t="s">
        <v>459</v>
      </c>
      <c r="N7" s="481" t="s">
        <v>460</v>
      </c>
      <c r="O7" s="481" t="s">
        <v>461</v>
      </c>
      <c r="P7" s="481" t="s">
        <v>462</v>
      </c>
      <c r="Q7" s="481" t="s">
        <v>463</v>
      </c>
      <c r="R7" s="548" t="str">
        <f>+'Datos Generales'!B25</f>
        <v>Banco</v>
      </c>
      <c r="S7" s="548" t="str">
        <f>+'Datos Generales'!B26</f>
        <v>Sucursal</v>
      </c>
      <c r="T7" s="548" t="str">
        <f>+'Datos Generales'!B27</f>
        <v>Titular de la Cuenta</v>
      </c>
      <c r="U7" s="548" t="str">
        <f>+'Datos Generales'!B28</f>
        <v>Tipo de Cuenta</v>
      </c>
      <c r="V7" s="548" t="str">
        <f>+'Datos Generales'!B29</f>
        <v>Número de Cuenta</v>
      </c>
      <c r="W7" s="548" t="str">
        <f>+'Datos Generales'!B30</f>
        <v>Moneda</v>
      </c>
      <c r="X7" s="493" t="str">
        <f>+'Datos Instalaciones'!C13</f>
        <v>Nombre de instalación, sucursal, planta industrial o dependencia</v>
      </c>
      <c r="Y7" s="493" t="s">
        <v>381</v>
      </c>
      <c r="Z7" s="493" t="s">
        <v>303</v>
      </c>
      <c r="AA7" s="493" t="s">
        <v>117</v>
      </c>
      <c r="AB7" s="493" t="s">
        <v>317</v>
      </c>
      <c r="AC7" s="493" t="s">
        <v>74</v>
      </c>
      <c r="AD7" s="493" t="s">
        <v>37</v>
      </c>
      <c r="AE7" s="493" t="s">
        <v>416</v>
      </c>
      <c r="AF7" s="512" t="s">
        <v>302</v>
      </c>
      <c r="AG7" s="513"/>
      <c r="AH7" s="493" t="s">
        <v>109</v>
      </c>
      <c r="AI7" s="516" t="s">
        <v>75</v>
      </c>
      <c r="AJ7" s="517"/>
      <c r="AK7" s="517"/>
      <c r="AL7" s="517"/>
      <c r="AM7" s="517"/>
      <c r="AN7" s="517"/>
      <c r="AO7" s="517"/>
      <c r="AP7" s="518"/>
      <c r="AQ7" s="516" t="s">
        <v>75</v>
      </c>
      <c r="AR7" s="517"/>
      <c r="AS7" s="517"/>
      <c r="AT7" s="517"/>
      <c r="AU7" s="517"/>
      <c r="AV7" s="517"/>
      <c r="AW7" s="518"/>
      <c r="AX7" s="218"/>
      <c r="AY7" s="519" t="s">
        <v>76</v>
      </c>
      <c r="AZ7" s="520"/>
      <c r="BA7" s="520"/>
      <c r="BB7" s="520"/>
      <c r="BC7" s="520"/>
      <c r="BD7" s="520"/>
      <c r="BE7" s="520"/>
      <c r="BF7" s="521"/>
      <c r="BG7" s="519" t="s">
        <v>76</v>
      </c>
      <c r="BH7" s="520"/>
      <c r="BI7" s="520"/>
      <c r="BJ7" s="520"/>
      <c r="BK7" s="520"/>
      <c r="BL7" s="520"/>
      <c r="BM7" s="520"/>
      <c r="BN7" s="521"/>
      <c r="BO7" s="534" t="s">
        <v>254</v>
      </c>
      <c r="BP7" s="528" t="s">
        <v>38</v>
      </c>
      <c r="BQ7" s="529"/>
      <c r="BR7" s="529"/>
      <c r="BS7" s="529"/>
      <c r="BT7" s="530"/>
      <c r="BU7" s="500" t="s">
        <v>79</v>
      </c>
      <c r="BV7" s="501"/>
      <c r="BW7" s="501"/>
      <c r="BX7" s="501"/>
      <c r="BY7" s="501"/>
      <c r="BZ7" s="501"/>
      <c r="CA7" s="501"/>
      <c r="CB7" s="501"/>
      <c r="CC7" s="501"/>
      <c r="CD7" s="501"/>
      <c r="CE7" s="501"/>
      <c r="CF7" s="501"/>
      <c r="CG7" s="501"/>
      <c r="CH7" s="501"/>
      <c r="CI7" s="502"/>
      <c r="CJ7" s="500" t="s">
        <v>106</v>
      </c>
      <c r="CK7" s="501"/>
      <c r="CL7" s="501"/>
      <c r="CM7" s="502"/>
    </row>
    <row r="8" spans="1:93" s="5" customFormat="1" ht="64.5" customHeight="1" thickBot="1" x14ac:dyDescent="0.3">
      <c r="B8" s="482"/>
      <c r="C8" s="482"/>
      <c r="D8" s="482"/>
      <c r="E8" s="482"/>
      <c r="F8" s="482"/>
      <c r="G8" s="482"/>
      <c r="H8" s="482"/>
      <c r="I8" s="482"/>
      <c r="J8" s="482"/>
      <c r="K8" s="482"/>
      <c r="L8" s="482"/>
      <c r="M8" s="482"/>
      <c r="N8" s="482"/>
      <c r="O8" s="482"/>
      <c r="P8" s="482"/>
      <c r="Q8" s="482"/>
      <c r="R8" s="549"/>
      <c r="S8" s="549"/>
      <c r="T8" s="549"/>
      <c r="U8" s="549"/>
      <c r="V8" s="549"/>
      <c r="W8" s="549"/>
      <c r="X8" s="494"/>
      <c r="Y8" s="494"/>
      <c r="Z8" s="494"/>
      <c r="AA8" s="494"/>
      <c r="AB8" s="494"/>
      <c r="AC8" s="494"/>
      <c r="AD8" s="494"/>
      <c r="AE8" s="494"/>
      <c r="AF8" s="514"/>
      <c r="AG8" s="515"/>
      <c r="AH8" s="494"/>
      <c r="AI8" s="498" t="s">
        <v>33</v>
      </c>
      <c r="AJ8" s="506" t="s">
        <v>107</v>
      </c>
      <c r="AK8" s="507"/>
      <c r="AL8" s="503" t="s">
        <v>32</v>
      </c>
      <c r="AM8" s="504"/>
      <c r="AN8" s="504"/>
      <c r="AO8" s="505"/>
      <c r="AP8" s="228" t="s">
        <v>359</v>
      </c>
      <c r="AQ8" s="539" t="s">
        <v>216</v>
      </c>
      <c r="AR8" s="506" t="s">
        <v>107</v>
      </c>
      <c r="AS8" s="507"/>
      <c r="AT8" s="503" t="s">
        <v>32</v>
      </c>
      <c r="AU8" s="504"/>
      <c r="AV8" s="504"/>
      <c r="AW8" s="505"/>
      <c r="AX8" s="228" t="s">
        <v>359</v>
      </c>
      <c r="AY8" s="546" t="s">
        <v>33</v>
      </c>
      <c r="AZ8" s="543" t="s">
        <v>107</v>
      </c>
      <c r="BA8" s="523"/>
      <c r="BB8" s="524" t="s">
        <v>32</v>
      </c>
      <c r="BC8" s="525"/>
      <c r="BD8" s="525"/>
      <c r="BE8" s="525"/>
      <c r="BF8" s="229" t="s">
        <v>398</v>
      </c>
      <c r="BG8" s="544" t="s">
        <v>216</v>
      </c>
      <c r="BH8" s="522" t="s">
        <v>107</v>
      </c>
      <c r="BI8" s="523"/>
      <c r="BJ8" s="524" t="s">
        <v>32</v>
      </c>
      <c r="BK8" s="525"/>
      <c r="BL8" s="525"/>
      <c r="BM8" s="526"/>
      <c r="BN8" s="229" t="s">
        <v>359</v>
      </c>
      <c r="BO8" s="535"/>
      <c r="BP8" s="537" t="s">
        <v>77</v>
      </c>
      <c r="BQ8" s="496" t="s">
        <v>468</v>
      </c>
      <c r="BR8" s="496" t="s">
        <v>405</v>
      </c>
      <c r="BS8" s="496" t="s">
        <v>78</v>
      </c>
      <c r="BT8" s="541" t="s">
        <v>365</v>
      </c>
      <c r="BU8" s="533" t="s">
        <v>80</v>
      </c>
      <c r="BV8" s="533"/>
      <c r="BW8" s="527" t="s">
        <v>96</v>
      </c>
      <c r="BX8" s="527"/>
      <c r="BY8" s="531" t="s">
        <v>387</v>
      </c>
      <c r="BZ8" s="532"/>
      <c r="CA8" s="510" t="s">
        <v>88</v>
      </c>
      <c r="CB8" s="511"/>
      <c r="CC8" s="510" t="s">
        <v>255</v>
      </c>
      <c r="CD8" s="511"/>
      <c r="CE8" s="531" t="s">
        <v>392</v>
      </c>
      <c r="CF8" s="532"/>
      <c r="CG8" s="491" t="s">
        <v>103</v>
      </c>
      <c r="CH8" s="492"/>
      <c r="CI8" s="489" t="s">
        <v>245</v>
      </c>
      <c r="CJ8" s="508" t="s">
        <v>105</v>
      </c>
      <c r="CK8" s="508" t="s">
        <v>415</v>
      </c>
      <c r="CL8" s="508" t="s">
        <v>417</v>
      </c>
      <c r="CM8" s="508" t="s">
        <v>418</v>
      </c>
    </row>
    <row r="9" spans="1:93" s="5" customFormat="1" ht="45.75" thickBot="1" x14ac:dyDescent="0.3">
      <c r="B9" s="483"/>
      <c r="C9" s="483"/>
      <c r="D9" s="483"/>
      <c r="E9" s="483"/>
      <c r="F9" s="483"/>
      <c r="G9" s="483"/>
      <c r="H9" s="483"/>
      <c r="I9" s="483"/>
      <c r="J9" s="483"/>
      <c r="K9" s="483"/>
      <c r="L9" s="483"/>
      <c r="M9" s="483"/>
      <c r="N9" s="483"/>
      <c r="O9" s="483"/>
      <c r="P9" s="483"/>
      <c r="Q9" s="483"/>
      <c r="R9" s="550"/>
      <c r="S9" s="550"/>
      <c r="T9" s="550"/>
      <c r="U9" s="550"/>
      <c r="V9" s="550"/>
      <c r="W9" s="550"/>
      <c r="X9" s="495"/>
      <c r="Y9" s="495"/>
      <c r="Z9" s="495"/>
      <c r="AA9" s="495"/>
      <c r="AB9" s="495"/>
      <c r="AC9" s="495"/>
      <c r="AD9" s="495"/>
      <c r="AE9" s="495"/>
      <c r="AF9" s="189" t="s">
        <v>301</v>
      </c>
      <c r="AG9" s="189" t="s">
        <v>402</v>
      </c>
      <c r="AH9" s="494"/>
      <c r="AI9" s="499"/>
      <c r="AJ9" s="13" t="s">
        <v>18</v>
      </c>
      <c r="AK9" s="14" t="s">
        <v>403</v>
      </c>
      <c r="AL9" s="7" t="s">
        <v>72</v>
      </c>
      <c r="AM9" s="9" t="s">
        <v>30</v>
      </c>
      <c r="AN9" s="9" t="s">
        <v>35</v>
      </c>
      <c r="AO9" s="8" t="s">
        <v>404</v>
      </c>
      <c r="AP9" s="8" t="s">
        <v>360</v>
      </c>
      <c r="AQ9" s="540"/>
      <c r="AR9" s="13" t="s">
        <v>18</v>
      </c>
      <c r="AS9" s="14" t="s">
        <v>403</v>
      </c>
      <c r="AT9" s="7" t="s">
        <v>72</v>
      </c>
      <c r="AU9" s="9" t="s">
        <v>30</v>
      </c>
      <c r="AV9" s="9" t="s">
        <v>35</v>
      </c>
      <c r="AW9" s="8" t="s">
        <v>404</v>
      </c>
      <c r="AX9" s="8" t="s">
        <v>360</v>
      </c>
      <c r="AY9" s="547"/>
      <c r="AZ9" s="368" t="s">
        <v>18</v>
      </c>
      <c r="BA9" s="15" t="s">
        <v>403</v>
      </c>
      <c r="BB9" s="10" t="s">
        <v>72</v>
      </c>
      <c r="BC9" s="12" t="s">
        <v>30</v>
      </c>
      <c r="BD9" s="12" t="s">
        <v>35</v>
      </c>
      <c r="BE9" s="20" t="s">
        <v>36</v>
      </c>
      <c r="BF9" s="230" t="s">
        <v>360</v>
      </c>
      <c r="BG9" s="545"/>
      <c r="BH9" s="12" t="s">
        <v>18</v>
      </c>
      <c r="BI9" s="15" t="s">
        <v>34</v>
      </c>
      <c r="BJ9" s="10" t="s">
        <v>72</v>
      </c>
      <c r="BK9" s="12" t="s">
        <v>30</v>
      </c>
      <c r="BL9" s="12" t="s">
        <v>35</v>
      </c>
      <c r="BM9" s="11" t="s">
        <v>36</v>
      </c>
      <c r="BN9" s="230" t="s">
        <v>360</v>
      </c>
      <c r="BO9" s="536"/>
      <c r="BP9" s="538"/>
      <c r="BQ9" s="497"/>
      <c r="BR9" s="497"/>
      <c r="BS9" s="497"/>
      <c r="BT9" s="542"/>
      <c r="BU9" s="217" t="s">
        <v>31</v>
      </c>
      <c r="BV9" s="217" t="s">
        <v>81</v>
      </c>
      <c r="BW9" s="217" t="s">
        <v>97</v>
      </c>
      <c r="BX9" s="217" t="s">
        <v>81</v>
      </c>
      <c r="BY9" s="217" t="s">
        <v>98</v>
      </c>
      <c r="BZ9" s="217" t="s">
        <v>81</v>
      </c>
      <c r="CA9" s="217" t="s">
        <v>98</v>
      </c>
      <c r="CB9" s="217" t="s">
        <v>81</v>
      </c>
      <c r="CC9" s="344" t="s">
        <v>258</v>
      </c>
      <c r="CD9" s="273" t="s">
        <v>81</v>
      </c>
      <c r="CE9" s="374" t="s">
        <v>393</v>
      </c>
      <c r="CF9" s="375" t="s">
        <v>81</v>
      </c>
      <c r="CG9" s="423" t="s">
        <v>104</v>
      </c>
      <c r="CH9" s="424" t="s">
        <v>472</v>
      </c>
      <c r="CI9" s="490"/>
      <c r="CJ9" s="509"/>
      <c r="CK9" s="509"/>
      <c r="CL9" s="509"/>
      <c r="CM9" s="509"/>
    </row>
    <row r="10" spans="1:93" s="159" customFormat="1" ht="45.75" customHeight="1" thickBot="1" x14ac:dyDescent="0.3">
      <c r="B10" s="443">
        <f>+'Datos Generales'!$C$12</f>
        <v>0</v>
      </c>
      <c r="C10" s="309">
        <f>+'Datos Generales'!$C$13</f>
        <v>0</v>
      </c>
      <c r="D10" s="309" t="str">
        <f>+'Datos Generales'!$C$15</f>
        <v>Seleccione el sector</v>
      </c>
      <c r="E10" s="309">
        <f>+'Datos Generales'!$C$19</f>
        <v>0</v>
      </c>
      <c r="F10" s="309" t="str">
        <f>+'Datos Generales'!C21</f>
        <v>Seleccione la opción que corresponda</v>
      </c>
      <c r="G10" s="309">
        <f>+'Datos Generales'!$C$39</f>
        <v>0</v>
      </c>
      <c r="H10" s="309">
        <f>+'Datos Generales'!$E$39</f>
        <v>0</v>
      </c>
      <c r="I10" s="309">
        <f>+'Datos Generales'!$F$39</f>
        <v>0</v>
      </c>
      <c r="J10" s="309">
        <f>+'Datos Generales'!$C$40</f>
        <v>0</v>
      </c>
      <c r="K10" s="309">
        <f>+'Datos Generales'!$E$40</f>
        <v>0</v>
      </c>
      <c r="L10" s="309">
        <f>+'Datos Generales'!$F$40</f>
        <v>0</v>
      </c>
      <c r="M10" s="309">
        <f>+'Datos Generales'!$C$41</f>
        <v>0</v>
      </c>
      <c r="N10" s="309">
        <f>+'Datos Generales'!$C$42</f>
        <v>0</v>
      </c>
      <c r="O10" s="309">
        <f>+'Datos Generales'!$F$42</f>
        <v>0</v>
      </c>
      <c r="P10" s="309">
        <f>+'Datos Generales'!$C$43</f>
        <v>0</v>
      </c>
      <c r="Q10" s="309">
        <f>+'Datos Generales'!$F$43</f>
        <v>0</v>
      </c>
      <c r="R10" s="309">
        <f>+'Datos Generales'!$C$25</f>
        <v>0</v>
      </c>
      <c r="S10" s="309">
        <f>+'Datos Generales'!$C$26</f>
        <v>0</v>
      </c>
      <c r="T10" s="309">
        <f>+'Datos Generales'!$C$27</f>
        <v>0</v>
      </c>
      <c r="U10" s="309" t="str">
        <f>+'Datos Generales'!$C$28</f>
        <v>Seleccione</v>
      </c>
      <c r="V10" s="309">
        <f>+'Datos Generales'!$C$29</f>
        <v>0</v>
      </c>
      <c r="W10" s="309" t="str">
        <f>+'Datos Generales'!$C$30</f>
        <v>Seleccione</v>
      </c>
      <c r="X10" s="443"/>
      <c r="Y10" s="443">
        <v>1</v>
      </c>
      <c r="Z10" s="148"/>
      <c r="AA10" s="149" t="s">
        <v>29</v>
      </c>
      <c r="AB10" s="149" t="s">
        <v>29</v>
      </c>
      <c r="AC10" s="150"/>
      <c r="AD10" s="148"/>
      <c r="AE10" s="152" t="s">
        <v>29</v>
      </c>
      <c r="AF10" s="417"/>
      <c r="AG10" s="417"/>
      <c r="AH10" s="151" t="s">
        <v>29</v>
      </c>
      <c r="AI10" s="152" t="s">
        <v>29</v>
      </c>
      <c r="AJ10" s="153"/>
      <c r="AK10" s="238">
        <f>+VLOOKUP($AI10,$AI$36:$AN$67,3,FALSE)</f>
        <v>0</v>
      </c>
      <c r="AL10" s="154"/>
      <c r="AM10" s="238">
        <f>+VLOOKUP($AI10,$AI$36:$AN$67,2,FALSE)</f>
        <v>0</v>
      </c>
      <c r="AN10" s="237">
        <f>+IF(AL10="",0,AL10*VLOOKUP(AI10,$AI$37:$AN$67,5,FALSE))</f>
        <v>0</v>
      </c>
      <c r="AO10" s="33">
        <f>+AJ10*AL10</f>
        <v>0</v>
      </c>
      <c r="AP10" s="239">
        <f>+AN10*VLOOKUP(AI10,$AI$36:$AN$67,6,FALSE)</f>
        <v>0</v>
      </c>
      <c r="AQ10" s="152" t="s">
        <v>29</v>
      </c>
      <c r="AR10" s="155"/>
      <c r="AS10" s="277">
        <f>+VLOOKUP($AQ10,$AI$36:$AN$67,3,FALSE)</f>
        <v>0</v>
      </c>
      <c r="AT10" s="154"/>
      <c r="AU10" s="277">
        <f>+VLOOKUP($AQ10,$AI$36:$AN$67,2,FALSE)</f>
        <v>0</v>
      </c>
      <c r="AV10" s="278">
        <f>+IF(AT10="",0,AT10*VLOOKUP(AQ10,$AI$37:$AN$67,5,FALSE))</f>
        <v>0</v>
      </c>
      <c r="AW10" s="33">
        <f>+AR10*AT10</f>
        <v>0</v>
      </c>
      <c r="AX10" s="33">
        <f>+AV10*VLOOKUP(AQ10,$AI$36:$AN$67,6,FALSE)</f>
        <v>0</v>
      </c>
      <c r="AY10" s="152" t="s">
        <v>29</v>
      </c>
      <c r="AZ10" s="156"/>
      <c r="BA10" s="269">
        <f>+VLOOKUP($AY10,$AI$36:$AN$67,3,FALSE)</f>
        <v>0</v>
      </c>
      <c r="BB10" s="157"/>
      <c r="BC10" s="269">
        <f>+VLOOKUP($AY10,$AI$36:$AN$67,2,FALSE)</f>
        <v>0</v>
      </c>
      <c r="BD10" s="276">
        <f>+IF(BB10="",0,BB10*VLOOKUP(AY10,$AI$37:$AN$67,5,FALSE))</f>
        <v>0</v>
      </c>
      <c r="BE10" s="40">
        <f>+AZ10*BB10</f>
        <v>0</v>
      </c>
      <c r="BF10" s="240">
        <f>+BD10*VLOOKUP(AY10,$AI$36:$AN$67,6,FALSE)</f>
        <v>0</v>
      </c>
      <c r="BG10" s="152" t="s">
        <v>29</v>
      </c>
      <c r="BH10" s="156"/>
      <c r="BI10" s="269">
        <f>+VLOOKUP($BG10,$AI$36:$AN$67,3,FALSE)</f>
        <v>0</v>
      </c>
      <c r="BJ10" s="157"/>
      <c r="BK10" s="269">
        <f>+VLOOKUP($BG10,$AI$36:$AN$67,2,FALSE)</f>
        <v>0</v>
      </c>
      <c r="BL10" s="276">
        <f>+IF(BJ10="",0,BJ10*VLOOKUP(BG10,$AI$37:$AN$67,5,FALSE))</f>
        <v>0</v>
      </c>
      <c r="BM10" s="46">
        <f>+BH10*BJ10</f>
        <v>0</v>
      </c>
      <c r="BN10" s="240">
        <f>+BL10*VLOOKUP(BG10,$AI$36:$AN$67,6,FALSE)</f>
        <v>0</v>
      </c>
      <c r="BO10" s="158" t="s">
        <v>29</v>
      </c>
      <c r="BP10" s="41">
        <f>+IF(BO10="Si",(AN10+AV10)-BL10,(AN10+AV10)-(BD10+BL10))</f>
        <v>0</v>
      </c>
      <c r="BQ10" s="41">
        <f t="shared" ref="BQ10:BQ29" si="0">-PV($CK$37,$AD10,BP10,0,1)</f>
        <v>0</v>
      </c>
      <c r="BR10" s="242">
        <f t="shared" ref="BR10:BR29" si="1">(AO10+AW10)-(BE10+BM10)</f>
        <v>0</v>
      </c>
      <c r="BS10" s="243" t="e">
        <f t="shared" ref="BS10:BS29" si="2">-AG10/PV(10%,AD10,BR10,0,1)</f>
        <v>#DIV/0!</v>
      </c>
      <c r="BT10" s="241">
        <f t="shared" ref="BT10:BT29" si="3">+(AP10+AX10)-(BF10+BN10)</f>
        <v>0</v>
      </c>
      <c r="BU10" s="310" t="str">
        <f>IF(COUNTA('Datos Instalaciones'!$C$14:$C$33)=1,'Datos Instalaciones'!$G$14,IF('Datos Instalaciones'!G14="Seleccione el Departamento","",'Datos Instalaciones'!G14))</f>
        <v/>
      </c>
      <c r="BV10" s="267" t="e">
        <f>+IF(BU10="Seleccione el Departamento",1,VLOOKUP(BU10,$BU$37:$BV$55,2,FALSE))</f>
        <v>#N/A</v>
      </c>
      <c r="BW10" s="152" t="s">
        <v>29</v>
      </c>
      <c r="BX10" s="102">
        <f>+IF(BW10="Seleccione",1,VLOOKUP(BW10,$BW$37:$BX$47,2,))</f>
        <v>1</v>
      </c>
      <c r="BY10" s="311" t="str">
        <f>IF('Datos Generales'!$C$22="Si",'Datos Generales'!$C$21,"")</f>
        <v/>
      </c>
      <c r="BZ10" s="268">
        <f>+IF('Datos Generales'!$C$22="Si",IF(OR(BY10="Seleccione la opción que corresponda",BY10="Grande"),1,VLOOKUP(BY10,$BY$37:$BZ$40,2,FALSE)),1)</f>
        <v>1</v>
      </c>
      <c r="CA10" s="152" t="s">
        <v>29</v>
      </c>
      <c r="CB10" s="196">
        <f>+IF(CA10="Seleccione",1,VLOOKUP(CA10,$CA$36:$CB$41,2,FALSE))</f>
        <v>1</v>
      </c>
      <c r="CC10" s="351" t="str">
        <f>'Datos Generales'!$C$15</f>
        <v>Seleccione el sector</v>
      </c>
      <c r="CD10" s="308">
        <f>+IF(OR(CC10="Seleccione el sector",CC10="Público",CC10="Comercial y Servicios",CC10="Transporte",CC10="Industria",CC10="Sector Primario"),1,VLOOKUP(CC10,$CC$36:$CD$37,2,FALSE))</f>
        <v>1</v>
      </c>
      <c r="CE10" s="353" t="str">
        <f>'Datos Generales'!$C$33</f>
        <v>Seleccione la opción que corresponda</v>
      </c>
      <c r="CF10" s="103">
        <f>IF(CE10="Seleccione la opción que corresponda",1,VLOOKUP(CE10,$CE$37:$CF$40,2,FALSE))</f>
        <v>1</v>
      </c>
      <c r="CG10" s="152" t="s">
        <v>29</v>
      </c>
      <c r="CH10" s="425">
        <f>+IF(CG10="Seleccione",1,IF(CG10="Si",IF(BQ10&lt;500,1.5,1),IF(CG10="Si (expost)",IF(BQ10&lt;500,0,0.6),IF(BQ10&lt;500,1,0))))</f>
        <v>1</v>
      </c>
      <c r="CI10" s="103" t="e">
        <f>+BV10*BX10*BZ10*CB10*CH10*CF10*CD10</f>
        <v>#N/A</v>
      </c>
      <c r="CJ10" s="104" t="e">
        <f t="shared" ref="CJ10:CJ29" si="4">+BP10*CI10</f>
        <v>#N/A</v>
      </c>
      <c r="CK10" s="409" t="e">
        <f t="shared" ref="CK10:CK29" si="5">-PV($CK$37,$AD10,CJ10,0,1)</f>
        <v>#N/A</v>
      </c>
      <c r="CL10" s="105" t="e">
        <f>CK10*$CL$37</f>
        <v>#N/A</v>
      </c>
      <c r="CM10" s="105" t="e">
        <f t="shared" ref="CM10:CM29" si="6">IF(AE10&lt;&gt;"Si",IF(AG10*30%&lt;=CL10,AG10*30%,CL10), IF(AG10*100%&lt;=CL10,AG10*100%,CL10))</f>
        <v>#N/A</v>
      </c>
    </row>
    <row r="11" spans="1:93" s="159" customFormat="1" ht="45.75" customHeight="1" thickBot="1" x14ac:dyDescent="0.3">
      <c r="B11" s="443" t="str">
        <f>+IF($Z11="","",'Datos Generales'!$C$12)</f>
        <v/>
      </c>
      <c r="C11" s="443" t="str">
        <f>+IF($Z11="","",'Datos Generales'!$C$13)</f>
        <v/>
      </c>
      <c r="D11" s="309" t="str">
        <f>+IF($Z11="","",'Datos Generales'!$C$15)</f>
        <v/>
      </c>
      <c r="E11" s="309" t="str">
        <f>+IF($Z11="","",'Datos Generales'!$C$19)</f>
        <v/>
      </c>
      <c r="F11" s="309" t="str">
        <f>+IF($Z11="","",'Datos Generales'!$C$21)</f>
        <v/>
      </c>
      <c r="G11" s="309" t="str">
        <f>+IF($Z11="","",'Datos Generales'!$C$39)</f>
        <v/>
      </c>
      <c r="H11" s="309" t="str">
        <f>+IF($Z11="","",'Datos Generales'!$E$39)</f>
        <v/>
      </c>
      <c r="I11" s="309" t="str">
        <f>+IF($Z11="","",'Datos Generales'!$F$39)</f>
        <v/>
      </c>
      <c r="J11" s="309" t="str">
        <f>+IF($Z11="","",'Datos Generales'!$C$40)</f>
        <v/>
      </c>
      <c r="K11" s="309" t="str">
        <f>+IF($Z11="","",'Datos Generales'!$E$40)</f>
        <v/>
      </c>
      <c r="L11" s="309" t="str">
        <f>+IF($Z11="","",'Datos Generales'!$F$40)</f>
        <v/>
      </c>
      <c r="M11" s="309" t="str">
        <f>+IF($Z11="","",'Datos Generales'!$C$41)</f>
        <v/>
      </c>
      <c r="N11" s="309" t="str">
        <f>+IF($Z11="","",'Datos Generales'!$C$42)</f>
        <v/>
      </c>
      <c r="O11" s="309" t="str">
        <f>+IF($Z11="","",'Datos Generales'!$F$42)</f>
        <v/>
      </c>
      <c r="P11" s="309" t="str">
        <f>+IF($Z11="","",'Datos Generales'!$C$43)</f>
        <v/>
      </c>
      <c r="Q11" s="309" t="str">
        <f>+IF($Z11="","",'Datos Generales'!$F$43)</f>
        <v/>
      </c>
      <c r="R11" s="309" t="str">
        <f>+IF($Z11="","",'Datos Generales'!$C$25)</f>
        <v/>
      </c>
      <c r="S11" s="309" t="str">
        <f>+IF($Z11="","",'Datos Generales'!$C$26)</f>
        <v/>
      </c>
      <c r="T11" s="309" t="str">
        <f>+IF($Z11="","",'Datos Generales'!$C$27)</f>
        <v/>
      </c>
      <c r="U11" s="309" t="str">
        <f>+IF($Z11="","",'Datos Generales'!$C$28)</f>
        <v/>
      </c>
      <c r="V11" s="309" t="str">
        <f>+IF($Z11="","",'Datos Generales'!$C$29)</f>
        <v/>
      </c>
      <c r="W11" s="309" t="str">
        <f>+IF($Z11="","",'Datos Generales'!$C$30)</f>
        <v/>
      </c>
      <c r="X11" s="443"/>
      <c r="Y11" s="443">
        <v>2</v>
      </c>
      <c r="Z11" s="148"/>
      <c r="AA11" s="149" t="s">
        <v>29</v>
      </c>
      <c r="AB11" s="149" t="s">
        <v>29</v>
      </c>
      <c r="AC11" s="150"/>
      <c r="AD11" s="148"/>
      <c r="AE11" s="152" t="s">
        <v>29</v>
      </c>
      <c r="AF11" s="418"/>
      <c r="AG11" s="418"/>
      <c r="AH11" s="151" t="s">
        <v>29</v>
      </c>
      <c r="AI11" s="152" t="s">
        <v>29</v>
      </c>
      <c r="AJ11" s="153"/>
      <c r="AK11" s="238">
        <f>+VLOOKUP($AI11,$AI$36:$AN$67,3,FALSE)</f>
        <v>0</v>
      </c>
      <c r="AL11" s="154"/>
      <c r="AM11" s="238">
        <f t="shared" ref="AM11:AM29" si="7">+VLOOKUP($AI11,$AI$36:$AN$67,2,FALSE)</f>
        <v>0</v>
      </c>
      <c r="AN11" s="237">
        <f t="shared" ref="AN11:AN29" si="8">+IF(AL11="",0,AL11*VLOOKUP(AI11,$AI$37:$AN$67,5,FALSE))</f>
        <v>0</v>
      </c>
      <c r="AO11" s="33">
        <f t="shared" ref="AO11:AO29" si="9">+AJ11*AL11</f>
        <v>0</v>
      </c>
      <c r="AP11" s="239">
        <f t="shared" ref="AP11:AP29" si="10">+AN11*VLOOKUP(AI11,$AI$36:$AN$67,6,FALSE)</f>
        <v>0</v>
      </c>
      <c r="AQ11" s="152" t="s">
        <v>29</v>
      </c>
      <c r="AR11" s="155"/>
      <c r="AS11" s="277">
        <f t="shared" ref="AS11:AS29" si="11">+VLOOKUP($AQ11,$AI$36:$AN$67,3,FALSE)</f>
        <v>0</v>
      </c>
      <c r="AT11" s="154"/>
      <c r="AU11" s="277">
        <f t="shared" ref="AU11:AU29" si="12">+VLOOKUP($AQ11,$AI$36:$AN$67,2,FALSE)</f>
        <v>0</v>
      </c>
      <c r="AV11" s="278">
        <f t="shared" ref="AV11:AV29" si="13">+IF(AT11="",0,AT11*VLOOKUP(AQ11,$AI$37:$AN$67,5,FALSE))</f>
        <v>0</v>
      </c>
      <c r="AW11" s="33">
        <f t="shared" ref="AW11:AW29" si="14">+AR11*AT11</f>
        <v>0</v>
      </c>
      <c r="AX11" s="33">
        <f t="shared" ref="AX11:AX29" si="15">+AV11*VLOOKUP(AQ11,$AI$36:$AN$67,6,FALSE)</f>
        <v>0</v>
      </c>
      <c r="AY11" s="152" t="s">
        <v>29</v>
      </c>
      <c r="AZ11" s="156"/>
      <c r="BA11" s="269">
        <f>+VLOOKUP($AY11,$AI$36:$AN$67,3,FALSE)</f>
        <v>0</v>
      </c>
      <c r="BB11" s="157"/>
      <c r="BC11" s="269">
        <f>+VLOOKUP($AY11,$AI$36:$AN$67,2,FALSE)</f>
        <v>0</v>
      </c>
      <c r="BD11" s="276">
        <f t="shared" ref="BD11:BD29" si="16">+IF(BB11="",0,BB11*VLOOKUP(AY11,$AI$37:$AN$67,5,FALSE))</f>
        <v>0</v>
      </c>
      <c r="BE11" s="40">
        <f>+AZ11*BB11</f>
        <v>0</v>
      </c>
      <c r="BF11" s="240">
        <f t="shared" ref="BF11:BF29" si="17">+BD11*VLOOKUP(AY11,$AI$36:$AN$67,6,FALSE)</f>
        <v>0</v>
      </c>
      <c r="BG11" s="152" t="s">
        <v>29</v>
      </c>
      <c r="BH11" s="156"/>
      <c r="BI11" s="269">
        <f>+VLOOKUP($BG11,$AI$36:$AN$67,3,FALSE)</f>
        <v>0</v>
      </c>
      <c r="BJ11" s="157"/>
      <c r="BK11" s="269">
        <f t="shared" ref="BK11:BK29" si="18">+VLOOKUP($BG11,$AI$36:$AN$67,2,FALSE)</f>
        <v>0</v>
      </c>
      <c r="BL11" s="276">
        <f>+IF(BJ11="",0,BJ11*VLOOKUP(BG11,$AI$37:$AN$67,5,FALSE))</f>
        <v>0</v>
      </c>
      <c r="BM11" s="46">
        <f t="shared" ref="BM11:BM13" si="19">+BH11*BJ11</f>
        <v>0</v>
      </c>
      <c r="BN11" s="240">
        <f>+BL11*VLOOKUP(BG11,$AI$36:$AN$67,6,FALSE)</f>
        <v>0</v>
      </c>
      <c r="BO11" s="158" t="s">
        <v>29</v>
      </c>
      <c r="BP11" s="41">
        <f>+IF(BO11="Si",(AN11+AV11)-BL11,(AN11+AV11)-(BD11+BL11))</f>
        <v>0</v>
      </c>
      <c r="BQ11" s="41">
        <f t="shared" si="0"/>
        <v>0</v>
      </c>
      <c r="BR11" s="242">
        <f t="shared" si="1"/>
        <v>0</v>
      </c>
      <c r="BS11" s="243" t="e">
        <f t="shared" si="2"/>
        <v>#DIV/0!</v>
      </c>
      <c r="BT11" s="241">
        <f t="shared" si="3"/>
        <v>0</v>
      </c>
      <c r="BU11" s="310" t="str">
        <f>IF(COUNTA('Datos Instalaciones'!$C$14:$C$33)=1,'Datos Instalaciones'!$G$14,IF('Datos Instalaciones'!G15="Seleccione el Departamento","",'Datos Instalaciones'!G15))</f>
        <v/>
      </c>
      <c r="BV11" s="267" t="e">
        <f t="shared" ref="BV11:BV29" si="20">+IF(BU11="Seleccione el Departamento",1,VLOOKUP(BU11,$BU$37:$BV$55,2,FALSE))</f>
        <v>#N/A</v>
      </c>
      <c r="BW11" s="152" t="s">
        <v>29</v>
      </c>
      <c r="BX11" s="102">
        <f t="shared" ref="BX11:BX29" si="21">+IF(BW11="Seleccione",1,VLOOKUP(BW11,$BW$37:$BX$47,2,))</f>
        <v>1</v>
      </c>
      <c r="BY11" s="311" t="str">
        <f>IF('Datos Generales'!$C$22="Si",'Datos Generales'!$C$21,"")</f>
        <v/>
      </c>
      <c r="BZ11" s="268">
        <f>+IF('Datos Generales'!$C$22="Si",IF(OR(BY11="Seleccione la opción que corresponda",BY11="Grande"),1,VLOOKUP(BY11,$BY$37:$BZ$40,2,FALSE)),1)</f>
        <v>1</v>
      </c>
      <c r="CA11" s="152" t="s">
        <v>29</v>
      </c>
      <c r="CB11" s="196">
        <f t="shared" ref="CB11:CB29" si="22">+IF(CA11="Seleccione",1,VLOOKUP(CA11,$CA$36:$CB$41,2,FALSE))</f>
        <v>1</v>
      </c>
      <c r="CC11" s="351" t="str">
        <f>'Datos Generales'!$C$15</f>
        <v>Seleccione el sector</v>
      </c>
      <c r="CD11" s="308">
        <f t="shared" ref="CD11:CD29" si="23">+IF(OR(CC11="Seleccione el sector",CC11="Público",CC11="Comercial y Servicios",CC11="Transporte",CC11="Industria",CC11="Sector Primario"),1,VLOOKUP(CC11,$CC$36:$CD$38,2,FALSE))</f>
        <v>1</v>
      </c>
      <c r="CE11" s="353" t="str">
        <f>'Datos Generales'!$C$33</f>
        <v>Seleccione la opción que corresponda</v>
      </c>
      <c r="CF11" s="103">
        <f t="shared" ref="CF11:CF29" si="24">IF(CE11="Seleccione la opción que corresponda",1,VLOOKUP(CE11,$CE$37:$CF$40,2,FALSE))</f>
        <v>1</v>
      </c>
      <c r="CG11" s="152" t="s">
        <v>29</v>
      </c>
      <c r="CH11" s="425">
        <f t="shared" ref="CH11:CH29" si="25">+IF(CG11="Seleccione",1,IF(CG11="Si",IF(BQ11&lt;500,1.5,1),IF(CG11="Si (expost)",IF(BQ11&lt;500,0,0.6),IF(BQ11&lt;500,1,0))))</f>
        <v>1</v>
      </c>
      <c r="CI11" s="103" t="e">
        <f t="shared" ref="CI11:CI29" si="26">+BV11*BX11*BZ11*CB11*CH11*CF11*CD11</f>
        <v>#N/A</v>
      </c>
      <c r="CJ11" s="104" t="e">
        <f t="shared" si="4"/>
        <v>#N/A</v>
      </c>
      <c r="CK11" s="105" t="e">
        <f t="shared" si="5"/>
        <v>#N/A</v>
      </c>
      <c r="CL11" s="105" t="e">
        <f t="shared" ref="CL11:CL29" si="27">CK11*$CL$37</f>
        <v>#N/A</v>
      </c>
      <c r="CM11" s="105" t="e">
        <f t="shared" si="6"/>
        <v>#N/A</v>
      </c>
    </row>
    <row r="12" spans="1:93" s="159" customFormat="1" ht="45.75" customHeight="1" thickBot="1" x14ac:dyDescent="0.3">
      <c r="B12" s="443" t="str">
        <f>+IF($Z12="","",'Datos Generales'!$C$12)</f>
        <v/>
      </c>
      <c r="C12" s="443" t="str">
        <f>+IF($Z12="","",'Datos Generales'!$C$13)</f>
        <v/>
      </c>
      <c r="D12" s="309" t="str">
        <f>+IF($Z12="","",'Datos Generales'!$C$15)</f>
        <v/>
      </c>
      <c r="E12" s="309" t="str">
        <f>+IF($Z12="","",'Datos Generales'!$C$19)</f>
        <v/>
      </c>
      <c r="F12" s="309" t="str">
        <f>+IF($Z12="","",'Datos Generales'!$C$21)</f>
        <v/>
      </c>
      <c r="G12" s="309" t="str">
        <f>+IF($Z12="","",'Datos Generales'!$C$39)</f>
        <v/>
      </c>
      <c r="H12" s="309" t="str">
        <f>+IF($Z12="","",'Datos Generales'!$E$39)</f>
        <v/>
      </c>
      <c r="I12" s="309" t="str">
        <f>+IF($Z12="","",'Datos Generales'!$F$39)</f>
        <v/>
      </c>
      <c r="J12" s="309" t="str">
        <f>+IF($Z12="","",'Datos Generales'!$C$40)</f>
        <v/>
      </c>
      <c r="K12" s="309" t="str">
        <f>+IF($Z12="","",'Datos Generales'!$E$40)</f>
        <v/>
      </c>
      <c r="L12" s="309" t="str">
        <f>+IF($Z12="","",'Datos Generales'!$F$40)</f>
        <v/>
      </c>
      <c r="M12" s="309" t="str">
        <f>+IF($Z12="","",'Datos Generales'!$C$41)</f>
        <v/>
      </c>
      <c r="N12" s="309" t="str">
        <f>+IF($Z12="","",'Datos Generales'!$C$42)</f>
        <v/>
      </c>
      <c r="O12" s="309" t="str">
        <f>+IF($Z12="","",'Datos Generales'!$F$42)</f>
        <v/>
      </c>
      <c r="P12" s="309" t="str">
        <f>+IF($Z12="","",'Datos Generales'!$C$43)</f>
        <v/>
      </c>
      <c r="Q12" s="309" t="str">
        <f>+IF($Z12="","",'Datos Generales'!$F$43)</f>
        <v/>
      </c>
      <c r="R12" s="309" t="str">
        <f>+IF($Z12="","",'Datos Generales'!$C$25)</f>
        <v/>
      </c>
      <c r="S12" s="309" t="str">
        <f>+IF($Z12="","",'Datos Generales'!$C$26)</f>
        <v/>
      </c>
      <c r="T12" s="309" t="str">
        <f>+IF($Z12="","",'Datos Generales'!$C$27)</f>
        <v/>
      </c>
      <c r="U12" s="309" t="str">
        <f>+IF($Z12="","",'Datos Generales'!$C$28)</f>
        <v/>
      </c>
      <c r="V12" s="309" t="str">
        <f>+IF($Z12="","",'Datos Generales'!$C$29)</f>
        <v/>
      </c>
      <c r="W12" s="309" t="str">
        <f>+IF($Z12="","",'Datos Generales'!$C$30)</f>
        <v/>
      </c>
      <c r="X12" s="443"/>
      <c r="Y12" s="443">
        <v>3</v>
      </c>
      <c r="Z12" s="148"/>
      <c r="AA12" s="149" t="s">
        <v>29</v>
      </c>
      <c r="AB12" s="149" t="s">
        <v>29</v>
      </c>
      <c r="AC12" s="150"/>
      <c r="AD12" s="148"/>
      <c r="AE12" s="152" t="s">
        <v>29</v>
      </c>
      <c r="AF12" s="418"/>
      <c r="AG12" s="418"/>
      <c r="AH12" s="151" t="s">
        <v>29</v>
      </c>
      <c r="AI12" s="152" t="s">
        <v>29</v>
      </c>
      <c r="AJ12" s="153"/>
      <c r="AK12" s="238">
        <f>+VLOOKUP($AI12,$AI$36:$AN$67,3,FALSE)</f>
        <v>0</v>
      </c>
      <c r="AL12" s="154"/>
      <c r="AM12" s="238">
        <f t="shared" si="7"/>
        <v>0</v>
      </c>
      <c r="AN12" s="237">
        <f t="shared" si="8"/>
        <v>0</v>
      </c>
      <c r="AO12" s="33">
        <f t="shared" si="9"/>
        <v>0</v>
      </c>
      <c r="AP12" s="239">
        <f t="shared" si="10"/>
        <v>0</v>
      </c>
      <c r="AQ12" s="152" t="s">
        <v>29</v>
      </c>
      <c r="AR12" s="155"/>
      <c r="AS12" s="277">
        <f t="shared" si="11"/>
        <v>0</v>
      </c>
      <c r="AT12" s="154"/>
      <c r="AU12" s="277">
        <f t="shared" si="12"/>
        <v>0</v>
      </c>
      <c r="AV12" s="278">
        <f t="shared" si="13"/>
        <v>0</v>
      </c>
      <c r="AW12" s="33">
        <f t="shared" si="14"/>
        <v>0</v>
      </c>
      <c r="AX12" s="33">
        <f t="shared" si="15"/>
        <v>0</v>
      </c>
      <c r="AY12" s="152" t="s">
        <v>29</v>
      </c>
      <c r="AZ12" s="156"/>
      <c r="BA12" s="269">
        <f>+VLOOKUP($AY12,$AI$36:$AN$67,3,FALSE)</f>
        <v>0</v>
      </c>
      <c r="BB12" s="157"/>
      <c r="BC12" s="269">
        <f>+VLOOKUP($AY12,$AI$36:$AN$67,2,FALSE)</f>
        <v>0</v>
      </c>
      <c r="BD12" s="276">
        <f t="shared" si="16"/>
        <v>0</v>
      </c>
      <c r="BE12" s="40">
        <f>+AZ12*BB12</f>
        <v>0</v>
      </c>
      <c r="BF12" s="240">
        <f t="shared" si="17"/>
        <v>0</v>
      </c>
      <c r="BG12" s="152" t="s">
        <v>29</v>
      </c>
      <c r="BH12" s="156"/>
      <c r="BI12" s="269">
        <f t="shared" ref="BI12:BI29" si="28">+VLOOKUP($BG12,$AI$36:$AN$67,3,FALSE)</f>
        <v>0</v>
      </c>
      <c r="BJ12" s="157"/>
      <c r="BK12" s="269">
        <f t="shared" si="18"/>
        <v>0</v>
      </c>
      <c r="BL12" s="276">
        <f t="shared" ref="BL12:BL29" si="29">+IF(BJ12="",0,BJ12*VLOOKUP(BG12,$AI$37:$AN$67,5,FALSE))</f>
        <v>0</v>
      </c>
      <c r="BM12" s="46">
        <f t="shared" si="19"/>
        <v>0</v>
      </c>
      <c r="BN12" s="240">
        <f t="shared" ref="BN12:BN29" si="30">+BL12*VLOOKUP(BG12,$AI$36:$AN$67,6,FALSE)</f>
        <v>0</v>
      </c>
      <c r="BO12" s="158" t="s">
        <v>29</v>
      </c>
      <c r="BP12" s="41">
        <f>+IF(BO12="Si",(AN12+AV12)-BL12,(AN12+AV12)-(BD12+BL12))</f>
        <v>0</v>
      </c>
      <c r="BQ12" s="41">
        <f t="shared" si="0"/>
        <v>0</v>
      </c>
      <c r="BR12" s="242">
        <f t="shared" si="1"/>
        <v>0</v>
      </c>
      <c r="BS12" s="243" t="e">
        <f t="shared" si="2"/>
        <v>#DIV/0!</v>
      </c>
      <c r="BT12" s="241">
        <f t="shared" si="3"/>
        <v>0</v>
      </c>
      <c r="BU12" s="310" t="str">
        <f>IF(COUNTA('Datos Instalaciones'!$C$14:$C$33)=1,'Datos Instalaciones'!$G$14,IF('Datos Instalaciones'!G16="Seleccione el Departamento","",'Datos Instalaciones'!G16))</f>
        <v/>
      </c>
      <c r="BV12" s="267" t="e">
        <f t="shared" si="20"/>
        <v>#N/A</v>
      </c>
      <c r="BW12" s="152" t="s">
        <v>29</v>
      </c>
      <c r="BX12" s="102">
        <f t="shared" si="21"/>
        <v>1</v>
      </c>
      <c r="BY12" s="311" t="str">
        <f>IF('Datos Generales'!$C$22="Si",'Datos Generales'!$C$21,"")</f>
        <v/>
      </c>
      <c r="BZ12" s="268">
        <f>+IF('Datos Generales'!$C$22="Si",IF(OR(BY12="Seleccione la opción que corresponda",BY12="Grande"),1,VLOOKUP(BY12,$BY$37:$BZ$40,2,FALSE)),1)</f>
        <v>1</v>
      </c>
      <c r="CA12" s="152" t="s">
        <v>29</v>
      </c>
      <c r="CB12" s="196">
        <f t="shared" si="22"/>
        <v>1</v>
      </c>
      <c r="CC12" s="351" t="str">
        <f>'Datos Generales'!$C$15</f>
        <v>Seleccione el sector</v>
      </c>
      <c r="CD12" s="308">
        <f t="shared" si="23"/>
        <v>1</v>
      </c>
      <c r="CE12" s="353" t="str">
        <f>'Datos Generales'!$C$33</f>
        <v>Seleccione la opción que corresponda</v>
      </c>
      <c r="CF12" s="103">
        <f t="shared" si="24"/>
        <v>1</v>
      </c>
      <c r="CG12" s="152" t="s">
        <v>29</v>
      </c>
      <c r="CH12" s="425">
        <f t="shared" si="25"/>
        <v>1</v>
      </c>
      <c r="CI12" s="103" t="e">
        <f t="shared" si="26"/>
        <v>#N/A</v>
      </c>
      <c r="CJ12" s="104" t="e">
        <f t="shared" si="4"/>
        <v>#N/A</v>
      </c>
      <c r="CK12" s="105" t="e">
        <f t="shared" si="5"/>
        <v>#N/A</v>
      </c>
      <c r="CL12" s="105" t="e">
        <f t="shared" si="27"/>
        <v>#N/A</v>
      </c>
      <c r="CM12" s="105" t="e">
        <f t="shared" si="6"/>
        <v>#N/A</v>
      </c>
      <c r="CN12" s="160"/>
      <c r="CO12" s="161"/>
    </row>
    <row r="13" spans="1:93" s="159" customFormat="1" ht="45.75" customHeight="1" thickBot="1" x14ac:dyDescent="0.3">
      <c r="B13" s="443" t="str">
        <f>+IF($Z13="","",'Datos Generales'!$C$12)</f>
        <v/>
      </c>
      <c r="C13" s="443" t="str">
        <f>+IF($Z13="","",'Datos Generales'!$C$13)</f>
        <v/>
      </c>
      <c r="D13" s="309" t="str">
        <f>+IF($Z13="","",'Datos Generales'!$C$15)</f>
        <v/>
      </c>
      <c r="E13" s="309" t="str">
        <f>+IF($Z13="","",'Datos Generales'!$C$19)</f>
        <v/>
      </c>
      <c r="F13" s="309" t="str">
        <f>+IF($Z13="","",'Datos Generales'!$C$21)</f>
        <v/>
      </c>
      <c r="G13" s="309" t="str">
        <f>+IF($Z13="","",'Datos Generales'!$C$39)</f>
        <v/>
      </c>
      <c r="H13" s="309" t="str">
        <f>+IF($Z13="","",'Datos Generales'!$E$39)</f>
        <v/>
      </c>
      <c r="I13" s="309" t="str">
        <f>+IF($Z13="","",'Datos Generales'!$F$39)</f>
        <v/>
      </c>
      <c r="J13" s="309" t="str">
        <f>+IF($Z13="","",'Datos Generales'!$C$40)</f>
        <v/>
      </c>
      <c r="K13" s="309" t="str">
        <f>+IF($Z13="","",'Datos Generales'!$E$40)</f>
        <v/>
      </c>
      <c r="L13" s="309" t="str">
        <f>+IF($Z13="","",'Datos Generales'!$F$40)</f>
        <v/>
      </c>
      <c r="M13" s="309" t="str">
        <f>+IF($Z13="","",'Datos Generales'!$C$41)</f>
        <v/>
      </c>
      <c r="N13" s="309" t="str">
        <f>+IF($Z13="","",'Datos Generales'!$C$42)</f>
        <v/>
      </c>
      <c r="O13" s="309" t="str">
        <f>+IF($Z13="","",'Datos Generales'!$F$42)</f>
        <v/>
      </c>
      <c r="P13" s="309" t="str">
        <f>+IF($Z13="","",'Datos Generales'!$C$43)</f>
        <v/>
      </c>
      <c r="Q13" s="309" t="str">
        <f>+IF($Z13="","",'Datos Generales'!$F$43)</f>
        <v/>
      </c>
      <c r="R13" s="309" t="str">
        <f>+IF($Z13="","",'Datos Generales'!$C$25)</f>
        <v/>
      </c>
      <c r="S13" s="309" t="str">
        <f>+IF($Z13="","",'Datos Generales'!$C$26)</f>
        <v/>
      </c>
      <c r="T13" s="309" t="str">
        <f>+IF($Z13="","",'Datos Generales'!$C$27)</f>
        <v/>
      </c>
      <c r="U13" s="309" t="str">
        <f>+IF($Z13="","",'Datos Generales'!$C$28)</f>
        <v/>
      </c>
      <c r="V13" s="309" t="str">
        <f>+IF($Z13="","",'Datos Generales'!$C$29)</f>
        <v/>
      </c>
      <c r="W13" s="309" t="str">
        <f>+IF($Z13="","",'Datos Generales'!$C$30)</f>
        <v/>
      </c>
      <c r="X13" s="443"/>
      <c r="Y13" s="443">
        <v>4</v>
      </c>
      <c r="Z13" s="148"/>
      <c r="AA13" s="149" t="s">
        <v>29</v>
      </c>
      <c r="AB13" s="149" t="s">
        <v>29</v>
      </c>
      <c r="AC13" s="150"/>
      <c r="AD13" s="148"/>
      <c r="AE13" s="152" t="s">
        <v>29</v>
      </c>
      <c r="AF13" s="418"/>
      <c r="AG13" s="418"/>
      <c r="AH13" s="151" t="s">
        <v>29</v>
      </c>
      <c r="AI13" s="152" t="s">
        <v>29</v>
      </c>
      <c r="AJ13" s="153"/>
      <c r="AK13" s="238">
        <f>+VLOOKUP($AI13,$AI$36:$AN$67,3,FALSE)</f>
        <v>0</v>
      </c>
      <c r="AL13" s="154"/>
      <c r="AM13" s="238">
        <f t="shared" si="7"/>
        <v>0</v>
      </c>
      <c r="AN13" s="237">
        <f t="shared" si="8"/>
        <v>0</v>
      </c>
      <c r="AO13" s="33">
        <f t="shared" si="9"/>
        <v>0</v>
      </c>
      <c r="AP13" s="239">
        <f t="shared" si="10"/>
        <v>0</v>
      </c>
      <c r="AQ13" s="152" t="s">
        <v>29</v>
      </c>
      <c r="AR13" s="155"/>
      <c r="AS13" s="277">
        <f t="shared" si="11"/>
        <v>0</v>
      </c>
      <c r="AT13" s="154"/>
      <c r="AU13" s="277">
        <f t="shared" si="12"/>
        <v>0</v>
      </c>
      <c r="AV13" s="278">
        <f t="shared" si="13"/>
        <v>0</v>
      </c>
      <c r="AW13" s="33">
        <f t="shared" si="14"/>
        <v>0</v>
      </c>
      <c r="AX13" s="33">
        <f t="shared" si="15"/>
        <v>0</v>
      </c>
      <c r="AY13" s="152" t="s">
        <v>29</v>
      </c>
      <c r="AZ13" s="156"/>
      <c r="BA13" s="269">
        <f>+VLOOKUP($AY13,$AI$36:$AN$67,3,FALSE)</f>
        <v>0</v>
      </c>
      <c r="BB13" s="157"/>
      <c r="BC13" s="269">
        <f>+VLOOKUP($AY13,$AI$36:$AN$67,2,FALSE)</f>
        <v>0</v>
      </c>
      <c r="BD13" s="276">
        <f t="shared" si="16"/>
        <v>0</v>
      </c>
      <c r="BE13" s="40">
        <f>+AZ13*BB13</f>
        <v>0</v>
      </c>
      <c r="BF13" s="240">
        <f t="shared" si="17"/>
        <v>0</v>
      </c>
      <c r="BG13" s="152" t="s">
        <v>29</v>
      </c>
      <c r="BH13" s="156"/>
      <c r="BI13" s="269">
        <f t="shared" si="28"/>
        <v>0</v>
      </c>
      <c r="BJ13" s="157"/>
      <c r="BK13" s="269">
        <f t="shared" si="18"/>
        <v>0</v>
      </c>
      <c r="BL13" s="276">
        <f t="shared" si="29"/>
        <v>0</v>
      </c>
      <c r="BM13" s="46">
        <f t="shared" si="19"/>
        <v>0</v>
      </c>
      <c r="BN13" s="240">
        <f t="shared" si="30"/>
        <v>0</v>
      </c>
      <c r="BO13" s="158" t="s">
        <v>29</v>
      </c>
      <c r="BP13" s="41">
        <f>+IF(BO13="Si",(AN13+AV13)-BL13,(AN13+AV13)-(BD13+BL13))</f>
        <v>0</v>
      </c>
      <c r="BQ13" s="41">
        <f t="shared" si="0"/>
        <v>0</v>
      </c>
      <c r="BR13" s="242">
        <f t="shared" si="1"/>
        <v>0</v>
      </c>
      <c r="BS13" s="243" t="e">
        <f t="shared" si="2"/>
        <v>#DIV/0!</v>
      </c>
      <c r="BT13" s="241">
        <f t="shared" si="3"/>
        <v>0</v>
      </c>
      <c r="BU13" s="310" t="str">
        <f>IF(COUNTA('Datos Instalaciones'!$C$14:$C$33)=1,'Datos Instalaciones'!$G$14,IF('Datos Instalaciones'!G17="Seleccione el Departamento","",'Datos Instalaciones'!G17))</f>
        <v/>
      </c>
      <c r="BV13" s="267" t="e">
        <f t="shared" si="20"/>
        <v>#N/A</v>
      </c>
      <c r="BW13" s="152" t="s">
        <v>29</v>
      </c>
      <c r="BX13" s="102">
        <f t="shared" si="21"/>
        <v>1</v>
      </c>
      <c r="BY13" s="311" t="str">
        <f>IF('Datos Generales'!$C$22="Si",'Datos Generales'!$C$21,"")</f>
        <v/>
      </c>
      <c r="BZ13" s="268">
        <f>+IF('Datos Generales'!$C$22="Si",IF(OR(BY13="Seleccione la opción que corresponda",BY13="Grande"),1,VLOOKUP(BY13,$BY$37:$BZ$40,2,FALSE)),1)</f>
        <v>1</v>
      </c>
      <c r="CA13" s="152" t="s">
        <v>29</v>
      </c>
      <c r="CB13" s="196">
        <f t="shared" si="22"/>
        <v>1</v>
      </c>
      <c r="CC13" s="351" t="str">
        <f>'Datos Generales'!$C$15</f>
        <v>Seleccione el sector</v>
      </c>
      <c r="CD13" s="308">
        <f t="shared" si="23"/>
        <v>1</v>
      </c>
      <c r="CE13" s="353" t="str">
        <f>'Datos Generales'!$C$33</f>
        <v>Seleccione la opción que corresponda</v>
      </c>
      <c r="CF13" s="103">
        <f t="shared" si="24"/>
        <v>1</v>
      </c>
      <c r="CG13" s="152" t="s">
        <v>29</v>
      </c>
      <c r="CH13" s="425">
        <f t="shared" si="25"/>
        <v>1</v>
      </c>
      <c r="CI13" s="103" t="e">
        <f t="shared" si="26"/>
        <v>#N/A</v>
      </c>
      <c r="CJ13" s="104" t="e">
        <f t="shared" si="4"/>
        <v>#N/A</v>
      </c>
      <c r="CK13" s="105" t="e">
        <f t="shared" si="5"/>
        <v>#N/A</v>
      </c>
      <c r="CL13" s="105" t="e">
        <f t="shared" si="27"/>
        <v>#N/A</v>
      </c>
      <c r="CM13" s="105" t="e">
        <f t="shared" si="6"/>
        <v>#N/A</v>
      </c>
    </row>
    <row r="14" spans="1:93" s="159" customFormat="1" ht="45.75" customHeight="1" thickBot="1" x14ac:dyDescent="0.3">
      <c r="B14" s="443" t="str">
        <f>+IF($Z14="","",'Datos Generales'!$C$12)</f>
        <v/>
      </c>
      <c r="C14" s="443" t="str">
        <f>+IF($Z14="","",'Datos Generales'!$C$13)</f>
        <v/>
      </c>
      <c r="D14" s="309" t="str">
        <f>+IF($Z14="","",'Datos Generales'!$C$15)</f>
        <v/>
      </c>
      <c r="E14" s="309" t="str">
        <f>+IF($Z14="","",'Datos Generales'!$C$19)</f>
        <v/>
      </c>
      <c r="F14" s="309" t="str">
        <f>+IF($Z14="","",'Datos Generales'!$C$21)</f>
        <v/>
      </c>
      <c r="G14" s="309" t="str">
        <f>+IF($Z14="","",'Datos Generales'!$C$39)</f>
        <v/>
      </c>
      <c r="H14" s="309" t="str">
        <f>+IF($Z14="","",'Datos Generales'!$E$39)</f>
        <v/>
      </c>
      <c r="I14" s="309" t="str">
        <f>+IF($Z14="","",'Datos Generales'!$F$39)</f>
        <v/>
      </c>
      <c r="J14" s="309" t="str">
        <f>+IF($Z14="","",'Datos Generales'!$C$40)</f>
        <v/>
      </c>
      <c r="K14" s="309" t="str">
        <f>+IF($Z14="","",'Datos Generales'!$E$40)</f>
        <v/>
      </c>
      <c r="L14" s="309" t="str">
        <f>+IF($Z14="","",'Datos Generales'!$F$40)</f>
        <v/>
      </c>
      <c r="M14" s="309" t="str">
        <f>+IF($Z14="","",'Datos Generales'!$C$41)</f>
        <v/>
      </c>
      <c r="N14" s="309" t="str">
        <f>+IF($Z14="","",'Datos Generales'!$C$42)</f>
        <v/>
      </c>
      <c r="O14" s="309" t="str">
        <f>+IF($Z14="","",'Datos Generales'!$F$42)</f>
        <v/>
      </c>
      <c r="P14" s="309" t="str">
        <f>+IF($Z14="","",'Datos Generales'!$C$43)</f>
        <v/>
      </c>
      <c r="Q14" s="309" t="str">
        <f>+IF($Z14="","",'Datos Generales'!$F$43)</f>
        <v/>
      </c>
      <c r="R14" s="309" t="str">
        <f>+IF($Z14="","",'Datos Generales'!$C$25)</f>
        <v/>
      </c>
      <c r="S14" s="309" t="str">
        <f>+IF($Z14="","",'Datos Generales'!$C$26)</f>
        <v/>
      </c>
      <c r="T14" s="309" t="str">
        <f>+IF($Z14="","",'Datos Generales'!$C$27)</f>
        <v/>
      </c>
      <c r="U14" s="309" t="str">
        <f>+IF($Z14="","",'Datos Generales'!$C$28)</f>
        <v/>
      </c>
      <c r="V14" s="309" t="str">
        <f>+IF($Z14="","",'Datos Generales'!$C$29)</f>
        <v/>
      </c>
      <c r="W14" s="309" t="str">
        <f>+IF($Z14="","",'Datos Generales'!$C$30)</f>
        <v/>
      </c>
      <c r="X14" s="443"/>
      <c r="Y14" s="443">
        <v>5</v>
      </c>
      <c r="Z14" s="148"/>
      <c r="AA14" s="149" t="s">
        <v>29</v>
      </c>
      <c r="AB14" s="149" t="s">
        <v>29</v>
      </c>
      <c r="AC14" s="150"/>
      <c r="AD14" s="148"/>
      <c r="AE14" s="152" t="s">
        <v>29</v>
      </c>
      <c r="AF14" s="418"/>
      <c r="AG14" s="418"/>
      <c r="AH14" s="151" t="s">
        <v>29</v>
      </c>
      <c r="AI14" s="152" t="s">
        <v>29</v>
      </c>
      <c r="AJ14" s="153"/>
      <c r="AK14" s="238">
        <f>+VLOOKUP($AI14,$AI$36:$AN$67,3,FALSE)</f>
        <v>0</v>
      </c>
      <c r="AL14" s="154"/>
      <c r="AM14" s="238">
        <f t="shared" si="7"/>
        <v>0</v>
      </c>
      <c r="AN14" s="237">
        <f t="shared" si="8"/>
        <v>0</v>
      </c>
      <c r="AO14" s="33">
        <f t="shared" si="9"/>
        <v>0</v>
      </c>
      <c r="AP14" s="239">
        <f t="shared" si="10"/>
        <v>0</v>
      </c>
      <c r="AQ14" s="152" t="s">
        <v>29</v>
      </c>
      <c r="AR14" s="155"/>
      <c r="AS14" s="277">
        <f t="shared" si="11"/>
        <v>0</v>
      </c>
      <c r="AT14" s="154"/>
      <c r="AU14" s="277">
        <f t="shared" si="12"/>
        <v>0</v>
      </c>
      <c r="AV14" s="278">
        <f t="shared" si="13"/>
        <v>0</v>
      </c>
      <c r="AW14" s="33">
        <f t="shared" si="14"/>
        <v>0</v>
      </c>
      <c r="AX14" s="33">
        <f t="shared" si="15"/>
        <v>0</v>
      </c>
      <c r="AY14" s="152" t="s">
        <v>29</v>
      </c>
      <c r="AZ14" s="156"/>
      <c r="BA14" s="269">
        <f t="shared" ref="BA14:BA29" si="31">+VLOOKUP($AY14,$AI$36:$AN$67,3,FALSE)</f>
        <v>0</v>
      </c>
      <c r="BB14" s="157"/>
      <c r="BC14" s="269">
        <f t="shared" ref="BC14:BC29" si="32">+VLOOKUP($AY14,$AI$36:$AN$67,2,FALSE)</f>
        <v>0</v>
      </c>
      <c r="BD14" s="276">
        <f t="shared" si="16"/>
        <v>0</v>
      </c>
      <c r="BE14" s="40">
        <f t="shared" ref="BE14:BE29" si="33">+AZ14*BB14</f>
        <v>0</v>
      </c>
      <c r="BF14" s="240">
        <f t="shared" si="17"/>
        <v>0</v>
      </c>
      <c r="BG14" s="152" t="s">
        <v>29</v>
      </c>
      <c r="BH14" s="156"/>
      <c r="BI14" s="269">
        <f t="shared" si="28"/>
        <v>0</v>
      </c>
      <c r="BJ14" s="157"/>
      <c r="BK14" s="269">
        <f t="shared" si="18"/>
        <v>0</v>
      </c>
      <c r="BL14" s="276">
        <f t="shared" si="29"/>
        <v>0</v>
      </c>
      <c r="BM14" s="46">
        <f t="shared" ref="BM14:BM29" si="34">+BH14*BJ14</f>
        <v>0</v>
      </c>
      <c r="BN14" s="240">
        <f t="shared" si="30"/>
        <v>0</v>
      </c>
      <c r="BO14" s="158" t="s">
        <v>29</v>
      </c>
      <c r="BP14" s="41">
        <f t="shared" ref="BP14:BP29" si="35">+IF(BO14="Si",(AN14+AV14)-BL14,(AN14+AV14)-(BD14+BL14))</f>
        <v>0</v>
      </c>
      <c r="BQ14" s="41">
        <f t="shared" si="0"/>
        <v>0</v>
      </c>
      <c r="BR14" s="242">
        <f t="shared" si="1"/>
        <v>0</v>
      </c>
      <c r="BS14" s="243" t="e">
        <f t="shared" si="2"/>
        <v>#DIV/0!</v>
      </c>
      <c r="BT14" s="241">
        <f t="shared" si="3"/>
        <v>0</v>
      </c>
      <c r="BU14" s="310" t="str">
        <f>IF(COUNTA('Datos Instalaciones'!$C$14:$C$33)=1,'Datos Instalaciones'!$G$14,IF('Datos Instalaciones'!G18="Seleccione el Departamento","",'Datos Instalaciones'!G18))</f>
        <v/>
      </c>
      <c r="BV14" s="267" t="e">
        <f t="shared" si="20"/>
        <v>#N/A</v>
      </c>
      <c r="BW14" s="152" t="s">
        <v>29</v>
      </c>
      <c r="BX14" s="102">
        <f t="shared" si="21"/>
        <v>1</v>
      </c>
      <c r="BY14" s="311" t="str">
        <f>IF('Datos Generales'!$C$22="Si",'Datos Generales'!$C$21,"")</f>
        <v/>
      </c>
      <c r="BZ14" s="268">
        <f>+IF('Datos Generales'!$C$22="Si",IF(OR(BY14="Seleccione la opción que corresponda",BY14="Grande"),1,VLOOKUP(BY14,$BY$37:$BZ$40,2,FALSE)),1)</f>
        <v>1</v>
      </c>
      <c r="CA14" s="152" t="s">
        <v>29</v>
      </c>
      <c r="CB14" s="196">
        <f t="shared" si="22"/>
        <v>1</v>
      </c>
      <c r="CC14" s="351" t="str">
        <f>'Datos Generales'!$C$15</f>
        <v>Seleccione el sector</v>
      </c>
      <c r="CD14" s="308">
        <f t="shared" si="23"/>
        <v>1</v>
      </c>
      <c r="CE14" s="353" t="str">
        <f>'Datos Generales'!$C$33</f>
        <v>Seleccione la opción que corresponda</v>
      </c>
      <c r="CF14" s="103">
        <f t="shared" si="24"/>
        <v>1</v>
      </c>
      <c r="CG14" s="152" t="s">
        <v>29</v>
      </c>
      <c r="CH14" s="425">
        <f t="shared" si="25"/>
        <v>1</v>
      </c>
      <c r="CI14" s="103" t="e">
        <f t="shared" si="26"/>
        <v>#N/A</v>
      </c>
      <c r="CJ14" s="104" t="e">
        <f t="shared" si="4"/>
        <v>#N/A</v>
      </c>
      <c r="CK14" s="105" t="e">
        <f t="shared" si="5"/>
        <v>#N/A</v>
      </c>
      <c r="CL14" s="105" t="e">
        <f t="shared" si="27"/>
        <v>#N/A</v>
      </c>
      <c r="CM14" s="105" t="e">
        <f t="shared" si="6"/>
        <v>#N/A</v>
      </c>
    </row>
    <row r="15" spans="1:93" s="159" customFormat="1" ht="45.75" customHeight="1" thickBot="1" x14ac:dyDescent="0.3">
      <c r="B15" s="443" t="str">
        <f>+IF($Z15="","",'Datos Generales'!$C$12)</f>
        <v/>
      </c>
      <c r="C15" s="443" t="str">
        <f>+IF($Z15="","",'Datos Generales'!$C$13)</f>
        <v/>
      </c>
      <c r="D15" s="309" t="str">
        <f>+IF($Z15="","",'Datos Generales'!$C$15)</f>
        <v/>
      </c>
      <c r="E15" s="309" t="str">
        <f>+IF($Z15="","",'Datos Generales'!$C$19)</f>
        <v/>
      </c>
      <c r="F15" s="309" t="str">
        <f>+IF($Z15="","",'Datos Generales'!$C$21)</f>
        <v/>
      </c>
      <c r="G15" s="309" t="str">
        <f>+IF($Z15="","",'Datos Generales'!$C$39)</f>
        <v/>
      </c>
      <c r="H15" s="309" t="str">
        <f>+IF($Z15="","",'Datos Generales'!$E$39)</f>
        <v/>
      </c>
      <c r="I15" s="309" t="str">
        <f>+IF($Z15="","",'Datos Generales'!$F$39)</f>
        <v/>
      </c>
      <c r="J15" s="309" t="str">
        <f>+IF($Z15="","",'Datos Generales'!$C$40)</f>
        <v/>
      </c>
      <c r="K15" s="309" t="str">
        <f>+IF($Z15="","",'Datos Generales'!$E$40)</f>
        <v/>
      </c>
      <c r="L15" s="309" t="str">
        <f>+IF($Z15="","",'Datos Generales'!$F$40)</f>
        <v/>
      </c>
      <c r="M15" s="309" t="str">
        <f>+IF($Z15="","",'Datos Generales'!$C$41)</f>
        <v/>
      </c>
      <c r="N15" s="309" t="str">
        <f>+IF($Z15="","",'Datos Generales'!$C$42)</f>
        <v/>
      </c>
      <c r="O15" s="309" t="str">
        <f>+IF($Z15="","",'Datos Generales'!$F$42)</f>
        <v/>
      </c>
      <c r="P15" s="309" t="str">
        <f>+IF($Z15="","",'Datos Generales'!$C$43)</f>
        <v/>
      </c>
      <c r="Q15" s="309" t="str">
        <f>+IF($Z15="","",'Datos Generales'!$F$43)</f>
        <v/>
      </c>
      <c r="R15" s="309" t="str">
        <f>+IF($Z15="","",'Datos Generales'!$C$25)</f>
        <v/>
      </c>
      <c r="S15" s="309" t="str">
        <f>+IF($Z15="","",'Datos Generales'!$C$26)</f>
        <v/>
      </c>
      <c r="T15" s="309" t="str">
        <f>+IF($Z15="","",'Datos Generales'!$C$27)</f>
        <v/>
      </c>
      <c r="U15" s="309" t="str">
        <f>+IF($Z15="","",'Datos Generales'!$C$28)</f>
        <v/>
      </c>
      <c r="V15" s="309" t="str">
        <f>+IF($Z15="","",'Datos Generales'!$C$29)</f>
        <v/>
      </c>
      <c r="W15" s="309" t="str">
        <f>+IF($Z15="","",'Datos Generales'!$C$30)</f>
        <v/>
      </c>
      <c r="X15" s="443"/>
      <c r="Y15" s="443">
        <v>6</v>
      </c>
      <c r="Z15" s="148"/>
      <c r="AA15" s="149" t="s">
        <v>29</v>
      </c>
      <c r="AB15" s="149" t="s">
        <v>29</v>
      </c>
      <c r="AC15" s="150"/>
      <c r="AD15" s="148"/>
      <c r="AE15" s="152" t="s">
        <v>29</v>
      </c>
      <c r="AF15" s="418"/>
      <c r="AG15" s="418"/>
      <c r="AH15" s="151" t="s">
        <v>29</v>
      </c>
      <c r="AI15" s="152" t="s">
        <v>29</v>
      </c>
      <c r="AJ15" s="153"/>
      <c r="AK15" s="238">
        <f t="shared" ref="AK15:AK29" si="36">+VLOOKUP($AI15,$AI$36:$AN$67,3,FALSE)</f>
        <v>0</v>
      </c>
      <c r="AL15" s="154"/>
      <c r="AM15" s="238">
        <f t="shared" si="7"/>
        <v>0</v>
      </c>
      <c r="AN15" s="237">
        <f t="shared" si="8"/>
        <v>0</v>
      </c>
      <c r="AO15" s="33">
        <f t="shared" si="9"/>
        <v>0</v>
      </c>
      <c r="AP15" s="239">
        <f t="shared" si="10"/>
        <v>0</v>
      </c>
      <c r="AQ15" s="152" t="s">
        <v>29</v>
      </c>
      <c r="AR15" s="155"/>
      <c r="AS15" s="277">
        <f t="shared" si="11"/>
        <v>0</v>
      </c>
      <c r="AT15" s="154"/>
      <c r="AU15" s="277">
        <f t="shared" si="12"/>
        <v>0</v>
      </c>
      <c r="AV15" s="278">
        <f t="shared" si="13"/>
        <v>0</v>
      </c>
      <c r="AW15" s="33">
        <f t="shared" si="14"/>
        <v>0</v>
      </c>
      <c r="AX15" s="33">
        <f t="shared" si="15"/>
        <v>0</v>
      </c>
      <c r="AY15" s="152" t="s">
        <v>29</v>
      </c>
      <c r="AZ15" s="156"/>
      <c r="BA15" s="269">
        <f t="shared" si="31"/>
        <v>0</v>
      </c>
      <c r="BB15" s="157"/>
      <c r="BC15" s="269">
        <f t="shared" si="32"/>
        <v>0</v>
      </c>
      <c r="BD15" s="276">
        <f t="shared" si="16"/>
        <v>0</v>
      </c>
      <c r="BE15" s="40">
        <f t="shared" si="33"/>
        <v>0</v>
      </c>
      <c r="BF15" s="240">
        <f t="shared" si="17"/>
        <v>0</v>
      </c>
      <c r="BG15" s="152" t="s">
        <v>29</v>
      </c>
      <c r="BH15" s="156"/>
      <c r="BI15" s="269">
        <f t="shared" si="28"/>
        <v>0</v>
      </c>
      <c r="BJ15" s="157"/>
      <c r="BK15" s="269">
        <f t="shared" si="18"/>
        <v>0</v>
      </c>
      <c r="BL15" s="276">
        <f t="shared" si="29"/>
        <v>0</v>
      </c>
      <c r="BM15" s="46">
        <f t="shared" si="34"/>
        <v>0</v>
      </c>
      <c r="BN15" s="240">
        <f t="shared" si="30"/>
        <v>0</v>
      </c>
      <c r="BO15" s="158" t="s">
        <v>29</v>
      </c>
      <c r="BP15" s="41">
        <f t="shared" si="35"/>
        <v>0</v>
      </c>
      <c r="BQ15" s="41">
        <f t="shared" si="0"/>
        <v>0</v>
      </c>
      <c r="BR15" s="242">
        <f t="shared" si="1"/>
        <v>0</v>
      </c>
      <c r="BS15" s="243" t="e">
        <f t="shared" si="2"/>
        <v>#DIV/0!</v>
      </c>
      <c r="BT15" s="241">
        <f t="shared" si="3"/>
        <v>0</v>
      </c>
      <c r="BU15" s="310" t="str">
        <f>IF(COUNTA('Datos Instalaciones'!$C$14:$C$33)=1,'Datos Instalaciones'!$G$14,IF('Datos Instalaciones'!G19="Seleccione el Departamento","",'Datos Instalaciones'!G19))</f>
        <v/>
      </c>
      <c r="BV15" s="267" t="e">
        <f t="shared" si="20"/>
        <v>#N/A</v>
      </c>
      <c r="BW15" s="152" t="s">
        <v>29</v>
      </c>
      <c r="BX15" s="102">
        <f t="shared" si="21"/>
        <v>1</v>
      </c>
      <c r="BY15" s="311" t="str">
        <f>IF('Datos Generales'!$C$22="Si",'Datos Generales'!$C$21,"")</f>
        <v/>
      </c>
      <c r="BZ15" s="268">
        <f>+IF('Datos Generales'!$C$22="Si",IF(OR(BY15="Seleccione la opción que corresponda",BY15="Grande"),1,VLOOKUP(BY15,$BY$37:$BZ$40,2,FALSE)),1)</f>
        <v>1</v>
      </c>
      <c r="CA15" s="152" t="s">
        <v>29</v>
      </c>
      <c r="CB15" s="196">
        <f t="shared" si="22"/>
        <v>1</v>
      </c>
      <c r="CC15" s="351" t="str">
        <f>'Datos Generales'!$C$15</f>
        <v>Seleccione el sector</v>
      </c>
      <c r="CD15" s="308">
        <f t="shared" si="23"/>
        <v>1</v>
      </c>
      <c r="CE15" s="353" t="str">
        <f>'Datos Generales'!$C$33</f>
        <v>Seleccione la opción que corresponda</v>
      </c>
      <c r="CF15" s="103">
        <f t="shared" si="24"/>
        <v>1</v>
      </c>
      <c r="CG15" s="152" t="s">
        <v>29</v>
      </c>
      <c r="CH15" s="425">
        <f t="shared" si="25"/>
        <v>1</v>
      </c>
      <c r="CI15" s="103" t="e">
        <f t="shared" si="26"/>
        <v>#N/A</v>
      </c>
      <c r="CJ15" s="104" t="e">
        <f t="shared" si="4"/>
        <v>#N/A</v>
      </c>
      <c r="CK15" s="105" t="e">
        <f t="shared" si="5"/>
        <v>#N/A</v>
      </c>
      <c r="CL15" s="105" t="e">
        <f t="shared" si="27"/>
        <v>#N/A</v>
      </c>
      <c r="CM15" s="105" t="e">
        <f t="shared" si="6"/>
        <v>#N/A</v>
      </c>
    </row>
    <row r="16" spans="1:93" s="159" customFormat="1" ht="45.75" customHeight="1" thickBot="1" x14ac:dyDescent="0.3">
      <c r="B16" s="443" t="str">
        <f>+IF($Z16="","",'Datos Generales'!$C$12)</f>
        <v/>
      </c>
      <c r="C16" s="443" t="str">
        <f>+IF($Z16="","",'Datos Generales'!$C$13)</f>
        <v/>
      </c>
      <c r="D16" s="309" t="str">
        <f>+IF($Z16="","",'Datos Generales'!$C$15)</f>
        <v/>
      </c>
      <c r="E16" s="309" t="str">
        <f>+IF($Z16="","",'Datos Generales'!$C$19)</f>
        <v/>
      </c>
      <c r="F16" s="309" t="str">
        <f>+IF($Z16="","",'Datos Generales'!$C$21)</f>
        <v/>
      </c>
      <c r="G16" s="309" t="str">
        <f>+IF($Z16="","",'Datos Generales'!$C$39)</f>
        <v/>
      </c>
      <c r="H16" s="309" t="str">
        <f>+IF($Z16="","",'Datos Generales'!$E$39)</f>
        <v/>
      </c>
      <c r="I16" s="309" t="str">
        <f>+IF($Z16="","",'Datos Generales'!$F$39)</f>
        <v/>
      </c>
      <c r="J16" s="309" t="str">
        <f>+IF($Z16="","",'Datos Generales'!$C$40)</f>
        <v/>
      </c>
      <c r="K16" s="309" t="str">
        <f>+IF($Z16="","",'Datos Generales'!$E$40)</f>
        <v/>
      </c>
      <c r="L16" s="309" t="str">
        <f>+IF($Z16="","",'Datos Generales'!$F$40)</f>
        <v/>
      </c>
      <c r="M16" s="309" t="str">
        <f>+IF($Z16="","",'Datos Generales'!$C$41)</f>
        <v/>
      </c>
      <c r="N16" s="309" t="str">
        <f>+IF($Z16="","",'Datos Generales'!$C$42)</f>
        <v/>
      </c>
      <c r="O16" s="309" t="str">
        <f>+IF($Z16="","",'Datos Generales'!$F$42)</f>
        <v/>
      </c>
      <c r="P16" s="309" t="str">
        <f>+IF($Z16="","",'Datos Generales'!$C$43)</f>
        <v/>
      </c>
      <c r="Q16" s="309" t="str">
        <f>+IF($Z16="","",'Datos Generales'!$F$43)</f>
        <v/>
      </c>
      <c r="R16" s="309" t="str">
        <f>+IF($Z16="","",'Datos Generales'!$C$25)</f>
        <v/>
      </c>
      <c r="S16" s="309" t="str">
        <f>+IF($Z16="","",'Datos Generales'!$C$26)</f>
        <v/>
      </c>
      <c r="T16" s="309" t="str">
        <f>+IF($Z16="","",'Datos Generales'!$C$27)</f>
        <v/>
      </c>
      <c r="U16" s="309" t="str">
        <f>+IF($Z16="","",'Datos Generales'!$C$28)</f>
        <v/>
      </c>
      <c r="V16" s="309" t="str">
        <f>+IF($Z16="","",'Datos Generales'!$C$29)</f>
        <v/>
      </c>
      <c r="W16" s="309" t="str">
        <f>+IF($Z16="","",'Datos Generales'!$C$30)</f>
        <v/>
      </c>
      <c r="X16" s="443"/>
      <c r="Y16" s="443">
        <v>7</v>
      </c>
      <c r="Z16" s="148"/>
      <c r="AA16" s="149" t="s">
        <v>29</v>
      </c>
      <c r="AB16" s="149" t="s">
        <v>29</v>
      </c>
      <c r="AC16" s="150"/>
      <c r="AD16" s="148"/>
      <c r="AE16" s="152" t="s">
        <v>29</v>
      </c>
      <c r="AF16" s="418"/>
      <c r="AG16" s="418"/>
      <c r="AH16" s="151" t="s">
        <v>29</v>
      </c>
      <c r="AI16" s="152" t="s">
        <v>29</v>
      </c>
      <c r="AJ16" s="153"/>
      <c r="AK16" s="238">
        <f t="shared" si="36"/>
        <v>0</v>
      </c>
      <c r="AL16" s="154"/>
      <c r="AM16" s="238">
        <f t="shared" si="7"/>
        <v>0</v>
      </c>
      <c r="AN16" s="237">
        <f t="shared" si="8"/>
        <v>0</v>
      </c>
      <c r="AO16" s="33">
        <f t="shared" si="9"/>
        <v>0</v>
      </c>
      <c r="AP16" s="239">
        <f t="shared" si="10"/>
        <v>0</v>
      </c>
      <c r="AQ16" s="152" t="s">
        <v>29</v>
      </c>
      <c r="AR16" s="155"/>
      <c r="AS16" s="277">
        <f t="shared" si="11"/>
        <v>0</v>
      </c>
      <c r="AT16" s="154"/>
      <c r="AU16" s="277">
        <f t="shared" si="12"/>
        <v>0</v>
      </c>
      <c r="AV16" s="278">
        <f t="shared" si="13"/>
        <v>0</v>
      </c>
      <c r="AW16" s="33">
        <f t="shared" si="14"/>
        <v>0</v>
      </c>
      <c r="AX16" s="33">
        <f t="shared" si="15"/>
        <v>0</v>
      </c>
      <c r="AY16" s="152" t="s">
        <v>29</v>
      </c>
      <c r="AZ16" s="156"/>
      <c r="BA16" s="269">
        <f t="shared" si="31"/>
        <v>0</v>
      </c>
      <c r="BB16" s="157"/>
      <c r="BC16" s="269">
        <f t="shared" si="32"/>
        <v>0</v>
      </c>
      <c r="BD16" s="276">
        <f t="shared" si="16"/>
        <v>0</v>
      </c>
      <c r="BE16" s="40">
        <f t="shared" si="33"/>
        <v>0</v>
      </c>
      <c r="BF16" s="240">
        <f t="shared" si="17"/>
        <v>0</v>
      </c>
      <c r="BG16" s="152" t="s">
        <v>29</v>
      </c>
      <c r="BH16" s="156"/>
      <c r="BI16" s="269">
        <f t="shared" si="28"/>
        <v>0</v>
      </c>
      <c r="BJ16" s="157"/>
      <c r="BK16" s="269">
        <f t="shared" si="18"/>
        <v>0</v>
      </c>
      <c r="BL16" s="276">
        <f t="shared" si="29"/>
        <v>0</v>
      </c>
      <c r="BM16" s="46">
        <f t="shared" si="34"/>
        <v>0</v>
      </c>
      <c r="BN16" s="240">
        <f t="shared" si="30"/>
        <v>0</v>
      </c>
      <c r="BO16" s="158" t="s">
        <v>29</v>
      </c>
      <c r="BP16" s="41">
        <f t="shared" si="35"/>
        <v>0</v>
      </c>
      <c r="BQ16" s="41">
        <f t="shared" si="0"/>
        <v>0</v>
      </c>
      <c r="BR16" s="242">
        <f t="shared" si="1"/>
        <v>0</v>
      </c>
      <c r="BS16" s="243" t="e">
        <f t="shared" si="2"/>
        <v>#DIV/0!</v>
      </c>
      <c r="BT16" s="241">
        <f t="shared" si="3"/>
        <v>0</v>
      </c>
      <c r="BU16" s="310" t="str">
        <f>IF(COUNTA('Datos Instalaciones'!$C$14:$C$33)=1,'Datos Instalaciones'!$G$14,IF('Datos Instalaciones'!G20="Seleccione el Departamento","",'Datos Instalaciones'!G20))</f>
        <v/>
      </c>
      <c r="BV16" s="267" t="e">
        <f t="shared" si="20"/>
        <v>#N/A</v>
      </c>
      <c r="BW16" s="152" t="s">
        <v>29</v>
      </c>
      <c r="BX16" s="102">
        <f t="shared" si="21"/>
        <v>1</v>
      </c>
      <c r="BY16" s="311" t="str">
        <f>IF('Datos Generales'!$C$22="Si",'Datos Generales'!$C$21,"")</f>
        <v/>
      </c>
      <c r="BZ16" s="268">
        <f>+IF('Datos Generales'!$C$22="Si",IF(OR(BY16="Seleccione la opción que corresponda",BY16="Grande"),1,VLOOKUP(BY16,$BY$37:$BZ$40,2,FALSE)),1)</f>
        <v>1</v>
      </c>
      <c r="CA16" s="152" t="s">
        <v>29</v>
      </c>
      <c r="CB16" s="196">
        <f t="shared" si="22"/>
        <v>1</v>
      </c>
      <c r="CC16" s="351" t="str">
        <f>'Datos Generales'!$C$15</f>
        <v>Seleccione el sector</v>
      </c>
      <c r="CD16" s="308">
        <f t="shared" si="23"/>
        <v>1</v>
      </c>
      <c r="CE16" s="353" t="str">
        <f>'Datos Generales'!$C$33</f>
        <v>Seleccione la opción que corresponda</v>
      </c>
      <c r="CF16" s="103">
        <f t="shared" si="24"/>
        <v>1</v>
      </c>
      <c r="CG16" s="152" t="s">
        <v>29</v>
      </c>
      <c r="CH16" s="425">
        <f t="shared" si="25"/>
        <v>1</v>
      </c>
      <c r="CI16" s="103" t="e">
        <f t="shared" si="26"/>
        <v>#N/A</v>
      </c>
      <c r="CJ16" s="104" t="e">
        <f t="shared" si="4"/>
        <v>#N/A</v>
      </c>
      <c r="CK16" s="105" t="e">
        <f t="shared" si="5"/>
        <v>#N/A</v>
      </c>
      <c r="CL16" s="105" t="e">
        <f t="shared" si="27"/>
        <v>#N/A</v>
      </c>
      <c r="CM16" s="105" t="e">
        <f t="shared" si="6"/>
        <v>#N/A</v>
      </c>
    </row>
    <row r="17" spans="2:91" s="159" customFormat="1" ht="45.75" customHeight="1" thickBot="1" x14ac:dyDescent="0.3">
      <c r="B17" s="443" t="str">
        <f>+IF($Z17="","",'Datos Generales'!$C$12)</f>
        <v/>
      </c>
      <c r="C17" s="443" t="str">
        <f>+IF($Z17="","",'Datos Generales'!$C$13)</f>
        <v/>
      </c>
      <c r="D17" s="309" t="str">
        <f>+IF($Z17="","",'Datos Generales'!$C$15)</f>
        <v/>
      </c>
      <c r="E17" s="309" t="str">
        <f>+IF($Z17="","",'Datos Generales'!$C$19)</f>
        <v/>
      </c>
      <c r="F17" s="309" t="str">
        <f>+IF($Z17="","",'Datos Generales'!$C$21)</f>
        <v/>
      </c>
      <c r="G17" s="309" t="str">
        <f>+IF($Z17="","",'Datos Generales'!$C$39)</f>
        <v/>
      </c>
      <c r="H17" s="309" t="str">
        <f>+IF($Z17="","",'Datos Generales'!$E$39)</f>
        <v/>
      </c>
      <c r="I17" s="309" t="str">
        <f>+IF($Z17="","",'Datos Generales'!$F$39)</f>
        <v/>
      </c>
      <c r="J17" s="309" t="str">
        <f>+IF($Z17="","",'Datos Generales'!$C$40)</f>
        <v/>
      </c>
      <c r="K17" s="309" t="str">
        <f>+IF($Z17="","",'Datos Generales'!$E$40)</f>
        <v/>
      </c>
      <c r="L17" s="309" t="str">
        <f>+IF($Z17="","",'Datos Generales'!$F$40)</f>
        <v/>
      </c>
      <c r="M17" s="309" t="str">
        <f>+IF($Z17="","",'Datos Generales'!$C$41)</f>
        <v/>
      </c>
      <c r="N17" s="309" t="str">
        <f>+IF($Z17="","",'Datos Generales'!$C$42)</f>
        <v/>
      </c>
      <c r="O17" s="309" t="str">
        <f>+IF($Z17="","",'Datos Generales'!$F$42)</f>
        <v/>
      </c>
      <c r="P17" s="309" t="str">
        <f>+IF($Z17="","",'Datos Generales'!$C$43)</f>
        <v/>
      </c>
      <c r="Q17" s="309" t="str">
        <f>+IF($Z17="","",'Datos Generales'!$F$43)</f>
        <v/>
      </c>
      <c r="R17" s="309" t="str">
        <f>+IF($Z17="","",'Datos Generales'!$C$25)</f>
        <v/>
      </c>
      <c r="S17" s="309" t="str">
        <f>+IF($Z17="","",'Datos Generales'!$C$26)</f>
        <v/>
      </c>
      <c r="T17" s="309" t="str">
        <f>+IF($Z17="","",'Datos Generales'!$C$27)</f>
        <v/>
      </c>
      <c r="U17" s="309" t="str">
        <f>+IF($Z17="","",'Datos Generales'!$C$28)</f>
        <v/>
      </c>
      <c r="V17" s="309" t="str">
        <f>+IF($Z17="","",'Datos Generales'!$C$29)</f>
        <v/>
      </c>
      <c r="W17" s="309" t="str">
        <f>+IF($Z17="","",'Datos Generales'!$C$30)</f>
        <v/>
      </c>
      <c r="X17" s="443"/>
      <c r="Y17" s="443">
        <v>8</v>
      </c>
      <c r="Z17" s="148"/>
      <c r="AA17" s="149" t="s">
        <v>29</v>
      </c>
      <c r="AB17" s="149" t="s">
        <v>29</v>
      </c>
      <c r="AC17" s="150"/>
      <c r="AD17" s="148"/>
      <c r="AE17" s="152" t="s">
        <v>29</v>
      </c>
      <c r="AF17" s="418"/>
      <c r="AG17" s="418"/>
      <c r="AH17" s="151" t="s">
        <v>29</v>
      </c>
      <c r="AI17" s="152" t="s">
        <v>29</v>
      </c>
      <c r="AJ17" s="153"/>
      <c r="AK17" s="238">
        <f t="shared" si="36"/>
        <v>0</v>
      </c>
      <c r="AL17" s="154"/>
      <c r="AM17" s="238">
        <f t="shared" si="7"/>
        <v>0</v>
      </c>
      <c r="AN17" s="237">
        <f t="shared" si="8"/>
        <v>0</v>
      </c>
      <c r="AO17" s="33">
        <f t="shared" si="9"/>
        <v>0</v>
      </c>
      <c r="AP17" s="239">
        <f t="shared" si="10"/>
        <v>0</v>
      </c>
      <c r="AQ17" s="152" t="s">
        <v>29</v>
      </c>
      <c r="AR17" s="155"/>
      <c r="AS17" s="277">
        <f t="shared" si="11"/>
        <v>0</v>
      </c>
      <c r="AT17" s="154"/>
      <c r="AU17" s="277">
        <f t="shared" si="12"/>
        <v>0</v>
      </c>
      <c r="AV17" s="278">
        <f t="shared" si="13"/>
        <v>0</v>
      </c>
      <c r="AW17" s="33">
        <f t="shared" si="14"/>
        <v>0</v>
      </c>
      <c r="AX17" s="33">
        <f t="shared" si="15"/>
        <v>0</v>
      </c>
      <c r="AY17" s="152" t="s">
        <v>29</v>
      </c>
      <c r="AZ17" s="156"/>
      <c r="BA17" s="269">
        <f t="shared" si="31"/>
        <v>0</v>
      </c>
      <c r="BB17" s="157"/>
      <c r="BC17" s="269">
        <f t="shared" si="32"/>
        <v>0</v>
      </c>
      <c r="BD17" s="276">
        <f t="shared" si="16"/>
        <v>0</v>
      </c>
      <c r="BE17" s="40">
        <f t="shared" si="33"/>
        <v>0</v>
      </c>
      <c r="BF17" s="240">
        <f t="shared" si="17"/>
        <v>0</v>
      </c>
      <c r="BG17" s="152" t="s">
        <v>29</v>
      </c>
      <c r="BH17" s="156"/>
      <c r="BI17" s="269">
        <f t="shared" si="28"/>
        <v>0</v>
      </c>
      <c r="BJ17" s="157"/>
      <c r="BK17" s="269">
        <f t="shared" si="18"/>
        <v>0</v>
      </c>
      <c r="BL17" s="276">
        <f t="shared" si="29"/>
        <v>0</v>
      </c>
      <c r="BM17" s="46">
        <f t="shared" si="34"/>
        <v>0</v>
      </c>
      <c r="BN17" s="240">
        <f t="shared" si="30"/>
        <v>0</v>
      </c>
      <c r="BO17" s="158" t="s">
        <v>29</v>
      </c>
      <c r="BP17" s="41">
        <f t="shared" si="35"/>
        <v>0</v>
      </c>
      <c r="BQ17" s="41">
        <f t="shared" si="0"/>
        <v>0</v>
      </c>
      <c r="BR17" s="242">
        <f t="shared" si="1"/>
        <v>0</v>
      </c>
      <c r="BS17" s="243" t="e">
        <f t="shared" si="2"/>
        <v>#DIV/0!</v>
      </c>
      <c r="BT17" s="241">
        <f t="shared" si="3"/>
        <v>0</v>
      </c>
      <c r="BU17" s="310" t="str">
        <f>IF(COUNTA('Datos Instalaciones'!$C$14:$C$33)=1,'Datos Instalaciones'!$G$14,IF('Datos Instalaciones'!G21="Seleccione el Departamento","",'Datos Instalaciones'!G21))</f>
        <v/>
      </c>
      <c r="BV17" s="267" t="e">
        <f t="shared" si="20"/>
        <v>#N/A</v>
      </c>
      <c r="BW17" s="152" t="s">
        <v>29</v>
      </c>
      <c r="BX17" s="102">
        <f t="shared" si="21"/>
        <v>1</v>
      </c>
      <c r="BY17" s="311" t="str">
        <f>IF('Datos Generales'!$C$22="Si",'Datos Generales'!$C$21,"")</f>
        <v/>
      </c>
      <c r="BZ17" s="268">
        <f>+IF('Datos Generales'!$C$22="Si",IF(OR(BY17="Seleccione la opción que corresponda",BY17="Grande"),1,VLOOKUP(BY17,$BY$37:$BZ$40,2,FALSE)),1)</f>
        <v>1</v>
      </c>
      <c r="CA17" s="152" t="s">
        <v>29</v>
      </c>
      <c r="CB17" s="196">
        <f t="shared" si="22"/>
        <v>1</v>
      </c>
      <c r="CC17" s="351" t="str">
        <f>'Datos Generales'!$C$15</f>
        <v>Seleccione el sector</v>
      </c>
      <c r="CD17" s="308">
        <f t="shared" si="23"/>
        <v>1</v>
      </c>
      <c r="CE17" s="353" t="str">
        <f>'Datos Generales'!$C$33</f>
        <v>Seleccione la opción que corresponda</v>
      </c>
      <c r="CF17" s="103">
        <f t="shared" si="24"/>
        <v>1</v>
      </c>
      <c r="CG17" s="152" t="s">
        <v>29</v>
      </c>
      <c r="CH17" s="425">
        <f t="shared" si="25"/>
        <v>1</v>
      </c>
      <c r="CI17" s="103" t="e">
        <f t="shared" si="26"/>
        <v>#N/A</v>
      </c>
      <c r="CJ17" s="104" t="e">
        <f t="shared" si="4"/>
        <v>#N/A</v>
      </c>
      <c r="CK17" s="105" t="e">
        <f t="shared" si="5"/>
        <v>#N/A</v>
      </c>
      <c r="CL17" s="105" t="e">
        <f t="shared" si="27"/>
        <v>#N/A</v>
      </c>
      <c r="CM17" s="105" t="e">
        <f t="shared" si="6"/>
        <v>#N/A</v>
      </c>
    </row>
    <row r="18" spans="2:91" s="159" customFormat="1" ht="45.75" customHeight="1" thickBot="1" x14ac:dyDescent="0.3">
      <c r="B18" s="443" t="str">
        <f>+IF($Z18="","",'Datos Generales'!$C$12)</f>
        <v/>
      </c>
      <c r="C18" s="443" t="str">
        <f>+IF($Z18="","",'Datos Generales'!$C$13)</f>
        <v/>
      </c>
      <c r="D18" s="309" t="str">
        <f>+IF($Z18="","",'Datos Generales'!$C$15)</f>
        <v/>
      </c>
      <c r="E18" s="309" t="str">
        <f>+IF($Z18="","",'Datos Generales'!$C$19)</f>
        <v/>
      </c>
      <c r="F18" s="309" t="str">
        <f>+IF($Z18="","",'Datos Generales'!$C$21)</f>
        <v/>
      </c>
      <c r="G18" s="309" t="str">
        <f>+IF($Z18="","",'Datos Generales'!$C$39)</f>
        <v/>
      </c>
      <c r="H18" s="309" t="str">
        <f>+IF($Z18="","",'Datos Generales'!$E$39)</f>
        <v/>
      </c>
      <c r="I18" s="309" t="str">
        <f>+IF($Z18="","",'Datos Generales'!$F$39)</f>
        <v/>
      </c>
      <c r="J18" s="309" t="str">
        <f>+IF($Z18="","",'Datos Generales'!$C$40)</f>
        <v/>
      </c>
      <c r="K18" s="309" t="str">
        <f>+IF($Z18="","",'Datos Generales'!$E$40)</f>
        <v/>
      </c>
      <c r="L18" s="309" t="str">
        <f>+IF($Z18="","",'Datos Generales'!$F$40)</f>
        <v/>
      </c>
      <c r="M18" s="309" t="str">
        <f>+IF($Z18="","",'Datos Generales'!$C$41)</f>
        <v/>
      </c>
      <c r="N18" s="309" t="str">
        <f>+IF($Z18="","",'Datos Generales'!$C$42)</f>
        <v/>
      </c>
      <c r="O18" s="309" t="str">
        <f>+IF($Z18="","",'Datos Generales'!$F$42)</f>
        <v/>
      </c>
      <c r="P18" s="309" t="str">
        <f>+IF($Z18="","",'Datos Generales'!$C$43)</f>
        <v/>
      </c>
      <c r="Q18" s="309" t="str">
        <f>+IF($Z18="","",'Datos Generales'!$F$43)</f>
        <v/>
      </c>
      <c r="R18" s="309" t="str">
        <f>+IF($Z18="","",'Datos Generales'!$C$25)</f>
        <v/>
      </c>
      <c r="S18" s="309" t="str">
        <f>+IF($Z18="","",'Datos Generales'!$C$26)</f>
        <v/>
      </c>
      <c r="T18" s="309" t="str">
        <f>+IF($Z18="","",'Datos Generales'!$C$27)</f>
        <v/>
      </c>
      <c r="U18" s="309" t="str">
        <f>+IF($Z18="","",'Datos Generales'!$C$28)</f>
        <v/>
      </c>
      <c r="V18" s="309" t="str">
        <f>+IF($Z18="","",'Datos Generales'!$C$29)</f>
        <v/>
      </c>
      <c r="W18" s="309" t="str">
        <f>+IF($Z18="","",'Datos Generales'!$C$30)</f>
        <v/>
      </c>
      <c r="X18" s="443"/>
      <c r="Y18" s="443">
        <v>9</v>
      </c>
      <c r="Z18" s="148"/>
      <c r="AA18" s="149" t="s">
        <v>29</v>
      </c>
      <c r="AB18" s="149" t="s">
        <v>29</v>
      </c>
      <c r="AC18" s="150"/>
      <c r="AD18" s="148"/>
      <c r="AE18" s="152" t="s">
        <v>29</v>
      </c>
      <c r="AF18" s="418"/>
      <c r="AG18" s="418"/>
      <c r="AH18" s="151" t="s">
        <v>29</v>
      </c>
      <c r="AI18" s="152" t="s">
        <v>29</v>
      </c>
      <c r="AJ18" s="153"/>
      <c r="AK18" s="238">
        <f t="shared" si="36"/>
        <v>0</v>
      </c>
      <c r="AL18" s="154"/>
      <c r="AM18" s="238">
        <f t="shared" si="7"/>
        <v>0</v>
      </c>
      <c r="AN18" s="237">
        <f t="shared" si="8"/>
        <v>0</v>
      </c>
      <c r="AO18" s="33">
        <f t="shared" si="9"/>
        <v>0</v>
      </c>
      <c r="AP18" s="239">
        <f t="shared" si="10"/>
        <v>0</v>
      </c>
      <c r="AQ18" s="152" t="s">
        <v>29</v>
      </c>
      <c r="AR18" s="155"/>
      <c r="AS18" s="277">
        <f t="shared" si="11"/>
        <v>0</v>
      </c>
      <c r="AT18" s="154"/>
      <c r="AU18" s="277">
        <f t="shared" si="12"/>
        <v>0</v>
      </c>
      <c r="AV18" s="278">
        <f t="shared" si="13"/>
        <v>0</v>
      </c>
      <c r="AW18" s="33">
        <f t="shared" si="14"/>
        <v>0</v>
      </c>
      <c r="AX18" s="33">
        <f t="shared" si="15"/>
        <v>0</v>
      </c>
      <c r="AY18" s="152" t="s">
        <v>29</v>
      </c>
      <c r="AZ18" s="156"/>
      <c r="BA18" s="269">
        <f t="shared" si="31"/>
        <v>0</v>
      </c>
      <c r="BB18" s="157"/>
      <c r="BC18" s="269">
        <f t="shared" si="32"/>
        <v>0</v>
      </c>
      <c r="BD18" s="276">
        <f t="shared" si="16"/>
        <v>0</v>
      </c>
      <c r="BE18" s="40">
        <f t="shared" si="33"/>
        <v>0</v>
      </c>
      <c r="BF18" s="240">
        <f t="shared" si="17"/>
        <v>0</v>
      </c>
      <c r="BG18" s="152" t="s">
        <v>29</v>
      </c>
      <c r="BH18" s="156"/>
      <c r="BI18" s="269">
        <f t="shared" si="28"/>
        <v>0</v>
      </c>
      <c r="BJ18" s="157"/>
      <c r="BK18" s="269">
        <f t="shared" si="18"/>
        <v>0</v>
      </c>
      <c r="BL18" s="276">
        <f t="shared" si="29"/>
        <v>0</v>
      </c>
      <c r="BM18" s="46">
        <f t="shared" si="34"/>
        <v>0</v>
      </c>
      <c r="BN18" s="240">
        <f t="shared" si="30"/>
        <v>0</v>
      </c>
      <c r="BO18" s="158" t="s">
        <v>29</v>
      </c>
      <c r="BP18" s="41">
        <f t="shared" si="35"/>
        <v>0</v>
      </c>
      <c r="BQ18" s="41">
        <f t="shared" si="0"/>
        <v>0</v>
      </c>
      <c r="BR18" s="242">
        <f t="shared" si="1"/>
        <v>0</v>
      </c>
      <c r="BS18" s="243" t="e">
        <f t="shared" si="2"/>
        <v>#DIV/0!</v>
      </c>
      <c r="BT18" s="241">
        <f t="shared" si="3"/>
        <v>0</v>
      </c>
      <c r="BU18" s="310" t="str">
        <f>IF(COUNTA('Datos Instalaciones'!$C$14:$C$33)=1,'Datos Instalaciones'!$G$14,IF('Datos Instalaciones'!G22="Seleccione el Departamento","",'Datos Instalaciones'!G22))</f>
        <v/>
      </c>
      <c r="BV18" s="267" t="e">
        <f t="shared" si="20"/>
        <v>#N/A</v>
      </c>
      <c r="BW18" s="152" t="s">
        <v>29</v>
      </c>
      <c r="BX18" s="102">
        <f t="shared" si="21"/>
        <v>1</v>
      </c>
      <c r="BY18" s="311" t="str">
        <f>IF('Datos Generales'!$C$22="Si",'Datos Generales'!$C$21,"")</f>
        <v/>
      </c>
      <c r="BZ18" s="268">
        <f>+IF('Datos Generales'!$C$22="Si",IF(OR(BY18="Seleccione la opción que corresponda",BY18="Grande"),1,VLOOKUP(BY18,$BY$37:$BZ$40,2,FALSE)),1)</f>
        <v>1</v>
      </c>
      <c r="CA18" s="152" t="s">
        <v>29</v>
      </c>
      <c r="CB18" s="196">
        <f t="shared" si="22"/>
        <v>1</v>
      </c>
      <c r="CC18" s="351" t="str">
        <f>'Datos Generales'!$C$15</f>
        <v>Seleccione el sector</v>
      </c>
      <c r="CD18" s="308">
        <f t="shared" si="23"/>
        <v>1</v>
      </c>
      <c r="CE18" s="353" t="str">
        <f>'Datos Generales'!$C$33</f>
        <v>Seleccione la opción que corresponda</v>
      </c>
      <c r="CF18" s="103">
        <f t="shared" si="24"/>
        <v>1</v>
      </c>
      <c r="CG18" s="152" t="s">
        <v>29</v>
      </c>
      <c r="CH18" s="425">
        <f t="shared" si="25"/>
        <v>1</v>
      </c>
      <c r="CI18" s="103" t="e">
        <f t="shared" si="26"/>
        <v>#N/A</v>
      </c>
      <c r="CJ18" s="104" t="e">
        <f t="shared" si="4"/>
        <v>#N/A</v>
      </c>
      <c r="CK18" s="105" t="e">
        <f t="shared" si="5"/>
        <v>#N/A</v>
      </c>
      <c r="CL18" s="105" t="e">
        <f t="shared" si="27"/>
        <v>#N/A</v>
      </c>
      <c r="CM18" s="105" t="e">
        <f t="shared" si="6"/>
        <v>#N/A</v>
      </c>
    </row>
    <row r="19" spans="2:91" s="159" customFormat="1" ht="45.75" customHeight="1" thickBot="1" x14ac:dyDescent="0.3">
      <c r="B19" s="443" t="str">
        <f>+IF($Z19="","",'Datos Generales'!$C$12)</f>
        <v/>
      </c>
      <c r="C19" s="443" t="str">
        <f>+IF($Z19="","",'Datos Generales'!$C$13)</f>
        <v/>
      </c>
      <c r="D19" s="309" t="str">
        <f>+IF($Z19="","",'Datos Generales'!$C$15)</f>
        <v/>
      </c>
      <c r="E19" s="309" t="str">
        <f>+IF($Z19="","",'Datos Generales'!$C$19)</f>
        <v/>
      </c>
      <c r="F19" s="309" t="str">
        <f>+IF($Z19="","",'Datos Generales'!$C$21)</f>
        <v/>
      </c>
      <c r="G19" s="309" t="str">
        <f>+IF($Z19="","",'Datos Generales'!$C$39)</f>
        <v/>
      </c>
      <c r="H19" s="309" t="str">
        <f>+IF($Z19="","",'Datos Generales'!$E$39)</f>
        <v/>
      </c>
      <c r="I19" s="309" t="str">
        <f>+IF($Z19="","",'Datos Generales'!$F$39)</f>
        <v/>
      </c>
      <c r="J19" s="309" t="str">
        <f>+IF($Z19="","",'Datos Generales'!$C$40)</f>
        <v/>
      </c>
      <c r="K19" s="309" t="str">
        <f>+IF($Z19="","",'Datos Generales'!$E$40)</f>
        <v/>
      </c>
      <c r="L19" s="309" t="str">
        <f>+IF($Z19="","",'Datos Generales'!$F$40)</f>
        <v/>
      </c>
      <c r="M19" s="309" t="str">
        <f>+IF($Z19="","",'Datos Generales'!$C$41)</f>
        <v/>
      </c>
      <c r="N19" s="309" t="str">
        <f>+IF($Z19="","",'Datos Generales'!$C$42)</f>
        <v/>
      </c>
      <c r="O19" s="309" t="str">
        <f>+IF($Z19="","",'Datos Generales'!$F$42)</f>
        <v/>
      </c>
      <c r="P19" s="309" t="str">
        <f>+IF($Z19="","",'Datos Generales'!$C$43)</f>
        <v/>
      </c>
      <c r="Q19" s="309" t="str">
        <f>+IF($Z19="","",'Datos Generales'!$F$43)</f>
        <v/>
      </c>
      <c r="R19" s="309" t="str">
        <f>+IF($Z19="","",'Datos Generales'!$C$25)</f>
        <v/>
      </c>
      <c r="S19" s="309" t="str">
        <f>+IF($Z19="","",'Datos Generales'!$C$26)</f>
        <v/>
      </c>
      <c r="T19" s="309" t="str">
        <f>+IF($Z19="","",'Datos Generales'!$C$27)</f>
        <v/>
      </c>
      <c r="U19" s="309" t="str">
        <f>+IF($Z19="","",'Datos Generales'!$C$28)</f>
        <v/>
      </c>
      <c r="V19" s="309" t="str">
        <f>+IF($Z19="","",'Datos Generales'!$C$29)</f>
        <v/>
      </c>
      <c r="W19" s="309" t="str">
        <f>+IF($Z19="","",'Datos Generales'!$C$30)</f>
        <v/>
      </c>
      <c r="X19" s="443"/>
      <c r="Y19" s="443">
        <v>10</v>
      </c>
      <c r="Z19" s="148"/>
      <c r="AA19" s="149" t="s">
        <v>29</v>
      </c>
      <c r="AB19" s="149" t="s">
        <v>29</v>
      </c>
      <c r="AC19" s="150"/>
      <c r="AD19" s="148"/>
      <c r="AE19" s="152" t="s">
        <v>29</v>
      </c>
      <c r="AF19" s="418"/>
      <c r="AG19" s="418"/>
      <c r="AH19" s="151" t="s">
        <v>29</v>
      </c>
      <c r="AI19" s="152" t="s">
        <v>29</v>
      </c>
      <c r="AJ19" s="153"/>
      <c r="AK19" s="238">
        <f t="shared" si="36"/>
        <v>0</v>
      </c>
      <c r="AL19" s="154"/>
      <c r="AM19" s="238">
        <f t="shared" si="7"/>
        <v>0</v>
      </c>
      <c r="AN19" s="237">
        <f t="shared" si="8"/>
        <v>0</v>
      </c>
      <c r="AO19" s="33">
        <f t="shared" si="9"/>
        <v>0</v>
      </c>
      <c r="AP19" s="239">
        <f t="shared" si="10"/>
        <v>0</v>
      </c>
      <c r="AQ19" s="152" t="s">
        <v>29</v>
      </c>
      <c r="AR19" s="155"/>
      <c r="AS19" s="277">
        <f t="shared" si="11"/>
        <v>0</v>
      </c>
      <c r="AT19" s="154"/>
      <c r="AU19" s="277">
        <f t="shared" si="12"/>
        <v>0</v>
      </c>
      <c r="AV19" s="278">
        <f t="shared" si="13"/>
        <v>0</v>
      </c>
      <c r="AW19" s="33">
        <f t="shared" si="14"/>
        <v>0</v>
      </c>
      <c r="AX19" s="33">
        <f t="shared" si="15"/>
        <v>0</v>
      </c>
      <c r="AY19" s="152" t="s">
        <v>29</v>
      </c>
      <c r="AZ19" s="156"/>
      <c r="BA19" s="269">
        <f t="shared" si="31"/>
        <v>0</v>
      </c>
      <c r="BB19" s="157"/>
      <c r="BC19" s="269">
        <f t="shared" si="32"/>
        <v>0</v>
      </c>
      <c r="BD19" s="276">
        <f t="shared" si="16"/>
        <v>0</v>
      </c>
      <c r="BE19" s="40">
        <f t="shared" si="33"/>
        <v>0</v>
      </c>
      <c r="BF19" s="240">
        <f t="shared" si="17"/>
        <v>0</v>
      </c>
      <c r="BG19" s="152" t="s">
        <v>29</v>
      </c>
      <c r="BH19" s="156"/>
      <c r="BI19" s="269">
        <f t="shared" si="28"/>
        <v>0</v>
      </c>
      <c r="BJ19" s="157"/>
      <c r="BK19" s="269">
        <f t="shared" si="18"/>
        <v>0</v>
      </c>
      <c r="BL19" s="276">
        <f t="shared" si="29"/>
        <v>0</v>
      </c>
      <c r="BM19" s="46">
        <f t="shared" si="34"/>
        <v>0</v>
      </c>
      <c r="BN19" s="240">
        <f t="shared" si="30"/>
        <v>0</v>
      </c>
      <c r="BO19" s="158" t="s">
        <v>29</v>
      </c>
      <c r="BP19" s="41">
        <f t="shared" si="35"/>
        <v>0</v>
      </c>
      <c r="BQ19" s="41">
        <f t="shared" si="0"/>
        <v>0</v>
      </c>
      <c r="BR19" s="242">
        <f t="shared" si="1"/>
        <v>0</v>
      </c>
      <c r="BS19" s="243" t="e">
        <f t="shared" si="2"/>
        <v>#DIV/0!</v>
      </c>
      <c r="BT19" s="241">
        <f t="shared" si="3"/>
        <v>0</v>
      </c>
      <c r="BU19" s="310" t="str">
        <f>IF(COUNTA('Datos Instalaciones'!$C$14:$C$33)=1,'Datos Instalaciones'!$G$14,IF('Datos Instalaciones'!G23="Seleccione el Departamento","",'Datos Instalaciones'!G23))</f>
        <v/>
      </c>
      <c r="BV19" s="267" t="e">
        <f t="shared" si="20"/>
        <v>#N/A</v>
      </c>
      <c r="BW19" s="152" t="s">
        <v>29</v>
      </c>
      <c r="BX19" s="102">
        <f t="shared" si="21"/>
        <v>1</v>
      </c>
      <c r="BY19" s="311" t="str">
        <f>IF('Datos Generales'!$C$22="Si",'Datos Generales'!$C$21,"")</f>
        <v/>
      </c>
      <c r="BZ19" s="268">
        <f>+IF('Datos Generales'!$C$22="Si",IF(OR(BY19="Seleccione la opción que corresponda",BY19="Grande"),1,VLOOKUP(BY19,$BY$37:$BZ$40,2,FALSE)),1)</f>
        <v>1</v>
      </c>
      <c r="CA19" s="152" t="s">
        <v>29</v>
      </c>
      <c r="CB19" s="196">
        <f t="shared" si="22"/>
        <v>1</v>
      </c>
      <c r="CC19" s="351" t="str">
        <f>'Datos Generales'!$C$15</f>
        <v>Seleccione el sector</v>
      </c>
      <c r="CD19" s="308">
        <f t="shared" si="23"/>
        <v>1</v>
      </c>
      <c r="CE19" s="353" t="str">
        <f>'Datos Generales'!$C$33</f>
        <v>Seleccione la opción que corresponda</v>
      </c>
      <c r="CF19" s="103">
        <f t="shared" si="24"/>
        <v>1</v>
      </c>
      <c r="CG19" s="152" t="s">
        <v>29</v>
      </c>
      <c r="CH19" s="425">
        <f t="shared" si="25"/>
        <v>1</v>
      </c>
      <c r="CI19" s="103" t="e">
        <f t="shared" si="26"/>
        <v>#N/A</v>
      </c>
      <c r="CJ19" s="104" t="e">
        <f t="shared" si="4"/>
        <v>#N/A</v>
      </c>
      <c r="CK19" s="105" t="e">
        <f t="shared" si="5"/>
        <v>#N/A</v>
      </c>
      <c r="CL19" s="105" t="e">
        <f t="shared" si="27"/>
        <v>#N/A</v>
      </c>
      <c r="CM19" s="105" t="e">
        <f t="shared" si="6"/>
        <v>#N/A</v>
      </c>
    </row>
    <row r="20" spans="2:91" s="159" customFormat="1" ht="45.75" customHeight="1" thickBot="1" x14ac:dyDescent="0.3">
      <c r="B20" s="443" t="str">
        <f>+IF($Z20="","",'Datos Generales'!$C$12)</f>
        <v/>
      </c>
      <c r="C20" s="443" t="str">
        <f>+IF($Z20="","",'Datos Generales'!$C$13)</f>
        <v/>
      </c>
      <c r="D20" s="309" t="str">
        <f>+IF($Z20="","",'Datos Generales'!$C$15)</f>
        <v/>
      </c>
      <c r="E20" s="309" t="str">
        <f>+IF($Z20="","",'Datos Generales'!$C$19)</f>
        <v/>
      </c>
      <c r="F20" s="309" t="str">
        <f>+IF($Z20="","",'Datos Generales'!$C$21)</f>
        <v/>
      </c>
      <c r="G20" s="309" t="str">
        <f>+IF($Z20="","",'Datos Generales'!$C$39)</f>
        <v/>
      </c>
      <c r="H20" s="309" t="str">
        <f>+IF($Z20="","",'Datos Generales'!$E$39)</f>
        <v/>
      </c>
      <c r="I20" s="309" t="str">
        <f>+IF($Z20="","",'Datos Generales'!$F$39)</f>
        <v/>
      </c>
      <c r="J20" s="309" t="str">
        <f>+IF($Z20="","",'Datos Generales'!$C$40)</f>
        <v/>
      </c>
      <c r="K20" s="309" t="str">
        <f>+IF($Z20="","",'Datos Generales'!$E$40)</f>
        <v/>
      </c>
      <c r="L20" s="309" t="str">
        <f>+IF($Z20="","",'Datos Generales'!$F$40)</f>
        <v/>
      </c>
      <c r="M20" s="309" t="str">
        <f>+IF($Z20="","",'Datos Generales'!$C$41)</f>
        <v/>
      </c>
      <c r="N20" s="309" t="str">
        <f>+IF($Z20="","",'Datos Generales'!$C$42)</f>
        <v/>
      </c>
      <c r="O20" s="309" t="str">
        <f>+IF($Z20="","",'Datos Generales'!$F$42)</f>
        <v/>
      </c>
      <c r="P20" s="309" t="str">
        <f>+IF($Z20="","",'Datos Generales'!$C$43)</f>
        <v/>
      </c>
      <c r="Q20" s="309" t="str">
        <f>+IF($Z20="","",'Datos Generales'!$F$43)</f>
        <v/>
      </c>
      <c r="R20" s="309" t="str">
        <f>+IF($Z20="","",'Datos Generales'!$C$25)</f>
        <v/>
      </c>
      <c r="S20" s="309" t="str">
        <f>+IF($Z20="","",'Datos Generales'!$C$26)</f>
        <v/>
      </c>
      <c r="T20" s="309" t="str">
        <f>+IF($Z20="","",'Datos Generales'!$C$27)</f>
        <v/>
      </c>
      <c r="U20" s="309" t="str">
        <f>+IF($Z20="","",'Datos Generales'!$C$28)</f>
        <v/>
      </c>
      <c r="V20" s="309" t="str">
        <f>+IF($Z20="","",'Datos Generales'!$C$29)</f>
        <v/>
      </c>
      <c r="W20" s="309" t="str">
        <f>+IF($Z20="","",'Datos Generales'!$C$30)</f>
        <v/>
      </c>
      <c r="X20" s="443"/>
      <c r="Y20" s="443">
        <v>11</v>
      </c>
      <c r="Z20" s="148"/>
      <c r="AA20" s="149" t="s">
        <v>29</v>
      </c>
      <c r="AB20" s="149" t="s">
        <v>29</v>
      </c>
      <c r="AC20" s="150"/>
      <c r="AD20" s="148"/>
      <c r="AE20" s="152" t="s">
        <v>29</v>
      </c>
      <c r="AF20" s="418"/>
      <c r="AG20" s="418"/>
      <c r="AH20" s="151" t="s">
        <v>29</v>
      </c>
      <c r="AI20" s="152" t="s">
        <v>29</v>
      </c>
      <c r="AJ20" s="153"/>
      <c r="AK20" s="238">
        <f t="shared" si="36"/>
        <v>0</v>
      </c>
      <c r="AL20" s="154"/>
      <c r="AM20" s="238">
        <f t="shared" si="7"/>
        <v>0</v>
      </c>
      <c r="AN20" s="237">
        <f t="shared" si="8"/>
        <v>0</v>
      </c>
      <c r="AO20" s="33">
        <f t="shared" si="9"/>
        <v>0</v>
      </c>
      <c r="AP20" s="239">
        <f t="shared" si="10"/>
        <v>0</v>
      </c>
      <c r="AQ20" s="152" t="s">
        <v>29</v>
      </c>
      <c r="AR20" s="155"/>
      <c r="AS20" s="277">
        <f t="shared" si="11"/>
        <v>0</v>
      </c>
      <c r="AT20" s="154"/>
      <c r="AU20" s="277">
        <f t="shared" si="12"/>
        <v>0</v>
      </c>
      <c r="AV20" s="278">
        <f t="shared" si="13"/>
        <v>0</v>
      </c>
      <c r="AW20" s="33">
        <f t="shared" si="14"/>
        <v>0</v>
      </c>
      <c r="AX20" s="33">
        <f t="shared" si="15"/>
        <v>0</v>
      </c>
      <c r="AY20" s="152" t="s">
        <v>29</v>
      </c>
      <c r="AZ20" s="156"/>
      <c r="BA20" s="269">
        <f t="shared" si="31"/>
        <v>0</v>
      </c>
      <c r="BB20" s="157"/>
      <c r="BC20" s="269">
        <f t="shared" si="32"/>
        <v>0</v>
      </c>
      <c r="BD20" s="276">
        <f t="shared" si="16"/>
        <v>0</v>
      </c>
      <c r="BE20" s="40">
        <f t="shared" si="33"/>
        <v>0</v>
      </c>
      <c r="BF20" s="240">
        <f t="shared" si="17"/>
        <v>0</v>
      </c>
      <c r="BG20" s="152" t="s">
        <v>29</v>
      </c>
      <c r="BH20" s="156"/>
      <c r="BI20" s="269">
        <f t="shared" si="28"/>
        <v>0</v>
      </c>
      <c r="BJ20" s="157"/>
      <c r="BK20" s="269">
        <f t="shared" si="18"/>
        <v>0</v>
      </c>
      <c r="BL20" s="276">
        <f t="shared" si="29"/>
        <v>0</v>
      </c>
      <c r="BM20" s="46">
        <f t="shared" si="34"/>
        <v>0</v>
      </c>
      <c r="BN20" s="240">
        <f t="shared" si="30"/>
        <v>0</v>
      </c>
      <c r="BO20" s="158" t="s">
        <v>29</v>
      </c>
      <c r="BP20" s="41">
        <f t="shared" si="35"/>
        <v>0</v>
      </c>
      <c r="BQ20" s="41">
        <f t="shared" si="0"/>
        <v>0</v>
      </c>
      <c r="BR20" s="242">
        <f t="shared" si="1"/>
        <v>0</v>
      </c>
      <c r="BS20" s="243" t="e">
        <f t="shared" si="2"/>
        <v>#DIV/0!</v>
      </c>
      <c r="BT20" s="241">
        <f t="shared" si="3"/>
        <v>0</v>
      </c>
      <c r="BU20" s="310" t="str">
        <f>IF(COUNTA('Datos Instalaciones'!$C$14:$C$33)=1,'Datos Instalaciones'!$G$14,IF('Datos Instalaciones'!G24="Seleccione el Departamento","",'Datos Instalaciones'!G24))</f>
        <v/>
      </c>
      <c r="BV20" s="267" t="e">
        <f t="shared" si="20"/>
        <v>#N/A</v>
      </c>
      <c r="BW20" s="152" t="s">
        <v>29</v>
      </c>
      <c r="BX20" s="102">
        <f t="shared" si="21"/>
        <v>1</v>
      </c>
      <c r="BY20" s="311" t="str">
        <f>IF('Datos Generales'!$C$22="Si",'Datos Generales'!$C$21,"")</f>
        <v/>
      </c>
      <c r="BZ20" s="268">
        <f>+IF('Datos Generales'!$C$22="Si",IF(OR(BY20="Seleccione la opción que corresponda",BY20="Grande"),1,VLOOKUP(BY20,$BY$37:$BZ$40,2,FALSE)),1)</f>
        <v>1</v>
      </c>
      <c r="CA20" s="152" t="s">
        <v>29</v>
      </c>
      <c r="CB20" s="196">
        <f t="shared" si="22"/>
        <v>1</v>
      </c>
      <c r="CC20" s="351" t="str">
        <f>'Datos Generales'!$C$15</f>
        <v>Seleccione el sector</v>
      </c>
      <c r="CD20" s="308">
        <f t="shared" si="23"/>
        <v>1</v>
      </c>
      <c r="CE20" s="353" t="str">
        <f>'Datos Generales'!$C$33</f>
        <v>Seleccione la opción que corresponda</v>
      </c>
      <c r="CF20" s="103">
        <f t="shared" si="24"/>
        <v>1</v>
      </c>
      <c r="CG20" s="152" t="s">
        <v>29</v>
      </c>
      <c r="CH20" s="425">
        <f t="shared" si="25"/>
        <v>1</v>
      </c>
      <c r="CI20" s="103" t="e">
        <f t="shared" si="26"/>
        <v>#N/A</v>
      </c>
      <c r="CJ20" s="104" t="e">
        <f t="shared" si="4"/>
        <v>#N/A</v>
      </c>
      <c r="CK20" s="105" t="e">
        <f t="shared" si="5"/>
        <v>#N/A</v>
      </c>
      <c r="CL20" s="105" t="e">
        <f t="shared" si="27"/>
        <v>#N/A</v>
      </c>
      <c r="CM20" s="105" t="e">
        <f t="shared" si="6"/>
        <v>#N/A</v>
      </c>
    </row>
    <row r="21" spans="2:91" s="159" customFormat="1" ht="45.75" customHeight="1" thickBot="1" x14ac:dyDescent="0.3">
      <c r="B21" s="443" t="str">
        <f>+IF($Z21="","",'Datos Generales'!$C$12)</f>
        <v/>
      </c>
      <c r="C21" s="443" t="str">
        <f>+IF($Z21="","",'Datos Generales'!$C$13)</f>
        <v/>
      </c>
      <c r="D21" s="309" t="str">
        <f>+IF($Z21="","",'Datos Generales'!$C$15)</f>
        <v/>
      </c>
      <c r="E21" s="309" t="str">
        <f>+IF($Z21="","",'Datos Generales'!$C$19)</f>
        <v/>
      </c>
      <c r="F21" s="309" t="str">
        <f>+IF($Z21="","",'Datos Generales'!$C$21)</f>
        <v/>
      </c>
      <c r="G21" s="309" t="str">
        <f>+IF($Z21="","",'Datos Generales'!$C$39)</f>
        <v/>
      </c>
      <c r="H21" s="309" t="str">
        <f>+IF($Z21="","",'Datos Generales'!$E$39)</f>
        <v/>
      </c>
      <c r="I21" s="309" t="str">
        <f>+IF($Z21="","",'Datos Generales'!$F$39)</f>
        <v/>
      </c>
      <c r="J21" s="309" t="str">
        <f>+IF($Z21="","",'Datos Generales'!$C$40)</f>
        <v/>
      </c>
      <c r="K21" s="309" t="str">
        <f>+IF($Z21="","",'Datos Generales'!$E$40)</f>
        <v/>
      </c>
      <c r="L21" s="309" t="str">
        <f>+IF($Z21="","",'Datos Generales'!$F$40)</f>
        <v/>
      </c>
      <c r="M21" s="309" t="str">
        <f>+IF($Z21="","",'Datos Generales'!$C$41)</f>
        <v/>
      </c>
      <c r="N21" s="309" t="str">
        <f>+IF($Z21="","",'Datos Generales'!$C$42)</f>
        <v/>
      </c>
      <c r="O21" s="309" t="str">
        <f>+IF($Z21="","",'Datos Generales'!$F$42)</f>
        <v/>
      </c>
      <c r="P21" s="309" t="str">
        <f>+IF($Z21="","",'Datos Generales'!$C$43)</f>
        <v/>
      </c>
      <c r="Q21" s="309" t="str">
        <f>+IF($Z21="","",'Datos Generales'!$F$43)</f>
        <v/>
      </c>
      <c r="R21" s="309" t="str">
        <f>+IF($Z21="","",'Datos Generales'!$C$25)</f>
        <v/>
      </c>
      <c r="S21" s="309" t="str">
        <f>+IF($Z21="","",'Datos Generales'!$C$26)</f>
        <v/>
      </c>
      <c r="T21" s="309" t="str">
        <f>+IF($Z21="","",'Datos Generales'!$C$27)</f>
        <v/>
      </c>
      <c r="U21" s="309" t="str">
        <f>+IF($Z21="","",'Datos Generales'!$C$28)</f>
        <v/>
      </c>
      <c r="V21" s="309" t="str">
        <f>+IF($Z21="","",'Datos Generales'!$C$29)</f>
        <v/>
      </c>
      <c r="W21" s="309" t="str">
        <f>+IF($Z21="","",'Datos Generales'!$C$30)</f>
        <v/>
      </c>
      <c r="X21" s="443"/>
      <c r="Y21" s="443">
        <v>12</v>
      </c>
      <c r="Z21" s="148"/>
      <c r="AA21" s="149" t="s">
        <v>29</v>
      </c>
      <c r="AB21" s="149" t="s">
        <v>29</v>
      </c>
      <c r="AC21" s="150"/>
      <c r="AD21" s="148"/>
      <c r="AE21" s="152" t="s">
        <v>29</v>
      </c>
      <c r="AF21" s="418"/>
      <c r="AG21" s="418"/>
      <c r="AH21" s="151" t="s">
        <v>29</v>
      </c>
      <c r="AI21" s="152" t="s">
        <v>29</v>
      </c>
      <c r="AJ21" s="153"/>
      <c r="AK21" s="238">
        <f t="shared" si="36"/>
        <v>0</v>
      </c>
      <c r="AL21" s="154"/>
      <c r="AM21" s="238">
        <f t="shared" si="7"/>
        <v>0</v>
      </c>
      <c r="AN21" s="237">
        <f t="shared" si="8"/>
        <v>0</v>
      </c>
      <c r="AO21" s="33">
        <f t="shared" si="9"/>
        <v>0</v>
      </c>
      <c r="AP21" s="239">
        <f t="shared" si="10"/>
        <v>0</v>
      </c>
      <c r="AQ21" s="152" t="s">
        <v>29</v>
      </c>
      <c r="AR21" s="155"/>
      <c r="AS21" s="277">
        <f t="shared" si="11"/>
        <v>0</v>
      </c>
      <c r="AT21" s="154"/>
      <c r="AU21" s="277">
        <f t="shared" si="12"/>
        <v>0</v>
      </c>
      <c r="AV21" s="278">
        <f t="shared" si="13"/>
        <v>0</v>
      </c>
      <c r="AW21" s="33">
        <f t="shared" si="14"/>
        <v>0</v>
      </c>
      <c r="AX21" s="33">
        <f t="shared" si="15"/>
        <v>0</v>
      </c>
      <c r="AY21" s="152" t="s">
        <v>29</v>
      </c>
      <c r="AZ21" s="156"/>
      <c r="BA21" s="269">
        <f t="shared" si="31"/>
        <v>0</v>
      </c>
      <c r="BB21" s="157"/>
      <c r="BC21" s="269">
        <f t="shared" si="32"/>
        <v>0</v>
      </c>
      <c r="BD21" s="276">
        <f t="shared" si="16"/>
        <v>0</v>
      </c>
      <c r="BE21" s="40">
        <f t="shared" si="33"/>
        <v>0</v>
      </c>
      <c r="BF21" s="240">
        <f t="shared" si="17"/>
        <v>0</v>
      </c>
      <c r="BG21" s="152" t="s">
        <v>29</v>
      </c>
      <c r="BH21" s="156"/>
      <c r="BI21" s="269">
        <f t="shared" si="28"/>
        <v>0</v>
      </c>
      <c r="BJ21" s="157"/>
      <c r="BK21" s="269">
        <f t="shared" si="18"/>
        <v>0</v>
      </c>
      <c r="BL21" s="276">
        <f t="shared" si="29"/>
        <v>0</v>
      </c>
      <c r="BM21" s="46">
        <f t="shared" si="34"/>
        <v>0</v>
      </c>
      <c r="BN21" s="240">
        <f t="shared" si="30"/>
        <v>0</v>
      </c>
      <c r="BO21" s="158" t="s">
        <v>29</v>
      </c>
      <c r="BP21" s="41">
        <f t="shared" si="35"/>
        <v>0</v>
      </c>
      <c r="BQ21" s="41">
        <f t="shared" si="0"/>
        <v>0</v>
      </c>
      <c r="BR21" s="242">
        <f t="shared" si="1"/>
        <v>0</v>
      </c>
      <c r="BS21" s="243" t="e">
        <f t="shared" si="2"/>
        <v>#DIV/0!</v>
      </c>
      <c r="BT21" s="241">
        <f t="shared" si="3"/>
        <v>0</v>
      </c>
      <c r="BU21" s="310" t="str">
        <f>IF(COUNTA('Datos Instalaciones'!$C$14:$C$33)=1,'Datos Instalaciones'!$G$14,IF('Datos Instalaciones'!G25="Seleccione el Departamento","",'Datos Instalaciones'!G25))</f>
        <v/>
      </c>
      <c r="BV21" s="267" t="e">
        <f t="shared" si="20"/>
        <v>#N/A</v>
      </c>
      <c r="BW21" s="152" t="s">
        <v>29</v>
      </c>
      <c r="BX21" s="102">
        <f t="shared" si="21"/>
        <v>1</v>
      </c>
      <c r="BY21" s="311" t="str">
        <f>IF('Datos Generales'!$C$22="Si",'Datos Generales'!$C$21,"")</f>
        <v/>
      </c>
      <c r="BZ21" s="268">
        <f>+IF('Datos Generales'!$C$22="Si",IF(OR(BY21="Seleccione la opción que corresponda",BY21="Grande"),1,VLOOKUP(BY21,$BY$37:$BZ$40,2,FALSE)),1)</f>
        <v>1</v>
      </c>
      <c r="CA21" s="152" t="s">
        <v>29</v>
      </c>
      <c r="CB21" s="196">
        <f t="shared" si="22"/>
        <v>1</v>
      </c>
      <c r="CC21" s="351" t="str">
        <f>'Datos Generales'!$C$15</f>
        <v>Seleccione el sector</v>
      </c>
      <c r="CD21" s="308">
        <f t="shared" si="23"/>
        <v>1</v>
      </c>
      <c r="CE21" s="353" t="str">
        <f>'Datos Generales'!$C$33</f>
        <v>Seleccione la opción que corresponda</v>
      </c>
      <c r="CF21" s="103">
        <f t="shared" si="24"/>
        <v>1</v>
      </c>
      <c r="CG21" s="152" t="s">
        <v>29</v>
      </c>
      <c r="CH21" s="425">
        <f t="shared" si="25"/>
        <v>1</v>
      </c>
      <c r="CI21" s="103" t="e">
        <f t="shared" si="26"/>
        <v>#N/A</v>
      </c>
      <c r="CJ21" s="104" t="e">
        <f t="shared" si="4"/>
        <v>#N/A</v>
      </c>
      <c r="CK21" s="105" t="e">
        <f t="shared" si="5"/>
        <v>#N/A</v>
      </c>
      <c r="CL21" s="105" t="e">
        <f t="shared" si="27"/>
        <v>#N/A</v>
      </c>
      <c r="CM21" s="105" t="e">
        <f t="shared" si="6"/>
        <v>#N/A</v>
      </c>
    </row>
    <row r="22" spans="2:91" s="159" customFormat="1" ht="45.75" customHeight="1" thickBot="1" x14ac:dyDescent="0.3">
      <c r="B22" s="443" t="str">
        <f>+IF($Z22="","",'Datos Generales'!$C$12)</f>
        <v/>
      </c>
      <c r="C22" s="443" t="str">
        <f>+IF($Z22="","",'Datos Generales'!$C$13)</f>
        <v/>
      </c>
      <c r="D22" s="309" t="str">
        <f>+IF($Z22="","",'Datos Generales'!$C$15)</f>
        <v/>
      </c>
      <c r="E22" s="309" t="str">
        <f>+IF($Z22="","",'Datos Generales'!$C$19)</f>
        <v/>
      </c>
      <c r="F22" s="309" t="str">
        <f>+IF($Z22="","",'Datos Generales'!$C$21)</f>
        <v/>
      </c>
      <c r="G22" s="309" t="str">
        <f>+IF($Z22="","",'Datos Generales'!$C$39)</f>
        <v/>
      </c>
      <c r="H22" s="309" t="str">
        <f>+IF($Z22="","",'Datos Generales'!$E$39)</f>
        <v/>
      </c>
      <c r="I22" s="309" t="str">
        <f>+IF($Z22="","",'Datos Generales'!$F$39)</f>
        <v/>
      </c>
      <c r="J22" s="309" t="str">
        <f>+IF($Z22="","",'Datos Generales'!$C$40)</f>
        <v/>
      </c>
      <c r="K22" s="309" t="str">
        <f>+IF($Z22="","",'Datos Generales'!$E$40)</f>
        <v/>
      </c>
      <c r="L22" s="309" t="str">
        <f>+IF($Z22="","",'Datos Generales'!$F$40)</f>
        <v/>
      </c>
      <c r="M22" s="309" t="str">
        <f>+IF($Z22="","",'Datos Generales'!$C$41)</f>
        <v/>
      </c>
      <c r="N22" s="309" t="str">
        <f>+IF($Z22="","",'Datos Generales'!$C$42)</f>
        <v/>
      </c>
      <c r="O22" s="309" t="str">
        <f>+IF($Z22="","",'Datos Generales'!$F$42)</f>
        <v/>
      </c>
      <c r="P22" s="309" t="str">
        <f>+IF($Z22="","",'Datos Generales'!$C$43)</f>
        <v/>
      </c>
      <c r="Q22" s="309" t="str">
        <f>+IF($Z22="","",'Datos Generales'!$F$43)</f>
        <v/>
      </c>
      <c r="R22" s="309" t="str">
        <f>+IF($Z22="","",'Datos Generales'!$C$25)</f>
        <v/>
      </c>
      <c r="S22" s="309" t="str">
        <f>+IF($Z22="","",'Datos Generales'!$C$26)</f>
        <v/>
      </c>
      <c r="T22" s="309" t="str">
        <f>+IF($Z22="","",'Datos Generales'!$C$27)</f>
        <v/>
      </c>
      <c r="U22" s="309" t="str">
        <f>+IF($Z22="","",'Datos Generales'!$C$28)</f>
        <v/>
      </c>
      <c r="V22" s="309" t="str">
        <f>+IF($Z22="","",'Datos Generales'!$C$29)</f>
        <v/>
      </c>
      <c r="W22" s="309" t="str">
        <f>+IF($Z22="","",'Datos Generales'!$C$30)</f>
        <v/>
      </c>
      <c r="X22" s="443"/>
      <c r="Y22" s="443">
        <v>13</v>
      </c>
      <c r="Z22" s="148"/>
      <c r="AA22" s="149" t="s">
        <v>29</v>
      </c>
      <c r="AB22" s="149" t="s">
        <v>29</v>
      </c>
      <c r="AC22" s="150"/>
      <c r="AD22" s="148"/>
      <c r="AE22" s="152" t="s">
        <v>29</v>
      </c>
      <c r="AF22" s="418"/>
      <c r="AG22" s="418"/>
      <c r="AH22" s="151" t="s">
        <v>29</v>
      </c>
      <c r="AI22" s="152" t="s">
        <v>29</v>
      </c>
      <c r="AJ22" s="153"/>
      <c r="AK22" s="238">
        <f t="shared" si="36"/>
        <v>0</v>
      </c>
      <c r="AL22" s="154"/>
      <c r="AM22" s="238">
        <f t="shared" si="7"/>
        <v>0</v>
      </c>
      <c r="AN22" s="237">
        <f t="shared" si="8"/>
        <v>0</v>
      </c>
      <c r="AO22" s="33">
        <f t="shared" si="9"/>
        <v>0</v>
      </c>
      <c r="AP22" s="239">
        <f t="shared" si="10"/>
        <v>0</v>
      </c>
      <c r="AQ22" s="152" t="s">
        <v>29</v>
      </c>
      <c r="AR22" s="155"/>
      <c r="AS22" s="277">
        <f t="shared" si="11"/>
        <v>0</v>
      </c>
      <c r="AT22" s="154"/>
      <c r="AU22" s="277">
        <f t="shared" si="12"/>
        <v>0</v>
      </c>
      <c r="AV22" s="278">
        <f t="shared" si="13"/>
        <v>0</v>
      </c>
      <c r="AW22" s="33">
        <f t="shared" si="14"/>
        <v>0</v>
      </c>
      <c r="AX22" s="33">
        <f t="shared" si="15"/>
        <v>0</v>
      </c>
      <c r="AY22" s="152" t="s">
        <v>29</v>
      </c>
      <c r="AZ22" s="156"/>
      <c r="BA22" s="269">
        <f t="shared" si="31"/>
        <v>0</v>
      </c>
      <c r="BB22" s="157"/>
      <c r="BC22" s="269">
        <f t="shared" si="32"/>
        <v>0</v>
      </c>
      <c r="BD22" s="276">
        <f t="shared" si="16"/>
        <v>0</v>
      </c>
      <c r="BE22" s="40">
        <f t="shared" si="33"/>
        <v>0</v>
      </c>
      <c r="BF22" s="240">
        <f t="shared" si="17"/>
        <v>0</v>
      </c>
      <c r="BG22" s="152" t="s">
        <v>29</v>
      </c>
      <c r="BH22" s="156"/>
      <c r="BI22" s="269">
        <f t="shared" si="28"/>
        <v>0</v>
      </c>
      <c r="BJ22" s="157"/>
      <c r="BK22" s="269">
        <f t="shared" si="18"/>
        <v>0</v>
      </c>
      <c r="BL22" s="276">
        <f t="shared" si="29"/>
        <v>0</v>
      </c>
      <c r="BM22" s="46">
        <f t="shared" si="34"/>
        <v>0</v>
      </c>
      <c r="BN22" s="240">
        <f t="shared" si="30"/>
        <v>0</v>
      </c>
      <c r="BO22" s="158" t="s">
        <v>29</v>
      </c>
      <c r="BP22" s="41">
        <f t="shared" si="35"/>
        <v>0</v>
      </c>
      <c r="BQ22" s="41">
        <f t="shared" si="0"/>
        <v>0</v>
      </c>
      <c r="BR22" s="242">
        <f t="shared" si="1"/>
        <v>0</v>
      </c>
      <c r="BS22" s="243" t="e">
        <f t="shared" si="2"/>
        <v>#DIV/0!</v>
      </c>
      <c r="BT22" s="241">
        <f t="shared" si="3"/>
        <v>0</v>
      </c>
      <c r="BU22" s="310" t="str">
        <f>IF(COUNTA('Datos Instalaciones'!$C$14:$C$33)=1,'Datos Instalaciones'!$G$14,IF('Datos Instalaciones'!G26="Seleccione el Departamento","",'Datos Instalaciones'!G26))</f>
        <v/>
      </c>
      <c r="BV22" s="267" t="e">
        <f t="shared" si="20"/>
        <v>#N/A</v>
      </c>
      <c r="BW22" s="152" t="s">
        <v>29</v>
      </c>
      <c r="BX22" s="102">
        <f t="shared" si="21"/>
        <v>1</v>
      </c>
      <c r="BY22" s="311" t="str">
        <f>IF('Datos Generales'!$C$22="Si",'Datos Generales'!$C$21,"")</f>
        <v/>
      </c>
      <c r="BZ22" s="268">
        <f>+IF('Datos Generales'!$C$22="Si",IF(OR(BY22="Seleccione la opción que corresponda",BY22="Grande"),1,VLOOKUP(BY22,$BY$37:$BZ$40,2,FALSE)),1)</f>
        <v>1</v>
      </c>
      <c r="CA22" s="152" t="s">
        <v>29</v>
      </c>
      <c r="CB22" s="196">
        <f t="shared" si="22"/>
        <v>1</v>
      </c>
      <c r="CC22" s="351" t="str">
        <f>'Datos Generales'!$C$15</f>
        <v>Seleccione el sector</v>
      </c>
      <c r="CD22" s="308">
        <f t="shared" si="23"/>
        <v>1</v>
      </c>
      <c r="CE22" s="353" t="str">
        <f>'Datos Generales'!$C$33</f>
        <v>Seleccione la opción que corresponda</v>
      </c>
      <c r="CF22" s="103">
        <f t="shared" si="24"/>
        <v>1</v>
      </c>
      <c r="CG22" s="152" t="s">
        <v>29</v>
      </c>
      <c r="CH22" s="425">
        <f t="shared" si="25"/>
        <v>1</v>
      </c>
      <c r="CI22" s="103" t="e">
        <f t="shared" si="26"/>
        <v>#N/A</v>
      </c>
      <c r="CJ22" s="104" t="e">
        <f t="shared" si="4"/>
        <v>#N/A</v>
      </c>
      <c r="CK22" s="105" t="e">
        <f t="shared" si="5"/>
        <v>#N/A</v>
      </c>
      <c r="CL22" s="105" t="e">
        <f t="shared" si="27"/>
        <v>#N/A</v>
      </c>
      <c r="CM22" s="105" t="e">
        <f t="shared" si="6"/>
        <v>#N/A</v>
      </c>
    </row>
    <row r="23" spans="2:91" s="159" customFormat="1" ht="45.75" customHeight="1" thickBot="1" x14ac:dyDescent="0.3">
      <c r="B23" s="443" t="str">
        <f>+IF($Z23="","",'Datos Generales'!$C$12)</f>
        <v/>
      </c>
      <c r="C23" s="443" t="str">
        <f>+IF($Z23="","",'Datos Generales'!$C$13)</f>
        <v/>
      </c>
      <c r="D23" s="309" t="str">
        <f>+IF($Z23="","",'Datos Generales'!$C$15)</f>
        <v/>
      </c>
      <c r="E23" s="309" t="str">
        <f>+IF($Z23="","",'Datos Generales'!$C$19)</f>
        <v/>
      </c>
      <c r="F23" s="309" t="str">
        <f>+IF($Z23="","",'Datos Generales'!$C$21)</f>
        <v/>
      </c>
      <c r="G23" s="309" t="str">
        <f>+IF($Z23="","",'Datos Generales'!$C$39)</f>
        <v/>
      </c>
      <c r="H23" s="309" t="str">
        <f>+IF($Z23="","",'Datos Generales'!$E$39)</f>
        <v/>
      </c>
      <c r="I23" s="309" t="str">
        <f>+IF($Z23="","",'Datos Generales'!$F$39)</f>
        <v/>
      </c>
      <c r="J23" s="309" t="str">
        <f>+IF($Z23="","",'Datos Generales'!$C$40)</f>
        <v/>
      </c>
      <c r="K23" s="309" t="str">
        <f>+IF($Z23="","",'Datos Generales'!$E$40)</f>
        <v/>
      </c>
      <c r="L23" s="309" t="str">
        <f>+IF($Z23="","",'Datos Generales'!$F$40)</f>
        <v/>
      </c>
      <c r="M23" s="309" t="str">
        <f>+IF($Z23="","",'Datos Generales'!$C$41)</f>
        <v/>
      </c>
      <c r="N23" s="309" t="str">
        <f>+IF($Z23="","",'Datos Generales'!$C$42)</f>
        <v/>
      </c>
      <c r="O23" s="309" t="str">
        <f>+IF($Z23="","",'Datos Generales'!$F$42)</f>
        <v/>
      </c>
      <c r="P23" s="309" t="str">
        <f>+IF($Z23="","",'Datos Generales'!$C$43)</f>
        <v/>
      </c>
      <c r="Q23" s="309" t="str">
        <f>+IF($Z23="","",'Datos Generales'!$F$43)</f>
        <v/>
      </c>
      <c r="R23" s="309" t="str">
        <f>+IF($Z23="","",'Datos Generales'!$C$25)</f>
        <v/>
      </c>
      <c r="S23" s="309" t="str">
        <f>+IF($Z23="","",'Datos Generales'!$C$26)</f>
        <v/>
      </c>
      <c r="T23" s="309" t="str">
        <f>+IF($Z23="","",'Datos Generales'!$C$27)</f>
        <v/>
      </c>
      <c r="U23" s="309" t="str">
        <f>+IF($Z23="","",'Datos Generales'!$C$28)</f>
        <v/>
      </c>
      <c r="V23" s="309" t="str">
        <f>+IF($Z23="","",'Datos Generales'!$C$29)</f>
        <v/>
      </c>
      <c r="W23" s="309" t="str">
        <f>+IF($Z23="","",'Datos Generales'!$C$30)</f>
        <v/>
      </c>
      <c r="X23" s="443"/>
      <c r="Y23" s="443">
        <v>14</v>
      </c>
      <c r="Z23" s="148"/>
      <c r="AA23" s="149" t="s">
        <v>29</v>
      </c>
      <c r="AB23" s="149" t="s">
        <v>29</v>
      </c>
      <c r="AC23" s="150"/>
      <c r="AD23" s="148"/>
      <c r="AE23" s="152" t="s">
        <v>29</v>
      </c>
      <c r="AF23" s="418"/>
      <c r="AG23" s="418"/>
      <c r="AH23" s="151" t="s">
        <v>29</v>
      </c>
      <c r="AI23" s="152" t="s">
        <v>29</v>
      </c>
      <c r="AJ23" s="153"/>
      <c r="AK23" s="238">
        <f t="shared" si="36"/>
        <v>0</v>
      </c>
      <c r="AL23" s="154"/>
      <c r="AM23" s="238">
        <f t="shared" si="7"/>
        <v>0</v>
      </c>
      <c r="AN23" s="237">
        <f t="shared" si="8"/>
        <v>0</v>
      </c>
      <c r="AO23" s="33">
        <f t="shared" si="9"/>
        <v>0</v>
      </c>
      <c r="AP23" s="239">
        <f t="shared" si="10"/>
        <v>0</v>
      </c>
      <c r="AQ23" s="152" t="s">
        <v>29</v>
      </c>
      <c r="AR23" s="155"/>
      <c r="AS23" s="277">
        <f t="shared" si="11"/>
        <v>0</v>
      </c>
      <c r="AT23" s="154"/>
      <c r="AU23" s="277">
        <f t="shared" si="12"/>
        <v>0</v>
      </c>
      <c r="AV23" s="278">
        <f t="shared" si="13"/>
        <v>0</v>
      </c>
      <c r="AW23" s="33">
        <f t="shared" si="14"/>
        <v>0</v>
      </c>
      <c r="AX23" s="33">
        <f t="shared" si="15"/>
        <v>0</v>
      </c>
      <c r="AY23" s="152" t="s">
        <v>29</v>
      </c>
      <c r="AZ23" s="156"/>
      <c r="BA23" s="269">
        <f t="shared" si="31"/>
        <v>0</v>
      </c>
      <c r="BB23" s="157"/>
      <c r="BC23" s="269">
        <f t="shared" si="32"/>
        <v>0</v>
      </c>
      <c r="BD23" s="276">
        <f t="shared" si="16"/>
        <v>0</v>
      </c>
      <c r="BE23" s="40">
        <f t="shared" si="33"/>
        <v>0</v>
      </c>
      <c r="BF23" s="240">
        <f t="shared" si="17"/>
        <v>0</v>
      </c>
      <c r="BG23" s="152" t="s">
        <v>29</v>
      </c>
      <c r="BH23" s="156"/>
      <c r="BI23" s="269">
        <f t="shared" si="28"/>
        <v>0</v>
      </c>
      <c r="BJ23" s="157"/>
      <c r="BK23" s="269">
        <f t="shared" si="18"/>
        <v>0</v>
      </c>
      <c r="BL23" s="276">
        <f t="shared" si="29"/>
        <v>0</v>
      </c>
      <c r="BM23" s="46">
        <f t="shared" si="34"/>
        <v>0</v>
      </c>
      <c r="BN23" s="240">
        <f t="shared" si="30"/>
        <v>0</v>
      </c>
      <c r="BO23" s="158" t="s">
        <v>29</v>
      </c>
      <c r="BP23" s="41">
        <f t="shared" si="35"/>
        <v>0</v>
      </c>
      <c r="BQ23" s="41">
        <f t="shared" si="0"/>
        <v>0</v>
      </c>
      <c r="BR23" s="242">
        <f t="shared" si="1"/>
        <v>0</v>
      </c>
      <c r="BS23" s="243" t="e">
        <f t="shared" si="2"/>
        <v>#DIV/0!</v>
      </c>
      <c r="BT23" s="241">
        <f t="shared" si="3"/>
        <v>0</v>
      </c>
      <c r="BU23" s="310" t="str">
        <f>IF(COUNTA('Datos Instalaciones'!$C$14:$C$33)=1,'Datos Instalaciones'!$G$14,IF('Datos Instalaciones'!G27="Seleccione el Departamento","",'Datos Instalaciones'!G27))</f>
        <v/>
      </c>
      <c r="BV23" s="267" t="e">
        <f t="shared" si="20"/>
        <v>#N/A</v>
      </c>
      <c r="BW23" s="152" t="s">
        <v>29</v>
      </c>
      <c r="BX23" s="102">
        <f t="shared" si="21"/>
        <v>1</v>
      </c>
      <c r="BY23" s="311" t="str">
        <f>IF('Datos Generales'!$C$22="Si",'Datos Generales'!$C$21,"")</f>
        <v/>
      </c>
      <c r="BZ23" s="268">
        <f>+IF('Datos Generales'!$C$22="Si",IF(OR(BY23="Seleccione la opción que corresponda",BY23="Grande"),1,VLOOKUP(BY23,$BY$37:$BZ$40,2,FALSE)),1)</f>
        <v>1</v>
      </c>
      <c r="CA23" s="152" t="s">
        <v>29</v>
      </c>
      <c r="CB23" s="196">
        <f t="shared" si="22"/>
        <v>1</v>
      </c>
      <c r="CC23" s="351" t="str">
        <f>'Datos Generales'!$C$15</f>
        <v>Seleccione el sector</v>
      </c>
      <c r="CD23" s="308">
        <f t="shared" si="23"/>
        <v>1</v>
      </c>
      <c r="CE23" s="353" t="str">
        <f>'Datos Generales'!$C$33</f>
        <v>Seleccione la opción que corresponda</v>
      </c>
      <c r="CF23" s="103">
        <f t="shared" si="24"/>
        <v>1</v>
      </c>
      <c r="CG23" s="152" t="s">
        <v>29</v>
      </c>
      <c r="CH23" s="425">
        <f t="shared" si="25"/>
        <v>1</v>
      </c>
      <c r="CI23" s="103" t="e">
        <f t="shared" si="26"/>
        <v>#N/A</v>
      </c>
      <c r="CJ23" s="104" t="e">
        <f t="shared" si="4"/>
        <v>#N/A</v>
      </c>
      <c r="CK23" s="105" t="e">
        <f t="shared" si="5"/>
        <v>#N/A</v>
      </c>
      <c r="CL23" s="105" t="e">
        <f t="shared" si="27"/>
        <v>#N/A</v>
      </c>
      <c r="CM23" s="105" t="e">
        <f t="shared" si="6"/>
        <v>#N/A</v>
      </c>
    </row>
    <row r="24" spans="2:91" s="159" customFormat="1" ht="45.75" customHeight="1" thickBot="1" x14ac:dyDescent="0.3">
      <c r="B24" s="443" t="str">
        <f>+IF($Z24="","",'Datos Generales'!$C$12)</f>
        <v/>
      </c>
      <c r="C24" s="443" t="str">
        <f>+IF($Z24="","",'Datos Generales'!$C$13)</f>
        <v/>
      </c>
      <c r="D24" s="309" t="str">
        <f>+IF($Z24="","",'Datos Generales'!$C$15)</f>
        <v/>
      </c>
      <c r="E24" s="309" t="str">
        <f>+IF($Z24="","",'Datos Generales'!$C$19)</f>
        <v/>
      </c>
      <c r="F24" s="309" t="str">
        <f>+IF($Z24="","",'Datos Generales'!$C$21)</f>
        <v/>
      </c>
      <c r="G24" s="309" t="str">
        <f>+IF($Z24="","",'Datos Generales'!$C$39)</f>
        <v/>
      </c>
      <c r="H24" s="309" t="str">
        <f>+IF($Z24="","",'Datos Generales'!$E$39)</f>
        <v/>
      </c>
      <c r="I24" s="309" t="str">
        <f>+IF($Z24="","",'Datos Generales'!$F$39)</f>
        <v/>
      </c>
      <c r="J24" s="309" t="str">
        <f>+IF($Z24="","",'Datos Generales'!$C$40)</f>
        <v/>
      </c>
      <c r="K24" s="309" t="str">
        <f>+IF($Z24="","",'Datos Generales'!$E$40)</f>
        <v/>
      </c>
      <c r="L24" s="309" t="str">
        <f>+IF($Z24="","",'Datos Generales'!$F$40)</f>
        <v/>
      </c>
      <c r="M24" s="309" t="str">
        <f>+IF($Z24="","",'Datos Generales'!$C$41)</f>
        <v/>
      </c>
      <c r="N24" s="309" t="str">
        <f>+IF($Z24="","",'Datos Generales'!$C$42)</f>
        <v/>
      </c>
      <c r="O24" s="309" t="str">
        <f>+IF($Z24="","",'Datos Generales'!$F$42)</f>
        <v/>
      </c>
      <c r="P24" s="309" t="str">
        <f>+IF($Z24="","",'Datos Generales'!$C$43)</f>
        <v/>
      </c>
      <c r="Q24" s="309" t="str">
        <f>+IF($Z24="","",'Datos Generales'!$F$43)</f>
        <v/>
      </c>
      <c r="R24" s="309" t="str">
        <f>+IF($Z24="","",'Datos Generales'!$C$25)</f>
        <v/>
      </c>
      <c r="S24" s="309" t="str">
        <f>+IF($Z24="","",'Datos Generales'!$C$26)</f>
        <v/>
      </c>
      <c r="T24" s="309" t="str">
        <f>+IF($Z24="","",'Datos Generales'!$C$27)</f>
        <v/>
      </c>
      <c r="U24" s="309" t="str">
        <f>+IF($Z24="","",'Datos Generales'!$C$28)</f>
        <v/>
      </c>
      <c r="V24" s="309" t="str">
        <f>+IF($Z24="","",'Datos Generales'!$C$29)</f>
        <v/>
      </c>
      <c r="W24" s="309" t="str">
        <f>+IF($Z24="","",'Datos Generales'!$C$30)</f>
        <v/>
      </c>
      <c r="X24" s="443"/>
      <c r="Y24" s="443">
        <v>15</v>
      </c>
      <c r="Z24" s="148"/>
      <c r="AA24" s="149" t="s">
        <v>29</v>
      </c>
      <c r="AB24" s="149" t="s">
        <v>29</v>
      </c>
      <c r="AC24" s="150"/>
      <c r="AD24" s="148"/>
      <c r="AE24" s="152" t="s">
        <v>29</v>
      </c>
      <c r="AF24" s="418"/>
      <c r="AG24" s="418"/>
      <c r="AH24" s="151" t="s">
        <v>29</v>
      </c>
      <c r="AI24" s="152" t="s">
        <v>29</v>
      </c>
      <c r="AJ24" s="153"/>
      <c r="AK24" s="238">
        <f t="shared" si="36"/>
        <v>0</v>
      </c>
      <c r="AL24" s="154"/>
      <c r="AM24" s="238">
        <f t="shared" si="7"/>
        <v>0</v>
      </c>
      <c r="AN24" s="237">
        <f t="shared" si="8"/>
        <v>0</v>
      </c>
      <c r="AO24" s="33">
        <f t="shared" si="9"/>
        <v>0</v>
      </c>
      <c r="AP24" s="239">
        <f t="shared" si="10"/>
        <v>0</v>
      </c>
      <c r="AQ24" s="152" t="s">
        <v>29</v>
      </c>
      <c r="AR24" s="155"/>
      <c r="AS24" s="277">
        <f t="shared" si="11"/>
        <v>0</v>
      </c>
      <c r="AT24" s="154"/>
      <c r="AU24" s="277">
        <f t="shared" si="12"/>
        <v>0</v>
      </c>
      <c r="AV24" s="278">
        <f t="shared" si="13"/>
        <v>0</v>
      </c>
      <c r="AW24" s="33">
        <f t="shared" si="14"/>
        <v>0</v>
      </c>
      <c r="AX24" s="33">
        <f t="shared" si="15"/>
        <v>0</v>
      </c>
      <c r="AY24" s="152" t="s">
        <v>29</v>
      </c>
      <c r="AZ24" s="156"/>
      <c r="BA24" s="269">
        <f t="shared" si="31"/>
        <v>0</v>
      </c>
      <c r="BB24" s="157"/>
      <c r="BC24" s="269">
        <f t="shared" si="32"/>
        <v>0</v>
      </c>
      <c r="BD24" s="276">
        <f t="shared" si="16"/>
        <v>0</v>
      </c>
      <c r="BE24" s="40">
        <f t="shared" si="33"/>
        <v>0</v>
      </c>
      <c r="BF24" s="240">
        <f t="shared" si="17"/>
        <v>0</v>
      </c>
      <c r="BG24" s="152" t="s">
        <v>29</v>
      </c>
      <c r="BH24" s="156"/>
      <c r="BI24" s="269">
        <f t="shared" si="28"/>
        <v>0</v>
      </c>
      <c r="BJ24" s="157"/>
      <c r="BK24" s="269">
        <f t="shared" si="18"/>
        <v>0</v>
      </c>
      <c r="BL24" s="276">
        <f t="shared" si="29"/>
        <v>0</v>
      </c>
      <c r="BM24" s="46">
        <f t="shared" si="34"/>
        <v>0</v>
      </c>
      <c r="BN24" s="240">
        <f t="shared" si="30"/>
        <v>0</v>
      </c>
      <c r="BO24" s="158" t="s">
        <v>29</v>
      </c>
      <c r="BP24" s="41">
        <f t="shared" si="35"/>
        <v>0</v>
      </c>
      <c r="BQ24" s="41">
        <f t="shared" si="0"/>
        <v>0</v>
      </c>
      <c r="BR24" s="242">
        <f t="shared" si="1"/>
        <v>0</v>
      </c>
      <c r="BS24" s="243" t="e">
        <f t="shared" si="2"/>
        <v>#DIV/0!</v>
      </c>
      <c r="BT24" s="241">
        <f t="shared" si="3"/>
        <v>0</v>
      </c>
      <c r="BU24" s="310" t="str">
        <f>IF(COUNTA('Datos Instalaciones'!$C$14:$C$33)=1,'Datos Instalaciones'!$G$14,IF('Datos Instalaciones'!G28="Seleccione el Departamento","",'Datos Instalaciones'!G28))</f>
        <v/>
      </c>
      <c r="BV24" s="267" t="e">
        <f t="shared" si="20"/>
        <v>#N/A</v>
      </c>
      <c r="BW24" s="152" t="s">
        <v>29</v>
      </c>
      <c r="BX24" s="102">
        <f t="shared" si="21"/>
        <v>1</v>
      </c>
      <c r="BY24" s="311" t="str">
        <f>IF('Datos Generales'!$C$22="Si",'Datos Generales'!$C$21,"")</f>
        <v/>
      </c>
      <c r="BZ24" s="268">
        <f>+IF('Datos Generales'!$C$22="Si",IF(OR(BY24="Seleccione la opción que corresponda",BY24="Grande"),1,VLOOKUP(BY24,$BY$37:$BZ$40,2,FALSE)),1)</f>
        <v>1</v>
      </c>
      <c r="CA24" s="152" t="s">
        <v>29</v>
      </c>
      <c r="CB24" s="196">
        <f t="shared" si="22"/>
        <v>1</v>
      </c>
      <c r="CC24" s="351" t="str">
        <f>'Datos Generales'!$C$15</f>
        <v>Seleccione el sector</v>
      </c>
      <c r="CD24" s="308">
        <f t="shared" si="23"/>
        <v>1</v>
      </c>
      <c r="CE24" s="353" t="str">
        <f>'Datos Generales'!$C$33</f>
        <v>Seleccione la opción que corresponda</v>
      </c>
      <c r="CF24" s="103">
        <f t="shared" si="24"/>
        <v>1</v>
      </c>
      <c r="CG24" s="152" t="s">
        <v>29</v>
      </c>
      <c r="CH24" s="425">
        <f t="shared" si="25"/>
        <v>1</v>
      </c>
      <c r="CI24" s="103" t="e">
        <f t="shared" si="26"/>
        <v>#N/A</v>
      </c>
      <c r="CJ24" s="104" t="e">
        <f t="shared" si="4"/>
        <v>#N/A</v>
      </c>
      <c r="CK24" s="105" t="e">
        <f t="shared" si="5"/>
        <v>#N/A</v>
      </c>
      <c r="CL24" s="105" t="e">
        <f t="shared" si="27"/>
        <v>#N/A</v>
      </c>
      <c r="CM24" s="105" t="e">
        <f t="shared" si="6"/>
        <v>#N/A</v>
      </c>
    </row>
    <row r="25" spans="2:91" s="159" customFormat="1" ht="45.75" customHeight="1" thickBot="1" x14ac:dyDescent="0.3">
      <c r="B25" s="443" t="str">
        <f>+IF($Z25="","",'Datos Generales'!$C$12)</f>
        <v/>
      </c>
      <c r="C25" s="443" t="str">
        <f>+IF($Z25="","",'Datos Generales'!$C$13)</f>
        <v/>
      </c>
      <c r="D25" s="309" t="str">
        <f>+IF($Z25="","",'Datos Generales'!$C$15)</f>
        <v/>
      </c>
      <c r="E25" s="309" t="str">
        <f>+IF($Z25="","",'Datos Generales'!$C$19)</f>
        <v/>
      </c>
      <c r="F25" s="309" t="str">
        <f>+IF($Z25="","",'Datos Generales'!$C$21)</f>
        <v/>
      </c>
      <c r="G25" s="309" t="str">
        <f>+IF($Z25="","",'Datos Generales'!$C$39)</f>
        <v/>
      </c>
      <c r="H25" s="309" t="str">
        <f>+IF($Z25="","",'Datos Generales'!$E$39)</f>
        <v/>
      </c>
      <c r="I25" s="309" t="str">
        <f>+IF($Z25="","",'Datos Generales'!$F$39)</f>
        <v/>
      </c>
      <c r="J25" s="309" t="str">
        <f>+IF($Z25="","",'Datos Generales'!$C$40)</f>
        <v/>
      </c>
      <c r="K25" s="309" t="str">
        <f>+IF($Z25="","",'Datos Generales'!$E$40)</f>
        <v/>
      </c>
      <c r="L25" s="309" t="str">
        <f>+IF($Z25="","",'Datos Generales'!$F$40)</f>
        <v/>
      </c>
      <c r="M25" s="309" t="str">
        <f>+IF($Z25="","",'Datos Generales'!$C$41)</f>
        <v/>
      </c>
      <c r="N25" s="309" t="str">
        <f>+IF($Z25="","",'Datos Generales'!$C$42)</f>
        <v/>
      </c>
      <c r="O25" s="309" t="str">
        <f>+IF($Z25="","",'Datos Generales'!$F$42)</f>
        <v/>
      </c>
      <c r="P25" s="309" t="str">
        <f>+IF($Z25="","",'Datos Generales'!$C$43)</f>
        <v/>
      </c>
      <c r="Q25" s="309" t="str">
        <f>+IF($Z25="","",'Datos Generales'!$F$43)</f>
        <v/>
      </c>
      <c r="R25" s="309" t="str">
        <f>+IF($Z25="","",'Datos Generales'!$C$25)</f>
        <v/>
      </c>
      <c r="S25" s="309" t="str">
        <f>+IF($Z25="","",'Datos Generales'!$C$26)</f>
        <v/>
      </c>
      <c r="T25" s="309" t="str">
        <f>+IF($Z25="","",'Datos Generales'!$C$27)</f>
        <v/>
      </c>
      <c r="U25" s="309" t="str">
        <f>+IF($Z25="","",'Datos Generales'!$C$28)</f>
        <v/>
      </c>
      <c r="V25" s="309" t="str">
        <f>+IF($Z25="","",'Datos Generales'!$C$29)</f>
        <v/>
      </c>
      <c r="W25" s="309" t="str">
        <f>+IF($Z25="","",'Datos Generales'!$C$30)</f>
        <v/>
      </c>
      <c r="X25" s="443"/>
      <c r="Y25" s="443">
        <v>16</v>
      </c>
      <c r="Z25" s="148"/>
      <c r="AA25" s="149" t="s">
        <v>29</v>
      </c>
      <c r="AB25" s="149" t="s">
        <v>29</v>
      </c>
      <c r="AC25" s="150"/>
      <c r="AD25" s="148"/>
      <c r="AE25" s="152" t="s">
        <v>29</v>
      </c>
      <c r="AF25" s="418"/>
      <c r="AG25" s="418"/>
      <c r="AH25" s="151" t="s">
        <v>29</v>
      </c>
      <c r="AI25" s="152" t="s">
        <v>29</v>
      </c>
      <c r="AJ25" s="153"/>
      <c r="AK25" s="238">
        <f t="shared" si="36"/>
        <v>0</v>
      </c>
      <c r="AL25" s="154"/>
      <c r="AM25" s="238">
        <f t="shared" si="7"/>
        <v>0</v>
      </c>
      <c r="AN25" s="237">
        <f t="shared" si="8"/>
        <v>0</v>
      </c>
      <c r="AO25" s="33">
        <f t="shared" si="9"/>
        <v>0</v>
      </c>
      <c r="AP25" s="239">
        <f t="shared" si="10"/>
        <v>0</v>
      </c>
      <c r="AQ25" s="152" t="s">
        <v>29</v>
      </c>
      <c r="AR25" s="155"/>
      <c r="AS25" s="277">
        <f t="shared" si="11"/>
        <v>0</v>
      </c>
      <c r="AT25" s="154"/>
      <c r="AU25" s="277">
        <f t="shared" si="12"/>
        <v>0</v>
      </c>
      <c r="AV25" s="278">
        <f t="shared" si="13"/>
        <v>0</v>
      </c>
      <c r="AW25" s="33">
        <f t="shared" si="14"/>
        <v>0</v>
      </c>
      <c r="AX25" s="33">
        <f t="shared" si="15"/>
        <v>0</v>
      </c>
      <c r="AY25" s="152" t="s">
        <v>29</v>
      </c>
      <c r="AZ25" s="156"/>
      <c r="BA25" s="269">
        <f t="shared" si="31"/>
        <v>0</v>
      </c>
      <c r="BB25" s="157"/>
      <c r="BC25" s="269">
        <f t="shared" si="32"/>
        <v>0</v>
      </c>
      <c r="BD25" s="276">
        <f t="shared" si="16"/>
        <v>0</v>
      </c>
      <c r="BE25" s="40">
        <f t="shared" si="33"/>
        <v>0</v>
      </c>
      <c r="BF25" s="240">
        <f t="shared" si="17"/>
        <v>0</v>
      </c>
      <c r="BG25" s="152" t="s">
        <v>29</v>
      </c>
      <c r="BH25" s="156"/>
      <c r="BI25" s="269">
        <f t="shared" si="28"/>
        <v>0</v>
      </c>
      <c r="BJ25" s="157"/>
      <c r="BK25" s="269">
        <f t="shared" si="18"/>
        <v>0</v>
      </c>
      <c r="BL25" s="276">
        <f t="shared" si="29"/>
        <v>0</v>
      </c>
      <c r="BM25" s="46">
        <f t="shared" si="34"/>
        <v>0</v>
      </c>
      <c r="BN25" s="240">
        <f t="shared" si="30"/>
        <v>0</v>
      </c>
      <c r="BO25" s="158" t="s">
        <v>29</v>
      </c>
      <c r="BP25" s="41">
        <f t="shared" si="35"/>
        <v>0</v>
      </c>
      <c r="BQ25" s="41">
        <f t="shared" si="0"/>
        <v>0</v>
      </c>
      <c r="BR25" s="242">
        <f t="shared" si="1"/>
        <v>0</v>
      </c>
      <c r="BS25" s="243" t="e">
        <f t="shared" si="2"/>
        <v>#DIV/0!</v>
      </c>
      <c r="BT25" s="241">
        <f t="shared" si="3"/>
        <v>0</v>
      </c>
      <c r="BU25" s="310" t="str">
        <f>IF(COUNTA('Datos Instalaciones'!$C$14:$C$33)=1,'Datos Instalaciones'!$G$14,IF('Datos Instalaciones'!G29="Seleccione el Departamento","",'Datos Instalaciones'!G29))</f>
        <v/>
      </c>
      <c r="BV25" s="267" t="e">
        <f t="shared" si="20"/>
        <v>#N/A</v>
      </c>
      <c r="BW25" s="152" t="s">
        <v>29</v>
      </c>
      <c r="BX25" s="102">
        <f t="shared" si="21"/>
        <v>1</v>
      </c>
      <c r="BY25" s="311" t="str">
        <f>IF('Datos Generales'!$C$22="Si",'Datos Generales'!$C$21,"")</f>
        <v/>
      </c>
      <c r="BZ25" s="268">
        <f>+IF('Datos Generales'!$C$22="Si",IF(OR(BY25="Seleccione la opción que corresponda",BY25="Grande"),1,VLOOKUP(BY25,$BY$37:$BZ$40,2,FALSE)),1)</f>
        <v>1</v>
      </c>
      <c r="CA25" s="152" t="s">
        <v>29</v>
      </c>
      <c r="CB25" s="196">
        <f t="shared" si="22"/>
        <v>1</v>
      </c>
      <c r="CC25" s="351" t="str">
        <f>'Datos Generales'!$C$15</f>
        <v>Seleccione el sector</v>
      </c>
      <c r="CD25" s="308">
        <f t="shared" si="23"/>
        <v>1</v>
      </c>
      <c r="CE25" s="353" t="str">
        <f>'Datos Generales'!$C$33</f>
        <v>Seleccione la opción que corresponda</v>
      </c>
      <c r="CF25" s="103">
        <f t="shared" si="24"/>
        <v>1</v>
      </c>
      <c r="CG25" s="152" t="s">
        <v>29</v>
      </c>
      <c r="CH25" s="425">
        <f t="shared" si="25"/>
        <v>1</v>
      </c>
      <c r="CI25" s="103" t="e">
        <f t="shared" si="26"/>
        <v>#N/A</v>
      </c>
      <c r="CJ25" s="104" t="e">
        <f t="shared" si="4"/>
        <v>#N/A</v>
      </c>
      <c r="CK25" s="105" t="e">
        <f t="shared" si="5"/>
        <v>#N/A</v>
      </c>
      <c r="CL25" s="105" t="e">
        <f t="shared" si="27"/>
        <v>#N/A</v>
      </c>
      <c r="CM25" s="105" t="e">
        <f t="shared" si="6"/>
        <v>#N/A</v>
      </c>
    </row>
    <row r="26" spans="2:91" s="159" customFormat="1" ht="45.75" customHeight="1" thickBot="1" x14ac:dyDescent="0.3">
      <c r="B26" s="443" t="str">
        <f>+IF($Z26="","",'Datos Generales'!$C$12)</f>
        <v/>
      </c>
      <c r="C26" s="443" t="str">
        <f>+IF($Z26="","",'Datos Generales'!$C$13)</f>
        <v/>
      </c>
      <c r="D26" s="309" t="str">
        <f>+IF($Z26="","",'Datos Generales'!$C$15)</f>
        <v/>
      </c>
      <c r="E26" s="309" t="str">
        <f>+IF($Z26="","",'Datos Generales'!$C$19)</f>
        <v/>
      </c>
      <c r="F26" s="309" t="str">
        <f>+IF($Z26="","",'Datos Generales'!$C$21)</f>
        <v/>
      </c>
      <c r="G26" s="309" t="str">
        <f>+IF($Z26="","",'Datos Generales'!$C$39)</f>
        <v/>
      </c>
      <c r="H26" s="309" t="str">
        <f>+IF($Z26="","",'Datos Generales'!$E$39)</f>
        <v/>
      </c>
      <c r="I26" s="309" t="str">
        <f>+IF($Z26="","",'Datos Generales'!$F$39)</f>
        <v/>
      </c>
      <c r="J26" s="309" t="str">
        <f>+IF($Z26="","",'Datos Generales'!$C$40)</f>
        <v/>
      </c>
      <c r="K26" s="309" t="str">
        <f>+IF($Z26="","",'Datos Generales'!$E$40)</f>
        <v/>
      </c>
      <c r="L26" s="309" t="str">
        <f>+IF($Z26="","",'Datos Generales'!$F$40)</f>
        <v/>
      </c>
      <c r="M26" s="309" t="str">
        <f>+IF($Z26="","",'Datos Generales'!$C$41)</f>
        <v/>
      </c>
      <c r="N26" s="309" t="str">
        <f>+IF($Z26="","",'Datos Generales'!$C$42)</f>
        <v/>
      </c>
      <c r="O26" s="309" t="str">
        <f>+IF($Z26="","",'Datos Generales'!$F$42)</f>
        <v/>
      </c>
      <c r="P26" s="309" t="str">
        <f>+IF($Z26="","",'Datos Generales'!$C$43)</f>
        <v/>
      </c>
      <c r="Q26" s="309" t="str">
        <f>+IF($Z26="","",'Datos Generales'!$F$43)</f>
        <v/>
      </c>
      <c r="R26" s="309" t="str">
        <f>+IF($Z26="","",'Datos Generales'!$C$25)</f>
        <v/>
      </c>
      <c r="S26" s="309" t="str">
        <f>+IF($Z26="","",'Datos Generales'!$C$26)</f>
        <v/>
      </c>
      <c r="T26" s="309" t="str">
        <f>+IF($Z26="","",'Datos Generales'!$C$27)</f>
        <v/>
      </c>
      <c r="U26" s="309" t="str">
        <f>+IF($Z26="","",'Datos Generales'!$C$28)</f>
        <v/>
      </c>
      <c r="V26" s="309" t="str">
        <f>+IF($Z26="","",'Datos Generales'!$C$29)</f>
        <v/>
      </c>
      <c r="W26" s="309" t="str">
        <f>+IF($Z26="","",'Datos Generales'!$C$30)</f>
        <v/>
      </c>
      <c r="X26" s="443"/>
      <c r="Y26" s="443">
        <v>17</v>
      </c>
      <c r="Z26" s="148"/>
      <c r="AA26" s="149" t="s">
        <v>29</v>
      </c>
      <c r="AB26" s="149" t="s">
        <v>29</v>
      </c>
      <c r="AC26" s="150"/>
      <c r="AD26" s="148"/>
      <c r="AE26" s="152" t="s">
        <v>29</v>
      </c>
      <c r="AF26" s="418"/>
      <c r="AG26" s="418"/>
      <c r="AH26" s="151" t="s">
        <v>29</v>
      </c>
      <c r="AI26" s="152" t="s">
        <v>29</v>
      </c>
      <c r="AJ26" s="153"/>
      <c r="AK26" s="238">
        <f t="shared" si="36"/>
        <v>0</v>
      </c>
      <c r="AL26" s="154"/>
      <c r="AM26" s="238">
        <f t="shared" si="7"/>
        <v>0</v>
      </c>
      <c r="AN26" s="237">
        <f t="shared" si="8"/>
        <v>0</v>
      </c>
      <c r="AO26" s="33">
        <f t="shared" si="9"/>
        <v>0</v>
      </c>
      <c r="AP26" s="239">
        <f t="shared" si="10"/>
        <v>0</v>
      </c>
      <c r="AQ26" s="152" t="s">
        <v>29</v>
      </c>
      <c r="AR26" s="155"/>
      <c r="AS26" s="277">
        <f t="shared" si="11"/>
        <v>0</v>
      </c>
      <c r="AT26" s="154"/>
      <c r="AU26" s="277">
        <f t="shared" si="12"/>
        <v>0</v>
      </c>
      <c r="AV26" s="278">
        <f t="shared" si="13"/>
        <v>0</v>
      </c>
      <c r="AW26" s="33">
        <f t="shared" si="14"/>
        <v>0</v>
      </c>
      <c r="AX26" s="33">
        <f t="shared" si="15"/>
        <v>0</v>
      </c>
      <c r="AY26" s="152" t="s">
        <v>29</v>
      </c>
      <c r="AZ26" s="156"/>
      <c r="BA26" s="269">
        <f t="shared" si="31"/>
        <v>0</v>
      </c>
      <c r="BB26" s="157"/>
      <c r="BC26" s="269">
        <f t="shared" si="32"/>
        <v>0</v>
      </c>
      <c r="BD26" s="276">
        <f t="shared" si="16"/>
        <v>0</v>
      </c>
      <c r="BE26" s="40">
        <f t="shared" si="33"/>
        <v>0</v>
      </c>
      <c r="BF26" s="240">
        <f t="shared" si="17"/>
        <v>0</v>
      </c>
      <c r="BG26" s="152" t="s">
        <v>29</v>
      </c>
      <c r="BH26" s="156"/>
      <c r="BI26" s="269">
        <f t="shared" si="28"/>
        <v>0</v>
      </c>
      <c r="BJ26" s="157"/>
      <c r="BK26" s="269">
        <f t="shared" si="18"/>
        <v>0</v>
      </c>
      <c r="BL26" s="276">
        <f t="shared" si="29"/>
        <v>0</v>
      </c>
      <c r="BM26" s="46">
        <f t="shared" si="34"/>
        <v>0</v>
      </c>
      <c r="BN26" s="240">
        <f t="shared" si="30"/>
        <v>0</v>
      </c>
      <c r="BO26" s="158" t="s">
        <v>29</v>
      </c>
      <c r="BP26" s="41">
        <f t="shared" si="35"/>
        <v>0</v>
      </c>
      <c r="BQ26" s="41">
        <f t="shared" si="0"/>
        <v>0</v>
      </c>
      <c r="BR26" s="242">
        <f t="shared" si="1"/>
        <v>0</v>
      </c>
      <c r="BS26" s="243" t="e">
        <f t="shared" si="2"/>
        <v>#DIV/0!</v>
      </c>
      <c r="BT26" s="241">
        <f t="shared" si="3"/>
        <v>0</v>
      </c>
      <c r="BU26" s="310" t="str">
        <f>IF(COUNTA('Datos Instalaciones'!$C$14:$C$33)=1,'Datos Instalaciones'!$G$14,IF('Datos Instalaciones'!G30="Seleccione el Departamento","",'Datos Instalaciones'!G30))</f>
        <v/>
      </c>
      <c r="BV26" s="267" t="e">
        <f t="shared" si="20"/>
        <v>#N/A</v>
      </c>
      <c r="BW26" s="152" t="s">
        <v>29</v>
      </c>
      <c r="BX26" s="102">
        <f t="shared" si="21"/>
        <v>1</v>
      </c>
      <c r="BY26" s="311" t="str">
        <f>IF('Datos Generales'!$C$22="Si",'Datos Generales'!$C$21,"")</f>
        <v/>
      </c>
      <c r="BZ26" s="268">
        <f>+IF('Datos Generales'!$C$22="Si",IF(OR(BY26="Seleccione la opción que corresponda",BY26="Grande"),1,VLOOKUP(BY26,$BY$37:$BZ$40,2,FALSE)),1)</f>
        <v>1</v>
      </c>
      <c r="CA26" s="152" t="s">
        <v>29</v>
      </c>
      <c r="CB26" s="196">
        <f t="shared" si="22"/>
        <v>1</v>
      </c>
      <c r="CC26" s="351" t="str">
        <f>'Datos Generales'!$C$15</f>
        <v>Seleccione el sector</v>
      </c>
      <c r="CD26" s="308">
        <f t="shared" si="23"/>
        <v>1</v>
      </c>
      <c r="CE26" s="353" t="str">
        <f>'Datos Generales'!$C$33</f>
        <v>Seleccione la opción que corresponda</v>
      </c>
      <c r="CF26" s="103">
        <f t="shared" si="24"/>
        <v>1</v>
      </c>
      <c r="CG26" s="152" t="s">
        <v>29</v>
      </c>
      <c r="CH26" s="425">
        <f t="shared" si="25"/>
        <v>1</v>
      </c>
      <c r="CI26" s="103" t="e">
        <f t="shared" si="26"/>
        <v>#N/A</v>
      </c>
      <c r="CJ26" s="104" t="e">
        <f t="shared" si="4"/>
        <v>#N/A</v>
      </c>
      <c r="CK26" s="105" t="e">
        <f t="shared" si="5"/>
        <v>#N/A</v>
      </c>
      <c r="CL26" s="105" t="e">
        <f t="shared" si="27"/>
        <v>#N/A</v>
      </c>
      <c r="CM26" s="105" t="e">
        <f t="shared" si="6"/>
        <v>#N/A</v>
      </c>
    </row>
    <row r="27" spans="2:91" s="159" customFormat="1" ht="45.75" customHeight="1" thickBot="1" x14ac:dyDescent="0.3">
      <c r="B27" s="443" t="str">
        <f>+IF($Z27="","",'Datos Generales'!$C$12)</f>
        <v/>
      </c>
      <c r="C27" s="443" t="str">
        <f>+IF($Z27="","",'Datos Generales'!$C$13)</f>
        <v/>
      </c>
      <c r="D27" s="309" t="str">
        <f>+IF($Z27="","",'Datos Generales'!$C$15)</f>
        <v/>
      </c>
      <c r="E27" s="309" t="str">
        <f>+IF($Z27="","",'Datos Generales'!$C$19)</f>
        <v/>
      </c>
      <c r="F27" s="309" t="str">
        <f>+IF($Z27="","",'Datos Generales'!$C$21)</f>
        <v/>
      </c>
      <c r="G27" s="309" t="str">
        <f>+IF($Z27="","",'Datos Generales'!$C$39)</f>
        <v/>
      </c>
      <c r="H27" s="309" t="str">
        <f>+IF($Z27="","",'Datos Generales'!$E$39)</f>
        <v/>
      </c>
      <c r="I27" s="309" t="str">
        <f>+IF($Z27="","",'Datos Generales'!$F$39)</f>
        <v/>
      </c>
      <c r="J27" s="309" t="str">
        <f>+IF($Z27="","",'Datos Generales'!$C$40)</f>
        <v/>
      </c>
      <c r="K27" s="309" t="str">
        <f>+IF($Z27="","",'Datos Generales'!$E$40)</f>
        <v/>
      </c>
      <c r="L27" s="309" t="str">
        <f>+IF($Z27="","",'Datos Generales'!$F$40)</f>
        <v/>
      </c>
      <c r="M27" s="309" t="str">
        <f>+IF($Z27="","",'Datos Generales'!$C$41)</f>
        <v/>
      </c>
      <c r="N27" s="309" t="str">
        <f>+IF($Z27="","",'Datos Generales'!$C$42)</f>
        <v/>
      </c>
      <c r="O27" s="309" t="str">
        <f>+IF($Z27="","",'Datos Generales'!$F$42)</f>
        <v/>
      </c>
      <c r="P27" s="309" t="str">
        <f>+IF($Z27="","",'Datos Generales'!$C$43)</f>
        <v/>
      </c>
      <c r="Q27" s="309" t="str">
        <f>+IF($Z27="","",'Datos Generales'!$F$43)</f>
        <v/>
      </c>
      <c r="R27" s="309" t="str">
        <f>+IF($Z27="","",'Datos Generales'!$C$25)</f>
        <v/>
      </c>
      <c r="S27" s="309" t="str">
        <f>+IF($Z27="","",'Datos Generales'!$C$26)</f>
        <v/>
      </c>
      <c r="T27" s="309" t="str">
        <f>+IF($Z27="","",'Datos Generales'!$C$27)</f>
        <v/>
      </c>
      <c r="U27" s="309" t="str">
        <f>+IF($Z27="","",'Datos Generales'!$C$28)</f>
        <v/>
      </c>
      <c r="V27" s="309" t="str">
        <f>+IF($Z27="","",'Datos Generales'!$C$29)</f>
        <v/>
      </c>
      <c r="W27" s="309" t="str">
        <f>+IF($Z27="","",'Datos Generales'!$C$30)</f>
        <v/>
      </c>
      <c r="X27" s="443"/>
      <c r="Y27" s="443">
        <v>18</v>
      </c>
      <c r="Z27" s="148"/>
      <c r="AA27" s="149" t="s">
        <v>29</v>
      </c>
      <c r="AB27" s="149" t="s">
        <v>29</v>
      </c>
      <c r="AC27" s="150"/>
      <c r="AD27" s="148"/>
      <c r="AE27" s="152" t="s">
        <v>29</v>
      </c>
      <c r="AF27" s="418"/>
      <c r="AG27" s="418"/>
      <c r="AH27" s="151" t="s">
        <v>29</v>
      </c>
      <c r="AI27" s="152" t="s">
        <v>29</v>
      </c>
      <c r="AJ27" s="153"/>
      <c r="AK27" s="238">
        <f t="shared" si="36"/>
        <v>0</v>
      </c>
      <c r="AL27" s="154"/>
      <c r="AM27" s="238">
        <f t="shared" si="7"/>
        <v>0</v>
      </c>
      <c r="AN27" s="237">
        <f t="shared" si="8"/>
        <v>0</v>
      </c>
      <c r="AO27" s="33">
        <f t="shared" si="9"/>
        <v>0</v>
      </c>
      <c r="AP27" s="239">
        <f t="shared" si="10"/>
        <v>0</v>
      </c>
      <c r="AQ27" s="152" t="s">
        <v>29</v>
      </c>
      <c r="AR27" s="155"/>
      <c r="AS27" s="277">
        <f t="shared" si="11"/>
        <v>0</v>
      </c>
      <c r="AT27" s="154"/>
      <c r="AU27" s="277">
        <f t="shared" si="12"/>
        <v>0</v>
      </c>
      <c r="AV27" s="278">
        <f t="shared" si="13"/>
        <v>0</v>
      </c>
      <c r="AW27" s="33">
        <f t="shared" si="14"/>
        <v>0</v>
      </c>
      <c r="AX27" s="33">
        <f t="shared" si="15"/>
        <v>0</v>
      </c>
      <c r="AY27" s="152" t="s">
        <v>29</v>
      </c>
      <c r="AZ27" s="156"/>
      <c r="BA27" s="269">
        <f t="shared" si="31"/>
        <v>0</v>
      </c>
      <c r="BB27" s="157"/>
      <c r="BC27" s="269">
        <f t="shared" si="32"/>
        <v>0</v>
      </c>
      <c r="BD27" s="276">
        <f t="shared" si="16"/>
        <v>0</v>
      </c>
      <c r="BE27" s="40">
        <f t="shared" si="33"/>
        <v>0</v>
      </c>
      <c r="BF27" s="240">
        <f t="shared" si="17"/>
        <v>0</v>
      </c>
      <c r="BG27" s="152" t="s">
        <v>29</v>
      </c>
      <c r="BH27" s="156"/>
      <c r="BI27" s="269">
        <f t="shared" si="28"/>
        <v>0</v>
      </c>
      <c r="BJ27" s="157"/>
      <c r="BK27" s="269">
        <f t="shared" si="18"/>
        <v>0</v>
      </c>
      <c r="BL27" s="276">
        <f t="shared" si="29"/>
        <v>0</v>
      </c>
      <c r="BM27" s="46">
        <f t="shared" si="34"/>
        <v>0</v>
      </c>
      <c r="BN27" s="240">
        <f t="shared" si="30"/>
        <v>0</v>
      </c>
      <c r="BO27" s="158" t="s">
        <v>29</v>
      </c>
      <c r="BP27" s="41">
        <f t="shared" si="35"/>
        <v>0</v>
      </c>
      <c r="BQ27" s="41">
        <f t="shared" si="0"/>
        <v>0</v>
      </c>
      <c r="BR27" s="242">
        <f t="shared" si="1"/>
        <v>0</v>
      </c>
      <c r="BS27" s="243" t="e">
        <f t="shared" si="2"/>
        <v>#DIV/0!</v>
      </c>
      <c r="BT27" s="241">
        <f t="shared" si="3"/>
        <v>0</v>
      </c>
      <c r="BU27" s="310" t="str">
        <f>IF(COUNTA('Datos Instalaciones'!$C$14:$C$33)=1,'Datos Instalaciones'!$G$14,IF('Datos Instalaciones'!G31="Seleccione el Departamento","",'Datos Instalaciones'!G31))</f>
        <v/>
      </c>
      <c r="BV27" s="267" t="e">
        <f t="shared" si="20"/>
        <v>#N/A</v>
      </c>
      <c r="BW27" s="152" t="s">
        <v>29</v>
      </c>
      <c r="BX27" s="102">
        <f t="shared" si="21"/>
        <v>1</v>
      </c>
      <c r="BY27" s="311" t="str">
        <f>IF('Datos Generales'!$C$22="Si",'Datos Generales'!$C$21,"")</f>
        <v/>
      </c>
      <c r="BZ27" s="268">
        <f>+IF('Datos Generales'!$C$22="Si",IF(OR(BY27="Seleccione la opción que corresponda",BY27="Grande"),1,VLOOKUP(BY27,$BY$37:$BZ$40,2,FALSE)),1)</f>
        <v>1</v>
      </c>
      <c r="CA27" s="152" t="s">
        <v>29</v>
      </c>
      <c r="CB27" s="196">
        <f t="shared" si="22"/>
        <v>1</v>
      </c>
      <c r="CC27" s="351" t="str">
        <f>'Datos Generales'!$C$15</f>
        <v>Seleccione el sector</v>
      </c>
      <c r="CD27" s="308">
        <f t="shared" si="23"/>
        <v>1</v>
      </c>
      <c r="CE27" s="353" t="str">
        <f>'Datos Generales'!$C$33</f>
        <v>Seleccione la opción que corresponda</v>
      </c>
      <c r="CF27" s="103">
        <f t="shared" si="24"/>
        <v>1</v>
      </c>
      <c r="CG27" s="152" t="s">
        <v>29</v>
      </c>
      <c r="CH27" s="425">
        <f t="shared" si="25"/>
        <v>1</v>
      </c>
      <c r="CI27" s="103" t="e">
        <f t="shared" si="26"/>
        <v>#N/A</v>
      </c>
      <c r="CJ27" s="104" t="e">
        <f t="shared" si="4"/>
        <v>#N/A</v>
      </c>
      <c r="CK27" s="105" t="e">
        <f t="shared" si="5"/>
        <v>#N/A</v>
      </c>
      <c r="CL27" s="105" t="e">
        <f t="shared" si="27"/>
        <v>#N/A</v>
      </c>
      <c r="CM27" s="105" t="e">
        <f t="shared" si="6"/>
        <v>#N/A</v>
      </c>
    </row>
    <row r="28" spans="2:91" s="159" customFormat="1" ht="45.75" customHeight="1" thickBot="1" x14ac:dyDescent="0.3">
      <c r="B28" s="443" t="str">
        <f>+IF($Z28="","",'Datos Generales'!$C$12)</f>
        <v/>
      </c>
      <c r="C28" s="443" t="str">
        <f>+IF($Z28="","",'Datos Generales'!$C$13)</f>
        <v/>
      </c>
      <c r="D28" s="309" t="str">
        <f>+IF($Z28="","",'Datos Generales'!$C$15)</f>
        <v/>
      </c>
      <c r="E28" s="309" t="str">
        <f>+IF($Z28="","",'Datos Generales'!$C$19)</f>
        <v/>
      </c>
      <c r="F28" s="309" t="str">
        <f>+IF($Z28="","",'Datos Generales'!$C$21)</f>
        <v/>
      </c>
      <c r="G28" s="309" t="str">
        <f>+IF($Z28="","",'Datos Generales'!$C$39)</f>
        <v/>
      </c>
      <c r="H28" s="309" t="str">
        <f>+IF($Z28="","",'Datos Generales'!$E$39)</f>
        <v/>
      </c>
      <c r="I28" s="309" t="str">
        <f>+IF($Z28="","",'Datos Generales'!$F$39)</f>
        <v/>
      </c>
      <c r="J28" s="309" t="str">
        <f>+IF($Z28="","",'Datos Generales'!$C$40)</f>
        <v/>
      </c>
      <c r="K28" s="309" t="str">
        <f>+IF($Z28="","",'Datos Generales'!$E$40)</f>
        <v/>
      </c>
      <c r="L28" s="309" t="str">
        <f>+IF($Z28="","",'Datos Generales'!$F$40)</f>
        <v/>
      </c>
      <c r="M28" s="309" t="str">
        <f>+IF($Z28="","",'Datos Generales'!$C$41)</f>
        <v/>
      </c>
      <c r="N28" s="309" t="str">
        <f>+IF($Z28="","",'Datos Generales'!$C$42)</f>
        <v/>
      </c>
      <c r="O28" s="309" t="str">
        <f>+IF($Z28="","",'Datos Generales'!$F$42)</f>
        <v/>
      </c>
      <c r="P28" s="309" t="str">
        <f>+IF($Z28="","",'Datos Generales'!$C$43)</f>
        <v/>
      </c>
      <c r="Q28" s="309" t="str">
        <f>+IF($Z28="","",'Datos Generales'!$F$43)</f>
        <v/>
      </c>
      <c r="R28" s="309" t="str">
        <f>+IF($Z28="","",'Datos Generales'!$C$25)</f>
        <v/>
      </c>
      <c r="S28" s="309" t="str">
        <f>+IF($Z28="","",'Datos Generales'!$C$26)</f>
        <v/>
      </c>
      <c r="T28" s="309" t="str">
        <f>+IF($Z28="","",'Datos Generales'!$C$27)</f>
        <v/>
      </c>
      <c r="U28" s="309" t="str">
        <f>+IF($Z28="","",'Datos Generales'!$C$28)</f>
        <v/>
      </c>
      <c r="V28" s="309" t="str">
        <f>+IF($Z28="","",'Datos Generales'!$C$29)</f>
        <v/>
      </c>
      <c r="W28" s="309" t="str">
        <f>+IF($Z28="","",'Datos Generales'!$C$30)</f>
        <v/>
      </c>
      <c r="X28" s="443"/>
      <c r="Y28" s="443">
        <v>19</v>
      </c>
      <c r="Z28" s="148"/>
      <c r="AA28" s="149" t="s">
        <v>29</v>
      </c>
      <c r="AB28" s="149" t="s">
        <v>29</v>
      </c>
      <c r="AC28" s="150"/>
      <c r="AD28" s="148"/>
      <c r="AE28" s="152" t="s">
        <v>29</v>
      </c>
      <c r="AF28" s="418"/>
      <c r="AG28" s="418"/>
      <c r="AH28" s="151" t="s">
        <v>29</v>
      </c>
      <c r="AI28" s="152" t="s">
        <v>29</v>
      </c>
      <c r="AJ28" s="153"/>
      <c r="AK28" s="238">
        <f t="shared" si="36"/>
        <v>0</v>
      </c>
      <c r="AL28" s="154"/>
      <c r="AM28" s="238">
        <f t="shared" si="7"/>
        <v>0</v>
      </c>
      <c r="AN28" s="237">
        <f t="shared" si="8"/>
        <v>0</v>
      </c>
      <c r="AO28" s="33">
        <f t="shared" si="9"/>
        <v>0</v>
      </c>
      <c r="AP28" s="239">
        <f t="shared" si="10"/>
        <v>0</v>
      </c>
      <c r="AQ28" s="152" t="s">
        <v>29</v>
      </c>
      <c r="AR28" s="155"/>
      <c r="AS28" s="277">
        <f t="shared" si="11"/>
        <v>0</v>
      </c>
      <c r="AT28" s="154"/>
      <c r="AU28" s="277">
        <f t="shared" si="12"/>
        <v>0</v>
      </c>
      <c r="AV28" s="278">
        <f t="shared" si="13"/>
        <v>0</v>
      </c>
      <c r="AW28" s="33">
        <f t="shared" si="14"/>
        <v>0</v>
      </c>
      <c r="AX28" s="33">
        <f t="shared" si="15"/>
        <v>0</v>
      </c>
      <c r="AY28" s="152" t="s">
        <v>29</v>
      </c>
      <c r="AZ28" s="156"/>
      <c r="BA28" s="269">
        <f t="shared" si="31"/>
        <v>0</v>
      </c>
      <c r="BB28" s="157"/>
      <c r="BC28" s="269">
        <f t="shared" si="32"/>
        <v>0</v>
      </c>
      <c r="BD28" s="276">
        <f t="shared" si="16"/>
        <v>0</v>
      </c>
      <c r="BE28" s="40">
        <f t="shared" si="33"/>
        <v>0</v>
      </c>
      <c r="BF28" s="240">
        <f t="shared" si="17"/>
        <v>0</v>
      </c>
      <c r="BG28" s="152" t="s">
        <v>29</v>
      </c>
      <c r="BH28" s="156"/>
      <c r="BI28" s="269">
        <f t="shared" si="28"/>
        <v>0</v>
      </c>
      <c r="BJ28" s="157"/>
      <c r="BK28" s="269">
        <f t="shared" si="18"/>
        <v>0</v>
      </c>
      <c r="BL28" s="276">
        <f t="shared" si="29"/>
        <v>0</v>
      </c>
      <c r="BM28" s="46">
        <f t="shared" si="34"/>
        <v>0</v>
      </c>
      <c r="BN28" s="240">
        <f t="shared" si="30"/>
        <v>0</v>
      </c>
      <c r="BO28" s="158" t="s">
        <v>29</v>
      </c>
      <c r="BP28" s="41">
        <f t="shared" si="35"/>
        <v>0</v>
      </c>
      <c r="BQ28" s="41">
        <f t="shared" si="0"/>
        <v>0</v>
      </c>
      <c r="BR28" s="242">
        <f t="shared" si="1"/>
        <v>0</v>
      </c>
      <c r="BS28" s="243" t="e">
        <f t="shared" si="2"/>
        <v>#DIV/0!</v>
      </c>
      <c r="BT28" s="241">
        <f t="shared" si="3"/>
        <v>0</v>
      </c>
      <c r="BU28" s="310" t="str">
        <f>IF(COUNTA('Datos Instalaciones'!$C$14:$C$33)=1,'Datos Instalaciones'!$G$14,IF('Datos Instalaciones'!G32="Seleccione el Departamento","",'Datos Instalaciones'!G32))</f>
        <v/>
      </c>
      <c r="BV28" s="267" t="e">
        <f t="shared" si="20"/>
        <v>#N/A</v>
      </c>
      <c r="BW28" s="152" t="s">
        <v>29</v>
      </c>
      <c r="BX28" s="102">
        <f t="shared" si="21"/>
        <v>1</v>
      </c>
      <c r="BY28" s="311" t="str">
        <f>IF('Datos Generales'!$C$22="Si",'Datos Generales'!$C$21,"")</f>
        <v/>
      </c>
      <c r="BZ28" s="268">
        <f>+IF('Datos Generales'!$C$22="Si",IF(OR(BY28="Seleccione la opción que corresponda",BY28="Grande"),1,VLOOKUP(BY28,$BY$37:$BZ$40,2,FALSE)),1)</f>
        <v>1</v>
      </c>
      <c r="CA28" s="152" t="s">
        <v>29</v>
      </c>
      <c r="CB28" s="196">
        <f t="shared" si="22"/>
        <v>1</v>
      </c>
      <c r="CC28" s="351" t="str">
        <f>'Datos Generales'!$C$15</f>
        <v>Seleccione el sector</v>
      </c>
      <c r="CD28" s="308">
        <f t="shared" si="23"/>
        <v>1</v>
      </c>
      <c r="CE28" s="353" t="str">
        <f>'Datos Generales'!$C$33</f>
        <v>Seleccione la opción que corresponda</v>
      </c>
      <c r="CF28" s="103">
        <f t="shared" si="24"/>
        <v>1</v>
      </c>
      <c r="CG28" s="152" t="s">
        <v>29</v>
      </c>
      <c r="CH28" s="425">
        <f t="shared" si="25"/>
        <v>1</v>
      </c>
      <c r="CI28" s="103" t="e">
        <f t="shared" si="26"/>
        <v>#N/A</v>
      </c>
      <c r="CJ28" s="104" t="e">
        <f t="shared" si="4"/>
        <v>#N/A</v>
      </c>
      <c r="CK28" s="105" t="e">
        <f t="shared" si="5"/>
        <v>#N/A</v>
      </c>
      <c r="CL28" s="105" t="e">
        <f t="shared" si="27"/>
        <v>#N/A</v>
      </c>
      <c r="CM28" s="105" t="e">
        <f t="shared" si="6"/>
        <v>#N/A</v>
      </c>
    </row>
    <row r="29" spans="2:91" s="159" customFormat="1" ht="45.75" customHeight="1" thickBot="1" x14ac:dyDescent="0.3">
      <c r="B29" s="443" t="str">
        <f>+IF($Z29="","",'Datos Generales'!$C$12)</f>
        <v/>
      </c>
      <c r="C29" s="443" t="str">
        <f>+IF($Z29="","",'Datos Generales'!$C$13)</f>
        <v/>
      </c>
      <c r="D29" s="309" t="str">
        <f>+IF($Z29="","",'Datos Generales'!$C$15)</f>
        <v/>
      </c>
      <c r="E29" s="309" t="str">
        <f>+IF($Z29="","",'Datos Generales'!$C$19)</f>
        <v/>
      </c>
      <c r="F29" s="309" t="str">
        <f>+IF($Z29="","",'Datos Generales'!$C$21)</f>
        <v/>
      </c>
      <c r="G29" s="309" t="str">
        <f>+IF($Z29="","",'Datos Generales'!$C$39)</f>
        <v/>
      </c>
      <c r="H29" s="309" t="str">
        <f>+IF($Z29="","",'Datos Generales'!$E$39)</f>
        <v/>
      </c>
      <c r="I29" s="309" t="str">
        <f>+IF($Z29="","",'Datos Generales'!$F$39)</f>
        <v/>
      </c>
      <c r="J29" s="309" t="str">
        <f>+IF($Z29="","",'Datos Generales'!$C$40)</f>
        <v/>
      </c>
      <c r="K29" s="309" t="str">
        <f>+IF($Z29="","",'Datos Generales'!$E$40)</f>
        <v/>
      </c>
      <c r="L29" s="309" t="str">
        <f>+IF($Z29="","",'Datos Generales'!$F$40)</f>
        <v/>
      </c>
      <c r="M29" s="309" t="str">
        <f>+IF($Z29="","",'Datos Generales'!$C$41)</f>
        <v/>
      </c>
      <c r="N29" s="309" t="str">
        <f>+IF($Z29="","",'Datos Generales'!$C$42)</f>
        <v/>
      </c>
      <c r="O29" s="309" t="str">
        <f>+IF($Z29="","",'Datos Generales'!$F$42)</f>
        <v/>
      </c>
      <c r="P29" s="309" t="str">
        <f>+IF($Z29="","",'Datos Generales'!$C$43)</f>
        <v/>
      </c>
      <c r="Q29" s="309" t="str">
        <f>+IF($Z29="","",'Datos Generales'!$F$43)</f>
        <v/>
      </c>
      <c r="R29" s="309" t="str">
        <f>+IF($Z29="","",'Datos Generales'!$C$25)</f>
        <v/>
      </c>
      <c r="S29" s="309" t="str">
        <f>+IF($Z29="","",'Datos Generales'!$C$26)</f>
        <v/>
      </c>
      <c r="T29" s="309" t="str">
        <f>+IF($Z29="","",'Datos Generales'!$C$27)</f>
        <v/>
      </c>
      <c r="U29" s="309" t="str">
        <f>+IF($Z29="","",'Datos Generales'!$C$28)</f>
        <v/>
      </c>
      <c r="V29" s="309" t="str">
        <f>+IF($Z29="","",'Datos Generales'!$C$29)</f>
        <v/>
      </c>
      <c r="W29" s="309" t="str">
        <f>+IF($Z29="","",'Datos Generales'!$C$30)</f>
        <v/>
      </c>
      <c r="X29" s="443"/>
      <c r="Y29" s="444">
        <v>20</v>
      </c>
      <c r="Z29" s="281"/>
      <c r="AA29" s="282" t="s">
        <v>29</v>
      </c>
      <c r="AB29" s="149" t="s">
        <v>29</v>
      </c>
      <c r="AC29" s="283"/>
      <c r="AD29" s="281"/>
      <c r="AE29" s="152" t="s">
        <v>29</v>
      </c>
      <c r="AF29" s="419"/>
      <c r="AG29" s="419"/>
      <c r="AH29" s="151" t="s">
        <v>29</v>
      </c>
      <c r="AI29" s="284" t="s">
        <v>29</v>
      </c>
      <c r="AJ29" s="285"/>
      <c r="AK29" s="286">
        <f t="shared" si="36"/>
        <v>0</v>
      </c>
      <c r="AL29" s="287"/>
      <c r="AM29" s="286">
        <f t="shared" si="7"/>
        <v>0</v>
      </c>
      <c r="AN29" s="288">
        <f t="shared" si="8"/>
        <v>0</v>
      </c>
      <c r="AO29" s="289">
        <f t="shared" si="9"/>
        <v>0</v>
      </c>
      <c r="AP29" s="290">
        <f t="shared" si="10"/>
        <v>0</v>
      </c>
      <c r="AQ29" s="284" t="s">
        <v>29</v>
      </c>
      <c r="AR29" s="291"/>
      <c r="AS29" s="292">
        <f t="shared" si="11"/>
        <v>0</v>
      </c>
      <c r="AT29" s="287"/>
      <c r="AU29" s="292">
        <f t="shared" si="12"/>
        <v>0</v>
      </c>
      <c r="AV29" s="293">
        <f t="shared" si="13"/>
        <v>0</v>
      </c>
      <c r="AW29" s="289">
        <f t="shared" si="14"/>
        <v>0</v>
      </c>
      <c r="AX29" s="289">
        <f t="shared" si="15"/>
        <v>0</v>
      </c>
      <c r="AY29" s="284" t="s">
        <v>29</v>
      </c>
      <c r="AZ29" s="294"/>
      <c r="BA29" s="295">
        <f t="shared" si="31"/>
        <v>0</v>
      </c>
      <c r="BB29" s="296"/>
      <c r="BC29" s="295">
        <f t="shared" si="32"/>
        <v>0</v>
      </c>
      <c r="BD29" s="297">
        <f t="shared" si="16"/>
        <v>0</v>
      </c>
      <c r="BE29" s="298">
        <f t="shared" si="33"/>
        <v>0</v>
      </c>
      <c r="BF29" s="299">
        <f t="shared" si="17"/>
        <v>0</v>
      </c>
      <c r="BG29" s="284" t="s">
        <v>29</v>
      </c>
      <c r="BH29" s="294"/>
      <c r="BI29" s="295">
        <f t="shared" si="28"/>
        <v>0</v>
      </c>
      <c r="BJ29" s="296"/>
      <c r="BK29" s="295">
        <f t="shared" si="18"/>
        <v>0</v>
      </c>
      <c r="BL29" s="297">
        <f t="shared" si="29"/>
        <v>0</v>
      </c>
      <c r="BM29" s="300">
        <f t="shared" si="34"/>
        <v>0</v>
      </c>
      <c r="BN29" s="299">
        <f t="shared" si="30"/>
        <v>0</v>
      </c>
      <c r="BO29" s="301" t="s">
        <v>29</v>
      </c>
      <c r="BP29" s="302">
        <f t="shared" si="35"/>
        <v>0</v>
      </c>
      <c r="BQ29" s="302">
        <f t="shared" si="0"/>
        <v>0</v>
      </c>
      <c r="BR29" s="303">
        <f t="shared" si="1"/>
        <v>0</v>
      </c>
      <c r="BS29" s="304" t="e">
        <f t="shared" si="2"/>
        <v>#DIV/0!</v>
      </c>
      <c r="BT29" s="305">
        <f t="shared" si="3"/>
        <v>0</v>
      </c>
      <c r="BU29" s="310" t="str">
        <f>IF(COUNTA('Datos Instalaciones'!$C$14:$C$33)=1,'Datos Instalaciones'!$G$14,IF('Datos Instalaciones'!G33="Seleccione el Departamento","",'Datos Instalaciones'!G33))</f>
        <v/>
      </c>
      <c r="BV29" s="267" t="e">
        <f t="shared" si="20"/>
        <v>#N/A</v>
      </c>
      <c r="BW29" s="284" t="s">
        <v>29</v>
      </c>
      <c r="BX29" s="102">
        <f t="shared" si="21"/>
        <v>1</v>
      </c>
      <c r="BY29" s="311" t="str">
        <f>IF('Datos Generales'!$C$22="Si",'Datos Generales'!$C$21,"")</f>
        <v/>
      </c>
      <c r="BZ29" s="268">
        <f>+IF('Datos Generales'!$C$22="Si",IF(OR(BY29="Seleccione la opción que corresponda",BY29="Grande"),1,VLOOKUP(BY29,$BY$37:$BZ$40,2,FALSE)),1)</f>
        <v>1</v>
      </c>
      <c r="CA29" s="284" t="s">
        <v>29</v>
      </c>
      <c r="CB29" s="196">
        <f t="shared" si="22"/>
        <v>1</v>
      </c>
      <c r="CC29" s="351" t="str">
        <f>'Datos Generales'!$C$15</f>
        <v>Seleccione el sector</v>
      </c>
      <c r="CD29" s="308">
        <f t="shared" si="23"/>
        <v>1</v>
      </c>
      <c r="CE29" s="354" t="str">
        <f>'Datos Generales'!$C$33</f>
        <v>Seleccione la opción que corresponda</v>
      </c>
      <c r="CF29" s="103">
        <f t="shared" si="24"/>
        <v>1</v>
      </c>
      <c r="CG29" s="284" t="s">
        <v>29</v>
      </c>
      <c r="CH29" s="425">
        <f t="shared" si="25"/>
        <v>1</v>
      </c>
      <c r="CI29" s="103" t="e">
        <f t="shared" si="26"/>
        <v>#N/A</v>
      </c>
      <c r="CJ29" s="104" t="e">
        <f t="shared" si="4"/>
        <v>#N/A</v>
      </c>
      <c r="CK29" s="409" t="e">
        <f t="shared" si="5"/>
        <v>#N/A</v>
      </c>
      <c r="CL29" s="105" t="e">
        <f t="shared" si="27"/>
        <v>#N/A</v>
      </c>
      <c r="CM29" s="105" t="e">
        <f t="shared" si="6"/>
        <v>#N/A</v>
      </c>
    </row>
    <row r="30" spans="2:91" s="162" customFormat="1" x14ac:dyDescent="0.25">
      <c r="AC30" s="163"/>
      <c r="AD30" s="163"/>
      <c r="AE30" s="163"/>
      <c r="AF30" s="163"/>
      <c r="AG30" s="163"/>
      <c r="AH30" s="164"/>
      <c r="AY30" s="165"/>
      <c r="AZ30" s="165"/>
      <c r="BA30" s="165"/>
      <c r="BG30" s="165"/>
      <c r="BH30" s="165"/>
      <c r="BI30" s="165"/>
      <c r="CG30" s="426"/>
      <c r="CH30" s="426"/>
      <c r="CL30" s="166"/>
    </row>
    <row r="31" spans="2:91" s="215" customFormat="1" x14ac:dyDescent="0.25">
      <c r="B31" s="214"/>
      <c r="C31" s="214"/>
      <c r="D31" s="214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 t="s">
        <v>22</v>
      </c>
      <c r="Y31" s="214"/>
      <c r="Z31" s="214"/>
      <c r="CG31" s="427"/>
      <c r="CH31" s="427"/>
    </row>
    <row r="32" spans="2:91" s="2" customFormat="1" hidden="1" x14ac:dyDescent="0.25">
      <c r="AA32" s="106"/>
      <c r="AB32" s="106"/>
      <c r="AC32" s="106"/>
      <c r="AD32" s="106"/>
      <c r="AE32" s="106"/>
      <c r="AF32" s="106"/>
      <c r="AG32" s="107"/>
      <c r="AW32" s="108"/>
      <c r="AY32" s="108"/>
      <c r="AZ32" s="108"/>
      <c r="BE32" s="108"/>
      <c r="BG32" s="108"/>
      <c r="BH32" s="108"/>
      <c r="CG32" s="428"/>
      <c r="CH32" s="428"/>
      <c r="CK32" s="101"/>
    </row>
    <row r="33" spans="2:92" s="2" customFormat="1" hidden="1" x14ac:dyDescent="0.25">
      <c r="B33" s="109"/>
      <c r="C33" s="109"/>
      <c r="D33" s="109"/>
      <c r="E33" s="109"/>
      <c r="F33" s="109"/>
      <c r="G33" s="109"/>
      <c r="H33" s="109"/>
      <c r="I33" s="109"/>
      <c r="J33" s="109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 t="s">
        <v>20</v>
      </c>
      <c r="Z33" s="100"/>
      <c r="AA33" s="100"/>
      <c r="AB33" s="100"/>
      <c r="AC33" s="100"/>
      <c r="AD33" s="100"/>
      <c r="AE33" s="100"/>
      <c r="AF33" s="100"/>
      <c r="AG33" s="107"/>
      <c r="AV33" s="108"/>
      <c r="AX33" s="108"/>
      <c r="AY33" s="108"/>
      <c r="BD33" s="108"/>
      <c r="BF33" s="108"/>
      <c r="BG33" s="108"/>
      <c r="CG33" s="428"/>
      <c r="CH33" s="428"/>
    </row>
    <row r="34" spans="2:92" s="2" customFormat="1" ht="15.75" hidden="1" customHeight="1" x14ac:dyDescent="0.25">
      <c r="B34" s="100"/>
      <c r="C34" s="100"/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  <c r="W34" s="100"/>
      <c r="X34" s="100"/>
      <c r="Y34" s="100"/>
      <c r="Z34" s="100"/>
      <c r="AA34" s="100"/>
      <c r="AB34" s="100"/>
      <c r="AC34" s="100"/>
      <c r="AD34" s="100"/>
      <c r="AE34" s="100"/>
      <c r="AF34" s="100"/>
      <c r="AG34" s="100"/>
      <c r="AL34" s="225" t="s">
        <v>337</v>
      </c>
      <c r="AM34" s="225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08"/>
      <c r="BB34" s="108"/>
      <c r="BC34" s="108"/>
      <c r="BH34" s="108"/>
      <c r="BJ34" s="108"/>
      <c r="BK34" s="108"/>
      <c r="CG34" s="428"/>
      <c r="CH34" s="428"/>
      <c r="CN34" s="101"/>
    </row>
    <row r="35" spans="2:92" s="2" customFormat="1" ht="51.75" hidden="1" customHeight="1" x14ac:dyDescent="0.25">
      <c r="Z35" s="100"/>
      <c r="AA35" s="110" t="s">
        <v>362</v>
      </c>
      <c r="AB35" s="110" t="s">
        <v>361</v>
      </c>
      <c r="AC35" s="231"/>
      <c r="AD35" s="231"/>
      <c r="AE35" s="110" t="s">
        <v>466</v>
      </c>
      <c r="AF35" s="231"/>
      <c r="AG35" s="231"/>
      <c r="AH35" s="42" t="s">
        <v>73</v>
      </c>
      <c r="AI35" s="233" t="s">
        <v>348</v>
      </c>
      <c r="AJ35" s="234" t="s">
        <v>30</v>
      </c>
      <c r="AK35" s="234" t="s">
        <v>403</v>
      </c>
      <c r="AL35" s="233" t="s">
        <v>244</v>
      </c>
      <c r="AM35" s="234" t="s">
        <v>18</v>
      </c>
      <c r="AN35" s="234" t="s">
        <v>354</v>
      </c>
      <c r="AP35" s="1"/>
      <c r="AQ35" s="1"/>
      <c r="AR35" s="1"/>
      <c r="AS35" s="484"/>
      <c r="AT35" s="484"/>
      <c r="AU35" s="484"/>
      <c r="AV35" s="1"/>
      <c r="AW35" s="1"/>
      <c r="AX35" s="1"/>
      <c r="AY35" s="1"/>
      <c r="AZ35" s="108"/>
      <c r="BB35" s="108"/>
      <c r="BC35" s="108"/>
      <c r="BH35" s="108"/>
      <c r="BJ35" s="108"/>
      <c r="BK35" s="108"/>
      <c r="BO35" s="110" t="s">
        <v>253</v>
      </c>
      <c r="BU35" s="487" t="s">
        <v>80</v>
      </c>
      <c r="BV35" s="488"/>
      <c r="BW35" s="487" t="s">
        <v>82</v>
      </c>
      <c r="BX35" s="488"/>
      <c r="BY35" s="129" t="s">
        <v>93</v>
      </c>
      <c r="BZ35" s="130"/>
      <c r="CA35" s="487" t="s">
        <v>88</v>
      </c>
      <c r="CB35" s="488"/>
      <c r="CC35" s="485" t="s">
        <v>258</v>
      </c>
      <c r="CD35" s="486"/>
      <c r="CE35" s="487" t="s">
        <v>394</v>
      </c>
      <c r="CF35" s="488"/>
      <c r="CG35" s="433" t="s">
        <v>94</v>
      </c>
      <c r="CH35" s="428"/>
      <c r="CN35" s="101"/>
    </row>
    <row r="36" spans="2:92" s="2" customFormat="1" ht="15" hidden="1" customHeight="1" x14ac:dyDescent="0.25">
      <c r="Z36" s="100"/>
      <c r="AA36" s="408" t="s">
        <v>29</v>
      </c>
      <c r="AB36" s="408" t="s">
        <v>29</v>
      </c>
      <c r="AC36" s="232"/>
      <c r="AD36" s="232"/>
      <c r="AE36" s="43" t="s">
        <v>29</v>
      </c>
      <c r="AF36" s="232"/>
      <c r="AG36" s="232"/>
      <c r="AH36" s="43" t="s">
        <v>29</v>
      </c>
      <c r="AI36" s="43" t="s">
        <v>29</v>
      </c>
      <c r="AJ36" s="235"/>
      <c r="AK36" s="235"/>
      <c r="AL36" s="235"/>
      <c r="AM36" s="235"/>
      <c r="AN36" s="236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08"/>
      <c r="BB36" s="108"/>
      <c r="BC36" s="108"/>
      <c r="BH36" s="108"/>
      <c r="BJ36" s="108"/>
      <c r="BK36" s="108"/>
      <c r="BO36" s="110" t="s">
        <v>29</v>
      </c>
      <c r="BU36" s="114" t="s">
        <v>29</v>
      </c>
      <c r="BV36" s="116"/>
      <c r="BW36" s="114" t="s">
        <v>29</v>
      </c>
      <c r="BX36" s="130"/>
      <c r="BY36" s="123" t="s">
        <v>29</v>
      </c>
      <c r="BZ36" s="130"/>
      <c r="CA36" s="123" t="s">
        <v>29</v>
      </c>
      <c r="CB36" s="130"/>
      <c r="CC36" s="307" t="s">
        <v>29</v>
      </c>
      <c r="CD36" s="306"/>
      <c r="CE36" s="123" t="s">
        <v>29</v>
      </c>
      <c r="CF36" s="373"/>
      <c r="CG36" s="429" t="s">
        <v>29</v>
      </c>
      <c r="CH36" s="428"/>
      <c r="CK36" s="411" t="s">
        <v>464</v>
      </c>
      <c r="CL36" s="411" t="s">
        <v>465</v>
      </c>
      <c r="CN36" s="101"/>
    </row>
    <row r="37" spans="2:92" s="2" customFormat="1" ht="33.75" hidden="1" x14ac:dyDescent="0.25">
      <c r="Z37" s="100"/>
      <c r="AA37" s="112" t="s">
        <v>210</v>
      </c>
      <c r="AB37" s="111" t="s">
        <v>95</v>
      </c>
      <c r="AC37" s="119"/>
      <c r="AD37" s="119"/>
      <c r="AE37" s="219" t="s">
        <v>95</v>
      </c>
      <c r="AF37" s="119"/>
      <c r="AG37" s="119"/>
      <c r="AH37" s="44" t="s">
        <v>205</v>
      </c>
      <c r="AI37" s="219" t="s">
        <v>59</v>
      </c>
      <c r="AJ37" s="36" t="s">
        <v>335</v>
      </c>
      <c r="AK37" s="36" t="s">
        <v>419</v>
      </c>
      <c r="AL37" s="220" t="s">
        <v>243</v>
      </c>
      <c r="AM37" s="227">
        <v>0.2346226974</v>
      </c>
      <c r="AN37" s="226">
        <v>0</v>
      </c>
      <c r="AP37" s="1"/>
      <c r="AQ37" s="1"/>
      <c r="AR37" s="1"/>
      <c r="AS37" s="345"/>
      <c r="AT37" s="1"/>
      <c r="AU37" s="346"/>
      <c r="AV37" s="1"/>
      <c r="AW37" s="1"/>
      <c r="AX37" s="1"/>
      <c r="AY37" s="1"/>
      <c r="AZ37" s="108"/>
      <c r="BB37" s="108"/>
      <c r="BC37" s="108"/>
      <c r="BH37" s="108"/>
      <c r="BJ37" s="108"/>
      <c r="BK37" s="108"/>
      <c r="BO37" s="96" t="s">
        <v>102</v>
      </c>
      <c r="BU37" s="115" t="s">
        <v>39</v>
      </c>
      <c r="BV37" s="116">
        <v>1.2</v>
      </c>
      <c r="BW37" s="115" t="s">
        <v>399</v>
      </c>
      <c r="BX37" s="116">
        <v>3</v>
      </c>
      <c r="BY37" s="115" t="s">
        <v>99</v>
      </c>
      <c r="BZ37" s="116">
        <v>2</v>
      </c>
      <c r="CA37" s="279" t="s">
        <v>297</v>
      </c>
      <c r="CB37" s="280">
        <v>3</v>
      </c>
      <c r="CC37" s="280" t="s">
        <v>258</v>
      </c>
      <c r="CD37" s="280">
        <v>2</v>
      </c>
      <c r="CE37" s="115" t="s">
        <v>409</v>
      </c>
      <c r="CF37" s="116">
        <v>1</v>
      </c>
      <c r="CG37" s="279" t="s">
        <v>102</v>
      </c>
      <c r="CH37" s="428"/>
      <c r="CK37" s="410">
        <v>7.4999999999999997E-2</v>
      </c>
      <c r="CL37" s="412">
        <v>900</v>
      </c>
      <c r="CN37" s="101"/>
    </row>
    <row r="38" spans="2:92" s="2" customFormat="1" ht="56.25" hidden="1" x14ac:dyDescent="0.25">
      <c r="Z38" s="100"/>
      <c r="AA38" s="112" t="s">
        <v>214</v>
      </c>
      <c r="AB38" s="113" t="s">
        <v>102</v>
      </c>
      <c r="AC38" s="119"/>
      <c r="AD38" s="119"/>
      <c r="AE38" s="35" t="s">
        <v>102</v>
      </c>
      <c r="AF38" s="119"/>
      <c r="AG38" s="119"/>
      <c r="AH38" s="45" t="s">
        <v>206</v>
      </c>
      <c r="AI38" s="35" t="s">
        <v>61</v>
      </c>
      <c r="AJ38" s="36" t="s">
        <v>335</v>
      </c>
      <c r="AK38" s="36" t="s">
        <v>419</v>
      </c>
      <c r="AL38" s="221" t="s">
        <v>243</v>
      </c>
      <c r="AM38" s="227">
        <v>0.23499999999999999</v>
      </c>
      <c r="AN38" s="226">
        <v>0</v>
      </c>
      <c r="AP38" s="1"/>
      <c r="AQ38" s="1"/>
      <c r="AR38" s="1"/>
      <c r="AS38" s="1"/>
      <c r="AT38" s="1"/>
      <c r="AU38" s="346"/>
      <c r="AV38" s="1"/>
      <c r="AW38" s="1"/>
      <c r="AX38" s="1"/>
      <c r="AY38" s="1"/>
      <c r="AZ38" s="117"/>
      <c r="BB38" s="117"/>
      <c r="BC38" s="108"/>
      <c r="BH38" s="117"/>
      <c r="BJ38" s="117"/>
      <c r="BK38" s="108"/>
      <c r="BO38" s="96" t="s">
        <v>95</v>
      </c>
      <c r="BU38" s="115" t="s">
        <v>40</v>
      </c>
      <c r="BV38" s="116">
        <v>1.1399999999999999</v>
      </c>
      <c r="BW38" s="115" t="s">
        <v>85</v>
      </c>
      <c r="BX38" s="116">
        <v>1.8</v>
      </c>
      <c r="BY38" s="115" t="s">
        <v>100</v>
      </c>
      <c r="BZ38" s="116">
        <v>1.5</v>
      </c>
      <c r="CA38" s="279" t="s">
        <v>400</v>
      </c>
      <c r="CB38" s="280">
        <v>3</v>
      </c>
      <c r="CE38" s="115" t="s">
        <v>397</v>
      </c>
      <c r="CF38" s="116">
        <v>1.05</v>
      </c>
      <c r="CG38" s="279" t="s">
        <v>95</v>
      </c>
      <c r="CH38" s="428"/>
      <c r="CN38" s="101"/>
    </row>
    <row r="39" spans="2:92" s="2" customFormat="1" ht="22.5" hidden="1" x14ac:dyDescent="0.25">
      <c r="Z39" s="100"/>
      <c r="AA39" s="112" t="s">
        <v>6</v>
      </c>
      <c r="AB39" s="119"/>
      <c r="AC39" s="119"/>
      <c r="AD39" s="119"/>
      <c r="AE39" s="119"/>
      <c r="AF39" s="119"/>
      <c r="AG39" s="119"/>
      <c r="AH39" s="45" t="s">
        <v>207</v>
      </c>
      <c r="AI39" s="219" t="s">
        <v>67</v>
      </c>
      <c r="AJ39" s="36" t="s">
        <v>27</v>
      </c>
      <c r="AK39" s="36" t="s">
        <v>407</v>
      </c>
      <c r="AL39" s="221" t="s">
        <v>333</v>
      </c>
      <c r="AM39" s="227">
        <f>0.8312/1000</f>
        <v>8.3120000000000004E-4</v>
      </c>
      <c r="AN39" s="226">
        <v>0</v>
      </c>
      <c r="AP39" s="1"/>
      <c r="AQ39" s="1"/>
      <c r="AR39" s="1"/>
      <c r="AS39" s="347"/>
      <c r="AT39" s="1"/>
      <c r="AU39" s="346"/>
      <c r="AV39" s="1"/>
      <c r="AW39" s="1"/>
      <c r="AX39" s="1"/>
      <c r="AY39" s="1"/>
      <c r="AZ39" s="117"/>
      <c r="BA39" s="265"/>
      <c r="BB39" s="117"/>
      <c r="BC39" s="108"/>
      <c r="BH39" s="117"/>
      <c r="BJ39" s="117"/>
      <c r="BK39" s="108"/>
      <c r="BU39" s="115" t="s">
        <v>41</v>
      </c>
      <c r="BV39" s="116">
        <v>1.2</v>
      </c>
      <c r="BW39" s="115" t="s">
        <v>87</v>
      </c>
      <c r="BX39" s="116">
        <v>1.3</v>
      </c>
      <c r="BY39" s="115" t="s">
        <v>101</v>
      </c>
      <c r="BZ39" s="116">
        <v>1.2</v>
      </c>
      <c r="CA39" s="279" t="s">
        <v>90</v>
      </c>
      <c r="CB39" s="280">
        <v>2</v>
      </c>
      <c r="CE39" s="115" t="s">
        <v>395</v>
      </c>
      <c r="CF39" s="116">
        <v>1.1200000000000001</v>
      </c>
      <c r="CG39" s="279" t="s">
        <v>471</v>
      </c>
      <c r="CH39" s="428"/>
      <c r="CN39" s="101"/>
    </row>
    <row r="40" spans="2:92" s="2" customFormat="1" ht="22.5" hidden="1" x14ac:dyDescent="0.25">
      <c r="Z40" s="100"/>
      <c r="AA40" s="112" t="s">
        <v>0</v>
      </c>
      <c r="AB40" s="119"/>
      <c r="AC40" s="119"/>
      <c r="AD40" s="119"/>
      <c r="AE40" s="119"/>
      <c r="AF40" s="119"/>
      <c r="AG40" s="119"/>
      <c r="AH40" s="118"/>
      <c r="AI40" s="35" t="s">
        <v>68</v>
      </c>
      <c r="AJ40" s="36" t="s">
        <v>27</v>
      </c>
      <c r="AK40" s="36" t="s">
        <v>407</v>
      </c>
      <c r="AL40" s="221" t="s">
        <v>333</v>
      </c>
      <c r="AM40" s="227">
        <f>0.5066/1000</f>
        <v>5.0660000000000006E-4</v>
      </c>
      <c r="AN40" s="226">
        <v>0</v>
      </c>
      <c r="AP40" s="1"/>
      <c r="AQ40" s="1"/>
      <c r="AR40" s="1"/>
      <c r="AS40" s="347"/>
      <c r="AT40" s="1"/>
      <c r="AU40" s="346"/>
      <c r="AV40" s="1"/>
      <c r="AW40" s="1"/>
      <c r="AX40" s="1"/>
      <c r="AY40" s="1"/>
      <c r="AZ40" s="117"/>
      <c r="BA40" s="265"/>
      <c r="BB40" s="117"/>
      <c r="BC40" s="108"/>
      <c r="BH40" s="117"/>
      <c r="BJ40" s="117"/>
      <c r="BK40" s="108"/>
      <c r="BU40" s="115" t="s">
        <v>42</v>
      </c>
      <c r="BV40" s="116">
        <v>1.1200000000000001</v>
      </c>
      <c r="BW40" s="115" t="s">
        <v>356</v>
      </c>
      <c r="BX40" s="116">
        <v>1</v>
      </c>
      <c r="BY40" s="115" t="s">
        <v>250</v>
      </c>
      <c r="BZ40" s="116">
        <v>1</v>
      </c>
      <c r="CA40" s="279" t="s">
        <v>89</v>
      </c>
      <c r="CB40" s="280">
        <v>1.5</v>
      </c>
      <c r="CE40" s="115" t="s">
        <v>396</v>
      </c>
      <c r="CF40" s="116">
        <v>1.1499999999999999</v>
      </c>
      <c r="CG40" s="428"/>
      <c r="CH40" s="428"/>
      <c r="CN40" s="101"/>
    </row>
    <row r="41" spans="2:92" s="2" customFormat="1" ht="22.5" hidden="1" x14ac:dyDescent="0.25">
      <c r="Z41" s="100"/>
      <c r="AA41" s="112" t="s">
        <v>2</v>
      </c>
      <c r="AB41" s="119"/>
      <c r="AC41" s="1"/>
      <c r="AD41" s="1"/>
      <c r="AE41" s="1"/>
      <c r="AF41" s="1"/>
      <c r="AG41" s="1"/>
      <c r="AH41" s="118"/>
      <c r="AI41" s="35" t="s">
        <v>8</v>
      </c>
      <c r="AJ41" s="36" t="s">
        <v>335</v>
      </c>
      <c r="AK41" s="36" t="s">
        <v>419</v>
      </c>
      <c r="AL41" s="221" t="s">
        <v>243</v>
      </c>
      <c r="AM41" s="227">
        <v>0.7</v>
      </c>
      <c r="AN41" s="226">
        <v>4.4807319999999997</v>
      </c>
      <c r="AP41" s="1"/>
      <c r="AQ41" s="1"/>
      <c r="AR41" s="1"/>
      <c r="AS41" s="347"/>
      <c r="AT41" s="1"/>
      <c r="AU41" s="346"/>
      <c r="AV41" s="1"/>
      <c r="AW41" s="1"/>
      <c r="AX41" s="1"/>
      <c r="AY41" s="1"/>
      <c r="AZ41" s="117"/>
      <c r="BA41" s="265"/>
      <c r="BB41" s="117"/>
      <c r="BC41" s="108"/>
      <c r="BH41" s="117"/>
      <c r="BJ41" s="117"/>
      <c r="BK41" s="108"/>
      <c r="BU41" s="115" t="s">
        <v>43</v>
      </c>
      <c r="BV41" s="116">
        <v>1.18</v>
      </c>
      <c r="BW41" s="115" t="s">
        <v>84</v>
      </c>
      <c r="BX41" s="116">
        <v>1.8</v>
      </c>
      <c r="CA41" s="279" t="s">
        <v>91</v>
      </c>
      <c r="CB41" s="280" t="s">
        <v>92</v>
      </c>
      <c r="CG41" s="428"/>
      <c r="CH41" s="428"/>
      <c r="CN41" s="101"/>
    </row>
    <row r="42" spans="2:92" s="2" customFormat="1" ht="33.75" hidden="1" x14ac:dyDescent="0.25">
      <c r="Z42" s="100"/>
      <c r="AA42" s="112" t="s">
        <v>211</v>
      </c>
      <c r="AB42" s="119"/>
      <c r="AC42" s="119"/>
      <c r="AD42" s="119"/>
      <c r="AE42" s="119"/>
      <c r="AF42" s="119"/>
      <c r="AG42" s="119"/>
      <c r="AH42" s="118"/>
      <c r="AI42" s="35" t="s">
        <v>62</v>
      </c>
      <c r="AJ42" s="36" t="s">
        <v>335</v>
      </c>
      <c r="AK42" s="36" t="s">
        <v>419</v>
      </c>
      <c r="AL42" s="220" t="s">
        <v>243</v>
      </c>
      <c r="AM42" s="227">
        <v>0.75</v>
      </c>
      <c r="AN42" s="226">
        <v>0</v>
      </c>
      <c r="AP42" s="1"/>
      <c r="AQ42" s="1"/>
      <c r="AR42" s="1"/>
      <c r="AS42" s="348"/>
      <c r="AT42" s="1"/>
      <c r="AU42" s="346"/>
      <c r="AV42" s="1"/>
      <c r="AW42" s="1"/>
      <c r="AX42" s="1"/>
      <c r="AY42" s="1"/>
      <c r="AZ42" s="117"/>
      <c r="BA42" s="265"/>
      <c r="BB42" s="117"/>
      <c r="BC42" s="108"/>
      <c r="BH42" s="117"/>
      <c r="BJ42" s="117"/>
      <c r="BK42" s="108"/>
      <c r="BU42" s="115" t="s">
        <v>44</v>
      </c>
      <c r="BV42" s="116">
        <v>1.1200000000000001</v>
      </c>
      <c r="BW42" s="115" t="s">
        <v>86</v>
      </c>
      <c r="BX42" s="116">
        <v>1.3</v>
      </c>
      <c r="CG42" s="428"/>
      <c r="CH42" s="428"/>
      <c r="CN42" s="101"/>
    </row>
    <row r="43" spans="2:92" s="2" customFormat="1" ht="22.5" hidden="1" x14ac:dyDescent="0.25">
      <c r="Z43" s="100"/>
      <c r="AA43" s="112" t="s">
        <v>4</v>
      </c>
      <c r="AB43" s="119"/>
      <c r="AC43" s="119"/>
      <c r="AD43" s="119"/>
      <c r="AE43" s="119"/>
      <c r="AF43" s="119"/>
      <c r="AG43" s="119"/>
      <c r="AH43" s="118"/>
      <c r="AI43" s="35" t="s">
        <v>63</v>
      </c>
      <c r="AJ43" s="36" t="s">
        <v>335</v>
      </c>
      <c r="AK43" s="36" t="s">
        <v>419</v>
      </c>
      <c r="AL43" s="221" t="s">
        <v>243</v>
      </c>
      <c r="AM43" s="227">
        <v>0.27</v>
      </c>
      <c r="AN43" s="226">
        <v>0</v>
      </c>
      <c r="AP43" s="1"/>
      <c r="AQ43" s="1"/>
      <c r="AR43" s="1"/>
      <c r="AS43" s="1"/>
      <c r="AT43" s="1"/>
      <c r="AU43" s="346"/>
      <c r="AV43" s="1"/>
      <c r="AW43" s="1"/>
      <c r="AX43" s="1"/>
      <c r="AY43" s="1"/>
      <c r="AZ43" s="117"/>
      <c r="BB43" s="117"/>
      <c r="BC43" s="108"/>
      <c r="BH43" s="117"/>
      <c r="BJ43" s="117"/>
      <c r="BK43" s="108"/>
      <c r="BU43" s="115" t="s">
        <v>45</v>
      </c>
      <c r="BV43" s="116">
        <v>1.1599999999999999</v>
      </c>
      <c r="BW43" s="115" t="s">
        <v>357</v>
      </c>
      <c r="BX43" s="116">
        <v>1</v>
      </c>
      <c r="CG43" s="428"/>
      <c r="CH43" s="428"/>
      <c r="CN43" s="101"/>
    </row>
    <row r="44" spans="2:92" s="2" customFormat="1" hidden="1" x14ac:dyDescent="0.25">
      <c r="Z44" s="100"/>
      <c r="AA44" s="112" t="s">
        <v>5</v>
      </c>
      <c r="AB44" s="119"/>
      <c r="AC44" s="119"/>
      <c r="AD44" s="119"/>
      <c r="AE44" s="119"/>
      <c r="AF44" s="119"/>
      <c r="AG44" s="119"/>
      <c r="AH44" s="118"/>
      <c r="AI44" s="35" t="s">
        <v>64</v>
      </c>
      <c r="AJ44" s="36" t="s">
        <v>335</v>
      </c>
      <c r="AK44" s="36" t="s">
        <v>419</v>
      </c>
      <c r="AL44" s="220" t="s">
        <v>243</v>
      </c>
      <c r="AM44" s="227">
        <v>0.38</v>
      </c>
      <c r="AN44" s="226">
        <v>0</v>
      </c>
      <c r="AP44" s="1"/>
      <c r="AQ44" s="1"/>
      <c r="AR44" s="1"/>
      <c r="AS44" s="1"/>
      <c r="AT44" s="1"/>
      <c r="AU44" s="346"/>
      <c r="AV44" s="1"/>
      <c r="AW44" s="1"/>
      <c r="AX44" s="1"/>
      <c r="AY44" s="1"/>
      <c r="AZ44" s="117"/>
      <c r="BB44" s="117"/>
      <c r="BC44" s="108"/>
      <c r="BH44" s="117"/>
      <c r="BJ44" s="117"/>
      <c r="BK44" s="108"/>
      <c r="BU44" s="115" t="s">
        <v>46</v>
      </c>
      <c r="BV44" s="116">
        <v>1.1599999999999999</v>
      </c>
      <c r="BW44" s="115" t="s">
        <v>70</v>
      </c>
      <c r="BX44" s="116">
        <v>3</v>
      </c>
      <c r="CG44" s="428"/>
      <c r="CH44" s="428"/>
      <c r="CN44" s="101"/>
    </row>
    <row r="45" spans="2:92" s="2" customFormat="1" hidden="1" x14ac:dyDescent="0.25">
      <c r="Z45" s="100"/>
      <c r="AA45" s="112" t="s">
        <v>1</v>
      </c>
      <c r="AB45" s="119"/>
      <c r="AC45" s="119"/>
      <c r="AD45" s="119"/>
      <c r="AE45" s="119"/>
      <c r="AF45" s="119"/>
      <c r="AG45" s="119"/>
      <c r="AH45" s="118"/>
      <c r="AI45" s="35" t="s">
        <v>65</v>
      </c>
      <c r="AJ45" s="36" t="s">
        <v>335</v>
      </c>
      <c r="AK45" s="36" t="s">
        <v>419</v>
      </c>
      <c r="AL45" s="221" t="s">
        <v>243</v>
      </c>
      <c r="AM45" s="227">
        <v>0.37119999999999997</v>
      </c>
      <c r="AN45" s="226">
        <v>0</v>
      </c>
      <c r="AP45" s="1"/>
      <c r="AQ45" s="1"/>
      <c r="AR45" s="1"/>
      <c r="AS45" s="1"/>
      <c r="AT45" s="1"/>
      <c r="AU45" s="346"/>
      <c r="AV45" s="1"/>
      <c r="AW45" s="1"/>
      <c r="AX45" s="1"/>
      <c r="AY45" s="1"/>
      <c r="AZ45" s="117"/>
      <c r="BB45" s="117"/>
      <c r="BC45" s="108"/>
      <c r="BH45" s="117"/>
      <c r="BJ45" s="117"/>
      <c r="BK45" s="108"/>
      <c r="BU45" s="115" t="s">
        <v>47</v>
      </c>
      <c r="BV45" s="116">
        <v>1.1200000000000001</v>
      </c>
      <c r="BW45" s="115" t="s">
        <v>69</v>
      </c>
      <c r="BX45" s="116">
        <v>3</v>
      </c>
      <c r="CG45" s="428"/>
      <c r="CH45" s="428"/>
      <c r="CI45" s="414"/>
      <c r="CN45" s="101"/>
    </row>
    <row r="46" spans="2:92" s="2" customFormat="1" ht="33.75" hidden="1" x14ac:dyDescent="0.25">
      <c r="Z46" s="100"/>
      <c r="AA46" s="112" t="s">
        <v>212</v>
      </c>
      <c r="AB46" s="119"/>
      <c r="AC46" s="119"/>
      <c r="AD46" s="119"/>
      <c r="AE46" s="119"/>
      <c r="AF46" s="119"/>
      <c r="AG46" s="119"/>
      <c r="AH46" s="118"/>
      <c r="AI46" s="219" t="s">
        <v>336</v>
      </c>
      <c r="AJ46" s="36" t="s">
        <v>335</v>
      </c>
      <c r="AK46" s="36" t="s">
        <v>419</v>
      </c>
      <c r="AL46" s="220" t="s">
        <v>243</v>
      </c>
      <c r="AM46" s="227">
        <v>0.22025333133000002</v>
      </c>
      <c r="AN46" s="226">
        <v>0</v>
      </c>
      <c r="AP46" s="1"/>
      <c r="AQ46" s="1"/>
      <c r="AR46" s="1"/>
      <c r="AS46" s="1"/>
      <c r="AT46" s="1"/>
      <c r="AU46" s="346"/>
      <c r="AV46" s="1"/>
      <c r="AW46" s="1"/>
      <c r="AX46" s="1"/>
      <c r="AY46" s="1"/>
      <c r="AZ46" s="117"/>
      <c r="BB46" s="117"/>
      <c r="BC46" s="108"/>
      <c r="BH46" s="117"/>
      <c r="BJ46" s="117"/>
      <c r="BK46" s="108"/>
      <c r="BU46" s="115" t="s">
        <v>48</v>
      </c>
      <c r="BV46" s="116">
        <v>1</v>
      </c>
      <c r="BW46" s="115" t="s">
        <v>83</v>
      </c>
      <c r="BX46" s="116">
        <v>2</v>
      </c>
      <c r="CG46" s="428"/>
      <c r="CH46" s="428"/>
      <c r="CN46" s="101"/>
    </row>
    <row r="47" spans="2:92" s="2" customFormat="1" ht="22.5" hidden="1" x14ac:dyDescent="0.25">
      <c r="Z47" s="100"/>
      <c r="AA47" s="112" t="s">
        <v>246</v>
      </c>
      <c r="AB47" s="119"/>
      <c r="AC47" s="119"/>
      <c r="AD47" s="119"/>
      <c r="AE47" s="119"/>
      <c r="AF47" s="119"/>
      <c r="AG47" s="119"/>
      <c r="AH47" s="118"/>
      <c r="AI47" s="35" t="s">
        <v>338</v>
      </c>
      <c r="AJ47" s="36" t="s">
        <v>335</v>
      </c>
      <c r="AK47" s="36" t="s">
        <v>419</v>
      </c>
      <c r="AL47" s="221" t="s">
        <v>243</v>
      </c>
      <c r="AM47" s="227">
        <v>0.68</v>
      </c>
      <c r="AN47" s="226">
        <v>4.4807319999999997</v>
      </c>
      <c r="AP47" s="1"/>
      <c r="AQ47" s="1"/>
      <c r="AR47" s="1"/>
      <c r="AS47" s="1"/>
      <c r="AT47" s="1"/>
      <c r="AU47" s="346"/>
      <c r="AV47" s="1"/>
      <c r="AW47" s="1"/>
      <c r="AX47" s="1"/>
      <c r="AY47" s="1"/>
      <c r="AZ47" s="117"/>
      <c r="BB47" s="117"/>
      <c r="BC47" s="108"/>
      <c r="BH47" s="117"/>
      <c r="BJ47" s="117"/>
      <c r="BK47" s="108"/>
      <c r="BU47" s="115" t="s">
        <v>49</v>
      </c>
      <c r="BV47" s="116">
        <v>1.1599999999999999</v>
      </c>
      <c r="BW47" s="115" t="s">
        <v>355</v>
      </c>
      <c r="BX47" s="116">
        <v>1</v>
      </c>
      <c r="CG47" s="428"/>
      <c r="CH47" s="428"/>
      <c r="CN47" s="101"/>
    </row>
    <row r="48" spans="2:92" s="2" customFormat="1" hidden="1" x14ac:dyDescent="0.25">
      <c r="Z48" s="100"/>
      <c r="AA48" s="112" t="s">
        <v>247</v>
      </c>
      <c r="AB48" s="119"/>
      <c r="AC48" s="119"/>
      <c r="AD48" s="119"/>
      <c r="AE48" s="119"/>
      <c r="AF48" s="119"/>
      <c r="AG48" s="119"/>
      <c r="AH48" s="118"/>
      <c r="AI48" s="35" t="s">
        <v>339</v>
      </c>
      <c r="AJ48" s="36" t="s">
        <v>335</v>
      </c>
      <c r="AK48" s="36" t="s">
        <v>419</v>
      </c>
      <c r="AL48" s="221" t="s">
        <v>243</v>
      </c>
      <c r="AM48" s="227">
        <v>0.93859999999999999</v>
      </c>
      <c r="AN48" s="226">
        <v>4.08291</v>
      </c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17"/>
      <c r="BB48" s="117"/>
      <c r="BC48" s="108"/>
      <c r="BH48" s="117"/>
      <c r="BJ48" s="117"/>
      <c r="BK48" s="108"/>
      <c r="BU48" s="115" t="s">
        <v>50</v>
      </c>
      <c r="BV48" s="116">
        <v>1.1399999999999999</v>
      </c>
      <c r="CG48" s="428"/>
      <c r="CH48" s="428"/>
      <c r="CN48" s="101"/>
    </row>
    <row r="49" spans="2:92" s="2" customFormat="1" hidden="1" x14ac:dyDescent="0.25">
      <c r="Z49" s="100"/>
      <c r="AA49" s="112" t="s">
        <v>3</v>
      </c>
      <c r="AB49" s="119"/>
      <c r="AC49" s="119"/>
      <c r="AD49" s="119"/>
      <c r="AE49" s="119"/>
      <c r="AF49" s="119"/>
      <c r="AG49" s="119"/>
      <c r="AH49" s="118"/>
      <c r="AI49" s="35" t="s">
        <v>340</v>
      </c>
      <c r="AJ49" s="36" t="s">
        <v>335</v>
      </c>
      <c r="AK49" s="36" t="s">
        <v>419</v>
      </c>
      <c r="AL49" s="220" t="s">
        <v>243</v>
      </c>
      <c r="AM49" s="227">
        <v>0.8</v>
      </c>
      <c r="AN49" s="226">
        <v>4.08291</v>
      </c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17"/>
      <c r="BB49" s="117"/>
      <c r="BC49" s="108"/>
      <c r="BH49" s="117"/>
      <c r="BJ49" s="117"/>
      <c r="BK49" s="108"/>
      <c r="BU49" s="115" t="s">
        <v>51</v>
      </c>
      <c r="BV49" s="116">
        <v>1.18</v>
      </c>
      <c r="CG49" s="428"/>
      <c r="CH49" s="428"/>
      <c r="CN49" s="101"/>
    </row>
    <row r="50" spans="2:92" s="2" customFormat="1" hidden="1" x14ac:dyDescent="0.25">
      <c r="Z50" s="100"/>
      <c r="AA50" s="112" t="s">
        <v>215</v>
      </c>
      <c r="AB50" s="119"/>
      <c r="AC50" s="119"/>
      <c r="AD50" s="119"/>
      <c r="AE50" s="119"/>
      <c r="AF50" s="119"/>
      <c r="AG50" s="119"/>
      <c r="AH50" s="118"/>
      <c r="AI50" s="219" t="s">
        <v>217</v>
      </c>
      <c r="AJ50" s="36" t="s">
        <v>21</v>
      </c>
      <c r="AK50" s="36" t="s">
        <v>406</v>
      </c>
      <c r="AL50" s="221" t="s">
        <v>334</v>
      </c>
      <c r="AM50" s="227">
        <f>0.086/1000</f>
        <v>8.599999999999999E-5</v>
      </c>
      <c r="AN50" s="226">
        <v>1.7674418604651163</v>
      </c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17"/>
      <c r="BB50" s="117"/>
      <c r="BC50" s="108"/>
      <c r="BH50" s="117"/>
      <c r="BJ50" s="117"/>
      <c r="BK50" s="108"/>
      <c r="BU50" s="115" t="s">
        <v>52</v>
      </c>
      <c r="BV50" s="116">
        <v>1.1599999999999999</v>
      </c>
      <c r="CG50" s="428"/>
      <c r="CH50" s="428"/>
      <c r="CN50" s="101"/>
    </row>
    <row r="51" spans="2:92" s="2" customFormat="1" hidden="1" x14ac:dyDescent="0.25">
      <c r="Z51" s="100"/>
      <c r="AA51" s="112" t="s">
        <v>88</v>
      </c>
      <c r="AB51" s="119"/>
      <c r="AC51" s="119"/>
      <c r="AD51" s="119"/>
      <c r="AE51" s="119"/>
      <c r="AF51" s="119"/>
      <c r="AG51" s="119"/>
      <c r="AH51" s="118"/>
      <c r="AI51" s="35" t="s">
        <v>341</v>
      </c>
      <c r="AJ51" s="36" t="s">
        <v>27</v>
      </c>
      <c r="AK51" s="36" t="s">
        <v>407</v>
      </c>
      <c r="AL51" s="221" t="s">
        <v>333</v>
      </c>
      <c r="AM51" s="227">
        <f>0.9593/1000</f>
        <v>9.5930000000000006E-4</v>
      </c>
      <c r="AN51" s="226">
        <v>3.2412023999999997</v>
      </c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17"/>
      <c r="BB51" s="117"/>
      <c r="BC51" s="108"/>
      <c r="BH51" s="117"/>
      <c r="BJ51" s="117"/>
      <c r="BK51" s="108"/>
      <c r="BU51" s="115" t="s">
        <v>53</v>
      </c>
      <c r="BV51" s="116">
        <v>1.18</v>
      </c>
      <c r="CG51" s="428"/>
      <c r="CH51" s="428"/>
      <c r="CN51" s="101"/>
    </row>
    <row r="52" spans="2:92" s="2" customFormat="1" hidden="1" x14ac:dyDescent="0.25">
      <c r="Z52" s="100"/>
      <c r="AA52" s="112" t="s">
        <v>213</v>
      </c>
      <c r="AB52" s="119"/>
      <c r="AC52" s="119"/>
      <c r="AD52" s="119"/>
      <c r="AE52" s="119"/>
      <c r="AF52" s="119"/>
      <c r="AG52" s="119"/>
      <c r="AH52" s="118"/>
      <c r="AI52" s="35" t="s">
        <v>342</v>
      </c>
      <c r="AJ52" s="36" t="s">
        <v>27</v>
      </c>
      <c r="AK52" s="36" t="s">
        <v>407</v>
      </c>
      <c r="AL52" s="221" t="s">
        <v>333</v>
      </c>
      <c r="AM52" s="227">
        <f>0.9532/1000</f>
        <v>9.5320000000000008E-4</v>
      </c>
      <c r="AN52" s="226">
        <v>3.2412023999999997</v>
      </c>
      <c r="AP52" s="1"/>
      <c r="AQ52" s="1"/>
      <c r="AR52" s="349"/>
      <c r="AS52" s="1"/>
      <c r="AT52" s="1"/>
      <c r="AU52" s="1"/>
      <c r="AV52" s="1"/>
      <c r="AW52" s="1"/>
      <c r="AX52" s="1"/>
      <c r="AY52" s="1"/>
      <c r="AZ52" s="117"/>
      <c r="BB52" s="117"/>
      <c r="BC52" s="108"/>
      <c r="BH52" s="117"/>
      <c r="BJ52" s="117"/>
      <c r="BK52" s="108"/>
      <c r="BU52" s="115" t="s">
        <v>54</v>
      </c>
      <c r="BV52" s="116">
        <v>1.1399999999999999</v>
      </c>
      <c r="CG52" s="428"/>
      <c r="CH52" s="428"/>
      <c r="CN52" s="101"/>
    </row>
    <row r="53" spans="2:92" s="2" customFormat="1" hidden="1" x14ac:dyDescent="0.25">
      <c r="Z53" s="100"/>
      <c r="AA53" s="112" t="s">
        <v>7</v>
      </c>
      <c r="AB53" s="119"/>
      <c r="AC53" s="119"/>
      <c r="AD53" s="119"/>
      <c r="AE53" s="119"/>
      <c r="AF53" s="119"/>
      <c r="AG53" s="119"/>
      <c r="AH53" s="118"/>
      <c r="AI53" s="219" t="s">
        <v>343</v>
      </c>
      <c r="AJ53" s="36" t="s">
        <v>27</v>
      </c>
      <c r="AK53" s="36" t="s">
        <v>407</v>
      </c>
      <c r="AL53" s="221" t="s">
        <v>333</v>
      </c>
      <c r="AM53" s="227">
        <f>0.9638/1000</f>
        <v>9.6380000000000001E-4</v>
      </c>
      <c r="AN53" s="226">
        <v>3.2412023999999997</v>
      </c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17"/>
      <c r="BB53" s="117"/>
      <c r="BC53" s="108"/>
      <c r="BH53" s="117"/>
      <c r="BJ53" s="117"/>
      <c r="BK53" s="108"/>
      <c r="BU53" s="115" t="s">
        <v>55</v>
      </c>
      <c r="BV53" s="116">
        <v>1.1599999999999999</v>
      </c>
      <c r="CG53" s="428"/>
      <c r="CH53" s="428"/>
      <c r="CN53" s="101"/>
    </row>
    <row r="54" spans="2:92" s="2" customFormat="1" ht="15" hidden="1" customHeight="1" x14ac:dyDescent="0.25">
      <c r="Z54" s="100"/>
      <c r="AA54" s="413" t="s">
        <v>467</v>
      </c>
      <c r="AB54" s="119"/>
      <c r="AC54" s="119"/>
      <c r="AD54" s="119"/>
      <c r="AE54" s="119"/>
      <c r="AF54" s="119"/>
      <c r="AG54" s="119"/>
      <c r="AH54" s="118"/>
      <c r="AI54" s="35" t="s">
        <v>344</v>
      </c>
      <c r="AJ54" s="36" t="s">
        <v>28</v>
      </c>
      <c r="AK54" s="36" t="s">
        <v>420</v>
      </c>
      <c r="AL54" s="221" t="s">
        <v>332</v>
      </c>
      <c r="AM54" s="227">
        <f>0.83/1000</f>
        <v>8.3000000000000001E-4</v>
      </c>
      <c r="AN54" s="226">
        <v>2.3492435999999999</v>
      </c>
      <c r="AZ54" s="117"/>
      <c r="BB54" s="117"/>
      <c r="BC54" s="108"/>
      <c r="BH54" s="117"/>
      <c r="BJ54" s="117"/>
      <c r="BK54" s="108"/>
      <c r="BU54" s="115" t="s">
        <v>56</v>
      </c>
      <c r="BV54" s="116">
        <v>1.18</v>
      </c>
      <c r="CG54" s="428"/>
      <c r="CH54" s="428"/>
      <c r="CN54" s="101"/>
    </row>
    <row r="55" spans="2:92" s="2" customFormat="1" hidden="1" x14ac:dyDescent="0.25">
      <c r="B55" s="120"/>
      <c r="C55" s="120"/>
      <c r="D55" s="120"/>
      <c r="E55" s="120"/>
      <c r="F55" s="120"/>
      <c r="G55" s="120"/>
      <c r="H55" s="120"/>
      <c r="I55" s="120"/>
      <c r="J55" s="120"/>
      <c r="K55" s="120"/>
      <c r="L55" s="120"/>
      <c r="M55" s="120"/>
      <c r="N55" s="120"/>
      <c r="O55" s="120"/>
      <c r="P55" s="120"/>
      <c r="Q55" s="120"/>
      <c r="R55" s="120"/>
      <c r="S55" s="120"/>
      <c r="T55" s="120"/>
      <c r="U55" s="120"/>
      <c r="V55" s="120"/>
      <c r="W55" s="120"/>
      <c r="X55" s="120"/>
      <c r="Y55" s="120"/>
      <c r="Z55" s="100"/>
      <c r="AB55" s="119"/>
      <c r="AC55" s="119"/>
      <c r="AD55" s="119"/>
      <c r="AE55" s="119"/>
      <c r="AF55" s="119"/>
      <c r="AG55" s="119"/>
      <c r="AH55" s="118"/>
      <c r="AI55" s="219" t="s">
        <v>351</v>
      </c>
      <c r="AJ55" s="36" t="s">
        <v>27</v>
      </c>
      <c r="AK55" s="36" t="s">
        <v>407</v>
      </c>
      <c r="AL55" s="221" t="s">
        <v>333</v>
      </c>
      <c r="AM55" s="227">
        <f>0.8584/1000</f>
        <v>8.5840000000000005E-4</v>
      </c>
      <c r="AN55" s="226">
        <v>3.1030115999999999</v>
      </c>
      <c r="AZ55" s="117"/>
      <c r="BB55" s="117"/>
      <c r="BC55" s="108"/>
      <c r="BH55" s="117"/>
      <c r="BJ55" s="117"/>
      <c r="BK55" s="108"/>
      <c r="BU55" s="115" t="s">
        <v>57</v>
      </c>
      <c r="BV55" s="116">
        <v>1.18</v>
      </c>
      <c r="CG55" s="428"/>
      <c r="CH55" s="428"/>
      <c r="CN55" s="101"/>
    </row>
    <row r="56" spans="2:92" s="2" customFormat="1" hidden="1" x14ac:dyDescent="0.25">
      <c r="B56" s="120"/>
      <c r="C56" s="120"/>
      <c r="D56" s="120"/>
      <c r="E56" s="120"/>
      <c r="F56" s="120"/>
      <c r="G56" s="120"/>
      <c r="H56" s="120"/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  <c r="Y56" s="120"/>
      <c r="Z56" s="100"/>
      <c r="AA56" s="100"/>
      <c r="AB56" s="119"/>
      <c r="AC56" s="119"/>
      <c r="AD56" s="119"/>
      <c r="AE56" s="119"/>
      <c r="AF56" s="119"/>
      <c r="AG56" s="119"/>
      <c r="AH56" s="118"/>
      <c r="AI56" s="35" t="s">
        <v>350</v>
      </c>
      <c r="AJ56" s="36" t="s">
        <v>27</v>
      </c>
      <c r="AK56" s="36" t="s">
        <v>407</v>
      </c>
      <c r="AL56" s="221" t="s">
        <v>333</v>
      </c>
      <c r="AM56" s="227">
        <f>0.8697/1000</f>
        <v>8.6970000000000005E-4</v>
      </c>
      <c r="AN56" s="226">
        <v>3.1030115999999999</v>
      </c>
      <c r="AZ56" s="117"/>
      <c r="BB56" s="117"/>
      <c r="BC56" s="108"/>
      <c r="BH56" s="117"/>
      <c r="BJ56" s="117"/>
      <c r="BK56" s="108"/>
      <c r="CG56" s="428"/>
      <c r="CH56" s="428"/>
      <c r="CN56" s="101"/>
    </row>
    <row r="57" spans="2:92" s="2" customFormat="1" hidden="1" x14ac:dyDescent="0.25">
      <c r="B57" s="120"/>
      <c r="C57" s="120"/>
      <c r="D57" s="120"/>
      <c r="E57" s="120"/>
      <c r="F57" s="120"/>
      <c r="G57" s="120"/>
      <c r="H57" s="120"/>
      <c r="I57" s="120"/>
      <c r="J57" s="120"/>
      <c r="K57" s="120"/>
      <c r="L57" s="120"/>
      <c r="M57" s="120"/>
      <c r="N57" s="120"/>
      <c r="O57" s="120"/>
      <c r="P57" s="120"/>
      <c r="Q57" s="120"/>
      <c r="R57" s="120"/>
      <c r="S57" s="120"/>
      <c r="T57" s="120"/>
      <c r="U57" s="120"/>
      <c r="V57" s="120"/>
      <c r="W57" s="120"/>
      <c r="X57" s="120"/>
      <c r="Y57" s="120"/>
      <c r="Z57" s="100"/>
      <c r="AA57" s="100"/>
      <c r="AB57" s="119"/>
      <c r="AC57" s="119"/>
      <c r="AD57" s="119"/>
      <c r="AE57" s="119"/>
      <c r="AF57" s="119"/>
      <c r="AG57" s="119"/>
      <c r="AH57" s="118"/>
      <c r="AI57" s="35" t="s">
        <v>345</v>
      </c>
      <c r="AJ57" s="36" t="s">
        <v>27</v>
      </c>
      <c r="AK57" s="36" t="s">
        <v>407</v>
      </c>
      <c r="AL57" s="221" t="s">
        <v>333</v>
      </c>
      <c r="AM57" s="227">
        <v>7.5810000000000005E-4</v>
      </c>
      <c r="AN57" s="226">
        <v>2.9020067999999997</v>
      </c>
      <c r="AZ57" s="117"/>
      <c r="BB57" s="117"/>
      <c r="BC57" s="108"/>
      <c r="BH57" s="117"/>
      <c r="BJ57" s="117"/>
      <c r="BK57" s="108"/>
      <c r="CG57" s="428"/>
      <c r="CH57" s="428"/>
      <c r="CN57" s="101"/>
    </row>
    <row r="58" spans="2:92" s="2" customFormat="1" hidden="1" x14ac:dyDescent="0.25">
      <c r="B58" s="120"/>
      <c r="C58" s="120"/>
      <c r="D58" s="120"/>
      <c r="E58" s="120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120"/>
      <c r="T58" s="120"/>
      <c r="U58" s="120"/>
      <c r="V58" s="120"/>
      <c r="W58" s="120"/>
      <c r="X58" s="120"/>
      <c r="Y58" s="120"/>
      <c r="Z58" s="100"/>
      <c r="AA58" s="100"/>
      <c r="AB58" s="119"/>
      <c r="AC58" s="119"/>
      <c r="AD58" s="119"/>
      <c r="AE58" s="119"/>
      <c r="AF58" s="119"/>
      <c r="AG58" s="119"/>
      <c r="AH58" s="118"/>
      <c r="AI58" s="219" t="s">
        <v>352</v>
      </c>
      <c r="AJ58" s="36" t="s">
        <v>27</v>
      </c>
      <c r="AK58" s="36" t="s">
        <v>407</v>
      </c>
      <c r="AL58" s="221" t="s">
        <v>333</v>
      </c>
      <c r="AM58" s="227">
        <v>8.0110000000000001E-4</v>
      </c>
      <c r="AN58" s="226">
        <v>2.9020067999999997</v>
      </c>
      <c r="AZ58" s="117"/>
      <c r="BB58" s="117"/>
      <c r="BC58" s="108"/>
      <c r="BH58" s="117"/>
      <c r="BJ58" s="117"/>
      <c r="BK58" s="108"/>
      <c r="CG58" s="428"/>
      <c r="CH58" s="428"/>
      <c r="CN58" s="101"/>
    </row>
    <row r="59" spans="2:92" s="2" customFormat="1" hidden="1" x14ac:dyDescent="0.25">
      <c r="B59" s="120"/>
      <c r="C59" s="120"/>
      <c r="D59" s="120"/>
      <c r="E59" s="120"/>
      <c r="F59" s="120"/>
      <c r="G59" s="120"/>
      <c r="H59" s="120"/>
      <c r="I59" s="120"/>
      <c r="J59" s="120"/>
      <c r="K59" s="120"/>
      <c r="L59" s="120"/>
      <c r="M59" s="120"/>
      <c r="N59" s="120"/>
      <c r="O59" s="120"/>
      <c r="P59" s="120"/>
      <c r="Q59" s="120"/>
      <c r="R59" s="120"/>
      <c r="S59" s="120"/>
      <c r="T59" s="120"/>
      <c r="U59" s="120"/>
      <c r="V59" s="120"/>
      <c r="W59" s="120"/>
      <c r="X59" s="120"/>
      <c r="Y59" s="120"/>
      <c r="Z59" s="100"/>
      <c r="AA59" s="100"/>
      <c r="AB59" s="119"/>
      <c r="AC59" s="119"/>
      <c r="AD59" s="119"/>
      <c r="AE59" s="119"/>
      <c r="AF59" s="119"/>
      <c r="AG59" s="119"/>
      <c r="AH59" s="118"/>
      <c r="AI59" s="219" t="s">
        <v>353</v>
      </c>
      <c r="AJ59" s="36" t="s">
        <v>27</v>
      </c>
      <c r="AK59" s="36" t="s">
        <v>407</v>
      </c>
      <c r="AL59" s="221" t="s">
        <v>333</v>
      </c>
      <c r="AM59" s="227">
        <v>7.9350000000000004E-4</v>
      </c>
      <c r="AN59" s="226">
        <v>2.9020067999999997</v>
      </c>
      <c r="AZ59" s="117"/>
      <c r="BB59" s="117"/>
      <c r="BC59" s="108"/>
      <c r="BH59" s="117"/>
      <c r="BJ59" s="117"/>
      <c r="BK59" s="108"/>
      <c r="CG59" s="428"/>
      <c r="CH59" s="428"/>
      <c r="CN59" s="101"/>
    </row>
    <row r="60" spans="2:92" s="2" customFormat="1" hidden="1" x14ac:dyDescent="0.25">
      <c r="B60" s="120"/>
      <c r="C60" s="120"/>
      <c r="D60" s="120"/>
      <c r="E60" s="120"/>
      <c r="F60" s="120"/>
      <c r="G60" s="120"/>
      <c r="H60" s="120"/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  <c r="Y60" s="120"/>
      <c r="Z60" s="100"/>
      <c r="AA60" s="100"/>
      <c r="AB60" s="119"/>
      <c r="AC60" s="119"/>
      <c r="AD60" s="119"/>
      <c r="AE60" s="119"/>
      <c r="AF60" s="119"/>
      <c r="AG60" s="119"/>
      <c r="AH60" s="118"/>
      <c r="AI60" s="35" t="s">
        <v>349</v>
      </c>
      <c r="AJ60" s="36" t="s">
        <v>335</v>
      </c>
      <c r="AK60" s="36" t="s">
        <v>419</v>
      </c>
      <c r="AL60" s="221" t="s">
        <v>243</v>
      </c>
      <c r="AM60" s="227">
        <v>1.0878000000000001</v>
      </c>
      <c r="AN60" s="226">
        <v>2.6423755999999998</v>
      </c>
      <c r="AZ60" s="117"/>
      <c r="BB60" s="117"/>
      <c r="BC60" s="108"/>
      <c r="BH60" s="117"/>
      <c r="BJ60" s="117"/>
      <c r="BK60" s="108"/>
      <c r="CG60" s="428"/>
      <c r="CH60" s="428"/>
      <c r="CN60" s="101"/>
    </row>
    <row r="61" spans="2:92" s="2" customFormat="1" hidden="1" x14ac:dyDescent="0.25">
      <c r="B61" s="120"/>
      <c r="C61" s="120"/>
      <c r="D61" s="120"/>
      <c r="E61" s="120"/>
      <c r="F61" s="120"/>
      <c r="G61" s="120"/>
      <c r="H61" s="120"/>
      <c r="I61" s="120"/>
      <c r="J61" s="120"/>
      <c r="K61" s="120"/>
      <c r="L61" s="120"/>
      <c r="M61" s="120"/>
      <c r="N61" s="120"/>
      <c r="O61" s="120"/>
      <c r="P61" s="120"/>
      <c r="Q61" s="120"/>
      <c r="R61" s="120"/>
      <c r="S61" s="120"/>
      <c r="T61" s="120"/>
      <c r="U61" s="120"/>
      <c r="V61" s="120"/>
      <c r="W61" s="120"/>
      <c r="X61" s="120"/>
      <c r="Y61" s="120"/>
      <c r="Z61" s="100"/>
      <c r="AA61" s="100"/>
      <c r="AB61" s="119"/>
      <c r="AC61" s="119"/>
      <c r="AD61" s="119"/>
      <c r="AE61" s="119"/>
      <c r="AF61" s="119"/>
      <c r="AG61" s="119"/>
      <c r="AH61" s="118"/>
      <c r="AI61" s="35" t="s">
        <v>58</v>
      </c>
      <c r="AJ61" s="36" t="s">
        <v>335</v>
      </c>
      <c r="AK61" s="36" t="s">
        <v>419</v>
      </c>
      <c r="AL61" s="220" t="s">
        <v>243</v>
      </c>
      <c r="AM61" s="227">
        <v>0.27</v>
      </c>
      <c r="AN61" s="226">
        <v>0</v>
      </c>
      <c r="AZ61" s="117"/>
      <c r="BB61" s="117"/>
      <c r="BC61" s="108"/>
      <c r="BH61" s="117"/>
      <c r="BJ61" s="117"/>
      <c r="BK61" s="108"/>
      <c r="CG61" s="428"/>
      <c r="CH61" s="428"/>
      <c r="CN61" s="101"/>
    </row>
    <row r="62" spans="2:92" s="2" customFormat="1" hidden="1" x14ac:dyDescent="0.25">
      <c r="B62" s="120"/>
      <c r="C62" s="120"/>
      <c r="D62" s="120"/>
      <c r="E62" s="120"/>
      <c r="F62" s="120"/>
      <c r="G62" s="120"/>
      <c r="H62" s="120"/>
      <c r="I62" s="120"/>
      <c r="J62" s="120"/>
      <c r="K62" s="120"/>
      <c r="L62" s="120"/>
      <c r="M62" s="120"/>
      <c r="N62" s="120"/>
      <c r="O62" s="120"/>
      <c r="P62" s="120"/>
      <c r="Q62" s="120"/>
      <c r="R62" s="120"/>
      <c r="S62" s="120"/>
      <c r="T62" s="120"/>
      <c r="U62" s="120"/>
      <c r="V62" s="120"/>
      <c r="W62" s="120"/>
      <c r="X62" s="120"/>
      <c r="Y62" s="120"/>
      <c r="Z62" s="100"/>
      <c r="AA62" s="100"/>
      <c r="AB62" s="119"/>
      <c r="AC62" s="119"/>
      <c r="AD62" s="119"/>
      <c r="AE62" s="119"/>
      <c r="AF62" s="119"/>
      <c r="AG62" s="119"/>
      <c r="AH62" s="118"/>
      <c r="AI62" s="35" t="s">
        <v>66</v>
      </c>
      <c r="AJ62" s="36" t="s">
        <v>335</v>
      </c>
      <c r="AK62" s="36" t="s">
        <v>419</v>
      </c>
      <c r="AL62" s="221" t="s">
        <v>243</v>
      </c>
      <c r="AM62" s="227">
        <v>0.27029999999999998</v>
      </c>
      <c r="AN62" s="226">
        <v>0</v>
      </c>
      <c r="AZ62" s="117"/>
      <c r="BB62" s="117"/>
      <c r="BC62" s="108"/>
      <c r="BH62" s="117"/>
      <c r="BJ62" s="117"/>
      <c r="BK62" s="108"/>
      <c r="CG62" s="428"/>
      <c r="CH62" s="428"/>
      <c r="CN62" s="101"/>
    </row>
    <row r="63" spans="2:92" s="2" customFormat="1" hidden="1" x14ac:dyDescent="0.25">
      <c r="B63" s="120"/>
      <c r="C63" s="120"/>
      <c r="D63" s="120"/>
      <c r="E63" s="120"/>
      <c r="F63" s="120"/>
      <c r="G63" s="120"/>
      <c r="H63" s="120"/>
      <c r="I63" s="120"/>
      <c r="J63" s="120"/>
      <c r="K63" s="120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  <c r="Y63" s="120"/>
      <c r="Z63" s="100"/>
      <c r="AA63" s="100"/>
      <c r="AB63" s="119"/>
      <c r="AC63" s="119"/>
      <c r="AD63" s="119"/>
      <c r="AE63" s="119"/>
      <c r="AF63" s="119"/>
      <c r="AG63" s="119"/>
      <c r="AH63" s="118"/>
      <c r="AI63" s="219" t="s">
        <v>358</v>
      </c>
      <c r="AJ63" s="36" t="s">
        <v>335</v>
      </c>
      <c r="AK63" s="36" t="s">
        <v>419</v>
      </c>
      <c r="AL63" s="220" t="s">
        <v>243</v>
      </c>
      <c r="AM63" s="227">
        <v>0.46968509999999997</v>
      </c>
      <c r="AN63" s="226">
        <v>0</v>
      </c>
      <c r="AZ63" s="117"/>
      <c r="BB63" s="117"/>
      <c r="BC63" s="108"/>
      <c r="BH63" s="117"/>
      <c r="BJ63" s="117"/>
      <c r="BK63" s="108"/>
      <c r="CG63" s="428"/>
      <c r="CH63" s="428"/>
      <c r="CN63" s="101"/>
    </row>
    <row r="64" spans="2:92" s="2" customFormat="1" hidden="1" x14ac:dyDescent="0.25">
      <c r="B64" s="120"/>
      <c r="C64" s="120"/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  <c r="Y64" s="120"/>
      <c r="Z64" s="100"/>
      <c r="AA64" s="100"/>
      <c r="AB64" s="119"/>
      <c r="AC64" s="119"/>
      <c r="AD64" s="119"/>
      <c r="AE64" s="119"/>
      <c r="AF64" s="119"/>
      <c r="AG64" s="119"/>
      <c r="AH64" s="118"/>
      <c r="AI64" s="35" t="s">
        <v>346</v>
      </c>
      <c r="AJ64" s="36" t="s">
        <v>28</v>
      </c>
      <c r="AK64" s="36" t="s">
        <v>420</v>
      </c>
      <c r="AL64" s="221" t="s">
        <v>333</v>
      </c>
      <c r="AM64" s="227">
        <f>0.5678/1000</f>
        <v>5.6779999999999992E-4</v>
      </c>
      <c r="AN64" s="226">
        <v>2.6423755999999998</v>
      </c>
      <c r="AZ64" s="117"/>
      <c r="BB64" s="117"/>
      <c r="BC64" s="108"/>
      <c r="BH64" s="117"/>
      <c r="BJ64" s="117"/>
      <c r="BK64" s="108"/>
      <c r="CG64" s="428"/>
      <c r="CH64" s="428"/>
      <c r="CN64" s="101"/>
    </row>
    <row r="65" spans="2:92" s="2" customFormat="1" hidden="1" x14ac:dyDescent="0.25">
      <c r="B65" s="120"/>
      <c r="C65" s="120"/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  <c r="Y65" s="120"/>
      <c r="Z65" s="100"/>
      <c r="AA65" s="100"/>
      <c r="AB65" s="119"/>
      <c r="AC65" s="119"/>
      <c r="AD65" s="119"/>
      <c r="AE65" s="119"/>
      <c r="AF65" s="119"/>
      <c r="AG65" s="119"/>
      <c r="AH65" s="118"/>
      <c r="AI65" s="219" t="s">
        <v>233</v>
      </c>
      <c r="AJ65" s="36" t="s">
        <v>27</v>
      </c>
      <c r="AK65" s="36" t="s">
        <v>407</v>
      </c>
      <c r="AL65" s="221" t="s">
        <v>333</v>
      </c>
      <c r="AM65" s="227">
        <f>0.8271/1000</f>
        <v>8.2709999999999999E-4</v>
      </c>
      <c r="AN65" s="226">
        <v>3.0108844000000001</v>
      </c>
      <c r="AZ65" s="117"/>
      <c r="BB65" s="117"/>
      <c r="BC65" s="108"/>
      <c r="BH65" s="117"/>
      <c r="BJ65" s="117"/>
      <c r="BK65" s="108"/>
      <c r="CG65" s="428"/>
      <c r="CH65" s="428"/>
      <c r="CN65" s="101"/>
    </row>
    <row r="66" spans="2:92" s="2" customFormat="1" hidden="1" x14ac:dyDescent="0.25">
      <c r="B66" s="120"/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20"/>
      <c r="N66" s="120"/>
      <c r="O66" s="120"/>
      <c r="P66" s="120"/>
      <c r="Q66" s="120"/>
      <c r="R66" s="120"/>
      <c r="S66" s="120"/>
      <c r="T66" s="120"/>
      <c r="U66" s="120"/>
      <c r="V66" s="120"/>
      <c r="W66" s="120"/>
      <c r="X66" s="120"/>
      <c r="Y66" s="120"/>
      <c r="Z66" s="100"/>
      <c r="AA66" s="100"/>
      <c r="AB66" s="119"/>
      <c r="AC66" s="119"/>
      <c r="AD66" s="119"/>
      <c r="AE66" s="119"/>
      <c r="AF66" s="119"/>
      <c r="AG66" s="119"/>
      <c r="AH66" s="118"/>
      <c r="AI66" s="219" t="s">
        <v>60</v>
      </c>
      <c r="AJ66" s="36" t="s">
        <v>335</v>
      </c>
      <c r="AK66" s="36" t="s">
        <v>419</v>
      </c>
      <c r="AL66" s="220" t="s">
        <v>243</v>
      </c>
      <c r="AM66" s="227">
        <v>0.22788521454000002</v>
      </c>
      <c r="AN66" s="226">
        <v>0</v>
      </c>
      <c r="AZ66" s="117"/>
      <c r="BB66" s="117"/>
      <c r="BC66" s="108"/>
      <c r="BH66" s="117"/>
      <c r="BJ66" s="117"/>
      <c r="BK66" s="108"/>
      <c r="CG66" s="428"/>
      <c r="CH66" s="428"/>
      <c r="CN66" s="101"/>
    </row>
    <row r="67" spans="2:92" s="2" customFormat="1" hidden="1" x14ac:dyDescent="0.25">
      <c r="B67" s="120"/>
      <c r="C67" s="120"/>
      <c r="D67" s="120"/>
      <c r="E67" s="120"/>
      <c r="F67" s="120"/>
      <c r="G67" s="120"/>
      <c r="H67" s="120"/>
      <c r="I67" s="120"/>
      <c r="J67" s="120"/>
      <c r="K67" s="120"/>
      <c r="L67" s="120"/>
      <c r="M67" s="120"/>
      <c r="N67" s="120"/>
      <c r="O67" s="120"/>
      <c r="P67" s="120"/>
      <c r="Q67" s="120"/>
      <c r="R67" s="120"/>
      <c r="S67" s="120"/>
      <c r="T67" s="120"/>
      <c r="U67" s="120"/>
      <c r="V67" s="120"/>
      <c r="W67" s="120"/>
      <c r="X67" s="120"/>
      <c r="Y67" s="120"/>
      <c r="Z67" s="100"/>
      <c r="AA67" s="100"/>
      <c r="AB67" s="119"/>
      <c r="AC67" s="119"/>
      <c r="AD67" s="119"/>
      <c r="AE67" s="119"/>
      <c r="AF67" s="119"/>
      <c r="AG67" s="119"/>
      <c r="AH67" s="34"/>
      <c r="AI67" s="219" t="s">
        <v>347</v>
      </c>
      <c r="AJ67" s="36" t="s">
        <v>335</v>
      </c>
      <c r="AK67" s="36" t="s">
        <v>419</v>
      </c>
      <c r="AL67" s="221" t="s">
        <v>243</v>
      </c>
      <c r="AM67" s="227">
        <v>1.0878000000000001</v>
      </c>
      <c r="AN67" s="226">
        <v>2.6423755999999998</v>
      </c>
      <c r="AZ67" s="117"/>
      <c r="BB67" s="117"/>
      <c r="BC67" s="108"/>
      <c r="BH67" s="117"/>
      <c r="BJ67" s="117"/>
      <c r="BK67" s="108"/>
      <c r="CG67" s="428"/>
      <c r="CH67" s="428"/>
      <c r="CN67" s="101"/>
    </row>
    <row r="68" spans="2:92" s="2" customFormat="1" x14ac:dyDescent="0.25">
      <c r="B68" s="120"/>
      <c r="C68" s="120"/>
      <c r="D68" s="120"/>
      <c r="E68" s="120"/>
      <c r="F68" s="120"/>
      <c r="G68" s="120"/>
      <c r="H68" s="120"/>
      <c r="I68" s="120"/>
      <c r="J68" s="120"/>
      <c r="K68" s="120"/>
      <c r="L68" s="120"/>
      <c r="M68" s="120"/>
      <c r="N68" s="120"/>
      <c r="O68" s="120"/>
      <c r="P68" s="120"/>
      <c r="Q68" s="120"/>
      <c r="R68" s="120"/>
      <c r="S68" s="120"/>
      <c r="T68" s="120"/>
      <c r="U68" s="120"/>
      <c r="V68" s="120"/>
      <c r="W68" s="120"/>
      <c r="X68" s="120"/>
      <c r="Y68" s="120"/>
      <c r="Z68" s="100"/>
      <c r="AA68" s="100"/>
      <c r="AB68" s="119"/>
      <c r="AC68" s="119"/>
      <c r="AD68" s="119"/>
      <c r="AE68" s="119"/>
      <c r="AF68" s="119"/>
      <c r="AG68" s="119"/>
      <c r="AH68" s="34"/>
      <c r="AZ68" s="117"/>
      <c r="BB68" s="117"/>
      <c r="BC68" s="108"/>
      <c r="BH68" s="117"/>
      <c r="BJ68" s="117"/>
      <c r="BK68" s="108"/>
      <c r="CG68" s="428"/>
      <c r="CH68" s="428"/>
      <c r="CN68" s="101"/>
    </row>
    <row r="69" spans="2:92" s="2" customFormat="1" x14ac:dyDescent="0.25">
      <c r="B69" s="120"/>
      <c r="C69" s="120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  <c r="Y69" s="120"/>
      <c r="Z69" s="100"/>
      <c r="AA69" s="100"/>
      <c r="AB69" s="119"/>
      <c r="AC69" s="119"/>
      <c r="AD69" s="119"/>
      <c r="AE69" s="119"/>
      <c r="AF69" s="119"/>
      <c r="AG69" s="119"/>
      <c r="AH69" s="34"/>
      <c r="AZ69" s="117"/>
      <c r="BB69" s="117"/>
      <c r="BC69" s="108"/>
      <c r="BH69" s="117"/>
      <c r="BJ69" s="117"/>
      <c r="BK69" s="108"/>
      <c r="CG69" s="428"/>
      <c r="CH69" s="428"/>
      <c r="CN69" s="101"/>
    </row>
    <row r="70" spans="2:92" s="2" customFormat="1" x14ac:dyDescent="0.25">
      <c r="B70" s="120"/>
      <c r="C70" s="120"/>
      <c r="D70" s="120"/>
      <c r="E70" s="120"/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  <c r="Y70" s="120"/>
      <c r="Z70" s="100"/>
      <c r="AA70" s="100"/>
      <c r="AB70" s="119"/>
      <c r="AC70" s="119"/>
      <c r="AD70" s="119"/>
      <c r="AE70" s="119"/>
      <c r="AF70" s="119"/>
      <c r="AG70" s="119"/>
      <c r="AH70" s="34"/>
      <c r="AZ70" s="117"/>
      <c r="BB70" s="117"/>
      <c r="BC70" s="108"/>
      <c r="BH70" s="117"/>
      <c r="BJ70" s="117"/>
      <c r="BK70" s="108"/>
      <c r="CG70" s="428"/>
      <c r="CH70" s="428"/>
      <c r="CN70" s="101"/>
    </row>
    <row r="71" spans="2:92" s="2" customFormat="1" x14ac:dyDescent="0.25">
      <c r="B71" s="120"/>
      <c r="C71" s="120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  <c r="Y71" s="120"/>
      <c r="Z71" s="34"/>
      <c r="AA71" s="119"/>
      <c r="AB71" s="119"/>
      <c r="AC71" s="119"/>
      <c r="AD71" s="119"/>
      <c r="AE71" s="119"/>
      <c r="AF71" s="119"/>
      <c r="AG71" s="119"/>
      <c r="AH71" s="34"/>
      <c r="AZ71" s="117"/>
      <c r="BB71" s="117"/>
      <c r="BC71" s="108"/>
      <c r="BH71" s="117"/>
      <c r="BJ71" s="117"/>
      <c r="BK71" s="108"/>
      <c r="CG71" s="428"/>
      <c r="CH71" s="428"/>
      <c r="CN71" s="101"/>
    </row>
    <row r="72" spans="2:92" s="2" customFormat="1" x14ac:dyDescent="0.25">
      <c r="B72" s="120"/>
      <c r="C72" s="120"/>
      <c r="D72" s="120"/>
      <c r="E72" s="120"/>
      <c r="F72" s="120"/>
      <c r="G72" s="120"/>
      <c r="H72" s="120"/>
      <c r="I72" s="120"/>
      <c r="J72" s="120"/>
      <c r="K72" s="120"/>
      <c r="L72" s="120"/>
      <c r="M72" s="120"/>
      <c r="N72" s="120"/>
      <c r="O72" s="120"/>
      <c r="P72" s="120"/>
      <c r="Q72" s="120"/>
      <c r="R72" s="120"/>
      <c r="S72" s="120"/>
      <c r="T72" s="120"/>
      <c r="U72" s="120"/>
      <c r="V72" s="120"/>
      <c r="W72" s="120"/>
      <c r="X72" s="120"/>
      <c r="Y72" s="120"/>
      <c r="Z72" s="34"/>
      <c r="AA72" s="119"/>
      <c r="AB72" s="119"/>
      <c r="AC72" s="119"/>
      <c r="AD72" s="119"/>
      <c r="AE72" s="119"/>
      <c r="AF72" s="119"/>
      <c r="AG72" s="119"/>
      <c r="AH72" s="34"/>
      <c r="AZ72" s="117"/>
      <c r="BB72" s="117"/>
      <c r="BC72" s="108"/>
      <c r="BH72" s="117"/>
      <c r="BJ72" s="117"/>
      <c r="BK72" s="108"/>
      <c r="CG72" s="428"/>
      <c r="CH72" s="428"/>
      <c r="CN72" s="101"/>
    </row>
    <row r="73" spans="2:92" s="2" customFormat="1" x14ac:dyDescent="0.25">
      <c r="B73" s="120"/>
      <c r="C73" s="120"/>
      <c r="D73" s="120"/>
      <c r="E73" s="120"/>
      <c r="F73" s="120"/>
      <c r="G73" s="120"/>
      <c r="H73" s="120"/>
      <c r="I73" s="120"/>
      <c r="J73" s="120"/>
      <c r="K73" s="120"/>
      <c r="L73" s="120"/>
      <c r="M73" s="120"/>
      <c r="N73" s="120"/>
      <c r="O73" s="120"/>
      <c r="P73" s="120"/>
      <c r="Q73" s="120"/>
      <c r="R73" s="120"/>
      <c r="S73" s="120"/>
      <c r="T73" s="120"/>
      <c r="U73" s="120"/>
      <c r="V73" s="120"/>
      <c r="W73" s="120"/>
      <c r="X73" s="120"/>
      <c r="Y73" s="120"/>
      <c r="Z73" s="34"/>
      <c r="AA73" s="119"/>
      <c r="AB73" s="119"/>
      <c r="AC73" s="119"/>
      <c r="AD73" s="119"/>
      <c r="AE73" s="119"/>
      <c r="AF73" s="119"/>
      <c r="AG73" s="119"/>
      <c r="AH73" s="34"/>
      <c r="AZ73" s="117"/>
      <c r="BB73" s="117"/>
      <c r="BC73" s="108"/>
      <c r="BH73" s="117"/>
      <c r="BJ73" s="117"/>
      <c r="BK73" s="108"/>
      <c r="CG73" s="428"/>
      <c r="CH73" s="428"/>
      <c r="CN73" s="101"/>
    </row>
    <row r="74" spans="2:92" s="2" customFormat="1" x14ac:dyDescent="0.25">
      <c r="B74" s="120"/>
      <c r="C74" s="120"/>
      <c r="D74" s="120"/>
      <c r="E74" s="120"/>
      <c r="F74" s="120"/>
      <c r="G74" s="120"/>
      <c r="H74" s="120"/>
      <c r="I74" s="120"/>
      <c r="J74" s="120"/>
      <c r="K74" s="120"/>
      <c r="L74" s="120"/>
      <c r="M74" s="120"/>
      <c r="N74" s="120"/>
      <c r="O74" s="120"/>
      <c r="P74" s="120"/>
      <c r="Q74" s="120"/>
      <c r="R74" s="120"/>
      <c r="S74" s="120"/>
      <c r="T74" s="120"/>
      <c r="U74" s="120"/>
      <c r="V74" s="120"/>
      <c r="W74" s="120"/>
      <c r="X74" s="120"/>
      <c r="Y74" s="120"/>
      <c r="Z74" s="34"/>
      <c r="AA74" s="119"/>
      <c r="AB74" s="119"/>
      <c r="AC74" s="119"/>
      <c r="AD74" s="119"/>
      <c r="AE74" s="119"/>
      <c r="AF74" s="119"/>
      <c r="AG74" s="119"/>
      <c r="AH74" s="34"/>
      <c r="AZ74" s="117"/>
      <c r="BB74" s="117"/>
      <c r="BC74" s="108"/>
      <c r="BH74" s="117"/>
      <c r="BJ74" s="117"/>
      <c r="BK74" s="108"/>
      <c r="CG74" s="428"/>
      <c r="CH74" s="428"/>
      <c r="CN74" s="101"/>
    </row>
    <row r="75" spans="2:92" s="2" customFormat="1" ht="15" customHeight="1" x14ac:dyDescent="0.25"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Z75" s="117"/>
      <c r="BB75" s="117"/>
      <c r="BC75" s="108"/>
      <c r="BH75" s="117"/>
      <c r="BJ75" s="117"/>
      <c r="BK75" s="108"/>
      <c r="CG75" s="428"/>
      <c r="CH75" s="428"/>
      <c r="CN75" s="101"/>
    </row>
    <row r="76" spans="2:92" s="2" customFormat="1" x14ac:dyDescent="0.25">
      <c r="B76" s="122"/>
      <c r="C76" s="122"/>
      <c r="D76" s="122"/>
      <c r="E76" s="122"/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  <c r="Y76" s="122"/>
      <c r="Z76" s="34"/>
      <c r="AA76" s="122"/>
      <c r="AB76" s="122"/>
      <c r="AC76" s="122"/>
      <c r="AD76" s="122"/>
      <c r="AE76" s="122"/>
      <c r="AF76" s="122"/>
      <c r="AG76" s="122"/>
      <c r="AH76" s="122"/>
      <c r="AK76" s="100"/>
      <c r="AZ76" s="117"/>
      <c r="BB76" s="117"/>
      <c r="BC76" s="108"/>
      <c r="BH76" s="117"/>
      <c r="BJ76" s="117"/>
      <c r="BK76" s="108"/>
      <c r="CG76" s="428"/>
      <c r="CH76" s="428"/>
      <c r="CN76" s="101"/>
    </row>
    <row r="77" spans="2:92" s="2" customFormat="1" x14ac:dyDescent="0.25">
      <c r="B77" s="121"/>
      <c r="C77" s="121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34"/>
      <c r="AA77" s="121"/>
      <c r="AB77" s="121"/>
      <c r="AC77" s="121"/>
      <c r="AD77" s="121"/>
      <c r="AE77" s="121"/>
      <c r="AF77" s="121"/>
      <c r="AG77" s="121"/>
      <c r="AH77" s="121"/>
      <c r="AK77" s="1"/>
      <c r="AZ77" s="117"/>
      <c r="BB77" s="117"/>
      <c r="BC77" s="108"/>
      <c r="BH77" s="117"/>
      <c r="BJ77" s="117"/>
      <c r="BK77" s="108"/>
      <c r="CG77" s="428"/>
      <c r="CH77" s="428"/>
      <c r="CN77" s="101"/>
    </row>
    <row r="78" spans="2:92" s="2" customFormat="1" x14ac:dyDescent="0.25"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K78" s="39"/>
      <c r="AZ78" s="117"/>
      <c r="BB78" s="117"/>
      <c r="BC78" s="108"/>
      <c r="BH78" s="117"/>
      <c r="BJ78" s="117"/>
      <c r="BK78" s="108"/>
      <c r="CG78" s="428"/>
      <c r="CH78" s="428"/>
      <c r="CN78" s="101"/>
    </row>
    <row r="79" spans="2:92" s="2" customFormat="1" x14ac:dyDescent="0.25"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122"/>
      <c r="AA79" s="34"/>
      <c r="AB79" s="34"/>
      <c r="AC79" s="34"/>
      <c r="AD79" s="34"/>
      <c r="AE79" s="34"/>
      <c r="AF79" s="34"/>
      <c r="AG79" s="34"/>
      <c r="AH79" s="34"/>
      <c r="AZ79" s="117"/>
      <c r="BB79" s="117"/>
      <c r="BC79" s="108"/>
      <c r="BH79" s="117"/>
      <c r="BJ79" s="117"/>
      <c r="BK79" s="108"/>
      <c r="CG79" s="428"/>
      <c r="CH79" s="428"/>
      <c r="CN79" s="101"/>
    </row>
    <row r="80" spans="2:92" s="2" customFormat="1" x14ac:dyDescent="0.25"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120"/>
      <c r="AA80" s="34"/>
      <c r="AB80" s="34"/>
      <c r="AC80" s="34"/>
      <c r="AD80" s="34"/>
      <c r="AE80" s="34"/>
      <c r="AF80" s="34"/>
      <c r="AG80" s="34"/>
      <c r="AH80" s="34"/>
      <c r="AZ80" s="117"/>
      <c r="BB80" s="117"/>
      <c r="BC80" s="108"/>
      <c r="BH80" s="117"/>
      <c r="BJ80" s="117"/>
      <c r="BK80" s="108"/>
      <c r="CG80" s="428"/>
      <c r="CH80" s="428"/>
      <c r="CN80" s="101"/>
    </row>
    <row r="81" spans="1:92" s="2" customFormat="1" x14ac:dyDescent="0.25"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122"/>
      <c r="AA81" s="34"/>
      <c r="AB81" s="34"/>
      <c r="AC81" s="34"/>
      <c r="AD81" s="34"/>
      <c r="AE81" s="34"/>
      <c r="AF81" s="34"/>
      <c r="AG81" s="34"/>
      <c r="AH81" s="34"/>
      <c r="AZ81" s="117"/>
      <c r="BB81" s="117"/>
      <c r="BC81" s="108"/>
      <c r="BH81" s="117"/>
      <c r="BJ81" s="117"/>
      <c r="BK81" s="108"/>
      <c r="CG81" s="428"/>
      <c r="CH81" s="428"/>
      <c r="CN81" s="101"/>
    </row>
    <row r="82" spans="1:92" s="2" customFormat="1" x14ac:dyDescent="0.25"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122"/>
      <c r="AA82" s="34"/>
      <c r="AB82" s="34"/>
      <c r="AC82" s="34"/>
      <c r="AD82" s="34"/>
      <c r="AE82" s="34"/>
      <c r="AF82" s="34"/>
      <c r="AG82" s="34"/>
      <c r="AH82" s="34"/>
      <c r="AZ82" s="117"/>
      <c r="BB82" s="117"/>
      <c r="BC82" s="108"/>
      <c r="BH82" s="117"/>
      <c r="BJ82" s="117"/>
      <c r="BK82" s="108"/>
      <c r="CG82" s="428"/>
      <c r="CH82" s="428"/>
      <c r="CN82" s="101"/>
    </row>
    <row r="83" spans="1:92" s="2" customFormat="1" x14ac:dyDescent="0.25"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Z83" s="117"/>
      <c r="BB83" s="117"/>
      <c r="BC83" s="108"/>
      <c r="BH83" s="117"/>
      <c r="BJ83" s="117"/>
      <c r="BK83" s="108"/>
      <c r="CG83" s="428"/>
      <c r="CH83" s="428"/>
      <c r="CN83" s="101"/>
    </row>
    <row r="84" spans="1:92" s="2" customFormat="1" x14ac:dyDescent="0.25"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124"/>
      <c r="AB84" s="124"/>
      <c r="AC84" s="124"/>
      <c r="AD84" s="124"/>
      <c r="AE84" s="124"/>
      <c r="AF84" s="124"/>
      <c r="AG84" s="124"/>
      <c r="AH84" s="124"/>
      <c r="AK84" s="106"/>
      <c r="AZ84" s="117"/>
      <c r="BB84" s="117"/>
      <c r="BC84" s="108"/>
      <c r="BH84" s="117"/>
      <c r="BJ84" s="117"/>
      <c r="BK84" s="108"/>
      <c r="CG84" s="428"/>
      <c r="CH84" s="428"/>
      <c r="CN84" s="101"/>
    </row>
    <row r="85" spans="1:92" s="2" customFormat="1" ht="15" customHeight="1" x14ac:dyDescent="0.25"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124"/>
      <c r="AB85" s="124"/>
      <c r="AC85" s="124"/>
      <c r="AD85" s="124"/>
      <c r="AE85" s="124"/>
      <c r="AF85" s="124"/>
      <c r="AG85" s="124"/>
      <c r="AH85" s="124"/>
      <c r="AI85" s="125"/>
      <c r="AJ85" s="126"/>
      <c r="AK85" s="106"/>
      <c r="AZ85" s="117"/>
      <c r="BB85" s="117"/>
      <c r="BC85" s="108"/>
      <c r="BH85" s="117"/>
      <c r="BJ85" s="117"/>
      <c r="BK85" s="108"/>
      <c r="CG85" s="428"/>
      <c r="CH85" s="428"/>
      <c r="CN85" s="101"/>
    </row>
    <row r="86" spans="1:92" s="2" customFormat="1" x14ac:dyDescent="0.25"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124"/>
      <c r="AB86" s="124"/>
      <c r="AC86" s="124"/>
      <c r="AD86" s="124"/>
      <c r="AE86" s="124"/>
      <c r="AF86" s="125"/>
      <c r="AG86" s="126"/>
      <c r="AX86" s="117"/>
      <c r="AY86" s="108"/>
      <c r="BD86" s="117"/>
      <c r="BF86" s="117"/>
      <c r="BG86" s="108"/>
      <c r="CG86" s="428"/>
      <c r="CH86" s="428"/>
    </row>
    <row r="87" spans="1:92" s="2" customFormat="1" x14ac:dyDescent="0.25">
      <c r="A87" s="100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124"/>
      <c r="AB87" s="124"/>
      <c r="AC87" s="124"/>
      <c r="AD87" s="124"/>
      <c r="AE87" s="124"/>
      <c r="AF87" s="125"/>
      <c r="AG87" s="126"/>
      <c r="AH87" s="100"/>
      <c r="AI87" s="100"/>
      <c r="AJ87" s="100"/>
      <c r="AX87" s="117"/>
      <c r="AY87" s="128"/>
      <c r="BD87" s="127"/>
      <c r="BF87" s="117"/>
      <c r="BG87" s="128"/>
      <c r="CG87" s="428"/>
      <c r="CH87" s="428"/>
    </row>
    <row r="88" spans="1:92" s="2" customFormat="1" x14ac:dyDescent="0.25">
      <c r="A88" s="100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124"/>
      <c r="AB88" s="124"/>
      <c r="AC88" s="124"/>
      <c r="AD88" s="124"/>
      <c r="AE88" s="124"/>
      <c r="AF88" s="125"/>
      <c r="AG88" s="126"/>
      <c r="AH88" s="100"/>
      <c r="AI88" s="100"/>
      <c r="AJ88" s="100"/>
      <c r="AX88" s="117"/>
      <c r="AY88" s="128"/>
      <c r="BD88" s="127"/>
      <c r="BF88" s="117"/>
      <c r="BG88" s="128"/>
      <c r="CG88" s="428"/>
      <c r="CH88" s="428"/>
    </row>
    <row r="89" spans="1:92" s="2" customFormat="1" x14ac:dyDescent="0.25">
      <c r="A89" s="100"/>
      <c r="B89" s="100"/>
      <c r="C89" s="100"/>
      <c r="D89" s="100"/>
      <c r="E89" s="100"/>
      <c r="F89" s="100"/>
      <c r="G89" s="100"/>
      <c r="H89" s="100"/>
      <c r="I89" s="100"/>
      <c r="J89" s="100"/>
      <c r="K89" s="100"/>
      <c r="L89" s="100"/>
      <c r="M89" s="100"/>
      <c r="N89" s="100"/>
      <c r="O89" s="100"/>
      <c r="P89" s="100"/>
      <c r="Q89" s="100"/>
      <c r="R89" s="100"/>
      <c r="S89" s="100"/>
      <c r="T89" s="100"/>
      <c r="U89" s="100"/>
      <c r="V89" s="100"/>
      <c r="W89" s="100"/>
      <c r="X89" s="100"/>
      <c r="Y89" s="100"/>
      <c r="Z89" s="100"/>
      <c r="AA89" s="125"/>
      <c r="AB89" s="125"/>
      <c r="AC89" s="125"/>
      <c r="AD89" s="125"/>
      <c r="AE89" s="125"/>
      <c r="AF89" s="125"/>
      <c r="AG89" s="126"/>
      <c r="AH89" s="100"/>
      <c r="AI89" s="100"/>
      <c r="AJ89" s="100"/>
      <c r="AY89" s="128"/>
      <c r="BD89" s="127"/>
      <c r="BF89" s="117"/>
      <c r="BG89" s="128"/>
      <c r="CG89" s="428"/>
      <c r="CH89" s="428"/>
    </row>
    <row r="90" spans="1:92" s="2" customFormat="1" x14ac:dyDescent="0.25">
      <c r="A90" s="100"/>
      <c r="B90" s="100"/>
      <c r="C90" s="100"/>
      <c r="D90" s="100"/>
      <c r="E90" s="100"/>
      <c r="F90" s="100"/>
      <c r="G90" s="100"/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  <c r="Y90" s="100"/>
      <c r="Z90" s="100"/>
      <c r="AA90" s="125"/>
      <c r="AB90" s="125"/>
      <c r="AC90" s="125"/>
      <c r="AD90" s="125"/>
      <c r="AE90" s="125"/>
      <c r="AF90" s="125"/>
      <c r="AG90" s="126"/>
      <c r="AH90" s="100"/>
      <c r="AI90" s="100"/>
      <c r="AJ90" s="100"/>
      <c r="AY90" s="128"/>
      <c r="BD90" s="127"/>
      <c r="BF90" s="117"/>
      <c r="BG90" s="128"/>
      <c r="CG90" s="428"/>
      <c r="CH90" s="428"/>
    </row>
    <row r="91" spans="1:92" s="2" customFormat="1" x14ac:dyDescent="0.25">
      <c r="A91" s="100"/>
      <c r="B91" s="100"/>
      <c r="C91" s="100"/>
      <c r="D91" s="100"/>
      <c r="E91" s="100"/>
      <c r="F91" s="100"/>
      <c r="G91" s="100"/>
      <c r="H91" s="100"/>
      <c r="I91" s="100"/>
      <c r="J91" s="100"/>
      <c r="K91" s="100"/>
      <c r="L91" s="100"/>
      <c r="M91" s="100"/>
      <c r="N91" s="100"/>
      <c r="O91" s="100"/>
      <c r="P91" s="100"/>
      <c r="Q91" s="100"/>
      <c r="R91" s="100"/>
      <c r="S91" s="100"/>
      <c r="T91" s="100"/>
      <c r="U91" s="100"/>
      <c r="V91" s="100"/>
      <c r="W91" s="100"/>
      <c r="X91" s="100"/>
      <c r="Y91" s="100"/>
      <c r="Z91" s="100"/>
      <c r="AA91" s="125"/>
      <c r="AB91" s="125"/>
      <c r="AC91" s="125"/>
      <c r="AD91" s="125"/>
      <c r="AE91" s="125"/>
      <c r="AF91" s="125"/>
      <c r="AG91" s="126"/>
      <c r="AH91" s="100"/>
      <c r="AI91" s="100"/>
      <c r="AJ91" s="100"/>
      <c r="AY91" s="128"/>
      <c r="BD91" s="127"/>
      <c r="BF91" s="117"/>
      <c r="BG91" s="128"/>
      <c r="CG91" s="428"/>
      <c r="CH91" s="428"/>
    </row>
    <row r="92" spans="1:92" s="2" customFormat="1" x14ac:dyDescent="0.25">
      <c r="A92" s="100"/>
      <c r="B92" s="100"/>
      <c r="C92" s="100"/>
      <c r="D92" s="100"/>
      <c r="E92" s="100"/>
      <c r="F92" s="100"/>
      <c r="G92" s="100"/>
      <c r="H92" s="100"/>
      <c r="I92" s="100"/>
      <c r="J92" s="100"/>
      <c r="K92" s="100"/>
      <c r="L92" s="100"/>
      <c r="M92" s="100"/>
      <c r="N92" s="100"/>
      <c r="O92" s="100"/>
      <c r="P92" s="100"/>
      <c r="Q92" s="100"/>
      <c r="R92" s="100"/>
      <c r="S92" s="100"/>
      <c r="T92" s="100"/>
      <c r="U92" s="100"/>
      <c r="V92" s="100"/>
      <c r="W92" s="100"/>
      <c r="X92" s="100"/>
      <c r="Y92" s="100"/>
      <c r="Z92" s="100"/>
      <c r="AA92" s="125"/>
      <c r="AB92" s="125"/>
      <c r="AC92" s="125"/>
      <c r="AD92" s="125"/>
      <c r="AE92" s="125"/>
      <c r="AF92" s="125"/>
      <c r="AG92" s="126"/>
      <c r="AH92" s="100"/>
      <c r="AI92" s="100"/>
      <c r="AJ92" s="100"/>
      <c r="AY92" s="128"/>
      <c r="BD92" s="127"/>
      <c r="BF92" s="117"/>
      <c r="BG92" s="128"/>
      <c r="CG92" s="428"/>
      <c r="CH92" s="428"/>
    </row>
    <row r="93" spans="1:92" s="2" customFormat="1" x14ac:dyDescent="0.25">
      <c r="A93" s="100"/>
      <c r="B93" s="100"/>
      <c r="C93" s="100"/>
      <c r="D93" s="100"/>
      <c r="E93" s="100"/>
      <c r="F93" s="100"/>
      <c r="G93" s="100"/>
      <c r="H93" s="100"/>
      <c r="I93" s="100"/>
      <c r="J93" s="100"/>
      <c r="K93" s="100"/>
      <c r="L93" s="100"/>
      <c r="M93" s="100"/>
      <c r="N93" s="100"/>
      <c r="O93" s="100"/>
      <c r="P93" s="100"/>
      <c r="Q93" s="100"/>
      <c r="R93" s="100"/>
      <c r="S93" s="100"/>
      <c r="T93" s="100"/>
      <c r="U93" s="100"/>
      <c r="V93" s="100"/>
      <c r="W93" s="100"/>
      <c r="X93" s="100"/>
      <c r="Y93" s="100"/>
      <c r="Z93" s="100"/>
      <c r="AA93" s="125"/>
      <c r="AB93" s="125"/>
      <c r="AC93" s="125"/>
      <c r="AD93" s="125"/>
      <c r="AE93" s="125"/>
      <c r="AF93" s="125"/>
      <c r="AG93" s="126"/>
      <c r="AH93" s="100"/>
      <c r="AI93" s="100"/>
      <c r="AJ93" s="100"/>
      <c r="AY93" s="128"/>
      <c r="BD93" s="127"/>
      <c r="BF93" s="117"/>
      <c r="BG93" s="128"/>
      <c r="CG93" s="428"/>
      <c r="CH93" s="428"/>
    </row>
    <row r="94" spans="1:92" s="2" customFormat="1" x14ac:dyDescent="0.25">
      <c r="A94" s="100"/>
      <c r="B94" s="100"/>
      <c r="C94" s="100"/>
      <c r="D94" s="100"/>
      <c r="E94" s="100"/>
      <c r="F94" s="100"/>
      <c r="G94" s="100"/>
      <c r="H94" s="100"/>
      <c r="I94" s="100"/>
      <c r="J94" s="100"/>
      <c r="K94" s="100"/>
      <c r="L94" s="100"/>
      <c r="M94" s="100"/>
      <c r="N94" s="100"/>
      <c r="O94" s="100"/>
      <c r="P94" s="100"/>
      <c r="Q94" s="100"/>
      <c r="R94" s="100"/>
      <c r="S94" s="100"/>
      <c r="T94" s="100"/>
      <c r="U94" s="100"/>
      <c r="V94" s="100"/>
      <c r="W94" s="100"/>
      <c r="X94" s="100"/>
      <c r="Y94" s="100"/>
      <c r="Z94" s="100"/>
      <c r="AA94" s="125"/>
      <c r="AB94" s="125"/>
      <c r="AC94" s="125"/>
      <c r="AD94" s="125"/>
      <c r="AE94" s="125"/>
      <c r="AF94" s="125"/>
      <c r="AG94" s="126"/>
      <c r="AH94" s="100"/>
      <c r="AI94" s="100"/>
      <c r="AJ94" s="100"/>
      <c r="AY94" s="128"/>
      <c r="BD94" s="127"/>
      <c r="BF94" s="117"/>
      <c r="BG94" s="128"/>
      <c r="CG94" s="428"/>
      <c r="CH94" s="428"/>
    </row>
    <row r="95" spans="1:92" s="2" customFormat="1" x14ac:dyDescent="0.25">
      <c r="A95" s="100"/>
      <c r="B95" s="100"/>
      <c r="C95" s="100"/>
      <c r="D95" s="100"/>
      <c r="E95" s="100"/>
      <c r="F95" s="100"/>
      <c r="G95" s="100"/>
      <c r="H95" s="100"/>
      <c r="I95" s="100"/>
      <c r="J95" s="100"/>
      <c r="K95" s="100"/>
      <c r="L95" s="100"/>
      <c r="M95" s="100"/>
      <c r="N95" s="100"/>
      <c r="O95" s="100"/>
      <c r="P95" s="100"/>
      <c r="Q95" s="100"/>
      <c r="R95" s="100"/>
      <c r="S95" s="100"/>
      <c r="T95" s="100"/>
      <c r="U95" s="100"/>
      <c r="V95" s="100"/>
      <c r="W95" s="100"/>
      <c r="X95" s="100"/>
      <c r="Y95" s="100"/>
      <c r="Z95" s="100"/>
      <c r="AA95" s="125"/>
      <c r="AB95" s="125"/>
      <c r="AC95" s="125"/>
      <c r="AD95" s="125"/>
      <c r="AE95" s="125"/>
      <c r="AF95" s="125"/>
      <c r="AG95" s="126"/>
      <c r="AH95" s="100"/>
      <c r="AI95" s="100"/>
      <c r="AJ95" s="100"/>
      <c r="AY95" s="128"/>
      <c r="BD95" s="127"/>
      <c r="BF95" s="117"/>
      <c r="BG95" s="128"/>
      <c r="CG95" s="428"/>
      <c r="CH95" s="428"/>
    </row>
    <row r="96" spans="1:92" s="2" customFormat="1" x14ac:dyDescent="0.25">
      <c r="A96" s="100"/>
      <c r="B96" s="100"/>
      <c r="C96" s="100"/>
      <c r="D96" s="100"/>
      <c r="E96" s="100"/>
      <c r="F96" s="100"/>
      <c r="G96" s="100"/>
      <c r="H96" s="100"/>
      <c r="I96" s="100"/>
      <c r="J96" s="100"/>
      <c r="K96" s="100"/>
      <c r="L96" s="100"/>
      <c r="M96" s="100"/>
      <c r="N96" s="100"/>
      <c r="O96" s="100"/>
      <c r="P96" s="100"/>
      <c r="Q96" s="100"/>
      <c r="R96" s="100"/>
      <c r="S96" s="100"/>
      <c r="T96" s="100"/>
      <c r="U96" s="100"/>
      <c r="V96" s="100"/>
      <c r="W96" s="100"/>
      <c r="X96" s="100"/>
      <c r="Y96" s="100"/>
      <c r="Z96" s="100"/>
      <c r="AA96" s="125"/>
      <c r="AB96" s="125"/>
      <c r="AC96" s="125"/>
      <c r="AD96" s="125"/>
      <c r="AE96" s="125"/>
      <c r="AF96" s="125"/>
      <c r="AG96" s="126"/>
      <c r="AH96" s="100"/>
      <c r="AI96" s="100"/>
      <c r="AJ96" s="100"/>
      <c r="AY96" s="128"/>
      <c r="BD96" s="127"/>
      <c r="BF96" s="117"/>
      <c r="BG96" s="128"/>
      <c r="CG96" s="428"/>
      <c r="CH96" s="428"/>
    </row>
    <row r="97" spans="1:86" s="2" customFormat="1" x14ac:dyDescent="0.25">
      <c r="A97" s="100"/>
      <c r="B97" s="100"/>
      <c r="C97" s="100"/>
      <c r="D97" s="100"/>
      <c r="E97" s="100"/>
      <c r="F97" s="100"/>
      <c r="G97" s="100"/>
      <c r="H97" s="100"/>
      <c r="I97" s="100"/>
      <c r="J97" s="100"/>
      <c r="K97" s="100"/>
      <c r="L97" s="100"/>
      <c r="M97" s="100"/>
      <c r="N97" s="100"/>
      <c r="O97" s="100"/>
      <c r="P97" s="100"/>
      <c r="Q97" s="100"/>
      <c r="R97" s="100"/>
      <c r="S97" s="100"/>
      <c r="T97" s="100"/>
      <c r="U97" s="100"/>
      <c r="V97" s="100"/>
      <c r="W97" s="100"/>
      <c r="X97" s="100"/>
      <c r="Y97" s="100"/>
      <c r="Z97" s="100"/>
      <c r="AA97" s="125"/>
      <c r="AB97" s="125"/>
      <c r="AC97" s="125"/>
      <c r="AD97" s="125"/>
      <c r="AE97" s="125"/>
      <c r="AF97" s="125"/>
      <c r="AG97" s="126"/>
      <c r="AH97" s="100"/>
      <c r="AI97" s="100"/>
      <c r="AJ97" s="100"/>
      <c r="AY97" s="128"/>
      <c r="BD97" s="127"/>
      <c r="BF97" s="117"/>
      <c r="BG97" s="128"/>
      <c r="CG97" s="428"/>
      <c r="CH97" s="428"/>
    </row>
    <row r="98" spans="1:86" s="2" customFormat="1" x14ac:dyDescent="0.25">
      <c r="A98" s="100"/>
      <c r="B98" s="100"/>
      <c r="C98" s="100"/>
      <c r="D98" s="100"/>
      <c r="E98" s="100"/>
      <c r="F98" s="100"/>
      <c r="G98" s="100"/>
      <c r="H98" s="100"/>
      <c r="I98" s="100"/>
      <c r="J98" s="100"/>
      <c r="K98" s="100"/>
      <c r="L98" s="100"/>
      <c r="M98" s="100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  <c r="Y98" s="100"/>
      <c r="Z98" s="100"/>
      <c r="AA98" s="125"/>
      <c r="AB98" s="125"/>
      <c r="AC98" s="125"/>
      <c r="AD98" s="125"/>
      <c r="AE98" s="125"/>
      <c r="AF98" s="125"/>
      <c r="AG98" s="126"/>
      <c r="AH98" s="100"/>
      <c r="AI98" s="100"/>
      <c r="AJ98" s="100"/>
      <c r="AY98" s="128"/>
      <c r="BD98" s="127"/>
      <c r="BF98" s="117"/>
      <c r="BG98" s="128"/>
      <c r="CG98" s="428"/>
      <c r="CH98" s="428"/>
    </row>
    <row r="99" spans="1:86" s="2" customFormat="1" x14ac:dyDescent="0.25">
      <c r="A99" s="100"/>
      <c r="B99" s="100"/>
      <c r="C99" s="100"/>
      <c r="D99" s="100"/>
      <c r="E99" s="100"/>
      <c r="F99" s="100"/>
      <c r="G99" s="100"/>
      <c r="H99" s="100"/>
      <c r="I99" s="100"/>
      <c r="J99" s="100"/>
      <c r="K99" s="100"/>
      <c r="L99" s="100"/>
      <c r="M99" s="100"/>
      <c r="N99" s="100"/>
      <c r="O99" s="100"/>
      <c r="P99" s="100"/>
      <c r="Q99" s="100"/>
      <c r="R99" s="100"/>
      <c r="S99" s="100"/>
      <c r="T99" s="100"/>
      <c r="U99" s="100"/>
      <c r="V99" s="100"/>
      <c r="W99" s="100"/>
      <c r="X99" s="100"/>
      <c r="Y99" s="100"/>
      <c r="Z99" s="100"/>
      <c r="AA99" s="125"/>
      <c r="AB99" s="125"/>
      <c r="AC99" s="125"/>
      <c r="AD99" s="125"/>
      <c r="AE99" s="125"/>
      <c r="AF99" s="125"/>
      <c r="AG99" s="126"/>
      <c r="AH99" s="100"/>
      <c r="AI99" s="100"/>
      <c r="AJ99" s="100"/>
      <c r="AY99" s="128"/>
      <c r="BD99" s="127"/>
      <c r="BF99" s="117"/>
      <c r="BG99" s="128"/>
      <c r="CG99" s="428"/>
      <c r="CH99" s="428"/>
    </row>
    <row r="100" spans="1:86" s="2" customFormat="1" x14ac:dyDescent="0.25">
      <c r="A100" s="100"/>
      <c r="B100" s="100"/>
      <c r="C100" s="100"/>
      <c r="D100" s="100"/>
      <c r="E100" s="100"/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  <c r="S100" s="100"/>
      <c r="T100" s="100"/>
      <c r="U100" s="100"/>
      <c r="V100" s="100"/>
      <c r="W100" s="100"/>
      <c r="X100" s="100"/>
      <c r="Y100" s="100"/>
      <c r="Z100" s="100"/>
      <c r="AA100" s="125"/>
      <c r="AB100" s="125"/>
      <c r="AC100" s="125"/>
      <c r="AD100" s="125"/>
      <c r="AE100" s="125"/>
      <c r="AF100" s="125"/>
      <c r="AG100" s="126"/>
      <c r="AH100" s="100"/>
      <c r="AI100" s="100"/>
      <c r="AJ100" s="100"/>
      <c r="AY100" s="128"/>
      <c r="BD100" s="127"/>
      <c r="BF100" s="117"/>
      <c r="BG100" s="128"/>
      <c r="CG100" s="428"/>
      <c r="CH100" s="428"/>
    </row>
    <row r="101" spans="1:86" s="2" customFormat="1" x14ac:dyDescent="0.25">
      <c r="A101" s="100"/>
      <c r="B101" s="100"/>
      <c r="C101" s="100"/>
      <c r="D101" s="100"/>
      <c r="E101" s="100"/>
      <c r="F101" s="100"/>
      <c r="G101" s="100"/>
      <c r="H101" s="100"/>
      <c r="I101" s="100"/>
      <c r="J101" s="100"/>
      <c r="K101" s="100"/>
      <c r="L101" s="100"/>
      <c r="M101" s="100"/>
      <c r="N101" s="100"/>
      <c r="O101" s="100"/>
      <c r="P101" s="100"/>
      <c r="Q101" s="100"/>
      <c r="R101" s="100"/>
      <c r="S101" s="100"/>
      <c r="T101" s="100"/>
      <c r="U101" s="100"/>
      <c r="V101" s="100"/>
      <c r="W101" s="100"/>
      <c r="X101" s="100"/>
      <c r="Y101" s="100"/>
      <c r="Z101" s="100"/>
      <c r="AA101" s="125"/>
      <c r="AB101" s="125"/>
      <c r="AC101" s="125"/>
      <c r="AD101" s="125"/>
      <c r="AE101" s="125"/>
      <c r="AF101" s="125"/>
      <c r="AG101" s="126"/>
      <c r="AH101" s="100"/>
      <c r="AI101" s="100"/>
      <c r="AJ101" s="100"/>
      <c r="AY101" s="128"/>
      <c r="BD101" s="127"/>
      <c r="BF101" s="117"/>
      <c r="BG101" s="128"/>
      <c r="CG101" s="428"/>
      <c r="CH101" s="428"/>
    </row>
    <row r="102" spans="1:86" s="2" customFormat="1" x14ac:dyDescent="0.25">
      <c r="A102" s="100"/>
      <c r="B102" s="100"/>
      <c r="C102" s="100"/>
      <c r="D102" s="100"/>
      <c r="E102" s="100"/>
      <c r="F102" s="100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0"/>
      <c r="T102" s="100"/>
      <c r="U102" s="100"/>
      <c r="V102" s="100"/>
      <c r="W102" s="100"/>
      <c r="X102" s="100"/>
      <c r="Y102" s="100"/>
      <c r="Z102" s="100"/>
      <c r="AA102" s="125"/>
      <c r="AB102" s="125"/>
      <c r="AC102" s="125"/>
      <c r="AD102" s="125"/>
      <c r="AE102" s="125"/>
      <c r="AF102" s="125"/>
      <c r="AG102" s="126"/>
      <c r="AH102" s="100"/>
      <c r="AI102" s="100"/>
      <c r="AJ102" s="100"/>
      <c r="AY102" s="128"/>
      <c r="BD102" s="127"/>
      <c r="BF102" s="117"/>
      <c r="BG102" s="128"/>
      <c r="CG102" s="428"/>
      <c r="CH102" s="428"/>
    </row>
    <row r="103" spans="1:86" s="2" customFormat="1" x14ac:dyDescent="0.25">
      <c r="A103" s="100"/>
      <c r="B103" s="100"/>
      <c r="C103" s="100"/>
      <c r="D103" s="100"/>
      <c r="E103" s="100"/>
      <c r="F103" s="100"/>
      <c r="G103" s="100"/>
      <c r="H103" s="100"/>
      <c r="I103" s="100"/>
      <c r="J103" s="100"/>
      <c r="K103" s="100"/>
      <c r="L103" s="100"/>
      <c r="M103" s="100"/>
      <c r="N103" s="100"/>
      <c r="O103" s="100"/>
      <c r="P103" s="100"/>
      <c r="Q103" s="100"/>
      <c r="R103" s="100"/>
      <c r="S103" s="100"/>
      <c r="T103" s="100"/>
      <c r="U103" s="100"/>
      <c r="V103" s="100"/>
      <c r="W103" s="100"/>
      <c r="X103" s="100"/>
      <c r="Y103" s="100"/>
      <c r="Z103" s="100"/>
      <c r="AA103" s="125"/>
      <c r="AB103" s="125"/>
      <c r="AC103" s="125"/>
      <c r="AD103" s="125"/>
      <c r="AE103" s="125"/>
      <c r="AF103" s="125"/>
      <c r="AG103" s="126"/>
      <c r="AH103" s="100"/>
      <c r="AI103" s="100"/>
      <c r="AJ103" s="100"/>
      <c r="AY103" s="128"/>
      <c r="BD103" s="127"/>
      <c r="BF103" s="117"/>
      <c r="BG103" s="128"/>
      <c r="CG103" s="428"/>
      <c r="CH103" s="428"/>
    </row>
    <row r="104" spans="1:86" s="2" customFormat="1" x14ac:dyDescent="0.25">
      <c r="A104" s="100"/>
      <c r="B104" s="100"/>
      <c r="C104" s="100"/>
      <c r="D104" s="100"/>
      <c r="E104" s="100"/>
      <c r="F104" s="100"/>
      <c r="G104" s="100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  <c r="S104" s="100"/>
      <c r="T104" s="100"/>
      <c r="U104" s="100"/>
      <c r="V104" s="100"/>
      <c r="W104" s="100"/>
      <c r="X104" s="100"/>
      <c r="Y104" s="100"/>
      <c r="Z104" s="100"/>
      <c r="AA104" s="125"/>
      <c r="AB104" s="125"/>
      <c r="AC104" s="125"/>
      <c r="AD104" s="125"/>
      <c r="AE104" s="125"/>
      <c r="AF104" s="125"/>
      <c r="AG104" s="126"/>
      <c r="AH104" s="100"/>
      <c r="AI104" s="100"/>
      <c r="AJ104" s="100"/>
      <c r="AY104" s="128"/>
      <c r="BD104" s="127"/>
      <c r="BF104" s="117"/>
      <c r="BG104" s="128"/>
      <c r="CG104" s="428"/>
      <c r="CH104" s="428"/>
    </row>
    <row r="105" spans="1:86" s="2" customFormat="1" x14ac:dyDescent="0.25">
      <c r="A105" s="100"/>
      <c r="B105" s="100"/>
      <c r="C105" s="100"/>
      <c r="D105" s="100"/>
      <c r="E105" s="100"/>
      <c r="F105" s="100"/>
      <c r="G105" s="100"/>
      <c r="H105" s="100"/>
      <c r="I105" s="100"/>
      <c r="J105" s="100"/>
      <c r="K105" s="100"/>
      <c r="L105" s="100"/>
      <c r="M105" s="100"/>
      <c r="N105" s="100"/>
      <c r="O105" s="100"/>
      <c r="P105" s="100"/>
      <c r="Q105" s="100"/>
      <c r="R105" s="100"/>
      <c r="S105" s="100"/>
      <c r="T105" s="100"/>
      <c r="U105" s="100"/>
      <c r="V105" s="100"/>
      <c r="W105" s="100"/>
      <c r="X105" s="100"/>
      <c r="Y105" s="100"/>
      <c r="Z105" s="100"/>
      <c r="AA105" s="125"/>
      <c r="AB105" s="125"/>
      <c r="AC105" s="125"/>
      <c r="AD105" s="125"/>
      <c r="AE105" s="125"/>
      <c r="AF105" s="125"/>
      <c r="AG105" s="126"/>
      <c r="AH105" s="100"/>
      <c r="AI105" s="100"/>
      <c r="AJ105" s="100"/>
      <c r="AY105" s="128"/>
      <c r="BD105" s="127"/>
      <c r="BF105" s="117"/>
      <c r="BG105" s="128"/>
      <c r="CG105" s="428"/>
      <c r="CH105" s="428"/>
    </row>
    <row r="106" spans="1:86" s="2" customFormat="1" x14ac:dyDescent="0.25">
      <c r="A106" s="100"/>
      <c r="B106" s="100"/>
      <c r="C106" s="100"/>
      <c r="D106" s="100"/>
      <c r="E106" s="100"/>
      <c r="F106" s="100"/>
      <c r="G106" s="100"/>
      <c r="H106" s="100"/>
      <c r="I106" s="100"/>
      <c r="J106" s="100"/>
      <c r="K106" s="100"/>
      <c r="L106" s="100"/>
      <c r="M106" s="100"/>
      <c r="N106" s="100"/>
      <c r="O106" s="100"/>
      <c r="P106" s="100"/>
      <c r="Q106" s="100"/>
      <c r="R106" s="100"/>
      <c r="S106" s="100"/>
      <c r="T106" s="100"/>
      <c r="U106" s="100"/>
      <c r="V106" s="100"/>
      <c r="W106" s="100"/>
      <c r="X106" s="100"/>
      <c r="Y106" s="100"/>
      <c r="Z106" s="100"/>
      <c r="AA106" s="125"/>
      <c r="AB106" s="125"/>
      <c r="AC106" s="125"/>
      <c r="AD106" s="125"/>
      <c r="AE106" s="125"/>
      <c r="AF106" s="125"/>
      <c r="AG106" s="126"/>
      <c r="AH106" s="100"/>
      <c r="AI106" s="100"/>
      <c r="AJ106" s="100"/>
      <c r="AY106" s="128"/>
      <c r="BD106" s="127"/>
      <c r="BF106" s="117"/>
      <c r="BG106" s="128"/>
      <c r="CG106" s="428"/>
      <c r="CH106" s="428"/>
    </row>
    <row r="107" spans="1:86" s="2" customFormat="1" x14ac:dyDescent="0.25">
      <c r="A107" s="100"/>
      <c r="B107" s="100"/>
      <c r="C107" s="100"/>
      <c r="D107" s="100"/>
      <c r="E107" s="100"/>
      <c r="F107" s="100"/>
      <c r="G107" s="100"/>
      <c r="H107" s="100"/>
      <c r="I107" s="100"/>
      <c r="J107" s="100"/>
      <c r="K107" s="100"/>
      <c r="L107" s="100"/>
      <c r="M107" s="100"/>
      <c r="N107" s="100"/>
      <c r="O107" s="100"/>
      <c r="P107" s="100"/>
      <c r="Q107" s="100"/>
      <c r="R107" s="100"/>
      <c r="S107" s="100"/>
      <c r="T107" s="100"/>
      <c r="U107" s="100"/>
      <c r="V107" s="100"/>
      <c r="W107" s="100"/>
      <c r="X107" s="100"/>
      <c r="Y107" s="100"/>
      <c r="Z107" s="100"/>
      <c r="AA107" s="125"/>
      <c r="AB107" s="125"/>
      <c r="AC107" s="125"/>
      <c r="AD107" s="125"/>
      <c r="AE107" s="125"/>
      <c r="AF107" s="125"/>
      <c r="AG107" s="126"/>
      <c r="AH107" s="100"/>
      <c r="AI107" s="100"/>
      <c r="AJ107" s="100"/>
      <c r="AY107" s="128"/>
      <c r="BD107" s="127"/>
      <c r="BF107" s="117"/>
      <c r="BG107" s="128"/>
      <c r="CG107" s="428"/>
      <c r="CH107" s="428"/>
    </row>
    <row r="108" spans="1:86" s="2" customFormat="1" x14ac:dyDescent="0.25">
      <c r="A108" s="100"/>
      <c r="B108" s="100"/>
      <c r="C108" s="100"/>
      <c r="D108" s="100"/>
      <c r="E108" s="100"/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  <c r="S108" s="100"/>
      <c r="T108" s="100"/>
      <c r="U108" s="100"/>
      <c r="V108" s="100"/>
      <c r="W108" s="100"/>
      <c r="X108" s="100"/>
      <c r="Y108" s="100"/>
      <c r="Z108" s="100"/>
      <c r="AA108" s="125"/>
      <c r="AB108" s="125"/>
      <c r="AC108" s="125"/>
      <c r="AD108" s="125"/>
      <c r="AE108" s="125"/>
      <c r="AF108" s="125"/>
      <c r="AG108" s="126"/>
      <c r="AH108" s="100"/>
      <c r="AI108" s="100"/>
      <c r="AJ108" s="100"/>
      <c r="AY108" s="128"/>
      <c r="BD108" s="127"/>
      <c r="BF108" s="117"/>
      <c r="BG108" s="128"/>
      <c r="CG108" s="428"/>
      <c r="CH108" s="428"/>
    </row>
    <row r="109" spans="1:86" s="2" customFormat="1" x14ac:dyDescent="0.25">
      <c r="A109" s="100"/>
      <c r="B109" s="100"/>
      <c r="C109" s="100"/>
      <c r="D109" s="100"/>
      <c r="E109" s="100"/>
      <c r="F109" s="100"/>
      <c r="G109" s="100"/>
      <c r="H109" s="100"/>
      <c r="I109" s="100"/>
      <c r="J109" s="100"/>
      <c r="K109" s="100"/>
      <c r="L109" s="100"/>
      <c r="M109" s="100"/>
      <c r="N109" s="100"/>
      <c r="O109" s="100"/>
      <c r="P109" s="100"/>
      <c r="Q109" s="100"/>
      <c r="R109" s="100"/>
      <c r="S109" s="100"/>
      <c r="T109" s="100"/>
      <c r="U109" s="100"/>
      <c r="V109" s="100"/>
      <c r="W109" s="100"/>
      <c r="X109" s="100"/>
      <c r="Y109" s="100"/>
      <c r="Z109" s="100"/>
      <c r="AA109" s="125"/>
      <c r="AB109" s="125"/>
      <c r="AC109" s="125"/>
      <c r="AD109" s="125"/>
      <c r="AE109" s="125"/>
      <c r="AF109" s="125"/>
      <c r="AG109" s="126"/>
      <c r="AH109" s="100"/>
      <c r="AI109" s="100"/>
      <c r="AJ109" s="100"/>
      <c r="AY109" s="128"/>
      <c r="BD109" s="127"/>
      <c r="BF109" s="117"/>
      <c r="BG109" s="128"/>
      <c r="CG109" s="428"/>
      <c r="CH109" s="428"/>
    </row>
    <row r="110" spans="1:86" s="2" customFormat="1" x14ac:dyDescent="0.25">
      <c r="A110" s="100"/>
      <c r="B110" s="100"/>
      <c r="C110" s="100"/>
      <c r="D110" s="100"/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00"/>
      <c r="Z110" s="100"/>
      <c r="AA110" s="125"/>
      <c r="AB110" s="125"/>
      <c r="AC110" s="125"/>
      <c r="AD110" s="125"/>
      <c r="AE110" s="125"/>
      <c r="AF110" s="125"/>
      <c r="AG110" s="126"/>
      <c r="AH110" s="100"/>
      <c r="AI110" s="100"/>
      <c r="AJ110" s="100"/>
      <c r="AY110" s="128"/>
      <c r="BD110" s="127"/>
      <c r="BF110" s="117"/>
      <c r="BG110" s="128"/>
      <c r="CG110" s="428"/>
      <c r="CH110" s="428"/>
    </row>
    <row r="111" spans="1:86" s="2" customFormat="1" x14ac:dyDescent="0.25">
      <c r="A111" s="100"/>
      <c r="B111" s="100"/>
      <c r="C111" s="100"/>
      <c r="D111" s="100"/>
      <c r="E111" s="100"/>
      <c r="F111" s="100"/>
      <c r="G111" s="100"/>
      <c r="H111" s="100"/>
      <c r="I111" s="100"/>
      <c r="J111" s="100"/>
      <c r="K111" s="100"/>
      <c r="L111" s="100"/>
      <c r="M111" s="100"/>
      <c r="N111" s="100"/>
      <c r="O111" s="100"/>
      <c r="P111" s="100"/>
      <c r="Q111" s="100"/>
      <c r="R111" s="100"/>
      <c r="S111" s="100"/>
      <c r="T111" s="100"/>
      <c r="U111" s="100"/>
      <c r="V111" s="100"/>
      <c r="W111" s="100"/>
      <c r="X111" s="100"/>
      <c r="Y111" s="100"/>
      <c r="Z111" s="100"/>
      <c r="AA111" s="125"/>
      <c r="AB111" s="125"/>
      <c r="AC111" s="125"/>
      <c r="AD111" s="125"/>
      <c r="AE111" s="125"/>
      <c r="AF111" s="125"/>
      <c r="AG111" s="126"/>
      <c r="AH111" s="100"/>
      <c r="AI111" s="100"/>
      <c r="AJ111" s="100"/>
      <c r="AY111" s="128"/>
      <c r="BD111" s="127"/>
      <c r="BF111" s="117"/>
      <c r="BG111" s="128"/>
      <c r="CG111" s="428"/>
      <c r="CH111" s="428"/>
    </row>
    <row r="112" spans="1:86" s="2" customFormat="1" x14ac:dyDescent="0.25">
      <c r="A112" s="100"/>
      <c r="B112" s="100"/>
      <c r="C112" s="100"/>
      <c r="D112" s="100"/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00"/>
      <c r="Z112" s="100"/>
      <c r="AA112" s="125"/>
      <c r="AB112" s="125"/>
      <c r="AC112" s="125"/>
      <c r="AD112" s="125"/>
      <c r="AE112" s="125"/>
      <c r="AF112" s="125"/>
      <c r="AG112" s="126"/>
      <c r="AH112" s="100"/>
      <c r="AI112" s="100"/>
      <c r="AJ112" s="100"/>
      <c r="AY112" s="128"/>
      <c r="BD112" s="127"/>
      <c r="BF112" s="117"/>
      <c r="BG112" s="128"/>
      <c r="CG112" s="428"/>
      <c r="CH112" s="428"/>
    </row>
    <row r="113" spans="1:86" s="2" customFormat="1" x14ac:dyDescent="0.25">
      <c r="A113" s="100"/>
      <c r="B113" s="100"/>
      <c r="C113" s="100"/>
      <c r="D113" s="100"/>
      <c r="E113" s="100"/>
      <c r="F113" s="100"/>
      <c r="G113" s="100"/>
      <c r="H113" s="100"/>
      <c r="I113" s="100"/>
      <c r="J113" s="100"/>
      <c r="K113" s="100"/>
      <c r="L113" s="100"/>
      <c r="M113" s="100"/>
      <c r="N113" s="100"/>
      <c r="O113" s="100"/>
      <c r="P113" s="100"/>
      <c r="Q113" s="100"/>
      <c r="R113" s="100"/>
      <c r="S113" s="100"/>
      <c r="T113" s="100"/>
      <c r="U113" s="100"/>
      <c r="V113" s="100"/>
      <c r="W113" s="100"/>
      <c r="X113" s="100"/>
      <c r="Y113" s="100"/>
      <c r="Z113" s="100"/>
      <c r="AA113" s="125"/>
      <c r="AB113" s="125"/>
      <c r="AC113" s="125"/>
      <c r="AD113" s="125"/>
      <c r="AE113" s="125"/>
      <c r="AF113" s="125"/>
      <c r="AG113" s="126"/>
      <c r="AH113" s="100"/>
      <c r="AI113" s="100"/>
      <c r="AJ113" s="100"/>
      <c r="AY113" s="128"/>
      <c r="BD113" s="127"/>
      <c r="BF113" s="117"/>
      <c r="BG113" s="128"/>
      <c r="CG113" s="428"/>
      <c r="CH113" s="428"/>
    </row>
    <row r="114" spans="1:86" s="2" customFormat="1" x14ac:dyDescent="0.25">
      <c r="A114" s="100"/>
      <c r="B114" s="100"/>
      <c r="C114" s="100"/>
      <c r="D114" s="100"/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00"/>
      <c r="Z114" s="100"/>
      <c r="AA114" s="125"/>
      <c r="AB114" s="125"/>
      <c r="AC114" s="125"/>
      <c r="AD114" s="125"/>
      <c r="AE114" s="125"/>
      <c r="AF114" s="125"/>
      <c r="AG114" s="126"/>
      <c r="AH114" s="100"/>
      <c r="AI114" s="100"/>
      <c r="AJ114" s="100"/>
      <c r="AY114" s="128"/>
      <c r="BD114" s="127"/>
      <c r="BF114" s="117"/>
      <c r="BG114" s="128"/>
      <c r="CG114" s="428"/>
      <c r="CH114" s="428"/>
    </row>
    <row r="115" spans="1:86" s="2" customFormat="1" x14ac:dyDescent="0.25">
      <c r="A115" s="100"/>
      <c r="B115" s="100"/>
      <c r="C115" s="100"/>
      <c r="D115" s="100"/>
      <c r="E115" s="100"/>
      <c r="F115" s="100"/>
      <c r="G115" s="100"/>
      <c r="H115" s="100"/>
      <c r="I115" s="100"/>
      <c r="J115" s="100"/>
      <c r="K115" s="100"/>
      <c r="L115" s="100"/>
      <c r="M115" s="100"/>
      <c r="N115" s="100"/>
      <c r="O115" s="100"/>
      <c r="P115" s="100"/>
      <c r="Q115" s="100"/>
      <c r="R115" s="100"/>
      <c r="S115" s="100"/>
      <c r="T115" s="100"/>
      <c r="U115" s="100"/>
      <c r="V115" s="100"/>
      <c r="W115" s="100"/>
      <c r="X115" s="100"/>
      <c r="Y115" s="100"/>
      <c r="Z115" s="100"/>
      <c r="AA115" s="125"/>
      <c r="AB115" s="125"/>
      <c r="AC115" s="125"/>
      <c r="AD115" s="125"/>
      <c r="AE115" s="125"/>
      <c r="AF115" s="125"/>
      <c r="AG115" s="126"/>
      <c r="AH115" s="100"/>
      <c r="AI115" s="100"/>
      <c r="AJ115" s="100"/>
      <c r="AY115" s="128"/>
      <c r="BD115" s="127"/>
      <c r="BF115" s="117"/>
      <c r="BG115" s="128"/>
      <c r="CG115" s="428"/>
      <c r="CH115" s="428"/>
    </row>
    <row r="116" spans="1:86" s="2" customFormat="1" x14ac:dyDescent="0.25">
      <c r="A116" s="100"/>
      <c r="B116" s="100"/>
      <c r="C116" s="100"/>
      <c r="D116" s="100"/>
      <c r="E116" s="100"/>
      <c r="F116" s="100"/>
      <c r="G116" s="100"/>
      <c r="H116" s="100"/>
      <c r="I116" s="100"/>
      <c r="J116" s="100"/>
      <c r="K116" s="100"/>
      <c r="L116" s="100"/>
      <c r="M116" s="100"/>
      <c r="N116" s="100"/>
      <c r="O116" s="100"/>
      <c r="P116" s="100"/>
      <c r="Q116" s="100"/>
      <c r="R116" s="100"/>
      <c r="S116" s="100"/>
      <c r="T116" s="100"/>
      <c r="U116" s="100"/>
      <c r="V116" s="100"/>
      <c r="W116" s="100"/>
      <c r="X116" s="100"/>
      <c r="Y116" s="100"/>
      <c r="Z116" s="100"/>
      <c r="AA116" s="125"/>
      <c r="AB116" s="125"/>
      <c r="AC116" s="125"/>
      <c r="AD116" s="125"/>
      <c r="AE116" s="125"/>
      <c r="AF116" s="125"/>
      <c r="AG116" s="126"/>
      <c r="AH116" s="100"/>
      <c r="AI116" s="100"/>
      <c r="AJ116" s="100"/>
      <c r="AY116" s="128"/>
      <c r="BD116" s="127"/>
      <c r="BF116" s="117"/>
      <c r="BG116" s="128"/>
      <c r="CG116" s="428"/>
      <c r="CH116" s="428"/>
    </row>
    <row r="117" spans="1:86" s="2" customFormat="1" x14ac:dyDescent="0.25">
      <c r="A117" s="100"/>
      <c r="B117" s="100"/>
      <c r="C117" s="100"/>
      <c r="D117" s="100"/>
      <c r="E117" s="100"/>
      <c r="F117" s="100"/>
      <c r="G117" s="100"/>
      <c r="H117" s="100"/>
      <c r="I117" s="100"/>
      <c r="J117" s="100"/>
      <c r="K117" s="100"/>
      <c r="L117" s="100"/>
      <c r="M117" s="100"/>
      <c r="N117" s="100"/>
      <c r="O117" s="100"/>
      <c r="P117" s="100"/>
      <c r="Q117" s="100"/>
      <c r="R117" s="100"/>
      <c r="S117" s="100"/>
      <c r="T117" s="100"/>
      <c r="U117" s="100"/>
      <c r="V117" s="100"/>
      <c r="W117" s="100"/>
      <c r="X117" s="100"/>
      <c r="Y117" s="100"/>
      <c r="Z117" s="100"/>
      <c r="AA117" s="125"/>
      <c r="AB117" s="125"/>
      <c r="AC117" s="125"/>
      <c r="AD117" s="125"/>
      <c r="AE117" s="125"/>
      <c r="AF117" s="125"/>
      <c r="AG117" s="126"/>
      <c r="AH117" s="100"/>
      <c r="AI117" s="100"/>
      <c r="AJ117" s="100"/>
      <c r="AY117" s="128"/>
      <c r="BD117" s="127"/>
      <c r="BF117" s="117"/>
      <c r="BG117" s="128"/>
      <c r="CG117" s="428"/>
      <c r="CH117" s="428"/>
    </row>
    <row r="118" spans="1:86" s="2" customFormat="1" x14ac:dyDescent="0.25">
      <c r="A118" s="100"/>
      <c r="B118" s="100"/>
      <c r="C118" s="100"/>
      <c r="D118" s="100"/>
      <c r="E118" s="100"/>
      <c r="F118" s="100"/>
      <c r="G118" s="100"/>
      <c r="H118" s="100"/>
      <c r="I118" s="100"/>
      <c r="J118" s="100"/>
      <c r="K118" s="100"/>
      <c r="L118" s="100"/>
      <c r="M118" s="100"/>
      <c r="N118" s="100"/>
      <c r="O118" s="100"/>
      <c r="P118" s="100"/>
      <c r="Q118" s="100"/>
      <c r="R118" s="100"/>
      <c r="S118" s="100"/>
      <c r="T118" s="100"/>
      <c r="U118" s="100"/>
      <c r="V118" s="100"/>
      <c r="W118" s="100"/>
      <c r="X118" s="100"/>
      <c r="Y118" s="100"/>
      <c r="Z118" s="100"/>
      <c r="AA118" s="125"/>
      <c r="AB118" s="125"/>
      <c r="AC118" s="125"/>
      <c r="AD118" s="125"/>
      <c r="AE118" s="125"/>
      <c r="AF118" s="125"/>
      <c r="AG118" s="126"/>
      <c r="AH118" s="100"/>
      <c r="AI118" s="100"/>
      <c r="AJ118" s="100"/>
      <c r="AY118" s="128"/>
      <c r="BD118" s="127"/>
      <c r="BF118" s="117"/>
      <c r="BG118" s="128"/>
      <c r="CG118" s="428"/>
      <c r="CH118" s="428"/>
    </row>
    <row r="119" spans="1:86" s="2" customFormat="1" x14ac:dyDescent="0.25">
      <c r="A119" s="100"/>
      <c r="B119" s="100"/>
      <c r="C119" s="100"/>
      <c r="D119" s="100"/>
      <c r="E119" s="100"/>
      <c r="F119" s="100"/>
      <c r="G119" s="100"/>
      <c r="H119" s="100"/>
      <c r="I119" s="100"/>
      <c r="J119" s="100"/>
      <c r="K119" s="100"/>
      <c r="L119" s="100"/>
      <c r="M119" s="100"/>
      <c r="N119" s="100"/>
      <c r="O119" s="100"/>
      <c r="P119" s="100"/>
      <c r="Q119" s="100"/>
      <c r="R119" s="100"/>
      <c r="S119" s="100"/>
      <c r="T119" s="100"/>
      <c r="U119" s="100"/>
      <c r="V119" s="100"/>
      <c r="W119" s="100"/>
      <c r="X119" s="100"/>
      <c r="Y119" s="100"/>
      <c r="Z119" s="100"/>
      <c r="AA119" s="125"/>
      <c r="AB119" s="125"/>
      <c r="AC119" s="125"/>
      <c r="AD119" s="125"/>
      <c r="AE119" s="125"/>
      <c r="AF119" s="125"/>
      <c r="AG119" s="126"/>
      <c r="AH119" s="100"/>
      <c r="AI119" s="100"/>
      <c r="AJ119" s="100"/>
      <c r="AY119" s="128"/>
      <c r="BD119" s="127"/>
      <c r="BF119" s="117"/>
      <c r="BG119" s="128"/>
      <c r="CG119" s="428"/>
      <c r="CH119" s="428"/>
    </row>
    <row r="120" spans="1:86" s="2" customFormat="1" x14ac:dyDescent="0.25">
      <c r="A120" s="100"/>
      <c r="B120" s="100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0"/>
      <c r="Q120" s="100"/>
      <c r="R120" s="100"/>
      <c r="S120" s="100"/>
      <c r="T120" s="100"/>
      <c r="U120" s="100"/>
      <c r="V120" s="100"/>
      <c r="W120" s="100"/>
      <c r="X120" s="100"/>
      <c r="Y120" s="100"/>
      <c r="Z120" s="100"/>
      <c r="AA120" s="125"/>
      <c r="AB120" s="125"/>
      <c r="AC120" s="125"/>
      <c r="AD120" s="125"/>
      <c r="AE120" s="125"/>
      <c r="AF120" s="125"/>
      <c r="AG120" s="126"/>
      <c r="AH120" s="100"/>
      <c r="AI120" s="100"/>
      <c r="AJ120" s="100"/>
      <c r="AY120" s="128"/>
      <c r="BD120" s="127"/>
      <c r="BF120" s="117"/>
      <c r="BG120" s="128"/>
      <c r="CG120" s="428"/>
      <c r="CH120" s="428"/>
    </row>
    <row r="121" spans="1:86" s="2" customFormat="1" x14ac:dyDescent="0.25">
      <c r="A121" s="100"/>
      <c r="B121" s="100"/>
      <c r="C121" s="100"/>
      <c r="D121" s="100"/>
      <c r="E121" s="100"/>
      <c r="F121" s="100"/>
      <c r="G121" s="100"/>
      <c r="H121" s="100"/>
      <c r="I121" s="100"/>
      <c r="J121" s="100"/>
      <c r="K121" s="100"/>
      <c r="L121" s="100"/>
      <c r="M121" s="100"/>
      <c r="N121" s="100"/>
      <c r="O121" s="100"/>
      <c r="P121" s="100"/>
      <c r="Q121" s="100"/>
      <c r="R121" s="100"/>
      <c r="S121" s="100"/>
      <c r="T121" s="100"/>
      <c r="U121" s="100"/>
      <c r="V121" s="100"/>
      <c r="W121" s="100"/>
      <c r="X121" s="100"/>
      <c r="Y121" s="100"/>
      <c r="Z121" s="100"/>
      <c r="AA121" s="125"/>
      <c r="AB121" s="125"/>
      <c r="AC121" s="125"/>
      <c r="AD121" s="125"/>
      <c r="AE121" s="125"/>
      <c r="AF121" s="125"/>
      <c r="AG121" s="126"/>
      <c r="AH121" s="100"/>
      <c r="AI121" s="100"/>
      <c r="AJ121" s="100"/>
      <c r="AY121" s="128"/>
      <c r="BD121" s="127"/>
      <c r="BF121" s="117"/>
      <c r="BG121" s="128"/>
      <c r="CG121" s="428"/>
      <c r="CH121" s="428"/>
    </row>
    <row r="122" spans="1:86" s="2" customFormat="1" x14ac:dyDescent="0.25">
      <c r="A122" s="100"/>
      <c r="B122" s="100"/>
      <c r="C122" s="100"/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  <c r="Y122" s="100"/>
      <c r="Z122" s="100"/>
      <c r="AA122" s="125"/>
      <c r="AB122" s="125"/>
      <c r="AC122" s="125"/>
      <c r="AD122" s="125"/>
      <c r="AE122" s="125"/>
      <c r="AF122" s="125"/>
      <c r="AG122" s="126"/>
      <c r="AH122" s="100"/>
      <c r="AI122" s="100"/>
      <c r="AJ122" s="100"/>
      <c r="AY122" s="128"/>
      <c r="BD122" s="127"/>
      <c r="BF122" s="117"/>
      <c r="BG122" s="128"/>
      <c r="CG122" s="428"/>
      <c r="CH122" s="428"/>
    </row>
    <row r="123" spans="1:86" s="2" customFormat="1" x14ac:dyDescent="0.25">
      <c r="A123" s="100"/>
      <c r="B123" s="100"/>
      <c r="C123" s="100"/>
      <c r="D123" s="100"/>
      <c r="E123" s="100"/>
      <c r="F123" s="100"/>
      <c r="G123" s="100"/>
      <c r="H123" s="100"/>
      <c r="I123" s="100"/>
      <c r="J123" s="100"/>
      <c r="K123" s="100"/>
      <c r="L123" s="100"/>
      <c r="M123" s="100"/>
      <c r="N123" s="100"/>
      <c r="O123" s="100"/>
      <c r="P123" s="100"/>
      <c r="Q123" s="100"/>
      <c r="R123" s="100"/>
      <c r="S123" s="100"/>
      <c r="T123" s="100"/>
      <c r="U123" s="100"/>
      <c r="V123" s="100"/>
      <c r="W123" s="100"/>
      <c r="X123" s="100"/>
      <c r="Y123" s="100"/>
      <c r="Z123" s="100"/>
      <c r="AA123" s="125"/>
      <c r="AB123" s="125"/>
      <c r="AC123" s="125"/>
      <c r="AD123" s="125"/>
      <c r="AE123" s="125"/>
      <c r="AF123" s="125"/>
      <c r="AG123" s="126"/>
      <c r="AH123" s="100"/>
      <c r="AI123" s="100"/>
      <c r="AJ123" s="100"/>
      <c r="AY123" s="128"/>
      <c r="BD123" s="127"/>
      <c r="BF123" s="117"/>
      <c r="BG123" s="128"/>
      <c r="CG123" s="428"/>
      <c r="CH123" s="428"/>
    </row>
    <row r="124" spans="1:86" s="2" customFormat="1" x14ac:dyDescent="0.25">
      <c r="A124" s="100"/>
      <c r="B124" s="100"/>
      <c r="C124" s="100"/>
      <c r="D124" s="100"/>
      <c r="E124" s="100"/>
      <c r="F124" s="100"/>
      <c r="G124" s="100"/>
      <c r="H124" s="100"/>
      <c r="I124" s="100"/>
      <c r="J124" s="100"/>
      <c r="K124" s="100"/>
      <c r="L124" s="100"/>
      <c r="M124" s="100"/>
      <c r="N124" s="100"/>
      <c r="O124" s="100"/>
      <c r="P124" s="100"/>
      <c r="Q124" s="100"/>
      <c r="R124" s="100"/>
      <c r="S124" s="100"/>
      <c r="T124" s="100"/>
      <c r="U124" s="100"/>
      <c r="V124" s="100"/>
      <c r="W124" s="100"/>
      <c r="X124" s="100"/>
      <c r="Y124" s="100"/>
      <c r="Z124" s="100"/>
      <c r="AA124" s="125"/>
      <c r="AB124" s="125"/>
      <c r="AC124" s="125"/>
      <c r="AD124" s="125"/>
      <c r="AE124" s="125"/>
      <c r="AF124" s="125"/>
      <c r="AG124" s="126"/>
      <c r="AH124" s="100"/>
      <c r="AI124" s="100"/>
      <c r="AJ124" s="100"/>
      <c r="AY124" s="128"/>
      <c r="BD124" s="127"/>
      <c r="BF124" s="117"/>
      <c r="BG124" s="128"/>
      <c r="CG124" s="428"/>
      <c r="CH124" s="428"/>
    </row>
    <row r="125" spans="1:86" s="2" customFormat="1" x14ac:dyDescent="0.25">
      <c r="A125" s="100"/>
      <c r="B125" s="100"/>
      <c r="C125" s="100"/>
      <c r="D125" s="100"/>
      <c r="E125" s="100"/>
      <c r="F125" s="100"/>
      <c r="G125" s="100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  <c r="R125" s="100"/>
      <c r="S125" s="100"/>
      <c r="T125" s="100"/>
      <c r="U125" s="100"/>
      <c r="V125" s="100"/>
      <c r="W125" s="100"/>
      <c r="X125" s="100"/>
      <c r="Y125" s="100"/>
      <c r="Z125" s="100"/>
      <c r="AA125" s="125"/>
      <c r="AB125" s="125"/>
      <c r="AC125" s="125"/>
      <c r="AD125" s="125"/>
      <c r="AE125" s="125"/>
      <c r="AF125" s="125"/>
      <c r="AG125" s="126"/>
      <c r="AH125" s="100"/>
      <c r="AI125" s="100"/>
      <c r="AJ125" s="100"/>
      <c r="AY125" s="128"/>
      <c r="BD125" s="127"/>
      <c r="BF125" s="117"/>
      <c r="BG125" s="128"/>
      <c r="CG125" s="428"/>
      <c r="CH125" s="428"/>
    </row>
    <row r="126" spans="1:86" s="2" customFormat="1" x14ac:dyDescent="0.25">
      <c r="A126" s="100"/>
      <c r="B126" s="100"/>
      <c r="C126" s="100"/>
      <c r="D126" s="100"/>
      <c r="E126" s="100"/>
      <c r="F126" s="100"/>
      <c r="G126" s="100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  <c r="R126" s="100"/>
      <c r="S126" s="100"/>
      <c r="T126" s="100"/>
      <c r="U126" s="100"/>
      <c r="V126" s="100"/>
      <c r="W126" s="100"/>
      <c r="X126" s="100"/>
      <c r="Y126" s="100"/>
      <c r="Z126" s="100"/>
      <c r="AA126" s="125"/>
      <c r="AB126" s="125"/>
      <c r="AC126" s="125"/>
      <c r="AD126" s="125"/>
      <c r="AE126" s="125"/>
      <c r="AF126" s="125"/>
      <c r="AG126" s="126"/>
      <c r="AH126" s="100"/>
      <c r="AI126" s="100"/>
      <c r="AJ126" s="100"/>
      <c r="AY126" s="128"/>
      <c r="BD126" s="127"/>
      <c r="BF126" s="117"/>
      <c r="BG126" s="128"/>
      <c r="CG126" s="428"/>
      <c r="CH126" s="428"/>
    </row>
    <row r="127" spans="1:86" s="2" customFormat="1" x14ac:dyDescent="0.25">
      <c r="A127" s="100"/>
      <c r="B127" s="100"/>
      <c r="C127" s="100"/>
      <c r="D127" s="100"/>
      <c r="E127" s="100"/>
      <c r="F127" s="100"/>
      <c r="G127" s="100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  <c r="R127" s="100"/>
      <c r="S127" s="100"/>
      <c r="T127" s="100"/>
      <c r="U127" s="100"/>
      <c r="V127" s="100"/>
      <c r="W127" s="100"/>
      <c r="X127" s="100"/>
      <c r="Y127" s="100"/>
      <c r="Z127" s="100"/>
      <c r="AA127" s="125"/>
      <c r="AB127" s="125"/>
      <c r="AC127" s="125"/>
      <c r="AD127" s="125"/>
      <c r="AE127" s="125"/>
      <c r="AF127" s="125"/>
      <c r="AG127" s="126"/>
      <c r="AH127" s="100"/>
      <c r="AI127" s="100"/>
      <c r="AJ127" s="100"/>
      <c r="AY127" s="128"/>
      <c r="BD127" s="127"/>
      <c r="BF127" s="117"/>
      <c r="BG127" s="128"/>
      <c r="CG127" s="428"/>
      <c r="CH127" s="428"/>
    </row>
    <row r="128" spans="1:86" s="2" customFormat="1" x14ac:dyDescent="0.25">
      <c r="A128" s="100"/>
      <c r="B128" s="100"/>
      <c r="C128" s="100"/>
      <c r="D128" s="100"/>
      <c r="E128" s="100"/>
      <c r="F128" s="100"/>
      <c r="G128" s="100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 s="100"/>
      <c r="S128" s="100"/>
      <c r="T128" s="100"/>
      <c r="U128" s="100"/>
      <c r="V128" s="100"/>
      <c r="W128" s="100"/>
      <c r="X128" s="100"/>
      <c r="Y128" s="100"/>
      <c r="Z128" s="100"/>
      <c r="AA128" s="125"/>
      <c r="AB128" s="125"/>
      <c r="AC128" s="125"/>
      <c r="AD128" s="125"/>
      <c r="AE128" s="125"/>
      <c r="AF128" s="125"/>
      <c r="AG128" s="126"/>
      <c r="AH128" s="100"/>
      <c r="AI128" s="100"/>
      <c r="AJ128" s="100"/>
      <c r="AY128" s="128"/>
      <c r="BD128" s="127"/>
      <c r="BF128" s="117"/>
      <c r="BG128" s="128"/>
      <c r="CG128" s="428"/>
      <c r="CH128" s="428"/>
    </row>
    <row r="129" spans="1:89" s="2" customFormat="1" x14ac:dyDescent="0.25">
      <c r="A129" s="100"/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100"/>
      <c r="Q129" s="100"/>
      <c r="R129" s="100"/>
      <c r="S129" s="100"/>
      <c r="T129" s="100"/>
      <c r="U129" s="100"/>
      <c r="V129" s="100"/>
      <c r="W129" s="100"/>
      <c r="X129" s="100"/>
      <c r="Y129" s="100"/>
      <c r="Z129" s="100"/>
      <c r="AA129" s="125"/>
      <c r="AB129" s="125"/>
      <c r="AC129" s="125"/>
      <c r="AD129" s="125"/>
      <c r="AE129" s="125"/>
      <c r="AF129" s="125"/>
      <c r="AG129" s="126"/>
      <c r="AH129" s="100"/>
      <c r="AI129" s="100"/>
      <c r="AJ129" s="100"/>
      <c r="AY129" s="128"/>
      <c r="BD129" s="127"/>
      <c r="BF129" s="117"/>
      <c r="BG129" s="128"/>
      <c r="CG129" s="428"/>
      <c r="CH129" s="428"/>
    </row>
    <row r="130" spans="1:89" s="2" customFormat="1" x14ac:dyDescent="0.25">
      <c r="A130" s="100"/>
      <c r="B130" s="100"/>
      <c r="C130" s="100"/>
      <c r="D130" s="100"/>
      <c r="E130" s="100"/>
      <c r="F130" s="100"/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  <c r="R130" s="100"/>
      <c r="S130" s="100"/>
      <c r="T130" s="100"/>
      <c r="U130" s="100"/>
      <c r="V130" s="100"/>
      <c r="W130" s="100"/>
      <c r="X130" s="100"/>
      <c r="Y130" s="100"/>
      <c r="Z130" s="100"/>
      <c r="AA130" s="125"/>
      <c r="AB130" s="125"/>
      <c r="AC130" s="125"/>
      <c r="AD130" s="125"/>
      <c r="AE130" s="125"/>
      <c r="AF130" s="125"/>
      <c r="AG130" s="126"/>
      <c r="AH130" s="100"/>
      <c r="AI130" s="100"/>
      <c r="AJ130" s="100"/>
      <c r="AY130" s="128"/>
      <c r="BD130" s="127"/>
      <c r="BF130" s="117"/>
      <c r="BG130" s="128"/>
      <c r="CG130" s="428"/>
      <c r="CH130" s="428"/>
    </row>
    <row r="131" spans="1:89" s="2" customFormat="1" x14ac:dyDescent="0.25">
      <c r="A131" s="100"/>
      <c r="B131" s="100"/>
      <c r="C131" s="100"/>
      <c r="D131" s="100"/>
      <c r="E131" s="100"/>
      <c r="F131" s="100"/>
      <c r="G131" s="100"/>
      <c r="H131" s="100"/>
      <c r="I131" s="100"/>
      <c r="J131" s="100"/>
      <c r="K131" s="100"/>
      <c r="L131" s="100"/>
      <c r="M131" s="100"/>
      <c r="N131" s="100"/>
      <c r="O131" s="100"/>
      <c r="P131" s="100"/>
      <c r="Q131" s="100"/>
      <c r="R131" s="100"/>
      <c r="S131" s="100"/>
      <c r="T131" s="100"/>
      <c r="U131" s="100"/>
      <c r="V131" s="100"/>
      <c r="W131" s="100"/>
      <c r="X131" s="100"/>
      <c r="Y131" s="100"/>
      <c r="Z131" s="100"/>
      <c r="AA131" s="125"/>
      <c r="AB131" s="125"/>
      <c r="AC131" s="125"/>
      <c r="AD131" s="125"/>
      <c r="AE131" s="125"/>
      <c r="AF131" s="125"/>
      <c r="AG131" s="126"/>
      <c r="AH131" s="100"/>
      <c r="AI131" s="100"/>
      <c r="AJ131" s="100"/>
      <c r="AY131" s="128"/>
      <c r="BD131" s="127"/>
      <c r="BF131" s="117"/>
      <c r="BG131" s="128"/>
      <c r="CG131" s="428"/>
      <c r="CH131" s="428"/>
    </row>
    <row r="132" spans="1:89" s="2" customFormat="1" x14ac:dyDescent="0.25">
      <c r="A132" s="100"/>
      <c r="B132" s="100"/>
      <c r="C132" s="100"/>
      <c r="D132" s="100"/>
      <c r="E132" s="100"/>
      <c r="F132" s="100"/>
      <c r="G132" s="100"/>
      <c r="H132" s="100"/>
      <c r="I132" s="100"/>
      <c r="J132" s="100"/>
      <c r="K132" s="100"/>
      <c r="L132" s="100"/>
      <c r="M132" s="100"/>
      <c r="N132" s="100"/>
      <c r="O132" s="100"/>
      <c r="P132" s="100"/>
      <c r="Q132" s="100"/>
      <c r="R132" s="100"/>
      <c r="S132" s="100"/>
      <c r="T132" s="100"/>
      <c r="U132" s="100"/>
      <c r="V132" s="100"/>
      <c r="W132" s="100"/>
      <c r="X132" s="100"/>
      <c r="Y132" s="100"/>
      <c r="Z132" s="100"/>
      <c r="AA132" s="125"/>
      <c r="AB132" s="125"/>
      <c r="AC132" s="125"/>
      <c r="AD132" s="125"/>
      <c r="AE132" s="125"/>
      <c r="AF132" s="125"/>
      <c r="AG132" s="126"/>
      <c r="AH132" s="100"/>
      <c r="AI132" s="100"/>
      <c r="AJ132" s="100"/>
      <c r="AY132" s="128"/>
      <c r="BD132" s="127"/>
      <c r="BF132" s="117"/>
      <c r="BG132" s="128"/>
      <c r="CG132" s="428"/>
      <c r="CH132" s="428"/>
    </row>
    <row r="133" spans="1:89" s="2" customFormat="1" x14ac:dyDescent="0.25">
      <c r="A133" s="100"/>
      <c r="B133" s="100"/>
      <c r="C133" s="100"/>
      <c r="D133" s="100"/>
      <c r="E133" s="100"/>
      <c r="F133" s="100"/>
      <c r="G133" s="100"/>
      <c r="H133" s="100"/>
      <c r="I133" s="100"/>
      <c r="J133" s="100"/>
      <c r="K133" s="100"/>
      <c r="L133" s="100"/>
      <c r="M133" s="100"/>
      <c r="N133" s="100"/>
      <c r="O133" s="100"/>
      <c r="P133" s="100"/>
      <c r="Q133" s="100"/>
      <c r="R133" s="100"/>
      <c r="S133" s="100"/>
      <c r="T133" s="100"/>
      <c r="U133" s="100"/>
      <c r="V133" s="100"/>
      <c r="W133" s="100"/>
      <c r="X133" s="100"/>
      <c r="Y133" s="100"/>
      <c r="Z133" s="100"/>
      <c r="AA133" s="125"/>
      <c r="AB133" s="125"/>
      <c r="AC133" s="125"/>
      <c r="AD133" s="125"/>
      <c r="AE133" s="125"/>
      <c r="AF133" s="125"/>
      <c r="AG133" s="126"/>
      <c r="AH133" s="100"/>
      <c r="AI133" s="100"/>
      <c r="AJ133" s="100"/>
      <c r="AY133" s="128"/>
      <c r="BD133" s="127"/>
      <c r="BF133" s="117"/>
      <c r="BG133" s="128"/>
      <c r="CG133" s="428"/>
      <c r="CH133" s="428"/>
    </row>
    <row r="134" spans="1:89" s="2" customFormat="1" x14ac:dyDescent="0.25">
      <c r="A134" s="100"/>
      <c r="B134" s="100"/>
      <c r="C134" s="100"/>
      <c r="D134" s="100"/>
      <c r="E134" s="100"/>
      <c r="F134" s="100"/>
      <c r="G134" s="100"/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100"/>
      <c r="S134" s="100"/>
      <c r="T134" s="100"/>
      <c r="U134" s="100"/>
      <c r="V134" s="100"/>
      <c r="W134" s="100"/>
      <c r="X134" s="100"/>
      <c r="Y134" s="100"/>
      <c r="Z134" s="100"/>
      <c r="AA134" s="125"/>
      <c r="AB134" s="125"/>
      <c r="AC134" s="125"/>
      <c r="AD134" s="125"/>
      <c r="AE134" s="125"/>
      <c r="AF134" s="125"/>
      <c r="AG134" s="126"/>
      <c r="AH134" s="100"/>
      <c r="AI134" s="100"/>
      <c r="AJ134" s="100"/>
      <c r="AY134" s="128"/>
      <c r="BD134" s="127"/>
      <c r="BF134" s="117"/>
      <c r="BG134" s="128"/>
      <c r="CG134" s="428"/>
      <c r="CH134" s="428"/>
    </row>
    <row r="135" spans="1:89" s="2" customFormat="1" x14ac:dyDescent="0.25">
      <c r="A135" s="100"/>
      <c r="B135" s="100"/>
      <c r="C135" s="100"/>
      <c r="D135" s="100"/>
      <c r="E135" s="100"/>
      <c r="F135" s="100"/>
      <c r="G135" s="100"/>
      <c r="H135" s="100"/>
      <c r="I135" s="100"/>
      <c r="J135" s="100"/>
      <c r="K135" s="100"/>
      <c r="L135" s="100"/>
      <c r="M135" s="100"/>
      <c r="N135" s="100"/>
      <c r="O135" s="100"/>
      <c r="P135" s="100"/>
      <c r="Q135" s="100"/>
      <c r="R135" s="100"/>
      <c r="S135" s="100"/>
      <c r="T135" s="100"/>
      <c r="U135" s="100"/>
      <c r="V135" s="100"/>
      <c r="W135" s="100"/>
      <c r="X135" s="100"/>
      <c r="Y135" s="100"/>
      <c r="Z135" s="100"/>
      <c r="AA135" s="125"/>
      <c r="AB135" s="125"/>
      <c r="AC135" s="125"/>
      <c r="AD135" s="125"/>
      <c r="AE135" s="125"/>
      <c r="AF135" s="125"/>
      <c r="AG135" s="126"/>
      <c r="AH135" s="100"/>
      <c r="AI135" s="100"/>
      <c r="AJ135" s="100"/>
      <c r="AY135" s="128"/>
      <c r="BD135" s="127"/>
      <c r="BF135" s="117"/>
      <c r="BG135" s="128"/>
      <c r="CG135" s="428"/>
      <c r="CH135" s="428"/>
    </row>
    <row r="136" spans="1:89" s="2" customFormat="1" x14ac:dyDescent="0.25">
      <c r="A136" s="100"/>
      <c r="B136" s="100"/>
      <c r="C136" s="100"/>
      <c r="D136" s="100"/>
      <c r="E136" s="100"/>
      <c r="F136" s="100"/>
      <c r="G136" s="100"/>
      <c r="H136" s="100"/>
      <c r="I136" s="100"/>
      <c r="J136" s="100"/>
      <c r="K136" s="100"/>
      <c r="L136" s="100"/>
      <c r="M136" s="100"/>
      <c r="N136" s="100"/>
      <c r="O136" s="100"/>
      <c r="P136" s="100"/>
      <c r="Q136" s="100"/>
      <c r="R136" s="100"/>
      <c r="S136" s="100"/>
      <c r="T136" s="100"/>
      <c r="U136" s="100"/>
      <c r="V136" s="100"/>
      <c r="W136" s="100"/>
      <c r="X136" s="100"/>
      <c r="Y136" s="100"/>
      <c r="Z136" s="100"/>
      <c r="AA136" s="125"/>
      <c r="AB136" s="125"/>
      <c r="AC136" s="125"/>
      <c r="AD136" s="125"/>
      <c r="AE136" s="125"/>
      <c r="AF136" s="125"/>
      <c r="AG136" s="126"/>
      <c r="AH136" s="100"/>
      <c r="AI136" s="100"/>
      <c r="AJ136" s="100"/>
      <c r="AY136" s="128"/>
      <c r="BD136" s="127"/>
      <c r="BF136" s="117"/>
      <c r="BG136" s="128"/>
      <c r="CG136" s="428"/>
      <c r="CH136" s="428"/>
    </row>
    <row r="137" spans="1:89" s="2" customFormat="1" x14ac:dyDescent="0.25">
      <c r="A137" s="100"/>
      <c r="B137" s="100"/>
      <c r="C137" s="100"/>
      <c r="D137" s="100"/>
      <c r="E137" s="100"/>
      <c r="F137" s="100"/>
      <c r="G137" s="100"/>
      <c r="H137" s="100"/>
      <c r="I137" s="100"/>
      <c r="J137" s="100"/>
      <c r="K137" s="100"/>
      <c r="L137" s="100"/>
      <c r="M137" s="100"/>
      <c r="N137" s="100"/>
      <c r="O137" s="100"/>
      <c r="P137" s="100"/>
      <c r="Q137" s="100"/>
      <c r="R137" s="100"/>
      <c r="S137" s="100"/>
      <c r="T137" s="100"/>
      <c r="U137" s="100"/>
      <c r="V137" s="100"/>
      <c r="W137" s="100"/>
      <c r="X137" s="100"/>
      <c r="Y137" s="100"/>
      <c r="Z137" s="100"/>
      <c r="AA137" s="125"/>
      <c r="AB137" s="125"/>
      <c r="AC137" s="125"/>
      <c r="AD137" s="125"/>
      <c r="AE137" s="125"/>
      <c r="AF137" s="125"/>
      <c r="AG137" s="126"/>
      <c r="AH137" s="100"/>
      <c r="AI137" s="100"/>
      <c r="AJ137" s="100"/>
      <c r="AY137" s="128"/>
      <c r="BD137" s="127"/>
      <c r="BF137" s="117"/>
      <c r="BG137" s="128"/>
      <c r="CG137" s="428"/>
      <c r="CH137" s="428"/>
    </row>
    <row r="138" spans="1:89" s="2" customFormat="1" x14ac:dyDescent="0.25">
      <c r="A138" s="100"/>
      <c r="B138" s="100"/>
      <c r="C138" s="100"/>
      <c r="D138" s="100"/>
      <c r="E138" s="100"/>
      <c r="F138" s="100"/>
      <c r="G138" s="100"/>
      <c r="H138" s="100"/>
      <c r="I138" s="100"/>
      <c r="J138" s="100"/>
      <c r="K138" s="100"/>
      <c r="L138" s="100"/>
      <c r="M138" s="100"/>
      <c r="N138" s="100"/>
      <c r="O138" s="100"/>
      <c r="P138" s="100"/>
      <c r="Q138" s="100"/>
      <c r="R138" s="100"/>
      <c r="S138" s="100"/>
      <c r="T138" s="100"/>
      <c r="U138" s="100"/>
      <c r="V138" s="100"/>
      <c r="W138" s="100"/>
      <c r="X138" s="100"/>
      <c r="Y138" s="100"/>
      <c r="Z138" s="100"/>
      <c r="AA138" s="125"/>
      <c r="AB138" s="125"/>
      <c r="AC138" s="125"/>
      <c r="AD138" s="125"/>
      <c r="AE138" s="125"/>
      <c r="AF138" s="125"/>
      <c r="AG138" s="126"/>
      <c r="AH138" s="100"/>
      <c r="AI138" s="100"/>
      <c r="AJ138" s="100"/>
      <c r="AY138" s="128"/>
      <c r="BD138" s="127"/>
      <c r="BF138" s="117"/>
      <c r="BG138" s="128"/>
      <c r="CG138" s="428"/>
      <c r="CH138" s="428"/>
    </row>
    <row r="139" spans="1:89" s="2" customFormat="1" x14ac:dyDescent="0.25">
      <c r="A139" s="100"/>
      <c r="B139" s="100"/>
      <c r="C139" s="100"/>
      <c r="D139" s="100"/>
      <c r="E139" s="100"/>
      <c r="F139" s="100"/>
      <c r="G139" s="100"/>
      <c r="H139" s="100"/>
      <c r="I139" s="100"/>
      <c r="J139" s="100"/>
      <c r="K139" s="100"/>
      <c r="L139" s="100"/>
      <c r="M139" s="100"/>
      <c r="N139" s="100"/>
      <c r="O139" s="100"/>
      <c r="P139" s="100"/>
      <c r="Q139" s="100"/>
      <c r="R139" s="100"/>
      <c r="S139" s="100"/>
      <c r="T139" s="100"/>
      <c r="U139" s="100"/>
      <c r="V139" s="100"/>
      <c r="W139" s="100"/>
      <c r="X139" s="100"/>
      <c r="Y139" s="100"/>
      <c r="Z139" s="100"/>
      <c r="AA139" s="125"/>
      <c r="AB139" s="125"/>
      <c r="AC139" s="125"/>
      <c r="AD139" s="125"/>
      <c r="AE139" s="125"/>
      <c r="AF139" s="125"/>
      <c r="AG139" s="126"/>
      <c r="AH139" s="100"/>
      <c r="AI139" s="100"/>
      <c r="AJ139" s="100"/>
      <c r="AY139" s="128"/>
      <c r="BD139" s="127"/>
      <c r="BF139" s="117"/>
      <c r="BG139" s="128"/>
      <c r="CG139" s="428"/>
      <c r="CH139" s="428"/>
    </row>
    <row r="140" spans="1:89" s="2" customFormat="1" x14ac:dyDescent="0.25">
      <c r="A140" s="100"/>
      <c r="B140" s="100"/>
      <c r="C140" s="100"/>
      <c r="D140" s="100"/>
      <c r="E140" s="100"/>
      <c r="F140" s="100"/>
      <c r="G140" s="100"/>
      <c r="H140" s="100"/>
      <c r="I140" s="100"/>
      <c r="J140" s="100"/>
      <c r="K140" s="100"/>
      <c r="L140" s="100"/>
      <c r="M140" s="100"/>
      <c r="N140" s="100"/>
      <c r="O140" s="100"/>
      <c r="P140" s="100"/>
      <c r="Q140" s="100"/>
      <c r="R140" s="100"/>
      <c r="S140" s="100"/>
      <c r="T140" s="100"/>
      <c r="U140" s="100"/>
      <c r="V140" s="100"/>
      <c r="W140" s="100"/>
      <c r="X140" s="100"/>
      <c r="Y140" s="100"/>
      <c r="Z140" s="100"/>
      <c r="AA140" s="125"/>
      <c r="AB140" s="125"/>
      <c r="AC140" s="125"/>
      <c r="AD140" s="125"/>
      <c r="AE140" s="125"/>
      <c r="AF140" s="125"/>
      <c r="AG140" s="125"/>
      <c r="AH140" s="100"/>
      <c r="AI140" s="100"/>
      <c r="AJ140" s="100"/>
      <c r="AY140" s="128"/>
      <c r="BD140" s="127"/>
      <c r="BF140" s="117"/>
      <c r="BG140" s="128"/>
      <c r="CG140" s="428"/>
      <c r="CH140" s="428"/>
    </row>
    <row r="141" spans="1:89" s="2" customFormat="1" x14ac:dyDescent="0.25">
      <c r="A141" s="100"/>
      <c r="B141" s="100"/>
      <c r="C141" s="100"/>
      <c r="D141" s="100"/>
      <c r="E141" s="100"/>
      <c r="F141" s="100"/>
      <c r="G141" s="100"/>
      <c r="H141" s="100"/>
      <c r="I141" s="100"/>
      <c r="J141" s="100"/>
      <c r="K141" s="100"/>
      <c r="L141" s="100"/>
      <c r="M141" s="100"/>
      <c r="N141" s="100"/>
      <c r="O141" s="100"/>
      <c r="P141" s="100"/>
      <c r="Q141" s="100"/>
      <c r="R141" s="100"/>
      <c r="S141" s="100"/>
      <c r="T141" s="100"/>
      <c r="U141" s="100"/>
      <c r="V141" s="100"/>
      <c r="W141" s="100"/>
      <c r="X141" s="100"/>
      <c r="Y141" s="100"/>
      <c r="Z141" s="100"/>
      <c r="AA141" s="125"/>
      <c r="AB141" s="125"/>
      <c r="AC141" s="125"/>
      <c r="AD141" s="125"/>
      <c r="AE141" s="125"/>
      <c r="AF141" s="125"/>
      <c r="AG141" s="125"/>
      <c r="AH141" s="100"/>
      <c r="AI141" s="100"/>
      <c r="AJ141" s="100"/>
      <c r="AY141" s="128"/>
      <c r="BD141" s="127"/>
      <c r="BF141" s="117"/>
      <c r="BG141" s="128"/>
      <c r="CG141" s="428"/>
      <c r="CH141" s="428"/>
    </row>
    <row r="142" spans="1:89" s="2" customFormat="1" x14ac:dyDescent="0.25">
      <c r="A142" s="100"/>
      <c r="B142" s="100"/>
      <c r="C142" s="100"/>
      <c r="D142" s="100"/>
      <c r="E142" s="100"/>
      <c r="F142" s="100"/>
      <c r="G142" s="100"/>
      <c r="H142" s="100"/>
      <c r="I142" s="100"/>
      <c r="J142" s="100"/>
      <c r="K142" s="100"/>
      <c r="L142" s="100"/>
      <c r="M142" s="100"/>
      <c r="N142" s="100"/>
      <c r="O142" s="100"/>
      <c r="P142" s="100"/>
      <c r="Q142" s="100"/>
      <c r="R142" s="100"/>
      <c r="S142" s="100"/>
      <c r="T142" s="100"/>
      <c r="U142" s="100"/>
      <c r="V142" s="100"/>
      <c r="W142" s="100"/>
      <c r="X142" s="100"/>
      <c r="Y142" s="100"/>
      <c r="Z142" s="100"/>
      <c r="AA142" s="125"/>
      <c r="AB142" s="125"/>
      <c r="AC142" s="125"/>
      <c r="AD142" s="125"/>
      <c r="AE142" s="125"/>
      <c r="AF142" s="125"/>
      <c r="AG142" s="125"/>
      <c r="AH142" s="100"/>
      <c r="AI142" s="100"/>
      <c r="AJ142" s="100"/>
      <c r="AY142" s="128"/>
      <c r="BD142" s="127"/>
      <c r="BF142" s="117"/>
      <c r="BG142" s="128"/>
      <c r="CG142" s="428"/>
      <c r="CH142" s="428"/>
    </row>
    <row r="143" spans="1:89" s="2" customFormat="1" x14ac:dyDescent="0.25">
      <c r="A143" s="100"/>
      <c r="B143" s="100"/>
      <c r="C143" s="100"/>
      <c r="D143" s="100"/>
      <c r="E143" s="100"/>
      <c r="F143" s="100"/>
      <c r="G143" s="100"/>
      <c r="H143" s="100"/>
      <c r="I143" s="100"/>
      <c r="J143" s="100"/>
      <c r="K143" s="100"/>
      <c r="L143" s="100"/>
      <c r="M143" s="100"/>
      <c r="N143" s="100"/>
      <c r="O143" s="100"/>
      <c r="P143" s="100"/>
      <c r="Q143" s="100"/>
      <c r="R143" s="100"/>
      <c r="S143" s="100"/>
      <c r="T143" s="100"/>
      <c r="U143" s="100"/>
      <c r="V143" s="100"/>
      <c r="W143" s="100"/>
      <c r="X143" s="100"/>
      <c r="Y143" s="100"/>
      <c r="Z143" s="100"/>
      <c r="AA143" s="125"/>
      <c r="AB143" s="125"/>
      <c r="AC143" s="125"/>
      <c r="AD143" s="125"/>
      <c r="AE143" s="125"/>
      <c r="AF143" s="125"/>
      <c r="AG143" s="125"/>
      <c r="AH143" s="100"/>
      <c r="AI143" s="100"/>
      <c r="AJ143" s="100"/>
      <c r="AY143" s="128"/>
      <c r="BD143" s="127"/>
      <c r="BF143" s="117"/>
      <c r="BG143" s="128"/>
      <c r="CG143" s="428"/>
      <c r="CH143" s="428"/>
    </row>
    <row r="144" spans="1:89" s="2" customFormat="1" x14ac:dyDescent="0.25">
      <c r="A144" s="100"/>
      <c r="B144" s="100"/>
      <c r="C144" s="100"/>
      <c r="D144" s="100"/>
      <c r="E144" s="100"/>
      <c r="F144" s="100"/>
      <c r="G144" s="100"/>
      <c r="H144" s="100"/>
      <c r="I144" s="100"/>
      <c r="J144" s="100"/>
      <c r="K144" s="100"/>
      <c r="L144" s="100"/>
      <c r="M144" s="100"/>
      <c r="N144" s="100"/>
      <c r="O144" s="100"/>
      <c r="P144" s="100"/>
      <c r="Q144" s="100"/>
      <c r="R144" s="100"/>
      <c r="S144" s="100"/>
      <c r="T144" s="100"/>
      <c r="U144" s="100"/>
      <c r="V144" s="100"/>
      <c r="W144" s="100"/>
      <c r="X144" s="100"/>
      <c r="Y144" s="100"/>
      <c r="Z144" s="100"/>
      <c r="AA144" s="100"/>
      <c r="AB144" s="100"/>
      <c r="AC144" s="125"/>
      <c r="AD144" s="125"/>
      <c r="AE144" s="125"/>
      <c r="AF144" s="125"/>
      <c r="AG144" s="125"/>
      <c r="AH144" s="100"/>
      <c r="AI144" s="100"/>
      <c r="AJ144" s="100"/>
      <c r="AK144" s="100"/>
      <c r="AY144" s="117"/>
      <c r="AZ144" s="128"/>
      <c r="BF144" s="127"/>
      <c r="BG144" s="117"/>
      <c r="BH144" s="128"/>
      <c r="CG144" s="428"/>
      <c r="CH144" s="428"/>
      <c r="CK144" s="101"/>
    </row>
    <row r="145" spans="1:90" s="2" customFormat="1" x14ac:dyDescent="0.25">
      <c r="A145" s="100"/>
      <c r="B145" s="100"/>
      <c r="C145" s="100"/>
      <c r="D145" s="100"/>
      <c r="E145" s="100"/>
      <c r="F145" s="100"/>
      <c r="G145" s="100"/>
      <c r="H145" s="100"/>
      <c r="I145" s="100"/>
      <c r="J145" s="100"/>
      <c r="K145" s="100"/>
      <c r="L145" s="100"/>
      <c r="M145" s="100"/>
      <c r="N145" s="100"/>
      <c r="O145" s="100"/>
      <c r="P145" s="100"/>
      <c r="Q145" s="100"/>
      <c r="R145" s="100"/>
      <c r="S145" s="100"/>
      <c r="T145" s="100"/>
      <c r="U145" s="100"/>
      <c r="V145" s="100"/>
      <c r="W145" s="100"/>
      <c r="X145" s="100"/>
      <c r="Y145" s="100"/>
      <c r="Z145" s="100"/>
      <c r="AA145" s="100"/>
      <c r="AB145" s="100"/>
      <c r="AC145" s="125"/>
      <c r="AD145" s="125"/>
      <c r="AE145" s="125"/>
      <c r="AF145" s="125"/>
      <c r="AG145" s="125"/>
      <c r="AH145" s="100"/>
      <c r="AI145" s="100"/>
      <c r="AJ145" s="100"/>
      <c r="AK145" s="100"/>
      <c r="AY145" s="117"/>
      <c r="AZ145" s="128"/>
      <c r="BF145" s="127"/>
      <c r="BG145" s="117"/>
      <c r="BH145" s="128"/>
      <c r="CG145" s="428"/>
      <c r="CH145" s="428"/>
      <c r="CK145" s="101"/>
    </row>
    <row r="146" spans="1:90" s="2" customFormat="1" x14ac:dyDescent="0.25">
      <c r="A146" s="100"/>
      <c r="B146" s="100"/>
      <c r="C146" s="100"/>
      <c r="D146" s="100"/>
      <c r="E146" s="100"/>
      <c r="F146" s="100"/>
      <c r="G146" s="100"/>
      <c r="H146" s="100"/>
      <c r="I146" s="100"/>
      <c r="J146" s="100"/>
      <c r="K146" s="100"/>
      <c r="L146" s="100"/>
      <c r="M146" s="100"/>
      <c r="N146" s="100"/>
      <c r="O146" s="100"/>
      <c r="P146" s="100"/>
      <c r="Q146" s="100"/>
      <c r="R146" s="100"/>
      <c r="S146" s="100"/>
      <c r="T146" s="100"/>
      <c r="U146" s="100"/>
      <c r="V146" s="100"/>
      <c r="W146" s="100"/>
      <c r="X146" s="100"/>
      <c r="Y146" s="100"/>
      <c r="Z146" s="100"/>
      <c r="AA146" s="100"/>
      <c r="AB146" s="100"/>
      <c r="AC146" s="125"/>
      <c r="AD146" s="125"/>
      <c r="AE146" s="125"/>
      <c r="AF146" s="125"/>
      <c r="AG146" s="125"/>
      <c r="AH146" s="100"/>
      <c r="AI146" s="100"/>
      <c r="AJ146" s="100"/>
      <c r="AK146" s="100"/>
      <c r="AY146" s="117"/>
      <c r="AZ146" s="128"/>
      <c r="BF146" s="127"/>
      <c r="BG146" s="117"/>
      <c r="BH146" s="128"/>
      <c r="CG146" s="428"/>
      <c r="CH146" s="428"/>
      <c r="CK146" s="101"/>
    </row>
    <row r="147" spans="1:90" s="2" customFormat="1" x14ac:dyDescent="0.25">
      <c r="A147" s="100"/>
      <c r="B147" s="100"/>
      <c r="C147" s="100"/>
      <c r="D147" s="100"/>
      <c r="E147" s="100"/>
      <c r="F147" s="100"/>
      <c r="G147" s="100"/>
      <c r="H147" s="100"/>
      <c r="I147" s="100"/>
      <c r="J147" s="100"/>
      <c r="K147" s="100"/>
      <c r="L147" s="100"/>
      <c r="M147" s="100"/>
      <c r="N147" s="100"/>
      <c r="O147" s="100"/>
      <c r="P147" s="100"/>
      <c r="Q147" s="100"/>
      <c r="R147" s="100"/>
      <c r="S147" s="100"/>
      <c r="T147" s="100"/>
      <c r="U147" s="100"/>
      <c r="V147" s="100"/>
      <c r="W147" s="100"/>
      <c r="X147" s="100"/>
      <c r="Y147" s="100"/>
      <c r="Z147" s="100"/>
      <c r="AA147" s="100"/>
      <c r="AB147" s="100"/>
      <c r="AC147" s="125"/>
      <c r="AD147" s="125"/>
      <c r="AE147" s="125"/>
      <c r="AF147" s="125"/>
      <c r="AG147" s="125"/>
      <c r="AH147" s="100"/>
      <c r="AI147" s="100"/>
      <c r="AJ147" s="100"/>
      <c r="AK147" s="100"/>
      <c r="AY147" s="117"/>
      <c r="AZ147" s="128"/>
      <c r="BF147" s="127"/>
      <c r="BG147" s="117"/>
      <c r="BH147" s="128"/>
      <c r="CG147" s="428"/>
      <c r="CH147" s="428"/>
      <c r="CK147" s="101"/>
    </row>
    <row r="148" spans="1:90" s="2" customFormat="1" x14ac:dyDescent="0.25">
      <c r="A148" s="100"/>
      <c r="B148" s="100"/>
      <c r="C148" s="100"/>
      <c r="D148" s="100"/>
      <c r="E148" s="100"/>
      <c r="F148" s="100"/>
      <c r="G148" s="100"/>
      <c r="H148" s="100"/>
      <c r="I148" s="100"/>
      <c r="J148" s="100"/>
      <c r="K148" s="100"/>
      <c r="L148" s="100"/>
      <c r="M148" s="100"/>
      <c r="N148" s="100"/>
      <c r="O148" s="100"/>
      <c r="P148" s="100"/>
      <c r="Q148" s="100"/>
      <c r="R148" s="100"/>
      <c r="S148" s="100"/>
      <c r="T148" s="100"/>
      <c r="U148" s="100"/>
      <c r="V148" s="100"/>
      <c r="W148" s="100"/>
      <c r="X148" s="100"/>
      <c r="Y148" s="100"/>
      <c r="Z148" s="100"/>
      <c r="AA148" s="100"/>
      <c r="AB148" s="100"/>
      <c r="AC148" s="125"/>
      <c r="AD148" s="125"/>
      <c r="AE148" s="125"/>
      <c r="AF148" s="125"/>
      <c r="AG148" s="125"/>
      <c r="AH148" s="126"/>
      <c r="AI148" s="100"/>
      <c r="AJ148" s="100"/>
      <c r="AK148" s="100"/>
      <c r="AL148" s="100"/>
      <c r="AZ148" s="117"/>
      <c r="BA148" s="128"/>
      <c r="BG148" s="127"/>
      <c r="BH148" s="117"/>
      <c r="BI148" s="128"/>
      <c r="CG148" s="428"/>
      <c r="CH148" s="428"/>
      <c r="CL148" s="101"/>
    </row>
    <row r="149" spans="1:90" s="2" customFormat="1" x14ac:dyDescent="0.25">
      <c r="A149" s="100"/>
      <c r="B149" s="100"/>
      <c r="C149" s="100"/>
      <c r="D149" s="100"/>
      <c r="E149" s="100"/>
      <c r="F149" s="100"/>
      <c r="G149" s="100"/>
      <c r="H149" s="100"/>
      <c r="I149" s="100"/>
      <c r="J149" s="100"/>
      <c r="K149" s="100"/>
      <c r="L149" s="100"/>
      <c r="M149" s="100"/>
      <c r="N149" s="100"/>
      <c r="O149" s="100"/>
      <c r="P149" s="100"/>
      <c r="Q149" s="100"/>
      <c r="R149" s="100"/>
      <c r="S149" s="100"/>
      <c r="T149" s="100"/>
      <c r="U149" s="100"/>
      <c r="V149" s="100"/>
      <c r="W149" s="100"/>
      <c r="X149" s="100"/>
      <c r="Y149" s="100"/>
      <c r="Z149" s="100"/>
      <c r="AA149" s="100"/>
      <c r="AB149" s="100"/>
      <c r="AC149" s="125"/>
      <c r="AD149" s="125"/>
      <c r="AE149" s="125"/>
      <c r="AF149" s="125"/>
      <c r="AG149" s="125"/>
      <c r="AH149" s="126"/>
      <c r="AI149" s="100"/>
      <c r="AJ149" s="100"/>
      <c r="AK149" s="100"/>
      <c r="AL149" s="100"/>
      <c r="AZ149" s="117"/>
      <c r="BA149" s="128"/>
      <c r="BG149" s="127"/>
      <c r="BH149" s="117"/>
      <c r="BI149" s="128"/>
      <c r="CG149" s="428"/>
      <c r="CH149" s="428"/>
      <c r="CL149" s="101"/>
    </row>
    <row r="150" spans="1:90" s="2" customFormat="1" x14ac:dyDescent="0.25">
      <c r="A150" s="100"/>
      <c r="B150" s="100"/>
      <c r="C150" s="100"/>
      <c r="D150" s="100"/>
      <c r="E150" s="100"/>
      <c r="F150" s="100"/>
      <c r="G150" s="100"/>
      <c r="H150" s="100"/>
      <c r="I150" s="100"/>
      <c r="J150" s="100"/>
      <c r="K150" s="100"/>
      <c r="L150" s="100"/>
      <c r="M150" s="100"/>
      <c r="N150" s="100"/>
      <c r="O150" s="100"/>
      <c r="P150" s="100"/>
      <c r="Q150" s="100"/>
      <c r="R150" s="100"/>
      <c r="S150" s="100"/>
      <c r="T150" s="100"/>
      <c r="U150" s="100"/>
      <c r="V150" s="100"/>
      <c r="W150" s="100"/>
      <c r="X150" s="100"/>
      <c r="Y150" s="100"/>
      <c r="Z150" s="100"/>
      <c r="AA150" s="100"/>
      <c r="AB150" s="100"/>
      <c r="AC150" s="125"/>
      <c r="AD150" s="125"/>
      <c r="AE150" s="125"/>
      <c r="AF150" s="125"/>
      <c r="AG150" s="125"/>
      <c r="AH150" s="126"/>
      <c r="AI150" s="100"/>
      <c r="AJ150" s="100"/>
      <c r="AK150" s="100"/>
      <c r="AL150" s="100"/>
      <c r="AZ150" s="117"/>
      <c r="BA150" s="128"/>
      <c r="BG150" s="127"/>
      <c r="BH150" s="117"/>
      <c r="BI150" s="128"/>
      <c r="CG150" s="428"/>
      <c r="CH150" s="428"/>
      <c r="CL150" s="101"/>
    </row>
    <row r="151" spans="1:90" s="2" customFormat="1" x14ac:dyDescent="0.25">
      <c r="A151" s="100"/>
      <c r="B151" s="100"/>
      <c r="C151" s="100"/>
      <c r="D151" s="100"/>
      <c r="E151" s="100"/>
      <c r="F151" s="100"/>
      <c r="G151" s="100"/>
      <c r="H151" s="100"/>
      <c r="I151" s="100"/>
      <c r="J151" s="100"/>
      <c r="K151" s="100"/>
      <c r="L151" s="100"/>
      <c r="M151" s="100"/>
      <c r="N151" s="100"/>
      <c r="O151" s="100"/>
      <c r="P151" s="100"/>
      <c r="Q151" s="100"/>
      <c r="R151" s="100"/>
      <c r="S151" s="100"/>
      <c r="T151" s="100"/>
      <c r="U151" s="100"/>
      <c r="V151" s="100"/>
      <c r="W151" s="100"/>
      <c r="X151" s="100"/>
      <c r="Y151" s="100"/>
      <c r="Z151" s="100"/>
      <c r="AA151" s="100"/>
      <c r="AB151" s="100"/>
      <c r="AC151" s="125"/>
      <c r="AD151" s="125"/>
      <c r="AE151" s="125"/>
      <c r="AF151" s="125"/>
      <c r="AG151" s="125"/>
      <c r="AH151" s="126"/>
      <c r="AI151" s="100"/>
      <c r="AJ151" s="100"/>
      <c r="AK151" s="100"/>
      <c r="AL151" s="100"/>
      <c r="AZ151" s="117"/>
      <c r="BA151" s="128"/>
      <c r="BG151" s="127"/>
      <c r="BH151" s="117"/>
      <c r="BI151" s="128"/>
      <c r="CG151" s="428"/>
      <c r="CH151" s="428"/>
      <c r="CL151" s="101"/>
    </row>
    <row r="152" spans="1:90" s="2" customFormat="1" x14ac:dyDescent="0.25">
      <c r="A152" s="100"/>
      <c r="B152" s="100"/>
      <c r="C152" s="100"/>
      <c r="D152" s="100"/>
      <c r="E152" s="100"/>
      <c r="F152" s="100"/>
      <c r="G152" s="100"/>
      <c r="H152" s="100"/>
      <c r="I152" s="100"/>
      <c r="J152" s="100"/>
      <c r="K152" s="100"/>
      <c r="L152" s="100"/>
      <c r="M152" s="100"/>
      <c r="N152" s="100"/>
      <c r="O152" s="100"/>
      <c r="P152" s="100"/>
      <c r="Q152" s="100"/>
      <c r="R152" s="100"/>
      <c r="S152" s="100"/>
      <c r="T152" s="100"/>
      <c r="U152" s="100"/>
      <c r="V152" s="100"/>
      <c r="W152" s="100"/>
      <c r="X152" s="100"/>
      <c r="Y152" s="100"/>
      <c r="Z152" s="100"/>
      <c r="AA152" s="100"/>
      <c r="AB152" s="100"/>
      <c r="AC152" s="125"/>
      <c r="AD152" s="125"/>
      <c r="AE152" s="125"/>
      <c r="AF152" s="125"/>
      <c r="AG152" s="125"/>
      <c r="AH152" s="126"/>
      <c r="AI152" s="100"/>
      <c r="AJ152" s="100"/>
      <c r="AK152" s="100"/>
      <c r="AL152" s="100"/>
      <c r="AZ152" s="117"/>
      <c r="BA152" s="128"/>
      <c r="BG152" s="127"/>
      <c r="BH152" s="117"/>
      <c r="BI152" s="128"/>
      <c r="CG152" s="428"/>
      <c r="CH152" s="428"/>
      <c r="CL152" s="101"/>
    </row>
    <row r="153" spans="1:90" s="2" customFormat="1" x14ac:dyDescent="0.25">
      <c r="A153" s="100"/>
      <c r="B153" s="100"/>
      <c r="C153" s="100"/>
      <c r="D153" s="100"/>
      <c r="E153" s="100"/>
      <c r="F153" s="100"/>
      <c r="G153" s="100"/>
      <c r="H153" s="100"/>
      <c r="I153" s="100"/>
      <c r="J153" s="100"/>
      <c r="K153" s="100"/>
      <c r="L153" s="100"/>
      <c r="M153" s="100"/>
      <c r="N153" s="100"/>
      <c r="O153" s="100"/>
      <c r="P153" s="100"/>
      <c r="Q153" s="100"/>
      <c r="R153" s="100"/>
      <c r="S153" s="100"/>
      <c r="T153" s="100"/>
      <c r="U153" s="100"/>
      <c r="V153" s="100"/>
      <c r="W153" s="100"/>
      <c r="X153" s="100"/>
      <c r="Y153" s="100"/>
      <c r="Z153" s="100"/>
      <c r="AA153" s="100"/>
      <c r="AB153" s="100"/>
      <c r="AC153" s="125"/>
      <c r="AD153" s="125"/>
      <c r="AE153" s="125"/>
      <c r="AF153" s="125"/>
      <c r="AG153" s="125"/>
      <c r="AH153" s="126"/>
      <c r="AI153" s="100"/>
      <c r="AJ153" s="100"/>
      <c r="AK153" s="100"/>
      <c r="AL153" s="100"/>
      <c r="AZ153" s="117"/>
      <c r="BA153" s="128"/>
      <c r="BG153" s="127"/>
      <c r="BH153" s="117"/>
      <c r="BI153" s="128"/>
      <c r="CG153" s="428"/>
      <c r="CH153" s="428"/>
      <c r="CL153" s="101"/>
    </row>
    <row r="154" spans="1:90" s="2" customFormat="1" x14ac:dyDescent="0.25">
      <c r="A154" s="100"/>
      <c r="B154" s="100"/>
      <c r="C154" s="100"/>
      <c r="D154" s="100"/>
      <c r="E154" s="100"/>
      <c r="F154" s="100"/>
      <c r="G154" s="100"/>
      <c r="H154" s="100"/>
      <c r="I154" s="100"/>
      <c r="J154" s="100"/>
      <c r="K154" s="100"/>
      <c r="L154" s="100"/>
      <c r="M154" s="100"/>
      <c r="N154" s="100"/>
      <c r="O154" s="100"/>
      <c r="P154" s="100"/>
      <c r="Q154" s="100"/>
      <c r="R154" s="100"/>
      <c r="S154" s="100"/>
      <c r="T154" s="100"/>
      <c r="U154" s="100"/>
      <c r="V154" s="100"/>
      <c r="W154" s="100"/>
      <c r="X154" s="100"/>
      <c r="Y154" s="100"/>
      <c r="Z154" s="100"/>
      <c r="AA154" s="100"/>
      <c r="AB154" s="100"/>
      <c r="AC154" s="125"/>
      <c r="AD154" s="125"/>
      <c r="AE154" s="125"/>
      <c r="AF154" s="125"/>
      <c r="AG154" s="125"/>
      <c r="AH154" s="126"/>
      <c r="AI154" s="100"/>
      <c r="AJ154" s="100"/>
      <c r="AK154" s="100"/>
      <c r="AL154" s="100"/>
      <c r="AZ154" s="117"/>
      <c r="BA154" s="128"/>
      <c r="BG154" s="127"/>
      <c r="BH154" s="117"/>
      <c r="BI154" s="128"/>
      <c r="CG154" s="428"/>
      <c r="CH154" s="428"/>
      <c r="CL154" s="101"/>
    </row>
    <row r="155" spans="1:90" s="2" customFormat="1" x14ac:dyDescent="0.25">
      <c r="A155" s="100"/>
      <c r="B155" s="100"/>
      <c r="C155" s="100"/>
      <c r="D155" s="100"/>
      <c r="E155" s="100"/>
      <c r="F155" s="100"/>
      <c r="G155" s="100"/>
      <c r="H155" s="100"/>
      <c r="I155" s="100"/>
      <c r="J155" s="100"/>
      <c r="K155" s="100"/>
      <c r="L155" s="100"/>
      <c r="M155" s="100"/>
      <c r="N155" s="100"/>
      <c r="O155" s="100"/>
      <c r="P155" s="100"/>
      <c r="Q155" s="100"/>
      <c r="R155" s="100"/>
      <c r="S155" s="100"/>
      <c r="T155" s="100"/>
      <c r="U155" s="100"/>
      <c r="V155" s="100"/>
      <c r="W155" s="100"/>
      <c r="X155" s="100"/>
      <c r="Y155" s="100"/>
      <c r="Z155" s="100"/>
      <c r="AA155" s="100"/>
      <c r="AB155" s="100"/>
      <c r="AC155" s="125"/>
      <c r="AD155" s="125"/>
      <c r="AE155" s="125"/>
      <c r="AF155" s="125"/>
      <c r="AG155" s="125"/>
      <c r="AH155" s="126"/>
      <c r="AI155" s="100"/>
      <c r="AJ155" s="100"/>
      <c r="AK155" s="100"/>
      <c r="AL155" s="100"/>
      <c r="AZ155" s="117"/>
      <c r="BA155" s="128"/>
      <c r="BG155" s="127"/>
      <c r="BH155" s="117"/>
      <c r="BI155" s="128"/>
      <c r="CG155" s="428"/>
      <c r="CH155" s="428"/>
      <c r="CL155" s="101"/>
    </row>
    <row r="156" spans="1:90" s="2" customFormat="1" x14ac:dyDescent="0.25">
      <c r="A156" s="100"/>
      <c r="B156" s="100"/>
      <c r="C156" s="100"/>
      <c r="D156" s="100"/>
      <c r="E156" s="100"/>
      <c r="F156" s="100"/>
      <c r="G156" s="100"/>
      <c r="H156" s="100"/>
      <c r="I156" s="100"/>
      <c r="J156" s="100"/>
      <c r="K156" s="100"/>
      <c r="L156" s="100"/>
      <c r="M156" s="100"/>
      <c r="N156" s="100"/>
      <c r="O156" s="100"/>
      <c r="P156" s="100"/>
      <c r="Q156" s="100"/>
      <c r="R156" s="100"/>
      <c r="S156" s="100"/>
      <c r="T156" s="100"/>
      <c r="U156" s="100"/>
      <c r="V156" s="100"/>
      <c r="W156" s="100"/>
      <c r="X156" s="100"/>
      <c r="Y156" s="100"/>
      <c r="Z156" s="100"/>
      <c r="AA156" s="100"/>
      <c r="AB156" s="100"/>
      <c r="AC156" s="125"/>
      <c r="AD156" s="125"/>
      <c r="AE156" s="125"/>
      <c r="AF156" s="125"/>
      <c r="AG156" s="125"/>
      <c r="AH156" s="126"/>
      <c r="AI156" s="100"/>
      <c r="AJ156" s="100"/>
      <c r="AK156" s="100"/>
      <c r="AL156" s="100"/>
      <c r="AZ156" s="117"/>
      <c r="BA156" s="128"/>
      <c r="BG156" s="127"/>
      <c r="BH156" s="117"/>
      <c r="BI156" s="128"/>
      <c r="CG156" s="428"/>
      <c r="CH156" s="428"/>
      <c r="CL156" s="101"/>
    </row>
    <row r="157" spans="1:90" s="2" customFormat="1" x14ac:dyDescent="0.25">
      <c r="A157" s="100"/>
      <c r="B157" s="100"/>
      <c r="C157" s="100"/>
      <c r="D157" s="100"/>
      <c r="E157" s="100"/>
      <c r="F157" s="100"/>
      <c r="G157" s="100"/>
      <c r="H157" s="100"/>
      <c r="I157" s="100"/>
      <c r="J157" s="100"/>
      <c r="K157" s="100"/>
      <c r="L157" s="100"/>
      <c r="M157" s="100"/>
      <c r="N157" s="100"/>
      <c r="O157" s="100"/>
      <c r="P157" s="100"/>
      <c r="Q157" s="100"/>
      <c r="R157" s="100"/>
      <c r="S157" s="100"/>
      <c r="T157" s="100"/>
      <c r="U157" s="100"/>
      <c r="V157" s="100"/>
      <c r="W157" s="100"/>
      <c r="X157" s="100"/>
      <c r="Y157" s="100"/>
      <c r="Z157" s="100"/>
      <c r="AA157" s="100"/>
      <c r="AB157" s="100"/>
      <c r="AC157" s="125"/>
      <c r="AD157" s="125"/>
      <c r="AE157" s="125"/>
      <c r="AF157" s="125"/>
      <c r="AG157" s="125"/>
      <c r="AH157" s="126"/>
      <c r="AI157" s="100"/>
      <c r="AJ157" s="100"/>
      <c r="AK157" s="100"/>
      <c r="AL157" s="100"/>
      <c r="AZ157" s="117"/>
      <c r="BA157" s="128"/>
      <c r="BG157" s="127"/>
      <c r="BH157" s="117"/>
      <c r="BI157" s="128"/>
      <c r="CG157" s="428"/>
      <c r="CH157" s="428"/>
      <c r="CL157" s="101"/>
    </row>
    <row r="158" spans="1:90" s="2" customFormat="1" x14ac:dyDescent="0.25">
      <c r="A158" s="100"/>
      <c r="B158" s="100"/>
      <c r="C158" s="100"/>
      <c r="D158" s="100"/>
      <c r="E158" s="100"/>
      <c r="F158" s="100"/>
      <c r="G158" s="100"/>
      <c r="H158" s="100"/>
      <c r="I158" s="100"/>
      <c r="J158" s="100"/>
      <c r="K158" s="100"/>
      <c r="L158" s="100"/>
      <c r="M158" s="100"/>
      <c r="N158" s="100"/>
      <c r="O158" s="100"/>
      <c r="P158" s="100"/>
      <c r="Q158" s="100"/>
      <c r="R158" s="100"/>
      <c r="S158" s="100"/>
      <c r="T158" s="100"/>
      <c r="U158" s="100"/>
      <c r="V158" s="100"/>
      <c r="W158" s="100"/>
      <c r="X158" s="100"/>
      <c r="Y158" s="100"/>
      <c r="Z158" s="100"/>
      <c r="AA158" s="100"/>
      <c r="AB158" s="100"/>
      <c r="AC158" s="125"/>
      <c r="AD158" s="125"/>
      <c r="AE158" s="125"/>
      <c r="AF158" s="125"/>
      <c r="AG158" s="125"/>
      <c r="AH158" s="126"/>
      <c r="AI158" s="100"/>
      <c r="AJ158" s="100"/>
      <c r="AK158" s="100"/>
      <c r="AL158" s="100"/>
      <c r="AZ158" s="117"/>
      <c r="BA158" s="128"/>
      <c r="BG158" s="127"/>
      <c r="BH158" s="117"/>
      <c r="BI158" s="128"/>
      <c r="CG158" s="428"/>
      <c r="CH158" s="428"/>
      <c r="CL158" s="101"/>
    </row>
    <row r="159" spans="1:90" s="2" customFormat="1" x14ac:dyDescent="0.25">
      <c r="A159" s="100"/>
      <c r="B159" s="100"/>
      <c r="C159" s="100"/>
      <c r="D159" s="100"/>
      <c r="E159" s="100"/>
      <c r="F159" s="100"/>
      <c r="G159" s="100"/>
      <c r="H159" s="100"/>
      <c r="I159" s="100"/>
      <c r="J159" s="100"/>
      <c r="K159" s="100"/>
      <c r="L159" s="100"/>
      <c r="M159" s="100"/>
      <c r="N159" s="100"/>
      <c r="O159" s="100"/>
      <c r="P159" s="100"/>
      <c r="Q159" s="100"/>
      <c r="R159" s="100"/>
      <c r="S159" s="100"/>
      <c r="T159" s="100"/>
      <c r="U159" s="100"/>
      <c r="V159" s="100"/>
      <c r="W159" s="100"/>
      <c r="X159" s="100"/>
      <c r="Y159" s="100"/>
      <c r="Z159" s="100"/>
      <c r="AA159" s="100"/>
      <c r="AB159" s="100"/>
      <c r="AC159" s="125"/>
      <c r="AD159" s="125"/>
      <c r="AE159" s="125"/>
      <c r="AF159" s="125"/>
      <c r="AG159" s="125"/>
      <c r="AH159" s="126"/>
      <c r="AI159" s="100"/>
      <c r="AJ159" s="100"/>
      <c r="AK159" s="100"/>
      <c r="AL159" s="100"/>
      <c r="AZ159" s="117"/>
      <c r="BA159" s="128"/>
      <c r="BG159" s="127"/>
      <c r="BH159" s="117"/>
      <c r="BI159" s="128"/>
      <c r="CG159" s="428"/>
      <c r="CH159" s="428"/>
      <c r="CL159" s="101"/>
    </row>
    <row r="160" spans="1:90" s="2" customFormat="1" x14ac:dyDescent="0.25">
      <c r="A160" s="100"/>
      <c r="B160" s="100"/>
      <c r="C160" s="100"/>
      <c r="D160" s="100"/>
      <c r="E160" s="100"/>
      <c r="F160" s="100"/>
      <c r="G160" s="100"/>
      <c r="H160" s="100"/>
      <c r="I160" s="100"/>
      <c r="J160" s="100"/>
      <c r="K160" s="100"/>
      <c r="L160" s="100"/>
      <c r="M160" s="100"/>
      <c r="N160" s="100"/>
      <c r="O160" s="100"/>
      <c r="P160" s="100"/>
      <c r="Q160" s="100"/>
      <c r="R160" s="100"/>
      <c r="S160" s="100"/>
      <c r="T160" s="100"/>
      <c r="U160" s="100"/>
      <c r="V160" s="100"/>
      <c r="W160" s="100"/>
      <c r="X160" s="100"/>
      <c r="Y160" s="100"/>
      <c r="Z160" s="100"/>
      <c r="AA160" s="100"/>
      <c r="AB160" s="100"/>
      <c r="AC160" s="125"/>
      <c r="AD160" s="125"/>
      <c r="AE160" s="125"/>
      <c r="AF160" s="125"/>
      <c r="AG160" s="125"/>
      <c r="AH160" s="126"/>
      <c r="AI160" s="100"/>
      <c r="AJ160" s="100"/>
      <c r="AK160" s="100"/>
      <c r="AL160" s="100"/>
      <c r="AZ160" s="117"/>
      <c r="BA160" s="128"/>
      <c r="BG160" s="127"/>
      <c r="BH160" s="117"/>
      <c r="BI160" s="128"/>
      <c r="CG160" s="428"/>
      <c r="CH160" s="428"/>
      <c r="CL160" s="101"/>
    </row>
    <row r="161" spans="1:90" s="2" customFormat="1" x14ac:dyDescent="0.25">
      <c r="A161" s="100"/>
      <c r="B161" s="100"/>
      <c r="C161" s="100"/>
      <c r="D161" s="100"/>
      <c r="E161" s="100"/>
      <c r="F161" s="100"/>
      <c r="G161" s="100"/>
      <c r="H161" s="100"/>
      <c r="I161" s="100"/>
      <c r="J161" s="100"/>
      <c r="K161" s="100"/>
      <c r="L161" s="100"/>
      <c r="M161" s="100"/>
      <c r="N161" s="100"/>
      <c r="O161" s="100"/>
      <c r="P161" s="100"/>
      <c r="Q161" s="100"/>
      <c r="R161" s="100"/>
      <c r="S161" s="100"/>
      <c r="T161" s="100"/>
      <c r="U161" s="100"/>
      <c r="V161" s="100"/>
      <c r="W161" s="100"/>
      <c r="X161" s="100"/>
      <c r="Y161" s="100"/>
      <c r="Z161" s="100"/>
      <c r="AA161" s="100"/>
      <c r="AB161" s="100"/>
      <c r="AC161" s="125"/>
      <c r="AD161" s="125"/>
      <c r="AE161" s="125"/>
      <c r="AF161" s="125"/>
      <c r="AG161" s="125"/>
      <c r="AH161" s="126"/>
      <c r="AI161" s="100"/>
      <c r="AJ161" s="100"/>
      <c r="AK161" s="100"/>
      <c r="AL161" s="100"/>
      <c r="AZ161" s="117"/>
      <c r="BA161" s="128"/>
      <c r="BG161" s="127"/>
      <c r="BH161" s="117"/>
      <c r="BI161" s="128"/>
      <c r="CG161" s="428"/>
      <c r="CH161" s="428"/>
      <c r="CL161" s="101"/>
    </row>
    <row r="162" spans="1:90" s="2" customFormat="1" x14ac:dyDescent="0.25">
      <c r="A162" s="100"/>
      <c r="B162" s="100"/>
      <c r="C162" s="100"/>
      <c r="D162" s="100"/>
      <c r="E162" s="100"/>
      <c r="F162" s="100"/>
      <c r="G162" s="100"/>
      <c r="H162" s="100"/>
      <c r="I162" s="100"/>
      <c r="J162" s="100"/>
      <c r="K162" s="100"/>
      <c r="L162" s="100"/>
      <c r="M162" s="100"/>
      <c r="N162" s="100"/>
      <c r="O162" s="100"/>
      <c r="P162" s="100"/>
      <c r="Q162" s="100"/>
      <c r="R162" s="100"/>
      <c r="S162" s="100"/>
      <c r="T162" s="100"/>
      <c r="U162" s="100"/>
      <c r="V162" s="100"/>
      <c r="W162" s="100"/>
      <c r="X162" s="100"/>
      <c r="Y162" s="100"/>
      <c r="Z162" s="100"/>
      <c r="AA162" s="100"/>
      <c r="AB162" s="100"/>
      <c r="AC162" s="125"/>
      <c r="AD162" s="125"/>
      <c r="AE162" s="125"/>
      <c r="AF162" s="125"/>
      <c r="AG162" s="125"/>
      <c r="AH162" s="126"/>
      <c r="AI162" s="100"/>
      <c r="AJ162" s="100"/>
      <c r="AK162" s="100"/>
      <c r="AL162" s="100"/>
      <c r="AZ162" s="117"/>
      <c r="BA162" s="128"/>
      <c r="BG162" s="127"/>
      <c r="BH162" s="117"/>
      <c r="BI162" s="128"/>
      <c r="CG162" s="428"/>
      <c r="CH162" s="428"/>
      <c r="CL162" s="101"/>
    </row>
    <row r="163" spans="1:90" s="2" customFormat="1" x14ac:dyDescent="0.25">
      <c r="A163" s="100"/>
      <c r="B163" s="100"/>
      <c r="C163" s="100"/>
      <c r="D163" s="100"/>
      <c r="E163" s="100"/>
      <c r="F163" s="100"/>
      <c r="G163" s="100"/>
      <c r="H163" s="100"/>
      <c r="I163" s="100"/>
      <c r="J163" s="100"/>
      <c r="K163" s="100"/>
      <c r="L163" s="100"/>
      <c r="M163" s="100"/>
      <c r="N163" s="100"/>
      <c r="O163" s="100"/>
      <c r="P163" s="100"/>
      <c r="Q163" s="100"/>
      <c r="R163" s="100"/>
      <c r="S163" s="100"/>
      <c r="T163" s="100"/>
      <c r="U163" s="100"/>
      <c r="V163" s="100"/>
      <c r="W163" s="100"/>
      <c r="X163" s="100"/>
      <c r="Y163" s="100"/>
      <c r="Z163" s="100"/>
      <c r="AA163" s="100"/>
      <c r="AB163" s="100"/>
      <c r="AC163" s="125"/>
      <c r="AD163" s="125"/>
      <c r="AE163" s="125"/>
      <c r="AF163" s="125"/>
      <c r="AG163" s="125"/>
      <c r="AH163" s="126"/>
      <c r="AI163" s="100"/>
      <c r="AJ163" s="100"/>
      <c r="AK163" s="100"/>
      <c r="AL163" s="100"/>
      <c r="AZ163" s="117"/>
      <c r="BA163" s="128"/>
      <c r="BG163" s="127"/>
      <c r="BH163" s="117"/>
      <c r="BI163" s="128"/>
      <c r="CG163" s="428"/>
      <c r="CH163" s="428"/>
      <c r="CL163" s="101"/>
    </row>
    <row r="164" spans="1:90" s="2" customFormat="1" x14ac:dyDescent="0.25">
      <c r="A164" s="100"/>
      <c r="B164" s="100"/>
      <c r="C164" s="100"/>
      <c r="D164" s="100"/>
      <c r="E164" s="100"/>
      <c r="F164" s="100"/>
      <c r="G164" s="100"/>
      <c r="H164" s="100"/>
      <c r="I164" s="100"/>
      <c r="J164" s="100"/>
      <c r="K164" s="100"/>
      <c r="L164" s="100"/>
      <c r="M164" s="100"/>
      <c r="N164" s="100"/>
      <c r="O164" s="100"/>
      <c r="P164" s="100"/>
      <c r="Q164" s="100"/>
      <c r="R164" s="100"/>
      <c r="S164" s="100"/>
      <c r="T164" s="100"/>
      <c r="U164" s="100"/>
      <c r="V164" s="100"/>
      <c r="W164" s="100"/>
      <c r="X164" s="100"/>
      <c r="Y164" s="100"/>
      <c r="Z164" s="100"/>
      <c r="AA164" s="100"/>
      <c r="AB164" s="100"/>
      <c r="AC164" s="125"/>
      <c r="AD164" s="125"/>
      <c r="AE164" s="125"/>
      <c r="AF164" s="125"/>
      <c r="AG164" s="125"/>
      <c r="AH164" s="126"/>
      <c r="AI164" s="100"/>
      <c r="AJ164" s="100"/>
      <c r="AK164" s="100"/>
      <c r="AL164" s="100"/>
      <c r="AZ164" s="117"/>
      <c r="BA164" s="128"/>
      <c r="BG164" s="127"/>
      <c r="BH164" s="117"/>
      <c r="BI164" s="128"/>
      <c r="CG164" s="428"/>
      <c r="CH164" s="428"/>
      <c r="CL164" s="101"/>
    </row>
    <row r="165" spans="1:90" s="2" customFormat="1" x14ac:dyDescent="0.25">
      <c r="A165" s="100"/>
      <c r="B165" s="100"/>
      <c r="C165" s="100"/>
      <c r="D165" s="100"/>
      <c r="E165" s="100"/>
      <c r="F165" s="100"/>
      <c r="G165" s="100"/>
      <c r="H165" s="100"/>
      <c r="I165" s="100"/>
      <c r="J165" s="100"/>
      <c r="K165" s="100"/>
      <c r="L165" s="100"/>
      <c r="M165" s="100"/>
      <c r="N165" s="100"/>
      <c r="O165" s="100"/>
      <c r="P165" s="100"/>
      <c r="Q165" s="100"/>
      <c r="R165" s="100"/>
      <c r="S165" s="100"/>
      <c r="T165" s="100"/>
      <c r="U165" s="100"/>
      <c r="V165" s="100"/>
      <c r="W165" s="100"/>
      <c r="X165" s="100"/>
      <c r="Y165" s="100"/>
      <c r="Z165" s="100"/>
      <c r="AA165" s="100"/>
      <c r="AB165" s="100"/>
      <c r="AC165" s="125"/>
      <c r="AD165" s="125"/>
      <c r="AE165" s="125"/>
      <c r="AF165" s="125"/>
      <c r="AG165" s="125"/>
      <c r="AH165" s="126"/>
      <c r="AI165" s="100"/>
      <c r="AJ165" s="100"/>
      <c r="AK165" s="100"/>
      <c r="AL165" s="100"/>
      <c r="AZ165" s="117"/>
      <c r="BA165" s="128"/>
      <c r="BG165" s="127"/>
      <c r="BH165" s="117"/>
      <c r="BI165" s="128"/>
      <c r="CG165" s="428"/>
      <c r="CH165" s="428"/>
      <c r="CL165" s="101"/>
    </row>
    <row r="166" spans="1:90" s="2" customFormat="1" x14ac:dyDescent="0.25">
      <c r="A166" s="100"/>
      <c r="B166" s="100"/>
      <c r="C166" s="100"/>
      <c r="D166" s="100"/>
      <c r="E166" s="100"/>
      <c r="F166" s="100"/>
      <c r="G166" s="100"/>
      <c r="H166" s="100"/>
      <c r="I166" s="100"/>
      <c r="J166" s="100"/>
      <c r="K166" s="100"/>
      <c r="L166" s="100"/>
      <c r="M166" s="100"/>
      <c r="N166" s="100"/>
      <c r="O166" s="100"/>
      <c r="P166" s="100"/>
      <c r="Q166" s="100"/>
      <c r="R166" s="100"/>
      <c r="S166" s="100"/>
      <c r="T166" s="100"/>
      <c r="U166" s="100"/>
      <c r="V166" s="100"/>
      <c r="W166" s="100"/>
      <c r="X166" s="100"/>
      <c r="Y166" s="100"/>
      <c r="Z166" s="100"/>
      <c r="AA166" s="100"/>
      <c r="AB166" s="100"/>
      <c r="AC166" s="125"/>
      <c r="AD166" s="125"/>
      <c r="AE166" s="125"/>
      <c r="AF166" s="125"/>
      <c r="AG166" s="125"/>
      <c r="AH166" s="126"/>
      <c r="AI166" s="100"/>
      <c r="AJ166" s="100"/>
      <c r="AK166" s="100"/>
      <c r="AL166" s="100"/>
      <c r="AZ166" s="117"/>
      <c r="BA166" s="128"/>
      <c r="BG166" s="127"/>
      <c r="BH166" s="117"/>
      <c r="BI166" s="128"/>
      <c r="CG166" s="428"/>
      <c r="CH166" s="428"/>
      <c r="CL166" s="101"/>
    </row>
    <row r="167" spans="1:90" s="2" customFormat="1" x14ac:dyDescent="0.25">
      <c r="A167" s="100"/>
      <c r="B167" s="100"/>
      <c r="C167" s="100"/>
      <c r="D167" s="100"/>
      <c r="E167" s="100"/>
      <c r="F167" s="100"/>
      <c r="G167" s="100"/>
      <c r="H167" s="100"/>
      <c r="I167" s="100"/>
      <c r="J167" s="100"/>
      <c r="K167" s="100"/>
      <c r="L167" s="100"/>
      <c r="M167" s="100"/>
      <c r="N167" s="100"/>
      <c r="O167" s="100"/>
      <c r="P167" s="100"/>
      <c r="Q167" s="100"/>
      <c r="R167" s="100"/>
      <c r="S167" s="100"/>
      <c r="T167" s="100"/>
      <c r="U167" s="100"/>
      <c r="V167" s="100"/>
      <c r="W167" s="100"/>
      <c r="X167" s="100"/>
      <c r="Y167" s="100"/>
      <c r="Z167" s="100"/>
      <c r="AA167" s="100"/>
      <c r="AB167" s="100"/>
      <c r="AC167" s="125"/>
      <c r="AD167" s="125"/>
      <c r="AE167" s="125"/>
      <c r="AF167" s="125"/>
      <c r="AG167" s="125"/>
      <c r="AH167" s="126"/>
      <c r="AI167" s="100"/>
      <c r="AJ167" s="100"/>
      <c r="AK167" s="100"/>
      <c r="AL167" s="100"/>
      <c r="AZ167" s="117"/>
      <c r="BA167" s="128"/>
      <c r="BG167" s="127"/>
      <c r="BH167" s="117"/>
      <c r="BI167" s="128"/>
      <c r="CG167" s="428"/>
      <c r="CH167" s="428"/>
      <c r="CL167" s="101"/>
    </row>
    <row r="168" spans="1:90" s="2" customFormat="1" x14ac:dyDescent="0.25">
      <c r="A168" s="100"/>
      <c r="B168" s="100"/>
      <c r="C168" s="100"/>
      <c r="D168" s="100"/>
      <c r="E168" s="100"/>
      <c r="F168" s="100"/>
      <c r="G168" s="100"/>
      <c r="H168" s="100"/>
      <c r="I168" s="100"/>
      <c r="J168" s="100"/>
      <c r="K168" s="100"/>
      <c r="L168" s="100"/>
      <c r="M168" s="100"/>
      <c r="N168" s="100"/>
      <c r="O168" s="100"/>
      <c r="P168" s="100"/>
      <c r="Q168" s="100"/>
      <c r="R168" s="100"/>
      <c r="S168" s="100"/>
      <c r="T168" s="100"/>
      <c r="U168" s="100"/>
      <c r="V168" s="100"/>
      <c r="W168" s="100"/>
      <c r="X168" s="100"/>
      <c r="Y168" s="100"/>
      <c r="Z168" s="100"/>
      <c r="AA168" s="100"/>
      <c r="AB168" s="100"/>
      <c r="AC168" s="125"/>
      <c r="AD168" s="125"/>
      <c r="AE168" s="125"/>
      <c r="AF168" s="125"/>
      <c r="AG168" s="125"/>
      <c r="AH168" s="126"/>
      <c r="AI168" s="100"/>
      <c r="AJ168" s="100"/>
      <c r="AK168" s="100"/>
      <c r="AL168" s="100"/>
      <c r="AZ168" s="117"/>
      <c r="BA168" s="128"/>
      <c r="BG168" s="127"/>
      <c r="BH168" s="117"/>
      <c r="BI168" s="128"/>
      <c r="CG168" s="428"/>
      <c r="CH168" s="428"/>
      <c r="CL168" s="101"/>
    </row>
    <row r="169" spans="1:90" s="2" customFormat="1" x14ac:dyDescent="0.25">
      <c r="A169" s="100"/>
      <c r="B169" s="100"/>
      <c r="C169" s="100"/>
      <c r="D169" s="100"/>
      <c r="E169" s="100"/>
      <c r="F169" s="100"/>
      <c r="G169" s="100"/>
      <c r="H169" s="100"/>
      <c r="I169" s="100"/>
      <c r="J169" s="100"/>
      <c r="K169" s="100"/>
      <c r="L169" s="100"/>
      <c r="M169" s="100"/>
      <c r="N169" s="100"/>
      <c r="O169" s="100"/>
      <c r="P169" s="100"/>
      <c r="Q169" s="100"/>
      <c r="R169" s="100"/>
      <c r="S169" s="100"/>
      <c r="T169" s="100"/>
      <c r="U169" s="100"/>
      <c r="V169" s="100"/>
      <c r="W169" s="100"/>
      <c r="X169" s="100"/>
      <c r="Y169" s="100"/>
      <c r="Z169" s="100"/>
      <c r="AA169" s="100"/>
      <c r="AB169" s="100"/>
      <c r="AC169" s="125"/>
      <c r="AD169" s="125"/>
      <c r="AE169" s="125"/>
      <c r="AF169" s="125"/>
      <c r="AG169" s="125"/>
      <c r="AH169" s="126"/>
      <c r="AI169" s="100"/>
      <c r="AJ169" s="100"/>
      <c r="AK169" s="100"/>
      <c r="AL169" s="100"/>
      <c r="AZ169" s="117"/>
      <c r="BA169" s="128"/>
      <c r="BG169" s="127"/>
      <c r="BH169" s="117"/>
      <c r="BI169" s="128"/>
      <c r="CG169" s="428"/>
      <c r="CH169" s="428"/>
      <c r="CL169" s="101"/>
    </row>
    <row r="170" spans="1:90" s="2" customFormat="1" x14ac:dyDescent="0.25">
      <c r="A170" s="100"/>
      <c r="B170" s="100"/>
      <c r="C170" s="100"/>
      <c r="D170" s="100"/>
      <c r="E170" s="100"/>
      <c r="F170" s="100"/>
      <c r="G170" s="100"/>
      <c r="H170" s="100"/>
      <c r="I170" s="100"/>
      <c r="J170" s="100"/>
      <c r="K170" s="100"/>
      <c r="L170" s="100"/>
      <c r="M170" s="100"/>
      <c r="N170" s="100"/>
      <c r="O170" s="100"/>
      <c r="P170" s="100"/>
      <c r="Q170" s="100"/>
      <c r="R170" s="100"/>
      <c r="S170" s="100"/>
      <c r="T170" s="100"/>
      <c r="U170" s="100"/>
      <c r="V170" s="100"/>
      <c r="W170" s="100"/>
      <c r="X170" s="100"/>
      <c r="Y170" s="100"/>
      <c r="Z170" s="100"/>
      <c r="AA170" s="100"/>
      <c r="AB170" s="100"/>
      <c r="AC170" s="125"/>
      <c r="AD170" s="125"/>
      <c r="AE170" s="125"/>
      <c r="AF170" s="125"/>
      <c r="AG170" s="125"/>
      <c r="AH170" s="126"/>
      <c r="AI170" s="100"/>
      <c r="AJ170" s="100"/>
      <c r="AK170" s="100"/>
      <c r="AL170" s="100"/>
      <c r="AZ170" s="117"/>
      <c r="BA170" s="128"/>
      <c r="BG170" s="127"/>
      <c r="BH170" s="117"/>
      <c r="BI170" s="128"/>
      <c r="CG170" s="428"/>
      <c r="CH170" s="428"/>
      <c r="CL170" s="101"/>
    </row>
    <row r="171" spans="1:90" s="2" customFormat="1" x14ac:dyDescent="0.25">
      <c r="A171" s="100"/>
      <c r="B171" s="100"/>
      <c r="C171" s="100"/>
      <c r="D171" s="100"/>
      <c r="E171" s="100"/>
      <c r="F171" s="100"/>
      <c r="G171" s="100"/>
      <c r="H171" s="100"/>
      <c r="I171" s="100"/>
      <c r="J171" s="100"/>
      <c r="K171" s="100"/>
      <c r="L171" s="100"/>
      <c r="M171" s="100"/>
      <c r="N171" s="100"/>
      <c r="O171" s="100"/>
      <c r="P171" s="100"/>
      <c r="Q171" s="100"/>
      <c r="R171" s="100"/>
      <c r="S171" s="100"/>
      <c r="T171" s="100"/>
      <c r="U171" s="100"/>
      <c r="V171" s="100"/>
      <c r="W171" s="100"/>
      <c r="X171" s="100"/>
      <c r="Y171" s="100"/>
      <c r="Z171" s="100"/>
      <c r="AA171" s="100"/>
      <c r="AB171" s="100"/>
      <c r="AC171" s="125"/>
      <c r="AD171" s="125"/>
      <c r="AE171" s="125"/>
      <c r="AF171" s="125"/>
      <c r="AG171" s="125"/>
      <c r="AH171" s="126"/>
      <c r="AI171" s="100"/>
      <c r="AJ171" s="100"/>
      <c r="AK171" s="100"/>
      <c r="AL171" s="100"/>
      <c r="AZ171" s="117"/>
      <c r="BA171" s="128"/>
      <c r="BG171" s="127"/>
      <c r="BH171" s="117"/>
      <c r="BI171" s="128"/>
      <c r="CG171" s="428"/>
      <c r="CH171" s="428"/>
      <c r="CL171" s="101"/>
    </row>
    <row r="172" spans="1:90" s="2" customFormat="1" x14ac:dyDescent="0.25">
      <c r="A172" s="100"/>
      <c r="B172" s="100"/>
      <c r="C172" s="100"/>
      <c r="D172" s="100"/>
      <c r="E172" s="100"/>
      <c r="F172" s="100"/>
      <c r="G172" s="100"/>
      <c r="H172" s="100"/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  <c r="S172" s="100"/>
      <c r="T172" s="100"/>
      <c r="U172" s="100"/>
      <c r="V172" s="100"/>
      <c r="W172" s="100"/>
      <c r="X172" s="100"/>
      <c r="Y172" s="100"/>
      <c r="Z172" s="100"/>
      <c r="AA172" s="100"/>
      <c r="AB172" s="100"/>
      <c r="AC172" s="125"/>
      <c r="AD172" s="125"/>
      <c r="AE172" s="125"/>
      <c r="AF172" s="125"/>
      <c r="AG172" s="125"/>
      <c r="AH172" s="126"/>
      <c r="AI172" s="100"/>
      <c r="AJ172" s="100"/>
      <c r="AK172" s="100"/>
      <c r="AL172" s="100"/>
      <c r="AZ172" s="117"/>
      <c r="BA172" s="128"/>
      <c r="BG172" s="127"/>
      <c r="BH172" s="117"/>
      <c r="BI172" s="128"/>
      <c r="CG172" s="428"/>
      <c r="CH172" s="428"/>
      <c r="CL172" s="101"/>
    </row>
    <row r="173" spans="1:90" s="2" customFormat="1" x14ac:dyDescent="0.25">
      <c r="A173" s="100"/>
      <c r="B173" s="100"/>
      <c r="C173" s="100"/>
      <c r="D173" s="100"/>
      <c r="E173" s="100"/>
      <c r="F173" s="100"/>
      <c r="G173" s="100"/>
      <c r="H173" s="100"/>
      <c r="I173" s="100"/>
      <c r="J173" s="100"/>
      <c r="K173" s="100"/>
      <c r="L173" s="100"/>
      <c r="M173" s="100"/>
      <c r="N173" s="100"/>
      <c r="O173" s="100"/>
      <c r="P173" s="100"/>
      <c r="Q173" s="100"/>
      <c r="R173" s="100"/>
      <c r="S173" s="100"/>
      <c r="T173" s="100"/>
      <c r="U173" s="100"/>
      <c r="V173" s="100"/>
      <c r="W173" s="100"/>
      <c r="X173" s="100"/>
      <c r="Y173" s="100"/>
      <c r="Z173" s="100"/>
      <c r="AA173" s="100"/>
      <c r="AB173" s="100"/>
      <c r="AC173" s="125"/>
      <c r="AD173" s="125"/>
      <c r="AE173" s="125"/>
      <c r="AF173" s="125"/>
      <c r="AG173" s="125"/>
      <c r="AH173" s="126"/>
      <c r="AI173" s="100"/>
      <c r="AJ173" s="100"/>
      <c r="AK173" s="100"/>
      <c r="AL173" s="100"/>
      <c r="AZ173" s="117"/>
      <c r="BA173" s="128"/>
      <c r="BG173" s="127"/>
      <c r="BH173" s="117"/>
      <c r="BI173" s="128"/>
      <c r="CG173" s="428"/>
      <c r="CH173" s="428"/>
      <c r="CL173" s="101"/>
    </row>
    <row r="174" spans="1:90" s="2" customFormat="1" x14ac:dyDescent="0.25">
      <c r="A174" s="100"/>
      <c r="B174" s="100"/>
      <c r="C174" s="100"/>
      <c r="D174" s="100"/>
      <c r="E174" s="100"/>
      <c r="F174" s="100"/>
      <c r="G174" s="100"/>
      <c r="H174" s="100"/>
      <c r="I174" s="100"/>
      <c r="J174" s="100"/>
      <c r="K174" s="100"/>
      <c r="L174" s="100"/>
      <c r="M174" s="100"/>
      <c r="N174" s="100"/>
      <c r="O174" s="100"/>
      <c r="P174" s="100"/>
      <c r="Q174" s="100"/>
      <c r="R174" s="100"/>
      <c r="S174" s="100"/>
      <c r="T174" s="100"/>
      <c r="U174" s="100"/>
      <c r="V174" s="100"/>
      <c r="W174" s="100"/>
      <c r="X174" s="100"/>
      <c r="Y174" s="100"/>
      <c r="Z174" s="100"/>
      <c r="AA174" s="100"/>
      <c r="AB174" s="100"/>
      <c r="AC174" s="125"/>
      <c r="AD174" s="125"/>
      <c r="AE174" s="125"/>
      <c r="AF174" s="125"/>
      <c r="AG174" s="125"/>
      <c r="AH174" s="126"/>
      <c r="AI174" s="100"/>
      <c r="AJ174" s="100"/>
      <c r="AK174" s="100"/>
      <c r="AL174" s="100"/>
      <c r="AZ174" s="117"/>
      <c r="BA174" s="128"/>
      <c r="BG174" s="127"/>
      <c r="BH174" s="117"/>
      <c r="BI174" s="128"/>
      <c r="CG174" s="428"/>
      <c r="CH174" s="428"/>
      <c r="CL174" s="101"/>
    </row>
    <row r="175" spans="1:90" s="2" customFormat="1" x14ac:dyDescent="0.25">
      <c r="A175" s="100"/>
      <c r="B175" s="100"/>
      <c r="C175" s="100"/>
      <c r="D175" s="100"/>
      <c r="E175" s="100"/>
      <c r="F175" s="100"/>
      <c r="G175" s="100"/>
      <c r="H175" s="100"/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  <c r="S175" s="100"/>
      <c r="T175" s="100"/>
      <c r="U175" s="100"/>
      <c r="V175" s="100"/>
      <c r="W175" s="100"/>
      <c r="X175" s="100"/>
      <c r="Y175" s="100"/>
      <c r="Z175" s="100"/>
      <c r="AA175" s="100"/>
      <c r="AB175" s="100"/>
      <c r="AC175" s="125"/>
      <c r="AD175" s="125"/>
      <c r="AE175" s="125"/>
      <c r="AF175" s="125"/>
      <c r="AG175" s="125"/>
      <c r="AH175" s="126"/>
      <c r="AI175" s="100"/>
      <c r="AJ175" s="100"/>
      <c r="AK175" s="100"/>
      <c r="AL175" s="100"/>
      <c r="AZ175" s="117"/>
      <c r="BA175" s="128"/>
      <c r="BG175" s="127"/>
      <c r="BH175" s="117"/>
      <c r="BI175" s="128"/>
      <c r="CG175" s="428"/>
      <c r="CH175" s="428"/>
      <c r="CL175" s="101"/>
    </row>
    <row r="176" spans="1:90" s="2" customFormat="1" x14ac:dyDescent="0.25">
      <c r="A176" s="100"/>
      <c r="B176" s="100"/>
      <c r="C176" s="100"/>
      <c r="D176" s="100"/>
      <c r="E176" s="100"/>
      <c r="F176" s="100"/>
      <c r="G176" s="100"/>
      <c r="H176" s="100"/>
      <c r="I176" s="100"/>
      <c r="J176" s="100"/>
      <c r="K176" s="100"/>
      <c r="L176" s="100"/>
      <c r="M176" s="100"/>
      <c r="N176" s="100"/>
      <c r="O176" s="100"/>
      <c r="P176" s="100"/>
      <c r="Q176" s="100"/>
      <c r="R176" s="100"/>
      <c r="S176" s="100"/>
      <c r="T176" s="100"/>
      <c r="U176" s="100"/>
      <c r="V176" s="100"/>
      <c r="W176" s="100"/>
      <c r="X176" s="100"/>
      <c r="Y176" s="100"/>
      <c r="Z176" s="100"/>
      <c r="AA176" s="100"/>
      <c r="AB176" s="100"/>
      <c r="AC176" s="125"/>
      <c r="AD176" s="125"/>
      <c r="AE176" s="125"/>
      <c r="AF176" s="125"/>
      <c r="AG176" s="125"/>
      <c r="AH176" s="126"/>
      <c r="AI176" s="100"/>
      <c r="AJ176" s="100"/>
      <c r="AK176" s="100"/>
      <c r="AL176" s="100"/>
      <c r="AZ176" s="117"/>
      <c r="BA176" s="128"/>
      <c r="BG176" s="127"/>
      <c r="BH176" s="117"/>
      <c r="BI176" s="128"/>
      <c r="CG176" s="428"/>
      <c r="CH176" s="428"/>
      <c r="CL176" s="101"/>
    </row>
    <row r="177" spans="1:90" s="2" customFormat="1" x14ac:dyDescent="0.25">
      <c r="A177" s="100"/>
      <c r="B177" s="100"/>
      <c r="C177" s="100"/>
      <c r="D177" s="100"/>
      <c r="E177" s="100"/>
      <c r="F177" s="100"/>
      <c r="G177" s="100"/>
      <c r="H177" s="100"/>
      <c r="I177" s="100"/>
      <c r="J177" s="100"/>
      <c r="K177" s="100"/>
      <c r="L177" s="100"/>
      <c r="M177" s="100"/>
      <c r="N177" s="100"/>
      <c r="O177" s="100"/>
      <c r="P177" s="100"/>
      <c r="Q177" s="100"/>
      <c r="R177" s="100"/>
      <c r="S177" s="100"/>
      <c r="T177" s="100"/>
      <c r="U177" s="100"/>
      <c r="V177" s="100"/>
      <c r="W177" s="100"/>
      <c r="X177" s="100"/>
      <c r="Y177" s="100"/>
      <c r="Z177" s="100"/>
      <c r="AA177" s="100"/>
      <c r="AB177" s="100"/>
      <c r="AC177" s="125"/>
      <c r="AD177" s="125"/>
      <c r="AE177" s="125"/>
      <c r="AF177" s="125"/>
      <c r="AG177" s="125"/>
      <c r="AH177" s="126"/>
      <c r="AI177" s="100"/>
      <c r="AJ177" s="100"/>
      <c r="AK177" s="100"/>
      <c r="AL177" s="100"/>
      <c r="AZ177" s="117"/>
      <c r="BA177" s="128"/>
      <c r="BG177" s="127"/>
      <c r="BH177" s="117"/>
      <c r="BI177" s="128"/>
      <c r="CG177" s="428"/>
      <c r="CH177" s="428"/>
      <c r="CL177" s="101"/>
    </row>
    <row r="178" spans="1:90" s="2" customFormat="1" x14ac:dyDescent="0.25">
      <c r="A178" s="100"/>
      <c r="B178" s="100"/>
      <c r="C178" s="100"/>
      <c r="D178" s="100"/>
      <c r="E178" s="100"/>
      <c r="F178" s="100"/>
      <c r="G178" s="100"/>
      <c r="H178" s="100"/>
      <c r="I178" s="100"/>
      <c r="J178" s="100"/>
      <c r="K178" s="100"/>
      <c r="L178" s="100"/>
      <c r="M178" s="100"/>
      <c r="N178" s="100"/>
      <c r="O178" s="100"/>
      <c r="P178" s="100"/>
      <c r="Q178" s="100"/>
      <c r="R178" s="100"/>
      <c r="S178" s="100"/>
      <c r="T178" s="100"/>
      <c r="U178" s="100"/>
      <c r="V178" s="100"/>
      <c r="W178" s="100"/>
      <c r="X178" s="100"/>
      <c r="Y178" s="100"/>
      <c r="Z178" s="100"/>
      <c r="AA178" s="100"/>
      <c r="AB178" s="100"/>
      <c r="AC178" s="125"/>
      <c r="AD178" s="125"/>
      <c r="AE178" s="125"/>
      <c r="AF178" s="125"/>
      <c r="AG178" s="125"/>
      <c r="AH178" s="126"/>
      <c r="AI178" s="100"/>
      <c r="AJ178" s="100"/>
      <c r="AK178" s="100"/>
      <c r="AL178" s="100"/>
      <c r="AZ178" s="117"/>
      <c r="BA178" s="128"/>
      <c r="BG178" s="127"/>
      <c r="BH178" s="117"/>
      <c r="BI178" s="128"/>
      <c r="CG178" s="428"/>
      <c r="CH178" s="428"/>
      <c r="CL178" s="101"/>
    </row>
    <row r="179" spans="1:90" s="2" customFormat="1" x14ac:dyDescent="0.25">
      <c r="A179" s="100"/>
      <c r="B179" s="100"/>
      <c r="C179" s="100"/>
      <c r="D179" s="100"/>
      <c r="E179" s="100"/>
      <c r="F179" s="100"/>
      <c r="G179" s="100"/>
      <c r="H179" s="100"/>
      <c r="I179" s="100"/>
      <c r="J179" s="100"/>
      <c r="K179" s="100"/>
      <c r="L179" s="100"/>
      <c r="M179" s="100"/>
      <c r="N179" s="100"/>
      <c r="O179" s="100"/>
      <c r="P179" s="100"/>
      <c r="Q179" s="100"/>
      <c r="R179" s="100"/>
      <c r="S179" s="100"/>
      <c r="T179" s="100"/>
      <c r="U179" s="100"/>
      <c r="V179" s="100"/>
      <c r="W179" s="100"/>
      <c r="X179" s="100"/>
      <c r="Y179" s="100"/>
      <c r="Z179" s="100"/>
      <c r="AA179" s="100"/>
      <c r="AB179" s="100"/>
      <c r="AC179" s="125"/>
      <c r="AD179" s="125"/>
      <c r="AE179" s="125"/>
      <c r="AF179" s="125"/>
      <c r="AG179" s="125"/>
      <c r="AH179" s="126"/>
      <c r="AI179" s="100"/>
      <c r="AJ179" s="100"/>
      <c r="AK179" s="100"/>
      <c r="AL179" s="100"/>
      <c r="AZ179" s="117"/>
      <c r="BA179" s="128"/>
      <c r="BG179" s="127"/>
      <c r="BH179" s="117"/>
      <c r="BI179" s="128"/>
      <c r="CG179" s="428"/>
      <c r="CH179" s="428"/>
      <c r="CL179" s="101"/>
    </row>
    <row r="180" spans="1:90" s="2" customFormat="1" x14ac:dyDescent="0.25">
      <c r="A180" s="100"/>
      <c r="B180" s="100"/>
      <c r="C180" s="100"/>
      <c r="D180" s="100"/>
      <c r="E180" s="100"/>
      <c r="F180" s="100"/>
      <c r="G180" s="100"/>
      <c r="H180" s="100"/>
      <c r="I180" s="100"/>
      <c r="J180" s="100"/>
      <c r="K180" s="100"/>
      <c r="L180" s="100"/>
      <c r="M180" s="100"/>
      <c r="N180" s="100"/>
      <c r="O180" s="100"/>
      <c r="P180" s="100"/>
      <c r="Q180" s="100"/>
      <c r="R180" s="100"/>
      <c r="S180" s="100"/>
      <c r="T180" s="100"/>
      <c r="U180" s="100"/>
      <c r="V180" s="100"/>
      <c r="W180" s="100"/>
      <c r="X180" s="100"/>
      <c r="Y180" s="100"/>
      <c r="Z180" s="100"/>
      <c r="AA180" s="100"/>
      <c r="AB180" s="100"/>
      <c r="AC180" s="125"/>
      <c r="AD180" s="125"/>
      <c r="AE180" s="125"/>
      <c r="AF180" s="125"/>
      <c r="AG180" s="125"/>
      <c r="AH180" s="126"/>
      <c r="AI180" s="100"/>
      <c r="AJ180" s="100"/>
      <c r="AK180" s="100"/>
      <c r="AL180" s="100"/>
      <c r="AZ180" s="117"/>
      <c r="BA180" s="128"/>
      <c r="BG180" s="127"/>
      <c r="BH180" s="117"/>
      <c r="BI180" s="128"/>
      <c r="CG180" s="428"/>
      <c r="CH180" s="428"/>
      <c r="CL180" s="101"/>
    </row>
    <row r="181" spans="1:90" s="2" customFormat="1" x14ac:dyDescent="0.25">
      <c r="A181" s="100"/>
      <c r="B181" s="100"/>
      <c r="C181" s="100"/>
      <c r="D181" s="100"/>
      <c r="E181" s="100"/>
      <c r="F181" s="100"/>
      <c r="G181" s="100"/>
      <c r="H181" s="100"/>
      <c r="I181" s="100"/>
      <c r="J181" s="100"/>
      <c r="K181" s="100"/>
      <c r="L181" s="100"/>
      <c r="M181" s="100"/>
      <c r="N181" s="100"/>
      <c r="O181" s="100"/>
      <c r="P181" s="100"/>
      <c r="Q181" s="100"/>
      <c r="R181" s="100"/>
      <c r="S181" s="100"/>
      <c r="T181" s="100"/>
      <c r="U181" s="100"/>
      <c r="V181" s="100"/>
      <c r="W181" s="100"/>
      <c r="X181" s="100"/>
      <c r="Y181" s="100"/>
      <c r="Z181" s="100"/>
      <c r="AA181" s="100"/>
      <c r="AB181" s="100"/>
      <c r="AC181" s="125"/>
      <c r="AD181" s="125"/>
      <c r="AE181" s="125"/>
      <c r="AF181" s="125"/>
      <c r="AG181" s="125"/>
      <c r="AH181" s="126"/>
      <c r="AI181" s="100"/>
      <c r="AJ181" s="100"/>
      <c r="AK181" s="100"/>
      <c r="AL181" s="100"/>
      <c r="AZ181" s="117"/>
      <c r="BA181" s="128"/>
      <c r="BG181" s="127"/>
      <c r="BH181" s="117"/>
      <c r="BI181" s="128"/>
      <c r="CG181" s="428"/>
      <c r="CH181" s="428"/>
      <c r="CL181" s="101"/>
    </row>
    <row r="182" spans="1:90" s="2" customFormat="1" x14ac:dyDescent="0.25">
      <c r="A182" s="100"/>
      <c r="B182" s="100"/>
      <c r="C182" s="100"/>
      <c r="D182" s="100"/>
      <c r="E182" s="100"/>
      <c r="F182" s="100"/>
      <c r="G182" s="100"/>
      <c r="H182" s="100"/>
      <c r="I182" s="100"/>
      <c r="J182" s="100"/>
      <c r="K182" s="100"/>
      <c r="L182" s="100"/>
      <c r="M182" s="100"/>
      <c r="N182" s="100"/>
      <c r="O182" s="100"/>
      <c r="P182" s="100"/>
      <c r="Q182" s="100"/>
      <c r="R182" s="100"/>
      <c r="S182" s="100"/>
      <c r="T182" s="100"/>
      <c r="U182" s="100"/>
      <c r="V182" s="100"/>
      <c r="W182" s="100"/>
      <c r="X182" s="100"/>
      <c r="Y182" s="100"/>
      <c r="Z182" s="100"/>
      <c r="AA182" s="100"/>
      <c r="AB182" s="100"/>
      <c r="AC182" s="125"/>
      <c r="AD182" s="125"/>
      <c r="AE182" s="125"/>
      <c r="AF182" s="125"/>
      <c r="AG182" s="125"/>
      <c r="AH182" s="126"/>
      <c r="AI182" s="100"/>
      <c r="AJ182" s="100"/>
      <c r="AK182" s="100"/>
      <c r="AL182" s="100"/>
      <c r="AZ182" s="117"/>
      <c r="BA182" s="128"/>
      <c r="BG182" s="127"/>
      <c r="BH182" s="117"/>
      <c r="BI182" s="128"/>
      <c r="CG182" s="428"/>
      <c r="CH182" s="428"/>
      <c r="CL182" s="101"/>
    </row>
    <row r="183" spans="1:90" s="2" customFormat="1" x14ac:dyDescent="0.25">
      <c r="A183" s="100"/>
      <c r="B183" s="100"/>
      <c r="C183" s="100"/>
      <c r="D183" s="100"/>
      <c r="E183" s="100"/>
      <c r="F183" s="100"/>
      <c r="G183" s="100"/>
      <c r="H183" s="100"/>
      <c r="I183" s="100"/>
      <c r="J183" s="100"/>
      <c r="K183" s="100"/>
      <c r="L183" s="100"/>
      <c r="M183" s="100"/>
      <c r="N183" s="100"/>
      <c r="O183" s="100"/>
      <c r="P183" s="100"/>
      <c r="Q183" s="100"/>
      <c r="R183" s="100"/>
      <c r="S183" s="100"/>
      <c r="T183" s="100"/>
      <c r="U183" s="100"/>
      <c r="V183" s="100"/>
      <c r="W183" s="100"/>
      <c r="X183" s="100"/>
      <c r="Y183" s="100"/>
      <c r="Z183" s="100"/>
      <c r="AA183" s="100"/>
      <c r="AB183" s="100"/>
      <c r="AC183" s="125"/>
      <c r="AD183" s="125"/>
      <c r="AE183" s="125"/>
      <c r="AF183" s="125"/>
      <c r="AG183" s="125"/>
      <c r="AH183" s="126"/>
      <c r="AI183" s="100"/>
      <c r="AJ183" s="100"/>
      <c r="AK183" s="100"/>
      <c r="AL183" s="100"/>
      <c r="AZ183" s="117"/>
      <c r="BA183" s="128"/>
      <c r="BG183" s="127"/>
      <c r="BH183" s="117"/>
      <c r="BI183" s="128"/>
      <c r="CG183" s="428"/>
      <c r="CH183" s="428"/>
      <c r="CL183" s="101"/>
    </row>
    <row r="184" spans="1:90" s="2" customFormat="1" x14ac:dyDescent="0.25">
      <c r="A184" s="100"/>
      <c r="B184" s="100"/>
      <c r="C184" s="100"/>
      <c r="D184" s="100"/>
      <c r="E184" s="100"/>
      <c r="F184" s="100"/>
      <c r="G184" s="100"/>
      <c r="H184" s="100"/>
      <c r="I184" s="100"/>
      <c r="J184" s="100"/>
      <c r="K184" s="100"/>
      <c r="L184" s="100"/>
      <c r="M184" s="100"/>
      <c r="N184" s="100"/>
      <c r="O184" s="100"/>
      <c r="P184" s="100"/>
      <c r="Q184" s="100"/>
      <c r="R184" s="100"/>
      <c r="S184" s="100"/>
      <c r="T184" s="100"/>
      <c r="U184" s="100"/>
      <c r="V184" s="100"/>
      <c r="W184" s="100"/>
      <c r="X184" s="100"/>
      <c r="Y184" s="100"/>
      <c r="Z184" s="100"/>
      <c r="AA184" s="100"/>
      <c r="AB184" s="100"/>
      <c r="AC184" s="125"/>
      <c r="AD184" s="125"/>
      <c r="AE184" s="125"/>
      <c r="AF184" s="125"/>
      <c r="AG184" s="125"/>
      <c r="AH184" s="126"/>
      <c r="AI184" s="100"/>
      <c r="AJ184" s="100"/>
      <c r="AK184" s="100"/>
      <c r="AL184" s="100"/>
      <c r="AZ184" s="117"/>
      <c r="BA184" s="128"/>
      <c r="BG184" s="127"/>
      <c r="BH184" s="117"/>
      <c r="BI184" s="128"/>
      <c r="CG184" s="428"/>
      <c r="CH184" s="428"/>
      <c r="CL184" s="101"/>
    </row>
    <row r="185" spans="1:90" s="2" customFormat="1" x14ac:dyDescent="0.25">
      <c r="A185" s="100"/>
      <c r="B185" s="100"/>
      <c r="C185" s="100"/>
      <c r="D185" s="100"/>
      <c r="E185" s="100"/>
      <c r="F185" s="100"/>
      <c r="G185" s="100"/>
      <c r="H185" s="100"/>
      <c r="I185" s="100"/>
      <c r="J185" s="100"/>
      <c r="K185" s="100"/>
      <c r="L185" s="100"/>
      <c r="M185" s="100"/>
      <c r="N185" s="100"/>
      <c r="O185" s="100"/>
      <c r="P185" s="100"/>
      <c r="Q185" s="100"/>
      <c r="R185" s="100"/>
      <c r="S185" s="100"/>
      <c r="T185" s="100"/>
      <c r="U185" s="100"/>
      <c r="V185" s="100"/>
      <c r="W185" s="100"/>
      <c r="X185" s="100"/>
      <c r="Y185" s="100"/>
      <c r="Z185" s="100"/>
      <c r="AA185" s="100"/>
      <c r="AB185" s="100"/>
      <c r="AC185" s="125"/>
      <c r="AD185" s="125"/>
      <c r="AE185" s="125"/>
      <c r="AF185" s="125"/>
      <c r="AG185" s="125"/>
      <c r="AH185" s="126"/>
      <c r="AI185" s="100"/>
      <c r="AJ185" s="100"/>
      <c r="AK185" s="100"/>
      <c r="AL185" s="100"/>
      <c r="AZ185" s="117"/>
      <c r="BA185" s="128"/>
      <c r="BG185" s="127"/>
      <c r="BH185" s="117"/>
      <c r="BI185" s="128"/>
      <c r="CG185" s="428"/>
      <c r="CH185" s="428"/>
      <c r="CL185" s="101"/>
    </row>
    <row r="186" spans="1:90" s="2" customFormat="1" x14ac:dyDescent="0.25">
      <c r="A186" s="100"/>
      <c r="B186" s="100"/>
      <c r="C186" s="100"/>
      <c r="D186" s="100"/>
      <c r="E186" s="100"/>
      <c r="F186" s="100"/>
      <c r="G186" s="100"/>
      <c r="H186" s="100"/>
      <c r="I186" s="100"/>
      <c r="J186" s="100"/>
      <c r="K186" s="100"/>
      <c r="L186" s="100"/>
      <c r="M186" s="100"/>
      <c r="N186" s="100"/>
      <c r="O186" s="100"/>
      <c r="P186" s="100"/>
      <c r="Q186" s="100"/>
      <c r="R186" s="100"/>
      <c r="S186" s="100"/>
      <c r="T186" s="100"/>
      <c r="U186" s="100"/>
      <c r="V186" s="100"/>
      <c r="W186" s="100"/>
      <c r="X186" s="100"/>
      <c r="Y186" s="100"/>
      <c r="Z186" s="100"/>
      <c r="AA186" s="100"/>
      <c r="AB186" s="100"/>
      <c r="AC186" s="125"/>
      <c r="AD186" s="125"/>
      <c r="AE186" s="125"/>
      <c r="AF186" s="125"/>
      <c r="AG186" s="125"/>
      <c r="AH186" s="126"/>
      <c r="AI186" s="100"/>
      <c r="AJ186" s="100"/>
      <c r="AK186" s="100"/>
      <c r="AL186" s="100"/>
      <c r="AZ186" s="117"/>
      <c r="BA186" s="128"/>
      <c r="BG186" s="127"/>
      <c r="BH186" s="117"/>
      <c r="BI186" s="128"/>
      <c r="CG186" s="428"/>
      <c r="CH186" s="428"/>
      <c r="CL186" s="101"/>
    </row>
    <row r="187" spans="1:90" s="2" customFormat="1" x14ac:dyDescent="0.25">
      <c r="A187" s="100"/>
      <c r="B187" s="100"/>
      <c r="C187" s="100"/>
      <c r="D187" s="100"/>
      <c r="E187" s="100"/>
      <c r="F187" s="100"/>
      <c r="G187" s="100"/>
      <c r="H187" s="100"/>
      <c r="I187" s="100"/>
      <c r="J187" s="100"/>
      <c r="K187" s="100"/>
      <c r="L187" s="100"/>
      <c r="M187" s="100"/>
      <c r="N187" s="100"/>
      <c r="O187" s="100"/>
      <c r="P187" s="100"/>
      <c r="Q187" s="100"/>
      <c r="R187" s="100"/>
      <c r="S187" s="100"/>
      <c r="T187" s="100"/>
      <c r="U187" s="100"/>
      <c r="V187" s="100"/>
      <c r="W187" s="100"/>
      <c r="X187" s="100"/>
      <c r="Y187" s="100"/>
      <c r="Z187" s="100"/>
      <c r="AA187" s="100"/>
      <c r="AB187" s="100"/>
      <c r="AC187" s="125"/>
      <c r="AD187" s="125"/>
      <c r="AE187" s="125"/>
      <c r="AF187" s="125"/>
      <c r="AG187" s="125"/>
      <c r="AH187" s="126"/>
      <c r="AI187" s="100"/>
      <c r="AJ187" s="100"/>
      <c r="AK187" s="100"/>
      <c r="AL187" s="100"/>
      <c r="AY187" s="127"/>
      <c r="AZ187" s="117"/>
      <c r="BA187" s="128"/>
      <c r="BG187" s="127"/>
      <c r="BH187" s="117"/>
      <c r="BI187" s="128"/>
      <c r="CG187" s="428"/>
      <c r="CH187" s="428"/>
      <c r="CL187" s="101"/>
    </row>
    <row r="188" spans="1:90" s="2" customFormat="1" x14ac:dyDescent="0.25">
      <c r="A188" s="100"/>
      <c r="B188" s="100"/>
      <c r="C188" s="100"/>
      <c r="D188" s="100"/>
      <c r="E188" s="100"/>
      <c r="F188" s="100"/>
      <c r="G188" s="100"/>
      <c r="H188" s="100"/>
      <c r="I188" s="100"/>
      <c r="J188" s="100"/>
      <c r="K188" s="100"/>
      <c r="L188" s="100"/>
      <c r="M188" s="100"/>
      <c r="N188" s="100"/>
      <c r="O188" s="100"/>
      <c r="P188" s="100"/>
      <c r="Q188" s="100"/>
      <c r="R188" s="100"/>
      <c r="S188" s="100"/>
      <c r="T188" s="100"/>
      <c r="U188" s="100"/>
      <c r="V188" s="100"/>
      <c r="W188" s="100"/>
      <c r="X188" s="100"/>
      <c r="Y188" s="100"/>
      <c r="Z188" s="100"/>
      <c r="AA188" s="100"/>
      <c r="AB188" s="100"/>
      <c r="AC188" s="125"/>
      <c r="AD188" s="125"/>
      <c r="AE188" s="125"/>
      <c r="AF188" s="125"/>
      <c r="AG188" s="125"/>
      <c r="AH188" s="126"/>
      <c r="AI188" s="100"/>
      <c r="AJ188" s="100"/>
      <c r="AK188" s="100"/>
      <c r="AL188" s="100"/>
      <c r="AY188" s="127"/>
      <c r="AZ188" s="117"/>
      <c r="BA188" s="128"/>
      <c r="BG188" s="127"/>
      <c r="BH188" s="117"/>
      <c r="BI188" s="128"/>
      <c r="CG188" s="428"/>
      <c r="CH188" s="428"/>
      <c r="CL188" s="101"/>
    </row>
    <row r="189" spans="1:90" s="2" customFormat="1" x14ac:dyDescent="0.25">
      <c r="A189" s="100"/>
      <c r="B189" s="100"/>
      <c r="C189" s="100"/>
      <c r="D189" s="100"/>
      <c r="E189" s="100"/>
      <c r="F189" s="100"/>
      <c r="G189" s="100"/>
      <c r="H189" s="100"/>
      <c r="I189" s="100"/>
      <c r="J189" s="100"/>
      <c r="K189" s="100"/>
      <c r="L189" s="100"/>
      <c r="M189" s="100"/>
      <c r="N189" s="100"/>
      <c r="O189" s="100"/>
      <c r="P189" s="100"/>
      <c r="Q189" s="100"/>
      <c r="R189" s="100"/>
      <c r="S189" s="100"/>
      <c r="T189" s="100"/>
      <c r="U189" s="100"/>
      <c r="V189" s="100"/>
      <c r="W189" s="100"/>
      <c r="X189" s="100"/>
      <c r="Y189" s="100"/>
      <c r="Z189" s="100"/>
      <c r="AA189" s="100"/>
      <c r="AB189" s="100"/>
      <c r="AC189" s="125"/>
      <c r="AD189" s="125"/>
      <c r="AE189" s="125"/>
      <c r="AF189" s="125"/>
      <c r="AG189" s="125"/>
      <c r="AH189" s="126"/>
      <c r="AI189" s="100"/>
      <c r="AJ189" s="100"/>
      <c r="AK189" s="100"/>
      <c r="AL189" s="100"/>
      <c r="AY189" s="127"/>
      <c r="AZ189" s="117"/>
      <c r="BA189" s="128"/>
      <c r="BG189" s="127"/>
      <c r="BH189" s="117"/>
      <c r="BI189" s="128"/>
      <c r="CG189" s="428"/>
      <c r="CH189" s="428"/>
      <c r="CL189" s="101"/>
    </row>
    <row r="190" spans="1:90" s="2" customFormat="1" x14ac:dyDescent="0.25">
      <c r="A190" s="100"/>
      <c r="B190" s="100"/>
      <c r="C190" s="100"/>
      <c r="D190" s="100"/>
      <c r="E190" s="100"/>
      <c r="F190" s="100"/>
      <c r="G190" s="100"/>
      <c r="H190" s="100"/>
      <c r="I190" s="100"/>
      <c r="J190" s="100"/>
      <c r="K190" s="100"/>
      <c r="L190" s="100"/>
      <c r="M190" s="100"/>
      <c r="N190" s="100"/>
      <c r="O190" s="100"/>
      <c r="P190" s="100"/>
      <c r="Q190" s="100"/>
      <c r="R190" s="100"/>
      <c r="S190" s="100"/>
      <c r="T190" s="100"/>
      <c r="U190" s="100"/>
      <c r="V190" s="100"/>
      <c r="W190" s="100"/>
      <c r="X190" s="100"/>
      <c r="Y190" s="100"/>
      <c r="Z190" s="100"/>
      <c r="AA190" s="100"/>
      <c r="AB190" s="100"/>
      <c r="AC190" s="125"/>
      <c r="AD190" s="125"/>
      <c r="AE190" s="125"/>
      <c r="AF190" s="125"/>
      <c r="AG190" s="125"/>
      <c r="AH190" s="126"/>
      <c r="AI190" s="100"/>
      <c r="AJ190" s="100"/>
      <c r="AK190" s="100"/>
      <c r="AL190" s="100"/>
      <c r="AY190" s="127"/>
      <c r="AZ190" s="117"/>
      <c r="BA190" s="128"/>
      <c r="BG190" s="127"/>
      <c r="BH190" s="117"/>
      <c r="BI190" s="128"/>
      <c r="CG190" s="428"/>
      <c r="CH190" s="428"/>
      <c r="CL190" s="101"/>
    </row>
    <row r="191" spans="1:90" s="2" customFormat="1" x14ac:dyDescent="0.25">
      <c r="A191" s="100"/>
      <c r="B191" s="100"/>
      <c r="C191" s="100"/>
      <c r="D191" s="100"/>
      <c r="E191" s="100"/>
      <c r="F191" s="100"/>
      <c r="G191" s="100"/>
      <c r="H191" s="100"/>
      <c r="I191" s="100"/>
      <c r="J191" s="100"/>
      <c r="K191" s="100"/>
      <c r="L191" s="100"/>
      <c r="M191" s="100"/>
      <c r="N191" s="100"/>
      <c r="O191" s="100"/>
      <c r="P191" s="100"/>
      <c r="Q191" s="100"/>
      <c r="R191" s="100"/>
      <c r="S191" s="100"/>
      <c r="T191" s="100"/>
      <c r="U191" s="100"/>
      <c r="V191" s="100"/>
      <c r="W191" s="100"/>
      <c r="X191" s="100"/>
      <c r="Y191" s="100"/>
      <c r="Z191" s="100"/>
      <c r="AA191" s="100"/>
      <c r="AB191" s="100"/>
      <c r="AC191" s="125"/>
      <c r="AD191" s="125"/>
      <c r="AE191" s="125"/>
      <c r="AF191" s="125"/>
      <c r="AG191" s="125"/>
      <c r="AH191" s="126"/>
      <c r="AI191" s="100"/>
      <c r="AJ191" s="100"/>
      <c r="AK191" s="100"/>
      <c r="AL191" s="100"/>
      <c r="AY191" s="127"/>
      <c r="AZ191" s="117"/>
      <c r="BA191" s="128"/>
      <c r="BG191" s="127"/>
      <c r="BH191" s="117"/>
      <c r="BI191" s="128"/>
      <c r="CG191" s="428"/>
      <c r="CH191" s="428"/>
      <c r="CL191" s="101"/>
    </row>
    <row r="192" spans="1:90" s="2" customFormat="1" x14ac:dyDescent="0.25">
      <c r="A192" s="100"/>
      <c r="B192" s="100"/>
      <c r="C192" s="100"/>
      <c r="D192" s="100"/>
      <c r="E192" s="100"/>
      <c r="F192" s="100"/>
      <c r="G192" s="100"/>
      <c r="H192" s="100"/>
      <c r="I192" s="100"/>
      <c r="J192" s="100"/>
      <c r="K192" s="100"/>
      <c r="L192" s="100"/>
      <c r="M192" s="100"/>
      <c r="N192" s="100"/>
      <c r="O192" s="100"/>
      <c r="P192" s="100"/>
      <c r="Q192" s="100"/>
      <c r="R192" s="100"/>
      <c r="S192" s="100"/>
      <c r="T192" s="100"/>
      <c r="U192" s="100"/>
      <c r="V192" s="100"/>
      <c r="W192" s="100"/>
      <c r="X192" s="100"/>
      <c r="Y192" s="100"/>
      <c r="Z192" s="100"/>
      <c r="AA192" s="100"/>
      <c r="AB192" s="100"/>
      <c r="AC192" s="125"/>
      <c r="AD192" s="125"/>
      <c r="AE192" s="125"/>
      <c r="AF192" s="125"/>
      <c r="AG192" s="125"/>
      <c r="AH192" s="126"/>
      <c r="AI192" s="100"/>
      <c r="AJ192" s="100"/>
      <c r="AK192" s="100"/>
      <c r="AL192" s="100"/>
      <c r="AY192" s="127"/>
      <c r="AZ192" s="117"/>
      <c r="BA192" s="128"/>
      <c r="BG192" s="127"/>
      <c r="BH192" s="117"/>
      <c r="BI192" s="128"/>
      <c r="CG192" s="428"/>
      <c r="CH192" s="428"/>
      <c r="CL192" s="101"/>
    </row>
    <row r="193" spans="1:90" s="2" customFormat="1" x14ac:dyDescent="0.25">
      <c r="A193" s="100"/>
      <c r="B193" s="100"/>
      <c r="C193" s="100"/>
      <c r="D193" s="100"/>
      <c r="E193" s="100"/>
      <c r="F193" s="100"/>
      <c r="G193" s="100"/>
      <c r="H193" s="100"/>
      <c r="I193" s="100"/>
      <c r="J193" s="100"/>
      <c r="K193" s="100"/>
      <c r="L193" s="100"/>
      <c r="M193" s="100"/>
      <c r="N193" s="100"/>
      <c r="O193" s="100"/>
      <c r="P193" s="100"/>
      <c r="Q193" s="100"/>
      <c r="R193" s="100"/>
      <c r="S193" s="100"/>
      <c r="T193" s="100"/>
      <c r="U193" s="100"/>
      <c r="V193" s="100"/>
      <c r="W193" s="100"/>
      <c r="X193" s="100"/>
      <c r="Y193" s="100"/>
      <c r="Z193" s="100"/>
      <c r="AA193" s="100"/>
      <c r="AB193" s="100"/>
      <c r="AC193" s="125"/>
      <c r="AD193" s="125"/>
      <c r="AE193" s="125"/>
      <c r="AF193" s="125"/>
      <c r="AG193" s="125"/>
      <c r="AH193" s="126"/>
      <c r="AI193" s="100"/>
      <c r="AJ193" s="100"/>
      <c r="AK193" s="100"/>
      <c r="AL193" s="100"/>
      <c r="AY193" s="127"/>
      <c r="AZ193" s="117"/>
      <c r="BA193" s="128"/>
      <c r="BG193" s="127"/>
      <c r="BH193" s="117"/>
      <c r="BI193" s="128"/>
      <c r="CG193" s="428"/>
      <c r="CH193" s="428"/>
      <c r="CL193" s="101"/>
    </row>
    <row r="194" spans="1:90" s="2" customFormat="1" x14ac:dyDescent="0.25">
      <c r="A194" s="100"/>
      <c r="B194" s="100"/>
      <c r="C194" s="100"/>
      <c r="D194" s="100"/>
      <c r="E194" s="100"/>
      <c r="F194" s="100"/>
      <c r="G194" s="100"/>
      <c r="H194" s="100"/>
      <c r="I194" s="100"/>
      <c r="J194" s="100"/>
      <c r="K194" s="100"/>
      <c r="L194" s="100"/>
      <c r="M194" s="100"/>
      <c r="N194" s="100"/>
      <c r="O194" s="100"/>
      <c r="P194" s="100"/>
      <c r="Q194" s="100"/>
      <c r="R194" s="100"/>
      <c r="S194" s="100"/>
      <c r="T194" s="100"/>
      <c r="U194" s="100"/>
      <c r="V194" s="100"/>
      <c r="W194" s="100"/>
      <c r="X194" s="100"/>
      <c r="Y194" s="100"/>
      <c r="Z194" s="100"/>
      <c r="AA194" s="100"/>
      <c r="AB194" s="100"/>
      <c r="AC194" s="125"/>
      <c r="AD194" s="125"/>
      <c r="AE194" s="125"/>
      <c r="AF194" s="125"/>
      <c r="AG194" s="125"/>
      <c r="AH194" s="126"/>
      <c r="AI194" s="100"/>
      <c r="AJ194" s="100"/>
      <c r="AK194" s="100"/>
      <c r="AL194" s="100"/>
      <c r="AY194" s="127"/>
      <c r="AZ194" s="117"/>
      <c r="BA194" s="128"/>
      <c r="BG194" s="127"/>
      <c r="BH194" s="117"/>
      <c r="BI194" s="128"/>
      <c r="CG194" s="428"/>
      <c r="CH194" s="428"/>
      <c r="CL194" s="101"/>
    </row>
    <row r="195" spans="1:90" s="2" customFormat="1" x14ac:dyDescent="0.25">
      <c r="A195" s="100"/>
      <c r="B195" s="100"/>
      <c r="C195" s="100"/>
      <c r="D195" s="100"/>
      <c r="E195" s="100"/>
      <c r="F195" s="100"/>
      <c r="G195" s="100"/>
      <c r="H195" s="100"/>
      <c r="I195" s="100"/>
      <c r="J195" s="100"/>
      <c r="K195" s="100"/>
      <c r="L195" s="100"/>
      <c r="M195" s="100"/>
      <c r="N195" s="100"/>
      <c r="O195" s="100"/>
      <c r="P195" s="100"/>
      <c r="Q195" s="100"/>
      <c r="R195" s="100"/>
      <c r="S195" s="100"/>
      <c r="T195" s="100"/>
      <c r="U195" s="100"/>
      <c r="V195" s="100"/>
      <c r="W195" s="100"/>
      <c r="X195" s="100"/>
      <c r="Y195" s="100"/>
      <c r="Z195" s="100"/>
      <c r="AA195" s="100"/>
      <c r="AB195" s="100"/>
      <c r="AC195" s="125"/>
      <c r="AD195" s="125"/>
      <c r="AE195" s="125"/>
      <c r="AF195" s="125"/>
      <c r="AG195" s="125"/>
      <c r="AH195" s="126"/>
      <c r="AI195" s="100"/>
      <c r="AJ195" s="100"/>
      <c r="AK195" s="100"/>
      <c r="AL195" s="100"/>
      <c r="AY195" s="127"/>
      <c r="AZ195" s="117"/>
      <c r="BA195" s="128"/>
      <c r="BG195" s="127"/>
      <c r="BH195" s="117"/>
      <c r="BI195" s="128"/>
      <c r="CG195" s="428"/>
      <c r="CH195" s="428"/>
      <c r="CL195" s="101"/>
    </row>
    <row r="196" spans="1:90" s="2" customFormat="1" x14ac:dyDescent="0.25">
      <c r="A196" s="100"/>
      <c r="B196" s="100"/>
      <c r="C196" s="100"/>
      <c r="D196" s="100"/>
      <c r="E196" s="100"/>
      <c r="F196" s="100"/>
      <c r="G196" s="100"/>
      <c r="H196" s="100"/>
      <c r="I196" s="100"/>
      <c r="J196" s="100"/>
      <c r="K196" s="100"/>
      <c r="L196" s="100"/>
      <c r="M196" s="100"/>
      <c r="N196" s="100"/>
      <c r="O196" s="100"/>
      <c r="P196" s="100"/>
      <c r="Q196" s="100"/>
      <c r="R196" s="100"/>
      <c r="S196" s="100"/>
      <c r="T196" s="100"/>
      <c r="U196" s="100"/>
      <c r="V196" s="100"/>
      <c r="W196" s="100"/>
      <c r="X196" s="100"/>
      <c r="Y196" s="100"/>
      <c r="Z196" s="100"/>
      <c r="AA196" s="100"/>
      <c r="AB196" s="100"/>
      <c r="AC196" s="125"/>
      <c r="AD196" s="125"/>
      <c r="AE196" s="125"/>
      <c r="AF196" s="125"/>
      <c r="AG196" s="125"/>
      <c r="AH196" s="126"/>
      <c r="AI196" s="100"/>
      <c r="AJ196" s="100"/>
      <c r="AK196" s="100"/>
      <c r="AL196" s="100"/>
      <c r="AY196" s="127"/>
      <c r="AZ196" s="117"/>
      <c r="BA196" s="128"/>
      <c r="BG196" s="127"/>
      <c r="BH196" s="117"/>
      <c r="BI196" s="128"/>
      <c r="CG196" s="428"/>
      <c r="CH196" s="428"/>
      <c r="CL196" s="101"/>
    </row>
    <row r="197" spans="1:90" s="2" customFormat="1" x14ac:dyDescent="0.25">
      <c r="A197" s="100"/>
      <c r="B197" s="100"/>
      <c r="C197" s="100"/>
      <c r="D197" s="100"/>
      <c r="E197" s="100"/>
      <c r="F197" s="100"/>
      <c r="G197" s="100"/>
      <c r="H197" s="100"/>
      <c r="I197" s="100"/>
      <c r="J197" s="100"/>
      <c r="K197" s="100"/>
      <c r="L197" s="100"/>
      <c r="M197" s="100"/>
      <c r="N197" s="100"/>
      <c r="O197" s="100"/>
      <c r="P197" s="100"/>
      <c r="Q197" s="100"/>
      <c r="R197" s="100"/>
      <c r="S197" s="100"/>
      <c r="T197" s="100"/>
      <c r="U197" s="100"/>
      <c r="V197" s="100"/>
      <c r="W197" s="100"/>
      <c r="X197" s="100"/>
      <c r="Y197" s="100"/>
      <c r="Z197" s="100"/>
      <c r="AA197" s="100"/>
      <c r="AB197" s="100"/>
      <c r="AC197" s="125"/>
      <c r="AD197" s="125"/>
      <c r="AE197" s="125"/>
      <c r="AF197" s="125"/>
      <c r="AG197" s="125"/>
      <c r="AH197" s="126"/>
      <c r="AI197" s="100"/>
      <c r="AJ197" s="100"/>
      <c r="AK197" s="100"/>
      <c r="AL197" s="100"/>
      <c r="AY197" s="127"/>
      <c r="AZ197" s="117"/>
      <c r="BA197" s="128"/>
      <c r="BG197" s="127"/>
      <c r="BH197" s="117"/>
      <c r="BI197" s="128"/>
      <c r="CG197" s="428"/>
      <c r="CH197" s="428"/>
      <c r="CL197" s="101"/>
    </row>
    <row r="198" spans="1:90" s="2" customFormat="1" x14ac:dyDescent="0.25">
      <c r="A198" s="100"/>
      <c r="B198" s="100"/>
      <c r="C198" s="100"/>
      <c r="D198" s="100"/>
      <c r="E198" s="100"/>
      <c r="F198" s="100"/>
      <c r="G198" s="100"/>
      <c r="H198" s="100"/>
      <c r="I198" s="100"/>
      <c r="J198" s="100"/>
      <c r="K198" s="100"/>
      <c r="L198" s="100"/>
      <c r="M198" s="100"/>
      <c r="N198" s="100"/>
      <c r="O198" s="100"/>
      <c r="P198" s="100"/>
      <c r="Q198" s="100"/>
      <c r="R198" s="100"/>
      <c r="S198" s="100"/>
      <c r="T198" s="100"/>
      <c r="U198" s="100"/>
      <c r="V198" s="100"/>
      <c r="W198" s="100"/>
      <c r="X198" s="100"/>
      <c r="Y198" s="100"/>
      <c r="Z198" s="100"/>
      <c r="AA198" s="100"/>
      <c r="AB198" s="100"/>
      <c r="AC198" s="125"/>
      <c r="AD198" s="125"/>
      <c r="AE198" s="125"/>
      <c r="AF198" s="125"/>
      <c r="AG198" s="125"/>
      <c r="AH198" s="126"/>
      <c r="AI198" s="100"/>
      <c r="AJ198" s="100"/>
      <c r="AK198" s="100"/>
      <c r="AL198" s="100"/>
      <c r="AY198" s="127"/>
      <c r="AZ198" s="117"/>
      <c r="BA198" s="128"/>
      <c r="BG198" s="127"/>
      <c r="BH198" s="117"/>
      <c r="BI198" s="128"/>
      <c r="CG198" s="428"/>
      <c r="CH198" s="428"/>
      <c r="CL198" s="101"/>
    </row>
    <row r="199" spans="1:90" s="2" customFormat="1" x14ac:dyDescent="0.25">
      <c r="A199" s="100"/>
      <c r="B199" s="100"/>
      <c r="C199" s="100"/>
      <c r="D199" s="100"/>
      <c r="E199" s="100"/>
      <c r="F199" s="100"/>
      <c r="G199" s="100"/>
      <c r="H199" s="100"/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  <c r="S199" s="100"/>
      <c r="T199" s="100"/>
      <c r="U199" s="100"/>
      <c r="V199" s="100"/>
      <c r="W199" s="100"/>
      <c r="X199" s="100"/>
      <c r="Y199" s="100"/>
      <c r="Z199" s="100"/>
      <c r="AA199" s="100"/>
      <c r="AB199" s="100"/>
      <c r="AC199" s="125"/>
      <c r="AD199" s="125"/>
      <c r="AE199" s="125"/>
      <c r="AF199" s="125"/>
      <c r="AG199" s="125"/>
      <c r="AH199" s="126"/>
      <c r="AI199" s="100"/>
      <c r="AJ199" s="100"/>
      <c r="AK199" s="100"/>
      <c r="AL199" s="100"/>
      <c r="AY199" s="127"/>
      <c r="AZ199" s="117"/>
      <c r="BA199" s="128"/>
      <c r="BG199" s="127"/>
      <c r="BH199" s="117"/>
      <c r="BI199" s="128"/>
      <c r="CG199" s="428"/>
      <c r="CH199" s="428"/>
      <c r="CL199" s="101"/>
    </row>
    <row r="200" spans="1:90" s="2" customFormat="1" x14ac:dyDescent="0.25">
      <c r="A200" s="100"/>
      <c r="B200" s="100"/>
      <c r="C200" s="100"/>
      <c r="D200" s="100"/>
      <c r="E200" s="100"/>
      <c r="F200" s="100"/>
      <c r="G200" s="100"/>
      <c r="H200" s="100"/>
      <c r="I200" s="100"/>
      <c r="J200" s="100"/>
      <c r="K200" s="100"/>
      <c r="L200" s="100"/>
      <c r="M200" s="100"/>
      <c r="N200" s="100"/>
      <c r="O200" s="100"/>
      <c r="P200" s="100"/>
      <c r="Q200" s="100"/>
      <c r="R200" s="100"/>
      <c r="S200" s="100"/>
      <c r="T200" s="100"/>
      <c r="U200" s="100"/>
      <c r="V200" s="100"/>
      <c r="W200" s="100"/>
      <c r="X200" s="100"/>
      <c r="Y200" s="100"/>
      <c r="Z200" s="100"/>
      <c r="AA200" s="100"/>
      <c r="AB200" s="100"/>
      <c r="AC200" s="125"/>
      <c r="AD200" s="125"/>
      <c r="AE200" s="125"/>
      <c r="AF200" s="125"/>
      <c r="AG200" s="125"/>
      <c r="AH200" s="126"/>
      <c r="AI200" s="100"/>
      <c r="AJ200" s="100"/>
      <c r="AK200" s="100"/>
      <c r="AL200" s="100"/>
      <c r="AY200" s="127"/>
      <c r="AZ200" s="117"/>
      <c r="BA200" s="128"/>
      <c r="BG200" s="127"/>
      <c r="BH200" s="117"/>
      <c r="BI200" s="128"/>
      <c r="CG200" s="428"/>
      <c r="CH200" s="428"/>
      <c r="CL200" s="101"/>
    </row>
    <row r="201" spans="1:90" s="2" customFormat="1" x14ac:dyDescent="0.25">
      <c r="A201" s="100"/>
      <c r="B201" s="100"/>
      <c r="C201" s="100"/>
      <c r="D201" s="100"/>
      <c r="E201" s="100"/>
      <c r="F201" s="100"/>
      <c r="G201" s="100"/>
      <c r="H201" s="100"/>
      <c r="I201" s="100"/>
      <c r="J201" s="100"/>
      <c r="K201" s="100"/>
      <c r="L201" s="100"/>
      <c r="M201" s="100"/>
      <c r="N201" s="100"/>
      <c r="O201" s="100"/>
      <c r="P201" s="100"/>
      <c r="Q201" s="100"/>
      <c r="R201" s="100"/>
      <c r="S201" s="100"/>
      <c r="T201" s="100"/>
      <c r="U201" s="100"/>
      <c r="V201" s="100"/>
      <c r="W201" s="100"/>
      <c r="X201" s="100"/>
      <c r="Y201" s="100"/>
      <c r="Z201" s="100"/>
      <c r="AA201" s="100"/>
      <c r="AB201" s="100"/>
      <c r="AC201" s="125"/>
      <c r="AD201" s="125"/>
      <c r="AE201" s="125"/>
      <c r="AF201" s="125"/>
      <c r="AG201" s="125"/>
      <c r="AH201" s="126"/>
      <c r="AI201" s="100"/>
      <c r="AJ201" s="100"/>
      <c r="AK201" s="100"/>
      <c r="AL201" s="100"/>
      <c r="AY201" s="127"/>
      <c r="AZ201" s="117"/>
      <c r="BA201" s="128"/>
      <c r="BG201" s="127"/>
      <c r="BH201" s="117"/>
      <c r="BI201" s="128"/>
      <c r="CG201" s="428"/>
      <c r="CH201" s="428"/>
      <c r="CL201" s="101"/>
    </row>
    <row r="202" spans="1:90" s="2" customFormat="1" x14ac:dyDescent="0.25">
      <c r="A202" s="100"/>
      <c r="B202" s="100"/>
      <c r="C202" s="100"/>
      <c r="D202" s="100"/>
      <c r="E202" s="100"/>
      <c r="F202" s="100"/>
      <c r="G202" s="100"/>
      <c r="H202" s="100"/>
      <c r="I202" s="100"/>
      <c r="J202" s="100"/>
      <c r="K202" s="100"/>
      <c r="L202" s="100"/>
      <c r="M202" s="100"/>
      <c r="N202" s="100"/>
      <c r="O202" s="100"/>
      <c r="P202" s="100"/>
      <c r="Q202" s="100"/>
      <c r="R202" s="100"/>
      <c r="S202" s="100"/>
      <c r="T202" s="100"/>
      <c r="U202" s="100"/>
      <c r="V202" s="100"/>
      <c r="W202" s="100"/>
      <c r="X202" s="100"/>
      <c r="Y202" s="100"/>
      <c r="Z202" s="100"/>
      <c r="AA202" s="100"/>
      <c r="AB202" s="100"/>
      <c r="AC202" s="125"/>
      <c r="AD202" s="125"/>
      <c r="AE202" s="125"/>
      <c r="AF202" s="125"/>
      <c r="AG202" s="125"/>
      <c r="AH202" s="126"/>
      <c r="AI202" s="100"/>
      <c r="AJ202" s="100"/>
      <c r="AK202" s="100"/>
      <c r="AL202" s="100"/>
      <c r="AY202" s="127"/>
      <c r="AZ202" s="117"/>
      <c r="BA202" s="128"/>
      <c r="BG202" s="127"/>
      <c r="BH202" s="117"/>
      <c r="BI202" s="128"/>
      <c r="CG202" s="428"/>
      <c r="CH202" s="428"/>
      <c r="CL202" s="101"/>
    </row>
    <row r="203" spans="1:90" s="2" customFormat="1" x14ac:dyDescent="0.25">
      <c r="A203" s="100"/>
      <c r="B203" s="100"/>
      <c r="C203" s="100"/>
      <c r="D203" s="100"/>
      <c r="E203" s="100"/>
      <c r="F203" s="100"/>
      <c r="G203" s="100"/>
      <c r="H203" s="100"/>
      <c r="I203" s="100"/>
      <c r="J203" s="100"/>
      <c r="K203" s="100"/>
      <c r="L203" s="100"/>
      <c r="M203" s="100"/>
      <c r="N203" s="100"/>
      <c r="O203" s="100"/>
      <c r="P203" s="100"/>
      <c r="Q203" s="100"/>
      <c r="R203" s="100"/>
      <c r="S203" s="100"/>
      <c r="T203" s="100"/>
      <c r="U203" s="100"/>
      <c r="V203" s="100"/>
      <c r="W203" s="100"/>
      <c r="X203" s="100"/>
      <c r="Y203" s="100"/>
      <c r="Z203" s="100"/>
      <c r="AA203" s="100"/>
      <c r="AB203" s="100"/>
      <c r="AC203" s="125"/>
      <c r="AD203" s="125"/>
      <c r="AE203" s="125"/>
      <c r="AF203" s="125"/>
      <c r="AG203" s="125"/>
      <c r="AH203" s="126"/>
      <c r="AI203" s="100"/>
      <c r="AJ203" s="100"/>
      <c r="AK203" s="100"/>
      <c r="AL203" s="100"/>
      <c r="AY203" s="127"/>
      <c r="AZ203" s="117"/>
      <c r="BA203" s="128"/>
      <c r="BG203" s="127"/>
      <c r="BH203" s="117"/>
      <c r="BI203" s="128"/>
      <c r="CG203" s="428"/>
      <c r="CH203" s="428"/>
      <c r="CL203" s="101"/>
    </row>
    <row r="204" spans="1:90" s="2" customFormat="1" x14ac:dyDescent="0.25">
      <c r="A204" s="100"/>
      <c r="B204" s="100"/>
      <c r="C204" s="100"/>
      <c r="D204" s="100"/>
      <c r="E204" s="100"/>
      <c r="F204" s="100"/>
      <c r="G204" s="100"/>
      <c r="H204" s="100"/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  <c r="S204" s="100"/>
      <c r="T204" s="100"/>
      <c r="U204" s="100"/>
      <c r="V204" s="100"/>
      <c r="W204" s="100"/>
      <c r="X204" s="100"/>
      <c r="Y204" s="100"/>
      <c r="Z204" s="100"/>
      <c r="AA204" s="100"/>
      <c r="AB204" s="100"/>
      <c r="AC204" s="125"/>
      <c r="AD204" s="125"/>
      <c r="AE204" s="125"/>
      <c r="AF204" s="125"/>
      <c r="AG204" s="125"/>
      <c r="AH204" s="126"/>
      <c r="AI204" s="100"/>
      <c r="AJ204" s="100"/>
      <c r="AK204" s="100"/>
      <c r="AL204" s="100"/>
      <c r="AY204" s="127"/>
      <c r="AZ204" s="117"/>
      <c r="BA204" s="128"/>
      <c r="BG204" s="127"/>
      <c r="BH204" s="117"/>
      <c r="BI204" s="128"/>
      <c r="CG204" s="428"/>
      <c r="CH204" s="428"/>
      <c r="CL204" s="101"/>
    </row>
    <row r="205" spans="1:90" s="2" customFormat="1" x14ac:dyDescent="0.25">
      <c r="A205" s="100"/>
      <c r="B205" s="100"/>
      <c r="C205" s="100"/>
      <c r="D205" s="100"/>
      <c r="E205" s="100"/>
      <c r="F205" s="100"/>
      <c r="G205" s="100"/>
      <c r="H205" s="100"/>
      <c r="I205" s="100"/>
      <c r="J205" s="100"/>
      <c r="K205" s="100"/>
      <c r="L205" s="100"/>
      <c r="M205" s="100"/>
      <c r="N205" s="100"/>
      <c r="O205" s="100"/>
      <c r="P205" s="100"/>
      <c r="Q205" s="100"/>
      <c r="R205" s="100"/>
      <c r="S205" s="100"/>
      <c r="T205" s="100"/>
      <c r="U205" s="100"/>
      <c r="V205" s="100"/>
      <c r="W205" s="100"/>
      <c r="X205" s="100"/>
      <c r="Y205" s="100"/>
      <c r="Z205" s="100"/>
      <c r="AA205" s="100"/>
      <c r="AB205" s="100"/>
      <c r="AC205" s="125"/>
      <c r="AD205" s="125"/>
      <c r="AE205" s="125"/>
      <c r="AF205" s="125"/>
      <c r="AG205" s="125"/>
      <c r="AH205" s="126"/>
      <c r="AI205" s="100"/>
      <c r="AJ205" s="100"/>
      <c r="AK205" s="100"/>
      <c r="AL205" s="100"/>
      <c r="AY205" s="127"/>
      <c r="AZ205" s="117"/>
      <c r="BA205" s="128"/>
      <c r="BG205" s="127"/>
      <c r="BH205" s="117"/>
      <c r="BI205" s="128"/>
      <c r="CG205" s="428"/>
      <c r="CH205" s="428"/>
      <c r="CL205" s="101"/>
    </row>
    <row r="206" spans="1:90" s="2" customFormat="1" x14ac:dyDescent="0.25">
      <c r="A206" s="100"/>
      <c r="B206" s="100"/>
      <c r="C206" s="100"/>
      <c r="D206" s="100"/>
      <c r="E206" s="100"/>
      <c r="F206" s="100"/>
      <c r="G206" s="100"/>
      <c r="H206" s="100"/>
      <c r="I206" s="100"/>
      <c r="J206" s="100"/>
      <c r="K206" s="100"/>
      <c r="L206" s="100"/>
      <c r="M206" s="100"/>
      <c r="N206" s="100"/>
      <c r="O206" s="100"/>
      <c r="P206" s="100"/>
      <c r="Q206" s="100"/>
      <c r="R206" s="100"/>
      <c r="S206" s="100"/>
      <c r="T206" s="100"/>
      <c r="U206" s="100"/>
      <c r="V206" s="100"/>
      <c r="W206" s="100"/>
      <c r="X206" s="100"/>
      <c r="Y206" s="100"/>
      <c r="Z206" s="100"/>
      <c r="AA206" s="100"/>
      <c r="AB206" s="100"/>
      <c r="AC206" s="125"/>
      <c r="AD206" s="125"/>
      <c r="AE206" s="125"/>
      <c r="AF206" s="125"/>
      <c r="AG206" s="125"/>
      <c r="AH206" s="126"/>
      <c r="AI206" s="100"/>
      <c r="AJ206" s="100"/>
      <c r="AK206" s="100"/>
      <c r="AL206" s="100"/>
      <c r="AY206" s="127"/>
      <c r="AZ206" s="117"/>
      <c r="BA206" s="128"/>
      <c r="BG206" s="127"/>
      <c r="BH206" s="117"/>
      <c r="BI206" s="128"/>
      <c r="CG206" s="428"/>
      <c r="CH206" s="428"/>
      <c r="CL206" s="101"/>
    </row>
    <row r="207" spans="1:90" s="2" customFormat="1" x14ac:dyDescent="0.25">
      <c r="A207" s="100"/>
      <c r="B207" s="100"/>
      <c r="C207" s="100"/>
      <c r="D207" s="100"/>
      <c r="E207" s="100"/>
      <c r="F207" s="100"/>
      <c r="G207" s="100"/>
      <c r="H207" s="100"/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  <c r="S207" s="100"/>
      <c r="T207" s="100"/>
      <c r="U207" s="100"/>
      <c r="V207" s="100"/>
      <c r="W207" s="100"/>
      <c r="X207" s="100"/>
      <c r="Y207" s="100"/>
      <c r="Z207" s="100"/>
      <c r="AA207" s="100"/>
      <c r="AB207" s="100"/>
      <c r="AC207" s="125"/>
      <c r="AD207" s="125"/>
      <c r="AE207" s="125"/>
      <c r="AF207" s="125"/>
      <c r="AG207" s="125"/>
      <c r="AH207" s="126"/>
      <c r="AI207" s="100"/>
      <c r="AJ207" s="100"/>
      <c r="AK207" s="100"/>
      <c r="AL207" s="100"/>
      <c r="AY207" s="127"/>
      <c r="AZ207" s="117"/>
      <c r="BA207" s="128"/>
      <c r="BG207" s="127"/>
      <c r="BH207" s="117"/>
      <c r="BI207" s="128"/>
      <c r="CG207" s="428"/>
      <c r="CH207" s="428"/>
      <c r="CL207" s="101"/>
    </row>
    <row r="208" spans="1:90" s="2" customFormat="1" x14ac:dyDescent="0.25">
      <c r="A208" s="100"/>
      <c r="B208" s="100"/>
      <c r="C208" s="100"/>
      <c r="D208" s="100"/>
      <c r="E208" s="100"/>
      <c r="F208" s="100"/>
      <c r="G208" s="100"/>
      <c r="H208" s="100"/>
      <c r="I208" s="100"/>
      <c r="J208" s="100"/>
      <c r="K208" s="100"/>
      <c r="L208" s="100"/>
      <c r="M208" s="100"/>
      <c r="N208" s="100"/>
      <c r="O208" s="100"/>
      <c r="P208" s="100"/>
      <c r="Q208" s="100"/>
      <c r="R208" s="100"/>
      <c r="S208" s="100"/>
      <c r="T208" s="100"/>
      <c r="U208" s="100"/>
      <c r="V208" s="100"/>
      <c r="W208" s="100"/>
      <c r="X208" s="100"/>
      <c r="Y208" s="100"/>
      <c r="Z208" s="100"/>
      <c r="AA208" s="100"/>
      <c r="AB208" s="100"/>
      <c r="AC208" s="125"/>
      <c r="AD208" s="125"/>
      <c r="AE208" s="125"/>
      <c r="AF208" s="125"/>
      <c r="AG208" s="125"/>
      <c r="AH208" s="126"/>
      <c r="AI208" s="100"/>
      <c r="AJ208" s="100"/>
      <c r="AK208" s="100"/>
      <c r="AL208" s="100"/>
      <c r="AY208" s="127"/>
      <c r="AZ208" s="117"/>
      <c r="BA208" s="128"/>
      <c r="BG208" s="127"/>
      <c r="BH208" s="117"/>
      <c r="BI208" s="128"/>
      <c r="CG208" s="428"/>
      <c r="CH208" s="428"/>
      <c r="CL208" s="101"/>
    </row>
    <row r="209" spans="1:90" s="2" customFormat="1" x14ac:dyDescent="0.25">
      <c r="A209" s="100"/>
      <c r="B209" s="100"/>
      <c r="C209" s="100"/>
      <c r="D209" s="100"/>
      <c r="E209" s="100"/>
      <c r="F209" s="100"/>
      <c r="G209" s="100"/>
      <c r="H209" s="100"/>
      <c r="I209" s="100"/>
      <c r="J209" s="100"/>
      <c r="K209" s="100"/>
      <c r="L209" s="100"/>
      <c r="M209" s="100"/>
      <c r="N209" s="100"/>
      <c r="O209" s="100"/>
      <c r="P209" s="100"/>
      <c r="Q209" s="100"/>
      <c r="R209" s="100"/>
      <c r="S209" s="100"/>
      <c r="T209" s="100"/>
      <c r="U209" s="100"/>
      <c r="V209" s="100"/>
      <c r="W209" s="100"/>
      <c r="X209" s="100"/>
      <c r="Y209" s="100"/>
      <c r="Z209" s="100"/>
      <c r="AA209" s="100"/>
      <c r="AB209" s="100"/>
      <c r="AC209" s="125"/>
      <c r="AD209" s="125"/>
      <c r="AE209" s="125"/>
      <c r="AF209" s="125"/>
      <c r="AG209" s="125"/>
      <c r="AH209" s="126"/>
      <c r="AI209" s="100"/>
      <c r="AJ209" s="100"/>
      <c r="AK209" s="100"/>
      <c r="AL209" s="100"/>
      <c r="AY209" s="127"/>
      <c r="AZ209" s="117"/>
      <c r="BA209" s="128"/>
      <c r="BG209" s="127"/>
      <c r="BH209" s="117"/>
      <c r="BI209" s="128"/>
      <c r="CG209" s="428"/>
      <c r="CH209" s="428"/>
      <c r="CL209" s="101"/>
    </row>
    <row r="210" spans="1:90" s="2" customFormat="1" x14ac:dyDescent="0.25">
      <c r="A210" s="100"/>
      <c r="B210" s="100"/>
      <c r="C210" s="100"/>
      <c r="D210" s="100"/>
      <c r="E210" s="100"/>
      <c r="F210" s="100"/>
      <c r="G210" s="100"/>
      <c r="H210" s="100"/>
      <c r="I210" s="100"/>
      <c r="J210" s="100"/>
      <c r="K210" s="100"/>
      <c r="L210" s="100"/>
      <c r="M210" s="100"/>
      <c r="N210" s="100"/>
      <c r="O210" s="100"/>
      <c r="P210" s="100"/>
      <c r="Q210" s="100"/>
      <c r="R210" s="100"/>
      <c r="S210" s="100"/>
      <c r="T210" s="100"/>
      <c r="U210" s="100"/>
      <c r="V210" s="100"/>
      <c r="W210" s="100"/>
      <c r="X210" s="100"/>
      <c r="Y210" s="100"/>
      <c r="Z210" s="100"/>
      <c r="AA210" s="100"/>
      <c r="AB210" s="100"/>
      <c r="AC210" s="125"/>
      <c r="AD210" s="125"/>
      <c r="AE210" s="125"/>
      <c r="AF210" s="125"/>
      <c r="AG210" s="125"/>
      <c r="AH210" s="126"/>
      <c r="AI210" s="100"/>
      <c r="AJ210" s="100"/>
      <c r="AK210" s="100"/>
      <c r="AL210" s="100"/>
      <c r="AY210" s="127"/>
      <c r="AZ210" s="117"/>
      <c r="BA210" s="128"/>
      <c r="BG210" s="127"/>
      <c r="BH210" s="117"/>
      <c r="BI210" s="128"/>
      <c r="CG210" s="428"/>
      <c r="CH210" s="428"/>
      <c r="CL210" s="101"/>
    </row>
    <row r="211" spans="1:90" s="2" customFormat="1" x14ac:dyDescent="0.25">
      <c r="A211" s="100"/>
      <c r="B211" s="100"/>
      <c r="C211" s="100"/>
      <c r="D211" s="100"/>
      <c r="E211" s="100"/>
      <c r="F211" s="100"/>
      <c r="G211" s="100"/>
      <c r="H211" s="100"/>
      <c r="I211" s="100"/>
      <c r="J211" s="100"/>
      <c r="K211" s="100"/>
      <c r="L211" s="100"/>
      <c r="M211" s="100"/>
      <c r="N211" s="100"/>
      <c r="O211" s="100"/>
      <c r="P211" s="100"/>
      <c r="Q211" s="100"/>
      <c r="R211" s="100"/>
      <c r="S211" s="100"/>
      <c r="T211" s="100"/>
      <c r="U211" s="100"/>
      <c r="V211" s="100"/>
      <c r="W211" s="100"/>
      <c r="X211" s="100"/>
      <c r="Y211" s="100"/>
      <c r="Z211" s="100"/>
      <c r="AA211" s="100"/>
      <c r="AB211" s="100"/>
      <c r="AC211" s="125"/>
      <c r="AD211" s="125"/>
      <c r="AE211" s="125"/>
      <c r="AF211" s="125"/>
      <c r="AG211" s="125"/>
      <c r="AH211" s="126"/>
      <c r="AI211" s="100"/>
      <c r="AJ211" s="100"/>
      <c r="AK211" s="100"/>
      <c r="AL211" s="100"/>
      <c r="AY211" s="127"/>
      <c r="AZ211" s="117"/>
      <c r="BA211" s="128"/>
      <c r="BG211" s="127"/>
      <c r="BH211" s="117"/>
      <c r="BI211" s="128"/>
      <c r="CG211" s="428"/>
      <c r="CH211" s="428"/>
      <c r="CL211" s="101"/>
    </row>
    <row r="212" spans="1:90" s="2" customFormat="1" x14ac:dyDescent="0.25">
      <c r="A212" s="100"/>
      <c r="B212" s="100"/>
      <c r="C212" s="100"/>
      <c r="D212" s="100"/>
      <c r="E212" s="100"/>
      <c r="F212" s="100"/>
      <c r="G212" s="100"/>
      <c r="H212" s="100"/>
      <c r="I212" s="100"/>
      <c r="J212" s="100"/>
      <c r="K212" s="100"/>
      <c r="L212" s="100"/>
      <c r="M212" s="100"/>
      <c r="N212" s="100"/>
      <c r="O212" s="100"/>
      <c r="P212" s="100"/>
      <c r="Q212" s="100"/>
      <c r="R212" s="100"/>
      <c r="S212" s="100"/>
      <c r="T212" s="100"/>
      <c r="U212" s="100"/>
      <c r="V212" s="100"/>
      <c r="W212" s="100"/>
      <c r="X212" s="100"/>
      <c r="Y212" s="100"/>
      <c r="Z212" s="100"/>
      <c r="AA212" s="100"/>
      <c r="AB212" s="100"/>
      <c r="AC212" s="125"/>
      <c r="AD212" s="125"/>
      <c r="AE212" s="125"/>
      <c r="AF212" s="125"/>
      <c r="AG212" s="125"/>
      <c r="AH212" s="126"/>
      <c r="AI212" s="100"/>
      <c r="AJ212" s="100"/>
      <c r="AK212" s="100"/>
      <c r="AL212" s="100"/>
      <c r="AY212" s="127"/>
      <c r="AZ212" s="117"/>
      <c r="BA212" s="128"/>
      <c r="BG212" s="127"/>
      <c r="BH212" s="117"/>
      <c r="BI212" s="128"/>
      <c r="CG212" s="428"/>
      <c r="CH212" s="428"/>
      <c r="CL212" s="101"/>
    </row>
    <row r="213" spans="1:90" s="2" customFormat="1" x14ac:dyDescent="0.25">
      <c r="A213" s="100"/>
      <c r="B213" s="100"/>
      <c r="C213" s="100"/>
      <c r="D213" s="100"/>
      <c r="E213" s="100"/>
      <c r="F213" s="100"/>
      <c r="G213" s="100"/>
      <c r="H213" s="100"/>
      <c r="I213" s="100"/>
      <c r="J213" s="100"/>
      <c r="K213" s="100"/>
      <c r="L213" s="100"/>
      <c r="M213" s="100"/>
      <c r="N213" s="100"/>
      <c r="O213" s="100"/>
      <c r="P213" s="100"/>
      <c r="Q213" s="100"/>
      <c r="R213" s="100"/>
      <c r="S213" s="100"/>
      <c r="T213" s="100"/>
      <c r="U213" s="100"/>
      <c r="V213" s="100"/>
      <c r="W213" s="100"/>
      <c r="X213" s="100"/>
      <c r="Y213" s="100"/>
      <c r="Z213" s="100"/>
      <c r="AA213" s="100"/>
      <c r="AB213" s="100"/>
      <c r="AC213" s="125"/>
      <c r="AD213" s="125"/>
      <c r="AE213" s="125"/>
      <c r="AF213" s="125"/>
      <c r="AG213" s="125"/>
      <c r="AH213" s="126"/>
      <c r="AI213" s="100"/>
      <c r="AJ213" s="100"/>
      <c r="AK213" s="100"/>
      <c r="AL213" s="100"/>
      <c r="AY213" s="127"/>
      <c r="AZ213" s="117"/>
      <c r="BA213" s="128"/>
      <c r="BG213" s="127"/>
      <c r="BH213" s="117"/>
      <c r="BI213" s="128"/>
      <c r="CG213" s="428"/>
      <c r="CH213" s="428"/>
      <c r="CL213" s="101"/>
    </row>
    <row r="214" spans="1:90" s="2" customFormat="1" x14ac:dyDescent="0.25">
      <c r="A214" s="100"/>
      <c r="B214" s="100"/>
      <c r="C214" s="100"/>
      <c r="D214" s="100"/>
      <c r="E214" s="100"/>
      <c r="F214" s="100"/>
      <c r="G214" s="100"/>
      <c r="H214" s="100"/>
      <c r="I214" s="100"/>
      <c r="J214" s="100"/>
      <c r="K214" s="100"/>
      <c r="L214" s="100"/>
      <c r="M214" s="100"/>
      <c r="N214" s="100"/>
      <c r="O214" s="100"/>
      <c r="P214" s="100"/>
      <c r="Q214" s="100"/>
      <c r="R214" s="100"/>
      <c r="S214" s="100"/>
      <c r="T214" s="100"/>
      <c r="U214" s="100"/>
      <c r="V214" s="100"/>
      <c r="W214" s="100"/>
      <c r="X214" s="100"/>
      <c r="Y214" s="100"/>
      <c r="Z214" s="100"/>
      <c r="AA214" s="100"/>
      <c r="AB214" s="100"/>
      <c r="AC214" s="125"/>
      <c r="AD214" s="125"/>
      <c r="AE214" s="125"/>
      <c r="AF214" s="125"/>
      <c r="AG214" s="125"/>
      <c r="AH214" s="126"/>
      <c r="AI214" s="100"/>
      <c r="AJ214" s="100"/>
      <c r="AK214" s="100"/>
      <c r="AL214" s="100"/>
      <c r="AY214" s="127"/>
      <c r="AZ214" s="117"/>
      <c r="BA214" s="128"/>
      <c r="BG214" s="127"/>
      <c r="BH214" s="117"/>
      <c r="BI214" s="128"/>
      <c r="CG214" s="428"/>
      <c r="CH214" s="428"/>
      <c r="CL214" s="101"/>
    </row>
    <row r="215" spans="1:90" s="2" customFormat="1" x14ac:dyDescent="0.25">
      <c r="A215" s="100"/>
      <c r="B215" s="100"/>
      <c r="C215" s="100"/>
      <c r="D215" s="100"/>
      <c r="E215" s="100"/>
      <c r="F215" s="100"/>
      <c r="G215" s="100"/>
      <c r="H215" s="100"/>
      <c r="I215" s="100"/>
      <c r="J215" s="100"/>
      <c r="K215" s="100"/>
      <c r="L215" s="100"/>
      <c r="M215" s="100"/>
      <c r="N215" s="100"/>
      <c r="O215" s="100"/>
      <c r="P215" s="100"/>
      <c r="Q215" s="100"/>
      <c r="R215" s="100"/>
      <c r="S215" s="100"/>
      <c r="T215" s="100"/>
      <c r="U215" s="100"/>
      <c r="V215" s="100"/>
      <c r="W215" s="100"/>
      <c r="X215" s="100"/>
      <c r="Y215" s="100"/>
      <c r="Z215" s="100"/>
      <c r="AA215" s="100"/>
      <c r="AB215" s="100"/>
      <c r="AC215" s="125"/>
      <c r="AD215" s="125"/>
      <c r="AE215" s="125"/>
      <c r="AF215" s="125"/>
      <c r="AG215" s="125"/>
      <c r="AH215" s="126"/>
      <c r="AI215" s="100"/>
      <c r="AJ215" s="100"/>
      <c r="AK215" s="100"/>
      <c r="AL215" s="100"/>
      <c r="AY215" s="127"/>
      <c r="AZ215" s="117"/>
      <c r="BA215" s="128"/>
      <c r="BG215" s="127"/>
      <c r="BH215" s="117"/>
      <c r="BI215" s="128"/>
      <c r="CG215" s="428"/>
      <c r="CH215" s="428"/>
      <c r="CL215" s="101"/>
    </row>
    <row r="216" spans="1:90" s="2" customFormat="1" x14ac:dyDescent="0.25">
      <c r="A216" s="100"/>
      <c r="B216" s="100"/>
      <c r="C216" s="100"/>
      <c r="D216" s="100"/>
      <c r="E216" s="100"/>
      <c r="F216" s="100"/>
      <c r="G216" s="100"/>
      <c r="H216" s="100"/>
      <c r="I216" s="100"/>
      <c r="J216" s="100"/>
      <c r="K216" s="100"/>
      <c r="L216" s="100"/>
      <c r="M216" s="100"/>
      <c r="N216" s="100"/>
      <c r="O216" s="100"/>
      <c r="P216" s="100"/>
      <c r="Q216" s="100"/>
      <c r="R216" s="100"/>
      <c r="S216" s="100"/>
      <c r="T216" s="100"/>
      <c r="U216" s="100"/>
      <c r="V216" s="100"/>
      <c r="W216" s="100"/>
      <c r="X216" s="100"/>
      <c r="Y216" s="100"/>
      <c r="Z216" s="100"/>
      <c r="AA216" s="100"/>
      <c r="AB216" s="100"/>
      <c r="AC216" s="125"/>
      <c r="AD216" s="125"/>
      <c r="AE216" s="125"/>
      <c r="AF216" s="125"/>
      <c r="AG216" s="125"/>
      <c r="AH216" s="126"/>
      <c r="AI216" s="100"/>
      <c r="AJ216" s="100"/>
      <c r="AK216" s="100"/>
      <c r="AL216" s="100"/>
      <c r="AY216" s="127"/>
      <c r="AZ216" s="117"/>
      <c r="BA216" s="128"/>
      <c r="BG216" s="127"/>
      <c r="BH216" s="117"/>
      <c r="BI216" s="128"/>
      <c r="CG216" s="428"/>
      <c r="CH216" s="428"/>
      <c r="CL216" s="101"/>
    </row>
    <row r="217" spans="1:90" s="2" customFormat="1" x14ac:dyDescent="0.25">
      <c r="A217" s="100"/>
      <c r="B217" s="100"/>
      <c r="C217" s="100"/>
      <c r="D217" s="100"/>
      <c r="E217" s="100"/>
      <c r="F217" s="100"/>
      <c r="G217" s="100"/>
      <c r="H217" s="100"/>
      <c r="I217" s="100"/>
      <c r="J217" s="100"/>
      <c r="K217" s="100"/>
      <c r="L217" s="100"/>
      <c r="M217" s="100"/>
      <c r="N217" s="100"/>
      <c r="O217" s="100"/>
      <c r="P217" s="100"/>
      <c r="Q217" s="100"/>
      <c r="R217" s="100"/>
      <c r="S217" s="100"/>
      <c r="T217" s="100"/>
      <c r="U217" s="100"/>
      <c r="V217" s="100"/>
      <c r="W217" s="100"/>
      <c r="X217" s="100"/>
      <c r="Y217" s="100"/>
      <c r="Z217" s="100"/>
      <c r="AA217" s="100"/>
      <c r="AB217" s="100"/>
      <c r="AC217" s="125"/>
      <c r="AD217" s="125"/>
      <c r="AE217" s="125"/>
      <c r="AF217" s="125"/>
      <c r="AG217" s="125"/>
      <c r="AH217" s="126"/>
      <c r="AI217" s="100"/>
      <c r="AJ217" s="100"/>
      <c r="AK217" s="100"/>
      <c r="AL217" s="100"/>
      <c r="AY217" s="127"/>
      <c r="AZ217" s="117"/>
      <c r="BA217" s="128"/>
      <c r="BG217" s="127"/>
      <c r="BH217" s="117"/>
      <c r="BI217" s="128"/>
      <c r="CG217" s="428"/>
      <c r="CH217" s="428"/>
      <c r="CL217" s="101"/>
    </row>
    <row r="218" spans="1:90" s="2" customFormat="1" x14ac:dyDescent="0.25">
      <c r="A218" s="100"/>
      <c r="B218" s="100"/>
      <c r="C218" s="100"/>
      <c r="D218" s="100"/>
      <c r="E218" s="100"/>
      <c r="F218" s="100"/>
      <c r="G218" s="100"/>
      <c r="H218" s="100"/>
      <c r="I218" s="100"/>
      <c r="J218" s="100"/>
      <c r="K218" s="100"/>
      <c r="L218" s="100"/>
      <c r="M218" s="100"/>
      <c r="N218" s="100"/>
      <c r="O218" s="100"/>
      <c r="P218" s="100"/>
      <c r="Q218" s="100"/>
      <c r="R218" s="100"/>
      <c r="S218" s="100"/>
      <c r="T218" s="100"/>
      <c r="U218" s="100"/>
      <c r="V218" s="100"/>
      <c r="W218" s="100"/>
      <c r="X218" s="100"/>
      <c r="Y218" s="100"/>
      <c r="Z218" s="100"/>
      <c r="AA218" s="100"/>
      <c r="AB218" s="100"/>
      <c r="AC218" s="125"/>
      <c r="AD218" s="125"/>
      <c r="AE218" s="125"/>
      <c r="AF218" s="125"/>
      <c r="AG218" s="125"/>
      <c r="AH218" s="126"/>
      <c r="AI218" s="100"/>
      <c r="AJ218" s="100"/>
      <c r="AK218" s="100"/>
      <c r="AL218" s="100"/>
      <c r="AY218" s="127"/>
      <c r="AZ218" s="117"/>
      <c r="BA218" s="128"/>
      <c r="BG218" s="127"/>
      <c r="BH218" s="117"/>
      <c r="BI218" s="128"/>
      <c r="CG218" s="428"/>
      <c r="CH218" s="428"/>
      <c r="CL218" s="101"/>
    </row>
    <row r="219" spans="1:90" s="2" customFormat="1" x14ac:dyDescent="0.25">
      <c r="A219" s="100"/>
      <c r="B219" s="100"/>
      <c r="C219" s="100"/>
      <c r="D219" s="100"/>
      <c r="E219" s="100"/>
      <c r="F219" s="100"/>
      <c r="G219" s="100"/>
      <c r="H219" s="100"/>
      <c r="I219" s="100"/>
      <c r="J219" s="100"/>
      <c r="K219" s="100"/>
      <c r="L219" s="100"/>
      <c r="M219" s="100"/>
      <c r="N219" s="100"/>
      <c r="O219" s="100"/>
      <c r="P219" s="100"/>
      <c r="Q219" s="100"/>
      <c r="R219" s="100"/>
      <c r="S219" s="100"/>
      <c r="T219" s="100"/>
      <c r="U219" s="100"/>
      <c r="V219" s="100"/>
      <c r="W219" s="100"/>
      <c r="X219" s="100"/>
      <c r="Y219" s="100"/>
      <c r="Z219" s="100"/>
      <c r="AA219" s="100"/>
      <c r="AB219" s="100"/>
      <c r="AC219" s="125"/>
      <c r="AD219" s="125"/>
      <c r="AE219" s="125"/>
      <c r="AF219" s="169"/>
      <c r="AG219" s="169"/>
      <c r="AH219" s="126"/>
      <c r="AI219" s="100"/>
      <c r="AJ219" s="100"/>
      <c r="AK219" s="100"/>
      <c r="AL219" s="100"/>
      <c r="AY219" s="127"/>
      <c r="AZ219" s="117"/>
      <c r="BA219" s="128"/>
      <c r="BG219" s="127"/>
      <c r="BH219" s="117"/>
      <c r="BI219" s="128"/>
      <c r="CG219" s="428"/>
      <c r="CH219" s="428"/>
      <c r="CL219" s="101"/>
    </row>
    <row r="220" spans="1:90" s="2" customFormat="1" x14ac:dyDescent="0.25">
      <c r="A220" s="100"/>
      <c r="B220" s="100"/>
      <c r="C220" s="100"/>
      <c r="D220" s="100"/>
      <c r="E220" s="100"/>
      <c r="F220" s="100"/>
      <c r="G220" s="100"/>
      <c r="H220" s="100"/>
      <c r="I220" s="100"/>
      <c r="J220" s="100"/>
      <c r="K220" s="100"/>
      <c r="L220" s="100"/>
      <c r="M220" s="100"/>
      <c r="N220" s="100"/>
      <c r="O220" s="100"/>
      <c r="P220" s="100"/>
      <c r="Q220" s="100"/>
      <c r="R220" s="100"/>
      <c r="S220" s="100"/>
      <c r="T220" s="100"/>
      <c r="U220" s="100"/>
      <c r="V220" s="100"/>
      <c r="W220" s="100"/>
      <c r="X220" s="100"/>
      <c r="Y220" s="100"/>
      <c r="Z220" s="100"/>
      <c r="AA220" s="100"/>
      <c r="AB220" s="100"/>
      <c r="AC220" s="125"/>
      <c r="AD220" s="125"/>
      <c r="AE220" s="125"/>
      <c r="AF220" s="169"/>
      <c r="AG220" s="169"/>
      <c r="AH220" s="126"/>
      <c r="AI220" s="100"/>
      <c r="AJ220" s="100"/>
      <c r="AK220" s="100"/>
      <c r="AL220" s="100"/>
      <c r="AY220" s="127"/>
      <c r="AZ220" s="117"/>
      <c r="BA220" s="128"/>
      <c r="BG220" s="127"/>
      <c r="BH220" s="117"/>
      <c r="BI220" s="128"/>
      <c r="CG220" s="428"/>
      <c r="CH220" s="428"/>
      <c r="CL220" s="101"/>
    </row>
    <row r="221" spans="1:90" s="2" customFormat="1" x14ac:dyDescent="0.25">
      <c r="A221" s="100"/>
      <c r="B221" s="100"/>
      <c r="C221" s="100"/>
      <c r="D221" s="100"/>
      <c r="E221" s="100"/>
      <c r="F221" s="100"/>
      <c r="G221" s="100"/>
      <c r="H221" s="100"/>
      <c r="I221" s="100"/>
      <c r="J221" s="100"/>
      <c r="K221" s="100"/>
      <c r="L221" s="100"/>
      <c r="M221" s="100"/>
      <c r="N221" s="100"/>
      <c r="O221" s="100"/>
      <c r="P221" s="100"/>
      <c r="Q221" s="100"/>
      <c r="R221" s="100"/>
      <c r="S221" s="100"/>
      <c r="T221" s="100"/>
      <c r="U221" s="100"/>
      <c r="V221" s="100"/>
      <c r="W221" s="100"/>
      <c r="X221" s="100"/>
      <c r="Y221" s="100"/>
      <c r="Z221" s="100"/>
      <c r="AA221" s="100"/>
      <c r="AB221" s="100"/>
      <c r="AC221" s="125"/>
      <c r="AD221" s="125"/>
      <c r="AE221" s="125"/>
      <c r="AF221" s="169"/>
      <c r="AG221" s="169"/>
      <c r="AH221" s="126"/>
      <c r="AI221" s="100"/>
      <c r="AJ221" s="100"/>
      <c r="AK221" s="100"/>
      <c r="AL221" s="100"/>
      <c r="AY221" s="127"/>
      <c r="AZ221" s="117"/>
      <c r="BA221" s="128"/>
      <c r="BG221" s="127"/>
      <c r="BH221" s="117"/>
      <c r="BI221" s="128"/>
      <c r="BW221" s="5"/>
      <c r="BX221" s="5"/>
      <c r="CA221" s="5"/>
      <c r="CB221" s="5"/>
      <c r="CC221" s="5"/>
      <c r="CD221" s="5"/>
      <c r="CG221" s="428"/>
      <c r="CH221" s="428"/>
      <c r="CL221" s="101"/>
    </row>
    <row r="222" spans="1:90" s="2" customFormat="1" x14ac:dyDescent="0.25">
      <c r="A222" s="100"/>
      <c r="B222" s="100"/>
      <c r="C222" s="100"/>
      <c r="D222" s="100"/>
      <c r="E222" s="100"/>
      <c r="F222" s="100"/>
      <c r="G222" s="100"/>
      <c r="H222" s="100"/>
      <c r="I222" s="100"/>
      <c r="J222" s="100"/>
      <c r="K222" s="100"/>
      <c r="L222" s="100"/>
      <c r="M222" s="100"/>
      <c r="N222" s="100"/>
      <c r="O222" s="100"/>
      <c r="P222" s="100"/>
      <c r="Q222" s="100"/>
      <c r="R222" s="100"/>
      <c r="S222" s="100"/>
      <c r="T222" s="100"/>
      <c r="U222" s="100"/>
      <c r="V222" s="100"/>
      <c r="W222" s="100"/>
      <c r="X222" s="100"/>
      <c r="Y222" s="100"/>
      <c r="Z222" s="100"/>
      <c r="AA222" s="100"/>
      <c r="AB222" s="100"/>
      <c r="AC222" s="125"/>
      <c r="AD222" s="125"/>
      <c r="AE222" s="125"/>
      <c r="AF222" s="169"/>
      <c r="AG222" s="169"/>
      <c r="AH222" s="126"/>
      <c r="AI222" s="100"/>
      <c r="AJ222" s="100"/>
      <c r="AK222" s="100"/>
      <c r="AL222" s="100"/>
      <c r="AY222" s="127"/>
      <c r="AZ222" s="117"/>
      <c r="BA222" s="128"/>
      <c r="BG222" s="127"/>
      <c r="BH222" s="117"/>
      <c r="BI222" s="128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430"/>
      <c r="CH222" s="430"/>
      <c r="CL222" s="101"/>
    </row>
    <row r="223" spans="1:90" s="5" customFormat="1" x14ac:dyDescent="0.25">
      <c r="A223" s="145"/>
      <c r="B223" s="145"/>
      <c r="C223" s="145"/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  <c r="R223" s="145"/>
      <c r="S223" s="145"/>
      <c r="T223" s="145"/>
      <c r="U223" s="145"/>
      <c r="V223" s="145"/>
      <c r="W223" s="145"/>
      <c r="X223" s="145"/>
      <c r="Y223" s="145"/>
      <c r="Z223" s="145"/>
      <c r="AA223" s="145"/>
      <c r="AB223" s="145"/>
      <c r="AC223" s="169"/>
      <c r="AD223" s="169"/>
      <c r="AE223" s="169"/>
      <c r="AF223" s="169"/>
      <c r="AG223" s="169"/>
      <c r="AH223" s="170"/>
      <c r="AI223" s="145"/>
      <c r="AJ223" s="145"/>
      <c r="AK223" s="145"/>
      <c r="AL223" s="145"/>
      <c r="AY223" s="171"/>
      <c r="AZ223" s="167"/>
      <c r="BA223" s="172"/>
      <c r="BG223" s="171"/>
      <c r="BH223" s="167"/>
      <c r="BI223" s="172"/>
      <c r="CG223" s="430"/>
      <c r="CH223" s="430"/>
      <c r="CL223" s="147"/>
    </row>
    <row r="224" spans="1:90" s="5" customFormat="1" x14ac:dyDescent="0.25">
      <c r="A224" s="145"/>
      <c r="B224" s="145"/>
      <c r="C224" s="145"/>
      <c r="D224" s="145"/>
      <c r="E224" s="145"/>
      <c r="F224" s="145"/>
      <c r="G224" s="145"/>
      <c r="H224" s="145"/>
      <c r="I224" s="145"/>
      <c r="J224" s="145"/>
      <c r="K224" s="145"/>
      <c r="L224" s="145"/>
      <c r="M224" s="145"/>
      <c r="N224" s="145"/>
      <c r="O224" s="145"/>
      <c r="P224" s="145"/>
      <c r="Q224" s="145"/>
      <c r="R224" s="145"/>
      <c r="S224" s="145"/>
      <c r="T224" s="145"/>
      <c r="U224" s="145"/>
      <c r="V224" s="145"/>
      <c r="W224" s="145"/>
      <c r="X224" s="145"/>
      <c r="Y224" s="145"/>
      <c r="Z224" s="145"/>
      <c r="AA224" s="145"/>
      <c r="AB224" s="145"/>
      <c r="AC224" s="169"/>
      <c r="AD224" s="169"/>
      <c r="AE224" s="169"/>
      <c r="AF224" s="169"/>
      <c r="AG224" s="169"/>
      <c r="AH224" s="170"/>
      <c r="AI224" s="145"/>
      <c r="AJ224" s="145"/>
      <c r="AK224" s="145"/>
      <c r="AL224" s="145"/>
      <c r="AY224" s="171"/>
      <c r="AZ224" s="167"/>
      <c r="BA224" s="172"/>
      <c r="BG224" s="171"/>
      <c r="BH224" s="167"/>
      <c r="BI224" s="172"/>
      <c r="CG224" s="430"/>
      <c r="CH224" s="430"/>
      <c r="CL224" s="147"/>
    </row>
    <row r="225" spans="1:90" s="5" customFormat="1" x14ac:dyDescent="0.25">
      <c r="A225" s="145"/>
      <c r="B225" s="145"/>
      <c r="C225" s="145"/>
      <c r="D225" s="145"/>
      <c r="E225" s="145"/>
      <c r="F225" s="145"/>
      <c r="G225" s="145"/>
      <c r="H225" s="145"/>
      <c r="I225" s="145"/>
      <c r="J225" s="145"/>
      <c r="K225" s="145"/>
      <c r="L225" s="145"/>
      <c r="M225" s="145"/>
      <c r="N225" s="145"/>
      <c r="O225" s="145"/>
      <c r="P225" s="145"/>
      <c r="Q225" s="145"/>
      <c r="R225" s="145"/>
      <c r="S225" s="145"/>
      <c r="T225" s="145"/>
      <c r="U225" s="145"/>
      <c r="V225" s="145"/>
      <c r="W225" s="145"/>
      <c r="X225" s="145"/>
      <c r="Y225" s="145"/>
      <c r="Z225" s="145"/>
      <c r="AA225" s="145"/>
      <c r="AB225" s="145"/>
      <c r="AC225" s="169"/>
      <c r="AD225" s="169"/>
      <c r="AE225" s="169"/>
      <c r="AF225" s="169"/>
      <c r="AG225" s="169"/>
      <c r="AH225" s="170"/>
      <c r="AI225" s="145"/>
      <c r="AJ225" s="145"/>
      <c r="AK225" s="145"/>
      <c r="AL225" s="145"/>
      <c r="AY225" s="171"/>
      <c r="AZ225" s="167"/>
      <c r="BA225" s="172"/>
      <c r="BG225" s="171"/>
      <c r="BH225" s="167"/>
      <c r="BI225" s="172"/>
      <c r="CG225" s="430"/>
      <c r="CH225" s="430"/>
      <c r="CL225" s="147"/>
    </row>
    <row r="226" spans="1:90" s="5" customFormat="1" x14ac:dyDescent="0.25">
      <c r="A226" s="145"/>
      <c r="B226" s="145"/>
      <c r="C226" s="145"/>
      <c r="D226" s="145"/>
      <c r="E226" s="145"/>
      <c r="F226" s="145"/>
      <c r="G226" s="145"/>
      <c r="H226" s="145"/>
      <c r="I226" s="145"/>
      <c r="J226" s="145"/>
      <c r="K226" s="145"/>
      <c r="L226" s="145"/>
      <c r="M226" s="145"/>
      <c r="N226" s="145"/>
      <c r="O226" s="145"/>
      <c r="P226" s="145"/>
      <c r="Q226" s="145"/>
      <c r="R226" s="145"/>
      <c r="S226" s="145"/>
      <c r="T226" s="145"/>
      <c r="U226" s="145"/>
      <c r="V226" s="145"/>
      <c r="W226" s="145"/>
      <c r="X226" s="145"/>
      <c r="Y226" s="145"/>
      <c r="Z226" s="145"/>
      <c r="AA226" s="145"/>
      <c r="AB226" s="145"/>
      <c r="AC226" s="169"/>
      <c r="AD226" s="169"/>
      <c r="AE226" s="169"/>
      <c r="AF226" s="169"/>
      <c r="AG226" s="169"/>
      <c r="AH226" s="170"/>
      <c r="AI226" s="145"/>
      <c r="AJ226" s="145"/>
      <c r="AK226" s="145"/>
      <c r="AL226" s="145"/>
      <c r="AY226" s="171"/>
      <c r="AZ226" s="167"/>
      <c r="BA226" s="172"/>
      <c r="BG226" s="171"/>
      <c r="BH226" s="167"/>
      <c r="BI226" s="172"/>
      <c r="CG226" s="430"/>
      <c r="CH226" s="430"/>
      <c r="CL226" s="147"/>
    </row>
    <row r="227" spans="1:90" s="5" customFormat="1" x14ac:dyDescent="0.25">
      <c r="A227" s="145"/>
      <c r="B227" s="145"/>
      <c r="C227" s="145"/>
      <c r="D227" s="145"/>
      <c r="E227" s="145"/>
      <c r="F227" s="145"/>
      <c r="G227" s="145"/>
      <c r="H227" s="145"/>
      <c r="I227" s="145"/>
      <c r="J227" s="145"/>
      <c r="K227" s="145"/>
      <c r="L227" s="145"/>
      <c r="M227" s="145"/>
      <c r="N227" s="145"/>
      <c r="O227" s="145"/>
      <c r="P227" s="145"/>
      <c r="Q227" s="145"/>
      <c r="R227" s="145"/>
      <c r="S227" s="145"/>
      <c r="T227" s="145"/>
      <c r="U227" s="145"/>
      <c r="V227" s="145"/>
      <c r="W227" s="145"/>
      <c r="X227" s="145"/>
      <c r="Y227" s="145"/>
      <c r="Z227" s="145"/>
      <c r="AA227" s="145"/>
      <c r="AB227" s="145"/>
      <c r="AC227" s="169"/>
      <c r="AD227" s="169"/>
      <c r="AE227" s="169"/>
      <c r="AF227" s="169"/>
      <c r="AG227" s="169"/>
      <c r="AH227" s="170"/>
      <c r="AI227" s="145"/>
      <c r="AJ227" s="145"/>
      <c r="AK227" s="145"/>
      <c r="AL227" s="145"/>
      <c r="AY227" s="171"/>
      <c r="AZ227" s="167"/>
      <c r="BA227" s="172"/>
      <c r="BG227" s="171"/>
      <c r="BH227" s="167"/>
      <c r="BI227" s="172"/>
      <c r="CG227" s="430"/>
      <c r="CH227" s="430"/>
      <c r="CL227" s="147"/>
    </row>
    <row r="228" spans="1:90" s="5" customFormat="1" x14ac:dyDescent="0.25">
      <c r="A228" s="145"/>
      <c r="B228" s="145"/>
      <c r="C228" s="145"/>
      <c r="D228" s="145"/>
      <c r="E228" s="145"/>
      <c r="F228" s="145"/>
      <c r="G228" s="145"/>
      <c r="H228" s="145"/>
      <c r="I228" s="145"/>
      <c r="J228" s="145"/>
      <c r="K228" s="145"/>
      <c r="L228" s="145"/>
      <c r="M228" s="145"/>
      <c r="N228" s="145"/>
      <c r="O228" s="145"/>
      <c r="P228" s="145"/>
      <c r="Q228" s="145"/>
      <c r="R228" s="145"/>
      <c r="S228" s="145"/>
      <c r="T228" s="145"/>
      <c r="U228" s="145"/>
      <c r="V228" s="145"/>
      <c r="W228" s="145"/>
      <c r="X228" s="145"/>
      <c r="Y228" s="145"/>
      <c r="Z228" s="145"/>
      <c r="AA228" s="145"/>
      <c r="AB228" s="145"/>
      <c r="AC228" s="169"/>
      <c r="AD228" s="169"/>
      <c r="AE228" s="169"/>
      <c r="AF228" s="169"/>
      <c r="AG228" s="169"/>
      <c r="AH228" s="170"/>
      <c r="AI228" s="145"/>
      <c r="AJ228" s="145"/>
      <c r="AK228" s="145"/>
      <c r="AL228" s="145"/>
      <c r="AY228" s="171"/>
      <c r="AZ228" s="167"/>
      <c r="BA228" s="172"/>
      <c r="BG228" s="171"/>
      <c r="BH228" s="167"/>
      <c r="BI228" s="172"/>
      <c r="CG228" s="430"/>
      <c r="CH228" s="430"/>
      <c r="CL228" s="147"/>
    </row>
    <row r="229" spans="1:90" s="5" customFormat="1" x14ac:dyDescent="0.25">
      <c r="A229" s="145"/>
      <c r="B229" s="145"/>
      <c r="C229" s="145"/>
      <c r="D229" s="145"/>
      <c r="E229" s="145"/>
      <c r="F229" s="145"/>
      <c r="G229" s="145"/>
      <c r="H229" s="145"/>
      <c r="I229" s="145"/>
      <c r="J229" s="145"/>
      <c r="K229" s="145"/>
      <c r="L229" s="145"/>
      <c r="M229" s="145"/>
      <c r="N229" s="145"/>
      <c r="O229" s="145"/>
      <c r="P229" s="145"/>
      <c r="Q229" s="145"/>
      <c r="R229" s="145"/>
      <c r="S229" s="145"/>
      <c r="T229" s="145"/>
      <c r="U229" s="145"/>
      <c r="V229" s="145"/>
      <c r="W229" s="145"/>
      <c r="X229" s="145"/>
      <c r="Y229" s="145"/>
      <c r="Z229" s="145"/>
      <c r="AA229" s="145"/>
      <c r="AB229" s="145"/>
      <c r="AC229" s="169"/>
      <c r="AD229" s="169"/>
      <c r="AE229" s="169"/>
      <c r="AF229" s="169"/>
      <c r="AG229" s="169"/>
      <c r="AH229" s="170"/>
      <c r="AI229" s="145"/>
      <c r="AJ229" s="145"/>
      <c r="AK229" s="145"/>
      <c r="AL229" s="145"/>
      <c r="AY229" s="171"/>
      <c r="AZ229" s="167"/>
      <c r="BA229" s="172"/>
      <c r="BG229" s="171"/>
      <c r="BH229" s="167"/>
      <c r="BI229" s="172"/>
      <c r="CG229" s="430"/>
      <c r="CH229" s="430"/>
      <c r="CL229" s="147"/>
    </row>
    <row r="230" spans="1:90" s="5" customFormat="1" x14ac:dyDescent="0.25">
      <c r="A230" s="145"/>
      <c r="B230" s="145"/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  <c r="M230" s="145"/>
      <c r="N230" s="145"/>
      <c r="O230" s="145"/>
      <c r="P230" s="145"/>
      <c r="Q230" s="145"/>
      <c r="R230" s="145"/>
      <c r="S230" s="145"/>
      <c r="T230" s="145"/>
      <c r="U230" s="145"/>
      <c r="V230" s="145"/>
      <c r="W230" s="145"/>
      <c r="X230" s="145"/>
      <c r="Y230" s="145"/>
      <c r="Z230" s="145"/>
      <c r="AA230" s="145"/>
      <c r="AB230" s="145"/>
      <c r="AC230" s="169"/>
      <c r="AD230" s="169"/>
      <c r="AE230" s="169"/>
      <c r="AF230" s="169"/>
      <c r="AG230" s="169"/>
      <c r="AH230" s="170"/>
      <c r="AI230" s="145"/>
      <c r="AJ230" s="145"/>
      <c r="AK230" s="145"/>
      <c r="AL230" s="145"/>
      <c r="AY230" s="171"/>
      <c r="AZ230" s="167"/>
      <c r="BA230" s="172"/>
      <c r="BG230" s="171"/>
      <c r="BH230" s="167"/>
      <c r="BI230" s="172"/>
      <c r="CG230" s="430"/>
      <c r="CH230" s="430"/>
      <c r="CL230" s="147"/>
    </row>
    <row r="231" spans="1:90" s="5" customFormat="1" x14ac:dyDescent="0.25">
      <c r="A231" s="145"/>
      <c r="B231" s="145"/>
      <c r="C231" s="145"/>
      <c r="D231" s="145"/>
      <c r="E231" s="145"/>
      <c r="F231" s="145"/>
      <c r="G231" s="145"/>
      <c r="H231" s="145"/>
      <c r="I231" s="145"/>
      <c r="J231" s="145"/>
      <c r="K231" s="145"/>
      <c r="L231" s="145"/>
      <c r="M231" s="145"/>
      <c r="N231" s="145"/>
      <c r="O231" s="145"/>
      <c r="P231" s="145"/>
      <c r="Q231" s="145"/>
      <c r="R231" s="145"/>
      <c r="S231" s="145"/>
      <c r="T231" s="145"/>
      <c r="U231" s="145"/>
      <c r="V231" s="145"/>
      <c r="W231" s="145"/>
      <c r="X231" s="145"/>
      <c r="Y231" s="145"/>
      <c r="Z231" s="145"/>
      <c r="AA231" s="145"/>
      <c r="AB231" s="145"/>
      <c r="AC231" s="169"/>
      <c r="AD231" s="169"/>
      <c r="AE231" s="169"/>
      <c r="AF231" s="169"/>
      <c r="AG231" s="169"/>
      <c r="AH231" s="170"/>
      <c r="AI231" s="145"/>
      <c r="AJ231" s="145"/>
      <c r="AK231" s="145"/>
      <c r="AL231" s="145"/>
      <c r="AY231" s="171"/>
      <c r="AZ231" s="167"/>
      <c r="BA231" s="172"/>
      <c r="BG231" s="171"/>
      <c r="BH231" s="167"/>
      <c r="BI231" s="172"/>
      <c r="CG231" s="430"/>
      <c r="CH231" s="430"/>
      <c r="CL231" s="147"/>
    </row>
    <row r="232" spans="1:90" s="5" customFormat="1" x14ac:dyDescent="0.25">
      <c r="A232" s="145"/>
      <c r="B232" s="145"/>
      <c r="C232" s="145"/>
      <c r="D232" s="145"/>
      <c r="E232" s="145"/>
      <c r="F232" s="145"/>
      <c r="G232" s="145"/>
      <c r="H232" s="145"/>
      <c r="I232" s="145"/>
      <c r="J232" s="145"/>
      <c r="K232" s="145"/>
      <c r="L232" s="145"/>
      <c r="M232" s="145"/>
      <c r="N232" s="145"/>
      <c r="O232" s="145"/>
      <c r="P232" s="145"/>
      <c r="Q232" s="145"/>
      <c r="R232" s="145"/>
      <c r="S232" s="145"/>
      <c r="T232" s="145"/>
      <c r="U232" s="145"/>
      <c r="V232" s="145"/>
      <c r="W232" s="145"/>
      <c r="X232" s="145"/>
      <c r="Y232" s="145"/>
      <c r="Z232" s="145"/>
      <c r="AA232" s="145"/>
      <c r="AB232" s="145"/>
      <c r="AC232" s="169"/>
      <c r="AD232" s="169"/>
      <c r="AE232" s="169"/>
      <c r="AF232" s="169"/>
      <c r="AG232" s="169"/>
      <c r="AH232" s="170"/>
      <c r="AI232" s="145"/>
      <c r="AJ232" s="145"/>
      <c r="AK232" s="145"/>
      <c r="AL232" s="145"/>
      <c r="AY232" s="171"/>
      <c r="AZ232" s="167"/>
      <c r="BA232" s="172"/>
      <c r="BG232" s="171"/>
      <c r="BH232" s="167"/>
      <c r="BI232" s="172"/>
      <c r="CG232" s="430"/>
      <c r="CH232" s="430"/>
      <c r="CL232" s="147"/>
    </row>
    <row r="233" spans="1:90" s="5" customFormat="1" x14ac:dyDescent="0.25">
      <c r="A233" s="145"/>
      <c r="B233" s="145"/>
      <c r="C233" s="145"/>
      <c r="D233" s="145"/>
      <c r="E233" s="145"/>
      <c r="F233" s="145"/>
      <c r="G233" s="145"/>
      <c r="H233" s="145"/>
      <c r="I233" s="145"/>
      <c r="J233" s="145"/>
      <c r="K233" s="145"/>
      <c r="L233" s="145"/>
      <c r="M233" s="145"/>
      <c r="N233" s="145"/>
      <c r="O233" s="145"/>
      <c r="P233" s="145"/>
      <c r="Q233" s="145"/>
      <c r="R233" s="145"/>
      <c r="S233" s="145"/>
      <c r="T233" s="145"/>
      <c r="U233" s="145"/>
      <c r="V233" s="145"/>
      <c r="W233" s="145"/>
      <c r="X233" s="145"/>
      <c r="Y233" s="145"/>
      <c r="Z233" s="145"/>
      <c r="AA233" s="145"/>
      <c r="AB233" s="145"/>
      <c r="AC233" s="169"/>
      <c r="AD233" s="169"/>
      <c r="AE233" s="169"/>
      <c r="AF233" s="169"/>
      <c r="AG233" s="169"/>
      <c r="AH233" s="170"/>
      <c r="AI233" s="145"/>
      <c r="AJ233" s="145"/>
      <c r="AK233" s="145"/>
      <c r="AL233" s="145"/>
      <c r="AY233" s="171"/>
      <c r="AZ233" s="167"/>
      <c r="BA233" s="172"/>
      <c r="BG233" s="171"/>
      <c r="BH233" s="167"/>
      <c r="BI233" s="172"/>
      <c r="CG233" s="430"/>
      <c r="CH233" s="430"/>
      <c r="CL233" s="147"/>
    </row>
    <row r="234" spans="1:90" s="5" customFormat="1" x14ac:dyDescent="0.25">
      <c r="A234" s="145"/>
      <c r="B234" s="145"/>
      <c r="C234" s="145"/>
      <c r="D234" s="145"/>
      <c r="E234" s="145"/>
      <c r="F234" s="145"/>
      <c r="G234" s="145"/>
      <c r="H234" s="145"/>
      <c r="I234" s="145"/>
      <c r="J234" s="145"/>
      <c r="K234" s="145"/>
      <c r="L234" s="145"/>
      <c r="M234" s="145"/>
      <c r="N234" s="145"/>
      <c r="O234" s="145"/>
      <c r="P234" s="145"/>
      <c r="Q234" s="145"/>
      <c r="R234" s="145"/>
      <c r="S234" s="145"/>
      <c r="T234" s="145"/>
      <c r="U234" s="145"/>
      <c r="V234" s="145"/>
      <c r="W234" s="145"/>
      <c r="X234" s="145"/>
      <c r="Y234" s="145"/>
      <c r="Z234" s="145"/>
      <c r="AA234" s="145"/>
      <c r="AB234" s="145"/>
      <c r="AC234" s="169"/>
      <c r="AD234" s="169"/>
      <c r="AE234" s="169"/>
      <c r="AF234" s="169"/>
      <c r="AG234" s="169"/>
      <c r="AH234" s="170"/>
      <c r="AI234" s="145"/>
      <c r="AJ234" s="145"/>
      <c r="AK234" s="145"/>
      <c r="AL234" s="145"/>
      <c r="AY234" s="171"/>
      <c r="AZ234" s="167"/>
      <c r="BA234" s="172"/>
      <c r="BG234" s="171"/>
      <c r="BH234" s="167"/>
      <c r="BI234" s="172"/>
      <c r="CG234" s="430"/>
      <c r="CH234" s="430"/>
      <c r="CL234" s="147"/>
    </row>
    <row r="235" spans="1:90" s="5" customFormat="1" x14ac:dyDescent="0.25">
      <c r="A235" s="145"/>
      <c r="B235" s="145"/>
      <c r="C235" s="145"/>
      <c r="D235" s="145"/>
      <c r="E235" s="145"/>
      <c r="F235" s="145"/>
      <c r="G235" s="145"/>
      <c r="H235" s="145"/>
      <c r="I235" s="145"/>
      <c r="J235" s="145"/>
      <c r="K235" s="145"/>
      <c r="L235" s="145"/>
      <c r="M235" s="145"/>
      <c r="N235" s="145"/>
      <c r="O235" s="145"/>
      <c r="P235" s="145"/>
      <c r="Q235" s="145"/>
      <c r="R235" s="145"/>
      <c r="S235" s="145"/>
      <c r="T235" s="145"/>
      <c r="U235" s="145"/>
      <c r="V235" s="145"/>
      <c r="W235" s="145"/>
      <c r="X235" s="145"/>
      <c r="Y235" s="145"/>
      <c r="Z235" s="145"/>
      <c r="AA235" s="145"/>
      <c r="AB235" s="145"/>
      <c r="AC235" s="169"/>
      <c r="AD235" s="169"/>
      <c r="AE235" s="169"/>
      <c r="AF235" s="169"/>
      <c r="AG235" s="169"/>
      <c r="AH235" s="170"/>
      <c r="AI235" s="145"/>
      <c r="AJ235" s="145"/>
      <c r="AK235" s="145"/>
      <c r="AL235" s="145"/>
      <c r="AY235" s="171"/>
      <c r="AZ235" s="167"/>
      <c r="BA235" s="172"/>
      <c r="BG235" s="171"/>
      <c r="BH235" s="167"/>
      <c r="BI235" s="172"/>
      <c r="CG235" s="430"/>
      <c r="CH235" s="430"/>
      <c r="CL235" s="147"/>
    </row>
    <row r="236" spans="1:90" s="5" customFormat="1" x14ac:dyDescent="0.25">
      <c r="A236" s="145"/>
      <c r="B236" s="145"/>
      <c r="C236" s="145"/>
      <c r="D236" s="145"/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5"/>
      <c r="Q236" s="145"/>
      <c r="R236" s="145"/>
      <c r="S236" s="145"/>
      <c r="T236" s="145"/>
      <c r="U236" s="145"/>
      <c r="V236" s="145"/>
      <c r="W236" s="145"/>
      <c r="X236" s="145"/>
      <c r="Y236" s="145"/>
      <c r="Z236" s="145"/>
      <c r="AA236" s="145"/>
      <c r="AB236" s="145"/>
      <c r="AC236" s="169"/>
      <c r="AD236" s="169"/>
      <c r="AE236" s="169"/>
      <c r="AF236" s="169"/>
      <c r="AG236" s="169"/>
      <c r="AH236" s="170"/>
      <c r="AI236" s="145"/>
      <c r="AJ236" s="145"/>
      <c r="AK236" s="145"/>
      <c r="AL236" s="145"/>
      <c r="AY236" s="171"/>
      <c r="AZ236" s="167"/>
      <c r="BA236" s="172"/>
      <c r="BG236" s="171"/>
      <c r="BH236" s="167"/>
      <c r="BI236" s="172"/>
      <c r="CG236" s="430"/>
      <c r="CH236" s="430"/>
      <c r="CL236" s="147"/>
    </row>
    <row r="237" spans="1:90" s="5" customFormat="1" x14ac:dyDescent="0.25">
      <c r="A237" s="145"/>
      <c r="B237" s="145"/>
      <c r="C237" s="145"/>
      <c r="D237" s="145"/>
      <c r="E237" s="145"/>
      <c r="F237" s="145"/>
      <c r="G237" s="145"/>
      <c r="H237" s="145"/>
      <c r="I237" s="145"/>
      <c r="J237" s="145"/>
      <c r="K237" s="145"/>
      <c r="L237" s="145"/>
      <c r="M237" s="145"/>
      <c r="N237" s="145"/>
      <c r="O237" s="145"/>
      <c r="P237" s="145"/>
      <c r="Q237" s="145"/>
      <c r="R237" s="145"/>
      <c r="S237" s="145"/>
      <c r="T237" s="145"/>
      <c r="U237" s="145"/>
      <c r="V237" s="145"/>
      <c r="W237" s="145"/>
      <c r="X237" s="145"/>
      <c r="Y237" s="145"/>
      <c r="Z237" s="145"/>
      <c r="AA237" s="145"/>
      <c r="AB237" s="145"/>
      <c r="AC237" s="169"/>
      <c r="AD237" s="169"/>
      <c r="AE237" s="169"/>
      <c r="AF237" s="169"/>
      <c r="AG237" s="169"/>
      <c r="AH237" s="170"/>
      <c r="AI237" s="145"/>
      <c r="AJ237" s="145"/>
      <c r="AK237" s="145"/>
      <c r="AL237" s="145"/>
      <c r="AY237" s="171"/>
      <c r="AZ237" s="167"/>
      <c r="BA237" s="172"/>
      <c r="BG237" s="171"/>
      <c r="BH237" s="167"/>
      <c r="BI237" s="172"/>
      <c r="CG237" s="430"/>
      <c r="CH237" s="430"/>
      <c r="CL237" s="147"/>
    </row>
    <row r="238" spans="1:90" s="5" customFormat="1" x14ac:dyDescent="0.25">
      <c r="A238" s="145"/>
      <c r="B238" s="145"/>
      <c r="C238" s="145"/>
      <c r="D238" s="145"/>
      <c r="E238" s="145"/>
      <c r="F238" s="145"/>
      <c r="G238" s="145"/>
      <c r="H238" s="145"/>
      <c r="I238" s="145"/>
      <c r="J238" s="145"/>
      <c r="K238" s="145"/>
      <c r="L238" s="145"/>
      <c r="M238" s="145"/>
      <c r="N238" s="145"/>
      <c r="O238" s="145"/>
      <c r="P238" s="145"/>
      <c r="Q238" s="145"/>
      <c r="R238" s="145"/>
      <c r="S238" s="145"/>
      <c r="T238" s="145"/>
      <c r="U238" s="145"/>
      <c r="V238" s="145"/>
      <c r="W238" s="145"/>
      <c r="X238" s="145"/>
      <c r="Y238" s="145"/>
      <c r="Z238" s="145"/>
      <c r="AA238" s="145"/>
      <c r="AB238" s="145"/>
      <c r="AC238" s="169"/>
      <c r="AD238" s="169"/>
      <c r="AE238" s="169"/>
      <c r="AF238" s="169"/>
      <c r="AG238" s="169"/>
      <c r="AH238" s="170"/>
      <c r="AI238" s="145"/>
      <c r="AJ238" s="145"/>
      <c r="AK238" s="145"/>
      <c r="AL238" s="145"/>
      <c r="AY238" s="171"/>
      <c r="AZ238" s="167"/>
      <c r="BA238" s="172"/>
      <c r="BG238" s="171"/>
      <c r="BH238" s="167"/>
      <c r="BI238" s="172"/>
      <c r="CG238" s="430"/>
      <c r="CH238" s="430"/>
      <c r="CL238" s="147"/>
    </row>
    <row r="239" spans="1:90" s="5" customFormat="1" x14ac:dyDescent="0.25">
      <c r="A239" s="145"/>
      <c r="B239" s="145"/>
      <c r="C239" s="145"/>
      <c r="D239" s="145"/>
      <c r="E239" s="145"/>
      <c r="F239" s="145"/>
      <c r="G239" s="145"/>
      <c r="H239" s="145"/>
      <c r="I239" s="145"/>
      <c r="J239" s="145"/>
      <c r="K239" s="145"/>
      <c r="L239" s="145"/>
      <c r="M239" s="145"/>
      <c r="N239" s="145"/>
      <c r="O239" s="145"/>
      <c r="P239" s="145"/>
      <c r="Q239" s="145"/>
      <c r="R239" s="145"/>
      <c r="S239" s="145"/>
      <c r="T239" s="145"/>
      <c r="U239" s="145"/>
      <c r="V239" s="145"/>
      <c r="W239" s="145"/>
      <c r="X239" s="145"/>
      <c r="Y239" s="145"/>
      <c r="Z239" s="145"/>
      <c r="AA239" s="145"/>
      <c r="AB239" s="145"/>
      <c r="AC239" s="169"/>
      <c r="AD239" s="169"/>
      <c r="AE239" s="169"/>
      <c r="AF239" s="169"/>
      <c r="AG239" s="169"/>
      <c r="AH239" s="170"/>
      <c r="AI239" s="145"/>
      <c r="AJ239" s="145"/>
      <c r="AK239" s="145"/>
      <c r="AL239" s="145"/>
      <c r="AY239" s="171"/>
      <c r="AZ239" s="167"/>
      <c r="BA239" s="172"/>
      <c r="BG239" s="171"/>
      <c r="BH239" s="167"/>
      <c r="BI239" s="172"/>
      <c r="CG239" s="430"/>
      <c r="CH239" s="430"/>
      <c r="CL239" s="147"/>
    </row>
    <row r="240" spans="1:90" s="5" customFormat="1" x14ac:dyDescent="0.25">
      <c r="A240" s="145"/>
      <c r="B240" s="145"/>
      <c r="C240" s="145"/>
      <c r="D240" s="145"/>
      <c r="E240" s="145"/>
      <c r="F240" s="145"/>
      <c r="G240" s="145"/>
      <c r="H240" s="145"/>
      <c r="I240" s="145"/>
      <c r="J240" s="145"/>
      <c r="K240" s="145"/>
      <c r="L240" s="145"/>
      <c r="M240" s="145"/>
      <c r="N240" s="145"/>
      <c r="O240" s="145"/>
      <c r="P240" s="145"/>
      <c r="Q240" s="145"/>
      <c r="R240" s="145"/>
      <c r="S240" s="145"/>
      <c r="T240" s="145"/>
      <c r="U240" s="145"/>
      <c r="V240" s="145"/>
      <c r="W240" s="145"/>
      <c r="X240" s="145"/>
      <c r="Y240" s="145"/>
      <c r="Z240" s="145"/>
      <c r="AA240" s="145"/>
      <c r="AB240" s="145"/>
      <c r="AC240" s="169"/>
      <c r="AD240" s="169"/>
      <c r="AE240" s="169"/>
      <c r="AF240" s="169"/>
      <c r="AG240" s="169"/>
      <c r="AH240" s="170"/>
      <c r="AI240" s="145"/>
      <c r="AJ240" s="145"/>
      <c r="AK240" s="145"/>
      <c r="AL240" s="145"/>
      <c r="AY240" s="171"/>
      <c r="AZ240" s="167"/>
      <c r="BA240" s="172"/>
      <c r="BG240" s="171"/>
      <c r="BH240" s="167"/>
      <c r="BI240" s="172"/>
      <c r="CG240" s="430"/>
      <c r="CH240" s="430"/>
      <c r="CL240" s="147"/>
    </row>
    <row r="241" spans="1:90" s="5" customFormat="1" x14ac:dyDescent="0.25">
      <c r="A241" s="145"/>
      <c r="B241" s="145"/>
      <c r="C241" s="145"/>
      <c r="D241" s="145"/>
      <c r="E241" s="145"/>
      <c r="F241" s="145"/>
      <c r="G241" s="145"/>
      <c r="H241" s="145"/>
      <c r="I241" s="145"/>
      <c r="J241" s="145"/>
      <c r="K241" s="145"/>
      <c r="L241" s="145"/>
      <c r="M241" s="145"/>
      <c r="N241" s="145"/>
      <c r="O241" s="145"/>
      <c r="P241" s="145"/>
      <c r="Q241" s="145"/>
      <c r="R241" s="145"/>
      <c r="S241" s="145"/>
      <c r="T241" s="145"/>
      <c r="U241" s="145"/>
      <c r="V241" s="145"/>
      <c r="W241" s="145"/>
      <c r="X241" s="145"/>
      <c r="Y241" s="145"/>
      <c r="Z241" s="145"/>
      <c r="AA241" s="145"/>
      <c r="AB241" s="145"/>
      <c r="AC241" s="169"/>
      <c r="AD241" s="169"/>
      <c r="AE241" s="169"/>
      <c r="AF241" s="169"/>
      <c r="AG241" s="169"/>
      <c r="AH241" s="170"/>
      <c r="AI241" s="145"/>
      <c r="AJ241" s="145"/>
      <c r="AK241" s="145"/>
      <c r="AL241" s="145"/>
      <c r="AY241" s="171"/>
      <c r="AZ241" s="167"/>
      <c r="BA241" s="172"/>
      <c r="BG241" s="171"/>
      <c r="BH241" s="167"/>
      <c r="BI241" s="172"/>
      <c r="CG241" s="430"/>
      <c r="CH241" s="430"/>
      <c r="CL241" s="147"/>
    </row>
    <row r="242" spans="1:90" s="5" customFormat="1" x14ac:dyDescent="0.25">
      <c r="A242" s="145"/>
      <c r="B242" s="145"/>
      <c r="C242" s="145"/>
      <c r="D242" s="145"/>
      <c r="E242" s="145"/>
      <c r="F242" s="145"/>
      <c r="G242" s="145"/>
      <c r="H242" s="145"/>
      <c r="I242" s="145"/>
      <c r="J242" s="145"/>
      <c r="K242" s="145"/>
      <c r="L242" s="145"/>
      <c r="M242" s="145"/>
      <c r="N242" s="145"/>
      <c r="O242" s="145"/>
      <c r="P242" s="145"/>
      <c r="Q242" s="145"/>
      <c r="R242" s="145"/>
      <c r="S242" s="145"/>
      <c r="T242" s="145"/>
      <c r="U242" s="145"/>
      <c r="V242" s="145"/>
      <c r="W242" s="145"/>
      <c r="X242" s="145"/>
      <c r="Y242" s="145"/>
      <c r="Z242" s="145"/>
      <c r="AA242" s="145"/>
      <c r="AB242" s="145"/>
      <c r="AC242" s="169"/>
      <c r="AD242" s="169"/>
      <c r="AE242" s="169"/>
      <c r="AF242" s="169"/>
      <c r="AG242" s="169"/>
      <c r="AH242" s="170"/>
      <c r="AI242" s="145"/>
      <c r="AJ242" s="145"/>
      <c r="AK242" s="145"/>
      <c r="AL242" s="145"/>
      <c r="AY242" s="171"/>
      <c r="AZ242" s="167"/>
      <c r="BA242" s="172"/>
      <c r="BG242" s="171"/>
      <c r="BH242" s="167"/>
      <c r="BI242" s="172"/>
      <c r="CG242" s="430"/>
      <c r="CH242" s="430"/>
      <c r="CL242" s="147"/>
    </row>
    <row r="243" spans="1:90" s="5" customFormat="1" x14ac:dyDescent="0.25">
      <c r="A243" s="145"/>
      <c r="B243" s="145"/>
      <c r="C243" s="145"/>
      <c r="D243" s="145"/>
      <c r="E243" s="145"/>
      <c r="F243" s="145"/>
      <c r="G243" s="145"/>
      <c r="H243" s="145"/>
      <c r="I243" s="145"/>
      <c r="J243" s="145"/>
      <c r="K243" s="145"/>
      <c r="L243" s="145"/>
      <c r="M243" s="145"/>
      <c r="N243" s="145"/>
      <c r="O243" s="145"/>
      <c r="P243" s="145"/>
      <c r="Q243" s="145"/>
      <c r="R243" s="145"/>
      <c r="S243" s="145"/>
      <c r="T243" s="145"/>
      <c r="U243" s="145"/>
      <c r="V243" s="145"/>
      <c r="W243" s="145"/>
      <c r="X243" s="145"/>
      <c r="Y243" s="145"/>
      <c r="Z243" s="145"/>
      <c r="AA243" s="145"/>
      <c r="AB243" s="145"/>
      <c r="AC243" s="169"/>
      <c r="AD243" s="169"/>
      <c r="AE243" s="169"/>
      <c r="AF243" s="169"/>
      <c r="AG243" s="169"/>
      <c r="AH243" s="170"/>
      <c r="AI243" s="145"/>
      <c r="AJ243" s="145"/>
      <c r="AK243" s="145"/>
      <c r="AL243" s="145"/>
      <c r="AY243" s="171"/>
      <c r="AZ243" s="167"/>
      <c r="BA243" s="172"/>
      <c r="BG243" s="171"/>
      <c r="BH243" s="167"/>
      <c r="BI243" s="172"/>
      <c r="CG243" s="430"/>
      <c r="CH243" s="430"/>
      <c r="CL243" s="147"/>
    </row>
    <row r="244" spans="1:90" s="5" customFormat="1" x14ac:dyDescent="0.25">
      <c r="A244" s="145"/>
      <c r="B244" s="145"/>
      <c r="C244" s="145"/>
      <c r="D244" s="145"/>
      <c r="E244" s="145"/>
      <c r="F244" s="145"/>
      <c r="G244" s="145"/>
      <c r="H244" s="145"/>
      <c r="I244" s="145"/>
      <c r="J244" s="145"/>
      <c r="K244" s="145"/>
      <c r="L244" s="145"/>
      <c r="M244" s="145"/>
      <c r="N244" s="145"/>
      <c r="O244" s="145"/>
      <c r="P244" s="145"/>
      <c r="Q244" s="145"/>
      <c r="R244" s="145"/>
      <c r="S244" s="145"/>
      <c r="T244" s="145"/>
      <c r="U244" s="145"/>
      <c r="V244" s="145"/>
      <c r="W244" s="145"/>
      <c r="X244" s="145"/>
      <c r="Y244" s="145"/>
      <c r="Z244" s="145"/>
      <c r="AA244" s="145"/>
      <c r="AB244" s="145"/>
      <c r="AC244" s="169"/>
      <c r="AD244" s="169"/>
      <c r="AE244" s="169"/>
      <c r="AF244" s="169"/>
      <c r="AG244" s="169"/>
      <c r="AH244" s="170"/>
      <c r="AI244" s="145"/>
      <c r="AJ244" s="145"/>
      <c r="AK244" s="145"/>
      <c r="AL244" s="145"/>
      <c r="AY244" s="171"/>
      <c r="AZ244" s="167"/>
      <c r="BA244" s="172"/>
      <c r="BG244" s="171"/>
      <c r="BH244" s="167"/>
      <c r="BI244" s="172"/>
      <c r="CG244" s="430"/>
      <c r="CH244" s="430"/>
      <c r="CL244" s="147"/>
    </row>
    <row r="245" spans="1:90" s="5" customFormat="1" x14ac:dyDescent="0.25">
      <c r="A245" s="145"/>
      <c r="B245" s="145"/>
      <c r="C245" s="145"/>
      <c r="D245" s="145"/>
      <c r="E245" s="145"/>
      <c r="F245" s="145"/>
      <c r="G245" s="145"/>
      <c r="H245" s="145"/>
      <c r="I245" s="145"/>
      <c r="J245" s="145"/>
      <c r="K245" s="145"/>
      <c r="L245" s="145"/>
      <c r="M245" s="145"/>
      <c r="N245" s="145"/>
      <c r="O245" s="145"/>
      <c r="P245" s="145"/>
      <c r="Q245" s="145"/>
      <c r="R245" s="145"/>
      <c r="S245" s="145"/>
      <c r="T245" s="145"/>
      <c r="U245" s="145"/>
      <c r="V245" s="145"/>
      <c r="W245" s="145"/>
      <c r="X245" s="145"/>
      <c r="Y245" s="145"/>
      <c r="Z245" s="145"/>
      <c r="AA245" s="145"/>
      <c r="AB245" s="145"/>
      <c r="AC245" s="169"/>
      <c r="AD245" s="169"/>
      <c r="AE245" s="169"/>
      <c r="AF245" s="169"/>
      <c r="AG245" s="169"/>
      <c r="AH245" s="170"/>
      <c r="AI245" s="145"/>
      <c r="AJ245" s="145"/>
      <c r="AK245" s="145"/>
      <c r="AL245" s="145"/>
      <c r="AY245" s="171"/>
      <c r="AZ245" s="167"/>
      <c r="BA245" s="172"/>
      <c r="BG245" s="171"/>
      <c r="BH245" s="167"/>
      <c r="BI245" s="172"/>
      <c r="CG245" s="430"/>
      <c r="CH245" s="430"/>
      <c r="CL245" s="147"/>
    </row>
    <row r="246" spans="1:90" s="5" customFormat="1" x14ac:dyDescent="0.25">
      <c r="A246" s="145"/>
      <c r="B246" s="145"/>
      <c r="C246" s="145"/>
      <c r="D246" s="145"/>
      <c r="E246" s="145"/>
      <c r="F246" s="145"/>
      <c r="G246" s="145"/>
      <c r="H246" s="145"/>
      <c r="I246" s="145"/>
      <c r="J246" s="145"/>
      <c r="K246" s="145"/>
      <c r="L246" s="145"/>
      <c r="M246" s="145"/>
      <c r="N246" s="145"/>
      <c r="O246" s="145"/>
      <c r="P246" s="145"/>
      <c r="Q246" s="145"/>
      <c r="R246" s="145"/>
      <c r="S246" s="145"/>
      <c r="T246" s="145"/>
      <c r="U246" s="145"/>
      <c r="V246" s="145"/>
      <c r="W246" s="145"/>
      <c r="X246" s="145"/>
      <c r="Y246" s="145"/>
      <c r="Z246" s="145"/>
      <c r="AA246" s="145"/>
      <c r="AB246" s="145"/>
      <c r="AC246" s="169"/>
      <c r="AD246" s="169"/>
      <c r="AE246" s="169"/>
      <c r="AF246" s="169"/>
      <c r="AG246" s="169"/>
      <c r="AH246" s="170"/>
      <c r="AI246" s="145"/>
      <c r="AJ246" s="145"/>
      <c r="AK246" s="145"/>
      <c r="AL246" s="145"/>
      <c r="AY246" s="171"/>
      <c r="AZ246" s="167"/>
      <c r="BA246" s="172"/>
      <c r="BG246" s="171"/>
      <c r="BH246" s="167"/>
      <c r="BI246" s="172"/>
      <c r="CG246" s="430"/>
      <c r="CH246" s="430"/>
      <c r="CL246" s="147"/>
    </row>
    <row r="247" spans="1:90" s="5" customFormat="1" x14ac:dyDescent="0.25">
      <c r="A247" s="145"/>
      <c r="B247" s="145"/>
      <c r="C247" s="145"/>
      <c r="D247" s="145"/>
      <c r="E247" s="145"/>
      <c r="F247" s="145"/>
      <c r="G247" s="145"/>
      <c r="H247" s="145"/>
      <c r="I247" s="145"/>
      <c r="J247" s="145"/>
      <c r="K247" s="145"/>
      <c r="L247" s="145"/>
      <c r="M247" s="145"/>
      <c r="N247" s="145"/>
      <c r="O247" s="145"/>
      <c r="P247" s="145"/>
      <c r="Q247" s="145"/>
      <c r="R247" s="145"/>
      <c r="S247" s="145"/>
      <c r="T247" s="145"/>
      <c r="U247" s="145"/>
      <c r="V247" s="145"/>
      <c r="W247" s="145"/>
      <c r="X247" s="145"/>
      <c r="Y247" s="145"/>
      <c r="Z247" s="145"/>
      <c r="AA247" s="145"/>
      <c r="AB247" s="145"/>
      <c r="AC247" s="169"/>
      <c r="AD247" s="169"/>
      <c r="AE247" s="169"/>
      <c r="AF247" s="169"/>
      <c r="AG247" s="169"/>
      <c r="AH247" s="170"/>
      <c r="AI247" s="145"/>
      <c r="AJ247" s="145"/>
      <c r="AK247" s="145"/>
      <c r="AL247" s="145"/>
      <c r="AY247" s="171"/>
      <c r="AZ247" s="167"/>
      <c r="BA247" s="172"/>
      <c r="BG247" s="171"/>
      <c r="BH247" s="167"/>
      <c r="BI247" s="172"/>
      <c r="CG247" s="430"/>
      <c r="CH247" s="430"/>
      <c r="CL247" s="147"/>
    </row>
    <row r="248" spans="1:90" s="5" customFormat="1" x14ac:dyDescent="0.25">
      <c r="A248" s="145"/>
      <c r="B248" s="145"/>
      <c r="C248" s="145"/>
      <c r="D248" s="145"/>
      <c r="E248" s="145"/>
      <c r="F248" s="145"/>
      <c r="G248" s="145"/>
      <c r="H248" s="145"/>
      <c r="I248" s="145"/>
      <c r="J248" s="145"/>
      <c r="K248" s="145"/>
      <c r="L248" s="145"/>
      <c r="M248" s="145"/>
      <c r="N248" s="145"/>
      <c r="O248" s="145"/>
      <c r="P248" s="145"/>
      <c r="Q248" s="145"/>
      <c r="R248" s="145"/>
      <c r="S248" s="145"/>
      <c r="T248" s="145"/>
      <c r="U248" s="145"/>
      <c r="V248" s="145"/>
      <c r="W248" s="145"/>
      <c r="X248" s="145"/>
      <c r="Y248" s="145"/>
      <c r="Z248" s="145"/>
      <c r="AA248" s="145"/>
      <c r="AB248" s="145"/>
      <c r="AC248" s="169"/>
      <c r="AD248" s="169"/>
      <c r="AE248" s="169"/>
      <c r="AF248" s="169"/>
      <c r="AG248" s="169"/>
      <c r="AH248" s="170"/>
      <c r="AI248" s="145"/>
      <c r="AJ248" s="145"/>
      <c r="AK248" s="145"/>
      <c r="AL248" s="145"/>
      <c r="AY248" s="171"/>
      <c r="AZ248" s="167"/>
      <c r="BA248" s="172"/>
      <c r="BG248" s="171"/>
      <c r="BH248" s="167"/>
      <c r="BI248" s="172"/>
      <c r="CG248" s="430"/>
      <c r="CH248" s="430"/>
      <c r="CL248" s="147"/>
    </row>
    <row r="249" spans="1:90" s="5" customFormat="1" x14ac:dyDescent="0.25">
      <c r="A249" s="145"/>
      <c r="B249" s="145"/>
      <c r="C249" s="145"/>
      <c r="D249" s="145"/>
      <c r="E249" s="145"/>
      <c r="F249" s="145"/>
      <c r="G249" s="145"/>
      <c r="H249" s="145"/>
      <c r="I249" s="145"/>
      <c r="J249" s="145"/>
      <c r="K249" s="145"/>
      <c r="L249" s="145"/>
      <c r="M249" s="145"/>
      <c r="N249" s="145"/>
      <c r="O249" s="145"/>
      <c r="P249" s="145"/>
      <c r="Q249" s="145"/>
      <c r="R249" s="145"/>
      <c r="S249" s="145"/>
      <c r="T249" s="145"/>
      <c r="U249" s="145"/>
      <c r="V249" s="145"/>
      <c r="W249" s="145"/>
      <c r="X249" s="145"/>
      <c r="Y249" s="145"/>
      <c r="Z249" s="145"/>
      <c r="AA249" s="145"/>
      <c r="AB249" s="145"/>
      <c r="AC249" s="169"/>
      <c r="AD249" s="169"/>
      <c r="AE249" s="169"/>
      <c r="AF249" s="169"/>
      <c r="AG249" s="169"/>
      <c r="AH249" s="170"/>
      <c r="AI249" s="145"/>
      <c r="AJ249" s="145"/>
      <c r="AK249" s="145"/>
      <c r="AL249" s="145"/>
      <c r="AY249" s="171"/>
      <c r="AZ249" s="167"/>
      <c r="BA249" s="172"/>
      <c r="BG249" s="171"/>
      <c r="BH249" s="167"/>
      <c r="BI249" s="172"/>
      <c r="CG249" s="430"/>
      <c r="CH249" s="430"/>
      <c r="CL249" s="147"/>
    </row>
    <row r="250" spans="1:90" s="5" customFormat="1" x14ac:dyDescent="0.25">
      <c r="A250" s="145"/>
      <c r="B250" s="145"/>
      <c r="C250" s="145"/>
      <c r="D250" s="145"/>
      <c r="E250" s="145"/>
      <c r="F250" s="145"/>
      <c r="G250" s="145"/>
      <c r="H250" s="145"/>
      <c r="I250" s="145"/>
      <c r="J250" s="145"/>
      <c r="K250" s="145"/>
      <c r="L250" s="145"/>
      <c r="M250" s="145"/>
      <c r="N250" s="145"/>
      <c r="O250" s="145"/>
      <c r="P250" s="145"/>
      <c r="Q250" s="145"/>
      <c r="R250" s="145"/>
      <c r="S250" s="145"/>
      <c r="T250" s="145"/>
      <c r="U250" s="145"/>
      <c r="V250" s="145"/>
      <c r="W250" s="145"/>
      <c r="X250" s="145"/>
      <c r="Y250" s="145"/>
      <c r="Z250" s="145"/>
      <c r="AA250" s="145"/>
      <c r="AB250" s="145"/>
      <c r="AC250" s="169"/>
      <c r="AD250" s="169"/>
      <c r="AE250" s="169"/>
      <c r="AF250" s="169"/>
      <c r="AG250" s="169"/>
      <c r="AH250" s="170"/>
      <c r="AI250" s="145"/>
      <c r="AJ250" s="145"/>
      <c r="AK250" s="145"/>
      <c r="AL250" s="145"/>
      <c r="AY250" s="171"/>
      <c r="AZ250" s="167"/>
      <c r="BA250" s="172"/>
      <c r="BG250" s="171"/>
      <c r="BH250" s="167"/>
      <c r="BI250" s="172"/>
      <c r="CG250" s="430"/>
      <c r="CH250" s="430"/>
      <c r="CL250" s="147"/>
    </row>
    <row r="251" spans="1:90" s="5" customFormat="1" x14ac:dyDescent="0.25">
      <c r="A251" s="145"/>
      <c r="B251" s="145"/>
      <c r="C251" s="145"/>
      <c r="D251" s="145"/>
      <c r="E251" s="145"/>
      <c r="F251" s="145"/>
      <c r="G251" s="145"/>
      <c r="H251" s="145"/>
      <c r="I251" s="145"/>
      <c r="J251" s="145"/>
      <c r="K251" s="145"/>
      <c r="L251" s="145"/>
      <c r="M251" s="145"/>
      <c r="N251" s="145"/>
      <c r="O251" s="145"/>
      <c r="P251" s="145"/>
      <c r="Q251" s="145"/>
      <c r="R251" s="145"/>
      <c r="S251" s="145"/>
      <c r="T251" s="145"/>
      <c r="U251" s="145"/>
      <c r="V251" s="145"/>
      <c r="W251" s="145"/>
      <c r="X251" s="145"/>
      <c r="Y251" s="145"/>
      <c r="Z251" s="145"/>
      <c r="AA251" s="145"/>
      <c r="AB251" s="145"/>
      <c r="AC251" s="169"/>
      <c r="AD251" s="169"/>
      <c r="AE251" s="169"/>
      <c r="AF251" s="169"/>
      <c r="AG251" s="169"/>
      <c r="AH251" s="170"/>
      <c r="AI251" s="145"/>
      <c r="AJ251" s="145"/>
      <c r="AK251" s="145"/>
      <c r="AL251" s="145"/>
      <c r="AY251" s="171"/>
      <c r="AZ251" s="167"/>
      <c r="BA251" s="172"/>
      <c r="BG251" s="171"/>
      <c r="BH251" s="167"/>
      <c r="BI251" s="172"/>
      <c r="CG251" s="430"/>
      <c r="CH251" s="430"/>
      <c r="CL251" s="147"/>
    </row>
    <row r="252" spans="1:90" s="5" customFormat="1" x14ac:dyDescent="0.25">
      <c r="A252" s="145"/>
      <c r="B252" s="145"/>
      <c r="C252" s="145"/>
      <c r="D252" s="145"/>
      <c r="E252" s="145"/>
      <c r="F252" s="145"/>
      <c r="G252" s="145"/>
      <c r="H252" s="145"/>
      <c r="I252" s="145"/>
      <c r="J252" s="145"/>
      <c r="K252" s="145"/>
      <c r="L252" s="145"/>
      <c r="M252" s="145"/>
      <c r="N252" s="145"/>
      <c r="O252" s="145"/>
      <c r="P252" s="145"/>
      <c r="Q252" s="145"/>
      <c r="R252" s="145"/>
      <c r="S252" s="145"/>
      <c r="T252" s="145"/>
      <c r="U252" s="145"/>
      <c r="V252" s="145"/>
      <c r="W252" s="145"/>
      <c r="X252" s="145"/>
      <c r="Y252" s="145"/>
      <c r="Z252" s="145"/>
      <c r="AA252" s="145"/>
      <c r="AB252" s="145"/>
      <c r="AC252" s="169"/>
      <c r="AD252" s="169"/>
      <c r="AE252" s="169"/>
      <c r="AF252" s="169"/>
      <c r="AG252" s="169"/>
      <c r="AH252" s="170"/>
      <c r="AI252" s="145"/>
      <c r="AJ252" s="145"/>
      <c r="AK252" s="145"/>
      <c r="AL252" s="145"/>
      <c r="AY252" s="171"/>
      <c r="AZ252" s="167"/>
      <c r="BA252" s="172"/>
      <c r="BG252" s="171"/>
      <c r="BH252" s="167"/>
      <c r="BI252" s="172"/>
      <c r="CG252" s="430"/>
      <c r="CH252" s="430"/>
      <c r="CL252" s="147"/>
    </row>
    <row r="253" spans="1:90" s="5" customFormat="1" x14ac:dyDescent="0.25">
      <c r="A253" s="145"/>
      <c r="B253" s="145"/>
      <c r="C253" s="145"/>
      <c r="D253" s="145"/>
      <c r="E253" s="145"/>
      <c r="F253" s="145"/>
      <c r="G253" s="145"/>
      <c r="H253" s="145"/>
      <c r="I253" s="145"/>
      <c r="J253" s="145"/>
      <c r="K253" s="145"/>
      <c r="L253" s="145"/>
      <c r="M253" s="145"/>
      <c r="N253" s="145"/>
      <c r="O253" s="145"/>
      <c r="P253" s="145"/>
      <c r="Q253" s="145"/>
      <c r="R253" s="145"/>
      <c r="S253" s="145"/>
      <c r="T253" s="145"/>
      <c r="U253" s="145"/>
      <c r="V253" s="145"/>
      <c r="W253" s="145"/>
      <c r="X253" s="145"/>
      <c r="Y253" s="145"/>
      <c r="Z253" s="145"/>
      <c r="AA253" s="145"/>
      <c r="AB253" s="145"/>
      <c r="AC253" s="169"/>
      <c r="AD253" s="169"/>
      <c r="AE253" s="169"/>
      <c r="AF253" s="169"/>
      <c r="AG253" s="169"/>
      <c r="AH253" s="170"/>
      <c r="AI253" s="145"/>
      <c r="AJ253" s="145"/>
      <c r="AK253" s="145"/>
      <c r="AL253" s="145"/>
      <c r="AY253" s="171"/>
      <c r="AZ253" s="167"/>
      <c r="BA253" s="172"/>
      <c r="BG253" s="171"/>
      <c r="BH253" s="167"/>
      <c r="BI253" s="172"/>
      <c r="CG253" s="430"/>
      <c r="CH253" s="430"/>
      <c r="CL253" s="147"/>
    </row>
    <row r="254" spans="1:90" s="5" customFormat="1" x14ac:dyDescent="0.25">
      <c r="A254" s="145"/>
      <c r="B254" s="145"/>
      <c r="C254" s="145"/>
      <c r="D254" s="145"/>
      <c r="E254" s="145"/>
      <c r="F254" s="145"/>
      <c r="G254" s="145"/>
      <c r="H254" s="145"/>
      <c r="I254" s="145"/>
      <c r="J254" s="145"/>
      <c r="K254" s="145"/>
      <c r="L254" s="145"/>
      <c r="M254" s="145"/>
      <c r="N254" s="145"/>
      <c r="O254" s="145"/>
      <c r="P254" s="145"/>
      <c r="Q254" s="145"/>
      <c r="R254" s="145"/>
      <c r="S254" s="145"/>
      <c r="T254" s="145"/>
      <c r="U254" s="145"/>
      <c r="V254" s="145"/>
      <c r="W254" s="145"/>
      <c r="X254" s="145"/>
      <c r="Y254" s="145"/>
      <c r="Z254" s="145"/>
      <c r="AA254" s="145"/>
      <c r="AB254" s="145"/>
      <c r="AC254" s="169"/>
      <c r="AD254" s="169"/>
      <c r="AE254" s="169"/>
      <c r="AF254" s="169"/>
      <c r="AG254" s="169"/>
      <c r="AH254" s="170"/>
      <c r="AI254" s="145"/>
      <c r="AJ254" s="145"/>
      <c r="AK254" s="145"/>
      <c r="AL254" s="145"/>
      <c r="AY254" s="171"/>
      <c r="AZ254" s="167"/>
      <c r="BA254" s="172"/>
      <c r="BG254" s="171"/>
      <c r="BH254" s="167"/>
      <c r="BI254" s="172"/>
      <c r="CG254" s="430"/>
      <c r="CH254" s="430"/>
      <c r="CL254" s="147"/>
    </row>
    <row r="255" spans="1:90" s="5" customFormat="1" x14ac:dyDescent="0.25">
      <c r="A255" s="145"/>
      <c r="B255" s="145"/>
      <c r="C255" s="145"/>
      <c r="D255" s="145"/>
      <c r="E255" s="145"/>
      <c r="F255" s="145"/>
      <c r="G255" s="145"/>
      <c r="H255" s="145"/>
      <c r="I255" s="145"/>
      <c r="J255" s="145"/>
      <c r="K255" s="145"/>
      <c r="L255" s="145"/>
      <c r="M255" s="145"/>
      <c r="N255" s="145"/>
      <c r="O255" s="145"/>
      <c r="P255" s="145"/>
      <c r="Q255" s="145"/>
      <c r="R255" s="145"/>
      <c r="S255" s="145"/>
      <c r="T255" s="145"/>
      <c r="U255" s="145"/>
      <c r="V255" s="145"/>
      <c r="W255" s="145"/>
      <c r="X255" s="145"/>
      <c r="Y255" s="145"/>
      <c r="Z255" s="145"/>
      <c r="AA255" s="145"/>
      <c r="AB255" s="145"/>
      <c r="AC255" s="169"/>
      <c r="AD255" s="169"/>
      <c r="AE255" s="169"/>
      <c r="AF255" s="169"/>
      <c r="AG255" s="169"/>
      <c r="AH255" s="170"/>
      <c r="AI255" s="145"/>
      <c r="AJ255" s="145"/>
      <c r="AK255" s="145"/>
      <c r="AL255" s="145"/>
      <c r="AY255" s="171"/>
      <c r="AZ255" s="167"/>
      <c r="BA255" s="172"/>
      <c r="BG255" s="171"/>
      <c r="BH255" s="167"/>
      <c r="BI255" s="172"/>
      <c r="CG255" s="430"/>
      <c r="CH255" s="430"/>
      <c r="CL255" s="147"/>
    </row>
    <row r="256" spans="1:90" s="5" customFormat="1" x14ac:dyDescent="0.25">
      <c r="A256" s="145"/>
      <c r="B256" s="145"/>
      <c r="C256" s="145"/>
      <c r="D256" s="145"/>
      <c r="E256" s="145"/>
      <c r="F256" s="145"/>
      <c r="G256" s="145"/>
      <c r="H256" s="145"/>
      <c r="I256" s="145"/>
      <c r="J256" s="145"/>
      <c r="K256" s="145"/>
      <c r="L256" s="145"/>
      <c r="M256" s="145"/>
      <c r="N256" s="145"/>
      <c r="O256" s="145"/>
      <c r="P256" s="145"/>
      <c r="Q256" s="145"/>
      <c r="R256" s="145"/>
      <c r="S256" s="145"/>
      <c r="T256" s="145"/>
      <c r="U256" s="145"/>
      <c r="V256" s="145"/>
      <c r="W256" s="145"/>
      <c r="X256" s="145"/>
      <c r="Y256" s="145"/>
      <c r="Z256" s="145"/>
      <c r="AA256" s="145"/>
      <c r="AB256" s="145"/>
      <c r="AC256" s="169"/>
      <c r="AD256" s="169"/>
      <c r="AE256" s="169"/>
      <c r="AF256" s="169"/>
      <c r="AG256" s="169"/>
      <c r="AH256" s="170"/>
      <c r="AI256" s="145"/>
      <c r="AJ256" s="145"/>
      <c r="AK256" s="145"/>
      <c r="AL256" s="145"/>
      <c r="AY256" s="171"/>
      <c r="AZ256" s="167"/>
      <c r="BA256" s="172"/>
      <c r="BG256" s="171"/>
      <c r="BH256" s="167"/>
      <c r="BI256" s="172"/>
      <c r="CG256" s="430"/>
      <c r="CH256" s="430"/>
      <c r="CL256" s="147"/>
    </row>
    <row r="257" spans="1:90" s="5" customFormat="1" x14ac:dyDescent="0.25">
      <c r="A257" s="145"/>
      <c r="B257" s="145"/>
      <c r="C257" s="145"/>
      <c r="D257" s="145"/>
      <c r="E257" s="145"/>
      <c r="F257" s="145"/>
      <c r="G257" s="145"/>
      <c r="H257" s="145"/>
      <c r="I257" s="145"/>
      <c r="J257" s="145"/>
      <c r="K257" s="145"/>
      <c r="L257" s="145"/>
      <c r="M257" s="145"/>
      <c r="N257" s="145"/>
      <c r="O257" s="145"/>
      <c r="P257" s="145"/>
      <c r="Q257" s="145"/>
      <c r="R257" s="145"/>
      <c r="S257" s="145"/>
      <c r="T257" s="145"/>
      <c r="U257" s="145"/>
      <c r="V257" s="145"/>
      <c r="W257" s="145"/>
      <c r="X257" s="145"/>
      <c r="Y257" s="145"/>
      <c r="Z257" s="145"/>
      <c r="AA257" s="145"/>
      <c r="AB257" s="145"/>
      <c r="AC257" s="169"/>
      <c r="AD257" s="169"/>
      <c r="AE257" s="169"/>
      <c r="AF257" s="169"/>
      <c r="AG257" s="169"/>
      <c r="AH257" s="170"/>
      <c r="AI257" s="145"/>
      <c r="AJ257" s="145"/>
      <c r="AK257" s="145"/>
      <c r="AL257" s="145"/>
      <c r="AY257" s="171"/>
      <c r="AZ257" s="167"/>
      <c r="BA257" s="172"/>
      <c r="BG257" s="171"/>
      <c r="BH257" s="167"/>
      <c r="BI257" s="172"/>
      <c r="CG257" s="430"/>
      <c r="CH257" s="430"/>
      <c r="CL257" s="147"/>
    </row>
    <row r="258" spans="1:90" s="5" customFormat="1" x14ac:dyDescent="0.25">
      <c r="A258" s="145"/>
      <c r="B258" s="145"/>
      <c r="C258" s="145"/>
      <c r="D258" s="145"/>
      <c r="E258" s="145"/>
      <c r="F258" s="145"/>
      <c r="G258" s="145"/>
      <c r="H258" s="145"/>
      <c r="I258" s="145"/>
      <c r="J258" s="145"/>
      <c r="K258" s="145"/>
      <c r="L258" s="145"/>
      <c r="M258" s="145"/>
      <c r="N258" s="145"/>
      <c r="O258" s="145"/>
      <c r="P258" s="145"/>
      <c r="Q258" s="145"/>
      <c r="R258" s="145"/>
      <c r="S258" s="145"/>
      <c r="T258" s="145"/>
      <c r="U258" s="145"/>
      <c r="V258" s="145"/>
      <c r="W258" s="145"/>
      <c r="X258" s="145"/>
      <c r="Y258" s="145"/>
      <c r="Z258" s="145"/>
      <c r="AA258" s="145"/>
      <c r="AB258" s="145"/>
      <c r="AC258" s="169"/>
      <c r="AD258" s="169"/>
      <c r="AE258" s="169"/>
      <c r="AF258" s="169"/>
      <c r="AG258" s="169"/>
      <c r="AH258" s="170"/>
      <c r="AI258" s="145"/>
      <c r="AJ258" s="145"/>
      <c r="AK258" s="145"/>
      <c r="AL258" s="145"/>
      <c r="AY258" s="171"/>
      <c r="AZ258" s="167"/>
      <c r="BA258" s="172"/>
      <c r="BG258" s="171"/>
      <c r="BH258" s="167"/>
      <c r="BI258" s="172"/>
      <c r="CG258" s="430"/>
      <c r="CH258" s="430"/>
      <c r="CL258" s="147"/>
    </row>
    <row r="259" spans="1:90" s="5" customFormat="1" x14ac:dyDescent="0.25">
      <c r="A259" s="145"/>
      <c r="B259" s="145"/>
      <c r="C259" s="145"/>
      <c r="D259" s="145"/>
      <c r="E259" s="145"/>
      <c r="F259" s="145"/>
      <c r="G259" s="145"/>
      <c r="H259" s="145"/>
      <c r="I259" s="145"/>
      <c r="J259" s="145"/>
      <c r="K259" s="145"/>
      <c r="L259" s="145"/>
      <c r="M259" s="145"/>
      <c r="N259" s="145"/>
      <c r="O259" s="145"/>
      <c r="P259" s="145"/>
      <c r="Q259" s="145"/>
      <c r="R259" s="145"/>
      <c r="S259" s="145"/>
      <c r="T259" s="145"/>
      <c r="U259" s="145"/>
      <c r="V259" s="145"/>
      <c r="W259" s="145"/>
      <c r="X259" s="145"/>
      <c r="Y259" s="145"/>
      <c r="Z259" s="145"/>
      <c r="AA259" s="145"/>
      <c r="AB259" s="145"/>
      <c r="AC259" s="169"/>
      <c r="AD259" s="169"/>
      <c r="AE259" s="169"/>
      <c r="AF259" s="169"/>
      <c r="AG259" s="169"/>
      <c r="AH259" s="170"/>
      <c r="AI259" s="145"/>
      <c r="AJ259" s="145"/>
      <c r="AK259" s="145"/>
      <c r="AL259" s="145"/>
      <c r="AY259" s="171"/>
      <c r="AZ259" s="167"/>
      <c r="BA259" s="172"/>
      <c r="BG259" s="171"/>
      <c r="BH259" s="167"/>
      <c r="BI259" s="172"/>
      <c r="CG259" s="430"/>
      <c r="CH259" s="430"/>
      <c r="CL259" s="147"/>
    </row>
    <row r="260" spans="1:90" s="5" customFormat="1" x14ac:dyDescent="0.25">
      <c r="A260" s="145"/>
      <c r="B260" s="145"/>
      <c r="C260" s="145"/>
      <c r="D260" s="145"/>
      <c r="E260" s="145"/>
      <c r="F260" s="145"/>
      <c r="G260" s="145"/>
      <c r="H260" s="145"/>
      <c r="I260" s="145"/>
      <c r="J260" s="145"/>
      <c r="K260" s="145"/>
      <c r="L260" s="145"/>
      <c r="M260" s="145"/>
      <c r="N260" s="145"/>
      <c r="O260" s="145"/>
      <c r="P260" s="145"/>
      <c r="Q260" s="145"/>
      <c r="R260" s="145"/>
      <c r="S260" s="145"/>
      <c r="T260" s="145"/>
      <c r="U260" s="145"/>
      <c r="V260" s="145"/>
      <c r="W260" s="145"/>
      <c r="X260" s="145"/>
      <c r="Y260" s="145"/>
      <c r="Z260" s="145"/>
      <c r="AA260" s="145"/>
      <c r="AB260" s="145"/>
      <c r="AC260" s="169"/>
      <c r="AD260" s="169"/>
      <c r="AE260" s="169"/>
      <c r="AF260" s="169"/>
      <c r="AG260" s="169"/>
      <c r="AH260" s="170"/>
      <c r="AI260" s="145"/>
      <c r="AJ260" s="145"/>
      <c r="AK260" s="145"/>
      <c r="AL260" s="145"/>
      <c r="AY260" s="171"/>
      <c r="AZ260" s="167"/>
      <c r="BA260" s="172"/>
      <c r="BG260" s="171"/>
      <c r="BH260" s="167"/>
      <c r="BI260" s="172"/>
      <c r="CG260" s="430"/>
      <c r="CH260" s="430"/>
      <c r="CL260" s="147"/>
    </row>
    <row r="261" spans="1:90" s="5" customFormat="1" x14ac:dyDescent="0.25">
      <c r="A261" s="145"/>
      <c r="B261" s="145"/>
      <c r="C261" s="145"/>
      <c r="D261" s="145"/>
      <c r="E261" s="145"/>
      <c r="F261" s="145"/>
      <c r="G261" s="145"/>
      <c r="H261" s="145"/>
      <c r="I261" s="145"/>
      <c r="J261" s="145"/>
      <c r="K261" s="145"/>
      <c r="L261" s="145"/>
      <c r="M261" s="145"/>
      <c r="N261" s="145"/>
      <c r="O261" s="145"/>
      <c r="P261" s="145"/>
      <c r="Q261" s="145"/>
      <c r="R261" s="145"/>
      <c r="S261" s="145"/>
      <c r="T261" s="145"/>
      <c r="U261" s="145"/>
      <c r="V261" s="145"/>
      <c r="W261" s="145"/>
      <c r="X261" s="145"/>
      <c r="Y261" s="145"/>
      <c r="Z261" s="145"/>
      <c r="AA261" s="145"/>
      <c r="AB261" s="145"/>
      <c r="AC261" s="169"/>
      <c r="AD261" s="169"/>
      <c r="AE261" s="169"/>
      <c r="AF261" s="169"/>
      <c r="AG261" s="169"/>
      <c r="AH261" s="170"/>
      <c r="AI261" s="145"/>
      <c r="AJ261" s="145"/>
      <c r="AK261" s="145"/>
      <c r="AL261" s="145"/>
      <c r="AY261" s="171"/>
      <c r="AZ261" s="167"/>
      <c r="BA261" s="172"/>
      <c r="BG261" s="171"/>
      <c r="BH261" s="167"/>
      <c r="BI261" s="172"/>
      <c r="CG261" s="430"/>
      <c r="CH261" s="430"/>
      <c r="CL261" s="147"/>
    </row>
    <row r="262" spans="1:90" s="5" customFormat="1" x14ac:dyDescent="0.25">
      <c r="A262" s="145"/>
      <c r="B262" s="145"/>
      <c r="C262" s="145"/>
      <c r="D262" s="145"/>
      <c r="E262" s="145"/>
      <c r="F262" s="145"/>
      <c r="G262" s="145"/>
      <c r="H262" s="145"/>
      <c r="I262" s="145"/>
      <c r="J262" s="145"/>
      <c r="K262" s="145"/>
      <c r="L262" s="145"/>
      <c r="M262" s="145"/>
      <c r="N262" s="145"/>
      <c r="O262" s="145"/>
      <c r="P262" s="145"/>
      <c r="Q262" s="145"/>
      <c r="R262" s="145"/>
      <c r="S262" s="145"/>
      <c r="T262" s="145"/>
      <c r="U262" s="145"/>
      <c r="V262" s="145"/>
      <c r="W262" s="145"/>
      <c r="X262" s="145"/>
      <c r="Y262" s="145"/>
      <c r="Z262" s="145"/>
      <c r="AA262" s="145"/>
      <c r="AB262" s="145"/>
      <c r="AC262" s="169"/>
      <c r="AD262" s="169"/>
      <c r="AE262" s="169"/>
      <c r="AF262" s="169"/>
      <c r="AG262" s="169"/>
      <c r="AH262" s="170"/>
      <c r="AI262" s="145"/>
      <c r="AJ262" s="145"/>
      <c r="AK262" s="145"/>
      <c r="AL262" s="145"/>
      <c r="AY262" s="171"/>
      <c r="AZ262" s="167"/>
      <c r="BA262" s="172"/>
      <c r="BG262" s="171"/>
      <c r="BH262" s="167"/>
      <c r="BI262" s="172"/>
      <c r="CG262" s="430"/>
      <c r="CH262" s="430"/>
      <c r="CL262" s="147"/>
    </row>
    <row r="263" spans="1:90" s="5" customFormat="1" x14ac:dyDescent="0.25">
      <c r="A263" s="145"/>
      <c r="B263" s="145"/>
      <c r="C263" s="145"/>
      <c r="D263" s="145"/>
      <c r="E263" s="145"/>
      <c r="F263" s="145"/>
      <c r="G263" s="145"/>
      <c r="H263" s="145"/>
      <c r="I263" s="145"/>
      <c r="J263" s="145"/>
      <c r="K263" s="145"/>
      <c r="L263" s="145"/>
      <c r="M263" s="145"/>
      <c r="N263" s="145"/>
      <c r="O263" s="145"/>
      <c r="P263" s="145"/>
      <c r="Q263" s="145"/>
      <c r="R263" s="145"/>
      <c r="S263" s="145"/>
      <c r="T263" s="145"/>
      <c r="U263" s="145"/>
      <c r="V263" s="145"/>
      <c r="W263" s="145"/>
      <c r="X263" s="145"/>
      <c r="Y263" s="145"/>
      <c r="Z263" s="145"/>
      <c r="AA263" s="145"/>
      <c r="AB263" s="145"/>
      <c r="AC263" s="169"/>
      <c r="AD263" s="169"/>
      <c r="AE263" s="169"/>
      <c r="AF263" s="169"/>
      <c r="AG263" s="169"/>
      <c r="AH263" s="170"/>
      <c r="AI263" s="145"/>
      <c r="AJ263" s="145"/>
      <c r="AK263" s="145"/>
      <c r="AL263" s="145"/>
      <c r="AY263" s="171"/>
      <c r="AZ263" s="167"/>
      <c r="BA263" s="172"/>
      <c r="BG263" s="171"/>
      <c r="BH263" s="167"/>
      <c r="BI263" s="172"/>
      <c r="CG263" s="430"/>
      <c r="CH263" s="430"/>
      <c r="CL263" s="147"/>
    </row>
    <row r="264" spans="1:90" s="5" customFormat="1" x14ac:dyDescent="0.25">
      <c r="A264" s="145"/>
      <c r="B264" s="145"/>
      <c r="C264" s="145"/>
      <c r="D264" s="145"/>
      <c r="E264" s="145"/>
      <c r="F264" s="145"/>
      <c r="G264" s="145"/>
      <c r="H264" s="145"/>
      <c r="I264" s="145"/>
      <c r="J264" s="145"/>
      <c r="K264" s="145"/>
      <c r="L264" s="145"/>
      <c r="M264" s="145"/>
      <c r="N264" s="145"/>
      <c r="O264" s="145"/>
      <c r="P264" s="145"/>
      <c r="Q264" s="145"/>
      <c r="R264" s="145"/>
      <c r="S264" s="145"/>
      <c r="T264" s="145"/>
      <c r="U264" s="145"/>
      <c r="V264" s="145"/>
      <c r="W264" s="145"/>
      <c r="X264" s="145"/>
      <c r="Y264" s="145"/>
      <c r="Z264" s="145"/>
      <c r="AA264" s="145"/>
      <c r="AB264" s="145"/>
      <c r="AC264" s="169"/>
      <c r="AD264" s="169"/>
      <c r="AE264" s="169"/>
      <c r="AF264" s="169"/>
      <c r="AG264" s="169"/>
      <c r="AH264" s="170"/>
      <c r="AI264" s="145"/>
      <c r="AJ264" s="145"/>
      <c r="AK264" s="145"/>
      <c r="AL264" s="145"/>
      <c r="AY264" s="171"/>
      <c r="AZ264" s="167"/>
      <c r="BA264" s="172"/>
      <c r="BG264" s="171"/>
      <c r="BH264" s="167"/>
      <c r="BI264" s="172"/>
      <c r="CG264" s="430"/>
      <c r="CH264" s="430"/>
      <c r="CL264" s="147"/>
    </row>
    <row r="265" spans="1:90" s="5" customFormat="1" x14ac:dyDescent="0.25">
      <c r="A265" s="145"/>
      <c r="B265" s="145"/>
      <c r="C265" s="145"/>
      <c r="D265" s="145"/>
      <c r="E265" s="145"/>
      <c r="F265" s="145"/>
      <c r="G265" s="145"/>
      <c r="H265" s="145"/>
      <c r="I265" s="145"/>
      <c r="J265" s="145"/>
      <c r="K265" s="145"/>
      <c r="L265" s="145"/>
      <c r="M265" s="145"/>
      <c r="N265" s="145"/>
      <c r="O265" s="145"/>
      <c r="P265" s="145"/>
      <c r="Q265" s="145"/>
      <c r="R265" s="145"/>
      <c r="S265" s="145"/>
      <c r="T265" s="145"/>
      <c r="U265" s="145"/>
      <c r="V265" s="145"/>
      <c r="W265" s="145"/>
      <c r="X265" s="145"/>
      <c r="Y265" s="145"/>
      <c r="Z265" s="145"/>
      <c r="AA265" s="145"/>
      <c r="AB265" s="145"/>
      <c r="AC265" s="169"/>
      <c r="AD265" s="169"/>
      <c r="AE265" s="169"/>
      <c r="AF265" s="169"/>
      <c r="AG265" s="169"/>
      <c r="AH265" s="170"/>
      <c r="AI265" s="145"/>
      <c r="AJ265" s="145"/>
      <c r="AK265" s="145"/>
      <c r="AL265" s="145"/>
      <c r="AY265" s="171"/>
      <c r="AZ265" s="167"/>
      <c r="BA265" s="172"/>
      <c r="BG265" s="171"/>
      <c r="BH265" s="167"/>
      <c r="BI265" s="172"/>
      <c r="CG265" s="430"/>
      <c r="CH265" s="430"/>
      <c r="CL265" s="147"/>
    </row>
    <row r="266" spans="1:90" s="5" customFormat="1" x14ac:dyDescent="0.25">
      <c r="A266" s="145"/>
      <c r="B266" s="145"/>
      <c r="C266" s="145"/>
      <c r="D266" s="145"/>
      <c r="E266" s="145"/>
      <c r="F266" s="145"/>
      <c r="G266" s="145"/>
      <c r="H266" s="145"/>
      <c r="I266" s="145"/>
      <c r="J266" s="145"/>
      <c r="K266" s="145"/>
      <c r="L266" s="145"/>
      <c r="M266" s="145"/>
      <c r="N266" s="145"/>
      <c r="O266" s="145"/>
      <c r="P266" s="145"/>
      <c r="Q266" s="145"/>
      <c r="R266" s="145"/>
      <c r="S266" s="145"/>
      <c r="T266" s="145"/>
      <c r="U266" s="145"/>
      <c r="V266" s="145"/>
      <c r="W266" s="145"/>
      <c r="X266" s="145"/>
      <c r="Y266" s="145"/>
      <c r="Z266" s="145"/>
      <c r="AA266" s="145"/>
      <c r="AB266" s="145"/>
      <c r="AC266" s="169"/>
      <c r="AD266" s="169"/>
      <c r="AE266" s="169"/>
      <c r="AF266" s="169"/>
      <c r="AG266" s="169"/>
      <c r="AH266" s="170"/>
      <c r="AI266" s="145"/>
      <c r="AJ266" s="145"/>
      <c r="AK266" s="145"/>
      <c r="AL266" s="145"/>
      <c r="AY266" s="171"/>
      <c r="AZ266" s="167"/>
      <c r="BA266" s="172"/>
      <c r="BG266" s="171"/>
      <c r="BH266" s="167"/>
      <c r="BI266" s="172"/>
      <c r="CG266" s="430"/>
      <c r="CH266" s="430"/>
      <c r="CL266" s="147"/>
    </row>
    <row r="267" spans="1:90" s="5" customFormat="1" x14ac:dyDescent="0.25">
      <c r="A267" s="145"/>
      <c r="B267" s="145"/>
      <c r="C267" s="145"/>
      <c r="D267" s="145"/>
      <c r="E267" s="145"/>
      <c r="F267" s="145"/>
      <c r="G267" s="145"/>
      <c r="H267" s="145"/>
      <c r="I267" s="145"/>
      <c r="J267" s="145"/>
      <c r="K267" s="145"/>
      <c r="L267" s="145"/>
      <c r="M267" s="145"/>
      <c r="N267" s="145"/>
      <c r="O267" s="145"/>
      <c r="P267" s="145"/>
      <c r="Q267" s="145"/>
      <c r="R267" s="145"/>
      <c r="S267" s="145"/>
      <c r="T267" s="145"/>
      <c r="U267" s="145"/>
      <c r="V267" s="145"/>
      <c r="W267" s="145"/>
      <c r="X267" s="145"/>
      <c r="Y267" s="145"/>
      <c r="Z267" s="145"/>
      <c r="AA267" s="145"/>
      <c r="AB267" s="145"/>
      <c r="AC267" s="169"/>
      <c r="AD267" s="169"/>
      <c r="AE267" s="169"/>
      <c r="AF267" s="169"/>
      <c r="AG267" s="169"/>
      <c r="AH267" s="170"/>
      <c r="AI267" s="145"/>
      <c r="AJ267" s="145"/>
      <c r="AK267" s="145"/>
      <c r="AL267" s="145"/>
      <c r="AY267" s="171"/>
      <c r="AZ267" s="167"/>
      <c r="BA267" s="172"/>
      <c r="BG267" s="171"/>
      <c r="BH267" s="167"/>
      <c r="BI267" s="172"/>
      <c r="CG267" s="430"/>
      <c r="CH267" s="430"/>
      <c r="CL267" s="147"/>
    </row>
    <row r="268" spans="1:90" s="5" customFormat="1" x14ac:dyDescent="0.25">
      <c r="A268" s="145"/>
      <c r="B268" s="145"/>
      <c r="C268" s="145"/>
      <c r="D268" s="145"/>
      <c r="E268" s="145"/>
      <c r="F268" s="145"/>
      <c r="G268" s="145"/>
      <c r="H268" s="145"/>
      <c r="I268" s="145"/>
      <c r="J268" s="145"/>
      <c r="K268" s="145"/>
      <c r="L268" s="145"/>
      <c r="M268" s="145"/>
      <c r="N268" s="145"/>
      <c r="O268" s="145"/>
      <c r="P268" s="145"/>
      <c r="Q268" s="145"/>
      <c r="R268" s="145"/>
      <c r="S268" s="145"/>
      <c r="T268" s="145"/>
      <c r="U268" s="145"/>
      <c r="V268" s="145"/>
      <c r="W268" s="145"/>
      <c r="X268" s="145"/>
      <c r="Y268" s="145"/>
      <c r="Z268" s="145"/>
      <c r="AA268" s="145"/>
      <c r="AB268" s="145"/>
      <c r="AC268" s="169"/>
      <c r="AD268" s="169"/>
      <c r="AE268" s="169"/>
      <c r="AF268" s="169"/>
      <c r="AG268" s="169"/>
      <c r="AH268" s="170"/>
      <c r="AI268" s="145"/>
      <c r="AJ268" s="145"/>
      <c r="AK268" s="145"/>
      <c r="AL268" s="145"/>
      <c r="AY268" s="171"/>
      <c r="AZ268" s="167"/>
      <c r="BA268" s="172"/>
      <c r="BG268" s="171"/>
      <c r="BH268" s="167"/>
      <c r="BI268" s="172"/>
      <c r="CG268" s="430"/>
      <c r="CH268" s="430"/>
      <c r="CL268" s="147"/>
    </row>
    <row r="269" spans="1:90" s="5" customFormat="1" x14ac:dyDescent="0.25">
      <c r="A269" s="145"/>
      <c r="B269" s="145"/>
      <c r="C269" s="145"/>
      <c r="D269" s="145"/>
      <c r="E269" s="145"/>
      <c r="F269" s="145"/>
      <c r="G269" s="145"/>
      <c r="H269" s="145"/>
      <c r="I269" s="145"/>
      <c r="J269" s="145"/>
      <c r="K269" s="145"/>
      <c r="L269" s="145"/>
      <c r="M269" s="145"/>
      <c r="N269" s="145"/>
      <c r="O269" s="145"/>
      <c r="P269" s="145"/>
      <c r="Q269" s="145"/>
      <c r="R269" s="145"/>
      <c r="S269" s="145"/>
      <c r="T269" s="145"/>
      <c r="U269" s="145"/>
      <c r="V269" s="145"/>
      <c r="W269" s="145"/>
      <c r="X269" s="145"/>
      <c r="Y269" s="145"/>
      <c r="Z269" s="145"/>
      <c r="AA269" s="145"/>
      <c r="AB269" s="145"/>
      <c r="AC269" s="169"/>
      <c r="AD269" s="169"/>
      <c r="AE269" s="169"/>
      <c r="AF269" s="169"/>
      <c r="AG269" s="169"/>
      <c r="AH269" s="170"/>
      <c r="AI269" s="145"/>
      <c r="AJ269" s="145"/>
      <c r="AK269" s="145"/>
      <c r="AL269" s="145"/>
      <c r="AY269" s="171"/>
      <c r="AZ269" s="167"/>
      <c r="BA269" s="172"/>
      <c r="BG269" s="171"/>
      <c r="BH269" s="167"/>
      <c r="BI269" s="172"/>
      <c r="CG269" s="430"/>
      <c r="CH269" s="430"/>
      <c r="CL269" s="147"/>
    </row>
    <row r="270" spans="1:90" s="5" customFormat="1" x14ac:dyDescent="0.25">
      <c r="A270" s="145"/>
      <c r="B270" s="145"/>
      <c r="C270" s="145"/>
      <c r="D270" s="145"/>
      <c r="E270" s="145"/>
      <c r="F270" s="145"/>
      <c r="G270" s="145"/>
      <c r="H270" s="145"/>
      <c r="I270" s="145"/>
      <c r="J270" s="145"/>
      <c r="K270" s="145"/>
      <c r="L270" s="145"/>
      <c r="M270" s="145"/>
      <c r="N270" s="145"/>
      <c r="O270" s="145"/>
      <c r="P270" s="145"/>
      <c r="Q270" s="145"/>
      <c r="R270" s="145"/>
      <c r="S270" s="145"/>
      <c r="T270" s="145"/>
      <c r="U270" s="145"/>
      <c r="V270" s="145"/>
      <c r="W270" s="145"/>
      <c r="X270" s="145"/>
      <c r="Y270" s="145"/>
      <c r="Z270" s="145"/>
      <c r="AA270" s="145"/>
      <c r="AB270" s="145"/>
      <c r="AC270" s="169"/>
      <c r="AD270" s="169"/>
      <c r="AE270" s="169"/>
      <c r="AF270" s="169"/>
      <c r="AG270" s="169"/>
      <c r="AH270" s="170"/>
      <c r="AI270" s="145"/>
      <c r="AJ270" s="145"/>
      <c r="AK270" s="145"/>
      <c r="AL270" s="145"/>
      <c r="AY270" s="171"/>
      <c r="AZ270" s="167"/>
      <c r="BA270" s="172"/>
      <c r="BG270" s="171"/>
      <c r="BH270" s="167"/>
      <c r="BI270" s="172"/>
      <c r="CG270" s="430"/>
      <c r="CH270" s="430"/>
      <c r="CL270" s="147"/>
    </row>
    <row r="271" spans="1:90" s="5" customFormat="1" x14ac:dyDescent="0.25">
      <c r="A271" s="145"/>
      <c r="B271" s="145"/>
      <c r="C271" s="145"/>
      <c r="D271" s="145"/>
      <c r="E271" s="145"/>
      <c r="F271" s="145"/>
      <c r="G271" s="145"/>
      <c r="H271" s="145"/>
      <c r="I271" s="145"/>
      <c r="J271" s="145"/>
      <c r="K271" s="145"/>
      <c r="L271" s="145"/>
      <c r="M271" s="145"/>
      <c r="N271" s="145"/>
      <c r="O271" s="145"/>
      <c r="P271" s="145"/>
      <c r="Q271" s="145"/>
      <c r="R271" s="145"/>
      <c r="S271" s="145"/>
      <c r="T271" s="145"/>
      <c r="U271" s="145"/>
      <c r="V271" s="145"/>
      <c r="W271" s="145"/>
      <c r="X271" s="145"/>
      <c r="Y271" s="145"/>
      <c r="Z271" s="145"/>
      <c r="AA271" s="145"/>
      <c r="AB271" s="145"/>
      <c r="AC271" s="169"/>
      <c r="AD271" s="169"/>
      <c r="AE271" s="169"/>
      <c r="AF271" s="169"/>
      <c r="AG271" s="169"/>
      <c r="AH271" s="170"/>
      <c r="AI271" s="145"/>
      <c r="AJ271" s="145"/>
      <c r="AK271" s="145"/>
      <c r="AL271" s="145"/>
      <c r="AY271" s="171"/>
      <c r="AZ271" s="167"/>
      <c r="BA271" s="172"/>
      <c r="BG271" s="171"/>
      <c r="BH271" s="167"/>
      <c r="BI271" s="172"/>
      <c r="CG271" s="430"/>
      <c r="CH271" s="430"/>
      <c r="CL271" s="147"/>
    </row>
    <row r="272" spans="1:90" s="5" customFormat="1" x14ac:dyDescent="0.25">
      <c r="A272" s="145"/>
      <c r="B272" s="145"/>
      <c r="C272" s="145"/>
      <c r="D272" s="145"/>
      <c r="E272" s="145"/>
      <c r="F272" s="145"/>
      <c r="G272" s="145"/>
      <c r="H272" s="145"/>
      <c r="I272" s="145"/>
      <c r="J272" s="145"/>
      <c r="K272" s="145"/>
      <c r="L272" s="145"/>
      <c r="M272" s="145"/>
      <c r="N272" s="145"/>
      <c r="O272" s="145"/>
      <c r="P272" s="145"/>
      <c r="Q272" s="145"/>
      <c r="R272" s="145"/>
      <c r="S272" s="145"/>
      <c r="T272" s="145"/>
      <c r="U272" s="145"/>
      <c r="V272" s="145"/>
      <c r="W272" s="145"/>
      <c r="X272" s="145"/>
      <c r="Y272" s="145"/>
      <c r="Z272" s="145"/>
      <c r="AA272" s="145"/>
      <c r="AB272" s="145"/>
      <c r="AC272" s="169"/>
      <c r="AD272" s="169"/>
      <c r="AE272" s="169"/>
      <c r="AF272" s="169"/>
      <c r="AG272" s="169"/>
      <c r="AH272" s="170"/>
      <c r="AI272" s="145"/>
      <c r="AJ272" s="145"/>
      <c r="AK272" s="145"/>
      <c r="AL272" s="145"/>
      <c r="AY272" s="171"/>
      <c r="AZ272" s="167"/>
      <c r="BA272" s="172"/>
      <c r="BG272" s="171"/>
      <c r="BH272" s="167"/>
      <c r="BI272" s="172"/>
      <c r="CG272" s="430"/>
      <c r="CH272" s="430"/>
      <c r="CL272" s="147"/>
    </row>
    <row r="273" spans="1:90" s="5" customFormat="1" x14ac:dyDescent="0.25">
      <c r="A273" s="145"/>
      <c r="B273" s="145"/>
      <c r="C273" s="145"/>
      <c r="D273" s="145"/>
      <c r="E273" s="145"/>
      <c r="F273" s="145"/>
      <c r="G273" s="145"/>
      <c r="H273" s="145"/>
      <c r="I273" s="145"/>
      <c r="J273" s="145"/>
      <c r="K273" s="145"/>
      <c r="L273" s="145"/>
      <c r="M273" s="145"/>
      <c r="N273" s="145"/>
      <c r="O273" s="145"/>
      <c r="P273" s="145"/>
      <c r="Q273" s="145"/>
      <c r="R273" s="145"/>
      <c r="S273" s="145"/>
      <c r="T273" s="145"/>
      <c r="U273" s="145"/>
      <c r="V273" s="145"/>
      <c r="W273" s="145"/>
      <c r="X273" s="145"/>
      <c r="Y273" s="145"/>
      <c r="Z273" s="145"/>
      <c r="AA273" s="145"/>
      <c r="AB273" s="145"/>
      <c r="AC273" s="169"/>
      <c r="AD273" s="169"/>
      <c r="AE273" s="169"/>
      <c r="AF273" s="169"/>
      <c r="AG273" s="169"/>
      <c r="AH273" s="170"/>
      <c r="AI273" s="145"/>
      <c r="AJ273" s="145"/>
      <c r="AK273" s="145"/>
      <c r="AL273" s="145"/>
      <c r="AY273" s="171"/>
      <c r="AZ273" s="167"/>
      <c r="BA273" s="172"/>
      <c r="BG273" s="171"/>
      <c r="BH273" s="167"/>
      <c r="BI273" s="172"/>
      <c r="CG273" s="430"/>
      <c r="CH273" s="430"/>
      <c r="CL273" s="147"/>
    </row>
    <row r="274" spans="1:90" s="5" customFormat="1" x14ac:dyDescent="0.25">
      <c r="A274" s="145"/>
      <c r="B274" s="145"/>
      <c r="C274" s="145"/>
      <c r="D274" s="145"/>
      <c r="E274" s="145"/>
      <c r="F274" s="145"/>
      <c r="G274" s="145"/>
      <c r="H274" s="145"/>
      <c r="I274" s="145"/>
      <c r="J274" s="145"/>
      <c r="K274" s="145"/>
      <c r="L274" s="145"/>
      <c r="M274" s="145"/>
      <c r="N274" s="145"/>
      <c r="O274" s="145"/>
      <c r="P274" s="145"/>
      <c r="Q274" s="145"/>
      <c r="R274" s="145"/>
      <c r="S274" s="145"/>
      <c r="T274" s="145"/>
      <c r="U274" s="145"/>
      <c r="V274" s="145"/>
      <c r="W274" s="145"/>
      <c r="X274" s="145"/>
      <c r="Y274" s="145"/>
      <c r="Z274" s="145"/>
      <c r="AA274" s="145"/>
      <c r="AB274" s="145"/>
      <c r="AC274" s="169"/>
      <c r="AD274" s="169"/>
      <c r="AE274" s="169"/>
      <c r="AF274" s="169"/>
      <c r="AG274" s="169"/>
      <c r="AH274" s="170"/>
      <c r="AI274" s="145"/>
      <c r="AJ274" s="145"/>
      <c r="AK274" s="145"/>
      <c r="AL274" s="145"/>
      <c r="AY274" s="171"/>
      <c r="AZ274" s="167"/>
      <c r="BA274" s="172"/>
      <c r="BG274" s="171"/>
      <c r="BH274" s="167"/>
      <c r="BI274" s="172"/>
      <c r="CG274" s="430"/>
      <c r="CH274" s="430"/>
      <c r="CL274" s="147"/>
    </row>
    <row r="275" spans="1:90" s="5" customFormat="1" x14ac:dyDescent="0.25">
      <c r="A275" s="145"/>
      <c r="B275" s="145"/>
      <c r="C275" s="145"/>
      <c r="D275" s="145"/>
      <c r="E275" s="145"/>
      <c r="F275" s="145"/>
      <c r="G275" s="145"/>
      <c r="H275" s="145"/>
      <c r="I275" s="145"/>
      <c r="J275" s="145"/>
      <c r="K275" s="145"/>
      <c r="L275" s="145"/>
      <c r="M275" s="145"/>
      <c r="N275" s="145"/>
      <c r="O275" s="145"/>
      <c r="P275" s="145"/>
      <c r="Q275" s="145"/>
      <c r="R275" s="145"/>
      <c r="S275" s="145"/>
      <c r="T275" s="145"/>
      <c r="U275" s="145"/>
      <c r="V275" s="145"/>
      <c r="W275" s="145"/>
      <c r="X275" s="145"/>
      <c r="Y275" s="145"/>
      <c r="Z275" s="145"/>
      <c r="AA275" s="145"/>
      <c r="AB275" s="145"/>
      <c r="AC275" s="169"/>
      <c r="AD275" s="169"/>
      <c r="AE275" s="169"/>
      <c r="AF275" s="169"/>
      <c r="AG275" s="169"/>
      <c r="AH275" s="170"/>
      <c r="AI275" s="145"/>
      <c r="AJ275" s="145"/>
      <c r="AK275" s="145"/>
      <c r="AL275" s="145"/>
      <c r="AY275" s="171"/>
      <c r="AZ275" s="167"/>
      <c r="BA275" s="172"/>
      <c r="BG275" s="171"/>
      <c r="BH275" s="167"/>
      <c r="BI275" s="172"/>
      <c r="CG275" s="430"/>
      <c r="CH275" s="430"/>
      <c r="CL275" s="147"/>
    </row>
    <row r="276" spans="1:90" s="5" customFormat="1" x14ac:dyDescent="0.25">
      <c r="A276" s="145"/>
      <c r="B276" s="145"/>
      <c r="C276" s="145"/>
      <c r="D276" s="145"/>
      <c r="E276" s="145"/>
      <c r="F276" s="145"/>
      <c r="G276" s="145"/>
      <c r="H276" s="145"/>
      <c r="I276" s="145"/>
      <c r="J276" s="145"/>
      <c r="K276" s="145"/>
      <c r="L276" s="145"/>
      <c r="M276" s="145"/>
      <c r="N276" s="145"/>
      <c r="O276" s="145"/>
      <c r="P276" s="145"/>
      <c r="Q276" s="145"/>
      <c r="R276" s="145"/>
      <c r="S276" s="145"/>
      <c r="T276" s="145"/>
      <c r="U276" s="145"/>
      <c r="V276" s="145"/>
      <c r="W276" s="145"/>
      <c r="X276" s="145"/>
      <c r="Y276" s="145"/>
      <c r="Z276" s="145"/>
      <c r="AA276" s="145"/>
      <c r="AB276" s="145"/>
      <c r="AC276" s="169"/>
      <c r="AD276" s="169"/>
      <c r="AE276" s="169"/>
      <c r="AF276" s="169"/>
      <c r="AG276" s="169"/>
      <c r="AH276" s="170"/>
      <c r="AI276" s="145"/>
      <c r="AJ276" s="145"/>
      <c r="AK276" s="145"/>
      <c r="AL276" s="145"/>
      <c r="AY276" s="171"/>
      <c r="AZ276" s="167"/>
      <c r="BA276" s="172"/>
      <c r="BG276" s="171"/>
      <c r="BH276" s="167"/>
      <c r="BI276" s="172"/>
      <c r="CG276" s="430"/>
      <c r="CH276" s="430"/>
      <c r="CL276" s="147"/>
    </row>
    <row r="277" spans="1:90" s="5" customFormat="1" x14ac:dyDescent="0.25">
      <c r="A277" s="145"/>
      <c r="B277" s="145"/>
      <c r="C277" s="145"/>
      <c r="D277" s="145"/>
      <c r="E277" s="145"/>
      <c r="F277" s="145"/>
      <c r="G277" s="145"/>
      <c r="H277" s="145"/>
      <c r="I277" s="145"/>
      <c r="J277" s="145"/>
      <c r="K277" s="145"/>
      <c r="L277" s="145"/>
      <c r="M277" s="145"/>
      <c r="N277" s="145"/>
      <c r="O277" s="145"/>
      <c r="P277" s="145"/>
      <c r="Q277" s="145"/>
      <c r="R277" s="145"/>
      <c r="S277" s="145"/>
      <c r="T277" s="145"/>
      <c r="U277" s="145"/>
      <c r="V277" s="145"/>
      <c r="W277" s="145"/>
      <c r="X277" s="145"/>
      <c r="Y277" s="145"/>
      <c r="Z277" s="145"/>
      <c r="AA277" s="145"/>
      <c r="AB277" s="145"/>
      <c r="AC277" s="169"/>
      <c r="AD277" s="169"/>
      <c r="AE277" s="169"/>
      <c r="AF277" s="169"/>
      <c r="AG277" s="169"/>
      <c r="AH277" s="170"/>
      <c r="AI277" s="145"/>
      <c r="AJ277" s="145"/>
      <c r="AK277" s="145"/>
      <c r="AL277" s="145"/>
      <c r="AY277" s="171"/>
      <c r="AZ277" s="167"/>
      <c r="BA277" s="172"/>
      <c r="BG277" s="171"/>
      <c r="BH277" s="167"/>
      <c r="BI277" s="172"/>
      <c r="CG277" s="430"/>
      <c r="CH277" s="430"/>
      <c r="CL277" s="147"/>
    </row>
    <row r="278" spans="1:90" s="5" customFormat="1" x14ac:dyDescent="0.25">
      <c r="A278" s="145"/>
      <c r="B278" s="145"/>
      <c r="C278" s="145"/>
      <c r="D278" s="145"/>
      <c r="E278" s="145"/>
      <c r="F278" s="145"/>
      <c r="G278" s="145"/>
      <c r="H278" s="145"/>
      <c r="I278" s="145"/>
      <c r="J278" s="145"/>
      <c r="K278" s="145"/>
      <c r="L278" s="145"/>
      <c r="M278" s="145"/>
      <c r="N278" s="145"/>
      <c r="O278" s="145"/>
      <c r="P278" s="145"/>
      <c r="Q278" s="145"/>
      <c r="R278" s="145"/>
      <c r="S278" s="145"/>
      <c r="T278" s="145"/>
      <c r="U278" s="145"/>
      <c r="V278" s="145"/>
      <c r="W278" s="145"/>
      <c r="X278" s="145"/>
      <c r="Y278" s="145"/>
      <c r="Z278" s="145"/>
      <c r="AA278" s="145"/>
      <c r="AB278" s="145"/>
      <c r="AC278" s="169"/>
      <c r="AD278" s="169"/>
      <c r="AE278" s="169"/>
      <c r="AF278" s="169"/>
      <c r="AG278" s="169"/>
      <c r="AH278" s="170"/>
      <c r="AI278" s="145"/>
      <c r="AJ278" s="145"/>
      <c r="AK278" s="145"/>
      <c r="AL278" s="145"/>
      <c r="AY278" s="171"/>
      <c r="AZ278" s="167"/>
      <c r="BA278" s="172"/>
      <c r="BG278" s="171"/>
      <c r="BH278" s="167"/>
      <c r="BI278" s="172"/>
      <c r="CG278" s="430"/>
      <c r="CH278" s="430"/>
      <c r="CL278" s="147"/>
    </row>
    <row r="279" spans="1:90" s="5" customFormat="1" x14ac:dyDescent="0.25">
      <c r="A279" s="145"/>
      <c r="B279" s="145"/>
      <c r="C279" s="145"/>
      <c r="D279" s="145"/>
      <c r="E279" s="145"/>
      <c r="F279" s="145"/>
      <c r="G279" s="145"/>
      <c r="H279" s="145"/>
      <c r="I279" s="145"/>
      <c r="J279" s="145"/>
      <c r="K279" s="145"/>
      <c r="L279" s="145"/>
      <c r="M279" s="145"/>
      <c r="N279" s="145"/>
      <c r="O279" s="145"/>
      <c r="P279" s="145"/>
      <c r="Q279" s="145"/>
      <c r="R279" s="145"/>
      <c r="S279" s="145"/>
      <c r="T279" s="145"/>
      <c r="U279" s="145"/>
      <c r="V279" s="145"/>
      <c r="W279" s="145"/>
      <c r="X279" s="145"/>
      <c r="Y279" s="145"/>
      <c r="Z279" s="145"/>
      <c r="AA279" s="145"/>
      <c r="AB279" s="145"/>
      <c r="AC279" s="169"/>
      <c r="AD279" s="169"/>
      <c r="AE279" s="169"/>
      <c r="AF279" s="169"/>
      <c r="AG279" s="169"/>
      <c r="AH279" s="170"/>
      <c r="AI279" s="145"/>
      <c r="AJ279" s="145"/>
      <c r="AK279" s="145"/>
      <c r="AL279" s="145"/>
      <c r="AY279" s="171"/>
      <c r="AZ279" s="167"/>
      <c r="BA279" s="172"/>
      <c r="BG279" s="171"/>
      <c r="BH279" s="167"/>
      <c r="BI279" s="172"/>
      <c r="CG279" s="430"/>
      <c r="CH279" s="430"/>
      <c r="CL279" s="147"/>
    </row>
    <row r="280" spans="1:90" s="5" customFormat="1" x14ac:dyDescent="0.25">
      <c r="A280" s="145"/>
      <c r="B280" s="145"/>
      <c r="C280" s="145"/>
      <c r="D280" s="145"/>
      <c r="E280" s="145"/>
      <c r="F280" s="145"/>
      <c r="G280" s="145"/>
      <c r="H280" s="145"/>
      <c r="I280" s="145"/>
      <c r="J280" s="145"/>
      <c r="K280" s="145"/>
      <c r="L280" s="145"/>
      <c r="M280" s="145"/>
      <c r="N280" s="145"/>
      <c r="O280" s="145"/>
      <c r="P280" s="145"/>
      <c r="Q280" s="145"/>
      <c r="R280" s="145"/>
      <c r="S280" s="145"/>
      <c r="T280" s="145"/>
      <c r="U280" s="145"/>
      <c r="V280" s="145"/>
      <c r="W280" s="145"/>
      <c r="X280" s="145"/>
      <c r="Y280" s="145"/>
      <c r="Z280" s="145"/>
      <c r="AA280" s="145"/>
      <c r="AB280" s="145"/>
      <c r="AC280" s="169"/>
      <c r="AD280" s="169"/>
      <c r="AE280" s="169"/>
      <c r="AF280" s="169"/>
      <c r="AG280" s="169"/>
      <c r="AH280" s="170"/>
      <c r="AI280" s="145"/>
      <c r="AJ280" s="145"/>
      <c r="AK280" s="145"/>
      <c r="AL280" s="145"/>
      <c r="AY280" s="171"/>
      <c r="AZ280" s="167"/>
      <c r="BA280" s="172"/>
      <c r="BG280" s="171"/>
      <c r="BH280" s="167"/>
      <c r="BI280" s="172"/>
      <c r="CG280" s="430"/>
      <c r="CH280" s="430"/>
      <c r="CL280" s="147"/>
    </row>
    <row r="281" spans="1:90" s="5" customFormat="1" x14ac:dyDescent="0.25">
      <c r="A281" s="145"/>
      <c r="B281" s="145"/>
      <c r="C281" s="145"/>
      <c r="D281" s="145"/>
      <c r="E281" s="145"/>
      <c r="F281" s="145"/>
      <c r="G281" s="145"/>
      <c r="H281" s="145"/>
      <c r="I281" s="145"/>
      <c r="J281" s="145"/>
      <c r="K281" s="145"/>
      <c r="L281" s="145"/>
      <c r="M281" s="145"/>
      <c r="N281" s="145"/>
      <c r="O281" s="145"/>
      <c r="P281" s="145"/>
      <c r="Q281" s="145"/>
      <c r="R281" s="145"/>
      <c r="S281" s="145"/>
      <c r="T281" s="145"/>
      <c r="U281" s="145"/>
      <c r="V281" s="145"/>
      <c r="W281" s="145"/>
      <c r="X281" s="145"/>
      <c r="Y281" s="145"/>
      <c r="Z281" s="145"/>
      <c r="AA281" s="145"/>
      <c r="AB281" s="145"/>
      <c r="AC281" s="169"/>
      <c r="AD281" s="169"/>
      <c r="AE281" s="169"/>
      <c r="AF281" s="169"/>
      <c r="AG281" s="169"/>
      <c r="AH281" s="170"/>
      <c r="AI281" s="145"/>
      <c r="AJ281" s="145"/>
      <c r="AK281" s="145"/>
      <c r="AL281" s="145"/>
      <c r="AY281" s="171"/>
      <c r="AZ281" s="167"/>
      <c r="BA281" s="172"/>
      <c r="BG281" s="171"/>
      <c r="BH281" s="167"/>
      <c r="BI281" s="172"/>
      <c r="CG281" s="430"/>
      <c r="CH281" s="430"/>
      <c r="CL281" s="147"/>
    </row>
    <row r="282" spans="1:90" s="5" customFormat="1" x14ac:dyDescent="0.25">
      <c r="A282" s="145"/>
      <c r="B282" s="145"/>
      <c r="C282" s="145"/>
      <c r="D282" s="145"/>
      <c r="E282" s="145"/>
      <c r="F282" s="145"/>
      <c r="G282" s="145"/>
      <c r="H282" s="145"/>
      <c r="I282" s="145"/>
      <c r="J282" s="145"/>
      <c r="K282" s="145"/>
      <c r="L282" s="145"/>
      <c r="M282" s="145"/>
      <c r="N282" s="145"/>
      <c r="O282" s="145"/>
      <c r="P282" s="145"/>
      <c r="Q282" s="145"/>
      <c r="R282" s="145"/>
      <c r="S282" s="145"/>
      <c r="T282" s="145"/>
      <c r="U282" s="145"/>
      <c r="V282" s="145"/>
      <c r="W282" s="145"/>
      <c r="X282" s="145"/>
      <c r="Y282" s="145"/>
      <c r="Z282" s="145"/>
      <c r="AA282" s="145"/>
      <c r="AB282" s="145"/>
      <c r="AC282" s="169"/>
      <c r="AD282" s="169"/>
      <c r="AE282" s="169"/>
      <c r="AF282" s="169"/>
      <c r="AG282" s="169"/>
      <c r="AH282" s="170"/>
      <c r="AI282" s="145"/>
      <c r="AJ282" s="145"/>
      <c r="AK282" s="145"/>
      <c r="AL282" s="145"/>
      <c r="AY282" s="171"/>
      <c r="AZ282" s="167"/>
      <c r="BA282" s="172"/>
      <c r="BG282" s="171"/>
      <c r="BH282" s="167"/>
      <c r="BI282" s="172"/>
      <c r="CG282" s="430"/>
      <c r="CH282" s="430"/>
      <c r="CL282" s="147"/>
    </row>
    <row r="283" spans="1:90" s="5" customFormat="1" x14ac:dyDescent="0.25">
      <c r="A283" s="145"/>
      <c r="B283" s="145"/>
      <c r="C283" s="145"/>
      <c r="D283" s="145"/>
      <c r="E283" s="145"/>
      <c r="F283" s="145"/>
      <c r="G283" s="145"/>
      <c r="H283" s="145"/>
      <c r="I283" s="145"/>
      <c r="J283" s="145"/>
      <c r="K283" s="145"/>
      <c r="L283" s="145"/>
      <c r="M283" s="145"/>
      <c r="N283" s="145"/>
      <c r="O283" s="145"/>
      <c r="P283" s="145"/>
      <c r="Q283" s="145"/>
      <c r="R283" s="145"/>
      <c r="S283" s="145"/>
      <c r="T283" s="145"/>
      <c r="U283" s="145"/>
      <c r="V283" s="145"/>
      <c r="W283" s="145"/>
      <c r="X283" s="145"/>
      <c r="Y283" s="145"/>
      <c r="Z283" s="145"/>
      <c r="AA283" s="145"/>
      <c r="AB283" s="145"/>
      <c r="AC283" s="169"/>
      <c r="AD283" s="169"/>
      <c r="AE283" s="169"/>
      <c r="AF283" s="169"/>
      <c r="AG283" s="169"/>
      <c r="AH283" s="170"/>
      <c r="AI283" s="145"/>
      <c r="AJ283" s="145"/>
      <c r="AK283" s="145"/>
      <c r="AL283" s="145"/>
      <c r="AY283" s="171"/>
      <c r="AZ283" s="167"/>
      <c r="BA283" s="172"/>
      <c r="BG283" s="171"/>
      <c r="BH283" s="167"/>
      <c r="BI283" s="172"/>
      <c r="CG283" s="430"/>
      <c r="CH283" s="430"/>
      <c r="CL283" s="147"/>
    </row>
    <row r="284" spans="1:90" s="5" customFormat="1" x14ac:dyDescent="0.25">
      <c r="A284" s="145"/>
      <c r="B284" s="145"/>
      <c r="C284" s="145"/>
      <c r="D284" s="145"/>
      <c r="E284" s="145"/>
      <c r="F284" s="145"/>
      <c r="G284" s="145"/>
      <c r="H284" s="145"/>
      <c r="I284" s="145"/>
      <c r="J284" s="145"/>
      <c r="K284" s="145"/>
      <c r="L284" s="145"/>
      <c r="M284" s="145"/>
      <c r="N284" s="145"/>
      <c r="O284" s="145"/>
      <c r="P284" s="145"/>
      <c r="Q284" s="145"/>
      <c r="R284" s="145"/>
      <c r="S284" s="145"/>
      <c r="T284" s="145"/>
      <c r="U284" s="145"/>
      <c r="V284" s="145"/>
      <c r="W284" s="145"/>
      <c r="X284" s="145"/>
      <c r="Y284" s="145"/>
      <c r="Z284" s="145"/>
      <c r="AA284" s="145"/>
      <c r="AB284" s="145"/>
      <c r="AC284" s="169"/>
      <c r="AD284" s="169"/>
      <c r="AE284" s="169"/>
      <c r="AF284" s="169"/>
      <c r="AG284" s="169"/>
      <c r="AH284" s="170"/>
      <c r="AI284" s="145"/>
      <c r="AJ284" s="145"/>
      <c r="AK284" s="145"/>
      <c r="AL284" s="145"/>
      <c r="AY284" s="171"/>
      <c r="AZ284" s="167"/>
      <c r="BA284" s="172"/>
      <c r="BG284" s="171"/>
      <c r="BH284" s="167"/>
      <c r="BI284" s="172"/>
      <c r="CG284" s="430"/>
      <c r="CH284" s="430"/>
      <c r="CL284" s="147"/>
    </row>
    <row r="285" spans="1:90" s="5" customFormat="1" x14ac:dyDescent="0.25">
      <c r="A285" s="145"/>
      <c r="B285" s="145"/>
      <c r="C285" s="145"/>
      <c r="D285" s="145"/>
      <c r="E285" s="145"/>
      <c r="F285" s="145"/>
      <c r="G285" s="145"/>
      <c r="H285" s="145"/>
      <c r="I285" s="145"/>
      <c r="J285" s="145"/>
      <c r="K285" s="145"/>
      <c r="L285" s="145"/>
      <c r="M285" s="145"/>
      <c r="N285" s="145"/>
      <c r="O285" s="145"/>
      <c r="P285" s="145"/>
      <c r="Q285" s="145"/>
      <c r="R285" s="145"/>
      <c r="S285" s="145"/>
      <c r="T285" s="145"/>
      <c r="U285" s="145"/>
      <c r="V285" s="145"/>
      <c r="W285" s="145"/>
      <c r="X285" s="145"/>
      <c r="Y285" s="145"/>
      <c r="Z285" s="145"/>
      <c r="AA285" s="145"/>
      <c r="AB285" s="145"/>
      <c r="AC285" s="169"/>
      <c r="AD285" s="169"/>
      <c r="AE285" s="169"/>
      <c r="AF285" s="169"/>
      <c r="AG285" s="169"/>
      <c r="AH285" s="170"/>
      <c r="AI285" s="145"/>
      <c r="AJ285" s="145"/>
      <c r="AK285" s="145"/>
      <c r="AL285" s="145"/>
      <c r="AY285" s="171"/>
      <c r="AZ285" s="167"/>
      <c r="BA285" s="172"/>
      <c r="BG285" s="171"/>
      <c r="BH285" s="167"/>
      <c r="BI285" s="172"/>
      <c r="CG285" s="430"/>
      <c r="CH285" s="430"/>
      <c r="CL285" s="147"/>
    </row>
    <row r="286" spans="1:90" s="5" customFormat="1" x14ac:dyDescent="0.25">
      <c r="A286" s="145"/>
      <c r="B286" s="145"/>
      <c r="C286" s="145"/>
      <c r="D286" s="145"/>
      <c r="E286" s="145"/>
      <c r="F286" s="145"/>
      <c r="G286" s="145"/>
      <c r="H286" s="145"/>
      <c r="I286" s="145"/>
      <c r="J286" s="145"/>
      <c r="K286" s="145"/>
      <c r="L286" s="145"/>
      <c r="M286" s="145"/>
      <c r="N286" s="145"/>
      <c r="O286" s="145"/>
      <c r="P286" s="145"/>
      <c r="Q286" s="145"/>
      <c r="R286" s="145"/>
      <c r="S286" s="145"/>
      <c r="T286" s="145"/>
      <c r="U286" s="145"/>
      <c r="V286" s="145"/>
      <c r="W286" s="145"/>
      <c r="X286" s="145"/>
      <c r="Y286" s="145"/>
      <c r="Z286" s="145"/>
      <c r="AA286" s="145"/>
      <c r="AB286" s="145"/>
      <c r="AC286" s="169"/>
      <c r="AD286" s="169"/>
      <c r="AE286" s="169"/>
      <c r="AF286" s="169"/>
      <c r="AG286" s="169"/>
      <c r="AH286" s="170"/>
      <c r="AI286" s="145"/>
      <c r="AJ286" s="145"/>
      <c r="AK286" s="145"/>
      <c r="AL286" s="145"/>
      <c r="AY286" s="171"/>
      <c r="AZ286" s="167"/>
      <c r="BA286" s="172"/>
      <c r="BG286" s="171"/>
      <c r="BH286" s="167"/>
      <c r="BI286" s="172"/>
      <c r="CG286" s="430"/>
      <c r="CH286" s="430"/>
      <c r="CL286" s="147"/>
    </row>
    <row r="287" spans="1:90" s="5" customFormat="1" x14ac:dyDescent="0.25">
      <c r="A287" s="145"/>
      <c r="B287" s="145"/>
      <c r="C287" s="145"/>
      <c r="D287" s="145"/>
      <c r="E287" s="145"/>
      <c r="F287" s="145"/>
      <c r="G287" s="145"/>
      <c r="H287" s="145"/>
      <c r="I287" s="145"/>
      <c r="J287" s="145"/>
      <c r="K287" s="145"/>
      <c r="L287" s="145"/>
      <c r="M287" s="145"/>
      <c r="N287" s="145"/>
      <c r="O287" s="145"/>
      <c r="P287" s="145"/>
      <c r="Q287" s="145"/>
      <c r="R287" s="145"/>
      <c r="S287" s="145"/>
      <c r="T287" s="145"/>
      <c r="U287" s="145"/>
      <c r="V287" s="145"/>
      <c r="W287" s="145"/>
      <c r="X287" s="145"/>
      <c r="Y287" s="145"/>
      <c r="Z287" s="145"/>
      <c r="AA287" s="145"/>
      <c r="AB287" s="145"/>
      <c r="AC287" s="169"/>
      <c r="AD287" s="169"/>
      <c r="AE287" s="169"/>
      <c r="AF287" s="169"/>
      <c r="AG287" s="169"/>
      <c r="AH287" s="170"/>
      <c r="AI287" s="145"/>
      <c r="AJ287" s="145"/>
      <c r="AK287" s="145"/>
      <c r="AL287" s="145"/>
      <c r="AY287" s="171"/>
      <c r="AZ287" s="167"/>
      <c r="BA287" s="172"/>
      <c r="BG287" s="171"/>
      <c r="BH287" s="167"/>
      <c r="BI287" s="172"/>
      <c r="CG287" s="430"/>
      <c r="CH287" s="430"/>
      <c r="CL287" s="147"/>
    </row>
    <row r="288" spans="1:90" s="5" customFormat="1" x14ac:dyDescent="0.25">
      <c r="A288" s="145"/>
      <c r="B288" s="145"/>
      <c r="C288" s="145"/>
      <c r="D288" s="145"/>
      <c r="E288" s="145"/>
      <c r="F288" s="145"/>
      <c r="G288" s="145"/>
      <c r="H288" s="145"/>
      <c r="I288" s="145"/>
      <c r="J288" s="145"/>
      <c r="K288" s="145"/>
      <c r="L288" s="145"/>
      <c r="M288" s="145"/>
      <c r="N288" s="145"/>
      <c r="O288" s="145"/>
      <c r="P288" s="145"/>
      <c r="Q288" s="145"/>
      <c r="R288" s="145"/>
      <c r="S288" s="145"/>
      <c r="T288" s="145"/>
      <c r="U288" s="145"/>
      <c r="V288" s="145"/>
      <c r="W288" s="145"/>
      <c r="X288" s="145"/>
      <c r="Y288" s="145"/>
      <c r="Z288" s="145"/>
      <c r="AA288" s="145"/>
      <c r="AB288" s="145"/>
      <c r="AC288" s="169"/>
      <c r="AD288" s="169"/>
      <c r="AE288" s="169"/>
      <c r="AF288" s="169"/>
      <c r="AG288" s="169"/>
      <c r="AH288" s="170"/>
      <c r="AI288" s="145"/>
      <c r="AJ288" s="145"/>
      <c r="AK288" s="145"/>
      <c r="AL288" s="145"/>
      <c r="AY288" s="171"/>
      <c r="AZ288" s="167"/>
      <c r="BA288" s="172"/>
      <c r="BG288" s="171"/>
      <c r="BH288" s="167"/>
      <c r="BI288" s="172"/>
      <c r="CG288" s="430"/>
      <c r="CH288" s="430"/>
      <c r="CL288" s="147"/>
    </row>
    <row r="289" spans="1:90" s="5" customFormat="1" x14ac:dyDescent="0.25">
      <c r="A289" s="145"/>
      <c r="B289" s="145"/>
      <c r="C289" s="145"/>
      <c r="D289" s="145"/>
      <c r="E289" s="145"/>
      <c r="F289" s="145"/>
      <c r="G289" s="145"/>
      <c r="H289" s="145"/>
      <c r="I289" s="145"/>
      <c r="J289" s="145"/>
      <c r="K289" s="145"/>
      <c r="L289" s="145"/>
      <c r="M289" s="145"/>
      <c r="N289" s="145"/>
      <c r="O289" s="145"/>
      <c r="P289" s="145"/>
      <c r="Q289" s="145"/>
      <c r="R289" s="145"/>
      <c r="S289" s="145"/>
      <c r="T289" s="145"/>
      <c r="U289" s="145"/>
      <c r="V289" s="145"/>
      <c r="W289" s="145"/>
      <c r="X289" s="145"/>
      <c r="Y289" s="145"/>
      <c r="Z289" s="145"/>
      <c r="AA289" s="145"/>
      <c r="AB289" s="145"/>
      <c r="AC289" s="169"/>
      <c r="AD289" s="169"/>
      <c r="AE289" s="169"/>
      <c r="AF289" s="169"/>
      <c r="AG289" s="169"/>
      <c r="AH289" s="170"/>
      <c r="AI289" s="145"/>
      <c r="AJ289" s="145"/>
      <c r="AK289" s="145"/>
      <c r="AL289" s="145"/>
      <c r="AY289" s="171"/>
      <c r="AZ289" s="167"/>
      <c r="BA289" s="172"/>
      <c r="BG289" s="171"/>
      <c r="BH289" s="167"/>
      <c r="BI289" s="172"/>
      <c r="CG289" s="430"/>
      <c r="CH289" s="430"/>
      <c r="CL289" s="147"/>
    </row>
    <row r="290" spans="1:90" s="5" customFormat="1" x14ac:dyDescent="0.25">
      <c r="A290" s="145"/>
      <c r="B290" s="145"/>
      <c r="C290" s="145"/>
      <c r="D290" s="145"/>
      <c r="E290" s="145"/>
      <c r="F290" s="145"/>
      <c r="G290" s="145"/>
      <c r="H290" s="145"/>
      <c r="I290" s="145"/>
      <c r="J290" s="145"/>
      <c r="K290" s="145"/>
      <c r="L290" s="145"/>
      <c r="M290" s="145"/>
      <c r="N290" s="145"/>
      <c r="O290" s="145"/>
      <c r="P290" s="145"/>
      <c r="Q290" s="145"/>
      <c r="R290" s="145"/>
      <c r="S290" s="145"/>
      <c r="T290" s="145"/>
      <c r="U290" s="145"/>
      <c r="V290" s="145"/>
      <c r="W290" s="145"/>
      <c r="X290" s="145"/>
      <c r="Y290" s="145"/>
      <c r="Z290" s="145"/>
      <c r="AA290" s="145"/>
      <c r="AB290" s="145"/>
      <c r="AC290" s="169"/>
      <c r="AD290" s="169"/>
      <c r="AE290" s="169"/>
      <c r="AF290" s="169"/>
      <c r="AG290" s="169"/>
      <c r="AH290" s="170"/>
      <c r="AI290" s="145"/>
      <c r="AJ290" s="145"/>
      <c r="AK290" s="145"/>
      <c r="AL290" s="145"/>
      <c r="AY290" s="171"/>
      <c r="AZ290" s="167"/>
      <c r="BA290" s="172"/>
      <c r="BG290" s="171"/>
      <c r="BH290" s="167"/>
      <c r="BI290" s="172"/>
      <c r="CG290" s="430"/>
      <c r="CH290" s="430"/>
      <c r="CL290" s="147"/>
    </row>
    <row r="291" spans="1:90" s="5" customFormat="1" x14ac:dyDescent="0.25">
      <c r="A291" s="145"/>
      <c r="B291" s="145"/>
      <c r="C291" s="145"/>
      <c r="D291" s="145"/>
      <c r="E291" s="145"/>
      <c r="F291" s="145"/>
      <c r="G291" s="145"/>
      <c r="H291" s="145"/>
      <c r="I291" s="145"/>
      <c r="J291" s="145"/>
      <c r="K291" s="145"/>
      <c r="L291" s="145"/>
      <c r="M291" s="145"/>
      <c r="N291" s="145"/>
      <c r="O291" s="145"/>
      <c r="P291" s="145"/>
      <c r="Q291" s="145"/>
      <c r="R291" s="145"/>
      <c r="S291" s="145"/>
      <c r="T291" s="145"/>
      <c r="U291" s="145"/>
      <c r="V291" s="145"/>
      <c r="W291" s="145"/>
      <c r="X291" s="145"/>
      <c r="Y291" s="145"/>
      <c r="Z291" s="145"/>
      <c r="AA291" s="145"/>
      <c r="AB291" s="145"/>
      <c r="AC291" s="169"/>
      <c r="AD291" s="169"/>
      <c r="AE291" s="169"/>
      <c r="AF291" s="169"/>
      <c r="AG291" s="169"/>
      <c r="AH291" s="170"/>
      <c r="AI291" s="145"/>
      <c r="AJ291" s="145"/>
      <c r="AK291" s="145"/>
      <c r="AL291" s="145"/>
      <c r="AY291" s="171"/>
      <c r="AZ291" s="167"/>
      <c r="BA291" s="172"/>
      <c r="BG291" s="171"/>
      <c r="BH291" s="167"/>
      <c r="BI291" s="172"/>
      <c r="CG291" s="430"/>
      <c r="CH291" s="430"/>
      <c r="CL291" s="147"/>
    </row>
    <row r="292" spans="1:90" s="5" customFormat="1" x14ac:dyDescent="0.25">
      <c r="A292" s="145"/>
      <c r="B292" s="145"/>
      <c r="C292" s="145"/>
      <c r="D292" s="145"/>
      <c r="E292" s="145"/>
      <c r="F292" s="145"/>
      <c r="G292" s="145"/>
      <c r="H292" s="145"/>
      <c r="I292" s="145"/>
      <c r="J292" s="145"/>
      <c r="K292" s="145"/>
      <c r="L292" s="145"/>
      <c r="M292" s="145"/>
      <c r="N292" s="145"/>
      <c r="O292" s="145"/>
      <c r="P292" s="145"/>
      <c r="Q292" s="145"/>
      <c r="R292" s="145"/>
      <c r="S292" s="145"/>
      <c r="T292" s="145"/>
      <c r="U292" s="145"/>
      <c r="V292" s="145"/>
      <c r="W292" s="145"/>
      <c r="X292" s="145"/>
      <c r="Y292" s="145"/>
      <c r="Z292" s="145"/>
      <c r="AA292" s="145"/>
      <c r="AB292" s="145"/>
      <c r="AC292" s="169"/>
      <c r="AD292" s="169"/>
      <c r="AE292" s="169"/>
      <c r="AF292" s="169"/>
      <c r="AG292" s="169"/>
      <c r="AH292" s="170"/>
      <c r="AI292" s="145"/>
      <c r="AJ292" s="145"/>
      <c r="AK292" s="145"/>
      <c r="AL292" s="145"/>
      <c r="AY292" s="171"/>
      <c r="AZ292" s="167"/>
      <c r="BA292" s="172"/>
      <c r="BG292" s="171"/>
      <c r="BH292" s="167"/>
      <c r="BI292" s="172"/>
      <c r="CG292" s="430"/>
      <c r="CH292" s="430"/>
      <c r="CL292" s="147"/>
    </row>
    <row r="293" spans="1:90" s="5" customFormat="1" x14ac:dyDescent="0.25">
      <c r="A293" s="145"/>
      <c r="B293" s="145"/>
      <c r="C293" s="145"/>
      <c r="D293" s="145"/>
      <c r="E293" s="145"/>
      <c r="F293" s="145"/>
      <c r="G293" s="145"/>
      <c r="H293" s="145"/>
      <c r="I293" s="145"/>
      <c r="J293" s="145"/>
      <c r="K293" s="145"/>
      <c r="L293" s="145"/>
      <c r="M293" s="145"/>
      <c r="N293" s="145"/>
      <c r="O293" s="145"/>
      <c r="P293" s="145"/>
      <c r="Q293" s="145"/>
      <c r="R293" s="145"/>
      <c r="S293" s="145"/>
      <c r="T293" s="145"/>
      <c r="U293" s="145"/>
      <c r="V293" s="145"/>
      <c r="W293" s="145"/>
      <c r="X293" s="145"/>
      <c r="Y293" s="145"/>
      <c r="Z293" s="145"/>
      <c r="AA293" s="145"/>
      <c r="AB293" s="145"/>
      <c r="AC293" s="169"/>
      <c r="AD293" s="169"/>
      <c r="AE293" s="169"/>
      <c r="AF293" s="169"/>
      <c r="AG293" s="169"/>
      <c r="AH293" s="170"/>
      <c r="AI293" s="145"/>
      <c r="AJ293" s="145"/>
      <c r="AK293" s="145"/>
      <c r="AL293" s="145"/>
      <c r="AY293" s="171"/>
      <c r="AZ293" s="167"/>
      <c r="BA293" s="172"/>
      <c r="BG293" s="171"/>
      <c r="BH293" s="167"/>
      <c r="BI293" s="172"/>
      <c r="CG293" s="430"/>
      <c r="CH293" s="430"/>
      <c r="CL293" s="147"/>
    </row>
    <row r="294" spans="1:90" s="5" customFormat="1" x14ac:dyDescent="0.25">
      <c r="A294" s="145"/>
      <c r="B294" s="145"/>
      <c r="C294" s="145"/>
      <c r="D294" s="145"/>
      <c r="E294" s="145"/>
      <c r="F294" s="145"/>
      <c r="G294" s="145"/>
      <c r="H294" s="145"/>
      <c r="I294" s="145"/>
      <c r="J294" s="145"/>
      <c r="K294" s="145"/>
      <c r="L294" s="145"/>
      <c r="M294" s="145"/>
      <c r="N294" s="145"/>
      <c r="O294" s="145"/>
      <c r="P294" s="145"/>
      <c r="Q294" s="145"/>
      <c r="R294" s="145"/>
      <c r="S294" s="145"/>
      <c r="T294" s="145"/>
      <c r="U294" s="145"/>
      <c r="V294" s="145"/>
      <c r="W294" s="145"/>
      <c r="X294" s="145"/>
      <c r="Y294" s="145"/>
      <c r="Z294" s="145"/>
      <c r="AA294" s="145"/>
      <c r="AB294" s="145"/>
      <c r="AC294" s="169"/>
      <c r="AD294" s="169"/>
      <c r="AE294" s="169"/>
      <c r="AF294" s="169"/>
      <c r="AG294" s="169"/>
      <c r="AH294" s="170"/>
      <c r="AI294" s="145"/>
      <c r="AJ294" s="145"/>
      <c r="AK294" s="145"/>
      <c r="AL294" s="145"/>
      <c r="AY294" s="171"/>
      <c r="AZ294" s="167"/>
      <c r="BA294" s="172"/>
      <c r="BG294" s="171"/>
      <c r="BH294" s="167"/>
      <c r="BI294" s="172"/>
      <c r="CG294" s="430"/>
      <c r="CH294" s="430"/>
      <c r="CL294" s="147"/>
    </row>
    <row r="295" spans="1:90" s="5" customFormat="1" x14ac:dyDescent="0.25">
      <c r="A295" s="145"/>
      <c r="B295" s="145"/>
      <c r="C295" s="145"/>
      <c r="D295" s="145"/>
      <c r="E295" s="145"/>
      <c r="F295" s="145"/>
      <c r="G295" s="145"/>
      <c r="H295" s="145"/>
      <c r="I295" s="145"/>
      <c r="J295" s="145"/>
      <c r="K295" s="145"/>
      <c r="L295" s="145"/>
      <c r="M295" s="145"/>
      <c r="N295" s="145"/>
      <c r="O295" s="145"/>
      <c r="P295" s="145"/>
      <c r="Q295" s="145"/>
      <c r="R295" s="145"/>
      <c r="S295" s="145"/>
      <c r="T295" s="145"/>
      <c r="U295" s="145"/>
      <c r="V295" s="145"/>
      <c r="W295" s="145"/>
      <c r="X295" s="145"/>
      <c r="Y295" s="145"/>
      <c r="Z295" s="145"/>
      <c r="AA295" s="145"/>
      <c r="AB295" s="145"/>
      <c r="AC295" s="169"/>
      <c r="AD295" s="169"/>
      <c r="AE295" s="169"/>
      <c r="AF295" s="169"/>
      <c r="AG295" s="169"/>
      <c r="AH295" s="170"/>
      <c r="AI295" s="145"/>
      <c r="AJ295" s="145"/>
      <c r="AK295" s="145"/>
      <c r="AL295" s="145"/>
      <c r="AY295" s="171"/>
      <c r="AZ295" s="167"/>
      <c r="BA295" s="172"/>
      <c r="BG295" s="171"/>
      <c r="BH295" s="167"/>
      <c r="BI295" s="172"/>
      <c r="CG295" s="430"/>
      <c r="CH295" s="430"/>
      <c r="CL295" s="147"/>
    </row>
    <row r="296" spans="1:90" s="5" customFormat="1" x14ac:dyDescent="0.25">
      <c r="A296" s="145"/>
      <c r="B296" s="145"/>
      <c r="C296" s="145"/>
      <c r="D296" s="145"/>
      <c r="E296" s="145"/>
      <c r="F296" s="145"/>
      <c r="G296" s="145"/>
      <c r="H296" s="145"/>
      <c r="I296" s="145"/>
      <c r="J296" s="145"/>
      <c r="K296" s="145"/>
      <c r="L296" s="145"/>
      <c r="M296" s="145"/>
      <c r="N296" s="145"/>
      <c r="O296" s="145"/>
      <c r="P296" s="145"/>
      <c r="Q296" s="145"/>
      <c r="R296" s="145"/>
      <c r="S296" s="145"/>
      <c r="T296" s="145"/>
      <c r="U296" s="145"/>
      <c r="V296" s="145"/>
      <c r="W296" s="145"/>
      <c r="X296" s="145"/>
      <c r="Y296" s="145"/>
      <c r="Z296" s="145"/>
      <c r="AA296" s="145"/>
      <c r="AB296" s="145"/>
      <c r="AC296" s="169"/>
      <c r="AD296" s="169"/>
      <c r="AE296" s="169"/>
      <c r="AF296" s="169"/>
      <c r="AG296" s="169"/>
      <c r="AH296" s="170"/>
      <c r="AI296" s="145"/>
      <c r="AJ296" s="145"/>
      <c r="AK296" s="145"/>
      <c r="AL296" s="145"/>
      <c r="AY296" s="171"/>
      <c r="AZ296" s="167"/>
      <c r="BA296" s="172"/>
      <c r="BG296" s="171"/>
      <c r="BH296" s="167"/>
      <c r="BI296" s="172"/>
      <c r="CG296" s="430"/>
      <c r="CH296" s="430"/>
      <c r="CL296" s="147"/>
    </row>
    <row r="297" spans="1:90" s="5" customFormat="1" x14ac:dyDescent="0.25">
      <c r="A297" s="145"/>
      <c r="B297" s="145"/>
      <c r="C297" s="145"/>
      <c r="D297" s="145"/>
      <c r="E297" s="145"/>
      <c r="F297" s="145"/>
      <c r="G297" s="145"/>
      <c r="H297" s="145"/>
      <c r="I297" s="145"/>
      <c r="J297" s="145"/>
      <c r="K297" s="145"/>
      <c r="L297" s="145"/>
      <c r="M297" s="145"/>
      <c r="N297" s="145"/>
      <c r="O297" s="145"/>
      <c r="P297" s="145"/>
      <c r="Q297" s="145"/>
      <c r="R297" s="145"/>
      <c r="S297" s="145"/>
      <c r="T297" s="145"/>
      <c r="U297" s="145"/>
      <c r="V297" s="145"/>
      <c r="W297" s="145"/>
      <c r="X297" s="145"/>
      <c r="Y297" s="145"/>
      <c r="Z297" s="145"/>
      <c r="AA297" s="145"/>
      <c r="AB297" s="145"/>
      <c r="AC297" s="169"/>
      <c r="AD297" s="169"/>
      <c r="AE297" s="169"/>
      <c r="AF297" s="169"/>
      <c r="AG297" s="169"/>
      <c r="AH297" s="170"/>
      <c r="AI297" s="145"/>
      <c r="AJ297" s="145"/>
      <c r="AK297" s="145"/>
      <c r="AL297" s="145"/>
      <c r="AY297" s="171"/>
      <c r="AZ297" s="167"/>
      <c r="BA297" s="172"/>
      <c r="BG297" s="171"/>
      <c r="BH297" s="167"/>
      <c r="BI297" s="172"/>
      <c r="CG297" s="430"/>
      <c r="CH297" s="430"/>
      <c r="CL297" s="147"/>
    </row>
    <row r="298" spans="1:90" s="5" customFormat="1" x14ac:dyDescent="0.25">
      <c r="A298" s="145"/>
      <c r="B298" s="145"/>
      <c r="C298" s="145"/>
      <c r="D298" s="145"/>
      <c r="E298" s="145"/>
      <c r="F298" s="145"/>
      <c r="G298" s="145"/>
      <c r="H298" s="145"/>
      <c r="I298" s="145"/>
      <c r="J298" s="145"/>
      <c r="K298" s="145"/>
      <c r="L298" s="145"/>
      <c r="M298" s="145"/>
      <c r="N298" s="145"/>
      <c r="O298" s="145"/>
      <c r="P298" s="145"/>
      <c r="Q298" s="145"/>
      <c r="R298" s="145"/>
      <c r="S298" s="145"/>
      <c r="T298" s="145"/>
      <c r="U298" s="145"/>
      <c r="V298" s="145"/>
      <c r="W298" s="145"/>
      <c r="X298" s="145"/>
      <c r="Y298" s="145"/>
      <c r="Z298" s="145"/>
      <c r="AA298" s="145"/>
      <c r="AB298" s="145"/>
      <c r="AC298" s="169"/>
      <c r="AD298" s="169"/>
      <c r="AE298" s="169"/>
      <c r="AF298" s="169"/>
      <c r="AG298" s="169"/>
      <c r="AH298" s="170"/>
      <c r="AI298" s="145"/>
      <c r="AJ298" s="145"/>
      <c r="AK298" s="145"/>
      <c r="AL298" s="145"/>
      <c r="AY298" s="171"/>
      <c r="AZ298" s="167"/>
      <c r="BA298" s="172"/>
      <c r="BG298" s="171"/>
      <c r="BH298" s="167"/>
      <c r="BI298" s="172"/>
      <c r="CG298" s="430"/>
      <c r="CH298" s="430"/>
      <c r="CL298" s="147"/>
    </row>
    <row r="299" spans="1:90" s="5" customFormat="1" x14ac:dyDescent="0.25">
      <c r="A299" s="145"/>
      <c r="B299" s="145"/>
      <c r="C299" s="145"/>
      <c r="D299" s="145"/>
      <c r="E299" s="145"/>
      <c r="F299" s="145"/>
      <c r="G299" s="145"/>
      <c r="H299" s="145"/>
      <c r="I299" s="145"/>
      <c r="J299" s="145"/>
      <c r="K299" s="145"/>
      <c r="L299" s="145"/>
      <c r="M299" s="145"/>
      <c r="N299" s="145"/>
      <c r="O299" s="145"/>
      <c r="P299" s="145"/>
      <c r="Q299" s="145"/>
      <c r="R299" s="145"/>
      <c r="S299" s="145"/>
      <c r="T299" s="145"/>
      <c r="U299" s="145"/>
      <c r="V299" s="145"/>
      <c r="W299" s="145"/>
      <c r="X299" s="145"/>
      <c r="Y299" s="145"/>
      <c r="Z299" s="145"/>
      <c r="AA299" s="145"/>
      <c r="AB299" s="145"/>
      <c r="AC299" s="169"/>
      <c r="AD299" s="169"/>
      <c r="AE299" s="169"/>
      <c r="AF299" s="169"/>
      <c r="AG299" s="169"/>
      <c r="AH299" s="170"/>
      <c r="AI299" s="145"/>
      <c r="AJ299" s="145"/>
      <c r="AK299" s="145"/>
      <c r="AL299" s="145"/>
      <c r="AY299" s="171"/>
      <c r="AZ299" s="167"/>
      <c r="BA299" s="172"/>
      <c r="BG299" s="171"/>
      <c r="BH299" s="167"/>
      <c r="BI299" s="172"/>
      <c r="CG299" s="430"/>
      <c r="CH299" s="430"/>
      <c r="CL299" s="147"/>
    </row>
    <row r="300" spans="1:90" s="5" customFormat="1" x14ac:dyDescent="0.25">
      <c r="A300" s="145"/>
      <c r="B300" s="145"/>
      <c r="C300" s="145"/>
      <c r="D300" s="145"/>
      <c r="E300" s="145"/>
      <c r="F300" s="145"/>
      <c r="G300" s="145"/>
      <c r="H300" s="145"/>
      <c r="I300" s="145"/>
      <c r="J300" s="145"/>
      <c r="K300" s="145"/>
      <c r="L300" s="145"/>
      <c r="M300" s="145"/>
      <c r="N300" s="145"/>
      <c r="O300" s="145"/>
      <c r="P300" s="145"/>
      <c r="Q300" s="145"/>
      <c r="R300" s="145"/>
      <c r="S300" s="145"/>
      <c r="T300" s="145"/>
      <c r="U300" s="145"/>
      <c r="V300" s="145"/>
      <c r="W300" s="145"/>
      <c r="X300" s="145"/>
      <c r="Y300" s="145"/>
      <c r="Z300" s="145"/>
      <c r="AA300" s="145"/>
      <c r="AB300" s="145"/>
      <c r="AC300" s="169"/>
      <c r="AD300" s="169"/>
      <c r="AE300" s="169"/>
      <c r="AF300" s="169"/>
      <c r="AG300" s="169"/>
      <c r="AH300" s="170"/>
      <c r="AI300" s="145"/>
      <c r="AJ300" s="145"/>
      <c r="AK300" s="145"/>
      <c r="AL300" s="145"/>
      <c r="AY300" s="171"/>
      <c r="AZ300" s="167"/>
      <c r="BA300" s="172"/>
      <c r="BG300" s="171"/>
      <c r="BH300" s="167"/>
      <c r="BI300" s="172"/>
      <c r="CG300" s="430"/>
      <c r="CH300" s="430"/>
      <c r="CL300" s="147"/>
    </row>
    <row r="301" spans="1:90" s="5" customFormat="1" x14ac:dyDescent="0.25">
      <c r="A301" s="145"/>
      <c r="B301" s="145"/>
      <c r="C301" s="145"/>
      <c r="D301" s="145"/>
      <c r="E301" s="145"/>
      <c r="F301" s="145"/>
      <c r="G301" s="145"/>
      <c r="H301" s="145"/>
      <c r="I301" s="145"/>
      <c r="J301" s="145"/>
      <c r="K301" s="145"/>
      <c r="L301" s="145"/>
      <c r="M301" s="145"/>
      <c r="N301" s="145"/>
      <c r="O301" s="145"/>
      <c r="P301" s="145"/>
      <c r="Q301" s="145"/>
      <c r="R301" s="145"/>
      <c r="S301" s="145"/>
      <c r="T301" s="145"/>
      <c r="U301" s="145"/>
      <c r="V301" s="145"/>
      <c r="W301" s="145"/>
      <c r="X301" s="145"/>
      <c r="Y301" s="145"/>
      <c r="Z301" s="145"/>
      <c r="AA301" s="145"/>
      <c r="AB301" s="145"/>
      <c r="AC301" s="169"/>
      <c r="AD301" s="169"/>
      <c r="AE301" s="169"/>
      <c r="AF301" s="169"/>
      <c r="AG301" s="169"/>
      <c r="AH301" s="170"/>
      <c r="AI301" s="145"/>
      <c r="AJ301" s="145"/>
      <c r="AK301" s="145"/>
      <c r="AL301" s="145"/>
      <c r="AY301" s="171"/>
      <c r="AZ301" s="167"/>
      <c r="BA301" s="172"/>
      <c r="BG301" s="171"/>
      <c r="BH301" s="167"/>
      <c r="BI301" s="172"/>
      <c r="CG301" s="430"/>
      <c r="CH301" s="430"/>
      <c r="CL301" s="147"/>
    </row>
    <row r="302" spans="1:90" s="5" customFormat="1" x14ac:dyDescent="0.25">
      <c r="A302" s="145"/>
      <c r="B302" s="145"/>
      <c r="C302" s="145"/>
      <c r="D302" s="145"/>
      <c r="E302" s="145"/>
      <c r="F302" s="145"/>
      <c r="G302" s="145"/>
      <c r="H302" s="145"/>
      <c r="I302" s="145"/>
      <c r="J302" s="145"/>
      <c r="K302" s="145"/>
      <c r="L302" s="145"/>
      <c r="M302" s="145"/>
      <c r="N302" s="145"/>
      <c r="O302" s="145"/>
      <c r="P302" s="145"/>
      <c r="Q302" s="145"/>
      <c r="R302" s="145"/>
      <c r="S302" s="145"/>
      <c r="T302" s="145"/>
      <c r="U302" s="145"/>
      <c r="V302" s="145"/>
      <c r="W302" s="145"/>
      <c r="X302" s="145"/>
      <c r="Y302" s="145"/>
      <c r="Z302" s="145"/>
      <c r="AA302" s="145"/>
      <c r="AB302" s="145"/>
      <c r="AC302" s="169"/>
      <c r="AD302" s="169"/>
      <c r="AE302" s="169"/>
      <c r="AF302" s="169"/>
      <c r="AG302" s="169"/>
      <c r="AH302" s="170"/>
      <c r="AI302" s="145"/>
      <c r="AJ302" s="145"/>
      <c r="AK302" s="145"/>
      <c r="AL302" s="145"/>
      <c r="AY302" s="171"/>
      <c r="AZ302" s="167"/>
      <c r="BA302" s="172"/>
      <c r="BG302" s="171"/>
      <c r="BH302" s="167"/>
      <c r="BI302" s="172"/>
      <c r="CG302" s="430"/>
      <c r="CH302" s="430"/>
      <c r="CL302" s="147"/>
    </row>
    <row r="303" spans="1:90" s="5" customFormat="1" x14ac:dyDescent="0.25">
      <c r="A303" s="145"/>
      <c r="B303" s="145"/>
      <c r="C303" s="145"/>
      <c r="D303" s="145"/>
      <c r="E303" s="145"/>
      <c r="F303" s="145"/>
      <c r="G303" s="145"/>
      <c r="H303" s="145"/>
      <c r="I303" s="145"/>
      <c r="J303" s="145"/>
      <c r="K303" s="145"/>
      <c r="L303" s="145"/>
      <c r="M303" s="145"/>
      <c r="N303" s="145"/>
      <c r="O303" s="145"/>
      <c r="P303" s="145"/>
      <c r="Q303" s="145"/>
      <c r="R303" s="145"/>
      <c r="S303" s="145"/>
      <c r="T303" s="145"/>
      <c r="U303" s="145"/>
      <c r="V303" s="145"/>
      <c r="W303" s="145"/>
      <c r="X303" s="145"/>
      <c r="Y303" s="145"/>
      <c r="Z303" s="145"/>
      <c r="AA303" s="145"/>
      <c r="AB303" s="145"/>
      <c r="AC303" s="169"/>
      <c r="AD303" s="169"/>
      <c r="AE303" s="169"/>
      <c r="AF303" s="169"/>
      <c r="AG303" s="169"/>
      <c r="AH303" s="170"/>
      <c r="AI303" s="145"/>
      <c r="AJ303" s="145"/>
      <c r="AK303" s="145"/>
      <c r="AL303" s="145"/>
      <c r="AY303" s="171"/>
      <c r="AZ303" s="167"/>
      <c r="BA303" s="172"/>
      <c r="BG303" s="171"/>
      <c r="BH303" s="167"/>
      <c r="BI303" s="172"/>
      <c r="CG303" s="430"/>
      <c r="CH303" s="430"/>
      <c r="CL303" s="147"/>
    </row>
    <row r="304" spans="1:90" s="5" customFormat="1" x14ac:dyDescent="0.25">
      <c r="A304" s="145"/>
      <c r="B304" s="145"/>
      <c r="C304" s="145"/>
      <c r="D304" s="145"/>
      <c r="E304" s="145"/>
      <c r="F304" s="145"/>
      <c r="G304" s="145"/>
      <c r="H304" s="145"/>
      <c r="I304" s="145"/>
      <c r="J304" s="145"/>
      <c r="K304" s="145"/>
      <c r="L304" s="145"/>
      <c r="M304" s="145"/>
      <c r="N304" s="145"/>
      <c r="O304" s="145"/>
      <c r="P304" s="145"/>
      <c r="Q304" s="145"/>
      <c r="R304" s="145"/>
      <c r="S304" s="145"/>
      <c r="T304" s="145"/>
      <c r="U304" s="145"/>
      <c r="V304" s="145"/>
      <c r="W304" s="145"/>
      <c r="X304" s="145"/>
      <c r="Y304" s="145"/>
      <c r="Z304" s="145"/>
      <c r="AA304" s="145"/>
      <c r="AB304" s="145"/>
      <c r="AC304" s="169"/>
      <c r="AD304" s="169"/>
      <c r="AE304" s="169"/>
      <c r="AF304" s="169"/>
      <c r="AG304" s="169"/>
      <c r="AH304" s="170"/>
      <c r="AI304" s="145"/>
      <c r="AJ304" s="145"/>
      <c r="AK304" s="145"/>
      <c r="AL304" s="145"/>
      <c r="AY304" s="171"/>
      <c r="AZ304" s="167"/>
      <c r="BA304" s="172"/>
      <c r="BG304" s="171"/>
      <c r="BH304" s="167"/>
      <c r="BI304" s="172"/>
      <c r="CG304" s="430"/>
      <c r="CH304" s="430"/>
      <c r="CL304" s="147"/>
    </row>
    <row r="305" spans="1:90" s="5" customFormat="1" x14ac:dyDescent="0.25">
      <c r="A305" s="145"/>
      <c r="B305" s="145"/>
      <c r="C305" s="145"/>
      <c r="D305" s="145"/>
      <c r="E305" s="145"/>
      <c r="F305" s="145"/>
      <c r="G305" s="145"/>
      <c r="H305" s="145"/>
      <c r="I305" s="145"/>
      <c r="J305" s="145"/>
      <c r="K305" s="145"/>
      <c r="L305" s="145"/>
      <c r="M305" s="145"/>
      <c r="N305" s="145"/>
      <c r="O305" s="145"/>
      <c r="P305" s="145"/>
      <c r="Q305" s="145"/>
      <c r="R305" s="145"/>
      <c r="S305" s="145"/>
      <c r="T305" s="145"/>
      <c r="U305" s="145"/>
      <c r="V305" s="145"/>
      <c r="W305" s="145"/>
      <c r="X305" s="145"/>
      <c r="Y305" s="145"/>
      <c r="Z305" s="145"/>
      <c r="AA305" s="145"/>
      <c r="AB305" s="145"/>
      <c r="AC305" s="169"/>
      <c r="AD305" s="169"/>
      <c r="AE305" s="169"/>
      <c r="AF305" s="169"/>
      <c r="AG305" s="169"/>
      <c r="AH305" s="170"/>
      <c r="AI305" s="145"/>
      <c r="AJ305" s="145"/>
      <c r="AK305" s="145"/>
      <c r="AL305" s="145"/>
      <c r="AY305" s="171"/>
      <c r="AZ305" s="167"/>
      <c r="BA305" s="172"/>
      <c r="BG305" s="171"/>
      <c r="BH305" s="167"/>
      <c r="BI305" s="172"/>
      <c r="CG305" s="430"/>
      <c r="CH305" s="430"/>
      <c r="CL305" s="147"/>
    </row>
    <row r="306" spans="1:90" s="5" customFormat="1" x14ac:dyDescent="0.25">
      <c r="A306" s="145"/>
      <c r="B306" s="145"/>
      <c r="C306" s="145"/>
      <c r="D306" s="145"/>
      <c r="E306" s="145"/>
      <c r="F306" s="145"/>
      <c r="G306" s="145"/>
      <c r="H306" s="145"/>
      <c r="I306" s="145"/>
      <c r="J306" s="145"/>
      <c r="K306" s="145"/>
      <c r="L306" s="145"/>
      <c r="M306" s="145"/>
      <c r="N306" s="145"/>
      <c r="O306" s="145"/>
      <c r="P306" s="145"/>
      <c r="Q306" s="145"/>
      <c r="R306" s="145"/>
      <c r="S306" s="145"/>
      <c r="T306" s="145"/>
      <c r="U306" s="145"/>
      <c r="V306" s="145"/>
      <c r="W306" s="145"/>
      <c r="X306" s="145"/>
      <c r="Y306" s="145"/>
      <c r="Z306" s="145"/>
      <c r="AA306" s="145"/>
      <c r="AB306" s="145"/>
      <c r="AC306" s="169"/>
      <c r="AD306" s="169"/>
      <c r="AE306" s="169"/>
      <c r="AF306" s="169"/>
      <c r="AG306" s="169"/>
      <c r="AH306" s="170"/>
      <c r="AI306" s="145"/>
      <c r="AJ306" s="145"/>
      <c r="AK306" s="145"/>
      <c r="AL306" s="145"/>
      <c r="AY306" s="171"/>
      <c r="AZ306" s="167"/>
      <c r="BA306" s="172"/>
      <c r="BG306" s="171"/>
      <c r="BH306" s="167"/>
      <c r="BI306" s="172"/>
      <c r="CG306" s="430"/>
      <c r="CH306" s="430"/>
      <c r="CL306" s="147"/>
    </row>
    <row r="307" spans="1:90" s="5" customFormat="1" x14ac:dyDescent="0.25">
      <c r="A307" s="145"/>
      <c r="B307" s="145"/>
      <c r="C307" s="145"/>
      <c r="D307" s="145"/>
      <c r="E307" s="145"/>
      <c r="F307" s="145"/>
      <c r="G307" s="145"/>
      <c r="H307" s="145"/>
      <c r="I307" s="145"/>
      <c r="J307" s="145"/>
      <c r="K307" s="145"/>
      <c r="L307" s="145"/>
      <c r="M307" s="145"/>
      <c r="N307" s="145"/>
      <c r="O307" s="145"/>
      <c r="P307" s="145"/>
      <c r="Q307" s="145"/>
      <c r="R307" s="145"/>
      <c r="S307" s="145"/>
      <c r="T307" s="145"/>
      <c r="U307" s="145"/>
      <c r="V307" s="145"/>
      <c r="W307" s="145"/>
      <c r="X307" s="145"/>
      <c r="Y307" s="145"/>
      <c r="Z307" s="145"/>
      <c r="AA307" s="145"/>
      <c r="AB307" s="145"/>
      <c r="AC307" s="169"/>
      <c r="AD307" s="169"/>
      <c r="AE307" s="169"/>
      <c r="AF307" s="169"/>
      <c r="AG307" s="169"/>
      <c r="AH307" s="170"/>
      <c r="AI307" s="145"/>
      <c r="AJ307" s="145"/>
      <c r="AK307" s="145"/>
      <c r="AL307" s="145"/>
      <c r="AY307" s="171"/>
      <c r="AZ307" s="167"/>
      <c r="BA307" s="172"/>
      <c r="BG307" s="171"/>
      <c r="BH307" s="167"/>
      <c r="BI307" s="172"/>
      <c r="CG307" s="430"/>
      <c r="CH307" s="430"/>
      <c r="CL307" s="147"/>
    </row>
    <row r="308" spans="1:90" s="5" customFormat="1" x14ac:dyDescent="0.25">
      <c r="A308" s="145"/>
      <c r="B308" s="145"/>
      <c r="C308" s="145"/>
      <c r="D308" s="145"/>
      <c r="E308" s="145"/>
      <c r="F308" s="145"/>
      <c r="G308" s="145"/>
      <c r="H308" s="145"/>
      <c r="I308" s="145"/>
      <c r="J308" s="145"/>
      <c r="K308" s="145"/>
      <c r="L308" s="145"/>
      <c r="M308" s="145"/>
      <c r="N308" s="145"/>
      <c r="O308" s="145"/>
      <c r="P308" s="145"/>
      <c r="Q308" s="145"/>
      <c r="R308" s="145"/>
      <c r="S308" s="145"/>
      <c r="T308" s="145"/>
      <c r="U308" s="145"/>
      <c r="V308" s="145"/>
      <c r="W308" s="145"/>
      <c r="X308" s="145"/>
      <c r="Y308" s="145"/>
      <c r="Z308" s="145"/>
      <c r="AA308" s="145"/>
      <c r="AB308" s="145"/>
      <c r="AC308" s="169"/>
      <c r="AD308" s="169"/>
      <c r="AE308" s="169"/>
      <c r="AF308" s="169"/>
      <c r="AG308" s="169"/>
      <c r="AH308" s="170"/>
      <c r="AI308" s="145"/>
      <c r="AJ308" s="145"/>
      <c r="AK308" s="145"/>
      <c r="AL308" s="145"/>
      <c r="AY308" s="171"/>
      <c r="AZ308" s="167"/>
      <c r="BA308" s="172"/>
      <c r="BG308" s="171"/>
      <c r="BH308" s="167"/>
      <c r="BI308" s="172"/>
      <c r="CG308" s="430"/>
      <c r="CH308" s="430"/>
      <c r="CL308" s="147"/>
    </row>
    <row r="309" spans="1:90" s="5" customFormat="1" x14ac:dyDescent="0.25">
      <c r="A309" s="145"/>
      <c r="B309" s="145"/>
      <c r="C309" s="145"/>
      <c r="D309" s="145"/>
      <c r="E309" s="145"/>
      <c r="F309" s="145"/>
      <c r="G309" s="145"/>
      <c r="H309" s="145"/>
      <c r="I309" s="145"/>
      <c r="J309" s="145"/>
      <c r="K309" s="145"/>
      <c r="L309" s="145"/>
      <c r="M309" s="145"/>
      <c r="N309" s="145"/>
      <c r="O309" s="145"/>
      <c r="P309" s="145"/>
      <c r="Q309" s="145"/>
      <c r="R309" s="145"/>
      <c r="S309" s="145"/>
      <c r="T309" s="145"/>
      <c r="U309" s="145"/>
      <c r="V309" s="145"/>
      <c r="W309" s="145"/>
      <c r="X309" s="145"/>
      <c r="Y309" s="145"/>
      <c r="Z309" s="145"/>
      <c r="AA309" s="145"/>
      <c r="AB309" s="145"/>
      <c r="AC309" s="169"/>
      <c r="AD309" s="169"/>
      <c r="AE309" s="169"/>
      <c r="AF309" s="169"/>
      <c r="AG309" s="169"/>
      <c r="AH309" s="170"/>
      <c r="AI309" s="145"/>
      <c r="AJ309" s="145"/>
      <c r="AK309" s="145"/>
      <c r="AL309" s="145"/>
      <c r="AY309" s="171"/>
      <c r="AZ309" s="167"/>
      <c r="BA309" s="172"/>
      <c r="BG309" s="171"/>
      <c r="BH309" s="167"/>
      <c r="BI309" s="172"/>
      <c r="CG309" s="430"/>
      <c r="CH309" s="430"/>
      <c r="CL309" s="147"/>
    </row>
    <row r="310" spans="1:90" s="5" customFormat="1" x14ac:dyDescent="0.25">
      <c r="A310" s="145"/>
      <c r="B310" s="145"/>
      <c r="C310" s="145"/>
      <c r="D310" s="145"/>
      <c r="E310" s="145"/>
      <c r="F310" s="145"/>
      <c r="G310" s="145"/>
      <c r="H310" s="145"/>
      <c r="I310" s="145"/>
      <c r="J310" s="145"/>
      <c r="K310" s="145"/>
      <c r="L310" s="145"/>
      <c r="M310" s="145"/>
      <c r="N310" s="145"/>
      <c r="O310" s="145"/>
      <c r="P310" s="145"/>
      <c r="Q310" s="145"/>
      <c r="R310" s="145"/>
      <c r="S310" s="145"/>
      <c r="T310" s="145"/>
      <c r="U310" s="145"/>
      <c r="V310" s="145"/>
      <c r="W310" s="145"/>
      <c r="X310" s="145"/>
      <c r="Y310" s="145"/>
      <c r="Z310" s="145"/>
      <c r="AA310" s="145"/>
      <c r="AB310" s="145"/>
      <c r="AC310" s="169"/>
      <c r="AD310" s="169"/>
      <c r="AE310" s="169"/>
      <c r="AF310" s="169"/>
      <c r="AG310" s="169"/>
      <c r="AH310" s="170"/>
      <c r="AI310" s="145"/>
      <c r="AJ310" s="145"/>
      <c r="AK310" s="145"/>
      <c r="AL310" s="145"/>
      <c r="AY310" s="171"/>
      <c r="AZ310" s="167"/>
      <c r="BA310" s="172"/>
      <c r="BG310" s="171"/>
      <c r="BH310" s="167"/>
      <c r="BI310" s="172"/>
      <c r="CG310" s="430"/>
      <c r="CH310" s="430"/>
      <c r="CL310" s="147"/>
    </row>
    <row r="311" spans="1:90" s="5" customFormat="1" x14ac:dyDescent="0.25">
      <c r="A311" s="145"/>
      <c r="B311" s="145"/>
      <c r="C311" s="145"/>
      <c r="D311" s="145"/>
      <c r="E311" s="145"/>
      <c r="F311" s="145"/>
      <c r="G311" s="145"/>
      <c r="H311" s="145"/>
      <c r="I311" s="145"/>
      <c r="J311" s="145"/>
      <c r="K311" s="145"/>
      <c r="L311" s="145"/>
      <c r="M311" s="145"/>
      <c r="N311" s="145"/>
      <c r="O311" s="145"/>
      <c r="P311" s="145"/>
      <c r="Q311" s="145"/>
      <c r="R311" s="145"/>
      <c r="S311" s="145"/>
      <c r="T311" s="145"/>
      <c r="U311" s="145"/>
      <c r="V311" s="145"/>
      <c r="W311" s="145"/>
      <c r="X311" s="145"/>
      <c r="Y311" s="145"/>
      <c r="Z311" s="145"/>
      <c r="AA311" s="145"/>
      <c r="AB311" s="145"/>
      <c r="AC311" s="169"/>
      <c r="AD311" s="169"/>
      <c r="AE311" s="169"/>
      <c r="AF311" s="169"/>
      <c r="AG311" s="169"/>
      <c r="AH311" s="170"/>
      <c r="AI311" s="145"/>
      <c r="AJ311" s="145"/>
      <c r="AK311" s="145"/>
      <c r="AL311" s="145"/>
      <c r="AY311" s="171"/>
      <c r="AZ311" s="167"/>
      <c r="BA311" s="172"/>
      <c r="BG311" s="171"/>
      <c r="BH311" s="167"/>
      <c r="BI311" s="172"/>
      <c r="CG311" s="430"/>
      <c r="CH311" s="430"/>
      <c r="CL311" s="147"/>
    </row>
    <row r="312" spans="1:90" s="5" customFormat="1" x14ac:dyDescent="0.25">
      <c r="A312" s="145"/>
      <c r="B312" s="145"/>
      <c r="C312" s="145"/>
      <c r="D312" s="145"/>
      <c r="E312" s="145"/>
      <c r="F312" s="145"/>
      <c r="G312" s="145"/>
      <c r="H312" s="145"/>
      <c r="I312" s="145"/>
      <c r="J312" s="145"/>
      <c r="K312" s="145"/>
      <c r="L312" s="145"/>
      <c r="M312" s="145"/>
      <c r="N312" s="145"/>
      <c r="O312" s="145"/>
      <c r="P312" s="145"/>
      <c r="Q312" s="145"/>
      <c r="R312" s="145"/>
      <c r="S312" s="145"/>
      <c r="T312" s="145"/>
      <c r="U312" s="145"/>
      <c r="V312" s="145"/>
      <c r="W312" s="145"/>
      <c r="X312" s="145"/>
      <c r="Y312" s="145"/>
      <c r="Z312" s="145"/>
      <c r="AA312" s="145"/>
      <c r="AB312" s="145"/>
      <c r="AC312" s="169"/>
      <c r="AD312" s="169"/>
      <c r="AE312" s="169"/>
      <c r="AF312" s="169"/>
      <c r="AG312" s="169"/>
      <c r="AH312" s="170"/>
      <c r="AI312" s="145"/>
      <c r="AJ312" s="145"/>
      <c r="AK312" s="145"/>
      <c r="AL312" s="145"/>
      <c r="AY312" s="171"/>
      <c r="AZ312" s="167"/>
      <c r="BA312" s="172"/>
      <c r="BG312" s="171"/>
      <c r="BH312" s="167"/>
      <c r="BI312" s="172"/>
      <c r="CG312" s="430"/>
      <c r="CH312" s="430"/>
      <c r="CL312" s="147"/>
    </row>
    <row r="313" spans="1:90" s="5" customFormat="1" x14ac:dyDescent="0.25">
      <c r="A313" s="145"/>
      <c r="B313" s="145"/>
      <c r="C313" s="145"/>
      <c r="D313" s="145"/>
      <c r="E313" s="145"/>
      <c r="F313" s="145"/>
      <c r="G313" s="145"/>
      <c r="H313" s="145"/>
      <c r="I313" s="145"/>
      <c r="J313" s="145"/>
      <c r="K313" s="145"/>
      <c r="L313" s="145"/>
      <c r="M313" s="145"/>
      <c r="N313" s="145"/>
      <c r="O313" s="145"/>
      <c r="P313" s="145"/>
      <c r="Q313" s="145"/>
      <c r="R313" s="145"/>
      <c r="S313" s="145"/>
      <c r="T313" s="145"/>
      <c r="U313" s="145"/>
      <c r="V313" s="145"/>
      <c r="W313" s="145"/>
      <c r="X313" s="145"/>
      <c r="Y313" s="145"/>
      <c r="Z313" s="145"/>
      <c r="AA313" s="145"/>
      <c r="AB313" s="145"/>
      <c r="AC313" s="169"/>
      <c r="AD313" s="169"/>
      <c r="AE313" s="169"/>
      <c r="AF313" s="169"/>
      <c r="AG313" s="169"/>
      <c r="AH313" s="170"/>
      <c r="AI313" s="145"/>
      <c r="AJ313" s="145"/>
      <c r="AK313" s="145"/>
      <c r="AL313" s="145"/>
      <c r="AY313" s="171"/>
      <c r="AZ313" s="167"/>
      <c r="BA313" s="172"/>
      <c r="BG313" s="171"/>
      <c r="BH313" s="167"/>
      <c r="BI313" s="172"/>
      <c r="CG313" s="430"/>
      <c r="CH313" s="430"/>
      <c r="CL313" s="147"/>
    </row>
    <row r="314" spans="1:90" s="5" customFormat="1" x14ac:dyDescent="0.25">
      <c r="A314" s="145"/>
      <c r="B314" s="145"/>
      <c r="C314" s="145"/>
      <c r="D314" s="145"/>
      <c r="E314" s="145"/>
      <c r="F314" s="145"/>
      <c r="G314" s="145"/>
      <c r="H314" s="145"/>
      <c r="I314" s="145"/>
      <c r="J314" s="145"/>
      <c r="K314" s="145"/>
      <c r="L314" s="145"/>
      <c r="M314" s="145"/>
      <c r="N314" s="145"/>
      <c r="O314" s="145"/>
      <c r="P314" s="145"/>
      <c r="Q314" s="145"/>
      <c r="R314" s="145"/>
      <c r="S314" s="145"/>
      <c r="T314" s="145"/>
      <c r="U314" s="145"/>
      <c r="V314" s="145"/>
      <c r="W314" s="145"/>
      <c r="X314" s="145"/>
      <c r="Y314" s="145"/>
      <c r="Z314" s="145"/>
      <c r="AA314" s="145"/>
      <c r="AB314" s="145"/>
      <c r="AC314" s="169"/>
      <c r="AD314" s="169"/>
      <c r="AE314" s="169"/>
      <c r="AF314" s="169"/>
      <c r="AG314" s="169"/>
      <c r="AH314" s="170"/>
      <c r="AI314" s="145"/>
      <c r="AJ314" s="145"/>
      <c r="AK314" s="145"/>
      <c r="AL314" s="145"/>
      <c r="AY314" s="171"/>
      <c r="AZ314" s="167"/>
      <c r="BA314" s="172"/>
      <c r="BG314" s="171"/>
      <c r="BH314" s="167"/>
      <c r="BI314" s="172"/>
      <c r="CG314" s="430"/>
      <c r="CH314" s="430"/>
      <c r="CL314" s="147"/>
    </row>
    <row r="315" spans="1:90" s="5" customFormat="1" x14ac:dyDescent="0.25">
      <c r="A315" s="145"/>
      <c r="B315" s="145"/>
      <c r="C315" s="145"/>
      <c r="D315" s="145"/>
      <c r="E315" s="145"/>
      <c r="F315" s="145"/>
      <c r="G315" s="145"/>
      <c r="H315" s="145"/>
      <c r="I315" s="145"/>
      <c r="J315" s="145"/>
      <c r="K315" s="145"/>
      <c r="L315" s="145"/>
      <c r="M315" s="145"/>
      <c r="N315" s="145"/>
      <c r="O315" s="145"/>
      <c r="P315" s="145"/>
      <c r="Q315" s="145"/>
      <c r="R315" s="145"/>
      <c r="S315" s="145"/>
      <c r="T315" s="145"/>
      <c r="U315" s="145"/>
      <c r="V315" s="145"/>
      <c r="W315" s="145"/>
      <c r="X315" s="145"/>
      <c r="Y315" s="145"/>
      <c r="Z315" s="145"/>
      <c r="AA315" s="145"/>
      <c r="AB315" s="145"/>
      <c r="AC315" s="169"/>
      <c r="AD315" s="169"/>
      <c r="AE315" s="169"/>
      <c r="AF315" s="169"/>
      <c r="AG315" s="169"/>
      <c r="AH315" s="170"/>
      <c r="AI315" s="145"/>
      <c r="AJ315" s="145"/>
      <c r="AK315" s="145"/>
      <c r="AL315" s="145"/>
      <c r="AY315" s="171"/>
      <c r="AZ315" s="167"/>
      <c r="BA315" s="172"/>
      <c r="BG315" s="171"/>
      <c r="BH315" s="167"/>
      <c r="BI315" s="172"/>
      <c r="CG315" s="430"/>
      <c r="CH315" s="430"/>
      <c r="CL315" s="147"/>
    </row>
    <row r="316" spans="1:90" s="5" customFormat="1" x14ac:dyDescent="0.25">
      <c r="A316" s="145"/>
      <c r="B316" s="145"/>
      <c r="C316" s="145"/>
      <c r="D316" s="145"/>
      <c r="E316" s="145"/>
      <c r="F316" s="145"/>
      <c r="G316" s="145"/>
      <c r="H316" s="145"/>
      <c r="I316" s="145"/>
      <c r="J316" s="145"/>
      <c r="K316" s="145"/>
      <c r="L316" s="145"/>
      <c r="M316" s="145"/>
      <c r="N316" s="145"/>
      <c r="O316" s="145"/>
      <c r="P316" s="145"/>
      <c r="Q316" s="145"/>
      <c r="R316" s="145"/>
      <c r="S316" s="145"/>
      <c r="T316" s="145"/>
      <c r="U316" s="145"/>
      <c r="V316" s="145"/>
      <c r="W316" s="145"/>
      <c r="X316" s="145"/>
      <c r="Y316" s="145"/>
      <c r="Z316" s="145"/>
      <c r="AA316" s="145"/>
      <c r="AB316" s="145"/>
      <c r="AC316" s="169"/>
      <c r="AD316" s="169"/>
      <c r="AE316" s="169"/>
      <c r="AF316" s="169"/>
      <c r="AG316" s="169"/>
      <c r="AH316" s="170"/>
      <c r="AI316" s="145"/>
      <c r="AJ316" s="145"/>
      <c r="AK316" s="145"/>
      <c r="AL316" s="145"/>
      <c r="AY316" s="171"/>
      <c r="AZ316" s="167"/>
      <c r="BA316" s="172"/>
      <c r="BG316" s="171"/>
      <c r="BH316" s="167"/>
      <c r="BI316" s="172"/>
      <c r="CG316" s="430"/>
      <c r="CH316" s="430"/>
      <c r="CL316" s="147"/>
    </row>
    <row r="317" spans="1:90" s="5" customFormat="1" x14ac:dyDescent="0.25">
      <c r="A317" s="145"/>
      <c r="B317" s="145"/>
      <c r="C317" s="145"/>
      <c r="D317" s="145"/>
      <c r="E317" s="145"/>
      <c r="F317" s="145"/>
      <c r="G317" s="145"/>
      <c r="H317" s="145"/>
      <c r="I317" s="145"/>
      <c r="J317" s="145"/>
      <c r="K317" s="145"/>
      <c r="L317" s="145"/>
      <c r="M317" s="145"/>
      <c r="N317" s="145"/>
      <c r="O317" s="145"/>
      <c r="P317" s="145"/>
      <c r="Q317" s="145"/>
      <c r="R317" s="145"/>
      <c r="S317" s="145"/>
      <c r="T317" s="145"/>
      <c r="U317" s="145"/>
      <c r="V317" s="145"/>
      <c r="W317" s="145"/>
      <c r="X317" s="145"/>
      <c r="Y317" s="145"/>
      <c r="Z317" s="145"/>
      <c r="AA317" s="145"/>
      <c r="AB317" s="145"/>
      <c r="AC317" s="169"/>
      <c r="AD317" s="169"/>
      <c r="AE317" s="169"/>
      <c r="AF317" s="169"/>
      <c r="AG317" s="169"/>
      <c r="AH317" s="170"/>
      <c r="AI317" s="145"/>
      <c r="AJ317" s="145"/>
      <c r="AK317" s="145"/>
      <c r="AL317" s="145"/>
      <c r="AY317" s="171"/>
      <c r="AZ317" s="167"/>
      <c r="BA317" s="172"/>
      <c r="BG317" s="171"/>
      <c r="BH317" s="167"/>
      <c r="BI317" s="172"/>
      <c r="CG317" s="430"/>
      <c r="CH317" s="430"/>
      <c r="CL317" s="147"/>
    </row>
    <row r="318" spans="1:90" s="5" customFormat="1" x14ac:dyDescent="0.25">
      <c r="A318" s="145"/>
      <c r="B318" s="145"/>
      <c r="C318" s="145"/>
      <c r="D318" s="145"/>
      <c r="E318" s="145"/>
      <c r="F318" s="145"/>
      <c r="G318" s="145"/>
      <c r="H318" s="145"/>
      <c r="I318" s="145"/>
      <c r="J318" s="145"/>
      <c r="K318" s="145"/>
      <c r="L318" s="145"/>
      <c r="M318" s="145"/>
      <c r="N318" s="145"/>
      <c r="O318" s="145"/>
      <c r="P318" s="145"/>
      <c r="Q318" s="145"/>
      <c r="R318" s="145"/>
      <c r="S318" s="145"/>
      <c r="T318" s="145"/>
      <c r="U318" s="145"/>
      <c r="V318" s="145"/>
      <c r="W318" s="145"/>
      <c r="X318" s="145"/>
      <c r="Y318" s="145"/>
      <c r="Z318" s="145"/>
      <c r="AA318" s="145"/>
      <c r="AB318" s="145"/>
      <c r="AC318" s="169"/>
      <c r="AD318" s="169"/>
      <c r="AE318" s="169"/>
      <c r="AF318" s="169"/>
      <c r="AG318" s="169"/>
      <c r="AH318" s="170"/>
      <c r="AI318" s="145"/>
      <c r="AJ318" s="145"/>
      <c r="AK318" s="145"/>
      <c r="AL318" s="145"/>
      <c r="AY318" s="171"/>
      <c r="AZ318" s="167"/>
      <c r="BA318" s="172"/>
      <c r="BG318" s="171"/>
      <c r="BH318" s="167"/>
      <c r="BI318" s="172"/>
      <c r="CG318" s="430"/>
      <c r="CH318" s="430"/>
      <c r="CL318" s="147"/>
    </row>
    <row r="319" spans="1:90" s="5" customFormat="1" x14ac:dyDescent="0.25">
      <c r="A319" s="145"/>
      <c r="B319" s="145"/>
      <c r="C319" s="145"/>
      <c r="D319" s="145"/>
      <c r="E319" s="145"/>
      <c r="F319" s="145"/>
      <c r="G319" s="145"/>
      <c r="H319" s="145"/>
      <c r="I319" s="145"/>
      <c r="J319" s="145"/>
      <c r="K319" s="145"/>
      <c r="L319" s="145"/>
      <c r="M319" s="145"/>
      <c r="N319" s="145"/>
      <c r="O319" s="145"/>
      <c r="P319" s="145"/>
      <c r="Q319" s="145"/>
      <c r="R319" s="145"/>
      <c r="S319" s="145"/>
      <c r="T319" s="145"/>
      <c r="U319" s="145"/>
      <c r="V319" s="145"/>
      <c r="W319" s="145"/>
      <c r="X319" s="145"/>
      <c r="Y319" s="145"/>
      <c r="Z319" s="145"/>
      <c r="AA319" s="145"/>
      <c r="AB319" s="145"/>
      <c r="AC319" s="169"/>
      <c r="AD319" s="169"/>
      <c r="AE319" s="169"/>
      <c r="AF319" s="169"/>
      <c r="AG319" s="169"/>
      <c r="AH319" s="170"/>
      <c r="AI319" s="145"/>
      <c r="AJ319" s="145"/>
      <c r="AK319" s="145"/>
      <c r="AL319" s="145"/>
      <c r="AY319" s="171"/>
      <c r="AZ319" s="167"/>
      <c r="BA319" s="172"/>
      <c r="BG319" s="171"/>
      <c r="BH319" s="167"/>
      <c r="BI319" s="172"/>
      <c r="CG319" s="430"/>
      <c r="CH319" s="430"/>
      <c r="CL319" s="147"/>
    </row>
    <row r="320" spans="1:90" s="5" customFormat="1" x14ac:dyDescent="0.25">
      <c r="A320" s="145"/>
      <c r="B320" s="145"/>
      <c r="C320" s="145"/>
      <c r="D320" s="145"/>
      <c r="E320" s="145"/>
      <c r="F320" s="145"/>
      <c r="G320" s="145"/>
      <c r="H320" s="145"/>
      <c r="I320" s="145"/>
      <c r="J320" s="145"/>
      <c r="K320" s="145"/>
      <c r="L320" s="145"/>
      <c r="M320" s="145"/>
      <c r="N320" s="145"/>
      <c r="O320" s="145"/>
      <c r="P320" s="145"/>
      <c r="Q320" s="145"/>
      <c r="R320" s="145"/>
      <c r="S320" s="145"/>
      <c r="T320" s="145"/>
      <c r="U320" s="145"/>
      <c r="V320" s="145"/>
      <c r="W320" s="145"/>
      <c r="X320" s="145"/>
      <c r="Y320" s="145"/>
      <c r="Z320" s="145"/>
      <c r="AA320" s="145"/>
      <c r="AB320" s="145"/>
      <c r="AC320" s="169"/>
      <c r="AD320" s="169"/>
      <c r="AE320" s="169"/>
      <c r="AF320" s="169"/>
      <c r="AG320" s="169"/>
      <c r="AH320" s="170"/>
      <c r="AI320" s="145"/>
      <c r="AJ320" s="145"/>
      <c r="AK320" s="145"/>
      <c r="AL320" s="145"/>
      <c r="AY320" s="171"/>
      <c r="AZ320" s="167"/>
      <c r="BA320" s="172"/>
      <c r="BG320" s="171"/>
      <c r="BH320" s="167"/>
      <c r="BI320" s="172"/>
      <c r="CG320" s="430"/>
      <c r="CH320" s="430"/>
      <c r="CL320" s="147"/>
    </row>
    <row r="321" spans="1:90" s="5" customFormat="1" x14ac:dyDescent="0.25">
      <c r="A321" s="145"/>
      <c r="B321" s="145"/>
      <c r="C321" s="145"/>
      <c r="D321" s="145"/>
      <c r="E321" s="145"/>
      <c r="F321" s="145"/>
      <c r="G321" s="145"/>
      <c r="H321" s="145"/>
      <c r="I321" s="145"/>
      <c r="J321" s="145"/>
      <c r="K321" s="145"/>
      <c r="L321" s="145"/>
      <c r="M321" s="145"/>
      <c r="N321" s="145"/>
      <c r="O321" s="145"/>
      <c r="P321" s="145"/>
      <c r="Q321" s="145"/>
      <c r="R321" s="145"/>
      <c r="S321" s="145"/>
      <c r="T321" s="145"/>
      <c r="U321" s="145"/>
      <c r="V321" s="145"/>
      <c r="W321" s="145"/>
      <c r="X321" s="145"/>
      <c r="Y321" s="145"/>
      <c r="Z321" s="145"/>
      <c r="AA321" s="145"/>
      <c r="AB321" s="145"/>
      <c r="AC321" s="169"/>
      <c r="AD321" s="169"/>
      <c r="AE321" s="169"/>
      <c r="AF321" s="169"/>
      <c r="AG321" s="169"/>
      <c r="AH321" s="170"/>
      <c r="AI321" s="145"/>
      <c r="AJ321" s="145"/>
      <c r="AK321" s="145"/>
      <c r="AL321" s="145"/>
      <c r="AY321" s="171"/>
      <c r="AZ321" s="167"/>
      <c r="BA321" s="172"/>
      <c r="BG321" s="171"/>
      <c r="BH321" s="167"/>
      <c r="BI321" s="172"/>
      <c r="CG321" s="430"/>
      <c r="CH321" s="430"/>
      <c r="CL321" s="147"/>
    </row>
    <row r="322" spans="1:90" s="5" customFormat="1" x14ac:dyDescent="0.25">
      <c r="A322" s="145"/>
      <c r="B322" s="145"/>
      <c r="C322" s="145"/>
      <c r="D322" s="145"/>
      <c r="E322" s="145"/>
      <c r="F322" s="145"/>
      <c r="G322" s="145"/>
      <c r="H322" s="145"/>
      <c r="I322" s="145"/>
      <c r="J322" s="145"/>
      <c r="K322" s="145"/>
      <c r="L322" s="145"/>
      <c r="M322" s="145"/>
      <c r="N322" s="145"/>
      <c r="O322" s="145"/>
      <c r="P322" s="145"/>
      <c r="Q322" s="145"/>
      <c r="R322" s="145"/>
      <c r="S322" s="145"/>
      <c r="T322" s="145"/>
      <c r="U322" s="145"/>
      <c r="V322" s="145"/>
      <c r="W322" s="145"/>
      <c r="X322" s="145"/>
      <c r="Y322" s="145"/>
      <c r="Z322" s="145"/>
      <c r="AA322" s="145"/>
      <c r="AB322" s="145"/>
      <c r="AC322" s="169"/>
      <c r="AD322" s="169"/>
      <c r="AE322" s="169"/>
      <c r="AF322" s="169"/>
      <c r="AG322" s="169"/>
      <c r="AH322" s="170"/>
      <c r="AI322" s="145"/>
      <c r="AJ322" s="145"/>
      <c r="AK322" s="145"/>
      <c r="AL322" s="145"/>
      <c r="AY322" s="171"/>
      <c r="AZ322" s="167"/>
      <c r="BA322" s="172"/>
      <c r="BG322" s="171"/>
      <c r="BH322" s="167"/>
      <c r="BI322" s="172"/>
      <c r="CG322" s="430"/>
      <c r="CH322" s="430"/>
      <c r="CL322" s="147"/>
    </row>
    <row r="323" spans="1:90" s="5" customFormat="1" x14ac:dyDescent="0.25">
      <c r="A323" s="145"/>
      <c r="B323" s="145"/>
      <c r="C323" s="145"/>
      <c r="D323" s="145"/>
      <c r="E323" s="145"/>
      <c r="F323" s="145"/>
      <c r="G323" s="145"/>
      <c r="H323" s="145"/>
      <c r="I323" s="145"/>
      <c r="J323" s="145"/>
      <c r="K323" s="145"/>
      <c r="L323" s="145"/>
      <c r="M323" s="145"/>
      <c r="N323" s="145"/>
      <c r="O323" s="145"/>
      <c r="P323" s="145"/>
      <c r="Q323" s="145"/>
      <c r="R323" s="145"/>
      <c r="S323" s="145"/>
      <c r="T323" s="145"/>
      <c r="U323" s="145"/>
      <c r="V323" s="145"/>
      <c r="W323" s="145"/>
      <c r="X323" s="145"/>
      <c r="Y323" s="145"/>
      <c r="Z323" s="145"/>
      <c r="AA323" s="145"/>
      <c r="AB323" s="145"/>
      <c r="AC323" s="169"/>
      <c r="AD323" s="169"/>
      <c r="AE323" s="169"/>
      <c r="AF323" s="169"/>
      <c r="AG323" s="169"/>
      <c r="AH323" s="170"/>
      <c r="AI323" s="145"/>
      <c r="AJ323" s="145"/>
      <c r="AK323" s="145"/>
      <c r="AL323" s="145"/>
      <c r="AY323" s="171"/>
      <c r="AZ323" s="167"/>
      <c r="BA323" s="172"/>
      <c r="BG323" s="171"/>
      <c r="BH323" s="167"/>
      <c r="BI323" s="172"/>
      <c r="CG323" s="430"/>
      <c r="CH323" s="430"/>
      <c r="CL323" s="147"/>
    </row>
    <row r="324" spans="1:90" s="5" customFormat="1" x14ac:dyDescent="0.25">
      <c r="A324" s="145"/>
      <c r="B324" s="145"/>
      <c r="C324" s="145"/>
      <c r="D324" s="145"/>
      <c r="E324" s="145"/>
      <c r="F324" s="145"/>
      <c r="G324" s="145"/>
      <c r="H324" s="145"/>
      <c r="I324" s="145"/>
      <c r="J324" s="145"/>
      <c r="K324" s="145"/>
      <c r="L324" s="145"/>
      <c r="M324" s="145"/>
      <c r="N324" s="145"/>
      <c r="O324" s="145"/>
      <c r="P324" s="145"/>
      <c r="Q324" s="145"/>
      <c r="R324" s="145"/>
      <c r="S324" s="145"/>
      <c r="T324" s="145"/>
      <c r="U324" s="145"/>
      <c r="V324" s="145"/>
      <c r="W324" s="145"/>
      <c r="X324" s="145"/>
      <c r="Y324" s="145"/>
      <c r="Z324" s="145"/>
      <c r="AA324" s="145"/>
      <c r="AB324" s="145"/>
      <c r="AC324" s="169"/>
      <c r="AD324" s="169"/>
      <c r="AE324" s="169"/>
      <c r="AF324" s="169"/>
      <c r="AG324" s="169"/>
      <c r="AH324" s="170"/>
      <c r="AI324" s="145"/>
      <c r="AJ324" s="145"/>
      <c r="AK324" s="145"/>
      <c r="AL324" s="145"/>
      <c r="AY324" s="171"/>
      <c r="AZ324" s="167"/>
      <c r="BA324" s="172"/>
      <c r="BG324" s="171"/>
      <c r="BH324" s="167"/>
      <c r="BI324" s="172"/>
      <c r="CG324" s="430"/>
      <c r="CH324" s="430"/>
      <c r="CL324" s="147"/>
    </row>
    <row r="325" spans="1:90" s="5" customFormat="1" x14ac:dyDescent="0.25">
      <c r="A325" s="145"/>
      <c r="B325" s="145"/>
      <c r="C325" s="145"/>
      <c r="D325" s="145"/>
      <c r="E325" s="145"/>
      <c r="F325" s="145"/>
      <c r="G325" s="145"/>
      <c r="H325" s="145"/>
      <c r="I325" s="145"/>
      <c r="J325" s="145"/>
      <c r="K325" s="145"/>
      <c r="L325" s="145"/>
      <c r="M325" s="145"/>
      <c r="N325" s="145"/>
      <c r="O325" s="145"/>
      <c r="P325" s="145"/>
      <c r="Q325" s="145"/>
      <c r="R325" s="145"/>
      <c r="S325" s="145"/>
      <c r="T325" s="145"/>
      <c r="U325" s="145"/>
      <c r="V325" s="145"/>
      <c r="W325" s="145"/>
      <c r="X325" s="145"/>
      <c r="Y325" s="145"/>
      <c r="Z325" s="145"/>
      <c r="AA325" s="145"/>
      <c r="AB325" s="145"/>
      <c r="AC325" s="169"/>
      <c r="AD325" s="169"/>
      <c r="AE325" s="169"/>
      <c r="AF325" s="169"/>
      <c r="AG325" s="169"/>
      <c r="AH325" s="170"/>
      <c r="AI325" s="145"/>
      <c r="AJ325" s="145"/>
      <c r="AK325" s="145"/>
      <c r="AL325" s="145"/>
      <c r="AY325" s="171"/>
      <c r="AZ325" s="167"/>
      <c r="BA325" s="172"/>
      <c r="BG325" s="171"/>
      <c r="BH325" s="167"/>
      <c r="BI325" s="172"/>
      <c r="CG325" s="430"/>
      <c r="CH325" s="430"/>
      <c r="CL325" s="147"/>
    </row>
    <row r="326" spans="1:90" s="5" customFormat="1" x14ac:dyDescent="0.25">
      <c r="A326" s="145"/>
      <c r="B326" s="145"/>
      <c r="C326" s="145"/>
      <c r="D326" s="145"/>
      <c r="E326" s="145"/>
      <c r="F326" s="145"/>
      <c r="G326" s="145"/>
      <c r="H326" s="145"/>
      <c r="I326" s="145"/>
      <c r="J326" s="145"/>
      <c r="K326" s="145"/>
      <c r="L326" s="145"/>
      <c r="M326" s="145"/>
      <c r="N326" s="145"/>
      <c r="O326" s="145"/>
      <c r="P326" s="145"/>
      <c r="Q326" s="145"/>
      <c r="R326" s="145"/>
      <c r="S326" s="145"/>
      <c r="T326" s="145"/>
      <c r="U326" s="145"/>
      <c r="V326" s="145"/>
      <c r="W326" s="145"/>
      <c r="X326" s="145"/>
      <c r="Y326" s="145"/>
      <c r="Z326" s="145"/>
      <c r="AA326" s="145"/>
      <c r="AB326" s="145"/>
      <c r="AC326" s="169"/>
      <c r="AD326" s="169"/>
      <c r="AE326" s="169"/>
      <c r="AF326" s="169"/>
      <c r="AG326" s="169"/>
      <c r="AH326" s="170"/>
      <c r="AI326" s="145"/>
      <c r="AJ326" s="145"/>
      <c r="AK326" s="145"/>
      <c r="AL326" s="145"/>
      <c r="AY326" s="171"/>
      <c r="AZ326" s="167"/>
      <c r="BA326" s="172"/>
      <c r="BG326" s="171"/>
      <c r="BH326" s="167"/>
      <c r="BI326" s="172"/>
      <c r="CG326" s="430"/>
      <c r="CH326" s="430"/>
      <c r="CL326" s="147"/>
    </row>
    <row r="327" spans="1:90" s="5" customFormat="1" x14ac:dyDescent="0.25">
      <c r="A327" s="145"/>
      <c r="B327" s="145"/>
      <c r="C327" s="145"/>
      <c r="D327" s="145"/>
      <c r="E327" s="145"/>
      <c r="F327" s="145"/>
      <c r="G327" s="145"/>
      <c r="H327" s="145"/>
      <c r="I327" s="145"/>
      <c r="J327" s="145"/>
      <c r="K327" s="145"/>
      <c r="L327" s="145"/>
      <c r="M327" s="145"/>
      <c r="N327" s="145"/>
      <c r="O327" s="145"/>
      <c r="P327" s="145"/>
      <c r="Q327" s="145"/>
      <c r="R327" s="145"/>
      <c r="S327" s="145"/>
      <c r="T327" s="145"/>
      <c r="U327" s="145"/>
      <c r="V327" s="145"/>
      <c r="W327" s="145"/>
      <c r="X327" s="145"/>
      <c r="Y327" s="145"/>
      <c r="Z327" s="145"/>
      <c r="AA327" s="145"/>
      <c r="AB327" s="145"/>
      <c r="AC327" s="169"/>
      <c r="AD327" s="169"/>
      <c r="AE327" s="169"/>
      <c r="AF327" s="169"/>
      <c r="AG327" s="169"/>
      <c r="AH327" s="170"/>
      <c r="AI327" s="145"/>
      <c r="AJ327" s="145"/>
      <c r="AK327" s="145"/>
      <c r="AL327" s="145"/>
      <c r="AY327" s="171"/>
      <c r="AZ327" s="167"/>
      <c r="BA327" s="172"/>
      <c r="BG327" s="171"/>
      <c r="BH327" s="167"/>
      <c r="BI327" s="172"/>
      <c r="CG327" s="430"/>
      <c r="CH327" s="430"/>
      <c r="CL327" s="147"/>
    </row>
    <row r="328" spans="1:90" s="5" customFormat="1" x14ac:dyDescent="0.25">
      <c r="A328" s="145"/>
      <c r="B328" s="145"/>
      <c r="C328" s="145"/>
      <c r="D328" s="145"/>
      <c r="E328" s="145"/>
      <c r="F328" s="145"/>
      <c r="G328" s="145"/>
      <c r="H328" s="145"/>
      <c r="I328" s="145"/>
      <c r="J328" s="145"/>
      <c r="K328" s="145"/>
      <c r="L328" s="145"/>
      <c r="M328" s="145"/>
      <c r="N328" s="145"/>
      <c r="O328" s="145"/>
      <c r="P328" s="145"/>
      <c r="Q328" s="145"/>
      <c r="R328" s="145"/>
      <c r="S328" s="145"/>
      <c r="T328" s="145"/>
      <c r="U328" s="145"/>
      <c r="V328" s="145"/>
      <c r="W328" s="145"/>
      <c r="X328" s="145"/>
      <c r="Y328" s="145"/>
      <c r="Z328" s="145"/>
      <c r="AA328" s="145"/>
      <c r="AB328" s="145"/>
      <c r="AC328" s="169"/>
      <c r="AD328" s="169"/>
      <c r="AE328" s="169"/>
      <c r="AF328" s="169"/>
      <c r="AG328" s="169"/>
      <c r="AH328" s="170"/>
      <c r="AI328" s="145"/>
      <c r="AJ328" s="145"/>
      <c r="AK328" s="145"/>
      <c r="AL328" s="145"/>
      <c r="AY328" s="171"/>
      <c r="AZ328" s="167"/>
      <c r="BA328" s="172"/>
      <c r="BG328" s="171"/>
      <c r="BH328" s="167"/>
      <c r="BI328" s="172"/>
      <c r="CG328" s="430"/>
      <c r="CH328" s="430"/>
      <c r="CL328" s="147"/>
    </row>
    <row r="329" spans="1:90" s="5" customFormat="1" x14ac:dyDescent="0.25">
      <c r="A329" s="145"/>
      <c r="B329" s="145"/>
      <c r="C329" s="145"/>
      <c r="D329" s="145"/>
      <c r="E329" s="145"/>
      <c r="F329" s="145"/>
      <c r="G329" s="145"/>
      <c r="H329" s="145"/>
      <c r="I329" s="145"/>
      <c r="J329" s="145"/>
      <c r="K329" s="145"/>
      <c r="L329" s="145"/>
      <c r="M329" s="145"/>
      <c r="N329" s="145"/>
      <c r="O329" s="145"/>
      <c r="P329" s="145"/>
      <c r="Q329" s="145"/>
      <c r="R329" s="145"/>
      <c r="S329" s="145"/>
      <c r="T329" s="145"/>
      <c r="U329" s="145"/>
      <c r="V329" s="145"/>
      <c r="W329" s="145"/>
      <c r="X329" s="145"/>
      <c r="Y329" s="145"/>
      <c r="Z329" s="145"/>
      <c r="AA329" s="145"/>
      <c r="AB329" s="145"/>
      <c r="AC329" s="169"/>
      <c r="AD329" s="169"/>
      <c r="AE329" s="169"/>
      <c r="AF329" s="169"/>
      <c r="AG329" s="169"/>
      <c r="AH329" s="170"/>
      <c r="AI329" s="145"/>
      <c r="AJ329" s="145"/>
      <c r="AK329" s="145"/>
      <c r="AL329" s="145"/>
      <c r="AY329" s="171"/>
      <c r="AZ329" s="167"/>
      <c r="BA329" s="172"/>
      <c r="BG329" s="171"/>
      <c r="BH329" s="167"/>
      <c r="BI329" s="172"/>
      <c r="CG329" s="430"/>
      <c r="CH329" s="430"/>
      <c r="CL329" s="147"/>
    </row>
    <row r="330" spans="1:90" s="5" customFormat="1" x14ac:dyDescent="0.25">
      <c r="A330" s="145"/>
      <c r="B330" s="145"/>
      <c r="C330" s="145"/>
      <c r="D330" s="145"/>
      <c r="E330" s="145"/>
      <c r="F330" s="145"/>
      <c r="G330" s="145"/>
      <c r="H330" s="145"/>
      <c r="I330" s="145"/>
      <c r="J330" s="145"/>
      <c r="K330" s="145"/>
      <c r="L330" s="145"/>
      <c r="M330" s="145"/>
      <c r="N330" s="145"/>
      <c r="O330" s="145"/>
      <c r="P330" s="145"/>
      <c r="Q330" s="145"/>
      <c r="R330" s="145"/>
      <c r="S330" s="145"/>
      <c r="T330" s="145"/>
      <c r="U330" s="145"/>
      <c r="V330" s="145"/>
      <c r="W330" s="145"/>
      <c r="X330" s="145"/>
      <c r="Y330" s="145"/>
      <c r="Z330" s="145"/>
      <c r="AA330" s="145"/>
      <c r="AB330" s="145"/>
      <c r="AC330" s="169"/>
      <c r="AD330" s="169"/>
      <c r="AE330" s="169"/>
      <c r="AF330" s="169"/>
      <c r="AG330" s="169"/>
      <c r="AH330" s="170"/>
      <c r="AI330" s="145"/>
      <c r="AJ330" s="145"/>
      <c r="AK330" s="145"/>
      <c r="AL330" s="145"/>
      <c r="AY330" s="171"/>
      <c r="AZ330" s="167"/>
      <c r="BA330" s="172"/>
      <c r="BG330" s="171"/>
      <c r="BH330" s="167"/>
      <c r="BI330" s="172"/>
      <c r="CG330" s="430"/>
      <c r="CH330" s="430"/>
      <c r="CL330" s="147"/>
    </row>
    <row r="331" spans="1:90" s="5" customFormat="1" x14ac:dyDescent="0.25">
      <c r="A331" s="145"/>
      <c r="B331" s="145"/>
      <c r="C331" s="145"/>
      <c r="D331" s="145"/>
      <c r="E331" s="145"/>
      <c r="F331" s="145"/>
      <c r="G331" s="145"/>
      <c r="H331" s="145"/>
      <c r="I331" s="145"/>
      <c r="J331" s="145"/>
      <c r="K331" s="145"/>
      <c r="L331" s="145"/>
      <c r="M331" s="145"/>
      <c r="N331" s="145"/>
      <c r="O331" s="145"/>
      <c r="P331" s="145"/>
      <c r="Q331" s="145"/>
      <c r="R331" s="145"/>
      <c r="S331" s="145"/>
      <c r="T331" s="145"/>
      <c r="U331" s="145"/>
      <c r="V331" s="145"/>
      <c r="W331" s="145"/>
      <c r="X331" s="145"/>
      <c r="Y331" s="145"/>
      <c r="Z331" s="145"/>
      <c r="AA331" s="145"/>
      <c r="AB331" s="145"/>
      <c r="AC331" s="169"/>
      <c r="AD331" s="169"/>
      <c r="AE331" s="169"/>
      <c r="AF331" s="169"/>
      <c r="AG331" s="169"/>
      <c r="AH331" s="170"/>
      <c r="AI331" s="145"/>
      <c r="AJ331" s="145"/>
      <c r="AK331" s="145"/>
      <c r="AL331" s="145"/>
      <c r="AY331" s="171"/>
      <c r="AZ331" s="167"/>
      <c r="BA331" s="172"/>
      <c r="BG331" s="171"/>
      <c r="BH331" s="167"/>
      <c r="BI331" s="172"/>
      <c r="CG331" s="430"/>
      <c r="CH331" s="430"/>
      <c r="CL331" s="147"/>
    </row>
    <row r="332" spans="1:90" s="5" customFormat="1" x14ac:dyDescent="0.25">
      <c r="A332" s="145"/>
      <c r="B332" s="145"/>
      <c r="C332" s="145"/>
      <c r="D332" s="145"/>
      <c r="E332" s="145"/>
      <c r="F332" s="145"/>
      <c r="G332" s="145"/>
      <c r="H332" s="145"/>
      <c r="I332" s="145"/>
      <c r="J332" s="145"/>
      <c r="K332" s="145"/>
      <c r="L332" s="145"/>
      <c r="M332" s="145"/>
      <c r="N332" s="145"/>
      <c r="O332" s="145"/>
      <c r="P332" s="145"/>
      <c r="Q332" s="145"/>
      <c r="R332" s="145"/>
      <c r="S332" s="145"/>
      <c r="T332" s="145"/>
      <c r="U332" s="145"/>
      <c r="V332" s="145"/>
      <c r="W332" s="145"/>
      <c r="X332" s="145"/>
      <c r="Y332" s="145"/>
      <c r="Z332" s="145"/>
      <c r="AA332" s="145"/>
      <c r="AB332" s="145"/>
      <c r="AC332" s="169"/>
      <c r="AD332" s="169"/>
      <c r="AE332" s="169"/>
      <c r="AF332" s="169"/>
      <c r="AG332" s="169"/>
      <c r="AH332" s="170"/>
      <c r="AI332" s="145"/>
      <c r="AJ332" s="145"/>
      <c r="AK332" s="145"/>
      <c r="AL332" s="145"/>
      <c r="AY332" s="171"/>
      <c r="AZ332" s="167"/>
      <c r="BA332" s="172"/>
      <c r="BG332" s="171"/>
      <c r="BH332" s="167"/>
      <c r="BI332" s="172"/>
      <c r="CG332" s="430"/>
      <c r="CH332" s="430"/>
      <c r="CL332" s="147"/>
    </row>
    <row r="333" spans="1:90" s="5" customFormat="1" x14ac:dyDescent="0.25">
      <c r="A333" s="145"/>
      <c r="B333" s="145"/>
      <c r="C333" s="145"/>
      <c r="D333" s="145"/>
      <c r="E333" s="145"/>
      <c r="F333" s="145"/>
      <c r="G333" s="145"/>
      <c r="H333" s="145"/>
      <c r="I333" s="145"/>
      <c r="J333" s="145"/>
      <c r="K333" s="145"/>
      <c r="L333" s="145"/>
      <c r="M333" s="145"/>
      <c r="N333" s="145"/>
      <c r="O333" s="145"/>
      <c r="P333" s="145"/>
      <c r="Q333" s="145"/>
      <c r="R333" s="145"/>
      <c r="S333" s="145"/>
      <c r="T333" s="145"/>
      <c r="U333" s="145"/>
      <c r="V333" s="145"/>
      <c r="W333" s="145"/>
      <c r="X333" s="145"/>
      <c r="Y333" s="145"/>
      <c r="Z333" s="145"/>
      <c r="AA333" s="145"/>
      <c r="AB333" s="145"/>
      <c r="AC333" s="169"/>
      <c r="AD333" s="169"/>
      <c r="AE333" s="169"/>
      <c r="AF333" s="169"/>
      <c r="AG333" s="169"/>
      <c r="AH333" s="170"/>
      <c r="AI333" s="145"/>
      <c r="AJ333" s="145"/>
      <c r="AK333" s="145"/>
      <c r="AL333" s="145"/>
      <c r="AY333" s="171"/>
      <c r="AZ333" s="167"/>
      <c r="BA333" s="172"/>
      <c r="BG333" s="171"/>
      <c r="BH333" s="167"/>
      <c r="BI333" s="172"/>
      <c r="CG333" s="430"/>
      <c r="CH333" s="430"/>
      <c r="CL333" s="147"/>
    </row>
    <row r="334" spans="1:90" s="5" customFormat="1" x14ac:dyDescent="0.25">
      <c r="A334" s="145"/>
      <c r="B334" s="145"/>
      <c r="C334" s="145"/>
      <c r="D334" s="145"/>
      <c r="E334" s="145"/>
      <c r="F334" s="145"/>
      <c r="G334" s="145"/>
      <c r="H334" s="145"/>
      <c r="I334" s="145"/>
      <c r="J334" s="145"/>
      <c r="K334" s="145"/>
      <c r="L334" s="145"/>
      <c r="M334" s="145"/>
      <c r="N334" s="145"/>
      <c r="O334" s="145"/>
      <c r="P334" s="145"/>
      <c r="Q334" s="145"/>
      <c r="R334" s="145"/>
      <c r="S334" s="145"/>
      <c r="T334" s="145"/>
      <c r="U334" s="145"/>
      <c r="V334" s="145"/>
      <c r="W334" s="145"/>
      <c r="X334" s="145"/>
      <c r="Y334" s="145"/>
      <c r="Z334" s="145"/>
      <c r="AA334" s="145"/>
      <c r="AB334" s="145"/>
      <c r="AC334" s="169"/>
      <c r="AD334" s="169"/>
      <c r="AE334" s="169"/>
      <c r="AF334" s="169"/>
      <c r="AG334" s="169"/>
      <c r="AH334" s="170"/>
      <c r="AI334" s="145"/>
      <c r="AJ334" s="145"/>
      <c r="AK334" s="145"/>
      <c r="AL334" s="145"/>
      <c r="AY334" s="171"/>
      <c r="AZ334" s="167"/>
      <c r="BA334" s="172"/>
      <c r="BG334" s="171"/>
      <c r="BH334" s="167"/>
      <c r="BI334" s="172"/>
      <c r="CG334" s="430"/>
      <c r="CH334" s="430"/>
      <c r="CL334" s="147"/>
    </row>
    <row r="335" spans="1:90" s="5" customFormat="1" x14ac:dyDescent="0.25">
      <c r="A335" s="145"/>
      <c r="B335" s="145"/>
      <c r="C335" s="145"/>
      <c r="D335" s="145"/>
      <c r="E335" s="145"/>
      <c r="F335" s="145"/>
      <c r="G335" s="145"/>
      <c r="H335" s="145"/>
      <c r="I335" s="145"/>
      <c r="J335" s="145"/>
      <c r="K335" s="145"/>
      <c r="L335" s="145"/>
      <c r="M335" s="145"/>
      <c r="N335" s="145"/>
      <c r="O335" s="145"/>
      <c r="P335" s="145"/>
      <c r="Q335" s="145"/>
      <c r="R335" s="145"/>
      <c r="S335" s="145"/>
      <c r="T335" s="145"/>
      <c r="U335" s="145"/>
      <c r="V335" s="145"/>
      <c r="W335" s="145"/>
      <c r="X335" s="145"/>
      <c r="Y335" s="145"/>
      <c r="Z335" s="145"/>
      <c r="AA335" s="145"/>
      <c r="AB335" s="145"/>
      <c r="AC335" s="169"/>
      <c r="AD335" s="169"/>
      <c r="AE335" s="169"/>
      <c r="AF335" s="169"/>
      <c r="AG335" s="169"/>
      <c r="AH335" s="170"/>
      <c r="AI335" s="145"/>
      <c r="AJ335" s="145"/>
      <c r="AK335" s="145"/>
      <c r="AL335" s="145"/>
      <c r="AY335" s="171"/>
      <c r="AZ335" s="167"/>
      <c r="BA335" s="172"/>
      <c r="BG335" s="171"/>
      <c r="BH335" s="167"/>
      <c r="BI335" s="172"/>
      <c r="CG335" s="430"/>
      <c r="CH335" s="430"/>
      <c r="CL335" s="147"/>
    </row>
    <row r="336" spans="1:90" s="5" customFormat="1" x14ac:dyDescent="0.25">
      <c r="A336" s="145"/>
      <c r="B336" s="145"/>
      <c r="C336" s="145"/>
      <c r="D336" s="145"/>
      <c r="E336" s="145"/>
      <c r="F336" s="145"/>
      <c r="G336" s="145"/>
      <c r="H336" s="145"/>
      <c r="I336" s="145"/>
      <c r="J336" s="145"/>
      <c r="K336" s="145"/>
      <c r="L336" s="145"/>
      <c r="M336" s="145"/>
      <c r="N336" s="145"/>
      <c r="O336" s="145"/>
      <c r="P336" s="145"/>
      <c r="Q336" s="145"/>
      <c r="R336" s="145"/>
      <c r="S336" s="145"/>
      <c r="T336" s="145"/>
      <c r="U336" s="145"/>
      <c r="V336" s="145"/>
      <c r="W336" s="145"/>
      <c r="X336" s="145"/>
      <c r="Y336" s="145"/>
      <c r="Z336" s="145"/>
      <c r="AA336" s="145"/>
      <c r="AB336" s="145"/>
      <c r="AC336" s="169"/>
      <c r="AD336" s="169"/>
      <c r="AE336" s="169"/>
      <c r="AF336" s="169"/>
      <c r="AG336" s="169"/>
      <c r="AH336" s="170"/>
      <c r="AI336" s="145"/>
      <c r="AJ336" s="145"/>
      <c r="AK336" s="145"/>
      <c r="AL336" s="145"/>
      <c r="AY336" s="171"/>
      <c r="AZ336" s="167"/>
      <c r="BA336" s="172"/>
      <c r="BG336" s="171"/>
      <c r="BH336" s="167"/>
      <c r="BI336" s="172"/>
      <c r="CG336" s="430"/>
      <c r="CH336" s="430"/>
      <c r="CL336" s="147"/>
    </row>
    <row r="337" spans="1:90" s="5" customFormat="1" x14ac:dyDescent="0.25">
      <c r="A337" s="145"/>
      <c r="B337" s="145"/>
      <c r="C337" s="145"/>
      <c r="D337" s="145"/>
      <c r="E337" s="145"/>
      <c r="F337" s="145"/>
      <c r="G337" s="145"/>
      <c r="H337" s="145"/>
      <c r="I337" s="145"/>
      <c r="J337" s="145"/>
      <c r="K337" s="145"/>
      <c r="L337" s="145"/>
      <c r="M337" s="145"/>
      <c r="N337" s="145"/>
      <c r="O337" s="145"/>
      <c r="P337" s="145"/>
      <c r="Q337" s="145"/>
      <c r="R337" s="145"/>
      <c r="S337" s="145"/>
      <c r="T337" s="145"/>
      <c r="U337" s="145"/>
      <c r="V337" s="145"/>
      <c r="W337" s="145"/>
      <c r="X337" s="145"/>
      <c r="Y337" s="145"/>
      <c r="Z337" s="145"/>
      <c r="AA337" s="145"/>
      <c r="AB337" s="145"/>
      <c r="AC337" s="169"/>
      <c r="AD337" s="169"/>
      <c r="AE337" s="169"/>
      <c r="AF337" s="169"/>
      <c r="AG337" s="169"/>
      <c r="AH337" s="170"/>
      <c r="AI337" s="145"/>
      <c r="AJ337" s="145"/>
      <c r="AK337" s="145"/>
      <c r="AL337" s="145"/>
      <c r="AY337" s="171"/>
      <c r="AZ337" s="167"/>
      <c r="BA337" s="172"/>
      <c r="BG337" s="171"/>
      <c r="BH337" s="167"/>
      <c r="BI337" s="172"/>
      <c r="CG337" s="430"/>
      <c r="CH337" s="430"/>
      <c r="CL337" s="147"/>
    </row>
    <row r="338" spans="1:90" s="5" customFormat="1" x14ac:dyDescent="0.25">
      <c r="A338" s="145"/>
      <c r="B338" s="145"/>
      <c r="C338" s="145"/>
      <c r="D338" s="145"/>
      <c r="E338" s="145"/>
      <c r="F338" s="145"/>
      <c r="G338" s="145"/>
      <c r="H338" s="145"/>
      <c r="I338" s="145"/>
      <c r="J338" s="145"/>
      <c r="K338" s="145"/>
      <c r="L338" s="145"/>
      <c r="M338" s="145"/>
      <c r="N338" s="145"/>
      <c r="O338" s="145"/>
      <c r="P338" s="145"/>
      <c r="Q338" s="145"/>
      <c r="R338" s="145"/>
      <c r="S338" s="145"/>
      <c r="T338" s="145"/>
      <c r="U338" s="145"/>
      <c r="V338" s="145"/>
      <c r="W338" s="145"/>
      <c r="X338" s="145"/>
      <c r="Y338" s="145"/>
      <c r="Z338" s="145"/>
      <c r="AA338" s="145"/>
      <c r="AB338" s="145"/>
      <c r="AC338" s="169"/>
      <c r="AD338" s="169"/>
      <c r="AE338" s="169"/>
      <c r="AF338" s="169"/>
      <c r="AG338" s="169"/>
      <c r="AH338" s="170"/>
      <c r="AI338" s="145"/>
      <c r="AJ338" s="145"/>
      <c r="AK338" s="145"/>
      <c r="AL338" s="145"/>
      <c r="AY338" s="171"/>
      <c r="AZ338" s="167"/>
      <c r="BA338" s="172"/>
      <c r="BG338" s="171"/>
      <c r="BH338" s="167"/>
      <c r="BI338" s="172"/>
      <c r="CG338" s="430"/>
      <c r="CH338" s="430"/>
      <c r="CL338" s="147"/>
    </row>
    <row r="339" spans="1:90" s="5" customFormat="1" x14ac:dyDescent="0.25">
      <c r="A339" s="145"/>
      <c r="B339" s="145"/>
      <c r="C339" s="145"/>
      <c r="D339" s="145"/>
      <c r="E339" s="145"/>
      <c r="F339" s="145"/>
      <c r="G339" s="145"/>
      <c r="H339" s="145"/>
      <c r="I339" s="145"/>
      <c r="J339" s="145"/>
      <c r="K339" s="145"/>
      <c r="L339" s="145"/>
      <c r="M339" s="145"/>
      <c r="N339" s="145"/>
      <c r="O339" s="145"/>
      <c r="P339" s="145"/>
      <c r="Q339" s="145"/>
      <c r="R339" s="145"/>
      <c r="S339" s="145"/>
      <c r="T339" s="145"/>
      <c r="U339" s="145"/>
      <c r="V339" s="145"/>
      <c r="W339" s="145"/>
      <c r="X339" s="145"/>
      <c r="Y339" s="145"/>
      <c r="Z339" s="145"/>
      <c r="AA339" s="145"/>
      <c r="AB339" s="145"/>
      <c r="AC339" s="169"/>
      <c r="AD339" s="169"/>
      <c r="AE339" s="169"/>
      <c r="AF339" s="169"/>
      <c r="AG339" s="169"/>
      <c r="AH339" s="170"/>
      <c r="AI339" s="145"/>
      <c r="AJ339" s="145"/>
      <c r="AK339" s="145"/>
      <c r="AL339" s="145"/>
      <c r="AY339" s="171"/>
      <c r="AZ339" s="167"/>
      <c r="BA339" s="172"/>
      <c r="BG339" s="171"/>
      <c r="BH339" s="167"/>
      <c r="BI339" s="172"/>
      <c r="CG339" s="430"/>
      <c r="CH339" s="430"/>
      <c r="CL339" s="147"/>
    </row>
    <row r="340" spans="1:90" s="5" customFormat="1" x14ac:dyDescent="0.25">
      <c r="A340" s="145"/>
      <c r="B340" s="145"/>
      <c r="C340" s="145"/>
      <c r="D340" s="145"/>
      <c r="E340" s="145"/>
      <c r="F340" s="145"/>
      <c r="G340" s="145"/>
      <c r="H340" s="145"/>
      <c r="I340" s="145"/>
      <c r="J340" s="145"/>
      <c r="K340" s="145"/>
      <c r="L340" s="145"/>
      <c r="M340" s="145"/>
      <c r="N340" s="145"/>
      <c r="O340" s="145"/>
      <c r="P340" s="145"/>
      <c r="Q340" s="145"/>
      <c r="R340" s="145"/>
      <c r="S340" s="145"/>
      <c r="T340" s="145"/>
      <c r="U340" s="145"/>
      <c r="V340" s="145"/>
      <c r="W340" s="145"/>
      <c r="X340" s="145"/>
      <c r="Y340" s="145"/>
      <c r="Z340" s="145"/>
      <c r="AA340" s="145"/>
      <c r="AB340" s="145"/>
      <c r="AC340" s="169"/>
      <c r="AD340" s="169"/>
      <c r="AE340" s="169"/>
      <c r="AF340" s="169"/>
      <c r="AG340" s="169"/>
      <c r="AH340" s="170"/>
      <c r="AI340" s="145"/>
      <c r="AJ340" s="145"/>
      <c r="AK340" s="145"/>
      <c r="AL340" s="145"/>
      <c r="AY340" s="171"/>
      <c r="AZ340" s="167"/>
      <c r="BA340" s="172"/>
      <c r="BG340" s="171"/>
      <c r="BH340" s="167"/>
      <c r="BI340" s="172"/>
      <c r="CG340" s="430"/>
      <c r="CH340" s="430"/>
      <c r="CL340" s="147"/>
    </row>
    <row r="341" spans="1:90" s="5" customFormat="1" x14ac:dyDescent="0.25">
      <c r="A341" s="145"/>
      <c r="B341" s="145"/>
      <c r="C341" s="145"/>
      <c r="D341" s="145"/>
      <c r="E341" s="145"/>
      <c r="F341" s="145"/>
      <c r="G341" s="145"/>
      <c r="H341" s="145"/>
      <c r="I341" s="145"/>
      <c r="J341" s="145"/>
      <c r="K341" s="145"/>
      <c r="L341" s="145"/>
      <c r="M341" s="145"/>
      <c r="N341" s="145"/>
      <c r="O341" s="145"/>
      <c r="P341" s="145"/>
      <c r="Q341" s="145"/>
      <c r="R341" s="145"/>
      <c r="S341" s="145"/>
      <c r="T341" s="145"/>
      <c r="U341" s="145"/>
      <c r="V341" s="145"/>
      <c r="W341" s="145"/>
      <c r="X341" s="145"/>
      <c r="Y341" s="145"/>
      <c r="Z341" s="145"/>
      <c r="AA341" s="145"/>
      <c r="AB341" s="145"/>
      <c r="AC341" s="169"/>
      <c r="AD341" s="169"/>
      <c r="AE341" s="169"/>
      <c r="AF341" s="169"/>
      <c r="AG341" s="169"/>
      <c r="AH341" s="170"/>
      <c r="AI341" s="145"/>
      <c r="AJ341" s="145"/>
      <c r="AK341" s="145"/>
      <c r="AL341" s="145"/>
      <c r="AY341" s="171"/>
      <c r="AZ341" s="167"/>
      <c r="BA341" s="172"/>
      <c r="BG341" s="171"/>
      <c r="BH341" s="167"/>
      <c r="BI341" s="172"/>
      <c r="CG341" s="430"/>
      <c r="CH341" s="430"/>
      <c r="CL341" s="147"/>
    </row>
    <row r="342" spans="1:90" s="5" customFormat="1" x14ac:dyDescent="0.25">
      <c r="A342" s="145"/>
      <c r="B342" s="145"/>
      <c r="C342" s="145"/>
      <c r="D342" s="145"/>
      <c r="E342" s="145"/>
      <c r="F342" s="145"/>
      <c r="G342" s="145"/>
      <c r="H342" s="145"/>
      <c r="I342" s="145"/>
      <c r="J342" s="145"/>
      <c r="K342" s="145"/>
      <c r="L342" s="145"/>
      <c r="M342" s="145"/>
      <c r="N342" s="145"/>
      <c r="O342" s="145"/>
      <c r="P342" s="145"/>
      <c r="Q342" s="145"/>
      <c r="R342" s="145"/>
      <c r="S342" s="145"/>
      <c r="T342" s="145"/>
      <c r="U342" s="145"/>
      <c r="V342" s="145"/>
      <c r="W342" s="145"/>
      <c r="X342" s="145"/>
      <c r="Y342" s="145"/>
      <c r="Z342" s="145"/>
      <c r="AA342" s="145"/>
      <c r="AB342" s="145"/>
      <c r="AC342" s="169"/>
      <c r="AD342" s="169"/>
      <c r="AE342" s="169"/>
      <c r="AF342" s="169"/>
      <c r="AG342" s="169"/>
      <c r="AH342" s="170"/>
      <c r="AI342" s="145"/>
      <c r="AJ342" s="145"/>
      <c r="AK342" s="145"/>
      <c r="AL342" s="145"/>
      <c r="AY342" s="171"/>
      <c r="AZ342" s="167"/>
      <c r="BA342" s="172"/>
      <c r="BG342" s="171"/>
      <c r="BH342" s="167"/>
      <c r="BI342" s="172"/>
      <c r="CG342" s="430"/>
      <c r="CH342" s="430"/>
      <c r="CL342" s="147"/>
    </row>
    <row r="343" spans="1:90" s="5" customFormat="1" x14ac:dyDescent="0.25">
      <c r="A343" s="145"/>
      <c r="B343" s="145"/>
      <c r="C343" s="145"/>
      <c r="D343" s="145"/>
      <c r="E343" s="145"/>
      <c r="F343" s="145"/>
      <c r="G343" s="145"/>
      <c r="H343" s="145"/>
      <c r="I343" s="145"/>
      <c r="J343" s="145"/>
      <c r="K343" s="145"/>
      <c r="L343" s="145"/>
      <c r="M343" s="145"/>
      <c r="N343" s="145"/>
      <c r="O343" s="145"/>
      <c r="P343" s="145"/>
      <c r="Q343" s="145"/>
      <c r="R343" s="145"/>
      <c r="S343" s="145"/>
      <c r="T343" s="145"/>
      <c r="U343" s="145"/>
      <c r="V343" s="145"/>
      <c r="W343" s="145"/>
      <c r="X343" s="145"/>
      <c r="Y343" s="145"/>
      <c r="Z343" s="145"/>
      <c r="AA343" s="145"/>
      <c r="AB343" s="145"/>
      <c r="AC343" s="169"/>
      <c r="AD343" s="169"/>
      <c r="AE343" s="169"/>
      <c r="AF343" s="169"/>
      <c r="AG343" s="169"/>
      <c r="AH343" s="170"/>
      <c r="AI343" s="145"/>
      <c r="AJ343" s="145"/>
      <c r="AK343" s="145"/>
      <c r="AL343" s="145"/>
      <c r="AY343" s="171"/>
      <c r="AZ343" s="167"/>
      <c r="BA343" s="172"/>
      <c r="BG343" s="171"/>
      <c r="BH343" s="167"/>
      <c r="BI343" s="172"/>
      <c r="CG343" s="430"/>
      <c r="CH343" s="430"/>
      <c r="CL343" s="147"/>
    </row>
    <row r="344" spans="1:90" s="5" customFormat="1" x14ac:dyDescent="0.25">
      <c r="A344" s="145"/>
      <c r="B344" s="145"/>
      <c r="C344" s="145"/>
      <c r="D344" s="145"/>
      <c r="E344" s="145"/>
      <c r="F344" s="145"/>
      <c r="G344" s="145"/>
      <c r="H344" s="145"/>
      <c r="I344" s="145"/>
      <c r="J344" s="145"/>
      <c r="K344" s="145"/>
      <c r="L344" s="145"/>
      <c r="M344" s="145"/>
      <c r="N344" s="145"/>
      <c r="O344" s="145"/>
      <c r="P344" s="145"/>
      <c r="Q344" s="145"/>
      <c r="R344" s="145"/>
      <c r="S344" s="145"/>
      <c r="T344" s="145"/>
      <c r="U344" s="145"/>
      <c r="V344" s="145"/>
      <c r="W344" s="145"/>
      <c r="X344" s="145"/>
      <c r="Y344" s="145"/>
      <c r="Z344" s="145"/>
      <c r="AA344" s="145"/>
      <c r="AB344" s="145"/>
      <c r="AC344" s="169"/>
      <c r="AD344" s="169"/>
      <c r="AE344" s="169"/>
      <c r="AF344" s="169"/>
      <c r="AG344" s="169"/>
      <c r="AH344" s="170"/>
      <c r="AI344" s="145"/>
      <c r="AJ344" s="145"/>
      <c r="AK344" s="145"/>
      <c r="AL344" s="145"/>
      <c r="AY344" s="171"/>
      <c r="AZ344" s="167"/>
      <c r="BA344" s="172"/>
      <c r="BG344" s="171"/>
      <c r="BH344" s="167"/>
      <c r="BI344" s="172"/>
      <c r="CG344" s="430"/>
      <c r="CH344" s="430"/>
      <c r="CL344" s="147"/>
    </row>
    <row r="345" spans="1:90" s="5" customFormat="1" x14ac:dyDescent="0.25">
      <c r="A345" s="145"/>
      <c r="B345" s="145"/>
      <c r="C345" s="145"/>
      <c r="D345" s="145"/>
      <c r="E345" s="145"/>
      <c r="F345" s="145"/>
      <c r="G345" s="145"/>
      <c r="H345" s="145"/>
      <c r="I345" s="145"/>
      <c r="J345" s="145"/>
      <c r="K345" s="145"/>
      <c r="L345" s="145"/>
      <c r="M345" s="145"/>
      <c r="N345" s="145"/>
      <c r="O345" s="145"/>
      <c r="P345" s="145"/>
      <c r="Q345" s="145"/>
      <c r="R345" s="145"/>
      <c r="S345" s="145"/>
      <c r="T345" s="145"/>
      <c r="U345" s="145"/>
      <c r="V345" s="145"/>
      <c r="W345" s="145"/>
      <c r="X345" s="145"/>
      <c r="Y345" s="145"/>
      <c r="Z345" s="145"/>
      <c r="AA345" s="145"/>
      <c r="AB345" s="145"/>
      <c r="AC345" s="169"/>
      <c r="AD345" s="169"/>
      <c r="AE345" s="169"/>
      <c r="AF345" s="169"/>
      <c r="AG345" s="169"/>
      <c r="AH345" s="170"/>
      <c r="AI345" s="145"/>
      <c r="AJ345" s="145"/>
      <c r="AK345" s="145"/>
      <c r="AL345" s="145"/>
      <c r="AY345" s="171"/>
      <c r="AZ345" s="167"/>
      <c r="BA345" s="172"/>
      <c r="BG345" s="171"/>
      <c r="BH345" s="167"/>
      <c r="BI345" s="172"/>
      <c r="CG345" s="430"/>
      <c r="CH345" s="430"/>
      <c r="CL345" s="147"/>
    </row>
    <row r="346" spans="1:90" s="5" customFormat="1" x14ac:dyDescent="0.25">
      <c r="A346" s="145"/>
      <c r="B346" s="145"/>
      <c r="C346" s="145"/>
      <c r="D346" s="145"/>
      <c r="E346" s="145"/>
      <c r="F346" s="145"/>
      <c r="G346" s="145"/>
      <c r="H346" s="145"/>
      <c r="I346" s="145"/>
      <c r="J346" s="145"/>
      <c r="K346" s="145"/>
      <c r="L346" s="145"/>
      <c r="M346" s="145"/>
      <c r="N346" s="145"/>
      <c r="O346" s="145"/>
      <c r="P346" s="145"/>
      <c r="Q346" s="145"/>
      <c r="R346" s="145"/>
      <c r="S346" s="145"/>
      <c r="T346" s="145"/>
      <c r="U346" s="145"/>
      <c r="V346" s="145"/>
      <c r="W346" s="145"/>
      <c r="X346" s="145"/>
      <c r="Y346" s="145"/>
      <c r="Z346" s="145"/>
      <c r="AA346" s="145"/>
      <c r="AB346" s="145"/>
      <c r="AC346" s="169"/>
      <c r="AD346" s="169"/>
      <c r="AE346" s="169"/>
      <c r="AF346" s="169"/>
      <c r="AG346" s="169"/>
      <c r="AH346" s="170"/>
      <c r="AI346" s="145"/>
      <c r="AJ346" s="145"/>
      <c r="AK346" s="145"/>
      <c r="AL346" s="145"/>
      <c r="AY346" s="171"/>
      <c r="AZ346" s="167"/>
      <c r="BA346" s="172"/>
      <c r="BG346" s="171"/>
      <c r="BH346" s="167"/>
      <c r="BI346" s="172"/>
      <c r="CG346" s="430"/>
      <c r="CH346" s="430"/>
      <c r="CL346" s="147"/>
    </row>
    <row r="347" spans="1:90" s="5" customFormat="1" x14ac:dyDescent="0.25">
      <c r="A347" s="145"/>
      <c r="B347" s="145"/>
      <c r="C347" s="145"/>
      <c r="D347" s="145"/>
      <c r="E347" s="145"/>
      <c r="F347" s="145"/>
      <c r="G347" s="145"/>
      <c r="H347" s="145"/>
      <c r="I347" s="145"/>
      <c r="J347" s="145"/>
      <c r="K347" s="145"/>
      <c r="L347" s="145"/>
      <c r="M347" s="145"/>
      <c r="N347" s="145"/>
      <c r="O347" s="145"/>
      <c r="P347" s="145"/>
      <c r="Q347" s="145"/>
      <c r="R347" s="145"/>
      <c r="S347" s="145"/>
      <c r="T347" s="145"/>
      <c r="U347" s="145"/>
      <c r="V347" s="145"/>
      <c r="W347" s="145"/>
      <c r="X347" s="145"/>
      <c r="Y347" s="145"/>
      <c r="Z347" s="145"/>
      <c r="AA347" s="145"/>
      <c r="AB347" s="145"/>
      <c r="AC347" s="169"/>
      <c r="AD347" s="169"/>
      <c r="AE347" s="169"/>
      <c r="AF347" s="169"/>
      <c r="AG347" s="169"/>
      <c r="AH347" s="170"/>
      <c r="AI347" s="145"/>
      <c r="AJ347" s="145"/>
      <c r="AK347" s="145"/>
      <c r="AL347" s="145"/>
      <c r="AY347" s="171"/>
      <c r="AZ347" s="167"/>
      <c r="BA347" s="172"/>
      <c r="BG347" s="171"/>
      <c r="BH347" s="167"/>
      <c r="BI347" s="172"/>
      <c r="CG347" s="430"/>
      <c r="CH347" s="430"/>
      <c r="CL347" s="147"/>
    </row>
    <row r="348" spans="1:90" s="5" customFormat="1" x14ac:dyDescent="0.25">
      <c r="A348" s="145"/>
      <c r="B348" s="145"/>
      <c r="C348" s="145"/>
      <c r="D348" s="145"/>
      <c r="E348" s="145"/>
      <c r="F348" s="145"/>
      <c r="G348" s="145"/>
      <c r="H348" s="145"/>
      <c r="I348" s="145"/>
      <c r="J348" s="145"/>
      <c r="K348" s="145"/>
      <c r="L348" s="145"/>
      <c r="M348" s="145"/>
      <c r="N348" s="145"/>
      <c r="O348" s="145"/>
      <c r="P348" s="145"/>
      <c r="Q348" s="145"/>
      <c r="R348" s="145"/>
      <c r="S348" s="145"/>
      <c r="T348" s="145"/>
      <c r="U348" s="145"/>
      <c r="V348" s="145"/>
      <c r="W348" s="145"/>
      <c r="X348" s="145"/>
      <c r="Y348" s="145"/>
      <c r="Z348" s="145"/>
      <c r="AA348" s="145"/>
      <c r="AB348" s="145"/>
      <c r="AC348" s="169"/>
      <c r="AD348" s="169"/>
      <c r="AE348" s="169"/>
      <c r="AF348" s="169"/>
      <c r="AG348" s="169"/>
      <c r="AH348" s="170"/>
      <c r="AI348" s="145"/>
      <c r="AJ348" s="145"/>
      <c r="AK348" s="145"/>
      <c r="AL348" s="145"/>
      <c r="AY348" s="171"/>
      <c r="AZ348" s="167"/>
      <c r="BA348" s="172"/>
      <c r="BG348" s="171"/>
      <c r="BH348" s="167"/>
      <c r="BI348" s="172"/>
      <c r="CG348" s="430"/>
      <c r="CH348" s="430"/>
      <c r="CL348" s="147"/>
    </row>
    <row r="349" spans="1:90" s="5" customFormat="1" x14ac:dyDescent="0.25">
      <c r="A349" s="145"/>
      <c r="B349" s="145"/>
      <c r="C349" s="145"/>
      <c r="D349" s="145"/>
      <c r="E349" s="145"/>
      <c r="F349" s="145"/>
      <c r="G349" s="145"/>
      <c r="H349" s="145"/>
      <c r="I349" s="145"/>
      <c r="J349" s="145"/>
      <c r="K349" s="145"/>
      <c r="L349" s="145"/>
      <c r="M349" s="145"/>
      <c r="N349" s="145"/>
      <c r="O349" s="145"/>
      <c r="P349" s="145"/>
      <c r="Q349" s="145"/>
      <c r="R349" s="145"/>
      <c r="S349" s="145"/>
      <c r="T349" s="145"/>
      <c r="U349" s="145"/>
      <c r="V349" s="145"/>
      <c r="W349" s="145"/>
      <c r="X349" s="145"/>
      <c r="Y349" s="145"/>
      <c r="Z349" s="145"/>
      <c r="AA349" s="145"/>
      <c r="AB349" s="145"/>
      <c r="AC349" s="169"/>
      <c r="AD349" s="169"/>
      <c r="AE349" s="169"/>
      <c r="AF349" s="169"/>
      <c r="AG349" s="169"/>
      <c r="AH349" s="170"/>
      <c r="AI349" s="145"/>
      <c r="AJ349" s="145"/>
      <c r="AK349" s="145"/>
      <c r="AL349" s="145"/>
      <c r="AY349" s="171"/>
      <c r="AZ349" s="167"/>
      <c r="BA349" s="172"/>
      <c r="BG349" s="171"/>
      <c r="BH349" s="167"/>
      <c r="BI349" s="172"/>
      <c r="CG349" s="430"/>
      <c r="CH349" s="430"/>
      <c r="CL349" s="147"/>
    </row>
    <row r="350" spans="1:90" s="5" customFormat="1" x14ac:dyDescent="0.25">
      <c r="A350" s="145"/>
      <c r="B350" s="145"/>
      <c r="C350" s="145"/>
      <c r="D350" s="145"/>
      <c r="E350" s="145"/>
      <c r="F350" s="145"/>
      <c r="G350" s="145"/>
      <c r="H350" s="145"/>
      <c r="I350" s="145"/>
      <c r="J350" s="145"/>
      <c r="K350" s="145"/>
      <c r="L350" s="145"/>
      <c r="M350" s="145"/>
      <c r="N350" s="145"/>
      <c r="O350" s="145"/>
      <c r="P350" s="145"/>
      <c r="Q350" s="145"/>
      <c r="R350" s="145"/>
      <c r="S350" s="145"/>
      <c r="T350" s="145"/>
      <c r="U350" s="145"/>
      <c r="V350" s="145"/>
      <c r="W350" s="145"/>
      <c r="X350" s="145"/>
      <c r="Y350" s="145"/>
      <c r="Z350" s="145"/>
      <c r="AA350" s="145"/>
      <c r="AB350" s="145"/>
      <c r="AC350" s="169"/>
      <c r="AD350" s="169"/>
      <c r="AE350" s="169"/>
      <c r="AF350" s="169"/>
      <c r="AG350" s="169"/>
      <c r="AH350" s="170"/>
      <c r="AI350" s="145"/>
      <c r="AJ350" s="145"/>
      <c r="AK350" s="145"/>
      <c r="AL350" s="145"/>
      <c r="AY350" s="171"/>
      <c r="AZ350" s="167"/>
      <c r="BA350" s="172"/>
      <c r="BG350" s="171"/>
      <c r="BH350" s="167"/>
      <c r="BI350" s="172"/>
      <c r="CG350" s="430"/>
      <c r="CH350" s="430"/>
      <c r="CL350" s="147"/>
    </row>
    <row r="351" spans="1:90" s="5" customFormat="1" x14ac:dyDescent="0.25">
      <c r="A351" s="145"/>
      <c r="B351" s="145"/>
      <c r="C351" s="145"/>
      <c r="D351" s="145"/>
      <c r="E351" s="145"/>
      <c r="F351" s="145"/>
      <c r="G351" s="145"/>
      <c r="H351" s="145"/>
      <c r="I351" s="145"/>
      <c r="J351" s="145"/>
      <c r="K351" s="145"/>
      <c r="L351" s="145"/>
      <c r="M351" s="145"/>
      <c r="N351" s="145"/>
      <c r="O351" s="145"/>
      <c r="P351" s="145"/>
      <c r="Q351" s="145"/>
      <c r="R351" s="145"/>
      <c r="S351" s="145"/>
      <c r="T351" s="145"/>
      <c r="U351" s="145"/>
      <c r="V351" s="145"/>
      <c r="W351" s="145"/>
      <c r="X351" s="145"/>
      <c r="Y351" s="145"/>
      <c r="Z351" s="145"/>
      <c r="AA351" s="145"/>
      <c r="AB351" s="145"/>
      <c r="AC351" s="169"/>
      <c r="AD351" s="169"/>
      <c r="AE351" s="169"/>
      <c r="AF351" s="169"/>
      <c r="AG351" s="169"/>
      <c r="AH351" s="170"/>
      <c r="AI351" s="145"/>
      <c r="AJ351" s="145"/>
      <c r="AK351" s="145"/>
      <c r="AL351" s="145"/>
      <c r="AY351" s="171"/>
      <c r="AZ351" s="167"/>
      <c r="BA351" s="172"/>
      <c r="BG351" s="171"/>
      <c r="BH351" s="167"/>
      <c r="BI351" s="172"/>
      <c r="CG351" s="430"/>
      <c r="CH351" s="430"/>
      <c r="CL351" s="147"/>
    </row>
    <row r="352" spans="1:90" s="5" customFormat="1" x14ac:dyDescent="0.25">
      <c r="A352" s="145"/>
      <c r="B352" s="145"/>
      <c r="C352" s="145"/>
      <c r="D352" s="145"/>
      <c r="E352" s="145"/>
      <c r="F352" s="145"/>
      <c r="G352" s="145"/>
      <c r="H352" s="145"/>
      <c r="I352" s="145"/>
      <c r="J352" s="145"/>
      <c r="K352" s="145"/>
      <c r="L352" s="145"/>
      <c r="M352" s="145"/>
      <c r="N352" s="145"/>
      <c r="O352" s="145"/>
      <c r="P352" s="145"/>
      <c r="Q352" s="145"/>
      <c r="R352" s="145"/>
      <c r="S352" s="145"/>
      <c r="T352" s="145"/>
      <c r="U352" s="145"/>
      <c r="V352" s="145"/>
      <c r="W352" s="145"/>
      <c r="X352" s="145"/>
      <c r="Y352" s="145"/>
      <c r="Z352" s="145"/>
      <c r="AA352" s="145"/>
      <c r="AB352" s="145"/>
      <c r="AC352" s="169"/>
      <c r="AD352" s="169"/>
      <c r="AE352" s="169"/>
      <c r="AF352" s="169"/>
      <c r="AG352" s="169"/>
      <c r="AH352" s="170"/>
      <c r="AI352" s="145"/>
      <c r="AJ352" s="145"/>
      <c r="AK352" s="145"/>
      <c r="AL352" s="145"/>
      <c r="AY352" s="171"/>
      <c r="AZ352" s="167"/>
      <c r="BA352" s="172"/>
      <c r="BG352" s="171"/>
      <c r="BH352" s="167"/>
      <c r="BI352" s="172"/>
      <c r="CG352" s="430"/>
      <c r="CH352" s="430"/>
      <c r="CL352" s="147"/>
    </row>
    <row r="353" spans="1:90" s="5" customFormat="1" x14ac:dyDescent="0.25">
      <c r="A353" s="145"/>
      <c r="B353" s="145"/>
      <c r="C353" s="145"/>
      <c r="D353" s="145"/>
      <c r="E353" s="145"/>
      <c r="F353" s="145"/>
      <c r="G353" s="145"/>
      <c r="H353" s="145"/>
      <c r="I353" s="145"/>
      <c r="J353" s="145"/>
      <c r="K353" s="145"/>
      <c r="L353" s="145"/>
      <c r="M353" s="145"/>
      <c r="N353" s="145"/>
      <c r="O353" s="145"/>
      <c r="P353" s="145"/>
      <c r="Q353" s="145"/>
      <c r="R353" s="145"/>
      <c r="S353" s="145"/>
      <c r="T353" s="145"/>
      <c r="U353" s="145"/>
      <c r="V353" s="145"/>
      <c r="W353" s="145"/>
      <c r="X353" s="145"/>
      <c r="Y353" s="145"/>
      <c r="Z353" s="145"/>
      <c r="AA353" s="145"/>
      <c r="AB353" s="145"/>
      <c r="AC353" s="169"/>
      <c r="AD353" s="169"/>
      <c r="AE353" s="169"/>
      <c r="AF353" s="169"/>
      <c r="AG353" s="169"/>
      <c r="AH353" s="170"/>
      <c r="AI353" s="145"/>
      <c r="AJ353" s="145"/>
      <c r="AK353" s="145"/>
      <c r="AL353" s="145"/>
      <c r="AY353" s="171"/>
      <c r="AZ353" s="167"/>
      <c r="BA353" s="172"/>
      <c r="BG353" s="171"/>
      <c r="BH353" s="167"/>
      <c r="BI353" s="172"/>
      <c r="CG353" s="430"/>
      <c r="CH353" s="430"/>
      <c r="CL353" s="147"/>
    </row>
    <row r="354" spans="1:90" s="5" customFormat="1" x14ac:dyDescent="0.25">
      <c r="A354" s="145"/>
      <c r="B354" s="145"/>
      <c r="C354" s="145"/>
      <c r="D354" s="145"/>
      <c r="E354" s="145"/>
      <c r="F354" s="145"/>
      <c r="G354" s="145"/>
      <c r="H354" s="145"/>
      <c r="I354" s="145"/>
      <c r="J354" s="145"/>
      <c r="K354" s="145"/>
      <c r="L354" s="145"/>
      <c r="M354" s="145"/>
      <c r="N354" s="145"/>
      <c r="O354" s="145"/>
      <c r="P354" s="145"/>
      <c r="Q354" s="145"/>
      <c r="R354" s="145"/>
      <c r="S354" s="145"/>
      <c r="T354" s="145"/>
      <c r="U354" s="145"/>
      <c r="V354" s="145"/>
      <c r="W354" s="145"/>
      <c r="X354" s="145"/>
      <c r="Y354" s="145"/>
      <c r="Z354" s="145"/>
      <c r="AA354" s="145"/>
      <c r="AB354" s="145"/>
      <c r="AC354" s="169"/>
      <c r="AD354" s="169"/>
      <c r="AE354" s="169"/>
      <c r="AF354" s="169"/>
      <c r="AG354" s="169"/>
      <c r="AH354" s="170"/>
      <c r="AI354" s="145"/>
      <c r="AJ354" s="145"/>
      <c r="AK354" s="145"/>
      <c r="AL354" s="145"/>
      <c r="AY354" s="171"/>
      <c r="AZ354" s="167"/>
      <c r="BA354" s="172"/>
      <c r="BG354" s="171"/>
      <c r="BH354" s="167"/>
      <c r="BI354" s="172"/>
      <c r="CG354" s="430"/>
      <c r="CH354" s="430"/>
      <c r="CL354" s="147"/>
    </row>
    <row r="355" spans="1:90" s="5" customFormat="1" x14ac:dyDescent="0.25">
      <c r="A355" s="145"/>
      <c r="B355" s="145"/>
      <c r="C355" s="145"/>
      <c r="D355" s="145"/>
      <c r="E355" s="145"/>
      <c r="F355" s="145"/>
      <c r="G355" s="145"/>
      <c r="H355" s="145"/>
      <c r="I355" s="145"/>
      <c r="J355" s="145"/>
      <c r="K355" s="145"/>
      <c r="L355" s="145"/>
      <c r="M355" s="145"/>
      <c r="N355" s="145"/>
      <c r="O355" s="145"/>
      <c r="P355" s="145"/>
      <c r="Q355" s="145"/>
      <c r="R355" s="145"/>
      <c r="S355" s="145"/>
      <c r="T355" s="145"/>
      <c r="U355" s="145"/>
      <c r="V355" s="145"/>
      <c r="W355" s="145"/>
      <c r="X355" s="145"/>
      <c r="Y355" s="145"/>
      <c r="Z355" s="145"/>
      <c r="AA355" s="145"/>
      <c r="AB355" s="145"/>
      <c r="AC355" s="169"/>
      <c r="AD355" s="169"/>
      <c r="AE355" s="169"/>
      <c r="AF355" s="169"/>
      <c r="AG355" s="169"/>
      <c r="AH355" s="170"/>
      <c r="AI355" s="145"/>
      <c r="AJ355" s="145"/>
      <c r="AK355" s="145"/>
      <c r="AL355" s="145"/>
      <c r="AY355" s="171"/>
      <c r="AZ355" s="167"/>
      <c r="BA355" s="172"/>
      <c r="BG355" s="171"/>
      <c r="BH355" s="167"/>
      <c r="BI355" s="172"/>
      <c r="CG355" s="430"/>
      <c r="CH355" s="430"/>
      <c r="CL355" s="147"/>
    </row>
    <row r="356" spans="1:90" s="5" customFormat="1" x14ac:dyDescent="0.25">
      <c r="A356" s="145"/>
      <c r="B356" s="145"/>
      <c r="C356" s="145"/>
      <c r="D356" s="145"/>
      <c r="E356" s="145"/>
      <c r="F356" s="145"/>
      <c r="G356" s="145"/>
      <c r="H356" s="145"/>
      <c r="I356" s="145"/>
      <c r="J356" s="145"/>
      <c r="K356" s="145"/>
      <c r="L356" s="145"/>
      <c r="M356" s="145"/>
      <c r="N356" s="145"/>
      <c r="O356" s="145"/>
      <c r="P356" s="145"/>
      <c r="Q356" s="145"/>
      <c r="R356" s="145"/>
      <c r="S356" s="145"/>
      <c r="T356" s="145"/>
      <c r="U356" s="145"/>
      <c r="V356" s="145"/>
      <c r="W356" s="145"/>
      <c r="X356" s="145"/>
      <c r="Y356" s="145"/>
      <c r="Z356" s="145"/>
      <c r="AA356" s="145"/>
      <c r="AB356" s="145"/>
      <c r="AC356" s="169"/>
      <c r="AD356" s="169"/>
      <c r="AE356" s="169"/>
      <c r="AF356" s="169"/>
      <c r="AG356" s="169"/>
      <c r="AH356" s="170"/>
      <c r="AI356" s="145"/>
      <c r="AJ356" s="145"/>
      <c r="AK356" s="145"/>
      <c r="AL356" s="145"/>
      <c r="AY356" s="171"/>
      <c r="AZ356" s="167"/>
      <c r="BA356" s="172"/>
      <c r="BG356" s="171"/>
      <c r="BH356" s="167"/>
      <c r="BI356" s="172"/>
      <c r="CG356" s="430"/>
      <c r="CH356" s="430"/>
      <c r="CL356" s="147"/>
    </row>
    <row r="357" spans="1:90" s="5" customFormat="1" x14ac:dyDescent="0.25">
      <c r="A357" s="145"/>
      <c r="B357" s="145"/>
      <c r="C357" s="145"/>
      <c r="D357" s="145"/>
      <c r="E357" s="145"/>
      <c r="F357" s="145"/>
      <c r="G357" s="145"/>
      <c r="H357" s="145"/>
      <c r="I357" s="145"/>
      <c r="J357" s="145"/>
      <c r="K357" s="145"/>
      <c r="L357" s="145"/>
      <c r="M357" s="145"/>
      <c r="N357" s="145"/>
      <c r="O357" s="145"/>
      <c r="P357" s="145"/>
      <c r="Q357" s="145"/>
      <c r="R357" s="145"/>
      <c r="S357" s="145"/>
      <c r="T357" s="145"/>
      <c r="U357" s="145"/>
      <c r="V357" s="145"/>
      <c r="W357" s="145"/>
      <c r="X357" s="145"/>
      <c r="Y357" s="145"/>
      <c r="Z357" s="145"/>
      <c r="AA357" s="145"/>
      <c r="AB357" s="145"/>
      <c r="AC357" s="169"/>
      <c r="AD357" s="169"/>
      <c r="AE357" s="169"/>
      <c r="AF357" s="169"/>
      <c r="AG357" s="169"/>
      <c r="AH357" s="170"/>
      <c r="AI357" s="145"/>
      <c r="AJ357" s="145"/>
      <c r="AK357" s="145"/>
      <c r="AL357" s="145"/>
      <c r="AY357" s="171"/>
      <c r="AZ357" s="167"/>
      <c r="BA357" s="172"/>
      <c r="BG357" s="171"/>
      <c r="BH357" s="167"/>
      <c r="BI357" s="172"/>
      <c r="CG357" s="430"/>
      <c r="CH357" s="430"/>
      <c r="CL357" s="147"/>
    </row>
    <row r="358" spans="1:90" s="5" customFormat="1" x14ac:dyDescent="0.25">
      <c r="A358" s="145"/>
      <c r="B358" s="145"/>
      <c r="C358" s="145"/>
      <c r="D358" s="145"/>
      <c r="E358" s="145"/>
      <c r="F358" s="145"/>
      <c r="G358" s="145"/>
      <c r="H358" s="145"/>
      <c r="I358" s="145"/>
      <c r="J358" s="145"/>
      <c r="K358" s="145"/>
      <c r="L358" s="145"/>
      <c r="M358" s="145"/>
      <c r="N358" s="145"/>
      <c r="O358" s="145"/>
      <c r="P358" s="145"/>
      <c r="Q358" s="145"/>
      <c r="R358" s="145"/>
      <c r="S358" s="145"/>
      <c r="T358" s="145"/>
      <c r="U358" s="145"/>
      <c r="V358" s="145"/>
      <c r="W358" s="145"/>
      <c r="X358" s="145"/>
      <c r="Y358" s="145"/>
      <c r="Z358" s="145"/>
      <c r="AA358" s="145"/>
      <c r="AB358" s="145"/>
      <c r="AC358" s="169"/>
      <c r="AD358" s="169"/>
      <c r="AE358" s="169"/>
      <c r="AF358" s="169"/>
      <c r="AG358" s="169"/>
      <c r="AH358" s="170"/>
      <c r="AI358" s="145"/>
      <c r="AJ358" s="145"/>
      <c r="AK358" s="145"/>
      <c r="AL358" s="145"/>
      <c r="AY358" s="171"/>
      <c r="AZ358" s="167"/>
      <c r="BA358" s="172"/>
      <c r="BG358" s="171"/>
      <c r="BH358" s="167"/>
      <c r="BI358" s="172"/>
      <c r="CG358" s="430"/>
      <c r="CH358" s="430"/>
      <c r="CL358" s="147"/>
    </row>
    <row r="359" spans="1:90" s="5" customFormat="1" x14ac:dyDescent="0.25">
      <c r="A359" s="145"/>
      <c r="B359" s="145"/>
      <c r="C359" s="145"/>
      <c r="D359" s="145"/>
      <c r="E359" s="145"/>
      <c r="F359" s="145"/>
      <c r="G359" s="145"/>
      <c r="H359" s="145"/>
      <c r="I359" s="145"/>
      <c r="J359" s="145"/>
      <c r="K359" s="145"/>
      <c r="L359" s="145"/>
      <c r="M359" s="145"/>
      <c r="N359" s="145"/>
      <c r="O359" s="145"/>
      <c r="P359" s="145"/>
      <c r="Q359" s="145"/>
      <c r="R359" s="145"/>
      <c r="S359" s="145"/>
      <c r="T359" s="145"/>
      <c r="U359" s="145"/>
      <c r="V359" s="145"/>
      <c r="W359" s="145"/>
      <c r="X359" s="145"/>
      <c r="Y359" s="145"/>
      <c r="Z359" s="145"/>
      <c r="AA359" s="145"/>
      <c r="AB359" s="145"/>
      <c r="AC359" s="169"/>
      <c r="AD359" s="169"/>
      <c r="AE359" s="169"/>
      <c r="AF359" s="169"/>
      <c r="AG359" s="169"/>
      <c r="AH359" s="170"/>
      <c r="AI359" s="145"/>
      <c r="AJ359" s="145"/>
      <c r="AK359" s="145"/>
      <c r="AL359" s="145"/>
      <c r="AY359" s="171"/>
      <c r="AZ359" s="167"/>
      <c r="BA359" s="172"/>
      <c r="BG359" s="171"/>
      <c r="BH359" s="167"/>
      <c r="BI359" s="172"/>
      <c r="CG359" s="430"/>
      <c r="CH359" s="430"/>
      <c r="CL359" s="147"/>
    </row>
    <row r="360" spans="1:90" s="5" customFormat="1" x14ac:dyDescent="0.25">
      <c r="A360" s="145"/>
      <c r="B360" s="145"/>
      <c r="C360" s="145"/>
      <c r="D360" s="145"/>
      <c r="E360" s="145"/>
      <c r="F360" s="145"/>
      <c r="G360" s="145"/>
      <c r="H360" s="145"/>
      <c r="I360" s="145"/>
      <c r="J360" s="145"/>
      <c r="K360" s="145"/>
      <c r="L360" s="145"/>
      <c r="M360" s="145"/>
      <c r="N360" s="145"/>
      <c r="O360" s="145"/>
      <c r="P360" s="145"/>
      <c r="Q360" s="145"/>
      <c r="R360" s="145"/>
      <c r="S360" s="145"/>
      <c r="T360" s="145"/>
      <c r="U360" s="145"/>
      <c r="V360" s="145"/>
      <c r="W360" s="145"/>
      <c r="X360" s="145"/>
      <c r="Y360" s="145"/>
      <c r="Z360" s="145"/>
      <c r="AA360" s="145"/>
      <c r="AB360" s="145"/>
      <c r="AC360" s="169"/>
      <c r="AD360" s="169"/>
      <c r="AE360" s="169"/>
      <c r="AF360" s="169"/>
      <c r="AG360" s="169"/>
      <c r="AH360" s="170"/>
      <c r="AI360" s="145"/>
      <c r="AJ360" s="145"/>
      <c r="AK360" s="145"/>
      <c r="AL360" s="145"/>
      <c r="AY360" s="171"/>
      <c r="AZ360" s="167"/>
      <c r="BA360" s="172"/>
      <c r="BG360" s="171"/>
      <c r="BH360" s="167"/>
      <c r="BI360" s="172"/>
      <c r="CG360" s="430"/>
      <c r="CH360" s="430"/>
      <c r="CL360" s="147"/>
    </row>
    <row r="361" spans="1:90" s="5" customFormat="1" x14ac:dyDescent="0.25">
      <c r="A361" s="145"/>
      <c r="B361" s="145"/>
      <c r="C361" s="145"/>
      <c r="D361" s="145"/>
      <c r="E361" s="145"/>
      <c r="F361" s="145"/>
      <c r="G361" s="145"/>
      <c r="H361" s="145"/>
      <c r="I361" s="145"/>
      <c r="J361" s="145"/>
      <c r="K361" s="145"/>
      <c r="L361" s="145"/>
      <c r="M361" s="145"/>
      <c r="N361" s="145"/>
      <c r="O361" s="145"/>
      <c r="P361" s="145"/>
      <c r="Q361" s="145"/>
      <c r="R361" s="145"/>
      <c r="S361" s="145"/>
      <c r="T361" s="145"/>
      <c r="U361" s="145"/>
      <c r="V361" s="145"/>
      <c r="W361" s="145"/>
      <c r="X361" s="145"/>
      <c r="Y361" s="145"/>
      <c r="Z361" s="145"/>
      <c r="AA361" s="145"/>
      <c r="AB361" s="145"/>
      <c r="AC361" s="169"/>
      <c r="AD361" s="169"/>
      <c r="AE361" s="169"/>
      <c r="AF361" s="169"/>
      <c r="AG361" s="169"/>
      <c r="AH361" s="170"/>
      <c r="AI361" s="145"/>
      <c r="AJ361" s="145"/>
      <c r="AK361" s="145"/>
      <c r="AL361" s="145"/>
      <c r="AY361" s="171"/>
      <c r="AZ361" s="167"/>
      <c r="BA361" s="172"/>
      <c r="BG361" s="171"/>
      <c r="BH361" s="167"/>
      <c r="BI361" s="172"/>
      <c r="CG361" s="430"/>
      <c r="CH361" s="430"/>
      <c r="CL361" s="147"/>
    </row>
    <row r="362" spans="1:90" s="5" customFormat="1" x14ac:dyDescent="0.25">
      <c r="A362" s="145"/>
      <c r="B362" s="145"/>
      <c r="C362" s="145"/>
      <c r="D362" s="145"/>
      <c r="E362" s="145"/>
      <c r="F362" s="145"/>
      <c r="G362" s="145"/>
      <c r="H362" s="145"/>
      <c r="I362" s="145"/>
      <c r="J362" s="145"/>
      <c r="K362" s="145"/>
      <c r="L362" s="145"/>
      <c r="M362" s="145"/>
      <c r="N362" s="145"/>
      <c r="O362" s="145"/>
      <c r="P362" s="145"/>
      <c r="Q362" s="145"/>
      <c r="R362" s="145"/>
      <c r="S362" s="145"/>
      <c r="T362" s="145"/>
      <c r="U362" s="145"/>
      <c r="V362" s="145"/>
      <c r="W362" s="145"/>
      <c r="X362" s="145"/>
      <c r="Y362" s="145"/>
      <c r="Z362" s="145"/>
      <c r="AA362" s="145"/>
      <c r="AB362" s="145"/>
      <c r="AC362" s="169"/>
      <c r="AD362" s="169"/>
      <c r="AE362" s="169"/>
      <c r="AF362" s="169"/>
      <c r="AG362" s="169"/>
      <c r="AH362" s="170"/>
      <c r="AI362" s="145"/>
      <c r="AJ362" s="145"/>
      <c r="AK362" s="145"/>
      <c r="AL362" s="145"/>
      <c r="AY362" s="171"/>
      <c r="AZ362" s="167"/>
      <c r="BA362" s="172"/>
      <c r="BG362" s="171"/>
      <c r="BH362" s="167"/>
      <c r="BI362" s="172"/>
      <c r="CG362" s="430"/>
      <c r="CH362" s="430"/>
      <c r="CL362" s="147"/>
    </row>
    <row r="363" spans="1:90" s="5" customFormat="1" x14ac:dyDescent="0.25">
      <c r="A363" s="145"/>
      <c r="B363" s="145"/>
      <c r="C363" s="145"/>
      <c r="D363" s="145"/>
      <c r="E363" s="145"/>
      <c r="F363" s="145"/>
      <c r="G363" s="145"/>
      <c r="H363" s="145"/>
      <c r="I363" s="145"/>
      <c r="J363" s="145"/>
      <c r="K363" s="145"/>
      <c r="L363" s="145"/>
      <c r="M363" s="145"/>
      <c r="N363" s="145"/>
      <c r="O363" s="145"/>
      <c r="P363" s="145"/>
      <c r="Q363" s="145"/>
      <c r="R363" s="145"/>
      <c r="S363" s="145"/>
      <c r="T363" s="145"/>
      <c r="U363" s="145"/>
      <c r="V363" s="145"/>
      <c r="W363" s="145"/>
      <c r="X363" s="145"/>
      <c r="Y363" s="145"/>
      <c r="Z363" s="145"/>
      <c r="AA363" s="145"/>
      <c r="AB363" s="145"/>
      <c r="AC363" s="169"/>
      <c r="AD363" s="169"/>
      <c r="AE363" s="169"/>
      <c r="AF363" s="169"/>
      <c r="AG363" s="169"/>
      <c r="AH363" s="170"/>
      <c r="AI363" s="145"/>
      <c r="AJ363" s="145"/>
      <c r="AK363" s="145"/>
      <c r="AL363" s="145"/>
      <c r="AY363" s="171"/>
      <c r="AZ363" s="167"/>
      <c r="BA363" s="172"/>
      <c r="BG363" s="171"/>
      <c r="BH363" s="167"/>
      <c r="BI363" s="172"/>
      <c r="CG363" s="430"/>
      <c r="CH363" s="430"/>
      <c r="CL363" s="147"/>
    </row>
    <row r="364" spans="1:90" s="5" customFormat="1" x14ac:dyDescent="0.25">
      <c r="A364" s="145"/>
      <c r="B364" s="145"/>
      <c r="C364" s="145"/>
      <c r="D364" s="145"/>
      <c r="E364" s="145"/>
      <c r="F364" s="145"/>
      <c r="G364" s="145"/>
      <c r="H364" s="145"/>
      <c r="I364" s="145"/>
      <c r="J364" s="145"/>
      <c r="K364" s="145"/>
      <c r="L364" s="145"/>
      <c r="M364" s="145"/>
      <c r="N364" s="145"/>
      <c r="O364" s="145"/>
      <c r="P364" s="145"/>
      <c r="Q364" s="145"/>
      <c r="R364" s="145"/>
      <c r="S364" s="145"/>
      <c r="T364" s="145"/>
      <c r="U364" s="145"/>
      <c r="V364" s="145"/>
      <c r="W364" s="145"/>
      <c r="X364" s="145"/>
      <c r="Y364" s="145"/>
      <c r="Z364" s="145"/>
      <c r="AA364" s="145"/>
      <c r="AB364" s="145"/>
      <c r="AC364" s="169"/>
      <c r="AD364" s="169"/>
      <c r="AE364" s="169"/>
      <c r="AF364" s="169"/>
      <c r="AG364" s="169"/>
      <c r="AH364" s="170"/>
      <c r="AI364" s="145"/>
      <c r="AJ364" s="145"/>
      <c r="AK364" s="145"/>
      <c r="AL364" s="145"/>
      <c r="AY364" s="171"/>
      <c r="AZ364" s="167"/>
      <c r="BA364" s="172"/>
      <c r="BG364" s="171"/>
      <c r="BH364" s="167"/>
      <c r="BI364" s="172"/>
      <c r="CG364" s="430"/>
      <c r="CH364" s="430"/>
      <c r="CL364" s="147"/>
    </row>
    <row r="365" spans="1:90" s="5" customFormat="1" x14ac:dyDescent="0.25">
      <c r="A365" s="145"/>
      <c r="B365" s="145"/>
      <c r="C365" s="145"/>
      <c r="D365" s="145"/>
      <c r="E365" s="145"/>
      <c r="F365" s="145"/>
      <c r="G365" s="145"/>
      <c r="H365" s="145"/>
      <c r="I365" s="145"/>
      <c r="J365" s="145"/>
      <c r="K365" s="145"/>
      <c r="L365" s="145"/>
      <c r="M365" s="145"/>
      <c r="N365" s="145"/>
      <c r="O365" s="145"/>
      <c r="P365" s="145"/>
      <c r="Q365" s="145"/>
      <c r="R365" s="145"/>
      <c r="S365" s="145"/>
      <c r="T365" s="145"/>
      <c r="U365" s="145"/>
      <c r="V365" s="145"/>
      <c r="W365" s="145"/>
      <c r="X365" s="145"/>
      <c r="Y365" s="145"/>
      <c r="Z365" s="145"/>
      <c r="AA365" s="145"/>
      <c r="AB365" s="145"/>
      <c r="AC365" s="169"/>
      <c r="AD365" s="169"/>
      <c r="AE365" s="169"/>
      <c r="AF365" s="169"/>
      <c r="AG365" s="169"/>
      <c r="AH365" s="170"/>
      <c r="AI365" s="145"/>
      <c r="AJ365" s="145"/>
      <c r="AK365" s="145"/>
      <c r="AL365" s="145"/>
      <c r="AY365" s="171"/>
      <c r="AZ365" s="167"/>
      <c r="BA365" s="172"/>
      <c r="BG365" s="171"/>
      <c r="BH365" s="167"/>
      <c r="BI365" s="172"/>
      <c r="CG365" s="430"/>
      <c r="CH365" s="430"/>
      <c r="CL365" s="147"/>
    </row>
    <row r="366" spans="1:90" s="5" customFormat="1" x14ac:dyDescent="0.25">
      <c r="A366" s="145"/>
      <c r="B366" s="145"/>
      <c r="C366" s="145"/>
      <c r="D366" s="145"/>
      <c r="E366" s="145"/>
      <c r="F366" s="145"/>
      <c r="G366" s="145"/>
      <c r="H366" s="145"/>
      <c r="I366" s="145"/>
      <c r="J366" s="145"/>
      <c r="K366" s="145"/>
      <c r="L366" s="145"/>
      <c r="M366" s="145"/>
      <c r="N366" s="145"/>
      <c r="O366" s="145"/>
      <c r="P366" s="145"/>
      <c r="Q366" s="145"/>
      <c r="R366" s="145"/>
      <c r="S366" s="145"/>
      <c r="T366" s="145"/>
      <c r="U366" s="145"/>
      <c r="V366" s="145"/>
      <c r="W366" s="145"/>
      <c r="X366" s="145"/>
      <c r="Y366" s="145"/>
      <c r="Z366" s="145"/>
      <c r="AA366" s="145"/>
      <c r="AB366" s="145"/>
      <c r="AC366" s="169"/>
      <c r="AD366" s="169"/>
      <c r="AE366" s="169"/>
      <c r="AF366" s="169"/>
      <c r="AG366" s="169"/>
      <c r="AH366" s="170"/>
      <c r="AI366" s="145"/>
      <c r="AJ366" s="145"/>
      <c r="AK366" s="145"/>
      <c r="AL366" s="145"/>
      <c r="AY366" s="171"/>
      <c r="AZ366" s="167"/>
      <c r="BA366" s="172"/>
      <c r="BG366" s="171"/>
      <c r="BH366" s="167"/>
      <c r="BI366" s="172"/>
      <c r="CG366" s="430"/>
      <c r="CH366" s="430"/>
      <c r="CL366" s="147"/>
    </row>
    <row r="367" spans="1:90" s="5" customFormat="1" x14ac:dyDescent="0.25">
      <c r="A367" s="145"/>
      <c r="B367" s="145"/>
      <c r="C367" s="145"/>
      <c r="D367" s="145"/>
      <c r="E367" s="145"/>
      <c r="F367" s="145"/>
      <c r="G367" s="145"/>
      <c r="H367" s="145"/>
      <c r="I367" s="145"/>
      <c r="J367" s="145"/>
      <c r="K367" s="145"/>
      <c r="L367" s="145"/>
      <c r="M367" s="145"/>
      <c r="N367" s="145"/>
      <c r="O367" s="145"/>
      <c r="P367" s="145"/>
      <c r="Q367" s="145"/>
      <c r="R367" s="145"/>
      <c r="S367" s="145"/>
      <c r="T367" s="145"/>
      <c r="U367" s="145"/>
      <c r="V367" s="145"/>
      <c r="W367" s="145"/>
      <c r="X367" s="145"/>
      <c r="Y367" s="145"/>
      <c r="Z367" s="145"/>
      <c r="AA367" s="145"/>
      <c r="AB367" s="145"/>
      <c r="AC367" s="169"/>
      <c r="AD367" s="169"/>
      <c r="AE367" s="169"/>
      <c r="AF367" s="169"/>
      <c r="AG367" s="169"/>
      <c r="AH367" s="170"/>
      <c r="AI367" s="145"/>
      <c r="AJ367" s="145"/>
      <c r="AK367" s="145"/>
      <c r="AL367" s="145"/>
      <c r="AY367" s="171"/>
      <c r="AZ367" s="167"/>
      <c r="BA367" s="172"/>
      <c r="BG367" s="171"/>
      <c r="BH367" s="167"/>
      <c r="BI367" s="172"/>
      <c r="CG367" s="430"/>
      <c r="CH367" s="430"/>
      <c r="CL367" s="147"/>
    </row>
    <row r="368" spans="1:90" s="5" customFormat="1" x14ac:dyDescent="0.25">
      <c r="A368" s="145"/>
      <c r="B368" s="145"/>
      <c r="C368" s="145"/>
      <c r="D368" s="145"/>
      <c r="E368" s="145"/>
      <c r="F368" s="145"/>
      <c r="G368" s="145"/>
      <c r="H368" s="145"/>
      <c r="I368" s="145"/>
      <c r="J368" s="145"/>
      <c r="K368" s="145"/>
      <c r="L368" s="145"/>
      <c r="M368" s="145"/>
      <c r="N368" s="145"/>
      <c r="O368" s="145"/>
      <c r="P368" s="145"/>
      <c r="Q368" s="145"/>
      <c r="R368" s="145"/>
      <c r="S368" s="145"/>
      <c r="T368" s="145"/>
      <c r="U368" s="145"/>
      <c r="V368" s="145"/>
      <c r="W368" s="145"/>
      <c r="X368" s="145"/>
      <c r="Y368" s="145"/>
      <c r="Z368" s="145"/>
      <c r="AA368" s="145"/>
      <c r="AB368" s="145"/>
      <c r="AC368" s="169"/>
      <c r="AD368" s="169"/>
      <c r="AE368" s="169"/>
      <c r="AF368" s="169"/>
      <c r="AG368" s="169"/>
      <c r="AH368" s="170"/>
      <c r="AI368" s="145"/>
      <c r="AJ368" s="145"/>
      <c r="AK368" s="145"/>
      <c r="AL368" s="145"/>
      <c r="AY368" s="171"/>
      <c r="AZ368" s="167"/>
      <c r="BA368" s="172"/>
      <c r="BG368" s="171"/>
      <c r="BH368" s="167"/>
      <c r="BI368" s="172"/>
      <c r="CG368" s="430"/>
      <c r="CH368" s="430"/>
      <c r="CL368" s="147"/>
    </row>
    <row r="369" spans="1:90" s="5" customFormat="1" x14ac:dyDescent="0.25">
      <c r="A369" s="145"/>
      <c r="B369" s="145"/>
      <c r="C369" s="145"/>
      <c r="D369" s="145"/>
      <c r="E369" s="145"/>
      <c r="F369" s="145"/>
      <c r="G369" s="145"/>
      <c r="H369" s="145"/>
      <c r="I369" s="145"/>
      <c r="J369" s="145"/>
      <c r="K369" s="145"/>
      <c r="L369" s="145"/>
      <c r="M369" s="145"/>
      <c r="N369" s="145"/>
      <c r="O369" s="145"/>
      <c r="P369" s="145"/>
      <c r="Q369" s="145"/>
      <c r="R369" s="145"/>
      <c r="S369" s="145"/>
      <c r="T369" s="145"/>
      <c r="U369" s="145"/>
      <c r="V369" s="145"/>
      <c r="W369" s="145"/>
      <c r="X369" s="145"/>
      <c r="Y369" s="145"/>
      <c r="Z369" s="145"/>
      <c r="AA369" s="145"/>
      <c r="AB369" s="145"/>
      <c r="AC369" s="169"/>
      <c r="AD369" s="169"/>
      <c r="AE369" s="169"/>
      <c r="AF369" s="169"/>
      <c r="AG369" s="169"/>
      <c r="AH369" s="170"/>
      <c r="AI369" s="145"/>
      <c r="AJ369" s="145"/>
      <c r="AK369" s="145"/>
      <c r="AL369" s="145"/>
      <c r="AY369" s="171"/>
      <c r="AZ369" s="167"/>
      <c r="BA369" s="172"/>
      <c r="BG369" s="171"/>
      <c r="BH369" s="167"/>
      <c r="BI369" s="172"/>
      <c r="CG369" s="430"/>
      <c r="CH369" s="430"/>
      <c r="CL369" s="147"/>
    </row>
    <row r="370" spans="1:90" s="5" customFormat="1" x14ac:dyDescent="0.25">
      <c r="A370" s="145"/>
      <c r="B370" s="145"/>
      <c r="C370" s="145"/>
      <c r="D370" s="145"/>
      <c r="E370" s="145"/>
      <c r="F370" s="145"/>
      <c r="G370" s="145"/>
      <c r="H370" s="145"/>
      <c r="I370" s="145"/>
      <c r="J370" s="145"/>
      <c r="K370" s="145"/>
      <c r="L370" s="145"/>
      <c r="M370" s="145"/>
      <c r="N370" s="145"/>
      <c r="O370" s="145"/>
      <c r="P370" s="145"/>
      <c r="Q370" s="145"/>
      <c r="R370" s="145"/>
      <c r="S370" s="145"/>
      <c r="T370" s="145"/>
      <c r="U370" s="145"/>
      <c r="V370" s="145"/>
      <c r="W370" s="145"/>
      <c r="X370" s="145"/>
      <c r="Y370" s="145"/>
      <c r="Z370" s="145"/>
      <c r="AA370" s="145"/>
      <c r="AB370" s="145"/>
      <c r="AC370" s="169"/>
      <c r="AD370" s="169"/>
      <c r="AE370" s="169"/>
      <c r="AF370" s="169"/>
      <c r="AG370" s="169"/>
      <c r="AH370" s="170"/>
      <c r="AI370" s="145"/>
      <c r="AJ370" s="145"/>
      <c r="AK370" s="145"/>
      <c r="AL370" s="145"/>
      <c r="AY370" s="171"/>
      <c r="AZ370" s="167"/>
      <c r="BA370" s="172"/>
      <c r="BG370" s="171"/>
      <c r="BH370" s="167"/>
      <c r="BI370" s="172"/>
      <c r="CG370" s="430"/>
      <c r="CH370" s="430"/>
      <c r="CL370" s="147"/>
    </row>
    <row r="371" spans="1:90" s="5" customFormat="1" x14ac:dyDescent="0.25">
      <c r="A371" s="145"/>
      <c r="B371" s="145"/>
      <c r="C371" s="145"/>
      <c r="D371" s="145"/>
      <c r="E371" s="145"/>
      <c r="F371" s="145"/>
      <c r="G371" s="145"/>
      <c r="H371" s="145"/>
      <c r="I371" s="145"/>
      <c r="J371" s="145"/>
      <c r="K371" s="145"/>
      <c r="L371" s="145"/>
      <c r="M371" s="145"/>
      <c r="N371" s="145"/>
      <c r="O371" s="145"/>
      <c r="P371" s="145"/>
      <c r="Q371" s="145"/>
      <c r="R371" s="145"/>
      <c r="S371" s="145"/>
      <c r="T371" s="145"/>
      <c r="U371" s="145"/>
      <c r="V371" s="145"/>
      <c r="W371" s="145"/>
      <c r="X371" s="145"/>
      <c r="Y371" s="145"/>
      <c r="Z371" s="145"/>
      <c r="AA371" s="145"/>
      <c r="AB371" s="145"/>
      <c r="AC371" s="169"/>
      <c r="AD371" s="169"/>
      <c r="AE371" s="169"/>
      <c r="AF371" s="169"/>
      <c r="AG371" s="169"/>
      <c r="AH371" s="170"/>
      <c r="AI371" s="145"/>
      <c r="AJ371" s="145"/>
      <c r="AK371" s="145"/>
      <c r="AL371" s="145"/>
      <c r="AY371" s="171"/>
      <c r="AZ371" s="167"/>
      <c r="BA371" s="172"/>
      <c r="BG371" s="171"/>
      <c r="BH371" s="167"/>
      <c r="BI371" s="172"/>
      <c r="CG371" s="430"/>
      <c r="CH371" s="430"/>
      <c r="CL371" s="147"/>
    </row>
    <row r="372" spans="1:90" s="5" customFormat="1" x14ac:dyDescent="0.25">
      <c r="A372" s="145"/>
      <c r="B372" s="145"/>
      <c r="C372" s="145"/>
      <c r="D372" s="145"/>
      <c r="E372" s="145"/>
      <c r="F372" s="145"/>
      <c r="G372" s="145"/>
      <c r="H372" s="145"/>
      <c r="I372" s="145"/>
      <c r="J372" s="145"/>
      <c r="K372" s="145"/>
      <c r="L372" s="145"/>
      <c r="M372" s="145"/>
      <c r="N372" s="145"/>
      <c r="O372" s="145"/>
      <c r="P372" s="145"/>
      <c r="Q372" s="145"/>
      <c r="R372" s="145"/>
      <c r="S372" s="145"/>
      <c r="T372" s="145"/>
      <c r="U372" s="145"/>
      <c r="V372" s="145"/>
      <c r="W372" s="145"/>
      <c r="X372" s="145"/>
      <c r="Y372" s="145"/>
      <c r="Z372" s="145"/>
      <c r="AA372" s="145"/>
      <c r="AB372" s="145"/>
      <c r="AC372" s="169"/>
      <c r="AD372" s="169"/>
      <c r="AE372" s="169"/>
      <c r="AF372" s="169"/>
      <c r="AG372" s="169"/>
      <c r="AH372" s="170"/>
      <c r="AI372" s="145"/>
      <c r="AJ372" s="145"/>
      <c r="AK372" s="145"/>
      <c r="AL372" s="145"/>
      <c r="AY372" s="171"/>
      <c r="AZ372" s="167"/>
      <c r="BA372" s="172"/>
      <c r="BG372" s="171"/>
      <c r="BH372" s="167"/>
      <c r="BI372" s="172"/>
      <c r="CG372" s="430"/>
      <c r="CH372" s="430"/>
      <c r="CL372" s="147"/>
    </row>
    <row r="373" spans="1:90" s="5" customFormat="1" x14ac:dyDescent="0.25">
      <c r="A373" s="145"/>
      <c r="B373" s="145"/>
      <c r="C373" s="145"/>
      <c r="D373" s="145"/>
      <c r="E373" s="145"/>
      <c r="F373" s="145"/>
      <c r="G373" s="145"/>
      <c r="H373" s="145"/>
      <c r="I373" s="145"/>
      <c r="J373" s="145"/>
      <c r="K373" s="145"/>
      <c r="L373" s="145"/>
      <c r="M373" s="145"/>
      <c r="N373" s="145"/>
      <c r="O373" s="145"/>
      <c r="P373" s="145"/>
      <c r="Q373" s="145"/>
      <c r="R373" s="145"/>
      <c r="S373" s="145"/>
      <c r="T373" s="145"/>
      <c r="U373" s="145"/>
      <c r="V373" s="145"/>
      <c r="W373" s="145"/>
      <c r="X373" s="145"/>
      <c r="Y373" s="145"/>
      <c r="Z373" s="145"/>
      <c r="AA373" s="145"/>
      <c r="AB373" s="145"/>
      <c r="AC373" s="169"/>
      <c r="AD373" s="169"/>
      <c r="AE373" s="169"/>
      <c r="AF373" s="169"/>
      <c r="AG373" s="169"/>
      <c r="AH373" s="170"/>
      <c r="AI373" s="145"/>
      <c r="AJ373" s="145"/>
      <c r="AK373" s="145"/>
      <c r="AL373" s="145"/>
      <c r="AY373" s="171"/>
      <c r="AZ373" s="167"/>
      <c r="BA373" s="172"/>
      <c r="BG373" s="171"/>
      <c r="BH373" s="167"/>
      <c r="BI373" s="172"/>
      <c r="CG373" s="430"/>
      <c r="CH373" s="430"/>
      <c r="CL373" s="147"/>
    </row>
    <row r="374" spans="1:90" s="5" customFormat="1" x14ac:dyDescent="0.25">
      <c r="A374" s="145"/>
      <c r="B374" s="145"/>
      <c r="C374" s="145"/>
      <c r="D374" s="145"/>
      <c r="E374" s="145"/>
      <c r="F374" s="145"/>
      <c r="G374" s="145"/>
      <c r="H374" s="145"/>
      <c r="I374" s="145"/>
      <c r="J374" s="145"/>
      <c r="K374" s="145"/>
      <c r="L374" s="145"/>
      <c r="M374" s="145"/>
      <c r="N374" s="145"/>
      <c r="O374" s="145"/>
      <c r="P374" s="145"/>
      <c r="Q374" s="145"/>
      <c r="R374" s="145"/>
      <c r="S374" s="145"/>
      <c r="T374" s="145"/>
      <c r="U374" s="145"/>
      <c r="V374" s="145"/>
      <c r="W374" s="145"/>
      <c r="X374" s="145"/>
      <c r="Y374" s="145"/>
      <c r="Z374" s="145"/>
      <c r="AA374" s="145"/>
      <c r="AB374" s="145"/>
      <c r="AC374" s="169"/>
      <c r="AD374" s="169"/>
      <c r="AE374" s="169"/>
      <c r="AF374" s="169"/>
      <c r="AG374" s="169"/>
      <c r="AH374" s="170"/>
      <c r="AI374" s="145"/>
      <c r="AJ374" s="145"/>
      <c r="AK374" s="145"/>
      <c r="AL374" s="145"/>
      <c r="AY374" s="171"/>
      <c r="AZ374" s="167"/>
      <c r="BA374" s="172"/>
      <c r="BG374" s="171"/>
      <c r="BH374" s="167"/>
      <c r="BI374" s="172"/>
      <c r="CG374" s="430"/>
      <c r="CH374" s="430"/>
      <c r="CL374" s="147"/>
    </row>
    <row r="375" spans="1:90" s="5" customFormat="1" x14ac:dyDescent="0.25">
      <c r="A375" s="145"/>
      <c r="B375" s="145"/>
      <c r="C375" s="145"/>
      <c r="D375" s="145"/>
      <c r="E375" s="145"/>
      <c r="F375" s="145"/>
      <c r="G375" s="145"/>
      <c r="H375" s="145"/>
      <c r="I375" s="145"/>
      <c r="J375" s="145"/>
      <c r="K375" s="145"/>
      <c r="L375" s="145"/>
      <c r="M375" s="145"/>
      <c r="N375" s="145"/>
      <c r="O375" s="145"/>
      <c r="P375" s="145"/>
      <c r="Q375" s="145"/>
      <c r="R375" s="145"/>
      <c r="S375" s="145"/>
      <c r="T375" s="145"/>
      <c r="U375" s="145"/>
      <c r="V375" s="145"/>
      <c r="W375" s="145"/>
      <c r="X375" s="145"/>
      <c r="Y375" s="145"/>
      <c r="Z375" s="145"/>
      <c r="AA375" s="145"/>
      <c r="AB375" s="145"/>
      <c r="AC375" s="169"/>
      <c r="AD375" s="169"/>
      <c r="AE375" s="169"/>
      <c r="AF375" s="169"/>
      <c r="AG375" s="169"/>
      <c r="AH375" s="170"/>
      <c r="AI375" s="145"/>
      <c r="AJ375" s="145"/>
      <c r="AK375" s="145"/>
      <c r="AL375" s="145"/>
      <c r="AY375" s="171"/>
      <c r="AZ375" s="167"/>
      <c r="BA375" s="172"/>
      <c r="BG375" s="171"/>
      <c r="BH375" s="167"/>
      <c r="BI375" s="172"/>
      <c r="CG375" s="430"/>
      <c r="CH375" s="430"/>
      <c r="CL375" s="147"/>
    </row>
    <row r="376" spans="1:90" s="5" customFormat="1" x14ac:dyDescent="0.25">
      <c r="A376" s="145"/>
      <c r="B376" s="145"/>
      <c r="C376" s="145"/>
      <c r="D376" s="145"/>
      <c r="E376" s="145"/>
      <c r="F376" s="145"/>
      <c r="G376" s="145"/>
      <c r="H376" s="145"/>
      <c r="I376" s="145"/>
      <c r="J376" s="145"/>
      <c r="K376" s="145"/>
      <c r="L376" s="145"/>
      <c r="M376" s="145"/>
      <c r="N376" s="145"/>
      <c r="O376" s="145"/>
      <c r="P376" s="145"/>
      <c r="Q376" s="145"/>
      <c r="R376" s="145"/>
      <c r="S376" s="145"/>
      <c r="T376" s="145"/>
      <c r="U376" s="145"/>
      <c r="V376" s="145"/>
      <c r="W376" s="145"/>
      <c r="X376" s="145"/>
      <c r="Y376" s="145"/>
      <c r="Z376" s="145"/>
      <c r="AA376" s="145"/>
      <c r="AB376" s="145"/>
      <c r="AC376" s="169"/>
      <c r="AD376" s="169"/>
      <c r="AE376" s="169"/>
      <c r="AF376" s="169"/>
      <c r="AG376" s="169"/>
      <c r="AH376" s="170"/>
      <c r="AI376" s="145"/>
      <c r="AJ376" s="145"/>
      <c r="AK376" s="145"/>
      <c r="AL376" s="145"/>
      <c r="AY376" s="171"/>
      <c r="AZ376" s="167"/>
      <c r="BA376" s="172"/>
      <c r="BG376" s="171"/>
      <c r="BH376" s="167"/>
      <c r="BI376" s="172"/>
      <c r="CG376" s="430"/>
      <c r="CH376" s="430"/>
      <c r="CL376" s="147"/>
    </row>
    <row r="377" spans="1:90" s="5" customFormat="1" x14ac:dyDescent="0.25">
      <c r="A377" s="145"/>
      <c r="B377" s="145"/>
      <c r="C377" s="145"/>
      <c r="D377" s="145"/>
      <c r="E377" s="145"/>
      <c r="F377" s="145"/>
      <c r="G377" s="145"/>
      <c r="H377" s="145"/>
      <c r="I377" s="145"/>
      <c r="J377" s="145"/>
      <c r="K377" s="145"/>
      <c r="L377" s="145"/>
      <c r="M377" s="145"/>
      <c r="N377" s="145"/>
      <c r="O377" s="145"/>
      <c r="P377" s="145"/>
      <c r="Q377" s="145"/>
      <c r="R377" s="145"/>
      <c r="S377" s="145"/>
      <c r="T377" s="145"/>
      <c r="U377" s="145"/>
      <c r="V377" s="145"/>
      <c r="W377" s="145"/>
      <c r="X377" s="145"/>
      <c r="Y377" s="145"/>
      <c r="Z377" s="145"/>
      <c r="AA377" s="145"/>
      <c r="AB377" s="145"/>
      <c r="AC377" s="169"/>
      <c r="AD377" s="169"/>
      <c r="AE377" s="169"/>
      <c r="AF377" s="169"/>
      <c r="AG377" s="169"/>
      <c r="AH377" s="170"/>
      <c r="AI377" s="145"/>
      <c r="AJ377" s="145"/>
      <c r="AK377" s="145"/>
      <c r="AL377" s="145"/>
      <c r="AY377" s="171"/>
      <c r="AZ377" s="167"/>
      <c r="BA377" s="172"/>
      <c r="BG377" s="171"/>
      <c r="BH377" s="167"/>
      <c r="BI377" s="172"/>
      <c r="CG377" s="430"/>
      <c r="CH377" s="430"/>
      <c r="CL377" s="147"/>
    </row>
    <row r="378" spans="1:90" s="5" customFormat="1" x14ac:dyDescent="0.25">
      <c r="A378" s="145"/>
      <c r="B378" s="145"/>
      <c r="C378" s="145"/>
      <c r="D378" s="145"/>
      <c r="E378" s="145"/>
      <c r="F378" s="145"/>
      <c r="G378" s="145"/>
      <c r="H378" s="145"/>
      <c r="I378" s="145"/>
      <c r="J378" s="145"/>
      <c r="K378" s="145"/>
      <c r="L378" s="145"/>
      <c r="M378" s="145"/>
      <c r="N378" s="145"/>
      <c r="O378" s="145"/>
      <c r="P378" s="145"/>
      <c r="Q378" s="145"/>
      <c r="R378" s="145"/>
      <c r="S378" s="145"/>
      <c r="T378" s="145"/>
      <c r="U378" s="145"/>
      <c r="V378" s="145"/>
      <c r="W378" s="145"/>
      <c r="X378" s="145"/>
      <c r="Y378" s="145"/>
      <c r="Z378" s="145"/>
      <c r="AA378" s="145"/>
      <c r="AB378" s="145"/>
      <c r="AC378" s="169"/>
      <c r="AD378" s="169"/>
      <c r="AE378" s="169"/>
      <c r="AF378" s="169"/>
      <c r="AG378" s="169"/>
      <c r="AH378" s="170"/>
      <c r="AI378" s="145"/>
      <c r="AJ378" s="145"/>
      <c r="AK378" s="145"/>
      <c r="AL378" s="145"/>
      <c r="AY378" s="171"/>
      <c r="AZ378" s="167"/>
      <c r="BA378" s="172"/>
      <c r="BG378" s="171"/>
      <c r="BH378" s="167"/>
      <c r="BI378" s="172"/>
      <c r="CG378" s="430"/>
      <c r="CH378" s="430"/>
      <c r="CL378" s="147"/>
    </row>
    <row r="379" spans="1:90" s="5" customFormat="1" x14ac:dyDescent="0.25">
      <c r="A379" s="145"/>
      <c r="B379" s="145"/>
      <c r="C379" s="145"/>
      <c r="D379" s="145"/>
      <c r="E379" s="145"/>
      <c r="F379" s="145"/>
      <c r="G379" s="145"/>
      <c r="H379" s="145"/>
      <c r="I379" s="145"/>
      <c r="J379" s="145"/>
      <c r="K379" s="145"/>
      <c r="L379" s="145"/>
      <c r="M379" s="145"/>
      <c r="N379" s="145"/>
      <c r="O379" s="145"/>
      <c r="P379" s="145"/>
      <c r="Q379" s="145"/>
      <c r="R379" s="145"/>
      <c r="S379" s="145"/>
      <c r="T379" s="145"/>
      <c r="U379" s="145"/>
      <c r="V379" s="145"/>
      <c r="W379" s="145"/>
      <c r="X379" s="145"/>
      <c r="Y379" s="145"/>
      <c r="Z379" s="145"/>
      <c r="AA379" s="145"/>
      <c r="AB379" s="145"/>
      <c r="AC379" s="169"/>
      <c r="AD379" s="169"/>
      <c r="AE379" s="169"/>
      <c r="AF379" s="169"/>
      <c r="AG379" s="169"/>
      <c r="AH379" s="170"/>
      <c r="AI379" s="145"/>
      <c r="AJ379" s="145"/>
      <c r="AK379" s="145"/>
      <c r="AL379" s="145"/>
      <c r="AY379" s="171"/>
      <c r="AZ379" s="167"/>
      <c r="BA379" s="172"/>
      <c r="BG379" s="171"/>
      <c r="BH379" s="167"/>
      <c r="BI379" s="172"/>
      <c r="CG379" s="430"/>
      <c r="CH379" s="430"/>
      <c r="CL379" s="147"/>
    </row>
    <row r="380" spans="1:90" s="5" customFormat="1" x14ac:dyDescent="0.25">
      <c r="A380" s="145"/>
      <c r="B380" s="145"/>
      <c r="C380" s="145"/>
      <c r="D380" s="145"/>
      <c r="E380" s="145"/>
      <c r="F380" s="145"/>
      <c r="G380" s="145"/>
      <c r="H380" s="145"/>
      <c r="I380" s="145"/>
      <c r="J380" s="145"/>
      <c r="K380" s="145"/>
      <c r="L380" s="145"/>
      <c r="M380" s="145"/>
      <c r="N380" s="145"/>
      <c r="O380" s="145"/>
      <c r="P380" s="145"/>
      <c r="Q380" s="145"/>
      <c r="R380" s="145"/>
      <c r="S380" s="145"/>
      <c r="T380" s="145"/>
      <c r="U380" s="145"/>
      <c r="V380" s="145"/>
      <c r="W380" s="145"/>
      <c r="X380" s="145"/>
      <c r="Y380" s="145"/>
      <c r="Z380" s="145"/>
      <c r="AA380" s="145"/>
      <c r="AB380" s="145"/>
      <c r="AC380" s="169"/>
      <c r="AD380" s="169"/>
      <c r="AE380" s="169"/>
      <c r="AF380" s="169"/>
      <c r="AG380" s="169"/>
      <c r="AH380" s="170"/>
      <c r="AI380" s="145"/>
      <c r="AJ380" s="145"/>
      <c r="AK380" s="145"/>
      <c r="AL380" s="145"/>
      <c r="AY380" s="171"/>
      <c r="AZ380" s="167"/>
      <c r="BA380" s="172"/>
      <c r="BG380" s="171"/>
      <c r="BH380" s="167"/>
      <c r="BI380" s="172"/>
      <c r="CG380" s="430"/>
      <c r="CH380" s="430"/>
      <c r="CL380" s="147"/>
    </row>
    <row r="381" spans="1:90" s="5" customFormat="1" x14ac:dyDescent="0.25">
      <c r="A381" s="145"/>
      <c r="B381" s="145"/>
      <c r="C381" s="145"/>
      <c r="D381" s="145"/>
      <c r="E381" s="145"/>
      <c r="F381" s="145"/>
      <c r="G381" s="145"/>
      <c r="H381" s="145"/>
      <c r="I381" s="145"/>
      <c r="J381" s="145"/>
      <c r="K381" s="145"/>
      <c r="L381" s="145"/>
      <c r="M381" s="145"/>
      <c r="N381" s="145"/>
      <c r="O381" s="145"/>
      <c r="P381" s="145"/>
      <c r="Q381" s="145"/>
      <c r="R381" s="145"/>
      <c r="S381" s="145"/>
      <c r="T381" s="145"/>
      <c r="U381" s="145"/>
      <c r="V381" s="145"/>
      <c r="W381" s="145"/>
      <c r="X381" s="145"/>
      <c r="Y381" s="145"/>
      <c r="Z381" s="145"/>
      <c r="AA381" s="145"/>
      <c r="AB381" s="145"/>
      <c r="AC381" s="169"/>
      <c r="AD381" s="169"/>
      <c r="AE381" s="169"/>
      <c r="AF381" s="169"/>
      <c r="AG381" s="169"/>
      <c r="AH381" s="170"/>
      <c r="AI381" s="145"/>
      <c r="AJ381" s="145"/>
      <c r="AK381" s="145"/>
      <c r="AL381" s="145"/>
      <c r="AY381" s="171"/>
      <c r="AZ381" s="167"/>
      <c r="BA381" s="172"/>
      <c r="BG381" s="171"/>
      <c r="BH381" s="167"/>
      <c r="BI381" s="172"/>
      <c r="CG381" s="430"/>
      <c r="CH381" s="430"/>
      <c r="CL381" s="147"/>
    </row>
    <row r="382" spans="1:90" s="5" customFormat="1" x14ac:dyDescent="0.25">
      <c r="A382" s="145"/>
      <c r="B382" s="145"/>
      <c r="C382" s="145"/>
      <c r="D382" s="145"/>
      <c r="E382" s="145"/>
      <c r="F382" s="145"/>
      <c r="G382" s="145"/>
      <c r="H382" s="145"/>
      <c r="I382" s="145"/>
      <c r="J382" s="145"/>
      <c r="K382" s="145"/>
      <c r="L382" s="145"/>
      <c r="M382" s="145"/>
      <c r="N382" s="145"/>
      <c r="O382" s="145"/>
      <c r="P382" s="145"/>
      <c r="Q382" s="145"/>
      <c r="R382" s="145"/>
      <c r="S382" s="145"/>
      <c r="T382" s="145"/>
      <c r="U382" s="145"/>
      <c r="V382" s="145"/>
      <c r="W382" s="145"/>
      <c r="X382" s="145"/>
      <c r="Y382" s="145"/>
      <c r="Z382" s="145"/>
      <c r="AA382" s="145"/>
      <c r="AB382" s="145"/>
      <c r="AC382" s="169"/>
      <c r="AD382" s="169"/>
      <c r="AE382" s="169"/>
      <c r="AF382" s="169"/>
      <c r="AG382" s="169"/>
      <c r="AH382" s="170"/>
      <c r="AI382" s="145"/>
      <c r="AJ382" s="145"/>
      <c r="AK382" s="145"/>
      <c r="AL382" s="145"/>
      <c r="AY382" s="171"/>
      <c r="AZ382" s="167"/>
      <c r="BA382" s="172"/>
      <c r="BG382" s="171"/>
      <c r="BH382" s="167"/>
      <c r="BI382" s="172"/>
      <c r="CG382" s="430"/>
      <c r="CH382" s="430"/>
      <c r="CL382" s="147"/>
    </row>
    <row r="383" spans="1:90" s="5" customFormat="1" x14ac:dyDescent="0.25">
      <c r="A383" s="145"/>
      <c r="B383" s="145"/>
      <c r="C383" s="145"/>
      <c r="D383" s="145"/>
      <c r="E383" s="145"/>
      <c r="F383" s="145"/>
      <c r="G383" s="145"/>
      <c r="H383" s="145"/>
      <c r="I383" s="145"/>
      <c r="J383" s="145"/>
      <c r="K383" s="145"/>
      <c r="L383" s="145"/>
      <c r="M383" s="145"/>
      <c r="N383" s="145"/>
      <c r="O383" s="145"/>
      <c r="P383" s="145"/>
      <c r="Q383" s="145"/>
      <c r="R383" s="145"/>
      <c r="S383" s="145"/>
      <c r="T383" s="145"/>
      <c r="U383" s="145"/>
      <c r="V383" s="145"/>
      <c r="W383" s="145"/>
      <c r="X383" s="145"/>
      <c r="Y383" s="145"/>
      <c r="Z383" s="145"/>
      <c r="AA383" s="145"/>
      <c r="AB383" s="145"/>
      <c r="AC383" s="169"/>
      <c r="AD383" s="169"/>
      <c r="AE383" s="169"/>
      <c r="AF383" s="169"/>
      <c r="AG383" s="169"/>
      <c r="AH383" s="170"/>
      <c r="AI383" s="145"/>
      <c r="AJ383" s="145"/>
      <c r="AK383" s="145"/>
      <c r="AL383" s="145"/>
      <c r="AY383" s="171"/>
      <c r="AZ383" s="167"/>
      <c r="BA383" s="172"/>
      <c r="BG383" s="171"/>
      <c r="BH383" s="167"/>
      <c r="BI383" s="172"/>
      <c r="CG383" s="430"/>
      <c r="CH383" s="430"/>
      <c r="CL383" s="147"/>
    </row>
    <row r="384" spans="1:90" s="5" customFormat="1" x14ac:dyDescent="0.25">
      <c r="A384" s="145"/>
      <c r="B384" s="145"/>
      <c r="C384" s="145"/>
      <c r="D384" s="145"/>
      <c r="E384" s="145"/>
      <c r="F384" s="145"/>
      <c r="G384" s="145"/>
      <c r="H384" s="145"/>
      <c r="I384" s="145"/>
      <c r="J384" s="145"/>
      <c r="K384" s="145"/>
      <c r="L384" s="145"/>
      <c r="M384" s="145"/>
      <c r="N384" s="145"/>
      <c r="O384" s="145"/>
      <c r="P384" s="145"/>
      <c r="Q384" s="145"/>
      <c r="R384" s="145"/>
      <c r="S384" s="145"/>
      <c r="T384" s="145"/>
      <c r="U384" s="145"/>
      <c r="V384" s="145"/>
      <c r="W384" s="145"/>
      <c r="X384" s="145"/>
      <c r="Y384" s="145"/>
      <c r="Z384" s="145"/>
      <c r="AA384" s="145"/>
      <c r="AB384" s="145"/>
      <c r="AC384" s="169"/>
      <c r="AD384" s="169"/>
      <c r="AE384" s="169"/>
      <c r="AF384" s="169"/>
      <c r="AG384" s="169"/>
      <c r="AH384" s="170"/>
      <c r="AI384" s="145"/>
      <c r="AJ384" s="145"/>
      <c r="AK384" s="145"/>
      <c r="AL384" s="145"/>
      <c r="AY384" s="171"/>
      <c r="AZ384" s="167"/>
      <c r="BA384" s="172"/>
      <c r="BG384" s="171"/>
      <c r="BH384" s="167"/>
      <c r="BI384" s="172"/>
      <c r="CG384" s="430"/>
      <c r="CH384" s="430"/>
      <c r="CL384" s="147"/>
    </row>
    <row r="385" spans="1:90" s="5" customFormat="1" x14ac:dyDescent="0.25">
      <c r="A385" s="145"/>
      <c r="B385" s="145"/>
      <c r="C385" s="145"/>
      <c r="D385" s="145"/>
      <c r="E385" s="145"/>
      <c r="F385" s="145"/>
      <c r="G385" s="145"/>
      <c r="H385" s="145"/>
      <c r="I385" s="145"/>
      <c r="J385" s="145"/>
      <c r="K385" s="145"/>
      <c r="L385" s="145"/>
      <c r="M385" s="145"/>
      <c r="N385" s="145"/>
      <c r="O385" s="145"/>
      <c r="P385" s="145"/>
      <c r="Q385" s="145"/>
      <c r="R385" s="145"/>
      <c r="S385" s="145"/>
      <c r="T385" s="145"/>
      <c r="U385" s="145"/>
      <c r="V385" s="145"/>
      <c r="W385" s="145"/>
      <c r="X385" s="145"/>
      <c r="Y385" s="145"/>
      <c r="Z385" s="145"/>
      <c r="AA385" s="145"/>
      <c r="AB385" s="145"/>
      <c r="AC385" s="169"/>
      <c r="AD385" s="169"/>
      <c r="AE385" s="169"/>
      <c r="AF385" s="169"/>
      <c r="AG385" s="169"/>
      <c r="AH385" s="170"/>
      <c r="AI385" s="145"/>
      <c r="AJ385" s="145"/>
      <c r="AK385" s="145"/>
      <c r="AL385" s="145"/>
      <c r="AY385" s="171"/>
      <c r="AZ385" s="167"/>
      <c r="BA385" s="172"/>
      <c r="BG385" s="171"/>
      <c r="BH385" s="167"/>
      <c r="BI385" s="172"/>
      <c r="CG385" s="430"/>
      <c r="CH385" s="430"/>
      <c r="CL385" s="147"/>
    </row>
    <row r="386" spans="1:90" s="5" customFormat="1" x14ac:dyDescent="0.25">
      <c r="A386" s="145"/>
      <c r="B386" s="145"/>
      <c r="C386" s="145"/>
      <c r="D386" s="145"/>
      <c r="E386" s="145"/>
      <c r="F386" s="145"/>
      <c r="G386" s="145"/>
      <c r="H386" s="145"/>
      <c r="I386" s="145"/>
      <c r="J386" s="145"/>
      <c r="K386" s="145"/>
      <c r="L386" s="145"/>
      <c r="M386" s="145"/>
      <c r="N386" s="145"/>
      <c r="O386" s="145"/>
      <c r="P386" s="145"/>
      <c r="Q386" s="145"/>
      <c r="R386" s="145"/>
      <c r="S386" s="145"/>
      <c r="T386" s="145"/>
      <c r="U386" s="145"/>
      <c r="V386" s="145"/>
      <c r="W386" s="145"/>
      <c r="X386" s="145"/>
      <c r="Y386" s="145"/>
      <c r="Z386" s="145"/>
      <c r="AA386" s="145"/>
      <c r="AB386" s="145"/>
      <c r="AC386" s="169"/>
      <c r="AD386" s="169"/>
      <c r="AE386" s="169"/>
      <c r="AF386" s="169"/>
      <c r="AG386" s="169"/>
      <c r="AH386" s="170"/>
      <c r="AI386" s="145"/>
      <c r="AJ386" s="145"/>
      <c r="AK386" s="145"/>
      <c r="AL386" s="145"/>
      <c r="AY386" s="171"/>
      <c r="AZ386" s="167"/>
      <c r="BA386" s="172"/>
      <c r="BG386" s="171"/>
      <c r="BH386" s="167"/>
      <c r="BI386" s="172"/>
      <c r="CG386" s="430"/>
      <c r="CH386" s="430"/>
      <c r="CL386" s="147"/>
    </row>
    <row r="387" spans="1:90" s="5" customFormat="1" x14ac:dyDescent="0.25">
      <c r="A387" s="145"/>
      <c r="B387" s="145"/>
      <c r="C387" s="145"/>
      <c r="D387" s="145"/>
      <c r="E387" s="145"/>
      <c r="F387" s="145"/>
      <c r="G387" s="145"/>
      <c r="H387" s="145"/>
      <c r="I387" s="145"/>
      <c r="J387" s="145"/>
      <c r="K387" s="145"/>
      <c r="L387" s="145"/>
      <c r="M387" s="145"/>
      <c r="N387" s="145"/>
      <c r="O387" s="145"/>
      <c r="P387" s="145"/>
      <c r="Q387" s="145"/>
      <c r="R387" s="145"/>
      <c r="S387" s="145"/>
      <c r="T387" s="145"/>
      <c r="U387" s="145"/>
      <c r="V387" s="145"/>
      <c r="W387" s="145"/>
      <c r="X387" s="145"/>
      <c r="Y387" s="145"/>
      <c r="Z387" s="145"/>
      <c r="AA387" s="145"/>
      <c r="AB387" s="145"/>
      <c r="AC387" s="169"/>
      <c r="AD387" s="169"/>
      <c r="AE387" s="169"/>
      <c r="AF387" s="169"/>
      <c r="AG387" s="169"/>
      <c r="AH387" s="170"/>
      <c r="AI387" s="145"/>
      <c r="AJ387" s="145"/>
      <c r="AK387" s="145"/>
      <c r="AL387" s="145"/>
      <c r="AY387" s="171"/>
      <c r="AZ387" s="167"/>
      <c r="BA387" s="172"/>
      <c r="BG387" s="171"/>
      <c r="BH387" s="167"/>
      <c r="BI387" s="172"/>
      <c r="CG387" s="430"/>
      <c r="CH387" s="430"/>
      <c r="CL387" s="147"/>
    </row>
    <row r="388" spans="1:90" s="5" customFormat="1" x14ac:dyDescent="0.25">
      <c r="A388" s="145"/>
      <c r="B388" s="145"/>
      <c r="C388" s="145"/>
      <c r="D388" s="145"/>
      <c r="E388" s="145"/>
      <c r="F388" s="145"/>
      <c r="G388" s="145"/>
      <c r="H388" s="145"/>
      <c r="I388" s="145"/>
      <c r="J388" s="145"/>
      <c r="K388" s="145"/>
      <c r="L388" s="145"/>
      <c r="M388" s="145"/>
      <c r="N388" s="145"/>
      <c r="O388" s="145"/>
      <c r="P388" s="145"/>
      <c r="Q388" s="145"/>
      <c r="R388" s="145"/>
      <c r="S388" s="145"/>
      <c r="T388" s="145"/>
      <c r="U388" s="145"/>
      <c r="V388" s="145"/>
      <c r="W388" s="145"/>
      <c r="X388" s="145"/>
      <c r="Y388" s="145"/>
      <c r="Z388" s="145"/>
      <c r="AA388" s="145"/>
      <c r="AB388" s="145"/>
      <c r="AC388" s="169"/>
      <c r="AD388" s="169"/>
      <c r="AE388" s="169"/>
      <c r="AF388" s="169"/>
      <c r="AG388" s="169"/>
      <c r="AH388" s="170"/>
      <c r="AI388" s="145"/>
      <c r="AJ388" s="145"/>
      <c r="AK388" s="145"/>
      <c r="AL388" s="145"/>
      <c r="AY388" s="171"/>
      <c r="AZ388" s="167"/>
      <c r="BA388" s="172"/>
      <c r="BG388" s="171"/>
      <c r="BH388" s="167"/>
      <c r="BI388" s="172"/>
      <c r="CG388" s="430"/>
      <c r="CH388" s="430"/>
      <c r="CL388" s="147"/>
    </row>
    <row r="389" spans="1:90" s="5" customFormat="1" x14ac:dyDescent="0.25">
      <c r="A389" s="145"/>
      <c r="B389" s="145"/>
      <c r="C389" s="145"/>
      <c r="D389" s="145"/>
      <c r="E389" s="145"/>
      <c r="F389" s="145"/>
      <c r="G389" s="145"/>
      <c r="H389" s="145"/>
      <c r="I389" s="145"/>
      <c r="J389" s="145"/>
      <c r="K389" s="145"/>
      <c r="L389" s="145"/>
      <c r="M389" s="145"/>
      <c r="N389" s="145"/>
      <c r="O389" s="145"/>
      <c r="P389" s="145"/>
      <c r="Q389" s="145"/>
      <c r="R389" s="145"/>
      <c r="S389" s="145"/>
      <c r="T389" s="145"/>
      <c r="U389" s="145"/>
      <c r="V389" s="145"/>
      <c r="W389" s="145"/>
      <c r="X389" s="145"/>
      <c r="Y389" s="145"/>
      <c r="Z389" s="145"/>
      <c r="AA389" s="145"/>
      <c r="AB389" s="145"/>
      <c r="AC389" s="169"/>
      <c r="AD389" s="169"/>
      <c r="AE389" s="169"/>
      <c r="AF389" s="169"/>
      <c r="AG389" s="169"/>
      <c r="AH389" s="170"/>
      <c r="AI389" s="145"/>
      <c r="AJ389" s="145"/>
      <c r="AK389" s="145"/>
      <c r="AL389" s="145"/>
      <c r="AY389" s="171"/>
      <c r="AZ389" s="167"/>
      <c r="BA389" s="172"/>
      <c r="BG389" s="171"/>
      <c r="BH389" s="167"/>
      <c r="BI389" s="172"/>
      <c r="CG389" s="430"/>
      <c r="CH389" s="430"/>
      <c r="CL389" s="147"/>
    </row>
    <row r="390" spans="1:90" s="5" customFormat="1" x14ac:dyDescent="0.25">
      <c r="A390" s="145"/>
      <c r="B390" s="145"/>
      <c r="C390" s="145"/>
      <c r="D390" s="145"/>
      <c r="E390" s="145"/>
      <c r="F390" s="145"/>
      <c r="G390" s="145"/>
      <c r="H390" s="145"/>
      <c r="I390" s="145"/>
      <c r="J390" s="145"/>
      <c r="K390" s="145"/>
      <c r="L390" s="145"/>
      <c r="M390" s="145"/>
      <c r="N390" s="145"/>
      <c r="O390" s="145"/>
      <c r="P390" s="145"/>
      <c r="Q390" s="145"/>
      <c r="R390" s="145"/>
      <c r="S390" s="145"/>
      <c r="T390" s="145"/>
      <c r="U390" s="145"/>
      <c r="V390" s="145"/>
      <c r="W390" s="145"/>
      <c r="X390" s="145"/>
      <c r="Y390" s="145"/>
      <c r="Z390" s="145"/>
      <c r="AA390" s="145"/>
      <c r="AB390" s="145"/>
      <c r="AC390" s="169"/>
      <c r="AD390" s="169"/>
      <c r="AE390" s="169"/>
      <c r="AF390" s="169"/>
      <c r="AG390" s="169"/>
      <c r="AH390" s="170"/>
      <c r="AI390" s="145"/>
      <c r="AJ390" s="145"/>
      <c r="AK390" s="145"/>
      <c r="AL390" s="145"/>
      <c r="AY390" s="171"/>
      <c r="AZ390" s="167"/>
      <c r="BA390" s="172"/>
      <c r="BG390" s="171"/>
      <c r="BH390" s="167"/>
      <c r="BI390" s="172"/>
      <c r="CG390" s="430"/>
      <c r="CH390" s="430"/>
      <c r="CL390" s="147"/>
    </row>
    <row r="391" spans="1:90" s="5" customFormat="1" x14ac:dyDescent="0.25">
      <c r="A391" s="145"/>
      <c r="B391" s="145"/>
      <c r="C391" s="145"/>
      <c r="D391" s="145"/>
      <c r="E391" s="145"/>
      <c r="F391" s="145"/>
      <c r="G391" s="145"/>
      <c r="H391" s="145"/>
      <c r="I391" s="145"/>
      <c r="J391" s="145"/>
      <c r="K391" s="145"/>
      <c r="L391" s="145"/>
      <c r="M391" s="145"/>
      <c r="N391" s="145"/>
      <c r="O391" s="145"/>
      <c r="P391" s="145"/>
      <c r="Q391" s="145"/>
      <c r="R391" s="145"/>
      <c r="S391" s="145"/>
      <c r="T391" s="145"/>
      <c r="U391" s="145"/>
      <c r="V391" s="145"/>
      <c r="W391" s="145"/>
      <c r="X391" s="145"/>
      <c r="Y391" s="145"/>
      <c r="Z391" s="145"/>
      <c r="AA391" s="145"/>
      <c r="AB391" s="145"/>
      <c r="AC391" s="169"/>
      <c r="AD391" s="169"/>
      <c r="AE391" s="169"/>
      <c r="AF391" s="169"/>
      <c r="AG391" s="169"/>
      <c r="AH391" s="170"/>
      <c r="AI391" s="145"/>
      <c r="AJ391" s="145"/>
      <c r="AK391" s="145"/>
      <c r="AL391" s="145"/>
      <c r="AY391" s="171"/>
      <c r="AZ391" s="167"/>
      <c r="BA391" s="172"/>
      <c r="BG391" s="171"/>
      <c r="BH391" s="167"/>
      <c r="BI391" s="172"/>
      <c r="CG391" s="430"/>
      <c r="CH391" s="430"/>
      <c r="CL391" s="147"/>
    </row>
    <row r="392" spans="1:90" s="5" customFormat="1" x14ac:dyDescent="0.25">
      <c r="A392" s="145"/>
      <c r="B392" s="145"/>
      <c r="C392" s="145"/>
      <c r="D392" s="145"/>
      <c r="E392" s="145"/>
      <c r="F392" s="145"/>
      <c r="G392" s="145"/>
      <c r="H392" s="145"/>
      <c r="I392" s="145"/>
      <c r="J392" s="145"/>
      <c r="K392" s="145"/>
      <c r="L392" s="145"/>
      <c r="M392" s="145"/>
      <c r="N392" s="145"/>
      <c r="O392" s="145"/>
      <c r="P392" s="145"/>
      <c r="Q392" s="145"/>
      <c r="R392" s="145"/>
      <c r="S392" s="145"/>
      <c r="T392" s="145"/>
      <c r="U392" s="145"/>
      <c r="V392" s="145"/>
      <c r="W392" s="145"/>
      <c r="X392" s="145"/>
      <c r="Y392" s="145"/>
      <c r="Z392" s="145"/>
      <c r="AA392" s="145"/>
      <c r="AB392" s="145"/>
      <c r="AC392" s="169"/>
      <c r="AD392" s="169"/>
      <c r="AE392" s="169"/>
      <c r="AF392" s="169"/>
      <c r="AG392" s="169"/>
      <c r="AH392" s="170"/>
      <c r="AI392" s="145"/>
      <c r="AJ392" s="145"/>
      <c r="AK392" s="145"/>
      <c r="AL392" s="145"/>
      <c r="AY392" s="171"/>
      <c r="AZ392" s="167"/>
      <c r="BA392" s="172"/>
      <c r="BG392" s="171"/>
      <c r="BH392" s="167"/>
      <c r="BI392" s="172"/>
      <c r="CG392" s="430"/>
      <c r="CH392" s="430"/>
      <c r="CL392" s="147"/>
    </row>
    <row r="393" spans="1:90" s="5" customFormat="1" x14ac:dyDescent="0.25">
      <c r="A393" s="145"/>
      <c r="B393" s="145"/>
      <c r="C393" s="145"/>
      <c r="D393" s="145"/>
      <c r="E393" s="145"/>
      <c r="F393" s="145"/>
      <c r="G393" s="145"/>
      <c r="H393" s="145"/>
      <c r="I393" s="145"/>
      <c r="J393" s="145"/>
      <c r="K393" s="145"/>
      <c r="L393" s="145"/>
      <c r="M393" s="145"/>
      <c r="N393" s="145"/>
      <c r="O393" s="145"/>
      <c r="P393" s="145"/>
      <c r="Q393" s="145"/>
      <c r="R393" s="145"/>
      <c r="S393" s="145"/>
      <c r="T393" s="145"/>
      <c r="U393" s="145"/>
      <c r="V393" s="145"/>
      <c r="W393" s="145"/>
      <c r="X393" s="145"/>
      <c r="Y393" s="145"/>
      <c r="Z393" s="145"/>
      <c r="AA393" s="145"/>
      <c r="AB393" s="145"/>
      <c r="AC393" s="169"/>
      <c r="AD393" s="169"/>
      <c r="AE393" s="169"/>
      <c r="AF393" s="169"/>
      <c r="AG393" s="169"/>
      <c r="AH393" s="170"/>
      <c r="AI393" s="145"/>
      <c r="AJ393" s="145"/>
      <c r="AK393" s="145"/>
      <c r="AL393" s="145"/>
      <c r="AY393" s="171"/>
      <c r="AZ393" s="167"/>
      <c r="BA393" s="172"/>
      <c r="BG393" s="171"/>
      <c r="BH393" s="167"/>
      <c r="BI393" s="172"/>
      <c r="CG393" s="430"/>
      <c r="CH393" s="430"/>
      <c r="CL393" s="147"/>
    </row>
    <row r="394" spans="1:90" s="5" customFormat="1" x14ac:dyDescent="0.25">
      <c r="A394" s="145"/>
      <c r="B394" s="145"/>
      <c r="C394" s="145"/>
      <c r="D394" s="145"/>
      <c r="E394" s="145"/>
      <c r="F394" s="145"/>
      <c r="G394" s="145"/>
      <c r="H394" s="145"/>
      <c r="I394" s="145"/>
      <c r="J394" s="145"/>
      <c r="K394" s="145"/>
      <c r="L394" s="145"/>
      <c r="M394" s="145"/>
      <c r="N394" s="145"/>
      <c r="O394" s="145"/>
      <c r="P394" s="145"/>
      <c r="Q394" s="145"/>
      <c r="R394" s="145"/>
      <c r="S394" s="145"/>
      <c r="T394" s="145"/>
      <c r="U394" s="145"/>
      <c r="V394" s="145"/>
      <c r="W394" s="145"/>
      <c r="X394" s="145"/>
      <c r="Y394" s="145"/>
      <c r="Z394" s="145"/>
      <c r="AA394" s="145"/>
      <c r="AB394" s="145"/>
      <c r="AC394" s="169"/>
      <c r="AD394" s="169"/>
      <c r="AE394" s="169"/>
      <c r="AF394" s="169"/>
      <c r="AG394" s="169"/>
      <c r="AH394" s="170"/>
      <c r="AI394" s="145"/>
      <c r="AJ394" s="145"/>
      <c r="AK394" s="145"/>
      <c r="AL394" s="145"/>
      <c r="AY394" s="171"/>
      <c r="AZ394" s="167"/>
      <c r="BA394" s="172"/>
      <c r="BG394" s="171"/>
      <c r="BH394" s="167"/>
      <c r="BI394" s="172"/>
      <c r="CG394" s="430"/>
      <c r="CH394" s="430"/>
      <c r="CL394" s="147"/>
    </row>
    <row r="395" spans="1:90" s="5" customFormat="1" x14ac:dyDescent="0.25">
      <c r="A395" s="145"/>
      <c r="B395" s="145"/>
      <c r="C395" s="145"/>
      <c r="D395" s="145"/>
      <c r="E395" s="145"/>
      <c r="F395" s="145"/>
      <c r="G395" s="145"/>
      <c r="H395" s="145"/>
      <c r="I395" s="145"/>
      <c r="J395" s="145"/>
      <c r="K395" s="145"/>
      <c r="L395" s="145"/>
      <c r="M395" s="145"/>
      <c r="N395" s="145"/>
      <c r="O395" s="145"/>
      <c r="P395" s="145"/>
      <c r="Q395" s="145"/>
      <c r="R395" s="145"/>
      <c r="S395" s="145"/>
      <c r="T395" s="145"/>
      <c r="U395" s="145"/>
      <c r="V395" s="145"/>
      <c r="W395" s="145"/>
      <c r="X395" s="145"/>
      <c r="Y395" s="145"/>
      <c r="Z395" s="145"/>
      <c r="AA395" s="145"/>
      <c r="AB395" s="145"/>
      <c r="AC395" s="169"/>
      <c r="AD395" s="169"/>
      <c r="AE395" s="169"/>
      <c r="AF395" s="169"/>
      <c r="AG395" s="169"/>
      <c r="AH395" s="170"/>
      <c r="AI395" s="145"/>
      <c r="AJ395" s="145"/>
      <c r="AK395" s="145"/>
      <c r="AL395" s="145"/>
      <c r="AY395" s="171"/>
      <c r="AZ395" s="167"/>
      <c r="BA395" s="172"/>
      <c r="BG395" s="171"/>
      <c r="BH395" s="167"/>
      <c r="BI395" s="172"/>
      <c r="CG395" s="430"/>
      <c r="CH395" s="430"/>
      <c r="CL395" s="147"/>
    </row>
    <row r="396" spans="1:90" s="5" customFormat="1" x14ac:dyDescent="0.25">
      <c r="A396" s="145"/>
      <c r="B396" s="145"/>
      <c r="C396" s="145"/>
      <c r="D396" s="145"/>
      <c r="E396" s="145"/>
      <c r="F396" s="145"/>
      <c r="G396" s="145"/>
      <c r="H396" s="145"/>
      <c r="I396" s="145"/>
      <c r="J396" s="145"/>
      <c r="K396" s="145"/>
      <c r="L396" s="145"/>
      <c r="M396" s="145"/>
      <c r="N396" s="145"/>
      <c r="O396" s="145"/>
      <c r="P396" s="145"/>
      <c r="Q396" s="145"/>
      <c r="R396" s="145"/>
      <c r="S396" s="145"/>
      <c r="T396" s="145"/>
      <c r="U396" s="145"/>
      <c r="V396" s="145"/>
      <c r="W396" s="145"/>
      <c r="X396" s="145"/>
      <c r="Y396" s="145"/>
      <c r="Z396" s="145"/>
      <c r="AA396" s="145"/>
      <c r="AB396" s="145"/>
      <c r="AC396" s="169"/>
      <c r="AD396" s="169"/>
      <c r="AE396" s="169"/>
      <c r="AF396" s="169"/>
      <c r="AG396" s="169"/>
      <c r="AH396" s="170"/>
      <c r="AI396" s="145"/>
      <c r="AJ396" s="145"/>
      <c r="AK396" s="145"/>
      <c r="AL396" s="145"/>
      <c r="AY396" s="171"/>
      <c r="AZ396" s="167"/>
      <c r="BA396" s="172"/>
      <c r="BG396" s="171"/>
      <c r="BH396" s="167"/>
      <c r="BI396" s="172"/>
      <c r="CG396" s="430"/>
      <c r="CH396" s="430"/>
      <c r="CL396" s="147"/>
    </row>
    <row r="397" spans="1:90" s="5" customFormat="1" x14ac:dyDescent="0.25">
      <c r="A397" s="145"/>
      <c r="B397" s="145"/>
      <c r="C397" s="145"/>
      <c r="D397" s="145"/>
      <c r="E397" s="145"/>
      <c r="F397" s="145"/>
      <c r="G397" s="145"/>
      <c r="H397" s="145"/>
      <c r="I397" s="145"/>
      <c r="J397" s="145"/>
      <c r="K397" s="145"/>
      <c r="L397" s="145"/>
      <c r="M397" s="145"/>
      <c r="N397" s="145"/>
      <c r="O397" s="145"/>
      <c r="P397" s="145"/>
      <c r="Q397" s="145"/>
      <c r="R397" s="145"/>
      <c r="S397" s="145"/>
      <c r="T397" s="145"/>
      <c r="U397" s="145"/>
      <c r="V397" s="145"/>
      <c r="W397" s="145"/>
      <c r="X397" s="145"/>
      <c r="Y397" s="145"/>
      <c r="Z397" s="145"/>
      <c r="AA397" s="145"/>
      <c r="AB397" s="145"/>
      <c r="AC397" s="169"/>
      <c r="AD397" s="169"/>
      <c r="AE397" s="169"/>
      <c r="AF397" s="169"/>
      <c r="AG397" s="169"/>
      <c r="AH397" s="170"/>
      <c r="AI397" s="145"/>
      <c r="AJ397" s="145"/>
      <c r="AK397" s="145"/>
      <c r="AL397" s="145"/>
      <c r="AY397" s="171"/>
      <c r="AZ397" s="167"/>
      <c r="BA397" s="172"/>
      <c r="BG397" s="171"/>
      <c r="BH397" s="167"/>
      <c r="BI397" s="172"/>
      <c r="CG397" s="430"/>
      <c r="CH397" s="430"/>
      <c r="CL397" s="147"/>
    </row>
    <row r="398" spans="1:90" s="5" customFormat="1" x14ac:dyDescent="0.25">
      <c r="A398" s="145"/>
      <c r="B398" s="145"/>
      <c r="C398" s="145"/>
      <c r="D398" s="145"/>
      <c r="E398" s="145"/>
      <c r="F398" s="145"/>
      <c r="G398" s="145"/>
      <c r="H398" s="145"/>
      <c r="I398" s="145"/>
      <c r="J398" s="145"/>
      <c r="K398" s="145"/>
      <c r="L398" s="145"/>
      <c r="M398" s="145"/>
      <c r="N398" s="145"/>
      <c r="O398" s="145"/>
      <c r="P398" s="145"/>
      <c r="Q398" s="145"/>
      <c r="R398" s="145"/>
      <c r="S398" s="145"/>
      <c r="T398" s="145"/>
      <c r="U398" s="145"/>
      <c r="V398" s="145"/>
      <c r="W398" s="145"/>
      <c r="X398" s="145"/>
      <c r="Y398" s="145"/>
      <c r="Z398" s="145"/>
      <c r="AA398" s="145"/>
      <c r="AB398" s="145"/>
      <c r="AC398" s="169"/>
      <c r="AD398" s="169"/>
      <c r="AE398" s="169"/>
      <c r="AF398" s="169"/>
      <c r="AG398" s="169"/>
      <c r="AH398" s="170"/>
      <c r="AI398" s="145"/>
      <c r="AJ398" s="145"/>
      <c r="AK398" s="145"/>
      <c r="AL398" s="145"/>
      <c r="AY398" s="171"/>
      <c r="AZ398" s="167"/>
      <c r="BA398" s="172"/>
      <c r="BG398" s="171"/>
      <c r="BH398" s="167"/>
      <c r="BI398" s="172"/>
      <c r="CG398" s="430"/>
      <c r="CH398" s="430"/>
      <c r="CL398" s="147"/>
    </row>
    <row r="399" spans="1:90" s="5" customFormat="1" x14ac:dyDescent="0.25">
      <c r="A399" s="145"/>
      <c r="B399" s="145"/>
      <c r="C399" s="145"/>
      <c r="D399" s="145"/>
      <c r="E399" s="145"/>
      <c r="F399" s="145"/>
      <c r="G399" s="145"/>
      <c r="H399" s="145"/>
      <c r="I399" s="145"/>
      <c r="J399" s="145"/>
      <c r="K399" s="145"/>
      <c r="L399" s="145"/>
      <c r="M399" s="145"/>
      <c r="N399" s="145"/>
      <c r="O399" s="145"/>
      <c r="P399" s="145"/>
      <c r="Q399" s="145"/>
      <c r="R399" s="145"/>
      <c r="S399" s="145"/>
      <c r="T399" s="145"/>
      <c r="U399" s="145"/>
      <c r="V399" s="145"/>
      <c r="W399" s="145"/>
      <c r="X399" s="145"/>
      <c r="Y399" s="145"/>
      <c r="Z399" s="145"/>
      <c r="AA399" s="145"/>
      <c r="AB399" s="145"/>
      <c r="AC399" s="169"/>
      <c r="AD399" s="169"/>
      <c r="AE399" s="169"/>
      <c r="AF399" s="169"/>
      <c r="AG399" s="169"/>
      <c r="AH399" s="170"/>
      <c r="AI399" s="145"/>
      <c r="AJ399" s="145"/>
      <c r="AK399" s="145"/>
      <c r="AL399" s="145"/>
      <c r="AY399" s="171"/>
      <c r="AZ399" s="167"/>
      <c r="BA399" s="172"/>
      <c r="BG399" s="171"/>
      <c r="BH399" s="167"/>
      <c r="BI399" s="172"/>
      <c r="CG399" s="430"/>
      <c r="CH399" s="430"/>
      <c r="CL399" s="147"/>
    </row>
    <row r="400" spans="1:90" s="5" customFormat="1" x14ac:dyDescent="0.25">
      <c r="A400" s="145"/>
      <c r="B400" s="145"/>
      <c r="C400" s="145"/>
      <c r="D400" s="145"/>
      <c r="E400" s="145"/>
      <c r="F400" s="145"/>
      <c r="G400" s="145"/>
      <c r="H400" s="145"/>
      <c r="I400" s="145"/>
      <c r="J400" s="145"/>
      <c r="K400" s="145"/>
      <c r="L400" s="145"/>
      <c r="M400" s="145"/>
      <c r="N400" s="145"/>
      <c r="O400" s="145"/>
      <c r="P400" s="145"/>
      <c r="Q400" s="145"/>
      <c r="R400" s="145"/>
      <c r="S400" s="145"/>
      <c r="T400" s="145"/>
      <c r="U400" s="145"/>
      <c r="V400" s="145"/>
      <c r="W400" s="145"/>
      <c r="X400" s="145"/>
      <c r="Y400" s="145"/>
      <c r="Z400" s="145"/>
      <c r="AA400" s="145"/>
      <c r="AB400" s="145"/>
      <c r="AC400" s="169"/>
      <c r="AD400" s="169"/>
      <c r="AE400" s="169"/>
      <c r="AF400" s="169"/>
      <c r="AG400" s="169"/>
      <c r="AH400" s="170"/>
      <c r="AI400" s="145"/>
      <c r="AJ400" s="145"/>
      <c r="AK400" s="145"/>
      <c r="AL400" s="145"/>
      <c r="AY400" s="171"/>
      <c r="AZ400" s="167"/>
      <c r="BA400" s="172"/>
      <c r="BG400" s="171"/>
      <c r="BH400" s="167"/>
      <c r="BI400" s="172"/>
      <c r="CG400" s="430"/>
      <c r="CH400" s="430"/>
      <c r="CL400" s="147"/>
    </row>
    <row r="401" spans="1:90" s="5" customFormat="1" x14ac:dyDescent="0.25">
      <c r="A401" s="145"/>
      <c r="B401" s="145"/>
      <c r="C401" s="145"/>
      <c r="D401" s="145"/>
      <c r="E401" s="145"/>
      <c r="F401" s="145"/>
      <c r="G401" s="145"/>
      <c r="H401" s="145"/>
      <c r="I401" s="145"/>
      <c r="J401" s="145"/>
      <c r="K401" s="145"/>
      <c r="L401" s="145"/>
      <c r="M401" s="145"/>
      <c r="N401" s="145"/>
      <c r="O401" s="145"/>
      <c r="P401" s="145"/>
      <c r="Q401" s="145"/>
      <c r="R401" s="145"/>
      <c r="S401" s="145"/>
      <c r="T401" s="145"/>
      <c r="U401" s="145"/>
      <c r="V401" s="145"/>
      <c r="W401" s="145"/>
      <c r="X401" s="145"/>
      <c r="Y401" s="145"/>
      <c r="Z401" s="145"/>
      <c r="AA401" s="145"/>
      <c r="AB401" s="145"/>
      <c r="AC401" s="169"/>
      <c r="AD401" s="169"/>
      <c r="AE401" s="169"/>
      <c r="AF401" s="169"/>
      <c r="AG401" s="169"/>
      <c r="AH401" s="170"/>
      <c r="AI401" s="145"/>
      <c r="AJ401" s="145"/>
      <c r="AK401" s="145"/>
      <c r="AL401" s="145"/>
      <c r="AY401" s="171"/>
      <c r="AZ401" s="167"/>
      <c r="BA401" s="172"/>
      <c r="BG401" s="171"/>
      <c r="BH401" s="167"/>
      <c r="BI401" s="172"/>
      <c r="CG401" s="430"/>
      <c r="CH401" s="430"/>
      <c r="CL401" s="147"/>
    </row>
    <row r="402" spans="1:90" s="5" customFormat="1" x14ac:dyDescent="0.25">
      <c r="A402" s="145"/>
      <c r="B402" s="145"/>
      <c r="C402" s="145"/>
      <c r="D402" s="145"/>
      <c r="E402" s="145"/>
      <c r="F402" s="145"/>
      <c r="G402" s="145"/>
      <c r="H402" s="145"/>
      <c r="I402" s="145"/>
      <c r="J402" s="145"/>
      <c r="K402" s="145"/>
      <c r="L402" s="145"/>
      <c r="M402" s="145"/>
      <c r="N402" s="145"/>
      <c r="O402" s="145"/>
      <c r="P402" s="145"/>
      <c r="Q402" s="145"/>
      <c r="R402" s="145"/>
      <c r="S402" s="145"/>
      <c r="T402" s="145"/>
      <c r="U402" s="145"/>
      <c r="V402" s="145"/>
      <c r="W402" s="145"/>
      <c r="X402" s="145"/>
      <c r="Y402" s="145"/>
      <c r="Z402" s="145"/>
      <c r="AA402" s="145"/>
      <c r="AB402" s="145"/>
      <c r="AC402" s="169"/>
      <c r="AD402" s="169"/>
      <c r="AE402" s="169"/>
      <c r="AF402" s="169"/>
      <c r="AG402" s="169"/>
      <c r="AH402" s="170"/>
      <c r="AI402" s="145"/>
      <c r="AJ402" s="145"/>
      <c r="AK402" s="145"/>
      <c r="AL402" s="145"/>
      <c r="AY402" s="171"/>
      <c r="AZ402" s="167"/>
      <c r="BA402" s="172"/>
      <c r="BG402" s="171"/>
      <c r="BH402" s="167"/>
      <c r="BI402" s="172"/>
      <c r="CG402" s="430"/>
      <c r="CH402" s="430"/>
      <c r="CL402" s="147"/>
    </row>
    <row r="403" spans="1:90" s="5" customFormat="1" x14ac:dyDescent="0.25">
      <c r="A403" s="145"/>
      <c r="B403" s="145"/>
      <c r="C403" s="145"/>
      <c r="D403" s="145"/>
      <c r="E403" s="145"/>
      <c r="F403" s="145"/>
      <c r="G403" s="145"/>
      <c r="H403" s="145"/>
      <c r="I403" s="145"/>
      <c r="J403" s="145"/>
      <c r="K403" s="145"/>
      <c r="L403" s="145"/>
      <c r="M403" s="145"/>
      <c r="N403" s="145"/>
      <c r="O403" s="145"/>
      <c r="P403" s="145"/>
      <c r="Q403" s="145"/>
      <c r="R403" s="145"/>
      <c r="S403" s="145"/>
      <c r="T403" s="145"/>
      <c r="U403" s="145"/>
      <c r="V403" s="145"/>
      <c r="W403" s="145"/>
      <c r="X403" s="145"/>
      <c r="Y403" s="145"/>
      <c r="Z403" s="145"/>
      <c r="AA403" s="145"/>
      <c r="AB403" s="145"/>
      <c r="AC403" s="169"/>
      <c r="AD403" s="169"/>
      <c r="AE403" s="169"/>
      <c r="AF403" s="169"/>
      <c r="AG403" s="169"/>
      <c r="AH403" s="170"/>
      <c r="AI403" s="145"/>
      <c r="AJ403" s="145"/>
      <c r="AK403" s="145"/>
      <c r="AL403" s="145"/>
      <c r="AY403" s="171"/>
      <c r="AZ403" s="167"/>
      <c r="BA403" s="172"/>
      <c r="BG403" s="171"/>
      <c r="BH403" s="167"/>
      <c r="BI403" s="172"/>
      <c r="CG403" s="430"/>
      <c r="CH403" s="430"/>
      <c r="CL403" s="147"/>
    </row>
    <row r="404" spans="1:90" s="5" customFormat="1" x14ac:dyDescent="0.25">
      <c r="A404" s="145"/>
      <c r="B404" s="145"/>
      <c r="C404" s="145"/>
      <c r="D404" s="145"/>
      <c r="E404" s="145"/>
      <c r="F404" s="145"/>
      <c r="G404" s="145"/>
      <c r="H404" s="145"/>
      <c r="I404" s="145"/>
      <c r="J404" s="145"/>
      <c r="K404" s="145"/>
      <c r="L404" s="145"/>
      <c r="M404" s="145"/>
      <c r="N404" s="145"/>
      <c r="O404" s="145"/>
      <c r="P404" s="145"/>
      <c r="Q404" s="145"/>
      <c r="R404" s="145"/>
      <c r="S404" s="145"/>
      <c r="T404" s="145"/>
      <c r="U404" s="145"/>
      <c r="V404" s="145"/>
      <c r="W404" s="145"/>
      <c r="X404" s="145"/>
      <c r="Y404" s="145"/>
      <c r="Z404" s="145"/>
      <c r="AA404" s="145"/>
      <c r="AB404" s="145"/>
      <c r="AC404" s="169"/>
      <c r="AD404" s="169"/>
      <c r="AE404" s="169"/>
      <c r="AF404" s="169"/>
      <c r="AG404" s="169"/>
      <c r="AH404" s="170"/>
      <c r="AI404" s="145"/>
      <c r="AJ404" s="145"/>
      <c r="AK404" s="145"/>
      <c r="AL404" s="145"/>
      <c r="AY404" s="171"/>
      <c r="AZ404" s="167"/>
      <c r="BA404" s="172"/>
      <c r="BG404" s="171"/>
      <c r="BH404" s="167"/>
      <c r="BI404" s="172"/>
      <c r="CG404" s="430"/>
      <c r="CH404" s="430"/>
      <c r="CL404" s="147"/>
    </row>
    <row r="405" spans="1:90" s="5" customFormat="1" x14ac:dyDescent="0.25">
      <c r="A405" s="145"/>
      <c r="B405" s="145"/>
      <c r="C405" s="145"/>
      <c r="D405" s="145"/>
      <c r="E405" s="145"/>
      <c r="F405" s="145"/>
      <c r="G405" s="145"/>
      <c r="H405" s="145"/>
      <c r="I405" s="145"/>
      <c r="J405" s="145"/>
      <c r="K405" s="145"/>
      <c r="L405" s="145"/>
      <c r="M405" s="145"/>
      <c r="N405" s="145"/>
      <c r="O405" s="145"/>
      <c r="P405" s="145"/>
      <c r="Q405" s="145"/>
      <c r="R405" s="145"/>
      <c r="S405" s="145"/>
      <c r="T405" s="145"/>
      <c r="U405" s="145"/>
      <c r="V405" s="145"/>
      <c r="W405" s="145"/>
      <c r="X405" s="145"/>
      <c r="Y405" s="145"/>
      <c r="Z405" s="145"/>
      <c r="AA405" s="145"/>
      <c r="AB405" s="145"/>
      <c r="AC405" s="169"/>
      <c r="AD405" s="169"/>
      <c r="AE405" s="169"/>
      <c r="AF405" s="169"/>
      <c r="AG405" s="169"/>
      <c r="AH405" s="170"/>
      <c r="AI405" s="145"/>
      <c r="AJ405" s="145"/>
      <c r="AK405" s="145"/>
      <c r="AL405" s="145"/>
      <c r="AY405" s="171"/>
      <c r="AZ405" s="167"/>
      <c r="BA405" s="172"/>
      <c r="BG405" s="171"/>
      <c r="BH405" s="167"/>
      <c r="BI405" s="172"/>
      <c r="CG405" s="430"/>
      <c r="CH405" s="430"/>
      <c r="CL405" s="147"/>
    </row>
    <row r="406" spans="1:90" s="5" customFormat="1" x14ac:dyDescent="0.25">
      <c r="A406" s="145"/>
      <c r="B406" s="145"/>
      <c r="C406" s="145"/>
      <c r="D406" s="145"/>
      <c r="E406" s="145"/>
      <c r="F406" s="145"/>
      <c r="G406" s="145"/>
      <c r="H406" s="145"/>
      <c r="I406" s="145"/>
      <c r="J406" s="145"/>
      <c r="K406" s="145"/>
      <c r="L406" s="145"/>
      <c r="M406" s="145"/>
      <c r="N406" s="145"/>
      <c r="O406" s="145"/>
      <c r="P406" s="145"/>
      <c r="Q406" s="145"/>
      <c r="R406" s="145"/>
      <c r="S406" s="145"/>
      <c r="T406" s="145"/>
      <c r="U406" s="145"/>
      <c r="V406" s="145"/>
      <c r="W406" s="145"/>
      <c r="X406" s="145"/>
      <c r="Y406" s="145"/>
      <c r="Z406" s="145"/>
      <c r="AA406" s="145"/>
      <c r="AB406" s="145"/>
      <c r="AC406" s="169"/>
      <c r="AD406" s="169"/>
      <c r="AE406" s="169"/>
      <c r="AF406" s="169"/>
      <c r="AG406" s="169"/>
      <c r="AH406" s="170"/>
      <c r="AI406" s="145"/>
      <c r="AJ406" s="145"/>
      <c r="AK406" s="145"/>
      <c r="AL406" s="145"/>
      <c r="AY406" s="171"/>
      <c r="AZ406" s="167"/>
      <c r="BA406" s="172"/>
      <c r="BG406" s="171"/>
      <c r="BH406" s="167"/>
      <c r="BI406" s="172"/>
      <c r="CG406" s="430"/>
      <c r="CH406" s="430"/>
      <c r="CL406" s="147"/>
    </row>
    <row r="407" spans="1:90" s="5" customFormat="1" x14ac:dyDescent="0.25">
      <c r="A407" s="145"/>
      <c r="B407" s="145"/>
      <c r="C407" s="145"/>
      <c r="D407" s="145"/>
      <c r="E407" s="145"/>
      <c r="F407" s="145"/>
      <c r="G407" s="145"/>
      <c r="H407" s="145"/>
      <c r="I407" s="145"/>
      <c r="J407" s="145"/>
      <c r="K407" s="145"/>
      <c r="L407" s="145"/>
      <c r="M407" s="145"/>
      <c r="N407" s="145"/>
      <c r="O407" s="145"/>
      <c r="P407" s="145"/>
      <c r="Q407" s="145"/>
      <c r="R407" s="145"/>
      <c r="S407" s="145"/>
      <c r="T407" s="145"/>
      <c r="U407" s="145"/>
      <c r="V407" s="145"/>
      <c r="W407" s="145"/>
      <c r="X407" s="145"/>
      <c r="Y407" s="145"/>
      <c r="Z407" s="145"/>
      <c r="AA407" s="145"/>
      <c r="AB407" s="145"/>
      <c r="AC407" s="169"/>
      <c r="AD407" s="169"/>
      <c r="AE407" s="169"/>
      <c r="AF407" s="169"/>
      <c r="AG407" s="169"/>
      <c r="AH407" s="170"/>
      <c r="AI407" s="145"/>
      <c r="AJ407" s="145"/>
      <c r="AK407" s="145"/>
      <c r="AL407" s="145"/>
      <c r="AY407" s="171"/>
      <c r="AZ407" s="167"/>
      <c r="BA407" s="172"/>
      <c r="BG407" s="171"/>
      <c r="BH407" s="167"/>
      <c r="BI407" s="172"/>
      <c r="CG407" s="430"/>
      <c r="CH407" s="430"/>
      <c r="CL407" s="147"/>
    </row>
    <row r="408" spans="1:90" s="5" customFormat="1" x14ac:dyDescent="0.25">
      <c r="A408" s="145"/>
      <c r="B408" s="145"/>
      <c r="C408" s="145"/>
      <c r="D408" s="145"/>
      <c r="E408" s="145"/>
      <c r="F408" s="145"/>
      <c r="G408" s="145"/>
      <c r="H408" s="145"/>
      <c r="I408" s="145"/>
      <c r="J408" s="145"/>
      <c r="K408" s="145"/>
      <c r="L408" s="145"/>
      <c r="M408" s="145"/>
      <c r="N408" s="145"/>
      <c r="O408" s="145"/>
      <c r="P408" s="145"/>
      <c r="Q408" s="145"/>
      <c r="R408" s="145"/>
      <c r="S408" s="145"/>
      <c r="T408" s="145"/>
      <c r="U408" s="145"/>
      <c r="V408" s="145"/>
      <c r="W408" s="145"/>
      <c r="X408" s="145"/>
      <c r="Y408" s="145"/>
      <c r="Z408" s="145"/>
      <c r="AA408" s="145"/>
      <c r="AB408" s="145"/>
      <c r="AC408" s="169"/>
      <c r="AD408" s="169"/>
      <c r="AE408" s="169"/>
      <c r="AF408" s="169"/>
      <c r="AG408" s="169"/>
      <c r="AH408" s="170"/>
      <c r="AI408" s="145"/>
      <c r="AJ408" s="145"/>
      <c r="AK408" s="145"/>
      <c r="AL408" s="145"/>
      <c r="AY408" s="171"/>
      <c r="AZ408" s="167"/>
      <c r="BA408" s="172"/>
      <c r="BG408" s="171"/>
      <c r="BH408" s="167"/>
      <c r="BI408" s="172"/>
      <c r="CG408" s="430"/>
      <c r="CH408" s="430"/>
      <c r="CL408" s="147"/>
    </row>
    <row r="409" spans="1:90" s="5" customFormat="1" x14ac:dyDescent="0.25">
      <c r="A409" s="145"/>
      <c r="B409" s="145"/>
      <c r="C409" s="145"/>
      <c r="D409" s="145"/>
      <c r="E409" s="145"/>
      <c r="F409" s="145"/>
      <c r="G409" s="145"/>
      <c r="H409" s="145"/>
      <c r="I409" s="145"/>
      <c r="J409" s="145"/>
      <c r="K409" s="145"/>
      <c r="L409" s="145"/>
      <c r="M409" s="145"/>
      <c r="N409" s="145"/>
      <c r="O409" s="145"/>
      <c r="P409" s="145"/>
      <c r="Q409" s="145"/>
      <c r="R409" s="145"/>
      <c r="S409" s="145"/>
      <c r="T409" s="145"/>
      <c r="U409" s="145"/>
      <c r="V409" s="145"/>
      <c r="W409" s="145"/>
      <c r="X409" s="145"/>
      <c r="Y409" s="145"/>
      <c r="Z409" s="145"/>
      <c r="AA409" s="145"/>
      <c r="AB409" s="145"/>
      <c r="AC409" s="169"/>
      <c r="AD409" s="169"/>
      <c r="AE409" s="169"/>
      <c r="AF409" s="169"/>
      <c r="AG409" s="169"/>
      <c r="AH409" s="170"/>
      <c r="AI409" s="145"/>
      <c r="AJ409" s="145"/>
      <c r="AK409" s="145"/>
      <c r="AL409" s="145"/>
      <c r="AY409" s="171"/>
      <c r="AZ409" s="167"/>
      <c r="BA409" s="172"/>
      <c r="BG409" s="171"/>
      <c r="BH409" s="167"/>
      <c r="BI409" s="172"/>
      <c r="CG409" s="430"/>
      <c r="CH409" s="430"/>
      <c r="CL409" s="147"/>
    </row>
    <row r="410" spans="1:90" s="5" customFormat="1" x14ac:dyDescent="0.25">
      <c r="A410" s="145"/>
      <c r="B410" s="145"/>
      <c r="C410" s="145"/>
      <c r="D410" s="145"/>
      <c r="E410" s="145"/>
      <c r="F410" s="145"/>
      <c r="G410" s="145"/>
      <c r="H410" s="145"/>
      <c r="I410" s="145"/>
      <c r="J410" s="145"/>
      <c r="K410" s="145"/>
      <c r="L410" s="145"/>
      <c r="M410" s="145"/>
      <c r="N410" s="145"/>
      <c r="O410" s="145"/>
      <c r="P410" s="145"/>
      <c r="Q410" s="145"/>
      <c r="R410" s="145"/>
      <c r="S410" s="145"/>
      <c r="T410" s="145"/>
      <c r="U410" s="145"/>
      <c r="V410" s="145"/>
      <c r="W410" s="145"/>
      <c r="X410" s="145"/>
      <c r="Y410" s="145"/>
      <c r="Z410" s="145"/>
      <c r="AA410" s="145"/>
      <c r="AB410" s="145"/>
      <c r="AC410" s="169"/>
      <c r="AD410" s="169"/>
      <c r="AE410" s="169"/>
      <c r="AF410" s="169"/>
      <c r="AG410" s="169"/>
      <c r="AH410" s="170"/>
      <c r="AI410" s="145"/>
      <c r="AJ410" s="145"/>
      <c r="AK410" s="145"/>
      <c r="AL410" s="145"/>
      <c r="AY410" s="171"/>
      <c r="AZ410" s="167"/>
      <c r="BA410" s="172"/>
      <c r="BG410" s="171"/>
      <c r="BH410" s="167"/>
      <c r="BI410" s="172"/>
      <c r="CG410" s="430"/>
      <c r="CH410" s="430"/>
      <c r="CL410" s="147"/>
    </row>
    <row r="411" spans="1:90" s="5" customFormat="1" x14ac:dyDescent="0.25">
      <c r="A411" s="145"/>
      <c r="B411" s="145"/>
      <c r="C411" s="145"/>
      <c r="D411" s="145"/>
      <c r="E411" s="145"/>
      <c r="F411" s="145"/>
      <c r="G411" s="145"/>
      <c r="H411" s="145"/>
      <c r="I411" s="145"/>
      <c r="J411" s="145"/>
      <c r="K411" s="145"/>
      <c r="L411" s="145"/>
      <c r="M411" s="145"/>
      <c r="N411" s="145"/>
      <c r="O411" s="145"/>
      <c r="P411" s="145"/>
      <c r="Q411" s="145"/>
      <c r="R411" s="145"/>
      <c r="S411" s="145"/>
      <c r="T411" s="145"/>
      <c r="U411" s="145"/>
      <c r="V411" s="145"/>
      <c r="W411" s="145"/>
      <c r="X411" s="145"/>
      <c r="Y411" s="145"/>
      <c r="Z411" s="145"/>
      <c r="AA411" s="145"/>
      <c r="AB411" s="145"/>
      <c r="AC411" s="169"/>
      <c r="AD411" s="169"/>
      <c r="AE411" s="169"/>
      <c r="AF411" s="169"/>
      <c r="AG411" s="169"/>
      <c r="AH411" s="170"/>
      <c r="AI411" s="145"/>
      <c r="AJ411" s="145"/>
      <c r="AK411" s="145"/>
      <c r="AL411" s="145"/>
      <c r="AY411" s="171"/>
      <c r="AZ411" s="167"/>
      <c r="BA411" s="172"/>
      <c r="BG411" s="171"/>
      <c r="BH411" s="167"/>
      <c r="BI411" s="172"/>
      <c r="CG411" s="430"/>
      <c r="CH411" s="430"/>
      <c r="CL411" s="147"/>
    </row>
    <row r="412" spans="1:90" s="5" customFormat="1" x14ac:dyDescent="0.25">
      <c r="A412" s="145"/>
      <c r="B412" s="145"/>
      <c r="C412" s="145"/>
      <c r="D412" s="145"/>
      <c r="E412" s="145"/>
      <c r="F412" s="145"/>
      <c r="G412" s="145"/>
      <c r="H412" s="145"/>
      <c r="I412" s="145"/>
      <c r="J412" s="145"/>
      <c r="K412" s="145"/>
      <c r="L412" s="145"/>
      <c r="M412" s="145"/>
      <c r="N412" s="145"/>
      <c r="O412" s="145"/>
      <c r="P412" s="145"/>
      <c r="Q412" s="145"/>
      <c r="R412" s="145"/>
      <c r="S412" s="145"/>
      <c r="T412" s="145"/>
      <c r="U412" s="145"/>
      <c r="V412" s="145"/>
      <c r="W412" s="145"/>
      <c r="X412" s="145"/>
      <c r="Y412" s="145"/>
      <c r="Z412" s="145"/>
      <c r="AA412" s="145"/>
      <c r="AB412" s="145"/>
      <c r="AC412" s="169"/>
      <c r="AD412" s="169"/>
      <c r="AE412" s="169"/>
      <c r="AF412" s="169"/>
      <c r="AG412" s="169"/>
      <c r="AH412" s="170"/>
      <c r="AI412" s="145"/>
      <c r="AJ412" s="145"/>
      <c r="AK412" s="145"/>
      <c r="AL412" s="145"/>
      <c r="AY412" s="171"/>
      <c r="AZ412" s="167"/>
      <c r="BA412" s="172"/>
      <c r="BG412" s="171"/>
      <c r="BH412" s="167"/>
      <c r="BI412" s="172"/>
      <c r="CG412" s="430"/>
      <c r="CH412" s="430"/>
      <c r="CL412" s="147"/>
    </row>
    <row r="413" spans="1:90" s="5" customFormat="1" x14ac:dyDescent="0.25">
      <c r="A413" s="145"/>
      <c r="B413" s="145"/>
      <c r="C413" s="145"/>
      <c r="D413" s="145"/>
      <c r="E413" s="145"/>
      <c r="F413" s="145"/>
      <c r="G413" s="145"/>
      <c r="H413" s="145"/>
      <c r="I413" s="145"/>
      <c r="J413" s="145"/>
      <c r="K413" s="145"/>
      <c r="L413" s="145"/>
      <c r="M413" s="145"/>
      <c r="N413" s="145"/>
      <c r="O413" s="145"/>
      <c r="P413" s="145"/>
      <c r="Q413" s="145"/>
      <c r="R413" s="145"/>
      <c r="S413" s="145"/>
      <c r="T413" s="145"/>
      <c r="U413" s="145"/>
      <c r="V413" s="145"/>
      <c r="W413" s="145"/>
      <c r="X413" s="145"/>
      <c r="Y413" s="145"/>
      <c r="Z413" s="145"/>
      <c r="AA413" s="145"/>
      <c r="AB413" s="145"/>
      <c r="AC413" s="169"/>
      <c r="AD413" s="169"/>
      <c r="AE413" s="169"/>
      <c r="AF413" s="169"/>
      <c r="AG413" s="169"/>
      <c r="AH413" s="170"/>
      <c r="AI413" s="145"/>
      <c r="AJ413" s="145"/>
      <c r="AK413" s="145"/>
      <c r="AL413" s="145"/>
      <c r="AY413" s="171"/>
      <c r="AZ413" s="167"/>
      <c r="BA413" s="172"/>
      <c r="BG413" s="171"/>
      <c r="BH413" s="167"/>
      <c r="BI413" s="172"/>
      <c r="CG413" s="430"/>
      <c r="CH413" s="430"/>
      <c r="CL413" s="147"/>
    </row>
    <row r="414" spans="1:90" s="5" customFormat="1" x14ac:dyDescent="0.25">
      <c r="A414" s="145"/>
      <c r="B414" s="145"/>
      <c r="C414" s="145"/>
      <c r="D414" s="145"/>
      <c r="E414" s="145"/>
      <c r="F414" s="145"/>
      <c r="G414" s="145"/>
      <c r="H414" s="145"/>
      <c r="I414" s="145"/>
      <c r="J414" s="145"/>
      <c r="K414" s="145"/>
      <c r="L414" s="145"/>
      <c r="M414" s="145"/>
      <c r="N414" s="145"/>
      <c r="O414" s="145"/>
      <c r="P414" s="145"/>
      <c r="Q414" s="145"/>
      <c r="R414" s="145"/>
      <c r="S414" s="145"/>
      <c r="T414" s="145"/>
      <c r="U414" s="145"/>
      <c r="V414" s="145"/>
      <c r="W414" s="145"/>
      <c r="X414" s="145"/>
      <c r="Y414" s="145"/>
      <c r="Z414" s="145"/>
      <c r="AA414" s="145"/>
      <c r="AB414" s="145"/>
      <c r="AC414" s="169"/>
      <c r="AD414" s="169"/>
      <c r="AE414" s="169"/>
      <c r="AF414" s="169"/>
      <c r="AG414" s="169"/>
      <c r="AH414" s="170"/>
      <c r="AI414" s="145"/>
      <c r="AJ414" s="145"/>
      <c r="AK414" s="145"/>
      <c r="AL414" s="145"/>
      <c r="AY414" s="171"/>
      <c r="AZ414" s="167"/>
      <c r="BA414" s="172"/>
      <c r="BG414" s="171"/>
      <c r="BH414" s="167"/>
      <c r="BI414" s="172"/>
      <c r="CG414" s="430"/>
      <c r="CH414" s="430"/>
      <c r="CL414" s="147"/>
    </row>
    <row r="415" spans="1:90" s="5" customFormat="1" x14ac:dyDescent="0.25">
      <c r="A415" s="145"/>
      <c r="B415" s="145"/>
      <c r="C415" s="145"/>
      <c r="D415" s="145"/>
      <c r="E415" s="145"/>
      <c r="F415" s="145"/>
      <c r="G415" s="145"/>
      <c r="H415" s="145"/>
      <c r="I415" s="145"/>
      <c r="J415" s="145"/>
      <c r="K415" s="145"/>
      <c r="L415" s="145"/>
      <c r="M415" s="145"/>
      <c r="N415" s="145"/>
      <c r="O415" s="145"/>
      <c r="P415" s="145"/>
      <c r="Q415" s="145"/>
      <c r="R415" s="145"/>
      <c r="S415" s="145"/>
      <c r="T415" s="145"/>
      <c r="U415" s="145"/>
      <c r="V415" s="145"/>
      <c r="W415" s="145"/>
      <c r="X415" s="145"/>
      <c r="Y415" s="145"/>
      <c r="Z415" s="145"/>
      <c r="AA415" s="145"/>
      <c r="AB415" s="145"/>
      <c r="AC415" s="169"/>
      <c r="AD415" s="169"/>
      <c r="AE415" s="169"/>
      <c r="AF415" s="169"/>
      <c r="AG415" s="169"/>
      <c r="AH415" s="170"/>
      <c r="AI415" s="145"/>
      <c r="AJ415" s="145"/>
      <c r="AK415" s="145"/>
      <c r="AL415" s="145"/>
      <c r="AY415" s="171"/>
      <c r="AZ415" s="167"/>
      <c r="BA415" s="172"/>
      <c r="BG415" s="171"/>
      <c r="BH415" s="167"/>
      <c r="BI415" s="172"/>
      <c r="CG415" s="430"/>
      <c r="CH415" s="430"/>
      <c r="CL415" s="147"/>
    </row>
    <row r="416" spans="1:90" s="5" customFormat="1" x14ac:dyDescent="0.25">
      <c r="A416" s="145"/>
      <c r="B416" s="145"/>
      <c r="C416" s="145"/>
      <c r="D416" s="145"/>
      <c r="E416" s="145"/>
      <c r="F416" s="145"/>
      <c r="G416" s="145"/>
      <c r="H416" s="145"/>
      <c r="I416" s="145"/>
      <c r="J416" s="145"/>
      <c r="K416" s="145"/>
      <c r="L416" s="145"/>
      <c r="M416" s="145"/>
      <c r="N416" s="145"/>
      <c r="O416" s="145"/>
      <c r="P416" s="145"/>
      <c r="Q416" s="145"/>
      <c r="R416" s="145"/>
      <c r="S416" s="145"/>
      <c r="T416" s="145"/>
      <c r="U416" s="145"/>
      <c r="V416" s="145"/>
      <c r="W416" s="145"/>
      <c r="X416" s="145"/>
      <c r="Y416" s="145"/>
      <c r="Z416" s="145"/>
      <c r="AA416" s="145"/>
      <c r="AB416" s="145"/>
      <c r="AC416" s="169"/>
      <c r="AD416" s="169"/>
      <c r="AE416" s="169"/>
      <c r="AF416" s="169"/>
      <c r="AG416" s="169"/>
      <c r="AH416" s="170"/>
      <c r="AI416" s="145"/>
      <c r="AJ416" s="145"/>
      <c r="AK416" s="145"/>
      <c r="AL416" s="145"/>
      <c r="AY416" s="171"/>
      <c r="AZ416" s="167"/>
      <c r="BA416" s="172"/>
      <c r="BG416" s="171"/>
      <c r="BH416" s="167"/>
      <c r="BI416" s="172"/>
      <c r="CG416" s="430"/>
      <c r="CH416" s="430"/>
      <c r="CL416" s="147"/>
    </row>
    <row r="417" spans="1:90" s="5" customFormat="1" x14ac:dyDescent="0.25">
      <c r="A417" s="145"/>
      <c r="B417" s="145"/>
      <c r="C417" s="145"/>
      <c r="D417" s="145"/>
      <c r="E417" s="145"/>
      <c r="F417" s="145"/>
      <c r="G417" s="145"/>
      <c r="H417" s="145"/>
      <c r="I417" s="145"/>
      <c r="J417" s="145"/>
      <c r="K417" s="145"/>
      <c r="L417" s="145"/>
      <c r="M417" s="145"/>
      <c r="N417" s="145"/>
      <c r="O417" s="145"/>
      <c r="P417" s="145"/>
      <c r="Q417" s="145"/>
      <c r="R417" s="145"/>
      <c r="S417" s="145"/>
      <c r="T417" s="145"/>
      <c r="U417" s="145"/>
      <c r="V417" s="145"/>
      <c r="W417" s="145"/>
      <c r="X417" s="145"/>
      <c r="Y417" s="145"/>
      <c r="Z417" s="145"/>
      <c r="AA417" s="145"/>
      <c r="AB417" s="145"/>
      <c r="AC417" s="169"/>
      <c r="AD417" s="169"/>
      <c r="AE417" s="169"/>
      <c r="AF417" s="169"/>
      <c r="AG417" s="169"/>
      <c r="AH417" s="170"/>
      <c r="AI417" s="145"/>
      <c r="AJ417" s="145"/>
      <c r="AK417" s="145"/>
      <c r="AL417" s="145"/>
      <c r="AY417" s="171"/>
      <c r="AZ417" s="167"/>
      <c r="BA417" s="172"/>
      <c r="BG417" s="171"/>
      <c r="BH417" s="167"/>
      <c r="BI417" s="172"/>
      <c r="CG417" s="430"/>
      <c r="CH417" s="430"/>
      <c r="CL417" s="147"/>
    </row>
    <row r="418" spans="1:90" s="5" customFormat="1" x14ac:dyDescent="0.25">
      <c r="A418" s="145"/>
      <c r="B418" s="145"/>
      <c r="C418" s="145"/>
      <c r="D418" s="145"/>
      <c r="E418" s="145"/>
      <c r="F418" s="145"/>
      <c r="G418" s="145"/>
      <c r="H418" s="145"/>
      <c r="I418" s="145"/>
      <c r="J418" s="145"/>
      <c r="K418" s="145"/>
      <c r="L418" s="145"/>
      <c r="M418" s="145"/>
      <c r="N418" s="145"/>
      <c r="O418" s="145"/>
      <c r="P418" s="145"/>
      <c r="Q418" s="145"/>
      <c r="R418" s="145"/>
      <c r="S418" s="145"/>
      <c r="T418" s="145"/>
      <c r="U418" s="145"/>
      <c r="V418" s="145"/>
      <c r="W418" s="145"/>
      <c r="X418" s="145"/>
      <c r="Y418" s="145"/>
      <c r="Z418" s="145"/>
      <c r="AA418" s="145"/>
      <c r="AB418" s="145"/>
      <c r="AC418" s="169"/>
      <c r="AD418" s="169"/>
      <c r="AE418" s="169"/>
      <c r="AF418" s="169"/>
      <c r="AG418" s="169"/>
      <c r="AH418" s="170"/>
      <c r="AI418" s="145"/>
      <c r="AJ418" s="145"/>
      <c r="AK418" s="145"/>
      <c r="AL418" s="145"/>
      <c r="AY418" s="171"/>
      <c r="AZ418" s="167"/>
      <c r="BA418" s="172"/>
      <c r="BG418" s="171"/>
      <c r="BH418" s="167"/>
      <c r="BI418" s="172"/>
      <c r="CG418" s="430"/>
      <c r="CH418" s="430"/>
      <c r="CL418" s="147"/>
    </row>
    <row r="419" spans="1:90" s="5" customFormat="1" x14ac:dyDescent="0.25">
      <c r="A419" s="145"/>
      <c r="B419" s="145"/>
      <c r="C419" s="145"/>
      <c r="D419" s="145"/>
      <c r="E419" s="145"/>
      <c r="F419" s="145"/>
      <c r="G419" s="145"/>
      <c r="H419" s="145"/>
      <c r="I419" s="145"/>
      <c r="J419" s="145"/>
      <c r="K419" s="145"/>
      <c r="L419" s="145"/>
      <c r="M419" s="145"/>
      <c r="N419" s="145"/>
      <c r="O419" s="145"/>
      <c r="P419" s="145"/>
      <c r="Q419" s="145"/>
      <c r="R419" s="145"/>
      <c r="S419" s="145"/>
      <c r="T419" s="145"/>
      <c r="U419" s="145"/>
      <c r="V419" s="145"/>
      <c r="W419" s="145"/>
      <c r="X419" s="145"/>
      <c r="Y419" s="145"/>
      <c r="Z419" s="145"/>
      <c r="AA419" s="145"/>
      <c r="AB419" s="145"/>
      <c r="AC419" s="169"/>
      <c r="AD419" s="169"/>
      <c r="AE419" s="169"/>
      <c r="AF419" s="169"/>
      <c r="AG419" s="169"/>
      <c r="AH419" s="170"/>
      <c r="AI419" s="145"/>
      <c r="AJ419" s="145"/>
      <c r="AK419" s="145"/>
      <c r="AL419" s="145"/>
      <c r="AY419" s="171"/>
      <c r="AZ419" s="167"/>
      <c r="BA419" s="172"/>
      <c r="BG419" s="171"/>
      <c r="BH419" s="167"/>
      <c r="BI419" s="172"/>
      <c r="CG419" s="430"/>
      <c r="CH419" s="430"/>
      <c r="CL419" s="147"/>
    </row>
    <row r="420" spans="1:90" s="5" customFormat="1" x14ac:dyDescent="0.25">
      <c r="A420" s="145"/>
      <c r="B420" s="145"/>
      <c r="C420" s="145"/>
      <c r="D420" s="145"/>
      <c r="E420" s="145"/>
      <c r="F420" s="145"/>
      <c r="G420" s="145"/>
      <c r="H420" s="145"/>
      <c r="I420" s="145"/>
      <c r="J420" s="145"/>
      <c r="K420" s="145"/>
      <c r="L420" s="145"/>
      <c r="M420" s="145"/>
      <c r="N420" s="145"/>
      <c r="O420" s="145"/>
      <c r="P420" s="145"/>
      <c r="Q420" s="145"/>
      <c r="R420" s="145"/>
      <c r="S420" s="145"/>
      <c r="T420" s="145"/>
      <c r="U420" s="145"/>
      <c r="V420" s="145"/>
      <c r="W420" s="145"/>
      <c r="X420" s="145"/>
      <c r="Y420" s="145"/>
      <c r="Z420" s="145"/>
      <c r="AA420" s="145"/>
      <c r="AB420" s="145"/>
      <c r="AC420" s="169"/>
      <c r="AD420" s="169"/>
      <c r="AE420" s="169"/>
      <c r="AF420" s="169"/>
      <c r="AG420" s="169"/>
      <c r="AH420" s="170"/>
      <c r="AI420" s="145"/>
      <c r="AJ420" s="145"/>
      <c r="AK420" s="145"/>
      <c r="AL420" s="145"/>
      <c r="AY420" s="171"/>
      <c r="AZ420" s="167"/>
      <c r="BA420" s="172"/>
      <c r="BG420" s="171"/>
      <c r="BH420" s="167"/>
      <c r="BI420" s="172"/>
      <c r="CG420" s="430"/>
      <c r="CH420" s="430"/>
      <c r="CL420" s="147"/>
    </row>
    <row r="421" spans="1:90" s="5" customFormat="1" x14ac:dyDescent="0.25">
      <c r="A421" s="145"/>
      <c r="B421" s="145"/>
      <c r="C421" s="145"/>
      <c r="D421" s="145"/>
      <c r="E421" s="145"/>
      <c r="F421" s="145"/>
      <c r="G421" s="145"/>
      <c r="H421" s="145"/>
      <c r="I421" s="145"/>
      <c r="J421" s="145"/>
      <c r="K421" s="145"/>
      <c r="L421" s="145"/>
      <c r="M421" s="145"/>
      <c r="N421" s="145"/>
      <c r="O421" s="145"/>
      <c r="P421" s="145"/>
      <c r="Q421" s="145"/>
      <c r="R421" s="145"/>
      <c r="S421" s="145"/>
      <c r="T421" s="145"/>
      <c r="U421" s="145"/>
      <c r="V421" s="145"/>
      <c r="W421" s="145"/>
      <c r="X421" s="145"/>
      <c r="Y421" s="145"/>
      <c r="Z421" s="145"/>
      <c r="AA421" s="145"/>
      <c r="AB421" s="145"/>
      <c r="AC421" s="169"/>
      <c r="AD421" s="169"/>
      <c r="AE421" s="169"/>
      <c r="AF421" s="169"/>
      <c r="AG421" s="169"/>
      <c r="AH421" s="170"/>
      <c r="AI421" s="145"/>
      <c r="AJ421" s="145"/>
      <c r="AK421" s="145"/>
      <c r="AL421" s="145"/>
      <c r="AY421" s="171"/>
      <c r="AZ421" s="167"/>
      <c r="BA421" s="172"/>
      <c r="BG421" s="171"/>
      <c r="BH421" s="167"/>
      <c r="BI421" s="172"/>
      <c r="CG421" s="430"/>
      <c r="CH421" s="430"/>
      <c r="CL421" s="147"/>
    </row>
    <row r="422" spans="1:90" s="5" customFormat="1" x14ac:dyDescent="0.25">
      <c r="A422" s="145"/>
      <c r="B422" s="145"/>
      <c r="C422" s="145"/>
      <c r="D422" s="145"/>
      <c r="E422" s="145"/>
      <c r="F422" s="145"/>
      <c r="G422" s="145"/>
      <c r="H422" s="145"/>
      <c r="I422" s="145"/>
      <c r="J422" s="145"/>
      <c r="K422" s="145"/>
      <c r="L422" s="145"/>
      <c r="M422" s="145"/>
      <c r="N422" s="145"/>
      <c r="O422" s="145"/>
      <c r="P422" s="145"/>
      <c r="Q422" s="145"/>
      <c r="R422" s="145"/>
      <c r="S422" s="145"/>
      <c r="T422" s="145"/>
      <c r="U422" s="145"/>
      <c r="V422" s="145"/>
      <c r="W422" s="145"/>
      <c r="X422" s="145"/>
      <c r="Y422" s="145"/>
      <c r="Z422" s="145"/>
      <c r="AA422" s="145"/>
      <c r="AB422" s="145"/>
      <c r="AC422" s="169"/>
      <c r="AD422" s="169"/>
      <c r="AE422" s="169"/>
      <c r="AF422" s="169"/>
      <c r="AG422" s="169"/>
      <c r="AH422" s="170"/>
      <c r="AI422" s="145"/>
      <c r="AJ422" s="145"/>
      <c r="AK422" s="145"/>
      <c r="AL422" s="145"/>
      <c r="AY422" s="171"/>
      <c r="AZ422" s="167"/>
      <c r="BA422" s="172"/>
      <c r="BG422" s="171"/>
      <c r="BH422" s="167"/>
      <c r="BI422" s="172"/>
      <c r="CG422" s="430"/>
      <c r="CH422" s="430"/>
      <c r="CL422" s="147"/>
    </row>
    <row r="423" spans="1:90" s="5" customFormat="1" x14ac:dyDescent="0.25">
      <c r="A423" s="145"/>
      <c r="B423" s="145"/>
      <c r="C423" s="145"/>
      <c r="D423" s="145"/>
      <c r="E423" s="145"/>
      <c r="F423" s="145"/>
      <c r="G423" s="145"/>
      <c r="H423" s="145"/>
      <c r="I423" s="145"/>
      <c r="J423" s="145"/>
      <c r="K423" s="145"/>
      <c r="L423" s="145"/>
      <c r="M423" s="145"/>
      <c r="N423" s="145"/>
      <c r="O423" s="145"/>
      <c r="P423" s="145"/>
      <c r="Q423" s="145"/>
      <c r="R423" s="145"/>
      <c r="S423" s="145"/>
      <c r="T423" s="145"/>
      <c r="U423" s="145"/>
      <c r="V423" s="145"/>
      <c r="W423" s="145"/>
      <c r="X423" s="145"/>
      <c r="Y423" s="145"/>
      <c r="Z423" s="145"/>
      <c r="AA423" s="145"/>
      <c r="AB423" s="145"/>
      <c r="AC423" s="169"/>
      <c r="AD423" s="169"/>
      <c r="AE423" s="169"/>
      <c r="AF423" s="169"/>
      <c r="AG423" s="169"/>
      <c r="AH423" s="170"/>
      <c r="AI423" s="145"/>
      <c r="AJ423" s="145"/>
      <c r="AK423" s="145"/>
      <c r="AL423" s="145"/>
      <c r="AY423" s="171"/>
      <c r="AZ423" s="167"/>
      <c r="BA423" s="172"/>
      <c r="BG423" s="171"/>
      <c r="BH423" s="167"/>
      <c r="BI423" s="172"/>
      <c r="CG423" s="430"/>
      <c r="CH423" s="430"/>
      <c r="CL423" s="147"/>
    </row>
    <row r="424" spans="1:90" s="5" customFormat="1" x14ac:dyDescent="0.25">
      <c r="A424" s="145"/>
      <c r="B424" s="145"/>
      <c r="C424" s="145"/>
      <c r="D424" s="145"/>
      <c r="E424" s="145"/>
      <c r="F424" s="145"/>
      <c r="G424" s="145"/>
      <c r="H424" s="145"/>
      <c r="I424" s="145"/>
      <c r="J424" s="145"/>
      <c r="K424" s="145"/>
      <c r="L424" s="145"/>
      <c r="M424" s="145"/>
      <c r="N424" s="145"/>
      <c r="O424" s="145"/>
      <c r="P424" s="145"/>
      <c r="Q424" s="145"/>
      <c r="R424" s="145"/>
      <c r="S424" s="145"/>
      <c r="T424" s="145"/>
      <c r="U424" s="145"/>
      <c r="V424" s="145"/>
      <c r="W424" s="145"/>
      <c r="X424" s="145"/>
      <c r="Y424" s="145"/>
      <c r="Z424" s="145"/>
      <c r="AA424" s="145"/>
      <c r="AB424" s="145"/>
      <c r="AC424" s="169"/>
      <c r="AD424" s="169"/>
      <c r="AE424" s="169"/>
      <c r="AF424" s="169"/>
      <c r="AG424" s="169"/>
      <c r="AH424" s="170"/>
      <c r="AI424" s="145"/>
      <c r="AJ424" s="145"/>
      <c r="AK424" s="145"/>
      <c r="AL424" s="145"/>
      <c r="AY424" s="171"/>
      <c r="AZ424" s="167"/>
      <c r="BA424" s="172"/>
      <c r="BG424" s="171"/>
      <c r="BH424" s="167"/>
      <c r="BI424" s="172"/>
      <c r="CG424" s="430"/>
      <c r="CH424" s="430"/>
      <c r="CL424" s="147"/>
    </row>
    <row r="425" spans="1:90" s="5" customFormat="1" x14ac:dyDescent="0.25">
      <c r="A425" s="145"/>
      <c r="B425" s="145"/>
      <c r="C425" s="145"/>
      <c r="D425" s="145"/>
      <c r="E425" s="145"/>
      <c r="F425" s="145"/>
      <c r="G425" s="145"/>
      <c r="H425" s="145"/>
      <c r="I425" s="145"/>
      <c r="J425" s="145"/>
      <c r="K425" s="145"/>
      <c r="L425" s="145"/>
      <c r="M425" s="145"/>
      <c r="N425" s="145"/>
      <c r="O425" s="145"/>
      <c r="P425" s="145"/>
      <c r="Q425" s="145"/>
      <c r="R425" s="145"/>
      <c r="S425" s="145"/>
      <c r="T425" s="145"/>
      <c r="U425" s="145"/>
      <c r="V425" s="145"/>
      <c r="W425" s="145"/>
      <c r="X425" s="145"/>
      <c r="Y425" s="145"/>
      <c r="Z425" s="145"/>
      <c r="AA425" s="145"/>
      <c r="AB425" s="145"/>
      <c r="AC425" s="169"/>
      <c r="AD425" s="169"/>
      <c r="AE425" s="169"/>
      <c r="AF425" s="169"/>
      <c r="AG425" s="169"/>
      <c r="AH425" s="170"/>
      <c r="AI425" s="145"/>
      <c r="AJ425" s="145"/>
      <c r="AK425" s="145"/>
      <c r="AL425" s="145"/>
      <c r="AY425" s="171"/>
      <c r="AZ425" s="167"/>
      <c r="BA425" s="172"/>
      <c r="BG425" s="171"/>
      <c r="BH425" s="167"/>
      <c r="BI425" s="172"/>
      <c r="CG425" s="430"/>
      <c r="CH425" s="430"/>
      <c r="CL425" s="147"/>
    </row>
    <row r="426" spans="1:90" s="5" customFormat="1" x14ac:dyDescent="0.25">
      <c r="A426" s="145"/>
      <c r="B426" s="145"/>
      <c r="C426" s="145"/>
      <c r="D426" s="145"/>
      <c r="E426" s="145"/>
      <c r="F426" s="145"/>
      <c r="G426" s="145"/>
      <c r="H426" s="145"/>
      <c r="I426" s="145"/>
      <c r="J426" s="145"/>
      <c r="K426" s="145"/>
      <c r="L426" s="145"/>
      <c r="M426" s="145"/>
      <c r="N426" s="145"/>
      <c r="O426" s="145"/>
      <c r="P426" s="145"/>
      <c r="Q426" s="145"/>
      <c r="R426" s="145"/>
      <c r="S426" s="145"/>
      <c r="T426" s="145"/>
      <c r="U426" s="145"/>
      <c r="V426" s="145"/>
      <c r="W426" s="145"/>
      <c r="X426" s="145"/>
      <c r="Y426" s="145"/>
      <c r="Z426" s="145"/>
      <c r="AA426" s="145"/>
      <c r="AB426" s="145"/>
      <c r="AC426" s="169"/>
      <c r="AD426" s="169"/>
      <c r="AE426" s="169"/>
      <c r="AF426" s="169"/>
      <c r="AG426" s="169"/>
      <c r="AH426" s="170"/>
      <c r="AI426" s="145"/>
      <c r="AJ426" s="145"/>
      <c r="AK426" s="145"/>
      <c r="AL426" s="145"/>
      <c r="AY426" s="171"/>
      <c r="AZ426" s="167"/>
      <c r="BA426" s="172"/>
      <c r="BG426" s="171"/>
      <c r="BH426" s="167"/>
      <c r="BI426" s="172"/>
      <c r="CG426" s="430"/>
      <c r="CH426" s="430"/>
      <c r="CL426" s="147"/>
    </row>
    <row r="427" spans="1:90" s="5" customFormat="1" x14ac:dyDescent="0.25">
      <c r="A427" s="145"/>
      <c r="B427" s="145"/>
      <c r="C427" s="145"/>
      <c r="D427" s="145"/>
      <c r="E427" s="145"/>
      <c r="F427" s="145"/>
      <c r="G427" s="145"/>
      <c r="H427" s="145"/>
      <c r="I427" s="145"/>
      <c r="J427" s="145"/>
      <c r="K427" s="145"/>
      <c r="L427" s="145"/>
      <c r="M427" s="145"/>
      <c r="N427" s="145"/>
      <c r="O427" s="145"/>
      <c r="P427" s="145"/>
      <c r="Q427" s="145"/>
      <c r="R427" s="145"/>
      <c r="S427" s="145"/>
      <c r="T427" s="145"/>
      <c r="U427" s="145"/>
      <c r="V427" s="145"/>
      <c r="W427" s="145"/>
      <c r="X427" s="145"/>
      <c r="Y427" s="145"/>
      <c r="Z427" s="145"/>
      <c r="AA427" s="145"/>
      <c r="AB427" s="145"/>
      <c r="AC427" s="169"/>
      <c r="AD427" s="169"/>
      <c r="AE427" s="169"/>
      <c r="AF427" s="169"/>
      <c r="AG427" s="169"/>
      <c r="AH427" s="170"/>
      <c r="AI427" s="145"/>
      <c r="AJ427" s="145"/>
      <c r="AK427" s="145"/>
      <c r="AL427" s="145"/>
      <c r="AY427" s="171"/>
      <c r="AZ427" s="167"/>
      <c r="BA427" s="172"/>
      <c r="BG427" s="171"/>
      <c r="BH427" s="167"/>
      <c r="BI427" s="172"/>
      <c r="CG427" s="430"/>
      <c r="CH427" s="430"/>
      <c r="CL427" s="147"/>
    </row>
    <row r="428" spans="1:90" s="5" customFormat="1" x14ac:dyDescent="0.25">
      <c r="A428" s="145"/>
      <c r="B428" s="145"/>
      <c r="C428" s="145"/>
      <c r="D428" s="145"/>
      <c r="E428" s="145"/>
      <c r="F428" s="145"/>
      <c r="G428" s="145"/>
      <c r="H428" s="145"/>
      <c r="I428" s="145"/>
      <c r="J428" s="145"/>
      <c r="K428" s="145"/>
      <c r="L428" s="145"/>
      <c r="M428" s="145"/>
      <c r="N428" s="145"/>
      <c r="O428" s="145"/>
      <c r="P428" s="145"/>
      <c r="Q428" s="145"/>
      <c r="R428" s="145"/>
      <c r="S428" s="145"/>
      <c r="T428" s="145"/>
      <c r="U428" s="145"/>
      <c r="V428" s="145"/>
      <c r="W428" s="145"/>
      <c r="X428" s="145"/>
      <c r="Y428" s="145"/>
      <c r="Z428" s="145"/>
      <c r="AA428" s="145"/>
      <c r="AB428" s="145"/>
      <c r="AC428" s="169"/>
      <c r="AD428" s="169"/>
      <c r="AE428" s="169"/>
      <c r="AF428" s="169"/>
      <c r="AG428" s="169"/>
      <c r="AH428" s="170"/>
      <c r="AI428" s="145"/>
      <c r="AJ428" s="145"/>
      <c r="AK428" s="145"/>
      <c r="AL428" s="145"/>
      <c r="AY428" s="171"/>
      <c r="AZ428" s="167"/>
      <c r="BA428" s="172"/>
      <c r="BG428" s="171"/>
      <c r="BH428" s="167"/>
      <c r="BI428" s="172"/>
      <c r="CG428" s="430"/>
      <c r="CH428" s="430"/>
      <c r="CL428" s="147"/>
    </row>
    <row r="429" spans="1:90" s="5" customFormat="1" x14ac:dyDescent="0.25">
      <c r="A429" s="145"/>
      <c r="B429" s="145"/>
      <c r="C429" s="145"/>
      <c r="D429" s="145"/>
      <c r="E429" s="145"/>
      <c r="F429" s="145"/>
      <c r="G429" s="145"/>
      <c r="H429" s="145"/>
      <c r="I429" s="145"/>
      <c r="J429" s="145"/>
      <c r="K429" s="145"/>
      <c r="L429" s="145"/>
      <c r="M429" s="145"/>
      <c r="N429" s="145"/>
      <c r="O429" s="145"/>
      <c r="P429" s="145"/>
      <c r="Q429" s="145"/>
      <c r="R429" s="145"/>
      <c r="S429" s="145"/>
      <c r="T429" s="145"/>
      <c r="U429" s="145"/>
      <c r="V429" s="145"/>
      <c r="W429" s="145"/>
      <c r="X429" s="145"/>
      <c r="Y429" s="145"/>
      <c r="Z429" s="145"/>
      <c r="AA429" s="145"/>
      <c r="AB429" s="145"/>
      <c r="AC429" s="169"/>
      <c r="AD429" s="169"/>
      <c r="AE429" s="169"/>
      <c r="AF429" s="169"/>
      <c r="AG429" s="169"/>
      <c r="AH429" s="170"/>
      <c r="AI429" s="145"/>
      <c r="AJ429" s="145"/>
      <c r="AK429" s="145"/>
      <c r="AL429" s="145"/>
      <c r="AY429" s="171"/>
      <c r="AZ429" s="167"/>
      <c r="BA429" s="172"/>
      <c r="BG429" s="171"/>
      <c r="BH429" s="167"/>
      <c r="BI429" s="172"/>
      <c r="CG429" s="430"/>
      <c r="CH429" s="430"/>
      <c r="CL429" s="147"/>
    </row>
    <row r="430" spans="1:90" s="5" customFormat="1" x14ac:dyDescent="0.25">
      <c r="A430" s="145"/>
      <c r="B430" s="145"/>
      <c r="C430" s="145"/>
      <c r="D430" s="145"/>
      <c r="E430" s="145"/>
      <c r="F430" s="145"/>
      <c r="G430" s="145"/>
      <c r="H430" s="145"/>
      <c r="I430" s="145"/>
      <c r="J430" s="145"/>
      <c r="K430" s="145"/>
      <c r="L430" s="145"/>
      <c r="M430" s="145"/>
      <c r="N430" s="145"/>
      <c r="O430" s="145"/>
      <c r="P430" s="145"/>
      <c r="Q430" s="145"/>
      <c r="R430" s="145"/>
      <c r="S430" s="145"/>
      <c r="T430" s="145"/>
      <c r="U430" s="145"/>
      <c r="V430" s="145"/>
      <c r="W430" s="145"/>
      <c r="X430" s="145"/>
      <c r="Y430" s="145"/>
      <c r="Z430" s="145"/>
      <c r="AA430" s="145"/>
      <c r="AB430" s="145"/>
      <c r="AC430" s="169"/>
      <c r="AD430" s="169"/>
      <c r="AE430" s="169"/>
      <c r="AF430" s="169"/>
      <c r="AG430" s="169"/>
      <c r="AH430" s="170"/>
      <c r="AI430" s="145"/>
      <c r="AJ430" s="145"/>
      <c r="AK430" s="145"/>
      <c r="AL430" s="145"/>
      <c r="AY430" s="171"/>
      <c r="AZ430" s="167"/>
      <c r="BA430" s="172"/>
      <c r="BG430" s="171"/>
      <c r="BH430" s="167"/>
      <c r="BI430" s="172"/>
      <c r="CG430" s="430"/>
      <c r="CH430" s="430"/>
      <c r="CL430" s="147"/>
    </row>
    <row r="431" spans="1:90" s="5" customFormat="1" x14ac:dyDescent="0.25">
      <c r="A431" s="145"/>
      <c r="B431" s="145"/>
      <c r="C431" s="145"/>
      <c r="D431" s="145"/>
      <c r="E431" s="145"/>
      <c r="F431" s="145"/>
      <c r="G431" s="145"/>
      <c r="H431" s="145"/>
      <c r="I431" s="145"/>
      <c r="J431" s="145"/>
      <c r="K431" s="145"/>
      <c r="L431" s="145"/>
      <c r="M431" s="145"/>
      <c r="N431" s="145"/>
      <c r="O431" s="145"/>
      <c r="P431" s="145"/>
      <c r="Q431" s="145"/>
      <c r="R431" s="145"/>
      <c r="S431" s="145"/>
      <c r="T431" s="145"/>
      <c r="U431" s="145"/>
      <c r="V431" s="145"/>
      <c r="W431" s="145"/>
      <c r="X431" s="145"/>
      <c r="Y431" s="145"/>
      <c r="Z431" s="145"/>
      <c r="AA431" s="145"/>
      <c r="AB431" s="145"/>
      <c r="AC431" s="169"/>
      <c r="AD431" s="169"/>
      <c r="AE431" s="169"/>
      <c r="AF431" s="169"/>
      <c r="AG431" s="169"/>
      <c r="AH431" s="170"/>
      <c r="AI431" s="145"/>
      <c r="AJ431" s="145"/>
      <c r="AK431" s="145"/>
      <c r="AL431" s="145"/>
      <c r="AY431" s="171"/>
      <c r="AZ431" s="167"/>
      <c r="BA431" s="172"/>
      <c r="BG431" s="171"/>
      <c r="BH431" s="167"/>
      <c r="BI431" s="172"/>
      <c r="CG431" s="430"/>
      <c r="CH431" s="430"/>
      <c r="CL431" s="147"/>
    </row>
    <row r="432" spans="1:90" s="5" customFormat="1" x14ac:dyDescent="0.25">
      <c r="A432" s="145"/>
      <c r="B432" s="145"/>
      <c r="C432" s="145"/>
      <c r="D432" s="145"/>
      <c r="E432" s="145"/>
      <c r="F432" s="145"/>
      <c r="G432" s="145"/>
      <c r="H432" s="145"/>
      <c r="I432" s="145"/>
      <c r="J432" s="145"/>
      <c r="K432" s="145"/>
      <c r="L432" s="145"/>
      <c r="M432" s="145"/>
      <c r="N432" s="145"/>
      <c r="O432" s="145"/>
      <c r="P432" s="145"/>
      <c r="Q432" s="145"/>
      <c r="R432" s="145"/>
      <c r="S432" s="145"/>
      <c r="T432" s="145"/>
      <c r="U432" s="145"/>
      <c r="V432" s="145"/>
      <c r="W432" s="145"/>
      <c r="X432" s="145"/>
      <c r="Y432" s="145"/>
      <c r="Z432" s="145"/>
      <c r="AA432" s="145"/>
      <c r="AB432" s="145"/>
      <c r="AC432" s="169"/>
      <c r="AD432" s="169"/>
      <c r="AE432" s="169"/>
      <c r="AF432" s="169"/>
      <c r="AG432" s="169"/>
      <c r="AH432" s="170"/>
      <c r="AI432" s="145"/>
      <c r="AJ432" s="145"/>
      <c r="AK432" s="145"/>
      <c r="AL432" s="145"/>
      <c r="AY432" s="171"/>
      <c r="AZ432" s="167"/>
      <c r="BA432" s="172"/>
      <c r="BG432" s="171"/>
      <c r="BH432" s="167"/>
      <c r="BI432" s="172"/>
      <c r="CG432" s="430"/>
      <c r="CH432" s="430"/>
      <c r="CL432" s="147"/>
    </row>
    <row r="433" spans="1:90" s="5" customFormat="1" x14ac:dyDescent="0.25">
      <c r="A433" s="145"/>
      <c r="B433" s="145"/>
      <c r="C433" s="145"/>
      <c r="D433" s="145"/>
      <c r="E433" s="145"/>
      <c r="F433" s="145"/>
      <c r="G433" s="145"/>
      <c r="H433" s="145"/>
      <c r="I433" s="145"/>
      <c r="J433" s="145"/>
      <c r="K433" s="145"/>
      <c r="L433" s="145"/>
      <c r="M433" s="145"/>
      <c r="N433" s="145"/>
      <c r="O433" s="145"/>
      <c r="P433" s="145"/>
      <c r="Q433" s="145"/>
      <c r="R433" s="145"/>
      <c r="S433" s="145"/>
      <c r="T433" s="145"/>
      <c r="U433" s="145"/>
      <c r="V433" s="145"/>
      <c r="W433" s="145"/>
      <c r="X433" s="145"/>
      <c r="Y433" s="145"/>
      <c r="Z433" s="145"/>
      <c r="AA433" s="145"/>
      <c r="AB433" s="145"/>
      <c r="AC433" s="169"/>
      <c r="AD433" s="169"/>
      <c r="AE433" s="169"/>
      <c r="AF433" s="169"/>
      <c r="AG433" s="169"/>
      <c r="AH433" s="170"/>
      <c r="AI433" s="145"/>
      <c r="AJ433" s="145"/>
      <c r="AK433" s="145"/>
      <c r="AL433" s="145"/>
      <c r="AY433" s="171"/>
      <c r="AZ433" s="167"/>
      <c r="BA433" s="172"/>
      <c r="BG433" s="171"/>
      <c r="BH433" s="167"/>
      <c r="BI433" s="172"/>
      <c r="CG433" s="430"/>
      <c r="CH433" s="430"/>
      <c r="CL433" s="147"/>
    </row>
    <row r="434" spans="1:90" s="5" customFormat="1" x14ac:dyDescent="0.25">
      <c r="A434" s="145"/>
      <c r="B434" s="145"/>
      <c r="C434" s="145"/>
      <c r="D434" s="145"/>
      <c r="E434" s="145"/>
      <c r="F434" s="145"/>
      <c r="G434" s="145"/>
      <c r="H434" s="145"/>
      <c r="I434" s="145"/>
      <c r="J434" s="145"/>
      <c r="K434" s="145"/>
      <c r="L434" s="145"/>
      <c r="M434" s="145"/>
      <c r="N434" s="145"/>
      <c r="O434" s="145"/>
      <c r="P434" s="145"/>
      <c r="Q434" s="145"/>
      <c r="R434" s="145"/>
      <c r="S434" s="145"/>
      <c r="T434" s="145"/>
      <c r="U434" s="145"/>
      <c r="V434" s="145"/>
      <c r="W434" s="145"/>
      <c r="X434" s="145"/>
      <c r="Y434" s="145"/>
      <c r="Z434" s="145"/>
      <c r="AA434" s="145"/>
      <c r="AB434" s="145"/>
      <c r="AC434" s="169"/>
      <c r="AD434" s="169"/>
      <c r="AE434" s="169"/>
      <c r="AF434" s="169"/>
      <c r="AG434" s="169"/>
      <c r="AH434" s="170"/>
      <c r="AI434" s="145"/>
      <c r="AJ434" s="145"/>
      <c r="AK434" s="145"/>
      <c r="AL434" s="145"/>
      <c r="AY434" s="171"/>
      <c r="AZ434" s="167"/>
      <c r="BA434" s="172"/>
      <c r="BG434" s="171"/>
      <c r="BH434" s="167"/>
      <c r="BI434" s="172"/>
      <c r="CG434" s="430"/>
      <c r="CH434" s="430"/>
      <c r="CL434" s="147"/>
    </row>
    <row r="435" spans="1:90" s="5" customFormat="1" x14ac:dyDescent="0.25">
      <c r="A435" s="145"/>
      <c r="B435" s="145"/>
      <c r="C435" s="145"/>
      <c r="D435" s="145"/>
      <c r="E435" s="145"/>
      <c r="F435" s="145"/>
      <c r="G435" s="145"/>
      <c r="H435" s="145"/>
      <c r="I435" s="145"/>
      <c r="J435" s="145"/>
      <c r="K435" s="145"/>
      <c r="L435" s="145"/>
      <c r="M435" s="145"/>
      <c r="N435" s="145"/>
      <c r="O435" s="145"/>
      <c r="P435" s="145"/>
      <c r="Q435" s="145"/>
      <c r="R435" s="145"/>
      <c r="S435" s="145"/>
      <c r="T435" s="145"/>
      <c r="U435" s="145"/>
      <c r="V435" s="145"/>
      <c r="W435" s="145"/>
      <c r="X435" s="145"/>
      <c r="Y435" s="145"/>
      <c r="Z435" s="145"/>
      <c r="AA435" s="145"/>
      <c r="AB435" s="145"/>
      <c r="AC435" s="169"/>
      <c r="AD435" s="169"/>
      <c r="AE435" s="169"/>
      <c r="AF435" s="169"/>
      <c r="AG435" s="169"/>
      <c r="AH435" s="170"/>
      <c r="AI435" s="145"/>
      <c r="AJ435" s="145"/>
      <c r="AK435" s="145"/>
      <c r="AL435" s="145"/>
      <c r="AY435" s="171"/>
      <c r="AZ435" s="167"/>
      <c r="BA435" s="172"/>
      <c r="BG435" s="171"/>
      <c r="BH435" s="167"/>
      <c r="BI435" s="172"/>
      <c r="CG435" s="430"/>
      <c r="CH435" s="430"/>
      <c r="CL435" s="147"/>
    </row>
    <row r="436" spans="1:90" s="5" customFormat="1" x14ac:dyDescent="0.25">
      <c r="A436" s="145"/>
      <c r="B436" s="145"/>
      <c r="C436" s="145"/>
      <c r="D436" s="145"/>
      <c r="E436" s="145"/>
      <c r="F436" s="145"/>
      <c r="G436" s="145"/>
      <c r="H436" s="145"/>
      <c r="I436" s="145"/>
      <c r="J436" s="145"/>
      <c r="K436" s="145"/>
      <c r="L436" s="145"/>
      <c r="M436" s="145"/>
      <c r="N436" s="145"/>
      <c r="O436" s="145"/>
      <c r="P436" s="145"/>
      <c r="Q436" s="145"/>
      <c r="R436" s="145"/>
      <c r="S436" s="145"/>
      <c r="T436" s="145"/>
      <c r="U436" s="145"/>
      <c r="V436" s="145"/>
      <c r="W436" s="145"/>
      <c r="X436" s="145"/>
      <c r="Y436" s="145"/>
      <c r="Z436" s="145"/>
      <c r="AA436" s="145"/>
      <c r="AB436" s="145"/>
      <c r="AC436" s="169"/>
      <c r="AD436" s="169"/>
      <c r="AE436" s="169"/>
      <c r="AF436" s="169"/>
      <c r="AG436" s="169"/>
      <c r="AH436" s="170"/>
      <c r="AI436" s="145"/>
      <c r="AJ436" s="145"/>
      <c r="AK436" s="145"/>
      <c r="AL436" s="145"/>
      <c r="AY436" s="171"/>
      <c r="AZ436" s="167"/>
      <c r="BA436" s="172"/>
      <c r="BG436" s="171"/>
      <c r="BH436" s="167"/>
      <c r="BI436" s="172"/>
      <c r="CG436" s="430"/>
      <c r="CH436" s="430"/>
      <c r="CL436" s="147"/>
    </row>
    <row r="437" spans="1:90" s="5" customFormat="1" x14ac:dyDescent="0.25">
      <c r="A437" s="145"/>
      <c r="B437" s="145"/>
      <c r="C437" s="145"/>
      <c r="D437" s="145"/>
      <c r="E437" s="145"/>
      <c r="F437" s="145"/>
      <c r="G437" s="145"/>
      <c r="H437" s="145"/>
      <c r="I437" s="145"/>
      <c r="J437" s="145"/>
      <c r="K437" s="145"/>
      <c r="L437" s="145"/>
      <c r="M437" s="145"/>
      <c r="N437" s="145"/>
      <c r="O437" s="145"/>
      <c r="P437" s="145"/>
      <c r="Q437" s="145"/>
      <c r="R437" s="145"/>
      <c r="S437" s="145"/>
      <c r="T437" s="145"/>
      <c r="U437" s="145"/>
      <c r="V437" s="145"/>
      <c r="W437" s="145"/>
      <c r="X437" s="145"/>
      <c r="Y437" s="145"/>
      <c r="Z437" s="145"/>
      <c r="AA437" s="145"/>
      <c r="AB437" s="145"/>
      <c r="AC437" s="169"/>
      <c r="AD437" s="169"/>
      <c r="AE437" s="169"/>
      <c r="AF437" s="169"/>
      <c r="AG437" s="169"/>
      <c r="AH437" s="170"/>
      <c r="AI437" s="145"/>
      <c r="AJ437" s="145"/>
      <c r="AK437" s="145"/>
      <c r="AL437" s="145"/>
      <c r="AY437" s="171"/>
      <c r="AZ437" s="167"/>
      <c r="BA437" s="172"/>
      <c r="BG437" s="171"/>
      <c r="BH437" s="167"/>
      <c r="BI437" s="172"/>
      <c r="CG437" s="430"/>
      <c r="CH437" s="430"/>
      <c r="CL437" s="147"/>
    </row>
    <row r="438" spans="1:90" s="5" customFormat="1" x14ac:dyDescent="0.25">
      <c r="A438" s="145"/>
      <c r="B438" s="145"/>
      <c r="C438" s="145"/>
      <c r="D438" s="145"/>
      <c r="E438" s="145"/>
      <c r="F438" s="145"/>
      <c r="G438" s="145"/>
      <c r="H438" s="145"/>
      <c r="I438" s="145"/>
      <c r="J438" s="145"/>
      <c r="K438" s="145"/>
      <c r="L438" s="145"/>
      <c r="M438" s="145"/>
      <c r="N438" s="145"/>
      <c r="O438" s="145"/>
      <c r="P438" s="145"/>
      <c r="Q438" s="145"/>
      <c r="R438" s="145"/>
      <c r="S438" s="145"/>
      <c r="T438" s="145"/>
      <c r="U438" s="145"/>
      <c r="V438" s="145"/>
      <c r="W438" s="145"/>
      <c r="X438" s="145"/>
      <c r="Y438" s="145"/>
      <c r="Z438" s="145"/>
      <c r="AA438" s="145"/>
      <c r="AB438" s="145"/>
      <c r="AC438" s="169"/>
      <c r="AD438" s="169"/>
      <c r="AE438" s="169"/>
      <c r="AF438" s="169"/>
      <c r="AG438" s="169"/>
      <c r="AH438" s="170"/>
      <c r="AI438" s="145"/>
      <c r="AJ438" s="145"/>
      <c r="AK438" s="145"/>
      <c r="AL438" s="145"/>
      <c r="AY438" s="171"/>
      <c r="AZ438" s="167"/>
      <c r="BA438" s="172"/>
      <c r="BG438" s="171"/>
      <c r="BH438" s="167"/>
      <c r="BI438" s="172"/>
      <c r="CG438" s="430"/>
      <c r="CH438" s="430"/>
      <c r="CL438" s="147"/>
    </row>
    <row r="439" spans="1:90" s="5" customFormat="1" x14ac:dyDescent="0.25">
      <c r="A439" s="145"/>
      <c r="B439" s="145"/>
      <c r="C439" s="145"/>
      <c r="D439" s="145"/>
      <c r="E439" s="145"/>
      <c r="F439" s="145"/>
      <c r="G439" s="145"/>
      <c r="H439" s="145"/>
      <c r="I439" s="145"/>
      <c r="J439" s="145"/>
      <c r="K439" s="145"/>
      <c r="L439" s="145"/>
      <c r="M439" s="145"/>
      <c r="N439" s="145"/>
      <c r="O439" s="145"/>
      <c r="P439" s="145"/>
      <c r="Q439" s="145"/>
      <c r="R439" s="145"/>
      <c r="S439" s="145"/>
      <c r="T439" s="145"/>
      <c r="U439" s="145"/>
      <c r="V439" s="145"/>
      <c r="W439" s="145"/>
      <c r="X439" s="145"/>
      <c r="Y439" s="145"/>
      <c r="Z439" s="145"/>
      <c r="AA439" s="145"/>
      <c r="AB439" s="145"/>
      <c r="AC439" s="169"/>
      <c r="AD439" s="169"/>
      <c r="AE439" s="169"/>
      <c r="AF439" s="169"/>
      <c r="AG439" s="169"/>
      <c r="AH439" s="170"/>
      <c r="AI439" s="145"/>
      <c r="AJ439" s="145"/>
      <c r="AK439" s="145"/>
      <c r="AL439" s="145"/>
      <c r="AY439" s="171"/>
      <c r="AZ439" s="167"/>
      <c r="BA439" s="172"/>
      <c r="BG439" s="171"/>
      <c r="BH439" s="167"/>
      <c r="BI439" s="172"/>
      <c r="CG439" s="430"/>
      <c r="CH439" s="430"/>
      <c r="CL439" s="147"/>
    </row>
    <row r="440" spans="1:90" s="5" customFormat="1" x14ac:dyDescent="0.25">
      <c r="A440" s="145"/>
      <c r="B440" s="145"/>
      <c r="C440" s="145"/>
      <c r="D440" s="145"/>
      <c r="E440" s="145"/>
      <c r="F440" s="145"/>
      <c r="G440" s="145"/>
      <c r="H440" s="145"/>
      <c r="I440" s="145"/>
      <c r="J440" s="145"/>
      <c r="K440" s="145"/>
      <c r="L440" s="145"/>
      <c r="M440" s="145"/>
      <c r="N440" s="145"/>
      <c r="O440" s="145"/>
      <c r="P440" s="145"/>
      <c r="Q440" s="145"/>
      <c r="R440" s="145"/>
      <c r="S440" s="145"/>
      <c r="T440" s="145"/>
      <c r="U440" s="145"/>
      <c r="V440" s="145"/>
      <c r="W440" s="145"/>
      <c r="X440" s="145"/>
      <c r="Y440" s="145"/>
      <c r="Z440" s="145"/>
      <c r="AA440" s="145"/>
      <c r="AB440" s="145"/>
      <c r="AC440" s="169"/>
      <c r="AD440" s="169"/>
      <c r="AE440" s="169"/>
      <c r="AF440" s="169"/>
      <c r="AG440" s="169"/>
      <c r="AH440" s="170"/>
      <c r="AI440" s="145"/>
      <c r="AJ440" s="145"/>
      <c r="AK440" s="145"/>
      <c r="AL440" s="145"/>
      <c r="AY440" s="171"/>
      <c r="AZ440" s="167"/>
      <c r="BA440" s="172"/>
      <c r="BG440" s="171"/>
      <c r="BH440" s="167"/>
      <c r="BI440" s="172"/>
      <c r="CG440" s="430"/>
      <c r="CH440" s="430"/>
      <c r="CL440" s="147"/>
    </row>
    <row r="441" spans="1:90" s="5" customFormat="1" x14ac:dyDescent="0.25">
      <c r="A441" s="145"/>
      <c r="B441" s="145"/>
      <c r="C441" s="145"/>
      <c r="D441" s="145"/>
      <c r="E441" s="145"/>
      <c r="F441" s="145"/>
      <c r="G441" s="145"/>
      <c r="H441" s="145"/>
      <c r="I441" s="145"/>
      <c r="J441" s="145"/>
      <c r="K441" s="145"/>
      <c r="L441" s="145"/>
      <c r="M441" s="145"/>
      <c r="N441" s="145"/>
      <c r="O441" s="145"/>
      <c r="P441" s="145"/>
      <c r="Q441" s="145"/>
      <c r="R441" s="145"/>
      <c r="S441" s="145"/>
      <c r="T441" s="145"/>
      <c r="U441" s="145"/>
      <c r="V441" s="145"/>
      <c r="W441" s="145"/>
      <c r="X441" s="145"/>
      <c r="Y441" s="145"/>
      <c r="Z441" s="145"/>
      <c r="AA441" s="145"/>
      <c r="AB441" s="145"/>
      <c r="AC441" s="169"/>
      <c r="AD441" s="169"/>
      <c r="AE441" s="169"/>
      <c r="AF441" s="169"/>
      <c r="AG441" s="169"/>
      <c r="AH441" s="170"/>
      <c r="AI441" s="145"/>
      <c r="AJ441" s="145"/>
      <c r="AK441" s="145"/>
      <c r="AL441" s="145"/>
      <c r="AY441" s="171"/>
      <c r="AZ441" s="167"/>
      <c r="BA441" s="172"/>
      <c r="BG441" s="171"/>
      <c r="BH441" s="167"/>
      <c r="BI441" s="172"/>
      <c r="CG441" s="430"/>
      <c r="CH441" s="430"/>
      <c r="CL441" s="147"/>
    </row>
    <row r="442" spans="1:90" s="5" customFormat="1" x14ac:dyDescent="0.25">
      <c r="A442" s="145"/>
      <c r="B442" s="145"/>
      <c r="C442" s="145"/>
      <c r="D442" s="145"/>
      <c r="E442" s="145"/>
      <c r="F442" s="145"/>
      <c r="G442" s="145"/>
      <c r="H442" s="145"/>
      <c r="I442" s="145"/>
      <c r="J442" s="145"/>
      <c r="K442" s="145"/>
      <c r="L442" s="145"/>
      <c r="M442" s="145"/>
      <c r="N442" s="145"/>
      <c r="O442" s="145"/>
      <c r="P442" s="145"/>
      <c r="Q442" s="145"/>
      <c r="R442" s="145"/>
      <c r="S442" s="145"/>
      <c r="T442" s="145"/>
      <c r="U442" s="145"/>
      <c r="V442" s="145"/>
      <c r="W442" s="145"/>
      <c r="X442" s="145"/>
      <c r="Y442" s="145"/>
      <c r="Z442" s="145"/>
      <c r="AA442" s="145"/>
      <c r="AB442" s="145"/>
      <c r="AC442" s="169"/>
      <c r="AD442" s="169"/>
      <c r="AE442" s="169"/>
      <c r="AF442" s="169"/>
      <c r="AG442" s="169"/>
      <c r="AH442" s="170"/>
      <c r="AI442" s="145"/>
      <c r="AJ442" s="145"/>
      <c r="AK442" s="145"/>
      <c r="AL442" s="145"/>
      <c r="AY442" s="171"/>
      <c r="AZ442" s="167"/>
      <c r="BA442" s="172"/>
      <c r="BG442" s="171"/>
      <c r="BH442" s="167"/>
      <c r="BI442" s="172"/>
      <c r="CG442" s="430"/>
      <c r="CH442" s="430"/>
      <c r="CL442" s="147"/>
    </row>
    <row r="443" spans="1:90" s="5" customFormat="1" x14ac:dyDescent="0.25">
      <c r="A443" s="145"/>
      <c r="B443" s="145"/>
      <c r="C443" s="145"/>
      <c r="D443" s="145"/>
      <c r="E443" s="145"/>
      <c r="F443" s="145"/>
      <c r="G443" s="145"/>
      <c r="H443" s="145"/>
      <c r="I443" s="145"/>
      <c r="J443" s="145"/>
      <c r="K443" s="145"/>
      <c r="L443" s="145"/>
      <c r="M443" s="145"/>
      <c r="N443" s="145"/>
      <c r="O443" s="145"/>
      <c r="P443" s="145"/>
      <c r="Q443" s="145"/>
      <c r="R443" s="145"/>
      <c r="S443" s="145"/>
      <c r="T443" s="145"/>
      <c r="U443" s="145"/>
      <c r="V443" s="145"/>
      <c r="W443" s="145"/>
      <c r="X443" s="145"/>
      <c r="Y443" s="145"/>
      <c r="Z443" s="145"/>
      <c r="AA443" s="145"/>
      <c r="AB443" s="145"/>
      <c r="AC443" s="169"/>
      <c r="AD443" s="169"/>
      <c r="AE443" s="169"/>
      <c r="AF443" s="169"/>
      <c r="AG443" s="169"/>
      <c r="AH443" s="170"/>
      <c r="AI443" s="145"/>
      <c r="AJ443" s="145"/>
      <c r="AK443" s="145"/>
      <c r="AL443" s="145"/>
      <c r="AY443" s="171"/>
      <c r="AZ443" s="167"/>
      <c r="BA443" s="172"/>
      <c r="BG443" s="171"/>
      <c r="BH443" s="167"/>
      <c r="BI443" s="172"/>
      <c r="CG443" s="430"/>
      <c r="CH443" s="430"/>
      <c r="CL443" s="147"/>
    </row>
    <row r="444" spans="1:90" s="5" customFormat="1" x14ac:dyDescent="0.25">
      <c r="A444" s="145"/>
      <c r="B444" s="145"/>
      <c r="C444" s="145"/>
      <c r="D444" s="145"/>
      <c r="E444" s="145"/>
      <c r="F444" s="145"/>
      <c r="G444" s="145"/>
      <c r="H444" s="145"/>
      <c r="I444" s="145"/>
      <c r="J444" s="145"/>
      <c r="K444" s="145"/>
      <c r="L444" s="145"/>
      <c r="M444" s="145"/>
      <c r="N444" s="145"/>
      <c r="O444" s="145"/>
      <c r="P444" s="145"/>
      <c r="Q444" s="145"/>
      <c r="R444" s="145"/>
      <c r="S444" s="145"/>
      <c r="T444" s="145"/>
      <c r="U444" s="145"/>
      <c r="V444" s="145"/>
      <c r="W444" s="145"/>
      <c r="X444" s="145"/>
      <c r="Y444" s="145"/>
      <c r="Z444" s="145"/>
      <c r="AA444" s="145"/>
      <c r="AB444" s="145"/>
      <c r="AC444" s="169"/>
      <c r="AD444" s="169"/>
      <c r="AE444" s="169"/>
      <c r="AF444" s="169"/>
      <c r="AG444" s="169"/>
      <c r="AH444" s="170"/>
      <c r="AI444" s="145"/>
      <c r="AJ444" s="145"/>
      <c r="AK444" s="145"/>
      <c r="AL444" s="145"/>
      <c r="AY444" s="171"/>
      <c r="AZ444" s="167"/>
      <c r="BA444" s="172"/>
      <c r="BG444" s="171"/>
      <c r="BH444" s="167"/>
      <c r="BI444" s="172"/>
      <c r="CG444" s="430"/>
      <c r="CH444" s="430"/>
      <c r="CL444" s="147"/>
    </row>
    <row r="445" spans="1:90" s="5" customFormat="1" x14ac:dyDescent="0.25">
      <c r="A445" s="145"/>
      <c r="B445" s="145"/>
      <c r="C445" s="145"/>
      <c r="D445" s="145"/>
      <c r="E445" s="145"/>
      <c r="F445" s="145"/>
      <c r="G445" s="145"/>
      <c r="H445" s="145"/>
      <c r="I445" s="145"/>
      <c r="J445" s="145"/>
      <c r="K445" s="145"/>
      <c r="L445" s="145"/>
      <c r="M445" s="145"/>
      <c r="N445" s="145"/>
      <c r="O445" s="145"/>
      <c r="P445" s="145"/>
      <c r="Q445" s="145"/>
      <c r="R445" s="145"/>
      <c r="S445" s="145"/>
      <c r="T445" s="145"/>
      <c r="U445" s="145"/>
      <c r="V445" s="145"/>
      <c r="W445" s="145"/>
      <c r="X445" s="145"/>
      <c r="Y445" s="145"/>
      <c r="Z445" s="145"/>
      <c r="AA445" s="145"/>
      <c r="AB445" s="145"/>
      <c r="AC445" s="169"/>
      <c r="AD445" s="169"/>
      <c r="AE445" s="169"/>
      <c r="AF445" s="169"/>
      <c r="AG445" s="169"/>
      <c r="AH445" s="170"/>
      <c r="AI445" s="145"/>
      <c r="AJ445" s="145"/>
      <c r="AK445" s="145"/>
      <c r="AL445" s="145"/>
      <c r="AY445" s="171"/>
      <c r="AZ445" s="167"/>
      <c r="BA445" s="172"/>
      <c r="BG445" s="171"/>
      <c r="BH445" s="167"/>
      <c r="BI445" s="172"/>
      <c r="CG445" s="430"/>
      <c r="CH445" s="430"/>
      <c r="CL445" s="147"/>
    </row>
    <row r="446" spans="1:90" s="5" customFormat="1" x14ac:dyDescent="0.25">
      <c r="A446" s="145"/>
      <c r="B446" s="145"/>
      <c r="C446" s="145"/>
      <c r="D446" s="145"/>
      <c r="E446" s="145"/>
      <c r="F446" s="145"/>
      <c r="G446" s="145"/>
      <c r="H446" s="145"/>
      <c r="I446" s="145"/>
      <c r="J446" s="145"/>
      <c r="K446" s="145"/>
      <c r="L446" s="145"/>
      <c r="M446" s="145"/>
      <c r="N446" s="145"/>
      <c r="O446" s="145"/>
      <c r="P446" s="145"/>
      <c r="Q446" s="145"/>
      <c r="R446" s="145"/>
      <c r="S446" s="145"/>
      <c r="T446" s="145"/>
      <c r="U446" s="145"/>
      <c r="V446" s="145"/>
      <c r="W446" s="145"/>
      <c r="X446" s="145"/>
      <c r="Y446" s="145"/>
      <c r="Z446" s="145"/>
      <c r="AA446" s="145"/>
      <c r="AB446" s="145"/>
      <c r="AC446" s="169"/>
      <c r="AD446" s="169"/>
      <c r="AE446" s="169"/>
      <c r="AF446" s="169"/>
      <c r="AG446" s="169"/>
      <c r="AH446" s="170"/>
      <c r="AI446" s="145"/>
      <c r="AJ446" s="145"/>
      <c r="AK446" s="145"/>
      <c r="AL446" s="145"/>
      <c r="AY446" s="171"/>
      <c r="AZ446" s="167"/>
      <c r="BA446" s="172"/>
      <c r="BG446" s="171"/>
      <c r="BH446" s="167"/>
      <c r="BI446" s="172"/>
      <c r="CG446" s="430"/>
      <c r="CH446" s="430"/>
      <c r="CL446" s="147"/>
    </row>
    <row r="447" spans="1:90" s="5" customFormat="1" x14ac:dyDescent="0.25">
      <c r="A447" s="145"/>
      <c r="B447" s="145"/>
      <c r="C447" s="145"/>
      <c r="D447" s="145"/>
      <c r="E447" s="145"/>
      <c r="F447" s="145"/>
      <c r="G447" s="145"/>
      <c r="H447" s="145"/>
      <c r="I447" s="145"/>
      <c r="J447" s="145"/>
      <c r="K447" s="145"/>
      <c r="L447" s="145"/>
      <c r="M447" s="145"/>
      <c r="N447" s="145"/>
      <c r="O447" s="145"/>
      <c r="P447" s="145"/>
      <c r="Q447" s="145"/>
      <c r="R447" s="145"/>
      <c r="S447" s="145"/>
      <c r="T447" s="145"/>
      <c r="U447" s="145"/>
      <c r="V447" s="145"/>
      <c r="W447" s="145"/>
      <c r="X447" s="145"/>
      <c r="Y447" s="145"/>
      <c r="Z447" s="145"/>
      <c r="AA447" s="145"/>
      <c r="AB447" s="145"/>
      <c r="AC447" s="169"/>
      <c r="AD447" s="169"/>
      <c r="AE447" s="169"/>
      <c r="AF447" s="169"/>
      <c r="AG447" s="169"/>
      <c r="AH447" s="170"/>
      <c r="AI447" s="145"/>
      <c r="AJ447" s="145"/>
      <c r="AK447" s="145"/>
      <c r="AL447" s="145"/>
      <c r="AY447" s="171"/>
      <c r="AZ447" s="167"/>
      <c r="BA447" s="172"/>
      <c r="BG447" s="171"/>
      <c r="BH447" s="167"/>
      <c r="BI447" s="172"/>
      <c r="CG447" s="430"/>
      <c r="CH447" s="430"/>
      <c r="CL447" s="147"/>
    </row>
    <row r="448" spans="1:90" s="5" customFormat="1" x14ac:dyDescent="0.25">
      <c r="A448" s="145"/>
      <c r="B448" s="145"/>
      <c r="C448" s="145"/>
      <c r="D448" s="145"/>
      <c r="E448" s="145"/>
      <c r="F448" s="145"/>
      <c r="G448" s="145"/>
      <c r="H448" s="145"/>
      <c r="I448" s="145"/>
      <c r="J448" s="145"/>
      <c r="K448" s="145"/>
      <c r="L448" s="145"/>
      <c r="M448" s="145"/>
      <c r="N448" s="145"/>
      <c r="O448" s="145"/>
      <c r="P448" s="145"/>
      <c r="Q448" s="145"/>
      <c r="R448" s="145"/>
      <c r="S448" s="145"/>
      <c r="T448" s="145"/>
      <c r="U448" s="145"/>
      <c r="V448" s="145"/>
      <c r="W448" s="145"/>
      <c r="X448" s="145"/>
      <c r="Y448" s="145"/>
      <c r="Z448" s="145"/>
      <c r="AA448" s="145"/>
      <c r="AB448" s="145"/>
      <c r="AC448" s="169"/>
      <c r="AD448" s="169"/>
      <c r="AE448" s="169"/>
      <c r="AF448" s="169"/>
      <c r="AG448" s="169"/>
      <c r="AH448" s="170"/>
      <c r="AI448" s="145"/>
      <c r="AJ448" s="145"/>
      <c r="AK448" s="145"/>
      <c r="AL448" s="145"/>
      <c r="AY448" s="171"/>
      <c r="AZ448" s="167"/>
      <c r="BA448" s="172"/>
      <c r="BG448" s="171"/>
      <c r="BH448" s="167"/>
      <c r="BI448" s="172"/>
      <c r="CG448" s="430"/>
      <c r="CH448" s="430"/>
      <c r="CL448" s="147"/>
    </row>
    <row r="449" spans="1:90" s="5" customFormat="1" x14ac:dyDescent="0.25">
      <c r="A449" s="145"/>
      <c r="B449" s="145"/>
      <c r="C449" s="145"/>
      <c r="D449" s="145"/>
      <c r="E449" s="145"/>
      <c r="F449" s="145"/>
      <c r="G449" s="145"/>
      <c r="H449" s="145"/>
      <c r="I449" s="145"/>
      <c r="J449" s="145"/>
      <c r="K449" s="145"/>
      <c r="L449" s="145"/>
      <c r="M449" s="145"/>
      <c r="N449" s="145"/>
      <c r="O449" s="145"/>
      <c r="P449" s="145"/>
      <c r="Q449" s="145"/>
      <c r="R449" s="145"/>
      <c r="S449" s="145"/>
      <c r="T449" s="145"/>
      <c r="U449" s="145"/>
      <c r="V449" s="145"/>
      <c r="W449" s="145"/>
      <c r="X449" s="145"/>
      <c r="Y449" s="145"/>
      <c r="Z449" s="145"/>
      <c r="AA449" s="145"/>
      <c r="AB449" s="145"/>
      <c r="AC449" s="169"/>
      <c r="AD449" s="169"/>
      <c r="AE449" s="169"/>
      <c r="AF449" s="169"/>
      <c r="AG449" s="169"/>
      <c r="AH449" s="170"/>
      <c r="AI449" s="145"/>
      <c r="AJ449" s="145"/>
      <c r="AK449" s="145"/>
      <c r="AL449" s="145"/>
      <c r="AY449" s="171"/>
      <c r="AZ449" s="167"/>
      <c r="BA449" s="172"/>
      <c r="BG449" s="171"/>
      <c r="BH449" s="167"/>
      <c r="BI449" s="172"/>
      <c r="CG449" s="430"/>
      <c r="CH449" s="430"/>
      <c r="CL449" s="147"/>
    </row>
    <row r="450" spans="1:90" s="5" customFormat="1" x14ac:dyDescent="0.25">
      <c r="A450" s="145"/>
      <c r="B450" s="145"/>
      <c r="C450" s="145"/>
      <c r="D450" s="145"/>
      <c r="E450" s="145"/>
      <c r="F450" s="145"/>
      <c r="G450" s="145"/>
      <c r="H450" s="145"/>
      <c r="I450" s="145"/>
      <c r="J450" s="145"/>
      <c r="K450" s="145"/>
      <c r="L450" s="145"/>
      <c r="M450" s="145"/>
      <c r="N450" s="145"/>
      <c r="O450" s="145"/>
      <c r="P450" s="145"/>
      <c r="Q450" s="145"/>
      <c r="R450" s="145"/>
      <c r="S450" s="145"/>
      <c r="T450" s="145"/>
      <c r="U450" s="145"/>
      <c r="V450" s="145"/>
      <c r="W450" s="145"/>
      <c r="X450" s="145"/>
      <c r="Y450" s="145"/>
      <c r="Z450" s="145"/>
      <c r="AA450" s="145"/>
      <c r="AB450" s="145"/>
      <c r="AC450" s="169"/>
      <c r="AD450" s="169"/>
      <c r="AE450" s="169"/>
      <c r="AF450" s="169"/>
      <c r="AG450" s="169"/>
      <c r="AH450" s="170"/>
      <c r="AI450" s="145"/>
      <c r="AJ450" s="145"/>
      <c r="AK450" s="145"/>
      <c r="AL450" s="145"/>
      <c r="AY450" s="171"/>
      <c r="AZ450" s="167"/>
      <c r="BA450" s="172"/>
      <c r="BG450" s="171"/>
      <c r="BH450" s="167"/>
      <c r="BI450" s="172"/>
      <c r="CG450" s="430"/>
      <c r="CH450" s="430"/>
      <c r="CL450" s="147"/>
    </row>
    <row r="451" spans="1:90" s="5" customFormat="1" x14ac:dyDescent="0.25">
      <c r="A451" s="145"/>
      <c r="B451" s="145"/>
      <c r="C451" s="145"/>
      <c r="D451" s="145"/>
      <c r="E451" s="145"/>
      <c r="F451" s="145"/>
      <c r="G451" s="145"/>
      <c r="H451" s="145"/>
      <c r="I451" s="145"/>
      <c r="J451" s="145"/>
      <c r="K451" s="145"/>
      <c r="L451" s="145"/>
      <c r="M451" s="145"/>
      <c r="N451" s="145"/>
      <c r="O451" s="145"/>
      <c r="P451" s="145"/>
      <c r="Q451" s="145"/>
      <c r="R451" s="145"/>
      <c r="S451" s="145"/>
      <c r="T451" s="145"/>
      <c r="U451" s="145"/>
      <c r="V451" s="145"/>
      <c r="W451" s="145"/>
      <c r="X451" s="145"/>
      <c r="Y451" s="145"/>
      <c r="Z451" s="145"/>
      <c r="AA451" s="145"/>
      <c r="AB451" s="145"/>
      <c r="AC451" s="169"/>
      <c r="AD451" s="169"/>
      <c r="AE451" s="169"/>
      <c r="AF451" s="169"/>
      <c r="AG451" s="169"/>
      <c r="AH451" s="170"/>
      <c r="AI451" s="145"/>
      <c r="AJ451" s="145"/>
      <c r="AK451" s="145"/>
      <c r="AL451" s="145"/>
      <c r="AY451" s="171"/>
      <c r="AZ451" s="167"/>
      <c r="BA451" s="172"/>
      <c r="BG451" s="171"/>
      <c r="BH451" s="167"/>
      <c r="BI451" s="172"/>
      <c r="CG451" s="430"/>
      <c r="CH451" s="430"/>
      <c r="CL451" s="147"/>
    </row>
    <row r="452" spans="1:90" s="5" customFormat="1" x14ac:dyDescent="0.25">
      <c r="A452" s="145"/>
      <c r="B452" s="145"/>
      <c r="C452" s="145"/>
      <c r="D452" s="145"/>
      <c r="E452" s="145"/>
      <c r="F452" s="145"/>
      <c r="G452" s="145"/>
      <c r="H452" s="145"/>
      <c r="I452" s="145"/>
      <c r="J452" s="145"/>
      <c r="K452" s="145"/>
      <c r="L452" s="145"/>
      <c r="M452" s="145"/>
      <c r="N452" s="145"/>
      <c r="O452" s="145"/>
      <c r="P452" s="145"/>
      <c r="Q452" s="145"/>
      <c r="R452" s="145"/>
      <c r="S452" s="145"/>
      <c r="T452" s="145"/>
      <c r="U452" s="145"/>
      <c r="V452" s="145"/>
      <c r="W452" s="145"/>
      <c r="X452" s="145"/>
      <c r="Y452" s="145"/>
      <c r="Z452" s="145"/>
      <c r="AA452" s="145"/>
      <c r="AB452" s="145"/>
      <c r="AC452" s="169"/>
      <c r="AD452" s="169"/>
      <c r="AE452" s="169"/>
      <c r="AF452" s="169"/>
      <c r="AG452" s="169"/>
      <c r="AH452" s="170"/>
      <c r="AI452" s="145"/>
      <c r="AJ452" s="145"/>
      <c r="AK452" s="145"/>
      <c r="AL452" s="145"/>
      <c r="AY452" s="171"/>
      <c r="AZ452" s="167"/>
      <c r="BA452" s="172"/>
      <c r="BG452" s="171"/>
      <c r="BH452" s="167"/>
      <c r="BI452" s="172"/>
      <c r="CG452" s="430"/>
      <c r="CH452" s="430"/>
      <c r="CL452" s="147"/>
    </row>
    <row r="453" spans="1:90" s="5" customFormat="1" x14ac:dyDescent="0.25">
      <c r="A453" s="145"/>
      <c r="B453" s="145"/>
      <c r="C453" s="145"/>
      <c r="D453" s="145"/>
      <c r="E453" s="145"/>
      <c r="F453" s="145"/>
      <c r="G453" s="145"/>
      <c r="H453" s="145"/>
      <c r="I453" s="145"/>
      <c r="J453" s="145"/>
      <c r="K453" s="145"/>
      <c r="L453" s="145"/>
      <c r="M453" s="145"/>
      <c r="N453" s="145"/>
      <c r="O453" s="145"/>
      <c r="P453" s="145"/>
      <c r="Q453" s="145"/>
      <c r="R453" s="145"/>
      <c r="S453" s="145"/>
      <c r="T453" s="145"/>
      <c r="U453" s="145"/>
      <c r="V453" s="145"/>
      <c r="W453" s="145"/>
      <c r="X453" s="145"/>
      <c r="Y453" s="145"/>
      <c r="Z453" s="145"/>
      <c r="AA453" s="145"/>
      <c r="AB453" s="145"/>
      <c r="AC453" s="169"/>
      <c r="AD453" s="169"/>
      <c r="AE453" s="169"/>
      <c r="AF453" s="169"/>
      <c r="AG453" s="169"/>
      <c r="AH453" s="170"/>
      <c r="AI453" s="145"/>
      <c r="AJ453" s="145"/>
      <c r="AK453" s="145"/>
      <c r="AL453" s="145"/>
      <c r="AY453" s="171"/>
      <c r="AZ453" s="167"/>
      <c r="BA453" s="172"/>
      <c r="BG453" s="171"/>
      <c r="BH453" s="167"/>
      <c r="BI453" s="172"/>
      <c r="CG453" s="430"/>
      <c r="CH453" s="430"/>
      <c r="CL453" s="147"/>
    </row>
    <row r="454" spans="1:90" s="5" customFormat="1" x14ac:dyDescent="0.25">
      <c r="A454" s="145"/>
      <c r="B454" s="145"/>
      <c r="C454" s="145"/>
      <c r="D454" s="145"/>
      <c r="E454" s="145"/>
      <c r="F454" s="145"/>
      <c r="G454" s="145"/>
      <c r="H454" s="145"/>
      <c r="I454" s="145"/>
      <c r="J454" s="145"/>
      <c r="K454" s="145"/>
      <c r="L454" s="145"/>
      <c r="M454" s="145"/>
      <c r="N454" s="145"/>
      <c r="O454" s="145"/>
      <c r="P454" s="145"/>
      <c r="Q454" s="145"/>
      <c r="R454" s="145"/>
      <c r="S454" s="145"/>
      <c r="T454" s="145"/>
      <c r="U454" s="145"/>
      <c r="V454" s="145"/>
      <c r="W454" s="145"/>
      <c r="X454" s="145"/>
      <c r="Y454" s="145"/>
      <c r="Z454" s="145"/>
      <c r="AA454" s="145"/>
      <c r="AB454" s="145"/>
      <c r="AC454" s="169"/>
      <c r="AD454" s="169"/>
      <c r="AE454" s="169"/>
      <c r="AF454" s="169"/>
      <c r="AG454" s="169"/>
      <c r="AH454" s="170"/>
      <c r="AI454" s="145"/>
      <c r="AJ454" s="145"/>
      <c r="AK454" s="145"/>
      <c r="AL454" s="145"/>
      <c r="AY454" s="171"/>
      <c r="AZ454" s="167"/>
      <c r="BA454" s="172"/>
      <c r="BG454" s="171"/>
      <c r="BH454" s="167"/>
      <c r="BI454" s="172"/>
      <c r="CG454" s="430"/>
      <c r="CH454" s="430"/>
      <c r="CL454" s="147"/>
    </row>
    <row r="455" spans="1:90" s="5" customFormat="1" x14ac:dyDescent="0.25">
      <c r="A455" s="145"/>
      <c r="B455" s="145"/>
      <c r="C455" s="145"/>
      <c r="D455" s="145"/>
      <c r="E455" s="145"/>
      <c r="F455" s="145"/>
      <c r="G455" s="145"/>
      <c r="H455" s="145"/>
      <c r="I455" s="145"/>
      <c r="J455" s="145"/>
      <c r="K455" s="145"/>
      <c r="L455" s="145"/>
      <c r="M455" s="145"/>
      <c r="N455" s="145"/>
      <c r="O455" s="145"/>
      <c r="P455" s="145"/>
      <c r="Q455" s="145"/>
      <c r="R455" s="145"/>
      <c r="S455" s="145"/>
      <c r="T455" s="145"/>
      <c r="U455" s="145"/>
      <c r="V455" s="145"/>
      <c r="W455" s="145"/>
      <c r="X455" s="145"/>
      <c r="Y455" s="145"/>
      <c r="Z455" s="145"/>
      <c r="AA455" s="145"/>
      <c r="AB455" s="145"/>
      <c r="AC455" s="169"/>
      <c r="AD455" s="169"/>
      <c r="AE455" s="169"/>
      <c r="AF455" s="169"/>
      <c r="AG455" s="169"/>
      <c r="AH455" s="170"/>
      <c r="AI455" s="145"/>
      <c r="AJ455" s="145"/>
      <c r="AK455" s="145"/>
      <c r="AL455" s="145"/>
      <c r="AY455" s="171"/>
      <c r="AZ455" s="167"/>
      <c r="BA455" s="172"/>
      <c r="BG455" s="171"/>
      <c r="BH455" s="167"/>
      <c r="BI455" s="172"/>
      <c r="CG455" s="430"/>
      <c r="CH455" s="430"/>
      <c r="CL455" s="147"/>
    </row>
    <row r="456" spans="1:90" s="5" customFormat="1" x14ac:dyDescent="0.25">
      <c r="A456" s="145"/>
      <c r="B456" s="145"/>
      <c r="C456" s="145"/>
      <c r="D456" s="145"/>
      <c r="E456" s="145"/>
      <c r="F456" s="145"/>
      <c r="G456" s="145"/>
      <c r="H456" s="145"/>
      <c r="I456" s="145"/>
      <c r="J456" s="145"/>
      <c r="K456" s="145"/>
      <c r="L456" s="145"/>
      <c r="M456" s="145"/>
      <c r="N456" s="145"/>
      <c r="O456" s="145"/>
      <c r="P456" s="145"/>
      <c r="Q456" s="145"/>
      <c r="R456" s="145"/>
      <c r="S456" s="145"/>
      <c r="T456" s="145"/>
      <c r="U456" s="145"/>
      <c r="V456" s="145"/>
      <c r="W456" s="145"/>
      <c r="X456" s="145"/>
      <c r="Y456" s="145"/>
      <c r="Z456" s="145"/>
      <c r="AA456" s="145"/>
      <c r="AB456" s="145"/>
      <c r="AC456" s="169"/>
      <c r="AD456" s="169"/>
      <c r="AE456" s="169"/>
      <c r="AF456" s="169"/>
      <c r="AG456" s="169"/>
      <c r="AH456" s="170"/>
      <c r="AI456" s="145"/>
      <c r="AJ456" s="145"/>
      <c r="AK456" s="145"/>
      <c r="AL456" s="145"/>
      <c r="AY456" s="171"/>
      <c r="AZ456" s="167"/>
      <c r="BA456" s="172"/>
      <c r="BG456" s="171"/>
      <c r="BH456" s="167"/>
      <c r="BI456" s="172"/>
      <c r="CG456" s="430"/>
      <c r="CH456" s="430"/>
      <c r="CL456" s="147"/>
    </row>
    <row r="457" spans="1:90" s="5" customFormat="1" x14ac:dyDescent="0.25">
      <c r="A457" s="145"/>
      <c r="B457" s="145"/>
      <c r="C457" s="145"/>
      <c r="D457" s="145"/>
      <c r="E457" s="145"/>
      <c r="F457" s="145"/>
      <c r="G457" s="145"/>
      <c r="H457" s="145"/>
      <c r="I457" s="145"/>
      <c r="J457" s="145"/>
      <c r="K457" s="145"/>
      <c r="L457" s="145"/>
      <c r="M457" s="145"/>
      <c r="N457" s="145"/>
      <c r="O457" s="145"/>
      <c r="P457" s="145"/>
      <c r="Q457" s="145"/>
      <c r="R457" s="145"/>
      <c r="S457" s="145"/>
      <c r="T457" s="145"/>
      <c r="U457" s="145"/>
      <c r="V457" s="145"/>
      <c r="W457" s="145"/>
      <c r="X457" s="145"/>
      <c r="Y457" s="145"/>
      <c r="Z457" s="145"/>
      <c r="AA457" s="145"/>
      <c r="AB457" s="145"/>
      <c r="AC457" s="169"/>
      <c r="AD457" s="169"/>
      <c r="AE457" s="169"/>
      <c r="AF457" s="169"/>
      <c r="AG457" s="169"/>
      <c r="AH457" s="170"/>
      <c r="AI457" s="145"/>
      <c r="AJ457" s="145"/>
      <c r="AK457" s="145"/>
      <c r="AL457" s="145"/>
      <c r="AY457" s="171"/>
      <c r="AZ457" s="167"/>
      <c r="BA457" s="172"/>
      <c r="BG457" s="171"/>
      <c r="BH457" s="167"/>
      <c r="BI457" s="172"/>
      <c r="CG457" s="430"/>
      <c r="CH457" s="430"/>
      <c r="CL457" s="147"/>
    </row>
    <row r="458" spans="1:90" s="5" customFormat="1" x14ac:dyDescent="0.25">
      <c r="A458" s="145"/>
      <c r="B458" s="145"/>
      <c r="C458" s="145"/>
      <c r="D458" s="145"/>
      <c r="E458" s="145"/>
      <c r="F458" s="145"/>
      <c r="G458" s="145"/>
      <c r="H458" s="145"/>
      <c r="I458" s="145"/>
      <c r="J458" s="145"/>
      <c r="K458" s="145"/>
      <c r="L458" s="145"/>
      <c r="M458" s="145"/>
      <c r="N458" s="145"/>
      <c r="O458" s="145"/>
      <c r="P458" s="145"/>
      <c r="Q458" s="145"/>
      <c r="R458" s="145"/>
      <c r="S458" s="145"/>
      <c r="T458" s="145"/>
      <c r="U458" s="145"/>
      <c r="V458" s="145"/>
      <c r="W458" s="145"/>
      <c r="X458" s="145"/>
      <c r="Y458" s="145"/>
      <c r="Z458" s="145"/>
      <c r="AA458" s="145"/>
      <c r="AB458" s="145"/>
      <c r="AC458" s="169"/>
      <c r="AD458" s="169"/>
      <c r="AE458" s="169"/>
      <c r="AF458" s="169"/>
      <c r="AG458" s="169"/>
      <c r="AH458" s="170"/>
      <c r="AI458" s="145"/>
      <c r="AJ458" s="145"/>
      <c r="AK458" s="145"/>
      <c r="AL458" s="145"/>
      <c r="AY458" s="171"/>
      <c r="AZ458" s="167"/>
      <c r="BA458" s="172"/>
      <c r="BG458" s="171"/>
      <c r="BH458" s="167"/>
      <c r="BI458" s="172"/>
      <c r="CG458" s="430"/>
      <c r="CH458" s="430"/>
      <c r="CL458" s="147"/>
    </row>
    <row r="459" spans="1:90" s="5" customFormat="1" x14ac:dyDescent="0.25">
      <c r="A459" s="145"/>
      <c r="B459" s="145"/>
      <c r="C459" s="145"/>
      <c r="D459" s="145"/>
      <c r="E459" s="145"/>
      <c r="F459" s="145"/>
      <c r="G459" s="145"/>
      <c r="H459" s="145"/>
      <c r="I459" s="145"/>
      <c r="J459" s="145"/>
      <c r="K459" s="145"/>
      <c r="L459" s="145"/>
      <c r="M459" s="145"/>
      <c r="N459" s="145"/>
      <c r="O459" s="145"/>
      <c r="P459" s="145"/>
      <c r="Q459" s="145"/>
      <c r="R459" s="145"/>
      <c r="S459" s="145"/>
      <c r="T459" s="145"/>
      <c r="U459" s="145"/>
      <c r="V459" s="145"/>
      <c r="W459" s="145"/>
      <c r="X459" s="145"/>
      <c r="Y459" s="145"/>
      <c r="Z459" s="145"/>
      <c r="AA459" s="145"/>
      <c r="AB459" s="145"/>
      <c r="AC459" s="169"/>
      <c r="AD459" s="169"/>
      <c r="AE459" s="169"/>
      <c r="AF459" s="169"/>
      <c r="AG459" s="169"/>
      <c r="AH459" s="170"/>
      <c r="AI459" s="145"/>
      <c r="AJ459" s="145"/>
      <c r="AK459" s="145"/>
      <c r="AL459" s="145"/>
      <c r="AY459" s="171"/>
      <c r="AZ459" s="167"/>
      <c r="BA459" s="172"/>
      <c r="BG459" s="171"/>
      <c r="BH459" s="167"/>
      <c r="BI459" s="172"/>
      <c r="CG459" s="430"/>
      <c r="CH459" s="430"/>
      <c r="CL459" s="147"/>
    </row>
    <row r="460" spans="1:90" s="5" customFormat="1" x14ac:dyDescent="0.25">
      <c r="A460" s="145"/>
      <c r="B460" s="145"/>
      <c r="C460" s="145"/>
      <c r="D460" s="145"/>
      <c r="E460" s="145"/>
      <c r="F460" s="145"/>
      <c r="G460" s="145"/>
      <c r="H460" s="145"/>
      <c r="I460" s="145"/>
      <c r="J460" s="145"/>
      <c r="K460" s="145"/>
      <c r="L460" s="145"/>
      <c r="M460" s="145"/>
      <c r="N460" s="145"/>
      <c r="O460" s="145"/>
      <c r="P460" s="145"/>
      <c r="Q460" s="145"/>
      <c r="R460" s="145"/>
      <c r="S460" s="145"/>
      <c r="T460" s="145"/>
      <c r="U460" s="145"/>
      <c r="V460" s="145"/>
      <c r="W460" s="145"/>
      <c r="X460" s="145"/>
      <c r="Y460" s="145"/>
      <c r="Z460" s="145"/>
      <c r="AA460" s="145"/>
      <c r="AB460" s="145"/>
      <c r="AC460" s="169"/>
      <c r="AD460" s="169"/>
      <c r="AE460" s="169"/>
      <c r="AF460" s="169"/>
      <c r="AG460" s="169"/>
      <c r="AH460" s="170"/>
      <c r="AI460" s="145"/>
      <c r="AJ460" s="145"/>
      <c r="AK460" s="145"/>
      <c r="AL460" s="145"/>
      <c r="AY460" s="171"/>
      <c r="AZ460" s="167"/>
      <c r="BA460" s="172"/>
      <c r="BG460" s="171"/>
      <c r="BH460" s="167"/>
      <c r="BI460" s="172"/>
      <c r="CG460" s="430"/>
      <c r="CH460" s="430"/>
      <c r="CL460" s="147"/>
    </row>
    <row r="461" spans="1:90" s="5" customFormat="1" x14ac:dyDescent="0.25">
      <c r="A461" s="145"/>
      <c r="B461" s="145"/>
      <c r="C461" s="145"/>
      <c r="D461" s="145"/>
      <c r="E461" s="145"/>
      <c r="F461" s="145"/>
      <c r="G461" s="145"/>
      <c r="H461" s="145"/>
      <c r="I461" s="145"/>
      <c r="J461" s="145"/>
      <c r="K461" s="145"/>
      <c r="L461" s="145"/>
      <c r="M461" s="145"/>
      <c r="N461" s="145"/>
      <c r="O461" s="145"/>
      <c r="P461" s="145"/>
      <c r="Q461" s="145"/>
      <c r="R461" s="145"/>
      <c r="S461" s="145"/>
      <c r="T461" s="145"/>
      <c r="U461" s="145"/>
      <c r="V461" s="145"/>
      <c r="W461" s="145"/>
      <c r="X461" s="145"/>
      <c r="Y461" s="145"/>
      <c r="Z461" s="145"/>
      <c r="AA461" s="145"/>
      <c r="AB461" s="145"/>
      <c r="AC461" s="169"/>
      <c r="AD461" s="169"/>
      <c r="AE461" s="169"/>
      <c r="AF461" s="169"/>
      <c r="AG461" s="169"/>
      <c r="AH461" s="170"/>
      <c r="AI461" s="145"/>
      <c r="AJ461" s="145"/>
      <c r="AK461" s="145"/>
      <c r="AL461" s="145"/>
      <c r="AY461" s="171"/>
      <c r="AZ461" s="167"/>
      <c r="BA461" s="172"/>
      <c r="BG461" s="171"/>
      <c r="BH461" s="167"/>
      <c r="BI461" s="172"/>
      <c r="CG461" s="430"/>
      <c r="CH461" s="430"/>
      <c r="CL461" s="147"/>
    </row>
    <row r="462" spans="1:90" s="5" customFormat="1" x14ac:dyDescent="0.25">
      <c r="A462" s="145"/>
      <c r="B462" s="145"/>
      <c r="C462" s="145"/>
      <c r="D462" s="145"/>
      <c r="E462" s="145"/>
      <c r="F462" s="145"/>
      <c r="G462" s="145"/>
      <c r="H462" s="145"/>
      <c r="I462" s="145"/>
      <c r="J462" s="145"/>
      <c r="K462" s="145"/>
      <c r="L462" s="145"/>
      <c r="M462" s="145"/>
      <c r="N462" s="145"/>
      <c r="O462" s="145"/>
      <c r="P462" s="145"/>
      <c r="Q462" s="145"/>
      <c r="R462" s="145"/>
      <c r="S462" s="145"/>
      <c r="T462" s="145"/>
      <c r="U462" s="145"/>
      <c r="V462" s="145"/>
      <c r="W462" s="145"/>
      <c r="X462" s="145"/>
      <c r="Y462" s="145"/>
      <c r="Z462" s="145"/>
      <c r="AA462" s="145"/>
      <c r="AB462" s="145"/>
      <c r="AC462" s="169"/>
      <c r="AD462" s="169"/>
      <c r="AE462" s="169"/>
      <c r="AF462" s="169"/>
      <c r="AG462" s="169"/>
      <c r="AH462" s="170"/>
      <c r="AI462" s="145"/>
      <c r="AJ462" s="145"/>
      <c r="AK462" s="145"/>
      <c r="AL462" s="145"/>
      <c r="AY462" s="171"/>
      <c r="AZ462" s="167"/>
      <c r="BA462" s="172"/>
      <c r="BG462" s="171"/>
      <c r="BH462" s="167"/>
      <c r="BI462" s="172"/>
      <c r="CG462" s="430"/>
      <c r="CH462" s="430"/>
      <c r="CL462" s="147"/>
    </row>
    <row r="463" spans="1:90" s="5" customFormat="1" x14ac:dyDescent="0.25">
      <c r="A463" s="145"/>
      <c r="B463" s="145"/>
      <c r="C463" s="145"/>
      <c r="D463" s="145"/>
      <c r="E463" s="145"/>
      <c r="F463" s="145"/>
      <c r="G463" s="145"/>
      <c r="H463" s="145"/>
      <c r="I463" s="145"/>
      <c r="J463" s="145"/>
      <c r="K463" s="145"/>
      <c r="L463" s="145"/>
      <c r="M463" s="145"/>
      <c r="N463" s="145"/>
      <c r="O463" s="145"/>
      <c r="P463" s="145"/>
      <c r="Q463" s="145"/>
      <c r="R463" s="145"/>
      <c r="S463" s="145"/>
      <c r="T463" s="145"/>
      <c r="U463" s="145"/>
      <c r="V463" s="145"/>
      <c r="W463" s="145"/>
      <c r="X463" s="145"/>
      <c r="Y463" s="145"/>
      <c r="Z463" s="145"/>
      <c r="AA463" s="145"/>
      <c r="AB463" s="145"/>
      <c r="AC463" s="169"/>
      <c r="AD463" s="169"/>
      <c r="AE463" s="169"/>
      <c r="AF463" s="169"/>
      <c r="AG463" s="169"/>
      <c r="AH463" s="170"/>
      <c r="AI463" s="145"/>
      <c r="AJ463" s="145"/>
      <c r="AK463" s="145"/>
      <c r="AL463" s="145"/>
      <c r="AY463" s="171"/>
      <c r="AZ463" s="167"/>
      <c r="BA463" s="172"/>
      <c r="BG463" s="171"/>
      <c r="BH463" s="167"/>
      <c r="BI463" s="172"/>
      <c r="CG463" s="430"/>
      <c r="CH463" s="430"/>
      <c r="CL463" s="147"/>
    </row>
    <row r="464" spans="1:90" s="5" customFormat="1" x14ac:dyDescent="0.25">
      <c r="A464" s="145"/>
      <c r="B464" s="145"/>
      <c r="C464" s="145"/>
      <c r="D464" s="145"/>
      <c r="E464" s="145"/>
      <c r="F464" s="145"/>
      <c r="G464" s="145"/>
      <c r="H464" s="145"/>
      <c r="I464" s="145"/>
      <c r="J464" s="145"/>
      <c r="K464" s="145"/>
      <c r="L464" s="145"/>
      <c r="M464" s="145"/>
      <c r="N464" s="145"/>
      <c r="O464" s="145"/>
      <c r="P464" s="145"/>
      <c r="Q464" s="145"/>
      <c r="R464" s="145"/>
      <c r="S464" s="145"/>
      <c r="T464" s="145"/>
      <c r="U464" s="145"/>
      <c r="V464" s="145"/>
      <c r="W464" s="145"/>
      <c r="X464" s="145"/>
      <c r="Y464" s="145"/>
      <c r="Z464" s="145"/>
      <c r="AA464" s="145"/>
      <c r="AB464" s="145"/>
      <c r="AC464" s="169"/>
      <c r="AD464" s="169"/>
      <c r="AE464" s="169"/>
      <c r="AF464" s="169"/>
      <c r="AG464" s="169"/>
      <c r="AH464" s="170"/>
      <c r="AI464" s="145"/>
      <c r="AJ464" s="145"/>
      <c r="AK464" s="145"/>
      <c r="AL464" s="145"/>
      <c r="AY464" s="171"/>
      <c r="AZ464" s="167"/>
      <c r="BA464" s="172"/>
      <c r="BG464" s="171"/>
      <c r="BH464" s="167"/>
      <c r="BI464" s="172"/>
      <c r="CG464" s="430"/>
      <c r="CH464" s="430"/>
      <c r="CL464" s="147"/>
    </row>
    <row r="465" spans="1:90" s="5" customFormat="1" x14ac:dyDescent="0.25">
      <c r="A465" s="145"/>
      <c r="B465" s="145"/>
      <c r="C465" s="145"/>
      <c r="D465" s="145"/>
      <c r="E465" s="145"/>
      <c r="F465" s="145"/>
      <c r="G465" s="145"/>
      <c r="H465" s="145"/>
      <c r="I465" s="145"/>
      <c r="J465" s="145"/>
      <c r="K465" s="145"/>
      <c r="L465" s="145"/>
      <c r="M465" s="145"/>
      <c r="N465" s="145"/>
      <c r="O465" s="145"/>
      <c r="P465" s="145"/>
      <c r="Q465" s="145"/>
      <c r="R465" s="145"/>
      <c r="S465" s="145"/>
      <c r="T465" s="145"/>
      <c r="U465" s="145"/>
      <c r="V465" s="145"/>
      <c r="W465" s="145"/>
      <c r="X465" s="145"/>
      <c r="Y465" s="145"/>
      <c r="Z465" s="145"/>
      <c r="AA465" s="145"/>
      <c r="AB465" s="145"/>
      <c r="AC465" s="169"/>
      <c r="AD465" s="169"/>
      <c r="AE465" s="169"/>
      <c r="AF465" s="169"/>
      <c r="AG465" s="169"/>
      <c r="AH465" s="170"/>
      <c r="AI465" s="145"/>
      <c r="AJ465" s="145"/>
      <c r="AK465" s="145"/>
      <c r="AL465" s="145"/>
      <c r="AY465" s="171"/>
      <c r="AZ465" s="167"/>
      <c r="BA465" s="172"/>
      <c r="BG465" s="171"/>
      <c r="BH465" s="167"/>
      <c r="BI465" s="172"/>
      <c r="CG465" s="430"/>
      <c r="CH465" s="430"/>
      <c r="CL465" s="147"/>
    </row>
    <row r="466" spans="1:90" s="5" customFormat="1" x14ac:dyDescent="0.25">
      <c r="A466" s="145"/>
      <c r="B466" s="145"/>
      <c r="C466" s="145"/>
      <c r="D466" s="145"/>
      <c r="E466" s="145"/>
      <c r="F466" s="145"/>
      <c r="G466" s="145"/>
      <c r="H466" s="145"/>
      <c r="I466" s="145"/>
      <c r="J466" s="145"/>
      <c r="K466" s="145"/>
      <c r="L466" s="145"/>
      <c r="M466" s="145"/>
      <c r="N466" s="145"/>
      <c r="O466" s="145"/>
      <c r="P466" s="145"/>
      <c r="Q466" s="145"/>
      <c r="R466" s="145"/>
      <c r="S466" s="145"/>
      <c r="T466" s="145"/>
      <c r="U466" s="145"/>
      <c r="V466" s="145"/>
      <c r="W466" s="145"/>
      <c r="X466" s="145"/>
      <c r="Y466" s="145"/>
      <c r="Z466" s="145"/>
      <c r="AA466" s="145"/>
      <c r="AB466" s="145"/>
      <c r="AC466" s="169"/>
      <c r="AD466" s="169"/>
      <c r="AE466" s="169"/>
      <c r="AF466" s="169"/>
      <c r="AG466" s="169"/>
      <c r="AH466" s="170"/>
      <c r="AI466" s="145"/>
      <c r="AJ466" s="145"/>
      <c r="AK466" s="145"/>
      <c r="AL466" s="145"/>
      <c r="AY466" s="171"/>
      <c r="AZ466" s="167"/>
      <c r="BA466" s="172"/>
      <c r="BG466" s="171"/>
      <c r="BH466" s="167"/>
      <c r="BI466" s="172"/>
      <c r="CG466" s="430"/>
      <c r="CH466" s="430"/>
      <c r="CL466" s="147"/>
    </row>
    <row r="467" spans="1:90" s="5" customFormat="1" x14ac:dyDescent="0.25">
      <c r="A467" s="145"/>
      <c r="B467" s="145"/>
      <c r="C467" s="145"/>
      <c r="D467" s="145"/>
      <c r="E467" s="145"/>
      <c r="F467" s="145"/>
      <c r="G467" s="145"/>
      <c r="H467" s="145"/>
      <c r="I467" s="145"/>
      <c r="J467" s="145"/>
      <c r="K467" s="145"/>
      <c r="L467" s="145"/>
      <c r="M467" s="145"/>
      <c r="N467" s="145"/>
      <c r="O467" s="145"/>
      <c r="P467" s="145"/>
      <c r="Q467" s="145"/>
      <c r="R467" s="145"/>
      <c r="S467" s="145"/>
      <c r="T467" s="145"/>
      <c r="U467" s="145"/>
      <c r="V467" s="145"/>
      <c r="W467" s="145"/>
      <c r="X467" s="145"/>
      <c r="Y467" s="145"/>
      <c r="Z467" s="145"/>
      <c r="AA467" s="145"/>
      <c r="AB467" s="145"/>
      <c r="AC467" s="169"/>
      <c r="AD467" s="169"/>
      <c r="AE467" s="169"/>
      <c r="AF467" s="169"/>
      <c r="AG467" s="169"/>
      <c r="AH467" s="170"/>
      <c r="AI467" s="145"/>
      <c r="AJ467" s="145"/>
      <c r="AK467" s="145"/>
      <c r="AL467" s="145"/>
      <c r="AY467" s="171"/>
      <c r="AZ467" s="167"/>
      <c r="BA467" s="172"/>
      <c r="BG467" s="171"/>
      <c r="BH467" s="167"/>
      <c r="BI467" s="172"/>
      <c r="CG467" s="430"/>
      <c r="CH467" s="430"/>
      <c r="CL467" s="147"/>
    </row>
    <row r="468" spans="1:90" s="5" customFormat="1" x14ac:dyDescent="0.25">
      <c r="A468" s="145"/>
      <c r="B468" s="145"/>
      <c r="C468" s="145"/>
      <c r="D468" s="145"/>
      <c r="E468" s="145"/>
      <c r="F468" s="145"/>
      <c r="G468" s="145"/>
      <c r="H468" s="145"/>
      <c r="I468" s="145"/>
      <c r="J468" s="145"/>
      <c r="K468" s="145"/>
      <c r="L468" s="145"/>
      <c r="M468" s="145"/>
      <c r="N468" s="145"/>
      <c r="O468" s="145"/>
      <c r="P468" s="145"/>
      <c r="Q468" s="145"/>
      <c r="R468" s="145"/>
      <c r="S468" s="145"/>
      <c r="T468" s="145"/>
      <c r="U468" s="145"/>
      <c r="V468" s="145"/>
      <c r="W468" s="145"/>
      <c r="X468" s="145"/>
      <c r="Y468" s="145"/>
      <c r="Z468" s="145"/>
      <c r="AA468" s="145"/>
      <c r="AB468" s="145"/>
      <c r="AC468" s="169"/>
      <c r="AD468" s="169"/>
      <c r="AE468" s="169"/>
      <c r="AF468" s="169"/>
      <c r="AG468" s="169"/>
      <c r="AH468" s="170"/>
      <c r="AI468" s="145"/>
      <c r="AJ468" s="145"/>
      <c r="AK468" s="145"/>
      <c r="AL468" s="145"/>
      <c r="AY468" s="171"/>
      <c r="AZ468" s="167"/>
      <c r="BA468" s="172"/>
      <c r="BG468" s="171"/>
      <c r="BH468" s="167"/>
      <c r="BI468" s="172"/>
      <c r="CG468" s="430"/>
      <c r="CH468" s="430"/>
      <c r="CL468" s="147"/>
    </row>
    <row r="469" spans="1:90" s="5" customFormat="1" x14ac:dyDescent="0.25">
      <c r="A469" s="145"/>
      <c r="B469" s="145"/>
      <c r="C469" s="145"/>
      <c r="D469" s="145"/>
      <c r="E469" s="145"/>
      <c r="F469" s="145"/>
      <c r="G469" s="145"/>
      <c r="H469" s="145"/>
      <c r="I469" s="145"/>
      <c r="J469" s="145"/>
      <c r="K469" s="145"/>
      <c r="L469" s="145"/>
      <c r="M469" s="145"/>
      <c r="N469" s="145"/>
      <c r="O469" s="145"/>
      <c r="P469" s="145"/>
      <c r="Q469" s="145"/>
      <c r="R469" s="145"/>
      <c r="S469" s="145"/>
      <c r="T469" s="145"/>
      <c r="U469" s="145"/>
      <c r="V469" s="145"/>
      <c r="W469" s="145"/>
      <c r="X469" s="145"/>
      <c r="Y469" s="145"/>
      <c r="Z469" s="145"/>
      <c r="AA469" s="145"/>
      <c r="AB469" s="145"/>
      <c r="AC469" s="169"/>
      <c r="AD469" s="169"/>
      <c r="AE469" s="169"/>
      <c r="AF469" s="169"/>
      <c r="AG469" s="169"/>
      <c r="AH469" s="170"/>
      <c r="AI469" s="145"/>
      <c r="AJ469" s="145"/>
      <c r="AK469" s="145"/>
      <c r="AL469" s="145"/>
      <c r="AY469" s="171"/>
      <c r="AZ469" s="167"/>
      <c r="BA469" s="172"/>
      <c r="BG469" s="171"/>
      <c r="BH469" s="167"/>
      <c r="BI469" s="172"/>
      <c r="CG469" s="430"/>
      <c r="CH469" s="430"/>
      <c r="CL469" s="147"/>
    </row>
    <row r="470" spans="1:90" s="5" customFormat="1" x14ac:dyDescent="0.25">
      <c r="A470" s="145"/>
      <c r="B470" s="145"/>
      <c r="C470" s="145"/>
      <c r="D470" s="145"/>
      <c r="E470" s="145"/>
      <c r="F470" s="145"/>
      <c r="G470" s="145"/>
      <c r="H470" s="145"/>
      <c r="I470" s="145"/>
      <c r="J470" s="145"/>
      <c r="K470" s="145"/>
      <c r="L470" s="145"/>
      <c r="M470" s="145"/>
      <c r="N470" s="145"/>
      <c r="O470" s="145"/>
      <c r="P470" s="145"/>
      <c r="Q470" s="145"/>
      <c r="R470" s="145"/>
      <c r="S470" s="145"/>
      <c r="T470" s="145"/>
      <c r="U470" s="145"/>
      <c r="V470" s="145"/>
      <c r="W470" s="145"/>
      <c r="X470" s="145"/>
      <c r="Y470" s="145"/>
      <c r="Z470" s="145"/>
      <c r="AA470" s="145"/>
      <c r="AB470" s="145"/>
      <c r="AC470" s="169"/>
      <c r="AD470" s="169"/>
      <c r="AE470" s="169"/>
      <c r="AF470" s="169"/>
      <c r="AG470" s="169"/>
      <c r="AH470" s="170"/>
      <c r="AI470" s="145"/>
      <c r="AJ470" s="145"/>
      <c r="AK470" s="145"/>
      <c r="AL470" s="145"/>
      <c r="AY470" s="171"/>
      <c r="AZ470" s="167"/>
      <c r="BA470" s="172"/>
      <c r="BG470" s="171"/>
      <c r="BH470" s="167"/>
      <c r="BI470" s="172"/>
      <c r="CG470" s="430"/>
      <c r="CH470" s="430"/>
      <c r="CL470" s="147"/>
    </row>
    <row r="471" spans="1:90" s="5" customFormat="1" x14ac:dyDescent="0.25">
      <c r="A471" s="145"/>
      <c r="B471" s="145"/>
      <c r="C471" s="145"/>
      <c r="D471" s="145"/>
      <c r="E471" s="145"/>
      <c r="F471" s="145"/>
      <c r="G471" s="145"/>
      <c r="H471" s="145"/>
      <c r="I471" s="145"/>
      <c r="J471" s="145"/>
      <c r="K471" s="145"/>
      <c r="L471" s="145"/>
      <c r="M471" s="145"/>
      <c r="N471" s="145"/>
      <c r="O471" s="145"/>
      <c r="P471" s="145"/>
      <c r="Q471" s="145"/>
      <c r="R471" s="145"/>
      <c r="S471" s="145"/>
      <c r="T471" s="145"/>
      <c r="U471" s="145"/>
      <c r="V471" s="145"/>
      <c r="W471" s="145"/>
      <c r="X471" s="145"/>
      <c r="Y471" s="145"/>
      <c r="Z471" s="145"/>
      <c r="AA471" s="145"/>
      <c r="AB471" s="145"/>
      <c r="AC471" s="169"/>
      <c r="AD471" s="169"/>
      <c r="AE471" s="169"/>
      <c r="AF471" s="169"/>
      <c r="AG471" s="169"/>
      <c r="AH471" s="170"/>
      <c r="AI471" s="145"/>
      <c r="AJ471" s="145"/>
      <c r="AK471" s="145"/>
      <c r="AL471" s="145"/>
      <c r="AY471" s="171"/>
      <c r="AZ471" s="167"/>
      <c r="BA471" s="172"/>
      <c r="BG471" s="171"/>
      <c r="BH471" s="167"/>
      <c r="BI471" s="172"/>
      <c r="CG471" s="430"/>
      <c r="CH471" s="430"/>
      <c r="CL471" s="147"/>
    </row>
    <row r="472" spans="1:90" s="5" customFormat="1" x14ac:dyDescent="0.25">
      <c r="A472" s="145"/>
      <c r="B472" s="145"/>
      <c r="C472" s="145"/>
      <c r="D472" s="145"/>
      <c r="E472" s="145"/>
      <c r="F472" s="145"/>
      <c r="G472" s="145"/>
      <c r="H472" s="145"/>
      <c r="I472" s="145"/>
      <c r="J472" s="145"/>
      <c r="K472" s="145"/>
      <c r="L472" s="145"/>
      <c r="M472" s="145"/>
      <c r="N472" s="145"/>
      <c r="O472" s="145"/>
      <c r="P472" s="145"/>
      <c r="Q472" s="145"/>
      <c r="R472" s="145"/>
      <c r="S472" s="145"/>
      <c r="T472" s="145"/>
      <c r="U472" s="145"/>
      <c r="V472" s="145"/>
      <c r="W472" s="145"/>
      <c r="X472" s="145"/>
      <c r="Y472" s="145"/>
      <c r="Z472" s="145"/>
      <c r="AA472" s="145"/>
      <c r="AB472" s="145"/>
      <c r="AC472" s="169"/>
      <c r="AD472" s="169"/>
      <c r="AE472" s="169"/>
      <c r="AF472" s="169"/>
      <c r="AG472" s="169"/>
      <c r="AH472" s="170"/>
      <c r="AI472" s="145"/>
      <c r="AJ472" s="145"/>
      <c r="AK472" s="145"/>
      <c r="AL472" s="145"/>
      <c r="AY472" s="171"/>
      <c r="AZ472" s="167"/>
      <c r="BA472" s="172"/>
      <c r="BG472" s="171"/>
      <c r="BH472" s="167"/>
      <c r="BI472" s="172"/>
      <c r="CG472" s="430"/>
      <c r="CH472" s="430"/>
      <c r="CL472" s="147"/>
    </row>
    <row r="473" spans="1:90" s="5" customFormat="1" x14ac:dyDescent="0.25">
      <c r="A473" s="145"/>
      <c r="B473" s="145"/>
      <c r="C473" s="145"/>
      <c r="D473" s="145"/>
      <c r="E473" s="145"/>
      <c r="F473" s="145"/>
      <c r="G473" s="145"/>
      <c r="H473" s="145"/>
      <c r="I473" s="145"/>
      <c r="J473" s="145"/>
      <c r="K473" s="145"/>
      <c r="L473" s="145"/>
      <c r="M473" s="145"/>
      <c r="N473" s="145"/>
      <c r="O473" s="145"/>
      <c r="P473" s="145"/>
      <c r="Q473" s="145"/>
      <c r="R473" s="145"/>
      <c r="S473" s="145"/>
      <c r="T473" s="145"/>
      <c r="U473" s="145"/>
      <c r="V473" s="145"/>
      <c r="W473" s="145"/>
      <c r="X473" s="145"/>
      <c r="Y473" s="145"/>
      <c r="Z473" s="145"/>
      <c r="AA473" s="145"/>
      <c r="AB473" s="145"/>
      <c r="AC473" s="169"/>
      <c r="AD473" s="169"/>
      <c r="AE473" s="169"/>
      <c r="AF473" s="169"/>
      <c r="AG473" s="169"/>
      <c r="AH473" s="170"/>
      <c r="AI473" s="145"/>
      <c r="AJ473" s="145"/>
      <c r="AK473" s="145"/>
      <c r="AL473" s="145"/>
      <c r="AY473" s="171"/>
      <c r="AZ473" s="167"/>
      <c r="BA473" s="172"/>
      <c r="BG473" s="171"/>
      <c r="BH473" s="167"/>
      <c r="BI473" s="172"/>
      <c r="CG473" s="430"/>
      <c r="CH473" s="430"/>
      <c r="CL473" s="147"/>
    </row>
    <row r="474" spans="1:90" s="5" customFormat="1" x14ac:dyDescent="0.25">
      <c r="A474" s="145"/>
      <c r="B474" s="145"/>
      <c r="C474" s="145"/>
      <c r="D474" s="145"/>
      <c r="E474" s="145"/>
      <c r="F474" s="145"/>
      <c r="G474" s="145"/>
      <c r="H474" s="145"/>
      <c r="I474" s="145"/>
      <c r="J474" s="145"/>
      <c r="K474" s="145"/>
      <c r="L474" s="145"/>
      <c r="M474" s="145"/>
      <c r="N474" s="145"/>
      <c r="O474" s="145"/>
      <c r="P474" s="145"/>
      <c r="Q474" s="145"/>
      <c r="R474" s="145"/>
      <c r="S474" s="145"/>
      <c r="T474" s="145"/>
      <c r="U474" s="145"/>
      <c r="V474" s="145"/>
      <c r="W474" s="145"/>
      <c r="X474" s="145"/>
      <c r="Y474" s="145"/>
      <c r="Z474" s="145"/>
      <c r="AA474" s="145"/>
      <c r="AB474" s="145"/>
      <c r="AC474" s="169"/>
      <c r="AD474" s="169"/>
      <c r="AE474" s="169"/>
      <c r="AF474" s="169"/>
      <c r="AG474" s="169"/>
      <c r="AH474" s="170"/>
      <c r="AI474" s="145"/>
      <c r="AJ474" s="145"/>
      <c r="AK474" s="145"/>
      <c r="AL474" s="145"/>
      <c r="AY474" s="171"/>
      <c r="AZ474" s="167"/>
      <c r="BA474" s="172"/>
      <c r="BG474" s="171"/>
      <c r="BH474" s="167"/>
      <c r="BI474" s="172"/>
      <c r="CG474" s="430"/>
      <c r="CH474" s="430"/>
      <c r="CL474" s="147"/>
    </row>
    <row r="475" spans="1:90" s="5" customFormat="1" x14ac:dyDescent="0.25">
      <c r="A475" s="145"/>
      <c r="B475" s="145"/>
      <c r="C475" s="145"/>
      <c r="D475" s="145"/>
      <c r="E475" s="145"/>
      <c r="F475" s="145"/>
      <c r="G475" s="145"/>
      <c r="H475" s="145"/>
      <c r="I475" s="145"/>
      <c r="J475" s="145"/>
      <c r="K475" s="145"/>
      <c r="L475" s="145"/>
      <c r="M475" s="145"/>
      <c r="N475" s="145"/>
      <c r="O475" s="145"/>
      <c r="P475" s="145"/>
      <c r="Q475" s="145"/>
      <c r="R475" s="145"/>
      <c r="S475" s="145"/>
      <c r="T475" s="145"/>
      <c r="U475" s="145"/>
      <c r="V475" s="145"/>
      <c r="W475" s="145"/>
      <c r="X475" s="145"/>
      <c r="Y475" s="145"/>
      <c r="Z475" s="145"/>
      <c r="AA475" s="145"/>
      <c r="AB475" s="145"/>
      <c r="AC475" s="169"/>
      <c r="AD475" s="169"/>
      <c r="AE475" s="169"/>
      <c r="AF475" s="169"/>
      <c r="AG475" s="169"/>
      <c r="AH475" s="170"/>
      <c r="AI475" s="145"/>
      <c r="AJ475" s="145"/>
      <c r="AK475" s="145"/>
      <c r="AL475" s="145"/>
      <c r="AY475" s="171"/>
      <c r="AZ475" s="167"/>
      <c r="BA475" s="172"/>
      <c r="BG475" s="171"/>
      <c r="BH475" s="167"/>
      <c r="BI475" s="172"/>
      <c r="CG475" s="430"/>
      <c r="CH475" s="430"/>
      <c r="CL475" s="147"/>
    </row>
    <row r="476" spans="1:90" s="5" customFormat="1" x14ac:dyDescent="0.25">
      <c r="A476" s="145"/>
      <c r="B476" s="145"/>
      <c r="C476" s="145"/>
      <c r="D476" s="145"/>
      <c r="E476" s="145"/>
      <c r="F476" s="145"/>
      <c r="G476" s="145"/>
      <c r="H476" s="145"/>
      <c r="I476" s="145"/>
      <c r="J476" s="145"/>
      <c r="K476" s="145"/>
      <c r="L476" s="145"/>
      <c r="M476" s="145"/>
      <c r="N476" s="145"/>
      <c r="O476" s="145"/>
      <c r="P476" s="145"/>
      <c r="Q476" s="145"/>
      <c r="R476" s="145"/>
      <c r="S476" s="145"/>
      <c r="T476" s="145"/>
      <c r="U476" s="145"/>
      <c r="V476" s="145"/>
      <c r="W476" s="145"/>
      <c r="X476" s="145"/>
      <c r="Y476" s="145"/>
      <c r="Z476" s="145"/>
      <c r="AA476" s="145"/>
      <c r="AB476" s="145"/>
      <c r="AC476" s="169"/>
      <c r="AD476" s="169"/>
      <c r="AE476" s="169"/>
      <c r="AF476" s="169"/>
      <c r="AG476" s="169"/>
      <c r="AH476" s="170"/>
      <c r="AI476" s="145"/>
      <c r="AJ476" s="145"/>
      <c r="AK476" s="145"/>
      <c r="AL476" s="145"/>
      <c r="AY476" s="171"/>
      <c r="AZ476" s="167"/>
      <c r="BA476" s="172"/>
      <c r="BG476" s="171"/>
      <c r="BH476" s="167"/>
      <c r="BI476" s="172"/>
      <c r="CG476" s="430"/>
      <c r="CH476" s="430"/>
      <c r="CL476" s="147"/>
    </row>
    <row r="477" spans="1:90" s="5" customFormat="1" x14ac:dyDescent="0.25">
      <c r="A477" s="145"/>
      <c r="B477" s="145"/>
      <c r="C477" s="145"/>
      <c r="D477" s="145"/>
      <c r="E477" s="145"/>
      <c r="F477" s="145"/>
      <c r="G477" s="145"/>
      <c r="H477" s="145"/>
      <c r="I477" s="145"/>
      <c r="J477" s="145"/>
      <c r="K477" s="145"/>
      <c r="L477" s="145"/>
      <c r="M477" s="145"/>
      <c r="N477" s="145"/>
      <c r="O477" s="145"/>
      <c r="P477" s="145"/>
      <c r="Q477" s="145"/>
      <c r="R477" s="145"/>
      <c r="S477" s="145"/>
      <c r="T477" s="145"/>
      <c r="U477" s="145"/>
      <c r="V477" s="145"/>
      <c r="W477" s="145"/>
      <c r="X477" s="145"/>
      <c r="Y477" s="145"/>
      <c r="Z477" s="145"/>
      <c r="AA477" s="145"/>
      <c r="AB477" s="145"/>
      <c r="AC477" s="169"/>
      <c r="AD477" s="169"/>
      <c r="AE477" s="169"/>
      <c r="AF477" s="169"/>
      <c r="AG477" s="169"/>
      <c r="AH477" s="170"/>
      <c r="AI477" s="145"/>
      <c r="AJ477" s="145"/>
      <c r="AK477" s="145"/>
      <c r="AL477" s="145"/>
      <c r="AY477" s="171"/>
      <c r="AZ477" s="167"/>
      <c r="BA477" s="172"/>
      <c r="BG477" s="171"/>
      <c r="BH477" s="167"/>
      <c r="BI477" s="172"/>
      <c r="CG477" s="430"/>
      <c r="CH477" s="430"/>
      <c r="CL477" s="147"/>
    </row>
    <row r="478" spans="1:90" s="5" customFormat="1" x14ac:dyDescent="0.25">
      <c r="A478" s="145"/>
      <c r="B478" s="145"/>
      <c r="C478" s="145"/>
      <c r="D478" s="145"/>
      <c r="E478" s="145"/>
      <c r="F478" s="145"/>
      <c r="G478" s="145"/>
      <c r="H478" s="145"/>
      <c r="I478" s="145"/>
      <c r="J478" s="145"/>
      <c r="K478" s="145"/>
      <c r="L478" s="145"/>
      <c r="M478" s="145"/>
      <c r="N478" s="145"/>
      <c r="O478" s="145"/>
      <c r="P478" s="145"/>
      <c r="Q478" s="145"/>
      <c r="R478" s="145"/>
      <c r="S478" s="145"/>
      <c r="T478" s="145"/>
      <c r="U478" s="145"/>
      <c r="V478" s="145"/>
      <c r="W478" s="145"/>
      <c r="X478" s="145"/>
      <c r="Y478" s="145"/>
      <c r="Z478" s="145"/>
      <c r="AA478" s="145"/>
      <c r="AB478" s="145"/>
      <c r="AC478" s="169"/>
      <c r="AD478" s="169"/>
      <c r="AE478" s="169"/>
      <c r="AF478" s="169"/>
      <c r="AG478" s="169"/>
      <c r="AH478" s="170"/>
      <c r="AI478" s="145"/>
      <c r="AJ478" s="145"/>
      <c r="AK478" s="145"/>
      <c r="AL478" s="145"/>
      <c r="AY478" s="171"/>
      <c r="AZ478" s="167"/>
      <c r="BA478" s="172"/>
      <c r="BG478" s="171"/>
      <c r="BH478" s="167"/>
      <c r="BI478" s="172"/>
      <c r="CG478" s="430"/>
      <c r="CH478" s="430"/>
      <c r="CL478" s="147"/>
    </row>
    <row r="479" spans="1:90" s="5" customFormat="1" x14ac:dyDescent="0.25">
      <c r="A479" s="145"/>
      <c r="B479" s="145"/>
      <c r="C479" s="145"/>
      <c r="D479" s="145"/>
      <c r="E479" s="145"/>
      <c r="F479" s="145"/>
      <c r="G479" s="145"/>
      <c r="H479" s="145"/>
      <c r="I479" s="145"/>
      <c r="J479" s="145"/>
      <c r="K479" s="145"/>
      <c r="L479" s="145"/>
      <c r="M479" s="145"/>
      <c r="N479" s="145"/>
      <c r="O479" s="145"/>
      <c r="P479" s="145"/>
      <c r="Q479" s="145"/>
      <c r="R479" s="145"/>
      <c r="S479" s="145"/>
      <c r="T479" s="145"/>
      <c r="U479" s="145"/>
      <c r="V479" s="145"/>
      <c r="W479" s="145"/>
      <c r="X479" s="145"/>
      <c r="Y479" s="145"/>
      <c r="Z479" s="145"/>
      <c r="AA479" s="145"/>
      <c r="AB479" s="145"/>
      <c r="AC479" s="169"/>
      <c r="AD479" s="169"/>
      <c r="AE479" s="169"/>
      <c r="AF479" s="169"/>
      <c r="AG479" s="169"/>
      <c r="AH479" s="170"/>
      <c r="AI479" s="145"/>
      <c r="AJ479" s="145"/>
      <c r="AK479" s="145"/>
      <c r="AL479" s="145"/>
      <c r="AY479" s="171"/>
      <c r="AZ479" s="167"/>
      <c r="BA479" s="172"/>
      <c r="BG479" s="171"/>
      <c r="BH479" s="167"/>
      <c r="BI479" s="172"/>
      <c r="CG479" s="430"/>
      <c r="CH479" s="430"/>
      <c r="CL479" s="147"/>
    </row>
    <row r="480" spans="1:90" s="5" customFormat="1" x14ac:dyDescent="0.25">
      <c r="A480" s="145"/>
      <c r="B480" s="145"/>
      <c r="C480" s="145"/>
      <c r="D480" s="145"/>
      <c r="E480" s="145"/>
      <c r="F480" s="145"/>
      <c r="G480" s="145"/>
      <c r="H480" s="145"/>
      <c r="I480" s="145"/>
      <c r="J480" s="145"/>
      <c r="K480" s="145"/>
      <c r="L480" s="145"/>
      <c r="M480" s="145"/>
      <c r="N480" s="145"/>
      <c r="O480" s="145"/>
      <c r="P480" s="145"/>
      <c r="Q480" s="145"/>
      <c r="R480" s="145"/>
      <c r="S480" s="145"/>
      <c r="T480" s="145"/>
      <c r="U480" s="145"/>
      <c r="V480" s="145"/>
      <c r="W480" s="145"/>
      <c r="X480" s="145"/>
      <c r="Y480" s="145"/>
      <c r="Z480" s="145"/>
      <c r="AA480" s="145"/>
      <c r="AB480" s="145"/>
      <c r="AC480" s="169"/>
      <c r="AD480" s="169"/>
      <c r="AE480" s="169"/>
      <c r="AF480" s="169"/>
      <c r="AG480" s="169"/>
      <c r="AH480" s="170"/>
      <c r="AI480" s="145"/>
      <c r="AJ480" s="145"/>
      <c r="AK480" s="145"/>
      <c r="AL480" s="145"/>
      <c r="AY480" s="171"/>
      <c r="AZ480" s="167"/>
      <c r="BA480" s="172"/>
      <c r="BG480" s="171"/>
      <c r="BH480" s="167"/>
      <c r="BI480" s="172"/>
      <c r="CG480" s="430"/>
      <c r="CH480" s="430"/>
      <c r="CL480" s="147"/>
    </row>
    <row r="481" spans="1:90" s="5" customFormat="1" x14ac:dyDescent="0.25">
      <c r="A481" s="145"/>
      <c r="B481" s="145"/>
      <c r="C481" s="145"/>
      <c r="D481" s="145"/>
      <c r="E481" s="145"/>
      <c r="F481" s="145"/>
      <c r="G481" s="145"/>
      <c r="H481" s="145"/>
      <c r="I481" s="145"/>
      <c r="J481" s="145"/>
      <c r="K481" s="145"/>
      <c r="L481" s="145"/>
      <c r="M481" s="145"/>
      <c r="N481" s="145"/>
      <c r="O481" s="145"/>
      <c r="P481" s="145"/>
      <c r="Q481" s="145"/>
      <c r="R481" s="145"/>
      <c r="S481" s="145"/>
      <c r="T481" s="145"/>
      <c r="U481" s="145"/>
      <c r="V481" s="145"/>
      <c r="W481" s="145"/>
      <c r="X481" s="145"/>
      <c r="Y481" s="145"/>
      <c r="Z481" s="145"/>
      <c r="AA481" s="145"/>
      <c r="AB481" s="145"/>
      <c r="AC481" s="169"/>
      <c r="AD481" s="169"/>
      <c r="AE481" s="169"/>
      <c r="AF481" s="169"/>
      <c r="AG481" s="169"/>
      <c r="AH481" s="170"/>
      <c r="AI481" s="145"/>
      <c r="AJ481" s="145"/>
      <c r="AK481" s="145"/>
      <c r="AL481" s="145"/>
      <c r="AY481" s="171"/>
      <c r="AZ481" s="167"/>
      <c r="BA481" s="172"/>
      <c r="BG481" s="171"/>
      <c r="BH481" s="167"/>
      <c r="BI481" s="172"/>
      <c r="CG481" s="430"/>
      <c r="CH481" s="430"/>
      <c r="CL481" s="147"/>
    </row>
    <row r="482" spans="1:90" s="5" customFormat="1" x14ac:dyDescent="0.25">
      <c r="A482" s="145"/>
      <c r="B482" s="145"/>
      <c r="C482" s="145"/>
      <c r="D482" s="145"/>
      <c r="E482" s="145"/>
      <c r="F482" s="145"/>
      <c r="G482" s="145"/>
      <c r="H482" s="145"/>
      <c r="I482" s="145"/>
      <c r="J482" s="145"/>
      <c r="K482" s="145"/>
      <c r="L482" s="145"/>
      <c r="M482" s="145"/>
      <c r="N482" s="145"/>
      <c r="O482" s="145"/>
      <c r="P482" s="145"/>
      <c r="Q482" s="145"/>
      <c r="R482" s="145"/>
      <c r="S482" s="145"/>
      <c r="T482" s="145"/>
      <c r="U482" s="145"/>
      <c r="V482" s="145"/>
      <c r="W482" s="145"/>
      <c r="X482" s="145"/>
      <c r="Y482" s="145"/>
      <c r="Z482" s="145"/>
      <c r="AA482" s="145"/>
      <c r="AB482" s="145"/>
      <c r="AC482" s="169"/>
      <c r="AD482" s="169"/>
      <c r="AE482" s="169"/>
      <c r="AF482" s="169"/>
      <c r="AG482" s="169"/>
      <c r="AH482" s="170"/>
      <c r="AI482" s="145"/>
      <c r="AJ482" s="145"/>
      <c r="AK482" s="145"/>
      <c r="AL482" s="145"/>
      <c r="AY482" s="171"/>
      <c r="AZ482" s="167"/>
      <c r="BA482" s="172"/>
      <c r="BG482" s="171"/>
      <c r="BH482" s="167"/>
      <c r="BI482" s="172"/>
      <c r="CG482" s="430"/>
      <c r="CH482" s="430"/>
      <c r="CL482" s="147"/>
    </row>
    <row r="483" spans="1:90" s="5" customFormat="1" x14ac:dyDescent="0.25">
      <c r="A483" s="145"/>
      <c r="B483" s="145"/>
      <c r="C483" s="145"/>
      <c r="D483" s="145"/>
      <c r="E483" s="145"/>
      <c r="F483" s="145"/>
      <c r="G483" s="145"/>
      <c r="H483" s="145"/>
      <c r="I483" s="145"/>
      <c r="J483" s="145"/>
      <c r="K483" s="145"/>
      <c r="L483" s="145"/>
      <c r="M483" s="145"/>
      <c r="N483" s="145"/>
      <c r="O483" s="145"/>
      <c r="P483" s="145"/>
      <c r="Q483" s="145"/>
      <c r="R483" s="145"/>
      <c r="S483" s="145"/>
      <c r="T483" s="145"/>
      <c r="U483" s="145"/>
      <c r="V483" s="145"/>
      <c r="W483" s="145"/>
      <c r="X483" s="145"/>
      <c r="Y483" s="145"/>
      <c r="Z483" s="145"/>
      <c r="AA483" s="145"/>
      <c r="AB483" s="145"/>
      <c r="AC483" s="169"/>
      <c r="AD483" s="169"/>
      <c r="AE483" s="169"/>
      <c r="AF483" s="169"/>
      <c r="AG483" s="169"/>
      <c r="AH483" s="170"/>
      <c r="AI483" s="145"/>
      <c r="AJ483" s="145"/>
      <c r="AK483" s="145"/>
      <c r="AL483" s="145"/>
      <c r="AY483" s="171"/>
      <c r="AZ483" s="167"/>
      <c r="BA483" s="172"/>
      <c r="BG483" s="171"/>
      <c r="BH483" s="167"/>
      <c r="BI483" s="172"/>
      <c r="CG483" s="430"/>
      <c r="CH483" s="430"/>
      <c r="CL483" s="147"/>
    </row>
    <row r="484" spans="1:90" s="5" customFormat="1" x14ac:dyDescent="0.25">
      <c r="A484" s="145"/>
      <c r="B484" s="145"/>
      <c r="C484" s="145"/>
      <c r="D484" s="145"/>
      <c r="E484" s="145"/>
      <c r="F484" s="145"/>
      <c r="G484" s="145"/>
      <c r="H484" s="145"/>
      <c r="I484" s="145"/>
      <c r="J484" s="145"/>
      <c r="K484" s="145"/>
      <c r="L484" s="145"/>
      <c r="M484" s="145"/>
      <c r="N484" s="145"/>
      <c r="O484" s="145"/>
      <c r="P484" s="145"/>
      <c r="Q484" s="145"/>
      <c r="R484" s="145"/>
      <c r="S484" s="145"/>
      <c r="T484" s="145"/>
      <c r="U484" s="145"/>
      <c r="V484" s="145"/>
      <c r="W484" s="145"/>
      <c r="X484" s="145"/>
      <c r="Y484" s="145"/>
      <c r="Z484" s="145"/>
      <c r="AA484" s="145"/>
      <c r="AB484" s="145"/>
      <c r="AC484" s="169"/>
      <c r="AD484" s="169"/>
      <c r="AE484" s="169"/>
      <c r="AF484" s="169"/>
      <c r="AG484" s="169"/>
      <c r="AH484" s="170"/>
      <c r="AI484" s="145"/>
      <c r="AJ484" s="145"/>
      <c r="AK484" s="145"/>
      <c r="AL484" s="145"/>
      <c r="AY484" s="171"/>
      <c r="AZ484" s="167"/>
      <c r="BA484" s="172"/>
      <c r="BG484" s="171"/>
      <c r="BH484" s="167"/>
      <c r="BI484" s="172"/>
      <c r="CG484" s="430"/>
      <c r="CH484" s="430"/>
      <c r="CL484" s="147"/>
    </row>
    <row r="485" spans="1:90" s="5" customFormat="1" x14ac:dyDescent="0.25">
      <c r="A485" s="145"/>
      <c r="B485" s="145"/>
      <c r="C485" s="145"/>
      <c r="D485" s="145"/>
      <c r="E485" s="145"/>
      <c r="F485" s="145"/>
      <c r="G485" s="145"/>
      <c r="H485" s="145"/>
      <c r="I485" s="145"/>
      <c r="J485" s="145"/>
      <c r="K485" s="145"/>
      <c r="L485" s="145"/>
      <c r="M485" s="145"/>
      <c r="N485" s="145"/>
      <c r="O485" s="145"/>
      <c r="P485" s="145"/>
      <c r="Q485" s="145"/>
      <c r="R485" s="145"/>
      <c r="S485" s="145"/>
      <c r="T485" s="145"/>
      <c r="U485" s="145"/>
      <c r="V485" s="145"/>
      <c r="W485" s="145"/>
      <c r="X485" s="145"/>
      <c r="Y485" s="145"/>
      <c r="Z485" s="145"/>
      <c r="AA485" s="145"/>
      <c r="AB485" s="145"/>
      <c r="AC485" s="169"/>
      <c r="AD485" s="169"/>
      <c r="AE485" s="169"/>
      <c r="AF485" s="169"/>
      <c r="AG485" s="169"/>
      <c r="AH485" s="170"/>
      <c r="AI485" s="145"/>
      <c r="AJ485" s="145"/>
      <c r="AK485" s="145"/>
      <c r="AL485" s="145"/>
      <c r="AY485" s="171"/>
      <c r="AZ485" s="167"/>
      <c r="BA485" s="172"/>
      <c r="BG485" s="171"/>
      <c r="BH485" s="167"/>
      <c r="BI485" s="172"/>
      <c r="CG485" s="430"/>
      <c r="CH485" s="430"/>
      <c r="CL485" s="147"/>
    </row>
    <row r="486" spans="1:90" s="5" customFormat="1" x14ac:dyDescent="0.25">
      <c r="A486" s="145"/>
      <c r="B486" s="145"/>
      <c r="C486" s="145"/>
      <c r="D486" s="145"/>
      <c r="E486" s="145"/>
      <c r="F486" s="145"/>
      <c r="G486" s="145"/>
      <c r="H486" s="145"/>
      <c r="I486" s="145"/>
      <c r="J486" s="145"/>
      <c r="K486" s="145"/>
      <c r="L486" s="145"/>
      <c r="M486" s="145"/>
      <c r="N486" s="145"/>
      <c r="O486" s="145"/>
      <c r="P486" s="145"/>
      <c r="Q486" s="145"/>
      <c r="R486" s="145"/>
      <c r="S486" s="145"/>
      <c r="T486" s="145"/>
      <c r="U486" s="145"/>
      <c r="V486" s="145"/>
      <c r="W486" s="145"/>
      <c r="X486" s="145"/>
      <c r="Y486" s="145"/>
      <c r="Z486" s="145"/>
      <c r="AA486" s="145"/>
      <c r="AB486" s="145"/>
      <c r="AC486" s="169"/>
      <c r="AD486" s="169"/>
      <c r="AE486" s="169"/>
      <c r="AF486" s="169"/>
      <c r="AG486" s="169"/>
      <c r="AH486" s="170"/>
      <c r="AI486" s="145"/>
      <c r="AJ486" s="145"/>
      <c r="AK486" s="145"/>
      <c r="AL486" s="145"/>
      <c r="AY486" s="171"/>
      <c r="AZ486" s="167"/>
      <c r="BA486" s="172"/>
      <c r="BG486" s="171"/>
      <c r="BH486" s="167"/>
      <c r="BI486" s="172"/>
      <c r="CG486" s="430"/>
      <c r="CH486" s="430"/>
      <c r="CL486" s="147"/>
    </row>
    <row r="487" spans="1:90" s="5" customFormat="1" x14ac:dyDescent="0.25">
      <c r="A487" s="145"/>
      <c r="B487" s="145"/>
      <c r="C487" s="145"/>
      <c r="D487" s="145"/>
      <c r="E487" s="145"/>
      <c r="F487" s="145"/>
      <c r="G487" s="145"/>
      <c r="H487" s="145"/>
      <c r="I487" s="145"/>
      <c r="J487" s="145"/>
      <c r="K487" s="145"/>
      <c r="L487" s="145"/>
      <c r="M487" s="145"/>
      <c r="N487" s="145"/>
      <c r="O487" s="145"/>
      <c r="P487" s="145"/>
      <c r="Q487" s="145"/>
      <c r="R487" s="145"/>
      <c r="S487" s="145"/>
      <c r="T487" s="145"/>
      <c r="U487" s="145"/>
      <c r="V487" s="145"/>
      <c r="W487" s="145"/>
      <c r="X487" s="145"/>
      <c r="Y487" s="145"/>
      <c r="Z487" s="145"/>
      <c r="AA487" s="145"/>
      <c r="AB487" s="145"/>
      <c r="AC487" s="169"/>
      <c r="AD487" s="169"/>
      <c r="AE487" s="169"/>
      <c r="AF487" s="169"/>
      <c r="AG487" s="169"/>
      <c r="AH487" s="170"/>
      <c r="AI487" s="145"/>
      <c r="AJ487" s="145"/>
      <c r="AK487" s="145"/>
      <c r="AL487" s="145"/>
      <c r="AY487" s="171"/>
      <c r="AZ487" s="167"/>
      <c r="BA487" s="172"/>
      <c r="BG487" s="171"/>
      <c r="BH487" s="167"/>
      <c r="BI487" s="172"/>
      <c r="CG487" s="430"/>
      <c r="CH487" s="430"/>
      <c r="CL487" s="147"/>
    </row>
    <row r="488" spans="1:90" s="5" customFormat="1" x14ac:dyDescent="0.25">
      <c r="A488" s="145"/>
      <c r="B488" s="145"/>
      <c r="C488" s="145"/>
      <c r="D488" s="145"/>
      <c r="E488" s="145"/>
      <c r="F488" s="145"/>
      <c r="G488" s="145"/>
      <c r="H488" s="145"/>
      <c r="I488" s="145"/>
      <c r="J488" s="145"/>
      <c r="K488" s="145"/>
      <c r="L488" s="145"/>
      <c r="M488" s="145"/>
      <c r="N488" s="145"/>
      <c r="O488" s="145"/>
      <c r="P488" s="145"/>
      <c r="Q488" s="145"/>
      <c r="R488" s="145"/>
      <c r="S488" s="145"/>
      <c r="T488" s="145"/>
      <c r="U488" s="145"/>
      <c r="V488" s="145"/>
      <c r="W488" s="145"/>
      <c r="X488" s="145"/>
      <c r="Y488" s="145"/>
      <c r="Z488" s="145"/>
      <c r="AA488" s="145"/>
      <c r="AB488" s="145"/>
      <c r="AC488" s="169"/>
      <c r="AD488" s="169"/>
      <c r="AE488" s="169"/>
      <c r="AF488" s="169"/>
      <c r="AG488" s="169"/>
      <c r="AH488" s="170"/>
      <c r="AI488" s="145"/>
      <c r="AJ488" s="145"/>
      <c r="AK488" s="145"/>
      <c r="AL488" s="145"/>
      <c r="AY488" s="171"/>
      <c r="AZ488" s="167"/>
      <c r="BA488" s="172"/>
      <c r="BG488" s="171"/>
      <c r="BH488" s="167"/>
      <c r="BI488" s="172"/>
      <c r="CG488" s="430"/>
      <c r="CH488" s="430"/>
      <c r="CL488" s="147"/>
    </row>
    <row r="489" spans="1:90" s="5" customFormat="1" x14ac:dyDescent="0.25">
      <c r="A489" s="145"/>
      <c r="B489" s="145"/>
      <c r="C489" s="145"/>
      <c r="D489" s="145"/>
      <c r="E489" s="145"/>
      <c r="F489" s="145"/>
      <c r="G489" s="145"/>
      <c r="H489" s="145"/>
      <c r="I489" s="145"/>
      <c r="J489" s="145"/>
      <c r="K489" s="145"/>
      <c r="L489" s="145"/>
      <c r="M489" s="145"/>
      <c r="N489" s="145"/>
      <c r="O489" s="145"/>
      <c r="P489" s="145"/>
      <c r="Q489" s="145"/>
      <c r="R489" s="145"/>
      <c r="S489" s="145"/>
      <c r="T489" s="145"/>
      <c r="U489" s="145"/>
      <c r="V489" s="145"/>
      <c r="W489" s="145"/>
      <c r="X489" s="145"/>
      <c r="Y489" s="145"/>
      <c r="Z489" s="145"/>
      <c r="AA489" s="145"/>
      <c r="AB489" s="145"/>
      <c r="AC489" s="169"/>
      <c r="AD489" s="169"/>
      <c r="AE489" s="169"/>
      <c r="AF489" s="169"/>
      <c r="AG489" s="169"/>
      <c r="AH489" s="170"/>
      <c r="AI489" s="145"/>
      <c r="AJ489" s="145"/>
      <c r="AK489" s="145"/>
      <c r="AL489" s="145"/>
      <c r="AY489" s="171"/>
      <c r="AZ489" s="167"/>
      <c r="BA489" s="172"/>
      <c r="BG489" s="171"/>
      <c r="BH489" s="167"/>
      <c r="BI489" s="172"/>
      <c r="CG489" s="430"/>
      <c r="CH489" s="430"/>
      <c r="CL489" s="147"/>
    </row>
    <row r="490" spans="1:90" s="5" customFormat="1" x14ac:dyDescent="0.25">
      <c r="A490" s="145"/>
      <c r="B490" s="145"/>
      <c r="C490" s="145"/>
      <c r="D490" s="145"/>
      <c r="E490" s="145"/>
      <c r="F490" s="145"/>
      <c r="G490" s="145"/>
      <c r="H490" s="145"/>
      <c r="I490" s="145"/>
      <c r="J490" s="145"/>
      <c r="K490" s="145"/>
      <c r="L490" s="145"/>
      <c r="M490" s="145"/>
      <c r="N490" s="145"/>
      <c r="O490" s="145"/>
      <c r="P490" s="145"/>
      <c r="Q490" s="145"/>
      <c r="R490" s="145"/>
      <c r="S490" s="145"/>
      <c r="T490" s="145"/>
      <c r="U490" s="145"/>
      <c r="V490" s="145"/>
      <c r="W490" s="145"/>
      <c r="X490" s="145"/>
      <c r="Y490" s="145"/>
      <c r="Z490" s="145"/>
      <c r="AA490" s="145"/>
      <c r="AB490" s="145"/>
      <c r="AC490" s="169"/>
      <c r="AD490" s="169"/>
      <c r="AE490" s="169"/>
      <c r="AF490" s="169"/>
      <c r="AG490" s="169"/>
      <c r="AH490" s="170"/>
      <c r="AI490" s="145"/>
      <c r="AJ490" s="145"/>
      <c r="AK490" s="145"/>
      <c r="AL490" s="145"/>
      <c r="AY490" s="171"/>
      <c r="AZ490" s="167"/>
      <c r="BA490" s="172"/>
      <c r="BG490" s="171"/>
      <c r="BH490" s="167"/>
      <c r="BI490" s="172"/>
      <c r="CG490" s="430"/>
      <c r="CH490" s="430"/>
      <c r="CL490" s="147"/>
    </row>
    <row r="491" spans="1:90" s="5" customFormat="1" x14ac:dyDescent="0.25">
      <c r="A491" s="145"/>
      <c r="B491" s="145"/>
      <c r="C491" s="145"/>
      <c r="D491" s="145"/>
      <c r="E491" s="145"/>
      <c r="F491" s="145"/>
      <c r="G491" s="145"/>
      <c r="H491" s="145"/>
      <c r="I491" s="145"/>
      <c r="J491" s="145"/>
      <c r="K491" s="145"/>
      <c r="L491" s="145"/>
      <c r="M491" s="145"/>
      <c r="N491" s="145"/>
      <c r="O491" s="145"/>
      <c r="P491" s="145"/>
      <c r="Q491" s="145"/>
      <c r="R491" s="145"/>
      <c r="S491" s="145"/>
      <c r="T491" s="145"/>
      <c r="U491" s="145"/>
      <c r="V491" s="145"/>
      <c r="W491" s="145"/>
      <c r="X491" s="145"/>
      <c r="Y491" s="145"/>
      <c r="Z491" s="145"/>
      <c r="AA491" s="145"/>
      <c r="AB491" s="145"/>
      <c r="AC491" s="169"/>
      <c r="AD491" s="169"/>
      <c r="AE491" s="169"/>
      <c r="AF491" s="169"/>
      <c r="AG491" s="169"/>
      <c r="AH491" s="170"/>
      <c r="AI491" s="145"/>
      <c r="AJ491" s="145"/>
      <c r="AK491" s="145"/>
      <c r="AL491" s="145"/>
      <c r="AY491" s="171"/>
      <c r="AZ491" s="167"/>
      <c r="BA491" s="172"/>
      <c r="BG491" s="171"/>
      <c r="BH491" s="167"/>
      <c r="BI491" s="172"/>
      <c r="CG491" s="430"/>
      <c r="CH491" s="430"/>
      <c r="CL491" s="147"/>
    </row>
    <row r="492" spans="1:90" s="5" customFormat="1" x14ac:dyDescent="0.25">
      <c r="A492" s="145"/>
      <c r="B492" s="145"/>
      <c r="C492" s="145"/>
      <c r="D492" s="145"/>
      <c r="E492" s="145"/>
      <c r="F492" s="145"/>
      <c r="G492" s="145"/>
      <c r="H492" s="145"/>
      <c r="I492" s="145"/>
      <c r="J492" s="145"/>
      <c r="K492" s="145"/>
      <c r="L492" s="145"/>
      <c r="M492" s="145"/>
      <c r="N492" s="145"/>
      <c r="O492" s="145"/>
      <c r="P492" s="145"/>
      <c r="Q492" s="145"/>
      <c r="R492" s="145"/>
      <c r="S492" s="145"/>
      <c r="T492" s="145"/>
      <c r="U492" s="145"/>
      <c r="V492" s="145"/>
      <c r="W492" s="145"/>
      <c r="X492" s="145"/>
      <c r="Y492" s="145"/>
      <c r="Z492" s="145"/>
      <c r="AA492" s="145"/>
      <c r="AB492" s="145"/>
      <c r="AC492" s="169"/>
      <c r="AD492" s="169"/>
      <c r="AE492" s="169"/>
      <c r="AF492" s="169"/>
      <c r="AG492" s="169"/>
      <c r="AH492" s="170"/>
      <c r="AI492" s="145"/>
      <c r="AJ492" s="145"/>
      <c r="AK492" s="145"/>
      <c r="AL492" s="145"/>
      <c r="AY492" s="171"/>
      <c r="AZ492" s="167"/>
      <c r="BA492" s="172"/>
      <c r="BG492" s="171"/>
      <c r="BH492" s="167"/>
      <c r="BI492" s="172"/>
      <c r="CG492" s="430"/>
      <c r="CH492" s="430"/>
      <c r="CL492" s="147"/>
    </row>
    <row r="493" spans="1:90" s="5" customFormat="1" x14ac:dyDescent="0.25">
      <c r="A493" s="145"/>
      <c r="B493" s="145"/>
      <c r="C493" s="145"/>
      <c r="D493" s="145"/>
      <c r="E493" s="145"/>
      <c r="F493" s="145"/>
      <c r="G493" s="145"/>
      <c r="H493" s="145"/>
      <c r="I493" s="145"/>
      <c r="J493" s="145"/>
      <c r="K493" s="145"/>
      <c r="L493" s="145"/>
      <c r="M493" s="145"/>
      <c r="N493" s="145"/>
      <c r="O493" s="145"/>
      <c r="P493" s="145"/>
      <c r="Q493" s="145"/>
      <c r="R493" s="145"/>
      <c r="S493" s="145"/>
      <c r="T493" s="145"/>
      <c r="U493" s="145"/>
      <c r="V493" s="145"/>
      <c r="W493" s="145"/>
      <c r="X493" s="145"/>
      <c r="Y493" s="145"/>
      <c r="Z493" s="145"/>
      <c r="AA493" s="145"/>
      <c r="AB493" s="145"/>
      <c r="AC493" s="169"/>
      <c r="AD493" s="169"/>
      <c r="AE493" s="169"/>
      <c r="AF493" s="169"/>
      <c r="AG493" s="169"/>
      <c r="AH493" s="170"/>
      <c r="AI493" s="145"/>
      <c r="AJ493" s="145"/>
      <c r="AK493" s="145"/>
      <c r="AL493" s="145"/>
      <c r="AY493" s="171"/>
      <c r="AZ493" s="167"/>
      <c r="BA493" s="172"/>
      <c r="BG493" s="171"/>
      <c r="BH493" s="167"/>
      <c r="BI493" s="172"/>
      <c r="CG493" s="430"/>
      <c r="CH493" s="430"/>
      <c r="CL493" s="147"/>
    </row>
    <row r="494" spans="1:90" s="5" customFormat="1" x14ac:dyDescent="0.25">
      <c r="A494" s="145"/>
      <c r="B494" s="145"/>
      <c r="C494" s="145"/>
      <c r="D494" s="145"/>
      <c r="E494" s="145"/>
      <c r="F494" s="145"/>
      <c r="G494" s="145"/>
      <c r="H494" s="145"/>
      <c r="I494" s="145"/>
      <c r="J494" s="145"/>
      <c r="K494" s="145"/>
      <c r="L494" s="145"/>
      <c r="M494" s="145"/>
      <c r="N494" s="145"/>
      <c r="O494" s="145"/>
      <c r="P494" s="145"/>
      <c r="Q494" s="145"/>
      <c r="R494" s="145"/>
      <c r="S494" s="145"/>
      <c r="T494" s="145"/>
      <c r="U494" s="145"/>
      <c r="V494" s="145"/>
      <c r="W494" s="145"/>
      <c r="X494" s="145"/>
      <c r="Y494" s="145"/>
      <c r="Z494" s="145"/>
      <c r="AA494" s="145"/>
      <c r="AB494" s="145"/>
      <c r="AC494" s="169"/>
      <c r="AD494" s="169"/>
      <c r="AE494" s="169"/>
      <c r="AF494" s="169"/>
      <c r="AG494" s="169"/>
      <c r="AH494" s="170"/>
      <c r="AI494" s="145"/>
      <c r="AJ494" s="145"/>
      <c r="AK494" s="145"/>
      <c r="AL494" s="145"/>
      <c r="AY494" s="171"/>
      <c r="AZ494" s="167"/>
      <c r="BA494" s="172"/>
      <c r="BG494" s="171"/>
      <c r="BH494" s="167"/>
      <c r="BI494" s="172"/>
      <c r="CG494" s="430"/>
      <c r="CH494" s="430"/>
      <c r="CL494" s="147"/>
    </row>
    <row r="495" spans="1:90" s="5" customFormat="1" x14ac:dyDescent="0.25">
      <c r="A495" s="145"/>
      <c r="B495" s="145"/>
      <c r="C495" s="145"/>
      <c r="D495" s="145"/>
      <c r="E495" s="145"/>
      <c r="F495" s="145"/>
      <c r="G495" s="145"/>
      <c r="H495" s="145"/>
      <c r="I495" s="145"/>
      <c r="J495" s="145"/>
      <c r="K495" s="145"/>
      <c r="L495" s="145"/>
      <c r="M495" s="145"/>
      <c r="N495" s="145"/>
      <c r="O495" s="145"/>
      <c r="P495" s="145"/>
      <c r="Q495" s="145"/>
      <c r="R495" s="145"/>
      <c r="S495" s="145"/>
      <c r="T495" s="145"/>
      <c r="U495" s="145"/>
      <c r="V495" s="145"/>
      <c r="W495" s="145"/>
      <c r="X495" s="145"/>
      <c r="Y495" s="145"/>
      <c r="Z495" s="145"/>
      <c r="AA495" s="145"/>
      <c r="AB495" s="145"/>
      <c r="AC495" s="169"/>
      <c r="AD495" s="169"/>
      <c r="AE495" s="169"/>
      <c r="AF495" s="169"/>
      <c r="AG495" s="169"/>
      <c r="AH495" s="170"/>
      <c r="AI495" s="145"/>
      <c r="AJ495" s="145"/>
      <c r="AK495" s="145"/>
      <c r="AL495" s="145"/>
      <c r="AY495" s="171"/>
      <c r="AZ495" s="167"/>
      <c r="BA495" s="172"/>
      <c r="BG495" s="171"/>
      <c r="BH495" s="167"/>
      <c r="BI495" s="172"/>
      <c r="CG495" s="430"/>
      <c r="CH495" s="430"/>
      <c r="CL495" s="147"/>
    </row>
    <row r="496" spans="1:90" s="5" customFormat="1" x14ac:dyDescent="0.25">
      <c r="A496" s="145"/>
      <c r="B496" s="145"/>
      <c r="C496" s="145"/>
      <c r="D496" s="145"/>
      <c r="E496" s="145"/>
      <c r="F496" s="145"/>
      <c r="G496" s="145"/>
      <c r="H496" s="145"/>
      <c r="I496" s="145"/>
      <c r="J496" s="145"/>
      <c r="K496" s="145"/>
      <c r="L496" s="145"/>
      <c r="M496" s="145"/>
      <c r="N496" s="145"/>
      <c r="O496" s="145"/>
      <c r="P496" s="145"/>
      <c r="Q496" s="145"/>
      <c r="R496" s="145"/>
      <c r="S496" s="145"/>
      <c r="T496" s="145"/>
      <c r="U496" s="145"/>
      <c r="V496" s="145"/>
      <c r="W496" s="145"/>
      <c r="X496" s="145"/>
      <c r="Y496" s="145"/>
      <c r="Z496" s="145"/>
      <c r="AA496" s="145"/>
      <c r="AB496" s="145"/>
      <c r="AC496" s="169"/>
      <c r="AD496" s="169"/>
      <c r="AE496" s="169"/>
      <c r="AF496" s="169"/>
      <c r="AG496" s="169"/>
      <c r="AH496" s="170"/>
      <c r="AI496" s="145"/>
      <c r="AJ496" s="145"/>
      <c r="AK496" s="145"/>
      <c r="AL496" s="145"/>
      <c r="AY496" s="171"/>
      <c r="AZ496" s="167"/>
      <c r="BA496" s="172"/>
      <c r="BG496" s="171"/>
      <c r="BH496" s="167"/>
      <c r="BI496" s="172"/>
      <c r="CG496" s="430"/>
      <c r="CH496" s="430"/>
      <c r="CL496" s="147"/>
    </row>
    <row r="497" spans="1:90" s="5" customFormat="1" x14ac:dyDescent="0.25">
      <c r="A497" s="145"/>
      <c r="B497" s="145"/>
      <c r="C497" s="145"/>
      <c r="D497" s="145"/>
      <c r="E497" s="145"/>
      <c r="F497" s="145"/>
      <c r="G497" s="145"/>
      <c r="H497" s="145"/>
      <c r="I497" s="145"/>
      <c r="J497" s="145"/>
      <c r="K497" s="145"/>
      <c r="L497" s="145"/>
      <c r="M497" s="145"/>
      <c r="N497" s="145"/>
      <c r="O497" s="145"/>
      <c r="P497" s="145"/>
      <c r="Q497" s="145"/>
      <c r="R497" s="145"/>
      <c r="S497" s="145"/>
      <c r="T497" s="145"/>
      <c r="U497" s="145"/>
      <c r="V497" s="145"/>
      <c r="W497" s="145"/>
      <c r="X497" s="145"/>
      <c r="Y497" s="145"/>
      <c r="Z497" s="145"/>
      <c r="AA497" s="145"/>
      <c r="AB497" s="145"/>
      <c r="AC497" s="169"/>
      <c r="AD497" s="169"/>
      <c r="AE497" s="169"/>
      <c r="AF497" s="169"/>
      <c r="AG497" s="169"/>
      <c r="AH497" s="170"/>
      <c r="AI497" s="145"/>
      <c r="AJ497" s="145"/>
      <c r="AK497" s="145"/>
      <c r="AL497" s="145"/>
      <c r="AY497" s="171"/>
      <c r="AZ497" s="167"/>
      <c r="BA497" s="172"/>
      <c r="BG497" s="171"/>
      <c r="BH497" s="167"/>
      <c r="BI497" s="172"/>
      <c r="CG497" s="430"/>
      <c r="CH497" s="430"/>
      <c r="CL497" s="147"/>
    </row>
    <row r="498" spans="1:90" s="5" customFormat="1" x14ac:dyDescent="0.25">
      <c r="A498" s="145"/>
      <c r="B498" s="145"/>
      <c r="C498" s="145"/>
      <c r="D498" s="145"/>
      <c r="E498" s="145"/>
      <c r="F498" s="145"/>
      <c r="G498" s="145"/>
      <c r="H498" s="145"/>
      <c r="I498" s="145"/>
      <c r="J498" s="145"/>
      <c r="K498" s="145"/>
      <c r="L498" s="145"/>
      <c r="M498" s="145"/>
      <c r="N498" s="145"/>
      <c r="O498" s="145"/>
      <c r="P498" s="145"/>
      <c r="Q498" s="145"/>
      <c r="R498" s="145"/>
      <c r="S498" s="145"/>
      <c r="T498" s="145"/>
      <c r="U498" s="145"/>
      <c r="V498" s="145"/>
      <c r="W498" s="145"/>
      <c r="X498" s="145"/>
      <c r="Y498" s="145"/>
      <c r="Z498" s="145"/>
      <c r="AA498" s="145"/>
      <c r="AB498" s="145"/>
      <c r="AC498" s="169"/>
      <c r="AD498" s="169"/>
      <c r="AE498" s="169"/>
      <c r="AF498" s="169"/>
      <c r="AG498" s="169"/>
      <c r="AH498" s="170"/>
      <c r="AI498" s="145"/>
      <c r="AJ498" s="145"/>
      <c r="AK498" s="145"/>
      <c r="AL498" s="145"/>
      <c r="AY498" s="171"/>
      <c r="AZ498" s="167"/>
      <c r="BA498" s="172"/>
      <c r="BG498" s="171"/>
      <c r="BH498" s="167"/>
      <c r="BI498" s="172"/>
      <c r="CG498" s="430"/>
      <c r="CH498" s="430"/>
      <c r="CL498" s="147"/>
    </row>
    <row r="499" spans="1:90" s="5" customFormat="1" x14ac:dyDescent="0.25">
      <c r="A499" s="145"/>
      <c r="B499" s="145"/>
      <c r="C499" s="145"/>
      <c r="D499" s="145"/>
      <c r="E499" s="145"/>
      <c r="F499" s="145"/>
      <c r="G499" s="145"/>
      <c r="H499" s="145"/>
      <c r="I499" s="145"/>
      <c r="J499" s="145"/>
      <c r="K499" s="145"/>
      <c r="L499" s="145"/>
      <c r="M499" s="145"/>
      <c r="N499" s="145"/>
      <c r="O499" s="145"/>
      <c r="P499" s="145"/>
      <c r="Q499" s="145"/>
      <c r="R499" s="145"/>
      <c r="S499" s="145"/>
      <c r="T499" s="145"/>
      <c r="U499" s="145"/>
      <c r="V499" s="145"/>
      <c r="W499" s="145"/>
      <c r="X499" s="145"/>
      <c r="Y499" s="145"/>
      <c r="Z499" s="145"/>
      <c r="AA499" s="145"/>
      <c r="AB499" s="145"/>
      <c r="AC499" s="169"/>
      <c r="AD499" s="169"/>
      <c r="AE499" s="169"/>
      <c r="AF499" s="169"/>
      <c r="AG499" s="169"/>
      <c r="AH499" s="170"/>
      <c r="AI499" s="145"/>
      <c r="AJ499" s="145"/>
      <c r="AK499" s="145"/>
      <c r="AL499" s="145"/>
      <c r="AY499" s="171"/>
      <c r="AZ499" s="167"/>
      <c r="BA499" s="172"/>
      <c r="BG499" s="171"/>
      <c r="BH499" s="167"/>
      <c r="BI499" s="172"/>
      <c r="CG499" s="430"/>
      <c r="CH499" s="430"/>
      <c r="CL499" s="147"/>
    </row>
    <row r="500" spans="1:90" s="5" customFormat="1" x14ac:dyDescent="0.25">
      <c r="A500" s="145"/>
      <c r="B500" s="145"/>
      <c r="C500" s="145"/>
      <c r="D500" s="145"/>
      <c r="E500" s="145"/>
      <c r="F500" s="145"/>
      <c r="G500" s="145"/>
      <c r="H500" s="145"/>
      <c r="I500" s="145"/>
      <c r="J500" s="145"/>
      <c r="K500" s="145"/>
      <c r="L500" s="145"/>
      <c r="M500" s="145"/>
      <c r="N500" s="145"/>
      <c r="O500" s="145"/>
      <c r="P500" s="145"/>
      <c r="Q500" s="145"/>
      <c r="R500" s="145"/>
      <c r="S500" s="145"/>
      <c r="T500" s="145"/>
      <c r="U500" s="145"/>
      <c r="V500" s="145"/>
      <c r="W500" s="145"/>
      <c r="X500" s="145"/>
      <c r="Y500" s="145"/>
      <c r="Z500" s="145"/>
      <c r="AA500" s="145"/>
      <c r="AB500" s="145"/>
      <c r="AC500" s="169"/>
      <c r="AD500" s="169"/>
      <c r="AE500" s="169"/>
      <c r="AF500" s="169"/>
      <c r="AG500" s="169"/>
      <c r="AH500" s="170"/>
      <c r="AI500" s="145"/>
      <c r="AJ500" s="145"/>
      <c r="AK500" s="145"/>
      <c r="AL500" s="145"/>
      <c r="AY500" s="171"/>
      <c r="AZ500" s="167"/>
      <c r="BA500" s="172"/>
      <c r="BG500" s="171"/>
      <c r="BH500" s="167"/>
      <c r="BI500" s="172"/>
      <c r="CG500" s="430"/>
      <c r="CH500" s="430"/>
      <c r="CL500" s="147"/>
    </row>
    <row r="501" spans="1:90" s="5" customFormat="1" x14ac:dyDescent="0.25">
      <c r="A501" s="145"/>
      <c r="B501" s="145"/>
      <c r="C501" s="145"/>
      <c r="D501" s="145"/>
      <c r="E501" s="145"/>
      <c r="F501" s="145"/>
      <c r="G501" s="145"/>
      <c r="H501" s="145"/>
      <c r="I501" s="145"/>
      <c r="J501" s="145"/>
      <c r="K501" s="145"/>
      <c r="L501" s="145"/>
      <c r="M501" s="145"/>
      <c r="N501" s="145"/>
      <c r="O501" s="145"/>
      <c r="P501" s="145"/>
      <c r="Q501" s="145"/>
      <c r="R501" s="145"/>
      <c r="S501" s="145"/>
      <c r="T501" s="145"/>
      <c r="U501" s="145"/>
      <c r="V501" s="145"/>
      <c r="W501" s="145"/>
      <c r="X501" s="145"/>
      <c r="Y501" s="145"/>
      <c r="Z501" s="145"/>
      <c r="AA501" s="145"/>
      <c r="AB501" s="145"/>
      <c r="AC501" s="169"/>
      <c r="AD501" s="169"/>
      <c r="AE501" s="169"/>
      <c r="AF501" s="169"/>
      <c r="AG501" s="169"/>
      <c r="AH501" s="170"/>
      <c r="AI501" s="145"/>
      <c r="AJ501" s="145"/>
      <c r="AK501" s="145"/>
      <c r="AL501" s="145"/>
      <c r="AY501" s="171"/>
      <c r="AZ501" s="167"/>
      <c r="BA501" s="172"/>
      <c r="BG501" s="171"/>
      <c r="BH501" s="167"/>
      <c r="BI501" s="172"/>
      <c r="CG501" s="430"/>
      <c r="CH501" s="430"/>
      <c r="CL501" s="147"/>
    </row>
    <row r="502" spans="1:90" s="5" customFormat="1" x14ac:dyDescent="0.25">
      <c r="A502" s="145"/>
      <c r="B502" s="145"/>
      <c r="C502" s="145"/>
      <c r="D502" s="145"/>
      <c r="E502" s="145"/>
      <c r="F502" s="145"/>
      <c r="G502" s="145"/>
      <c r="H502" s="145"/>
      <c r="I502" s="145"/>
      <c r="J502" s="145"/>
      <c r="K502" s="145"/>
      <c r="L502" s="145"/>
      <c r="M502" s="145"/>
      <c r="N502" s="145"/>
      <c r="O502" s="145"/>
      <c r="P502" s="145"/>
      <c r="Q502" s="145"/>
      <c r="R502" s="145"/>
      <c r="S502" s="145"/>
      <c r="T502" s="145"/>
      <c r="U502" s="145"/>
      <c r="V502" s="145"/>
      <c r="W502" s="145"/>
      <c r="X502" s="145"/>
      <c r="Y502" s="145"/>
      <c r="Z502" s="145"/>
      <c r="AA502" s="145"/>
      <c r="AB502" s="145"/>
      <c r="AC502" s="169"/>
      <c r="AD502" s="169"/>
      <c r="AE502" s="169"/>
      <c r="AF502" s="169"/>
      <c r="AG502" s="169"/>
      <c r="AH502" s="170"/>
      <c r="AI502" s="145"/>
      <c r="AJ502" s="145"/>
      <c r="AK502" s="145"/>
      <c r="AL502" s="145"/>
      <c r="AY502" s="171"/>
      <c r="AZ502" s="167"/>
      <c r="BA502" s="172"/>
      <c r="BG502" s="171"/>
      <c r="BH502" s="167"/>
      <c r="BI502" s="172"/>
      <c r="CG502" s="430"/>
      <c r="CH502" s="430"/>
      <c r="CL502" s="147"/>
    </row>
    <row r="503" spans="1:90" s="5" customFormat="1" x14ac:dyDescent="0.25">
      <c r="A503" s="145"/>
      <c r="B503" s="145"/>
      <c r="C503" s="145"/>
      <c r="D503" s="145"/>
      <c r="E503" s="145"/>
      <c r="F503" s="145"/>
      <c r="G503" s="145"/>
      <c r="H503" s="145"/>
      <c r="I503" s="145"/>
      <c r="J503" s="145"/>
      <c r="K503" s="145"/>
      <c r="L503" s="145"/>
      <c r="M503" s="145"/>
      <c r="N503" s="145"/>
      <c r="O503" s="145"/>
      <c r="P503" s="145"/>
      <c r="Q503" s="145"/>
      <c r="R503" s="145"/>
      <c r="S503" s="145"/>
      <c r="T503" s="145"/>
      <c r="U503" s="145"/>
      <c r="V503" s="145"/>
      <c r="W503" s="145"/>
      <c r="X503" s="145"/>
      <c r="Y503" s="145"/>
      <c r="Z503" s="145"/>
      <c r="AA503" s="145"/>
      <c r="AB503" s="145"/>
      <c r="AC503" s="169"/>
      <c r="AD503" s="169"/>
      <c r="AE503" s="169"/>
      <c r="AF503" s="169"/>
      <c r="AG503" s="169"/>
      <c r="AH503" s="170"/>
      <c r="AI503" s="145"/>
      <c r="AJ503" s="145"/>
      <c r="AK503" s="145"/>
      <c r="AL503" s="145"/>
      <c r="AY503" s="171"/>
      <c r="AZ503" s="167"/>
      <c r="BA503" s="172"/>
      <c r="BG503" s="171"/>
      <c r="BH503" s="167"/>
      <c r="BI503" s="172"/>
      <c r="CG503" s="430"/>
      <c r="CH503" s="430"/>
      <c r="CL503" s="147"/>
    </row>
    <row r="504" spans="1:90" s="5" customFormat="1" x14ac:dyDescent="0.25">
      <c r="A504" s="145"/>
      <c r="B504" s="145"/>
      <c r="C504" s="145"/>
      <c r="D504" s="145"/>
      <c r="E504" s="145"/>
      <c r="F504" s="145"/>
      <c r="G504" s="145"/>
      <c r="H504" s="145"/>
      <c r="I504" s="145"/>
      <c r="J504" s="145"/>
      <c r="K504" s="145"/>
      <c r="L504" s="145"/>
      <c r="M504" s="145"/>
      <c r="N504" s="145"/>
      <c r="O504" s="145"/>
      <c r="P504" s="145"/>
      <c r="Q504" s="145"/>
      <c r="R504" s="145"/>
      <c r="S504" s="145"/>
      <c r="T504" s="145"/>
      <c r="U504" s="145"/>
      <c r="V504" s="145"/>
      <c r="W504" s="145"/>
      <c r="X504" s="145"/>
      <c r="Y504" s="145"/>
      <c r="Z504" s="145"/>
      <c r="AA504" s="145"/>
      <c r="AB504" s="145"/>
      <c r="AC504" s="169"/>
      <c r="AD504" s="169"/>
      <c r="AE504" s="169"/>
      <c r="AF504" s="169"/>
      <c r="AG504" s="169"/>
      <c r="AH504" s="170"/>
      <c r="AI504" s="145"/>
      <c r="AJ504" s="145"/>
      <c r="AK504" s="145"/>
      <c r="AL504" s="145"/>
      <c r="AY504" s="171"/>
      <c r="AZ504" s="167"/>
      <c r="BA504" s="172"/>
      <c r="BG504" s="171"/>
      <c r="BH504" s="167"/>
      <c r="BI504" s="172"/>
      <c r="CG504" s="430"/>
      <c r="CH504" s="430"/>
      <c r="CL504" s="147"/>
    </row>
    <row r="505" spans="1:90" s="5" customFormat="1" x14ac:dyDescent="0.25">
      <c r="A505" s="145"/>
      <c r="B505" s="145"/>
      <c r="C505" s="145"/>
      <c r="D505" s="145"/>
      <c r="E505" s="145"/>
      <c r="F505" s="145"/>
      <c r="G505" s="145"/>
      <c r="H505" s="145"/>
      <c r="I505" s="145"/>
      <c r="J505" s="145"/>
      <c r="K505" s="145"/>
      <c r="L505" s="145"/>
      <c r="M505" s="145"/>
      <c r="N505" s="145"/>
      <c r="O505" s="145"/>
      <c r="P505" s="145"/>
      <c r="Q505" s="145"/>
      <c r="R505" s="145"/>
      <c r="S505" s="145"/>
      <c r="T505" s="145"/>
      <c r="U505" s="145"/>
      <c r="V505" s="145"/>
      <c r="W505" s="145"/>
      <c r="X505" s="145"/>
      <c r="Y505" s="145"/>
      <c r="Z505" s="145"/>
      <c r="AA505" s="145"/>
      <c r="AB505" s="145"/>
      <c r="AC505" s="169"/>
      <c r="AD505" s="169"/>
      <c r="AE505" s="169"/>
      <c r="AF505" s="169"/>
      <c r="AG505" s="169"/>
      <c r="AH505" s="170"/>
      <c r="AI505" s="145"/>
      <c r="AJ505" s="145"/>
      <c r="AK505" s="145"/>
      <c r="AL505" s="145"/>
      <c r="AY505" s="171"/>
      <c r="AZ505" s="167"/>
      <c r="BA505" s="172"/>
      <c r="BG505" s="171"/>
      <c r="BH505" s="167"/>
      <c r="BI505" s="172"/>
      <c r="CG505" s="430"/>
      <c r="CH505" s="430"/>
      <c r="CL505" s="147"/>
    </row>
    <row r="506" spans="1:90" s="5" customFormat="1" x14ac:dyDescent="0.25">
      <c r="A506" s="145"/>
      <c r="B506" s="145"/>
      <c r="C506" s="145"/>
      <c r="D506" s="145"/>
      <c r="E506" s="145"/>
      <c r="F506" s="145"/>
      <c r="G506" s="145"/>
      <c r="H506" s="145"/>
      <c r="I506" s="145"/>
      <c r="J506" s="145"/>
      <c r="K506" s="145"/>
      <c r="L506" s="145"/>
      <c r="M506" s="145"/>
      <c r="N506" s="145"/>
      <c r="O506" s="145"/>
      <c r="P506" s="145"/>
      <c r="Q506" s="145"/>
      <c r="R506" s="145"/>
      <c r="S506" s="145"/>
      <c r="T506" s="145"/>
      <c r="U506" s="145"/>
      <c r="V506" s="145"/>
      <c r="W506" s="145"/>
      <c r="X506" s="145"/>
      <c r="Y506" s="145"/>
      <c r="Z506" s="145"/>
      <c r="AA506" s="145"/>
      <c r="AB506" s="145"/>
      <c r="AC506" s="169"/>
      <c r="AD506" s="169"/>
      <c r="AE506" s="169"/>
      <c r="AF506" s="169"/>
      <c r="AG506" s="169"/>
      <c r="AH506" s="170"/>
      <c r="AI506" s="145"/>
      <c r="AJ506" s="145"/>
      <c r="AK506" s="145"/>
      <c r="AL506" s="145"/>
      <c r="AY506" s="171"/>
      <c r="AZ506" s="167"/>
      <c r="BA506" s="172"/>
      <c r="BG506" s="171"/>
      <c r="BH506" s="167"/>
      <c r="BI506" s="172"/>
      <c r="CG506" s="430"/>
      <c r="CH506" s="430"/>
      <c r="CL506" s="147"/>
    </row>
    <row r="507" spans="1:90" s="5" customFormat="1" x14ac:dyDescent="0.25">
      <c r="A507" s="145"/>
      <c r="B507" s="145"/>
      <c r="C507" s="145"/>
      <c r="D507" s="145"/>
      <c r="E507" s="145"/>
      <c r="F507" s="145"/>
      <c r="G507" s="145"/>
      <c r="H507" s="145"/>
      <c r="I507" s="145"/>
      <c r="J507" s="145"/>
      <c r="K507" s="145"/>
      <c r="L507" s="145"/>
      <c r="M507" s="145"/>
      <c r="N507" s="145"/>
      <c r="O507" s="145"/>
      <c r="P507" s="145"/>
      <c r="Q507" s="145"/>
      <c r="R507" s="145"/>
      <c r="S507" s="145"/>
      <c r="T507" s="145"/>
      <c r="U507" s="145"/>
      <c r="V507" s="145"/>
      <c r="W507" s="145"/>
      <c r="X507" s="145"/>
      <c r="Y507" s="145"/>
      <c r="Z507" s="145"/>
      <c r="AA507" s="145"/>
      <c r="AB507" s="145"/>
      <c r="AC507" s="169"/>
      <c r="AD507" s="169"/>
      <c r="AE507" s="169"/>
      <c r="AF507" s="169"/>
      <c r="AG507" s="169"/>
      <c r="AH507" s="170"/>
      <c r="AI507" s="145"/>
      <c r="AJ507" s="145"/>
      <c r="AK507" s="145"/>
      <c r="AL507" s="145"/>
      <c r="AY507" s="171"/>
      <c r="AZ507" s="167"/>
      <c r="BA507" s="172"/>
      <c r="BG507" s="171"/>
      <c r="BH507" s="167"/>
      <c r="BI507" s="172"/>
      <c r="CG507" s="430"/>
      <c r="CH507" s="430"/>
      <c r="CL507" s="147"/>
    </row>
    <row r="508" spans="1:90" s="5" customFormat="1" x14ac:dyDescent="0.25">
      <c r="A508" s="145"/>
      <c r="B508" s="145"/>
      <c r="C508" s="145"/>
      <c r="D508" s="145"/>
      <c r="E508" s="145"/>
      <c r="F508" s="145"/>
      <c r="G508" s="145"/>
      <c r="H508" s="145"/>
      <c r="I508" s="145"/>
      <c r="J508" s="145"/>
      <c r="K508" s="145"/>
      <c r="L508" s="145"/>
      <c r="M508" s="145"/>
      <c r="N508" s="145"/>
      <c r="O508" s="145"/>
      <c r="P508" s="145"/>
      <c r="Q508" s="145"/>
      <c r="R508" s="145"/>
      <c r="S508" s="145"/>
      <c r="T508" s="145"/>
      <c r="U508" s="145"/>
      <c r="V508" s="145"/>
      <c r="W508" s="145"/>
      <c r="X508" s="145"/>
      <c r="Y508" s="145"/>
      <c r="Z508" s="145"/>
      <c r="AA508" s="145"/>
      <c r="AB508" s="145"/>
      <c r="AC508" s="169"/>
      <c r="AD508" s="169"/>
      <c r="AE508" s="169"/>
      <c r="AF508" s="169"/>
      <c r="AG508" s="169"/>
      <c r="AH508" s="170"/>
      <c r="AI508" s="145"/>
      <c r="AJ508" s="145"/>
      <c r="AK508" s="145"/>
      <c r="AL508" s="145"/>
      <c r="AY508" s="171"/>
      <c r="AZ508" s="167"/>
      <c r="BA508" s="172"/>
      <c r="BG508" s="171"/>
      <c r="BH508" s="167"/>
      <c r="BI508" s="172"/>
      <c r="CG508" s="430"/>
      <c r="CH508" s="430"/>
      <c r="CL508" s="147"/>
    </row>
    <row r="509" spans="1:90" s="5" customFormat="1" x14ac:dyDescent="0.25">
      <c r="A509" s="145"/>
      <c r="B509" s="145"/>
      <c r="C509" s="145"/>
      <c r="D509" s="145"/>
      <c r="E509" s="145"/>
      <c r="F509" s="145"/>
      <c r="G509" s="145"/>
      <c r="H509" s="145"/>
      <c r="I509" s="145"/>
      <c r="J509" s="145"/>
      <c r="K509" s="145"/>
      <c r="L509" s="145"/>
      <c r="M509" s="145"/>
      <c r="N509" s="145"/>
      <c r="O509" s="145"/>
      <c r="P509" s="145"/>
      <c r="Q509" s="145"/>
      <c r="R509" s="145"/>
      <c r="S509" s="145"/>
      <c r="T509" s="145"/>
      <c r="U509" s="145"/>
      <c r="V509" s="145"/>
      <c r="W509" s="145"/>
      <c r="X509" s="145"/>
      <c r="Y509" s="145"/>
      <c r="Z509" s="145"/>
      <c r="AA509" s="145"/>
      <c r="AB509" s="145"/>
      <c r="AC509" s="169"/>
      <c r="AD509" s="169"/>
      <c r="AE509" s="169"/>
      <c r="AF509" s="169"/>
      <c r="AG509" s="169"/>
      <c r="AH509" s="170"/>
      <c r="AI509" s="145"/>
      <c r="AJ509" s="145"/>
      <c r="AK509" s="145"/>
      <c r="AL509" s="145"/>
      <c r="AY509" s="171"/>
      <c r="AZ509" s="167"/>
      <c r="BA509" s="172"/>
      <c r="BG509" s="171"/>
      <c r="BH509" s="167"/>
      <c r="BI509" s="172"/>
      <c r="CG509" s="430"/>
      <c r="CH509" s="430"/>
      <c r="CL509" s="147"/>
    </row>
    <row r="510" spans="1:90" s="5" customFormat="1" x14ac:dyDescent="0.25">
      <c r="A510" s="145"/>
      <c r="B510" s="145"/>
      <c r="C510" s="145"/>
      <c r="D510" s="145"/>
      <c r="E510" s="145"/>
      <c r="F510" s="145"/>
      <c r="G510" s="145"/>
      <c r="H510" s="145"/>
      <c r="I510" s="145"/>
      <c r="J510" s="145"/>
      <c r="K510" s="145"/>
      <c r="L510" s="145"/>
      <c r="M510" s="145"/>
      <c r="N510" s="145"/>
      <c r="O510" s="145"/>
      <c r="P510" s="145"/>
      <c r="Q510" s="145"/>
      <c r="R510" s="145"/>
      <c r="S510" s="145"/>
      <c r="T510" s="145"/>
      <c r="U510" s="145"/>
      <c r="V510" s="145"/>
      <c r="W510" s="145"/>
      <c r="X510" s="145"/>
      <c r="Y510" s="145"/>
      <c r="Z510" s="145"/>
      <c r="AA510" s="145"/>
      <c r="AB510" s="145"/>
      <c r="AC510" s="169"/>
      <c r="AD510" s="169"/>
      <c r="AE510" s="169"/>
      <c r="AF510" s="169"/>
      <c r="AG510" s="169"/>
      <c r="AH510" s="170"/>
      <c r="AI510" s="145"/>
      <c r="AJ510" s="145"/>
      <c r="AK510" s="145"/>
      <c r="AL510" s="145"/>
      <c r="AY510" s="171"/>
      <c r="AZ510" s="167"/>
      <c r="BA510" s="172"/>
      <c r="BG510" s="171"/>
      <c r="BH510" s="167"/>
      <c r="BI510" s="172"/>
      <c r="CG510" s="430"/>
      <c r="CH510" s="430"/>
      <c r="CL510" s="147"/>
    </row>
    <row r="511" spans="1:90" s="5" customFormat="1" x14ac:dyDescent="0.25">
      <c r="A511" s="145"/>
      <c r="B511" s="145"/>
      <c r="C511" s="145"/>
      <c r="D511" s="145"/>
      <c r="E511" s="145"/>
      <c r="F511" s="145"/>
      <c r="G511" s="145"/>
      <c r="H511" s="145"/>
      <c r="I511" s="145"/>
      <c r="J511" s="145"/>
      <c r="K511" s="145"/>
      <c r="L511" s="145"/>
      <c r="M511" s="145"/>
      <c r="N511" s="145"/>
      <c r="O511" s="145"/>
      <c r="P511" s="145"/>
      <c r="Q511" s="145"/>
      <c r="R511" s="145"/>
      <c r="S511" s="145"/>
      <c r="T511" s="145"/>
      <c r="U511" s="145"/>
      <c r="V511" s="145"/>
      <c r="W511" s="145"/>
      <c r="X511" s="145"/>
      <c r="Y511" s="145"/>
      <c r="Z511" s="145"/>
      <c r="AA511" s="145"/>
      <c r="AB511" s="145"/>
      <c r="AC511" s="169"/>
      <c r="AD511" s="169"/>
      <c r="AE511" s="169"/>
      <c r="AF511" s="169"/>
      <c r="AG511" s="169"/>
      <c r="AH511" s="170"/>
      <c r="AI511" s="145"/>
      <c r="AJ511" s="145"/>
      <c r="AK511" s="145"/>
      <c r="AL511" s="145"/>
      <c r="AY511" s="171"/>
      <c r="AZ511" s="167"/>
      <c r="BA511" s="172"/>
      <c r="BG511" s="171"/>
      <c r="BH511" s="167"/>
      <c r="BI511" s="172"/>
      <c r="CG511" s="430"/>
      <c r="CH511" s="430"/>
      <c r="CL511" s="147"/>
    </row>
    <row r="512" spans="1:90" s="5" customFormat="1" x14ac:dyDescent="0.25">
      <c r="A512" s="145"/>
      <c r="B512" s="145"/>
      <c r="C512" s="145"/>
      <c r="D512" s="145"/>
      <c r="E512" s="145"/>
      <c r="F512" s="145"/>
      <c r="G512" s="145"/>
      <c r="H512" s="145"/>
      <c r="I512" s="145"/>
      <c r="J512" s="145"/>
      <c r="K512" s="145"/>
      <c r="L512" s="145"/>
      <c r="M512" s="145"/>
      <c r="N512" s="145"/>
      <c r="O512" s="145"/>
      <c r="P512" s="145"/>
      <c r="Q512" s="145"/>
      <c r="R512" s="145"/>
      <c r="S512" s="145"/>
      <c r="T512" s="145"/>
      <c r="U512" s="145"/>
      <c r="V512" s="145"/>
      <c r="W512" s="145"/>
      <c r="X512" s="145"/>
      <c r="Y512" s="145"/>
      <c r="Z512" s="145"/>
      <c r="AA512" s="145"/>
      <c r="AB512" s="145"/>
      <c r="AC512" s="169"/>
      <c r="AD512" s="169"/>
      <c r="AE512" s="169"/>
      <c r="AF512" s="169"/>
      <c r="AG512" s="169"/>
      <c r="AH512" s="170"/>
      <c r="AI512" s="145"/>
      <c r="AJ512" s="145"/>
      <c r="AK512" s="145"/>
      <c r="AL512" s="145"/>
      <c r="AY512" s="171"/>
      <c r="AZ512" s="167"/>
      <c r="BA512" s="172"/>
      <c r="BG512" s="171"/>
      <c r="BH512" s="167"/>
      <c r="BI512" s="172"/>
      <c r="CG512" s="430"/>
      <c r="CH512" s="430"/>
      <c r="CL512" s="147"/>
    </row>
    <row r="513" spans="1:90" s="5" customFormat="1" x14ac:dyDescent="0.25">
      <c r="A513" s="145"/>
      <c r="B513" s="145"/>
      <c r="C513" s="145"/>
      <c r="D513" s="145"/>
      <c r="E513" s="145"/>
      <c r="F513" s="145"/>
      <c r="G513" s="145"/>
      <c r="H513" s="145"/>
      <c r="I513" s="145"/>
      <c r="J513" s="145"/>
      <c r="K513" s="145"/>
      <c r="L513" s="145"/>
      <c r="M513" s="145"/>
      <c r="N513" s="145"/>
      <c r="O513" s="145"/>
      <c r="P513" s="145"/>
      <c r="Q513" s="145"/>
      <c r="R513" s="145"/>
      <c r="S513" s="145"/>
      <c r="T513" s="145"/>
      <c r="U513" s="145"/>
      <c r="V513" s="145"/>
      <c r="W513" s="145"/>
      <c r="X513" s="145"/>
      <c r="Y513" s="145"/>
      <c r="Z513" s="145"/>
      <c r="AA513" s="145"/>
      <c r="AB513" s="145"/>
      <c r="AC513" s="169"/>
      <c r="AD513" s="169"/>
      <c r="AE513" s="169"/>
      <c r="AF513" s="169"/>
      <c r="AG513" s="169"/>
      <c r="AH513" s="170"/>
      <c r="AI513" s="145"/>
      <c r="AJ513" s="145"/>
      <c r="AK513" s="145"/>
      <c r="AL513" s="145"/>
      <c r="AY513" s="171"/>
      <c r="AZ513" s="167"/>
      <c r="BA513" s="172"/>
      <c r="BG513" s="171"/>
      <c r="BH513" s="167"/>
      <c r="BI513" s="172"/>
      <c r="CG513" s="430"/>
      <c r="CH513" s="430"/>
      <c r="CL513" s="147"/>
    </row>
    <row r="514" spans="1:90" s="5" customFormat="1" x14ac:dyDescent="0.25">
      <c r="A514" s="145"/>
      <c r="B514" s="145"/>
      <c r="C514" s="145"/>
      <c r="D514" s="145"/>
      <c r="E514" s="145"/>
      <c r="F514" s="145"/>
      <c r="G514" s="145"/>
      <c r="H514" s="145"/>
      <c r="I514" s="145"/>
      <c r="J514" s="145"/>
      <c r="K514" s="145"/>
      <c r="L514" s="145"/>
      <c r="M514" s="145"/>
      <c r="N514" s="145"/>
      <c r="O514" s="145"/>
      <c r="P514" s="145"/>
      <c r="Q514" s="145"/>
      <c r="R514" s="145"/>
      <c r="S514" s="145"/>
      <c r="T514" s="145"/>
      <c r="U514" s="145"/>
      <c r="V514" s="145"/>
      <c r="W514" s="145"/>
      <c r="X514" s="145"/>
      <c r="Y514" s="145"/>
      <c r="Z514" s="145"/>
      <c r="AA514" s="145"/>
      <c r="AB514" s="145"/>
      <c r="AC514" s="169"/>
      <c r="AD514" s="169"/>
      <c r="AE514" s="169"/>
      <c r="AF514" s="169"/>
      <c r="AG514" s="169"/>
      <c r="AH514" s="170"/>
      <c r="AI514" s="145"/>
      <c r="AJ514" s="145"/>
      <c r="AK514" s="145"/>
      <c r="AL514" s="145"/>
      <c r="AY514" s="171"/>
      <c r="AZ514" s="167"/>
      <c r="BA514" s="172"/>
      <c r="BG514" s="171"/>
      <c r="BH514" s="167"/>
      <c r="BI514" s="172"/>
      <c r="CG514" s="430"/>
      <c r="CH514" s="430"/>
      <c r="CL514" s="147"/>
    </row>
    <row r="515" spans="1:90" s="5" customFormat="1" x14ac:dyDescent="0.25">
      <c r="A515" s="145"/>
      <c r="B515" s="145"/>
      <c r="C515" s="145"/>
      <c r="D515" s="145"/>
      <c r="E515" s="145"/>
      <c r="F515" s="145"/>
      <c r="G515" s="145"/>
      <c r="H515" s="145"/>
      <c r="I515" s="145"/>
      <c r="J515" s="145"/>
      <c r="K515" s="145"/>
      <c r="L515" s="145"/>
      <c r="M515" s="145"/>
      <c r="N515" s="145"/>
      <c r="O515" s="145"/>
      <c r="P515" s="145"/>
      <c r="Q515" s="145"/>
      <c r="R515" s="145"/>
      <c r="S515" s="145"/>
      <c r="T515" s="145"/>
      <c r="U515" s="145"/>
      <c r="V515" s="145"/>
      <c r="W515" s="145"/>
      <c r="X515" s="145"/>
      <c r="Y515" s="145"/>
      <c r="Z515" s="145"/>
      <c r="AA515" s="145"/>
      <c r="AB515" s="145"/>
      <c r="AC515" s="169"/>
      <c r="AD515" s="169"/>
      <c r="AE515" s="169"/>
      <c r="AF515" s="169"/>
      <c r="AG515" s="169"/>
      <c r="AH515" s="170"/>
      <c r="AI515" s="145"/>
      <c r="AJ515" s="145"/>
      <c r="AK515" s="145"/>
      <c r="AL515" s="145"/>
      <c r="AY515" s="171"/>
      <c r="AZ515" s="167"/>
      <c r="BA515" s="172"/>
      <c r="BG515" s="171"/>
      <c r="BH515" s="167"/>
      <c r="BI515" s="172"/>
      <c r="CG515" s="430"/>
      <c r="CH515" s="430"/>
      <c r="CL515" s="147"/>
    </row>
    <row r="516" spans="1:90" s="5" customFormat="1" x14ac:dyDescent="0.25">
      <c r="A516" s="145"/>
      <c r="B516" s="145"/>
      <c r="C516" s="145"/>
      <c r="D516" s="145"/>
      <c r="E516" s="145"/>
      <c r="F516" s="145"/>
      <c r="G516" s="145"/>
      <c r="H516" s="145"/>
      <c r="I516" s="145"/>
      <c r="J516" s="145"/>
      <c r="K516" s="145"/>
      <c r="L516" s="145"/>
      <c r="M516" s="145"/>
      <c r="N516" s="145"/>
      <c r="O516" s="145"/>
      <c r="P516" s="145"/>
      <c r="Q516" s="145"/>
      <c r="R516" s="145"/>
      <c r="S516" s="145"/>
      <c r="T516" s="145"/>
      <c r="U516" s="145"/>
      <c r="V516" s="145"/>
      <c r="W516" s="145"/>
      <c r="X516" s="145"/>
      <c r="Y516" s="145"/>
      <c r="Z516" s="145"/>
      <c r="AA516" s="145"/>
      <c r="AB516" s="145"/>
      <c r="AC516" s="169"/>
      <c r="AD516" s="169"/>
      <c r="AE516" s="169"/>
      <c r="AF516" s="169"/>
      <c r="AG516" s="169"/>
      <c r="AH516" s="170"/>
      <c r="AI516" s="145"/>
      <c r="AJ516" s="145"/>
      <c r="AK516" s="145"/>
      <c r="AL516" s="145"/>
      <c r="AY516" s="171"/>
      <c r="AZ516" s="167"/>
      <c r="BA516" s="172"/>
      <c r="BG516" s="171"/>
      <c r="BH516" s="167"/>
      <c r="BI516" s="172"/>
      <c r="CG516" s="430"/>
      <c r="CH516" s="430"/>
      <c r="CL516" s="147"/>
    </row>
    <row r="517" spans="1:90" s="5" customFormat="1" x14ac:dyDescent="0.25">
      <c r="A517" s="145"/>
      <c r="B517" s="145"/>
      <c r="C517" s="145"/>
      <c r="D517" s="145"/>
      <c r="E517" s="145"/>
      <c r="F517" s="145"/>
      <c r="G517" s="145"/>
      <c r="H517" s="145"/>
      <c r="I517" s="145"/>
      <c r="J517" s="145"/>
      <c r="K517" s="145"/>
      <c r="L517" s="145"/>
      <c r="M517" s="145"/>
      <c r="N517" s="145"/>
      <c r="O517" s="145"/>
      <c r="P517" s="145"/>
      <c r="Q517" s="145"/>
      <c r="R517" s="145"/>
      <c r="S517" s="145"/>
      <c r="T517" s="145"/>
      <c r="U517" s="145"/>
      <c r="V517" s="145"/>
      <c r="W517" s="145"/>
      <c r="X517" s="145"/>
      <c r="Y517" s="145"/>
      <c r="Z517" s="145"/>
      <c r="AA517" s="145"/>
      <c r="AB517" s="145"/>
      <c r="AC517" s="169"/>
      <c r="AD517" s="169"/>
      <c r="AE517" s="169"/>
      <c r="AF517" s="169"/>
      <c r="AG517" s="169"/>
      <c r="AH517" s="170"/>
      <c r="AI517" s="145"/>
      <c r="AJ517" s="145"/>
      <c r="AK517" s="145"/>
      <c r="AL517" s="145"/>
      <c r="AY517" s="171"/>
      <c r="AZ517" s="167"/>
      <c r="BA517" s="172"/>
      <c r="BG517" s="171"/>
      <c r="BH517" s="167"/>
      <c r="BI517" s="172"/>
      <c r="CG517" s="430"/>
      <c r="CH517" s="430"/>
      <c r="CL517" s="147"/>
    </row>
    <row r="518" spans="1:90" s="5" customFormat="1" x14ac:dyDescent="0.25">
      <c r="A518" s="145"/>
      <c r="B518" s="145"/>
      <c r="C518" s="145"/>
      <c r="D518" s="145"/>
      <c r="E518" s="145"/>
      <c r="F518" s="145"/>
      <c r="G518" s="145"/>
      <c r="H518" s="145"/>
      <c r="I518" s="145"/>
      <c r="J518" s="145"/>
      <c r="K518" s="145"/>
      <c r="L518" s="145"/>
      <c r="M518" s="145"/>
      <c r="N518" s="145"/>
      <c r="O518" s="145"/>
      <c r="P518" s="145"/>
      <c r="Q518" s="145"/>
      <c r="R518" s="145"/>
      <c r="S518" s="145"/>
      <c r="T518" s="145"/>
      <c r="U518" s="145"/>
      <c r="V518" s="145"/>
      <c r="W518" s="145"/>
      <c r="X518" s="145"/>
      <c r="Y518" s="145"/>
      <c r="Z518" s="145"/>
      <c r="AA518" s="145"/>
      <c r="AB518" s="145"/>
      <c r="AC518" s="169"/>
      <c r="AD518" s="169"/>
      <c r="AE518" s="169"/>
      <c r="AF518" s="169"/>
      <c r="AG518" s="169"/>
      <c r="AH518" s="170"/>
      <c r="AI518" s="145"/>
      <c r="AJ518" s="145"/>
      <c r="AK518" s="145"/>
      <c r="AL518" s="145"/>
      <c r="AY518" s="171"/>
      <c r="AZ518" s="167"/>
      <c r="BA518" s="172"/>
      <c r="BG518" s="171"/>
      <c r="BH518" s="167"/>
      <c r="BI518" s="172"/>
      <c r="CG518" s="430"/>
      <c r="CH518" s="430"/>
      <c r="CL518" s="147"/>
    </row>
    <row r="519" spans="1:90" s="5" customFormat="1" x14ac:dyDescent="0.25">
      <c r="A519" s="145"/>
      <c r="B519" s="145"/>
      <c r="C519" s="145"/>
      <c r="D519" s="145"/>
      <c r="E519" s="145"/>
      <c r="F519" s="145"/>
      <c r="G519" s="145"/>
      <c r="H519" s="145"/>
      <c r="I519" s="145"/>
      <c r="J519" s="145"/>
      <c r="K519" s="145"/>
      <c r="L519" s="145"/>
      <c r="M519" s="145"/>
      <c r="N519" s="145"/>
      <c r="O519" s="145"/>
      <c r="P519" s="145"/>
      <c r="Q519" s="145"/>
      <c r="R519" s="145"/>
      <c r="S519" s="145"/>
      <c r="T519" s="145"/>
      <c r="U519" s="145"/>
      <c r="V519" s="145"/>
      <c r="W519" s="145"/>
      <c r="X519" s="145"/>
      <c r="Y519" s="145"/>
      <c r="Z519" s="145"/>
      <c r="AA519" s="145"/>
      <c r="AB519" s="145"/>
      <c r="AC519" s="169"/>
      <c r="AD519" s="169"/>
      <c r="AE519" s="169"/>
      <c r="AF519" s="169"/>
      <c r="AG519" s="169"/>
      <c r="AH519" s="170"/>
      <c r="AI519" s="145"/>
      <c r="AJ519" s="145"/>
      <c r="AK519" s="145"/>
      <c r="AL519" s="145"/>
      <c r="AY519" s="171"/>
      <c r="AZ519" s="167"/>
      <c r="BA519" s="172"/>
      <c r="BG519" s="171"/>
      <c r="BH519" s="167"/>
      <c r="BI519" s="172"/>
      <c r="CG519" s="430"/>
      <c r="CH519" s="430"/>
      <c r="CL519" s="147"/>
    </row>
    <row r="520" spans="1:90" s="5" customFormat="1" x14ac:dyDescent="0.25">
      <c r="A520" s="145"/>
      <c r="B520" s="145"/>
      <c r="C520" s="145"/>
      <c r="D520" s="145"/>
      <c r="E520" s="145"/>
      <c r="F520" s="145"/>
      <c r="G520" s="145"/>
      <c r="H520" s="145"/>
      <c r="I520" s="145"/>
      <c r="J520" s="145"/>
      <c r="K520" s="145"/>
      <c r="L520" s="145"/>
      <c r="M520" s="145"/>
      <c r="N520" s="145"/>
      <c r="O520" s="145"/>
      <c r="P520" s="145"/>
      <c r="Q520" s="145"/>
      <c r="R520" s="145"/>
      <c r="S520" s="145"/>
      <c r="T520" s="145"/>
      <c r="U520" s="145"/>
      <c r="V520" s="145"/>
      <c r="W520" s="145"/>
      <c r="X520" s="145"/>
      <c r="Y520" s="145"/>
      <c r="Z520" s="145"/>
      <c r="AA520" s="145"/>
      <c r="AB520" s="145"/>
      <c r="AC520" s="169"/>
      <c r="AD520" s="169"/>
      <c r="AE520" s="169"/>
      <c r="AF520" s="169"/>
      <c r="AG520" s="169"/>
      <c r="AH520" s="170"/>
      <c r="AI520" s="145"/>
      <c r="AJ520" s="145"/>
      <c r="AK520" s="145"/>
      <c r="AL520" s="145"/>
      <c r="AY520" s="171"/>
      <c r="AZ520" s="167"/>
      <c r="BA520" s="172"/>
      <c r="BG520" s="171"/>
      <c r="BH520" s="167"/>
      <c r="BI520" s="172"/>
      <c r="CG520" s="430"/>
      <c r="CH520" s="430"/>
      <c r="CL520" s="147"/>
    </row>
    <row r="521" spans="1:90" s="5" customFormat="1" x14ac:dyDescent="0.25">
      <c r="A521" s="145"/>
      <c r="B521" s="145"/>
      <c r="C521" s="145"/>
      <c r="D521" s="145"/>
      <c r="E521" s="145"/>
      <c r="F521" s="145"/>
      <c r="G521" s="145"/>
      <c r="H521" s="145"/>
      <c r="I521" s="145"/>
      <c r="J521" s="145"/>
      <c r="K521" s="145"/>
      <c r="L521" s="145"/>
      <c r="M521" s="145"/>
      <c r="N521" s="145"/>
      <c r="O521" s="145"/>
      <c r="P521" s="145"/>
      <c r="Q521" s="145"/>
      <c r="R521" s="145"/>
      <c r="S521" s="145"/>
      <c r="T521" s="145"/>
      <c r="U521" s="145"/>
      <c r="V521" s="145"/>
      <c r="W521" s="145"/>
      <c r="X521" s="145"/>
      <c r="Y521" s="145"/>
      <c r="Z521" s="145"/>
      <c r="AA521" s="145"/>
      <c r="AB521" s="145"/>
      <c r="AC521" s="169"/>
      <c r="AD521" s="169"/>
      <c r="AE521" s="169"/>
      <c r="AF521" s="169"/>
      <c r="AG521" s="169"/>
      <c r="AH521" s="170"/>
      <c r="AI521" s="145"/>
      <c r="AJ521" s="145"/>
      <c r="AK521" s="145"/>
      <c r="AL521" s="145"/>
      <c r="AY521" s="171"/>
      <c r="AZ521" s="167"/>
      <c r="BA521" s="172"/>
      <c r="BG521" s="171"/>
      <c r="BH521" s="167"/>
      <c r="BI521" s="172"/>
      <c r="CG521" s="430"/>
      <c r="CH521" s="430"/>
      <c r="CL521" s="147"/>
    </row>
    <row r="522" spans="1:90" s="5" customFormat="1" x14ac:dyDescent="0.25">
      <c r="A522" s="145"/>
      <c r="B522" s="145"/>
      <c r="C522" s="145"/>
      <c r="D522" s="145"/>
      <c r="E522" s="145"/>
      <c r="F522" s="145"/>
      <c r="G522" s="145"/>
      <c r="H522" s="145"/>
      <c r="I522" s="145"/>
      <c r="J522" s="145"/>
      <c r="K522" s="145"/>
      <c r="L522" s="145"/>
      <c r="M522" s="145"/>
      <c r="N522" s="145"/>
      <c r="O522" s="145"/>
      <c r="P522" s="145"/>
      <c r="Q522" s="145"/>
      <c r="R522" s="145"/>
      <c r="S522" s="145"/>
      <c r="T522" s="145"/>
      <c r="U522" s="145"/>
      <c r="V522" s="145"/>
      <c r="W522" s="145"/>
      <c r="X522" s="145"/>
      <c r="Y522" s="145"/>
      <c r="Z522" s="145"/>
      <c r="AA522" s="145"/>
      <c r="AB522" s="145"/>
      <c r="AC522" s="169"/>
      <c r="AD522" s="169"/>
      <c r="AE522" s="169"/>
      <c r="AF522" s="169"/>
      <c r="AG522" s="169"/>
      <c r="AH522" s="170"/>
      <c r="AI522" s="145"/>
      <c r="AJ522" s="145"/>
      <c r="AK522" s="145"/>
      <c r="AL522" s="145"/>
      <c r="AY522" s="171"/>
      <c r="AZ522" s="167"/>
      <c r="BA522" s="172"/>
      <c r="BG522" s="171"/>
      <c r="BH522" s="167"/>
      <c r="BI522" s="172"/>
      <c r="CG522" s="430"/>
      <c r="CH522" s="430"/>
      <c r="CL522" s="147"/>
    </row>
    <row r="523" spans="1:90" s="5" customFormat="1" x14ac:dyDescent="0.25">
      <c r="A523" s="145"/>
      <c r="B523" s="145"/>
      <c r="C523" s="145"/>
      <c r="D523" s="145"/>
      <c r="E523" s="145"/>
      <c r="F523" s="145"/>
      <c r="G523" s="145"/>
      <c r="H523" s="145"/>
      <c r="I523" s="145"/>
      <c r="J523" s="145"/>
      <c r="K523" s="145"/>
      <c r="L523" s="145"/>
      <c r="M523" s="145"/>
      <c r="N523" s="145"/>
      <c r="O523" s="145"/>
      <c r="P523" s="145"/>
      <c r="Q523" s="145"/>
      <c r="R523" s="145"/>
      <c r="S523" s="145"/>
      <c r="T523" s="145"/>
      <c r="U523" s="145"/>
      <c r="V523" s="145"/>
      <c r="W523" s="145"/>
      <c r="X523" s="145"/>
      <c r="Y523" s="145"/>
      <c r="Z523" s="145"/>
      <c r="AA523" s="145"/>
      <c r="AB523" s="145"/>
      <c r="AC523" s="169"/>
      <c r="AD523" s="169"/>
      <c r="AE523" s="169"/>
      <c r="AF523" s="169"/>
      <c r="AG523" s="169"/>
      <c r="AH523" s="170"/>
      <c r="AI523" s="145"/>
      <c r="AJ523" s="145"/>
      <c r="AK523" s="145"/>
      <c r="AL523" s="145"/>
      <c r="AY523" s="171"/>
      <c r="AZ523" s="167"/>
      <c r="BA523" s="172"/>
      <c r="BG523" s="171"/>
      <c r="BH523" s="167"/>
      <c r="BI523" s="172"/>
      <c r="CG523" s="430"/>
      <c r="CH523" s="430"/>
      <c r="CL523" s="147"/>
    </row>
    <row r="524" spans="1:90" s="5" customFormat="1" x14ac:dyDescent="0.25">
      <c r="A524" s="145"/>
      <c r="B524" s="145"/>
      <c r="C524" s="145"/>
      <c r="D524" s="145"/>
      <c r="E524" s="145"/>
      <c r="F524" s="145"/>
      <c r="G524" s="145"/>
      <c r="H524" s="145"/>
      <c r="I524" s="145"/>
      <c r="J524" s="145"/>
      <c r="K524" s="145"/>
      <c r="L524" s="145"/>
      <c r="M524" s="145"/>
      <c r="N524" s="145"/>
      <c r="O524" s="145"/>
      <c r="P524" s="145"/>
      <c r="Q524" s="145"/>
      <c r="R524" s="145"/>
      <c r="S524" s="145"/>
      <c r="T524" s="145"/>
      <c r="U524" s="145"/>
      <c r="V524" s="145"/>
      <c r="W524" s="145"/>
      <c r="X524" s="145"/>
      <c r="Y524" s="145"/>
      <c r="Z524" s="145"/>
      <c r="AA524" s="145"/>
      <c r="AB524" s="145"/>
      <c r="AC524" s="169"/>
      <c r="AD524" s="169"/>
      <c r="AE524" s="169"/>
      <c r="AF524" s="169"/>
      <c r="AG524" s="169"/>
      <c r="AH524" s="170"/>
      <c r="AI524" s="145"/>
      <c r="AJ524" s="145"/>
      <c r="AK524" s="145"/>
      <c r="AL524" s="145"/>
      <c r="AY524" s="171"/>
      <c r="AZ524" s="167"/>
      <c r="BA524" s="172"/>
      <c r="BG524" s="171"/>
      <c r="BH524" s="167"/>
      <c r="BI524" s="172"/>
      <c r="CG524" s="430"/>
      <c r="CH524" s="430"/>
      <c r="CL524" s="147"/>
    </row>
    <row r="525" spans="1:90" s="5" customFormat="1" x14ac:dyDescent="0.25">
      <c r="A525" s="145"/>
      <c r="B525" s="145"/>
      <c r="C525" s="145"/>
      <c r="D525" s="145"/>
      <c r="E525" s="145"/>
      <c r="F525" s="145"/>
      <c r="G525" s="145"/>
      <c r="H525" s="145"/>
      <c r="I525" s="145"/>
      <c r="J525" s="145"/>
      <c r="K525" s="145"/>
      <c r="L525" s="145"/>
      <c r="M525" s="145"/>
      <c r="N525" s="145"/>
      <c r="O525" s="145"/>
      <c r="P525" s="145"/>
      <c r="Q525" s="145"/>
      <c r="R525" s="145"/>
      <c r="S525" s="145"/>
      <c r="T525" s="145"/>
      <c r="U525" s="145"/>
      <c r="V525" s="145"/>
      <c r="W525" s="145"/>
      <c r="X525" s="145"/>
      <c r="Y525" s="145"/>
      <c r="Z525" s="145"/>
      <c r="AA525" s="145"/>
      <c r="AB525" s="145"/>
      <c r="AC525" s="169"/>
      <c r="AD525" s="169"/>
      <c r="AE525" s="169"/>
      <c r="AF525" s="169"/>
      <c r="AG525" s="169"/>
      <c r="AH525" s="170"/>
      <c r="AI525" s="145"/>
      <c r="AJ525" s="145"/>
      <c r="AK525" s="145"/>
      <c r="AL525" s="145"/>
      <c r="AY525" s="171"/>
      <c r="AZ525" s="167"/>
      <c r="BA525" s="172"/>
      <c r="BG525" s="171"/>
      <c r="BH525" s="167"/>
      <c r="BI525" s="172"/>
      <c r="CG525" s="430"/>
      <c r="CH525" s="430"/>
      <c r="CL525" s="147"/>
    </row>
    <row r="526" spans="1:90" s="5" customFormat="1" x14ac:dyDescent="0.25">
      <c r="A526" s="145"/>
      <c r="B526" s="145"/>
      <c r="C526" s="145"/>
      <c r="D526" s="145"/>
      <c r="E526" s="145"/>
      <c r="F526" s="145"/>
      <c r="G526" s="145"/>
      <c r="H526" s="145"/>
      <c r="I526" s="145"/>
      <c r="J526" s="145"/>
      <c r="K526" s="145"/>
      <c r="L526" s="145"/>
      <c r="M526" s="145"/>
      <c r="N526" s="145"/>
      <c r="O526" s="145"/>
      <c r="P526" s="145"/>
      <c r="Q526" s="145"/>
      <c r="R526" s="145"/>
      <c r="S526" s="145"/>
      <c r="T526" s="145"/>
      <c r="U526" s="145"/>
      <c r="V526" s="145"/>
      <c r="W526" s="145"/>
      <c r="X526" s="145"/>
      <c r="Y526" s="145"/>
      <c r="Z526" s="145"/>
      <c r="AA526" s="145"/>
      <c r="AB526" s="145"/>
      <c r="AC526" s="169"/>
      <c r="AD526" s="169"/>
      <c r="AE526" s="169"/>
      <c r="AF526" s="169"/>
      <c r="AG526" s="169"/>
      <c r="AH526" s="170"/>
      <c r="AI526" s="145"/>
      <c r="AJ526" s="145"/>
      <c r="AK526" s="145"/>
      <c r="AL526" s="145"/>
      <c r="AY526" s="171"/>
      <c r="AZ526" s="167"/>
      <c r="BA526" s="172"/>
      <c r="BG526" s="171"/>
      <c r="BH526" s="167"/>
      <c r="BI526" s="172"/>
      <c r="CG526" s="430"/>
      <c r="CH526" s="430"/>
      <c r="CL526" s="147"/>
    </row>
    <row r="527" spans="1:90" s="5" customFormat="1" x14ac:dyDescent="0.25">
      <c r="A527" s="145"/>
      <c r="B527" s="145"/>
      <c r="C527" s="145"/>
      <c r="D527" s="145"/>
      <c r="E527" s="145"/>
      <c r="F527" s="145"/>
      <c r="G527" s="145"/>
      <c r="H527" s="145"/>
      <c r="I527" s="145"/>
      <c r="J527" s="145"/>
      <c r="K527" s="145"/>
      <c r="L527" s="145"/>
      <c r="M527" s="145"/>
      <c r="N527" s="145"/>
      <c r="O527" s="145"/>
      <c r="P527" s="145"/>
      <c r="Q527" s="145"/>
      <c r="R527" s="145"/>
      <c r="S527" s="145"/>
      <c r="T527" s="145"/>
      <c r="U527" s="145"/>
      <c r="V527" s="145"/>
      <c r="W527" s="145"/>
      <c r="X527" s="145"/>
      <c r="Y527" s="145"/>
      <c r="Z527" s="145"/>
      <c r="AA527" s="145"/>
      <c r="AB527" s="145"/>
      <c r="AC527" s="169"/>
      <c r="AD527" s="169"/>
      <c r="AE527" s="169"/>
      <c r="AF527" s="169"/>
      <c r="AG527" s="169"/>
      <c r="AH527" s="170"/>
      <c r="AI527" s="145"/>
      <c r="AJ527" s="145"/>
      <c r="AK527" s="145"/>
      <c r="AL527" s="145"/>
      <c r="AY527" s="171"/>
      <c r="AZ527" s="167"/>
      <c r="BA527" s="172"/>
      <c r="BG527" s="171"/>
      <c r="BH527" s="167"/>
      <c r="BI527" s="172"/>
      <c r="CG527" s="430"/>
      <c r="CH527" s="430"/>
      <c r="CL527" s="147"/>
    </row>
    <row r="528" spans="1:90" s="5" customFormat="1" x14ac:dyDescent="0.25">
      <c r="A528" s="145"/>
      <c r="B528" s="145"/>
      <c r="C528" s="145"/>
      <c r="D528" s="145"/>
      <c r="E528" s="145"/>
      <c r="F528" s="145"/>
      <c r="G528" s="145"/>
      <c r="H528" s="145"/>
      <c r="I528" s="145"/>
      <c r="J528" s="145"/>
      <c r="K528" s="145"/>
      <c r="L528" s="145"/>
      <c r="M528" s="145"/>
      <c r="N528" s="145"/>
      <c r="O528" s="145"/>
      <c r="P528" s="145"/>
      <c r="Q528" s="145"/>
      <c r="R528" s="145"/>
      <c r="S528" s="145"/>
      <c r="T528" s="145"/>
      <c r="U528" s="145"/>
      <c r="V528" s="145"/>
      <c r="W528" s="145"/>
      <c r="X528" s="145"/>
      <c r="Y528" s="145"/>
      <c r="Z528" s="145"/>
      <c r="AA528" s="145"/>
      <c r="AB528" s="145"/>
      <c r="AC528" s="169"/>
      <c r="AD528" s="169"/>
      <c r="AE528" s="169"/>
      <c r="AF528" s="169"/>
      <c r="AG528" s="169"/>
      <c r="AH528" s="170"/>
      <c r="AI528" s="145"/>
      <c r="AJ528" s="145"/>
      <c r="AK528" s="145"/>
      <c r="AL528" s="145"/>
      <c r="AY528" s="171"/>
      <c r="AZ528" s="167"/>
      <c r="BA528" s="172"/>
      <c r="BG528" s="171"/>
      <c r="BH528" s="167"/>
      <c r="BI528" s="172"/>
      <c r="CG528" s="430"/>
      <c r="CH528" s="430"/>
      <c r="CL528" s="147"/>
    </row>
    <row r="529" spans="1:90" s="5" customFormat="1" x14ac:dyDescent="0.25">
      <c r="A529" s="145"/>
      <c r="B529" s="145"/>
      <c r="C529" s="145"/>
      <c r="D529" s="145"/>
      <c r="E529" s="145"/>
      <c r="F529" s="145"/>
      <c r="G529" s="145"/>
      <c r="H529" s="145"/>
      <c r="I529" s="145"/>
      <c r="J529" s="145"/>
      <c r="K529" s="145"/>
      <c r="L529" s="145"/>
      <c r="M529" s="145"/>
      <c r="N529" s="145"/>
      <c r="O529" s="145"/>
      <c r="P529" s="145"/>
      <c r="Q529" s="145"/>
      <c r="R529" s="145"/>
      <c r="S529" s="145"/>
      <c r="T529" s="145"/>
      <c r="U529" s="145"/>
      <c r="V529" s="145"/>
      <c r="W529" s="145"/>
      <c r="X529" s="145"/>
      <c r="Y529" s="145"/>
      <c r="Z529" s="145"/>
      <c r="AA529" s="145"/>
      <c r="AB529" s="145"/>
      <c r="AC529" s="169"/>
      <c r="AD529" s="169"/>
      <c r="AE529" s="169"/>
      <c r="AF529" s="169"/>
      <c r="AG529" s="169"/>
      <c r="AH529" s="170"/>
      <c r="AI529" s="145"/>
      <c r="AJ529" s="145"/>
      <c r="AK529" s="145"/>
      <c r="AL529" s="145"/>
      <c r="AY529" s="171"/>
      <c r="AZ529" s="167"/>
      <c r="BA529" s="172"/>
      <c r="BG529" s="171"/>
      <c r="BH529" s="167"/>
      <c r="BI529" s="172"/>
      <c r="CG529" s="430"/>
      <c r="CH529" s="430"/>
      <c r="CL529" s="147"/>
    </row>
    <row r="530" spans="1:90" s="5" customFormat="1" x14ac:dyDescent="0.25">
      <c r="A530" s="145"/>
      <c r="B530" s="145"/>
      <c r="C530" s="145"/>
      <c r="D530" s="145"/>
      <c r="E530" s="145"/>
      <c r="F530" s="145"/>
      <c r="G530" s="145"/>
      <c r="H530" s="145"/>
      <c r="I530" s="145"/>
      <c r="J530" s="145"/>
      <c r="K530" s="145"/>
      <c r="L530" s="145"/>
      <c r="M530" s="145"/>
      <c r="N530" s="145"/>
      <c r="O530" s="145"/>
      <c r="P530" s="145"/>
      <c r="Q530" s="145"/>
      <c r="R530" s="145"/>
      <c r="S530" s="145"/>
      <c r="T530" s="145"/>
      <c r="U530" s="145"/>
      <c r="V530" s="145"/>
      <c r="W530" s="145"/>
      <c r="X530" s="145"/>
      <c r="Y530" s="145"/>
      <c r="Z530" s="145"/>
      <c r="AA530" s="145"/>
      <c r="AB530" s="145"/>
      <c r="AC530" s="169"/>
      <c r="AD530" s="169"/>
      <c r="AE530" s="169"/>
      <c r="AF530" s="169"/>
      <c r="AG530" s="169"/>
      <c r="AH530" s="170"/>
      <c r="AI530" s="145"/>
      <c r="AJ530" s="145"/>
      <c r="AK530" s="145"/>
      <c r="AL530" s="145"/>
      <c r="AY530" s="171"/>
      <c r="AZ530" s="167"/>
      <c r="BA530" s="172"/>
      <c r="BG530" s="171"/>
      <c r="BH530" s="167"/>
      <c r="BI530" s="172"/>
      <c r="CG530" s="430"/>
      <c r="CH530" s="430"/>
      <c r="CL530" s="147"/>
    </row>
    <row r="531" spans="1:90" s="5" customFormat="1" x14ac:dyDescent="0.25">
      <c r="A531" s="145"/>
      <c r="B531" s="145"/>
      <c r="C531" s="145"/>
      <c r="D531" s="145"/>
      <c r="E531" s="145"/>
      <c r="F531" s="145"/>
      <c r="G531" s="145"/>
      <c r="H531" s="145"/>
      <c r="I531" s="145"/>
      <c r="J531" s="145"/>
      <c r="K531" s="145"/>
      <c r="L531" s="145"/>
      <c r="M531" s="145"/>
      <c r="N531" s="145"/>
      <c r="O531" s="145"/>
      <c r="P531" s="145"/>
      <c r="Q531" s="145"/>
      <c r="R531" s="145"/>
      <c r="S531" s="145"/>
      <c r="T531" s="145"/>
      <c r="U531" s="145"/>
      <c r="V531" s="145"/>
      <c r="W531" s="145"/>
      <c r="X531" s="145"/>
      <c r="Y531" s="145"/>
      <c r="Z531" s="145"/>
      <c r="AA531" s="145"/>
      <c r="AB531" s="145"/>
      <c r="AC531" s="169"/>
      <c r="AD531" s="169"/>
      <c r="AE531" s="169"/>
      <c r="AF531" s="169"/>
      <c r="AG531" s="169"/>
      <c r="AH531" s="170"/>
      <c r="AI531" s="145"/>
      <c r="AJ531" s="145"/>
      <c r="AK531" s="145"/>
      <c r="AL531" s="145"/>
      <c r="AY531" s="171"/>
      <c r="AZ531" s="167"/>
      <c r="BA531" s="172"/>
      <c r="BG531" s="171"/>
      <c r="BH531" s="167"/>
      <c r="BI531" s="172"/>
      <c r="CG531" s="430"/>
      <c r="CH531" s="430"/>
      <c r="CL531" s="147"/>
    </row>
    <row r="532" spans="1:90" s="5" customFormat="1" x14ac:dyDescent="0.25">
      <c r="A532" s="145"/>
      <c r="B532" s="145"/>
      <c r="C532" s="145"/>
      <c r="D532" s="145"/>
      <c r="E532" s="145"/>
      <c r="F532" s="145"/>
      <c r="G532" s="145"/>
      <c r="H532" s="145"/>
      <c r="I532" s="145"/>
      <c r="J532" s="145"/>
      <c r="K532" s="145"/>
      <c r="L532" s="145"/>
      <c r="M532" s="145"/>
      <c r="N532" s="145"/>
      <c r="O532" s="145"/>
      <c r="P532" s="145"/>
      <c r="Q532" s="145"/>
      <c r="R532" s="145"/>
      <c r="S532" s="145"/>
      <c r="T532" s="145"/>
      <c r="U532" s="145"/>
      <c r="V532" s="145"/>
      <c r="W532" s="145"/>
      <c r="X532" s="145"/>
      <c r="Y532" s="145"/>
      <c r="Z532" s="145"/>
      <c r="AA532" s="145"/>
      <c r="AB532" s="145"/>
      <c r="AC532" s="169"/>
      <c r="AD532" s="169"/>
      <c r="AE532" s="169"/>
      <c r="AF532" s="169"/>
      <c r="AG532" s="169"/>
      <c r="AH532" s="170"/>
      <c r="AI532" s="145"/>
      <c r="AJ532" s="145"/>
      <c r="AK532" s="145"/>
      <c r="AL532" s="145"/>
      <c r="AY532" s="171"/>
      <c r="AZ532" s="167"/>
      <c r="BA532" s="172"/>
      <c r="BG532" s="171"/>
      <c r="BH532" s="167"/>
      <c r="BI532" s="172"/>
      <c r="CG532" s="430"/>
      <c r="CH532" s="430"/>
      <c r="CL532" s="147"/>
    </row>
    <row r="533" spans="1:90" s="5" customFormat="1" x14ac:dyDescent="0.25">
      <c r="A533" s="145"/>
      <c r="B533" s="145"/>
      <c r="C533" s="145"/>
      <c r="D533" s="145"/>
      <c r="E533" s="145"/>
      <c r="F533" s="145"/>
      <c r="G533" s="145"/>
      <c r="H533" s="145"/>
      <c r="I533" s="145"/>
      <c r="J533" s="145"/>
      <c r="K533" s="145"/>
      <c r="L533" s="145"/>
      <c r="M533" s="145"/>
      <c r="N533" s="145"/>
      <c r="O533" s="145"/>
      <c r="P533" s="145"/>
      <c r="Q533" s="145"/>
      <c r="R533" s="145"/>
      <c r="S533" s="145"/>
      <c r="T533" s="145"/>
      <c r="U533" s="145"/>
      <c r="V533" s="145"/>
      <c r="W533" s="145"/>
      <c r="X533" s="145"/>
      <c r="Y533" s="145"/>
      <c r="Z533" s="145"/>
      <c r="AA533" s="145"/>
      <c r="AB533" s="145"/>
      <c r="AC533" s="169"/>
      <c r="AD533" s="169"/>
      <c r="AE533" s="169"/>
      <c r="AF533" s="169"/>
      <c r="AG533" s="169"/>
      <c r="AH533" s="170"/>
      <c r="AI533" s="145"/>
      <c r="AJ533" s="145"/>
      <c r="AK533" s="145"/>
      <c r="AL533" s="145"/>
      <c r="AY533" s="171"/>
      <c r="AZ533" s="167"/>
      <c r="BA533" s="172"/>
      <c r="BG533" s="171"/>
      <c r="BH533" s="167"/>
      <c r="BI533" s="172"/>
      <c r="CG533" s="430"/>
      <c r="CH533" s="430"/>
      <c r="CL533" s="147"/>
    </row>
    <row r="534" spans="1:90" s="5" customFormat="1" x14ac:dyDescent="0.25">
      <c r="A534" s="145"/>
      <c r="B534" s="145"/>
      <c r="C534" s="145"/>
      <c r="D534" s="145"/>
      <c r="E534" s="145"/>
      <c r="F534" s="145"/>
      <c r="G534" s="145"/>
      <c r="H534" s="145"/>
      <c r="I534" s="145"/>
      <c r="J534" s="145"/>
      <c r="K534" s="145"/>
      <c r="L534" s="145"/>
      <c r="M534" s="145"/>
      <c r="N534" s="145"/>
      <c r="O534" s="145"/>
      <c r="P534" s="145"/>
      <c r="Q534" s="145"/>
      <c r="R534" s="145"/>
      <c r="S534" s="145"/>
      <c r="T534" s="145"/>
      <c r="U534" s="145"/>
      <c r="V534" s="145"/>
      <c r="W534" s="145"/>
      <c r="X534" s="145"/>
      <c r="Y534" s="145"/>
      <c r="Z534" s="145"/>
      <c r="AA534" s="145"/>
      <c r="AB534" s="145"/>
      <c r="AC534" s="169"/>
      <c r="AD534" s="169"/>
      <c r="AE534" s="169"/>
      <c r="AF534" s="169"/>
      <c r="AG534" s="169"/>
      <c r="AH534" s="170"/>
      <c r="AI534" s="145"/>
      <c r="AJ534" s="145"/>
      <c r="AK534" s="145"/>
      <c r="AL534" s="145"/>
      <c r="AY534" s="171"/>
      <c r="AZ534" s="167"/>
      <c r="BA534" s="172"/>
      <c r="BG534" s="171"/>
      <c r="BH534" s="167"/>
      <c r="BI534" s="172"/>
      <c r="CG534" s="430"/>
      <c r="CH534" s="430"/>
      <c r="CL534" s="147"/>
    </row>
    <row r="535" spans="1:90" s="5" customFormat="1" x14ac:dyDescent="0.25">
      <c r="A535" s="145"/>
      <c r="B535" s="145"/>
      <c r="C535" s="145"/>
      <c r="D535" s="145"/>
      <c r="E535" s="145"/>
      <c r="F535" s="145"/>
      <c r="G535" s="145"/>
      <c r="H535" s="145"/>
      <c r="I535" s="145"/>
      <c r="J535" s="145"/>
      <c r="K535" s="145"/>
      <c r="L535" s="145"/>
      <c r="M535" s="145"/>
      <c r="N535" s="145"/>
      <c r="O535" s="145"/>
      <c r="P535" s="145"/>
      <c r="Q535" s="145"/>
      <c r="R535" s="145"/>
      <c r="S535" s="145"/>
      <c r="T535" s="145"/>
      <c r="U535" s="145"/>
      <c r="V535" s="145"/>
      <c r="W535" s="145"/>
      <c r="X535" s="145"/>
      <c r="Y535" s="145"/>
      <c r="Z535" s="145"/>
      <c r="AA535" s="145"/>
      <c r="AB535" s="145"/>
      <c r="AC535" s="169"/>
      <c r="AD535" s="169"/>
      <c r="AE535" s="169"/>
      <c r="AF535" s="169"/>
      <c r="AG535" s="169"/>
      <c r="AH535" s="170"/>
      <c r="AI535" s="145"/>
      <c r="AJ535" s="145"/>
      <c r="AK535" s="145"/>
      <c r="AL535" s="145"/>
      <c r="AY535" s="171"/>
      <c r="AZ535" s="167"/>
      <c r="BA535" s="172"/>
      <c r="BG535" s="171"/>
      <c r="BH535" s="167"/>
      <c r="BI535" s="172"/>
      <c r="CG535" s="430"/>
      <c r="CH535" s="430"/>
      <c r="CL535" s="147"/>
    </row>
    <row r="536" spans="1:90" s="5" customFormat="1" x14ac:dyDescent="0.25">
      <c r="A536" s="145"/>
      <c r="B536" s="145"/>
      <c r="C536" s="145"/>
      <c r="D536" s="145"/>
      <c r="E536" s="145"/>
      <c r="F536" s="145"/>
      <c r="G536" s="145"/>
      <c r="H536" s="145"/>
      <c r="I536" s="145"/>
      <c r="J536" s="145"/>
      <c r="K536" s="145"/>
      <c r="L536" s="145"/>
      <c r="M536" s="145"/>
      <c r="N536" s="145"/>
      <c r="O536" s="145"/>
      <c r="P536" s="145"/>
      <c r="Q536" s="145"/>
      <c r="R536" s="145"/>
      <c r="S536" s="145"/>
      <c r="T536" s="145"/>
      <c r="U536" s="145"/>
      <c r="V536" s="145"/>
      <c r="W536" s="145"/>
      <c r="X536" s="145"/>
      <c r="Y536" s="145"/>
      <c r="Z536" s="145"/>
      <c r="AA536" s="145"/>
      <c r="AB536" s="145"/>
      <c r="AC536" s="169"/>
      <c r="AD536" s="169"/>
      <c r="AE536" s="169"/>
      <c r="AF536" s="169"/>
      <c r="AG536" s="169"/>
      <c r="AH536" s="170"/>
      <c r="AI536" s="145"/>
      <c r="AJ536" s="145"/>
      <c r="AK536" s="145"/>
      <c r="AL536" s="145"/>
      <c r="AY536" s="171"/>
      <c r="AZ536" s="167"/>
      <c r="BA536" s="172"/>
      <c r="BG536" s="171"/>
      <c r="BH536" s="167"/>
      <c r="BI536" s="172"/>
      <c r="CG536" s="430"/>
      <c r="CH536" s="430"/>
      <c r="CL536" s="147"/>
    </row>
    <row r="537" spans="1:90" s="5" customFormat="1" x14ac:dyDescent="0.25">
      <c r="A537" s="145"/>
      <c r="B537" s="145"/>
      <c r="C537" s="145"/>
      <c r="D537" s="145"/>
      <c r="E537" s="145"/>
      <c r="F537" s="145"/>
      <c r="G537" s="145"/>
      <c r="H537" s="145"/>
      <c r="I537" s="145"/>
      <c r="J537" s="145"/>
      <c r="K537" s="145"/>
      <c r="L537" s="145"/>
      <c r="M537" s="145"/>
      <c r="N537" s="145"/>
      <c r="O537" s="145"/>
      <c r="P537" s="145"/>
      <c r="Q537" s="145"/>
      <c r="R537" s="145"/>
      <c r="S537" s="145"/>
      <c r="T537" s="145"/>
      <c r="U537" s="145"/>
      <c r="V537" s="145"/>
      <c r="W537" s="145"/>
      <c r="X537" s="145"/>
      <c r="Y537" s="145"/>
      <c r="Z537" s="145"/>
      <c r="AA537" s="145"/>
      <c r="AB537" s="145"/>
      <c r="AC537" s="169"/>
      <c r="AD537" s="169"/>
      <c r="AE537" s="169"/>
      <c r="AF537" s="169"/>
      <c r="AG537" s="169"/>
      <c r="AH537" s="170"/>
      <c r="AI537" s="145"/>
      <c r="AJ537" s="145"/>
      <c r="AK537" s="145"/>
      <c r="AL537" s="145"/>
      <c r="AY537" s="171"/>
      <c r="AZ537" s="167"/>
      <c r="BA537" s="172"/>
      <c r="BG537" s="171"/>
      <c r="BH537" s="167"/>
      <c r="BI537" s="172"/>
      <c r="CG537" s="430"/>
      <c r="CH537" s="430"/>
      <c r="CL537" s="147"/>
    </row>
    <row r="538" spans="1:90" s="5" customFormat="1" x14ac:dyDescent="0.25">
      <c r="A538" s="145"/>
      <c r="B538" s="145"/>
      <c r="C538" s="145"/>
      <c r="D538" s="145"/>
      <c r="E538" s="145"/>
      <c r="F538" s="145"/>
      <c r="G538" s="145"/>
      <c r="H538" s="145"/>
      <c r="I538" s="145"/>
      <c r="J538" s="145"/>
      <c r="K538" s="145"/>
      <c r="L538" s="145"/>
      <c r="M538" s="145"/>
      <c r="N538" s="145"/>
      <c r="O538" s="145"/>
      <c r="P538" s="145"/>
      <c r="Q538" s="145"/>
      <c r="R538" s="145"/>
      <c r="S538" s="145"/>
      <c r="T538" s="145"/>
      <c r="U538" s="145"/>
      <c r="V538" s="145"/>
      <c r="W538" s="145"/>
      <c r="X538" s="145"/>
      <c r="Y538" s="145"/>
      <c r="Z538" s="145"/>
      <c r="AA538" s="145"/>
      <c r="AB538" s="145"/>
      <c r="AC538" s="169"/>
      <c r="AD538" s="169"/>
      <c r="AE538" s="169"/>
      <c r="AF538" s="169"/>
      <c r="AG538" s="169"/>
      <c r="AH538" s="170"/>
      <c r="AI538" s="145"/>
      <c r="AJ538" s="145"/>
      <c r="AK538" s="145"/>
      <c r="AL538" s="145"/>
      <c r="AY538" s="171"/>
      <c r="AZ538" s="167"/>
      <c r="BA538" s="172"/>
      <c r="BG538" s="171"/>
      <c r="BH538" s="167"/>
      <c r="BI538" s="172"/>
      <c r="CG538" s="430"/>
      <c r="CH538" s="430"/>
      <c r="CL538" s="147"/>
    </row>
    <row r="539" spans="1:90" s="5" customFormat="1" x14ac:dyDescent="0.25">
      <c r="A539" s="145"/>
      <c r="B539" s="145"/>
      <c r="C539" s="145"/>
      <c r="D539" s="145"/>
      <c r="E539" s="145"/>
      <c r="F539" s="145"/>
      <c r="G539" s="145"/>
      <c r="H539" s="145"/>
      <c r="I539" s="145"/>
      <c r="J539" s="145"/>
      <c r="K539" s="145"/>
      <c r="L539" s="145"/>
      <c r="M539" s="145"/>
      <c r="N539" s="145"/>
      <c r="O539" s="145"/>
      <c r="P539" s="145"/>
      <c r="Q539" s="145"/>
      <c r="R539" s="145"/>
      <c r="S539" s="145"/>
      <c r="T539" s="145"/>
      <c r="U539" s="145"/>
      <c r="V539" s="145"/>
      <c r="W539" s="145"/>
      <c r="X539" s="145"/>
      <c r="Y539" s="145"/>
      <c r="Z539" s="145"/>
      <c r="AA539" s="145"/>
      <c r="AB539" s="145"/>
      <c r="AC539" s="169"/>
      <c r="AD539" s="169"/>
      <c r="AE539" s="169"/>
      <c r="AF539" s="169"/>
      <c r="AG539" s="169"/>
      <c r="AH539" s="170"/>
      <c r="AI539" s="145"/>
      <c r="AJ539" s="145"/>
      <c r="AK539" s="145"/>
      <c r="AL539" s="145"/>
      <c r="AY539" s="171"/>
      <c r="AZ539" s="167"/>
      <c r="BA539" s="172"/>
      <c r="BG539" s="171"/>
      <c r="BH539" s="167"/>
      <c r="BI539" s="172"/>
      <c r="CG539" s="430"/>
      <c r="CH539" s="430"/>
      <c r="CL539" s="147"/>
    </row>
    <row r="540" spans="1:90" s="5" customFormat="1" x14ac:dyDescent="0.25">
      <c r="A540" s="145"/>
      <c r="B540" s="145"/>
      <c r="C540" s="145"/>
      <c r="D540" s="145"/>
      <c r="E540" s="145"/>
      <c r="F540" s="145"/>
      <c r="G540" s="145"/>
      <c r="H540" s="145"/>
      <c r="I540" s="145"/>
      <c r="J540" s="145"/>
      <c r="K540" s="145"/>
      <c r="L540" s="145"/>
      <c r="M540" s="145"/>
      <c r="N540" s="145"/>
      <c r="O540" s="145"/>
      <c r="P540" s="145"/>
      <c r="Q540" s="145"/>
      <c r="R540" s="145"/>
      <c r="S540" s="145"/>
      <c r="T540" s="145"/>
      <c r="U540" s="145"/>
      <c r="V540" s="145"/>
      <c r="W540" s="145"/>
      <c r="X540" s="145"/>
      <c r="Y540" s="145"/>
      <c r="Z540" s="145"/>
      <c r="AA540" s="145"/>
      <c r="AB540" s="145"/>
      <c r="AC540" s="169"/>
      <c r="AD540" s="169"/>
      <c r="AE540" s="169"/>
      <c r="AF540" s="169"/>
      <c r="AG540" s="169"/>
      <c r="AH540" s="170"/>
      <c r="AI540" s="145"/>
      <c r="AJ540" s="145"/>
      <c r="AK540" s="145"/>
      <c r="AL540" s="145"/>
      <c r="AY540" s="171"/>
      <c r="AZ540" s="167"/>
      <c r="BA540" s="172"/>
      <c r="BG540" s="171"/>
      <c r="BH540" s="167"/>
      <c r="BI540" s="172"/>
      <c r="CG540" s="430"/>
      <c r="CH540" s="430"/>
      <c r="CL540" s="147"/>
    </row>
    <row r="541" spans="1:90" s="5" customFormat="1" x14ac:dyDescent="0.25">
      <c r="A541" s="145"/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145"/>
      <c r="M541" s="145"/>
      <c r="N541" s="145"/>
      <c r="O541" s="145"/>
      <c r="P541" s="145"/>
      <c r="Q541" s="145"/>
      <c r="R541" s="145"/>
      <c r="S541" s="145"/>
      <c r="T541" s="145"/>
      <c r="U541" s="145"/>
      <c r="V541" s="145"/>
      <c r="W541" s="145"/>
      <c r="X541" s="145"/>
      <c r="Y541" s="145"/>
      <c r="Z541" s="145"/>
      <c r="AA541" s="145"/>
      <c r="AB541" s="145"/>
      <c r="AC541" s="169"/>
      <c r="AD541" s="169"/>
      <c r="AE541" s="169"/>
      <c r="AF541" s="169"/>
      <c r="AG541" s="169"/>
      <c r="AH541" s="170"/>
      <c r="AI541" s="145"/>
      <c r="AJ541" s="145"/>
      <c r="AK541" s="145"/>
      <c r="AL541" s="145"/>
      <c r="AY541" s="171"/>
      <c r="AZ541" s="167"/>
      <c r="BA541" s="172"/>
      <c r="BG541" s="171"/>
      <c r="BH541" s="167"/>
      <c r="BI541" s="172"/>
      <c r="CG541" s="430"/>
      <c r="CH541" s="430"/>
      <c r="CL541" s="147"/>
    </row>
    <row r="542" spans="1:90" s="5" customFormat="1" x14ac:dyDescent="0.25">
      <c r="A542" s="145"/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145"/>
      <c r="M542" s="145"/>
      <c r="N542" s="145"/>
      <c r="O542" s="145"/>
      <c r="P542" s="145"/>
      <c r="Q542" s="145"/>
      <c r="R542" s="145"/>
      <c r="S542" s="145"/>
      <c r="T542" s="145"/>
      <c r="U542" s="145"/>
      <c r="V542" s="145"/>
      <c r="W542" s="145"/>
      <c r="X542" s="145"/>
      <c r="Y542" s="145"/>
      <c r="Z542" s="145"/>
      <c r="AA542" s="145"/>
      <c r="AB542" s="145"/>
      <c r="AC542" s="169"/>
      <c r="AD542" s="169"/>
      <c r="AE542" s="169"/>
      <c r="AF542" s="169"/>
      <c r="AG542" s="169"/>
      <c r="AH542" s="170"/>
      <c r="AI542" s="145"/>
      <c r="AJ542" s="145"/>
      <c r="AK542" s="145"/>
      <c r="AL542" s="145"/>
      <c r="AY542" s="171"/>
      <c r="AZ542" s="167"/>
      <c r="BA542" s="172"/>
      <c r="BG542" s="171"/>
      <c r="BH542" s="167"/>
      <c r="BI542" s="172"/>
      <c r="CG542" s="430"/>
      <c r="CH542" s="430"/>
      <c r="CL542" s="147"/>
    </row>
    <row r="543" spans="1:90" s="5" customFormat="1" x14ac:dyDescent="0.25">
      <c r="A543" s="145"/>
      <c r="B543" s="145"/>
      <c r="C543" s="145"/>
      <c r="D543" s="145"/>
      <c r="E543" s="145"/>
      <c r="F543" s="145"/>
      <c r="G543" s="145"/>
      <c r="H543" s="145"/>
      <c r="I543" s="145"/>
      <c r="J543" s="145"/>
      <c r="K543" s="145"/>
      <c r="L543" s="145"/>
      <c r="M543" s="145"/>
      <c r="N543" s="145"/>
      <c r="O543" s="145"/>
      <c r="P543" s="145"/>
      <c r="Q543" s="145"/>
      <c r="R543" s="145"/>
      <c r="S543" s="145"/>
      <c r="T543" s="145"/>
      <c r="U543" s="145"/>
      <c r="V543" s="145"/>
      <c r="W543" s="145"/>
      <c r="X543" s="145"/>
      <c r="Y543" s="145"/>
      <c r="Z543" s="145"/>
      <c r="AA543" s="145"/>
      <c r="AB543" s="145"/>
      <c r="AC543" s="169"/>
      <c r="AD543" s="169"/>
      <c r="AE543" s="169"/>
      <c r="AF543" s="169"/>
      <c r="AG543" s="169"/>
      <c r="AH543" s="170"/>
      <c r="AI543" s="145"/>
      <c r="AJ543" s="145"/>
      <c r="AK543" s="145"/>
      <c r="AL543" s="145"/>
      <c r="AY543" s="171"/>
      <c r="AZ543" s="167"/>
      <c r="BA543" s="172"/>
      <c r="BG543" s="171"/>
      <c r="BH543" s="167"/>
      <c r="BI543" s="172"/>
      <c r="CG543" s="430"/>
      <c r="CH543" s="430"/>
      <c r="CL543" s="147"/>
    </row>
    <row r="544" spans="1:90" s="5" customFormat="1" x14ac:dyDescent="0.25">
      <c r="A544" s="145"/>
      <c r="B544" s="145"/>
      <c r="C544" s="145"/>
      <c r="D544" s="145"/>
      <c r="E544" s="145"/>
      <c r="F544" s="145"/>
      <c r="G544" s="145"/>
      <c r="H544" s="145"/>
      <c r="I544" s="145"/>
      <c r="J544" s="145"/>
      <c r="K544" s="145"/>
      <c r="L544" s="145"/>
      <c r="M544" s="145"/>
      <c r="N544" s="145"/>
      <c r="O544" s="145"/>
      <c r="P544" s="145"/>
      <c r="Q544" s="145"/>
      <c r="R544" s="145"/>
      <c r="S544" s="145"/>
      <c r="T544" s="145"/>
      <c r="U544" s="145"/>
      <c r="V544" s="145"/>
      <c r="W544" s="145"/>
      <c r="X544" s="145"/>
      <c r="Y544" s="145"/>
      <c r="Z544" s="145"/>
      <c r="AA544" s="145"/>
      <c r="AB544" s="145"/>
      <c r="AC544" s="169"/>
      <c r="AD544" s="169"/>
      <c r="AE544" s="169"/>
      <c r="AF544" s="169"/>
      <c r="AG544" s="169"/>
      <c r="AH544" s="170"/>
      <c r="AI544" s="145"/>
      <c r="AJ544" s="145"/>
      <c r="AK544" s="145"/>
      <c r="AL544" s="145"/>
      <c r="AY544" s="171"/>
      <c r="AZ544" s="167"/>
      <c r="BA544" s="172"/>
      <c r="BG544" s="171"/>
      <c r="BH544" s="167"/>
      <c r="BI544" s="172"/>
      <c r="CG544" s="430"/>
      <c r="CH544" s="430"/>
      <c r="CL544" s="147"/>
    </row>
    <row r="545" spans="1:90" s="5" customFormat="1" x14ac:dyDescent="0.25">
      <c r="A545" s="145"/>
      <c r="B545" s="145"/>
      <c r="C545" s="145"/>
      <c r="D545" s="145"/>
      <c r="E545" s="145"/>
      <c r="F545" s="145"/>
      <c r="G545" s="145"/>
      <c r="H545" s="145"/>
      <c r="I545" s="145"/>
      <c r="J545" s="145"/>
      <c r="K545" s="145"/>
      <c r="L545" s="145"/>
      <c r="M545" s="145"/>
      <c r="N545" s="145"/>
      <c r="O545" s="145"/>
      <c r="P545" s="145"/>
      <c r="Q545" s="145"/>
      <c r="R545" s="145"/>
      <c r="S545" s="145"/>
      <c r="T545" s="145"/>
      <c r="U545" s="145"/>
      <c r="V545" s="145"/>
      <c r="W545" s="145"/>
      <c r="X545" s="145"/>
      <c r="Y545" s="145"/>
      <c r="Z545" s="145"/>
      <c r="AA545" s="145"/>
      <c r="AB545" s="145"/>
      <c r="AC545" s="169"/>
      <c r="AD545" s="169"/>
      <c r="AE545" s="169"/>
      <c r="AF545" s="169"/>
      <c r="AG545" s="169"/>
      <c r="AH545" s="170"/>
      <c r="AI545" s="145"/>
      <c r="AJ545" s="145"/>
      <c r="AK545" s="145"/>
      <c r="AL545" s="145"/>
      <c r="AY545" s="171"/>
      <c r="AZ545" s="167"/>
      <c r="BA545" s="172"/>
      <c r="BG545" s="171"/>
      <c r="BH545" s="167"/>
      <c r="BI545" s="172"/>
      <c r="CG545" s="430"/>
      <c r="CH545" s="430"/>
      <c r="CL545" s="147"/>
    </row>
    <row r="546" spans="1:90" s="5" customFormat="1" x14ac:dyDescent="0.25">
      <c r="A546" s="145"/>
      <c r="B546" s="145"/>
      <c r="C546" s="145"/>
      <c r="D546" s="145"/>
      <c r="E546" s="145"/>
      <c r="F546" s="145"/>
      <c r="G546" s="145"/>
      <c r="H546" s="145"/>
      <c r="I546" s="145"/>
      <c r="J546" s="145"/>
      <c r="K546" s="145"/>
      <c r="L546" s="145"/>
      <c r="M546" s="145"/>
      <c r="N546" s="145"/>
      <c r="O546" s="145"/>
      <c r="P546" s="145"/>
      <c r="Q546" s="145"/>
      <c r="R546" s="145"/>
      <c r="S546" s="145"/>
      <c r="T546" s="145"/>
      <c r="U546" s="145"/>
      <c r="V546" s="145"/>
      <c r="W546" s="145"/>
      <c r="X546" s="145"/>
      <c r="Y546" s="145"/>
      <c r="Z546" s="145"/>
      <c r="AA546" s="145"/>
      <c r="AB546" s="145"/>
      <c r="AC546" s="169"/>
      <c r="AD546" s="169"/>
      <c r="AE546" s="169"/>
      <c r="AF546" s="169"/>
      <c r="AG546" s="169"/>
      <c r="AH546" s="170"/>
      <c r="AI546" s="145"/>
      <c r="AJ546" s="145"/>
      <c r="AK546" s="145"/>
      <c r="AL546" s="145"/>
      <c r="AY546" s="171"/>
      <c r="AZ546" s="167"/>
      <c r="BA546" s="172"/>
      <c r="BG546" s="171"/>
      <c r="BH546" s="167"/>
      <c r="BI546" s="172"/>
      <c r="CG546" s="430"/>
      <c r="CH546" s="430"/>
      <c r="CL546" s="147"/>
    </row>
    <row r="547" spans="1:90" s="5" customFormat="1" x14ac:dyDescent="0.25">
      <c r="A547" s="145"/>
      <c r="B547" s="145"/>
      <c r="C547" s="145"/>
      <c r="D547" s="145"/>
      <c r="E547" s="145"/>
      <c r="F547" s="145"/>
      <c r="G547" s="145"/>
      <c r="H547" s="145"/>
      <c r="I547" s="145"/>
      <c r="J547" s="145"/>
      <c r="K547" s="145"/>
      <c r="L547" s="145"/>
      <c r="M547" s="145"/>
      <c r="N547" s="145"/>
      <c r="O547" s="145"/>
      <c r="P547" s="145"/>
      <c r="Q547" s="145"/>
      <c r="R547" s="145"/>
      <c r="S547" s="145"/>
      <c r="T547" s="145"/>
      <c r="U547" s="145"/>
      <c r="V547" s="145"/>
      <c r="W547" s="145"/>
      <c r="X547" s="145"/>
      <c r="Y547" s="145"/>
      <c r="Z547" s="145"/>
      <c r="AA547" s="145"/>
      <c r="AB547" s="145"/>
      <c r="AC547" s="169"/>
      <c r="AD547" s="169"/>
      <c r="AE547" s="169"/>
      <c r="AF547" s="169"/>
      <c r="AG547" s="169"/>
      <c r="AH547" s="170"/>
      <c r="AI547" s="145"/>
      <c r="AJ547" s="145"/>
      <c r="AK547" s="145"/>
      <c r="AL547" s="145"/>
      <c r="AY547" s="171"/>
      <c r="AZ547" s="167"/>
      <c r="BA547" s="172"/>
      <c r="BG547" s="171"/>
      <c r="BH547" s="167"/>
      <c r="BI547" s="172"/>
      <c r="CG547" s="430"/>
      <c r="CH547" s="430"/>
      <c r="CL547" s="147"/>
    </row>
    <row r="548" spans="1:90" s="5" customFormat="1" x14ac:dyDescent="0.25">
      <c r="A548" s="145"/>
      <c r="B548" s="145"/>
      <c r="C548" s="145"/>
      <c r="D548" s="145"/>
      <c r="E548" s="145"/>
      <c r="F548" s="145"/>
      <c r="G548" s="145"/>
      <c r="H548" s="145"/>
      <c r="I548" s="145"/>
      <c r="J548" s="145"/>
      <c r="K548" s="145"/>
      <c r="L548" s="145"/>
      <c r="M548" s="145"/>
      <c r="N548" s="145"/>
      <c r="O548" s="145"/>
      <c r="P548" s="145"/>
      <c r="Q548" s="145"/>
      <c r="R548" s="145"/>
      <c r="S548" s="145"/>
      <c r="T548" s="145"/>
      <c r="U548" s="145"/>
      <c r="V548" s="145"/>
      <c r="W548" s="145"/>
      <c r="X548" s="145"/>
      <c r="Y548" s="145"/>
      <c r="Z548" s="145"/>
      <c r="AA548" s="145"/>
      <c r="AB548" s="145"/>
      <c r="AC548" s="169"/>
      <c r="AD548" s="169"/>
      <c r="AE548" s="169"/>
      <c r="AF548" s="169"/>
      <c r="AG548" s="169"/>
      <c r="AH548" s="170"/>
      <c r="AI548" s="145"/>
      <c r="AJ548" s="145"/>
      <c r="AK548" s="145"/>
      <c r="AL548" s="145"/>
      <c r="AY548" s="171"/>
      <c r="AZ548" s="167"/>
      <c r="BA548" s="172"/>
      <c r="BG548" s="171"/>
      <c r="BH548" s="167"/>
      <c r="BI548" s="172"/>
      <c r="CG548" s="430"/>
      <c r="CH548" s="430"/>
      <c r="CL548" s="147"/>
    </row>
    <row r="549" spans="1:90" s="5" customFormat="1" x14ac:dyDescent="0.25">
      <c r="A549" s="145"/>
      <c r="B549" s="145"/>
      <c r="C549" s="145"/>
      <c r="D549" s="145"/>
      <c r="E549" s="145"/>
      <c r="F549" s="145"/>
      <c r="G549" s="145"/>
      <c r="H549" s="145"/>
      <c r="I549" s="145"/>
      <c r="J549" s="145"/>
      <c r="K549" s="145"/>
      <c r="L549" s="145"/>
      <c r="M549" s="145"/>
      <c r="N549" s="145"/>
      <c r="O549" s="145"/>
      <c r="P549" s="145"/>
      <c r="Q549" s="145"/>
      <c r="R549" s="145"/>
      <c r="S549" s="145"/>
      <c r="T549" s="145"/>
      <c r="U549" s="145"/>
      <c r="V549" s="145"/>
      <c r="W549" s="145"/>
      <c r="X549" s="145"/>
      <c r="Y549" s="145"/>
      <c r="Z549" s="145"/>
      <c r="AA549" s="145"/>
      <c r="AB549" s="145"/>
      <c r="AC549" s="169"/>
      <c r="AD549" s="169"/>
      <c r="AE549" s="169"/>
      <c r="AF549" s="169"/>
      <c r="AG549" s="169"/>
      <c r="AH549" s="170"/>
      <c r="AI549" s="145"/>
      <c r="AJ549" s="145"/>
      <c r="AK549" s="145"/>
      <c r="AL549" s="145"/>
      <c r="AY549" s="171"/>
      <c r="AZ549" s="167"/>
      <c r="BA549" s="172"/>
      <c r="BG549" s="171"/>
      <c r="BH549" s="167"/>
      <c r="BI549" s="172"/>
      <c r="CG549" s="430"/>
      <c r="CH549" s="430"/>
      <c r="CL549" s="147"/>
    </row>
    <row r="550" spans="1:90" s="5" customFormat="1" x14ac:dyDescent="0.25">
      <c r="A550" s="145"/>
      <c r="B550" s="145"/>
      <c r="C550" s="145"/>
      <c r="D550" s="145"/>
      <c r="E550" s="145"/>
      <c r="F550" s="145"/>
      <c r="G550" s="145"/>
      <c r="H550" s="145"/>
      <c r="I550" s="145"/>
      <c r="J550" s="145"/>
      <c r="K550" s="145"/>
      <c r="L550" s="145"/>
      <c r="M550" s="145"/>
      <c r="N550" s="145"/>
      <c r="O550" s="145"/>
      <c r="P550" s="145"/>
      <c r="Q550" s="145"/>
      <c r="R550" s="145"/>
      <c r="S550" s="145"/>
      <c r="T550" s="145"/>
      <c r="U550" s="145"/>
      <c r="V550" s="145"/>
      <c r="W550" s="145"/>
      <c r="X550" s="145"/>
      <c r="Y550" s="145"/>
      <c r="Z550" s="145"/>
      <c r="AA550" s="145"/>
      <c r="AB550" s="145"/>
      <c r="AC550" s="169"/>
      <c r="AD550" s="169"/>
      <c r="AE550" s="169"/>
      <c r="AF550" s="169"/>
      <c r="AG550" s="169"/>
      <c r="AH550" s="170"/>
      <c r="AI550" s="145"/>
      <c r="AJ550" s="145"/>
      <c r="AK550" s="145"/>
      <c r="AL550" s="145"/>
      <c r="AY550" s="171"/>
      <c r="AZ550" s="167"/>
      <c r="BA550" s="172"/>
      <c r="BG550" s="171"/>
      <c r="BH550" s="167"/>
      <c r="BI550" s="172"/>
      <c r="CG550" s="430"/>
      <c r="CH550" s="430"/>
      <c r="CL550" s="147"/>
    </row>
    <row r="551" spans="1:90" s="5" customFormat="1" x14ac:dyDescent="0.25">
      <c r="A551" s="145"/>
      <c r="B551" s="145"/>
      <c r="C551" s="145"/>
      <c r="D551" s="145"/>
      <c r="E551" s="145"/>
      <c r="F551" s="145"/>
      <c r="G551" s="145"/>
      <c r="H551" s="145"/>
      <c r="I551" s="145"/>
      <c r="J551" s="145"/>
      <c r="K551" s="145"/>
      <c r="L551" s="145"/>
      <c r="M551" s="145"/>
      <c r="N551" s="145"/>
      <c r="O551" s="145"/>
      <c r="P551" s="145"/>
      <c r="Q551" s="145"/>
      <c r="R551" s="145"/>
      <c r="S551" s="145"/>
      <c r="T551" s="145"/>
      <c r="U551" s="145"/>
      <c r="V551" s="145"/>
      <c r="W551" s="145"/>
      <c r="X551" s="145"/>
      <c r="Y551" s="145"/>
      <c r="Z551" s="145"/>
      <c r="AA551" s="145"/>
      <c r="AB551" s="145"/>
      <c r="AC551" s="169"/>
      <c r="AD551" s="169"/>
      <c r="AE551" s="169"/>
      <c r="AF551" s="169"/>
      <c r="AG551" s="169"/>
      <c r="AH551" s="170"/>
      <c r="AI551" s="145"/>
      <c r="AJ551" s="145"/>
      <c r="AK551" s="145"/>
      <c r="AL551" s="145"/>
      <c r="AY551" s="171"/>
      <c r="AZ551" s="167"/>
      <c r="BA551" s="172"/>
      <c r="BG551" s="171"/>
      <c r="BH551" s="167"/>
      <c r="BI551" s="172"/>
      <c r="CG551" s="430"/>
      <c r="CH551" s="430"/>
      <c r="CL551" s="147"/>
    </row>
    <row r="552" spans="1:90" s="5" customFormat="1" x14ac:dyDescent="0.25">
      <c r="A552" s="145"/>
      <c r="B552" s="145"/>
      <c r="C552" s="145"/>
      <c r="D552" s="145"/>
      <c r="E552" s="145"/>
      <c r="F552" s="145"/>
      <c r="G552" s="145"/>
      <c r="H552" s="145"/>
      <c r="I552" s="145"/>
      <c r="J552" s="145"/>
      <c r="K552" s="145"/>
      <c r="L552" s="145"/>
      <c r="M552" s="145"/>
      <c r="N552" s="145"/>
      <c r="O552" s="145"/>
      <c r="P552" s="145"/>
      <c r="Q552" s="145"/>
      <c r="R552" s="145"/>
      <c r="S552" s="145"/>
      <c r="T552" s="145"/>
      <c r="U552" s="145"/>
      <c r="V552" s="145"/>
      <c r="W552" s="145"/>
      <c r="X552" s="145"/>
      <c r="Y552" s="145"/>
      <c r="Z552" s="145"/>
      <c r="AA552" s="145"/>
      <c r="AB552" s="145"/>
      <c r="AC552" s="169"/>
      <c r="AD552" s="169"/>
      <c r="AE552" s="169"/>
      <c r="AF552" s="169"/>
      <c r="AG552" s="169"/>
      <c r="AH552" s="170"/>
      <c r="AI552" s="145"/>
      <c r="AJ552" s="145"/>
      <c r="AK552" s="145"/>
      <c r="AL552" s="145"/>
      <c r="AY552" s="171"/>
      <c r="AZ552" s="167"/>
      <c r="BA552" s="172"/>
      <c r="BG552" s="171"/>
      <c r="BH552" s="167"/>
      <c r="BI552" s="172"/>
      <c r="CG552" s="430"/>
      <c r="CH552" s="430"/>
      <c r="CL552" s="147"/>
    </row>
    <row r="553" spans="1:90" s="5" customFormat="1" x14ac:dyDescent="0.25">
      <c r="A553" s="145"/>
      <c r="B553" s="145"/>
      <c r="C553" s="145"/>
      <c r="D553" s="145"/>
      <c r="E553" s="145"/>
      <c r="F553" s="145"/>
      <c r="G553" s="145"/>
      <c r="H553" s="145"/>
      <c r="I553" s="145"/>
      <c r="J553" s="145"/>
      <c r="K553" s="145"/>
      <c r="L553" s="145"/>
      <c r="M553" s="145"/>
      <c r="N553" s="145"/>
      <c r="O553" s="145"/>
      <c r="P553" s="145"/>
      <c r="Q553" s="145"/>
      <c r="R553" s="145"/>
      <c r="S553" s="145"/>
      <c r="T553" s="145"/>
      <c r="U553" s="145"/>
      <c r="V553" s="145"/>
      <c r="W553" s="145"/>
      <c r="X553" s="145"/>
      <c r="Y553" s="145"/>
      <c r="Z553" s="145"/>
      <c r="AA553" s="145"/>
      <c r="AB553" s="145"/>
      <c r="AC553" s="169"/>
      <c r="AD553" s="169"/>
      <c r="AE553" s="169"/>
      <c r="AF553" s="169"/>
      <c r="AG553" s="169"/>
      <c r="AH553" s="170"/>
      <c r="AI553" s="145"/>
      <c r="AJ553" s="145"/>
      <c r="AK553" s="145"/>
      <c r="AL553" s="145"/>
      <c r="AY553" s="171"/>
      <c r="AZ553" s="167"/>
      <c r="BA553" s="172"/>
      <c r="BG553" s="171"/>
      <c r="BH553" s="167"/>
      <c r="BI553" s="172"/>
      <c r="CG553" s="430"/>
      <c r="CH553" s="430"/>
      <c r="CL553" s="147"/>
    </row>
    <row r="554" spans="1:90" s="5" customFormat="1" x14ac:dyDescent="0.25">
      <c r="A554" s="145"/>
      <c r="B554" s="145"/>
      <c r="C554" s="145"/>
      <c r="D554" s="145"/>
      <c r="E554" s="145"/>
      <c r="F554" s="145"/>
      <c r="G554" s="145"/>
      <c r="H554" s="145"/>
      <c r="I554" s="145"/>
      <c r="J554" s="145"/>
      <c r="K554" s="145"/>
      <c r="L554" s="145"/>
      <c r="M554" s="145"/>
      <c r="N554" s="145"/>
      <c r="O554" s="145"/>
      <c r="P554" s="145"/>
      <c r="Q554" s="145"/>
      <c r="R554" s="145"/>
      <c r="S554" s="145"/>
      <c r="T554" s="145"/>
      <c r="U554" s="145"/>
      <c r="V554" s="145"/>
      <c r="W554" s="145"/>
      <c r="X554" s="145"/>
      <c r="Y554" s="145"/>
      <c r="Z554" s="145"/>
      <c r="AA554" s="145"/>
      <c r="AB554" s="145"/>
      <c r="AC554" s="169"/>
      <c r="AD554" s="169"/>
      <c r="AE554" s="169"/>
      <c r="AF554" s="169"/>
      <c r="AG554" s="169"/>
      <c r="AH554" s="170"/>
      <c r="AI554" s="145"/>
      <c r="AJ554" s="145"/>
      <c r="AK554" s="145"/>
      <c r="AL554" s="145"/>
      <c r="AY554" s="171"/>
      <c r="AZ554" s="167"/>
      <c r="BA554" s="172"/>
      <c r="BG554" s="171"/>
      <c r="BH554" s="167"/>
      <c r="BI554" s="172"/>
      <c r="CG554" s="430"/>
      <c r="CH554" s="430"/>
      <c r="CL554" s="147"/>
    </row>
    <row r="555" spans="1:90" s="5" customFormat="1" x14ac:dyDescent="0.25">
      <c r="A555" s="145"/>
      <c r="B555" s="145"/>
      <c r="C555" s="145"/>
      <c r="D555" s="145"/>
      <c r="E555" s="145"/>
      <c r="F555" s="145"/>
      <c r="G555" s="145"/>
      <c r="H555" s="145"/>
      <c r="I555" s="145"/>
      <c r="J555" s="145"/>
      <c r="K555" s="145"/>
      <c r="L555" s="145"/>
      <c r="M555" s="145"/>
      <c r="N555" s="145"/>
      <c r="O555" s="145"/>
      <c r="P555" s="145"/>
      <c r="Q555" s="145"/>
      <c r="R555" s="145"/>
      <c r="S555" s="145"/>
      <c r="T555" s="145"/>
      <c r="U555" s="145"/>
      <c r="V555" s="145"/>
      <c r="W555" s="145"/>
      <c r="X555" s="145"/>
      <c r="Y555" s="145"/>
      <c r="Z555" s="145"/>
      <c r="AA555" s="145"/>
      <c r="AB555" s="145"/>
      <c r="AC555" s="169"/>
      <c r="AD555" s="169"/>
      <c r="AE555" s="169"/>
      <c r="AF555" s="169"/>
      <c r="AG555" s="169"/>
      <c r="AH555" s="170"/>
      <c r="AI555" s="145"/>
      <c r="AJ555" s="145"/>
      <c r="AK555" s="145"/>
      <c r="AL555" s="145"/>
      <c r="AY555" s="171"/>
      <c r="AZ555" s="167"/>
      <c r="BA555" s="172"/>
      <c r="BG555" s="171"/>
      <c r="BH555" s="167"/>
      <c r="BI555" s="172"/>
      <c r="CG555" s="430"/>
      <c r="CH555" s="430"/>
      <c r="CL555" s="147"/>
    </row>
    <row r="556" spans="1:90" s="5" customFormat="1" x14ac:dyDescent="0.25">
      <c r="A556" s="145"/>
      <c r="B556" s="145"/>
      <c r="C556" s="145"/>
      <c r="D556" s="145"/>
      <c r="E556" s="145"/>
      <c r="F556" s="145"/>
      <c r="G556" s="145"/>
      <c r="H556" s="145"/>
      <c r="I556" s="145"/>
      <c r="J556" s="145"/>
      <c r="K556" s="145"/>
      <c r="L556" s="145"/>
      <c r="M556" s="145"/>
      <c r="N556" s="145"/>
      <c r="O556" s="145"/>
      <c r="P556" s="145"/>
      <c r="Q556" s="145"/>
      <c r="R556" s="145"/>
      <c r="S556" s="145"/>
      <c r="T556" s="145"/>
      <c r="U556" s="145"/>
      <c r="V556" s="145"/>
      <c r="W556" s="145"/>
      <c r="X556" s="145"/>
      <c r="Y556" s="145"/>
      <c r="Z556" s="145"/>
      <c r="AA556" s="145"/>
      <c r="AB556" s="145"/>
      <c r="AC556" s="169"/>
      <c r="AD556" s="169"/>
      <c r="AE556" s="169"/>
      <c r="AF556" s="169"/>
      <c r="AG556" s="169"/>
      <c r="AH556" s="170"/>
      <c r="AI556" s="145"/>
      <c r="AJ556" s="145"/>
      <c r="AK556" s="145"/>
      <c r="AL556" s="145"/>
      <c r="AY556" s="171"/>
      <c r="AZ556" s="167"/>
      <c r="BA556" s="172"/>
      <c r="BG556" s="171"/>
      <c r="BH556" s="167"/>
      <c r="BI556" s="172"/>
      <c r="CG556" s="430"/>
      <c r="CH556" s="430"/>
      <c r="CL556" s="147"/>
    </row>
    <row r="557" spans="1:90" s="5" customFormat="1" x14ac:dyDescent="0.25">
      <c r="A557" s="145"/>
      <c r="B557" s="145"/>
      <c r="C557" s="145"/>
      <c r="D557" s="145"/>
      <c r="E557" s="145"/>
      <c r="F557" s="145"/>
      <c r="G557" s="145"/>
      <c r="H557" s="145"/>
      <c r="I557" s="145"/>
      <c r="J557" s="145"/>
      <c r="K557" s="145"/>
      <c r="L557" s="145"/>
      <c r="M557" s="145"/>
      <c r="N557" s="145"/>
      <c r="O557" s="145"/>
      <c r="P557" s="145"/>
      <c r="Q557" s="145"/>
      <c r="R557" s="145"/>
      <c r="S557" s="145"/>
      <c r="T557" s="145"/>
      <c r="U557" s="145"/>
      <c r="V557" s="145"/>
      <c r="W557" s="145"/>
      <c r="X557" s="145"/>
      <c r="Y557" s="145"/>
      <c r="Z557" s="145"/>
      <c r="AA557" s="145"/>
      <c r="AB557" s="145"/>
      <c r="AC557" s="169"/>
      <c r="AD557" s="169"/>
      <c r="AE557" s="169"/>
      <c r="AF557" s="169"/>
      <c r="AG557" s="169"/>
      <c r="AH557" s="170"/>
      <c r="AI557" s="145"/>
      <c r="AJ557" s="145"/>
      <c r="AK557" s="145"/>
      <c r="AL557" s="145"/>
      <c r="AY557" s="171"/>
      <c r="AZ557" s="167"/>
      <c r="BA557" s="172"/>
      <c r="BG557" s="171"/>
      <c r="BH557" s="167"/>
      <c r="BI557" s="172"/>
      <c r="CG557" s="430"/>
      <c r="CH557" s="430"/>
      <c r="CL557" s="147"/>
    </row>
    <row r="558" spans="1:90" s="5" customFormat="1" x14ac:dyDescent="0.25">
      <c r="A558" s="145"/>
      <c r="B558" s="145"/>
      <c r="C558" s="145"/>
      <c r="D558" s="145"/>
      <c r="E558" s="145"/>
      <c r="F558" s="145"/>
      <c r="G558" s="145"/>
      <c r="H558" s="145"/>
      <c r="I558" s="145"/>
      <c r="J558" s="145"/>
      <c r="K558" s="145"/>
      <c r="L558" s="145"/>
      <c r="M558" s="145"/>
      <c r="N558" s="145"/>
      <c r="O558" s="145"/>
      <c r="P558" s="145"/>
      <c r="Q558" s="145"/>
      <c r="R558" s="145"/>
      <c r="S558" s="145"/>
      <c r="T558" s="145"/>
      <c r="U558" s="145"/>
      <c r="V558" s="145"/>
      <c r="W558" s="145"/>
      <c r="X558" s="145"/>
      <c r="Y558" s="145"/>
      <c r="Z558" s="145"/>
      <c r="AA558" s="145"/>
      <c r="AB558" s="145"/>
      <c r="AC558" s="169"/>
      <c r="AD558" s="169"/>
      <c r="AE558" s="169"/>
      <c r="AF558" s="169"/>
      <c r="AG558" s="169"/>
      <c r="AH558" s="170"/>
      <c r="AI558" s="145"/>
      <c r="AJ558" s="145"/>
      <c r="AK558" s="145"/>
      <c r="AL558" s="145"/>
      <c r="AY558" s="171"/>
      <c r="AZ558" s="167"/>
      <c r="BA558" s="172"/>
      <c r="BG558" s="171"/>
      <c r="BH558" s="167"/>
      <c r="BI558" s="172"/>
      <c r="CG558" s="430"/>
      <c r="CH558" s="430"/>
      <c r="CL558" s="147"/>
    </row>
    <row r="559" spans="1:90" s="5" customFormat="1" x14ac:dyDescent="0.25">
      <c r="A559" s="145"/>
      <c r="B559" s="145"/>
      <c r="C559" s="145"/>
      <c r="D559" s="145"/>
      <c r="E559" s="145"/>
      <c r="F559" s="145"/>
      <c r="G559" s="145"/>
      <c r="H559" s="145"/>
      <c r="I559" s="145"/>
      <c r="J559" s="145"/>
      <c r="K559" s="145"/>
      <c r="L559" s="145"/>
      <c r="M559" s="145"/>
      <c r="N559" s="145"/>
      <c r="O559" s="145"/>
      <c r="P559" s="145"/>
      <c r="Q559" s="145"/>
      <c r="R559" s="145"/>
      <c r="S559" s="145"/>
      <c r="T559" s="145"/>
      <c r="U559" s="145"/>
      <c r="V559" s="145"/>
      <c r="W559" s="145"/>
      <c r="X559" s="145"/>
      <c r="Y559" s="145"/>
      <c r="Z559" s="145"/>
      <c r="AA559" s="145"/>
      <c r="AB559" s="145"/>
      <c r="AC559" s="169"/>
      <c r="AD559" s="169"/>
      <c r="AE559" s="169"/>
      <c r="AF559" s="169"/>
      <c r="AG559" s="169"/>
      <c r="AH559" s="170"/>
      <c r="AI559" s="145"/>
      <c r="AJ559" s="145"/>
      <c r="AK559" s="145"/>
      <c r="AL559" s="145"/>
      <c r="AY559" s="171"/>
      <c r="AZ559" s="167"/>
      <c r="BA559" s="172"/>
      <c r="BG559" s="171"/>
      <c r="BH559" s="167"/>
      <c r="BI559" s="172"/>
      <c r="CG559" s="430"/>
      <c r="CH559" s="430"/>
      <c r="CL559" s="147"/>
    </row>
    <row r="560" spans="1:90" s="5" customFormat="1" x14ac:dyDescent="0.25">
      <c r="A560" s="145"/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145"/>
      <c r="M560" s="145"/>
      <c r="N560" s="145"/>
      <c r="O560" s="145"/>
      <c r="P560" s="145"/>
      <c r="Q560" s="145"/>
      <c r="R560" s="145"/>
      <c r="S560" s="145"/>
      <c r="T560" s="145"/>
      <c r="U560" s="145"/>
      <c r="V560" s="145"/>
      <c r="W560" s="145"/>
      <c r="X560" s="145"/>
      <c r="Y560" s="145"/>
      <c r="Z560" s="145"/>
      <c r="AA560" s="145"/>
      <c r="AB560" s="145"/>
      <c r="AC560" s="169"/>
      <c r="AD560" s="169"/>
      <c r="AE560" s="169"/>
      <c r="AF560" s="169"/>
      <c r="AG560" s="169"/>
      <c r="AH560" s="170"/>
      <c r="AI560" s="145"/>
      <c r="AJ560" s="145"/>
      <c r="AK560" s="145"/>
      <c r="AL560" s="145"/>
      <c r="AY560" s="171"/>
      <c r="AZ560" s="167"/>
      <c r="BA560" s="172"/>
      <c r="BG560" s="171"/>
      <c r="BH560" s="167"/>
      <c r="BI560" s="172"/>
      <c r="CG560" s="430"/>
      <c r="CH560" s="430"/>
      <c r="CL560" s="147"/>
    </row>
    <row r="561" spans="1:90" s="5" customFormat="1" x14ac:dyDescent="0.25">
      <c r="A561" s="145"/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145"/>
      <c r="M561" s="145"/>
      <c r="N561" s="145"/>
      <c r="O561" s="145"/>
      <c r="P561" s="145"/>
      <c r="Q561" s="145"/>
      <c r="R561" s="145"/>
      <c r="S561" s="145"/>
      <c r="T561" s="145"/>
      <c r="U561" s="145"/>
      <c r="V561" s="145"/>
      <c r="W561" s="145"/>
      <c r="X561" s="145"/>
      <c r="Y561" s="145"/>
      <c r="Z561" s="145"/>
      <c r="AA561" s="145"/>
      <c r="AB561" s="145"/>
      <c r="AC561" s="169"/>
      <c r="AD561" s="169"/>
      <c r="AE561" s="169"/>
      <c r="AF561" s="169"/>
      <c r="AG561" s="169"/>
      <c r="AH561" s="170"/>
      <c r="AI561" s="145"/>
      <c r="AJ561" s="145"/>
      <c r="AK561" s="145"/>
      <c r="AL561" s="145"/>
      <c r="AY561" s="171"/>
      <c r="AZ561" s="167"/>
      <c r="BA561" s="172"/>
      <c r="BG561" s="171"/>
      <c r="BH561" s="167"/>
      <c r="BI561" s="172"/>
      <c r="CG561" s="430"/>
      <c r="CH561" s="430"/>
      <c r="CL561" s="147"/>
    </row>
    <row r="562" spans="1:90" s="5" customFormat="1" x14ac:dyDescent="0.25">
      <c r="A562" s="145"/>
      <c r="B562" s="145"/>
      <c r="C562" s="145"/>
      <c r="D562" s="145"/>
      <c r="E562" s="145"/>
      <c r="F562" s="145"/>
      <c r="G562" s="145"/>
      <c r="H562" s="145"/>
      <c r="I562" s="145"/>
      <c r="J562" s="145"/>
      <c r="K562" s="145"/>
      <c r="L562" s="145"/>
      <c r="M562" s="145"/>
      <c r="N562" s="145"/>
      <c r="O562" s="145"/>
      <c r="P562" s="145"/>
      <c r="Q562" s="145"/>
      <c r="R562" s="145"/>
      <c r="S562" s="145"/>
      <c r="T562" s="145"/>
      <c r="U562" s="145"/>
      <c r="V562" s="145"/>
      <c r="W562" s="145"/>
      <c r="X562" s="145"/>
      <c r="Y562" s="145"/>
      <c r="Z562" s="145"/>
      <c r="AA562" s="145"/>
      <c r="AB562" s="145"/>
      <c r="AC562" s="169"/>
      <c r="AD562" s="169"/>
      <c r="AE562" s="169"/>
      <c r="AF562" s="169"/>
      <c r="AG562" s="169"/>
      <c r="AH562" s="170"/>
      <c r="AI562" s="145"/>
      <c r="AJ562" s="145"/>
      <c r="AK562" s="145"/>
      <c r="AL562" s="145"/>
      <c r="AY562" s="171"/>
      <c r="AZ562" s="167"/>
      <c r="BA562" s="172"/>
      <c r="BG562" s="171"/>
      <c r="BH562" s="167"/>
      <c r="BI562" s="172"/>
      <c r="CG562" s="430"/>
      <c r="CH562" s="430"/>
      <c r="CL562" s="147"/>
    </row>
    <row r="563" spans="1:90" s="5" customFormat="1" x14ac:dyDescent="0.25">
      <c r="A563" s="145"/>
      <c r="B563" s="145"/>
      <c r="C563" s="145"/>
      <c r="D563" s="145"/>
      <c r="E563" s="145"/>
      <c r="F563" s="145"/>
      <c r="G563" s="145"/>
      <c r="H563" s="145"/>
      <c r="I563" s="145"/>
      <c r="J563" s="145"/>
      <c r="K563" s="145"/>
      <c r="L563" s="145"/>
      <c r="M563" s="145"/>
      <c r="N563" s="145"/>
      <c r="O563" s="145"/>
      <c r="P563" s="145"/>
      <c r="Q563" s="145"/>
      <c r="R563" s="145"/>
      <c r="S563" s="145"/>
      <c r="T563" s="145"/>
      <c r="U563" s="145"/>
      <c r="V563" s="145"/>
      <c r="W563" s="145"/>
      <c r="X563" s="145"/>
      <c r="Y563" s="145"/>
      <c r="Z563" s="145"/>
      <c r="AA563" s="145"/>
      <c r="AB563" s="145"/>
      <c r="AC563" s="169"/>
      <c r="AD563" s="169"/>
      <c r="AE563" s="169"/>
      <c r="AF563" s="169"/>
      <c r="AG563" s="169"/>
      <c r="AH563" s="170"/>
      <c r="AI563" s="145"/>
      <c r="AJ563" s="145"/>
      <c r="AK563" s="145"/>
      <c r="AL563" s="145"/>
      <c r="AY563" s="171"/>
      <c r="AZ563" s="167"/>
      <c r="BA563" s="172"/>
      <c r="BG563" s="171"/>
      <c r="BH563" s="167"/>
      <c r="BI563" s="172"/>
      <c r="CG563" s="430"/>
      <c r="CH563" s="430"/>
      <c r="CL563" s="147"/>
    </row>
    <row r="564" spans="1:90" s="5" customFormat="1" x14ac:dyDescent="0.25">
      <c r="A564" s="145"/>
      <c r="B564" s="145"/>
      <c r="C564" s="145"/>
      <c r="D564" s="145"/>
      <c r="E564" s="145"/>
      <c r="F564" s="145"/>
      <c r="G564" s="145"/>
      <c r="H564" s="145"/>
      <c r="I564" s="145"/>
      <c r="J564" s="145"/>
      <c r="K564" s="145"/>
      <c r="L564" s="145"/>
      <c r="M564" s="145"/>
      <c r="N564" s="145"/>
      <c r="O564" s="145"/>
      <c r="P564" s="145"/>
      <c r="Q564" s="145"/>
      <c r="R564" s="145"/>
      <c r="S564" s="145"/>
      <c r="T564" s="145"/>
      <c r="U564" s="145"/>
      <c r="V564" s="145"/>
      <c r="W564" s="145"/>
      <c r="X564" s="145"/>
      <c r="Y564" s="145"/>
      <c r="Z564" s="145"/>
      <c r="AA564" s="145"/>
      <c r="AB564" s="145"/>
      <c r="AC564" s="169"/>
      <c r="AD564" s="169"/>
      <c r="AE564" s="169"/>
      <c r="AF564" s="169"/>
      <c r="AG564" s="169"/>
      <c r="AH564" s="170"/>
      <c r="AI564" s="145"/>
      <c r="AJ564" s="145"/>
      <c r="AK564" s="145"/>
      <c r="AL564" s="145"/>
      <c r="AY564" s="171"/>
      <c r="AZ564" s="167"/>
      <c r="BA564" s="172"/>
      <c r="BG564" s="171"/>
      <c r="BH564" s="167"/>
      <c r="BI564" s="172"/>
      <c r="CG564" s="430"/>
      <c r="CH564" s="430"/>
      <c r="CL564" s="147"/>
    </row>
    <row r="565" spans="1:90" s="5" customFormat="1" x14ac:dyDescent="0.25">
      <c r="A565" s="145"/>
      <c r="B565" s="145"/>
      <c r="C565" s="145"/>
      <c r="D565" s="145"/>
      <c r="E565" s="145"/>
      <c r="F565" s="145"/>
      <c r="G565" s="145"/>
      <c r="H565" s="145"/>
      <c r="I565" s="145"/>
      <c r="J565" s="145"/>
      <c r="K565" s="145"/>
      <c r="L565" s="145"/>
      <c r="M565" s="145"/>
      <c r="N565" s="145"/>
      <c r="O565" s="145"/>
      <c r="P565" s="145"/>
      <c r="Q565" s="145"/>
      <c r="R565" s="145"/>
      <c r="S565" s="145"/>
      <c r="T565" s="145"/>
      <c r="U565" s="145"/>
      <c r="V565" s="145"/>
      <c r="W565" s="145"/>
      <c r="X565" s="145"/>
      <c r="Y565" s="145"/>
      <c r="Z565" s="145"/>
      <c r="AA565" s="145"/>
      <c r="AB565" s="145"/>
      <c r="AC565" s="169"/>
      <c r="AD565" s="169"/>
      <c r="AE565" s="169"/>
      <c r="AF565" s="169"/>
      <c r="AG565" s="169"/>
      <c r="AH565" s="170"/>
      <c r="AI565" s="145"/>
      <c r="AJ565" s="145"/>
      <c r="AK565" s="145"/>
      <c r="AL565" s="145"/>
      <c r="AY565" s="171"/>
      <c r="AZ565" s="167"/>
      <c r="BA565" s="172"/>
      <c r="BG565" s="171"/>
      <c r="BH565" s="167"/>
      <c r="BI565" s="172"/>
      <c r="CG565" s="430"/>
      <c r="CH565" s="430"/>
      <c r="CL565" s="147"/>
    </row>
    <row r="566" spans="1:90" s="5" customFormat="1" x14ac:dyDescent="0.25">
      <c r="A566" s="145"/>
      <c r="B566" s="145"/>
      <c r="C566" s="145"/>
      <c r="D566" s="145"/>
      <c r="E566" s="145"/>
      <c r="F566" s="145"/>
      <c r="G566" s="145"/>
      <c r="H566" s="145"/>
      <c r="I566" s="145"/>
      <c r="J566" s="145"/>
      <c r="K566" s="145"/>
      <c r="L566" s="145"/>
      <c r="M566" s="145"/>
      <c r="N566" s="145"/>
      <c r="O566" s="145"/>
      <c r="P566" s="145"/>
      <c r="Q566" s="145"/>
      <c r="R566" s="145"/>
      <c r="S566" s="145"/>
      <c r="T566" s="145"/>
      <c r="U566" s="145"/>
      <c r="V566" s="145"/>
      <c r="W566" s="145"/>
      <c r="X566" s="145"/>
      <c r="Y566" s="145"/>
      <c r="Z566" s="145"/>
      <c r="AA566" s="145"/>
      <c r="AB566" s="145"/>
      <c r="AC566" s="169"/>
      <c r="AD566" s="169"/>
      <c r="AE566" s="169"/>
      <c r="AF566" s="169"/>
      <c r="AG566" s="169"/>
      <c r="AH566" s="170"/>
      <c r="AI566" s="145"/>
      <c r="AJ566" s="145"/>
      <c r="AK566" s="145"/>
      <c r="AL566" s="145"/>
      <c r="AY566" s="171"/>
      <c r="AZ566" s="167"/>
      <c r="BA566" s="172"/>
      <c r="BG566" s="171"/>
      <c r="BH566" s="167"/>
      <c r="BI566" s="172"/>
      <c r="CG566" s="430"/>
      <c r="CH566" s="430"/>
      <c r="CL566" s="147"/>
    </row>
    <row r="567" spans="1:90" s="5" customFormat="1" x14ac:dyDescent="0.25">
      <c r="A567" s="145"/>
      <c r="B567" s="145"/>
      <c r="C567" s="145"/>
      <c r="D567" s="145"/>
      <c r="E567" s="145"/>
      <c r="F567" s="145"/>
      <c r="G567" s="145"/>
      <c r="H567" s="145"/>
      <c r="I567" s="145"/>
      <c r="J567" s="145"/>
      <c r="K567" s="145"/>
      <c r="L567" s="145"/>
      <c r="M567" s="145"/>
      <c r="N567" s="145"/>
      <c r="O567" s="145"/>
      <c r="P567" s="145"/>
      <c r="Q567" s="145"/>
      <c r="R567" s="145"/>
      <c r="S567" s="145"/>
      <c r="T567" s="145"/>
      <c r="U567" s="145"/>
      <c r="V567" s="145"/>
      <c r="W567" s="145"/>
      <c r="X567" s="145"/>
      <c r="Y567" s="145"/>
      <c r="Z567" s="145"/>
      <c r="AA567" s="145"/>
      <c r="AB567" s="145"/>
      <c r="AC567" s="169"/>
      <c r="AD567" s="169"/>
      <c r="AE567" s="169"/>
      <c r="AF567" s="169"/>
      <c r="AG567" s="169"/>
      <c r="AH567" s="170"/>
      <c r="AI567" s="145"/>
      <c r="AJ567" s="145"/>
      <c r="AK567" s="145"/>
      <c r="AL567" s="145"/>
      <c r="AY567" s="171"/>
      <c r="AZ567" s="167"/>
      <c r="BA567" s="172"/>
      <c r="BG567" s="171"/>
      <c r="BH567" s="167"/>
      <c r="BI567" s="172"/>
      <c r="CG567" s="430"/>
      <c r="CH567" s="430"/>
      <c r="CL567" s="147"/>
    </row>
    <row r="568" spans="1:90" s="5" customFormat="1" x14ac:dyDescent="0.25">
      <c r="A568" s="145"/>
      <c r="B568" s="145"/>
      <c r="C568" s="145"/>
      <c r="D568" s="145"/>
      <c r="E568" s="145"/>
      <c r="F568" s="145"/>
      <c r="G568" s="145"/>
      <c r="H568" s="145"/>
      <c r="I568" s="145"/>
      <c r="J568" s="145"/>
      <c r="K568" s="145"/>
      <c r="L568" s="145"/>
      <c r="M568" s="145"/>
      <c r="N568" s="145"/>
      <c r="O568" s="145"/>
      <c r="P568" s="145"/>
      <c r="Q568" s="145"/>
      <c r="R568" s="145"/>
      <c r="S568" s="145"/>
      <c r="T568" s="145"/>
      <c r="U568" s="145"/>
      <c r="V568" s="145"/>
      <c r="W568" s="145"/>
      <c r="X568" s="145"/>
      <c r="Y568" s="145"/>
      <c r="Z568" s="145"/>
      <c r="AA568" s="145"/>
      <c r="AB568" s="145"/>
      <c r="AC568" s="169"/>
      <c r="AD568" s="169"/>
      <c r="AE568" s="169"/>
      <c r="AF568" s="169"/>
      <c r="AG568" s="169"/>
      <c r="AH568" s="170"/>
      <c r="AI568" s="145"/>
      <c r="AJ568" s="145"/>
      <c r="AK568" s="145"/>
      <c r="AL568" s="145"/>
      <c r="AY568" s="171"/>
      <c r="AZ568" s="167"/>
      <c r="BA568" s="172"/>
      <c r="BG568" s="171"/>
      <c r="BH568" s="167"/>
      <c r="BI568" s="172"/>
      <c r="CG568" s="430"/>
      <c r="CH568" s="430"/>
      <c r="CL568" s="147"/>
    </row>
    <row r="569" spans="1:90" s="5" customFormat="1" x14ac:dyDescent="0.25">
      <c r="A569" s="145"/>
      <c r="B569" s="145"/>
      <c r="C569" s="145"/>
      <c r="D569" s="145"/>
      <c r="E569" s="145"/>
      <c r="F569" s="145"/>
      <c r="G569" s="145"/>
      <c r="H569" s="145"/>
      <c r="I569" s="145"/>
      <c r="J569" s="145"/>
      <c r="K569" s="145"/>
      <c r="L569" s="145"/>
      <c r="M569" s="145"/>
      <c r="N569" s="145"/>
      <c r="O569" s="145"/>
      <c r="P569" s="145"/>
      <c r="Q569" s="145"/>
      <c r="R569" s="145"/>
      <c r="S569" s="145"/>
      <c r="T569" s="145"/>
      <c r="U569" s="145"/>
      <c r="V569" s="145"/>
      <c r="W569" s="145"/>
      <c r="X569" s="145"/>
      <c r="Y569" s="145"/>
      <c r="Z569" s="145"/>
      <c r="AA569" s="145"/>
      <c r="AB569" s="145"/>
      <c r="AC569" s="169"/>
      <c r="AD569" s="169"/>
      <c r="AE569" s="169"/>
      <c r="AF569" s="169"/>
      <c r="AG569" s="169"/>
      <c r="AH569" s="170"/>
      <c r="AI569" s="145"/>
      <c r="AJ569" s="145"/>
      <c r="AK569" s="145"/>
      <c r="AL569" s="145"/>
      <c r="AY569" s="171"/>
      <c r="AZ569" s="167"/>
      <c r="BA569" s="172"/>
      <c r="BG569" s="171"/>
      <c r="BH569" s="167"/>
      <c r="BI569" s="172"/>
      <c r="CG569" s="430"/>
      <c r="CH569" s="430"/>
      <c r="CL569" s="147"/>
    </row>
    <row r="570" spans="1:90" s="5" customFormat="1" x14ac:dyDescent="0.25">
      <c r="A570" s="145"/>
      <c r="B570" s="145"/>
      <c r="C570" s="145"/>
      <c r="D570" s="145"/>
      <c r="E570" s="145"/>
      <c r="F570" s="145"/>
      <c r="G570" s="145"/>
      <c r="H570" s="145"/>
      <c r="I570" s="145"/>
      <c r="J570" s="145"/>
      <c r="K570" s="145"/>
      <c r="L570" s="145"/>
      <c r="M570" s="145"/>
      <c r="N570" s="145"/>
      <c r="O570" s="145"/>
      <c r="P570" s="145"/>
      <c r="Q570" s="145"/>
      <c r="R570" s="145"/>
      <c r="S570" s="145"/>
      <c r="T570" s="145"/>
      <c r="U570" s="145"/>
      <c r="V570" s="145"/>
      <c r="W570" s="145"/>
      <c r="X570" s="145"/>
      <c r="Y570" s="145"/>
      <c r="Z570" s="145"/>
      <c r="AA570" s="145"/>
      <c r="AB570" s="145"/>
      <c r="AC570" s="169"/>
      <c r="AD570" s="169"/>
      <c r="AE570" s="169"/>
      <c r="AF570" s="169"/>
      <c r="AG570" s="169"/>
      <c r="AH570" s="170"/>
      <c r="AI570" s="145"/>
      <c r="AJ570" s="145"/>
      <c r="AK570" s="145"/>
      <c r="AL570" s="145"/>
      <c r="AY570" s="171"/>
      <c r="AZ570" s="167"/>
      <c r="BA570" s="172"/>
      <c r="BG570" s="171"/>
      <c r="BH570" s="167"/>
      <c r="BI570" s="172"/>
      <c r="CG570" s="430"/>
      <c r="CH570" s="430"/>
      <c r="CL570" s="147"/>
    </row>
    <row r="571" spans="1:90" s="5" customFormat="1" x14ac:dyDescent="0.25">
      <c r="A571" s="145"/>
      <c r="B571" s="145"/>
      <c r="C571" s="145"/>
      <c r="D571" s="145"/>
      <c r="E571" s="145"/>
      <c r="F571" s="145"/>
      <c r="G571" s="145"/>
      <c r="H571" s="145"/>
      <c r="I571" s="145"/>
      <c r="J571" s="145"/>
      <c r="K571" s="145"/>
      <c r="L571" s="145"/>
      <c r="M571" s="145"/>
      <c r="N571" s="145"/>
      <c r="O571" s="145"/>
      <c r="P571" s="145"/>
      <c r="Q571" s="145"/>
      <c r="R571" s="145"/>
      <c r="S571" s="145"/>
      <c r="T571" s="145"/>
      <c r="U571" s="145"/>
      <c r="V571" s="145"/>
      <c r="W571" s="145"/>
      <c r="X571" s="145"/>
      <c r="Y571" s="145"/>
      <c r="Z571" s="145"/>
      <c r="AA571" s="145"/>
      <c r="AB571" s="145"/>
      <c r="AC571" s="169"/>
      <c r="AD571" s="169"/>
      <c r="AE571" s="169"/>
      <c r="AF571" s="169"/>
      <c r="AG571" s="169"/>
      <c r="AH571" s="170"/>
      <c r="AI571" s="145"/>
      <c r="AJ571" s="145"/>
      <c r="AK571" s="145"/>
      <c r="AL571" s="145"/>
      <c r="AY571" s="171"/>
      <c r="AZ571" s="167"/>
      <c r="BA571" s="172"/>
      <c r="BG571" s="171"/>
      <c r="BH571" s="167"/>
      <c r="BI571" s="172"/>
      <c r="CG571" s="430"/>
      <c r="CH571" s="430"/>
      <c r="CL571" s="147"/>
    </row>
    <row r="572" spans="1:90" s="5" customFormat="1" x14ac:dyDescent="0.25">
      <c r="A572" s="145"/>
      <c r="B572" s="145"/>
      <c r="C572" s="145"/>
      <c r="D572" s="145"/>
      <c r="E572" s="145"/>
      <c r="F572" s="145"/>
      <c r="G572" s="145"/>
      <c r="H572" s="145"/>
      <c r="I572" s="145"/>
      <c r="J572" s="145"/>
      <c r="K572" s="145"/>
      <c r="L572" s="145"/>
      <c r="M572" s="145"/>
      <c r="N572" s="145"/>
      <c r="O572" s="145"/>
      <c r="P572" s="145"/>
      <c r="Q572" s="145"/>
      <c r="R572" s="145"/>
      <c r="S572" s="145"/>
      <c r="T572" s="145"/>
      <c r="U572" s="145"/>
      <c r="V572" s="145"/>
      <c r="W572" s="145"/>
      <c r="X572" s="145"/>
      <c r="Y572" s="145"/>
      <c r="Z572" s="145"/>
      <c r="AA572" s="145"/>
      <c r="AB572" s="145"/>
      <c r="AC572" s="169"/>
      <c r="AD572" s="169"/>
      <c r="AE572" s="169"/>
      <c r="AF572" s="169"/>
      <c r="AG572" s="169"/>
      <c r="AH572" s="170"/>
      <c r="AI572" s="145"/>
      <c r="AJ572" s="145"/>
      <c r="AK572" s="145"/>
      <c r="AL572" s="145"/>
      <c r="AY572" s="171"/>
      <c r="AZ572" s="167"/>
      <c r="BA572" s="172"/>
      <c r="BG572" s="171"/>
      <c r="BH572" s="167"/>
      <c r="BI572" s="172"/>
      <c r="CG572" s="430"/>
      <c r="CH572" s="430"/>
      <c r="CL572" s="147"/>
    </row>
    <row r="573" spans="1:90" s="5" customFormat="1" x14ac:dyDescent="0.25">
      <c r="A573" s="145"/>
      <c r="B573" s="145"/>
      <c r="C573" s="145"/>
      <c r="D573" s="145"/>
      <c r="E573" s="145"/>
      <c r="F573" s="145"/>
      <c r="G573" s="145"/>
      <c r="H573" s="145"/>
      <c r="I573" s="145"/>
      <c r="J573" s="145"/>
      <c r="K573" s="145"/>
      <c r="L573" s="145"/>
      <c r="M573" s="145"/>
      <c r="N573" s="145"/>
      <c r="O573" s="145"/>
      <c r="P573" s="145"/>
      <c r="Q573" s="145"/>
      <c r="R573" s="145"/>
      <c r="S573" s="145"/>
      <c r="T573" s="145"/>
      <c r="U573" s="145"/>
      <c r="V573" s="145"/>
      <c r="W573" s="145"/>
      <c r="X573" s="145"/>
      <c r="Y573" s="145"/>
      <c r="Z573" s="145"/>
      <c r="AA573" s="145"/>
      <c r="AB573" s="145"/>
      <c r="AC573" s="169"/>
      <c r="AD573" s="169"/>
      <c r="AE573" s="169"/>
      <c r="AF573" s="169"/>
      <c r="AG573" s="169"/>
      <c r="AH573" s="170"/>
      <c r="AI573" s="145"/>
      <c r="AJ573" s="145"/>
      <c r="AK573" s="145"/>
      <c r="AL573" s="145"/>
      <c r="AY573" s="171"/>
      <c r="AZ573" s="167"/>
      <c r="BA573" s="172"/>
      <c r="BG573" s="171"/>
      <c r="BH573" s="167"/>
      <c r="BI573" s="172"/>
      <c r="CG573" s="430"/>
      <c r="CH573" s="430"/>
      <c r="CL573" s="147"/>
    </row>
    <row r="574" spans="1:90" s="5" customFormat="1" x14ac:dyDescent="0.25">
      <c r="A574" s="145"/>
      <c r="B574" s="145"/>
      <c r="C574" s="145"/>
      <c r="D574" s="145"/>
      <c r="E574" s="145"/>
      <c r="F574" s="145"/>
      <c r="G574" s="145"/>
      <c r="H574" s="145"/>
      <c r="I574" s="145"/>
      <c r="J574" s="145"/>
      <c r="K574" s="145"/>
      <c r="L574" s="145"/>
      <c r="M574" s="145"/>
      <c r="N574" s="145"/>
      <c r="O574" s="145"/>
      <c r="P574" s="145"/>
      <c r="Q574" s="145"/>
      <c r="R574" s="145"/>
      <c r="S574" s="145"/>
      <c r="T574" s="145"/>
      <c r="U574" s="145"/>
      <c r="V574" s="145"/>
      <c r="W574" s="145"/>
      <c r="X574" s="145"/>
      <c r="Y574" s="145"/>
      <c r="Z574" s="145"/>
      <c r="AA574" s="145"/>
      <c r="AB574" s="145"/>
      <c r="AC574" s="169"/>
      <c r="AD574" s="169"/>
      <c r="AE574" s="169"/>
      <c r="AF574" s="169"/>
      <c r="AG574" s="169"/>
      <c r="AH574" s="170"/>
      <c r="AI574" s="145"/>
      <c r="AJ574" s="145"/>
      <c r="AK574" s="145"/>
      <c r="AL574" s="145"/>
      <c r="AY574" s="171"/>
      <c r="AZ574" s="167"/>
      <c r="BA574" s="172"/>
      <c r="BG574" s="171"/>
      <c r="BH574" s="167"/>
      <c r="BI574" s="172"/>
      <c r="CG574" s="430"/>
      <c r="CH574" s="430"/>
      <c r="CL574" s="147"/>
    </row>
    <row r="575" spans="1:90" s="5" customFormat="1" x14ac:dyDescent="0.25">
      <c r="A575" s="145"/>
      <c r="B575" s="145"/>
      <c r="C575" s="145"/>
      <c r="D575" s="145"/>
      <c r="E575" s="145"/>
      <c r="F575" s="145"/>
      <c r="G575" s="145"/>
      <c r="H575" s="145"/>
      <c r="I575" s="145"/>
      <c r="J575" s="145"/>
      <c r="K575" s="145"/>
      <c r="L575" s="145"/>
      <c r="M575" s="145"/>
      <c r="N575" s="145"/>
      <c r="O575" s="145"/>
      <c r="P575" s="145"/>
      <c r="Q575" s="145"/>
      <c r="R575" s="145"/>
      <c r="S575" s="145"/>
      <c r="T575" s="145"/>
      <c r="U575" s="145"/>
      <c r="V575" s="145"/>
      <c r="W575" s="145"/>
      <c r="X575" s="145"/>
      <c r="Y575" s="145"/>
      <c r="Z575" s="145"/>
      <c r="AA575" s="145"/>
      <c r="AB575" s="145"/>
      <c r="AC575" s="169"/>
      <c r="AD575" s="169"/>
      <c r="AE575" s="169"/>
      <c r="AF575" s="169"/>
      <c r="AG575" s="169"/>
      <c r="AH575" s="170"/>
      <c r="AI575" s="145"/>
      <c r="AJ575" s="145"/>
      <c r="AK575" s="145"/>
      <c r="AL575" s="145"/>
      <c r="AY575" s="171"/>
      <c r="AZ575" s="167"/>
      <c r="BA575" s="172"/>
      <c r="BG575" s="171"/>
      <c r="BH575" s="167"/>
      <c r="BI575" s="172"/>
      <c r="CG575" s="430"/>
      <c r="CH575" s="430"/>
      <c r="CL575" s="147"/>
    </row>
    <row r="576" spans="1:90" s="5" customFormat="1" x14ac:dyDescent="0.25">
      <c r="A576" s="145"/>
      <c r="B576" s="145"/>
      <c r="C576" s="145"/>
      <c r="D576" s="145"/>
      <c r="E576" s="145"/>
      <c r="F576" s="145"/>
      <c r="G576" s="145"/>
      <c r="H576" s="145"/>
      <c r="I576" s="145"/>
      <c r="J576" s="145"/>
      <c r="K576" s="145"/>
      <c r="L576" s="145"/>
      <c r="M576" s="145"/>
      <c r="N576" s="145"/>
      <c r="O576" s="145"/>
      <c r="P576" s="145"/>
      <c r="Q576" s="145"/>
      <c r="R576" s="145"/>
      <c r="S576" s="145"/>
      <c r="T576" s="145"/>
      <c r="U576" s="145"/>
      <c r="V576" s="145"/>
      <c r="W576" s="145"/>
      <c r="X576" s="145"/>
      <c r="Y576" s="145"/>
      <c r="Z576" s="145"/>
      <c r="AA576" s="145"/>
      <c r="AB576" s="145"/>
      <c r="AC576" s="169"/>
      <c r="AD576" s="169"/>
      <c r="AE576" s="169"/>
      <c r="AF576" s="169"/>
      <c r="AG576" s="169"/>
      <c r="AH576" s="170"/>
      <c r="AI576" s="145"/>
      <c r="AJ576" s="145"/>
      <c r="AK576" s="145"/>
      <c r="AL576" s="145"/>
      <c r="AY576" s="171"/>
      <c r="AZ576" s="167"/>
      <c r="BA576" s="172"/>
      <c r="BG576" s="171"/>
      <c r="BH576" s="167"/>
      <c r="BI576" s="172"/>
      <c r="CG576" s="430"/>
      <c r="CH576" s="430"/>
      <c r="CL576" s="147"/>
    </row>
    <row r="577" spans="1:90" s="5" customFormat="1" x14ac:dyDescent="0.25">
      <c r="A577" s="145"/>
      <c r="B577" s="145"/>
      <c r="C577" s="145"/>
      <c r="D577" s="145"/>
      <c r="E577" s="145"/>
      <c r="F577" s="145"/>
      <c r="G577" s="145"/>
      <c r="H577" s="145"/>
      <c r="I577" s="145"/>
      <c r="J577" s="145"/>
      <c r="K577" s="145"/>
      <c r="L577" s="145"/>
      <c r="M577" s="145"/>
      <c r="N577" s="145"/>
      <c r="O577" s="145"/>
      <c r="P577" s="145"/>
      <c r="Q577" s="145"/>
      <c r="R577" s="145"/>
      <c r="S577" s="145"/>
      <c r="T577" s="145"/>
      <c r="U577" s="145"/>
      <c r="V577" s="145"/>
      <c r="W577" s="145"/>
      <c r="X577" s="145"/>
      <c r="Y577" s="145"/>
      <c r="Z577" s="145"/>
      <c r="AA577" s="145"/>
      <c r="AB577" s="145"/>
      <c r="AC577" s="169"/>
      <c r="AD577" s="169"/>
      <c r="AE577" s="169"/>
      <c r="AF577" s="169"/>
      <c r="AG577" s="169"/>
      <c r="AH577" s="170"/>
      <c r="AI577" s="145"/>
      <c r="AJ577" s="145"/>
      <c r="AK577" s="145"/>
      <c r="AL577" s="145"/>
      <c r="AY577" s="171"/>
      <c r="AZ577" s="167"/>
      <c r="BA577" s="172"/>
      <c r="BG577" s="171"/>
      <c r="BH577" s="167"/>
      <c r="BI577" s="172"/>
      <c r="CG577" s="430"/>
      <c r="CH577" s="430"/>
      <c r="CL577" s="147"/>
    </row>
    <row r="578" spans="1:90" s="5" customFormat="1" x14ac:dyDescent="0.25">
      <c r="A578" s="145"/>
      <c r="B578" s="145"/>
      <c r="C578" s="145"/>
      <c r="D578" s="145"/>
      <c r="E578" s="145"/>
      <c r="F578" s="145"/>
      <c r="G578" s="145"/>
      <c r="H578" s="145"/>
      <c r="I578" s="145"/>
      <c r="J578" s="145"/>
      <c r="K578" s="145"/>
      <c r="L578" s="145"/>
      <c r="M578" s="145"/>
      <c r="N578" s="145"/>
      <c r="O578" s="145"/>
      <c r="P578" s="145"/>
      <c r="Q578" s="145"/>
      <c r="R578" s="145"/>
      <c r="S578" s="145"/>
      <c r="T578" s="145"/>
      <c r="U578" s="145"/>
      <c r="V578" s="145"/>
      <c r="W578" s="145"/>
      <c r="X578" s="145"/>
      <c r="Y578" s="145"/>
      <c r="Z578" s="145"/>
      <c r="AA578" s="145"/>
      <c r="AB578" s="145"/>
      <c r="AC578" s="169"/>
      <c r="AD578" s="169"/>
      <c r="AE578" s="169"/>
      <c r="AF578" s="169"/>
      <c r="AG578" s="169"/>
      <c r="AH578" s="170"/>
      <c r="AI578" s="145"/>
      <c r="AJ578" s="145"/>
      <c r="AK578" s="145"/>
      <c r="AL578" s="145"/>
      <c r="AY578" s="171"/>
      <c r="AZ578" s="167"/>
      <c r="BA578" s="172"/>
      <c r="BG578" s="171"/>
      <c r="BH578" s="167"/>
      <c r="BI578" s="172"/>
      <c r="CG578" s="430"/>
      <c r="CH578" s="430"/>
      <c r="CL578" s="147"/>
    </row>
    <row r="579" spans="1:90" s="5" customFormat="1" x14ac:dyDescent="0.25">
      <c r="A579" s="145"/>
      <c r="B579" s="145"/>
      <c r="C579" s="145"/>
      <c r="D579" s="145"/>
      <c r="E579" s="145"/>
      <c r="F579" s="145"/>
      <c r="G579" s="145"/>
      <c r="H579" s="145"/>
      <c r="I579" s="145"/>
      <c r="J579" s="145"/>
      <c r="K579" s="145"/>
      <c r="L579" s="145"/>
      <c r="M579" s="145"/>
      <c r="N579" s="145"/>
      <c r="O579" s="145"/>
      <c r="P579" s="145"/>
      <c r="Q579" s="145"/>
      <c r="R579" s="145"/>
      <c r="S579" s="145"/>
      <c r="T579" s="145"/>
      <c r="U579" s="145"/>
      <c r="V579" s="145"/>
      <c r="W579" s="145"/>
      <c r="X579" s="145"/>
      <c r="Y579" s="145"/>
      <c r="Z579" s="145"/>
      <c r="AA579" s="145"/>
      <c r="AB579" s="145"/>
      <c r="AC579" s="169"/>
      <c r="AD579" s="169"/>
      <c r="AE579" s="169"/>
      <c r="AF579" s="169"/>
      <c r="AG579" s="169"/>
      <c r="AH579" s="170"/>
      <c r="AI579" s="145"/>
      <c r="AJ579" s="145"/>
      <c r="AK579" s="145"/>
      <c r="AL579" s="145"/>
      <c r="AY579" s="171"/>
      <c r="AZ579" s="167"/>
      <c r="BA579" s="172"/>
      <c r="BG579" s="171"/>
      <c r="BH579" s="167"/>
      <c r="BI579" s="172"/>
      <c r="CG579" s="430"/>
      <c r="CH579" s="430"/>
      <c r="CL579" s="147"/>
    </row>
    <row r="580" spans="1:90" s="5" customFormat="1" x14ac:dyDescent="0.25">
      <c r="A580" s="145"/>
      <c r="B580" s="145"/>
      <c r="C580" s="145"/>
      <c r="D580" s="145"/>
      <c r="E580" s="145"/>
      <c r="F580" s="145"/>
      <c r="G580" s="145"/>
      <c r="H580" s="145"/>
      <c r="I580" s="145"/>
      <c r="J580" s="145"/>
      <c r="K580" s="145"/>
      <c r="L580" s="145"/>
      <c r="M580" s="145"/>
      <c r="N580" s="145"/>
      <c r="O580" s="145"/>
      <c r="P580" s="145"/>
      <c r="Q580" s="145"/>
      <c r="R580" s="145"/>
      <c r="S580" s="145"/>
      <c r="T580" s="145"/>
      <c r="U580" s="145"/>
      <c r="V580" s="145"/>
      <c r="W580" s="145"/>
      <c r="X580" s="145"/>
      <c r="Y580" s="145"/>
      <c r="Z580" s="145"/>
      <c r="AA580" s="145"/>
      <c r="AB580" s="145"/>
      <c r="AC580" s="169"/>
      <c r="AD580" s="169"/>
      <c r="AE580" s="169"/>
      <c r="AF580" s="169"/>
      <c r="AG580" s="169"/>
      <c r="AH580" s="170"/>
      <c r="AI580" s="145"/>
      <c r="AJ580" s="145"/>
      <c r="AK580" s="145"/>
      <c r="AL580" s="145"/>
      <c r="AY580" s="171"/>
      <c r="AZ580" s="167"/>
      <c r="BA580" s="172"/>
      <c r="BG580" s="171"/>
      <c r="BH580" s="167"/>
      <c r="BI580" s="172"/>
      <c r="CG580" s="430"/>
      <c r="CH580" s="430"/>
      <c r="CL580" s="147"/>
    </row>
    <row r="581" spans="1:90" s="5" customFormat="1" x14ac:dyDescent="0.25">
      <c r="A581" s="145"/>
      <c r="B581" s="145"/>
      <c r="C581" s="145"/>
      <c r="D581" s="145"/>
      <c r="E581" s="145"/>
      <c r="F581" s="145"/>
      <c r="G581" s="145"/>
      <c r="H581" s="145"/>
      <c r="I581" s="145"/>
      <c r="J581" s="145"/>
      <c r="K581" s="145"/>
      <c r="L581" s="145"/>
      <c r="M581" s="145"/>
      <c r="N581" s="145"/>
      <c r="O581" s="145"/>
      <c r="P581" s="145"/>
      <c r="Q581" s="145"/>
      <c r="R581" s="145"/>
      <c r="S581" s="145"/>
      <c r="T581" s="145"/>
      <c r="U581" s="145"/>
      <c r="V581" s="145"/>
      <c r="W581" s="145"/>
      <c r="X581" s="145"/>
      <c r="Y581" s="145"/>
      <c r="Z581" s="145"/>
      <c r="AA581" s="145"/>
      <c r="AB581" s="145"/>
      <c r="AC581" s="169"/>
      <c r="AD581" s="169"/>
      <c r="AE581" s="169"/>
      <c r="AF581" s="169"/>
      <c r="AG581" s="169"/>
      <c r="AH581" s="170"/>
      <c r="AI581" s="145"/>
      <c r="AJ581" s="145"/>
      <c r="AK581" s="145"/>
      <c r="AL581" s="145"/>
      <c r="AY581" s="171"/>
      <c r="AZ581" s="167"/>
      <c r="BA581" s="172"/>
      <c r="BG581" s="171"/>
      <c r="BH581" s="167"/>
      <c r="BI581" s="172"/>
      <c r="CG581" s="430"/>
      <c r="CH581" s="430"/>
      <c r="CL581" s="147"/>
    </row>
    <row r="582" spans="1:90" s="5" customFormat="1" x14ac:dyDescent="0.25">
      <c r="A582" s="145"/>
      <c r="B582" s="145"/>
      <c r="C582" s="145"/>
      <c r="D582" s="145"/>
      <c r="E582" s="145"/>
      <c r="F582" s="145"/>
      <c r="G582" s="145"/>
      <c r="H582" s="145"/>
      <c r="I582" s="145"/>
      <c r="J582" s="145"/>
      <c r="K582" s="145"/>
      <c r="L582" s="145"/>
      <c r="M582" s="145"/>
      <c r="N582" s="145"/>
      <c r="O582" s="145"/>
      <c r="P582" s="145"/>
      <c r="Q582" s="145"/>
      <c r="R582" s="145"/>
      <c r="S582" s="145"/>
      <c r="T582" s="145"/>
      <c r="U582" s="145"/>
      <c r="V582" s="145"/>
      <c r="W582" s="145"/>
      <c r="X582" s="145"/>
      <c r="Y582" s="145"/>
      <c r="Z582" s="145"/>
      <c r="AA582" s="145"/>
      <c r="AB582" s="145"/>
      <c r="AC582" s="169"/>
      <c r="AD582" s="169"/>
      <c r="AE582" s="169"/>
      <c r="AF582" s="169"/>
      <c r="AG582" s="169"/>
      <c r="AH582" s="170"/>
      <c r="AI582" s="145"/>
      <c r="AJ582" s="145"/>
      <c r="AK582" s="145"/>
      <c r="AL582" s="145"/>
      <c r="AY582" s="171"/>
      <c r="AZ582" s="167"/>
      <c r="BA582" s="172"/>
      <c r="BG582" s="171"/>
      <c r="BH582" s="167"/>
      <c r="BI582" s="172"/>
      <c r="CG582" s="430"/>
      <c r="CH582" s="430"/>
      <c r="CL582" s="147"/>
    </row>
    <row r="583" spans="1:90" s="5" customFormat="1" x14ac:dyDescent="0.25">
      <c r="A583" s="145"/>
      <c r="B583" s="145"/>
      <c r="C583" s="145"/>
      <c r="D583" s="145"/>
      <c r="E583" s="145"/>
      <c r="F583" s="145"/>
      <c r="G583" s="145"/>
      <c r="H583" s="145"/>
      <c r="I583" s="145"/>
      <c r="J583" s="145"/>
      <c r="K583" s="145"/>
      <c r="L583" s="145"/>
      <c r="M583" s="145"/>
      <c r="N583" s="145"/>
      <c r="O583" s="145"/>
      <c r="P583" s="145"/>
      <c r="Q583" s="145"/>
      <c r="R583" s="145"/>
      <c r="S583" s="145"/>
      <c r="T583" s="145"/>
      <c r="U583" s="145"/>
      <c r="V583" s="145"/>
      <c r="W583" s="145"/>
      <c r="X583" s="145"/>
      <c r="Y583" s="145"/>
      <c r="Z583" s="145"/>
      <c r="AA583" s="145"/>
      <c r="AB583" s="145"/>
      <c r="AC583" s="169"/>
      <c r="AD583" s="169"/>
      <c r="AE583" s="169"/>
      <c r="AF583" s="169"/>
      <c r="AG583" s="169"/>
      <c r="AH583" s="170"/>
      <c r="AI583" s="145"/>
      <c r="AJ583" s="145"/>
      <c r="AK583" s="145"/>
      <c r="AL583" s="145"/>
      <c r="AY583" s="171"/>
      <c r="AZ583" s="167"/>
      <c r="BA583" s="172"/>
      <c r="BG583" s="171"/>
      <c r="BH583" s="167"/>
      <c r="BI583" s="172"/>
      <c r="CG583" s="430"/>
      <c r="CH583" s="430"/>
      <c r="CL583" s="147"/>
    </row>
    <row r="584" spans="1:90" s="5" customFormat="1" x14ac:dyDescent="0.25">
      <c r="A584" s="145"/>
      <c r="B584" s="145"/>
      <c r="C584" s="145"/>
      <c r="D584" s="145"/>
      <c r="E584" s="145"/>
      <c r="F584" s="145"/>
      <c r="G584" s="145"/>
      <c r="H584" s="145"/>
      <c r="I584" s="145"/>
      <c r="J584" s="145"/>
      <c r="K584" s="145"/>
      <c r="L584" s="145"/>
      <c r="M584" s="145"/>
      <c r="N584" s="145"/>
      <c r="O584" s="145"/>
      <c r="P584" s="145"/>
      <c r="Q584" s="145"/>
      <c r="R584" s="145"/>
      <c r="S584" s="145"/>
      <c r="T584" s="145"/>
      <c r="U584" s="145"/>
      <c r="V584" s="145"/>
      <c r="W584" s="145"/>
      <c r="X584" s="145"/>
      <c r="Y584" s="145"/>
      <c r="Z584" s="145"/>
      <c r="AA584" s="145"/>
      <c r="AB584" s="145"/>
      <c r="AC584" s="169"/>
      <c r="AD584" s="169"/>
      <c r="AE584" s="169"/>
      <c r="AF584" s="169"/>
      <c r="AG584" s="169"/>
      <c r="AH584" s="170"/>
      <c r="AI584" s="145"/>
      <c r="AJ584" s="145"/>
      <c r="AK584" s="145"/>
      <c r="AL584" s="145"/>
      <c r="AY584" s="171"/>
      <c r="AZ584" s="167"/>
      <c r="BA584" s="172"/>
      <c r="BG584" s="171"/>
      <c r="BH584" s="167"/>
      <c r="BI584" s="172"/>
      <c r="CG584" s="430"/>
      <c r="CH584" s="430"/>
      <c r="CL584" s="147"/>
    </row>
    <row r="585" spans="1:90" s="5" customFormat="1" x14ac:dyDescent="0.25">
      <c r="A585" s="145"/>
      <c r="B585" s="145"/>
      <c r="C585" s="145"/>
      <c r="D585" s="145"/>
      <c r="E585" s="145"/>
      <c r="F585" s="145"/>
      <c r="G585" s="145"/>
      <c r="H585" s="145"/>
      <c r="I585" s="145"/>
      <c r="J585" s="145"/>
      <c r="K585" s="145"/>
      <c r="L585" s="145"/>
      <c r="M585" s="145"/>
      <c r="N585" s="145"/>
      <c r="O585" s="145"/>
      <c r="P585" s="145"/>
      <c r="Q585" s="145"/>
      <c r="R585" s="145"/>
      <c r="S585" s="145"/>
      <c r="T585" s="145"/>
      <c r="U585" s="145"/>
      <c r="V585" s="145"/>
      <c r="W585" s="145"/>
      <c r="X585" s="145"/>
      <c r="Y585" s="145"/>
      <c r="Z585" s="145"/>
      <c r="AA585" s="145"/>
      <c r="AB585" s="145"/>
      <c r="AC585" s="169"/>
      <c r="AD585" s="169"/>
      <c r="AE585" s="169"/>
      <c r="AF585" s="169"/>
      <c r="AG585" s="169"/>
      <c r="AH585" s="170"/>
      <c r="AI585" s="145"/>
      <c r="AJ585" s="145"/>
      <c r="AK585" s="145"/>
      <c r="AL585" s="145"/>
      <c r="AY585" s="171"/>
      <c r="AZ585" s="167"/>
      <c r="BA585" s="172"/>
      <c r="BG585" s="171"/>
      <c r="BH585" s="167"/>
      <c r="BI585" s="172"/>
      <c r="CG585" s="430"/>
      <c r="CH585" s="430"/>
      <c r="CL585" s="147"/>
    </row>
    <row r="586" spans="1:90" s="5" customFormat="1" x14ac:dyDescent="0.25">
      <c r="A586" s="145"/>
      <c r="B586" s="145"/>
      <c r="C586" s="145"/>
      <c r="D586" s="145"/>
      <c r="E586" s="145"/>
      <c r="F586" s="145"/>
      <c r="G586" s="145"/>
      <c r="H586" s="145"/>
      <c r="I586" s="145"/>
      <c r="J586" s="145"/>
      <c r="K586" s="145"/>
      <c r="L586" s="145"/>
      <c r="M586" s="145"/>
      <c r="N586" s="145"/>
      <c r="O586" s="145"/>
      <c r="P586" s="145"/>
      <c r="Q586" s="145"/>
      <c r="R586" s="145"/>
      <c r="S586" s="145"/>
      <c r="T586" s="145"/>
      <c r="U586" s="145"/>
      <c r="V586" s="145"/>
      <c r="W586" s="145"/>
      <c r="X586" s="145"/>
      <c r="Y586" s="145"/>
      <c r="Z586" s="145"/>
      <c r="AA586" s="145"/>
      <c r="AB586" s="145"/>
      <c r="AC586" s="169"/>
      <c r="AD586" s="169"/>
      <c r="AE586" s="169"/>
      <c r="AF586" s="169"/>
      <c r="AG586" s="169"/>
      <c r="AH586" s="170"/>
      <c r="AI586" s="145"/>
      <c r="AJ586" s="145"/>
      <c r="AK586" s="145"/>
      <c r="AL586" s="145"/>
      <c r="AY586" s="171"/>
      <c r="AZ586" s="167"/>
      <c r="BA586" s="172"/>
      <c r="BG586" s="171"/>
      <c r="BH586" s="167"/>
      <c r="BI586" s="172"/>
      <c r="CG586" s="430"/>
      <c r="CH586" s="430"/>
      <c r="CL586" s="147"/>
    </row>
    <row r="587" spans="1:90" s="5" customFormat="1" x14ac:dyDescent="0.25">
      <c r="A587" s="145"/>
      <c r="B587" s="145"/>
      <c r="C587" s="145"/>
      <c r="D587" s="145"/>
      <c r="E587" s="145"/>
      <c r="F587" s="145"/>
      <c r="G587" s="145"/>
      <c r="H587" s="145"/>
      <c r="I587" s="145"/>
      <c r="J587" s="145"/>
      <c r="K587" s="145"/>
      <c r="L587" s="145"/>
      <c r="M587" s="145"/>
      <c r="N587" s="145"/>
      <c r="O587" s="145"/>
      <c r="P587" s="145"/>
      <c r="Q587" s="145"/>
      <c r="R587" s="145"/>
      <c r="S587" s="145"/>
      <c r="T587" s="145"/>
      <c r="U587" s="145"/>
      <c r="V587" s="145"/>
      <c r="W587" s="145"/>
      <c r="X587" s="145"/>
      <c r="Y587" s="145"/>
      <c r="Z587" s="145"/>
      <c r="AA587" s="145"/>
      <c r="AB587" s="145"/>
      <c r="AC587" s="169"/>
      <c r="AD587" s="169"/>
      <c r="AE587" s="169"/>
      <c r="AF587" s="169"/>
      <c r="AG587" s="169"/>
      <c r="AH587" s="170"/>
      <c r="AI587" s="145"/>
      <c r="AJ587" s="145"/>
      <c r="AK587" s="145"/>
      <c r="AL587" s="145"/>
      <c r="AY587" s="171"/>
      <c r="AZ587" s="167"/>
      <c r="BA587" s="172"/>
      <c r="BG587" s="171"/>
      <c r="BH587" s="167"/>
      <c r="BI587" s="172"/>
      <c r="CG587" s="430"/>
      <c r="CH587" s="430"/>
      <c r="CL587" s="147"/>
    </row>
    <row r="588" spans="1:90" s="5" customFormat="1" x14ac:dyDescent="0.25">
      <c r="A588" s="145"/>
      <c r="B588" s="145"/>
      <c r="C588" s="145"/>
      <c r="D588" s="145"/>
      <c r="E588" s="145"/>
      <c r="F588" s="145"/>
      <c r="G588" s="145"/>
      <c r="H588" s="145"/>
      <c r="I588" s="145"/>
      <c r="J588" s="145"/>
      <c r="K588" s="145"/>
      <c r="L588" s="145"/>
      <c r="M588" s="145"/>
      <c r="N588" s="145"/>
      <c r="O588" s="145"/>
      <c r="P588" s="145"/>
      <c r="Q588" s="145"/>
      <c r="R588" s="145"/>
      <c r="S588" s="145"/>
      <c r="T588" s="145"/>
      <c r="U588" s="145"/>
      <c r="V588" s="145"/>
      <c r="W588" s="145"/>
      <c r="X588" s="145"/>
      <c r="Y588" s="145"/>
      <c r="Z588" s="145"/>
      <c r="AA588" s="145"/>
      <c r="AB588" s="145"/>
      <c r="AC588" s="169"/>
      <c r="AD588" s="169"/>
      <c r="AE588" s="169"/>
      <c r="AF588" s="169"/>
      <c r="AG588" s="169"/>
      <c r="AH588" s="170"/>
      <c r="AI588" s="145"/>
      <c r="AJ588" s="145"/>
      <c r="AK588" s="145"/>
      <c r="AL588" s="145"/>
      <c r="AY588" s="171"/>
      <c r="AZ588" s="167"/>
      <c r="BA588" s="172"/>
      <c r="BG588" s="171"/>
      <c r="BH588" s="167"/>
      <c r="BI588" s="172"/>
      <c r="CG588" s="430"/>
      <c r="CH588" s="430"/>
      <c r="CL588" s="147"/>
    </row>
    <row r="589" spans="1:90" s="5" customFormat="1" x14ac:dyDescent="0.25">
      <c r="A589" s="145"/>
      <c r="B589" s="145"/>
      <c r="C589" s="145"/>
      <c r="D589" s="145"/>
      <c r="E589" s="145"/>
      <c r="F589" s="145"/>
      <c r="G589" s="145"/>
      <c r="H589" s="145"/>
      <c r="I589" s="145"/>
      <c r="J589" s="145"/>
      <c r="K589" s="145"/>
      <c r="L589" s="145"/>
      <c r="M589" s="145"/>
      <c r="N589" s="145"/>
      <c r="O589" s="145"/>
      <c r="P589" s="145"/>
      <c r="Q589" s="145"/>
      <c r="R589" s="145"/>
      <c r="S589" s="145"/>
      <c r="T589" s="145"/>
      <c r="U589" s="145"/>
      <c r="V589" s="145"/>
      <c r="W589" s="145"/>
      <c r="X589" s="145"/>
      <c r="Y589" s="145"/>
      <c r="Z589" s="145"/>
      <c r="AA589" s="145"/>
      <c r="AB589" s="145"/>
      <c r="AC589" s="169"/>
      <c r="AD589" s="169"/>
      <c r="AE589" s="169"/>
      <c r="AF589" s="169"/>
      <c r="AG589" s="169"/>
      <c r="AH589" s="170"/>
      <c r="AI589" s="145"/>
      <c r="AJ589" s="145"/>
      <c r="AK589" s="145"/>
      <c r="AL589" s="145"/>
      <c r="AY589" s="171"/>
      <c r="AZ589" s="167"/>
      <c r="BA589" s="172"/>
      <c r="BG589" s="171"/>
      <c r="BH589" s="167"/>
      <c r="BI589" s="172"/>
      <c r="CG589" s="430"/>
      <c r="CH589" s="430"/>
      <c r="CL589" s="147"/>
    </row>
    <row r="590" spans="1:90" s="5" customFormat="1" x14ac:dyDescent="0.25">
      <c r="A590" s="145"/>
      <c r="B590" s="145"/>
      <c r="C590" s="145"/>
      <c r="D590" s="145"/>
      <c r="E590" s="145"/>
      <c r="F590" s="145"/>
      <c r="G590" s="145"/>
      <c r="H590" s="145"/>
      <c r="I590" s="145"/>
      <c r="J590" s="145"/>
      <c r="K590" s="145"/>
      <c r="L590" s="145"/>
      <c r="M590" s="145"/>
      <c r="N590" s="145"/>
      <c r="O590" s="145"/>
      <c r="P590" s="145"/>
      <c r="Q590" s="145"/>
      <c r="R590" s="145"/>
      <c r="S590" s="145"/>
      <c r="T590" s="145"/>
      <c r="U590" s="145"/>
      <c r="V590" s="145"/>
      <c r="W590" s="145"/>
      <c r="X590" s="145"/>
      <c r="Y590" s="145"/>
      <c r="Z590" s="145"/>
      <c r="AA590" s="145"/>
      <c r="AB590" s="145"/>
      <c r="AC590" s="169"/>
      <c r="AD590" s="169"/>
      <c r="AE590" s="169"/>
      <c r="AF590" s="169"/>
      <c r="AG590" s="169"/>
      <c r="AH590" s="170"/>
      <c r="AI590" s="145"/>
      <c r="AJ590" s="145"/>
      <c r="AK590" s="145"/>
      <c r="AL590" s="145"/>
      <c r="AY590" s="171"/>
      <c r="AZ590" s="167"/>
      <c r="BA590" s="172"/>
      <c r="BG590" s="171"/>
      <c r="BH590" s="167"/>
      <c r="BI590" s="172"/>
      <c r="CG590" s="430"/>
      <c r="CH590" s="430"/>
      <c r="CL590" s="147"/>
    </row>
    <row r="591" spans="1:90" s="5" customFormat="1" x14ac:dyDescent="0.25">
      <c r="A591" s="145"/>
      <c r="B591" s="145"/>
      <c r="C591" s="145"/>
      <c r="D591" s="145"/>
      <c r="E591" s="145"/>
      <c r="F591" s="145"/>
      <c r="G591" s="145"/>
      <c r="H591" s="145"/>
      <c r="I591" s="145"/>
      <c r="J591" s="145"/>
      <c r="K591" s="145"/>
      <c r="L591" s="145"/>
      <c r="M591" s="145"/>
      <c r="N591" s="145"/>
      <c r="O591" s="145"/>
      <c r="P591" s="145"/>
      <c r="Q591" s="145"/>
      <c r="R591" s="145"/>
      <c r="S591" s="145"/>
      <c r="T591" s="145"/>
      <c r="U591" s="145"/>
      <c r="V591" s="145"/>
      <c r="W591" s="145"/>
      <c r="X591" s="145"/>
      <c r="Y591" s="145"/>
      <c r="Z591" s="145"/>
      <c r="AA591" s="145"/>
      <c r="AB591" s="145"/>
      <c r="AC591" s="169"/>
      <c r="AD591" s="169"/>
      <c r="AE591" s="169"/>
      <c r="AF591" s="169"/>
      <c r="AG591" s="169"/>
      <c r="AH591" s="170"/>
      <c r="AI591" s="145"/>
      <c r="AJ591" s="145"/>
      <c r="AK591" s="145"/>
      <c r="AL591" s="145"/>
      <c r="AY591" s="171"/>
      <c r="AZ591" s="167"/>
      <c r="BA591" s="172"/>
      <c r="BG591" s="171"/>
      <c r="BH591" s="167"/>
      <c r="BI591" s="172"/>
      <c r="CG591" s="430"/>
      <c r="CH591" s="430"/>
      <c r="CL591" s="147"/>
    </row>
    <row r="592" spans="1:90" s="5" customFormat="1" x14ac:dyDescent="0.25">
      <c r="A592" s="145"/>
      <c r="B592" s="145"/>
      <c r="C592" s="145"/>
      <c r="D592" s="145"/>
      <c r="E592" s="145"/>
      <c r="F592" s="145"/>
      <c r="G592" s="145"/>
      <c r="H592" s="145"/>
      <c r="I592" s="145"/>
      <c r="J592" s="145"/>
      <c r="K592" s="145"/>
      <c r="L592" s="145"/>
      <c r="M592" s="145"/>
      <c r="N592" s="145"/>
      <c r="O592" s="145"/>
      <c r="P592" s="145"/>
      <c r="Q592" s="145"/>
      <c r="R592" s="145"/>
      <c r="S592" s="145"/>
      <c r="T592" s="145"/>
      <c r="U592" s="145"/>
      <c r="V592" s="145"/>
      <c r="W592" s="145"/>
      <c r="X592" s="145"/>
      <c r="Y592" s="145"/>
      <c r="Z592" s="145"/>
      <c r="AA592" s="145"/>
      <c r="AB592" s="145"/>
      <c r="AC592" s="169"/>
      <c r="AD592" s="169"/>
      <c r="AE592" s="169"/>
      <c r="AF592" s="169"/>
      <c r="AG592" s="169"/>
      <c r="AH592" s="170"/>
      <c r="AI592" s="145"/>
      <c r="AJ592" s="145"/>
      <c r="AK592" s="145"/>
      <c r="AL592" s="145"/>
      <c r="AY592" s="171"/>
      <c r="AZ592" s="167"/>
      <c r="BA592" s="172"/>
      <c r="BG592" s="171"/>
      <c r="BH592" s="167"/>
      <c r="BI592" s="172"/>
      <c r="CG592" s="430"/>
      <c r="CH592" s="430"/>
      <c r="CL592" s="147"/>
    </row>
    <row r="593" spans="1:90" s="5" customFormat="1" x14ac:dyDescent="0.25">
      <c r="A593" s="145"/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145"/>
      <c r="M593" s="145"/>
      <c r="N593" s="145"/>
      <c r="O593" s="145"/>
      <c r="P593" s="145"/>
      <c r="Q593" s="145"/>
      <c r="R593" s="145"/>
      <c r="S593" s="145"/>
      <c r="T593" s="145"/>
      <c r="U593" s="145"/>
      <c r="V593" s="145"/>
      <c r="W593" s="145"/>
      <c r="X593" s="145"/>
      <c r="Y593" s="145"/>
      <c r="Z593" s="145"/>
      <c r="AA593" s="145"/>
      <c r="AB593" s="145"/>
      <c r="AC593" s="169"/>
      <c r="AD593" s="169"/>
      <c r="AE593" s="169"/>
      <c r="AF593" s="169"/>
      <c r="AG593" s="169"/>
      <c r="AH593" s="170"/>
      <c r="AI593" s="145"/>
      <c r="AJ593" s="145"/>
      <c r="AK593" s="145"/>
      <c r="AL593" s="145"/>
      <c r="AY593" s="171"/>
      <c r="AZ593" s="167"/>
      <c r="BA593" s="172"/>
      <c r="BG593" s="171"/>
      <c r="BH593" s="167"/>
      <c r="BI593" s="172"/>
      <c r="CG593" s="430"/>
      <c r="CH593" s="430"/>
      <c r="CL593" s="147"/>
    </row>
    <row r="594" spans="1:90" s="5" customFormat="1" x14ac:dyDescent="0.25">
      <c r="A594" s="145"/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145"/>
      <c r="M594" s="145"/>
      <c r="N594" s="145"/>
      <c r="O594" s="145"/>
      <c r="P594" s="145"/>
      <c r="Q594" s="145"/>
      <c r="R594" s="145"/>
      <c r="S594" s="145"/>
      <c r="T594" s="145"/>
      <c r="U594" s="145"/>
      <c r="V594" s="145"/>
      <c r="W594" s="145"/>
      <c r="X594" s="145"/>
      <c r="Y594" s="145"/>
      <c r="Z594" s="145"/>
      <c r="AA594" s="145"/>
      <c r="AB594" s="145"/>
      <c r="AC594" s="169"/>
      <c r="AD594" s="169"/>
      <c r="AE594" s="169"/>
      <c r="AF594" s="169"/>
      <c r="AG594" s="169"/>
      <c r="AH594" s="170"/>
      <c r="AI594" s="145"/>
      <c r="AJ594" s="145"/>
      <c r="AK594" s="145"/>
      <c r="AL594" s="145"/>
      <c r="AY594" s="171"/>
      <c r="AZ594" s="167"/>
      <c r="BA594" s="172"/>
      <c r="BG594" s="171"/>
      <c r="BH594" s="167"/>
      <c r="BI594" s="172"/>
      <c r="CG594" s="430"/>
      <c r="CH594" s="430"/>
      <c r="CL594" s="147"/>
    </row>
    <row r="595" spans="1:90" s="5" customFormat="1" x14ac:dyDescent="0.25">
      <c r="A595" s="145"/>
      <c r="B595" s="145"/>
      <c r="C595" s="145"/>
      <c r="D595" s="145"/>
      <c r="E595" s="145"/>
      <c r="F595" s="145"/>
      <c r="G595" s="145"/>
      <c r="H595" s="145"/>
      <c r="I595" s="145"/>
      <c r="J595" s="145"/>
      <c r="K595" s="145"/>
      <c r="L595" s="145"/>
      <c r="M595" s="145"/>
      <c r="N595" s="145"/>
      <c r="O595" s="145"/>
      <c r="P595" s="145"/>
      <c r="Q595" s="145"/>
      <c r="R595" s="145"/>
      <c r="S595" s="145"/>
      <c r="T595" s="145"/>
      <c r="U595" s="145"/>
      <c r="V595" s="145"/>
      <c r="W595" s="145"/>
      <c r="X595" s="145"/>
      <c r="Y595" s="145"/>
      <c r="Z595" s="145"/>
      <c r="AA595" s="145"/>
      <c r="AB595" s="145"/>
      <c r="AC595" s="169"/>
      <c r="AD595" s="169"/>
      <c r="AE595" s="169"/>
      <c r="AF595" s="169"/>
      <c r="AG595" s="169"/>
      <c r="AH595" s="170"/>
      <c r="AI595" s="145"/>
      <c r="AJ595" s="145"/>
      <c r="AK595" s="145"/>
      <c r="AL595" s="145"/>
      <c r="AY595" s="171"/>
      <c r="AZ595" s="167"/>
      <c r="BA595" s="172"/>
      <c r="BG595" s="171"/>
      <c r="BH595" s="167"/>
      <c r="BI595" s="172"/>
      <c r="CG595" s="430"/>
      <c r="CH595" s="430"/>
      <c r="CL595" s="147"/>
    </row>
    <row r="596" spans="1:90" s="5" customFormat="1" x14ac:dyDescent="0.25">
      <c r="A596" s="145"/>
      <c r="B596" s="145"/>
      <c r="C596" s="145"/>
      <c r="D596" s="145"/>
      <c r="E596" s="145"/>
      <c r="F596" s="145"/>
      <c r="G596" s="145"/>
      <c r="H596" s="145"/>
      <c r="I596" s="145"/>
      <c r="J596" s="145"/>
      <c r="K596" s="145"/>
      <c r="L596" s="145"/>
      <c r="M596" s="145"/>
      <c r="N596" s="145"/>
      <c r="O596" s="145"/>
      <c r="P596" s="145"/>
      <c r="Q596" s="145"/>
      <c r="R596" s="145"/>
      <c r="S596" s="145"/>
      <c r="T596" s="145"/>
      <c r="U596" s="145"/>
      <c r="V596" s="145"/>
      <c r="W596" s="145"/>
      <c r="X596" s="145"/>
      <c r="Y596" s="145"/>
      <c r="Z596" s="145"/>
      <c r="AA596" s="145"/>
      <c r="AB596" s="145"/>
      <c r="AC596" s="169"/>
      <c r="AD596" s="169"/>
      <c r="AE596" s="169"/>
      <c r="AF596" s="169"/>
      <c r="AG596" s="169"/>
      <c r="AH596" s="170"/>
      <c r="AI596" s="145"/>
      <c r="AJ596" s="145"/>
      <c r="AK596" s="145"/>
      <c r="AL596" s="145"/>
      <c r="AY596" s="171"/>
      <c r="AZ596" s="167"/>
      <c r="BA596" s="172"/>
      <c r="BG596" s="171"/>
      <c r="BH596" s="167"/>
      <c r="BI596" s="172"/>
      <c r="CG596" s="430"/>
      <c r="CH596" s="430"/>
      <c r="CL596" s="147"/>
    </row>
    <row r="597" spans="1:90" s="5" customFormat="1" x14ac:dyDescent="0.25">
      <c r="A597" s="145"/>
      <c r="B597" s="145"/>
      <c r="C597" s="145"/>
      <c r="D597" s="145"/>
      <c r="E597" s="145"/>
      <c r="F597" s="145"/>
      <c r="G597" s="145"/>
      <c r="H597" s="145"/>
      <c r="I597" s="145"/>
      <c r="J597" s="145"/>
      <c r="K597" s="145"/>
      <c r="L597" s="145"/>
      <c r="M597" s="145"/>
      <c r="N597" s="145"/>
      <c r="O597" s="145"/>
      <c r="P597" s="145"/>
      <c r="Q597" s="145"/>
      <c r="R597" s="145"/>
      <c r="S597" s="145"/>
      <c r="T597" s="145"/>
      <c r="U597" s="145"/>
      <c r="V597" s="145"/>
      <c r="W597" s="145"/>
      <c r="X597" s="145"/>
      <c r="Y597" s="145"/>
      <c r="Z597" s="145"/>
      <c r="AA597" s="145"/>
      <c r="AB597" s="145"/>
      <c r="AC597" s="169"/>
      <c r="AD597" s="169"/>
      <c r="AE597" s="169"/>
      <c r="AF597" s="169"/>
      <c r="AG597" s="169"/>
      <c r="AH597" s="170"/>
      <c r="AI597" s="145"/>
      <c r="AJ597" s="145"/>
      <c r="AK597" s="145"/>
      <c r="AL597" s="145"/>
      <c r="AY597" s="171"/>
      <c r="AZ597" s="167"/>
      <c r="BA597" s="172"/>
      <c r="BG597" s="171"/>
      <c r="BH597" s="167"/>
      <c r="BI597" s="172"/>
      <c r="CG597" s="430"/>
      <c r="CH597" s="430"/>
      <c r="CL597" s="147"/>
    </row>
    <row r="598" spans="1:90" s="5" customFormat="1" x14ac:dyDescent="0.25">
      <c r="A598" s="145"/>
      <c r="B598" s="145"/>
      <c r="C598" s="145"/>
      <c r="D598" s="145"/>
      <c r="E598" s="145"/>
      <c r="F598" s="145"/>
      <c r="G598" s="145"/>
      <c r="H598" s="145"/>
      <c r="I598" s="145"/>
      <c r="J598" s="145"/>
      <c r="K598" s="145"/>
      <c r="L598" s="145"/>
      <c r="M598" s="145"/>
      <c r="N598" s="145"/>
      <c r="O598" s="145"/>
      <c r="P598" s="145"/>
      <c r="Q598" s="145"/>
      <c r="R598" s="145"/>
      <c r="S598" s="145"/>
      <c r="T598" s="145"/>
      <c r="U598" s="145"/>
      <c r="V598" s="145"/>
      <c r="W598" s="145"/>
      <c r="X598" s="145"/>
      <c r="Y598" s="145"/>
      <c r="Z598" s="145"/>
      <c r="AA598" s="145"/>
      <c r="AB598" s="145"/>
      <c r="AC598" s="169"/>
      <c r="AD598" s="169"/>
      <c r="AE598" s="169"/>
      <c r="AF598" s="169"/>
      <c r="AG598" s="169"/>
      <c r="AH598" s="170"/>
      <c r="AI598" s="145"/>
      <c r="AJ598" s="145"/>
      <c r="AK598" s="145"/>
      <c r="AL598" s="145"/>
      <c r="AY598" s="171"/>
      <c r="AZ598" s="167"/>
      <c r="BA598" s="172"/>
      <c r="BG598" s="171"/>
      <c r="BH598" s="167"/>
      <c r="BI598" s="172"/>
      <c r="CG598" s="430"/>
      <c r="CH598" s="430"/>
      <c r="CL598" s="147"/>
    </row>
    <row r="599" spans="1:90" s="5" customFormat="1" x14ac:dyDescent="0.25">
      <c r="A599" s="145"/>
      <c r="B599" s="145"/>
      <c r="C599" s="145"/>
      <c r="D599" s="145"/>
      <c r="E599" s="145"/>
      <c r="F599" s="145"/>
      <c r="G599" s="145"/>
      <c r="H599" s="145"/>
      <c r="I599" s="145"/>
      <c r="J599" s="145"/>
      <c r="K599" s="145"/>
      <c r="L599" s="145"/>
      <c r="M599" s="145"/>
      <c r="N599" s="145"/>
      <c r="O599" s="145"/>
      <c r="P599" s="145"/>
      <c r="Q599" s="145"/>
      <c r="R599" s="145"/>
      <c r="S599" s="145"/>
      <c r="T599" s="145"/>
      <c r="U599" s="145"/>
      <c r="V599" s="145"/>
      <c r="W599" s="145"/>
      <c r="X599" s="145"/>
      <c r="Y599" s="145"/>
      <c r="Z599" s="145"/>
      <c r="AA599" s="145"/>
      <c r="AB599" s="145"/>
      <c r="AC599" s="169"/>
      <c r="AD599" s="169"/>
      <c r="AE599" s="169"/>
      <c r="AF599" s="169"/>
      <c r="AG599" s="169"/>
      <c r="AH599" s="170"/>
      <c r="AI599" s="145"/>
      <c r="AJ599" s="145"/>
      <c r="AK599" s="145"/>
      <c r="AL599" s="145"/>
      <c r="AY599" s="171"/>
      <c r="AZ599" s="167"/>
      <c r="BA599" s="172"/>
      <c r="BG599" s="171"/>
      <c r="BH599" s="167"/>
      <c r="BI599" s="172"/>
      <c r="CG599" s="430"/>
      <c r="CH599" s="430"/>
      <c r="CL599" s="147"/>
    </row>
    <row r="600" spans="1:90" s="5" customFormat="1" x14ac:dyDescent="0.25">
      <c r="A600" s="145"/>
      <c r="B600" s="145"/>
      <c r="C600" s="145"/>
      <c r="D600" s="145"/>
      <c r="E600" s="145"/>
      <c r="F600" s="145"/>
      <c r="G600" s="145"/>
      <c r="H600" s="145"/>
      <c r="I600" s="145"/>
      <c r="J600" s="145"/>
      <c r="K600" s="145"/>
      <c r="L600" s="145"/>
      <c r="M600" s="145"/>
      <c r="N600" s="145"/>
      <c r="O600" s="145"/>
      <c r="P600" s="145"/>
      <c r="Q600" s="145"/>
      <c r="R600" s="145"/>
      <c r="S600" s="145"/>
      <c r="T600" s="145"/>
      <c r="U600" s="145"/>
      <c r="V600" s="145"/>
      <c r="W600" s="145"/>
      <c r="X600" s="145"/>
      <c r="Y600" s="145"/>
      <c r="Z600" s="145"/>
      <c r="AA600" s="145"/>
      <c r="AB600" s="145"/>
      <c r="AC600" s="169"/>
      <c r="AD600" s="169"/>
      <c r="AE600" s="169"/>
      <c r="AF600" s="169"/>
      <c r="AG600" s="169"/>
      <c r="AH600" s="170"/>
      <c r="AI600" s="145"/>
      <c r="AJ600" s="145"/>
      <c r="AK600" s="145"/>
      <c r="AL600" s="145"/>
      <c r="AY600" s="171"/>
      <c r="AZ600" s="167"/>
      <c r="BA600" s="172"/>
      <c r="BG600" s="171"/>
      <c r="BH600" s="167"/>
      <c r="BI600" s="172"/>
      <c r="CG600" s="430"/>
      <c r="CH600" s="430"/>
      <c r="CL600" s="147"/>
    </row>
    <row r="601" spans="1:90" s="5" customFormat="1" x14ac:dyDescent="0.25">
      <c r="A601" s="145"/>
      <c r="B601" s="145"/>
      <c r="C601" s="145"/>
      <c r="D601" s="145"/>
      <c r="E601" s="145"/>
      <c r="F601" s="145"/>
      <c r="G601" s="145"/>
      <c r="H601" s="145"/>
      <c r="I601" s="145"/>
      <c r="J601" s="145"/>
      <c r="K601" s="145"/>
      <c r="L601" s="145"/>
      <c r="M601" s="145"/>
      <c r="N601" s="145"/>
      <c r="O601" s="145"/>
      <c r="P601" s="145"/>
      <c r="Q601" s="145"/>
      <c r="R601" s="145"/>
      <c r="S601" s="145"/>
      <c r="T601" s="145"/>
      <c r="U601" s="145"/>
      <c r="V601" s="145"/>
      <c r="W601" s="145"/>
      <c r="X601" s="145"/>
      <c r="Y601" s="145"/>
      <c r="Z601" s="145"/>
      <c r="AA601" s="145"/>
      <c r="AB601" s="145"/>
      <c r="AC601" s="169"/>
      <c r="AD601" s="169"/>
      <c r="AE601" s="169"/>
      <c r="AF601" s="169"/>
      <c r="AG601" s="169"/>
      <c r="AH601" s="170"/>
      <c r="AI601" s="145"/>
      <c r="AJ601" s="145"/>
      <c r="AK601" s="145"/>
      <c r="AL601" s="145"/>
      <c r="AY601" s="171"/>
      <c r="AZ601" s="167"/>
      <c r="BA601" s="172"/>
      <c r="BG601" s="171"/>
      <c r="BH601" s="167"/>
      <c r="BI601" s="172"/>
      <c r="CG601" s="430"/>
      <c r="CH601" s="430"/>
      <c r="CL601" s="147"/>
    </row>
    <row r="602" spans="1:90" s="5" customFormat="1" x14ac:dyDescent="0.25">
      <c r="A602" s="145"/>
      <c r="B602" s="145"/>
      <c r="C602" s="145"/>
      <c r="D602" s="145"/>
      <c r="E602" s="145"/>
      <c r="F602" s="145"/>
      <c r="G602" s="145"/>
      <c r="H602" s="145"/>
      <c r="I602" s="145"/>
      <c r="J602" s="145"/>
      <c r="K602" s="145"/>
      <c r="L602" s="145"/>
      <c r="M602" s="145"/>
      <c r="N602" s="145"/>
      <c r="O602" s="145"/>
      <c r="P602" s="145"/>
      <c r="Q602" s="145"/>
      <c r="R602" s="145"/>
      <c r="S602" s="145"/>
      <c r="T602" s="145"/>
      <c r="U602" s="145"/>
      <c r="V602" s="145"/>
      <c r="W602" s="145"/>
      <c r="X602" s="145"/>
      <c r="Y602" s="145"/>
      <c r="Z602" s="145"/>
      <c r="AA602" s="145"/>
      <c r="AB602" s="145"/>
      <c r="AC602" s="169"/>
      <c r="AD602" s="169"/>
      <c r="AE602" s="169"/>
      <c r="AF602" s="169"/>
      <c r="AG602" s="169"/>
      <c r="AH602" s="170"/>
      <c r="AI602" s="145"/>
      <c r="AJ602" s="145"/>
      <c r="AK602" s="145"/>
      <c r="AL602" s="145"/>
      <c r="AY602" s="171"/>
      <c r="AZ602" s="167"/>
      <c r="BA602" s="172"/>
      <c r="BG602" s="171"/>
      <c r="BH602" s="167"/>
      <c r="BI602" s="172"/>
      <c r="CG602" s="430"/>
      <c r="CH602" s="430"/>
      <c r="CL602" s="147"/>
    </row>
    <row r="603" spans="1:90" s="5" customFormat="1" x14ac:dyDescent="0.25">
      <c r="A603" s="145"/>
      <c r="B603" s="145"/>
      <c r="C603" s="145"/>
      <c r="D603" s="145"/>
      <c r="E603" s="145"/>
      <c r="F603" s="145"/>
      <c r="G603" s="145"/>
      <c r="H603" s="145"/>
      <c r="I603" s="145"/>
      <c r="J603" s="145"/>
      <c r="K603" s="145"/>
      <c r="L603" s="145"/>
      <c r="M603" s="145"/>
      <c r="N603" s="145"/>
      <c r="O603" s="145"/>
      <c r="P603" s="145"/>
      <c r="Q603" s="145"/>
      <c r="R603" s="145"/>
      <c r="S603" s="145"/>
      <c r="T603" s="145"/>
      <c r="U603" s="145"/>
      <c r="V603" s="145"/>
      <c r="W603" s="145"/>
      <c r="X603" s="145"/>
      <c r="Y603" s="145"/>
      <c r="Z603" s="145"/>
      <c r="AA603" s="145"/>
      <c r="AB603" s="145"/>
      <c r="AC603" s="169"/>
      <c r="AD603" s="169"/>
      <c r="AE603" s="169"/>
      <c r="AF603" s="169"/>
      <c r="AG603" s="169"/>
      <c r="AH603" s="170"/>
      <c r="AI603" s="145"/>
      <c r="AJ603" s="145"/>
      <c r="AK603" s="145"/>
      <c r="AL603" s="145"/>
      <c r="AY603" s="171"/>
      <c r="AZ603" s="167"/>
      <c r="BA603" s="172"/>
      <c r="BG603" s="171"/>
      <c r="BH603" s="167"/>
      <c r="BI603" s="172"/>
      <c r="CG603" s="430"/>
      <c r="CH603" s="430"/>
      <c r="CL603" s="147"/>
    </row>
    <row r="604" spans="1:90" s="5" customFormat="1" x14ac:dyDescent="0.25">
      <c r="A604" s="145"/>
      <c r="B604" s="145"/>
      <c r="C604" s="145"/>
      <c r="D604" s="145"/>
      <c r="E604" s="145"/>
      <c r="F604" s="145"/>
      <c r="G604" s="145"/>
      <c r="H604" s="145"/>
      <c r="I604" s="145"/>
      <c r="J604" s="145"/>
      <c r="K604" s="145"/>
      <c r="L604" s="145"/>
      <c r="M604" s="145"/>
      <c r="N604" s="145"/>
      <c r="O604" s="145"/>
      <c r="P604" s="145"/>
      <c r="Q604" s="145"/>
      <c r="R604" s="145"/>
      <c r="S604" s="145"/>
      <c r="T604" s="145"/>
      <c r="U604" s="145"/>
      <c r="V604" s="145"/>
      <c r="W604" s="145"/>
      <c r="X604" s="145"/>
      <c r="Y604" s="145"/>
      <c r="Z604" s="145"/>
      <c r="AA604" s="145"/>
      <c r="AB604" s="145"/>
      <c r="AC604" s="169"/>
      <c r="AD604" s="169"/>
      <c r="AE604" s="169"/>
      <c r="AF604" s="169"/>
      <c r="AG604" s="169"/>
      <c r="AH604" s="170"/>
      <c r="AI604" s="145"/>
      <c r="AJ604" s="145"/>
      <c r="AK604" s="145"/>
      <c r="AL604" s="145"/>
      <c r="AY604" s="171"/>
      <c r="AZ604" s="167"/>
      <c r="BA604" s="172"/>
      <c r="BG604" s="171"/>
      <c r="BH604" s="167"/>
      <c r="BI604" s="172"/>
      <c r="CG604" s="430"/>
      <c r="CH604" s="430"/>
      <c r="CL604" s="147"/>
    </row>
    <row r="605" spans="1:90" s="5" customFormat="1" x14ac:dyDescent="0.25">
      <c r="A605" s="145"/>
      <c r="B605" s="145"/>
      <c r="C605" s="145"/>
      <c r="D605" s="145"/>
      <c r="E605" s="145"/>
      <c r="F605" s="145"/>
      <c r="G605" s="145"/>
      <c r="H605" s="145"/>
      <c r="I605" s="145"/>
      <c r="J605" s="145"/>
      <c r="K605" s="145"/>
      <c r="L605" s="145"/>
      <c r="M605" s="145"/>
      <c r="N605" s="145"/>
      <c r="O605" s="145"/>
      <c r="P605" s="145"/>
      <c r="Q605" s="145"/>
      <c r="R605" s="145"/>
      <c r="S605" s="145"/>
      <c r="T605" s="145"/>
      <c r="U605" s="145"/>
      <c r="V605" s="145"/>
      <c r="W605" s="145"/>
      <c r="X605" s="145"/>
      <c r="Y605" s="145"/>
      <c r="Z605" s="145"/>
      <c r="AA605" s="145"/>
      <c r="AB605" s="145"/>
      <c r="AC605" s="169"/>
      <c r="AD605" s="169"/>
      <c r="AE605" s="169"/>
      <c r="AF605" s="169"/>
      <c r="AG605" s="169"/>
      <c r="AH605" s="170"/>
      <c r="AI605" s="145"/>
      <c r="AJ605" s="145"/>
      <c r="AK605" s="145"/>
      <c r="AL605" s="145"/>
      <c r="AY605" s="171"/>
      <c r="AZ605" s="167"/>
      <c r="BA605" s="172"/>
      <c r="BG605" s="171"/>
      <c r="BH605" s="167"/>
      <c r="BI605" s="172"/>
      <c r="CG605" s="430"/>
      <c r="CH605" s="430"/>
      <c r="CL605" s="147"/>
    </row>
    <row r="606" spans="1:90" s="5" customFormat="1" x14ac:dyDescent="0.25">
      <c r="A606" s="145"/>
      <c r="B606" s="145"/>
      <c r="C606" s="145"/>
      <c r="D606" s="145"/>
      <c r="E606" s="145"/>
      <c r="F606" s="145"/>
      <c r="G606" s="145"/>
      <c r="H606" s="145"/>
      <c r="I606" s="145"/>
      <c r="J606" s="145"/>
      <c r="K606" s="145"/>
      <c r="L606" s="145"/>
      <c r="M606" s="145"/>
      <c r="N606" s="145"/>
      <c r="O606" s="145"/>
      <c r="P606" s="145"/>
      <c r="Q606" s="145"/>
      <c r="R606" s="145"/>
      <c r="S606" s="145"/>
      <c r="T606" s="145"/>
      <c r="U606" s="145"/>
      <c r="V606" s="145"/>
      <c r="W606" s="145"/>
      <c r="X606" s="145"/>
      <c r="Y606" s="145"/>
      <c r="Z606" s="145"/>
      <c r="AA606" s="145"/>
      <c r="AB606" s="145"/>
      <c r="AC606" s="169"/>
      <c r="AD606" s="169"/>
      <c r="AE606" s="169"/>
      <c r="AF606" s="169"/>
      <c r="AG606" s="169"/>
      <c r="AH606" s="170"/>
      <c r="AI606" s="145"/>
      <c r="AJ606" s="145"/>
      <c r="AK606" s="145"/>
      <c r="AL606" s="145"/>
      <c r="AY606" s="171"/>
      <c r="AZ606" s="167"/>
      <c r="BA606" s="172"/>
      <c r="BG606" s="171"/>
      <c r="BH606" s="167"/>
      <c r="BI606" s="172"/>
      <c r="CG606" s="430"/>
      <c r="CH606" s="430"/>
      <c r="CL606" s="147"/>
    </row>
    <row r="607" spans="1:90" s="5" customFormat="1" x14ac:dyDescent="0.25">
      <c r="A607" s="145"/>
      <c r="B607" s="145"/>
      <c r="C607" s="145"/>
      <c r="D607" s="145"/>
      <c r="E607" s="145"/>
      <c r="F607" s="145"/>
      <c r="G607" s="145"/>
      <c r="H607" s="145"/>
      <c r="I607" s="145"/>
      <c r="J607" s="145"/>
      <c r="K607" s="145"/>
      <c r="L607" s="145"/>
      <c r="M607" s="145"/>
      <c r="N607" s="145"/>
      <c r="O607" s="145"/>
      <c r="P607" s="145"/>
      <c r="Q607" s="145"/>
      <c r="R607" s="145"/>
      <c r="S607" s="145"/>
      <c r="T607" s="145"/>
      <c r="U607" s="145"/>
      <c r="V607" s="145"/>
      <c r="W607" s="145"/>
      <c r="X607" s="145"/>
      <c r="Y607" s="145"/>
      <c r="Z607" s="145"/>
      <c r="AA607" s="145"/>
      <c r="AB607" s="145"/>
      <c r="AC607" s="169"/>
      <c r="AD607" s="169"/>
      <c r="AE607" s="169"/>
      <c r="AF607" s="169"/>
      <c r="AG607" s="169"/>
      <c r="AH607" s="170"/>
      <c r="AI607" s="145"/>
      <c r="AJ607" s="145"/>
      <c r="AK607" s="145"/>
      <c r="AL607" s="145"/>
      <c r="AY607" s="171"/>
      <c r="AZ607" s="167"/>
      <c r="BA607" s="172"/>
      <c r="BG607" s="171"/>
      <c r="BH607" s="167"/>
      <c r="BI607" s="172"/>
      <c r="CG607" s="430"/>
      <c r="CH607" s="430"/>
      <c r="CL607" s="147"/>
    </row>
    <row r="608" spans="1:90" s="5" customFormat="1" x14ac:dyDescent="0.25">
      <c r="A608" s="145"/>
      <c r="B608" s="145"/>
      <c r="C608" s="145"/>
      <c r="D608" s="145"/>
      <c r="E608" s="145"/>
      <c r="F608" s="145"/>
      <c r="G608" s="145"/>
      <c r="H608" s="145"/>
      <c r="I608" s="145"/>
      <c r="J608" s="145"/>
      <c r="K608" s="145"/>
      <c r="L608" s="145"/>
      <c r="M608" s="145"/>
      <c r="N608" s="145"/>
      <c r="O608" s="145"/>
      <c r="P608" s="145"/>
      <c r="Q608" s="145"/>
      <c r="R608" s="145"/>
      <c r="S608" s="145"/>
      <c r="T608" s="145"/>
      <c r="U608" s="145"/>
      <c r="V608" s="145"/>
      <c r="W608" s="145"/>
      <c r="X608" s="145"/>
      <c r="Y608" s="145"/>
      <c r="Z608" s="145"/>
      <c r="AA608" s="145"/>
      <c r="AB608" s="145"/>
      <c r="AC608" s="169"/>
      <c r="AD608" s="169"/>
      <c r="AE608" s="169"/>
      <c r="AF608" s="169"/>
      <c r="AG608" s="169"/>
      <c r="AH608" s="170"/>
      <c r="AI608" s="145"/>
      <c r="AJ608" s="145"/>
      <c r="AK608" s="145"/>
      <c r="AL608" s="145"/>
      <c r="AY608" s="171"/>
      <c r="AZ608" s="167"/>
      <c r="BA608" s="172"/>
      <c r="BG608" s="171"/>
      <c r="BH608" s="167"/>
      <c r="BI608" s="172"/>
      <c r="CG608" s="430"/>
      <c r="CH608" s="430"/>
      <c r="CL608" s="147"/>
    </row>
    <row r="609" spans="1:90" s="5" customFormat="1" x14ac:dyDescent="0.25">
      <c r="A609" s="145"/>
      <c r="B609" s="145"/>
      <c r="C609" s="145"/>
      <c r="D609" s="145"/>
      <c r="E609" s="145"/>
      <c r="F609" s="145"/>
      <c r="G609" s="145"/>
      <c r="H609" s="145"/>
      <c r="I609" s="145"/>
      <c r="J609" s="145"/>
      <c r="K609" s="145"/>
      <c r="L609" s="145"/>
      <c r="M609" s="145"/>
      <c r="N609" s="145"/>
      <c r="O609" s="145"/>
      <c r="P609" s="145"/>
      <c r="Q609" s="145"/>
      <c r="R609" s="145"/>
      <c r="S609" s="145"/>
      <c r="T609" s="145"/>
      <c r="U609" s="145"/>
      <c r="V609" s="145"/>
      <c r="W609" s="145"/>
      <c r="X609" s="145"/>
      <c r="Y609" s="145"/>
      <c r="Z609" s="145"/>
      <c r="AA609" s="145"/>
      <c r="AB609" s="145"/>
      <c r="AC609" s="169"/>
      <c r="AD609" s="169"/>
      <c r="AE609" s="169"/>
      <c r="AF609" s="169"/>
      <c r="AG609" s="169"/>
      <c r="AH609" s="170"/>
      <c r="AI609" s="145"/>
      <c r="AJ609" s="145"/>
      <c r="AK609" s="145"/>
      <c r="AL609" s="145"/>
      <c r="AY609" s="171"/>
      <c r="AZ609" s="167"/>
      <c r="BA609" s="172"/>
      <c r="BG609" s="171"/>
      <c r="BH609" s="167"/>
      <c r="BI609" s="172"/>
      <c r="CG609" s="430"/>
      <c r="CH609" s="430"/>
      <c r="CL609" s="147"/>
    </row>
    <row r="610" spans="1:90" s="5" customFormat="1" x14ac:dyDescent="0.25">
      <c r="A610" s="145"/>
      <c r="B610" s="145"/>
      <c r="C610" s="145"/>
      <c r="D610" s="145"/>
      <c r="E610" s="145"/>
      <c r="F610" s="145"/>
      <c r="G610" s="145"/>
      <c r="H610" s="145"/>
      <c r="I610" s="145"/>
      <c r="J610" s="145"/>
      <c r="K610" s="145"/>
      <c r="L610" s="145"/>
      <c r="M610" s="145"/>
      <c r="N610" s="145"/>
      <c r="O610" s="145"/>
      <c r="P610" s="145"/>
      <c r="Q610" s="145"/>
      <c r="R610" s="145"/>
      <c r="S610" s="145"/>
      <c r="T610" s="145"/>
      <c r="U610" s="145"/>
      <c r="V610" s="145"/>
      <c r="W610" s="145"/>
      <c r="X610" s="145"/>
      <c r="Y610" s="145"/>
      <c r="Z610" s="145"/>
      <c r="AA610" s="145"/>
      <c r="AB610" s="145"/>
      <c r="AC610" s="169"/>
      <c r="AD610" s="169"/>
      <c r="AE610" s="169"/>
      <c r="AF610" s="169"/>
      <c r="AG610" s="169"/>
      <c r="AH610" s="170"/>
      <c r="AI610" s="145"/>
      <c r="AJ610" s="145"/>
      <c r="AK610" s="145"/>
      <c r="AL610" s="145"/>
      <c r="AY610" s="171"/>
      <c r="AZ610" s="167"/>
      <c r="BA610" s="172"/>
      <c r="BG610" s="171"/>
      <c r="BH610" s="167"/>
      <c r="BI610" s="172"/>
      <c r="CG610" s="430"/>
      <c r="CH610" s="430"/>
      <c r="CL610" s="147"/>
    </row>
    <row r="611" spans="1:90" s="5" customFormat="1" x14ac:dyDescent="0.25">
      <c r="A611" s="145"/>
      <c r="B611" s="145"/>
      <c r="C611" s="145"/>
      <c r="D611" s="145"/>
      <c r="E611" s="145"/>
      <c r="F611" s="145"/>
      <c r="G611" s="145"/>
      <c r="H611" s="145"/>
      <c r="I611" s="145"/>
      <c r="J611" s="145"/>
      <c r="K611" s="145"/>
      <c r="L611" s="145"/>
      <c r="M611" s="145"/>
      <c r="N611" s="145"/>
      <c r="O611" s="145"/>
      <c r="P611" s="145"/>
      <c r="Q611" s="145"/>
      <c r="R611" s="145"/>
      <c r="S611" s="145"/>
      <c r="T611" s="145"/>
      <c r="U611" s="145"/>
      <c r="V611" s="145"/>
      <c r="W611" s="145"/>
      <c r="X611" s="145"/>
      <c r="Y611" s="145"/>
      <c r="Z611" s="145"/>
      <c r="AA611" s="145"/>
      <c r="AB611" s="145"/>
      <c r="AC611" s="169"/>
      <c r="AD611" s="169"/>
      <c r="AE611" s="169"/>
      <c r="AF611" s="169"/>
      <c r="AG611" s="169"/>
      <c r="AH611" s="170"/>
      <c r="AI611" s="145"/>
      <c r="AJ611" s="145"/>
      <c r="AK611" s="145"/>
      <c r="AL611" s="145"/>
      <c r="AY611" s="171"/>
      <c r="AZ611" s="167"/>
      <c r="BA611" s="172"/>
      <c r="BG611" s="171"/>
      <c r="BH611" s="167"/>
      <c r="BI611" s="172"/>
      <c r="CG611" s="430"/>
      <c r="CH611" s="430"/>
      <c r="CL611" s="147"/>
    </row>
    <row r="612" spans="1:90" s="5" customFormat="1" x14ac:dyDescent="0.25">
      <c r="A612" s="145"/>
      <c r="B612" s="145"/>
      <c r="C612" s="145"/>
      <c r="D612" s="145"/>
      <c r="E612" s="145"/>
      <c r="F612" s="145"/>
      <c r="G612" s="145"/>
      <c r="H612" s="145"/>
      <c r="I612" s="145"/>
      <c r="J612" s="145"/>
      <c r="K612" s="145"/>
      <c r="L612" s="145"/>
      <c r="M612" s="145"/>
      <c r="N612" s="145"/>
      <c r="O612" s="145"/>
      <c r="P612" s="145"/>
      <c r="Q612" s="145"/>
      <c r="R612" s="145"/>
      <c r="S612" s="145"/>
      <c r="T612" s="145"/>
      <c r="U612" s="145"/>
      <c r="V612" s="145"/>
      <c r="W612" s="145"/>
      <c r="X612" s="145"/>
      <c r="Y612" s="145"/>
      <c r="Z612" s="145"/>
      <c r="AA612" s="145"/>
      <c r="AB612" s="145"/>
      <c r="AC612" s="169"/>
      <c r="AD612" s="169"/>
      <c r="AE612" s="169"/>
      <c r="AF612" s="169"/>
      <c r="AG612" s="169"/>
      <c r="AH612" s="170"/>
      <c r="AI612" s="145"/>
      <c r="AJ612" s="145"/>
      <c r="AK612" s="145"/>
      <c r="AL612" s="145"/>
      <c r="AY612" s="171"/>
      <c r="AZ612" s="167"/>
      <c r="BA612" s="172"/>
      <c r="BG612" s="171"/>
      <c r="BH612" s="167"/>
      <c r="BI612" s="172"/>
      <c r="CG612" s="430"/>
      <c r="CH612" s="430"/>
      <c r="CL612" s="147"/>
    </row>
    <row r="613" spans="1:90" s="5" customFormat="1" x14ac:dyDescent="0.25">
      <c r="A613" s="145"/>
      <c r="B613" s="145"/>
      <c r="C613" s="145"/>
      <c r="D613" s="145"/>
      <c r="E613" s="145"/>
      <c r="F613" s="145"/>
      <c r="G613" s="145"/>
      <c r="H613" s="145"/>
      <c r="I613" s="145"/>
      <c r="J613" s="145"/>
      <c r="K613" s="145"/>
      <c r="L613" s="145"/>
      <c r="M613" s="145"/>
      <c r="N613" s="145"/>
      <c r="O613" s="145"/>
      <c r="P613" s="145"/>
      <c r="Q613" s="145"/>
      <c r="R613" s="145"/>
      <c r="S613" s="145"/>
      <c r="T613" s="145"/>
      <c r="U613" s="145"/>
      <c r="V613" s="145"/>
      <c r="W613" s="145"/>
      <c r="X613" s="145"/>
      <c r="Y613" s="145"/>
      <c r="Z613" s="145"/>
      <c r="AA613" s="145"/>
      <c r="AB613" s="145"/>
      <c r="AC613" s="169"/>
      <c r="AD613" s="169"/>
      <c r="AE613" s="169"/>
      <c r="AF613" s="169"/>
      <c r="AG613" s="169"/>
      <c r="AH613" s="170"/>
      <c r="AI613" s="145"/>
      <c r="AJ613" s="145"/>
      <c r="AK613" s="145"/>
      <c r="AL613" s="145"/>
      <c r="AY613" s="171"/>
      <c r="AZ613" s="167"/>
      <c r="BA613" s="172"/>
      <c r="BG613" s="171"/>
      <c r="BH613" s="167"/>
      <c r="BI613" s="172"/>
      <c r="CG613" s="430"/>
      <c r="CH613" s="430"/>
      <c r="CL613" s="147"/>
    </row>
    <row r="614" spans="1:90" s="5" customFormat="1" x14ac:dyDescent="0.25">
      <c r="A614" s="145"/>
      <c r="B614" s="145"/>
      <c r="C614" s="145"/>
      <c r="D614" s="145"/>
      <c r="E614" s="145"/>
      <c r="F614" s="145"/>
      <c r="G614" s="145"/>
      <c r="H614" s="145"/>
      <c r="I614" s="145"/>
      <c r="J614" s="145"/>
      <c r="K614" s="145"/>
      <c r="L614" s="145"/>
      <c r="M614" s="145"/>
      <c r="N614" s="145"/>
      <c r="O614" s="145"/>
      <c r="P614" s="145"/>
      <c r="Q614" s="145"/>
      <c r="R614" s="145"/>
      <c r="S614" s="145"/>
      <c r="T614" s="145"/>
      <c r="U614" s="145"/>
      <c r="V614" s="145"/>
      <c r="W614" s="145"/>
      <c r="X614" s="145"/>
      <c r="Y614" s="145"/>
      <c r="Z614" s="145"/>
      <c r="AA614" s="145"/>
      <c r="AB614" s="145"/>
      <c r="AC614" s="169"/>
      <c r="AD614" s="169"/>
      <c r="AE614" s="169"/>
      <c r="AF614" s="169"/>
      <c r="AG614" s="169"/>
      <c r="AH614" s="170"/>
      <c r="AI614" s="145"/>
      <c r="AJ614" s="145"/>
      <c r="AK614" s="145"/>
      <c r="AL614" s="145"/>
      <c r="AY614" s="171"/>
      <c r="AZ614" s="167"/>
      <c r="BA614" s="172"/>
      <c r="BG614" s="171"/>
      <c r="BH614" s="167"/>
      <c r="BI614" s="172"/>
      <c r="CG614" s="430"/>
      <c r="CH614" s="430"/>
      <c r="CL614" s="147"/>
    </row>
    <row r="615" spans="1:90" s="5" customFormat="1" x14ac:dyDescent="0.25">
      <c r="A615" s="145"/>
      <c r="B615" s="145"/>
      <c r="C615" s="145"/>
      <c r="D615" s="145"/>
      <c r="E615" s="145"/>
      <c r="F615" s="145"/>
      <c r="G615" s="145"/>
      <c r="H615" s="145"/>
      <c r="I615" s="145"/>
      <c r="J615" s="145"/>
      <c r="K615" s="145"/>
      <c r="L615" s="145"/>
      <c r="M615" s="145"/>
      <c r="N615" s="145"/>
      <c r="O615" s="145"/>
      <c r="P615" s="145"/>
      <c r="Q615" s="145"/>
      <c r="R615" s="145"/>
      <c r="S615" s="145"/>
      <c r="T615" s="145"/>
      <c r="U615" s="145"/>
      <c r="V615" s="145"/>
      <c r="W615" s="145"/>
      <c r="X615" s="145"/>
      <c r="Y615" s="145"/>
      <c r="Z615" s="145"/>
      <c r="AA615" s="145"/>
      <c r="AB615" s="145"/>
      <c r="AC615" s="169"/>
      <c r="AD615" s="169"/>
      <c r="AE615" s="169"/>
      <c r="AF615" s="169"/>
      <c r="AG615" s="169"/>
      <c r="AH615" s="170"/>
      <c r="AI615" s="145"/>
      <c r="AJ615" s="145"/>
      <c r="AK615" s="145"/>
      <c r="AL615" s="145"/>
      <c r="AY615" s="171"/>
      <c r="AZ615" s="167"/>
      <c r="BA615" s="172"/>
      <c r="BG615" s="171"/>
      <c r="BH615" s="167"/>
      <c r="BI615" s="172"/>
      <c r="CG615" s="430"/>
      <c r="CH615" s="430"/>
      <c r="CL615" s="147"/>
    </row>
    <row r="616" spans="1:90" s="5" customFormat="1" x14ac:dyDescent="0.25">
      <c r="A616" s="145"/>
      <c r="B616" s="145"/>
      <c r="C616" s="145"/>
      <c r="D616" s="145"/>
      <c r="E616" s="145"/>
      <c r="F616" s="145"/>
      <c r="G616" s="145"/>
      <c r="H616" s="145"/>
      <c r="I616" s="145"/>
      <c r="J616" s="145"/>
      <c r="K616" s="145"/>
      <c r="L616" s="145"/>
      <c r="M616" s="145"/>
      <c r="N616" s="145"/>
      <c r="O616" s="145"/>
      <c r="P616" s="145"/>
      <c r="Q616" s="145"/>
      <c r="R616" s="145"/>
      <c r="S616" s="145"/>
      <c r="T616" s="145"/>
      <c r="U616" s="145"/>
      <c r="V616" s="145"/>
      <c r="W616" s="145"/>
      <c r="X616" s="145"/>
      <c r="Y616" s="145"/>
      <c r="Z616" s="145"/>
      <c r="AA616" s="145"/>
      <c r="AB616" s="145"/>
      <c r="AC616" s="169"/>
      <c r="AD616" s="169"/>
      <c r="AE616" s="169"/>
      <c r="AF616" s="169"/>
      <c r="AG616" s="169"/>
      <c r="AH616" s="170"/>
      <c r="AI616" s="145"/>
      <c r="AJ616" s="145"/>
      <c r="AK616" s="145"/>
      <c r="AL616" s="145"/>
      <c r="AY616" s="171"/>
      <c r="AZ616" s="167"/>
      <c r="BA616" s="172"/>
      <c r="BG616" s="171"/>
      <c r="BH616" s="167"/>
      <c r="BI616" s="172"/>
      <c r="CG616" s="430"/>
      <c r="CH616" s="430"/>
      <c r="CL616" s="147"/>
    </row>
    <row r="617" spans="1:90" s="5" customFormat="1" x14ac:dyDescent="0.25">
      <c r="A617" s="145"/>
      <c r="B617" s="145"/>
      <c r="C617" s="145"/>
      <c r="D617" s="145"/>
      <c r="E617" s="145"/>
      <c r="F617" s="145"/>
      <c r="G617" s="145"/>
      <c r="H617" s="145"/>
      <c r="I617" s="145"/>
      <c r="J617" s="145"/>
      <c r="K617" s="145"/>
      <c r="L617" s="145"/>
      <c r="M617" s="145"/>
      <c r="N617" s="145"/>
      <c r="O617" s="145"/>
      <c r="P617" s="145"/>
      <c r="Q617" s="145"/>
      <c r="R617" s="145"/>
      <c r="S617" s="145"/>
      <c r="T617" s="145"/>
      <c r="U617" s="145"/>
      <c r="V617" s="145"/>
      <c r="W617" s="145"/>
      <c r="X617" s="145"/>
      <c r="Y617" s="145"/>
      <c r="Z617" s="145"/>
      <c r="AA617" s="145"/>
      <c r="AB617" s="145"/>
      <c r="AC617" s="169"/>
      <c r="AD617" s="169"/>
      <c r="AE617" s="169"/>
      <c r="AF617" s="169"/>
      <c r="AG617" s="169"/>
      <c r="AH617" s="170"/>
      <c r="AI617" s="145"/>
      <c r="AJ617" s="145"/>
      <c r="AK617" s="145"/>
      <c r="AL617" s="145"/>
      <c r="AY617" s="171"/>
      <c r="AZ617" s="167"/>
      <c r="BA617" s="172"/>
      <c r="BG617" s="171"/>
      <c r="BH617" s="167"/>
      <c r="BI617" s="172"/>
      <c r="CG617" s="430"/>
      <c r="CH617" s="430"/>
      <c r="CL617" s="147"/>
    </row>
    <row r="618" spans="1:90" s="5" customFormat="1" x14ac:dyDescent="0.25">
      <c r="A618" s="145"/>
      <c r="B618" s="145"/>
      <c r="C618" s="145"/>
      <c r="D618" s="145"/>
      <c r="E618" s="145"/>
      <c r="F618" s="145"/>
      <c r="G618" s="145"/>
      <c r="H618" s="145"/>
      <c r="I618" s="145"/>
      <c r="J618" s="145"/>
      <c r="K618" s="145"/>
      <c r="L618" s="145"/>
      <c r="M618" s="145"/>
      <c r="N618" s="145"/>
      <c r="O618" s="145"/>
      <c r="P618" s="145"/>
      <c r="Q618" s="145"/>
      <c r="R618" s="145"/>
      <c r="S618" s="145"/>
      <c r="T618" s="145"/>
      <c r="U618" s="145"/>
      <c r="V618" s="145"/>
      <c r="W618" s="145"/>
      <c r="X618" s="145"/>
      <c r="Y618" s="145"/>
      <c r="Z618" s="145"/>
      <c r="AA618" s="145"/>
      <c r="AB618" s="145"/>
      <c r="AC618" s="169"/>
      <c r="AD618" s="169"/>
      <c r="AE618" s="169"/>
      <c r="AF618" s="169"/>
      <c r="AG618" s="169"/>
      <c r="AH618" s="170"/>
      <c r="AI618" s="145"/>
      <c r="AJ618" s="145"/>
      <c r="AK618" s="145"/>
      <c r="AL618" s="145"/>
      <c r="AY618" s="171"/>
      <c r="AZ618" s="167"/>
      <c r="BA618" s="172"/>
      <c r="BG618" s="171"/>
      <c r="BH618" s="167"/>
      <c r="BI618" s="172"/>
      <c r="CG618" s="430"/>
      <c r="CH618" s="430"/>
      <c r="CL618" s="147"/>
    </row>
    <row r="619" spans="1:90" s="5" customFormat="1" x14ac:dyDescent="0.25">
      <c r="A619" s="145"/>
      <c r="B619" s="145"/>
      <c r="C619" s="145"/>
      <c r="D619" s="145"/>
      <c r="E619" s="145"/>
      <c r="F619" s="145"/>
      <c r="G619" s="145"/>
      <c r="H619" s="145"/>
      <c r="I619" s="145"/>
      <c r="J619" s="145"/>
      <c r="K619" s="145"/>
      <c r="L619" s="145"/>
      <c r="M619" s="145"/>
      <c r="N619" s="145"/>
      <c r="O619" s="145"/>
      <c r="P619" s="145"/>
      <c r="Q619" s="145"/>
      <c r="R619" s="145"/>
      <c r="S619" s="145"/>
      <c r="T619" s="145"/>
      <c r="U619" s="145"/>
      <c r="V619" s="145"/>
      <c r="W619" s="145"/>
      <c r="X619" s="145"/>
      <c r="Y619" s="145"/>
      <c r="Z619" s="145"/>
      <c r="AA619" s="145"/>
      <c r="AB619" s="145"/>
      <c r="AC619" s="169"/>
      <c r="AD619" s="169"/>
      <c r="AE619" s="169"/>
      <c r="AF619" s="169"/>
      <c r="AG619" s="169"/>
      <c r="AH619" s="170"/>
      <c r="AI619" s="145"/>
      <c r="AJ619" s="145"/>
      <c r="AK619" s="145"/>
      <c r="AL619" s="145"/>
      <c r="AY619" s="171"/>
      <c r="AZ619" s="167"/>
      <c r="BA619" s="172"/>
      <c r="BG619" s="171"/>
      <c r="BH619" s="167"/>
      <c r="BI619" s="172"/>
      <c r="CG619" s="430"/>
      <c r="CH619" s="430"/>
      <c r="CL619" s="147"/>
    </row>
    <row r="620" spans="1:90" s="5" customFormat="1" x14ac:dyDescent="0.25">
      <c r="A620" s="145"/>
      <c r="B620" s="145"/>
      <c r="C620" s="145"/>
      <c r="D620" s="145"/>
      <c r="E620" s="145"/>
      <c r="F620" s="145"/>
      <c r="G620" s="145"/>
      <c r="H620" s="145"/>
      <c r="I620" s="145"/>
      <c r="J620" s="145"/>
      <c r="K620" s="145"/>
      <c r="L620" s="145"/>
      <c r="M620" s="145"/>
      <c r="N620" s="145"/>
      <c r="O620" s="145"/>
      <c r="P620" s="145"/>
      <c r="Q620" s="145"/>
      <c r="R620" s="145"/>
      <c r="S620" s="145"/>
      <c r="T620" s="145"/>
      <c r="U620" s="145"/>
      <c r="V620" s="145"/>
      <c r="W620" s="145"/>
      <c r="X620" s="145"/>
      <c r="Y620" s="145"/>
      <c r="Z620" s="145"/>
      <c r="AA620" s="145"/>
      <c r="AB620" s="145"/>
      <c r="AC620" s="169"/>
      <c r="AD620" s="169"/>
      <c r="AE620" s="169"/>
      <c r="AF620" s="169"/>
      <c r="AG620" s="169"/>
      <c r="AH620" s="170"/>
      <c r="AI620" s="145"/>
      <c r="AJ620" s="145"/>
      <c r="AK620" s="145"/>
      <c r="AL620" s="145"/>
      <c r="AY620" s="171"/>
      <c r="AZ620" s="167"/>
      <c r="BA620" s="172"/>
      <c r="BG620" s="171"/>
      <c r="BH620" s="167"/>
      <c r="BI620" s="172"/>
      <c r="CG620" s="430"/>
      <c r="CH620" s="430"/>
      <c r="CL620" s="147"/>
    </row>
    <row r="621" spans="1:90" s="5" customFormat="1" x14ac:dyDescent="0.25">
      <c r="A621" s="145"/>
      <c r="B621" s="145"/>
      <c r="C621" s="145"/>
      <c r="D621" s="145"/>
      <c r="E621" s="145"/>
      <c r="F621" s="145"/>
      <c r="G621" s="145"/>
      <c r="H621" s="145"/>
      <c r="I621" s="145"/>
      <c r="J621" s="145"/>
      <c r="K621" s="145"/>
      <c r="L621" s="145"/>
      <c r="M621" s="145"/>
      <c r="N621" s="145"/>
      <c r="O621" s="145"/>
      <c r="P621" s="145"/>
      <c r="Q621" s="145"/>
      <c r="R621" s="145"/>
      <c r="S621" s="145"/>
      <c r="T621" s="145"/>
      <c r="U621" s="145"/>
      <c r="V621" s="145"/>
      <c r="W621" s="145"/>
      <c r="X621" s="145"/>
      <c r="Y621" s="145"/>
      <c r="Z621" s="145"/>
      <c r="AA621" s="145"/>
      <c r="AB621" s="145"/>
      <c r="AC621" s="169"/>
      <c r="AD621" s="169"/>
      <c r="AE621" s="169"/>
      <c r="AF621" s="169"/>
      <c r="AG621" s="169"/>
      <c r="AH621" s="170"/>
      <c r="AI621" s="145"/>
      <c r="AJ621" s="145"/>
      <c r="AK621" s="145"/>
      <c r="AL621" s="145"/>
      <c r="AY621" s="171"/>
      <c r="AZ621" s="167"/>
      <c r="BA621" s="172"/>
      <c r="BG621" s="171"/>
      <c r="BH621" s="167"/>
      <c r="BI621" s="172"/>
      <c r="CG621" s="430"/>
      <c r="CH621" s="430"/>
      <c r="CL621" s="147"/>
    </row>
    <row r="622" spans="1:90" s="5" customFormat="1" x14ac:dyDescent="0.25">
      <c r="A622" s="145"/>
      <c r="B622" s="145"/>
      <c r="C622" s="145"/>
      <c r="D622" s="145"/>
      <c r="E622" s="145"/>
      <c r="F622" s="145"/>
      <c r="G622" s="145"/>
      <c r="H622" s="145"/>
      <c r="I622" s="145"/>
      <c r="J622" s="145"/>
      <c r="K622" s="145"/>
      <c r="L622" s="145"/>
      <c r="M622" s="145"/>
      <c r="N622" s="145"/>
      <c r="O622" s="145"/>
      <c r="P622" s="145"/>
      <c r="Q622" s="145"/>
      <c r="R622" s="145"/>
      <c r="S622" s="145"/>
      <c r="T622" s="145"/>
      <c r="U622" s="145"/>
      <c r="V622" s="145"/>
      <c r="W622" s="145"/>
      <c r="X622" s="145"/>
      <c r="Y622" s="145"/>
      <c r="Z622" s="145"/>
      <c r="AA622" s="145"/>
      <c r="AB622" s="145"/>
      <c r="AC622" s="169"/>
      <c r="AD622" s="169"/>
      <c r="AE622" s="169"/>
      <c r="AF622" s="169"/>
      <c r="AG622" s="169"/>
      <c r="AH622" s="170"/>
      <c r="AI622" s="145"/>
      <c r="AJ622" s="145"/>
      <c r="AK622" s="145"/>
      <c r="AL622" s="145"/>
      <c r="AY622" s="171"/>
      <c r="AZ622" s="167"/>
      <c r="BA622" s="172"/>
      <c r="BG622" s="171"/>
      <c r="BH622" s="167"/>
      <c r="BI622" s="172"/>
      <c r="CG622" s="430"/>
      <c r="CH622" s="430"/>
      <c r="CL622" s="147"/>
    </row>
    <row r="623" spans="1:90" s="5" customFormat="1" x14ac:dyDescent="0.25">
      <c r="A623" s="145"/>
      <c r="B623" s="145"/>
      <c r="C623" s="145"/>
      <c r="D623" s="145"/>
      <c r="E623" s="145"/>
      <c r="F623" s="145"/>
      <c r="G623" s="145"/>
      <c r="H623" s="145"/>
      <c r="I623" s="145"/>
      <c r="J623" s="145"/>
      <c r="K623" s="145"/>
      <c r="L623" s="145"/>
      <c r="M623" s="145"/>
      <c r="N623" s="145"/>
      <c r="O623" s="145"/>
      <c r="P623" s="145"/>
      <c r="Q623" s="145"/>
      <c r="R623" s="145"/>
      <c r="S623" s="145"/>
      <c r="T623" s="145"/>
      <c r="U623" s="145"/>
      <c r="V623" s="145"/>
      <c r="W623" s="145"/>
      <c r="X623" s="145"/>
      <c r="Y623" s="145"/>
      <c r="Z623" s="145"/>
      <c r="AA623" s="145"/>
      <c r="AB623" s="145"/>
      <c r="AC623" s="169"/>
      <c r="AD623" s="169"/>
      <c r="AE623" s="169"/>
      <c r="AF623" s="169"/>
      <c r="AG623" s="169"/>
      <c r="AH623" s="170"/>
      <c r="AI623" s="145"/>
      <c r="AJ623" s="145"/>
      <c r="AK623" s="145"/>
      <c r="AL623" s="145"/>
      <c r="AY623" s="171"/>
      <c r="AZ623" s="167"/>
      <c r="BA623" s="172"/>
      <c r="BG623" s="171"/>
      <c r="BH623" s="167"/>
      <c r="BI623" s="172"/>
      <c r="CG623" s="430"/>
      <c r="CH623" s="430"/>
      <c r="CL623" s="147"/>
    </row>
    <row r="624" spans="1:90" s="5" customFormat="1" x14ac:dyDescent="0.25">
      <c r="A624" s="145"/>
      <c r="B624" s="145"/>
      <c r="C624" s="145"/>
      <c r="D624" s="145"/>
      <c r="E624" s="145"/>
      <c r="F624" s="145"/>
      <c r="G624" s="145"/>
      <c r="H624" s="145"/>
      <c r="I624" s="145"/>
      <c r="J624" s="145"/>
      <c r="K624" s="145"/>
      <c r="L624" s="145"/>
      <c r="M624" s="145"/>
      <c r="N624" s="145"/>
      <c r="O624" s="145"/>
      <c r="P624" s="145"/>
      <c r="Q624" s="145"/>
      <c r="R624" s="145"/>
      <c r="S624" s="145"/>
      <c r="T624" s="145"/>
      <c r="U624" s="145"/>
      <c r="V624" s="145"/>
      <c r="W624" s="145"/>
      <c r="X624" s="145"/>
      <c r="Y624" s="145"/>
      <c r="Z624" s="145"/>
      <c r="AA624" s="145"/>
      <c r="AB624" s="145"/>
      <c r="AC624" s="169"/>
      <c r="AD624" s="169"/>
      <c r="AE624" s="169"/>
      <c r="AF624" s="169"/>
      <c r="AG624" s="169"/>
      <c r="AH624" s="170"/>
      <c r="AI624" s="145"/>
      <c r="AJ624" s="145"/>
      <c r="AK624" s="145"/>
      <c r="AL624" s="145"/>
      <c r="AY624" s="171"/>
      <c r="AZ624" s="167"/>
      <c r="BA624" s="172"/>
      <c r="BG624" s="171"/>
      <c r="BH624" s="167"/>
      <c r="BI624" s="172"/>
      <c r="CG624" s="430"/>
      <c r="CH624" s="430"/>
      <c r="CL624" s="147"/>
    </row>
    <row r="625" spans="1:90" s="5" customFormat="1" x14ac:dyDescent="0.25">
      <c r="A625" s="145"/>
      <c r="B625" s="145"/>
      <c r="C625" s="145"/>
      <c r="D625" s="145"/>
      <c r="E625" s="145"/>
      <c r="F625" s="145"/>
      <c r="G625" s="145"/>
      <c r="H625" s="145"/>
      <c r="I625" s="145"/>
      <c r="J625" s="145"/>
      <c r="K625" s="145"/>
      <c r="L625" s="145"/>
      <c r="M625" s="145"/>
      <c r="N625" s="145"/>
      <c r="O625" s="145"/>
      <c r="P625" s="145"/>
      <c r="Q625" s="145"/>
      <c r="R625" s="145"/>
      <c r="S625" s="145"/>
      <c r="T625" s="145"/>
      <c r="U625" s="145"/>
      <c r="V625" s="145"/>
      <c r="W625" s="145"/>
      <c r="X625" s="145"/>
      <c r="Y625" s="145"/>
      <c r="Z625" s="145"/>
      <c r="AA625" s="145"/>
      <c r="AB625" s="145"/>
      <c r="AC625" s="169"/>
      <c r="AD625" s="169"/>
      <c r="AE625" s="169"/>
      <c r="AF625" s="169"/>
      <c r="AG625" s="169"/>
      <c r="AH625" s="170"/>
      <c r="AI625" s="145"/>
      <c r="AJ625" s="145"/>
      <c r="AK625" s="145"/>
      <c r="AL625" s="145"/>
      <c r="AY625" s="171"/>
      <c r="AZ625" s="167"/>
      <c r="BA625" s="172"/>
      <c r="BG625" s="171"/>
      <c r="BH625" s="167"/>
      <c r="BI625" s="172"/>
      <c r="CG625" s="430"/>
      <c r="CH625" s="430"/>
      <c r="CL625" s="147"/>
    </row>
    <row r="626" spans="1:90" s="5" customFormat="1" x14ac:dyDescent="0.25">
      <c r="A626" s="145"/>
      <c r="B626" s="145"/>
      <c r="C626" s="145"/>
      <c r="D626" s="145"/>
      <c r="E626" s="145"/>
      <c r="F626" s="145"/>
      <c r="G626" s="145"/>
      <c r="H626" s="145"/>
      <c r="I626" s="145"/>
      <c r="J626" s="145"/>
      <c r="K626" s="145"/>
      <c r="L626" s="145"/>
      <c r="M626" s="145"/>
      <c r="N626" s="145"/>
      <c r="O626" s="145"/>
      <c r="P626" s="145"/>
      <c r="Q626" s="145"/>
      <c r="R626" s="145"/>
      <c r="S626" s="145"/>
      <c r="T626" s="145"/>
      <c r="U626" s="145"/>
      <c r="V626" s="145"/>
      <c r="W626" s="145"/>
      <c r="X626" s="145"/>
      <c r="Y626" s="145"/>
      <c r="Z626" s="145"/>
      <c r="AA626" s="145"/>
      <c r="AB626" s="145"/>
      <c r="AC626" s="169"/>
      <c r="AD626" s="169"/>
      <c r="AE626" s="169"/>
      <c r="AF626" s="169"/>
      <c r="AG626" s="169"/>
      <c r="AH626" s="170"/>
      <c r="AI626" s="145"/>
      <c r="AJ626" s="145"/>
      <c r="AK626" s="145"/>
      <c r="AL626" s="145"/>
      <c r="AY626" s="171"/>
      <c r="AZ626" s="167"/>
      <c r="BA626" s="172"/>
      <c r="BG626" s="171"/>
      <c r="BH626" s="167"/>
      <c r="BI626" s="172"/>
      <c r="CG626" s="430"/>
      <c r="CH626" s="430"/>
      <c r="CL626" s="147"/>
    </row>
    <row r="627" spans="1:90" s="5" customFormat="1" x14ac:dyDescent="0.25">
      <c r="A627" s="145"/>
      <c r="B627" s="145"/>
      <c r="C627" s="145"/>
      <c r="D627" s="145"/>
      <c r="E627" s="145"/>
      <c r="F627" s="145"/>
      <c r="G627" s="145"/>
      <c r="H627" s="145"/>
      <c r="I627" s="145"/>
      <c r="J627" s="145"/>
      <c r="K627" s="145"/>
      <c r="L627" s="145"/>
      <c r="M627" s="145"/>
      <c r="N627" s="145"/>
      <c r="O627" s="145"/>
      <c r="P627" s="145"/>
      <c r="Q627" s="145"/>
      <c r="R627" s="145"/>
      <c r="S627" s="145"/>
      <c r="T627" s="145"/>
      <c r="U627" s="145"/>
      <c r="V627" s="145"/>
      <c r="W627" s="145"/>
      <c r="X627" s="145"/>
      <c r="Y627" s="145"/>
      <c r="Z627" s="145"/>
      <c r="AA627" s="145"/>
      <c r="AB627" s="145"/>
      <c r="AC627" s="169"/>
      <c r="AD627" s="169"/>
      <c r="AE627" s="169"/>
      <c r="AF627" s="169"/>
      <c r="AG627" s="169"/>
      <c r="AH627" s="170"/>
      <c r="AI627" s="145"/>
      <c r="AJ627" s="145"/>
      <c r="AK627" s="145"/>
      <c r="AL627" s="145"/>
      <c r="AY627" s="171"/>
      <c r="AZ627" s="167"/>
      <c r="BA627" s="172"/>
      <c r="BG627" s="171"/>
      <c r="BH627" s="167"/>
      <c r="BI627" s="172"/>
      <c r="CG627" s="430"/>
      <c r="CH627" s="430"/>
      <c r="CL627" s="147"/>
    </row>
    <row r="628" spans="1:90" s="5" customFormat="1" x14ac:dyDescent="0.25">
      <c r="A628" s="145"/>
      <c r="B628" s="145"/>
      <c r="C628" s="145"/>
      <c r="D628" s="145"/>
      <c r="E628" s="145"/>
      <c r="F628" s="145"/>
      <c r="G628" s="145"/>
      <c r="H628" s="145"/>
      <c r="I628" s="145"/>
      <c r="J628" s="145"/>
      <c r="K628" s="145"/>
      <c r="L628" s="145"/>
      <c r="M628" s="145"/>
      <c r="N628" s="145"/>
      <c r="O628" s="145"/>
      <c r="P628" s="145"/>
      <c r="Q628" s="145"/>
      <c r="R628" s="145"/>
      <c r="S628" s="145"/>
      <c r="T628" s="145"/>
      <c r="U628" s="145"/>
      <c r="V628" s="145"/>
      <c r="W628" s="145"/>
      <c r="X628" s="145"/>
      <c r="Y628" s="145"/>
      <c r="Z628" s="145"/>
      <c r="AA628" s="145"/>
      <c r="AB628" s="145"/>
      <c r="AC628" s="169"/>
      <c r="AD628" s="169"/>
      <c r="AE628" s="169"/>
      <c r="AF628" s="169"/>
      <c r="AG628" s="169"/>
      <c r="AH628" s="170"/>
      <c r="AI628" s="145"/>
      <c r="AJ628" s="145"/>
      <c r="AK628" s="145"/>
      <c r="AL628" s="145"/>
      <c r="AY628" s="171"/>
      <c r="AZ628" s="167"/>
      <c r="BA628" s="172"/>
      <c r="BG628" s="171"/>
      <c r="BH628" s="167"/>
      <c r="BI628" s="172"/>
      <c r="CG628" s="430"/>
      <c r="CH628" s="430"/>
      <c r="CL628" s="147"/>
    </row>
    <row r="629" spans="1:90" s="5" customFormat="1" x14ac:dyDescent="0.25">
      <c r="A629" s="145"/>
      <c r="B629" s="145"/>
      <c r="C629" s="145"/>
      <c r="D629" s="145"/>
      <c r="E629" s="145"/>
      <c r="F629" s="145"/>
      <c r="G629" s="145"/>
      <c r="H629" s="145"/>
      <c r="I629" s="145"/>
      <c r="J629" s="145"/>
      <c r="K629" s="145"/>
      <c r="L629" s="145"/>
      <c r="M629" s="145"/>
      <c r="N629" s="145"/>
      <c r="O629" s="145"/>
      <c r="P629" s="145"/>
      <c r="Q629" s="145"/>
      <c r="R629" s="145"/>
      <c r="S629" s="145"/>
      <c r="T629" s="145"/>
      <c r="U629" s="145"/>
      <c r="V629" s="145"/>
      <c r="W629" s="145"/>
      <c r="X629" s="145"/>
      <c r="Y629" s="145"/>
      <c r="Z629" s="145"/>
      <c r="AA629" s="145"/>
      <c r="AB629" s="145"/>
      <c r="AC629" s="169"/>
      <c r="AD629" s="169"/>
      <c r="AE629" s="169"/>
      <c r="AF629" s="169"/>
      <c r="AG629" s="169"/>
      <c r="AH629" s="170"/>
      <c r="AI629" s="145"/>
      <c r="AJ629" s="145"/>
      <c r="AK629" s="145"/>
      <c r="AL629" s="145"/>
      <c r="AY629" s="171"/>
      <c r="AZ629" s="167"/>
      <c r="BA629" s="172"/>
      <c r="BG629" s="171"/>
      <c r="BH629" s="167"/>
      <c r="BI629" s="172"/>
      <c r="CG629" s="430"/>
      <c r="CH629" s="430"/>
      <c r="CL629" s="147"/>
    </row>
    <row r="630" spans="1:90" s="5" customFormat="1" x14ac:dyDescent="0.25">
      <c r="A630" s="145"/>
      <c r="B630" s="145"/>
      <c r="C630" s="145"/>
      <c r="D630" s="145"/>
      <c r="E630" s="145"/>
      <c r="F630" s="145"/>
      <c r="G630" s="145"/>
      <c r="H630" s="145"/>
      <c r="I630" s="145"/>
      <c r="J630" s="145"/>
      <c r="K630" s="145"/>
      <c r="L630" s="145"/>
      <c r="M630" s="145"/>
      <c r="N630" s="145"/>
      <c r="O630" s="145"/>
      <c r="P630" s="145"/>
      <c r="Q630" s="145"/>
      <c r="R630" s="145"/>
      <c r="S630" s="145"/>
      <c r="T630" s="145"/>
      <c r="U630" s="145"/>
      <c r="V630" s="145"/>
      <c r="W630" s="145"/>
      <c r="X630" s="145"/>
      <c r="Y630" s="145"/>
      <c r="Z630" s="145"/>
      <c r="AA630" s="145"/>
      <c r="AB630" s="145"/>
      <c r="AC630" s="169"/>
      <c r="AD630" s="169"/>
      <c r="AE630" s="169"/>
      <c r="AF630" s="169"/>
      <c r="AG630" s="169"/>
      <c r="AH630" s="170"/>
      <c r="AI630" s="145"/>
      <c r="AJ630" s="145"/>
      <c r="AK630" s="145"/>
      <c r="AL630" s="145"/>
      <c r="AY630" s="171"/>
      <c r="AZ630" s="167"/>
      <c r="BA630" s="172"/>
      <c r="BG630" s="171"/>
      <c r="BH630" s="167"/>
      <c r="BI630" s="172"/>
      <c r="CG630" s="430"/>
      <c r="CH630" s="430"/>
      <c r="CL630" s="147"/>
    </row>
    <row r="631" spans="1:90" s="5" customFormat="1" x14ac:dyDescent="0.25">
      <c r="A631" s="145"/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  <c r="Y631" s="145"/>
      <c r="Z631" s="145"/>
      <c r="AA631" s="145"/>
      <c r="AB631" s="145"/>
      <c r="AC631" s="169"/>
      <c r="AD631" s="169"/>
      <c r="AE631" s="169"/>
      <c r="AF631" s="169"/>
      <c r="AG631" s="169"/>
      <c r="AH631" s="170"/>
      <c r="AI631" s="145"/>
      <c r="AJ631" s="145"/>
      <c r="AK631" s="145"/>
      <c r="AL631" s="145"/>
      <c r="AY631" s="171"/>
      <c r="AZ631" s="167"/>
      <c r="BA631" s="172"/>
      <c r="BG631" s="171"/>
      <c r="BH631" s="167"/>
      <c r="BI631" s="172"/>
      <c r="CG631" s="430"/>
      <c r="CH631" s="430"/>
      <c r="CL631" s="147"/>
    </row>
    <row r="632" spans="1:90" s="5" customFormat="1" x14ac:dyDescent="0.25">
      <c r="A632" s="145"/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  <c r="Z632" s="145"/>
      <c r="AA632" s="145"/>
      <c r="AB632" s="145"/>
      <c r="AC632" s="169"/>
      <c r="AD632" s="169"/>
      <c r="AE632" s="169"/>
      <c r="AF632" s="169"/>
      <c r="AG632" s="169"/>
      <c r="AH632" s="170"/>
      <c r="AI632" s="145"/>
      <c r="AJ632" s="145"/>
      <c r="AK632" s="145"/>
      <c r="AL632" s="145"/>
      <c r="AY632" s="171"/>
      <c r="AZ632" s="167"/>
      <c r="BA632" s="172"/>
      <c r="BG632" s="171"/>
      <c r="BH632" s="167"/>
      <c r="BI632" s="172"/>
      <c r="CG632" s="430"/>
      <c r="CH632" s="430"/>
      <c r="CL632" s="147"/>
    </row>
    <row r="633" spans="1:90" s="5" customFormat="1" x14ac:dyDescent="0.25">
      <c r="A633" s="145"/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  <c r="Z633" s="145"/>
      <c r="AA633" s="145"/>
      <c r="AB633" s="145"/>
      <c r="AC633" s="169"/>
      <c r="AD633" s="169"/>
      <c r="AE633" s="169"/>
      <c r="AF633" s="169"/>
      <c r="AG633" s="169"/>
      <c r="AH633" s="170"/>
      <c r="AI633" s="145"/>
      <c r="AJ633" s="145"/>
      <c r="AK633" s="145"/>
      <c r="AL633" s="145"/>
      <c r="AY633" s="171"/>
      <c r="AZ633" s="167"/>
      <c r="BA633" s="172"/>
      <c r="BG633" s="171"/>
      <c r="BH633" s="167"/>
      <c r="BI633" s="172"/>
      <c r="CG633" s="430"/>
      <c r="CH633" s="430"/>
      <c r="CL633" s="147"/>
    </row>
    <row r="634" spans="1:90" s="5" customFormat="1" x14ac:dyDescent="0.25">
      <c r="A634" s="145"/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  <c r="Z634" s="145"/>
      <c r="AA634" s="145"/>
      <c r="AB634" s="145"/>
      <c r="AC634" s="169"/>
      <c r="AD634" s="169"/>
      <c r="AE634" s="169"/>
      <c r="AF634" s="169"/>
      <c r="AG634" s="169"/>
      <c r="AH634" s="170"/>
      <c r="AI634" s="145"/>
      <c r="AJ634" s="145"/>
      <c r="AK634" s="145"/>
      <c r="AL634" s="145"/>
      <c r="AY634" s="171"/>
      <c r="AZ634" s="167"/>
      <c r="BA634" s="172"/>
      <c r="BG634" s="171"/>
      <c r="BH634" s="167"/>
      <c r="BI634" s="172"/>
      <c r="CG634" s="430"/>
      <c r="CH634" s="430"/>
      <c r="CL634" s="147"/>
    </row>
    <row r="635" spans="1:90" s="5" customFormat="1" x14ac:dyDescent="0.25">
      <c r="A635" s="145"/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  <c r="Z635" s="145"/>
      <c r="AA635" s="145"/>
      <c r="AB635" s="145"/>
      <c r="AC635" s="169"/>
      <c r="AD635" s="169"/>
      <c r="AE635" s="169"/>
      <c r="AF635" s="169"/>
      <c r="AG635" s="169"/>
      <c r="AH635" s="170"/>
      <c r="AI635" s="145"/>
      <c r="AJ635" s="145"/>
      <c r="AK635" s="145"/>
      <c r="AL635" s="145"/>
      <c r="AY635" s="171"/>
      <c r="AZ635" s="167"/>
      <c r="BA635" s="172"/>
      <c r="BG635" s="171"/>
      <c r="BH635" s="167"/>
      <c r="BI635" s="172"/>
      <c r="CG635" s="430"/>
      <c r="CH635" s="430"/>
      <c r="CL635" s="147"/>
    </row>
    <row r="636" spans="1:90" s="5" customFormat="1" x14ac:dyDescent="0.25">
      <c r="A636" s="145"/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  <c r="Z636" s="145"/>
      <c r="AA636" s="145"/>
      <c r="AB636" s="145"/>
      <c r="AC636" s="169"/>
      <c r="AD636" s="169"/>
      <c r="AE636" s="169"/>
      <c r="AF636" s="169"/>
      <c r="AG636" s="169"/>
      <c r="AH636" s="170"/>
      <c r="AI636" s="145"/>
      <c r="AJ636" s="145"/>
      <c r="AK636" s="145"/>
      <c r="AL636" s="145"/>
      <c r="AY636" s="171"/>
      <c r="AZ636" s="167"/>
      <c r="BA636" s="172"/>
      <c r="BG636" s="171"/>
      <c r="BH636" s="167"/>
      <c r="BI636" s="172"/>
      <c r="CG636" s="430"/>
      <c r="CH636" s="430"/>
      <c r="CL636" s="147"/>
    </row>
    <row r="637" spans="1:90" s="5" customFormat="1" x14ac:dyDescent="0.25">
      <c r="A637" s="145"/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  <c r="Z637" s="145"/>
      <c r="AA637" s="145"/>
      <c r="AB637" s="145"/>
      <c r="AC637" s="169"/>
      <c r="AD637" s="169"/>
      <c r="AE637" s="169"/>
      <c r="AF637" s="169"/>
      <c r="AG637" s="169"/>
      <c r="AH637" s="170"/>
      <c r="AI637" s="145"/>
      <c r="AJ637" s="145"/>
      <c r="AK637" s="145"/>
      <c r="AL637" s="145"/>
      <c r="AY637" s="171"/>
      <c r="AZ637" s="167"/>
      <c r="BA637" s="172"/>
      <c r="BG637" s="171"/>
      <c r="BH637" s="167"/>
      <c r="BI637" s="172"/>
      <c r="CG637" s="430"/>
      <c r="CH637" s="430"/>
      <c r="CL637" s="147"/>
    </row>
    <row r="638" spans="1:90" s="5" customFormat="1" x14ac:dyDescent="0.25">
      <c r="A638" s="145"/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  <c r="Z638" s="145"/>
      <c r="AA638" s="145"/>
      <c r="AB638" s="145"/>
      <c r="AC638" s="169"/>
      <c r="AD638" s="169"/>
      <c r="AE638" s="169"/>
      <c r="AF638" s="169"/>
      <c r="AG638" s="169"/>
      <c r="AH638" s="170"/>
      <c r="AI638" s="145"/>
      <c r="AJ638" s="145"/>
      <c r="AK638" s="145"/>
      <c r="AL638" s="145"/>
      <c r="AY638" s="171"/>
      <c r="AZ638" s="167"/>
      <c r="BA638" s="172"/>
      <c r="BG638" s="171"/>
      <c r="BH638" s="167"/>
      <c r="BI638" s="172"/>
      <c r="CG638" s="430"/>
      <c r="CH638" s="430"/>
      <c r="CL638" s="147"/>
    </row>
    <row r="639" spans="1:90" s="5" customFormat="1" x14ac:dyDescent="0.25">
      <c r="A639" s="145"/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  <c r="Z639" s="145"/>
      <c r="AA639" s="145"/>
      <c r="AB639" s="145"/>
      <c r="AC639" s="169"/>
      <c r="AD639" s="169"/>
      <c r="AE639" s="169"/>
      <c r="AF639" s="169"/>
      <c r="AG639" s="169"/>
      <c r="AH639" s="170"/>
      <c r="AI639" s="145"/>
      <c r="AJ639" s="145"/>
      <c r="AK639" s="145"/>
      <c r="AL639" s="145"/>
      <c r="AY639" s="171"/>
      <c r="AZ639" s="167"/>
      <c r="BA639" s="172"/>
      <c r="BG639" s="171"/>
      <c r="BH639" s="167"/>
      <c r="BI639" s="172"/>
      <c r="CG639" s="430"/>
      <c r="CH639" s="430"/>
      <c r="CL639" s="147"/>
    </row>
    <row r="640" spans="1:90" s="5" customFormat="1" x14ac:dyDescent="0.25">
      <c r="A640" s="145"/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  <c r="Z640" s="145"/>
      <c r="AA640" s="145"/>
      <c r="AB640" s="145"/>
      <c r="AC640" s="169"/>
      <c r="AD640" s="169"/>
      <c r="AE640" s="169"/>
      <c r="AF640" s="169"/>
      <c r="AG640" s="169"/>
      <c r="AH640" s="170"/>
      <c r="AI640" s="145"/>
      <c r="AJ640" s="145"/>
      <c r="AK640" s="145"/>
      <c r="AL640" s="145"/>
      <c r="AY640" s="171"/>
      <c r="AZ640" s="167"/>
      <c r="BA640" s="172"/>
      <c r="BG640" s="171"/>
      <c r="BH640" s="167"/>
      <c r="BI640" s="172"/>
      <c r="CG640" s="430"/>
      <c r="CH640" s="430"/>
      <c r="CL640" s="147"/>
    </row>
    <row r="641" spans="1:90" s="5" customFormat="1" x14ac:dyDescent="0.25">
      <c r="A641" s="145"/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  <c r="Z641" s="145"/>
      <c r="AA641" s="145"/>
      <c r="AB641" s="145"/>
      <c r="AC641" s="169"/>
      <c r="AD641" s="169"/>
      <c r="AE641" s="169"/>
      <c r="AF641" s="169"/>
      <c r="AG641" s="169"/>
      <c r="AH641" s="170"/>
      <c r="AI641" s="145"/>
      <c r="AJ641" s="145"/>
      <c r="AK641" s="145"/>
      <c r="AL641" s="145"/>
      <c r="AY641" s="171"/>
      <c r="AZ641" s="167"/>
      <c r="BA641" s="172"/>
      <c r="BG641" s="171"/>
      <c r="BH641" s="167"/>
      <c r="BI641" s="172"/>
      <c r="CG641" s="430"/>
      <c r="CH641" s="430"/>
      <c r="CL641" s="147"/>
    </row>
    <row r="642" spans="1:90" s="5" customFormat="1" x14ac:dyDescent="0.25">
      <c r="A642" s="145"/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  <c r="Z642" s="145"/>
      <c r="AA642" s="145"/>
      <c r="AB642" s="145"/>
      <c r="AC642" s="169"/>
      <c r="AD642" s="169"/>
      <c r="AE642" s="169"/>
      <c r="AF642" s="169"/>
      <c r="AG642" s="169"/>
      <c r="AH642" s="170"/>
      <c r="AI642" s="145"/>
      <c r="AJ642" s="145"/>
      <c r="AK642" s="145"/>
      <c r="AL642" s="145"/>
      <c r="AY642" s="171"/>
      <c r="AZ642" s="167"/>
      <c r="BA642" s="172"/>
      <c r="BG642" s="171"/>
      <c r="BH642" s="167"/>
      <c r="BI642" s="172"/>
      <c r="CG642" s="430"/>
      <c r="CH642" s="430"/>
      <c r="CL642" s="147"/>
    </row>
    <row r="643" spans="1:90" s="5" customFormat="1" x14ac:dyDescent="0.25">
      <c r="A643" s="145"/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  <c r="Z643" s="145"/>
      <c r="AA643" s="145"/>
      <c r="AB643" s="145"/>
      <c r="AC643" s="169"/>
      <c r="AD643" s="169"/>
      <c r="AE643" s="169"/>
      <c r="AF643" s="169"/>
      <c r="AG643" s="169"/>
      <c r="AH643" s="170"/>
      <c r="AI643" s="145"/>
      <c r="AJ643" s="145"/>
      <c r="AK643" s="145"/>
      <c r="AL643" s="145"/>
      <c r="AY643" s="171"/>
      <c r="AZ643" s="167"/>
      <c r="BA643" s="172"/>
      <c r="BG643" s="171"/>
      <c r="BH643" s="167"/>
      <c r="BI643" s="172"/>
      <c r="CG643" s="430"/>
      <c r="CH643" s="430"/>
      <c r="CL643" s="147"/>
    </row>
    <row r="644" spans="1:90" s="5" customFormat="1" x14ac:dyDescent="0.25">
      <c r="A644" s="145"/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  <c r="Z644" s="145"/>
      <c r="AA644" s="145"/>
      <c r="AB644" s="145"/>
      <c r="AC644" s="169"/>
      <c r="AD644" s="169"/>
      <c r="AE644" s="169"/>
      <c r="AF644" s="169"/>
      <c r="AG644" s="169"/>
      <c r="AH644" s="170"/>
      <c r="AI644" s="145"/>
      <c r="AJ644" s="145"/>
      <c r="AK644" s="145"/>
      <c r="AL644" s="145"/>
      <c r="AY644" s="171"/>
      <c r="AZ644" s="167"/>
      <c r="BA644" s="172"/>
      <c r="BG644" s="171"/>
      <c r="BH644" s="167"/>
      <c r="BI644" s="172"/>
      <c r="CG644" s="430"/>
      <c r="CH644" s="430"/>
      <c r="CL644" s="147"/>
    </row>
    <row r="645" spans="1:90" s="5" customFormat="1" x14ac:dyDescent="0.25">
      <c r="A645" s="145"/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  <c r="Z645" s="145"/>
      <c r="AA645" s="145"/>
      <c r="AB645" s="145"/>
      <c r="AC645" s="169"/>
      <c r="AD645" s="169"/>
      <c r="AE645" s="169"/>
      <c r="AF645" s="169"/>
      <c r="AG645" s="169"/>
      <c r="AH645" s="170"/>
      <c r="AI645" s="145"/>
      <c r="AJ645" s="145"/>
      <c r="AK645" s="145"/>
      <c r="AL645" s="145"/>
      <c r="AY645" s="171"/>
      <c r="AZ645" s="167"/>
      <c r="BA645" s="172"/>
      <c r="BG645" s="171"/>
      <c r="BH645" s="167"/>
      <c r="BI645" s="172"/>
      <c r="CG645" s="430"/>
      <c r="CH645" s="430"/>
      <c r="CL645" s="147"/>
    </row>
    <row r="646" spans="1:90" s="5" customFormat="1" x14ac:dyDescent="0.25">
      <c r="A646" s="145"/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  <c r="Z646" s="145"/>
      <c r="AA646" s="145"/>
      <c r="AB646" s="145"/>
      <c r="AC646" s="169"/>
      <c r="AD646" s="169"/>
      <c r="AE646" s="169"/>
      <c r="AF646" s="169"/>
      <c r="AG646" s="169"/>
      <c r="AH646" s="170"/>
      <c r="AI646" s="145"/>
      <c r="AJ646" s="145"/>
      <c r="AK646" s="145"/>
      <c r="AL646" s="145"/>
      <c r="AY646" s="171"/>
      <c r="AZ646" s="167"/>
      <c r="BA646" s="172"/>
      <c r="BG646" s="171"/>
      <c r="BH646" s="167"/>
      <c r="BI646" s="172"/>
      <c r="CG646" s="430"/>
      <c r="CH646" s="430"/>
      <c r="CL646" s="147"/>
    </row>
    <row r="647" spans="1:90" s="5" customFormat="1" x14ac:dyDescent="0.25">
      <c r="A647" s="145"/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  <c r="Z647" s="145"/>
      <c r="AA647" s="145"/>
      <c r="AB647" s="145"/>
      <c r="AC647" s="169"/>
      <c r="AD647" s="169"/>
      <c r="AE647" s="169"/>
      <c r="AF647" s="169"/>
      <c r="AG647" s="169"/>
      <c r="AH647" s="170"/>
      <c r="AI647" s="145"/>
      <c r="AJ647" s="145"/>
      <c r="AK647" s="145"/>
      <c r="AL647" s="145"/>
      <c r="AY647" s="171"/>
      <c r="AZ647" s="167"/>
      <c r="BA647" s="172"/>
      <c r="BG647" s="171"/>
      <c r="BH647" s="167"/>
      <c r="BI647" s="172"/>
      <c r="CG647" s="430"/>
      <c r="CH647" s="430"/>
      <c r="CL647" s="147"/>
    </row>
    <row r="648" spans="1:90" s="5" customFormat="1" x14ac:dyDescent="0.25">
      <c r="A648" s="145"/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  <c r="Z648" s="145"/>
      <c r="AA648" s="145"/>
      <c r="AB648" s="145"/>
      <c r="AC648" s="169"/>
      <c r="AD648" s="169"/>
      <c r="AE648" s="169"/>
      <c r="AF648" s="169"/>
      <c r="AG648" s="169"/>
      <c r="AH648" s="170"/>
      <c r="AI648" s="145"/>
      <c r="AJ648" s="145"/>
      <c r="AK648" s="145"/>
      <c r="AL648" s="145"/>
      <c r="AY648" s="171"/>
      <c r="AZ648" s="167"/>
      <c r="BA648" s="172"/>
      <c r="BG648" s="171"/>
      <c r="BH648" s="167"/>
      <c r="BI648" s="172"/>
      <c r="CG648" s="430"/>
      <c r="CH648" s="430"/>
      <c r="CL648" s="147"/>
    </row>
    <row r="649" spans="1:90" s="5" customFormat="1" x14ac:dyDescent="0.25">
      <c r="A649" s="145"/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  <c r="Z649" s="145"/>
      <c r="AA649" s="145"/>
      <c r="AB649" s="145"/>
      <c r="AC649" s="169"/>
      <c r="AD649" s="169"/>
      <c r="AE649" s="169"/>
      <c r="AF649" s="169"/>
      <c r="AG649" s="169"/>
      <c r="AH649" s="170"/>
      <c r="AI649" s="145"/>
      <c r="AJ649" s="145"/>
      <c r="AK649" s="145"/>
      <c r="AL649" s="145"/>
      <c r="AY649" s="171"/>
      <c r="AZ649" s="167"/>
      <c r="BA649" s="172"/>
      <c r="BG649" s="171"/>
      <c r="BH649" s="167"/>
      <c r="BI649" s="172"/>
      <c r="CG649" s="430"/>
      <c r="CH649" s="430"/>
      <c r="CL649" s="147"/>
    </row>
    <row r="650" spans="1:90" s="5" customFormat="1" x14ac:dyDescent="0.25">
      <c r="A650" s="145"/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  <c r="Z650" s="145"/>
      <c r="AA650" s="145"/>
      <c r="AB650" s="145"/>
      <c r="AC650" s="169"/>
      <c r="AD650" s="169"/>
      <c r="AE650" s="169"/>
      <c r="AF650" s="169"/>
      <c r="AG650" s="169"/>
      <c r="AH650" s="170"/>
      <c r="AI650" s="145"/>
      <c r="AJ650" s="145"/>
      <c r="AK650" s="145"/>
      <c r="AL650" s="145"/>
      <c r="AY650" s="171"/>
      <c r="AZ650" s="167"/>
      <c r="BA650" s="172"/>
      <c r="BG650" s="171"/>
      <c r="BH650" s="167"/>
      <c r="BI650" s="172"/>
      <c r="CG650" s="430"/>
      <c r="CH650" s="430"/>
      <c r="CL650" s="147"/>
    </row>
    <row r="651" spans="1:90" s="5" customFormat="1" x14ac:dyDescent="0.25">
      <c r="A651" s="145"/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  <c r="Z651" s="145"/>
      <c r="AA651" s="145"/>
      <c r="AB651" s="145"/>
      <c r="AC651" s="169"/>
      <c r="AD651" s="169"/>
      <c r="AE651" s="169"/>
      <c r="AF651" s="169"/>
      <c r="AG651" s="169"/>
      <c r="AH651" s="170"/>
      <c r="AI651" s="145"/>
      <c r="AJ651" s="145"/>
      <c r="AK651" s="145"/>
      <c r="AL651" s="145"/>
      <c r="AY651" s="171"/>
      <c r="AZ651" s="167"/>
      <c r="BA651" s="172"/>
      <c r="BG651" s="171"/>
      <c r="BH651" s="167"/>
      <c r="BI651" s="172"/>
      <c r="CG651" s="430"/>
      <c r="CH651" s="430"/>
      <c r="CL651" s="147"/>
    </row>
    <row r="652" spans="1:90" s="5" customFormat="1" x14ac:dyDescent="0.25">
      <c r="A652" s="145"/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  <c r="Z652" s="145"/>
      <c r="AA652" s="145"/>
      <c r="AB652" s="145"/>
      <c r="AC652" s="169"/>
      <c r="AD652" s="169"/>
      <c r="AE652" s="169"/>
      <c r="AF652" s="169"/>
      <c r="AG652" s="169"/>
      <c r="AH652" s="170"/>
      <c r="AI652" s="145"/>
      <c r="AJ652" s="145"/>
      <c r="AK652" s="145"/>
      <c r="AL652" s="145"/>
      <c r="AY652" s="171"/>
      <c r="AZ652" s="167"/>
      <c r="BA652" s="172"/>
      <c r="BG652" s="171"/>
      <c r="BH652" s="167"/>
      <c r="BI652" s="172"/>
      <c r="CG652" s="430"/>
      <c r="CH652" s="430"/>
      <c r="CL652" s="147"/>
    </row>
    <row r="653" spans="1:90" s="5" customFormat="1" x14ac:dyDescent="0.25">
      <c r="A653" s="145"/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  <c r="Z653" s="145"/>
      <c r="AA653" s="145"/>
      <c r="AB653" s="145"/>
      <c r="AC653" s="169"/>
      <c r="AD653" s="169"/>
      <c r="AE653" s="169"/>
      <c r="AF653" s="169"/>
      <c r="AG653" s="169"/>
      <c r="AH653" s="170"/>
      <c r="AI653" s="145"/>
      <c r="AJ653" s="145"/>
      <c r="AK653" s="145"/>
      <c r="AL653" s="145"/>
      <c r="AY653" s="171"/>
      <c r="AZ653" s="167"/>
      <c r="BA653" s="172"/>
      <c r="BG653" s="171"/>
      <c r="BH653" s="167"/>
      <c r="BI653" s="172"/>
      <c r="CG653" s="430"/>
      <c r="CH653" s="430"/>
      <c r="CL653" s="147"/>
    </row>
    <row r="654" spans="1:90" s="5" customFormat="1" x14ac:dyDescent="0.25">
      <c r="A654" s="145"/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  <c r="Z654" s="145"/>
      <c r="AA654" s="145"/>
      <c r="AB654" s="145"/>
      <c r="AC654" s="169"/>
      <c r="AD654" s="169"/>
      <c r="AE654" s="169"/>
      <c r="AF654" s="169"/>
      <c r="AG654" s="169"/>
      <c r="AH654" s="170"/>
      <c r="AI654" s="145"/>
      <c r="AJ654" s="145"/>
      <c r="AK654" s="145"/>
      <c r="AL654" s="145"/>
      <c r="AY654" s="171"/>
      <c r="AZ654" s="167"/>
      <c r="BA654" s="172"/>
      <c r="BG654" s="171"/>
      <c r="BH654" s="167"/>
      <c r="BI654" s="172"/>
      <c r="CG654" s="430"/>
      <c r="CH654" s="430"/>
      <c r="CL654" s="147"/>
    </row>
    <row r="655" spans="1:90" s="5" customFormat="1" x14ac:dyDescent="0.25">
      <c r="A655" s="145"/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  <c r="Z655" s="145"/>
      <c r="AA655" s="145"/>
      <c r="AB655" s="145"/>
      <c r="AC655" s="169"/>
      <c r="AD655" s="169"/>
      <c r="AE655" s="169"/>
      <c r="AF655" s="169"/>
      <c r="AG655" s="169"/>
      <c r="AH655" s="170"/>
      <c r="AI655" s="145"/>
      <c r="AJ655" s="145"/>
      <c r="AK655" s="145"/>
      <c r="AL655" s="145"/>
      <c r="AY655" s="171"/>
      <c r="AZ655" s="167"/>
      <c r="BA655" s="172"/>
      <c r="BG655" s="171"/>
      <c r="BH655" s="167"/>
      <c r="BI655" s="172"/>
      <c r="CG655" s="430"/>
      <c r="CH655" s="430"/>
      <c r="CL655" s="147"/>
    </row>
    <row r="656" spans="1:90" s="5" customFormat="1" x14ac:dyDescent="0.25">
      <c r="A656" s="145"/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  <c r="Z656" s="145"/>
      <c r="AA656" s="145"/>
      <c r="AB656" s="145"/>
      <c r="AC656" s="169"/>
      <c r="AD656" s="169"/>
      <c r="AE656" s="169"/>
      <c r="AF656" s="169"/>
      <c r="AG656" s="169"/>
      <c r="AH656" s="170"/>
      <c r="AI656" s="145"/>
      <c r="AJ656" s="145"/>
      <c r="AK656" s="145"/>
      <c r="AL656" s="145"/>
      <c r="AY656" s="171"/>
      <c r="AZ656" s="167"/>
      <c r="BA656" s="172"/>
      <c r="BG656" s="171"/>
      <c r="BH656" s="167"/>
      <c r="BI656" s="172"/>
      <c r="CG656" s="430"/>
      <c r="CH656" s="430"/>
      <c r="CL656" s="147"/>
    </row>
    <row r="657" spans="1:90" s="5" customFormat="1" x14ac:dyDescent="0.25">
      <c r="A657" s="145"/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  <c r="Z657" s="145"/>
      <c r="AA657" s="145"/>
      <c r="AB657" s="145"/>
      <c r="AC657" s="169"/>
      <c r="AD657" s="169"/>
      <c r="AE657" s="169"/>
      <c r="AF657" s="169"/>
      <c r="AG657" s="169"/>
      <c r="AH657" s="170"/>
      <c r="AI657" s="145"/>
      <c r="AJ657" s="145"/>
      <c r="AK657" s="145"/>
      <c r="AL657" s="145"/>
      <c r="AY657" s="171"/>
      <c r="AZ657" s="167"/>
      <c r="BA657" s="172"/>
      <c r="BG657" s="171"/>
      <c r="BH657" s="167"/>
      <c r="BI657" s="172"/>
      <c r="CG657" s="430"/>
      <c r="CH657" s="430"/>
      <c r="CL657" s="147"/>
    </row>
    <row r="658" spans="1:90" s="5" customFormat="1" x14ac:dyDescent="0.25">
      <c r="A658" s="145"/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  <c r="Z658" s="145"/>
      <c r="AA658" s="145"/>
      <c r="AB658" s="145"/>
      <c r="AC658" s="169"/>
      <c r="AD658" s="169"/>
      <c r="AE658" s="169"/>
      <c r="AF658" s="169"/>
      <c r="AG658" s="169"/>
      <c r="AH658" s="170"/>
      <c r="AI658" s="145"/>
      <c r="AJ658" s="145"/>
      <c r="AK658" s="145"/>
      <c r="AL658" s="145"/>
      <c r="AY658" s="171"/>
      <c r="AZ658" s="167"/>
      <c r="BA658" s="172"/>
      <c r="BG658" s="171"/>
      <c r="BH658" s="167"/>
      <c r="BI658" s="172"/>
      <c r="CG658" s="430"/>
      <c r="CH658" s="430"/>
      <c r="CL658" s="147"/>
    </row>
    <row r="659" spans="1:90" s="5" customFormat="1" x14ac:dyDescent="0.25">
      <c r="A659" s="145"/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  <c r="Z659" s="145"/>
      <c r="AA659" s="145"/>
      <c r="AB659" s="145"/>
      <c r="AC659" s="169"/>
      <c r="AD659" s="169"/>
      <c r="AE659" s="169"/>
      <c r="AF659" s="169"/>
      <c r="AG659" s="169"/>
      <c r="AH659" s="170"/>
      <c r="AI659" s="145"/>
      <c r="AJ659" s="145"/>
      <c r="AK659" s="145"/>
      <c r="AL659" s="145"/>
      <c r="AY659" s="171"/>
      <c r="AZ659" s="167"/>
      <c r="BA659" s="172"/>
      <c r="BG659" s="171"/>
      <c r="BH659" s="167"/>
      <c r="BI659" s="172"/>
      <c r="CG659" s="430"/>
      <c r="CH659" s="430"/>
      <c r="CL659" s="147"/>
    </row>
    <row r="660" spans="1:90" s="5" customFormat="1" x14ac:dyDescent="0.25">
      <c r="A660" s="145"/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  <c r="Z660" s="145"/>
      <c r="AA660" s="145"/>
      <c r="AB660" s="145"/>
      <c r="AC660" s="169"/>
      <c r="AD660" s="169"/>
      <c r="AE660" s="169"/>
      <c r="AF660" s="169"/>
      <c r="AG660" s="169"/>
      <c r="AH660" s="170"/>
      <c r="AI660" s="145"/>
      <c r="AJ660" s="145"/>
      <c r="AK660" s="145"/>
      <c r="AL660" s="145"/>
      <c r="AY660" s="171"/>
      <c r="AZ660" s="167"/>
      <c r="BA660" s="172"/>
      <c r="BG660" s="171"/>
      <c r="BH660" s="167"/>
      <c r="BI660" s="172"/>
      <c r="CG660" s="430"/>
      <c r="CH660" s="430"/>
      <c r="CL660" s="147"/>
    </row>
    <row r="661" spans="1:90" s="5" customFormat="1" x14ac:dyDescent="0.25">
      <c r="A661" s="145"/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  <c r="Z661" s="145"/>
      <c r="AA661" s="145"/>
      <c r="AB661" s="145"/>
      <c r="AC661" s="169"/>
      <c r="AD661" s="169"/>
      <c r="AE661" s="169"/>
      <c r="AF661" s="169"/>
      <c r="AG661" s="169"/>
      <c r="AH661" s="170"/>
      <c r="AI661" s="145"/>
      <c r="AJ661" s="145"/>
      <c r="AK661" s="145"/>
      <c r="AL661" s="145"/>
      <c r="AY661" s="171"/>
      <c r="AZ661" s="167"/>
      <c r="BA661" s="172"/>
      <c r="BG661" s="171"/>
      <c r="BH661" s="167"/>
      <c r="BI661" s="172"/>
      <c r="CG661" s="430"/>
      <c r="CH661" s="430"/>
      <c r="CL661" s="147"/>
    </row>
    <row r="662" spans="1:90" s="5" customFormat="1" x14ac:dyDescent="0.25">
      <c r="A662" s="145"/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  <c r="Z662" s="145"/>
      <c r="AA662" s="145"/>
      <c r="AB662" s="145"/>
      <c r="AC662" s="169"/>
      <c r="AD662" s="169"/>
      <c r="AE662" s="169"/>
      <c r="AF662" s="169"/>
      <c r="AG662" s="169"/>
      <c r="AH662" s="170"/>
      <c r="AI662" s="145"/>
      <c r="AJ662" s="145"/>
      <c r="AK662" s="145"/>
      <c r="AL662" s="145"/>
      <c r="AY662" s="171"/>
      <c r="AZ662" s="167"/>
      <c r="BA662" s="172"/>
      <c r="BG662" s="171"/>
      <c r="BH662" s="167"/>
      <c r="BI662" s="172"/>
      <c r="CG662" s="430"/>
      <c r="CH662" s="430"/>
      <c r="CL662" s="147"/>
    </row>
    <row r="663" spans="1:90" s="5" customFormat="1" x14ac:dyDescent="0.25">
      <c r="A663" s="145"/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  <c r="Z663" s="145"/>
      <c r="AA663" s="145"/>
      <c r="AB663" s="145"/>
      <c r="AC663" s="169"/>
      <c r="AD663" s="169"/>
      <c r="AE663" s="169"/>
      <c r="AF663" s="169"/>
      <c r="AG663" s="169"/>
      <c r="AH663" s="170"/>
      <c r="AI663" s="145"/>
      <c r="AJ663" s="145"/>
      <c r="AK663" s="145"/>
      <c r="AL663" s="145"/>
      <c r="AY663" s="171"/>
      <c r="AZ663" s="167"/>
      <c r="BA663" s="172"/>
      <c r="BG663" s="171"/>
      <c r="BH663" s="167"/>
      <c r="BI663" s="172"/>
      <c r="CG663" s="430"/>
      <c r="CH663" s="430"/>
      <c r="CL663" s="147"/>
    </row>
    <row r="664" spans="1:90" s="5" customFormat="1" x14ac:dyDescent="0.25">
      <c r="A664" s="145"/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  <c r="Z664" s="145"/>
      <c r="AA664" s="145"/>
      <c r="AB664" s="145"/>
      <c r="AC664" s="169"/>
      <c r="AD664" s="169"/>
      <c r="AE664" s="169"/>
      <c r="AF664" s="169"/>
      <c r="AG664" s="169"/>
      <c r="AH664" s="170"/>
      <c r="AI664" s="145"/>
      <c r="AJ664" s="145"/>
      <c r="AK664" s="145"/>
      <c r="AL664" s="145"/>
      <c r="AY664" s="171"/>
      <c r="AZ664" s="167"/>
      <c r="BA664" s="172"/>
      <c r="BG664" s="171"/>
      <c r="BH664" s="167"/>
      <c r="BI664" s="172"/>
      <c r="CG664" s="430"/>
      <c r="CH664" s="430"/>
      <c r="CL664" s="147"/>
    </row>
    <row r="665" spans="1:90" s="5" customFormat="1" x14ac:dyDescent="0.25">
      <c r="A665" s="145"/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  <c r="Z665" s="145"/>
      <c r="AA665" s="145"/>
      <c r="AB665" s="145"/>
      <c r="AC665" s="169"/>
      <c r="AD665" s="169"/>
      <c r="AE665" s="169"/>
      <c r="AF665" s="169"/>
      <c r="AG665" s="169"/>
      <c r="AH665" s="170"/>
      <c r="AI665" s="145"/>
      <c r="AJ665" s="145"/>
      <c r="AK665" s="145"/>
      <c r="AL665" s="145"/>
      <c r="AY665" s="171"/>
      <c r="AZ665" s="167"/>
      <c r="BA665" s="172"/>
      <c r="BG665" s="171"/>
      <c r="BH665" s="167"/>
      <c r="BI665" s="172"/>
      <c r="CG665" s="430"/>
      <c r="CH665" s="430"/>
      <c r="CL665" s="147"/>
    </row>
    <row r="666" spans="1:90" s="5" customFormat="1" x14ac:dyDescent="0.25">
      <c r="A666" s="145"/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  <c r="Z666" s="145"/>
      <c r="AA666" s="145"/>
      <c r="AB666" s="145"/>
      <c r="AC666" s="169"/>
      <c r="AD666" s="169"/>
      <c r="AE666" s="169"/>
      <c r="AF666" s="169"/>
      <c r="AG666" s="169"/>
      <c r="AH666" s="170"/>
      <c r="AI666" s="145"/>
      <c r="AJ666" s="145"/>
      <c r="AK666" s="145"/>
      <c r="AL666" s="145"/>
      <c r="AY666" s="171"/>
      <c r="AZ666" s="167"/>
      <c r="BA666" s="172"/>
      <c r="BG666" s="171"/>
      <c r="BH666" s="167"/>
      <c r="BI666" s="172"/>
      <c r="CG666" s="430"/>
      <c r="CH666" s="430"/>
      <c r="CL666" s="147"/>
    </row>
    <row r="667" spans="1:90" s="5" customFormat="1" x14ac:dyDescent="0.25">
      <c r="A667" s="145"/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  <c r="Z667" s="145"/>
      <c r="AA667" s="145"/>
      <c r="AB667" s="145"/>
      <c r="AC667" s="169"/>
      <c r="AD667" s="169"/>
      <c r="AE667" s="169"/>
      <c r="AF667" s="169"/>
      <c r="AG667" s="169"/>
      <c r="AH667" s="170"/>
      <c r="AI667" s="145"/>
      <c r="AJ667" s="145"/>
      <c r="AK667" s="145"/>
      <c r="AL667" s="145"/>
      <c r="AY667" s="171"/>
      <c r="AZ667" s="167"/>
      <c r="BA667" s="172"/>
      <c r="BG667" s="171"/>
      <c r="BH667" s="167"/>
      <c r="BI667" s="172"/>
      <c r="CG667" s="430"/>
      <c r="CH667" s="430"/>
      <c r="CL667" s="147"/>
    </row>
    <row r="668" spans="1:90" s="5" customFormat="1" x14ac:dyDescent="0.25">
      <c r="A668" s="145"/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  <c r="Z668" s="145"/>
      <c r="AA668" s="145"/>
      <c r="AB668" s="145"/>
      <c r="AC668" s="169"/>
      <c r="AD668" s="169"/>
      <c r="AE668" s="169"/>
      <c r="AF668" s="169"/>
      <c r="AG668" s="169"/>
      <c r="AH668" s="170"/>
      <c r="AI668" s="145"/>
      <c r="AJ668" s="145"/>
      <c r="AK668" s="145"/>
      <c r="AL668" s="145"/>
      <c r="AY668" s="171"/>
      <c r="AZ668" s="167"/>
      <c r="BA668" s="172"/>
      <c r="BG668" s="171"/>
      <c r="BH668" s="167"/>
      <c r="BI668" s="172"/>
      <c r="CG668" s="430"/>
      <c r="CH668" s="430"/>
      <c r="CL668" s="147"/>
    </row>
    <row r="669" spans="1:90" s="5" customFormat="1" x14ac:dyDescent="0.25">
      <c r="A669" s="145"/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  <c r="Z669" s="145"/>
      <c r="AA669" s="145"/>
      <c r="AB669" s="145"/>
      <c r="AC669" s="169"/>
      <c r="AD669" s="169"/>
      <c r="AE669" s="169"/>
      <c r="AF669" s="169"/>
      <c r="AG669" s="169"/>
      <c r="AH669" s="170"/>
      <c r="AI669" s="145"/>
      <c r="AJ669" s="145"/>
      <c r="AK669" s="145"/>
      <c r="AL669" s="145"/>
      <c r="AY669" s="171"/>
      <c r="AZ669" s="167"/>
      <c r="BA669" s="172"/>
      <c r="BG669" s="171"/>
      <c r="BH669" s="167"/>
      <c r="BI669" s="172"/>
      <c r="CG669" s="430"/>
      <c r="CH669" s="430"/>
      <c r="CL669" s="147"/>
    </row>
    <row r="670" spans="1:90" s="5" customFormat="1" x14ac:dyDescent="0.25">
      <c r="A670" s="145"/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  <c r="Z670" s="145"/>
      <c r="AA670" s="145"/>
      <c r="AB670" s="145"/>
      <c r="AC670" s="169"/>
      <c r="AD670" s="169"/>
      <c r="AE670" s="169"/>
      <c r="AF670" s="169"/>
      <c r="AG670" s="169"/>
      <c r="AH670" s="170"/>
      <c r="AI670" s="145"/>
      <c r="AJ670" s="145"/>
      <c r="AK670" s="145"/>
      <c r="AL670" s="145"/>
      <c r="AY670" s="171"/>
      <c r="AZ670" s="167"/>
      <c r="BA670" s="172"/>
      <c r="BG670" s="171"/>
      <c r="BH670" s="167"/>
      <c r="BI670" s="172"/>
      <c r="CG670" s="430"/>
      <c r="CH670" s="430"/>
      <c r="CL670" s="147"/>
    </row>
    <row r="671" spans="1:90" s="5" customFormat="1" x14ac:dyDescent="0.25">
      <c r="A671" s="145"/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  <c r="Z671" s="145"/>
      <c r="AA671" s="145"/>
      <c r="AB671" s="145"/>
      <c r="AC671" s="169"/>
      <c r="AD671" s="169"/>
      <c r="AE671" s="169"/>
      <c r="AF671" s="169"/>
      <c r="AG671" s="169"/>
      <c r="AH671" s="170"/>
      <c r="AI671" s="145"/>
      <c r="AJ671" s="145"/>
      <c r="AK671" s="145"/>
      <c r="AL671" s="145"/>
      <c r="AY671" s="171"/>
      <c r="AZ671" s="167"/>
      <c r="BA671" s="172"/>
      <c r="BG671" s="171"/>
      <c r="BH671" s="167"/>
      <c r="BI671" s="172"/>
      <c r="CG671" s="430"/>
      <c r="CH671" s="430"/>
      <c r="CL671" s="147"/>
    </row>
    <row r="672" spans="1:90" s="5" customFormat="1" x14ac:dyDescent="0.25">
      <c r="A672" s="145"/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  <c r="Z672" s="145"/>
      <c r="AA672" s="145"/>
      <c r="AB672" s="145"/>
      <c r="AC672" s="169"/>
      <c r="AD672" s="169"/>
      <c r="AE672" s="169"/>
      <c r="AF672" s="169"/>
      <c r="AG672" s="169"/>
      <c r="AH672" s="170"/>
      <c r="AI672" s="145"/>
      <c r="AJ672" s="145"/>
      <c r="AK672" s="145"/>
      <c r="AL672" s="145"/>
      <c r="AY672" s="171"/>
      <c r="AZ672" s="167"/>
      <c r="BA672" s="172"/>
      <c r="BG672" s="171"/>
      <c r="BH672" s="167"/>
      <c r="BI672" s="172"/>
      <c r="CG672" s="430"/>
      <c r="CH672" s="430"/>
      <c r="CL672" s="147"/>
    </row>
    <row r="673" spans="1:90" s="5" customFormat="1" x14ac:dyDescent="0.25">
      <c r="A673" s="145"/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  <c r="Z673" s="145"/>
      <c r="AA673" s="145"/>
      <c r="AB673" s="145"/>
      <c r="AC673" s="169"/>
      <c r="AD673" s="169"/>
      <c r="AE673" s="169"/>
      <c r="AF673" s="169"/>
      <c r="AG673" s="169"/>
      <c r="AH673" s="170"/>
      <c r="AI673" s="145"/>
      <c r="AJ673" s="145"/>
      <c r="AK673" s="145"/>
      <c r="AL673" s="145"/>
      <c r="AY673" s="171"/>
      <c r="AZ673" s="167"/>
      <c r="BA673" s="172"/>
      <c r="BG673" s="171"/>
      <c r="BH673" s="167"/>
      <c r="BI673" s="172"/>
      <c r="CG673" s="430"/>
      <c r="CH673" s="430"/>
      <c r="CL673" s="147"/>
    </row>
    <row r="674" spans="1:90" s="5" customFormat="1" x14ac:dyDescent="0.25">
      <c r="A674" s="145"/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  <c r="Z674" s="145"/>
      <c r="AA674" s="145"/>
      <c r="AB674" s="145"/>
      <c r="AC674" s="169"/>
      <c r="AD674" s="169"/>
      <c r="AE674" s="169"/>
      <c r="AF674" s="169"/>
      <c r="AG674" s="169"/>
      <c r="AH674" s="170"/>
      <c r="AI674" s="145"/>
      <c r="AJ674" s="145"/>
      <c r="AK674" s="145"/>
      <c r="AL674" s="145"/>
      <c r="AY674" s="171"/>
      <c r="AZ674" s="167"/>
      <c r="BA674" s="172"/>
      <c r="BG674" s="171"/>
      <c r="BH674" s="167"/>
      <c r="BI674" s="172"/>
      <c r="CG674" s="430"/>
      <c r="CH674" s="430"/>
      <c r="CL674" s="147"/>
    </row>
    <row r="675" spans="1:90" s="5" customFormat="1" x14ac:dyDescent="0.25">
      <c r="A675" s="145"/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  <c r="Z675" s="145"/>
      <c r="AA675" s="145"/>
      <c r="AB675" s="145"/>
      <c r="AC675" s="169"/>
      <c r="AD675" s="169"/>
      <c r="AE675" s="169"/>
      <c r="AF675" s="169"/>
      <c r="AG675" s="169"/>
      <c r="AH675" s="170"/>
      <c r="AI675" s="145"/>
      <c r="AJ675" s="145"/>
      <c r="AK675" s="145"/>
      <c r="AL675" s="145"/>
      <c r="AY675" s="171"/>
      <c r="AZ675" s="167"/>
      <c r="BA675" s="172"/>
      <c r="BG675" s="171"/>
      <c r="BH675" s="167"/>
      <c r="BI675" s="172"/>
      <c r="CG675" s="430"/>
      <c r="CH675" s="430"/>
      <c r="CL675" s="147"/>
    </row>
    <row r="676" spans="1:90" s="5" customFormat="1" x14ac:dyDescent="0.25">
      <c r="A676" s="145"/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  <c r="Z676" s="145"/>
      <c r="AA676" s="145"/>
      <c r="AB676" s="145"/>
      <c r="AC676" s="169"/>
      <c r="AD676" s="169"/>
      <c r="AE676" s="169"/>
      <c r="AF676" s="169"/>
      <c r="AG676" s="169"/>
      <c r="AH676" s="170"/>
      <c r="AI676" s="145"/>
      <c r="AJ676" s="145"/>
      <c r="AK676" s="145"/>
      <c r="AL676" s="145"/>
      <c r="AY676" s="171"/>
      <c r="AZ676" s="167"/>
      <c r="BA676" s="172"/>
      <c r="BG676" s="171"/>
      <c r="BH676" s="167"/>
      <c r="BI676" s="172"/>
      <c r="CG676" s="430"/>
      <c r="CH676" s="430"/>
      <c r="CL676" s="147"/>
    </row>
    <row r="677" spans="1:90" s="5" customFormat="1" x14ac:dyDescent="0.25">
      <c r="A677" s="145"/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  <c r="Z677" s="145"/>
      <c r="AA677" s="145"/>
      <c r="AB677" s="145"/>
      <c r="AC677" s="169"/>
      <c r="AD677" s="169"/>
      <c r="AE677" s="169"/>
      <c r="AF677" s="169"/>
      <c r="AG677" s="169"/>
      <c r="AH677" s="170"/>
      <c r="AI677" s="145"/>
      <c r="AJ677" s="145"/>
      <c r="AK677" s="145"/>
      <c r="AL677" s="145"/>
      <c r="AY677" s="171"/>
      <c r="AZ677" s="167"/>
      <c r="BA677" s="172"/>
      <c r="BG677" s="171"/>
      <c r="BH677" s="167"/>
      <c r="BI677" s="172"/>
      <c r="CG677" s="430"/>
      <c r="CH677" s="430"/>
      <c r="CL677" s="147"/>
    </row>
    <row r="678" spans="1:90" s="5" customFormat="1" x14ac:dyDescent="0.25">
      <c r="A678" s="145"/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  <c r="Z678" s="145"/>
      <c r="AA678" s="145"/>
      <c r="AB678" s="145"/>
      <c r="AC678" s="169"/>
      <c r="AD678" s="169"/>
      <c r="AE678" s="169"/>
      <c r="AF678" s="169"/>
      <c r="AG678" s="169"/>
      <c r="AH678" s="170"/>
      <c r="AI678" s="145"/>
      <c r="AJ678" s="145"/>
      <c r="AK678" s="145"/>
      <c r="AL678" s="145"/>
      <c r="AY678" s="171"/>
      <c r="AZ678" s="167"/>
      <c r="BA678" s="172"/>
      <c r="BG678" s="171"/>
      <c r="BH678" s="167"/>
      <c r="BI678" s="172"/>
      <c r="CG678" s="430"/>
      <c r="CH678" s="430"/>
      <c r="CL678" s="147"/>
    </row>
    <row r="679" spans="1:90" s="5" customFormat="1" x14ac:dyDescent="0.25">
      <c r="A679" s="145"/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  <c r="Z679" s="145"/>
      <c r="AA679" s="145"/>
      <c r="AB679" s="145"/>
      <c r="AC679" s="169"/>
      <c r="AD679" s="169"/>
      <c r="AE679" s="169"/>
      <c r="AF679" s="169"/>
      <c r="AG679" s="169"/>
      <c r="AH679" s="170"/>
      <c r="AI679" s="145"/>
      <c r="AJ679" s="145"/>
      <c r="AK679" s="145"/>
      <c r="AL679" s="145"/>
      <c r="AY679" s="171"/>
      <c r="AZ679" s="167"/>
      <c r="BA679" s="172"/>
      <c r="BG679" s="171"/>
      <c r="BH679" s="167"/>
      <c r="BI679" s="172"/>
      <c r="CG679" s="430"/>
      <c r="CH679" s="430"/>
      <c r="CL679" s="147"/>
    </row>
    <row r="680" spans="1:90" s="5" customFormat="1" x14ac:dyDescent="0.25">
      <c r="A680" s="145"/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  <c r="Z680" s="145"/>
      <c r="AA680" s="145"/>
      <c r="AB680" s="145"/>
      <c r="AC680" s="169"/>
      <c r="AD680" s="169"/>
      <c r="AE680" s="169"/>
      <c r="AF680" s="169"/>
      <c r="AG680" s="169"/>
      <c r="AH680" s="170"/>
      <c r="AI680" s="145"/>
      <c r="AJ680" s="145"/>
      <c r="AK680" s="145"/>
      <c r="AL680" s="145"/>
      <c r="AY680" s="171"/>
      <c r="AZ680" s="167"/>
      <c r="BA680" s="172"/>
      <c r="BG680" s="171"/>
      <c r="BH680" s="167"/>
      <c r="BI680" s="172"/>
      <c r="CG680" s="430"/>
      <c r="CH680" s="430"/>
      <c r="CL680" s="147"/>
    </row>
    <row r="681" spans="1:90" s="5" customFormat="1" x14ac:dyDescent="0.25">
      <c r="A681" s="145"/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  <c r="Z681" s="145"/>
      <c r="AA681" s="145"/>
      <c r="AB681" s="145"/>
      <c r="AC681" s="169"/>
      <c r="AD681" s="169"/>
      <c r="AE681" s="169"/>
      <c r="AF681" s="169"/>
      <c r="AG681" s="169"/>
      <c r="AH681" s="170"/>
      <c r="AI681" s="145"/>
      <c r="AJ681" s="145"/>
      <c r="AK681" s="145"/>
      <c r="AL681" s="145"/>
      <c r="AY681" s="171"/>
      <c r="AZ681" s="167"/>
      <c r="BA681" s="172"/>
      <c r="BG681" s="171"/>
      <c r="BH681" s="167"/>
      <c r="BI681" s="172"/>
      <c r="CG681" s="430"/>
      <c r="CH681" s="430"/>
      <c r="CL681" s="147"/>
    </row>
    <row r="682" spans="1:90" s="5" customFormat="1" x14ac:dyDescent="0.25">
      <c r="A682" s="145"/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  <c r="Z682" s="145"/>
      <c r="AA682" s="145"/>
      <c r="AB682" s="145"/>
      <c r="AC682" s="169"/>
      <c r="AD682" s="169"/>
      <c r="AE682" s="169"/>
      <c r="AF682" s="169"/>
      <c r="AG682" s="169"/>
      <c r="AH682" s="170"/>
      <c r="AI682" s="145"/>
      <c r="AJ682" s="145"/>
      <c r="AK682" s="145"/>
      <c r="AL682" s="145"/>
      <c r="AY682" s="171"/>
      <c r="AZ682" s="167"/>
      <c r="BA682" s="172"/>
      <c r="BG682" s="171"/>
      <c r="BH682" s="167"/>
      <c r="BI682" s="172"/>
      <c r="CG682" s="430"/>
      <c r="CH682" s="430"/>
      <c r="CL682" s="147"/>
    </row>
    <row r="683" spans="1:90" s="5" customFormat="1" x14ac:dyDescent="0.25">
      <c r="A683" s="145"/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  <c r="Z683" s="145"/>
      <c r="AA683" s="145"/>
      <c r="AB683" s="145"/>
      <c r="AC683" s="169"/>
      <c r="AD683" s="169"/>
      <c r="AE683" s="169"/>
      <c r="AF683" s="169"/>
      <c r="AG683" s="169"/>
      <c r="AH683" s="170"/>
      <c r="AI683" s="145"/>
      <c r="AJ683" s="145"/>
      <c r="AK683" s="145"/>
      <c r="AL683" s="145"/>
      <c r="AY683" s="171"/>
      <c r="AZ683" s="167"/>
      <c r="BA683" s="172"/>
      <c r="BG683" s="171"/>
      <c r="BH683" s="167"/>
      <c r="BI683" s="172"/>
      <c r="CG683" s="430"/>
      <c r="CH683" s="430"/>
      <c r="CL683" s="147"/>
    </row>
    <row r="684" spans="1:90" s="5" customFormat="1" x14ac:dyDescent="0.25">
      <c r="A684" s="145"/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  <c r="Z684" s="145"/>
      <c r="AA684" s="145"/>
      <c r="AB684" s="145"/>
      <c r="AC684" s="169"/>
      <c r="AD684" s="169"/>
      <c r="AE684" s="169"/>
      <c r="AF684" s="169"/>
      <c r="AG684" s="169"/>
      <c r="AH684" s="170"/>
      <c r="AI684" s="145"/>
      <c r="AJ684" s="145"/>
      <c r="AK684" s="145"/>
      <c r="AL684" s="145"/>
      <c r="AY684" s="171"/>
      <c r="AZ684" s="167"/>
      <c r="BA684" s="172"/>
      <c r="BG684" s="171"/>
      <c r="BH684" s="167"/>
      <c r="BI684" s="172"/>
      <c r="CG684" s="430"/>
      <c r="CH684" s="430"/>
      <c r="CL684" s="147"/>
    </row>
    <row r="685" spans="1:90" s="5" customFormat="1" x14ac:dyDescent="0.25">
      <c r="A685" s="145"/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  <c r="Z685" s="145"/>
      <c r="AA685" s="145"/>
      <c r="AB685" s="145"/>
      <c r="AC685" s="169"/>
      <c r="AD685" s="169"/>
      <c r="AE685" s="169"/>
      <c r="AF685" s="169"/>
      <c r="AG685" s="169"/>
      <c r="AH685" s="170"/>
      <c r="AI685" s="145"/>
      <c r="AJ685" s="145"/>
      <c r="AK685" s="145"/>
      <c r="AL685" s="145"/>
      <c r="AY685" s="171"/>
      <c r="AZ685" s="167"/>
      <c r="BA685" s="172"/>
      <c r="BG685" s="171"/>
      <c r="BH685" s="167"/>
      <c r="BI685" s="172"/>
      <c r="CG685" s="430"/>
      <c r="CH685" s="430"/>
      <c r="CL685" s="147"/>
    </row>
    <row r="686" spans="1:90" s="5" customFormat="1" x14ac:dyDescent="0.25">
      <c r="A686" s="145"/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  <c r="Z686" s="145"/>
      <c r="AA686" s="145"/>
      <c r="AB686" s="145"/>
      <c r="AC686" s="169"/>
      <c r="AD686" s="169"/>
      <c r="AE686" s="169"/>
      <c r="AF686" s="169"/>
      <c r="AG686" s="169"/>
      <c r="AH686" s="170"/>
      <c r="AI686" s="145"/>
      <c r="AJ686" s="145"/>
      <c r="AK686" s="145"/>
      <c r="AL686" s="145"/>
      <c r="AY686" s="171"/>
      <c r="AZ686" s="167"/>
      <c r="BA686" s="172"/>
      <c r="BG686" s="171"/>
      <c r="BH686" s="167"/>
      <c r="BI686" s="172"/>
      <c r="CG686" s="430"/>
      <c r="CH686" s="430"/>
      <c r="CL686" s="147"/>
    </row>
    <row r="687" spans="1:90" s="5" customFormat="1" x14ac:dyDescent="0.25">
      <c r="A687" s="145"/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  <c r="Z687" s="145"/>
      <c r="AA687" s="145"/>
      <c r="AB687" s="145"/>
      <c r="AC687" s="169"/>
      <c r="AD687" s="169"/>
      <c r="AE687" s="169"/>
      <c r="AF687" s="169"/>
      <c r="AG687" s="169"/>
      <c r="AH687" s="170"/>
      <c r="AI687" s="145"/>
      <c r="AJ687" s="145"/>
      <c r="AK687" s="145"/>
      <c r="AL687" s="145"/>
      <c r="AY687" s="171"/>
      <c r="AZ687" s="167"/>
      <c r="BA687" s="172"/>
      <c r="BG687" s="171"/>
      <c r="BH687" s="167"/>
      <c r="BI687" s="172"/>
      <c r="CG687" s="430"/>
      <c r="CH687" s="430"/>
      <c r="CL687" s="147"/>
    </row>
    <row r="688" spans="1:90" s="5" customFormat="1" x14ac:dyDescent="0.25">
      <c r="A688" s="145"/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  <c r="Z688" s="145"/>
      <c r="AA688" s="145"/>
      <c r="AB688" s="145"/>
      <c r="AC688" s="169"/>
      <c r="AD688" s="169"/>
      <c r="AE688" s="169"/>
      <c r="AF688" s="169"/>
      <c r="AG688" s="169"/>
      <c r="AH688" s="170"/>
      <c r="AI688" s="145"/>
      <c r="AJ688" s="145"/>
      <c r="AK688" s="145"/>
      <c r="AL688" s="145"/>
      <c r="AY688" s="171"/>
      <c r="AZ688" s="167"/>
      <c r="BA688" s="172"/>
      <c r="BG688" s="171"/>
      <c r="BH688" s="167"/>
      <c r="BI688" s="172"/>
      <c r="CG688" s="430"/>
      <c r="CH688" s="430"/>
      <c r="CL688" s="147"/>
    </row>
    <row r="689" spans="1:90" s="5" customFormat="1" x14ac:dyDescent="0.25">
      <c r="A689" s="145"/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  <c r="Z689" s="145"/>
      <c r="AA689" s="145"/>
      <c r="AB689" s="145"/>
      <c r="AC689" s="169"/>
      <c r="AD689" s="169"/>
      <c r="AE689" s="169"/>
      <c r="AF689" s="169"/>
      <c r="AG689" s="169"/>
      <c r="AH689" s="170"/>
      <c r="AI689" s="145"/>
      <c r="AJ689" s="145"/>
      <c r="AK689" s="145"/>
      <c r="AL689" s="145"/>
      <c r="AY689" s="171"/>
      <c r="AZ689" s="167"/>
      <c r="BA689" s="172"/>
      <c r="BG689" s="171"/>
      <c r="BH689" s="167"/>
      <c r="BI689" s="172"/>
      <c r="CG689" s="430"/>
      <c r="CH689" s="430"/>
      <c r="CL689" s="147"/>
    </row>
    <row r="690" spans="1:90" s="5" customFormat="1" x14ac:dyDescent="0.25">
      <c r="A690" s="145"/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  <c r="Z690" s="145"/>
      <c r="AA690" s="145"/>
      <c r="AB690" s="145"/>
      <c r="AC690" s="169"/>
      <c r="AD690" s="169"/>
      <c r="AE690" s="169"/>
      <c r="AF690" s="169"/>
      <c r="AG690" s="169"/>
      <c r="AH690" s="170"/>
      <c r="AI690" s="145"/>
      <c r="AJ690" s="145"/>
      <c r="AK690" s="145"/>
      <c r="AL690" s="145"/>
      <c r="AY690" s="171"/>
      <c r="AZ690" s="167"/>
      <c r="BA690" s="172"/>
      <c r="BG690" s="171"/>
      <c r="BH690" s="167"/>
      <c r="BI690" s="172"/>
      <c r="CG690" s="430"/>
      <c r="CH690" s="430"/>
      <c r="CL690" s="147"/>
    </row>
    <row r="691" spans="1:90" s="5" customFormat="1" x14ac:dyDescent="0.25">
      <c r="A691" s="145"/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  <c r="Z691" s="145"/>
      <c r="AA691" s="145"/>
      <c r="AB691" s="145"/>
      <c r="AC691" s="169"/>
      <c r="AD691" s="169"/>
      <c r="AE691" s="169"/>
      <c r="AF691" s="169"/>
      <c r="AG691" s="169"/>
      <c r="AH691" s="170"/>
      <c r="AI691" s="145"/>
      <c r="AJ691" s="145"/>
      <c r="AK691" s="145"/>
      <c r="AL691" s="145"/>
      <c r="AY691" s="171"/>
      <c r="AZ691" s="167"/>
      <c r="BA691" s="172"/>
      <c r="BG691" s="171"/>
      <c r="BH691" s="167"/>
      <c r="BI691" s="172"/>
      <c r="CG691" s="430"/>
      <c r="CH691" s="430"/>
      <c r="CL691" s="147"/>
    </row>
    <row r="692" spans="1:90" s="5" customFormat="1" x14ac:dyDescent="0.25">
      <c r="A692" s="145"/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  <c r="Z692" s="145"/>
      <c r="AA692" s="145"/>
      <c r="AB692" s="145"/>
      <c r="AC692" s="169"/>
      <c r="AD692" s="169"/>
      <c r="AE692" s="169"/>
      <c r="AF692" s="169"/>
      <c r="AG692" s="169"/>
      <c r="AH692" s="170"/>
      <c r="AI692" s="145"/>
      <c r="AJ692" s="145"/>
      <c r="AK692" s="145"/>
      <c r="AL692" s="145"/>
      <c r="AY692" s="171"/>
      <c r="AZ692" s="167"/>
      <c r="BA692" s="172"/>
      <c r="BG692" s="171"/>
      <c r="BH692" s="167"/>
      <c r="BI692" s="172"/>
      <c r="CG692" s="430"/>
      <c r="CH692" s="430"/>
      <c r="CL692" s="147"/>
    </row>
    <row r="693" spans="1:90" s="5" customFormat="1" x14ac:dyDescent="0.25">
      <c r="A693" s="145"/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  <c r="Z693" s="145"/>
      <c r="AA693" s="145"/>
      <c r="AB693" s="145"/>
      <c r="AC693" s="169"/>
      <c r="AD693" s="169"/>
      <c r="AE693" s="169"/>
      <c r="AF693" s="169"/>
      <c r="AG693" s="169"/>
      <c r="AH693" s="170"/>
      <c r="AI693" s="145"/>
      <c r="AJ693" s="145"/>
      <c r="AK693" s="145"/>
      <c r="AL693" s="145"/>
      <c r="AY693" s="171"/>
      <c r="AZ693" s="167"/>
      <c r="BA693" s="172"/>
      <c r="BG693" s="171"/>
      <c r="BH693" s="167"/>
      <c r="BI693" s="172"/>
      <c r="CG693" s="430"/>
      <c r="CH693" s="430"/>
      <c r="CL693" s="147"/>
    </row>
    <row r="694" spans="1:90" s="5" customFormat="1" x14ac:dyDescent="0.25">
      <c r="A694" s="145"/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  <c r="Z694" s="145"/>
      <c r="AA694" s="145"/>
      <c r="AB694" s="145"/>
      <c r="AC694" s="169"/>
      <c r="AD694" s="169"/>
      <c r="AE694" s="169"/>
      <c r="AF694" s="169"/>
      <c r="AG694" s="169"/>
      <c r="AH694" s="170"/>
      <c r="AI694" s="145"/>
      <c r="AJ694" s="145"/>
      <c r="AK694" s="145"/>
      <c r="AL694" s="145"/>
      <c r="AY694" s="171"/>
      <c r="AZ694" s="167"/>
      <c r="BA694" s="172"/>
      <c r="BG694" s="171"/>
      <c r="BH694" s="167"/>
      <c r="BI694" s="172"/>
      <c r="CG694" s="430"/>
      <c r="CH694" s="430"/>
      <c r="CL694" s="147"/>
    </row>
    <row r="695" spans="1:90" s="5" customFormat="1" x14ac:dyDescent="0.25">
      <c r="A695" s="145"/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  <c r="Z695" s="145"/>
      <c r="AA695" s="145"/>
      <c r="AB695" s="145"/>
      <c r="AC695" s="169"/>
      <c r="AD695" s="169"/>
      <c r="AE695" s="169"/>
      <c r="AF695" s="169"/>
      <c r="AG695" s="169"/>
      <c r="AH695" s="170"/>
      <c r="AI695" s="145"/>
      <c r="AJ695" s="145"/>
      <c r="AK695" s="145"/>
      <c r="AL695" s="145"/>
      <c r="AY695" s="171"/>
      <c r="AZ695" s="167"/>
      <c r="BA695" s="172"/>
      <c r="BG695" s="171"/>
      <c r="BH695" s="167"/>
      <c r="BI695" s="172"/>
      <c r="CG695" s="430"/>
      <c r="CH695" s="430"/>
      <c r="CL695" s="147"/>
    </row>
    <row r="696" spans="1:90" s="5" customFormat="1" x14ac:dyDescent="0.25">
      <c r="A696" s="145"/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  <c r="Z696" s="145"/>
      <c r="AA696" s="145"/>
      <c r="AB696" s="145"/>
      <c r="AC696" s="169"/>
      <c r="AD696" s="169"/>
      <c r="AE696" s="169"/>
      <c r="AF696" s="169"/>
      <c r="AG696" s="169"/>
      <c r="AH696" s="170"/>
      <c r="AI696" s="145"/>
      <c r="AJ696" s="145"/>
      <c r="AK696" s="145"/>
      <c r="AL696" s="145"/>
      <c r="AY696" s="171"/>
      <c r="AZ696" s="167"/>
      <c r="BA696" s="172"/>
      <c r="BG696" s="171"/>
      <c r="BH696" s="167"/>
      <c r="BI696" s="172"/>
      <c r="CG696" s="430"/>
      <c r="CH696" s="430"/>
      <c r="CL696" s="147"/>
    </row>
    <row r="697" spans="1:90" s="5" customFormat="1" x14ac:dyDescent="0.25">
      <c r="A697" s="145"/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  <c r="Z697" s="145"/>
      <c r="AA697" s="145"/>
      <c r="AB697" s="145"/>
      <c r="AC697" s="169"/>
      <c r="AD697" s="169"/>
      <c r="AE697" s="169"/>
      <c r="AF697" s="169"/>
      <c r="AG697" s="169"/>
      <c r="AH697" s="170"/>
      <c r="AI697" s="145"/>
      <c r="AJ697" s="145"/>
      <c r="AK697" s="145"/>
      <c r="AL697" s="145"/>
      <c r="AY697" s="171"/>
      <c r="AZ697" s="167"/>
      <c r="BA697" s="172"/>
      <c r="BG697" s="171"/>
      <c r="BH697" s="167"/>
      <c r="BI697" s="172"/>
      <c r="CG697" s="430"/>
      <c r="CH697" s="430"/>
      <c r="CL697" s="147"/>
    </row>
    <row r="698" spans="1:90" s="5" customFormat="1" x14ac:dyDescent="0.25">
      <c r="A698" s="145"/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  <c r="Z698" s="145"/>
      <c r="AA698" s="145"/>
      <c r="AB698" s="145"/>
      <c r="AC698" s="169"/>
      <c r="AD698" s="169"/>
      <c r="AE698" s="169"/>
      <c r="AF698" s="169"/>
      <c r="AG698" s="169"/>
      <c r="AH698" s="170"/>
      <c r="AI698" s="145"/>
      <c r="AJ698" s="145"/>
      <c r="AK698" s="145"/>
      <c r="AL698" s="145"/>
      <c r="AY698" s="171"/>
      <c r="AZ698" s="167"/>
      <c r="BA698" s="172"/>
      <c r="BG698" s="171"/>
      <c r="BH698" s="167"/>
      <c r="BI698" s="172"/>
      <c r="CG698" s="430"/>
      <c r="CH698" s="430"/>
      <c r="CL698" s="147"/>
    </row>
    <row r="699" spans="1:90" s="5" customFormat="1" x14ac:dyDescent="0.25">
      <c r="A699" s="145"/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  <c r="Z699" s="145"/>
      <c r="AA699" s="145"/>
      <c r="AB699" s="145"/>
      <c r="AC699" s="169"/>
      <c r="AD699" s="169"/>
      <c r="AE699" s="169"/>
      <c r="AF699" s="169"/>
      <c r="AG699" s="169"/>
      <c r="AH699" s="170"/>
      <c r="AI699" s="145"/>
      <c r="AJ699" s="145"/>
      <c r="AK699" s="145"/>
      <c r="AL699" s="145"/>
      <c r="AY699" s="171"/>
      <c r="AZ699" s="167"/>
      <c r="BA699" s="172"/>
      <c r="BG699" s="171"/>
      <c r="BH699" s="167"/>
      <c r="BI699" s="172"/>
      <c r="CG699" s="430"/>
      <c r="CH699" s="430"/>
      <c r="CL699" s="147"/>
    </row>
    <row r="700" spans="1:90" s="5" customFormat="1" x14ac:dyDescent="0.25">
      <c r="A700" s="145"/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  <c r="Z700" s="145"/>
      <c r="AA700" s="145"/>
      <c r="AB700" s="145"/>
      <c r="AC700" s="169"/>
      <c r="AD700" s="169"/>
      <c r="AE700" s="169"/>
      <c r="AF700" s="169"/>
      <c r="AG700" s="169"/>
      <c r="AH700" s="170"/>
      <c r="AI700" s="145"/>
      <c r="AJ700" s="145"/>
      <c r="AK700" s="145"/>
      <c r="AL700" s="145"/>
      <c r="AY700" s="171"/>
      <c r="AZ700" s="167"/>
      <c r="BA700" s="172"/>
      <c r="BG700" s="171"/>
      <c r="BH700" s="167"/>
      <c r="BI700" s="172"/>
      <c r="CG700" s="430"/>
      <c r="CH700" s="430"/>
      <c r="CL700" s="147"/>
    </row>
    <row r="701" spans="1:90" s="5" customFormat="1" x14ac:dyDescent="0.25">
      <c r="A701" s="145"/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  <c r="Z701" s="145"/>
      <c r="AA701" s="145"/>
      <c r="AB701" s="145"/>
      <c r="AC701" s="169"/>
      <c r="AD701" s="169"/>
      <c r="AE701" s="169"/>
      <c r="AF701" s="169"/>
      <c r="AG701" s="169"/>
      <c r="AH701" s="170"/>
      <c r="AI701" s="145"/>
      <c r="AJ701" s="145"/>
      <c r="AK701" s="145"/>
      <c r="AL701" s="145"/>
      <c r="AY701" s="171"/>
      <c r="AZ701" s="167"/>
      <c r="BA701" s="172"/>
      <c r="BG701" s="171"/>
      <c r="BH701" s="167"/>
      <c r="BI701" s="172"/>
      <c r="CG701" s="430"/>
      <c r="CH701" s="430"/>
      <c r="CL701" s="147"/>
    </row>
    <row r="702" spans="1:90" s="5" customFormat="1" x14ac:dyDescent="0.25">
      <c r="A702" s="145"/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  <c r="Z702" s="145"/>
      <c r="AA702" s="145"/>
      <c r="AB702" s="145"/>
      <c r="AC702" s="169"/>
      <c r="AD702" s="169"/>
      <c r="AE702" s="169"/>
      <c r="AF702" s="169"/>
      <c r="AG702" s="169"/>
      <c r="AH702" s="170"/>
      <c r="AI702" s="145"/>
      <c r="AJ702" s="145"/>
      <c r="AK702" s="145"/>
      <c r="AL702" s="145"/>
      <c r="AY702" s="171"/>
      <c r="AZ702" s="167"/>
      <c r="BA702" s="172"/>
      <c r="BG702" s="171"/>
      <c r="BH702" s="167"/>
      <c r="BI702" s="172"/>
      <c r="CG702" s="430"/>
      <c r="CH702" s="430"/>
      <c r="CL702" s="147"/>
    </row>
    <row r="703" spans="1:90" s="5" customFormat="1" x14ac:dyDescent="0.25">
      <c r="A703" s="145"/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  <c r="Z703" s="145"/>
      <c r="AA703" s="145"/>
      <c r="AB703" s="145"/>
      <c r="AC703" s="169"/>
      <c r="AD703" s="169"/>
      <c r="AE703" s="169"/>
      <c r="AF703" s="169"/>
      <c r="AG703" s="169"/>
      <c r="AH703" s="170"/>
      <c r="AI703" s="145"/>
      <c r="AJ703" s="145"/>
      <c r="AK703" s="145"/>
      <c r="AL703" s="145"/>
      <c r="AY703" s="171"/>
      <c r="AZ703" s="167"/>
      <c r="BA703" s="172"/>
      <c r="BG703" s="171"/>
      <c r="BH703" s="167"/>
      <c r="BI703" s="172"/>
      <c r="CG703" s="430"/>
      <c r="CH703" s="430"/>
      <c r="CL703" s="147"/>
    </row>
    <row r="704" spans="1:90" s="5" customFormat="1" x14ac:dyDescent="0.25">
      <c r="A704" s="145"/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  <c r="Z704" s="145"/>
      <c r="AA704" s="145"/>
      <c r="AB704" s="145"/>
      <c r="AC704" s="169"/>
      <c r="AD704" s="169"/>
      <c r="AE704" s="169"/>
      <c r="AF704" s="169"/>
      <c r="AG704" s="169"/>
      <c r="AH704" s="170"/>
      <c r="AI704" s="145"/>
      <c r="AJ704" s="145"/>
      <c r="AK704" s="145"/>
      <c r="AL704" s="145"/>
      <c r="AY704" s="171"/>
      <c r="AZ704" s="167"/>
      <c r="BA704" s="172"/>
      <c r="BG704" s="171"/>
      <c r="BH704" s="167"/>
      <c r="BI704" s="172"/>
      <c r="CG704" s="430"/>
      <c r="CH704" s="430"/>
      <c r="CL704" s="147"/>
    </row>
    <row r="705" spans="1:90" s="5" customFormat="1" x14ac:dyDescent="0.25">
      <c r="A705" s="145"/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  <c r="Z705" s="145"/>
      <c r="AA705" s="145"/>
      <c r="AB705" s="145"/>
      <c r="AC705" s="169"/>
      <c r="AD705" s="169"/>
      <c r="AE705" s="169"/>
      <c r="AF705" s="169"/>
      <c r="AG705" s="169"/>
      <c r="AH705" s="170"/>
      <c r="AI705" s="145"/>
      <c r="AJ705" s="145"/>
      <c r="AK705" s="145"/>
      <c r="AL705" s="145"/>
      <c r="AY705" s="171"/>
      <c r="AZ705" s="167"/>
      <c r="BA705" s="172"/>
      <c r="BG705" s="171"/>
      <c r="BH705" s="167"/>
      <c r="BI705" s="172"/>
      <c r="CG705" s="430"/>
      <c r="CH705" s="430"/>
      <c r="CL705" s="147"/>
    </row>
    <row r="706" spans="1:90" s="5" customFormat="1" x14ac:dyDescent="0.25">
      <c r="A706" s="145"/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  <c r="Z706" s="145"/>
      <c r="AA706" s="145"/>
      <c r="AB706" s="145"/>
      <c r="AC706" s="169"/>
      <c r="AD706" s="169"/>
      <c r="AE706" s="169"/>
      <c r="AF706" s="169"/>
      <c r="AG706" s="169"/>
      <c r="AH706" s="170"/>
      <c r="AI706" s="145"/>
      <c r="AJ706" s="145"/>
      <c r="AK706" s="145"/>
      <c r="AL706" s="145"/>
      <c r="AY706" s="171"/>
      <c r="AZ706" s="167"/>
      <c r="BA706" s="172"/>
      <c r="BG706" s="171"/>
      <c r="BH706" s="167"/>
      <c r="BI706" s="172"/>
      <c r="CG706" s="430"/>
      <c r="CH706" s="430"/>
      <c r="CL706" s="147"/>
    </row>
    <row r="707" spans="1:90" s="5" customFormat="1" x14ac:dyDescent="0.25">
      <c r="A707" s="145"/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  <c r="Z707" s="145"/>
      <c r="AA707" s="145"/>
      <c r="AB707" s="145"/>
      <c r="AC707" s="169"/>
      <c r="AD707" s="169"/>
      <c r="AE707" s="169"/>
      <c r="AF707" s="169"/>
      <c r="AG707" s="169"/>
      <c r="AH707" s="170"/>
      <c r="AI707" s="145"/>
      <c r="AJ707" s="145"/>
      <c r="AK707" s="145"/>
      <c r="AL707" s="145"/>
      <c r="AY707" s="171"/>
      <c r="AZ707" s="167"/>
      <c r="BA707" s="172"/>
      <c r="BG707" s="171"/>
      <c r="BH707" s="167"/>
      <c r="BI707" s="172"/>
      <c r="CG707" s="430"/>
      <c r="CH707" s="430"/>
      <c r="CL707" s="147"/>
    </row>
    <row r="708" spans="1:90" s="5" customFormat="1" x14ac:dyDescent="0.25">
      <c r="A708" s="145"/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  <c r="Z708" s="145"/>
      <c r="AA708" s="145"/>
      <c r="AB708" s="145"/>
      <c r="AC708" s="169"/>
      <c r="AD708" s="169"/>
      <c r="AE708" s="169"/>
      <c r="AF708" s="169"/>
      <c r="AG708" s="169"/>
      <c r="AH708" s="170"/>
      <c r="AI708" s="145"/>
      <c r="AJ708" s="145"/>
      <c r="AK708" s="145"/>
      <c r="AL708" s="145"/>
      <c r="AY708" s="171"/>
      <c r="AZ708" s="167"/>
      <c r="BA708" s="172"/>
      <c r="BG708" s="171"/>
      <c r="BH708" s="167"/>
      <c r="BI708" s="172"/>
      <c r="CG708" s="430"/>
      <c r="CH708" s="430"/>
      <c r="CL708" s="147"/>
    </row>
    <row r="709" spans="1:90" s="5" customFormat="1" x14ac:dyDescent="0.25">
      <c r="A709" s="145"/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  <c r="Z709" s="145"/>
      <c r="AA709" s="145"/>
      <c r="AB709" s="145"/>
      <c r="AC709" s="169"/>
      <c r="AD709" s="169"/>
      <c r="AE709" s="169"/>
      <c r="AF709" s="169"/>
      <c r="AG709" s="169"/>
      <c r="AH709" s="170"/>
      <c r="AI709" s="145"/>
      <c r="AJ709" s="145"/>
      <c r="AK709" s="145"/>
      <c r="AL709" s="145"/>
      <c r="AY709" s="171"/>
      <c r="AZ709" s="167"/>
      <c r="BA709" s="172"/>
      <c r="BG709" s="171"/>
      <c r="BH709" s="167"/>
      <c r="BI709" s="172"/>
      <c r="CG709" s="430"/>
      <c r="CH709" s="430"/>
      <c r="CL709" s="147"/>
    </row>
    <row r="710" spans="1:90" s="5" customFormat="1" x14ac:dyDescent="0.25">
      <c r="A710" s="145"/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  <c r="Z710" s="145"/>
      <c r="AA710" s="145"/>
      <c r="AB710" s="145"/>
      <c r="AC710" s="169"/>
      <c r="AD710" s="169"/>
      <c r="AE710" s="169"/>
      <c r="AF710" s="169"/>
      <c r="AG710" s="169"/>
      <c r="AH710" s="170"/>
      <c r="AI710" s="145"/>
      <c r="AJ710" s="145"/>
      <c r="AK710" s="145"/>
      <c r="AL710" s="145"/>
      <c r="AY710" s="171"/>
      <c r="AZ710" s="167"/>
      <c r="BA710" s="172"/>
      <c r="BG710" s="171"/>
      <c r="BH710" s="167"/>
      <c r="BI710" s="172"/>
      <c r="CG710" s="430"/>
      <c r="CH710" s="430"/>
      <c r="CL710" s="147"/>
    </row>
    <row r="711" spans="1:90" s="5" customFormat="1" x14ac:dyDescent="0.25">
      <c r="A711" s="145"/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  <c r="Z711" s="145"/>
      <c r="AA711" s="145"/>
      <c r="AB711" s="145"/>
      <c r="AC711" s="169"/>
      <c r="AD711" s="169"/>
      <c r="AE711" s="169"/>
      <c r="AF711" s="169"/>
      <c r="AG711" s="169"/>
      <c r="AH711" s="170"/>
      <c r="AI711" s="145"/>
      <c r="AJ711" s="145"/>
      <c r="AK711" s="145"/>
      <c r="AL711" s="145"/>
      <c r="AY711" s="171"/>
      <c r="AZ711" s="167"/>
      <c r="BA711" s="172"/>
      <c r="BG711" s="171"/>
      <c r="BH711" s="167"/>
      <c r="BI711" s="172"/>
      <c r="CG711" s="430"/>
      <c r="CH711" s="430"/>
      <c r="CL711" s="147"/>
    </row>
    <row r="712" spans="1:90" s="5" customFormat="1" x14ac:dyDescent="0.25">
      <c r="A712" s="145"/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  <c r="Z712" s="145"/>
      <c r="AA712" s="145"/>
      <c r="AB712" s="145"/>
      <c r="AC712" s="169"/>
      <c r="AD712" s="169"/>
      <c r="AE712" s="169"/>
      <c r="AF712" s="169"/>
      <c r="AG712" s="169"/>
      <c r="AH712" s="170"/>
      <c r="AI712" s="145"/>
      <c r="AJ712" s="145"/>
      <c r="AK712" s="145"/>
      <c r="AL712" s="145"/>
      <c r="AY712" s="171"/>
      <c r="AZ712" s="167"/>
      <c r="BA712" s="172"/>
      <c r="BG712" s="171"/>
      <c r="BH712" s="167"/>
      <c r="BI712" s="172"/>
      <c r="CG712" s="430"/>
      <c r="CH712" s="430"/>
      <c r="CL712" s="147"/>
    </row>
    <row r="713" spans="1:90" s="5" customFormat="1" x14ac:dyDescent="0.25">
      <c r="A713" s="145"/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  <c r="Z713" s="145"/>
      <c r="AA713" s="145"/>
      <c r="AB713" s="145"/>
      <c r="AC713" s="169"/>
      <c r="AD713" s="169"/>
      <c r="AE713" s="169"/>
      <c r="AF713" s="169"/>
      <c r="AG713" s="169"/>
      <c r="AH713" s="170"/>
      <c r="AI713" s="145"/>
      <c r="AJ713" s="145"/>
      <c r="AK713" s="145"/>
      <c r="AL713" s="145"/>
      <c r="AY713" s="171"/>
      <c r="AZ713" s="167"/>
      <c r="BA713" s="172"/>
      <c r="BG713" s="171"/>
      <c r="BH713" s="167"/>
      <c r="BI713" s="172"/>
      <c r="CG713" s="430"/>
      <c r="CH713" s="430"/>
      <c r="CL713" s="147"/>
    </row>
    <row r="714" spans="1:90" s="5" customFormat="1" x14ac:dyDescent="0.25">
      <c r="A714" s="145"/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  <c r="Z714" s="145"/>
      <c r="AA714" s="145"/>
      <c r="AB714" s="145"/>
      <c r="AC714" s="169"/>
      <c r="AD714" s="169"/>
      <c r="AE714" s="169"/>
      <c r="AF714" s="169"/>
      <c r="AG714" s="169"/>
      <c r="AH714" s="170"/>
      <c r="AI714" s="145"/>
      <c r="AJ714" s="145"/>
      <c r="AK714" s="145"/>
      <c r="AL714" s="145"/>
      <c r="AY714" s="171"/>
      <c r="AZ714" s="167"/>
      <c r="BA714" s="172"/>
      <c r="BG714" s="171"/>
      <c r="BH714" s="167"/>
      <c r="BI714" s="172"/>
      <c r="CG714" s="430"/>
      <c r="CH714" s="430"/>
      <c r="CL714" s="147"/>
    </row>
    <row r="715" spans="1:90" s="5" customFormat="1" x14ac:dyDescent="0.25">
      <c r="A715" s="145"/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  <c r="Z715" s="145"/>
      <c r="AA715" s="145"/>
      <c r="AB715" s="145"/>
      <c r="AC715" s="169"/>
      <c r="AD715" s="169"/>
      <c r="AE715" s="169"/>
      <c r="AF715" s="169"/>
      <c r="AG715" s="169"/>
      <c r="AH715" s="170"/>
      <c r="AI715" s="145"/>
      <c r="AJ715" s="145"/>
      <c r="AK715" s="145"/>
      <c r="AL715" s="145"/>
      <c r="AY715" s="171"/>
      <c r="AZ715" s="167"/>
      <c r="BA715" s="172"/>
      <c r="BG715" s="171"/>
      <c r="BH715" s="167"/>
      <c r="BI715" s="172"/>
      <c r="CG715" s="430"/>
      <c r="CH715" s="430"/>
      <c r="CL715" s="147"/>
    </row>
    <row r="716" spans="1:90" s="5" customFormat="1" x14ac:dyDescent="0.25">
      <c r="A716" s="145"/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  <c r="Z716" s="145"/>
      <c r="AA716" s="145"/>
      <c r="AB716" s="145"/>
      <c r="AC716" s="169"/>
      <c r="AD716" s="169"/>
      <c r="AE716" s="169"/>
      <c r="AF716" s="169"/>
      <c r="AG716" s="169"/>
      <c r="AH716" s="170"/>
      <c r="AI716" s="145"/>
      <c r="AJ716" s="145"/>
      <c r="AK716" s="145"/>
      <c r="AL716" s="145"/>
      <c r="AY716" s="171"/>
      <c r="AZ716" s="167"/>
      <c r="BA716" s="172"/>
      <c r="BG716" s="171"/>
      <c r="BH716" s="167"/>
      <c r="BI716" s="172"/>
      <c r="CG716" s="430"/>
      <c r="CH716" s="430"/>
      <c r="CL716" s="147"/>
    </row>
    <row r="717" spans="1:90" s="5" customFormat="1" x14ac:dyDescent="0.25">
      <c r="A717" s="145"/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  <c r="Z717" s="145"/>
      <c r="AA717" s="145"/>
      <c r="AB717" s="145"/>
      <c r="AC717" s="169"/>
      <c r="AD717" s="169"/>
      <c r="AE717" s="169"/>
      <c r="AF717" s="169"/>
      <c r="AG717" s="169"/>
      <c r="AH717" s="170"/>
      <c r="AI717" s="145"/>
      <c r="AJ717" s="145"/>
      <c r="AK717" s="145"/>
      <c r="AL717" s="145"/>
      <c r="AY717" s="171"/>
      <c r="AZ717" s="167"/>
      <c r="BA717" s="172"/>
      <c r="BG717" s="171"/>
      <c r="BH717" s="167"/>
      <c r="BI717" s="172"/>
      <c r="CG717" s="430"/>
      <c r="CH717" s="430"/>
      <c r="CL717" s="147"/>
    </row>
    <row r="718" spans="1:90" s="5" customFormat="1" x14ac:dyDescent="0.25">
      <c r="A718" s="145"/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  <c r="Z718" s="145"/>
      <c r="AA718" s="145"/>
      <c r="AB718" s="145"/>
      <c r="AC718" s="169"/>
      <c r="AD718" s="169"/>
      <c r="AE718" s="169"/>
      <c r="AF718" s="169"/>
      <c r="AG718" s="169"/>
      <c r="AH718" s="170"/>
      <c r="AI718" s="145"/>
      <c r="AJ718" s="145"/>
      <c r="AK718" s="145"/>
      <c r="AL718" s="145"/>
      <c r="AY718" s="171"/>
      <c r="AZ718" s="167"/>
      <c r="BA718" s="172"/>
      <c r="BG718" s="171"/>
      <c r="BH718" s="167"/>
      <c r="BI718" s="172"/>
      <c r="CG718" s="430"/>
      <c r="CH718" s="430"/>
      <c r="CL718" s="147"/>
    </row>
    <row r="719" spans="1:90" s="5" customFormat="1" x14ac:dyDescent="0.25">
      <c r="A719" s="145"/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  <c r="Z719" s="145"/>
      <c r="AA719" s="145"/>
      <c r="AB719" s="145"/>
      <c r="AC719" s="169"/>
      <c r="AD719" s="169"/>
      <c r="AE719" s="169"/>
      <c r="AF719" s="169"/>
      <c r="AG719" s="169"/>
      <c r="AH719" s="170"/>
      <c r="AI719" s="145"/>
      <c r="AJ719" s="145"/>
      <c r="AK719" s="145"/>
      <c r="AL719" s="145"/>
      <c r="AY719" s="171"/>
      <c r="AZ719" s="167"/>
      <c r="BA719" s="172"/>
      <c r="BG719" s="171"/>
      <c r="BH719" s="167"/>
      <c r="BI719" s="172"/>
      <c r="CG719" s="430"/>
      <c r="CH719" s="430"/>
      <c r="CL719" s="147"/>
    </row>
    <row r="720" spans="1:90" s="5" customFormat="1" x14ac:dyDescent="0.25">
      <c r="A720" s="145"/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  <c r="Z720" s="145"/>
      <c r="AA720" s="145"/>
      <c r="AB720" s="145"/>
      <c r="AC720" s="169"/>
      <c r="AD720" s="169"/>
      <c r="AE720" s="169"/>
      <c r="AF720" s="169"/>
      <c r="AG720" s="169"/>
      <c r="AH720" s="170"/>
      <c r="AI720" s="145"/>
      <c r="AJ720" s="145"/>
      <c r="AK720" s="145"/>
      <c r="AL720" s="145"/>
      <c r="AY720" s="171"/>
      <c r="AZ720" s="167"/>
      <c r="BA720" s="172"/>
      <c r="BG720" s="171"/>
      <c r="BH720" s="167"/>
      <c r="BI720" s="172"/>
      <c r="CG720" s="430"/>
      <c r="CH720" s="430"/>
      <c r="CL720" s="147"/>
    </row>
    <row r="721" spans="1:90" s="5" customFormat="1" x14ac:dyDescent="0.25">
      <c r="A721" s="145"/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  <c r="Z721" s="145"/>
      <c r="AA721" s="145"/>
      <c r="AB721" s="145"/>
      <c r="AC721" s="169"/>
      <c r="AD721" s="169"/>
      <c r="AE721" s="169"/>
      <c r="AF721" s="169"/>
      <c r="AG721" s="169"/>
      <c r="AH721" s="170"/>
      <c r="AI721" s="145"/>
      <c r="AJ721" s="145"/>
      <c r="AK721" s="145"/>
      <c r="AL721" s="145"/>
      <c r="AY721" s="171"/>
      <c r="AZ721" s="167"/>
      <c r="BA721" s="172"/>
      <c r="BG721" s="171"/>
      <c r="BH721" s="167"/>
      <c r="BI721" s="172"/>
      <c r="CG721" s="430"/>
      <c r="CH721" s="430"/>
      <c r="CL721" s="147"/>
    </row>
    <row r="722" spans="1:90" s="5" customFormat="1" x14ac:dyDescent="0.25">
      <c r="A722" s="145"/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  <c r="Z722" s="145"/>
      <c r="AA722" s="145"/>
      <c r="AB722" s="145"/>
      <c r="AC722" s="169"/>
      <c r="AD722" s="169"/>
      <c r="AE722" s="169"/>
      <c r="AF722" s="169"/>
      <c r="AG722" s="169"/>
      <c r="AH722" s="170"/>
      <c r="AI722" s="145"/>
      <c r="AJ722" s="145"/>
      <c r="AK722" s="145"/>
      <c r="AL722" s="145"/>
      <c r="AY722" s="171"/>
      <c r="AZ722" s="167"/>
      <c r="BA722" s="172"/>
      <c r="BG722" s="171"/>
      <c r="BH722" s="167"/>
      <c r="BI722" s="172"/>
      <c r="CG722" s="430"/>
      <c r="CH722" s="430"/>
      <c r="CL722" s="147"/>
    </row>
    <row r="723" spans="1:90" s="5" customFormat="1" x14ac:dyDescent="0.25">
      <c r="A723" s="145"/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  <c r="Z723" s="145"/>
      <c r="AA723" s="145"/>
      <c r="AB723" s="145"/>
      <c r="AC723" s="169"/>
      <c r="AD723" s="169"/>
      <c r="AE723" s="169"/>
      <c r="AF723" s="169"/>
      <c r="AG723" s="169"/>
      <c r="AH723" s="170"/>
      <c r="AI723" s="145"/>
      <c r="AJ723" s="145"/>
      <c r="AK723" s="145"/>
      <c r="AL723" s="145"/>
      <c r="AY723" s="171"/>
      <c r="AZ723" s="167"/>
      <c r="BA723" s="172"/>
      <c r="BG723" s="171"/>
      <c r="BH723" s="167"/>
      <c r="BI723" s="172"/>
      <c r="CG723" s="430"/>
      <c r="CH723" s="430"/>
      <c r="CL723" s="147"/>
    </row>
    <row r="724" spans="1:90" s="5" customFormat="1" x14ac:dyDescent="0.25">
      <c r="A724" s="145"/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  <c r="Z724" s="145"/>
      <c r="AA724" s="145"/>
      <c r="AB724" s="145"/>
      <c r="AC724" s="169"/>
      <c r="AD724" s="169"/>
      <c r="AE724" s="169"/>
      <c r="AF724" s="169"/>
      <c r="AG724" s="169"/>
      <c r="AH724" s="170"/>
      <c r="AI724" s="145"/>
      <c r="AJ724" s="145"/>
      <c r="AK724" s="145"/>
      <c r="AL724" s="145"/>
      <c r="AY724" s="171"/>
      <c r="AZ724" s="167"/>
      <c r="BA724" s="172"/>
      <c r="BG724" s="171"/>
      <c r="BH724" s="167"/>
      <c r="BI724" s="172"/>
      <c r="CG724" s="430"/>
      <c r="CH724" s="430"/>
      <c r="CL724" s="147"/>
    </row>
    <row r="725" spans="1:90" s="5" customFormat="1" x14ac:dyDescent="0.25">
      <c r="A725" s="145"/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  <c r="Z725" s="145"/>
      <c r="AA725" s="145"/>
      <c r="AB725" s="145"/>
      <c r="AC725" s="169"/>
      <c r="AD725" s="169"/>
      <c r="AE725" s="169"/>
      <c r="AF725" s="169"/>
      <c r="AG725" s="169"/>
      <c r="AH725" s="170"/>
      <c r="AI725" s="145"/>
      <c r="AJ725" s="145"/>
      <c r="AK725" s="145"/>
      <c r="AL725" s="145"/>
      <c r="AY725" s="171"/>
      <c r="AZ725" s="167"/>
      <c r="BA725" s="172"/>
      <c r="BG725" s="171"/>
      <c r="BH725" s="167"/>
      <c r="BI725" s="172"/>
      <c r="CG725" s="430"/>
      <c r="CH725" s="430"/>
      <c r="CL725" s="147"/>
    </row>
    <row r="726" spans="1:90" s="5" customFormat="1" x14ac:dyDescent="0.25">
      <c r="A726" s="145"/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  <c r="Z726" s="145"/>
      <c r="AA726" s="145"/>
      <c r="AB726" s="145"/>
      <c r="AC726" s="169"/>
      <c r="AD726" s="169"/>
      <c r="AE726" s="169"/>
      <c r="AF726" s="169"/>
      <c r="AG726" s="169"/>
      <c r="AH726" s="170"/>
      <c r="AI726" s="145"/>
      <c r="AJ726" s="145"/>
      <c r="AK726" s="145"/>
      <c r="AL726" s="145"/>
      <c r="AY726" s="171"/>
      <c r="AZ726" s="167"/>
      <c r="BA726" s="172"/>
      <c r="BG726" s="171"/>
      <c r="BH726" s="167"/>
      <c r="BI726" s="172"/>
      <c r="CG726" s="430"/>
      <c r="CH726" s="430"/>
      <c r="CL726" s="147"/>
    </row>
    <row r="727" spans="1:90" s="5" customFormat="1" x14ac:dyDescent="0.25">
      <c r="A727" s="145"/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  <c r="Z727" s="145"/>
      <c r="AA727" s="145"/>
      <c r="AB727" s="145"/>
      <c r="AC727" s="169"/>
      <c r="AD727" s="169"/>
      <c r="AE727" s="169"/>
      <c r="AF727" s="169"/>
      <c r="AG727" s="169"/>
      <c r="AH727" s="170"/>
      <c r="AI727" s="145"/>
      <c r="AJ727" s="145"/>
      <c r="AK727" s="145"/>
      <c r="AL727" s="145"/>
      <c r="AY727" s="171"/>
      <c r="AZ727" s="167"/>
      <c r="BA727" s="172"/>
      <c r="BG727" s="171"/>
      <c r="BH727" s="167"/>
      <c r="BI727" s="172"/>
      <c r="CG727" s="430"/>
      <c r="CH727" s="430"/>
      <c r="CL727" s="147"/>
    </row>
    <row r="728" spans="1:90" s="5" customFormat="1" x14ac:dyDescent="0.25">
      <c r="A728" s="145"/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  <c r="Z728" s="145"/>
      <c r="AA728" s="145"/>
      <c r="AB728" s="145"/>
      <c r="AC728" s="169"/>
      <c r="AD728" s="169"/>
      <c r="AE728" s="169"/>
      <c r="AF728" s="169"/>
      <c r="AG728" s="169"/>
      <c r="AH728" s="170"/>
      <c r="AI728" s="145"/>
      <c r="AJ728" s="145"/>
      <c r="AK728" s="145"/>
      <c r="AL728" s="145"/>
      <c r="AY728" s="171"/>
      <c r="AZ728" s="167"/>
      <c r="BA728" s="172"/>
      <c r="BG728" s="171"/>
      <c r="BH728" s="167"/>
      <c r="BI728" s="172"/>
      <c r="CG728" s="430"/>
      <c r="CH728" s="430"/>
      <c r="CL728" s="147"/>
    </row>
    <row r="729" spans="1:90" s="5" customFormat="1" x14ac:dyDescent="0.25">
      <c r="A729" s="145"/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  <c r="Z729" s="145"/>
      <c r="AA729" s="145"/>
      <c r="AB729" s="145"/>
      <c r="AC729" s="169"/>
      <c r="AD729" s="169"/>
      <c r="AE729" s="169"/>
      <c r="AF729" s="169"/>
      <c r="AG729" s="169"/>
      <c r="AH729" s="170"/>
      <c r="AI729" s="145"/>
      <c r="AJ729" s="145"/>
      <c r="AK729" s="145"/>
      <c r="AL729" s="145"/>
      <c r="AY729" s="171"/>
      <c r="AZ729" s="167"/>
      <c r="BA729" s="172"/>
      <c r="BG729" s="171"/>
      <c r="BH729" s="167"/>
      <c r="BI729" s="172"/>
      <c r="CG729" s="430"/>
      <c r="CH729" s="430"/>
      <c r="CL729" s="147"/>
    </row>
    <row r="730" spans="1:90" s="5" customFormat="1" x14ac:dyDescent="0.25">
      <c r="A730" s="145"/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  <c r="Z730" s="145"/>
      <c r="AA730" s="145"/>
      <c r="AB730" s="145"/>
      <c r="AC730" s="169"/>
      <c r="AD730" s="169"/>
      <c r="AE730" s="169"/>
      <c r="AF730" s="169"/>
      <c r="AG730" s="169"/>
      <c r="AH730" s="170"/>
      <c r="AI730" s="145"/>
      <c r="AJ730" s="145"/>
      <c r="AK730" s="145"/>
      <c r="AL730" s="145"/>
      <c r="AY730" s="171"/>
      <c r="AZ730" s="167"/>
      <c r="BA730" s="172"/>
      <c r="BG730" s="171"/>
      <c r="BH730" s="167"/>
      <c r="BI730" s="172"/>
      <c r="CG730" s="430"/>
      <c r="CH730" s="430"/>
      <c r="CL730" s="147"/>
    </row>
    <row r="731" spans="1:90" s="5" customFormat="1" x14ac:dyDescent="0.25">
      <c r="A731" s="145"/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  <c r="Z731" s="145"/>
      <c r="AA731" s="145"/>
      <c r="AB731" s="145"/>
      <c r="AC731" s="169"/>
      <c r="AD731" s="169"/>
      <c r="AE731" s="169"/>
      <c r="AF731" s="169"/>
      <c r="AG731" s="169"/>
      <c r="AH731" s="170"/>
      <c r="AI731" s="145"/>
      <c r="AJ731" s="145"/>
      <c r="AK731" s="145"/>
      <c r="AL731" s="145"/>
      <c r="AY731" s="171"/>
      <c r="AZ731" s="167"/>
      <c r="BA731" s="172"/>
      <c r="BG731" s="171"/>
      <c r="BH731" s="167"/>
      <c r="BI731" s="172"/>
      <c r="CG731" s="430"/>
      <c r="CH731" s="430"/>
      <c r="CL731" s="147"/>
    </row>
    <row r="732" spans="1:90" s="5" customFormat="1" x14ac:dyDescent="0.25">
      <c r="A732" s="145"/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  <c r="Z732" s="145"/>
      <c r="AA732" s="145"/>
      <c r="AB732" s="145"/>
      <c r="AC732" s="169"/>
      <c r="AD732" s="169"/>
      <c r="AE732" s="169"/>
      <c r="AF732" s="169"/>
      <c r="AG732" s="169"/>
      <c r="AH732" s="170"/>
      <c r="AI732" s="145"/>
      <c r="AJ732" s="145"/>
      <c r="AK732" s="145"/>
      <c r="AL732" s="145"/>
      <c r="AY732" s="171"/>
      <c r="AZ732" s="167"/>
      <c r="BA732" s="172"/>
      <c r="BG732" s="171"/>
      <c r="BH732" s="167"/>
      <c r="BI732" s="172"/>
      <c r="CG732" s="430"/>
      <c r="CH732" s="430"/>
      <c r="CL732" s="147"/>
    </row>
    <row r="733" spans="1:90" s="5" customFormat="1" x14ac:dyDescent="0.25">
      <c r="A733" s="145"/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  <c r="Z733" s="145"/>
      <c r="AA733" s="145"/>
      <c r="AB733" s="145"/>
      <c r="AC733" s="169"/>
      <c r="AD733" s="169"/>
      <c r="AE733" s="169"/>
      <c r="AF733" s="169"/>
      <c r="AG733" s="169"/>
      <c r="AH733" s="170"/>
      <c r="AI733" s="145"/>
      <c r="AJ733" s="145"/>
      <c r="AK733" s="145"/>
      <c r="AL733" s="145"/>
      <c r="AY733" s="171"/>
      <c r="AZ733" s="167"/>
      <c r="BA733" s="172"/>
      <c r="BG733" s="171"/>
      <c r="BH733" s="167"/>
      <c r="BI733" s="172"/>
      <c r="CG733" s="430"/>
      <c r="CH733" s="430"/>
      <c r="CL733" s="147"/>
    </row>
    <row r="734" spans="1:90" s="5" customFormat="1" x14ac:dyDescent="0.25">
      <c r="A734" s="145"/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  <c r="Z734" s="145"/>
      <c r="AA734" s="145"/>
      <c r="AB734" s="145"/>
      <c r="AC734" s="169"/>
      <c r="AD734" s="169"/>
      <c r="AE734" s="169"/>
      <c r="AF734" s="169"/>
      <c r="AG734" s="169"/>
      <c r="AH734" s="170"/>
      <c r="AI734" s="145"/>
      <c r="AJ734" s="145"/>
      <c r="AK734" s="145"/>
      <c r="AL734" s="145"/>
      <c r="AY734" s="171"/>
      <c r="AZ734" s="167"/>
      <c r="BA734" s="172"/>
      <c r="BG734" s="171"/>
      <c r="BH734" s="167"/>
      <c r="BI734" s="172"/>
      <c r="CG734" s="430"/>
      <c r="CH734" s="430"/>
      <c r="CL734" s="147"/>
    </row>
    <row r="735" spans="1:90" s="5" customFormat="1" x14ac:dyDescent="0.25">
      <c r="A735" s="145"/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  <c r="Z735" s="145"/>
      <c r="AA735" s="145"/>
      <c r="AB735" s="145"/>
      <c r="AC735" s="169"/>
      <c r="AD735" s="169"/>
      <c r="AE735" s="169"/>
      <c r="AF735" s="169"/>
      <c r="AG735" s="169"/>
      <c r="AH735" s="170"/>
      <c r="AI735" s="145"/>
      <c r="AJ735" s="145"/>
      <c r="AK735" s="145"/>
      <c r="AL735" s="145"/>
      <c r="AY735" s="171"/>
      <c r="AZ735" s="167"/>
      <c r="BA735" s="172"/>
      <c r="BG735" s="171"/>
      <c r="BH735" s="167"/>
      <c r="BI735" s="172"/>
      <c r="CG735" s="430"/>
      <c r="CH735" s="430"/>
      <c r="CL735" s="147"/>
    </row>
    <row r="736" spans="1:90" s="5" customFormat="1" x14ac:dyDescent="0.25">
      <c r="A736" s="145"/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  <c r="Z736" s="145"/>
      <c r="AA736" s="145"/>
      <c r="AB736" s="145"/>
      <c r="AC736" s="169"/>
      <c r="AD736" s="169"/>
      <c r="AE736" s="169"/>
      <c r="AF736" s="169"/>
      <c r="AG736" s="169"/>
      <c r="AH736" s="170"/>
      <c r="AI736" s="145"/>
      <c r="AJ736" s="145"/>
      <c r="AK736" s="145"/>
      <c r="AL736" s="145"/>
      <c r="AY736" s="171"/>
      <c r="AZ736" s="167"/>
      <c r="BA736" s="172"/>
      <c r="BG736" s="171"/>
      <c r="BH736" s="167"/>
      <c r="BI736" s="172"/>
      <c r="CG736" s="430"/>
      <c r="CH736" s="430"/>
      <c r="CL736" s="147"/>
    </row>
    <row r="737" spans="1:90" s="5" customFormat="1" x14ac:dyDescent="0.25">
      <c r="A737" s="145"/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  <c r="Z737" s="145"/>
      <c r="AA737" s="145"/>
      <c r="AB737" s="145"/>
      <c r="AC737" s="169"/>
      <c r="AD737" s="169"/>
      <c r="AE737" s="169"/>
      <c r="AF737" s="169"/>
      <c r="AG737" s="169"/>
      <c r="AH737" s="170"/>
      <c r="AI737" s="145"/>
      <c r="AJ737" s="145"/>
      <c r="AK737" s="145"/>
      <c r="AL737" s="145"/>
      <c r="AY737" s="171"/>
      <c r="AZ737" s="167"/>
      <c r="BA737" s="172"/>
      <c r="BG737" s="171"/>
      <c r="BH737" s="167"/>
      <c r="BI737" s="172"/>
      <c r="CG737" s="430"/>
      <c r="CH737" s="430"/>
      <c r="CL737" s="147"/>
    </row>
    <row r="738" spans="1:90" s="5" customFormat="1" x14ac:dyDescent="0.25">
      <c r="A738" s="145"/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  <c r="Z738" s="145"/>
      <c r="AA738" s="145"/>
      <c r="AB738" s="145"/>
      <c r="AC738" s="169"/>
      <c r="AD738" s="169"/>
      <c r="AE738" s="169"/>
      <c r="AF738" s="169"/>
      <c r="AG738" s="169"/>
      <c r="AH738" s="170"/>
      <c r="AI738" s="145"/>
      <c r="AJ738" s="145"/>
      <c r="AK738" s="145"/>
      <c r="AL738" s="145"/>
      <c r="AY738" s="171"/>
      <c r="AZ738" s="167"/>
      <c r="BA738" s="172"/>
      <c r="BG738" s="171"/>
      <c r="BH738" s="167"/>
      <c r="BI738" s="172"/>
      <c r="CG738" s="430"/>
      <c r="CH738" s="430"/>
      <c r="CL738" s="147"/>
    </row>
    <row r="739" spans="1:90" s="5" customFormat="1" x14ac:dyDescent="0.25">
      <c r="A739" s="145"/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  <c r="Z739" s="145"/>
      <c r="AA739" s="145"/>
      <c r="AB739" s="145"/>
      <c r="AC739" s="169"/>
      <c r="AD739" s="169"/>
      <c r="AE739" s="169"/>
      <c r="AF739" s="169"/>
      <c r="AG739" s="169"/>
      <c r="AH739" s="170"/>
      <c r="AI739" s="145"/>
      <c r="AJ739" s="145"/>
      <c r="AK739" s="145"/>
      <c r="AL739" s="145"/>
      <c r="AY739" s="171"/>
      <c r="AZ739" s="167"/>
      <c r="BA739" s="172"/>
      <c r="BG739" s="171"/>
      <c r="BH739" s="167"/>
      <c r="BI739" s="172"/>
      <c r="CG739" s="430"/>
      <c r="CH739" s="430"/>
      <c r="CL739" s="147"/>
    </row>
    <row r="740" spans="1:90" s="5" customFormat="1" x14ac:dyDescent="0.25">
      <c r="A740" s="145"/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  <c r="Z740" s="145"/>
      <c r="AA740" s="145"/>
      <c r="AB740" s="145"/>
      <c r="AC740" s="169"/>
      <c r="AD740" s="169"/>
      <c r="AE740" s="169"/>
      <c r="AF740" s="169"/>
      <c r="AG740" s="169"/>
      <c r="AH740" s="170"/>
      <c r="AI740" s="145"/>
      <c r="AJ740" s="145"/>
      <c r="AK740" s="145"/>
      <c r="AL740" s="145"/>
      <c r="AY740" s="171"/>
      <c r="AZ740" s="167"/>
      <c r="BA740" s="172"/>
      <c r="BG740" s="171"/>
      <c r="BH740" s="167"/>
      <c r="BI740" s="172"/>
      <c r="CG740" s="430"/>
      <c r="CH740" s="430"/>
      <c r="CL740" s="147"/>
    </row>
    <row r="741" spans="1:90" s="5" customFormat="1" x14ac:dyDescent="0.25">
      <c r="A741" s="145"/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  <c r="Z741" s="145"/>
      <c r="AA741" s="145"/>
      <c r="AB741" s="145"/>
      <c r="AC741" s="169"/>
      <c r="AD741" s="169"/>
      <c r="AE741" s="169"/>
      <c r="AF741" s="169"/>
      <c r="AG741" s="169"/>
      <c r="AH741" s="170"/>
      <c r="AI741" s="145"/>
      <c r="AJ741" s="145"/>
      <c r="AK741" s="145"/>
      <c r="AL741" s="145"/>
      <c r="AY741" s="171"/>
      <c r="AZ741" s="167"/>
      <c r="BA741" s="172"/>
      <c r="BG741" s="171"/>
      <c r="BH741" s="167"/>
      <c r="BI741" s="172"/>
      <c r="CG741" s="430"/>
      <c r="CH741" s="430"/>
      <c r="CL741" s="147"/>
    </row>
    <row r="742" spans="1:90" s="5" customFormat="1" x14ac:dyDescent="0.25">
      <c r="A742" s="145"/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  <c r="Z742" s="145"/>
      <c r="AA742" s="145"/>
      <c r="AB742" s="145"/>
      <c r="AC742" s="169"/>
      <c r="AD742" s="169"/>
      <c r="AE742" s="169"/>
      <c r="AF742" s="169"/>
      <c r="AG742" s="169"/>
      <c r="AH742" s="170"/>
      <c r="AI742" s="145"/>
      <c r="AJ742" s="145"/>
      <c r="AK742" s="145"/>
      <c r="AL742" s="145"/>
      <c r="AY742" s="171"/>
      <c r="AZ742" s="167"/>
      <c r="BA742" s="172"/>
      <c r="BG742" s="171"/>
      <c r="BH742" s="167"/>
      <c r="BI742" s="172"/>
      <c r="CG742" s="430"/>
      <c r="CH742" s="430"/>
      <c r="CL742" s="147"/>
    </row>
    <row r="743" spans="1:90" s="5" customFormat="1" x14ac:dyDescent="0.25">
      <c r="A743" s="145"/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  <c r="Z743" s="145"/>
      <c r="AA743" s="145"/>
      <c r="AB743" s="145"/>
      <c r="AC743" s="169"/>
      <c r="AD743" s="169"/>
      <c r="AE743" s="169"/>
      <c r="AF743" s="169"/>
      <c r="AG743" s="169"/>
      <c r="AH743" s="170"/>
      <c r="AI743" s="145"/>
      <c r="AJ743" s="145"/>
      <c r="AK743" s="145"/>
      <c r="AL743" s="145"/>
      <c r="AY743" s="171"/>
      <c r="AZ743" s="167"/>
      <c r="BA743" s="172"/>
      <c r="BG743" s="171"/>
      <c r="BH743" s="167"/>
      <c r="BI743" s="172"/>
      <c r="CG743" s="430"/>
      <c r="CH743" s="430"/>
      <c r="CL743" s="147"/>
    </row>
    <row r="744" spans="1:90" s="5" customFormat="1" x14ac:dyDescent="0.25">
      <c r="A744" s="145"/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  <c r="Z744" s="145"/>
      <c r="AA744" s="145"/>
      <c r="AB744" s="145"/>
      <c r="AC744" s="169"/>
      <c r="AD744" s="169"/>
      <c r="AE744" s="169"/>
      <c r="AF744" s="169"/>
      <c r="AG744" s="169"/>
      <c r="AH744" s="170"/>
      <c r="AI744" s="145"/>
      <c r="AJ744" s="145"/>
      <c r="AK744" s="145"/>
      <c r="AL744" s="145"/>
      <c r="AY744" s="171"/>
      <c r="AZ744" s="167"/>
      <c r="BA744" s="172"/>
      <c r="BG744" s="171"/>
      <c r="BH744" s="167"/>
      <c r="BI744" s="172"/>
      <c r="CG744" s="430"/>
      <c r="CH744" s="430"/>
      <c r="CL744" s="147"/>
    </row>
    <row r="745" spans="1:90" s="5" customFormat="1" x14ac:dyDescent="0.25">
      <c r="A745" s="145"/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  <c r="Z745" s="145"/>
      <c r="AA745" s="145"/>
      <c r="AB745" s="145"/>
      <c r="AC745" s="169"/>
      <c r="AD745" s="169"/>
      <c r="AE745" s="169"/>
      <c r="AF745" s="169"/>
      <c r="AG745" s="169"/>
      <c r="AH745" s="170"/>
      <c r="AI745" s="145"/>
      <c r="AJ745" s="145"/>
      <c r="AK745" s="145"/>
      <c r="AL745" s="145"/>
      <c r="AY745" s="171"/>
      <c r="AZ745" s="167"/>
      <c r="BA745" s="172"/>
      <c r="BG745" s="171"/>
      <c r="BH745" s="167"/>
      <c r="BI745" s="172"/>
      <c r="CG745" s="430"/>
      <c r="CH745" s="430"/>
      <c r="CL745" s="147"/>
    </row>
    <row r="746" spans="1:90" s="5" customFormat="1" x14ac:dyDescent="0.25">
      <c r="A746" s="145"/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  <c r="Z746" s="145"/>
      <c r="AA746" s="145"/>
      <c r="AB746" s="145"/>
      <c r="AC746" s="169"/>
      <c r="AD746" s="169"/>
      <c r="AE746" s="169"/>
      <c r="AF746" s="169"/>
      <c r="AG746" s="169"/>
      <c r="AH746" s="170"/>
      <c r="AI746" s="145"/>
      <c r="AJ746" s="145"/>
      <c r="AK746" s="145"/>
      <c r="AL746" s="145"/>
      <c r="AY746" s="171"/>
      <c r="AZ746" s="167"/>
      <c r="BA746" s="172"/>
      <c r="BG746" s="171"/>
      <c r="BH746" s="167"/>
      <c r="BI746" s="172"/>
      <c r="CG746" s="430"/>
      <c r="CH746" s="430"/>
      <c r="CL746" s="147"/>
    </row>
    <row r="747" spans="1:90" s="5" customFormat="1" x14ac:dyDescent="0.25">
      <c r="A747" s="145"/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  <c r="Z747" s="145"/>
      <c r="AA747" s="145"/>
      <c r="AB747" s="145"/>
      <c r="AC747" s="169"/>
      <c r="AD747" s="169"/>
      <c r="AE747" s="169"/>
      <c r="AF747" s="169"/>
      <c r="AG747" s="169"/>
      <c r="AH747" s="170"/>
      <c r="AI747" s="145"/>
      <c r="AJ747" s="145"/>
      <c r="AK747" s="145"/>
      <c r="AL747" s="145"/>
      <c r="AY747" s="171"/>
      <c r="AZ747" s="167"/>
      <c r="BA747" s="172"/>
      <c r="BG747" s="171"/>
      <c r="BH747" s="167"/>
      <c r="BI747" s="172"/>
      <c r="CG747" s="430"/>
      <c r="CH747" s="430"/>
      <c r="CL747" s="147"/>
    </row>
    <row r="748" spans="1:90" s="5" customFormat="1" x14ac:dyDescent="0.25">
      <c r="A748" s="145"/>
      <c r="B748" s="145"/>
      <c r="C748" s="145"/>
      <c r="D748" s="145"/>
      <c r="E748" s="145"/>
      <c r="F748" s="145"/>
      <c r="G748" s="145"/>
      <c r="H748" s="145"/>
      <c r="I748" s="145"/>
      <c r="J748" s="145"/>
      <c r="K748" s="145"/>
      <c r="L748" s="145"/>
      <c r="M748" s="145"/>
      <c r="N748" s="145"/>
      <c r="O748" s="145"/>
      <c r="P748" s="145"/>
      <c r="Q748" s="145"/>
      <c r="R748" s="145"/>
      <c r="S748" s="145"/>
      <c r="T748" s="145"/>
      <c r="U748" s="145"/>
      <c r="V748" s="145"/>
      <c r="W748" s="145"/>
      <c r="X748" s="145"/>
      <c r="Y748" s="145"/>
      <c r="Z748" s="145"/>
      <c r="AA748" s="145"/>
      <c r="AB748" s="145"/>
      <c r="AC748" s="169"/>
      <c r="AD748" s="169"/>
      <c r="AE748" s="169"/>
      <c r="AF748" s="169"/>
      <c r="AG748" s="169"/>
      <c r="AH748" s="170"/>
      <c r="AI748" s="145"/>
      <c r="AJ748" s="145"/>
      <c r="AK748" s="145"/>
      <c r="AL748" s="145"/>
      <c r="AY748" s="171"/>
      <c r="AZ748" s="167"/>
      <c r="BA748" s="172"/>
      <c r="BG748" s="171"/>
      <c r="BH748" s="167"/>
      <c r="BI748" s="172"/>
      <c r="CG748" s="430"/>
      <c r="CH748" s="430"/>
      <c r="CL748" s="147"/>
    </row>
    <row r="749" spans="1:90" s="5" customFormat="1" x14ac:dyDescent="0.25">
      <c r="A749" s="145"/>
      <c r="B749" s="145"/>
      <c r="C749" s="145"/>
      <c r="D749" s="145"/>
      <c r="E749" s="145"/>
      <c r="F749" s="145"/>
      <c r="G749" s="145"/>
      <c r="H749" s="145"/>
      <c r="I749" s="145"/>
      <c r="J749" s="145"/>
      <c r="K749" s="145"/>
      <c r="L749" s="145"/>
      <c r="M749" s="145"/>
      <c r="N749" s="145"/>
      <c r="O749" s="145"/>
      <c r="P749" s="145"/>
      <c r="Q749" s="145"/>
      <c r="R749" s="145"/>
      <c r="S749" s="145"/>
      <c r="T749" s="145"/>
      <c r="U749" s="145"/>
      <c r="V749" s="145"/>
      <c r="W749" s="145"/>
      <c r="X749" s="145"/>
      <c r="Y749" s="145"/>
      <c r="Z749" s="145"/>
      <c r="AA749" s="145"/>
      <c r="AB749" s="145"/>
      <c r="AC749" s="169"/>
      <c r="AD749" s="169"/>
      <c r="AE749" s="169"/>
      <c r="AF749" s="169"/>
      <c r="AG749" s="169"/>
      <c r="AH749" s="170"/>
      <c r="AI749" s="145"/>
      <c r="AJ749" s="145"/>
      <c r="AK749" s="145"/>
      <c r="AL749" s="145"/>
      <c r="AY749" s="171"/>
      <c r="AZ749" s="167"/>
      <c r="BA749" s="172"/>
      <c r="BG749" s="171"/>
      <c r="BH749" s="167"/>
      <c r="BI749" s="172"/>
      <c r="CG749" s="430"/>
      <c r="CH749" s="430"/>
      <c r="CL749" s="147"/>
    </row>
    <row r="750" spans="1:90" s="5" customFormat="1" x14ac:dyDescent="0.25">
      <c r="A750" s="145"/>
      <c r="B750" s="145"/>
      <c r="C750" s="145"/>
      <c r="D750" s="145"/>
      <c r="E750" s="145"/>
      <c r="F750" s="145"/>
      <c r="G750" s="145"/>
      <c r="H750" s="145"/>
      <c r="I750" s="145"/>
      <c r="J750" s="145"/>
      <c r="K750" s="145"/>
      <c r="L750" s="145"/>
      <c r="M750" s="145"/>
      <c r="N750" s="145"/>
      <c r="O750" s="145"/>
      <c r="P750" s="145"/>
      <c r="Q750" s="145"/>
      <c r="R750" s="145"/>
      <c r="S750" s="145"/>
      <c r="T750" s="145"/>
      <c r="U750" s="145"/>
      <c r="V750" s="145"/>
      <c r="W750" s="145"/>
      <c r="X750" s="145"/>
      <c r="Y750" s="145"/>
      <c r="Z750" s="145"/>
      <c r="AA750" s="145"/>
      <c r="AB750" s="145"/>
      <c r="AC750" s="169"/>
      <c r="AD750" s="169"/>
      <c r="AE750" s="169"/>
      <c r="AF750" s="169"/>
      <c r="AG750" s="169"/>
      <c r="AH750" s="170"/>
      <c r="AI750" s="145"/>
      <c r="AJ750" s="145"/>
      <c r="AK750" s="145"/>
      <c r="AL750" s="145"/>
      <c r="AY750" s="171"/>
      <c r="AZ750" s="167"/>
      <c r="BA750" s="172"/>
      <c r="BG750" s="171"/>
      <c r="BH750" s="167"/>
      <c r="BI750" s="172"/>
      <c r="CG750" s="430"/>
      <c r="CH750" s="430"/>
      <c r="CL750" s="147"/>
    </row>
    <row r="751" spans="1:90" s="5" customFormat="1" x14ac:dyDescent="0.25">
      <c r="A751" s="145"/>
      <c r="B751" s="145"/>
      <c r="C751" s="145"/>
      <c r="D751" s="145"/>
      <c r="E751" s="145"/>
      <c r="F751" s="145"/>
      <c r="G751" s="145"/>
      <c r="H751" s="145"/>
      <c r="I751" s="145"/>
      <c r="J751" s="145"/>
      <c r="K751" s="145"/>
      <c r="L751" s="145"/>
      <c r="M751" s="145"/>
      <c r="N751" s="145"/>
      <c r="O751" s="145"/>
      <c r="P751" s="145"/>
      <c r="Q751" s="145"/>
      <c r="R751" s="145"/>
      <c r="S751" s="145"/>
      <c r="T751" s="145"/>
      <c r="U751" s="145"/>
      <c r="V751" s="145"/>
      <c r="W751" s="145"/>
      <c r="X751" s="145"/>
      <c r="Y751" s="145"/>
      <c r="Z751" s="145"/>
      <c r="AA751" s="145"/>
      <c r="AB751" s="145"/>
      <c r="AC751" s="169"/>
      <c r="AD751" s="169"/>
      <c r="AE751" s="169"/>
      <c r="AF751" s="169"/>
      <c r="AG751" s="169"/>
      <c r="AH751" s="170"/>
      <c r="AI751" s="145"/>
      <c r="AJ751" s="145"/>
      <c r="AK751" s="145"/>
      <c r="AL751" s="145"/>
      <c r="AY751" s="171"/>
      <c r="AZ751" s="167"/>
      <c r="BA751" s="172"/>
      <c r="BG751" s="171"/>
      <c r="BH751" s="167"/>
      <c r="BI751" s="172"/>
      <c r="CG751" s="430"/>
      <c r="CH751" s="430"/>
      <c r="CL751" s="147"/>
    </row>
    <row r="752" spans="1:90" s="5" customFormat="1" x14ac:dyDescent="0.25">
      <c r="A752" s="145"/>
      <c r="B752" s="145"/>
      <c r="C752" s="145"/>
      <c r="D752" s="145"/>
      <c r="E752" s="145"/>
      <c r="F752" s="145"/>
      <c r="G752" s="145"/>
      <c r="H752" s="145"/>
      <c r="I752" s="145"/>
      <c r="J752" s="145"/>
      <c r="K752" s="145"/>
      <c r="L752" s="145"/>
      <c r="M752" s="145"/>
      <c r="N752" s="145"/>
      <c r="O752" s="145"/>
      <c r="P752" s="145"/>
      <c r="Q752" s="145"/>
      <c r="R752" s="145"/>
      <c r="S752" s="145"/>
      <c r="T752" s="145"/>
      <c r="U752" s="145"/>
      <c r="V752" s="145"/>
      <c r="W752" s="145"/>
      <c r="X752" s="145"/>
      <c r="Y752" s="145"/>
      <c r="Z752" s="145"/>
      <c r="AA752" s="145"/>
      <c r="AB752" s="145"/>
      <c r="AC752" s="169"/>
      <c r="AD752" s="169"/>
      <c r="AE752" s="169"/>
      <c r="AF752" s="169"/>
      <c r="AG752" s="169"/>
      <c r="AH752" s="170"/>
      <c r="AI752" s="145"/>
      <c r="AJ752" s="145"/>
      <c r="AK752" s="145"/>
      <c r="AL752" s="145"/>
      <c r="AY752" s="171"/>
      <c r="AZ752" s="167"/>
      <c r="BA752" s="172"/>
      <c r="BG752" s="171"/>
      <c r="BH752" s="167"/>
      <c r="BI752" s="172"/>
      <c r="CG752" s="430"/>
      <c r="CH752" s="430"/>
      <c r="CL752" s="147"/>
    </row>
    <row r="753" spans="1:90" s="5" customFormat="1" x14ac:dyDescent="0.25">
      <c r="A753" s="145"/>
      <c r="B753" s="145"/>
      <c r="C753" s="145"/>
      <c r="D753" s="145"/>
      <c r="E753" s="145"/>
      <c r="F753" s="145"/>
      <c r="G753" s="145"/>
      <c r="H753" s="145"/>
      <c r="I753" s="145"/>
      <c r="J753" s="145"/>
      <c r="K753" s="145"/>
      <c r="L753" s="145"/>
      <c r="M753" s="145"/>
      <c r="N753" s="145"/>
      <c r="O753" s="145"/>
      <c r="P753" s="145"/>
      <c r="Q753" s="145"/>
      <c r="R753" s="145"/>
      <c r="S753" s="145"/>
      <c r="T753" s="145"/>
      <c r="U753" s="145"/>
      <c r="V753" s="145"/>
      <c r="W753" s="145"/>
      <c r="X753" s="145"/>
      <c r="Y753" s="145"/>
      <c r="Z753" s="145"/>
      <c r="AA753" s="145"/>
      <c r="AB753" s="145"/>
      <c r="AC753" s="169"/>
      <c r="AD753" s="169"/>
      <c r="AE753" s="169"/>
      <c r="AF753" s="169"/>
      <c r="AG753" s="169"/>
      <c r="AH753" s="170"/>
      <c r="AI753" s="145"/>
      <c r="AJ753" s="145"/>
      <c r="AK753" s="145"/>
      <c r="AL753" s="145"/>
      <c r="AY753" s="171"/>
      <c r="AZ753" s="167"/>
      <c r="BA753" s="172"/>
      <c r="BG753" s="171"/>
      <c r="BH753" s="167"/>
      <c r="BI753" s="172"/>
      <c r="CG753" s="430"/>
      <c r="CH753" s="430"/>
      <c r="CL753" s="147"/>
    </row>
    <row r="754" spans="1:90" s="5" customFormat="1" x14ac:dyDescent="0.25">
      <c r="A754" s="145"/>
      <c r="B754" s="145"/>
      <c r="C754" s="145"/>
      <c r="D754" s="145"/>
      <c r="E754" s="145"/>
      <c r="F754" s="145"/>
      <c r="G754" s="145"/>
      <c r="H754" s="145"/>
      <c r="I754" s="145"/>
      <c r="J754" s="145"/>
      <c r="K754" s="145"/>
      <c r="L754" s="145"/>
      <c r="M754" s="145"/>
      <c r="N754" s="145"/>
      <c r="O754" s="145"/>
      <c r="P754" s="145"/>
      <c r="Q754" s="145"/>
      <c r="R754" s="145"/>
      <c r="S754" s="145"/>
      <c r="T754" s="145"/>
      <c r="U754" s="145"/>
      <c r="V754" s="145"/>
      <c r="W754" s="145"/>
      <c r="X754" s="145"/>
      <c r="Y754" s="145"/>
      <c r="Z754" s="145"/>
      <c r="AA754" s="145"/>
      <c r="AB754" s="145"/>
      <c r="AC754" s="169"/>
      <c r="AD754" s="169"/>
      <c r="AE754" s="169"/>
      <c r="AF754" s="169"/>
      <c r="AG754" s="169"/>
      <c r="AH754" s="170"/>
      <c r="AI754" s="145"/>
      <c r="AJ754" s="145"/>
      <c r="AK754" s="145"/>
      <c r="AL754" s="145"/>
      <c r="AY754" s="171"/>
      <c r="AZ754" s="167"/>
      <c r="BA754" s="172"/>
      <c r="BG754" s="171"/>
      <c r="BH754" s="167"/>
      <c r="BI754" s="172"/>
      <c r="CG754" s="430"/>
      <c r="CH754" s="430"/>
      <c r="CL754" s="147"/>
    </row>
    <row r="755" spans="1:90" s="5" customFormat="1" x14ac:dyDescent="0.25">
      <c r="A755" s="145"/>
      <c r="B755" s="145"/>
      <c r="C755" s="145"/>
      <c r="D755" s="145"/>
      <c r="E755" s="145"/>
      <c r="F755" s="145"/>
      <c r="G755" s="145"/>
      <c r="H755" s="145"/>
      <c r="I755" s="145"/>
      <c r="J755" s="145"/>
      <c r="K755" s="145"/>
      <c r="L755" s="145"/>
      <c r="M755" s="145"/>
      <c r="N755" s="145"/>
      <c r="O755" s="145"/>
      <c r="P755" s="145"/>
      <c r="Q755" s="145"/>
      <c r="R755" s="145"/>
      <c r="S755" s="145"/>
      <c r="T755" s="145"/>
      <c r="U755" s="145"/>
      <c r="V755" s="145"/>
      <c r="W755" s="145"/>
      <c r="X755" s="145"/>
      <c r="Y755" s="145"/>
      <c r="Z755" s="145"/>
      <c r="AA755" s="145"/>
      <c r="AB755" s="145"/>
      <c r="AC755" s="169"/>
      <c r="AD755" s="169"/>
      <c r="AE755" s="169"/>
      <c r="AF755" s="169"/>
      <c r="AG755" s="169"/>
      <c r="AH755" s="170"/>
      <c r="AI755" s="145"/>
      <c r="AJ755" s="145"/>
      <c r="AK755" s="145"/>
      <c r="AL755" s="145"/>
      <c r="AY755" s="171"/>
      <c r="AZ755" s="167"/>
      <c r="BA755" s="172"/>
      <c r="BG755" s="171"/>
      <c r="BH755" s="167"/>
      <c r="BI755" s="172"/>
      <c r="CG755" s="430"/>
      <c r="CH755" s="430"/>
      <c r="CL755" s="147"/>
    </row>
    <row r="756" spans="1:90" s="5" customFormat="1" x14ac:dyDescent="0.25">
      <c r="A756" s="145"/>
      <c r="B756" s="145"/>
      <c r="C756" s="145"/>
      <c r="D756" s="145"/>
      <c r="E756" s="145"/>
      <c r="F756" s="145"/>
      <c r="G756" s="145"/>
      <c r="H756" s="145"/>
      <c r="I756" s="145"/>
      <c r="J756" s="145"/>
      <c r="K756" s="145"/>
      <c r="L756" s="145"/>
      <c r="M756" s="145"/>
      <c r="N756" s="145"/>
      <c r="O756" s="145"/>
      <c r="P756" s="145"/>
      <c r="Q756" s="145"/>
      <c r="R756" s="145"/>
      <c r="S756" s="145"/>
      <c r="T756" s="145"/>
      <c r="U756" s="145"/>
      <c r="V756" s="145"/>
      <c r="W756" s="145"/>
      <c r="X756" s="145"/>
      <c r="Y756" s="145"/>
      <c r="Z756" s="145"/>
      <c r="AA756" s="145"/>
      <c r="AB756" s="145"/>
      <c r="AC756" s="169"/>
      <c r="AD756" s="169"/>
      <c r="AE756" s="169"/>
      <c r="AF756" s="169"/>
      <c r="AG756" s="169"/>
      <c r="AH756" s="170"/>
      <c r="AI756" s="145"/>
      <c r="AJ756" s="145"/>
      <c r="AK756" s="145"/>
      <c r="AL756" s="145"/>
      <c r="AY756" s="171"/>
      <c r="AZ756" s="167"/>
      <c r="BA756" s="172"/>
      <c r="BG756" s="171"/>
      <c r="BH756" s="167"/>
      <c r="BI756" s="172"/>
      <c r="CG756" s="430"/>
      <c r="CH756" s="430"/>
      <c r="CL756" s="147"/>
    </row>
    <row r="757" spans="1:90" s="5" customFormat="1" x14ac:dyDescent="0.25">
      <c r="A757" s="145"/>
      <c r="B757" s="145"/>
      <c r="C757" s="145"/>
      <c r="D757" s="145"/>
      <c r="E757" s="145"/>
      <c r="F757" s="145"/>
      <c r="G757" s="145"/>
      <c r="H757" s="145"/>
      <c r="I757" s="145"/>
      <c r="J757" s="145"/>
      <c r="K757" s="145"/>
      <c r="L757" s="145"/>
      <c r="M757" s="145"/>
      <c r="N757" s="145"/>
      <c r="O757" s="145"/>
      <c r="P757" s="145"/>
      <c r="Q757" s="145"/>
      <c r="R757" s="145"/>
      <c r="S757" s="145"/>
      <c r="T757" s="145"/>
      <c r="U757" s="145"/>
      <c r="V757" s="145"/>
      <c r="W757" s="145"/>
      <c r="X757" s="145"/>
      <c r="Y757" s="145"/>
      <c r="Z757" s="145"/>
      <c r="AA757" s="145"/>
      <c r="AB757" s="145"/>
      <c r="AC757" s="169"/>
      <c r="AD757" s="169"/>
      <c r="AE757" s="169"/>
      <c r="AF757" s="169"/>
      <c r="AG757" s="169"/>
      <c r="AH757" s="170"/>
      <c r="AI757" s="145"/>
      <c r="AJ757" s="145"/>
      <c r="AK757" s="145"/>
      <c r="AL757" s="145"/>
      <c r="AY757" s="171"/>
      <c r="AZ757" s="167"/>
      <c r="BA757" s="172"/>
      <c r="BG757" s="171"/>
      <c r="BH757" s="167"/>
      <c r="BI757" s="172"/>
      <c r="CG757" s="430"/>
      <c r="CH757" s="430"/>
      <c r="CL757" s="147"/>
    </row>
    <row r="758" spans="1:90" s="5" customFormat="1" x14ac:dyDescent="0.25">
      <c r="A758" s="145"/>
      <c r="B758" s="145"/>
      <c r="C758" s="145"/>
      <c r="D758" s="145"/>
      <c r="E758" s="145"/>
      <c r="F758" s="145"/>
      <c r="G758" s="145"/>
      <c r="H758" s="145"/>
      <c r="I758" s="145"/>
      <c r="J758" s="145"/>
      <c r="K758" s="145"/>
      <c r="L758" s="145"/>
      <c r="M758" s="145"/>
      <c r="N758" s="145"/>
      <c r="O758" s="145"/>
      <c r="P758" s="145"/>
      <c r="Q758" s="145"/>
      <c r="R758" s="145"/>
      <c r="S758" s="145"/>
      <c r="T758" s="145"/>
      <c r="U758" s="145"/>
      <c r="V758" s="145"/>
      <c r="W758" s="145"/>
      <c r="X758" s="145"/>
      <c r="Y758" s="145"/>
      <c r="Z758" s="145"/>
      <c r="AA758" s="145"/>
      <c r="AB758" s="145"/>
      <c r="AC758" s="169"/>
      <c r="AD758" s="169"/>
      <c r="AE758" s="169"/>
      <c r="AF758" s="169"/>
      <c r="AG758" s="169"/>
      <c r="AH758" s="170"/>
      <c r="AI758" s="145"/>
      <c r="AJ758" s="145"/>
      <c r="AK758" s="145"/>
      <c r="AL758" s="145"/>
      <c r="AY758" s="171"/>
      <c r="AZ758" s="167"/>
      <c r="BA758" s="172"/>
      <c r="BG758" s="171"/>
      <c r="BH758" s="167"/>
      <c r="BI758" s="172"/>
      <c r="CG758" s="430"/>
      <c r="CH758" s="430"/>
      <c r="CL758" s="147"/>
    </row>
    <row r="759" spans="1:90" s="5" customFormat="1" x14ac:dyDescent="0.25">
      <c r="A759" s="145"/>
      <c r="B759" s="145"/>
      <c r="C759" s="145"/>
      <c r="D759" s="145"/>
      <c r="E759" s="145"/>
      <c r="F759" s="145"/>
      <c r="G759" s="145"/>
      <c r="H759" s="145"/>
      <c r="I759" s="145"/>
      <c r="J759" s="145"/>
      <c r="K759" s="145"/>
      <c r="L759" s="145"/>
      <c r="M759" s="145"/>
      <c r="N759" s="145"/>
      <c r="O759" s="145"/>
      <c r="P759" s="145"/>
      <c r="Q759" s="145"/>
      <c r="R759" s="145"/>
      <c r="S759" s="145"/>
      <c r="T759" s="145"/>
      <c r="U759" s="145"/>
      <c r="V759" s="145"/>
      <c r="W759" s="145"/>
      <c r="X759" s="145"/>
      <c r="Y759" s="145"/>
      <c r="Z759" s="145"/>
      <c r="AA759" s="145"/>
      <c r="AB759" s="145"/>
      <c r="AC759" s="169"/>
      <c r="AD759" s="169"/>
      <c r="AE759" s="169"/>
      <c r="AF759" s="169"/>
      <c r="AG759" s="169"/>
      <c r="AH759" s="170"/>
      <c r="AI759" s="145"/>
      <c r="AJ759" s="145"/>
      <c r="AK759" s="145"/>
      <c r="AL759" s="145"/>
      <c r="AY759" s="171"/>
      <c r="AZ759" s="167"/>
      <c r="BA759" s="172"/>
      <c r="BG759" s="171"/>
      <c r="BH759" s="167"/>
      <c r="BI759" s="172"/>
      <c r="CG759" s="430"/>
      <c r="CH759" s="430"/>
      <c r="CL759" s="147"/>
    </row>
    <row r="760" spans="1:90" s="5" customFormat="1" x14ac:dyDescent="0.25">
      <c r="A760" s="145"/>
      <c r="B760" s="145"/>
      <c r="C760" s="145"/>
      <c r="D760" s="145"/>
      <c r="E760" s="145"/>
      <c r="F760" s="145"/>
      <c r="G760" s="145"/>
      <c r="H760" s="145"/>
      <c r="I760" s="145"/>
      <c r="J760" s="145"/>
      <c r="K760" s="145"/>
      <c r="L760" s="145"/>
      <c r="M760" s="145"/>
      <c r="N760" s="145"/>
      <c r="O760" s="145"/>
      <c r="P760" s="145"/>
      <c r="Q760" s="145"/>
      <c r="R760" s="145"/>
      <c r="S760" s="145"/>
      <c r="T760" s="145"/>
      <c r="U760" s="145"/>
      <c r="V760" s="145"/>
      <c r="W760" s="145"/>
      <c r="X760" s="145"/>
      <c r="Y760" s="145"/>
      <c r="Z760" s="145"/>
      <c r="AA760" s="145"/>
      <c r="AB760" s="145"/>
      <c r="AC760" s="169"/>
      <c r="AD760" s="169"/>
      <c r="AE760" s="169"/>
      <c r="AF760" s="169"/>
      <c r="AG760" s="169"/>
      <c r="AH760" s="170"/>
      <c r="AI760" s="145"/>
      <c r="AJ760" s="145"/>
      <c r="AK760" s="145"/>
      <c r="AL760" s="145"/>
      <c r="AY760" s="171"/>
      <c r="AZ760" s="167"/>
      <c r="BA760" s="172"/>
      <c r="BG760" s="171"/>
      <c r="BH760" s="167"/>
      <c r="BI760" s="172"/>
      <c r="CG760" s="430"/>
      <c r="CH760" s="430"/>
      <c r="CL760" s="147"/>
    </row>
    <row r="761" spans="1:90" s="5" customFormat="1" x14ac:dyDescent="0.25">
      <c r="A761" s="145"/>
      <c r="B761" s="145"/>
      <c r="C761" s="145"/>
      <c r="D761" s="145"/>
      <c r="E761" s="145"/>
      <c r="F761" s="145"/>
      <c r="G761" s="145"/>
      <c r="H761" s="145"/>
      <c r="I761" s="145"/>
      <c r="J761" s="145"/>
      <c r="K761" s="145"/>
      <c r="L761" s="145"/>
      <c r="M761" s="145"/>
      <c r="N761" s="145"/>
      <c r="O761" s="145"/>
      <c r="P761" s="145"/>
      <c r="Q761" s="145"/>
      <c r="R761" s="145"/>
      <c r="S761" s="145"/>
      <c r="T761" s="145"/>
      <c r="U761" s="145"/>
      <c r="V761" s="145"/>
      <c r="W761" s="145"/>
      <c r="X761" s="145"/>
      <c r="Y761" s="145"/>
      <c r="Z761" s="145"/>
      <c r="AA761" s="145"/>
      <c r="AB761" s="145"/>
      <c r="AC761" s="169"/>
      <c r="AD761" s="169"/>
      <c r="AE761" s="169"/>
      <c r="AF761" s="169"/>
      <c r="AG761" s="169"/>
      <c r="AH761" s="170"/>
      <c r="AI761" s="145"/>
      <c r="AJ761" s="145"/>
      <c r="AK761" s="145"/>
      <c r="AL761" s="145"/>
      <c r="AY761" s="171"/>
      <c r="AZ761" s="167"/>
      <c r="BA761" s="172"/>
      <c r="BG761" s="171"/>
      <c r="BH761" s="167"/>
      <c r="BI761" s="172"/>
      <c r="CG761" s="430"/>
      <c r="CH761" s="430"/>
      <c r="CL761" s="147"/>
    </row>
    <row r="762" spans="1:90" s="5" customFormat="1" x14ac:dyDescent="0.25">
      <c r="A762" s="145"/>
      <c r="B762" s="145"/>
      <c r="C762" s="145"/>
      <c r="D762" s="145"/>
      <c r="E762" s="145"/>
      <c r="F762" s="145"/>
      <c r="G762" s="145"/>
      <c r="H762" s="145"/>
      <c r="I762" s="145"/>
      <c r="J762" s="145"/>
      <c r="K762" s="145"/>
      <c r="L762" s="145"/>
      <c r="M762" s="145"/>
      <c r="N762" s="145"/>
      <c r="O762" s="145"/>
      <c r="P762" s="145"/>
      <c r="Q762" s="145"/>
      <c r="R762" s="145"/>
      <c r="S762" s="145"/>
      <c r="T762" s="145"/>
      <c r="U762" s="145"/>
      <c r="V762" s="145"/>
      <c r="W762" s="145"/>
      <c r="X762" s="145"/>
      <c r="Y762" s="145"/>
      <c r="Z762" s="145"/>
      <c r="AA762" s="145"/>
      <c r="AB762" s="145"/>
      <c r="AC762" s="169"/>
      <c r="AD762" s="169"/>
      <c r="AE762" s="169"/>
      <c r="AF762" s="169"/>
      <c r="AG762" s="169"/>
      <c r="AH762" s="170"/>
      <c r="AI762" s="145"/>
      <c r="AJ762" s="145"/>
      <c r="AK762" s="145"/>
      <c r="AL762" s="145"/>
      <c r="AY762" s="171"/>
      <c r="AZ762" s="167"/>
      <c r="BA762" s="172"/>
      <c r="BG762" s="171"/>
      <c r="BH762" s="167"/>
      <c r="BI762" s="172"/>
      <c r="CG762" s="430"/>
      <c r="CH762" s="430"/>
      <c r="CL762" s="147"/>
    </row>
    <row r="763" spans="1:90" s="5" customFormat="1" x14ac:dyDescent="0.25">
      <c r="A763" s="145"/>
      <c r="B763" s="145"/>
      <c r="C763" s="145"/>
      <c r="D763" s="145"/>
      <c r="E763" s="145"/>
      <c r="F763" s="145"/>
      <c r="G763" s="145"/>
      <c r="H763" s="145"/>
      <c r="I763" s="145"/>
      <c r="J763" s="145"/>
      <c r="K763" s="145"/>
      <c r="L763" s="145"/>
      <c r="M763" s="145"/>
      <c r="N763" s="145"/>
      <c r="O763" s="145"/>
      <c r="P763" s="145"/>
      <c r="Q763" s="145"/>
      <c r="R763" s="145"/>
      <c r="S763" s="145"/>
      <c r="T763" s="145"/>
      <c r="U763" s="145"/>
      <c r="V763" s="145"/>
      <c r="W763" s="145"/>
      <c r="X763" s="145"/>
      <c r="Y763" s="145"/>
      <c r="Z763" s="145"/>
      <c r="AA763" s="145"/>
      <c r="AB763" s="145"/>
      <c r="AC763" s="169"/>
      <c r="AD763" s="169"/>
      <c r="AE763" s="169"/>
      <c r="AF763" s="169"/>
      <c r="AG763" s="169"/>
      <c r="AH763" s="170"/>
      <c r="AI763" s="145"/>
      <c r="AJ763" s="145"/>
      <c r="AK763" s="145"/>
      <c r="AL763" s="145"/>
      <c r="AY763" s="171"/>
      <c r="AZ763" s="167"/>
      <c r="BA763" s="172"/>
      <c r="BG763" s="171"/>
      <c r="BH763" s="167"/>
      <c r="BI763" s="172"/>
      <c r="CG763" s="430"/>
      <c r="CH763" s="430"/>
      <c r="CL763" s="147"/>
    </row>
    <row r="764" spans="1:90" s="5" customFormat="1" x14ac:dyDescent="0.25">
      <c r="A764" s="145"/>
      <c r="B764" s="145"/>
      <c r="C764" s="145"/>
      <c r="D764" s="145"/>
      <c r="E764" s="145"/>
      <c r="F764" s="145"/>
      <c r="G764" s="145"/>
      <c r="H764" s="145"/>
      <c r="I764" s="145"/>
      <c r="J764" s="145"/>
      <c r="K764" s="145"/>
      <c r="L764" s="145"/>
      <c r="M764" s="145"/>
      <c r="N764" s="145"/>
      <c r="O764" s="145"/>
      <c r="P764" s="145"/>
      <c r="Q764" s="145"/>
      <c r="R764" s="145"/>
      <c r="S764" s="145"/>
      <c r="T764" s="145"/>
      <c r="U764" s="145"/>
      <c r="V764" s="145"/>
      <c r="W764" s="145"/>
      <c r="X764" s="145"/>
      <c r="Y764" s="145"/>
      <c r="Z764" s="145"/>
      <c r="AA764" s="145"/>
      <c r="AB764" s="145"/>
      <c r="AC764" s="169"/>
      <c r="AD764" s="169"/>
      <c r="AE764" s="169"/>
      <c r="AF764" s="169"/>
      <c r="AG764" s="169"/>
      <c r="AH764" s="170"/>
      <c r="AI764" s="145"/>
      <c r="AJ764" s="145"/>
      <c r="AK764" s="145"/>
      <c r="AL764" s="145"/>
      <c r="AY764" s="171"/>
      <c r="AZ764" s="167"/>
      <c r="BA764" s="172"/>
      <c r="BG764" s="171"/>
      <c r="BH764" s="167"/>
      <c r="BI764" s="172"/>
      <c r="CG764" s="430"/>
      <c r="CH764" s="430"/>
      <c r="CL764" s="147"/>
    </row>
    <row r="765" spans="1:90" s="5" customFormat="1" x14ac:dyDescent="0.25">
      <c r="A765" s="145"/>
      <c r="B765" s="145"/>
      <c r="C765" s="145"/>
      <c r="D765" s="145"/>
      <c r="E765" s="145"/>
      <c r="F765" s="145"/>
      <c r="G765" s="145"/>
      <c r="H765" s="145"/>
      <c r="I765" s="145"/>
      <c r="J765" s="145"/>
      <c r="K765" s="145"/>
      <c r="L765" s="145"/>
      <c r="M765" s="145"/>
      <c r="N765" s="145"/>
      <c r="O765" s="145"/>
      <c r="P765" s="145"/>
      <c r="Q765" s="145"/>
      <c r="R765" s="145"/>
      <c r="S765" s="145"/>
      <c r="T765" s="145"/>
      <c r="U765" s="145"/>
      <c r="V765" s="145"/>
      <c r="W765" s="145"/>
      <c r="X765" s="145"/>
      <c r="Y765" s="145"/>
      <c r="Z765" s="145"/>
      <c r="AA765" s="145"/>
      <c r="AB765" s="145"/>
      <c r="AC765" s="169"/>
      <c r="AD765" s="169"/>
      <c r="AE765" s="169"/>
      <c r="AF765" s="169"/>
      <c r="AG765" s="169"/>
      <c r="AH765" s="170"/>
      <c r="AI765" s="145"/>
      <c r="AJ765" s="145"/>
      <c r="AK765" s="145"/>
      <c r="AL765" s="145"/>
      <c r="AY765" s="171"/>
      <c r="AZ765" s="167"/>
      <c r="BA765" s="172"/>
      <c r="BG765" s="171"/>
      <c r="BH765" s="167"/>
      <c r="BI765" s="172"/>
      <c r="CG765" s="430"/>
      <c r="CH765" s="430"/>
      <c r="CL765" s="147"/>
    </row>
    <row r="766" spans="1:90" s="5" customFormat="1" x14ac:dyDescent="0.25">
      <c r="A766" s="145"/>
      <c r="B766" s="145"/>
      <c r="C766" s="145"/>
      <c r="D766" s="145"/>
      <c r="E766" s="145"/>
      <c r="F766" s="145"/>
      <c r="G766" s="145"/>
      <c r="H766" s="145"/>
      <c r="I766" s="145"/>
      <c r="J766" s="145"/>
      <c r="K766" s="145"/>
      <c r="L766" s="145"/>
      <c r="M766" s="145"/>
      <c r="N766" s="145"/>
      <c r="O766" s="145"/>
      <c r="P766" s="145"/>
      <c r="Q766" s="145"/>
      <c r="R766" s="145"/>
      <c r="S766" s="145"/>
      <c r="T766" s="145"/>
      <c r="U766" s="145"/>
      <c r="V766" s="145"/>
      <c r="W766" s="145"/>
      <c r="X766" s="145"/>
      <c r="Y766" s="145"/>
      <c r="Z766" s="145"/>
      <c r="AA766" s="145"/>
      <c r="AB766" s="145"/>
      <c r="AC766" s="169"/>
      <c r="AD766" s="169"/>
      <c r="AE766" s="169"/>
      <c r="AF766" s="169"/>
      <c r="AG766" s="169"/>
      <c r="AH766" s="170"/>
      <c r="AI766" s="145"/>
      <c r="AJ766" s="145"/>
      <c r="AK766" s="145"/>
      <c r="AL766" s="145"/>
      <c r="AY766" s="171"/>
      <c r="AZ766" s="167"/>
      <c r="BA766" s="172"/>
      <c r="BG766" s="171"/>
      <c r="BH766" s="167"/>
      <c r="BI766" s="172"/>
      <c r="CG766" s="430"/>
      <c r="CH766" s="430"/>
      <c r="CL766" s="147"/>
    </row>
    <row r="767" spans="1:90" s="5" customFormat="1" x14ac:dyDescent="0.25">
      <c r="A767" s="145"/>
      <c r="B767" s="145"/>
      <c r="C767" s="145"/>
      <c r="D767" s="145"/>
      <c r="E767" s="145"/>
      <c r="F767" s="145"/>
      <c r="G767" s="145"/>
      <c r="H767" s="145"/>
      <c r="I767" s="145"/>
      <c r="J767" s="145"/>
      <c r="K767" s="145"/>
      <c r="L767" s="145"/>
      <c r="M767" s="145"/>
      <c r="N767" s="145"/>
      <c r="O767" s="145"/>
      <c r="P767" s="145"/>
      <c r="Q767" s="145"/>
      <c r="R767" s="145"/>
      <c r="S767" s="145"/>
      <c r="T767" s="145"/>
      <c r="U767" s="145"/>
      <c r="V767" s="145"/>
      <c r="W767" s="145"/>
      <c r="X767" s="145"/>
      <c r="Y767" s="145"/>
      <c r="Z767" s="145"/>
      <c r="AA767" s="145"/>
      <c r="AB767" s="145"/>
      <c r="AC767" s="169"/>
      <c r="AD767" s="169"/>
      <c r="AE767" s="169"/>
      <c r="AF767" s="169"/>
      <c r="AG767" s="169"/>
      <c r="AH767" s="170"/>
      <c r="AI767" s="145"/>
      <c r="AJ767" s="145"/>
      <c r="AK767" s="145"/>
      <c r="AL767" s="145"/>
      <c r="AY767" s="171"/>
      <c r="AZ767" s="167"/>
      <c r="BA767" s="172"/>
      <c r="BG767" s="171"/>
      <c r="BH767" s="167"/>
      <c r="BI767" s="172"/>
      <c r="CG767" s="430"/>
      <c r="CH767" s="430"/>
      <c r="CL767" s="147"/>
    </row>
    <row r="768" spans="1:90" s="5" customFormat="1" x14ac:dyDescent="0.25">
      <c r="A768" s="145"/>
      <c r="B768" s="145"/>
      <c r="C768" s="145"/>
      <c r="D768" s="145"/>
      <c r="E768" s="145"/>
      <c r="F768" s="145"/>
      <c r="G768" s="145"/>
      <c r="H768" s="145"/>
      <c r="I768" s="145"/>
      <c r="J768" s="145"/>
      <c r="K768" s="145"/>
      <c r="L768" s="145"/>
      <c r="M768" s="145"/>
      <c r="N768" s="145"/>
      <c r="O768" s="145"/>
      <c r="P768" s="145"/>
      <c r="Q768" s="145"/>
      <c r="R768" s="145"/>
      <c r="S768" s="145"/>
      <c r="T768" s="145"/>
      <c r="U768" s="145"/>
      <c r="V768" s="145"/>
      <c r="W768" s="145"/>
      <c r="X768" s="145"/>
      <c r="Y768" s="145"/>
      <c r="Z768" s="145"/>
      <c r="AA768" s="145"/>
      <c r="AB768" s="145"/>
      <c r="AC768" s="169"/>
      <c r="AD768" s="169"/>
      <c r="AE768" s="169"/>
      <c r="AF768" s="169"/>
      <c r="AG768" s="169"/>
      <c r="AH768" s="170"/>
      <c r="AI768" s="145"/>
      <c r="AJ768" s="145"/>
      <c r="AK768" s="145"/>
      <c r="AL768" s="145"/>
      <c r="AY768" s="171"/>
      <c r="AZ768" s="167"/>
      <c r="BA768" s="172"/>
      <c r="BG768" s="171"/>
      <c r="BH768" s="167"/>
      <c r="BI768" s="172"/>
      <c r="CG768" s="430"/>
      <c r="CH768" s="430"/>
      <c r="CL768" s="147"/>
    </row>
    <row r="769" spans="1:90" s="5" customFormat="1" x14ac:dyDescent="0.25">
      <c r="A769" s="145"/>
      <c r="B769" s="145"/>
      <c r="C769" s="145"/>
      <c r="D769" s="145"/>
      <c r="E769" s="145"/>
      <c r="F769" s="145"/>
      <c r="G769" s="145"/>
      <c r="H769" s="145"/>
      <c r="I769" s="145"/>
      <c r="J769" s="145"/>
      <c r="K769" s="145"/>
      <c r="L769" s="145"/>
      <c r="M769" s="145"/>
      <c r="N769" s="145"/>
      <c r="O769" s="145"/>
      <c r="P769" s="145"/>
      <c r="Q769" s="145"/>
      <c r="R769" s="145"/>
      <c r="S769" s="145"/>
      <c r="T769" s="145"/>
      <c r="U769" s="145"/>
      <c r="V769" s="145"/>
      <c r="W769" s="145"/>
      <c r="X769" s="145"/>
      <c r="Y769" s="145"/>
      <c r="Z769" s="145"/>
      <c r="AA769" s="145"/>
      <c r="AB769" s="145"/>
      <c r="AC769" s="169"/>
      <c r="AD769" s="169"/>
      <c r="AE769" s="169"/>
      <c r="AF769" s="169"/>
      <c r="AG769" s="169"/>
      <c r="AH769" s="170"/>
      <c r="AI769" s="145"/>
      <c r="AJ769" s="145"/>
      <c r="AK769" s="145"/>
      <c r="AL769" s="145"/>
      <c r="AY769" s="171"/>
      <c r="AZ769" s="167"/>
      <c r="BA769" s="172"/>
      <c r="BG769" s="171"/>
      <c r="BH769" s="167"/>
      <c r="BI769" s="172"/>
      <c r="CG769" s="430"/>
      <c r="CH769" s="430"/>
      <c r="CL769" s="147"/>
    </row>
    <row r="770" spans="1:90" s="5" customFormat="1" x14ac:dyDescent="0.25">
      <c r="A770" s="145"/>
      <c r="B770" s="145"/>
      <c r="C770" s="145"/>
      <c r="D770" s="145"/>
      <c r="E770" s="145"/>
      <c r="F770" s="145"/>
      <c r="G770" s="145"/>
      <c r="H770" s="145"/>
      <c r="I770" s="145"/>
      <c r="J770" s="145"/>
      <c r="K770" s="145"/>
      <c r="L770" s="145"/>
      <c r="M770" s="145"/>
      <c r="N770" s="145"/>
      <c r="O770" s="145"/>
      <c r="P770" s="145"/>
      <c r="Q770" s="145"/>
      <c r="R770" s="145"/>
      <c r="S770" s="145"/>
      <c r="T770" s="145"/>
      <c r="U770" s="145"/>
      <c r="V770" s="145"/>
      <c r="W770" s="145"/>
      <c r="X770" s="145"/>
      <c r="Y770" s="145"/>
      <c r="Z770" s="145"/>
      <c r="AA770" s="145"/>
      <c r="AB770" s="145"/>
      <c r="AC770" s="169"/>
      <c r="AD770" s="169"/>
      <c r="AE770" s="169"/>
      <c r="AF770" s="169"/>
      <c r="AG770" s="169"/>
      <c r="AH770" s="170"/>
      <c r="AI770" s="145"/>
      <c r="AJ770" s="145"/>
      <c r="AK770" s="145"/>
      <c r="AL770" s="145"/>
      <c r="AY770" s="171"/>
      <c r="AZ770" s="167"/>
      <c r="BA770" s="172"/>
      <c r="BG770" s="171"/>
      <c r="BH770" s="167"/>
      <c r="BI770" s="172"/>
      <c r="CG770" s="430"/>
      <c r="CH770" s="430"/>
      <c r="CL770" s="147"/>
    </row>
    <row r="771" spans="1:90" s="5" customFormat="1" x14ac:dyDescent="0.25">
      <c r="A771" s="145"/>
      <c r="B771" s="145"/>
      <c r="C771" s="145"/>
      <c r="D771" s="145"/>
      <c r="E771" s="145"/>
      <c r="F771" s="145"/>
      <c r="G771" s="145"/>
      <c r="H771" s="145"/>
      <c r="I771" s="145"/>
      <c r="J771" s="145"/>
      <c r="K771" s="145"/>
      <c r="L771" s="145"/>
      <c r="M771" s="145"/>
      <c r="N771" s="145"/>
      <c r="O771" s="145"/>
      <c r="P771" s="145"/>
      <c r="Q771" s="145"/>
      <c r="R771" s="145"/>
      <c r="S771" s="145"/>
      <c r="T771" s="145"/>
      <c r="U771" s="145"/>
      <c r="V771" s="145"/>
      <c r="W771" s="145"/>
      <c r="X771" s="145"/>
      <c r="Y771" s="145"/>
      <c r="Z771" s="145"/>
      <c r="AA771" s="145"/>
      <c r="AB771" s="145"/>
      <c r="AC771" s="169"/>
      <c r="AD771" s="169"/>
      <c r="AE771" s="169"/>
      <c r="AF771" s="169"/>
      <c r="AG771" s="169"/>
      <c r="AH771" s="170"/>
      <c r="AI771" s="145"/>
      <c r="AJ771" s="145"/>
      <c r="AK771" s="145"/>
      <c r="AL771" s="145"/>
      <c r="AY771" s="171"/>
      <c r="AZ771" s="167"/>
      <c r="BA771" s="172"/>
      <c r="BG771" s="171"/>
      <c r="BH771" s="167"/>
      <c r="BI771" s="172"/>
      <c r="CG771" s="430"/>
      <c r="CH771" s="430"/>
      <c r="CL771" s="147"/>
    </row>
    <row r="772" spans="1:90" s="5" customFormat="1" x14ac:dyDescent="0.25">
      <c r="A772" s="145"/>
      <c r="B772" s="145"/>
      <c r="C772" s="145"/>
      <c r="D772" s="145"/>
      <c r="E772" s="145"/>
      <c r="F772" s="145"/>
      <c r="G772" s="145"/>
      <c r="H772" s="145"/>
      <c r="I772" s="145"/>
      <c r="J772" s="145"/>
      <c r="K772" s="145"/>
      <c r="L772" s="145"/>
      <c r="M772" s="145"/>
      <c r="N772" s="145"/>
      <c r="O772" s="145"/>
      <c r="P772" s="145"/>
      <c r="Q772" s="145"/>
      <c r="R772" s="145"/>
      <c r="S772" s="145"/>
      <c r="T772" s="145"/>
      <c r="U772" s="145"/>
      <c r="V772" s="145"/>
      <c r="W772" s="145"/>
      <c r="X772" s="145"/>
      <c r="Y772" s="145"/>
      <c r="Z772" s="145"/>
      <c r="AA772" s="145"/>
      <c r="AB772" s="145"/>
      <c r="AC772" s="169"/>
      <c r="AD772" s="169"/>
      <c r="AE772" s="169"/>
      <c r="AF772" s="169"/>
      <c r="AG772" s="169"/>
      <c r="AH772" s="170"/>
      <c r="AI772" s="145"/>
      <c r="AJ772" s="145"/>
      <c r="AK772" s="145"/>
      <c r="AL772" s="145"/>
      <c r="AY772" s="171"/>
      <c r="AZ772" s="167"/>
      <c r="BA772" s="172"/>
      <c r="BG772" s="171"/>
      <c r="BH772" s="167"/>
      <c r="BI772" s="172"/>
      <c r="CG772" s="430"/>
      <c r="CH772" s="430"/>
      <c r="CL772" s="147"/>
    </row>
    <row r="773" spans="1:90" s="5" customFormat="1" x14ac:dyDescent="0.25">
      <c r="A773" s="145"/>
      <c r="B773" s="145"/>
      <c r="C773" s="145"/>
      <c r="D773" s="145"/>
      <c r="E773" s="145"/>
      <c r="F773" s="145"/>
      <c r="G773" s="145"/>
      <c r="H773" s="145"/>
      <c r="I773" s="145"/>
      <c r="J773" s="145"/>
      <c r="K773" s="145"/>
      <c r="L773" s="145"/>
      <c r="M773" s="145"/>
      <c r="N773" s="145"/>
      <c r="O773" s="145"/>
      <c r="P773" s="145"/>
      <c r="Q773" s="145"/>
      <c r="R773" s="145"/>
      <c r="S773" s="145"/>
      <c r="T773" s="145"/>
      <c r="U773" s="145"/>
      <c r="V773" s="145"/>
      <c r="W773" s="145"/>
      <c r="X773" s="145"/>
      <c r="Y773" s="145"/>
      <c r="Z773" s="145"/>
      <c r="AA773" s="145"/>
      <c r="AB773" s="145"/>
      <c r="AC773" s="169"/>
      <c r="AD773" s="169"/>
      <c r="AE773" s="169"/>
      <c r="AF773" s="169"/>
      <c r="AG773" s="169"/>
      <c r="AH773" s="170"/>
      <c r="AI773" s="145"/>
      <c r="AJ773" s="145"/>
      <c r="AK773" s="145"/>
      <c r="AL773" s="145"/>
      <c r="AY773" s="171"/>
      <c r="AZ773" s="167"/>
      <c r="BA773" s="172"/>
      <c r="BG773" s="171"/>
      <c r="BH773" s="167"/>
      <c r="BI773" s="172"/>
      <c r="CG773" s="430"/>
      <c r="CH773" s="430"/>
      <c r="CL773" s="147"/>
    </row>
    <row r="774" spans="1:90" s="5" customFormat="1" x14ac:dyDescent="0.25">
      <c r="A774" s="145"/>
      <c r="B774" s="145"/>
      <c r="C774" s="145"/>
      <c r="D774" s="145"/>
      <c r="E774" s="145"/>
      <c r="F774" s="145"/>
      <c r="G774" s="145"/>
      <c r="H774" s="145"/>
      <c r="I774" s="145"/>
      <c r="J774" s="145"/>
      <c r="K774" s="145"/>
      <c r="L774" s="145"/>
      <c r="M774" s="145"/>
      <c r="N774" s="145"/>
      <c r="O774" s="145"/>
      <c r="P774" s="145"/>
      <c r="Q774" s="145"/>
      <c r="R774" s="145"/>
      <c r="S774" s="145"/>
      <c r="T774" s="145"/>
      <c r="U774" s="145"/>
      <c r="V774" s="145"/>
      <c r="W774" s="145"/>
      <c r="X774" s="145"/>
      <c r="Y774" s="145"/>
      <c r="Z774" s="145"/>
      <c r="AA774" s="145"/>
      <c r="AB774" s="145"/>
      <c r="AC774" s="169"/>
      <c r="AD774" s="169"/>
      <c r="AE774" s="169"/>
      <c r="AF774" s="169"/>
      <c r="AG774" s="169"/>
      <c r="AH774" s="170"/>
      <c r="AI774" s="145"/>
      <c r="AJ774" s="145"/>
      <c r="AK774" s="145"/>
      <c r="AL774" s="145"/>
      <c r="AY774" s="171"/>
      <c r="AZ774" s="167"/>
      <c r="BA774" s="172"/>
      <c r="BG774" s="171"/>
      <c r="BH774" s="167"/>
      <c r="BI774" s="172"/>
      <c r="CG774" s="430"/>
      <c r="CH774" s="430"/>
      <c r="CL774" s="147"/>
    </row>
    <row r="775" spans="1:90" s="5" customFormat="1" x14ac:dyDescent="0.25">
      <c r="A775" s="145"/>
      <c r="B775" s="145"/>
      <c r="C775" s="145"/>
      <c r="D775" s="145"/>
      <c r="E775" s="145"/>
      <c r="F775" s="145"/>
      <c r="G775" s="145"/>
      <c r="H775" s="145"/>
      <c r="I775" s="145"/>
      <c r="J775" s="145"/>
      <c r="K775" s="145"/>
      <c r="L775" s="145"/>
      <c r="M775" s="145"/>
      <c r="N775" s="145"/>
      <c r="O775" s="145"/>
      <c r="P775" s="145"/>
      <c r="Q775" s="145"/>
      <c r="R775" s="145"/>
      <c r="S775" s="145"/>
      <c r="T775" s="145"/>
      <c r="U775" s="145"/>
      <c r="V775" s="145"/>
      <c r="W775" s="145"/>
      <c r="X775" s="145"/>
      <c r="Y775" s="145"/>
      <c r="Z775" s="145"/>
      <c r="AA775" s="145"/>
      <c r="AB775" s="145"/>
      <c r="AC775" s="169"/>
      <c r="AD775" s="169"/>
      <c r="AE775" s="169"/>
      <c r="AF775" s="169"/>
      <c r="AG775" s="169"/>
      <c r="AH775" s="170"/>
      <c r="AI775" s="145"/>
      <c r="AJ775" s="145"/>
      <c r="AK775" s="145"/>
      <c r="AL775" s="145"/>
      <c r="AY775" s="171"/>
      <c r="AZ775" s="167"/>
      <c r="BA775" s="172"/>
      <c r="BG775" s="171"/>
      <c r="BH775" s="167"/>
      <c r="BI775" s="172"/>
      <c r="CG775" s="430"/>
      <c r="CH775" s="430"/>
      <c r="CL775" s="147"/>
    </row>
    <row r="776" spans="1:90" s="5" customFormat="1" x14ac:dyDescent="0.25">
      <c r="A776" s="145"/>
      <c r="B776" s="145"/>
      <c r="C776" s="145"/>
      <c r="D776" s="145"/>
      <c r="E776" s="145"/>
      <c r="F776" s="145"/>
      <c r="G776" s="145"/>
      <c r="H776" s="145"/>
      <c r="I776" s="145"/>
      <c r="J776" s="145"/>
      <c r="K776" s="145"/>
      <c r="L776" s="145"/>
      <c r="M776" s="145"/>
      <c r="N776" s="145"/>
      <c r="O776" s="145"/>
      <c r="P776" s="145"/>
      <c r="Q776" s="145"/>
      <c r="R776" s="145"/>
      <c r="S776" s="145"/>
      <c r="T776" s="145"/>
      <c r="U776" s="145"/>
      <c r="V776" s="145"/>
      <c r="W776" s="145"/>
      <c r="X776" s="145"/>
      <c r="Y776" s="145"/>
      <c r="Z776" s="145"/>
      <c r="AA776" s="145"/>
      <c r="AB776" s="145"/>
      <c r="AC776" s="169"/>
      <c r="AD776" s="169"/>
      <c r="AE776" s="169"/>
      <c r="AF776" s="169"/>
      <c r="AG776" s="169"/>
      <c r="AH776" s="170"/>
      <c r="AI776" s="145"/>
      <c r="AJ776" s="145"/>
      <c r="AK776" s="145"/>
      <c r="AL776" s="145"/>
      <c r="AY776" s="171"/>
      <c r="AZ776" s="167"/>
      <c r="BA776" s="172"/>
      <c r="BG776" s="171"/>
      <c r="BH776" s="167"/>
      <c r="BI776" s="172"/>
      <c r="CG776" s="430"/>
      <c r="CH776" s="430"/>
      <c r="CL776" s="147"/>
    </row>
    <row r="777" spans="1:90" s="5" customFormat="1" x14ac:dyDescent="0.25">
      <c r="A777" s="145"/>
      <c r="B777" s="145"/>
      <c r="C777" s="145"/>
      <c r="D777" s="145"/>
      <c r="E777" s="145"/>
      <c r="F777" s="145"/>
      <c r="G777" s="145"/>
      <c r="H777" s="145"/>
      <c r="I777" s="145"/>
      <c r="J777" s="145"/>
      <c r="K777" s="145"/>
      <c r="L777" s="145"/>
      <c r="M777" s="145"/>
      <c r="N777" s="145"/>
      <c r="O777" s="145"/>
      <c r="P777" s="145"/>
      <c r="Q777" s="145"/>
      <c r="R777" s="145"/>
      <c r="S777" s="145"/>
      <c r="T777" s="145"/>
      <c r="U777" s="145"/>
      <c r="V777" s="145"/>
      <c r="W777" s="145"/>
      <c r="X777" s="145"/>
      <c r="Y777" s="145"/>
      <c r="Z777" s="145"/>
      <c r="AA777" s="145"/>
      <c r="AB777" s="145"/>
      <c r="AC777" s="169"/>
      <c r="AD777" s="169"/>
      <c r="AE777" s="169"/>
      <c r="AF777" s="169"/>
      <c r="AG777" s="169"/>
      <c r="AH777" s="170"/>
      <c r="AI777" s="145"/>
      <c r="AJ777" s="145"/>
      <c r="AK777" s="145"/>
      <c r="AL777" s="145"/>
      <c r="AY777" s="171"/>
      <c r="AZ777" s="167"/>
      <c r="BA777" s="172"/>
      <c r="BG777" s="171"/>
      <c r="BH777" s="167"/>
      <c r="BI777" s="172"/>
      <c r="CG777" s="430"/>
      <c r="CH777" s="430"/>
      <c r="CL777" s="147"/>
    </row>
    <row r="778" spans="1:90" s="5" customFormat="1" x14ac:dyDescent="0.25">
      <c r="A778" s="145"/>
      <c r="B778" s="145"/>
      <c r="C778" s="145"/>
      <c r="D778" s="145"/>
      <c r="E778" s="145"/>
      <c r="F778" s="145"/>
      <c r="G778" s="145"/>
      <c r="H778" s="145"/>
      <c r="I778" s="145"/>
      <c r="J778" s="145"/>
      <c r="K778" s="145"/>
      <c r="L778" s="145"/>
      <c r="M778" s="145"/>
      <c r="N778" s="145"/>
      <c r="O778" s="145"/>
      <c r="P778" s="145"/>
      <c r="Q778" s="145"/>
      <c r="R778" s="145"/>
      <c r="S778" s="145"/>
      <c r="T778" s="145"/>
      <c r="U778" s="145"/>
      <c r="V778" s="145"/>
      <c r="W778" s="145"/>
      <c r="X778" s="145"/>
      <c r="Y778" s="145"/>
      <c r="Z778" s="145"/>
      <c r="AA778" s="145"/>
      <c r="AB778" s="145"/>
      <c r="AC778" s="169"/>
      <c r="AD778" s="169"/>
      <c r="AE778" s="169"/>
      <c r="AF778" s="169"/>
      <c r="AG778" s="169"/>
      <c r="AH778" s="170"/>
      <c r="AI778" s="145"/>
      <c r="AJ778" s="145"/>
      <c r="AK778" s="145"/>
      <c r="AL778" s="145"/>
      <c r="AY778" s="171"/>
      <c r="AZ778" s="167"/>
      <c r="BA778" s="172"/>
      <c r="BG778" s="171"/>
      <c r="BH778" s="167"/>
      <c r="BI778" s="172"/>
      <c r="CG778" s="430"/>
      <c r="CH778" s="430"/>
      <c r="CL778" s="147"/>
    </row>
    <row r="779" spans="1:90" s="5" customFormat="1" x14ac:dyDescent="0.25">
      <c r="A779" s="145"/>
      <c r="B779" s="145"/>
      <c r="C779" s="145"/>
      <c r="D779" s="145"/>
      <c r="E779" s="145"/>
      <c r="F779" s="145"/>
      <c r="G779" s="145"/>
      <c r="H779" s="145"/>
      <c r="I779" s="145"/>
      <c r="J779" s="145"/>
      <c r="K779" s="145"/>
      <c r="L779" s="145"/>
      <c r="M779" s="145"/>
      <c r="N779" s="145"/>
      <c r="O779" s="145"/>
      <c r="P779" s="145"/>
      <c r="Q779" s="145"/>
      <c r="R779" s="145"/>
      <c r="S779" s="145"/>
      <c r="T779" s="145"/>
      <c r="U779" s="145"/>
      <c r="V779" s="145"/>
      <c r="W779" s="145"/>
      <c r="X779" s="145"/>
      <c r="Y779" s="145"/>
      <c r="Z779" s="145"/>
      <c r="AA779" s="145"/>
      <c r="AB779" s="145"/>
      <c r="AC779" s="169"/>
      <c r="AD779" s="169"/>
      <c r="AE779" s="169"/>
      <c r="AF779" s="169"/>
      <c r="AG779" s="169"/>
      <c r="AH779" s="170"/>
      <c r="AI779" s="145"/>
      <c r="AJ779" s="145"/>
      <c r="AK779" s="145"/>
      <c r="AL779" s="145"/>
      <c r="AY779" s="171"/>
      <c r="AZ779" s="167"/>
      <c r="BA779" s="172"/>
      <c r="BG779" s="171"/>
      <c r="BH779" s="167"/>
      <c r="BI779" s="172"/>
      <c r="CG779" s="430"/>
      <c r="CH779" s="430"/>
      <c r="CL779" s="147"/>
    </row>
    <row r="780" spans="1:90" s="5" customFormat="1" x14ac:dyDescent="0.25">
      <c r="A780" s="145"/>
      <c r="B780" s="145"/>
      <c r="C780" s="145"/>
      <c r="D780" s="145"/>
      <c r="E780" s="145"/>
      <c r="F780" s="145"/>
      <c r="G780" s="145"/>
      <c r="H780" s="145"/>
      <c r="I780" s="145"/>
      <c r="J780" s="145"/>
      <c r="K780" s="145"/>
      <c r="L780" s="145"/>
      <c r="M780" s="145"/>
      <c r="N780" s="145"/>
      <c r="O780" s="145"/>
      <c r="P780" s="145"/>
      <c r="Q780" s="145"/>
      <c r="R780" s="145"/>
      <c r="S780" s="145"/>
      <c r="T780" s="145"/>
      <c r="U780" s="145"/>
      <c r="V780" s="145"/>
      <c r="W780" s="145"/>
      <c r="X780" s="145"/>
      <c r="Y780" s="145"/>
      <c r="Z780" s="145"/>
      <c r="AA780" s="145"/>
      <c r="AB780" s="145"/>
      <c r="AC780" s="169"/>
      <c r="AD780" s="169"/>
      <c r="AE780" s="169"/>
      <c r="AF780" s="169"/>
      <c r="AG780" s="169"/>
      <c r="AH780" s="170"/>
      <c r="AI780" s="145"/>
      <c r="AJ780" s="145"/>
      <c r="AK780" s="145"/>
      <c r="AL780" s="145"/>
      <c r="AY780" s="171"/>
      <c r="AZ780" s="167"/>
      <c r="BA780" s="172"/>
      <c r="BG780" s="171"/>
      <c r="BH780" s="167"/>
      <c r="BI780" s="172"/>
      <c r="CG780" s="430"/>
      <c r="CH780" s="430"/>
      <c r="CL780" s="147"/>
    </row>
    <row r="781" spans="1:90" s="5" customFormat="1" x14ac:dyDescent="0.25">
      <c r="A781" s="145"/>
      <c r="B781" s="145"/>
      <c r="C781" s="145"/>
      <c r="D781" s="145"/>
      <c r="E781" s="145"/>
      <c r="F781" s="145"/>
      <c r="G781" s="145"/>
      <c r="H781" s="145"/>
      <c r="I781" s="145"/>
      <c r="J781" s="145"/>
      <c r="K781" s="145"/>
      <c r="L781" s="145"/>
      <c r="M781" s="145"/>
      <c r="N781" s="145"/>
      <c r="O781" s="145"/>
      <c r="P781" s="145"/>
      <c r="Q781" s="145"/>
      <c r="R781" s="145"/>
      <c r="S781" s="145"/>
      <c r="T781" s="145"/>
      <c r="U781" s="145"/>
      <c r="V781" s="145"/>
      <c r="W781" s="145"/>
      <c r="X781" s="145"/>
      <c r="Y781" s="145"/>
      <c r="Z781" s="145"/>
      <c r="AA781" s="145"/>
      <c r="AB781" s="145"/>
      <c r="AC781" s="169"/>
      <c r="AD781" s="169"/>
      <c r="AE781" s="169"/>
      <c r="AF781" s="169"/>
      <c r="AG781" s="169"/>
      <c r="AH781" s="170"/>
      <c r="AI781" s="145"/>
      <c r="AJ781" s="145"/>
      <c r="AK781" s="145"/>
      <c r="AL781" s="145"/>
      <c r="AY781" s="171"/>
      <c r="AZ781" s="167"/>
      <c r="BA781" s="172"/>
      <c r="BG781" s="171"/>
      <c r="BH781" s="167"/>
      <c r="BI781" s="172"/>
      <c r="CG781" s="430"/>
      <c r="CH781" s="430"/>
      <c r="CL781" s="147"/>
    </row>
    <row r="782" spans="1:90" s="5" customFormat="1" x14ac:dyDescent="0.25">
      <c r="A782" s="145"/>
      <c r="B782" s="145"/>
      <c r="C782" s="145"/>
      <c r="D782" s="145"/>
      <c r="E782" s="145"/>
      <c r="F782" s="145"/>
      <c r="G782" s="145"/>
      <c r="H782" s="145"/>
      <c r="I782" s="145"/>
      <c r="J782" s="145"/>
      <c r="K782" s="145"/>
      <c r="L782" s="145"/>
      <c r="M782" s="145"/>
      <c r="N782" s="145"/>
      <c r="O782" s="145"/>
      <c r="P782" s="145"/>
      <c r="Q782" s="145"/>
      <c r="R782" s="145"/>
      <c r="S782" s="145"/>
      <c r="T782" s="145"/>
      <c r="U782" s="145"/>
      <c r="V782" s="145"/>
      <c r="W782" s="145"/>
      <c r="X782" s="145"/>
      <c r="Y782" s="145"/>
      <c r="Z782" s="145"/>
      <c r="AA782" s="145"/>
      <c r="AB782" s="145"/>
      <c r="AC782" s="169"/>
      <c r="AD782" s="169"/>
      <c r="AE782" s="169"/>
      <c r="AF782" s="169"/>
      <c r="AG782" s="169"/>
      <c r="AH782" s="170"/>
      <c r="AI782" s="145"/>
      <c r="AJ782" s="145"/>
      <c r="AK782" s="145"/>
      <c r="AL782" s="145"/>
      <c r="AY782" s="171"/>
      <c r="AZ782" s="167"/>
      <c r="BA782" s="172"/>
      <c r="BG782" s="171"/>
      <c r="BH782" s="167"/>
      <c r="BI782" s="172"/>
      <c r="CG782" s="430"/>
      <c r="CH782" s="430"/>
      <c r="CL782" s="147"/>
    </row>
    <row r="783" spans="1:90" s="5" customFormat="1" x14ac:dyDescent="0.25">
      <c r="A783" s="145"/>
      <c r="B783" s="145"/>
      <c r="C783" s="145"/>
      <c r="D783" s="145"/>
      <c r="E783" s="145"/>
      <c r="F783" s="145"/>
      <c r="G783" s="145"/>
      <c r="H783" s="145"/>
      <c r="I783" s="145"/>
      <c r="J783" s="145"/>
      <c r="K783" s="145"/>
      <c r="L783" s="145"/>
      <c r="M783" s="145"/>
      <c r="N783" s="145"/>
      <c r="O783" s="145"/>
      <c r="P783" s="145"/>
      <c r="Q783" s="145"/>
      <c r="R783" s="145"/>
      <c r="S783" s="145"/>
      <c r="T783" s="145"/>
      <c r="U783" s="145"/>
      <c r="V783" s="145"/>
      <c r="W783" s="145"/>
      <c r="X783" s="145"/>
      <c r="Y783" s="145"/>
      <c r="Z783" s="145"/>
      <c r="AA783" s="145"/>
      <c r="AB783" s="145"/>
      <c r="AC783" s="169"/>
      <c r="AD783" s="169"/>
      <c r="AE783" s="169"/>
      <c r="AF783" s="169"/>
      <c r="AG783" s="169"/>
      <c r="AH783" s="170"/>
      <c r="AI783" s="145"/>
      <c r="AJ783" s="145"/>
      <c r="AK783" s="145"/>
      <c r="AL783" s="145"/>
      <c r="AY783" s="171"/>
      <c r="AZ783" s="167"/>
      <c r="BA783" s="172"/>
      <c r="BG783" s="171"/>
      <c r="BH783" s="167"/>
      <c r="BI783" s="172"/>
      <c r="CG783" s="430"/>
      <c r="CH783" s="430"/>
      <c r="CL783" s="147"/>
    </row>
    <row r="784" spans="1:90" s="5" customFormat="1" x14ac:dyDescent="0.25">
      <c r="A784" s="145"/>
      <c r="B784" s="145"/>
      <c r="C784" s="145"/>
      <c r="D784" s="145"/>
      <c r="E784" s="145"/>
      <c r="F784" s="145"/>
      <c r="G784" s="145"/>
      <c r="H784" s="145"/>
      <c r="I784" s="145"/>
      <c r="J784" s="145"/>
      <c r="K784" s="145"/>
      <c r="L784" s="145"/>
      <c r="M784" s="145"/>
      <c r="N784" s="145"/>
      <c r="O784" s="145"/>
      <c r="P784" s="145"/>
      <c r="Q784" s="145"/>
      <c r="R784" s="145"/>
      <c r="S784" s="145"/>
      <c r="T784" s="145"/>
      <c r="U784" s="145"/>
      <c r="V784" s="145"/>
      <c r="W784" s="145"/>
      <c r="X784" s="145"/>
      <c r="Y784" s="145"/>
      <c r="Z784" s="145"/>
      <c r="AA784" s="145"/>
      <c r="AB784" s="145"/>
      <c r="AC784" s="169"/>
      <c r="AD784" s="169"/>
      <c r="AE784" s="169"/>
      <c r="AF784" s="169"/>
      <c r="AG784" s="169"/>
      <c r="AH784" s="170"/>
      <c r="AI784" s="145"/>
      <c r="AJ784" s="145"/>
      <c r="AK784" s="145"/>
      <c r="AL784" s="145"/>
      <c r="AY784" s="171"/>
      <c r="AZ784" s="167"/>
      <c r="BA784" s="172"/>
      <c r="BG784" s="171"/>
      <c r="BH784" s="167"/>
      <c r="BI784" s="172"/>
      <c r="CG784" s="430"/>
      <c r="CH784" s="430"/>
      <c r="CL784" s="147"/>
    </row>
    <row r="785" spans="1:90" s="5" customFormat="1" x14ac:dyDescent="0.25">
      <c r="A785" s="145"/>
      <c r="B785" s="145"/>
      <c r="C785" s="145"/>
      <c r="D785" s="145"/>
      <c r="E785" s="145"/>
      <c r="F785" s="145"/>
      <c r="G785" s="145"/>
      <c r="H785" s="145"/>
      <c r="I785" s="145"/>
      <c r="J785" s="145"/>
      <c r="K785" s="145"/>
      <c r="L785" s="145"/>
      <c r="M785" s="145"/>
      <c r="N785" s="145"/>
      <c r="O785" s="145"/>
      <c r="P785" s="145"/>
      <c r="Q785" s="145"/>
      <c r="R785" s="145"/>
      <c r="S785" s="145"/>
      <c r="T785" s="145"/>
      <c r="U785" s="145"/>
      <c r="V785" s="145"/>
      <c r="W785" s="145"/>
      <c r="X785" s="145"/>
      <c r="Y785" s="145"/>
      <c r="Z785" s="145"/>
      <c r="AA785" s="145"/>
      <c r="AB785" s="145"/>
      <c r="AC785" s="169"/>
      <c r="AD785" s="169"/>
      <c r="AE785" s="169"/>
      <c r="AF785" s="169"/>
      <c r="AG785" s="169"/>
      <c r="AH785" s="170"/>
      <c r="AI785" s="145"/>
      <c r="AJ785" s="145"/>
      <c r="AK785" s="145"/>
      <c r="AL785" s="145"/>
      <c r="AY785" s="171"/>
      <c r="AZ785" s="167"/>
      <c r="BA785" s="172"/>
      <c r="BG785" s="171"/>
      <c r="BH785" s="167"/>
      <c r="BI785" s="172"/>
      <c r="CG785" s="430"/>
      <c r="CH785" s="430"/>
      <c r="CL785" s="147"/>
    </row>
    <row r="786" spans="1:90" s="5" customFormat="1" x14ac:dyDescent="0.25">
      <c r="A786" s="145"/>
      <c r="B786" s="145"/>
      <c r="C786" s="145"/>
      <c r="D786" s="145"/>
      <c r="E786" s="145"/>
      <c r="F786" s="145"/>
      <c r="G786" s="145"/>
      <c r="H786" s="145"/>
      <c r="I786" s="145"/>
      <c r="J786" s="145"/>
      <c r="K786" s="145"/>
      <c r="L786" s="145"/>
      <c r="M786" s="145"/>
      <c r="N786" s="145"/>
      <c r="O786" s="145"/>
      <c r="P786" s="145"/>
      <c r="Q786" s="145"/>
      <c r="R786" s="145"/>
      <c r="S786" s="145"/>
      <c r="T786" s="145"/>
      <c r="U786" s="145"/>
      <c r="V786" s="145"/>
      <c r="W786" s="145"/>
      <c r="X786" s="145"/>
      <c r="Y786" s="145"/>
      <c r="Z786" s="145"/>
      <c r="AA786" s="145"/>
      <c r="AB786" s="145"/>
      <c r="AC786" s="169"/>
      <c r="AD786" s="169"/>
      <c r="AE786" s="169"/>
      <c r="AF786" s="169"/>
      <c r="AG786" s="169"/>
      <c r="AH786" s="170"/>
      <c r="AI786" s="145"/>
      <c r="AJ786" s="145"/>
      <c r="AK786" s="145"/>
      <c r="AL786" s="145"/>
      <c r="AY786" s="171"/>
      <c r="AZ786" s="167"/>
      <c r="BA786" s="172"/>
      <c r="BG786" s="171"/>
      <c r="BH786" s="167"/>
      <c r="BI786" s="172"/>
      <c r="CG786" s="430"/>
      <c r="CH786" s="430"/>
      <c r="CL786" s="147"/>
    </row>
    <row r="787" spans="1:90" s="5" customFormat="1" x14ac:dyDescent="0.25">
      <c r="A787" s="145"/>
      <c r="B787" s="145"/>
      <c r="C787" s="145"/>
      <c r="D787" s="145"/>
      <c r="E787" s="145"/>
      <c r="F787" s="145"/>
      <c r="G787" s="145"/>
      <c r="H787" s="145"/>
      <c r="I787" s="145"/>
      <c r="J787" s="145"/>
      <c r="K787" s="145"/>
      <c r="L787" s="145"/>
      <c r="M787" s="145"/>
      <c r="N787" s="145"/>
      <c r="O787" s="145"/>
      <c r="P787" s="145"/>
      <c r="Q787" s="145"/>
      <c r="R787" s="145"/>
      <c r="S787" s="145"/>
      <c r="T787" s="145"/>
      <c r="U787" s="145"/>
      <c r="V787" s="145"/>
      <c r="W787" s="145"/>
      <c r="X787" s="145"/>
      <c r="Y787" s="145"/>
      <c r="Z787" s="145"/>
      <c r="AA787" s="145"/>
      <c r="AB787" s="145"/>
      <c r="AC787" s="169"/>
      <c r="AD787" s="169"/>
      <c r="AE787" s="169"/>
      <c r="AF787" s="169"/>
      <c r="AG787" s="169"/>
      <c r="AH787" s="170"/>
      <c r="AI787" s="145"/>
      <c r="AJ787" s="145"/>
      <c r="AK787" s="145"/>
      <c r="AL787" s="145"/>
      <c r="AY787" s="171"/>
      <c r="AZ787" s="167"/>
      <c r="BA787" s="172"/>
      <c r="BG787" s="171"/>
      <c r="BH787" s="167"/>
      <c r="BI787" s="172"/>
      <c r="CG787" s="430"/>
      <c r="CH787" s="430"/>
      <c r="CL787" s="147"/>
    </row>
    <row r="788" spans="1:90" s="5" customFormat="1" x14ac:dyDescent="0.25">
      <c r="A788" s="145"/>
      <c r="B788" s="145"/>
      <c r="C788" s="145"/>
      <c r="D788" s="145"/>
      <c r="E788" s="145"/>
      <c r="F788" s="145"/>
      <c r="G788" s="145"/>
      <c r="H788" s="145"/>
      <c r="I788" s="145"/>
      <c r="J788" s="145"/>
      <c r="K788" s="145"/>
      <c r="L788" s="145"/>
      <c r="M788" s="145"/>
      <c r="N788" s="145"/>
      <c r="O788" s="145"/>
      <c r="P788" s="145"/>
      <c r="Q788" s="145"/>
      <c r="R788" s="145"/>
      <c r="S788" s="145"/>
      <c r="T788" s="145"/>
      <c r="U788" s="145"/>
      <c r="V788" s="145"/>
      <c r="W788" s="145"/>
      <c r="X788" s="145"/>
      <c r="Y788" s="145"/>
      <c r="Z788" s="145"/>
      <c r="AA788" s="145"/>
      <c r="AB788" s="145"/>
      <c r="AC788" s="169"/>
      <c r="AD788" s="169"/>
      <c r="AE788" s="169"/>
      <c r="AF788" s="169"/>
      <c r="AG788" s="169"/>
      <c r="AH788" s="170"/>
      <c r="AI788" s="145"/>
      <c r="AJ788" s="145"/>
      <c r="AK788" s="145"/>
      <c r="AL788" s="145"/>
      <c r="AY788" s="171"/>
      <c r="AZ788" s="167"/>
      <c r="BA788" s="172"/>
      <c r="BG788" s="171"/>
      <c r="BH788" s="167"/>
      <c r="BI788" s="172"/>
      <c r="CG788" s="430"/>
      <c r="CH788" s="430"/>
      <c r="CL788" s="147"/>
    </row>
    <row r="789" spans="1:90" s="5" customFormat="1" x14ac:dyDescent="0.25">
      <c r="A789" s="145"/>
      <c r="B789" s="145"/>
      <c r="C789" s="145"/>
      <c r="D789" s="145"/>
      <c r="E789" s="145"/>
      <c r="F789" s="145"/>
      <c r="G789" s="145"/>
      <c r="H789" s="145"/>
      <c r="I789" s="145"/>
      <c r="J789" s="145"/>
      <c r="K789" s="145"/>
      <c r="L789" s="145"/>
      <c r="M789" s="145"/>
      <c r="N789" s="145"/>
      <c r="O789" s="145"/>
      <c r="P789" s="145"/>
      <c r="Q789" s="145"/>
      <c r="R789" s="145"/>
      <c r="S789" s="145"/>
      <c r="T789" s="145"/>
      <c r="U789" s="145"/>
      <c r="V789" s="145"/>
      <c r="W789" s="145"/>
      <c r="X789" s="145"/>
      <c r="Y789" s="145"/>
      <c r="Z789" s="145"/>
      <c r="AA789" s="145"/>
      <c r="AB789" s="145"/>
      <c r="AC789" s="169"/>
      <c r="AD789" s="169"/>
      <c r="AE789" s="169"/>
      <c r="AF789" s="169"/>
      <c r="AG789" s="169"/>
      <c r="AH789" s="170"/>
      <c r="AI789" s="145"/>
      <c r="AJ789" s="145"/>
      <c r="AK789" s="145"/>
      <c r="AL789" s="145"/>
      <c r="AY789" s="171"/>
      <c r="AZ789" s="167"/>
      <c r="BA789" s="172"/>
      <c r="BG789" s="171"/>
      <c r="BH789" s="167"/>
      <c r="BI789" s="172"/>
      <c r="CG789" s="430"/>
      <c r="CH789" s="430"/>
      <c r="CL789" s="147"/>
    </row>
    <row r="790" spans="1:90" s="5" customFormat="1" x14ac:dyDescent="0.25">
      <c r="A790" s="145"/>
      <c r="B790" s="145"/>
      <c r="C790" s="145"/>
      <c r="D790" s="145"/>
      <c r="E790" s="145"/>
      <c r="F790" s="145"/>
      <c r="G790" s="145"/>
      <c r="H790" s="145"/>
      <c r="I790" s="145"/>
      <c r="J790" s="145"/>
      <c r="K790" s="145"/>
      <c r="L790" s="145"/>
      <c r="M790" s="145"/>
      <c r="N790" s="145"/>
      <c r="O790" s="145"/>
      <c r="P790" s="145"/>
      <c r="Q790" s="145"/>
      <c r="R790" s="145"/>
      <c r="S790" s="145"/>
      <c r="T790" s="145"/>
      <c r="U790" s="145"/>
      <c r="V790" s="145"/>
      <c r="W790" s="145"/>
      <c r="X790" s="145"/>
      <c r="Y790" s="145"/>
      <c r="Z790" s="145"/>
      <c r="AA790" s="145"/>
      <c r="AB790" s="145"/>
      <c r="AC790" s="169"/>
      <c r="AD790" s="169"/>
      <c r="AE790" s="169"/>
      <c r="AF790" s="169"/>
      <c r="AG790" s="169"/>
      <c r="AH790" s="170"/>
      <c r="AI790" s="145"/>
      <c r="AJ790" s="145"/>
      <c r="AK790" s="145"/>
      <c r="AL790" s="145"/>
      <c r="AY790" s="171"/>
      <c r="AZ790" s="167"/>
      <c r="BA790" s="172"/>
      <c r="BG790" s="171"/>
      <c r="BH790" s="167"/>
      <c r="BI790" s="172"/>
      <c r="CG790" s="430"/>
      <c r="CH790" s="430"/>
      <c r="CL790" s="147"/>
    </row>
    <row r="791" spans="1:90" s="5" customFormat="1" x14ac:dyDescent="0.25">
      <c r="A791" s="145"/>
      <c r="B791" s="145"/>
      <c r="C791" s="145"/>
      <c r="D791" s="145"/>
      <c r="E791" s="145"/>
      <c r="F791" s="145"/>
      <c r="G791" s="145"/>
      <c r="H791" s="145"/>
      <c r="I791" s="145"/>
      <c r="J791" s="145"/>
      <c r="K791" s="145"/>
      <c r="L791" s="145"/>
      <c r="M791" s="145"/>
      <c r="N791" s="145"/>
      <c r="O791" s="145"/>
      <c r="P791" s="145"/>
      <c r="Q791" s="145"/>
      <c r="R791" s="145"/>
      <c r="S791" s="145"/>
      <c r="T791" s="145"/>
      <c r="U791" s="145"/>
      <c r="V791" s="145"/>
      <c r="W791" s="145"/>
      <c r="X791" s="145"/>
      <c r="Y791" s="145"/>
      <c r="Z791" s="145"/>
      <c r="AA791" s="145"/>
      <c r="AB791" s="145"/>
      <c r="AC791" s="169"/>
      <c r="AD791" s="169"/>
      <c r="AE791" s="169"/>
      <c r="AF791" s="169"/>
      <c r="AG791" s="169"/>
      <c r="AH791" s="170"/>
      <c r="AI791" s="145"/>
      <c r="AJ791" s="145"/>
      <c r="AK791" s="145"/>
      <c r="AL791" s="145"/>
      <c r="AY791" s="171"/>
      <c r="AZ791" s="167"/>
      <c r="BA791" s="172"/>
      <c r="BG791" s="171"/>
      <c r="BH791" s="167"/>
      <c r="BI791" s="172"/>
      <c r="CG791" s="430"/>
      <c r="CH791" s="430"/>
      <c r="CL791" s="147"/>
    </row>
    <row r="792" spans="1:90" s="5" customFormat="1" x14ac:dyDescent="0.25">
      <c r="A792" s="145"/>
      <c r="B792" s="145"/>
      <c r="C792" s="145"/>
      <c r="D792" s="145"/>
      <c r="E792" s="145"/>
      <c r="F792" s="145"/>
      <c r="G792" s="145"/>
      <c r="H792" s="145"/>
      <c r="I792" s="145"/>
      <c r="J792" s="145"/>
      <c r="K792" s="145"/>
      <c r="L792" s="145"/>
      <c r="M792" s="145"/>
      <c r="N792" s="145"/>
      <c r="O792" s="145"/>
      <c r="P792" s="145"/>
      <c r="Q792" s="145"/>
      <c r="R792" s="145"/>
      <c r="S792" s="145"/>
      <c r="T792" s="145"/>
      <c r="U792" s="145"/>
      <c r="V792" s="145"/>
      <c r="W792" s="145"/>
      <c r="X792" s="145"/>
      <c r="Y792" s="145"/>
      <c r="Z792" s="145"/>
      <c r="AA792" s="145"/>
      <c r="AB792" s="145"/>
      <c r="AC792" s="169"/>
      <c r="AD792" s="169"/>
      <c r="AE792" s="169"/>
      <c r="AF792" s="169"/>
      <c r="AG792" s="169"/>
      <c r="AH792" s="170"/>
      <c r="AI792" s="145"/>
      <c r="AJ792" s="145"/>
      <c r="AK792" s="145"/>
      <c r="AL792" s="145"/>
      <c r="AY792" s="171"/>
      <c r="AZ792" s="167"/>
      <c r="BA792" s="172"/>
      <c r="BG792" s="171"/>
      <c r="BH792" s="167"/>
      <c r="BI792" s="172"/>
      <c r="CG792" s="430"/>
      <c r="CH792" s="430"/>
      <c r="CL792" s="147"/>
    </row>
    <row r="793" spans="1:90" s="5" customFormat="1" x14ac:dyDescent="0.25">
      <c r="A793" s="145"/>
      <c r="B793" s="145"/>
      <c r="C793" s="145"/>
      <c r="D793" s="145"/>
      <c r="E793" s="145"/>
      <c r="F793" s="145"/>
      <c r="G793" s="145"/>
      <c r="H793" s="145"/>
      <c r="I793" s="145"/>
      <c r="J793" s="145"/>
      <c r="K793" s="145"/>
      <c r="L793" s="145"/>
      <c r="M793" s="145"/>
      <c r="N793" s="145"/>
      <c r="O793" s="145"/>
      <c r="P793" s="145"/>
      <c r="Q793" s="145"/>
      <c r="R793" s="145"/>
      <c r="S793" s="145"/>
      <c r="T793" s="145"/>
      <c r="U793" s="145"/>
      <c r="V793" s="145"/>
      <c r="W793" s="145"/>
      <c r="X793" s="145"/>
      <c r="Y793" s="145"/>
      <c r="Z793" s="145"/>
      <c r="AA793" s="145"/>
      <c r="AB793" s="145"/>
      <c r="AC793" s="169"/>
      <c r="AD793" s="169"/>
      <c r="AE793" s="169"/>
      <c r="AF793" s="169"/>
      <c r="AG793" s="169"/>
      <c r="AH793" s="170"/>
      <c r="AI793" s="145"/>
      <c r="AJ793" s="145"/>
      <c r="AK793" s="145"/>
      <c r="AL793" s="145"/>
      <c r="AY793" s="171"/>
      <c r="AZ793" s="167"/>
      <c r="BA793" s="172"/>
      <c r="BG793" s="171"/>
      <c r="BH793" s="167"/>
      <c r="BI793" s="172"/>
      <c r="CG793" s="430"/>
      <c r="CH793" s="430"/>
      <c r="CL793" s="147"/>
    </row>
    <row r="794" spans="1:90" s="5" customFormat="1" x14ac:dyDescent="0.25">
      <c r="A794" s="145"/>
      <c r="B794" s="145"/>
      <c r="C794" s="145"/>
      <c r="D794" s="145"/>
      <c r="E794" s="145"/>
      <c r="F794" s="145"/>
      <c r="G794" s="145"/>
      <c r="H794" s="145"/>
      <c r="I794" s="145"/>
      <c r="J794" s="145"/>
      <c r="K794" s="145"/>
      <c r="L794" s="145"/>
      <c r="M794" s="145"/>
      <c r="N794" s="145"/>
      <c r="O794" s="145"/>
      <c r="P794" s="145"/>
      <c r="Q794" s="145"/>
      <c r="R794" s="145"/>
      <c r="S794" s="145"/>
      <c r="T794" s="145"/>
      <c r="U794" s="145"/>
      <c r="V794" s="145"/>
      <c r="W794" s="145"/>
      <c r="X794" s="145"/>
      <c r="Y794" s="145"/>
      <c r="Z794" s="145"/>
      <c r="AA794" s="145"/>
      <c r="AB794" s="145"/>
      <c r="AC794" s="169"/>
      <c r="AD794" s="169"/>
      <c r="AE794" s="169"/>
      <c r="AF794" s="169"/>
      <c r="AG794" s="169"/>
      <c r="AH794" s="170"/>
      <c r="AI794" s="145"/>
      <c r="AJ794" s="145"/>
      <c r="AK794" s="145"/>
      <c r="AL794" s="145"/>
      <c r="AY794" s="171"/>
      <c r="AZ794" s="167"/>
      <c r="BA794" s="172"/>
      <c r="BG794" s="171"/>
      <c r="BH794" s="167"/>
      <c r="BI794" s="172"/>
      <c r="CG794" s="430"/>
      <c r="CH794" s="430"/>
      <c r="CL794" s="147"/>
    </row>
    <row r="795" spans="1:90" s="5" customFormat="1" x14ac:dyDescent="0.25">
      <c r="A795" s="145"/>
      <c r="B795" s="145"/>
      <c r="C795" s="145"/>
      <c r="D795" s="145"/>
      <c r="E795" s="145"/>
      <c r="F795" s="145"/>
      <c r="G795" s="145"/>
      <c r="H795" s="145"/>
      <c r="I795" s="145"/>
      <c r="J795" s="145"/>
      <c r="K795" s="145"/>
      <c r="L795" s="145"/>
      <c r="M795" s="145"/>
      <c r="N795" s="145"/>
      <c r="O795" s="145"/>
      <c r="P795" s="145"/>
      <c r="Q795" s="145"/>
      <c r="R795" s="145"/>
      <c r="S795" s="145"/>
      <c r="T795" s="145"/>
      <c r="U795" s="145"/>
      <c r="V795" s="145"/>
      <c r="W795" s="145"/>
      <c r="X795" s="145"/>
      <c r="Y795" s="145"/>
      <c r="Z795" s="145"/>
      <c r="AA795" s="145"/>
      <c r="AB795" s="145"/>
      <c r="AC795" s="169"/>
      <c r="AD795" s="169"/>
      <c r="AE795" s="169"/>
      <c r="AF795" s="169"/>
      <c r="AG795" s="169"/>
      <c r="AH795" s="170"/>
      <c r="AI795" s="145"/>
      <c r="AJ795" s="145"/>
      <c r="AK795" s="145"/>
      <c r="AL795" s="145"/>
      <c r="AY795" s="171"/>
      <c r="AZ795" s="167"/>
      <c r="BA795" s="172"/>
      <c r="BG795" s="171"/>
      <c r="BH795" s="167"/>
      <c r="BI795" s="172"/>
      <c r="CG795" s="430"/>
      <c r="CH795" s="430"/>
      <c r="CL795" s="147"/>
    </row>
    <row r="796" spans="1:90" s="5" customFormat="1" x14ac:dyDescent="0.25">
      <c r="A796" s="145"/>
      <c r="B796" s="145"/>
      <c r="C796" s="145"/>
      <c r="D796" s="145"/>
      <c r="E796" s="145"/>
      <c r="F796" s="145"/>
      <c r="G796" s="145"/>
      <c r="H796" s="145"/>
      <c r="I796" s="145"/>
      <c r="J796" s="145"/>
      <c r="K796" s="145"/>
      <c r="L796" s="145"/>
      <c r="M796" s="145"/>
      <c r="N796" s="145"/>
      <c r="O796" s="145"/>
      <c r="P796" s="145"/>
      <c r="Q796" s="145"/>
      <c r="R796" s="145"/>
      <c r="S796" s="145"/>
      <c r="T796" s="145"/>
      <c r="U796" s="145"/>
      <c r="V796" s="145"/>
      <c r="W796" s="145"/>
      <c r="X796" s="145"/>
      <c r="Y796" s="145"/>
      <c r="Z796" s="145"/>
      <c r="AA796" s="145"/>
      <c r="AB796" s="145"/>
      <c r="AC796" s="169"/>
      <c r="AD796" s="169"/>
      <c r="AE796" s="169"/>
      <c r="AF796" s="169"/>
      <c r="AG796" s="169"/>
      <c r="AH796" s="170"/>
      <c r="AI796" s="145"/>
      <c r="AJ796" s="145"/>
      <c r="AK796" s="145"/>
      <c r="AL796" s="145"/>
      <c r="AY796" s="171"/>
      <c r="AZ796" s="167"/>
      <c r="BA796" s="172"/>
      <c r="BG796" s="171"/>
      <c r="BH796" s="167"/>
      <c r="BI796" s="172"/>
      <c r="CG796" s="430"/>
      <c r="CH796" s="430"/>
      <c r="CL796" s="147"/>
    </row>
    <row r="797" spans="1:90" s="5" customFormat="1" x14ac:dyDescent="0.25">
      <c r="A797" s="145"/>
      <c r="B797" s="145"/>
      <c r="C797" s="145"/>
      <c r="D797" s="145"/>
      <c r="E797" s="145"/>
      <c r="F797" s="145"/>
      <c r="G797" s="145"/>
      <c r="H797" s="145"/>
      <c r="I797" s="145"/>
      <c r="J797" s="145"/>
      <c r="K797" s="145"/>
      <c r="L797" s="145"/>
      <c r="M797" s="145"/>
      <c r="N797" s="145"/>
      <c r="O797" s="145"/>
      <c r="P797" s="145"/>
      <c r="Q797" s="145"/>
      <c r="R797" s="145"/>
      <c r="S797" s="145"/>
      <c r="T797" s="145"/>
      <c r="U797" s="145"/>
      <c r="V797" s="145"/>
      <c r="W797" s="145"/>
      <c r="X797" s="145"/>
      <c r="Y797" s="145"/>
      <c r="Z797" s="145"/>
      <c r="AA797" s="145"/>
      <c r="AB797" s="145"/>
      <c r="AC797" s="169"/>
      <c r="AD797" s="169"/>
      <c r="AE797" s="169"/>
      <c r="AF797" s="169"/>
      <c r="AG797" s="169"/>
      <c r="AH797" s="170"/>
      <c r="AI797" s="145"/>
      <c r="AJ797" s="145"/>
      <c r="AK797" s="145"/>
      <c r="AL797" s="145"/>
      <c r="AY797" s="171"/>
      <c r="AZ797" s="167"/>
      <c r="BA797" s="172"/>
      <c r="BG797" s="171"/>
      <c r="BH797" s="167"/>
      <c r="BI797" s="172"/>
      <c r="CG797" s="430"/>
      <c r="CH797" s="430"/>
      <c r="CL797" s="147"/>
    </row>
    <row r="798" spans="1:90" s="5" customFormat="1" x14ac:dyDescent="0.25">
      <c r="A798" s="145"/>
      <c r="B798" s="145"/>
      <c r="C798" s="145"/>
      <c r="D798" s="145"/>
      <c r="E798" s="145"/>
      <c r="F798" s="145"/>
      <c r="G798" s="145"/>
      <c r="H798" s="145"/>
      <c r="I798" s="145"/>
      <c r="J798" s="145"/>
      <c r="K798" s="145"/>
      <c r="L798" s="145"/>
      <c r="M798" s="145"/>
      <c r="N798" s="145"/>
      <c r="O798" s="145"/>
      <c r="P798" s="145"/>
      <c r="Q798" s="145"/>
      <c r="R798" s="145"/>
      <c r="S798" s="145"/>
      <c r="T798" s="145"/>
      <c r="U798" s="145"/>
      <c r="V798" s="145"/>
      <c r="W798" s="145"/>
      <c r="X798" s="145"/>
      <c r="Y798" s="145"/>
      <c r="Z798" s="145"/>
      <c r="AA798" s="145"/>
      <c r="AB798" s="145"/>
      <c r="AC798" s="169"/>
      <c r="AD798" s="169"/>
      <c r="AE798" s="169"/>
      <c r="AF798" s="169"/>
      <c r="AG798" s="169"/>
      <c r="AH798" s="170"/>
      <c r="AI798" s="145"/>
      <c r="AJ798" s="145"/>
      <c r="AK798" s="145"/>
      <c r="AL798" s="145"/>
      <c r="AY798" s="171"/>
      <c r="AZ798" s="167"/>
      <c r="BA798" s="172"/>
      <c r="BG798" s="171"/>
      <c r="BH798" s="167"/>
      <c r="BI798" s="172"/>
      <c r="CG798" s="430"/>
      <c r="CH798" s="430"/>
      <c r="CL798" s="147"/>
    </row>
    <row r="799" spans="1:90" s="5" customFormat="1" x14ac:dyDescent="0.25">
      <c r="A799" s="145"/>
      <c r="B799" s="145"/>
      <c r="C799" s="145"/>
      <c r="D799" s="145"/>
      <c r="E799" s="145"/>
      <c r="F799" s="145"/>
      <c r="G799" s="145"/>
      <c r="H799" s="145"/>
      <c r="I799" s="145"/>
      <c r="J799" s="145"/>
      <c r="K799" s="145"/>
      <c r="L799" s="145"/>
      <c r="M799" s="145"/>
      <c r="N799" s="145"/>
      <c r="O799" s="145"/>
      <c r="P799" s="145"/>
      <c r="Q799" s="145"/>
      <c r="R799" s="145"/>
      <c r="S799" s="145"/>
      <c r="T799" s="145"/>
      <c r="U799" s="145"/>
      <c r="V799" s="145"/>
      <c r="W799" s="145"/>
      <c r="X799" s="145"/>
      <c r="Y799" s="145"/>
      <c r="Z799" s="145"/>
      <c r="AA799" s="145"/>
      <c r="AB799" s="145"/>
      <c r="AC799" s="169"/>
      <c r="AD799" s="169"/>
      <c r="AE799" s="169"/>
      <c r="AF799" s="169"/>
      <c r="AG799" s="169"/>
      <c r="AH799" s="170"/>
      <c r="AI799" s="145"/>
      <c r="AJ799" s="145"/>
      <c r="AK799" s="145"/>
      <c r="AL799" s="145"/>
      <c r="AY799" s="171"/>
      <c r="AZ799" s="167"/>
      <c r="BA799" s="172"/>
      <c r="BG799" s="171"/>
      <c r="BH799" s="167"/>
      <c r="BI799" s="172"/>
      <c r="CG799" s="430"/>
      <c r="CH799" s="430"/>
      <c r="CL799" s="147"/>
    </row>
    <row r="800" spans="1:90" s="5" customFormat="1" x14ac:dyDescent="0.25">
      <c r="A800" s="145"/>
      <c r="B800" s="145"/>
      <c r="C800" s="145"/>
      <c r="D800" s="145"/>
      <c r="E800" s="145"/>
      <c r="F800" s="145"/>
      <c r="G800" s="145"/>
      <c r="H800" s="145"/>
      <c r="I800" s="145"/>
      <c r="J800" s="145"/>
      <c r="K800" s="145"/>
      <c r="L800" s="145"/>
      <c r="M800" s="145"/>
      <c r="N800" s="145"/>
      <c r="O800" s="145"/>
      <c r="P800" s="145"/>
      <c r="Q800" s="145"/>
      <c r="R800" s="145"/>
      <c r="S800" s="145"/>
      <c r="T800" s="145"/>
      <c r="U800" s="145"/>
      <c r="V800" s="145"/>
      <c r="W800" s="145"/>
      <c r="X800" s="145"/>
      <c r="Y800" s="145"/>
      <c r="Z800" s="145"/>
      <c r="AA800" s="145"/>
      <c r="AB800" s="145"/>
      <c r="AC800" s="169"/>
      <c r="AD800" s="169"/>
      <c r="AE800" s="169"/>
      <c r="AF800" s="169"/>
      <c r="AG800" s="169"/>
      <c r="AH800" s="170"/>
      <c r="AI800" s="145"/>
      <c r="AJ800" s="145"/>
      <c r="AK800" s="145"/>
      <c r="AL800" s="145"/>
      <c r="AY800" s="171"/>
      <c r="AZ800" s="167"/>
      <c r="BA800" s="172"/>
      <c r="BG800" s="171"/>
      <c r="BH800" s="167"/>
      <c r="BI800" s="172"/>
      <c r="CG800" s="430"/>
      <c r="CH800" s="430"/>
      <c r="CL800" s="147"/>
    </row>
    <row r="801" spans="1:90" s="5" customFormat="1" x14ac:dyDescent="0.25">
      <c r="A801" s="145"/>
      <c r="B801" s="145"/>
      <c r="C801" s="145"/>
      <c r="D801" s="145"/>
      <c r="E801" s="145"/>
      <c r="F801" s="145"/>
      <c r="G801" s="145"/>
      <c r="H801" s="145"/>
      <c r="I801" s="145"/>
      <c r="J801" s="145"/>
      <c r="K801" s="145"/>
      <c r="L801" s="145"/>
      <c r="M801" s="145"/>
      <c r="N801" s="145"/>
      <c r="O801" s="145"/>
      <c r="P801" s="145"/>
      <c r="Q801" s="145"/>
      <c r="R801" s="145"/>
      <c r="S801" s="145"/>
      <c r="T801" s="145"/>
      <c r="U801" s="145"/>
      <c r="V801" s="145"/>
      <c r="W801" s="145"/>
      <c r="X801" s="145"/>
      <c r="Y801" s="145"/>
      <c r="Z801" s="145"/>
      <c r="AA801" s="145"/>
      <c r="AB801" s="145"/>
      <c r="AC801" s="169"/>
      <c r="AD801" s="169"/>
      <c r="AE801" s="169"/>
      <c r="AF801" s="169"/>
      <c r="AG801" s="169"/>
      <c r="AH801" s="170"/>
      <c r="AI801" s="145"/>
      <c r="AJ801" s="145"/>
      <c r="AK801" s="145"/>
      <c r="AL801" s="145"/>
      <c r="AY801" s="171"/>
      <c r="AZ801" s="167"/>
      <c r="BA801" s="172"/>
      <c r="BG801" s="171"/>
      <c r="BH801" s="167"/>
      <c r="BI801" s="172"/>
      <c r="CG801" s="430"/>
      <c r="CH801" s="430"/>
      <c r="CL801" s="147"/>
    </row>
    <row r="802" spans="1:90" s="5" customFormat="1" x14ac:dyDescent="0.25">
      <c r="A802" s="145"/>
      <c r="B802" s="145"/>
      <c r="C802" s="145"/>
      <c r="D802" s="145"/>
      <c r="E802" s="145"/>
      <c r="F802" s="145"/>
      <c r="G802" s="145"/>
      <c r="H802" s="145"/>
      <c r="I802" s="145"/>
      <c r="J802" s="145"/>
      <c r="K802" s="145"/>
      <c r="L802" s="145"/>
      <c r="M802" s="145"/>
      <c r="N802" s="145"/>
      <c r="O802" s="145"/>
      <c r="P802" s="145"/>
      <c r="Q802" s="145"/>
      <c r="R802" s="145"/>
      <c r="S802" s="145"/>
      <c r="T802" s="145"/>
      <c r="U802" s="145"/>
      <c r="V802" s="145"/>
      <c r="W802" s="145"/>
      <c r="X802" s="145"/>
      <c r="Y802" s="145"/>
      <c r="Z802" s="145"/>
      <c r="AA802" s="145"/>
      <c r="AB802" s="145"/>
      <c r="AC802" s="169"/>
      <c r="AD802" s="169"/>
      <c r="AE802" s="169"/>
      <c r="AF802" s="169"/>
      <c r="AG802" s="169"/>
      <c r="AH802" s="170"/>
      <c r="AI802" s="145"/>
      <c r="AJ802" s="145"/>
      <c r="AK802" s="145"/>
      <c r="AL802" s="145"/>
      <c r="AY802" s="171"/>
      <c r="AZ802" s="167"/>
      <c r="BA802" s="172"/>
      <c r="BG802" s="171"/>
      <c r="BH802" s="167"/>
      <c r="BI802" s="172"/>
      <c r="CG802" s="430"/>
      <c r="CH802" s="430"/>
      <c r="CL802" s="147"/>
    </row>
    <row r="803" spans="1:90" s="5" customFormat="1" x14ac:dyDescent="0.25">
      <c r="A803" s="145"/>
      <c r="B803" s="145"/>
      <c r="C803" s="145"/>
      <c r="D803" s="145"/>
      <c r="E803" s="145"/>
      <c r="F803" s="145"/>
      <c r="G803" s="145"/>
      <c r="H803" s="145"/>
      <c r="I803" s="145"/>
      <c r="J803" s="145"/>
      <c r="K803" s="145"/>
      <c r="L803" s="145"/>
      <c r="M803" s="145"/>
      <c r="N803" s="145"/>
      <c r="O803" s="145"/>
      <c r="P803" s="145"/>
      <c r="Q803" s="145"/>
      <c r="R803" s="145"/>
      <c r="S803" s="145"/>
      <c r="T803" s="145"/>
      <c r="U803" s="145"/>
      <c r="V803" s="145"/>
      <c r="W803" s="145"/>
      <c r="X803" s="145"/>
      <c r="Y803" s="145"/>
      <c r="Z803" s="145"/>
      <c r="AA803" s="145"/>
      <c r="AB803" s="145"/>
      <c r="AC803" s="169"/>
      <c r="AD803" s="169"/>
      <c r="AE803" s="169"/>
      <c r="AF803" s="169"/>
      <c r="AG803" s="169"/>
      <c r="AH803" s="170"/>
      <c r="AI803" s="145"/>
      <c r="AJ803" s="145"/>
      <c r="AK803" s="145"/>
      <c r="AL803" s="145"/>
      <c r="AY803" s="171"/>
      <c r="AZ803" s="167"/>
      <c r="BA803" s="172"/>
      <c r="BG803" s="171"/>
      <c r="BH803" s="167"/>
      <c r="BI803" s="172"/>
      <c r="CG803" s="430"/>
      <c r="CH803" s="430"/>
      <c r="CL803" s="147"/>
    </row>
    <row r="804" spans="1:90" s="5" customFormat="1" x14ac:dyDescent="0.25">
      <c r="A804" s="145"/>
      <c r="B804" s="145"/>
      <c r="C804" s="145"/>
      <c r="D804" s="145"/>
      <c r="E804" s="145"/>
      <c r="F804" s="145"/>
      <c r="G804" s="145"/>
      <c r="H804" s="145"/>
      <c r="I804" s="145"/>
      <c r="J804" s="145"/>
      <c r="K804" s="145"/>
      <c r="L804" s="145"/>
      <c r="M804" s="145"/>
      <c r="N804" s="145"/>
      <c r="O804" s="145"/>
      <c r="P804" s="145"/>
      <c r="Q804" s="145"/>
      <c r="R804" s="145"/>
      <c r="S804" s="145"/>
      <c r="T804" s="145"/>
      <c r="U804" s="145"/>
      <c r="V804" s="145"/>
      <c r="W804" s="145"/>
      <c r="X804" s="145"/>
      <c r="Y804" s="145"/>
      <c r="Z804" s="145"/>
      <c r="AA804" s="145"/>
      <c r="AB804" s="145"/>
      <c r="AC804" s="169"/>
      <c r="AD804" s="169"/>
      <c r="AE804" s="169"/>
      <c r="AF804" s="169"/>
      <c r="AG804" s="169"/>
      <c r="AH804" s="170"/>
      <c r="AI804" s="145"/>
      <c r="AJ804" s="145"/>
      <c r="AK804" s="145"/>
      <c r="AL804" s="145"/>
      <c r="AY804" s="171"/>
      <c r="AZ804" s="167"/>
      <c r="BA804" s="172"/>
      <c r="BG804" s="171"/>
      <c r="BH804" s="167"/>
      <c r="BI804" s="172"/>
      <c r="CG804" s="430"/>
      <c r="CH804" s="430"/>
      <c r="CL804" s="147"/>
    </row>
    <row r="805" spans="1:90" s="5" customFormat="1" x14ac:dyDescent="0.25">
      <c r="A805" s="145"/>
      <c r="B805" s="145"/>
      <c r="C805" s="145"/>
      <c r="D805" s="145"/>
      <c r="E805" s="145"/>
      <c r="F805" s="145"/>
      <c r="G805" s="145"/>
      <c r="H805" s="145"/>
      <c r="I805" s="145"/>
      <c r="J805" s="145"/>
      <c r="K805" s="145"/>
      <c r="L805" s="145"/>
      <c r="M805" s="145"/>
      <c r="N805" s="145"/>
      <c r="O805" s="145"/>
      <c r="P805" s="145"/>
      <c r="Q805" s="145"/>
      <c r="R805" s="145"/>
      <c r="S805" s="145"/>
      <c r="T805" s="145"/>
      <c r="U805" s="145"/>
      <c r="V805" s="145"/>
      <c r="W805" s="145"/>
      <c r="X805" s="145"/>
      <c r="Y805" s="145"/>
      <c r="Z805" s="145"/>
      <c r="AA805" s="145"/>
      <c r="AB805" s="145"/>
      <c r="AC805" s="169"/>
      <c r="AD805" s="169"/>
      <c r="AE805" s="169"/>
      <c r="AF805" s="169"/>
      <c r="AG805" s="169"/>
      <c r="AH805" s="170"/>
      <c r="AI805" s="145"/>
      <c r="AJ805" s="145"/>
      <c r="AK805" s="145"/>
      <c r="AL805" s="145"/>
      <c r="AY805" s="171"/>
      <c r="AZ805" s="167"/>
      <c r="BA805" s="172"/>
      <c r="BG805" s="171"/>
      <c r="BH805" s="167"/>
      <c r="BI805" s="172"/>
      <c r="CG805" s="430"/>
      <c r="CH805" s="430"/>
      <c r="CL805" s="147"/>
    </row>
    <row r="806" spans="1:90" s="5" customFormat="1" x14ac:dyDescent="0.25">
      <c r="A806" s="145"/>
      <c r="B806" s="145"/>
      <c r="C806" s="145"/>
      <c r="D806" s="145"/>
      <c r="E806" s="145"/>
      <c r="F806" s="145"/>
      <c r="G806" s="145"/>
      <c r="H806" s="145"/>
      <c r="I806" s="145"/>
      <c r="J806" s="145"/>
      <c r="K806" s="145"/>
      <c r="L806" s="145"/>
      <c r="M806" s="145"/>
      <c r="N806" s="145"/>
      <c r="O806" s="145"/>
      <c r="P806" s="145"/>
      <c r="Q806" s="145"/>
      <c r="R806" s="145"/>
      <c r="S806" s="145"/>
      <c r="T806" s="145"/>
      <c r="U806" s="145"/>
      <c r="V806" s="145"/>
      <c r="W806" s="145"/>
      <c r="X806" s="145"/>
      <c r="Y806" s="145"/>
      <c r="Z806" s="145"/>
      <c r="AA806" s="145"/>
      <c r="AB806" s="145"/>
      <c r="AC806" s="169"/>
      <c r="AD806" s="169"/>
      <c r="AE806" s="169"/>
      <c r="AF806" s="169"/>
      <c r="AG806" s="169"/>
      <c r="AH806" s="170"/>
      <c r="AI806" s="145"/>
      <c r="AJ806" s="145"/>
      <c r="AK806" s="145"/>
      <c r="AL806" s="145"/>
      <c r="AY806" s="171"/>
      <c r="AZ806" s="167"/>
      <c r="BA806" s="172"/>
      <c r="BG806" s="171"/>
      <c r="BH806" s="167"/>
      <c r="BI806" s="172"/>
      <c r="CG806" s="430"/>
      <c r="CH806" s="430"/>
      <c r="CL806" s="147"/>
    </row>
    <row r="807" spans="1:90" s="5" customFormat="1" x14ac:dyDescent="0.25">
      <c r="A807" s="145"/>
      <c r="B807" s="145"/>
      <c r="C807" s="145"/>
      <c r="D807" s="145"/>
      <c r="E807" s="145"/>
      <c r="F807" s="145"/>
      <c r="G807" s="145"/>
      <c r="H807" s="145"/>
      <c r="I807" s="145"/>
      <c r="J807" s="145"/>
      <c r="K807" s="145"/>
      <c r="L807" s="145"/>
      <c r="M807" s="145"/>
      <c r="N807" s="145"/>
      <c r="O807" s="145"/>
      <c r="P807" s="145"/>
      <c r="Q807" s="145"/>
      <c r="R807" s="145"/>
      <c r="S807" s="145"/>
      <c r="T807" s="145"/>
      <c r="U807" s="145"/>
      <c r="V807" s="145"/>
      <c r="W807" s="145"/>
      <c r="X807" s="145"/>
      <c r="Y807" s="145"/>
      <c r="Z807" s="145"/>
      <c r="AA807" s="145"/>
      <c r="AB807" s="145"/>
      <c r="AC807" s="169"/>
      <c r="AD807" s="169"/>
      <c r="AE807" s="169"/>
      <c r="AF807" s="169"/>
      <c r="AG807" s="169"/>
      <c r="AH807" s="170"/>
      <c r="AI807" s="145"/>
      <c r="AJ807" s="145"/>
      <c r="AK807" s="145"/>
      <c r="AL807" s="145"/>
      <c r="AY807" s="171"/>
      <c r="AZ807" s="167"/>
      <c r="BA807" s="172"/>
      <c r="BG807" s="171"/>
      <c r="BH807" s="167"/>
      <c r="BI807" s="172"/>
      <c r="CG807" s="430"/>
      <c r="CH807" s="430"/>
      <c r="CL807" s="147"/>
    </row>
    <row r="808" spans="1:90" s="5" customFormat="1" x14ac:dyDescent="0.25">
      <c r="A808" s="145"/>
      <c r="B808" s="145"/>
      <c r="C808" s="145"/>
      <c r="D808" s="145"/>
      <c r="E808" s="145"/>
      <c r="F808" s="145"/>
      <c r="G808" s="145"/>
      <c r="H808" s="145"/>
      <c r="I808" s="145"/>
      <c r="J808" s="145"/>
      <c r="K808" s="145"/>
      <c r="L808" s="145"/>
      <c r="M808" s="145"/>
      <c r="N808" s="145"/>
      <c r="O808" s="145"/>
      <c r="P808" s="145"/>
      <c r="Q808" s="145"/>
      <c r="R808" s="145"/>
      <c r="S808" s="145"/>
      <c r="T808" s="145"/>
      <c r="U808" s="145"/>
      <c r="V808" s="145"/>
      <c r="W808" s="145"/>
      <c r="X808" s="145"/>
      <c r="Y808" s="145"/>
      <c r="Z808" s="145"/>
      <c r="AA808" s="145"/>
      <c r="AB808" s="145"/>
      <c r="AC808" s="169"/>
      <c r="AD808" s="169"/>
      <c r="AE808" s="169"/>
      <c r="AF808" s="169"/>
      <c r="AG808" s="169"/>
      <c r="AH808" s="170"/>
      <c r="AI808" s="145"/>
      <c r="AJ808" s="145"/>
      <c r="AK808" s="145"/>
      <c r="AL808" s="145"/>
      <c r="AY808" s="171"/>
      <c r="AZ808" s="167"/>
      <c r="BA808" s="172"/>
      <c r="BG808" s="171"/>
      <c r="BH808" s="167"/>
      <c r="BI808" s="172"/>
      <c r="CG808" s="430"/>
      <c r="CH808" s="430"/>
      <c r="CL808" s="147"/>
    </row>
    <row r="809" spans="1:90" s="5" customFormat="1" x14ac:dyDescent="0.25">
      <c r="A809" s="145"/>
      <c r="B809" s="145"/>
      <c r="C809" s="145"/>
      <c r="D809" s="145"/>
      <c r="E809" s="145"/>
      <c r="F809" s="145"/>
      <c r="G809" s="145"/>
      <c r="H809" s="145"/>
      <c r="I809" s="145"/>
      <c r="J809" s="145"/>
      <c r="K809" s="145"/>
      <c r="L809" s="145"/>
      <c r="M809" s="145"/>
      <c r="N809" s="145"/>
      <c r="O809" s="145"/>
      <c r="P809" s="145"/>
      <c r="Q809" s="145"/>
      <c r="R809" s="145"/>
      <c r="S809" s="145"/>
      <c r="T809" s="145"/>
      <c r="U809" s="145"/>
      <c r="V809" s="145"/>
      <c r="W809" s="145"/>
      <c r="X809" s="145"/>
      <c r="Y809" s="145"/>
      <c r="Z809" s="145"/>
      <c r="AA809" s="145"/>
      <c r="AB809" s="145"/>
      <c r="AC809" s="169"/>
      <c r="AD809" s="169"/>
      <c r="AE809" s="169"/>
      <c r="AF809" s="169"/>
      <c r="AG809" s="169"/>
      <c r="AH809" s="170"/>
      <c r="AI809" s="145"/>
      <c r="AJ809" s="145"/>
      <c r="AK809" s="145"/>
      <c r="AL809" s="145"/>
      <c r="AY809" s="171"/>
      <c r="AZ809" s="167"/>
      <c r="BA809" s="172"/>
      <c r="BG809" s="171"/>
      <c r="BH809" s="167"/>
      <c r="BI809" s="172"/>
      <c r="CG809" s="430"/>
      <c r="CH809" s="430"/>
      <c r="CL809" s="147"/>
    </row>
    <row r="810" spans="1:90" s="5" customFormat="1" x14ac:dyDescent="0.25">
      <c r="A810" s="145"/>
      <c r="B810" s="145"/>
      <c r="C810" s="145"/>
      <c r="D810" s="145"/>
      <c r="E810" s="145"/>
      <c r="F810" s="145"/>
      <c r="G810" s="145"/>
      <c r="H810" s="145"/>
      <c r="I810" s="145"/>
      <c r="J810" s="145"/>
      <c r="K810" s="145"/>
      <c r="L810" s="145"/>
      <c r="M810" s="145"/>
      <c r="N810" s="145"/>
      <c r="O810" s="145"/>
      <c r="P810" s="145"/>
      <c r="Q810" s="145"/>
      <c r="R810" s="145"/>
      <c r="S810" s="145"/>
      <c r="T810" s="145"/>
      <c r="U810" s="145"/>
      <c r="V810" s="145"/>
      <c r="W810" s="145"/>
      <c r="X810" s="145"/>
      <c r="Y810" s="145"/>
      <c r="Z810" s="145"/>
      <c r="AA810" s="145"/>
      <c r="AB810" s="145"/>
      <c r="AC810" s="169"/>
      <c r="AD810" s="169"/>
      <c r="AE810" s="169"/>
      <c r="AF810" s="169"/>
      <c r="AG810" s="169"/>
      <c r="AH810" s="170"/>
      <c r="AI810" s="145"/>
      <c r="AJ810" s="145"/>
      <c r="AK810" s="145"/>
      <c r="AL810" s="145"/>
      <c r="AY810" s="171"/>
      <c r="AZ810" s="167"/>
      <c r="BA810" s="172"/>
      <c r="BG810" s="171"/>
      <c r="BH810" s="167"/>
      <c r="BI810" s="172"/>
      <c r="CG810" s="430"/>
      <c r="CH810" s="430"/>
      <c r="CL810" s="147"/>
    </row>
    <row r="811" spans="1:90" s="5" customFormat="1" x14ac:dyDescent="0.25">
      <c r="A811" s="145"/>
      <c r="B811" s="145"/>
      <c r="C811" s="145"/>
      <c r="D811" s="145"/>
      <c r="E811" s="145"/>
      <c r="F811" s="145"/>
      <c r="G811" s="145"/>
      <c r="H811" s="145"/>
      <c r="I811" s="145"/>
      <c r="J811" s="145"/>
      <c r="K811" s="145"/>
      <c r="L811" s="145"/>
      <c r="M811" s="145"/>
      <c r="N811" s="145"/>
      <c r="O811" s="145"/>
      <c r="P811" s="145"/>
      <c r="Q811" s="145"/>
      <c r="R811" s="145"/>
      <c r="S811" s="145"/>
      <c r="T811" s="145"/>
      <c r="U811" s="145"/>
      <c r="V811" s="145"/>
      <c r="W811" s="145"/>
      <c r="X811" s="145"/>
      <c r="Y811" s="145"/>
      <c r="Z811" s="145"/>
      <c r="AA811" s="145"/>
      <c r="AB811" s="145"/>
      <c r="AC811" s="169"/>
      <c r="AD811" s="169"/>
      <c r="AE811" s="169"/>
      <c r="AF811" s="169"/>
      <c r="AG811" s="169"/>
      <c r="AH811" s="170"/>
      <c r="AI811" s="145"/>
      <c r="AJ811" s="145"/>
      <c r="AK811" s="145"/>
      <c r="AL811" s="145"/>
      <c r="AY811" s="171"/>
      <c r="AZ811" s="167"/>
      <c r="BA811" s="172"/>
      <c r="BG811" s="171"/>
      <c r="BH811" s="167"/>
      <c r="BI811" s="172"/>
      <c r="CG811" s="430"/>
      <c r="CH811" s="430"/>
      <c r="CL811" s="147"/>
    </row>
    <row r="812" spans="1:90" s="5" customFormat="1" x14ac:dyDescent="0.25">
      <c r="A812" s="145"/>
      <c r="B812" s="145"/>
      <c r="C812" s="145"/>
      <c r="D812" s="145"/>
      <c r="E812" s="145"/>
      <c r="F812" s="145"/>
      <c r="G812" s="145"/>
      <c r="H812" s="145"/>
      <c r="I812" s="145"/>
      <c r="J812" s="145"/>
      <c r="K812" s="145"/>
      <c r="L812" s="145"/>
      <c r="M812" s="145"/>
      <c r="N812" s="145"/>
      <c r="O812" s="145"/>
      <c r="P812" s="145"/>
      <c r="Q812" s="145"/>
      <c r="R812" s="145"/>
      <c r="S812" s="145"/>
      <c r="T812" s="145"/>
      <c r="U812" s="145"/>
      <c r="V812" s="145"/>
      <c r="W812" s="145"/>
      <c r="X812" s="145"/>
      <c r="Y812" s="145"/>
      <c r="Z812" s="145"/>
      <c r="AA812" s="145"/>
      <c r="AB812" s="145"/>
      <c r="AC812" s="169"/>
      <c r="AD812" s="169"/>
      <c r="AE812" s="169"/>
      <c r="AF812" s="169"/>
      <c r="AG812" s="169"/>
      <c r="AH812" s="170"/>
      <c r="AI812" s="145"/>
      <c r="AJ812" s="145"/>
      <c r="AK812" s="145"/>
      <c r="AL812" s="145"/>
      <c r="AY812" s="171"/>
      <c r="AZ812" s="167"/>
      <c r="BA812" s="172"/>
      <c r="BG812" s="171"/>
      <c r="BH812" s="167"/>
      <c r="BI812" s="172"/>
      <c r="CG812" s="430"/>
      <c r="CH812" s="430"/>
      <c r="CL812" s="147"/>
    </row>
    <row r="813" spans="1:90" s="5" customFormat="1" x14ac:dyDescent="0.25">
      <c r="A813" s="145"/>
      <c r="B813" s="145"/>
      <c r="C813" s="145"/>
      <c r="D813" s="145"/>
      <c r="E813" s="145"/>
      <c r="F813" s="145"/>
      <c r="G813" s="145"/>
      <c r="H813" s="145"/>
      <c r="I813" s="145"/>
      <c r="J813" s="145"/>
      <c r="K813" s="145"/>
      <c r="L813" s="145"/>
      <c r="M813" s="145"/>
      <c r="N813" s="145"/>
      <c r="O813" s="145"/>
      <c r="P813" s="145"/>
      <c r="Q813" s="145"/>
      <c r="R813" s="145"/>
      <c r="S813" s="145"/>
      <c r="T813" s="145"/>
      <c r="U813" s="145"/>
      <c r="V813" s="145"/>
      <c r="W813" s="145"/>
      <c r="X813" s="145"/>
      <c r="Y813" s="145"/>
      <c r="Z813" s="145"/>
      <c r="AA813" s="145"/>
      <c r="AB813" s="145"/>
      <c r="AC813" s="169"/>
      <c r="AD813" s="169"/>
      <c r="AE813" s="169"/>
      <c r="AF813" s="169"/>
      <c r="AG813" s="169"/>
      <c r="AH813" s="170"/>
      <c r="AI813" s="145"/>
      <c r="AJ813" s="145"/>
      <c r="AK813" s="145"/>
      <c r="AL813" s="145"/>
      <c r="AY813" s="171"/>
      <c r="AZ813" s="167"/>
      <c r="BA813" s="172"/>
      <c r="BG813" s="171"/>
      <c r="BH813" s="167"/>
      <c r="BI813" s="172"/>
      <c r="CG813" s="430"/>
      <c r="CH813" s="430"/>
      <c r="CL813" s="147"/>
    </row>
    <row r="814" spans="1:90" s="5" customFormat="1" x14ac:dyDescent="0.25">
      <c r="A814" s="145"/>
      <c r="B814" s="145"/>
      <c r="C814" s="145"/>
      <c r="D814" s="145"/>
      <c r="E814" s="145"/>
      <c r="F814" s="145"/>
      <c r="G814" s="145"/>
      <c r="H814" s="145"/>
      <c r="I814" s="145"/>
      <c r="J814" s="145"/>
      <c r="K814" s="145"/>
      <c r="L814" s="145"/>
      <c r="M814" s="145"/>
      <c r="N814" s="145"/>
      <c r="O814" s="145"/>
      <c r="P814" s="145"/>
      <c r="Q814" s="145"/>
      <c r="R814" s="145"/>
      <c r="S814" s="145"/>
      <c r="T814" s="145"/>
      <c r="U814" s="145"/>
      <c r="V814" s="145"/>
      <c r="W814" s="145"/>
      <c r="X814" s="145"/>
      <c r="Y814" s="145"/>
      <c r="Z814" s="145"/>
      <c r="AA814" s="145"/>
      <c r="AB814" s="145"/>
      <c r="AC814" s="169"/>
      <c r="AD814" s="169"/>
      <c r="AE814" s="169"/>
      <c r="AF814" s="169"/>
      <c r="AG814" s="169"/>
      <c r="AH814" s="170"/>
      <c r="AI814" s="145"/>
      <c r="AJ814" s="145"/>
      <c r="AK814" s="145"/>
      <c r="AL814" s="145"/>
      <c r="AY814" s="171"/>
      <c r="AZ814" s="167"/>
      <c r="BA814" s="172"/>
      <c r="BG814" s="171"/>
      <c r="BH814" s="167"/>
      <c r="BI814" s="172"/>
      <c r="CG814" s="430"/>
      <c r="CH814" s="430"/>
      <c r="CL814" s="147"/>
    </row>
    <row r="815" spans="1:90" s="5" customFormat="1" x14ac:dyDescent="0.25">
      <c r="A815" s="145"/>
      <c r="B815" s="145"/>
      <c r="C815" s="145"/>
      <c r="D815" s="145"/>
      <c r="E815" s="145"/>
      <c r="F815" s="145"/>
      <c r="G815" s="145"/>
      <c r="H815" s="145"/>
      <c r="I815" s="145"/>
      <c r="J815" s="145"/>
      <c r="K815" s="145"/>
      <c r="L815" s="145"/>
      <c r="M815" s="145"/>
      <c r="N815" s="145"/>
      <c r="O815" s="145"/>
      <c r="P815" s="145"/>
      <c r="Q815" s="145"/>
      <c r="R815" s="145"/>
      <c r="S815" s="145"/>
      <c r="T815" s="145"/>
      <c r="U815" s="145"/>
      <c r="V815" s="145"/>
      <c r="W815" s="145"/>
      <c r="X815" s="145"/>
      <c r="Y815" s="145"/>
      <c r="Z815" s="145"/>
      <c r="AA815" s="145"/>
      <c r="AB815" s="145"/>
      <c r="AC815" s="169"/>
      <c r="AD815" s="169"/>
      <c r="AE815" s="169"/>
      <c r="AF815" s="169"/>
      <c r="AG815" s="169"/>
      <c r="AH815" s="170"/>
      <c r="AI815" s="145"/>
      <c r="AJ815" s="145"/>
      <c r="AK815" s="145"/>
      <c r="AL815" s="145"/>
      <c r="AY815" s="171"/>
      <c r="AZ815" s="167"/>
      <c r="BA815" s="172"/>
      <c r="BG815" s="171"/>
      <c r="BH815" s="167"/>
      <c r="BI815" s="172"/>
      <c r="CG815" s="430"/>
      <c r="CH815" s="430"/>
      <c r="CL815" s="147"/>
    </row>
    <row r="816" spans="1:90" s="5" customFormat="1" x14ac:dyDescent="0.25">
      <c r="A816" s="145"/>
      <c r="B816" s="145"/>
      <c r="C816" s="145"/>
      <c r="D816" s="145"/>
      <c r="E816" s="145"/>
      <c r="F816" s="145"/>
      <c r="G816" s="145"/>
      <c r="H816" s="145"/>
      <c r="I816" s="145"/>
      <c r="J816" s="145"/>
      <c r="K816" s="145"/>
      <c r="L816" s="145"/>
      <c r="M816" s="145"/>
      <c r="N816" s="145"/>
      <c r="O816" s="145"/>
      <c r="P816" s="145"/>
      <c r="Q816" s="145"/>
      <c r="R816" s="145"/>
      <c r="S816" s="145"/>
      <c r="T816" s="145"/>
      <c r="U816" s="145"/>
      <c r="V816" s="145"/>
      <c r="W816" s="145"/>
      <c r="X816" s="145"/>
      <c r="Y816" s="145"/>
      <c r="Z816" s="145"/>
      <c r="AA816" s="145"/>
      <c r="AB816" s="145"/>
      <c r="AC816" s="169"/>
      <c r="AD816" s="169"/>
      <c r="AE816" s="169"/>
      <c r="AF816" s="169"/>
      <c r="AG816" s="169"/>
      <c r="AH816" s="170"/>
      <c r="AI816" s="145"/>
      <c r="AJ816" s="145"/>
      <c r="AK816" s="145"/>
      <c r="AL816" s="145"/>
      <c r="AY816" s="171"/>
      <c r="AZ816" s="167"/>
      <c r="BA816" s="172"/>
      <c r="BG816" s="171"/>
      <c r="BH816" s="167"/>
      <c r="BI816" s="172"/>
      <c r="CG816" s="430"/>
      <c r="CH816" s="430"/>
      <c r="CL816" s="147"/>
    </row>
    <row r="817" spans="1:90" s="5" customFormat="1" x14ac:dyDescent="0.25">
      <c r="A817" s="145"/>
      <c r="B817" s="145"/>
      <c r="C817" s="145"/>
      <c r="D817" s="145"/>
      <c r="E817" s="145"/>
      <c r="F817" s="145"/>
      <c r="G817" s="145"/>
      <c r="H817" s="145"/>
      <c r="I817" s="145"/>
      <c r="J817" s="145"/>
      <c r="K817" s="145"/>
      <c r="L817" s="145"/>
      <c r="M817" s="145"/>
      <c r="N817" s="145"/>
      <c r="O817" s="145"/>
      <c r="P817" s="145"/>
      <c r="Q817" s="145"/>
      <c r="R817" s="145"/>
      <c r="S817" s="145"/>
      <c r="T817" s="145"/>
      <c r="U817" s="145"/>
      <c r="V817" s="145"/>
      <c r="W817" s="145"/>
      <c r="X817" s="145"/>
      <c r="Y817" s="145"/>
      <c r="Z817" s="145"/>
      <c r="AA817" s="145"/>
      <c r="AB817" s="145"/>
      <c r="AC817" s="169"/>
      <c r="AD817" s="169"/>
      <c r="AE817" s="169"/>
      <c r="AF817" s="169"/>
      <c r="AG817" s="169"/>
      <c r="AH817" s="170"/>
      <c r="AI817" s="145"/>
      <c r="AJ817" s="145"/>
      <c r="AK817" s="145"/>
      <c r="AL817" s="145"/>
      <c r="AY817" s="171"/>
      <c r="AZ817" s="167"/>
      <c r="BA817" s="172"/>
      <c r="BG817" s="171"/>
      <c r="BH817" s="167"/>
      <c r="BI817" s="172"/>
      <c r="CG817" s="430"/>
      <c r="CH817" s="430"/>
      <c r="CL817" s="147"/>
    </row>
    <row r="818" spans="1:90" s="5" customFormat="1" x14ac:dyDescent="0.25">
      <c r="A818" s="145"/>
      <c r="B818" s="145"/>
      <c r="C818" s="145"/>
      <c r="D818" s="145"/>
      <c r="E818" s="145"/>
      <c r="F818" s="145"/>
      <c r="G818" s="145"/>
      <c r="H818" s="145"/>
      <c r="I818" s="145"/>
      <c r="J818" s="145"/>
      <c r="K818" s="145"/>
      <c r="L818" s="145"/>
      <c r="M818" s="145"/>
      <c r="N818" s="145"/>
      <c r="O818" s="145"/>
      <c r="P818" s="145"/>
      <c r="Q818" s="145"/>
      <c r="R818" s="145"/>
      <c r="S818" s="145"/>
      <c r="T818" s="145"/>
      <c r="U818" s="145"/>
      <c r="V818" s="145"/>
      <c r="W818" s="145"/>
      <c r="X818" s="145"/>
      <c r="Y818" s="145"/>
      <c r="Z818" s="145"/>
      <c r="AA818" s="145"/>
      <c r="AB818" s="145"/>
      <c r="AC818" s="169"/>
      <c r="AD818" s="169"/>
      <c r="AE818" s="169"/>
      <c r="AF818" s="169"/>
      <c r="AG818" s="169"/>
      <c r="AH818" s="170"/>
      <c r="AI818" s="145"/>
      <c r="AJ818" s="145"/>
      <c r="AK818" s="145"/>
      <c r="AL818" s="145"/>
      <c r="AY818" s="171"/>
      <c r="AZ818" s="167"/>
      <c r="BA818" s="172"/>
      <c r="BG818" s="171"/>
      <c r="BH818" s="167"/>
      <c r="BI818" s="172"/>
      <c r="CG818" s="430"/>
      <c r="CH818" s="430"/>
      <c r="CL818" s="147"/>
    </row>
    <row r="819" spans="1:90" s="5" customFormat="1" x14ac:dyDescent="0.25">
      <c r="A819" s="145"/>
      <c r="B819" s="145"/>
      <c r="C819" s="145"/>
      <c r="D819" s="145"/>
      <c r="E819" s="145"/>
      <c r="F819" s="145"/>
      <c r="G819" s="145"/>
      <c r="H819" s="145"/>
      <c r="I819" s="145"/>
      <c r="J819" s="145"/>
      <c r="K819" s="145"/>
      <c r="L819" s="145"/>
      <c r="M819" s="145"/>
      <c r="N819" s="145"/>
      <c r="O819" s="145"/>
      <c r="P819" s="145"/>
      <c r="Q819" s="145"/>
      <c r="R819" s="145"/>
      <c r="S819" s="145"/>
      <c r="T819" s="145"/>
      <c r="U819" s="145"/>
      <c r="V819" s="145"/>
      <c r="W819" s="145"/>
      <c r="X819" s="145"/>
      <c r="Y819" s="145"/>
      <c r="Z819" s="145"/>
      <c r="AA819" s="145"/>
      <c r="AB819" s="145"/>
      <c r="AC819" s="169"/>
      <c r="AD819" s="169"/>
      <c r="AE819" s="169"/>
      <c r="AF819" s="169"/>
      <c r="AG819" s="169"/>
      <c r="AH819" s="170"/>
      <c r="AI819" s="145"/>
      <c r="AJ819" s="145"/>
      <c r="AK819" s="145"/>
      <c r="AL819" s="145"/>
      <c r="AY819" s="171"/>
      <c r="AZ819" s="167"/>
      <c r="BA819" s="172"/>
      <c r="BG819" s="171"/>
      <c r="BH819" s="167"/>
      <c r="BI819" s="172"/>
      <c r="CG819" s="430"/>
      <c r="CH819" s="430"/>
      <c r="CL819" s="147"/>
    </row>
    <row r="820" spans="1:90" s="5" customFormat="1" x14ac:dyDescent="0.25">
      <c r="A820" s="145"/>
      <c r="B820" s="145"/>
      <c r="C820" s="145"/>
      <c r="D820" s="145"/>
      <c r="E820" s="145"/>
      <c r="F820" s="145"/>
      <c r="G820" s="145"/>
      <c r="H820" s="145"/>
      <c r="I820" s="145"/>
      <c r="J820" s="145"/>
      <c r="K820" s="145"/>
      <c r="L820" s="145"/>
      <c r="M820" s="145"/>
      <c r="N820" s="145"/>
      <c r="O820" s="145"/>
      <c r="P820" s="145"/>
      <c r="Q820" s="145"/>
      <c r="R820" s="145"/>
      <c r="S820" s="145"/>
      <c r="T820" s="145"/>
      <c r="U820" s="145"/>
      <c r="V820" s="145"/>
      <c r="W820" s="145"/>
      <c r="X820" s="145"/>
      <c r="Y820" s="145"/>
      <c r="Z820" s="145"/>
      <c r="AA820" s="145"/>
      <c r="AB820" s="145"/>
      <c r="AC820" s="169"/>
      <c r="AD820" s="169"/>
      <c r="AE820" s="169"/>
      <c r="AF820" s="169"/>
      <c r="AG820" s="169"/>
      <c r="AH820" s="170"/>
      <c r="AI820" s="145"/>
      <c r="AJ820" s="145"/>
      <c r="AK820" s="145"/>
      <c r="AL820" s="145"/>
      <c r="AY820" s="171"/>
      <c r="AZ820" s="167"/>
      <c r="BA820" s="172"/>
      <c r="BG820" s="171"/>
      <c r="BH820" s="167"/>
      <c r="BI820" s="172"/>
      <c r="CG820" s="430"/>
      <c r="CH820" s="430"/>
      <c r="CL820" s="147"/>
    </row>
    <row r="821" spans="1:90" s="5" customFormat="1" x14ac:dyDescent="0.25">
      <c r="A821" s="145"/>
      <c r="B821" s="145"/>
      <c r="C821" s="145"/>
      <c r="D821" s="145"/>
      <c r="E821" s="145"/>
      <c r="F821" s="145"/>
      <c r="G821" s="145"/>
      <c r="H821" s="145"/>
      <c r="I821" s="145"/>
      <c r="J821" s="145"/>
      <c r="K821" s="145"/>
      <c r="L821" s="145"/>
      <c r="M821" s="145"/>
      <c r="N821" s="145"/>
      <c r="O821" s="145"/>
      <c r="P821" s="145"/>
      <c r="Q821" s="145"/>
      <c r="R821" s="145"/>
      <c r="S821" s="145"/>
      <c r="T821" s="145"/>
      <c r="U821" s="145"/>
      <c r="V821" s="145"/>
      <c r="W821" s="145"/>
      <c r="X821" s="145"/>
      <c r="Y821" s="145"/>
      <c r="Z821" s="145"/>
      <c r="AA821" s="145"/>
      <c r="AB821" s="145"/>
      <c r="AC821" s="169"/>
      <c r="AD821" s="169"/>
      <c r="AE821" s="169"/>
      <c r="AF821" s="169"/>
      <c r="AG821" s="169"/>
      <c r="AH821" s="170"/>
      <c r="AI821" s="145"/>
      <c r="AJ821" s="145"/>
      <c r="AK821" s="145"/>
      <c r="AL821" s="145"/>
      <c r="AY821" s="171"/>
      <c r="AZ821" s="167"/>
      <c r="BA821" s="172"/>
      <c r="BG821" s="171"/>
      <c r="BH821" s="167"/>
      <c r="BI821" s="172"/>
      <c r="CG821" s="430"/>
      <c r="CH821" s="430"/>
      <c r="CL821" s="147"/>
    </row>
    <row r="822" spans="1:90" s="5" customFormat="1" x14ac:dyDescent="0.25">
      <c r="A822" s="145"/>
      <c r="B822" s="145"/>
      <c r="C822" s="145"/>
      <c r="D822" s="145"/>
      <c r="E822" s="145"/>
      <c r="F822" s="145"/>
      <c r="G822" s="145"/>
      <c r="H822" s="145"/>
      <c r="I822" s="145"/>
      <c r="J822" s="145"/>
      <c r="K822" s="145"/>
      <c r="L822" s="145"/>
      <c r="M822" s="145"/>
      <c r="N822" s="145"/>
      <c r="O822" s="145"/>
      <c r="P822" s="145"/>
      <c r="Q822" s="145"/>
      <c r="R822" s="145"/>
      <c r="S822" s="145"/>
      <c r="T822" s="145"/>
      <c r="U822" s="145"/>
      <c r="V822" s="145"/>
      <c r="W822" s="145"/>
      <c r="X822" s="145"/>
      <c r="Y822" s="145"/>
      <c r="Z822" s="145"/>
      <c r="AA822" s="145"/>
      <c r="AB822" s="145"/>
      <c r="AC822" s="169"/>
      <c r="AD822" s="169"/>
      <c r="AE822" s="169"/>
      <c r="AF822" s="169"/>
      <c r="AG822" s="169"/>
      <c r="AH822" s="170"/>
      <c r="AI822" s="145"/>
      <c r="AJ822" s="145"/>
      <c r="AK822" s="145"/>
      <c r="AL822" s="145"/>
      <c r="AY822" s="171"/>
      <c r="AZ822" s="167"/>
      <c r="BA822" s="172"/>
      <c r="BG822" s="171"/>
      <c r="BH822" s="167"/>
      <c r="BI822" s="172"/>
      <c r="CG822" s="430"/>
      <c r="CH822" s="430"/>
      <c r="CL822" s="147"/>
    </row>
    <row r="823" spans="1:90" s="5" customFormat="1" x14ac:dyDescent="0.25">
      <c r="A823" s="145"/>
      <c r="B823" s="145"/>
      <c r="C823" s="145"/>
      <c r="D823" s="145"/>
      <c r="E823" s="145"/>
      <c r="F823" s="145"/>
      <c r="G823" s="145"/>
      <c r="H823" s="145"/>
      <c r="I823" s="145"/>
      <c r="J823" s="145"/>
      <c r="K823" s="145"/>
      <c r="L823" s="145"/>
      <c r="M823" s="145"/>
      <c r="N823" s="145"/>
      <c r="O823" s="145"/>
      <c r="P823" s="145"/>
      <c r="Q823" s="145"/>
      <c r="R823" s="145"/>
      <c r="S823" s="145"/>
      <c r="T823" s="145"/>
      <c r="U823" s="145"/>
      <c r="V823" s="145"/>
      <c r="W823" s="145"/>
      <c r="X823" s="145"/>
      <c r="Y823" s="145"/>
      <c r="Z823" s="145"/>
      <c r="AA823" s="145"/>
      <c r="AB823" s="145"/>
      <c r="AC823" s="169"/>
      <c r="AD823" s="169"/>
      <c r="AE823" s="169"/>
      <c r="AF823" s="169"/>
      <c r="AG823" s="169"/>
      <c r="AH823" s="170"/>
      <c r="AI823" s="145"/>
      <c r="AJ823" s="145"/>
      <c r="AK823" s="145"/>
      <c r="AL823" s="145"/>
      <c r="AY823" s="171"/>
      <c r="AZ823" s="167"/>
      <c r="BA823" s="172"/>
      <c r="BG823" s="171"/>
      <c r="BH823" s="167"/>
      <c r="BI823" s="172"/>
      <c r="CG823" s="430"/>
      <c r="CH823" s="430"/>
      <c r="CL823" s="147"/>
    </row>
    <row r="824" spans="1:90" s="5" customFormat="1" x14ac:dyDescent="0.25">
      <c r="A824" s="145"/>
      <c r="B824" s="145"/>
      <c r="C824" s="145"/>
      <c r="D824" s="145"/>
      <c r="E824" s="145"/>
      <c r="F824" s="145"/>
      <c r="G824" s="145"/>
      <c r="H824" s="145"/>
      <c r="I824" s="145"/>
      <c r="J824" s="145"/>
      <c r="K824" s="145"/>
      <c r="L824" s="145"/>
      <c r="M824" s="145"/>
      <c r="N824" s="145"/>
      <c r="O824" s="145"/>
      <c r="P824" s="145"/>
      <c r="Q824" s="145"/>
      <c r="R824" s="145"/>
      <c r="S824" s="145"/>
      <c r="T824" s="145"/>
      <c r="U824" s="145"/>
      <c r="V824" s="145"/>
      <c r="W824" s="145"/>
      <c r="X824" s="145"/>
      <c r="Y824" s="145"/>
      <c r="Z824" s="145"/>
      <c r="AA824" s="145"/>
      <c r="AB824" s="145"/>
      <c r="AC824" s="169"/>
      <c r="AD824" s="169"/>
      <c r="AE824" s="169"/>
      <c r="AF824" s="169"/>
      <c r="AG824" s="169"/>
      <c r="AH824" s="170"/>
      <c r="AI824" s="145"/>
      <c r="AJ824" s="145"/>
      <c r="AK824" s="145"/>
      <c r="AL824" s="145"/>
      <c r="AY824" s="171"/>
      <c r="AZ824" s="167"/>
      <c r="BA824" s="172"/>
      <c r="BG824" s="171"/>
      <c r="BH824" s="167"/>
      <c r="BI824" s="172"/>
      <c r="CG824" s="430"/>
      <c r="CH824" s="430"/>
      <c r="CL824" s="147"/>
    </row>
    <row r="825" spans="1:90" s="5" customFormat="1" x14ac:dyDescent="0.25">
      <c r="A825" s="145"/>
      <c r="B825" s="145"/>
      <c r="C825" s="145"/>
      <c r="D825" s="145"/>
      <c r="E825" s="145"/>
      <c r="F825" s="145"/>
      <c r="G825" s="145"/>
      <c r="H825" s="145"/>
      <c r="I825" s="145"/>
      <c r="J825" s="145"/>
      <c r="K825" s="145"/>
      <c r="L825" s="145"/>
      <c r="M825" s="145"/>
      <c r="N825" s="145"/>
      <c r="O825" s="145"/>
      <c r="P825" s="145"/>
      <c r="Q825" s="145"/>
      <c r="R825" s="145"/>
      <c r="S825" s="145"/>
      <c r="T825" s="145"/>
      <c r="U825" s="145"/>
      <c r="V825" s="145"/>
      <c r="W825" s="145"/>
      <c r="X825" s="145"/>
      <c r="Y825" s="145"/>
      <c r="Z825" s="145"/>
      <c r="AA825" s="145"/>
      <c r="AB825" s="145"/>
      <c r="AC825" s="169"/>
      <c r="AD825" s="169"/>
      <c r="AE825" s="169"/>
      <c r="AF825" s="169"/>
      <c r="AG825" s="169"/>
      <c r="AH825" s="170"/>
      <c r="AI825" s="145"/>
      <c r="AJ825" s="145"/>
      <c r="AK825" s="145"/>
      <c r="AL825" s="145"/>
      <c r="AY825" s="171"/>
      <c r="AZ825" s="167"/>
      <c r="BA825" s="172"/>
      <c r="BG825" s="171"/>
      <c r="BH825" s="167"/>
      <c r="BI825" s="172"/>
      <c r="CG825" s="430"/>
      <c r="CH825" s="430"/>
      <c r="CL825" s="147"/>
    </row>
    <row r="826" spans="1:90" s="5" customFormat="1" x14ac:dyDescent="0.25">
      <c r="A826" s="145"/>
      <c r="B826" s="145"/>
      <c r="C826" s="145"/>
      <c r="D826" s="145"/>
      <c r="E826" s="145"/>
      <c r="F826" s="145"/>
      <c r="G826" s="145"/>
      <c r="H826" s="145"/>
      <c r="I826" s="145"/>
      <c r="J826" s="145"/>
      <c r="K826" s="145"/>
      <c r="L826" s="145"/>
      <c r="M826" s="145"/>
      <c r="N826" s="145"/>
      <c r="O826" s="145"/>
      <c r="P826" s="145"/>
      <c r="Q826" s="145"/>
      <c r="R826" s="145"/>
      <c r="S826" s="145"/>
      <c r="T826" s="145"/>
      <c r="U826" s="145"/>
      <c r="V826" s="145"/>
      <c r="W826" s="145"/>
      <c r="X826" s="145"/>
      <c r="Y826" s="145"/>
      <c r="Z826" s="145"/>
      <c r="AA826" s="145"/>
      <c r="AB826" s="145"/>
      <c r="AC826" s="169"/>
      <c r="AD826" s="169"/>
      <c r="AE826" s="169"/>
      <c r="AF826" s="169"/>
      <c r="AG826" s="169"/>
      <c r="AH826" s="170"/>
      <c r="AI826" s="145"/>
      <c r="AJ826" s="145"/>
      <c r="AK826" s="145"/>
      <c r="AL826" s="145"/>
      <c r="AY826" s="171"/>
      <c r="AZ826" s="167"/>
      <c r="BA826" s="172"/>
      <c r="BG826" s="171"/>
      <c r="BH826" s="167"/>
      <c r="BI826" s="172"/>
      <c r="CG826" s="430"/>
      <c r="CH826" s="430"/>
      <c r="CL826" s="147"/>
    </row>
    <row r="827" spans="1:90" s="5" customFormat="1" x14ac:dyDescent="0.25">
      <c r="A827" s="145"/>
      <c r="B827" s="145"/>
      <c r="C827" s="145"/>
      <c r="D827" s="145"/>
      <c r="E827" s="145"/>
      <c r="F827" s="145"/>
      <c r="G827" s="145"/>
      <c r="H827" s="145"/>
      <c r="I827" s="145"/>
      <c r="J827" s="145"/>
      <c r="K827" s="145"/>
      <c r="L827" s="145"/>
      <c r="M827" s="145"/>
      <c r="N827" s="145"/>
      <c r="O827" s="145"/>
      <c r="P827" s="145"/>
      <c r="Q827" s="145"/>
      <c r="R827" s="145"/>
      <c r="S827" s="145"/>
      <c r="T827" s="145"/>
      <c r="U827" s="145"/>
      <c r="V827" s="145"/>
      <c r="W827" s="145"/>
      <c r="X827" s="145"/>
      <c r="Y827" s="145"/>
      <c r="Z827" s="145"/>
      <c r="AA827" s="145"/>
      <c r="AB827" s="145"/>
      <c r="AC827" s="169"/>
      <c r="AD827" s="169"/>
      <c r="AE827" s="169"/>
      <c r="AF827" s="169"/>
      <c r="AG827" s="169"/>
      <c r="AH827" s="170"/>
      <c r="AI827" s="145"/>
      <c r="AJ827" s="145"/>
      <c r="AK827" s="145"/>
      <c r="AL827" s="145"/>
      <c r="AY827" s="171"/>
      <c r="AZ827" s="167"/>
      <c r="BA827" s="172"/>
      <c r="BG827" s="171"/>
      <c r="BH827" s="167"/>
      <c r="BI827" s="172"/>
      <c r="CG827" s="430"/>
      <c r="CH827" s="430"/>
      <c r="CL827" s="147"/>
    </row>
    <row r="828" spans="1:90" s="5" customFormat="1" x14ac:dyDescent="0.25">
      <c r="A828" s="145"/>
      <c r="B828" s="145"/>
      <c r="C828" s="145"/>
      <c r="D828" s="145"/>
      <c r="E828" s="145"/>
      <c r="F828" s="145"/>
      <c r="G828" s="145"/>
      <c r="H828" s="145"/>
      <c r="I828" s="145"/>
      <c r="J828" s="145"/>
      <c r="K828" s="145"/>
      <c r="L828" s="145"/>
      <c r="M828" s="145"/>
      <c r="N828" s="145"/>
      <c r="O828" s="145"/>
      <c r="P828" s="145"/>
      <c r="Q828" s="145"/>
      <c r="R828" s="145"/>
      <c r="S828" s="145"/>
      <c r="T828" s="145"/>
      <c r="U828" s="145"/>
      <c r="V828" s="145"/>
      <c r="W828" s="145"/>
      <c r="X828" s="145"/>
      <c r="Y828" s="145"/>
      <c r="Z828" s="145"/>
      <c r="AA828" s="145"/>
      <c r="AB828" s="145"/>
      <c r="AC828" s="169"/>
      <c r="AD828" s="169"/>
      <c r="AE828" s="169"/>
      <c r="AF828" s="169"/>
      <c r="AG828" s="169"/>
      <c r="AH828" s="170"/>
      <c r="AI828" s="145"/>
      <c r="AJ828" s="145"/>
      <c r="AK828" s="145"/>
      <c r="AL828" s="145"/>
      <c r="AY828" s="171"/>
      <c r="AZ828" s="167"/>
      <c r="BA828" s="172"/>
      <c r="BG828" s="171"/>
      <c r="BH828" s="167"/>
      <c r="BI828" s="172"/>
      <c r="CG828" s="430"/>
      <c r="CH828" s="430"/>
      <c r="CL828" s="147"/>
    </row>
    <row r="829" spans="1:90" s="5" customFormat="1" x14ac:dyDescent="0.25">
      <c r="A829" s="145"/>
      <c r="B829" s="145"/>
      <c r="C829" s="145"/>
      <c r="D829" s="145"/>
      <c r="E829" s="145"/>
      <c r="F829" s="145"/>
      <c r="G829" s="145"/>
      <c r="H829" s="145"/>
      <c r="I829" s="145"/>
      <c r="J829" s="145"/>
      <c r="K829" s="145"/>
      <c r="L829" s="145"/>
      <c r="M829" s="145"/>
      <c r="N829" s="145"/>
      <c r="O829" s="145"/>
      <c r="P829" s="145"/>
      <c r="Q829" s="145"/>
      <c r="R829" s="145"/>
      <c r="S829" s="145"/>
      <c r="T829" s="145"/>
      <c r="U829" s="145"/>
      <c r="V829" s="145"/>
      <c r="W829" s="145"/>
      <c r="X829" s="145"/>
      <c r="Y829" s="145"/>
      <c r="Z829" s="145"/>
      <c r="AA829" s="145"/>
      <c r="AB829" s="145"/>
      <c r="AC829" s="169"/>
      <c r="AD829" s="169"/>
      <c r="AE829" s="169"/>
      <c r="AF829" s="169"/>
      <c r="AG829" s="169"/>
      <c r="AH829" s="170"/>
      <c r="AI829" s="145"/>
      <c r="AJ829" s="145"/>
      <c r="AK829" s="145"/>
      <c r="AL829" s="145"/>
      <c r="AY829" s="171"/>
      <c r="AZ829" s="167"/>
      <c r="BA829" s="172"/>
      <c r="BG829" s="171"/>
      <c r="BH829" s="167"/>
      <c r="BI829" s="172"/>
      <c r="CG829" s="430"/>
      <c r="CH829" s="430"/>
      <c r="CL829" s="147"/>
    </row>
    <row r="830" spans="1:90" s="5" customFormat="1" x14ac:dyDescent="0.25">
      <c r="A830" s="145"/>
      <c r="B830" s="145"/>
      <c r="C830" s="145"/>
      <c r="D830" s="145"/>
      <c r="E830" s="145"/>
      <c r="F830" s="145"/>
      <c r="G830" s="145"/>
      <c r="H830" s="145"/>
      <c r="I830" s="145"/>
      <c r="J830" s="145"/>
      <c r="K830" s="145"/>
      <c r="L830" s="145"/>
      <c r="M830" s="145"/>
      <c r="N830" s="145"/>
      <c r="O830" s="145"/>
      <c r="P830" s="145"/>
      <c r="Q830" s="145"/>
      <c r="R830" s="145"/>
      <c r="S830" s="145"/>
      <c r="T830" s="145"/>
      <c r="U830" s="145"/>
      <c r="V830" s="145"/>
      <c r="W830" s="145"/>
      <c r="X830" s="145"/>
      <c r="Y830" s="145"/>
      <c r="Z830" s="145"/>
      <c r="AA830" s="145"/>
      <c r="AB830" s="145"/>
      <c r="AC830" s="169"/>
      <c r="AD830" s="169"/>
      <c r="AE830" s="169"/>
      <c r="AF830" s="169"/>
      <c r="AG830" s="169"/>
      <c r="AH830" s="170"/>
      <c r="AI830" s="145"/>
      <c r="AJ830" s="145"/>
      <c r="AK830" s="145"/>
      <c r="AL830" s="145"/>
      <c r="AY830" s="171"/>
      <c r="AZ830" s="167"/>
      <c r="BA830" s="172"/>
      <c r="BG830" s="171"/>
      <c r="BH830" s="167"/>
      <c r="BI830" s="172"/>
      <c r="CG830" s="430"/>
      <c r="CH830" s="430"/>
      <c r="CL830" s="147"/>
    </row>
    <row r="831" spans="1:90" s="5" customFormat="1" x14ac:dyDescent="0.25">
      <c r="A831" s="145"/>
      <c r="B831" s="145"/>
      <c r="C831" s="145"/>
      <c r="D831" s="145"/>
      <c r="E831" s="145"/>
      <c r="F831" s="145"/>
      <c r="G831" s="145"/>
      <c r="H831" s="145"/>
      <c r="I831" s="145"/>
      <c r="J831" s="145"/>
      <c r="K831" s="145"/>
      <c r="L831" s="145"/>
      <c r="M831" s="145"/>
      <c r="N831" s="145"/>
      <c r="O831" s="145"/>
      <c r="P831" s="145"/>
      <c r="Q831" s="145"/>
      <c r="R831" s="145"/>
      <c r="S831" s="145"/>
      <c r="T831" s="145"/>
      <c r="U831" s="145"/>
      <c r="V831" s="145"/>
      <c r="W831" s="145"/>
      <c r="X831" s="145"/>
      <c r="Y831" s="145"/>
      <c r="Z831" s="145"/>
      <c r="AA831" s="145"/>
      <c r="AB831" s="145"/>
      <c r="AC831" s="169"/>
      <c r="AD831" s="169"/>
      <c r="AE831" s="169"/>
      <c r="AF831" s="169"/>
      <c r="AG831" s="169"/>
      <c r="AH831" s="170"/>
      <c r="AI831" s="145"/>
      <c r="AJ831" s="145"/>
      <c r="AK831" s="145"/>
      <c r="AL831" s="145"/>
      <c r="AY831" s="171"/>
      <c r="AZ831" s="167"/>
      <c r="BA831" s="172"/>
      <c r="BG831" s="171"/>
      <c r="BH831" s="167"/>
      <c r="BI831" s="172"/>
      <c r="CG831" s="430"/>
      <c r="CH831" s="430"/>
      <c r="CL831" s="147"/>
    </row>
    <row r="832" spans="1:90" s="5" customFormat="1" x14ac:dyDescent="0.25">
      <c r="A832" s="145"/>
      <c r="B832" s="145"/>
      <c r="C832" s="145"/>
      <c r="D832" s="145"/>
      <c r="E832" s="145"/>
      <c r="F832" s="145"/>
      <c r="G832" s="145"/>
      <c r="H832" s="145"/>
      <c r="I832" s="145"/>
      <c r="J832" s="145"/>
      <c r="K832" s="145"/>
      <c r="L832" s="145"/>
      <c r="M832" s="145"/>
      <c r="N832" s="145"/>
      <c r="O832" s="145"/>
      <c r="P832" s="145"/>
      <c r="Q832" s="145"/>
      <c r="R832" s="145"/>
      <c r="S832" s="145"/>
      <c r="T832" s="145"/>
      <c r="U832" s="145"/>
      <c r="V832" s="145"/>
      <c r="W832" s="145"/>
      <c r="X832" s="145"/>
      <c r="Y832" s="145"/>
      <c r="Z832" s="145"/>
      <c r="AA832" s="145"/>
      <c r="AB832" s="145"/>
      <c r="AC832" s="169"/>
      <c r="AD832" s="169"/>
      <c r="AE832" s="169"/>
      <c r="AF832" s="169"/>
      <c r="AG832" s="169"/>
      <c r="AH832" s="170"/>
      <c r="AI832" s="145"/>
      <c r="AJ832" s="145"/>
      <c r="AK832" s="145"/>
      <c r="AL832" s="145"/>
      <c r="AY832" s="171"/>
      <c r="AZ832" s="167"/>
      <c r="BA832" s="172"/>
      <c r="BG832" s="171"/>
      <c r="BH832" s="167"/>
      <c r="BI832" s="172"/>
      <c r="CG832" s="430"/>
      <c r="CH832" s="430"/>
      <c r="CL832" s="147"/>
    </row>
    <row r="833" spans="1:90" s="5" customFormat="1" x14ac:dyDescent="0.25">
      <c r="A833" s="145"/>
      <c r="B833" s="145"/>
      <c r="C833" s="145"/>
      <c r="D833" s="145"/>
      <c r="E833" s="145"/>
      <c r="F833" s="145"/>
      <c r="G833" s="145"/>
      <c r="H833" s="145"/>
      <c r="I833" s="145"/>
      <c r="J833" s="145"/>
      <c r="K833" s="145"/>
      <c r="L833" s="145"/>
      <c r="M833" s="145"/>
      <c r="N833" s="145"/>
      <c r="O833" s="145"/>
      <c r="P833" s="145"/>
      <c r="Q833" s="145"/>
      <c r="R833" s="145"/>
      <c r="S833" s="145"/>
      <c r="T833" s="145"/>
      <c r="U833" s="145"/>
      <c r="V833" s="145"/>
      <c r="W833" s="145"/>
      <c r="X833" s="145"/>
      <c r="Y833" s="145"/>
      <c r="Z833" s="145"/>
      <c r="AA833" s="145"/>
      <c r="AB833" s="145"/>
      <c r="AC833" s="169"/>
      <c r="AD833" s="169"/>
      <c r="AE833" s="169"/>
      <c r="AF833" s="169"/>
      <c r="AG833" s="169"/>
      <c r="AH833" s="170"/>
      <c r="AI833" s="145"/>
      <c r="AJ833" s="145"/>
      <c r="AK833" s="145"/>
      <c r="AL833" s="145"/>
      <c r="AY833" s="171"/>
      <c r="AZ833" s="167"/>
      <c r="BA833" s="172"/>
      <c r="BG833" s="171"/>
      <c r="BH833" s="167"/>
      <c r="BI833" s="172"/>
      <c r="CG833" s="430"/>
      <c r="CH833" s="430"/>
      <c r="CL833" s="147"/>
    </row>
    <row r="834" spans="1:90" s="5" customFormat="1" x14ac:dyDescent="0.25">
      <c r="A834" s="145"/>
      <c r="B834" s="145"/>
      <c r="C834" s="145"/>
      <c r="D834" s="145"/>
      <c r="E834" s="145"/>
      <c r="F834" s="145"/>
      <c r="G834" s="145"/>
      <c r="H834" s="145"/>
      <c r="I834" s="145"/>
      <c r="J834" s="145"/>
      <c r="K834" s="145"/>
      <c r="L834" s="145"/>
      <c r="M834" s="145"/>
      <c r="N834" s="145"/>
      <c r="O834" s="145"/>
      <c r="P834" s="145"/>
      <c r="Q834" s="145"/>
      <c r="R834" s="145"/>
      <c r="S834" s="145"/>
      <c r="T834" s="145"/>
      <c r="U834" s="145"/>
      <c r="V834" s="145"/>
      <c r="W834" s="145"/>
      <c r="X834" s="145"/>
      <c r="Y834" s="145"/>
      <c r="Z834" s="145"/>
      <c r="AA834" s="145"/>
      <c r="AB834" s="145"/>
      <c r="AC834" s="169"/>
      <c r="AD834" s="169"/>
      <c r="AE834" s="169"/>
      <c r="AF834" s="169"/>
      <c r="AG834" s="169"/>
      <c r="AH834" s="170"/>
      <c r="AI834" s="145"/>
      <c r="AJ834" s="145"/>
      <c r="AK834" s="145"/>
      <c r="AL834" s="145"/>
      <c r="AY834" s="171"/>
      <c r="AZ834" s="167"/>
      <c r="BA834" s="172"/>
      <c r="BG834" s="171"/>
      <c r="BH834" s="167"/>
      <c r="BI834" s="172"/>
      <c r="CG834" s="430"/>
      <c r="CH834" s="430"/>
      <c r="CL834" s="147"/>
    </row>
    <row r="835" spans="1:90" s="5" customFormat="1" x14ac:dyDescent="0.25">
      <c r="A835" s="145"/>
      <c r="B835" s="145"/>
      <c r="C835" s="145"/>
      <c r="D835" s="145"/>
      <c r="E835" s="145"/>
      <c r="F835" s="145"/>
      <c r="G835" s="145"/>
      <c r="H835" s="145"/>
      <c r="I835" s="145"/>
      <c r="J835" s="145"/>
      <c r="K835" s="145"/>
      <c r="L835" s="145"/>
      <c r="M835" s="145"/>
      <c r="N835" s="145"/>
      <c r="O835" s="145"/>
      <c r="P835" s="145"/>
      <c r="Q835" s="145"/>
      <c r="R835" s="145"/>
      <c r="S835" s="145"/>
      <c r="T835" s="145"/>
      <c r="U835" s="145"/>
      <c r="V835" s="145"/>
      <c r="W835" s="145"/>
      <c r="X835" s="145"/>
      <c r="Y835" s="145"/>
      <c r="Z835" s="145"/>
      <c r="AA835" s="145"/>
      <c r="AB835" s="145"/>
      <c r="AC835" s="169"/>
      <c r="AD835" s="169"/>
      <c r="AE835" s="169"/>
      <c r="AF835" s="169"/>
      <c r="AG835" s="169"/>
      <c r="AH835" s="170"/>
      <c r="AI835" s="145"/>
      <c r="AJ835" s="145"/>
      <c r="AK835" s="145"/>
      <c r="AL835" s="145"/>
      <c r="AY835" s="171"/>
      <c r="AZ835" s="167"/>
      <c r="BA835" s="172"/>
      <c r="BG835" s="171"/>
      <c r="BH835" s="167"/>
      <c r="BI835" s="172"/>
      <c r="CG835" s="430"/>
      <c r="CH835" s="430"/>
      <c r="CL835" s="147"/>
    </row>
    <row r="836" spans="1:90" s="5" customFormat="1" x14ac:dyDescent="0.25">
      <c r="A836" s="145"/>
      <c r="B836" s="145"/>
      <c r="C836" s="145"/>
      <c r="D836" s="145"/>
      <c r="E836" s="145"/>
      <c r="F836" s="145"/>
      <c r="G836" s="145"/>
      <c r="H836" s="145"/>
      <c r="I836" s="145"/>
      <c r="J836" s="145"/>
      <c r="K836" s="145"/>
      <c r="L836" s="145"/>
      <c r="M836" s="145"/>
      <c r="N836" s="145"/>
      <c r="O836" s="145"/>
      <c r="P836" s="145"/>
      <c r="Q836" s="145"/>
      <c r="R836" s="145"/>
      <c r="S836" s="145"/>
      <c r="T836" s="145"/>
      <c r="U836" s="145"/>
      <c r="V836" s="145"/>
      <c r="W836" s="145"/>
      <c r="X836" s="145"/>
      <c r="Y836" s="145"/>
      <c r="Z836" s="145"/>
      <c r="AA836" s="145"/>
      <c r="AB836" s="145"/>
      <c r="AC836" s="169"/>
      <c r="AD836" s="169"/>
      <c r="AE836" s="169"/>
      <c r="AF836" s="169"/>
      <c r="AG836" s="169"/>
      <c r="AH836" s="170"/>
      <c r="AI836" s="145"/>
      <c r="AJ836" s="145"/>
      <c r="AK836" s="145"/>
      <c r="AL836" s="145"/>
      <c r="AY836" s="171"/>
      <c r="AZ836" s="167"/>
      <c r="BA836" s="172"/>
      <c r="BG836" s="171"/>
      <c r="BH836" s="167"/>
      <c r="BI836" s="172"/>
      <c r="CG836" s="430"/>
      <c r="CH836" s="430"/>
      <c r="CL836" s="147"/>
    </row>
    <row r="837" spans="1:90" s="5" customFormat="1" x14ac:dyDescent="0.25">
      <c r="A837" s="145"/>
      <c r="B837" s="145"/>
      <c r="C837" s="145"/>
      <c r="D837" s="145"/>
      <c r="E837" s="145"/>
      <c r="F837" s="145"/>
      <c r="G837" s="145"/>
      <c r="H837" s="145"/>
      <c r="I837" s="145"/>
      <c r="J837" s="145"/>
      <c r="K837" s="145"/>
      <c r="L837" s="145"/>
      <c r="M837" s="145"/>
      <c r="N837" s="145"/>
      <c r="O837" s="145"/>
      <c r="P837" s="145"/>
      <c r="Q837" s="145"/>
      <c r="R837" s="145"/>
      <c r="S837" s="145"/>
      <c r="T837" s="145"/>
      <c r="U837" s="145"/>
      <c r="V837" s="145"/>
      <c r="W837" s="145"/>
      <c r="X837" s="145"/>
      <c r="Y837" s="145"/>
      <c r="Z837" s="145"/>
      <c r="AA837" s="145"/>
      <c r="AB837" s="145"/>
      <c r="AC837" s="169"/>
      <c r="AD837" s="169"/>
      <c r="AE837" s="169"/>
      <c r="AF837" s="169"/>
      <c r="AG837" s="169"/>
      <c r="AH837" s="170"/>
      <c r="AI837" s="145"/>
      <c r="AJ837" s="145"/>
      <c r="AK837" s="145"/>
      <c r="AL837" s="145"/>
      <c r="AY837" s="171"/>
      <c r="AZ837" s="167"/>
      <c r="BA837" s="172"/>
      <c r="BG837" s="171"/>
      <c r="BH837" s="167"/>
      <c r="BI837" s="172"/>
      <c r="CG837" s="430"/>
      <c r="CH837" s="430"/>
      <c r="CL837" s="147"/>
    </row>
    <row r="838" spans="1:90" s="5" customFormat="1" x14ac:dyDescent="0.25">
      <c r="A838" s="145"/>
      <c r="B838" s="145"/>
      <c r="C838" s="145"/>
      <c r="D838" s="145"/>
      <c r="E838" s="145"/>
      <c r="F838" s="145"/>
      <c r="G838" s="145"/>
      <c r="H838" s="145"/>
      <c r="I838" s="145"/>
      <c r="J838" s="145"/>
      <c r="K838" s="145"/>
      <c r="L838" s="145"/>
      <c r="M838" s="145"/>
      <c r="N838" s="145"/>
      <c r="O838" s="145"/>
      <c r="P838" s="145"/>
      <c r="Q838" s="145"/>
      <c r="R838" s="145"/>
      <c r="S838" s="145"/>
      <c r="T838" s="145"/>
      <c r="U838" s="145"/>
      <c r="V838" s="145"/>
      <c r="W838" s="145"/>
      <c r="X838" s="145"/>
      <c r="Y838" s="145"/>
      <c r="Z838" s="145"/>
      <c r="AA838" s="145"/>
      <c r="AB838" s="145"/>
      <c r="AC838" s="169"/>
      <c r="AD838" s="169"/>
      <c r="AE838" s="169"/>
      <c r="AF838" s="169"/>
      <c r="AG838" s="169"/>
      <c r="AH838" s="170"/>
      <c r="AI838" s="145"/>
      <c r="AJ838" s="145"/>
      <c r="AK838" s="145"/>
      <c r="AL838" s="145"/>
      <c r="AY838" s="171"/>
      <c r="AZ838" s="167"/>
      <c r="BA838" s="172"/>
      <c r="BG838" s="171"/>
      <c r="BH838" s="167"/>
      <c r="BI838" s="172"/>
      <c r="CG838" s="430"/>
      <c r="CH838" s="430"/>
      <c r="CL838" s="147"/>
    </row>
    <row r="839" spans="1:90" s="5" customFormat="1" x14ac:dyDescent="0.25">
      <c r="A839" s="145"/>
      <c r="B839" s="145"/>
      <c r="C839" s="145"/>
      <c r="D839" s="145"/>
      <c r="E839" s="145"/>
      <c r="F839" s="145"/>
      <c r="G839" s="145"/>
      <c r="H839" s="145"/>
      <c r="I839" s="145"/>
      <c r="J839" s="145"/>
      <c r="K839" s="145"/>
      <c r="L839" s="145"/>
      <c r="M839" s="145"/>
      <c r="N839" s="145"/>
      <c r="O839" s="145"/>
      <c r="P839" s="145"/>
      <c r="Q839" s="145"/>
      <c r="R839" s="145"/>
      <c r="S839" s="145"/>
      <c r="T839" s="145"/>
      <c r="U839" s="145"/>
      <c r="V839" s="145"/>
      <c r="W839" s="145"/>
      <c r="X839" s="145"/>
      <c r="Y839" s="145"/>
      <c r="Z839" s="145"/>
      <c r="AA839" s="145"/>
      <c r="AB839" s="145"/>
      <c r="AC839" s="169"/>
      <c r="AD839" s="169"/>
      <c r="AE839" s="169"/>
      <c r="AF839" s="169"/>
      <c r="AG839" s="169"/>
      <c r="AH839" s="170"/>
      <c r="AI839" s="145"/>
      <c r="AJ839" s="145"/>
      <c r="AK839" s="145"/>
      <c r="AL839" s="145"/>
      <c r="AY839" s="171"/>
      <c r="AZ839" s="167"/>
      <c r="BA839" s="172"/>
      <c r="BG839" s="171"/>
      <c r="BH839" s="167"/>
      <c r="BI839" s="172"/>
      <c r="CG839" s="430"/>
      <c r="CH839" s="430"/>
      <c r="CL839" s="147"/>
    </row>
    <row r="840" spans="1:90" s="5" customFormat="1" x14ac:dyDescent="0.25">
      <c r="A840" s="145"/>
      <c r="B840" s="145"/>
      <c r="C840" s="145"/>
      <c r="D840" s="145"/>
      <c r="E840" s="145"/>
      <c r="F840" s="145"/>
      <c r="G840" s="145"/>
      <c r="H840" s="145"/>
      <c r="I840" s="145"/>
      <c r="J840" s="145"/>
      <c r="K840" s="145"/>
      <c r="L840" s="145"/>
      <c r="M840" s="145"/>
      <c r="N840" s="145"/>
      <c r="O840" s="145"/>
      <c r="P840" s="145"/>
      <c r="Q840" s="145"/>
      <c r="R840" s="145"/>
      <c r="S840" s="145"/>
      <c r="T840" s="145"/>
      <c r="U840" s="145"/>
      <c r="V840" s="145"/>
      <c r="W840" s="145"/>
      <c r="X840" s="145"/>
      <c r="Y840" s="145"/>
      <c r="Z840" s="145"/>
      <c r="AA840" s="145"/>
      <c r="AB840" s="145"/>
      <c r="AC840" s="169"/>
      <c r="AD840" s="169"/>
      <c r="AE840" s="169"/>
      <c r="AF840" s="169"/>
      <c r="AG840" s="169"/>
      <c r="AH840" s="170"/>
      <c r="AI840" s="145"/>
      <c r="AJ840" s="145"/>
      <c r="AK840" s="145"/>
      <c r="AL840" s="145"/>
      <c r="AY840" s="171"/>
      <c r="AZ840" s="167"/>
      <c r="BA840" s="172"/>
      <c r="BG840" s="171"/>
      <c r="BH840" s="167"/>
      <c r="BI840" s="172"/>
      <c r="CG840" s="430"/>
      <c r="CH840" s="430"/>
      <c r="CL840" s="147"/>
    </row>
    <row r="841" spans="1:90" s="5" customFormat="1" x14ac:dyDescent="0.25">
      <c r="A841" s="145"/>
      <c r="B841" s="145"/>
      <c r="C841" s="145"/>
      <c r="D841" s="145"/>
      <c r="E841" s="145"/>
      <c r="F841" s="145"/>
      <c r="G841" s="145"/>
      <c r="H841" s="145"/>
      <c r="I841" s="145"/>
      <c r="J841" s="145"/>
      <c r="K841" s="145"/>
      <c r="L841" s="145"/>
      <c r="M841" s="145"/>
      <c r="N841" s="145"/>
      <c r="O841" s="145"/>
      <c r="P841" s="145"/>
      <c r="Q841" s="145"/>
      <c r="R841" s="145"/>
      <c r="S841" s="145"/>
      <c r="T841" s="145"/>
      <c r="U841" s="145"/>
      <c r="V841" s="145"/>
      <c r="W841" s="145"/>
      <c r="X841" s="145"/>
      <c r="Y841" s="145"/>
      <c r="Z841" s="145"/>
      <c r="AA841" s="145"/>
      <c r="AB841" s="145"/>
      <c r="AC841" s="169"/>
      <c r="AD841" s="169"/>
      <c r="AE841" s="169"/>
      <c r="AF841" s="169"/>
      <c r="AG841" s="169"/>
      <c r="AH841" s="170"/>
      <c r="AI841" s="145"/>
      <c r="AJ841" s="145"/>
      <c r="AK841" s="145"/>
      <c r="AL841" s="145"/>
      <c r="AY841" s="171"/>
      <c r="AZ841" s="167"/>
      <c r="BA841" s="172"/>
      <c r="BG841" s="171"/>
      <c r="BH841" s="167"/>
      <c r="BI841" s="172"/>
      <c r="CG841" s="430"/>
      <c r="CH841" s="430"/>
      <c r="CL841" s="147"/>
    </row>
    <row r="842" spans="1:90" s="5" customFormat="1" x14ac:dyDescent="0.25">
      <c r="A842" s="145"/>
      <c r="B842" s="145"/>
      <c r="C842" s="145"/>
      <c r="D842" s="145"/>
      <c r="E842" s="145"/>
      <c r="F842" s="145"/>
      <c r="G842" s="145"/>
      <c r="H842" s="145"/>
      <c r="I842" s="145"/>
      <c r="J842" s="145"/>
      <c r="K842" s="145"/>
      <c r="L842" s="145"/>
      <c r="M842" s="145"/>
      <c r="N842" s="145"/>
      <c r="O842" s="145"/>
      <c r="P842" s="145"/>
      <c r="Q842" s="145"/>
      <c r="R842" s="145"/>
      <c r="S842" s="145"/>
      <c r="T842" s="145"/>
      <c r="U842" s="145"/>
      <c r="V842" s="145"/>
      <c r="W842" s="145"/>
      <c r="X842" s="145"/>
      <c r="Y842" s="145"/>
      <c r="Z842" s="145"/>
      <c r="AA842" s="145"/>
      <c r="AB842" s="145"/>
      <c r="AC842" s="169"/>
      <c r="AD842" s="169"/>
      <c r="AE842" s="169"/>
      <c r="AF842" s="169"/>
      <c r="AG842" s="169"/>
      <c r="AH842" s="170"/>
      <c r="AI842" s="145"/>
      <c r="AJ842" s="145"/>
      <c r="AK842" s="145"/>
      <c r="AL842" s="145"/>
      <c r="AY842" s="171"/>
      <c r="AZ842" s="167"/>
      <c r="BA842" s="172"/>
      <c r="BG842" s="171"/>
      <c r="BH842" s="167"/>
      <c r="BI842" s="172"/>
      <c r="CG842" s="430"/>
      <c r="CH842" s="430"/>
      <c r="CL842" s="147"/>
    </row>
    <row r="843" spans="1:90" s="5" customFormat="1" x14ac:dyDescent="0.25">
      <c r="A843" s="145"/>
      <c r="B843" s="145"/>
      <c r="C843" s="145"/>
      <c r="D843" s="145"/>
      <c r="E843" s="145"/>
      <c r="F843" s="145"/>
      <c r="G843" s="145"/>
      <c r="H843" s="145"/>
      <c r="I843" s="145"/>
      <c r="J843" s="145"/>
      <c r="K843" s="145"/>
      <c r="L843" s="145"/>
      <c r="M843" s="145"/>
      <c r="N843" s="145"/>
      <c r="O843" s="145"/>
      <c r="P843" s="145"/>
      <c r="Q843" s="145"/>
      <c r="R843" s="145"/>
      <c r="S843" s="145"/>
      <c r="T843" s="145"/>
      <c r="U843" s="145"/>
      <c r="V843" s="145"/>
      <c r="W843" s="145"/>
      <c r="X843" s="145"/>
      <c r="Y843" s="145"/>
      <c r="Z843" s="145"/>
      <c r="AA843" s="145"/>
      <c r="AB843" s="145"/>
      <c r="AC843" s="169"/>
      <c r="AD843" s="169"/>
      <c r="AE843" s="169"/>
      <c r="AF843" s="169"/>
      <c r="AG843" s="169"/>
      <c r="AH843" s="170"/>
      <c r="AI843" s="145"/>
      <c r="AJ843" s="145"/>
      <c r="AK843" s="145"/>
      <c r="AL843" s="145"/>
      <c r="AY843" s="171"/>
      <c r="AZ843" s="167"/>
      <c r="BA843" s="172"/>
      <c r="BG843" s="171"/>
      <c r="BH843" s="167"/>
      <c r="BI843" s="172"/>
      <c r="CG843" s="430"/>
      <c r="CH843" s="430"/>
      <c r="CL843" s="147"/>
    </row>
    <row r="844" spans="1:90" s="5" customFormat="1" x14ac:dyDescent="0.25">
      <c r="A844" s="145"/>
      <c r="B844" s="145"/>
      <c r="C844" s="145"/>
      <c r="D844" s="145"/>
      <c r="E844" s="145"/>
      <c r="F844" s="145"/>
      <c r="G844" s="145"/>
      <c r="H844" s="145"/>
      <c r="I844" s="145"/>
      <c r="J844" s="145"/>
      <c r="K844" s="145"/>
      <c r="L844" s="145"/>
      <c r="M844" s="145"/>
      <c r="N844" s="145"/>
      <c r="O844" s="145"/>
      <c r="P844" s="145"/>
      <c r="Q844" s="145"/>
      <c r="R844" s="145"/>
      <c r="S844" s="145"/>
      <c r="T844" s="145"/>
      <c r="U844" s="145"/>
      <c r="V844" s="145"/>
      <c r="W844" s="145"/>
      <c r="X844" s="145"/>
      <c r="Y844" s="145"/>
      <c r="Z844" s="145"/>
      <c r="AA844" s="145"/>
      <c r="AB844" s="145"/>
      <c r="AC844" s="169"/>
      <c r="AD844" s="169"/>
      <c r="AE844" s="169"/>
      <c r="AF844" s="169"/>
      <c r="AG844" s="169"/>
      <c r="AH844" s="170"/>
      <c r="AI844" s="145"/>
      <c r="AJ844" s="145"/>
      <c r="AK844" s="145"/>
      <c r="AL844" s="145"/>
      <c r="AY844" s="171"/>
      <c r="AZ844" s="167"/>
      <c r="BA844" s="172"/>
      <c r="BG844" s="171"/>
      <c r="BH844" s="167"/>
      <c r="BI844" s="172"/>
      <c r="CG844" s="430"/>
      <c r="CH844" s="430"/>
      <c r="CL844" s="147"/>
    </row>
    <row r="845" spans="1:90" s="5" customFormat="1" x14ac:dyDescent="0.25">
      <c r="A845" s="145"/>
      <c r="B845" s="145"/>
      <c r="C845" s="145"/>
      <c r="D845" s="145"/>
      <c r="E845" s="145"/>
      <c r="F845" s="145"/>
      <c r="G845" s="145"/>
      <c r="H845" s="145"/>
      <c r="I845" s="145"/>
      <c r="J845" s="145"/>
      <c r="K845" s="145"/>
      <c r="L845" s="145"/>
      <c r="M845" s="145"/>
      <c r="N845" s="145"/>
      <c r="O845" s="145"/>
      <c r="P845" s="145"/>
      <c r="Q845" s="145"/>
      <c r="R845" s="145"/>
      <c r="S845" s="145"/>
      <c r="T845" s="145"/>
      <c r="U845" s="145"/>
      <c r="V845" s="145"/>
      <c r="W845" s="145"/>
      <c r="X845" s="145"/>
      <c r="Y845" s="145"/>
      <c r="Z845" s="145"/>
      <c r="AA845" s="145"/>
      <c r="AB845" s="145"/>
      <c r="AC845" s="169"/>
      <c r="AD845" s="169"/>
      <c r="AE845" s="169"/>
      <c r="AF845" s="169"/>
      <c r="AG845" s="169"/>
      <c r="AH845" s="170"/>
      <c r="AI845" s="145"/>
      <c r="AJ845" s="145"/>
      <c r="AK845" s="145"/>
      <c r="AL845" s="145"/>
      <c r="AY845" s="171"/>
      <c r="AZ845" s="167"/>
      <c r="BA845" s="172"/>
      <c r="BG845" s="171"/>
      <c r="BH845" s="167"/>
      <c r="BI845" s="172"/>
      <c r="CG845" s="430"/>
      <c r="CH845" s="430"/>
      <c r="CL845" s="147"/>
    </row>
    <row r="846" spans="1:90" s="5" customFormat="1" x14ac:dyDescent="0.25">
      <c r="A846" s="145"/>
      <c r="B846" s="145"/>
      <c r="C846" s="145"/>
      <c r="D846" s="145"/>
      <c r="E846" s="145"/>
      <c r="F846" s="145"/>
      <c r="G846" s="145"/>
      <c r="H846" s="145"/>
      <c r="I846" s="145"/>
      <c r="J846" s="145"/>
      <c r="K846" s="145"/>
      <c r="L846" s="145"/>
      <c r="M846" s="145"/>
      <c r="N846" s="145"/>
      <c r="O846" s="145"/>
      <c r="P846" s="145"/>
      <c r="Q846" s="145"/>
      <c r="R846" s="145"/>
      <c r="S846" s="145"/>
      <c r="T846" s="145"/>
      <c r="U846" s="145"/>
      <c r="V846" s="145"/>
      <c r="W846" s="145"/>
      <c r="X846" s="145"/>
      <c r="Y846" s="145"/>
      <c r="Z846" s="145"/>
      <c r="AA846" s="145"/>
      <c r="AB846" s="145"/>
      <c r="AC846" s="169"/>
      <c r="AD846" s="169"/>
      <c r="AE846" s="169"/>
      <c r="AF846" s="169"/>
      <c r="AG846" s="169"/>
      <c r="AH846" s="170"/>
      <c r="AI846" s="145"/>
      <c r="AJ846" s="145"/>
      <c r="AK846" s="145"/>
      <c r="AL846" s="145"/>
      <c r="AY846" s="171"/>
      <c r="AZ846" s="167"/>
      <c r="BA846" s="172"/>
      <c r="BG846" s="171"/>
      <c r="BH846" s="167"/>
      <c r="BI846" s="172"/>
      <c r="CG846" s="430"/>
      <c r="CH846" s="430"/>
      <c r="CL846" s="147"/>
    </row>
    <row r="847" spans="1:90" s="5" customFormat="1" x14ac:dyDescent="0.25">
      <c r="A847" s="145"/>
      <c r="B847" s="145"/>
      <c r="C847" s="145"/>
      <c r="D847" s="145"/>
      <c r="E847" s="145"/>
      <c r="F847" s="145"/>
      <c r="G847" s="145"/>
      <c r="H847" s="145"/>
      <c r="I847" s="145"/>
      <c r="J847" s="145"/>
      <c r="K847" s="145"/>
      <c r="L847" s="145"/>
      <c r="M847" s="145"/>
      <c r="N847" s="145"/>
      <c r="O847" s="145"/>
      <c r="P847" s="145"/>
      <c r="Q847" s="145"/>
      <c r="R847" s="145"/>
      <c r="S847" s="145"/>
      <c r="T847" s="145"/>
      <c r="U847" s="145"/>
      <c r="V847" s="145"/>
      <c r="W847" s="145"/>
      <c r="X847" s="145"/>
      <c r="Y847" s="145"/>
      <c r="Z847" s="145"/>
      <c r="AA847" s="145"/>
      <c r="AB847" s="145"/>
      <c r="AC847" s="169"/>
      <c r="AD847" s="169"/>
      <c r="AE847" s="169"/>
      <c r="AF847" s="169"/>
      <c r="AG847" s="169"/>
      <c r="AH847" s="170"/>
      <c r="AI847" s="145"/>
      <c r="AJ847" s="145"/>
      <c r="AK847" s="145"/>
      <c r="AL847" s="145"/>
      <c r="AY847" s="171"/>
      <c r="AZ847" s="167"/>
      <c r="BA847" s="172"/>
      <c r="BG847" s="171"/>
      <c r="BH847" s="167"/>
      <c r="BI847" s="172"/>
      <c r="CG847" s="430"/>
      <c r="CH847" s="430"/>
      <c r="CL847" s="147"/>
    </row>
    <row r="848" spans="1:90" s="5" customFormat="1" x14ac:dyDescent="0.25">
      <c r="A848" s="145"/>
      <c r="B848" s="145"/>
      <c r="C848" s="145"/>
      <c r="D848" s="145"/>
      <c r="E848" s="145"/>
      <c r="F848" s="145"/>
      <c r="G848" s="145"/>
      <c r="H848" s="145"/>
      <c r="I848" s="145"/>
      <c r="J848" s="145"/>
      <c r="K848" s="145"/>
      <c r="L848" s="145"/>
      <c r="M848" s="145"/>
      <c r="N848" s="145"/>
      <c r="O848" s="145"/>
      <c r="P848" s="145"/>
      <c r="Q848" s="145"/>
      <c r="R848" s="145"/>
      <c r="S848" s="145"/>
      <c r="T848" s="145"/>
      <c r="U848" s="145"/>
      <c r="V848" s="145"/>
      <c r="W848" s="145"/>
      <c r="X848" s="145"/>
      <c r="Y848" s="145"/>
      <c r="Z848" s="145"/>
      <c r="AA848" s="145"/>
      <c r="AB848" s="145"/>
      <c r="AC848" s="169"/>
      <c r="AD848" s="169"/>
      <c r="AE848" s="169"/>
      <c r="AF848" s="169"/>
      <c r="AG848" s="169"/>
      <c r="AH848" s="170"/>
      <c r="AI848" s="145"/>
      <c r="AJ848" s="145"/>
      <c r="AK848" s="145"/>
      <c r="AL848" s="145"/>
      <c r="AY848" s="171"/>
      <c r="AZ848" s="167"/>
      <c r="BA848" s="172"/>
      <c r="BG848" s="171"/>
      <c r="BH848" s="167"/>
      <c r="BI848" s="172"/>
      <c r="CG848" s="430"/>
      <c r="CH848" s="430"/>
      <c r="CL848" s="147"/>
    </row>
    <row r="849" spans="1:90" s="5" customFormat="1" x14ac:dyDescent="0.25">
      <c r="A849" s="145"/>
      <c r="B849" s="145"/>
      <c r="C849" s="145"/>
      <c r="D849" s="145"/>
      <c r="E849" s="145"/>
      <c r="F849" s="145"/>
      <c r="G849" s="145"/>
      <c r="H849" s="145"/>
      <c r="I849" s="145"/>
      <c r="J849" s="145"/>
      <c r="K849" s="145"/>
      <c r="L849" s="145"/>
      <c r="M849" s="145"/>
      <c r="N849" s="145"/>
      <c r="O849" s="145"/>
      <c r="P849" s="145"/>
      <c r="Q849" s="145"/>
      <c r="R849" s="145"/>
      <c r="S849" s="145"/>
      <c r="T849" s="145"/>
      <c r="U849" s="145"/>
      <c r="V849" s="145"/>
      <c r="W849" s="145"/>
      <c r="X849" s="145"/>
      <c r="Y849" s="145"/>
      <c r="Z849" s="145"/>
      <c r="AA849" s="145"/>
      <c r="AB849" s="145"/>
      <c r="AC849" s="169"/>
      <c r="AD849" s="169"/>
      <c r="AE849" s="169"/>
      <c r="AF849" s="169"/>
      <c r="AG849" s="169"/>
      <c r="AH849" s="170"/>
      <c r="AI849" s="145"/>
      <c r="AJ849" s="145"/>
      <c r="AK849" s="145"/>
      <c r="AL849" s="145"/>
      <c r="AY849" s="171"/>
      <c r="AZ849" s="167"/>
      <c r="BA849" s="172"/>
      <c r="BG849" s="171"/>
      <c r="BH849" s="167"/>
      <c r="BI849" s="172"/>
      <c r="CG849" s="430"/>
      <c r="CH849" s="430"/>
      <c r="CL849" s="147"/>
    </row>
    <row r="850" spans="1:90" s="5" customFormat="1" x14ac:dyDescent="0.25">
      <c r="A850" s="145"/>
      <c r="B850" s="145"/>
      <c r="C850" s="145"/>
      <c r="D850" s="145"/>
      <c r="E850" s="145"/>
      <c r="F850" s="145"/>
      <c r="G850" s="145"/>
      <c r="H850" s="145"/>
      <c r="I850" s="145"/>
      <c r="J850" s="145"/>
      <c r="K850" s="145"/>
      <c r="L850" s="145"/>
      <c r="M850" s="145"/>
      <c r="N850" s="145"/>
      <c r="O850" s="145"/>
      <c r="P850" s="145"/>
      <c r="Q850" s="145"/>
      <c r="R850" s="145"/>
      <c r="S850" s="145"/>
      <c r="T850" s="145"/>
      <c r="U850" s="145"/>
      <c r="V850" s="145"/>
      <c r="W850" s="145"/>
      <c r="X850" s="145"/>
      <c r="Y850" s="145"/>
      <c r="Z850" s="145"/>
      <c r="AA850" s="145"/>
      <c r="AB850" s="145"/>
      <c r="AC850" s="169"/>
      <c r="AD850" s="169"/>
      <c r="AE850" s="169"/>
      <c r="AF850" s="169"/>
      <c r="AG850" s="169"/>
      <c r="AH850" s="170"/>
      <c r="AI850" s="145"/>
      <c r="AJ850" s="145"/>
      <c r="AK850" s="145"/>
      <c r="AL850" s="145"/>
      <c r="AY850" s="171"/>
      <c r="AZ850" s="167"/>
      <c r="BA850" s="172"/>
      <c r="BG850" s="171"/>
      <c r="BH850" s="167"/>
      <c r="BI850" s="172"/>
      <c r="CG850" s="430"/>
      <c r="CH850" s="430"/>
      <c r="CL850" s="147"/>
    </row>
    <row r="851" spans="1:90" s="5" customFormat="1" x14ac:dyDescent="0.25">
      <c r="A851" s="145"/>
      <c r="B851" s="145"/>
      <c r="C851" s="145"/>
      <c r="D851" s="145"/>
      <c r="E851" s="145"/>
      <c r="F851" s="145"/>
      <c r="G851" s="145"/>
      <c r="H851" s="145"/>
      <c r="I851" s="145"/>
      <c r="J851" s="145"/>
      <c r="K851" s="145"/>
      <c r="L851" s="145"/>
      <c r="M851" s="145"/>
      <c r="N851" s="145"/>
      <c r="O851" s="145"/>
      <c r="P851" s="145"/>
      <c r="Q851" s="145"/>
      <c r="R851" s="145"/>
      <c r="S851" s="145"/>
      <c r="T851" s="145"/>
      <c r="U851" s="145"/>
      <c r="V851" s="145"/>
      <c r="W851" s="145"/>
      <c r="X851" s="145"/>
      <c r="Y851" s="145"/>
      <c r="Z851" s="145"/>
      <c r="AA851" s="145"/>
      <c r="AB851" s="145"/>
      <c r="AC851" s="169"/>
      <c r="AD851" s="169"/>
      <c r="AE851" s="169"/>
      <c r="AF851" s="169"/>
      <c r="AG851" s="169"/>
      <c r="AH851" s="170"/>
      <c r="AI851" s="145"/>
      <c r="AJ851" s="145"/>
      <c r="AK851" s="145"/>
      <c r="AL851" s="145"/>
      <c r="AY851" s="171"/>
      <c r="AZ851" s="167"/>
      <c r="BA851" s="172"/>
      <c r="BG851" s="171"/>
      <c r="BH851" s="167"/>
      <c r="BI851" s="172"/>
      <c r="CG851" s="430"/>
      <c r="CH851" s="430"/>
      <c r="CL851" s="147"/>
    </row>
    <row r="852" spans="1:90" s="5" customFormat="1" x14ac:dyDescent="0.25">
      <c r="A852" s="145"/>
      <c r="B852" s="145"/>
      <c r="C852" s="145"/>
      <c r="D852" s="145"/>
      <c r="E852" s="145"/>
      <c r="F852" s="145"/>
      <c r="G852" s="145"/>
      <c r="H852" s="145"/>
      <c r="I852" s="145"/>
      <c r="J852" s="145"/>
      <c r="K852" s="145"/>
      <c r="L852" s="145"/>
      <c r="M852" s="145"/>
      <c r="N852" s="145"/>
      <c r="O852" s="145"/>
      <c r="P852" s="145"/>
      <c r="Q852" s="145"/>
      <c r="R852" s="145"/>
      <c r="S852" s="145"/>
      <c r="T852" s="145"/>
      <c r="U852" s="145"/>
      <c r="V852" s="145"/>
      <c r="W852" s="145"/>
      <c r="X852" s="145"/>
      <c r="Y852" s="145"/>
      <c r="Z852" s="145"/>
      <c r="AA852" s="145"/>
      <c r="AB852" s="145"/>
      <c r="AC852" s="169"/>
      <c r="AD852" s="169"/>
      <c r="AE852" s="169"/>
      <c r="AF852" s="169"/>
      <c r="AG852" s="169"/>
      <c r="AH852" s="170"/>
      <c r="AI852" s="145"/>
      <c r="AJ852" s="145"/>
      <c r="AK852" s="145"/>
      <c r="AL852" s="145"/>
      <c r="AY852" s="171"/>
      <c r="AZ852" s="167"/>
      <c r="BA852" s="172"/>
      <c r="BG852" s="171"/>
      <c r="BH852" s="167"/>
      <c r="BI852" s="172"/>
      <c r="CG852" s="430"/>
      <c r="CH852" s="430"/>
      <c r="CL852" s="147"/>
    </row>
    <row r="853" spans="1:90" s="5" customFormat="1" x14ac:dyDescent="0.25">
      <c r="A853" s="145"/>
      <c r="B853" s="145"/>
      <c r="C853" s="145"/>
      <c r="D853" s="145"/>
      <c r="E853" s="145"/>
      <c r="F853" s="145"/>
      <c r="G853" s="145"/>
      <c r="H853" s="145"/>
      <c r="I853" s="145"/>
      <c r="J853" s="145"/>
      <c r="K853" s="145"/>
      <c r="L853" s="145"/>
      <c r="M853" s="145"/>
      <c r="N853" s="145"/>
      <c r="O853" s="145"/>
      <c r="P853" s="145"/>
      <c r="Q853" s="145"/>
      <c r="R853" s="145"/>
      <c r="S853" s="145"/>
      <c r="T853" s="145"/>
      <c r="U853" s="145"/>
      <c r="V853" s="145"/>
      <c r="W853" s="145"/>
      <c r="X853" s="145"/>
      <c r="Y853" s="145"/>
      <c r="Z853" s="145"/>
      <c r="AA853" s="145"/>
      <c r="AB853" s="145"/>
      <c r="AC853" s="169"/>
      <c r="AD853" s="169"/>
      <c r="AE853" s="169"/>
      <c r="AF853" s="169"/>
      <c r="AG853" s="169"/>
      <c r="AH853" s="170"/>
      <c r="AI853" s="145"/>
      <c r="AJ853" s="145"/>
      <c r="AK853" s="145"/>
      <c r="AL853" s="145"/>
      <c r="AY853" s="171"/>
      <c r="AZ853" s="167"/>
      <c r="BA853" s="172"/>
      <c r="BG853" s="171"/>
      <c r="BH853" s="167"/>
      <c r="BI853" s="172"/>
      <c r="CG853" s="430"/>
      <c r="CH853" s="430"/>
      <c r="CL853" s="147"/>
    </row>
    <row r="854" spans="1:90" s="5" customFormat="1" x14ac:dyDescent="0.25">
      <c r="A854" s="145"/>
      <c r="B854" s="145"/>
      <c r="C854" s="145"/>
      <c r="D854" s="145"/>
      <c r="E854" s="145"/>
      <c r="F854" s="145"/>
      <c r="G854" s="145"/>
      <c r="H854" s="145"/>
      <c r="I854" s="145"/>
      <c r="J854" s="145"/>
      <c r="K854" s="145"/>
      <c r="L854" s="145"/>
      <c r="M854" s="145"/>
      <c r="N854" s="145"/>
      <c r="O854" s="145"/>
      <c r="P854" s="145"/>
      <c r="Q854" s="145"/>
      <c r="R854" s="145"/>
      <c r="S854" s="145"/>
      <c r="T854" s="145"/>
      <c r="U854" s="145"/>
      <c r="V854" s="145"/>
      <c r="W854" s="145"/>
      <c r="X854" s="145"/>
      <c r="Y854" s="145"/>
      <c r="Z854" s="145"/>
      <c r="AA854" s="145"/>
      <c r="AB854" s="145"/>
      <c r="AC854" s="169"/>
      <c r="AD854" s="169"/>
      <c r="AE854" s="169"/>
      <c r="AF854" s="169"/>
      <c r="AG854" s="169"/>
      <c r="AH854" s="170"/>
      <c r="AI854" s="145"/>
      <c r="AJ854" s="145"/>
      <c r="AK854" s="145"/>
      <c r="AL854" s="145"/>
      <c r="AY854" s="171"/>
      <c r="AZ854" s="167"/>
      <c r="BA854" s="172"/>
      <c r="BG854" s="171"/>
      <c r="BH854" s="167"/>
      <c r="BI854" s="172"/>
      <c r="CG854" s="430"/>
      <c r="CH854" s="430"/>
      <c r="CL854" s="147"/>
    </row>
    <row r="855" spans="1:90" s="5" customFormat="1" x14ac:dyDescent="0.25">
      <c r="A855" s="145"/>
      <c r="B855" s="145"/>
      <c r="C855" s="145"/>
      <c r="D855" s="145"/>
      <c r="E855" s="145"/>
      <c r="F855" s="145"/>
      <c r="G855" s="145"/>
      <c r="H855" s="145"/>
      <c r="I855" s="145"/>
      <c r="J855" s="145"/>
      <c r="K855" s="145"/>
      <c r="L855" s="145"/>
      <c r="M855" s="145"/>
      <c r="N855" s="145"/>
      <c r="O855" s="145"/>
      <c r="P855" s="145"/>
      <c r="Q855" s="145"/>
      <c r="R855" s="145"/>
      <c r="S855" s="145"/>
      <c r="T855" s="145"/>
      <c r="U855" s="145"/>
      <c r="V855" s="145"/>
      <c r="W855" s="145"/>
      <c r="X855" s="145"/>
      <c r="Y855" s="145"/>
      <c r="Z855" s="145"/>
      <c r="AA855" s="145"/>
      <c r="AB855" s="145"/>
      <c r="AC855" s="169"/>
      <c r="AD855" s="169"/>
      <c r="AE855" s="169"/>
      <c r="AF855" s="169"/>
      <c r="AG855" s="169"/>
      <c r="AH855" s="170"/>
      <c r="AI855" s="145"/>
      <c r="AJ855" s="145"/>
      <c r="AK855" s="145"/>
      <c r="AL855" s="145"/>
      <c r="AY855" s="171"/>
      <c r="AZ855" s="167"/>
      <c r="BA855" s="172"/>
      <c r="BG855" s="171"/>
      <c r="BH855" s="167"/>
      <c r="BI855" s="172"/>
      <c r="CG855" s="430"/>
      <c r="CH855" s="430"/>
      <c r="CL855" s="147"/>
    </row>
    <row r="856" spans="1:90" s="5" customFormat="1" x14ac:dyDescent="0.25">
      <c r="A856" s="145"/>
      <c r="B856" s="145"/>
      <c r="C856" s="145"/>
      <c r="D856" s="145"/>
      <c r="E856" s="145"/>
      <c r="F856" s="145"/>
      <c r="G856" s="145"/>
      <c r="H856" s="145"/>
      <c r="I856" s="145"/>
      <c r="J856" s="145"/>
      <c r="K856" s="145"/>
      <c r="L856" s="145"/>
      <c r="M856" s="145"/>
      <c r="N856" s="145"/>
      <c r="O856" s="145"/>
      <c r="P856" s="145"/>
      <c r="Q856" s="145"/>
      <c r="R856" s="145"/>
      <c r="S856" s="145"/>
      <c r="T856" s="145"/>
      <c r="U856" s="145"/>
      <c r="V856" s="145"/>
      <c r="W856" s="145"/>
      <c r="X856" s="145"/>
      <c r="Y856" s="145"/>
      <c r="Z856" s="145"/>
      <c r="AA856" s="145"/>
      <c r="AB856" s="145"/>
      <c r="AC856" s="169"/>
      <c r="AD856" s="169"/>
      <c r="AE856" s="169"/>
      <c r="AF856" s="169"/>
      <c r="AG856" s="169"/>
      <c r="AH856" s="170"/>
      <c r="AI856" s="145"/>
      <c r="AJ856" s="145"/>
      <c r="AK856" s="145"/>
      <c r="AL856" s="145"/>
      <c r="AY856" s="171"/>
      <c r="AZ856" s="167"/>
      <c r="BA856" s="172"/>
      <c r="BG856" s="171"/>
      <c r="BH856" s="167"/>
      <c r="BI856" s="172"/>
      <c r="CG856" s="430"/>
      <c r="CH856" s="430"/>
      <c r="CL856" s="147"/>
    </row>
    <row r="857" spans="1:90" s="5" customFormat="1" x14ac:dyDescent="0.25">
      <c r="A857" s="145"/>
      <c r="B857" s="145"/>
      <c r="C857" s="145"/>
      <c r="D857" s="145"/>
      <c r="E857" s="145"/>
      <c r="F857" s="145"/>
      <c r="G857" s="145"/>
      <c r="H857" s="145"/>
      <c r="I857" s="145"/>
      <c r="J857" s="145"/>
      <c r="K857" s="145"/>
      <c r="L857" s="145"/>
      <c r="M857" s="145"/>
      <c r="N857" s="145"/>
      <c r="O857" s="145"/>
      <c r="P857" s="145"/>
      <c r="Q857" s="145"/>
      <c r="R857" s="145"/>
      <c r="S857" s="145"/>
      <c r="T857" s="145"/>
      <c r="U857" s="145"/>
      <c r="V857" s="145"/>
      <c r="W857" s="145"/>
      <c r="X857" s="145"/>
      <c r="Y857" s="145"/>
      <c r="Z857" s="145"/>
      <c r="AA857" s="145"/>
      <c r="AB857" s="145"/>
      <c r="AC857" s="169"/>
      <c r="AD857" s="169"/>
      <c r="AE857" s="169"/>
      <c r="AF857" s="169"/>
      <c r="AG857" s="169"/>
      <c r="AH857" s="170"/>
      <c r="AI857" s="145"/>
      <c r="AJ857" s="145"/>
      <c r="AK857" s="145"/>
      <c r="AL857" s="145"/>
      <c r="AY857" s="171"/>
      <c r="AZ857" s="167"/>
      <c r="BA857" s="172"/>
      <c r="BG857" s="171"/>
      <c r="BH857" s="167"/>
      <c r="BI857" s="172"/>
      <c r="CG857" s="430"/>
      <c r="CH857" s="430"/>
      <c r="CL857" s="147"/>
    </row>
    <row r="858" spans="1:90" s="5" customFormat="1" x14ac:dyDescent="0.25">
      <c r="A858" s="145"/>
      <c r="B858" s="145"/>
      <c r="C858" s="145"/>
      <c r="D858" s="145"/>
      <c r="E858" s="145"/>
      <c r="F858" s="145"/>
      <c r="G858" s="145"/>
      <c r="H858" s="145"/>
      <c r="I858" s="145"/>
      <c r="J858" s="145"/>
      <c r="K858" s="145"/>
      <c r="L858" s="145"/>
      <c r="M858" s="145"/>
      <c r="N858" s="145"/>
      <c r="O858" s="145"/>
      <c r="P858" s="145"/>
      <c r="Q858" s="145"/>
      <c r="R858" s="145"/>
      <c r="S858" s="145"/>
      <c r="T858" s="145"/>
      <c r="U858" s="145"/>
      <c r="V858" s="145"/>
      <c r="W858" s="145"/>
      <c r="X858" s="145"/>
      <c r="Y858" s="145"/>
      <c r="Z858" s="145"/>
      <c r="AA858" s="145"/>
      <c r="AB858" s="145"/>
      <c r="AC858" s="169"/>
      <c r="AD858" s="169"/>
      <c r="AE858" s="169"/>
      <c r="AF858" s="169"/>
      <c r="AG858" s="169"/>
      <c r="AH858" s="170"/>
      <c r="AI858" s="145"/>
      <c r="AJ858" s="145"/>
      <c r="AK858" s="145"/>
      <c r="AL858" s="145"/>
      <c r="AY858" s="171"/>
      <c r="AZ858" s="167"/>
      <c r="BA858" s="172"/>
      <c r="BG858" s="171"/>
      <c r="BH858" s="167"/>
      <c r="BI858" s="172"/>
      <c r="CG858" s="430"/>
      <c r="CH858" s="430"/>
      <c r="CL858" s="147"/>
    </row>
    <row r="859" spans="1:90" s="5" customFormat="1" x14ac:dyDescent="0.25">
      <c r="A859" s="145"/>
      <c r="B859" s="145"/>
      <c r="C859" s="145"/>
      <c r="D859" s="145"/>
      <c r="E859" s="145"/>
      <c r="F859" s="145"/>
      <c r="G859" s="145"/>
      <c r="H859" s="145"/>
      <c r="I859" s="145"/>
      <c r="J859" s="145"/>
      <c r="K859" s="145"/>
      <c r="L859" s="145"/>
      <c r="M859" s="145"/>
      <c r="N859" s="145"/>
      <c r="O859" s="145"/>
      <c r="P859" s="145"/>
      <c r="Q859" s="145"/>
      <c r="R859" s="145"/>
      <c r="S859" s="145"/>
      <c r="T859" s="145"/>
      <c r="U859" s="145"/>
      <c r="V859" s="145"/>
      <c r="W859" s="145"/>
      <c r="X859" s="145"/>
      <c r="Y859" s="145"/>
      <c r="Z859" s="145"/>
      <c r="AA859" s="145"/>
      <c r="AB859" s="145"/>
      <c r="AC859" s="169"/>
      <c r="AD859" s="169"/>
      <c r="AE859" s="169"/>
      <c r="AF859" s="169"/>
      <c r="AG859" s="169"/>
      <c r="AH859" s="170"/>
      <c r="AI859" s="145"/>
      <c r="AJ859" s="145"/>
      <c r="AK859" s="145"/>
      <c r="AL859" s="145"/>
      <c r="AY859" s="171"/>
      <c r="AZ859" s="167"/>
      <c r="BA859" s="172"/>
      <c r="BG859" s="171"/>
      <c r="BH859" s="167"/>
      <c r="BI859" s="172"/>
      <c r="CG859" s="430"/>
      <c r="CH859" s="430"/>
      <c r="CL859" s="147"/>
    </row>
    <row r="860" spans="1:90" s="5" customFormat="1" x14ac:dyDescent="0.25">
      <c r="A860" s="145"/>
      <c r="B860" s="145"/>
      <c r="C860" s="145"/>
      <c r="D860" s="145"/>
      <c r="E860" s="145"/>
      <c r="F860" s="145"/>
      <c r="G860" s="145"/>
      <c r="H860" s="145"/>
      <c r="I860" s="145"/>
      <c r="J860" s="145"/>
      <c r="K860" s="145"/>
      <c r="L860" s="145"/>
      <c r="M860" s="145"/>
      <c r="N860" s="145"/>
      <c r="O860" s="145"/>
      <c r="P860" s="145"/>
      <c r="Q860" s="145"/>
      <c r="R860" s="145"/>
      <c r="S860" s="145"/>
      <c r="T860" s="145"/>
      <c r="U860" s="145"/>
      <c r="V860" s="145"/>
      <c r="W860" s="145"/>
      <c r="X860" s="145"/>
      <c r="Y860" s="145"/>
      <c r="Z860" s="145"/>
      <c r="AA860" s="145"/>
      <c r="AB860" s="145"/>
      <c r="AC860" s="169"/>
      <c r="AD860" s="169"/>
      <c r="AE860" s="169"/>
      <c r="AF860" s="169"/>
      <c r="AG860" s="169"/>
      <c r="AH860" s="170"/>
      <c r="AI860" s="145"/>
      <c r="AJ860" s="145"/>
      <c r="AK860" s="145"/>
      <c r="AL860" s="145"/>
      <c r="AY860" s="171"/>
      <c r="AZ860" s="167"/>
      <c r="BA860" s="172"/>
      <c r="BG860" s="171"/>
      <c r="BH860" s="167"/>
      <c r="BI860" s="172"/>
      <c r="CG860" s="430"/>
      <c r="CH860" s="430"/>
      <c r="CL860" s="147"/>
    </row>
    <row r="861" spans="1:90" s="5" customFormat="1" x14ac:dyDescent="0.25">
      <c r="A861" s="145"/>
      <c r="B861" s="145"/>
      <c r="C861" s="145"/>
      <c r="D861" s="145"/>
      <c r="E861" s="145"/>
      <c r="F861" s="145"/>
      <c r="G861" s="145"/>
      <c r="H861" s="145"/>
      <c r="I861" s="145"/>
      <c r="J861" s="145"/>
      <c r="K861" s="145"/>
      <c r="L861" s="145"/>
      <c r="M861" s="145"/>
      <c r="N861" s="145"/>
      <c r="O861" s="145"/>
      <c r="P861" s="145"/>
      <c r="Q861" s="145"/>
      <c r="R861" s="145"/>
      <c r="S861" s="145"/>
      <c r="T861" s="145"/>
      <c r="U861" s="145"/>
      <c r="V861" s="145"/>
      <c r="W861" s="145"/>
      <c r="X861" s="145"/>
      <c r="Y861" s="145"/>
      <c r="Z861" s="145"/>
      <c r="AA861" s="145"/>
      <c r="AB861" s="145"/>
      <c r="AC861" s="169"/>
      <c r="AD861" s="169"/>
      <c r="AE861" s="169"/>
      <c r="AF861" s="169"/>
      <c r="AG861" s="169"/>
      <c r="AH861" s="170"/>
      <c r="AI861" s="145"/>
      <c r="AJ861" s="145"/>
      <c r="AK861" s="145"/>
      <c r="AL861" s="145"/>
      <c r="AY861" s="171"/>
      <c r="AZ861" s="167"/>
      <c r="BA861" s="172"/>
      <c r="BG861" s="171"/>
      <c r="BH861" s="167"/>
      <c r="BI861" s="172"/>
      <c r="CG861" s="430"/>
      <c r="CH861" s="430"/>
      <c r="CL861" s="147"/>
    </row>
    <row r="862" spans="1:90" s="5" customFormat="1" x14ac:dyDescent="0.25">
      <c r="A862" s="145"/>
      <c r="B862" s="145"/>
      <c r="C862" s="145"/>
      <c r="D862" s="145"/>
      <c r="E862" s="145"/>
      <c r="F862" s="145"/>
      <c r="G862" s="145"/>
      <c r="H862" s="145"/>
      <c r="I862" s="145"/>
      <c r="J862" s="145"/>
      <c r="K862" s="145"/>
      <c r="L862" s="145"/>
      <c r="M862" s="145"/>
      <c r="N862" s="145"/>
      <c r="O862" s="145"/>
      <c r="P862" s="145"/>
      <c r="Q862" s="145"/>
      <c r="R862" s="145"/>
      <c r="S862" s="145"/>
      <c r="T862" s="145"/>
      <c r="U862" s="145"/>
      <c r="V862" s="145"/>
      <c r="W862" s="145"/>
      <c r="X862" s="145"/>
      <c r="Y862" s="145"/>
      <c r="Z862" s="145"/>
      <c r="AA862" s="145"/>
      <c r="AB862" s="145"/>
      <c r="AC862" s="169"/>
      <c r="AD862" s="169"/>
      <c r="AE862" s="169"/>
      <c r="AF862" s="169"/>
      <c r="AG862" s="169"/>
      <c r="AH862" s="170"/>
      <c r="AI862" s="145"/>
      <c r="AJ862" s="145"/>
      <c r="AK862" s="145"/>
      <c r="AL862" s="145"/>
      <c r="AY862" s="171"/>
      <c r="AZ862" s="167"/>
      <c r="BA862" s="172"/>
      <c r="BG862" s="171"/>
      <c r="BH862" s="167"/>
      <c r="BI862" s="172"/>
      <c r="CG862" s="430"/>
      <c r="CH862" s="430"/>
      <c r="CL862" s="147"/>
    </row>
    <row r="863" spans="1:90" s="5" customFormat="1" x14ac:dyDescent="0.25">
      <c r="A863" s="145"/>
      <c r="B863" s="145"/>
      <c r="C863" s="145"/>
      <c r="D863" s="145"/>
      <c r="E863" s="145"/>
      <c r="F863" s="145"/>
      <c r="G863" s="145"/>
      <c r="H863" s="145"/>
      <c r="I863" s="145"/>
      <c r="J863" s="145"/>
      <c r="K863" s="145"/>
      <c r="L863" s="145"/>
      <c r="M863" s="145"/>
      <c r="N863" s="145"/>
      <c r="O863" s="145"/>
      <c r="P863" s="145"/>
      <c r="Q863" s="145"/>
      <c r="R863" s="145"/>
      <c r="S863" s="145"/>
      <c r="T863" s="145"/>
      <c r="U863" s="145"/>
      <c r="V863" s="145"/>
      <c r="W863" s="145"/>
      <c r="X863" s="145"/>
      <c r="Y863" s="145"/>
      <c r="Z863" s="145"/>
      <c r="AA863" s="145"/>
      <c r="AB863" s="145"/>
      <c r="AC863" s="169"/>
      <c r="AD863" s="169"/>
      <c r="AE863" s="169"/>
      <c r="AF863" s="169"/>
      <c r="AG863" s="169"/>
      <c r="AH863" s="170"/>
      <c r="AI863" s="145"/>
      <c r="AJ863" s="145"/>
      <c r="AK863" s="145"/>
      <c r="AL863" s="145"/>
      <c r="AY863" s="171"/>
      <c r="AZ863" s="167"/>
      <c r="BA863" s="172"/>
      <c r="BG863" s="171"/>
      <c r="BH863" s="167"/>
      <c r="BI863" s="172"/>
      <c r="CG863" s="430"/>
      <c r="CH863" s="430"/>
      <c r="CL863" s="147"/>
    </row>
    <row r="864" spans="1:90" s="5" customFormat="1" x14ac:dyDescent="0.25">
      <c r="A864" s="145"/>
      <c r="B864" s="145"/>
      <c r="C864" s="145"/>
      <c r="D864" s="145"/>
      <c r="E864" s="145"/>
      <c r="F864" s="145"/>
      <c r="G864" s="145"/>
      <c r="H864" s="145"/>
      <c r="I864" s="145"/>
      <c r="J864" s="145"/>
      <c r="K864" s="145"/>
      <c r="L864" s="145"/>
      <c r="M864" s="145"/>
      <c r="N864" s="145"/>
      <c r="O864" s="145"/>
      <c r="P864" s="145"/>
      <c r="Q864" s="145"/>
      <c r="R864" s="145"/>
      <c r="S864" s="145"/>
      <c r="T864" s="145"/>
      <c r="U864" s="145"/>
      <c r="V864" s="145"/>
      <c r="W864" s="145"/>
      <c r="X864" s="145"/>
      <c r="Y864" s="145"/>
      <c r="Z864" s="145"/>
      <c r="AA864" s="145"/>
      <c r="AB864" s="145"/>
      <c r="AC864" s="169"/>
      <c r="AD864" s="169"/>
      <c r="AE864" s="169"/>
      <c r="AF864" s="169"/>
      <c r="AG864" s="169"/>
      <c r="AH864" s="170"/>
      <c r="AI864" s="145"/>
      <c r="AJ864" s="145"/>
      <c r="AK864" s="145"/>
      <c r="AL864" s="145"/>
      <c r="AY864" s="171"/>
      <c r="AZ864" s="167"/>
      <c r="BA864" s="172"/>
      <c r="BG864" s="171"/>
      <c r="BH864" s="167"/>
      <c r="BI864" s="172"/>
      <c r="CG864" s="430"/>
      <c r="CH864" s="430"/>
      <c r="CL864" s="147"/>
    </row>
    <row r="865" spans="1:90" s="5" customFormat="1" x14ac:dyDescent="0.25">
      <c r="A865" s="145"/>
      <c r="B865" s="145"/>
      <c r="C865" s="145"/>
      <c r="D865" s="145"/>
      <c r="E865" s="145"/>
      <c r="F865" s="145"/>
      <c r="G865" s="145"/>
      <c r="H865" s="145"/>
      <c r="I865" s="145"/>
      <c r="J865" s="145"/>
      <c r="K865" s="145"/>
      <c r="L865" s="145"/>
      <c r="M865" s="145"/>
      <c r="N865" s="145"/>
      <c r="O865" s="145"/>
      <c r="P865" s="145"/>
      <c r="Q865" s="145"/>
      <c r="R865" s="145"/>
      <c r="S865" s="145"/>
      <c r="T865" s="145"/>
      <c r="U865" s="145"/>
      <c r="V865" s="145"/>
      <c r="W865" s="145"/>
      <c r="X865" s="145"/>
      <c r="Y865" s="145"/>
      <c r="Z865" s="145"/>
      <c r="AA865" s="145"/>
      <c r="AB865" s="145"/>
      <c r="AC865" s="169"/>
      <c r="AD865" s="169"/>
      <c r="AE865" s="169"/>
      <c r="AF865" s="169"/>
      <c r="AG865" s="169"/>
      <c r="AH865" s="170"/>
      <c r="AI865" s="145"/>
      <c r="AJ865" s="145"/>
      <c r="AK865" s="145"/>
      <c r="AL865" s="145"/>
      <c r="AY865" s="171"/>
      <c r="AZ865" s="167"/>
      <c r="BA865" s="172"/>
      <c r="BG865" s="171"/>
      <c r="BH865" s="167"/>
      <c r="BI865" s="172"/>
      <c r="CG865" s="430"/>
      <c r="CH865" s="430"/>
      <c r="CL865" s="147"/>
    </row>
    <row r="866" spans="1:90" s="5" customFormat="1" x14ac:dyDescent="0.25">
      <c r="A866" s="145"/>
      <c r="B866" s="145"/>
      <c r="C866" s="145"/>
      <c r="D866" s="145"/>
      <c r="E866" s="145"/>
      <c r="F866" s="145"/>
      <c r="G866" s="145"/>
      <c r="H866" s="145"/>
      <c r="I866" s="145"/>
      <c r="J866" s="145"/>
      <c r="K866" s="145"/>
      <c r="L866" s="145"/>
      <c r="M866" s="145"/>
      <c r="N866" s="145"/>
      <c r="O866" s="145"/>
      <c r="P866" s="145"/>
      <c r="Q866" s="145"/>
      <c r="R866" s="145"/>
      <c r="S866" s="145"/>
      <c r="T866" s="145"/>
      <c r="U866" s="145"/>
      <c r="V866" s="145"/>
      <c r="W866" s="145"/>
      <c r="X866" s="145"/>
      <c r="Y866" s="145"/>
      <c r="Z866" s="145"/>
      <c r="AA866" s="145"/>
      <c r="AB866" s="145"/>
      <c r="AC866" s="169"/>
      <c r="AD866" s="169"/>
      <c r="AE866" s="169"/>
      <c r="AF866" s="169"/>
      <c r="AG866" s="169"/>
      <c r="AH866" s="170"/>
      <c r="AI866" s="145"/>
      <c r="AJ866" s="145"/>
      <c r="AK866" s="145"/>
      <c r="AL866" s="145"/>
      <c r="AY866" s="171"/>
      <c r="AZ866" s="167"/>
      <c r="BA866" s="172"/>
      <c r="BG866" s="171"/>
      <c r="BH866" s="167"/>
      <c r="BI866" s="172"/>
      <c r="CG866" s="430"/>
      <c r="CH866" s="430"/>
      <c r="CL866" s="147"/>
    </row>
    <row r="867" spans="1:90" s="5" customFormat="1" x14ac:dyDescent="0.25">
      <c r="A867" s="145"/>
      <c r="B867" s="145"/>
      <c r="C867" s="145"/>
      <c r="D867" s="145"/>
      <c r="E867" s="145"/>
      <c r="F867" s="145"/>
      <c r="G867" s="145"/>
      <c r="H867" s="145"/>
      <c r="I867" s="145"/>
      <c r="J867" s="145"/>
      <c r="K867" s="145"/>
      <c r="L867" s="145"/>
      <c r="M867" s="145"/>
      <c r="N867" s="145"/>
      <c r="O867" s="145"/>
      <c r="P867" s="145"/>
      <c r="Q867" s="145"/>
      <c r="R867" s="145"/>
      <c r="S867" s="145"/>
      <c r="T867" s="145"/>
      <c r="U867" s="145"/>
      <c r="V867" s="145"/>
      <c r="W867" s="145"/>
      <c r="X867" s="145"/>
      <c r="Y867" s="145"/>
      <c r="Z867" s="145"/>
      <c r="AA867" s="145"/>
      <c r="AB867" s="145"/>
      <c r="AC867" s="169"/>
      <c r="AD867" s="169"/>
      <c r="AE867" s="169"/>
      <c r="AF867" s="169"/>
      <c r="AG867" s="169"/>
      <c r="AH867" s="170"/>
      <c r="AI867" s="145"/>
      <c r="AJ867" s="145"/>
      <c r="AK867" s="145"/>
      <c r="AL867" s="145"/>
      <c r="AY867" s="171"/>
      <c r="AZ867" s="167"/>
      <c r="BA867" s="172"/>
      <c r="BG867" s="171"/>
      <c r="BH867" s="167"/>
      <c r="BI867" s="172"/>
      <c r="CG867" s="430"/>
      <c r="CH867" s="430"/>
      <c r="CL867" s="147"/>
    </row>
    <row r="868" spans="1:90" s="5" customFormat="1" x14ac:dyDescent="0.25">
      <c r="A868" s="145"/>
      <c r="B868" s="145"/>
      <c r="C868" s="145"/>
      <c r="D868" s="145"/>
      <c r="E868" s="145"/>
      <c r="F868" s="145"/>
      <c r="G868" s="145"/>
      <c r="H868" s="145"/>
      <c r="I868" s="145"/>
      <c r="J868" s="145"/>
      <c r="K868" s="145"/>
      <c r="L868" s="145"/>
      <c r="M868" s="145"/>
      <c r="N868" s="145"/>
      <c r="O868" s="145"/>
      <c r="P868" s="145"/>
      <c r="Q868" s="145"/>
      <c r="R868" s="145"/>
      <c r="S868" s="145"/>
      <c r="T868" s="145"/>
      <c r="U868" s="145"/>
      <c r="V868" s="145"/>
      <c r="W868" s="145"/>
      <c r="X868" s="145"/>
      <c r="Y868" s="145"/>
      <c r="Z868" s="145"/>
      <c r="AA868" s="145"/>
      <c r="AB868" s="145"/>
      <c r="AC868" s="169"/>
      <c r="AD868" s="169"/>
      <c r="AE868" s="169"/>
      <c r="AF868" s="169"/>
      <c r="AG868" s="169"/>
      <c r="AH868" s="170"/>
      <c r="AI868" s="145"/>
      <c r="AJ868" s="145"/>
      <c r="AK868" s="145"/>
      <c r="AL868" s="145"/>
      <c r="AY868" s="171"/>
      <c r="AZ868" s="167"/>
      <c r="BA868" s="172"/>
      <c r="BG868" s="171"/>
      <c r="BH868" s="167"/>
      <c r="BI868" s="172"/>
      <c r="CG868" s="430"/>
      <c r="CH868" s="430"/>
      <c r="CL868" s="147"/>
    </row>
    <row r="869" spans="1:90" s="5" customFormat="1" x14ac:dyDescent="0.25">
      <c r="A869" s="145"/>
      <c r="B869" s="145"/>
      <c r="C869" s="145"/>
      <c r="D869" s="145"/>
      <c r="E869" s="145"/>
      <c r="F869" s="145"/>
      <c r="G869" s="145"/>
      <c r="H869" s="145"/>
      <c r="I869" s="145"/>
      <c r="J869" s="145"/>
      <c r="K869" s="145"/>
      <c r="L869" s="145"/>
      <c r="M869" s="145"/>
      <c r="N869" s="145"/>
      <c r="O869" s="145"/>
      <c r="P869" s="145"/>
      <c r="Q869" s="145"/>
      <c r="R869" s="145"/>
      <c r="S869" s="145"/>
      <c r="T869" s="145"/>
      <c r="U869" s="145"/>
      <c r="V869" s="145"/>
      <c r="W869" s="145"/>
      <c r="X869" s="145"/>
      <c r="Y869" s="145"/>
      <c r="Z869" s="145"/>
      <c r="AA869" s="145"/>
      <c r="AB869" s="145"/>
      <c r="AC869" s="169"/>
      <c r="AD869" s="169"/>
      <c r="AE869" s="169"/>
      <c r="AF869" s="169"/>
      <c r="AG869" s="169"/>
      <c r="AH869" s="170"/>
      <c r="AI869" s="145"/>
      <c r="AJ869" s="145"/>
      <c r="AK869" s="145"/>
      <c r="AL869" s="145"/>
      <c r="AY869" s="171"/>
      <c r="AZ869" s="167"/>
      <c r="BA869" s="172"/>
      <c r="BG869" s="171"/>
      <c r="BH869" s="167"/>
      <c r="BI869" s="172"/>
      <c r="CG869" s="430"/>
      <c r="CH869" s="430"/>
      <c r="CL869" s="147"/>
    </row>
    <row r="870" spans="1:90" s="5" customFormat="1" x14ac:dyDescent="0.25">
      <c r="A870" s="145"/>
      <c r="B870" s="145"/>
      <c r="C870" s="145"/>
      <c r="D870" s="145"/>
      <c r="E870" s="145"/>
      <c r="F870" s="145"/>
      <c r="G870" s="145"/>
      <c r="H870" s="145"/>
      <c r="I870" s="145"/>
      <c r="J870" s="145"/>
      <c r="K870" s="145"/>
      <c r="L870" s="145"/>
      <c r="M870" s="145"/>
      <c r="N870" s="145"/>
      <c r="O870" s="145"/>
      <c r="P870" s="145"/>
      <c r="Q870" s="145"/>
      <c r="R870" s="145"/>
      <c r="S870" s="145"/>
      <c r="T870" s="145"/>
      <c r="U870" s="145"/>
      <c r="V870" s="145"/>
      <c r="W870" s="145"/>
      <c r="X870" s="145"/>
      <c r="Y870" s="145"/>
      <c r="Z870" s="145"/>
      <c r="AA870" s="145"/>
      <c r="AB870" s="145"/>
      <c r="AC870" s="169"/>
      <c r="AD870" s="169"/>
      <c r="AE870" s="169"/>
      <c r="AF870" s="169"/>
      <c r="AG870" s="169"/>
      <c r="AH870" s="170"/>
      <c r="AI870" s="145"/>
      <c r="AJ870" s="145"/>
      <c r="AK870" s="145"/>
      <c r="AL870" s="145"/>
      <c r="AY870" s="171"/>
      <c r="AZ870" s="167"/>
      <c r="BA870" s="172"/>
      <c r="BG870" s="171"/>
      <c r="BH870" s="167"/>
      <c r="BI870" s="172"/>
      <c r="CG870" s="430"/>
      <c r="CH870" s="430"/>
      <c r="CL870" s="147"/>
    </row>
    <row r="871" spans="1:90" s="5" customFormat="1" x14ac:dyDescent="0.25">
      <c r="A871" s="145"/>
      <c r="B871" s="145"/>
      <c r="C871" s="145"/>
      <c r="D871" s="145"/>
      <c r="E871" s="145"/>
      <c r="F871" s="145"/>
      <c r="G871" s="145"/>
      <c r="H871" s="145"/>
      <c r="I871" s="145"/>
      <c r="J871" s="145"/>
      <c r="K871" s="145"/>
      <c r="L871" s="145"/>
      <c r="M871" s="145"/>
      <c r="N871" s="145"/>
      <c r="O871" s="145"/>
      <c r="P871" s="145"/>
      <c r="Q871" s="145"/>
      <c r="R871" s="145"/>
      <c r="S871" s="145"/>
      <c r="T871" s="145"/>
      <c r="U871" s="145"/>
      <c r="V871" s="145"/>
      <c r="W871" s="145"/>
      <c r="X871" s="145"/>
      <c r="Y871" s="145"/>
      <c r="Z871" s="145"/>
      <c r="AA871" s="145"/>
      <c r="AB871" s="145"/>
      <c r="AC871" s="169"/>
      <c r="AD871" s="169"/>
      <c r="AE871" s="169"/>
      <c r="AF871" s="169"/>
      <c r="AG871" s="169"/>
      <c r="AH871" s="170"/>
      <c r="AI871" s="145"/>
      <c r="AJ871" s="145"/>
      <c r="AK871" s="145"/>
      <c r="AL871" s="145"/>
      <c r="AY871" s="171"/>
      <c r="AZ871" s="167"/>
      <c r="BA871" s="172"/>
      <c r="BG871" s="171"/>
      <c r="BH871" s="167"/>
      <c r="BI871" s="172"/>
      <c r="CG871" s="430"/>
      <c r="CH871" s="430"/>
      <c r="CL871" s="147"/>
    </row>
    <row r="872" spans="1:90" s="5" customFormat="1" x14ac:dyDescent="0.25">
      <c r="A872" s="145"/>
      <c r="B872" s="145"/>
      <c r="C872" s="145"/>
      <c r="D872" s="145"/>
      <c r="E872" s="145"/>
      <c r="F872" s="145"/>
      <c r="G872" s="145"/>
      <c r="H872" s="145"/>
      <c r="I872" s="145"/>
      <c r="J872" s="145"/>
      <c r="K872" s="145"/>
      <c r="L872" s="145"/>
      <c r="M872" s="145"/>
      <c r="N872" s="145"/>
      <c r="O872" s="145"/>
      <c r="P872" s="145"/>
      <c r="Q872" s="145"/>
      <c r="R872" s="145"/>
      <c r="S872" s="145"/>
      <c r="T872" s="145"/>
      <c r="U872" s="145"/>
      <c r="V872" s="145"/>
      <c r="W872" s="145"/>
      <c r="X872" s="145"/>
      <c r="Y872" s="145"/>
      <c r="Z872" s="145"/>
      <c r="AA872" s="145"/>
      <c r="AB872" s="145"/>
      <c r="AC872" s="169"/>
      <c r="AD872" s="169"/>
      <c r="AE872" s="169"/>
      <c r="AF872" s="169"/>
      <c r="AG872" s="169"/>
      <c r="AH872" s="170"/>
      <c r="AI872" s="145"/>
      <c r="AJ872" s="145"/>
      <c r="AK872" s="145"/>
      <c r="AL872" s="145"/>
      <c r="AY872" s="171"/>
      <c r="AZ872" s="167"/>
      <c r="BA872" s="172"/>
      <c r="BG872" s="171"/>
      <c r="BH872" s="167"/>
      <c r="BI872" s="172"/>
      <c r="CG872" s="430"/>
      <c r="CH872" s="430"/>
      <c r="CL872" s="147"/>
    </row>
    <row r="873" spans="1:90" s="5" customFormat="1" x14ac:dyDescent="0.25">
      <c r="A873" s="145"/>
      <c r="B873" s="145"/>
      <c r="C873" s="145"/>
      <c r="D873" s="145"/>
      <c r="E873" s="145"/>
      <c r="F873" s="145"/>
      <c r="G873" s="145"/>
      <c r="H873" s="145"/>
      <c r="I873" s="145"/>
      <c r="J873" s="145"/>
      <c r="K873" s="145"/>
      <c r="L873" s="145"/>
      <c r="M873" s="145"/>
      <c r="N873" s="145"/>
      <c r="O873" s="145"/>
      <c r="P873" s="145"/>
      <c r="Q873" s="145"/>
      <c r="R873" s="145"/>
      <c r="S873" s="145"/>
      <c r="T873" s="145"/>
      <c r="U873" s="145"/>
      <c r="V873" s="145"/>
      <c r="W873" s="145"/>
      <c r="X873" s="145"/>
      <c r="Y873" s="145"/>
      <c r="Z873" s="145"/>
      <c r="AA873" s="145"/>
      <c r="AB873" s="145"/>
      <c r="AC873" s="169"/>
      <c r="AD873" s="169"/>
      <c r="AE873" s="169"/>
      <c r="AF873" s="169"/>
      <c r="AG873" s="169"/>
      <c r="AH873" s="170"/>
      <c r="AI873" s="145"/>
      <c r="AJ873" s="145"/>
      <c r="AK873" s="145"/>
      <c r="AL873" s="145"/>
      <c r="AY873" s="171"/>
      <c r="AZ873" s="167"/>
      <c r="BA873" s="172"/>
      <c r="BG873" s="171"/>
      <c r="BH873" s="167"/>
      <c r="BI873" s="172"/>
      <c r="CG873" s="430"/>
      <c r="CH873" s="430"/>
      <c r="CL873" s="147"/>
    </row>
    <row r="874" spans="1:90" s="5" customFormat="1" x14ac:dyDescent="0.25">
      <c r="A874" s="145"/>
      <c r="B874" s="145"/>
      <c r="C874" s="145"/>
      <c r="D874" s="145"/>
      <c r="E874" s="145"/>
      <c r="F874" s="145"/>
      <c r="G874" s="145"/>
      <c r="H874" s="145"/>
      <c r="I874" s="145"/>
      <c r="J874" s="145"/>
      <c r="K874" s="145"/>
      <c r="L874" s="145"/>
      <c r="M874" s="145"/>
      <c r="N874" s="145"/>
      <c r="O874" s="145"/>
      <c r="P874" s="145"/>
      <c r="Q874" s="145"/>
      <c r="R874" s="145"/>
      <c r="S874" s="145"/>
      <c r="T874" s="145"/>
      <c r="U874" s="145"/>
      <c r="V874" s="145"/>
      <c r="W874" s="145"/>
      <c r="X874" s="145"/>
      <c r="Y874" s="145"/>
      <c r="Z874" s="145"/>
      <c r="AA874" s="145"/>
      <c r="AB874" s="145"/>
      <c r="AC874" s="169"/>
      <c r="AD874" s="169"/>
      <c r="AE874" s="169"/>
      <c r="AF874" s="169"/>
      <c r="AG874" s="169"/>
      <c r="AH874" s="170"/>
      <c r="AI874" s="145"/>
      <c r="AJ874" s="145"/>
      <c r="AK874" s="145"/>
      <c r="AL874" s="145"/>
      <c r="AY874" s="171"/>
      <c r="AZ874" s="167"/>
      <c r="BA874" s="172"/>
      <c r="BG874" s="171"/>
      <c r="BH874" s="167"/>
      <c r="BI874" s="172"/>
      <c r="CG874" s="430"/>
      <c r="CH874" s="430"/>
      <c r="CL874" s="147"/>
    </row>
    <row r="875" spans="1:90" s="5" customFormat="1" x14ac:dyDescent="0.25">
      <c r="A875" s="145"/>
      <c r="B875" s="145"/>
      <c r="C875" s="145"/>
      <c r="D875" s="145"/>
      <c r="E875" s="145"/>
      <c r="F875" s="145"/>
      <c r="G875" s="145"/>
      <c r="H875" s="145"/>
      <c r="I875" s="145"/>
      <c r="J875" s="145"/>
      <c r="K875" s="145"/>
      <c r="L875" s="145"/>
      <c r="M875" s="145"/>
      <c r="N875" s="145"/>
      <c r="O875" s="145"/>
      <c r="P875" s="145"/>
      <c r="Q875" s="145"/>
      <c r="R875" s="145"/>
      <c r="S875" s="145"/>
      <c r="T875" s="145"/>
      <c r="U875" s="145"/>
      <c r="V875" s="145"/>
      <c r="W875" s="145"/>
      <c r="X875" s="145"/>
      <c r="Y875" s="145"/>
      <c r="Z875" s="145"/>
      <c r="AA875" s="145"/>
      <c r="AB875" s="145"/>
      <c r="AC875" s="169"/>
      <c r="AD875" s="169"/>
      <c r="AE875" s="169"/>
      <c r="AF875" s="169"/>
      <c r="AG875" s="169"/>
      <c r="AH875" s="170"/>
      <c r="AI875" s="145"/>
      <c r="AJ875" s="145"/>
      <c r="AK875" s="145"/>
      <c r="AL875" s="145"/>
      <c r="AY875" s="171"/>
      <c r="AZ875" s="167"/>
      <c r="BA875" s="172"/>
      <c r="BG875" s="171"/>
      <c r="BH875" s="167"/>
      <c r="BI875" s="172"/>
      <c r="CG875" s="430"/>
      <c r="CH875" s="430"/>
      <c r="CL875" s="147"/>
    </row>
    <row r="876" spans="1:90" s="5" customFormat="1" x14ac:dyDescent="0.25">
      <c r="A876" s="145"/>
      <c r="B876" s="145"/>
      <c r="C876" s="145"/>
      <c r="D876" s="145"/>
      <c r="E876" s="145"/>
      <c r="F876" s="145"/>
      <c r="G876" s="145"/>
      <c r="H876" s="145"/>
      <c r="I876" s="145"/>
      <c r="J876" s="145"/>
      <c r="K876" s="145"/>
      <c r="L876" s="145"/>
      <c r="M876" s="145"/>
      <c r="N876" s="145"/>
      <c r="O876" s="145"/>
      <c r="P876" s="145"/>
      <c r="Q876" s="145"/>
      <c r="R876" s="145"/>
      <c r="S876" s="145"/>
      <c r="T876" s="145"/>
      <c r="U876" s="145"/>
      <c r="V876" s="145"/>
      <c r="W876" s="145"/>
      <c r="X876" s="145"/>
      <c r="Y876" s="145"/>
      <c r="Z876" s="145"/>
      <c r="AA876" s="145"/>
      <c r="AB876" s="145"/>
      <c r="AC876" s="169"/>
      <c r="AD876" s="169"/>
      <c r="AE876" s="169"/>
      <c r="AF876" s="169"/>
      <c r="AG876" s="169"/>
      <c r="AH876" s="170"/>
      <c r="AI876" s="145"/>
      <c r="AJ876" s="145"/>
      <c r="AK876" s="145"/>
      <c r="AL876" s="145"/>
      <c r="AY876" s="171"/>
      <c r="AZ876" s="167"/>
      <c r="BA876" s="172"/>
      <c r="BG876" s="171"/>
      <c r="BH876" s="167"/>
      <c r="BI876" s="172"/>
      <c r="CG876" s="430"/>
      <c r="CH876" s="430"/>
      <c r="CL876" s="147"/>
    </row>
    <row r="877" spans="1:90" s="5" customFormat="1" x14ac:dyDescent="0.25">
      <c r="A877" s="145"/>
      <c r="B877" s="145"/>
      <c r="C877" s="145"/>
      <c r="D877" s="145"/>
      <c r="E877" s="145"/>
      <c r="F877" s="145"/>
      <c r="G877" s="145"/>
      <c r="H877" s="145"/>
      <c r="I877" s="145"/>
      <c r="J877" s="145"/>
      <c r="K877" s="145"/>
      <c r="L877" s="145"/>
      <c r="M877" s="145"/>
      <c r="N877" s="145"/>
      <c r="O877" s="145"/>
      <c r="P877" s="145"/>
      <c r="Q877" s="145"/>
      <c r="R877" s="145"/>
      <c r="S877" s="145"/>
      <c r="T877" s="145"/>
      <c r="U877" s="145"/>
      <c r="V877" s="145"/>
      <c r="W877" s="145"/>
      <c r="X877" s="145"/>
      <c r="Y877" s="145"/>
      <c r="Z877" s="145"/>
      <c r="AA877" s="145"/>
      <c r="AB877" s="145"/>
      <c r="AC877" s="169"/>
      <c r="AD877" s="169"/>
      <c r="AE877" s="169"/>
      <c r="AF877" s="169"/>
      <c r="AG877" s="169"/>
      <c r="AH877" s="170"/>
      <c r="AI877" s="145"/>
      <c r="AJ877" s="145"/>
      <c r="AK877" s="145"/>
      <c r="AL877" s="145"/>
      <c r="AY877" s="171"/>
      <c r="AZ877" s="167"/>
      <c r="BA877" s="172"/>
      <c r="BG877" s="171"/>
      <c r="BH877" s="167"/>
      <c r="BI877" s="172"/>
      <c r="CG877" s="430"/>
      <c r="CH877" s="430"/>
      <c r="CL877" s="147"/>
    </row>
    <row r="878" spans="1:90" s="5" customFormat="1" x14ac:dyDescent="0.25">
      <c r="A878" s="145"/>
      <c r="B878" s="145"/>
      <c r="C878" s="145"/>
      <c r="D878" s="145"/>
      <c r="E878" s="145"/>
      <c r="F878" s="145"/>
      <c r="G878" s="145"/>
      <c r="H878" s="145"/>
      <c r="I878" s="145"/>
      <c r="J878" s="145"/>
      <c r="K878" s="145"/>
      <c r="L878" s="145"/>
      <c r="M878" s="145"/>
      <c r="N878" s="145"/>
      <c r="O878" s="145"/>
      <c r="P878" s="145"/>
      <c r="Q878" s="145"/>
      <c r="R878" s="145"/>
      <c r="S878" s="145"/>
      <c r="T878" s="145"/>
      <c r="U878" s="145"/>
      <c r="V878" s="145"/>
      <c r="W878" s="145"/>
      <c r="X878" s="145"/>
      <c r="Y878" s="145"/>
      <c r="Z878" s="145"/>
      <c r="AA878" s="145"/>
      <c r="AB878" s="145"/>
      <c r="AC878" s="169"/>
      <c r="AD878" s="169"/>
      <c r="AE878" s="169"/>
      <c r="AF878" s="169"/>
      <c r="AG878" s="169"/>
      <c r="AH878" s="170"/>
      <c r="AI878" s="145"/>
      <c r="AJ878" s="145"/>
      <c r="AK878" s="145"/>
      <c r="AL878" s="145"/>
      <c r="AY878" s="171"/>
      <c r="AZ878" s="167"/>
      <c r="BA878" s="172"/>
      <c r="BG878" s="171"/>
      <c r="BH878" s="167"/>
      <c r="BI878" s="172"/>
      <c r="CG878" s="430"/>
      <c r="CH878" s="430"/>
      <c r="CL878" s="147"/>
    </row>
    <row r="879" spans="1:90" s="5" customFormat="1" x14ac:dyDescent="0.25">
      <c r="A879" s="145"/>
      <c r="B879" s="145"/>
      <c r="C879" s="145"/>
      <c r="D879" s="145"/>
      <c r="E879" s="145"/>
      <c r="F879" s="145"/>
      <c r="G879" s="145"/>
      <c r="H879" s="145"/>
      <c r="I879" s="145"/>
      <c r="J879" s="145"/>
      <c r="K879" s="145"/>
      <c r="L879" s="145"/>
      <c r="M879" s="145"/>
      <c r="N879" s="145"/>
      <c r="O879" s="145"/>
      <c r="P879" s="145"/>
      <c r="Q879" s="145"/>
      <c r="R879" s="145"/>
      <c r="S879" s="145"/>
      <c r="T879" s="145"/>
      <c r="U879" s="145"/>
      <c r="V879" s="145"/>
      <c r="W879" s="145"/>
      <c r="X879" s="145"/>
      <c r="Y879" s="145"/>
      <c r="Z879" s="145"/>
      <c r="AA879" s="145"/>
      <c r="AB879" s="145"/>
      <c r="AC879" s="169"/>
      <c r="AD879" s="169"/>
      <c r="AE879" s="169"/>
      <c r="AF879" s="169"/>
      <c r="AG879" s="169"/>
      <c r="AH879" s="170"/>
      <c r="AI879" s="145"/>
      <c r="AJ879" s="145"/>
      <c r="AK879" s="145"/>
      <c r="AL879" s="145"/>
      <c r="AY879" s="171"/>
      <c r="AZ879" s="167"/>
      <c r="BA879" s="172"/>
      <c r="BG879" s="171"/>
      <c r="BH879" s="167"/>
      <c r="BI879" s="172"/>
      <c r="CG879" s="430"/>
      <c r="CH879" s="430"/>
      <c r="CL879" s="147"/>
    </row>
    <row r="880" spans="1:90" s="5" customFormat="1" x14ac:dyDescent="0.25">
      <c r="A880" s="145"/>
      <c r="B880" s="145"/>
      <c r="C880" s="145"/>
      <c r="D880" s="145"/>
      <c r="E880" s="145"/>
      <c r="F880" s="145"/>
      <c r="G880" s="145"/>
      <c r="H880" s="145"/>
      <c r="I880" s="145"/>
      <c r="J880" s="145"/>
      <c r="K880" s="145"/>
      <c r="L880" s="145"/>
      <c r="M880" s="145"/>
      <c r="N880" s="145"/>
      <c r="O880" s="145"/>
      <c r="P880" s="145"/>
      <c r="Q880" s="145"/>
      <c r="R880" s="145"/>
      <c r="S880" s="145"/>
      <c r="T880" s="145"/>
      <c r="U880" s="145"/>
      <c r="V880" s="145"/>
      <c r="W880" s="145"/>
      <c r="X880" s="145"/>
      <c r="Y880" s="145"/>
      <c r="Z880" s="145"/>
      <c r="AA880" s="145"/>
      <c r="AB880" s="145"/>
      <c r="AC880" s="169"/>
      <c r="AD880" s="169"/>
      <c r="AE880" s="169"/>
      <c r="AF880" s="169"/>
      <c r="AG880" s="169"/>
      <c r="AH880" s="170"/>
      <c r="AI880" s="145"/>
      <c r="AJ880" s="145"/>
      <c r="AK880" s="145"/>
      <c r="AL880" s="145"/>
      <c r="AY880" s="171"/>
      <c r="AZ880" s="167"/>
      <c r="BA880" s="172"/>
      <c r="BG880" s="171"/>
      <c r="BH880" s="167"/>
      <c r="BI880" s="172"/>
      <c r="CG880" s="430"/>
      <c r="CH880" s="430"/>
      <c r="CL880" s="147"/>
    </row>
    <row r="881" spans="1:90" s="5" customFormat="1" x14ac:dyDescent="0.25">
      <c r="A881" s="145"/>
      <c r="B881" s="145"/>
      <c r="C881" s="145"/>
      <c r="D881" s="145"/>
      <c r="E881" s="145"/>
      <c r="F881" s="145"/>
      <c r="G881" s="145"/>
      <c r="H881" s="145"/>
      <c r="I881" s="145"/>
      <c r="J881" s="145"/>
      <c r="K881" s="145"/>
      <c r="L881" s="145"/>
      <c r="M881" s="145"/>
      <c r="N881" s="145"/>
      <c r="O881" s="145"/>
      <c r="P881" s="145"/>
      <c r="Q881" s="145"/>
      <c r="R881" s="145"/>
      <c r="S881" s="145"/>
      <c r="T881" s="145"/>
      <c r="U881" s="145"/>
      <c r="V881" s="145"/>
      <c r="W881" s="145"/>
      <c r="X881" s="145"/>
      <c r="Y881" s="145"/>
      <c r="Z881" s="145"/>
      <c r="AA881" s="145"/>
      <c r="AB881" s="145"/>
      <c r="AC881" s="169"/>
      <c r="AD881" s="169"/>
      <c r="AE881" s="169"/>
      <c r="AF881" s="169"/>
      <c r="AG881" s="169"/>
      <c r="AH881" s="170"/>
      <c r="AI881" s="145"/>
      <c r="AJ881" s="145"/>
      <c r="AK881" s="145"/>
      <c r="AL881" s="145"/>
      <c r="AY881" s="171"/>
      <c r="AZ881" s="167"/>
      <c r="BA881" s="172"/>
      <c r="BG881" s="171"/>
      <c r="BH881" s="167"/>
      <c r="BI881" s="172"/>
      <c r="CG881" s="430"/>
      <c r="CH881" s="430"/>
      <c r="CL881" s="147"/>
    </row>
    <row r="882" spans="1:90" s="5" customFormat="1" x14ac:dyDescent="0.25">
      <c r="A882" s="145"/>
      <c r="B882" s="145"/>
      <c r="C882" s="145"/>
      <c r="D882" s="145"/>
      <c r="E882" s="145"/>
      <c r="F882" s="145"/>
      <c r="G882" s="145"/>
      <c r="H882" s="145"/>
      <c r="I882" s="145"/>
      <c r="J882" s="145"/>
      <c r="K882" s="145"/>
      <c r="L882" s="145"/>
      <c r="M882" s="145"/>
      <c r="N882" s="145"/>
      <c r="O882" s="145"/>
      <c r="P882" s="145"/>
      <c r="Q882" s="145"/>
      <c r="R882" s="145"/>
      <c r="S882" s="145"/>
      <c r="T882" s="145"/>
      <c r="U882" s="145"/>
      <c r="V882" s="145"/>
      <c r="W882" s="145"/>
      <c r="X882" s="145"/>
      <c r="Y882" s="145"/>
      <c r="Z882" s="145"/>
      <c r="AA882" s="145"/>
      <c r="AB882" s="145"/>
      <c r="AC882" s="169"/>
      <c r="AD882" s="169"/>
      <c r="AE882" s="169"/>
      <c r="AF882" s="169"/>
      <c r="AG882" s="169"/>
      <c r="AH882" s="170"/>
      <c r="AI882" s="145"/>
      <c r="AJ882" s="145"/>
      <c r="AK882" s="145"/>
      <c r="AL882" s="145"/>
      <c r="AY882" s="171"/>
      <c r="AZ882" s="167"/>
      <c r="BA882" s="172"/>
      <c r="BG882" s="171"/>
      <c r="BH882" s="167"/>
      <c r="BI882" s="172"/>
      <c r="CG882" s="430"/>
      <c r="CH882" s="430"/>
      <c r="CL882" s="147"/>
    </row>
    <row r="883" spans="1:90" s="5" customFormat="1" x14ac:dyDescent="0.25">
      <c r="A883" s="145"/>
      <c r="B883" s="145"/>
      <c r="C883" s="145"/>
      <c r="D883" s="145"/>
      <c r="E883" s="145"/>
      <c r="F883" s="145"/>
      <c r="G883" s="145"/>
      <c r="H883" s="145"/>
      <c r="I883" s="145"/>
      <c r="J883" s="145"/>
      <c r="K883" s="145"/>
      <c r="L883" s="145"/>
      <c r="M883" s="145"/>
      <c r="N883" s="145"/>
      <c r="O883" s="145"/>
      <c r="P883" s="145"/>
      <c r="Q883" s="145"/>
      <c r="R883" s="145"/>
      <c r="S883" s="145"/>
      <c r="T883" s="145"/>
      <c r="U883" s="145"/>
      <c r="V883" s="145"/>
      <c r="W883" s="145"/>
      <c r="X883" s="145"/>
      <c r="Y883" s="145"/>
      <c r="Z883" s="145"/>
      <c r="AA883" s="145"/>
      <c r="AB883" s="145"/>
      <c r="AC883" s="169"/>
      <c r="AD883" s="169"/>
      <c r="AE883" s="169"/>
      <c r="AF883" s="169"/>
      <c r="AG883" s="169"/>
      <c r="AH883" s="170"/>
      <c r="AI883" s="145"/>
      <c r="AJ883" s="145"/>
      <c r="AK883" s="145"/>
      <c r="AL883" s="145"/>
      <c r="AY883" s="171"/>
      <c r="AZ883" s="167"/>
      <c r="BA883" s="172"/>
      <c r="BG883" s="171"/>
      <c r="BH883" s="167"/>
      <c r="BI883" s="172"/>
      <c r="CG883" s="430"/>
      <c r="CH883" s="430"/>
      <c r="CL883" s="147"/>
    </row>
    <row r="884" spans="1:90" s="5" customFormat="1" x14ac:dyDescent="0.25">
      <c r="A884" s="145"/>
      <c r="B884" s="145"/>
      <c r="C884" s="145"/>
      <c r="D884" s="145"/>
      <c r="E884" s="145"/>
      <c r="F884" s="145"/>
      <c r="G884" s="145"/>
      <c r="H884" s="145"/>
      <c r="I884" s="145"/>
      <c r="J884" s="145"/>
      <c r="K884" s="145"/>
      <c r="L884" s="145"/>
      <c r="M884" s="145"/>
      <c r="N884" s="145"/>
      <c r="O884" s="145"/>
      <c r="P884" s="145"/>
      <c r="Q884" s="145"/>
      <c r="R884" s="145"/>
      <c r="S884" s="145"/>
      <c r="T884" s="145"/>
      <c r="U884" s="145"/>
      <c r="V884" s="145"/>
      <c r="W884" s="145"/>
      <c r="X884" s="145"/>
      <c r="Y884" s="145"/>
      <c r="Z884" s="145"/>
      <c r="AA884" s="145"/>
      <c r="AB884" s="145"/>
      <c r="AC884" s="169"/>
      <c r="AD884" s="169"/>
      <c r="AE884" s="169"/>
      <c r="AF884" s="169"/>
      <c r="AG884" s="169"/>
      <c r="AH884" s="170"/>
      <c r="AI884" s="145"/>
      <c r="AJ884" s="145"/>
      <c r="AK884" s="145"/>
      <c r="AL884" s="145"/>
      <c r="AY884" s="171"/>
      <c r="AZ884" s="167"/>
      <c r="BA884" s="172"/>
      <c r="BG884" s="171"/>
      <c r="BH884" s="167"/>
      <c r="BI884" s="172"/>
      <c r="CG884" s="430"/>
      <c r="CH884" s="430"/>
      <c r="CL884" s="147"/>
    </row>
    <row r="885" spans="1:90" s="5" customFormat="1" x14ac:dyDescent="0.25">
      <c r="A885" s="145"/>
      <c r="B885" s="145"/>
      <c r="C885" s="145"/>
      <c r="D885" s="145"/>
      <c r="E885" s="145"/>
      <c r="F885" s="145"/>
      <c r="G885" s="145"/>
      <c r="H885" s="145"/>
      <c r="I885" s="145"/>
      <c r="J885" s="145"/>
      <c r="K885" s="145"/>
      <c r="L885" s="145"/>
      <c r="M885" s="145"/>
      <c r="N885" s="145"/>
      <c r="O885" s="145"/>
      <c r="P885" s="145"/>
      <c r="Q885" s="145"/>
      <c r="R885" s="145"/>
      <c r="S885" s="145"/>
      <c r="T885" s="145"/>
      <c r="U885" s="145"/>
      <c r="V885" s="145"/>
      <c r="W885" s="145"/>
      <c r="X885" s="145"/>
      <c r="Y885" s="145"/>
      <c r="Z885" s="145"/>
      <c r="AA885" s="145"/>
      <c r="AB885" s="145"/>
      <c r="AC885" s="169"/>
      <c r="AD885" s="169"/>
      <c r="AE885" s="169"/>
      <c r="AF885" s="169"/>
      <c r="AG885" s="169"/>
      <c r="AH885" s="170"/>
      <c r="AI885" s="145"/>
      <c r="AJ885" s="145"/>
      <c r="AK885" s="145"/>
      <c r="AL885" s="145"/>
      <c r="AY885" s="171"/>
      <c r="AZ885" s="167"/>
      <c r="BA885" s="172"/>
      <c r="BG885" s="171"/>
      <c r="BH885" s="167"/>
      <c r="BI885" s="172"/>
      <c r="CG885" s="430"/>
      <c r="CH885" s="430"/>
      <c r="CL885" s="147"/>
    </row>
    <row r="886" spans="1:90" s="5" customFormat="1" x14ac:dyDescent="0.25">
      <c r="A886" s="145"/>
      <c r="B886" s="145"/>
      <c r="C886" s="145"/>
      <c r="D886" s="145"/>
      <c r="E886" s="145"/>
      <c r="F886" s="145"/>
      <c r="G886" s="145"/>
      <c r="H886" s="145"/>
      <c r="I886" s="145"/>
      <c r="J886" s="145"/>
      <c r="K886" s="145"/>
      <c r="L886" s="145"/>
      <c r="M886" s="145"/>
      <c r="N886" s="145"/>
      <c r="O886" s="145"/>
      <c r="P886" s="145"/>
      <c r="Q886" s="145"/>
      <c r="R886" s="145"/>
      <c r="S886" s="145"/>
      <c r="T886" s="145"/>
      <c r="U886" s="145"/>
      <c r="V886" s="145"/>
      <c r="W886" s="145"/>
      <c r="X886" s="145"/>
      <c r="Y886" s="145"/>
      <c r="Z886" s="145"/>
      <c r="AA886" s="145"/>
      <c r="AB886" s="145"/>
      <c r="AC886" s="169"/>
      <c r="AD886" s="169"/>
      <c r="AE886" s="169"/>
      <c r="AF886" s="169"/>
      <c r="AG886" s="169"/>
      <c r="AH886" s="170"/>
      <c r="AI886" s="145"/>
      <c r="AJ886" s="145"/>
      <c r="AK886" s="145"/>
      <c r="AL886" s="145"/>
      <c r="AY886" s="171"/>
      <c r="AZ886" s="167"/>
      <c r="BA886" s="172"/>
      <c r="BG886" s="171"/>
      <c r="BH886" s="167"/>
      <c r="BI886" s="172"/>
      <c r="CG886" s="430"/>
      <c r="CH886" s="430"/>
      <c r="CL886" s="147"/>
    </row>
    <row r="887" spans="1:90" s="5" customFormat="1" x14ac:dyDescent="0.25">
      <c r="A887" s="145"/>
      <c r="B887" s="145"/>
      <c r="C887" s="145"/>
      <c r="D887" s="145"/>
      <c r="E887" s="145"/>
      <c r="F887" s="145"/>
      <c r="G887" s="145"/>
      <c r="H887" s="145"/>
      <c r="I887" s="145"/>
      <c r="J887" s="145"/>
      <c r="K887" s="145"/>
      <c r="L887" s="145"/>
      <c r="M887" s="145"/>
      <c r="N887" s="145"/>
      <c r="O887" s="145"/>
      <c r="P887" s="145"/>
      <c r="Q887" s="145"/>
      <c r="R887" s="145"/>
      <c r="S887" s="145"/>
      <c r="T887" s="145"/>
      <c r="U887" s="145"/>
      <c r="V887" s="145"/>
      <c r="W887" s="145"/>
      <c r="X887" s="145"/>
      <c r="Y887" s="145"/>
      <c r="Z887" s="145"/>
      <c r="AA887" s="145"/>
      <c r="AB887" s="145"/>
      <c r="AC887" s="169"/>
      <c r="AD887" s="169"/>
      <c r="AE887" s="169"/>
      <c r="AF887" s="169"/>
      <c r="AG887" s="169"/>
      <c r="AH887" s="170"/>
      <c r="AI887" s="145"/>
      <c r="AJ887" s="145"/>
      <c r="AK887" s="145"/>
      <c r="AL887" s="145"/>
      <c r="AY887" s="171"/>
      <c r="AZ887" s="167"/>
      <c r="BA887" s="172"/>
      <c r="BG887" s="171"/>
      <c r="BH887" s="167"/>
      <c r="BI887" s="172"/>
      <c r="CG887" s="430"/>
      <c r="CH887" s="430"/>
      <c r="CL887" s="147"/>
    </row>
    <row r="888" spans="1:90" s="5" customFormat="1" x14ac:dyDescent="0.25">
      <c r="A888" s="145"/>
      <c r="B888" s="145"/>
      <c r="C888" s="145"/>
      <c r="D888" s="145"/>
      <c r="E888" s="145"/>
      <c r="F888" s="145"/>
      <c r="G888" s="145"/>
      <c r="H888" s="145"/>
      <c r="I888" s="145"/>
      <c r="J888" s="145"/>
      <c r="K888" s="145"/>
      <c r="L888" s="145"/>
      <c r="M888" s="145"/>
      <c r="N888" s="145"/>
      <c r="O888" s="145"/>
      <c r="P888" s="145"/>
      <c r="Q888" s="145"/>
      <c r="R888" s="145"/>
      <c r="S888" s="145"/>
      <c r="T888" s="145"/>
      <c r="U888" s="145"/>
      <c r="V888" s="145"/>
      <c r="W888" s="145"/>
      <c r="X888" s="145"/>
      <c r="Y888" s="145"/>
      <c r="Z888" s="145"/>
      <c r="AA888" s="145"/>
      <c r="AB888" s="145"/>
      <c r="AC888" s="169"/>
      <c r="AD888" s="169"/>
      <c r="AE888" s="169"/>
      <c r="AF888" s="169"/>
      <c r="AG888" s="169"/>
      <c r="AH888" s="170"/>
      <c r="AI888" s="145"/>
      <c r="AJ888" s="145"/>
      <c r="AK888" s="145"/>
      <c r="AL888" s="145"/>
      <c r="AY888" s="171"/>
      <c r="AZ888" s="167"/>
      <c r="BA888" s="172"/>
      <c r="BG888" s="171"/>
      <c r="BH888" s="167"/>
      <c r="BI888" s="172"/>
      <c r="CG888" s="430"/>
      <c r="CH888" s="430"/>
      <c r="CL888" s="147"/>
    </row>
    <row r="889" spans="1:90" s="5" customFormat="1" x14ac:dyDescent="0.25">
      <c r="A889" s="145"/>
      <c r="B889" s="145"/>
      <c r="C889" s="145"/>
      <c r="D889" s="145"/>
      <c r="E889" s="145"/>
      <c r="F889" s="145"/>
      <c r="G889" s="145"/>
      <c r="H889" s="145"/>
      <c r="I889" s="145"/>
      <c r="J889" s="145"/>
      <c r="K889" s="145"/>
      <c r="L889" s="145"/>
      <c r="M889" s="145"/>
      <c r="N889" s="145"/>
      <c r="O889" s="145"/>
      <c r="P889" s="145"/>
      <c r="Q889" s="145"/>
      <c r="R889" s="145"/>
      <c r="S889" s="145"/>
      <c r="T889" s="145"/>
      <c r="U889" s="145"/>
      <c r="V889" s="145"/>
      <c r="W889" s="145"/>
      <c r="X889" s="145"/>
      <c r="Y889" s="145"/>
      <c r="Z889" s="145"/>
      <c r="AA889" s="145"/>
      <c r="AB889" s="145"/>
      <c r="AC889" s="169"/>
      <c r="AD889" s="169"/>
      <c r="AE889" s="169"/>
      <c r="AF889" s="169"/>
      <c r="AG889" s="169"/>
      <c r="AH889" s="170"/>
      <c r="AI889" s="145"/>
      <c r="AJ889" s="145"/>
      <c r="AK889" s="145"/>
      <c r="AL889" s="145"/>
      <c r="AY889" s="171"/>
      <c r="AZ889" s="167"/>
      <c r="BA889" s="172"/>
      <c r="BG889" s="171"/>
      <c r="BH889" s="167"/>
      <c r="BI889" s="172"/>
      <c r="CG889" s="430"/>
      <c r="CH889" s="430"/>
      <c r="CL889" s="147"/>
    </row>
    <row r="890" spans="1:90" s="5" customFormat="1" x14ac:dyDescent="0.25">
      <c r="A890" s="145"/>
      <c r="B890" s="145"/>
      <c r="C890" s="145"/>
      <c r="D890" s="145"/>
      <c r="E890" s="145"/>
      <c r="F890" s="145"/>
      <c r="G890" s="145"/>
      <c r="H890" s="145"/>
      <c r="I890" s="145"/>
      <c r="J890" s="145"/>
      <c r="K890" s="145"/>
      <c r="L890" s="145"/>
      <c r="M890" s="145"/>
      <c r="N890" s="145"/>
      <c r="O890" s="145"/>
      <c r="P890" s="145"/>
      <c r="Q890" s="145"/>
      <c r="R890" s="145"/>
      <c r="S890" s="145"/>
      <c r="T890" s="145"/>
      <c r="U890" s="145"/>
      <c r="V890" s="145"/>
      <c r="W890" s="145"/>
      <c r="X890" s="145"/>
      <c r="Y890" s="145"/>
      <c r="Z890" s="145"/>
      <c r="AA890" s="145"/>
      <c r="AB890" s="145"/>
      <c r="AC890" s="169"/>
      <c r="AD890" s="169"/>
      <c r="AE890" s="169"/>
      <c r="AF890" s="169"/>
      <c r="AG890" s="169"/>
      <c r="AH890" s="170"/>
      <c r="AI890" s="145"/>
      <c r="AJ890" s="145"/>
      <c r="AK890" s="145"/>
      <c r="AL890" s="145"/>
      <c r="AY890" s="171"/>
      <c r="AZ890" s="167"/>
      <c r="BA890" s="172"/>
      <c r="BG890" s="171"/>
      <c r="BH890" s="167"/>
      <c r="BI890" s="172"/>
      <c r="CG890" s="430"/>
      <c r="CH890" s="430"/>
      <c r="CL890" s="147"/>
    </row>
    <row r="891" spans="1:90" s="5" customFormat="1" x14ac:dyDescent="0.25">
      <c r="A891" s="145"/>
      <c r="B891" s="145"/>
      <c r="C891" s="145"/>
      <c r="D891" s="145"/>
      <c r="E891" s="145"/>
      <c r="F891" s="145"/>
      <c r="G891" s="145"/>
      <c r="H891" s="145"/>
      <c r="I891" s="145"/>
      <c r="J891" s="145"/>
      <c r="K891" s="145"/>
      <c r="L891" s="145"/>
      <c r="M891" s="145"/>
      <c r="N891" s="145"/>
      <c r="O891" s="145"/>
      <c r="P891" s="145"/>
      <c r="Q891" s="145"/>
      <c r="R891" s="145"/>
      <c r="S891" s="145"/>
      <c r="T891" s="145"/>
      <c r="U891" s="145"/>
      <c r="V891" s="145"/>
      <c r="W891" s="145"/>
      <c r="X891" s="145"/>
      <c r="Y891" s="145"/>
      <c r="Z891" s="145"/>
      <c r="AA891" s="145"/>
      <c r="AB891" s="145"/>
      <c r="AC891" s="169"/>
      <c r="AD891" s="169"/>
      <c r="AE891" s="169"/>
      <c r="AF891" s="169"/>
      <c r="AG891" s="169"/>
      <c r="AH891" s="170"/>
      <c r="AI891" s="145"/>
      <c r="AJ891" s="145"/>
      <c r="AK891" s="145"/>
      <c r="AL891" s="145"/>
      <c r="AY891" s="171"/>
      <c r="AZ891" s="167"/>
      <c r="BA891" s="172"/>
      <c r="BG891" s="171"/>
      <c r="BH891" s="167"/>
      <c r="BI891" s="172"/>
      <c r="CG891" s="430"/>
      <c r="CH891" s="430"/>
      <c r="CL891" s="147"/>
    </row>
    <row r="892" spans="1:90" s="5" customFormat="1" x14ac:dyDescent="0.25">
      <c r="A892" s="145"/>
      <c r="B892" s="145"/>
      <c r="C892" s="145"/>
      <c r="D892" s="145"/>
      <c r="E892" s="145"/>
      <c r="F892" s="145"/>
      <c r="G892" s="145"/>
      <c r="H892" s="145"/>
      <c r="I892" s="145"/>
      <c r="J892" s="145"/>
      <c r="K892" s="145"/>
      <c r="L892" s="145"/>
      <c r="M892" s="145"/>
      <c r="N892" s="145"/>
      <c r="O892" s="145"/>
      <c r="P892" s="145"/>
      <c r="Q892" s="145"/>
      <c r="R892" s="145"/>
      <c r="S892" s="145"/>
      <c r="T892" s="145"/>
      <c r="U892" s="145"/>
      <c r="V892" s="145"/>
      <c r="W892" s="145"/>
      <c r="X892" s="145"/>
      <c r="Y892" s="145"/>
      <c r="Z892" s="145"/>
      <c r="AA892" s="145"/>
      <c r="AB892" s="145"/>
      <c r="AC892" s="169"/>
      <c r="AD892" s="169"/>
      <c r="AE892" s="169"/>
      <c r="AF892" s="169"/>
      <c r="AG892" s="169"/>
      <c r="AH892" s="170"/>
      <c r="AI892" s="145"/>
      <c r="AJ892" s="145"/>
      <c r="AK892" s="145"/>
      <c r="AL892" s="145"/>
      <c r="AY892" s="171"/>
      <c r="AZ892" s="167"/>
      <c r="BA892" s="172"/>
      <c r="BG892" s="171"/>
      <c r="BH892" s="167"/>
      <c r="BI892" s="172"/>
      <c r="CG892" s="430"/>
      <c r="CH892" s="430"/>
      <c r="CL892" s="147"/>
    </row>
    <row r="893" spans="1:90" s="5" customFormat="1" x14ac:dyDescent="0.25">
      <c r="A893" s="145"/>
      <c r="B893" s="145"/>
      <c r="C893" s="145"/>
      <c r="D893" s="145"/>
      <c r="E893" s="145"/>
      <c r="F893" s="145"/>
      <c r="G893" s="145"/>
      <c r="H893" s="145"/>
      <c r="I893" s="145"/>
      <c r="J893" s="145"/>
      <c r="K893" s="145"/>
      <c r="L893" s="145"/>
      <c r="M893" s="145"/>
      <c r="N893" s="145"/>
      <c r="O893" s="145"/>
      <c r="P893" s="145"/>
      <c r="Q893" s="145"/>
      <c r="R893" s="145"/>
      <c r="S893" s="145"/>
      <c r="T893" s="145"/>
      <c r="U893" s="145"/>
      <c r="V893" s="145"/>
      <c r="W893" s="145"/>
      <c r="X893" s="145"/>
      <c r="Y893" s="145"/>
      <c r="Z893" s="145"/>
      <c r="AA893" s="145"/>
      <c r="AB893" s="145"/>
      <c r="AC893" s="169"/>
      <c r="AD893" s="169"/>
      <c r="AE893" s="169"/>
      <c r="AF893" s="169"/>
      <c r="AG893" s="169"/>
      <c r="AH893" s="170"/>
      <c r="AI893" s="145"/>
      <c r="AJ893" s="145"/>
      <c r="AK893" s="145"/>
      <c r="AL893" s="145"/>
      <c r="AY893" s="171"/>
      <c r="AZ893" s="167"/>
      <c r="BA893" s="172"/>
      <c r="BG893" s="171"/>
      <c r="BH893" s="167"/>
      <c r="BI893" s="172"/>
      <c r="CG893" s="430"/>
      <c r="CH893" s="430"/>
      <c r="CL893" s="147"/>
    </row>
    <row r="894" spans="1:90" s="5" customFormat="1" x14ac:dyDescent="0.25">
      <c r="A894" s="145"/>
      <c r="B894" s="145"/>
      <c r="C894" s="145"/>
      <c r="D894" s="145"/>
      <c r="E894" s="145"/>
      <c r="F894" s="145"/>
      <c r="G894" s="145"/>
      <c r="H894" s="145"/>
      <c r="I894" s="145"/>
      <c r="J894" s="145"/>
      <c r="K894" s="145"/>
      <c r="L894" s="145"/>
      <c r="M894" s="145"/>
      <c r="N894" s="145"/>
      <c r="O894" s="145"/>
      <c r="P894" s="145"/>
      <c r="Q894" s="145"/>
      <c r="R894" s="145"/>
      <c r="S894" s="145"/>
      <c r="T894" s="145"/>
      <c r="U894" s="145"/>
      <c r="V894" s="145"/>
      <c r="W894" s="145"/>
      <c r="X894" s="145"/>
      <c r="Y894" s="145"/>
      <c r="Z894" s="145"/>
      <c r="AA894" s="145"/>
      <c r="AB894" s="145"/>
      <c r="AC894" s="169"/>
      <c r="AD894" s="169"/>
      <c r="AE894" s="169"/>
      <c r="AF894" s="169"/>
      <c r="AG894" s="169"/>
      <c r="AH894" s="170"/>
      <c r="AI894" s="145"/>
      <c r="AJ894" s="145"/>
      <c r="AK894" s="145"/>
      <c r="AL894" s="145"/>
      <c r="AY894" s="171"/>
      <c r="AZ894" s="167"/>
      <c r="BA894" s="172"/>
      <c r="BG894" s="171"/>
      <c r="BH894" s="167"/>
      <c r="BI894" s="172"/>
      <c r="CG894" s="430"/>
      <c r="CH894" s="430"/>
      <c r="CL894" s="147"/>
    </row>
    <row r="895" spans="1:90" s="5" customFormat="1" x14ac:dyDescent="0.25">
      <c r="A895" s="145"/>
      <c r="B895" s="145"/>
      <c r="C895" s="145"/>
      <c r="D895" s="145"/>
      <c r="E895" s="145"/>
      <c r="F895" s="145"/>
      <c r="G895" s="145"/>
      <c r="H895" s="145"/>
      <c r="I895" s="145"/>
      <c r="J895" s="145"/>
      <c r="K895" s="145"/>
      <c r="L895" s="145"/>
      <c r="M895" s="145"/>
      <c r="N895" s="145"/>
      <c r="O895" s="145"/>
      <c r="P895" s="145"/>
      <c r="Q895" s="145"/>
      <c r="R895" s="145"/>
      <c r="S895" s="145"/>
      <c r="T895" s="145"/>
      <c r="U895" s="145"/>
      <c r="V895" s="145"/>
      <c r="W895" s="145"/>
      <c r="X895" s="145"/>
      <c r="Y895" s="145"/>
      <c r="Z895" s="145"/>
      <c r="AA895" s="145"/>
      <c r="AB895" s="145"/>
      <c r="AC895" s="169"/>
      <c r="AD895" s="169"/>
      <c r="AE895" s="169"/>
      <c r="AF895" s="169"/>
      <c r="AG895" s="169"/>
      <c r="AH895" s="170"/>
      <c r="AI895" s="145"/>
      <c r="AJ895" s="145"/>
      <c r="AK895" s="145"/>
      <c r="AL895" s="145"/>
      <c r="AY895" s="171"/>
      <c r="AZ895" s="167"/>
      <c r="BA895" s="172"/>
      <c r="BG895" s="171"/>
      <c r="BH895" s="167"/>
      <c r="BI895" s="172"/>
      <c r="CG895" s="430"/>
      <c r="CH895" s="430"/>
      <c r="CL895" s="147"/>
    </row>
    <row r="896" spans="1:90" s="5" customFormat="1" x14ac:dyDescent="0.25">
      <c r="A896" s="145"/>
      <c r="B896" s="145"/>
      <c r="C896" s="145"/>
      <c r="D896" s="145"/>
      <c r="E896" s="145"/>
      <c r="F896" s="145"/>
      <c r="G896" s="145"/>
      <c r="H896" s="145"/>
      <c r="I896" s="145"/>
      <c r="J896" s="145"/>
      <c r="K896" s="145"/>
      <c r="L896" s="145"/>
      <c r="M896" s="145"/>
      <c r="N896" s="145"/>
      <c r="O896" s="145"/>
      <c r="P896" s="145"/>
      <c r="Q896" s="145"/>
      <c r="R896" s="145"/>
      <c r="S896" s="145"/>
      <c r="T896" s="145"/>
      <c r="U896" s="145"/>
      <c r="V896" s="145"/>
      <c r="W896" s="145"/>
      <c r="X896" s="145"/>
      <c r="Y896" s="145"/>
      <c r="Z896" s="145"/>
      <c r="AA896" s="145"/>
      <c r="AB896" s="145"/>
      <c r="AC896" s="169"/>
      <c r="AD896" s="169"/>
      <c r="AE896" s="169"/>
      <c r="AF896" s="169"/>
      <c r="AG896" s="169"/>
      <c r="AH896" s="170"/>
      <c r="AI896" s="145"/>
      <c r="AJ896" s="145"/>
      <c r="AK896" s="145"/>
      <c r="AL896" s="145"/>
      <c r="AY896" s="171"/>
      <c r="AZ896" s="167"/>
      <c r="BA896" s="172"/>
      <c r="BG896" s="171"/>
      <c r="BH896" s="167"/>
      <c r="BI896" s="172"/>
      <c r="CG896" s="430"/>
      <c r="CH896" s="430"/>
      <c r="CL896" s="147"/>
    </row>
    <row r="897" spans="1:90" s="5" customFormat="1" x14ac:dyDescent="0.25">
      <c r="A897" s="145"/>
      <c r="B897" s="145"/>
      <c r="C897" s="145"/>
      <c r="D897" s="145"/>
      <c r="E897" s="145"/>
      <c r="F897" s="145"/>
      <c r="G897" s="145"/>
      <c r="H897" s="145"/>
      <c r="I897" s="145"/>
      <c r="J897" s="145"/>
      <c r="K897" s="145"/>
      <c r="L897" s="145"/>
      <c r="M897" s="145"/>
      <c r="N897" s="145"/>
      <c r="O897" s="145"/>
      <c r="P897" s="145"/>
      <c r="Q897" s="145"/>
      <c r="R897" s="145"/>
      <c r="S897" s="145"/>
      <c r="T897" s="145"/>
      <c r="U897" s="145"/>
      <c r="V897" s="145"/>
      <c r="W897" s="145"/>
      <c r="X897" s="145"/>
      <c r="Y897" s="145"/>
      <c r="Z897" s="145"/>
      <c r="AA897" s="145"/>
      <c r="AB897" s="145"/>
      <c r="AC897" s="169"/>
      <c r="AD897" s="169"/>
      <c r="AE897" s="169"/>
      <c r="AF897" s="169"/>
      <c r="AG897" s="169"/>
      <c r="AH897" s="170"/>
      <c r="AI897" s="145"/>
      <c r="AJ897" s="145"/>
      <c r="AK897" s="145"/>
      <c r="AL897" s="145"/>
      <c r="AY897" s="171"/>
      <c r="AZ897" s="167"/>
      <c r="BA897" s="172"/>
      <c r="BG897" s="171"/>
      <c r="BH897" s="167"/>
      <c r="BI897" s="172"/>
      <c r="CG897" s="430"/>
      <c r="CH897" s="430"/>
      <c r="CL897" s="147"/>
    </row>
    <row r="898" spans="1:90" s="5" customFormat="1" x14ac:dyDescent="0.25">
      <c r="A898" s="145"/>
      <c r="B898" s="145"/>
      <c r="C898" s="145"/>
      <c r="D898" s="145"/>
      <c r="E898" s="145"/>
      <c r="F898" s="145"/>
      <c r="G898" s="145"/>
      <c r="H898" s="145"/>
      <c r="I898" s="145"/>
      <c r="J898" s="145"/>
      <c r="K898" s="145"/>
      <c r="L898" s="145"/>
      <c r="M898" s="145"/>
      <c r="N898" s="145"/>
      <c r="O898" s="145"/>
      <c r="P898" s="145"/>
      <c r="Q898" s="145"/>
      <c r="R898" s="145"/>
      <c r="S898" s="145"/>
      <c r="T898" s="145"/>
      <c r="U898" s="145"/>
      <c r="V898" s="145"/>
      <c r="W898" s="145"/>
      <c r="X898" s="145"/>
      <c r="Y898" s="145"/>
      <c r="Z898" s="145"/>
      <c r="AA898" s="145"/>
      <c r="AB898" s="145"/>
      <c r="AC898" s="169"/>
      <c r="AD898" s="169"/>
      <c r="AE898" s="169"/>
      <c r="AF898" s="169"/>
      <c r="AG898" s="169"/>
      <c r="AH898" s="170"/>
      <c r="AI898" s="145"/>
      <c r="AJ898" s="145"/>
      <c r="AK898" s="145"/>
      <c r="AL898" s="145"/>
      <c r="AY898" s="171"/>
      <c r="AZ898" s="167"/>
      <c r="BA898" s="172"/>
      <c r="BG898" s="171"/>
      <c r="BH898" s="167"/>
      <c r="BI898" s="172"/>
      <c r="CG898" s="430"/>
      <c r="CH898" s="430"/>
      <c r="CL898" s="147"/>
    </row>
    <row r="899" spans="1:90" s="5" customFormat="1" x14ac:dyDescent="0.25">
      <c r="A899" s="145"/>
      <c r="B899" s="145"/>
      <c r="C899" s="145"/>
      <c r="D899" s="145"/>
      <c r="E899" s="145"/>
      <c r="F899" s="145"/>
      <c r="G899" s="145"/>
      <c r="H899" s="145"/>
      <c r="I899" s="145"/>
      <c r="J899" s="145"/>
      <c r="K899" s="145"/>
      <c r="L899" s="145"/>
      <c r="M899" s="145"/>
      <c r="N899" s="145"/>
      <c r="O899" s="145"/>
      <c r="P899" s="145"/>
      <c r="Q899" s="145"/>
      <c r="R899" s="145"/>
      <c r="S899" s="145"/>
      <c r="T899" s="145"/>
      <c r="U899" s="145"/>
      <c r="V899" s="145"/>
      <c r="W899" s="145"/>
      <c r="X899" s="145"/>
      <c r="Y899" s="145"/>
      <c r="Z899" s="145"/>
      <c r="AA899" s="145"/>
      <c r="AB899" s="145"/>
      <c r="AC899" s="169"/>
      <c r="AD899" s="169"/>
      <c r="AE899" s="169"/>
      <c r="AF899" s="169"/>
      <c r="AG899" s="169"/>
      <c r="AH899" s="170"/>
      <c r="AI899" s="145"/>
      <c r="AJ899" s="145"/>
      <c r="AK899" s="145"/>
      <c r="AL899" s="145"/>
      <c r="AY899" s="171"/>
      <c r="AZ899" s="167"/>
      <c r="BA899" s="172"/>
      <c r="BG899" s="171"/>
      <c r="BH899" s="167"/>
      <c r="BI899" s="172"/>
      <c r="CG899" s="430"/>
      <c r="CH899" s="430"/>
      <c r="CL899" s="147"/>
    </row>
    <row r="900" spans="1:90" s="5" customFormat="1" x14ac:dyDescent="0.25">
      <c r="A900" s="145"/>
      <c r="B900" s="145"/>
      <c r="C900" s="145"/>
      <c r="D900" s="145"/>
      <c r="E900" s="145"/>
      <c r="F900" s="145"/>
      <c r="G900" s="145"/>
      <c r="H900" s="145"/>
      <c r="I900" s="145"/>
      <c r="J900" s="145"/>
      <c r="K900" s="145"/>
      <c r="L900" s="145"/>
      <c r="M900" s="145"/>
      <c r="N900" s="145"/>
      <c r="O900" s="145"/>
      <c r="P900" s="145"/>
      <c r="Q900" s="145"/>
      <c r="R900" s="145"/>
      <c r="S900" s="145"/>
      <c r="T900" s="145"/>
      <c r="U900" s="145"/>
      <c r="V900" s="145"/>
      <c r="W900" s="145"/>
      <c r="X900" s="145"/>
      <c r="Y900" s="145"/>
      <c r="Z900" s="145"/>
      <c r="AA900" s="145"/>
      <c r="AB900" s="145"/>
      <c r="AC900" s="169"/>
      <c r="AD900" s="169"/>
      <c r="AE900" s="169"/>
      <c r="AF900" s="169"/>
      <c r="AG900" s="169"/>
      <c r="AH900" s="170"/>
      <c r="AI900" s="145"/>
      <c r="AJ900" s="145"/>
      <c r="AK900" s="145"/>
      <c r="AL900" s="145"/>
      <c r="AY900" s="171"/>
      <c r="AZ900" s="167"/>
      <c r="BA900" s="172"/>
      <c r="BG900" s="171"/>
      <c r="BH900" s="167"/>
      <c r="BI900" s="172"/>
      <c r="CG900" s="430"/>
      <c r="CH900" s="430"/>
      <c r="CL900" s="147"/>
    </row>
    <row r="901" spans="1:90" s="5" customFormat="1" x14ac:dyDescent="0.25">
      <c r="A901" s="145"/>
      <c r="B901" s="145"/>
      <c r="C901" s="145"/>
      <c r="D901" s="145"/>
      <c r="E901" s="145"/>
      <c r="F901" s="145"/>
      <c r="G901" s="145"/>
      <c r="H901" s="145"/>
      <c r="I901" s="145"/>
      <c r="J901" s="145"/>
      <c r="K901" s="145"/>
      <c r="L901" s="145"/>
      <c r="M901" s="145"/>
      <c r="N901" s="145"/>
      <c r="O901" s="145"/>
      <c r="P901" s="145"/>
      <c r="Q901" s="145"/>
      <c r="R901" s="145"/>
      <c r="S901" s="145"/>
      <c r="T901" s="145"/>
      <c r="U901" s="145"/>
      <c r="V901" s="145"/>
      <c r="W901" s="145"/>
      <c r="X901" s="145"/>
      <c r="Y901" s="145"/>
      <c r="Z901" s="145"/>
      <c r="AA901" s="145"/>
      <c r="AB901" s="145"/>
      <c r="AC901" s="169"/>
      <c r="AD901" s="169"/>
      <c r="AE901" s="169"/>
      <c r="AF901" s="169"/>
      <c r="AG901" s="169"/>
      <c r="AH901" s="170"/>
      <c r="AI901" s="145"/>
      <c r="AJ901" s="145"/>
      <c r="AK901" s="145"/>
      <c r="AL901" s="145"/>
      <c r="AY901" s="171"/>
      <c r="AZ901" s="167"/>
      <c r="BA901" s="172"/>
      <c r="BG901" s="171"/>
      <c r="BH901" s="167"/>
      <c r="BI901" s="172"/>
      <c r="CG901" s="430"/>
      <c r="CH901" s="430"/>
      <c r="CL901" s="147"/>
    </row>
    <row r="902" spans="1:90" s="5" customFormat="1" x14ac:dyDescent="0.25">
      <c r="A902" s="145"/>
      <c r="B902" s="145"/>
      <c r="C902" s="145"/>
      <c r="D902" s="145"/>
      <c r="E902" s="145"/>
      <c r="F902" s="145"/>
      <c r="G902" s="145"/>
      <c r="H902" s="145"/>
      <c r="I902" s="145"/>
      <c r="J902" s="145"/>
      <c r="K902" s="145"/>
      <c r="L902" s="145"/>
      <c r="M902" s="145"/>
      <c r="N902" s="145"/>
      <c r="O902" s="145"/>
      <c r="P902" s="145"/>
      <c r="Q902" s="145"/>
      <c r="R902" s="145"/>
      <c r="S902" s="145"/>
      <c r="T902" s="145"/>
      <c r="U902" s="145"/>
      <c r="V902" s="145"/>
      <c r="W902" s="145"/>
      <c r="X902" s="145"/>
      <c r="Y902" s="145"/>
      <c r="Z902" s="145"/>
      <c r="AA902" s="145"/>
      <c r="AB902" s="145"/>
      <c r="AC902" s="169"/>
      <c r="AD902" s="169"/>
      <c r="AE902" s="169"/>
      <c r="AF902" s="169"/>
      <c r="AG902" s="169"/>
      <c r="AH902" s="170"/>
      <c r="AI902" s="145"/>
      <c r="AJ902" s="145"/>
      <c r="AK902" s="145"/>
      <c r="AL902" s="145"/>
      <c r="AY902" s="171"/>
      <c r="AZ902" s="167"/>
      <c r="BA902" s="172"/>
      <c r="BG902" s="171"/>
      <c r="BH902" s="167"/>
      <c r="BI902" s="172"/>
      <c r="CG902" s="430"/>
      <c r="CH902" s="430"/>
      <c r="CL902" s="147"/>
    </row>
    <row r="903" spans="1:90" s="5" customFormat="1" x14ac:dyDescent="0.25">
      <c r="A903" s="145"/>
      <c r="B903" s="145"/>
      <c r="C903" s="145"/>
      <c r="D903" s="145"/>
      <c r="E903" s="145"/>
      <c r="F903" s="145"/>
      <c r="G903" s="145"/>
      <c r="H903" s="145"/>
      <c r="I903" s="145"/>
      <c r="J903" s="145"/>
      <c r="K903" s="145"/>
      <c r="L903" s="145"/>
      <c r="M903" s="145"/>
      <c r="N903" s="145"/>
      <c r="O903" s="145"/>
      <c r="P903" s="145"/>
      <c r="Q903" s="145"/>
      <c r="R903" s="145"/>
      <c r="S903" s="145"/>
      <c r="T903" s="145"/>
      <c r="U903" s="145"/>
      <c r="V903" s="145"/>
      <c r="W903" s="145"/>
      <c r="X903" s="145"/>
      <c r="Y903" s="145"/>
      <c r="Z903" s="145"/>
      <c r="AA903" s="145"/>
      <c r="AB903" s="145"/>
      <c r="AC903" s="169"/>
      <c r="AD903" s="169"/>
      <c r="AE903" s="169"/>
      <c r="AF903" s="169"/>
      <c r="AG903" s="169"/>
      <c r="AH903" s="170"/>
      <c r="AI903" s="145"/>
      <c r="AJ903" s="145"/>
      <c r="AK903" s="145"/>
      <c r="AL903" s="145"/>
      <c r="AY903" s="171"/>
      <c r="AZ903" s="167"/>
      <c r="BA903" s="172"/>
      <c r="BG903" s="171"/>
      <c r="BH903" s="167"/>
      <c r="BI903" s="172"/>
      <c r="CG903" s="430"/>
      <c r="CH903" s="430"/>
      <c r="CL903" s="147"/>
    </row>
    <row r="904" spans="1:90" s="5" customFormat="1" x14ac:dyDescent="0.25">
      <c r="A904" s="145"/>
      <c r="B904" s="145"/>
      <c r="C904" s="145"/>
      <c r="D904" s="145"/>
      <c r="E904" s="145"/>
      <c r="F904" s="145"/>
      <c r="G904" s="145"/>
      <c r="H904" s="145"/>
      <c r="I904" s="145"/>
      <c r="J904" s="145"/>
      <c r="K904" s="145"/>
      <c r="L904" s="145"/>
      <c r="M904" s="145"/>
      <c r="N904" s="145"/>
      <c r="O904" s="145"/>
      <c r="P904" s="145"/>
      <c r="Q904" s="145"/>
      <c r="R904" s="145"/>
      <c r="S904" s="145"/>
      <c r="T904" s="145"/>
      <c r="U904" s="145"/>
      <c r="V904" s="145"/>
      <c r="W904" s="145"/>
      <c r="X904" s="145"/>
      <c r="Y904" s="145"/>
      <c r="Z904" s="145"/>
      <c r="AA904" s="145"/>
      <c r="AB904" s="145"/>
      <c r="AC904" s="169"/>
      <c r="AD904" s="169"/>
      <c r="AE904" s="169"/>
      <c r="AF904" s="169"/>
      <c r="AG904" s="169"/>
      <c r="AH904" s="170"/>
      <c r="AI904" s="145"/>
      <c r="AJ904" s="145"/>
      <c r="AK904" s="145"/>
      <c r="AL904" s="145"/>
      <c r="AY904" s="171"/>
      <c r="AZ904" s="167"/>
      <c r="BA904" s="172"/>
      <c r="BG904" s="171"/>
      <c r="BH904" s="167"/>
      <c r="BI904" s="172"/>
      <c r="CG904" s="430"/>
      <c r="CH904" s="430"/>
      <c r="CL904" s="147"/>
    </row>
    <row r="905" spans="1:90" s="5" customFormat="1" x14ac:dyDescent="0.25">
      <c r="A905" s="145"/>
      <c r="B905" s="145"/>
      <c r="C905" s="145"/>
      <c r="D905" s="145"/>
      <c r="E905" s="145"/>
      <c r="F905" s="145"/>
      <c r="G905" s="145"/>
      <c r="H905" s="145"/>
      <c r="I905" s="145"/>
      <c r="J905" s="145"/>
      <c r="K905" s="145"/>
      <c r="L905" s="145"/>
      <c r="M905" s="145"/>
      <c r="N905" s="145"/>
      <c r="O905" s="145"/>
      <c r="P905" s="145"/>
      <c r="Q905" s="145"/>
      <c r="R905" s="145"/>
      <c r="S905" s="145"/>
      <c r="T905" s="145"/>
      <c r="U905" s="145"/>
      <c r="V905" s="145"/>
      <c r="W905" s="145"/>
      <c r="X905" s="145"/>
      <c r="Y905" s="145"/>
      <c r="Z905" s="145"/>
      <c r="AA905" s="145"/>
      <c r="AB905" s="145"/>
      <c r="AC905" s="169"/>
      <c r="AD905" s="169"/>
      <c r="AE905" s="169"/>
      <c r="AF905" s="169"/>
      <c r="AG905" s="169"/>
      <c r="AH905" s="170"/>
      <c r="AI905" s="145"/>
      <c r="AJ905" s="145"/>
      <c r="AK905" s="145"/>
      <c r="AL905" s="145"/>
      <c r="AY905" s="171"/>
      <c r="AZ905" s="167"/>
      <c r="BA905" s="172"/>
      <c r="BG905" s="171"/>
      <c r="BH905" s="167"/>
      <c r="BI905" s="172"/>
      <c r="CG905" s="430"/>
      <c r="CH905" s="430"/>
      <c r="CL905" s="147"/>
    </row>
    <row r="906" spans="1:90" s="5" customFormat="1" x14ac:dyDescent="0.25">
      <c r="A906" s="145"/>
      <c r="B906" s="145"/>
      <c r="C906" s="145"/>
      <c r="D906" s="145"/>
      <c r="E906" s="145"/>
      <c r="F906" s="145"/>
      <c r="G906" s="145"/>
      <c r="H906" s="145"/>
      <c r="I906" s="145"/>
      <c r="J906" s="145"/>
      <c r="K906" s="145"/>
      <c r="L906" s="145"/>
      <c r="M906" s="145"/>
      <c r="N906" s="145"/>
      <c r="O906" s="145"/>
      <c r="P906" s="145"/>
      <c r="Q906" s="145"/>
      <c r="R906" s="145"/>
      <c r="S906" s="145"/>
      <c r="T906" s="145"/>
      <c r="U906" s="145"/>
      <c r="V906" s="145"/>
      <c r="W906" s="145"/>
      <c r="X906" s="145"/>
      <c r="Y906" s="145"/>
      <c r="Z906" s="145"/>
      <c r="AA906" s="145"/>
      <c r="AB906" s="145"/>
      <c r="AC906" s="169"/>
      <c r="AD906" s="169"/>
      <c r="AE906" s="169"/>
      <c r="AF906" s="169"/>
      <c r="AG906" s="169"/>
      <c r="AH906" s="170"/>
      <c r="AI906" s="145"/>
      <c r="AJ906" s="145"/>
      <c r="AK906" s="145"/>
      <c r="AL906" s="145"/>
      <c r="AY906" s="171"/>
      <c r="AZ906" s="167"/>
      <c r="BA906" s="172"/>
      <c r="BG906" s="171"/>
      <c r="BH906" s="167"/>
      <c r="BI906" s="172"/>
      <c r="CG906" s="430"/>
      <c r="CH906" s="430"/>
      <c r="CL906" s="147"/>
    </row>
    <row r="907" spans="1:90" s="5" customFormat="1" x14ac:dyDescent="0.25">
      <c r="A907" s="145"/>
      <c r="B907" s="145"/>
      <c r="C907" s="145"/>
      <c r="D907" s="145"/>
      <c r="E907" s="145"/>
      <c r="F907" s="145"/>
      <c r="G907" s="145"/>
      <c r="H907" s="145"/>
      <c r="I907" s="145"/>
      <c r="J907" s="145"/>
      <c r="K907" s="145"/>
      <c r="L907" s="145"/>
      <c r="M907" s="145"/>
      <c r="N907" s="145"/>
      <c r="O907" s="145"/>
      <c r="P907" s="145"/>
      <c r="Q907" s="145"/>
      <c r="R907" s="145"/>
      <c r="S907" s="145"/>
      <c r="T907" s="145"/>
      <c r="U907" s="145"/>
      <c r="V907" s="145"/>
      <c r="W907" s="145"/>
      <c r="X907" s="145"/>
      <c r="Y907" s="145"/>
      <c r="Z907" s="145"/>
      <c r="AA907" s="145"/>
      <c r="AB907" s="145"/>
      <c r="AC907" s="169"/>
      <c r="AD907" s="169"/>
      <c r="AE907" s="169"/>
      <c r="AF907" s="169"/>
      <c r="AG907" s="169"/>
      <c r="AH907" s="170"/>
      <c r="AI907" s="145"/>
      <c r="AJ907" s="145"/>
      <c r="AK907" s="145"/>
      <c r="AL907" s="145"/>
      <c r="AY907" s="171"/>
      <c r="AZ907" s="167"/>
      <c r="BA907" s="172"/>
      <c r="BG907" s="171"/>
      <c r="BH907" s="167"/>
      <c r="BI907" s="172"/>
      <c r="CG907" s="430"/>
      <c r="CH907" s="430"/>
      <c r="CL907" s="147"/>
    </row>
    <row r="908" spans="1:90" s="5" customFormat="1" x14ac:dyDescent="0.25">
      <c r="A908" s="145"/>
      <c r="B908" s="145"/>
      <c r="C908" s="145"/>
      <c r="D908" s="145"/>
      <c r="E908" s="145"/>
      <c r="F908" s="145"/>
      <c r="G908" s="145"/>
      <c r="H908" s="145"/>
      <c r="I908" s="145"/>
      <c r="J908" s="145"/>
      <c r="K908" s="145"/>
      <c r="L908" s="145"/>
      <c r="M908" s="145"/>
      <c r="N908" s="145"/>
      <c r="O908" s="145"/>
      <c r="P908" s="145"/>
      <c r="Q908" s="145"/>
      <c r="R908" s="145"/>
      <c r="S908" s="145"/>
      <c r="T908" s="145"/>
      <c r="U908" s="145"/>
      <c r="V908" s="145"/>
      <c r="W908" s="145"/>
      <c r="X908" s="145"/>
      <c r="Y908" s="145"/>
      <c r="Z908" s="145"/>
      <c r="AA908" s="145"/>
      <c r="AB908" s="145"/>
      <c r="AC908" s="169"/>
      <c r="AD908" s="169"/>
      <c r="AE908" s="169"/>
      <c r="AF908" s="169"/>
      <c r="AG908" s="169"/>
      <c r="AH908" s="170"/>
      <c r="AI908" s="145"/>
      <c r="AJ908" s="145"/>
      <c r="AK908" s="145"/>
      <c r="AL908" s="145"/>
      <c r="AY908" s="171"/>
      <c r="AZ908" s="167"/>
      <c r="BA908" s="172"/>
      <c r="BG908" s="171"/>
      <c r="BH908" s="167"/>
      <c r="BI908" s="172"/>
      <c r="CG908" s="430"/>
      <c r="CH908" s="430"/>
      <c r="CL908" s="147"/>
    </row>
    <row r="909" spans="1:90" s="5" customFormat="1" x14ac:dyDescent="0.25">
      <c r="A909" s="145"/>
      <c r="B909" s="145"/>
      <c r="C909" s="145"/>
      <c r="D909" s="145"/>
      <c r="E909" s="145"/>
      <c r="F909" s="145"/>
      <c r="G909" s="145"/>
      <c r="H909" s="145"/>
      <c r="I909" s="145"/>
      <c r="J909" s="145"/>
      <c r="K909" s="145"/>
      <c r="L909" s="145"/>
      <c r="M909" s="145"/>
      <c r="N909" s="145"/>
      <c r="O909" s="145"/>
      <c r="P909" s="145"/>
      <c r="Q909" s="145"/>
      <c r="R909" s="145"/>
      <c r="S909" s="145"/>
      <c r="T909" s="145"/>
      <c r="U909" s="145"/>
      <c r="V909" s="145"/>
      <c r="W909" s="145"/>
      <c r="X909" s="145"/>
      <c r="Y909" s="145"/>
      <c r="Z909" s="145"/>
      <c r="AA909" s="145"/>
      <c r="AB909" s="145"/>
      <c r="AC909" s="169"/>
      <c r="AD909" s="169"/>
      <c r="AE909" s="169"/>
      <c r="AF909" s="169"/>
      <c r="AG909" s="169"/>
      <c r="AH909" s="170"/>
      <c r="AI909" s="145"/>
      <c r="AJ909" s="145"/>
      <c r="AK909" s="145"/>
      <c r="AL909" s="145"/>
      <c r="AY909" s="171"/>
      <c r="AZ909" s="167"/>
      <c r="BA909" s="172"/>
      <c r="BG909" s="171"/>
      <c r="BH909" s="167"/>
      <c r="BI909" s="172"/>
      <c r="CG909" s="430"/>
      <c r="CH909" s="430"/>
      <c r="CL909" s="147"/>
    </row>
    <row r="910" spans="1:90" s="5" customFormat="1" x14ac:dyDescent="0.25">
      <c r="A910" s="145"/>
      <c r="B910" s="145"/>
      <c r="C910" s="145"/>
      <c r="D910" s="145"/>
      <c r="E910" s="145"/>
      <c r="F910" s="145"/>
      <c r="G910" s="145"/>
      <c r="H910" s="145"/>
      <c r="I910" s="145"/>
      <c r="J910" s="145"/>
      <c r="K910" s="145"/>
      <c r="L910" s="145"/>
      <c r="M910" s="145"/>
      <c r="N910" s="145"/>
      <c r="O910" s="145"/>
      <c r="P910" s="145"/>
      <c r="Q910" s="145"/>
      <c r="R910" s="145"/>
      <c r="S910" s="145"/>
      <c r="T910" s="145"/>
      <c r="U910" s="145"/>
      <c r="V910" s="145"/>
      <c r="W910" s="145"/>
      <c r="X910" s="145"/>
      <c r="Y910" s="145"/>
      <c r="Z910" s="145"/>
      <c r="AA910" s="145"/>
      <c r="AB910" s="145"/>
      <c r="AC910" s="169"/>
      <c r="AD910" s="169"/>
      <c r="AE910" s="169"/>
      <c r="AF910" s="169"/>
      <c r="AG910" s="169"/>
      <c r="AH910" s="170"/>
      <c r="AI910" s="145"/>
      <c r="AJ910" s="145"/>
      <c r="AK910" s="145"/>
      <c r="AL910" s="145"/>
      <c r="AY910" s="171"/>
      <c r="AZ910" s="167"/>
      <c r="BA910" s="172"/>
      <c r="BG910" s="171"/>
      <c r="BH910" s="167"/>
      <c r="BI910" s="172"/>
      <c r="CG910" s="430"/>
      <c r="CH910" s="430"/>
      <c r="CL910" s="147"/>
    </row>
    <row r="911" spans="1:90" s="5" customFormat="1" x14ac:dyDescent="0.25">
      <c r="A911" s="145"/>
      <c r="B911" s="145"/>
      <c r="C911" s="145"/>
      <c r="D911" s="145"/>
      <c r="E911" s="145"/>
      <c r="F911" s="145"/>
      <c r="G911" s="145"/>
      <c r="H911" s="145"/>
      <c r="I911" s="145"/>
      <c r="J911" s="145"/>
      <c r="K911" s="145"/>
      <c r="L911" s="145"/>
      <c r="M911" s="145"/>
      <c r="N911" s="145"/>
      <c r="O911" s="145"/>
      <c r="P911" s="145"/>
      <c r="Q911" s="145"/>
      <c r="R911" s="145"/>
      <c r="S911" s="145"/>
      <c r="T911" s="145"/>
      <c r="U911" s="145"/>
      <c r="V911" s="145"/>
      <c r="W911" s="145"/>
      <c r="X911" s="145"/>
      <c r="Y911" s="145"/>
      <c r="Z911" s="145"/>
      <c r="AA911" s="145"/>
      <c r="AB911" s="145"/>
      <c r="AC911" s="169"/>
      <c r="AD911" s="169"/>
      <c r="AE911" s="169"/>
      <c r="AF911" s="169"/>
      <c r="AG911" s="169"/>
      <c r="AH911" s="170"/>
      <c r="AI911" s="145"/>
      <c r="AJ911" s="145"/>
      <c r="AK911" s="145"/>
      <c r="AL911" s="145"/>
      <c r="AY911" s="171"/>
      <c r="AZ911" s="167"/>
      <c r="BA911" s="172"/>
      <c r="BG911" s="171"/>
      <c r="BH911" s="167"/>
      <c r="BI911" s="172"/>
      <c r="CG911" s="430"/>
      <c r="CH911" s="430"/>
      <c r="CL911" s="147"/>
    </row>
    <row r="912" spans="1:90" s="5" customFormat="1" x14ac:dyDescent="0.25">
      <c r="A912" s="145"/>
      <c r="B912" s="145"/>
      <c r="C912" s="145"/>
      <c r="D912" s="145"/>
      <c r="E912" s="145"/>
      <c r="F912" s="145"/>
      <c r="G912" s="145"/>
      <c r="H912" s="145"/>
      <c r="I912" s="145"/>
      <c r="J912" s="145"/>
      <c r="K912" s="145"/>
      <c r="L912" s="145"/>
      <c r="M912" s="145"/>
      <c r="N912" s="145"/>
      <c r="O912" s="145"/>
      <c r="P912" s="145"/>
      <c r="Q912" s="145"/>
      <c r="R912" s="145"/>
      <c r="S912" s="145"/>
      <c r="T912" s="145"/>
      <c r="U912" s="145"/>
      <c r="V912" s="145"/>
      <c r="W912" s="145"/>
      <c r="X912" s="145"/>
      <c r="Y912" s="145"/>
      <c r="Z912" s="145"/>
      <c r="AA912" s="145"/>
      <c r="AB912" s="145"/>
      <c r="AC912" s="169"/>
      <c r="AD912" s="169"/>
      <c r="AE912" s="169"/>
      <c r="AF912" s="169"/>
      <c r="AG912" s="169"/>
      <c r="AH912" s="170"/>
      <c r="AI912" s="145"/>
      <c r="AJ912" s="145"/>
      <c r="AK912" s="145"/>
      <c r="AL912" s="145"/>
      <c r="AY912" s="171"/>
      <c r="AZ912" s="167"/>
      <c r="BA912" s="172"/>
      <c r="BG912" s="171"/>
      <c r="BH912" s="167"/>
      <c r="BI912" s="172"/>
      <c r="CG912" s="430"/>
      <c r="CH912" s="430"/>
      <c r="CL912" s="147"/>
    </row>
    <row r="913" spans="1:90" s="5" customFormat="1" x14ac:dyDescent="0.25">
      <c r="A913" s="145"/>
      <c r="B913" s="145"/>
      <c r="C913" s="145"/>
      <c r="D913" s="145"/>
      <c r="E913" s="145"/>
      <c r="F913" s="145"/>
      <c r="G913" s="145"/>
      <c r="H913" s="145"/>
      <c r="I913" s="145"/>
      <c r="J913" s="145"/>
      <c r="K913" s="145"/>
      <c r="L913" s="145"/>
      <c r="M913" s="145"/>
      <c r="N913" s="145"/>
      <c r="O913" s="145"/>
      <c r="P913" s="145"/>
      <c r="Q913" s="145"/>
      <c r="R913" s="145"/>
      <c r="S913" s="145"/>
      <c r="T913" s="145"/>
      <c r="U913" s="145"/>
      <c r="V913" s="145"/>
      <c r="W913" s="145"/>
      <c r="X913" s="145"/>
      <c r="Y913" s="145"/>
      <c r="Z913" s="145"/>
      <c r="AA913" s="145"/>
      <c r="AB913" s="145"/>
      <c r="AC913" s="169"/>
      <c r="AD913" s="169"/>
      <c r="AE913" s="169"/>
      <c r="AF913" s="169"/>
      <c r="AG913" s="169"/>
      <c r="AH913" s="170"/>
      <c r="AI913" s="145"/>
      <c r="AJ913" s="145"/>
      <c r="AK913" s="145"/>
      <c r="AL913" s="145"/>
      <c r="AY913" s="171"/>
      <c r="AZ913" s="167"/>
      <c r="BA913" s="172"/>
      <c r="BG913" s="171"/>
      <c r="BH913" s="167"/>
      <c r="BI913" s="172"/>
      <c r="CG913" s="430"/>
      <c r="CH913" s="430"/>
      <c r="CL913" s="147"/>
    </row>
    <row r="914" spans="1:90" s="5" customFormat="1" x14ac:dyDescent="0.25">
      <c r="A914" s="145"/>
      <c r="B914" s="145"/>
      <c r="C914" s="145"/>
      <c r="D914" s="145"/>
      <c r="E914" s="145"/>
      <c r="F914" s="145"/>
      <c r="G914" s="145"/>
      <c r="H914" s="145"/>
      <c r="I914" s="145"/>
      <c r="J914" s="145"/>
      <c r="K914" s="145"/>
      <c r="L914" s="145"/>
      <c r="M914" s="145"/>
      <c r="N914" s="145"/>
      <c r="O914" s="145"/>
      <c r="P914" s="145"/>
      <c r="Q914" s="145"/>
      <c r="R914" s="145"/>
      <c r="S914" s="145"/>
      <c r="T914" s="145"/>
      <c r="U914" s="145"/>
      <c r="V914" s="145"/>
      <c r="W914" s="145"/>
      <c r="X914" s="145"/>
      <c r="Y914" s="145"/>
      <c r="Z914" s="145"/>
      <c r="AA914" s="145"/>
      <c r="AB914" s="145"/>
      <c r="AC914" s="169"/>
      <c r="AD914" s="169"/>
      <c r="AE914" s="169"/>
      <c r="AF914" s="169"/>
      <c r="AG914" s="169"/>
      <c r="AH914" s="170"/>
      <c r="AI914" s="145"/>
      <c r="AJ914" s="145"/>
      <c r="AK914" s="145"/>
      <c r="AL914" s="145"/>
      <c r="AY914" s="171"/>
      <c r="AZ914" s="167"/>
      <c r="BA914" s="172"/>
      <c r="BG914" s="171"/>
      <c r="BH914" s="167"/>
      <c r="BI914" s="172"/>
      <c r="CG914" s="430"/>
      <c r="CH914" s="430"/>
      <c r="CL914" s="147"/>
    </row>
    <row r="915" spans="1:90" s="5" customFormat="1" x14ac:dyDescent="0.25">
      <c r="A915" s="145"/>
      <c r="B915" s="145"/>
      <c r="C915" s="145"/>
      <c r="D915" s="145"/>
      <c r="E915" s="145"/>
      <c r="F915" s="145"/>
      <c r="G915" s="145"/>
      <c r="H915" s="145"/>
      <c r="I915" s="145"/>
      <c r="J915" s="145"/>
      <c r="K915" s="145"/>
      <c r="L915" s="145"/>
      <c r="M915" s="145"/>
      <c r="N915" s="145"/>
      <c r="O915" s="145"/>
      <c r="P915" s="145"/>
      <c r="Q915" s="145"/>
      <c r="R915" s="145"/>
      <c r="S915" s="145"/>
      <c r="T915" s="145"/>
      <c r="U915" s="145"/>
      <c r="V915" s="145"/>
      <c r="W915" s="145"/>
      <c r="X915" s="145"/>
      <c r="Y915" s="145"/>
      <c r="Z915" s="145"/>
      <c r="AA915" s="145"/>
      <c r="AB915" s="145"/>
      <c r="AC915" s="169"/>
      <c r="AD915" s="169"/>
      <c r="AE915" s="169"/>
      <c r="AF915" s="169"/>
      <c r="AG915" s="169"/>
      <c r="AH915" s="170"/>
      <c r="AI915" s="145"/>
      <c r="AJ915" s="145"/>
      <c r="AK915" s="145"/>
      <c r="AL915" s="145"/>
      <c r="AY915" s="171"/>
      <c r="AZ915" s="167"/>
      <c r="BA915" s="172"/>
      <c r="BG915" s="171"/>
      <c r="BH915" s="167"/>
      <c r="BI915" s="172"/>
      <c r="CG915" s="430"/>
      <c r="CH915" s="430"/>
      <c r="CL915" s="147"/>
    </row>
    <row r="916" spans="1:90" s="5" customFormat="1" x14ac:dyDescent="0.25">
      <c r="A916" s="145"/>
      <c r="B916" s="145"/>
      <c r="C916" s="145"/>
      <c r="D916" s="145"/>
      <c r="E916" s="145"/>
      <c r="F916" s="145"/>
      <c r="G916" s="145"/>
      <c r="H916" s="145"/>
      <c r="I916" s="145"/>
      <c r="J916" s="145"/>
      <c r="K916" s="145"/>
      <c r="L916" s="145"/>
      <c r="M916" s="145"/>
      <c r="N916" s="145"/>
      <c r="O916" s="145"/>
      <c r="P916" s="145"/>
      <c r="Q916" s="145"/>
      <c r="R916" s="145"/>
      <c r="S916" s="145"/>
      <c r="T916" s="145"/>
      <c r="U916" s="145"/>
      <c r="V916" s="145"/>
      <c r="W916" s="145"/>
      <c r="X916" s="145"/>
      <c r="Y916" s="145"/>
      <c r="Z916" s="145"/>
      <c r="AA916" s="145"/>
      <c r="AB916" s="145"/>
      <c r="AC916" s="169"/>
      <c r="AD916" s="169"/>
      <c r="AE916" s="169"/>
      <c r="AF916" s="169"/>
      <c r="AG916" s="169"/>
      <c r="AH916" s="170"/>
      <c r="AI916" s="145"/>
      <c r="AJ916" s="145"/>
      <c r="AK916" s="145"/>
      <c r="AL916" s="145"/>
      <c r="AY916" s="171"/>
      <c r="AZ916" s="167"/>
      <c r="BA916" s="172"/>
      <c r="BG916" s="171"/>
      <c r="BH916" s="167"/>
      <c r="BI916" s="172"/>
      <c r="CG916" s="430"/>
      <c r="CH916" s="430"/>
      <c r="CL916" s="147"/>
    </row>
    <row r="917" spans="1:90" s="5" customFormat="1" x14ac:dyDescent="0.25">
      <c r="A917" s="145"/>
      <c r="B917" s="145"/>
      <c r="C917" s="145"/>
      <c r="D917" s="145"/>
      <c r="E917" s="145"/>
      <c r="F917" s="145"/>
      <c r="G917" s="145"/>
      <c r="H917" s="145"/>
      <c r="I917" s="145"/>
      <c r="J917" s="145"/>
      <c r="K917" s="145"/>
      <c r="L917" s="145"/>
      <c r="M917" s="145"/>
      <c r="N917" s="145"/>
      <c r="O917" s="145"/>
      <c r="P917" s="145"/>
      <c r="Q917" s="145"/>
      <c r="R917" s="145"/>
      <c r="S917" s="145"/>
      <c r="T917" s="145"/>
      <c r="U917" s="145"/>
      <c r="V917" s="145"/>
      <c r="W917" s="145"/>
      <c r="X917" s="145"/>
      <c r="Y917" s="145"/>
      <c r="Z917" s="145"/>
      <c r="AA917" s="145"/>
      <c r="AB917" s="145"/>
      <c r="AC917" s="169"/>
      <c r="AD917" s="169"/>
      <c r="AE917" s="169"/>
      <c r="AF917" s="169"/>
      <c r="AG917" s="169"/>
      <c r="AH917" s="170"/>
      <c r="AI917" s="145"/>
      <c r="AJ917" s="145"/>
      <c r="AK917" s="145"/>
      <c r="AL917" s="145"/>
      <c r="AY917" s="171"/>
      <c r="AZ917" s="167"/>
      <c r="BA917" s="172"/>
      <c r="BG917" s="171"/>
      <c r="BH917" s="167"/>
      <c r="BI917" s="172"/>
      <c r="CG917" s="430"/>
      <c r="CH917" s="430"/>
      <c r="CL917" s="147"/>
    </row>
    <row r="918" spans="1:90" s="5" customFormat="1" x14ac:dyDescent="0.25">
      <c r="A918" s="145"/>
      <c r="B918" s="145"/>
      <c r="C918" s="145"/>
      <c r="D918" s="145"/>
      <c r="E918" s="145"/>
      <c r="F918" s="145"/>
      <c r="G918" s="145"/>
      <c r="H918" s="145"/>
      <c r="I918" s="145"/>
      <c r="J918" s="145"/>
      <c r="K918" s="145"/>
      <c r="L918" s="145"/>
      <c r="M918" s="145"/>
      <c r="N918" s="145"/>
      <c r="O918" s="145"/>
      <c r="P918" s="145"/>
      <c r="Q918" s="145"/>
      <c r="R918" s="145"/>
      <c r="S918" s="145"/>
      <c r="T918" s="145"/>
      <c r="U918" s="145"/>
      <c r="V918" s="145"/>
      <c r="W918" s="145"/>
      <c r="X918" s="145"/>
      <c r="Y918" s="145"/>
      <c r="Z918" s="145"/>
      <c r="AA918" s="145"/>
      <c r="AB918" s="145"/>
      <c r="AC918" s="169"/>
      <c r="AD918" s="169"/>
      <c r="AE918" s="169"/>
      <c r="AF918" s="169"/>
      <c r="AG918" s="169"/>
      <c r="AH918" s="170"/>
      <c r="AI918" s="145"/>
      <c r="AJ918" s="145"/>
      <c r="AK918" s="145"/>
      <c r="AL918" s="145"/>
      <c r="AY918" s="171"/>
      <c r="AZ918" s="167"/>
      <c r="BA918" s="172"/>
      <c r="BG918" s="171"/>
      <c r="BH918" s="167"/>
      <c r="BI918" s="172"/>
      <c r="CG918" s="430"/>
      <c r="CH918" s="430"/>
      <c r="CL918" s="147"/>
    </row>
    <row r="919" spans="1:90" s="5" customFormat="1" x14ac:dyDescent="0.25">
      <c r="A919" s="145"/>
      <c r="B919" s="145"/>
      <c r="C919" s="145"/>
      <c r="D919" s="145"/>
      <c r="E919" s="145"/>
      <c r="F919" s="145"/>
      <c r="G919" s="145"/>
      <c r="H919" s="145"/>
      <c r="I919" s="145"/>
      <c r="J919" s="145"/>
      <c r="K919" s="145"/>
      <c r="L919" s="145"/>
      <c r="M919" s="145"/>
      <c r="N919" s="145"/>
      <c r="O919" s="145"/>
      <c r="P919" s="145"/>
      <c r="Q919" s="145"/>
      <c r="R919" s="145"/>
      <c r="S919" s="145"/>
      <c r="T919" s="145"/>
      <c r="U919" s="145"/>
      <c r="V919" s="145"/>
      <c r="W919" s="145"/>
      <c r="X919" s="145"/>
      <c r="Y919" s="145"/>
      <c r="Z919" s="145"/>
      <c r="AA919" s="145"/>
      <c r="AB919" s="145"/>
      <c r="AC919" s="169"/>
      <c r="AD919" s="169"/>
      <c r="AE919" s="169"/>
      <c r="AF919" s="169"/>
      <c r="AG919" s="169"/>
      <c r="AH919" s="170"/>
      <c r="AI919" s="145"/>
      <c r="AJ919" s="145"/>
      <c r="AK919" s="145"/>
      <c r="AL919" s="145"/>
      <c r="AY919" s="171"/>
      <c r="AZ919" s="167"/>
      <c r="BA919" s="172"/>
      <c r="BG919" s="171"/>
      <c r="BH919" s="167"/>
      <c r="BI919" s="172"/>
      <c r="CG919" s="430"/>
      <c r="CH919" s="430"/>
      <c r="CL919" s="147"/>
    </row>
    <row r="920" spans="1:90" s="5" customFormat="1" x14ac:dyDescent="0.25">
      <c r="A920" s="145"/>
      <c r="B920" s="145"/>
      <c r="C920" s="145"/>
      <c r="D920" s="145"/>
      <c r="E920" s="145"/>
      <c r="F920" s="145"/>
      <c r="G920" s="145"/>
      <c r="H920" s="145"/>
      <c r="I920" s="145"/>
      <c r="J920" s="145"/>
      <c r="K920" s="145"/>
      <c r="L920" s="145"/>
      <c r="M920" s="145"/>
      <c r="N920" s="145"/>
      <c r="O920" s="145"/>
      <c r="P920" s="145"/>
      <c r="Q920" s="145"/>
      <c r="R920" s="145"/>
      <c r="S920" s="145"/>
      <c r="T920" s="145"/>
      <c r="U920" s="145"/>
      <c r="V920" s="145"/>
      <c r="W920" s="145"/>
      <c r="X920" s="145"/>
      <c r="Y920" s="145"/>
      <c r="Z920" s="145"/>
      <c r="AA920" s="145"/>
      <c r="AB920" s="145"/>
      <c r="AC920" s="169"/>
      <c r="AD920" s="169"/>
      <c r="AE920" s="169"/>
      <c r="AF920" s="169"/>
      <c r="AG920" s="169"/>
      <c r="AH920" s="170"/>
      <c r="AI920" s="145"/>
      <c r="AJ920" s="145"/>
      <c r="AK920" s="145"/>
      <c r="AL920" s="145"/>
      <c r="AY920" s="171"/>
      <c r="AZ920" s="167"/>
      <c r="BA920" s="172"/>
      <c r="BG920" s="171"/>
      <c r="BH920" s="167"/>
      <c r="BI920" s="172"/>
      <c r="CG920" s="430"/>
      <c r="CH920" s="430"/>
      <c r="CL920" s="147"/>
    </row>
    <row r="921" spans="1:90" s="5" customFormat="1" x14ac:dyDescent="0.25">
      <c r="A921" s="145"/>
      <c r="B921" s="145"/>
      <c r="C921" s="145"/>
      <c r="D921" s="145"/>
      <c r="E921" s="145"/>
      <c r="F921" s="145"/>
      <c r="G921" s="145"/>
      <c r="H921" s="145"/>
      <c r="I921" s="145"/>
      <c r="J921" s="145"/>
      <c r="K921" s="145"/>
      <c r="L921" s="145"/>
      <c r="M921" s="145"/>
      <c r="N921" s="145"/>
      <c r="O921" s="145"/>
      <c r="P921" s="145"/>
      <c r="Q921" s="145"/>
      <c r="R921" s="145"/>
      <c r="S921" s="145"/>
      <c r="T921" s="145"/>
      <c r="U921" s="145"/>
      <c r="V921" s="145"/>
      <c r="W921" s="145"/>
      <c r="X921" s="145"/>
      <c r="Y921" s="145"/>
      <c r="Z921" s="145"/>
      <c r="AA921" s="145"/>
      <c r="AB921" s="145"/>
      <c r="AC921" s="169"/>
      <c r="AD921" s="169"/>
      <c r="AE921" s="169"/>
      <c r="AF921" s="169"/>
      <c r="AG921" s="169"/>
      <c r="AH921" s="170"/>
      <c r="AI921" s="145"/>
      <c r="AJ921" s="145"/>
      <c r="AK921" s="145"/>
      <c r="AL921" s="145"/>
      <c r="AY921" s="171"/>
      <c r="AZ921" s="167"/>
      <c r="BA921" s="172"/>
      <c r="BG921" s="171"/>
      <c r="BH921" s="167"/>
      <c r="BI921" s="172"/>
      <c r="CG921" s="430"/>
      <c r="CH921" s="430"/>
      <c r="CL921" s="147"/>
    </row>
    <row r="922" spans="1:90" s="5" customFormat="1" x14ac:dyDescent="0.25">
      <c r="A922" s="145"/>
      <c r="B922" s="145"/>
      <c r="C922" s="145"/>
      <c r="D922" s="145"/>
      <c r="E922" s="145"/>
      <c r="F922" s="145"/>
      <c r="G922" s="145"/>
      <c r="H922" s="145"/>
      <c r="I922" s="145"/>
      <c r="J922" s="145"/>
      <c r="K922" s="145"/>
      <c r="L922" s="145"/>
      <c r="M922" s="145"/>
      <c r="N922" s="145"/>
      <c r="O922" s="145"/>
      <c r="P922" s="145"/>
      <c r="Q922" s="145"/>
      <c r="R922" s="145"/>
      <c r="S922" s="145"/>
      <c r="T922" s="145"/>
      <c r="U922" s="145"/>
      <c r="V922" s="145"/>
      <c r="W922" s="145"/>
      <c r="X922" s="145"/>
      <c r="Y922" s="145"/>
      <c r="Z922" s="145"/>
      <c r="AA922" s="145"/>
      <c r="AB922" s="145"/>
      <c r="AC922" s="169"/>
      <c r="AD922" s="169"/>
      <c r="AE922" s="169"/>
      <c r="AF922" s="169"/>
      <c r="AG922" s="169"/>
      <c r="AH922" s="170"/>
      <c r="AI922" s="145"/>
      <c r="AJ922" s="145"/>
      <c r="AK922" s="145"/>
      <c r="AL922" s="145"/>
      <c r="AY922" s="171"/>
      <c r="AZ922" s="167"/>
      <c r="BA922" s="172"/>
      <c r="BG922" s="171"/>
      <c r="BH922" s="167"/>
      <c r="BI922" s="172"/>
      <c r="CG922" s="430"/>
      <c r="CH922" s="430"/>
      <c r="CL922" s="147"/>
    </row>
    <row r="923" spans="1:90" s="5" customFormat="1" x14ac:dyDescent="0.25">
      <c r="A923" s="145"/>
      <c r="B923" s="145"/>
      <c r="C923" s="145"/>
      <c r="D923" s="145"/>
      <c r="E923" s="145"/>
      <c r="F923" s="145"/>
      <c r="G923" s="145"/>
      <c r="H923" s="145"/>
      <c r="I923" s="145"/>
      <c r="J923" s="145"/>
      <c r="K923" s="145"/>
      <c r="L923" s="145"/>
      <c r="M923" s="145"/>
      <c r="N923" s="145"/>
      <c r="O923" s="145"/>
      <c r="P923" s="145"/>
      <c r="Q923" s="145"/>
      <c r="R923" s="145"/>
      <c r="S923" s="145"/>
      <c r="T923" s="145"/>
      <c r="U923" s="145"/>
      <c r="V923" s="145"/>
      <c r="W923" s="145"/>
      <c r="X923" s="145"/>
      <c r="Y923" s="145"/>
      <c r="Z923" s="145"/>
      <c r="AA923" s="145"/>
      <c r="AB923" s="145"/>
      <c r="AC923" s="169"/>
      <c r="AD923" s="169"/>
      <c r="AE923" s="169"/>
      <c r="AF923" s="169"/>
      <c r="AG923" s="169"/>
      <c r="AH923" s="170"/>
      <c r="AI923" s="145"/>
      <c r="AJ923" s="145"/>
      <c r="AK923" s="145"/>
      <c r="AL923" s="145"/>
      <c r="AY923" s="171"/>
      <c r="AZ923" s="167"/>
      <c r="BA923" s="172"/>
      <c r="BG923" s="171"/>
      <c r="BH923" s="167"/>
      <c r="BI923" s="172"/>
      <c r="CG923" s="430"/>
      <c r="CH923" s="430"/>
      <c r="CL923" s="147"/>
    </row>
    <row r="924" spans="1:90" s="5" customFormat="1" x14ac:dyDescent="0.25">
      <c r="A924" s="145"/>
      <c r="B924" s="145"/>
      <c r="C924" s="145"/>
      <c r="D924" s="145"/>
      <c r="E924" s="145"/>
      <c r="F924" s="145"/>
      <c r="G924" s="145"/>
      <c r="H924" s="145"/>
      <c r="I924" s="145"/>
      <c r="J924" s="145"/>
      <c r="K924" s="145"/>
      <c r="L924" s="145"/>
      <c r="M924" s="145"/>
      <c r="N924" s="145"/>
      <c r="O924" s="145"/>
      <c r="P924" s="145"/>
      <c r="Q924" s="145"/>
      <c r="R924" s="145"/>
      <c r="S924" s="145"/>
      <c r="T924" s="145"/>
      <c r="U924" s="145"/>
      <c r="V924" s="145"/>
      <c r="W924" s="145"/>
      <c r="X924" s="145"/>
      <c r="Y924" s="145"/>
      <c r="Z924" s="145"/>
      <c r="AA924" s="145"/>
      <c r="AB924" s="145"/>
      <c r="AC924" s="169"/>
      <c r="AD924" s="169"/>
      <c r="AE924" s="169"/>
      <c r="AF924" s="169"/>
      <c r="AG924" s="169"/>
      <c r="AH924" s="170"/>
      <c r="AI924" s="145"/>
      <c r="AJ924" s="145"/>
      <c r="AK924" s="145"/>
      <c r="AL924" s="145"/>
      <c r="AY924" s="171"/>
      <c r="AZ924" s="167"/>
      <c r="BA924" s="172"/>
      <c r="BG924" s="171"/>
      <c r="BH924" s="167"/>
      <c r="BI924" s="172"/>
      <c r="CG924" s="430"/>
      <c r="CH924" s="430"/>
      <c r="CL924" s="147"/>
    </row>
    <row r="925" spans="1:90" s="5" customFormat="1" x14ac:dyDescent="0.25">
      <c r="A925" s="145"/>
      <c r="B925" s="145"/>
      <c r="C925" s="145"/>
      <c r="D925" s="145"/>
      <c r="E925" s="145"/>
      <c r="F925" s="145"/>
      <c r="G925" s="145"/>
      <c r="H925" s="145"/>
      <c r="I925" s="145"/>
      <c r="J925" s="145"/>
      <c r="K925" s="145"/>
      <c r="L925" s="145"/>
      <c r="M925" s="145"/>
      <c r="N925" s="145"/>
      <c r="O925" s="145"/>
      <c r="P925" s="145"/>
      <c r="Q925" s="145"/>
      <c r="R925" s="145"/>
      <c r="S925" s="145"/>
      <c r="T925" s="145"/>
      <c r="U925" s="145"/>
      <c r="V925" s="145"/>
      <c r="W925" s="145"/>
      <c r="X925" s="145"/>
      <c r="Y925" s="145"/>
      <c r="Z925" s="145"/>
      <c r="AA925" s="145"/>
      <c r="AB925" s="145"/>
      <c r="AC925" s="169"/>
      <c r="AD925" s="169"/>
      <c r="AE925" s="169"/>
      <c r="AF925" s="169"/>
      <c r="AG925" s="169"/>
      <c r="AH925" s="170"/>
      <c r="AI925" s="145"/>
      <c r="AJ925" s="145"/>
      <c r="AK925" s="145"/>
      <c r="AL925" s="145"/>
      <c r="AY925" s="171"/>
      <c r="AZ925" s="167"/>
      <c r="BA925" s="172"/>
      <c r="BG925" s="171"/>
      <c r="BH925" s="167"/>
      <c r="BI925" s="172"/>
      <c r="CG925" s="430"/>
      <c r="CH925" s="430"/>
      <c r="CL925" s="147"/>
    </row>
    <row r="926" spans="1:90" s="5" customFormat="1" x14ac:dyDescent="0.25">
      <c r="A926" s="145"/>
      <c r="B926" s="145"/>
      <c r="C926" s="145"/>
      <c r="D926" s="145"/>
      <c r="E926" s="145"/>
      <c r="F926" s="145"/>
      <c r="G926" s="145"/>
      <c r="H926" s="145"/>
      <c r="I926" s="145"/>
      <c r="J926" s="145"/>
      <c r="K926" s="145"/>
      <c r="L926" s="145"/>
      <c r="M926" s="145"/>
      <c r="N926" s="145"/>
      <c r="O926" s="145"/>
      <c r="P926" s="145"/>
      <c r="Q926" s="145"/>
      <c r="R926" s="145"/>
      <c r="S926" s="145"/>
      <c r="T926" s="145"/>
      <c r="U926" s="145"/>
      <c r="V926" s="145"/>
      <c r="W926" s="145"/>
      <c r="X926" s="145"/>
      <c r="Y926" s="145"/>
      <c r="Z926" s="145"/>
      <c r="AA926" s="145"/>
      <c r="AB926" s="145"/>
      <c r="AC926" s="169"/>
      <c r="AD926" s="169"/>
      <c r="AE926" s="169"/>
      <c r="AF926" s="169"/>
      <c r="AG926" s="169"/>
      <c r="AH926" s="170"/>
      <c r="AI926" s="145"/>
      <c r="AJ926" s="145"/>
      <c r="AK926" s="145"/>
      <c r="AL926" s="145"/>
      <c r="AY926" s="171"/>
      <c r="AZ926" s="167"/>
      <c r="BA926" s="172"/>
      <c r="BG926" s="171"/>
      <c r="BH926" s="167"/>
      <c r="BI926" s="172"/>
      <c r="CG926" s="430"/>
      <c r="CH926" s="430"/>
      <c r="CL926" s="147"/>
    </row>
    <row r="927" spans="1:90" s="5" customFormat="1" x14ac:dyDescent="0.25">
      <c r="A927" s="145"/>
      <c r="B927" s="145"/>
      <c r="C927" s="145"/>
      <c r="D927" s="145"/>
      <c r="E927" s="145"/>
      <c r="F927" s="145"/>
      <c r="G927" s="145"/>
      <c r="H927" s="145"/>
      <c r="I927" s="145"/>
      <c r="J927" s="145"/>
      <c r="K927" s="145"/>
      <c r="L927" s="145"/>
      <c r="M927" s="145"/>
      <c r="N927" s="145"/>
      <c r="O927" s="145"/>
      <c r="P927" s="145"/>
      <c r="Q927" s="145"/>
      <c r="R927" s="145"/>
      <c r="S927" s="145"/>
      <c r="T927" s="145"/>
      <c r="U927" s="145"/>
      <c r="V927" s="145"/>
      <c r="W927" s="145"/>
      <c r="X927" s="145"/>
      <c r="Y927" s="145"/>
      <c r="Z927" s="145"/>
      <c r="AA927" s="145"/>
      <c r="AB927" s="145"/>
      <c r="AC927" s="169"/>
      <c r="AD927" s="169"/>
      <c r="AE927" s="169"/>
      <c r="AF927" s="169"/>
      <c r="AG927" s="169"/>
      <c r="AH927" s="170"/>
      <c r="AI927" s="145"/>
      <c r="AJ927" s="145"/>
      <c r="AK927" s="145"/>
      <c r="AL927" s="145"/>
      <c r="AY927" s="171"/>
      <c r="AZ927" s="167"/>
      <c r="BA927" s="172"/>
      <c r="BG927" s="171"/>
      <c r="BH927" s="167"/>
      <c r="BI927" s="172"/>
      <c r="CG927" s="430"/>
      <c r="CH927" s="430"/>
      <c r="CL927" s="147"/>
    </row>
    <row r="928" spans="1:90" s="5" customFormat="1" x14ac:dyDescent="0.25">
      <c r="A928" s="145"/>
      <c r="B928" s="145"/>
      <c r="C928" s="145"/>
      <c r="D928" s="145"/>
      <c r="E928" s="145"/>
      <c r="F928" s="145"/>
      <c r="G928" s="145"/>
      <c r="H928" s="145"/>
      <c r="I928" s="145"/>
      <c r="J928" s="145"/>
      <c r="K928" s="145"/>
      <c r="L928" s="145"/>
      <c r="M928" s="145"/>
      <c r="N928" s="145"/>
      <c r="O928" s="145"/>
      <c r="P928" s="145"/>
      <c r="Q928" s="145"/>
      <c r="R928" s="145"/>
      <c r="S928" s="145"/>
      <c r="T928" s="145"/>
      <c r="U928" s="145"/>
      <c r="V928" s="145"/>
      <c r="W928" s="145"/>
      <c r="X928" s="145"/>
      <c r="Y928" s="145"/>
      <c r="Z928" s="145"/>
      <c r="AA928" s="145"/>
      <c r="AB928" s="145"/>
      <c r="AC928" s="169"/>
      <c r="AD928" s="169"/>
      <c r="AE928" s="169"/>
      <c r="AF928" s="169"/>
      <c r="AG928" s="169"/>
      <c r="AH928" s="170"/>
      <c r="AI928" s="145"/>
      <c r="AJ928" s="145"/>
      <c r="AK928" s="145"/>
      <c r="AL928" s="145"/>
      <c r="AY928" s="171"/>
      <c r="AZ928" s="167"/>
      <c r="BA928" s="172"/>
      <c r="BG928" s="171"/>
      <c r="BH928" s="167"/>
      <c r="BI928" s="172"/>
      <c r="CG928" s="430"/>
      <c r="CH928" s="430"/>
      <c r="CL928" s="147"/>
    </row>
    <row r="929" spans="1:90" s="5" customFormat="1" x14ac:dyDescent="0.25">
      <c r="A929" s="145"/>
      <c r="B929" s="145"/>
      <c r="C929" s="145"/>
      <c r="D929" s="145"/>
      <c r="E929" s="145"/>
      <c r="F929" s="145"/>
      <c r="G929" s="145"/>
      <c r="H929" s="145"/>
      <c r="I929" s="145"/>
      <c r="J929" s="145"/>
      <c r="K929" s="145"/>
      <c r="L929" s="145"/>
      <c r="M929" s="145"/>
      <c r="N929" s="145"/>
      <c r="O929" s="145"/>
      <c r="P929" s="145"/>
      <c r="Q929" s="145"/>
      <c r="R929" s="145"/>
      <c r="S929" s="145"/>
      <c r="T929" s="145"/>
      <c r="U929" s="145"/>
      <c r="V929" s="145"/>
      <c r="W929" s="145"/>
      <c r="X929" s="145"/>
      <c r="Y929" s="145"/>
      <c r="Z929" s="145"/>
      <c r="AA929" s="145"/>
      <c r="AB929" s="145"/>
      <c r="AC929" s="169"/>
      <c r="AD929" s="169"/>
      <c r="AE929" s="169"/>
      <c r="AF929" s="169"/>
      <c r="AG929" s="169"/>
      <c r="AH929" s="170"/>
      <c r="AI929" s="145"/>
      <c r="AJ929" s="145"/>
      <c r="AK929" s="145"/>
      <c r="AL929" s="145"/>
      <c r="AY929" s="171"/>
      <c r="AZ929" s="167"/>
      <c r="BA929" s="172"/>
      <c r="BG929" s="171"/>
      <c r="BH929" s="167"/>
      <c r="BI929" s="172"/>
      <c r="CG929" s="430"/>
      <c r="CH929" s="430"/>
      <c r="CL929" s="147"/>
    </row>
    <row r="930" spans="1:90" s="5" customFormat="1" x14ac:dyDescent="0.25">
      <c r="A930" s="145"/>
      <c r="B930" s="145"/>
      <c r="C930" s="145"/>
      <c r="D930" s="145"/>
      <c r="E930" s="145"/>
      <c r="F930" s="145"/>
      <c r="G930" s="145"/>
      <c r="H930" s="145"/>
      <c r="I930" s="145"/>
      <c r="J930" s="145"/>
      <c r="K930" s="145"/>
      <c r="L930" s="145"/>
      <c r="M930" s="145"/>
      <c r="N930" s="145"/>
      <c r="O930" s="145"/>
      <c r="P930" s="145"/>
      <c r="Q930" s="145"/>
      <c r="R930" s="145"/>
      <c r="S930" s="145"/>
      <c r="T930" s="145"/>
      <c r="U930" s="145"/>
      <c r="V930" s="145"/>
      <c r="W930" s="145"/>
      <c r="X930" s="145"/>
      <c r="Y930" s="145"/>
      <c r="Z930" s="145"/>
      <c r="AA930" s="145"/>
      <c r="AB930" s="145"/>
      <c r="AC930" s="169"/>
      <c r="AD930" s="169"/>
      <c r="AE930" s="169"/>
      <c r="AF930" s="169"/>
      <c r="AG930" s="169"/>
      <c r="AH930" s="170"/>
      <c r="AI930" s="145"/>
      <c r="AJ930" s="145"/>
      <c r="AK930" s="145"/>
      <c r="AL930" s="145"/>
      <c r="AY930" s="171"/>
      <c r="AZ930" s="167"/>
      <c r="BA930" s="172"/>
      <c r="BG930" s="171"/>
      <c r="BH930" s="167"/>
      <c r="BI930" s="172"/>
      <c r="CG930" s="430"/>
      <c r="CH930" s="430"/>
      <c r="CL930" s="147"/>
    </row>
    <row r="931" spans="1:90" s="5" customFormat="1" x14ac:dyDescent="0.25">
      <c r="A931" s="145"/>
      <c r="B931" s="145"/>
      <c r="C931" s="145"/>
      <c r="D931" s="145"/>
      <c r="E931" s="145"/>
      <c r="F931" s="145"/>
      <c r="G931" s="145"/>
      <c r="H931" s="145"/>
      <c r="I931" s="145"/>
      <c r="J931" s="145"/>
      <c r="K931" s="145"/>
      <c r="L931" s="145"/>
      <c r="M931" s="145"/>
      <c r="N931" s="145"/>
      <c r="O931" s="145"/>
      <c r="P931" s="145"/>
      <c r="Q931" s="145"/>
      <c r="R931" s="145"/>
      <c r="S931" s="145"/>
      <c r="T931" s="145"/>
      <c r="U931" s="145"/>
      <c r="V931" s="145"/>
      <c r="W931" s="145"/>
      <c r="X931" s="145"/>
      <c r="Y931" s="145"/>
      <c r="Z931" s="145"/>
      <c r="AA931" s="145"/>
      <c r="AB931" s="145"/>
      <c r="AC931" s="169"/>
      <c r="AD931" s="169"/>
      <c r="AE931" s="169"/>
      <c r="AF931" s="169"/>
      <c r="AG931" s="169"/>
      <c r="AH931" s="170"/>
      <c r="AI931" s="145"/>
      <c r="AJ931" s="145"/>
      <c r="AK931" s="145"/>
      <c r="AL931" s="145"/>
      <c r="AY931" s="171"/>
      <c r="AZ931" s="167"/>
      <c r="BA931" s="172"/>
      <c r="BG931" s="171"/>
      <c r="BH931" s="167"/>
      <c r="BI931" s="172"/>
      <c r="CG931" s="430"/>
      <c r="CH931" s="430"/>
      <c r="CL931" s="147"/>
    </row>
    <row r="932" spans="1:90" s="5" customFormat="1" x14ac:dyDescent="0.25">
      <c r="A932" s="145"/>
      <c r="B932" s="145"/>
      <c r="C932" s="145"/>
      <c r="D932" s="145"/>
      <c r="E932" s="145"/>
      <c r="F932" s="145"/>
      <c r="G932" s="145"/>
      <c r="H932" s="145"/>
      <c r="I932" s="145"/>
      <c r="J932" s="145"/>
      <c r="K932" s="145"/>
      <c r="L932" s="145"/>
      <c r="M932" s="145"/>
      <c r="N932" s="145"/>
      <c r="O932" s="145"/>
      <c r="P932" s="145"/>
      <c r="Q932" s="145"/>
      <c r="R932" s="145"/>
      <c r="S932" s="145"/>
      <c r="T932" s="145"/>
      <c r="U932" s="145"/>
      <c r="V932" s="145"/>
      <c r="W932" s="145"/>
      <c r="X932" s="145"/>
      <c r="Y932" s="145"/>
      <c r="Z932" s="145"/>
      <c r="AA932" s="145"/>
      <c r="AB932" s="145"/>
      <c r="AC932" s="169"/>
      <c r="AD932" s="169"/>
      <c r="AE932" s="169"/>
      <c r="AF932" s="169"/>
      <c r="AG932" s="169"/>
      <c r="AH932" s="170"/>
      <c r="AI932" s="145"/>
      <c r="AJ932" s="145"/>
      <c r="AK932" s="145"/>
      <c r="AL932" s="145"/>
      <c r="AY932" s="171"/>
      <c r="AZ932" s="167"/>
      <c r="BA932" s="172"/>
      <c r="BG932" s="171"/>
      <c r="BH932" s="167"/>
      <c r="BI932" s="172"/>
      <c r="CG932" s="430"/>
      <c r="CH932" s="430"/>
      <c r="CL932" s="147"/>
    </row>
    <row r="933" spans="1:90" s="5" customFormat="1" x14ac:dyDescent="0.25">
      <c r="A933" s="145"/>
      <c r="B933" s="145"/>
      <c r="C933" s="145"/>
      <c r="D933" s="145"/>
      <c r="E933" s="145"/>
      <c r="F933" s="145"/>
      <c r="G933" s="145"/>
      <c r="H933" s="145"/>
      <c r="I933" s="145"/>
      <c r="J933" s="145"/>
      <c r="K933" s="145"/>
      <c r="L933" s="145"/>
      <c r="M933" s="145"/>
      <c r="N933" s="145"/>
      <c r="O933" s="145"/>
      <c r="P933" s="145"/>
      <c r="Q933" s="145"/>
      <c r="R933" s="145"/>
      <c r="S933" s="145"/>
      <c r="T933" s="145"/>
      <c r="U933" s="145"/>
      <c r="V933" s="145"/>
      <c r="W933" s="145"/>
      <c r="X933" s="145"/>
      <c r="Y933" s="145"/>
      <c r="Z933" s="145"/>
      <c r="AA933" s="145"/>
      <c r="AB933" s="145"/>
      <c r="AC933" s="169"/>
      <c r="AD933" s="169"/>
      <c r="AE933" s="169"/>
      <c r="AF933" s="169"/>
      <c r="AG933" s="169"/>
      <c r="AH933" s="170"/>
      <c r="AI933" s="145"/>
      <c r="AJ933" s="145"/>
      <c r="AK933" s="145"/>
      <c r="AL933" s="145"/>
      <c r="AY933" s="171"/>
      <c r="AZ933" s="167"/>
      <c r="BA933" s="172"/>
      <c r="BG933" s="171"/>
      <c r="BH933" s="167"/>
      <c r="BI933" s="172"/>
      <c r="CG933" s="430"/>
      <c r="CH933" s="430"/>
      <c r="CL933" s="147"/>
    </row>
    <row r="934" spans="1:90" s="5" customFormat="1" x14ac:dyDescent="0.25">
      <c r="A934" s="145"/>
      <c r="B934" s="145"/>
      <c r="C934" s="145"/>
      <c r="D934" s="145"/>
      <c r="E934" s="145"/>
      <c r="F934" s="145"/>
      <c r="G934" s="145"/>
      <c r="H934" s="145"/>
      <c r="I934" s="145"/>
      <c r="J934" s="145"/>
      <c r="K934" s="145"/>
      <c r="L934" s="145"/>
      <c r="M934" s="145"/>
      <c r="N934" s="145"/>
      <c r="O934" s="145"/>
      <c r="P934" s="145"/>
      <c r="Q934" s="145"/>
      <c r="R934" s="145"/>
      <c r="S934" s="145"/>
      <c r="T934" s="145"/>
      <c r="U934" s="145"/>
      <c r="V934" s="145"/>
      <c r="W934" s="145"/>
      <c r="X934" s="145"/>
      <c r="Y934" s="145"/>
      <c r="Z934" s="145"/>
      <c r="AA934" s="145"/>
      <c r="AB934" s="145"/>
      <c r="AC934" s="169"/>
      <c r="AD934" s="169"/>
      <c r="AE934" s="169"/>
      <c r="AF934" s="169"/>
      <c r="AG934" s="169"/>
      <c r="AH934" s="170"/>
      <c r="AI934" s="145"/>
      <c r="AJ934" s="145"/>
      <c r="AK934" s="145"/>
      <c r="AL934" s="145"/>
      <c r="AY934" s="171"/>
      <c r="AZ934" s="167"/>
      <c r="BA934" s="172"/>
      <c r="BG934" s="171"/>
      <c r="BH934" s="167"/>
      <c r="BI934" s="172"/>
      <c r="CG934" s="430"/>
      <c r="CH934" s="430"/>
      <c r="CL934" s="147"/>
    </row>
    <row r="935" spans="1:90" s="5" customFormat="1" x14ac:dyDescent="0.25">
      <c r="A935" s="145"/>
      <c r="B935" s="145"/>
      <c r="C935" s="145"/>
      <c r="D935" s="145"/>
      <c r="E935" s="145"/>
      <c r="F935" s="145"/>
      <c r="G935" s="145"/>
      <c r="H935" s="145"/>
      <c r="I935" s="145"/>
      <c r="J935" s="145"/>
      <c r="K935" s="145"/>
      <c r="L935" s="145"/>
      <c r="M935" s="145"/>
      <c r="N935" s="145"/>
      <c r="O935" s="145"/>
      <c r="P935" s="145"/>
      <c r="Q935" s="145"/>
      <c r="R935" s="145"/>
      <c r="S935" s="145"/>
      <c r="T935" s="145"/>
      <c r="U935" s="145"/>
      <c r="V935" s="145"/>
      <c r="W935" s="145"/>
      <c r="X935" s="145"/>
      <c r="Y935" s="145"/>
      <c r="Z935" s="145"/>
      <c r="AA935" s="145"/>
      <c r="AB935" s="145"/>
      <c r="AC935" s="169"/>
      <c r="AD935" s="169"/>
      <c r="AE935" s="169"/>
      <c r="AF935" s="169"/>
      <c r="AG935" s="169"/>
      <c r="AH935" s="170"/>
      <c r="AI935" s="145"/>
      <c r="AJ935" s="145"/>
      <c r="AK935" s="145"/>
      <c r="AL935" s="145"/>
      <c r="AY935" s="171"/>
      <c r="AZ935" s="167"/>
      <c r="BA935" s="172"/>
      <c r="BG935" s="171"/>
      <c r="BH935" s="167"/>
      <c r="BI935" s="172"/>
      <c r="CG935" s="430"/>
      <c r="CH935" s="430"/>
      <c r="CL935" s="147"/>
    </row>
    <row r="936" spans="1:90" s="5" customFormat="1" x14ac:dyDescent="0.25">
      <c r="A936" s="145"/>
      <c r="B936" s="145"/>
      <c r="C936" s="145"/>
      <c r="D936" s="145"/>
      <c r="E936" s="145"/>
      <c r="F936" s="145"/>
      <c r="G936" s="145"/>
      <c r="H936" s="145"/>
      <c r="I936" s="145"/>
      <c r="J936" s="145"/>
      <c r="K936" s="145"/>
      <c r="L936" s="145"/>
      <c r="M936" s="145"/>
      <c r="N936" s="145"/>
      <c r="O936" s="145"/>
      <c r="P936" s="145"/>
      <c r="Q936" s="145"/>
      <c r="R936" s="145"/>
      <c r="S936" s="145"/>
      <c r="T936" s="145"/>
      <c r="U936" s="145"/>
      <c r="V936" s="145"/>
      <c r="W936" s="145"/>
      <c r="X936" s="145"/>
      <c r="Y936" s="145"/>
      <c r="Z936" s="145"/>
      <c r="AA936" s="145"/>
      <c r="AB936" s="145"/>
      <c r="AC936" s="169"/>
      <c r="AD936" s="169"/>
      <c r="AE936" s="169"/>
      <c r="AF936" s="169"/>
      <c r="AG936" s="169"/>
      <c r="AH936" s="170"/>
      <c r="AI936" s="145"/>
      <c r="AJ936" s="145"/>
      <c r="AK936" s="145"/>
      <c r="AL936" s="145"/>
      <c r="AY936" s="171"/>
      <c r="AZ936" s="167"/>
      <c r="BA936" s="172"/>
      <c r="BG936" s="171"/>
      <c r="BH936" s="167"/>
      <c r="BI936" s="172"/>
      <c r="CG936" s="430"/>
      <c r="CH936" s="430"/>
      <c r="CL936" s="147"/>
    </row>
    <row r="937" spans="1:90" s="5" customFormat="1" x14ac:dyDescent="0.25">
      <c r="A937" s="145"/>
      <c r="B937" s="145"/>
      <c r="C937" s="145"/>
      <c r="D937" s="145"/>
      <c r="E937" s="145"/>
      <c r="F937" s="145"/>
      <c r="G937" s="145"/>
      <c r="H937" s="145"/>
      <c r="I937" s="145"/>
      <c r="J937" s="145"/>
      <c r="K937" s="145"/>
      <c r="L937" s="145"/>
      <c r="M937" s="145"/>
      <c r="N937" s="145"/>
      <c r="O937" s="145"/>
      <c r="P937" s="145"/>
      <c r="Q937" s="145"/>
      <c r="R937" s="145"/>
      <c r="S937" s="145"/>
      <c r="T937" s="145"/>
      <c r="U937" s="145"/>
      <c r="V937" s="145"/>
      <c r="W937" s="145"/>
      <c r="X937" s="145"/>
      <c r="Y937" s="145"/>
      <c r="Z937" s="145"/>
      <c r="AA937" s="145"/>
      <c r="AB937" s="145"/>
      <c r="AC937" s="169"/>
      <c r="AD937" s="169"/>
      <c r="AE937" s="169"/>
      <c r="AF937" s="169"/>
      <c r="AG937" s="169"/>
      <c r="AH937" s="170"/>
      <c r="AI937" s="145"/>
      <c r="AJ937" s="145"/>
      <c r="AK937" s="145"/>
      <c r="AL937" s="145"/>
      <c r="AY937" s="171"/>
      <c r="AZ937" s="167"/>
      <c r="BA937" s="172"/>
      <c r="BG937" s="171"/>
      <c r="BH937" s="167"/>
      <c r="BI937" s="172"/>
      <c r="CG937" s="430"/>
      <c r="CH937" s="430"/>
      <c r="CL937" s="147"/>
    </row>
    <row r="938" spans="1:90" s="5" customFormat="1" x14ac:dyDescent="0.25">
      <c r="A938" s="145"/>
      <c r="B938" s="145"/>
      <c r="C938" s="145"/>
      <c r="D938" s="145"/>
      <c r="E938" s="145"/>
      <c r="F938" s="145"/>
      <c r="G938" s="145"/>
      <c r="H938" s="145"/>
      <c r="I938" s="145"/>
      <c r="J938" s="145"/>
      <c r="K938" s="145"/>
      <c r="L938" s="145"/>
      <c r="M938" s="145"/>
      <c r="N938" s="145"/>
      <c r="O938" s="145"/>
      <c r="P938" s="145"/>
      <c r="Q938" s="145"/>
      <c r="R938" s="145"/>
      <c r="S938" s="145"/>
      <c r="T938" s="145"/>
      <c r="U938" s="145"/>
      <c r="V938" s="145"/>
      <c r="W938" s="145"/>
      <c r="X938" s="145"/>
      <c r="Y938" s="145"/>
      <c r="Z938" s="145"/>
      <c r="AA938" s="145"/>
      <c r="AB938" s="145"/>
      <c r="AC938" s="169"/>
      <c r="AD938" s="169"/>
      <c r="AE938" s="169"/>
      <c r="AF938" s="169"/>
      <c r="AG938" s="169"/>
      <c r="AH938" s="170"/>
      <c r="AI938" s="145"/>
      <c r="AJ938" s="145"/>
      <c r="AK938" s="145"/>
      <c r="AL938" s="145"/>
      <c r="AY938" s="171"/>
      <c r="AZ938" s="167"/>
      <c r="BA938" s="172"/>
      <c r="BG938" s="171"/>
      <c r="BH938" s="167"/>
      <c r="BI938" s="172"/>
      <c r="CG938" s="430"/>
      <c r="CH938" s="430"/>
      <c r="CL938" s="147"/>
    </row>
    <row r="939" spans="1:90" s="5" customFormat="1" x14ac:dyDescent="0.25">
      <c r="A939" s="145"/>
      <c r="B939" s="145"/>
      <c r="C939" s="145"/>
      <c r="D939" s="145"/>
      <c r="E939" s="145"/>
      <c r="F939" s="145"/>
      <c r="G939" s="145"/>
      <c r="H939" s="145"/>
      <c r="I939" s="145"/>
      <c r="J939" s="145"/>
      <c r="K939" s="145"/>
      <c r="L939" s="145"/>
      <c r="M939" s="145"/>
      <c r="N939" s="145"/>
      <c r="O939" s="145"/>
      <c r="P939" s="145"/>
      <c r="Q939" s="145"/>
      <c r="R939" s="145"/>
      <c r="S939" s="145"/>
      <c r="T939" s="145"/>
      <c r="U939" s="145"/>
      <c r="V939" s="145"/>
      <c r="W939" s="145"/>
      <c r="X939" s="145"/>
      <c r="Y939" s="145"/>
      <c r="Z939" s="145"/>
      <c r="AA939" s="145"/>
      <c r="AB939" s="145"/>
      <c r="AC939" s="169"/>
      <c r="AD939" s="169"/>
      <c r="AE939" s="169"/>
      <c r="AF939" s="169"/>
      <c r="AG939" s="169"/>
      <c r="AH939" s="170"/>
      <c r="AI939" s="145"/>
      <c r="AJ939" s="145"/>
      <c r="AK939" s="145"/>
      <c r="AL939" s="145"/>
      <c r="AY939" s="171"/>
      <c r="AZ939" s="167"/>
      <c r="BA939" s="172"/>
      <c r="BG939" s="171"/>
      <c r="BH939" s="167"/>
      <c r="BI939" s="172"/>
      <c r="CG939" s="430"/>
      <c r="CH939" s="430"/>
      <c r="CL939" s="147"/>
    </row>
    <row r="940" spans="1:90" s="5" customFormat="1" x14ac:dyDescent="0.25">
      <c r="A940" s="145"/>
      <c r="B940" s="145"/>
      <c r="C940" s="145"/>
      <c r="D940" s="145"/>
      <c r="E940" s="145"/>
      <c r="F940" s="145"/>
      <c r="G940" s="145"/>
      <c r="H940" s="145"/>
      <c r="I940" s="145"/>
      <c r="J940" s="145"/>
      <c r="K940" s="145"/>
      <c r="L940" s="145"/>
      <c r="M940" s="145"/>
      <c r="N940" s="145"/>
      <c r="O940" s="145"/>
      <c r="P940" s="145"/>
      <c r="Q940" s="145"/>
      <c r="R940" s="145"/>
      <c r="S940" s="145"/>
      <c r="T940" s="145"/>
      <c r="U940" s="145"/>
      <c r="V940" s="145"/>
      <c r="W940" s="145"/>
      <c r="X940" s="145"/>
      <c r="Y940" s="145"/>
      <c r="Z940" s="145"/>
      <c r="AA940" s="145"/>
      <c r="AB940" s="145"/>
      <c r="AC940" s="169"/>
      <c r="AD940" s="169"/>
      <c r="AE940" s="169"/>
      <c r="AF940" s="169"/>
      <c r="AG940" s="169"/>
      <c r="AH940" s="170"/>
      <c r="AI940" s="145"/>
      <c r="AJ940" s="145"/>
      <c r="AK940" s="145"/>
      <c r="AL940" s="145"/>
      <c r="AY940" s="171"/>
      <c r="AZ940" s="167"/>
      <c r="BA940" s="172"/>
      <c r="BG940" s="171"/>
      <c r="BH940" s="167"/>
      <c r="BI940" s="172"/>
      <c r="CG940" s="430"/>
      <c r="CH940" s="430"/>
      <c r="CL940" s="147"/>
    </row>
    <row r="941" spans="1:90" s="5" customFormat="1" x14ac:dyDescent="0.25">
      <c r="A941" s="145"/>
      <c r="B941" s="145"/>
      <c r="C941" s="145"/>
      <c r="D941" s="145"/>
      <c r="E941" s="145"/>
      <c r="F941" s="145"/>
      <c r="G941" s="145"/>
      <c r="H941" s="145"/>
      <c r="I941" s="145"/>
      <c r="J941" s="145"/>
      <c r="K941" s="145"/>
      <c r="L941" s="145"/>
      <c r="M941" s="145"/>
      <c r="N941" s="145"/>
      <c r="O941" s="145"/>
      <c r="P941" s="145"/>
      <c r="Q941" s="145"/>
      <c r="R941" s="145"/>
      <c r="S941" s="145"/>
      <c r="T941" s="145"/>
      <c r="U941" s="145"/>
      <c r="V941" s="145"/>
      <c r="W941" s="145"/>
      <c r="X941" s="145"/>
      <c r="Y941" s="145"/>
      <c r="Z941" s="145"/>
      <c r="AA941" s="145"/>
      <c r="AB941" s="145"/>
      <c r="AC941" s="169"/>
      <c r="AD941" s="169"/>
      <c r="AE941" s="169"/>
      <c r="AF941" s="169"/>
      <c r="AG941" s="169"/>
      <c r="AH941" s="170"/>
      <c r="AI941" s="145"/>
      <c r="AJ941" s="145"/>
      <c r="AK941" s="145"/>
      <c r="AL941" s="145"/>
      <c r="AY941" s="171"/>
      <c r="AZ941" s="167"/>
      <c r="BA941" s="172"/>
      <c r="BG941" s="171"/>
      <c r="BH941" s="167"/>
      <c r="BI941" s="172"/>
      <c r="CG941" s="430"/>
      <c r="CH941" s="430"/>
      <c r="CL941" s="147"/>
    </row>
    <row r="942" spans="1:90" s="5" customFormat="1" x14ac:dyDescent="0.25">
      <c r="A942" s="145"/>
      <c r="B942" s="145"/>
      <c r="C942" s="145"/>
      <c r="D942" s="145"/>
      <c r="E942" s="145"/>
      <c r="F942" s="145"/>
      <c r="G942" s="145"/>
      <c r="H942" s="145"/>
      <c r="I942" s="145"/>
      <c r="J942" s="145"/>
      <c r="K942" s="145"/>
      <c r="L942" s="145"/>
      <c r="M942" s="145"/>
      <c r="N942" s="145"/>
      <c r="O942" s="145"/>
      <c r="P942" s="145"/>
      <c r="Q942" s="145"/>
      <c r="R942" s="145"/>
      <c r="S942" s="145"/>
      <c r="T942" s="145"/>
      <c r="U942" s="145"/>
      <c r="V942" s="145"/>
      <c r="W942" s="145"/>
      <c r="X942" s="145"/>
      <c r="Y942" s="145"/>
      <c r="Z942" s="145"/>
      <c r="AA942" s="145"/>
      <c r="AB942" s="145"/>
      <c r="AC942" s="169"/>
      <c r="AD942" s="169"/>
      <c r="AE942" s="169"/>
      <c r="AF942" s="169"/>
      <c r="AG942" s="169"/>
      <c r="AH942" s="170"/>
      <c r="AI942" s="145"/>
      <c r="AJ942" s="145"/>
      <c r="AK942" s="145"/>
      <c r="AL942" s="145"/>
      <c r="AY942" s="171"/>
      <c r="AZ942" s="167"/>
      <c r="BA942" s="172"/>
      <c r="BG942" s="171"/>
      <c r="BH942" s="167"/>
      <c r="BI942" s="172"/>
      <c r="CG942" s="430"/>
      <c r="CH942" s="430"/>
      <c r="CL942" s="147"/>
    </row>
    <row r="943" spans="1:90" s="5" customFormat="1" x14ac:dyDescent="0.25">
      <c r="A943" s="145"/>
      <c r="B943" s="145"/>
      <c r="C943" s="145"/>
      <c r="D943" s="145"/>
      <c r="E943" s="145"/>
      <c r="F943" s="145"/>
      <c r="G943" s="145"/>
      <c r="H943" s="145"/>
      <c r="I943" s="145"/>
      <c r="J943" s="145"/>
      <c r="K943" s="145"/>
      <c r="L943" s="145"/>
      <c r="M943" s="145"/>
      <c r="N943" s="145"/>
      <c r="O943" s="145"/>
      <c r="P943" s="145"/>
      <c r="Q943" s="145"/>
      <c r="R943" s="145"/>
      <c r="S943" s="145"/>
      <c r="T943" s="145"/>
      <c r="U943" s="145"/>
      <c r="V943" s="145"/>
      <c r="W943" s="145"/>
      <c r="X943" s="145"/>
      <c r="Y943" s="145"/>
      <c r="Z943" s="145"/>
      <c r="AA943" s="145"/>
      <c r="AB943" s="145"/>
      <c r="AC943" s="169"/>
      <c r="AD943" s="169"/>
      <c r="AE943" s="169"/>
      <c r="AF943" s="169"/>
      <c r="AG943" s="169"/>
      <c r="AH943" s="170"/>
      <c r="AI943" s="145"/>
      <c r="AJ943" s="145"/>
      <c r="AK943" s="145"/>
      <c r="AL943" s="145"/>
      <c r="AY943" s="171"/>
      <c r="AZ943" s="167"/>
      <c r="BA943" s="172"/>
      <c r="BG943" s="171"/>
      <c r="BH943" s="167"/>
      <c r="BI943" s="172"/>
      <c r="CG943" s="430"/>
      <c r="CH943" s="430"/>
      <c r="CL943" s="147"/>
    </row>
    <row r="944" spans="1:90" s="5" customFormat="1" x14ac:dyDescent="0.25">
      <c r="A944" s="145"/>
      <c r="B944" s="145"/>
      <c r="C944" s="145"/>
      <c r="D944" s="145"/>
      <c r="E944" s="145"/>
      <c r="F944" s="145"/>
      <c r="G944" s="145"/>
      <c r="H944" s="145"/>
      <c r="I944" s="145"/>
      <c r="J944" s="145"/>
      <c r="K944" s="145"/>
      <c r="L944" s="145"/>
      <c r="M944" s="145"/>
      <c r="N944" s="145"/>
      <c r="O944" s="145"/>
      <c r="P944" s="145"/>
      <c r="Q944" s="145"/>
      <c r="R944" s="145"/>
      <c r="S944" s="145"/>
      <c r="T944" s="145"/>
      <c r="U944" s="145"/>
      <c r="V944" s="145"/>
      <c r="W944" s="145"/>
      <c r="X944" s="145"/>
      <c r="Y944" s="145"/>
      <c r="Z944" s="145"/>
      <c r="AA944" s="145"/>
      <c r="AB944" s="145"/>
      <c r="AC944" s="169"/>
      <c r="AD944" s="169"/>
      <c r="AE944" s="169"/>
      <c r="AF944" s="169"/>
      <c r="AG944" s="169"/>
      <c r="AH944" s="170"/>
      <c r="AI944" s="145"/>
      <c r="AJ944" s="145"/>
      <c r="AK944" s="145"/>
      <c r="AL944" s="145"/>
      <c r="AY944" s="171"/>
      <c r="AZ944" s="167"/>
      <c r="BA944" s="172"/>
      <c r="BG944" s="171"/>
      <c r="BH944" s="167"/>
      <c r="BI944" s="172"/>
      <c r="CG944" s="430"/>
      <c r="CH944" s="430"/>
      <c r="CL944" s="147"/>
    </row>
    <row r="945" spans="1:90" s="5" customFormat="1" x14ac:dyDescent="0.25">
      <c r="A945" s="145"/>
      <c r="B945" s="145"/>
      <c r="C945" s="145"/>
      <c r="D945" s="145"/>
      <c r="E945" s="145"/>
      <c r="F945" s="145"/>
      <c r="G945" s="145"/>
      <c r="H945" s="145"/>
      <c r="I945" s="145"/>
      <c r="J945" s="145"/>
      <c r="K945" s="145"/>
      <c r="L945" s="145"/>
      <c r="M945" s="145"/>
      <c r="N945" s="145"/>
      <c r="O945" s="145"/>
      <c r="P945" s="145"/>
      <c r="Q945" s="145"/>
      <c r="R945" s="145"/>
      <c r="S945" s="145"/>
      <c r="T945" s="145"/>
      <c r="U945" s="145"/>
      <c r="V945" s="145"/>
      <c r="W945" s="145"/>
      <c r="X945" s="145"/>
      <c r="Y945" s="145"/>
      <c r="Z945" s="145"/>
      <c r="AA945" s="145"/>
      <c r="AB945" s="145"/>
      <c r="AC945" s="169"/>
      <c r="AD945" s="169"/>
      <c r="AE945" s="169"/>
      <c r="AF945" s="169"/>
      <c r="AG945" s="169"/>
      <c r="AH945" s="170"/>
      <c r="AI945" s="145"/>
      <c r="AJ945" s="145"/>
      <c r="AK945" s="145"/>
      <c r="AL945" s="145"/>
      <c r="AY945" s="171"/>
      <c r="AZ945" s="167"/>
      <c r="BA945" s="172"/>
      <c r="BG945" s="171"/>
      <c r="BH945" s="167"/>
      <c r="BI945" s="172"/>
      <c r="CG945" s="430"/>
      <c r="CH945" s="430"/>
      <c r="CL945" s="147"/>
    </row>
    <row r="946" spans="1:90" s="5" customFormat="1" x14ac:dyDescent="0.25">
      <c r="A946" s="145"/>
      <c r="B946" s="145"/>
      <c r="C946" s="145"/>
      <c r="D946" s="145"/>
      <c r="E946" s="145"/>
      <c r="F946" s="145"/>
      <c r="G946" s="145"/>
      <c r="H946" s="145"/>
      <c r="I946" s="145"/>
      <c r="J946" s="145"/>
      <c r="K946" s="145"/>
      <c r="L946" s="145"/>
      <c r="M946" s="145"/>
      <c r="N946" s="145"/>
      <c r="O946" s="145"/>
      <c r="P946" s="145"/>
      <c r="Q946" s="145"/>
      <c r="R946" s="145"/>
      <c r="S946" s="145"/>
      <c r="T946" s="145"/>
      <c r="U946" s="145"/>
      <c r="V946" s="145"/>
      <c r="W946" s="145"/>
      <c r="X946" s="145"/>
      <c r="Y946" s="145"/>
      <c r="Z946" s="145"/>
      <c r="AA946" s="145"/>
      <c r="AB946" s="145"/>
      <c r="AC946" s="169"/>
      <c r="AD946" s="169"/>
      <c r="AE946" s="169"/>
      <c r="AF946" s="169"/>
      <c r="AG946" s="169"/>
      <c r="AH946" s="170"/>
      <c r="AI946" s="145"/>
      <c r="AJ946" s="145"/>
      <c r="AK946" s="145"/>
      <c r="AL946" s="145"/>
      <c r="AY946" s="171"/>
      <c r="AZ946" s="167"/>
      <c r="BA946" s="172"/>
      <c r="BG946" s="171"/>
      <c r="BH946" s="167"/>
      <c r="BI946" s="172"/>
      <c r="CG946" s="430"/>
      <c r="CH946" s="430"/>
      <c r="CL946" s="147"/>
    </row>
    <row r="947" spans="1:90" s="5" customFormat="1" x14ac:dyDescent="0.25">
      <c r="A947" s="145"/>
      <c r="B947" s="145"/>
      <c r="C947" s="145"/>
      <c r="D947" s="145"/>
      <c r="E947" s="145"/>
      <c r="F947" s="145"/>
      <c r="G947" s="145"/>
      <c r="H947" s="145"/>
      <c r="I947" s="145"/>
      <c r="J947" s="145"/>
      <c r="K947" s="145"/>
      <c r="L947" s="145"/>
      <c r="M947" s="145"/>
      <c r="N947" s="145"/>
      <c r="O947" s="145"/>
      <c r="P947" s="145"/>
      <c r="Q947" s="145"/>
      <c r="R947" s="145"/>
      <c r="S947" s="145"/>
      <c r="T947" s="145"/>
      <c r="U947" s="145"/>
      <c r="V947" s="145"/>
      <c r="W947" s="145"/>
      <c r="X947" s="145"/>
      <c r="Y947" s="145"/>
      <c r="Z947" s="145"/>
      <c r="AA947" s="145"/>
      <c r="AB947" s="145"/>
      <c r="AC947" s="169"/>
      <c r="AD947" s="169"/>
      <c r="AE947" s="169"/>
      <c r="AF947" s="169"/>
      <c r="AG947" s="169"/>
      <c r="AH947" s="170"/>
      <c r="AI947" s="145"/>
      <c r="AJ947" s="145"/>
      <c r="AK947" s="145"/>
      <c r="AL947" s="145"/>
      <c r="AY947" s="171"/>
      <c r="AZ947" s="167"/>
      <c r="BA947" s="172"/>
      <c r="BG947" s="171"/>
      <c r="BH947" s="167"/>
      <c r="BI947" s="172"/>
      <c r="CG947" s="430"/>
      <c r="CH947" s="430"/>
      <c r="CL947" s="147"/>
    </row>
    <row r="948" spans="1:90" s="5" customFormat="1" x14ac:dyDescent="0.25">
      <c r="A948" s="145"/>
      <c r="B948" s="145"/>
      <c r="C948" s="145"/>
      <c r="D948" s="145"/>
      <c r="E948" s="145"/>
      <c r="F948" s="145"/>
      <c r="G948" s="145"/>
      <c r="H948" s="145"/>
      <c r="I948" s="145"/>
      <c r="J948" s="145"/>
      <c r="K948" s="145"/>
      <c r="L948" s="145"/>
      <c r="M948" s="145"/>
      <c r="N948" s="145"/>
      <c r="O948" s="145"/>
      <c r="P948" s="145"/>
      <c r="Q948" s="145"/>
      <c r="R948" s="145"/>
      <c r="S948" s="145"/>
      <c r="T948" s="145"/>
      <c r="U948" s="145"/>
      <c r="V948" s="145"/>
      <c r="W948" s="145"/>
      <c r="X948" s="145"/>
      <c r="Y948" s="145"/>
      <c r="Z948" s="145"/>
      <c r="AA948" s="145"/>
      <c r="AB948" s="145"/>
      <c r="AC948" s="169"/>
      <c r="AD948" s="169"/>
      <c r="AE948" s="169"/>
      <c r="AF948" s="169"/>
      <c r="AG948" s="169"/>
      <c r="AH948" s="170"/>
      <c r="AI948" s="145"/>
      <c r="AJ948" s="145"/>
      <c r="AK948" s="145"/>
      <c r="AL948" s="145"/>
      <c r="AY948" s="171"/>
      <c r="AZ948" s="167"/>
      <c r="BA948" s="172"/>
      <c r="BG948" s="171"/>
      <c r="BH948" s="167"/>
      <c r="BI948" s="172"/>
      <c r="CG948" s="430"/>
      <c r="CH948" s="430"/>
      <c r="CL948" s="147"/>
    </row>
    <row r="949" spans="1:90" s="5" customFormat="1" x14ac:dyDescent="0.25">
      <c r="A949" s="145"/>
      <c r="B949" s="145"/>
      <c r="C949" s="145"/>
      <c r="D949" s="145"/>
      <c r="E949" s="145"/>
      <c r="F949" s="145"/>
      <c r="G949" s="145"/>
      <c r="H949" s="145"/>
      <c r="I949" s="145"/>
      <c r="J949" s="145"/>
      <c r="K949" s="145"/>
      <c r="L949" s="145"/>
      <c r="M949" s="145"/>
      <c r="N949" s="145"/>
      <c r="O949" s="145"/>
      <c r="P949" s="145"/>
      <c r="Q949" s="145"/>
      <c r="R949" s="145"/>
      <c r="S949" s="145"/>
      <c r="T949" s="145"/>
      <c r="U949" s="145"/>
      <c r="V949" s="145"/>
      <c r="W949" s="145"/>
      <c r="X949" s="145"/>
      <c r="Y949" s="145"/>
      <c r="Z949" s="145"/>
      <c r="AA949" s="145"/>
      <c r="AB949" s="145"/>
      <c r="AC949" s="169"/>
      <c r="AD949" s="169"/>
      <c r="AE949" s="169"/>
      <c r="AF949" s="169"/>
      <c r="AG949" s="169"/>
      <c r="AH949" s="170"/>
      <c r="AI949" s="145"/>
      <c r="AJ949" s="145"/>
      <c r="AK949" s="145"/>
      <c r="AL949" s="145"/>
      <c r="AY949" s="171"/>
      <c r="AZ949" s="167"/>
      <c r="BA949" s="172"/>
      <c r="BG949" s="171"/>
      <c r="BH949" s="167"/>
      <c r="BI949" s="172"/>
      <c r="CG949" s="430"/>
      <c r="CH949" s="430"/>
      <c r="CL949" s="147"/>
    </row>
    <row r="950" spans="1:90" s="5" customFormat="1" x14ac:dyDescent="0.25">
      <c r="A950" s="145"/>
      <c r="B950" s="145"/>
      <c r="C950" s="145"/>
      <c r="D950" s="145"/>
      <c r="E950" s="145"/>
      <c r="F950" s="145"/>
      <c r="G950" s="145"/>
      <c r="H950" s="145"/>
      <c r="I950" s="145"/>
      <c r="J950" s="145"/>
      <c r="K950" s="145"/>
      <c r="L950" s="145"/>
      <c r="M950" s="145"/>
      <c r="N950" s="145"/>
      <c r="O950" s="145"/>
      <c r="P950" s="145"/>
      <c r="Q950" s="145"/>
      <c r="R950" s="145"/>
      <c r="S950" s="145"/>
      <c r="T950" s="145"/>
      <c r="U950" s="145"/>
      <c r="V950" s="145"/>
      <c r="W950" s="145"/>
      <c r="X950" s="145"/>
      <c r="Y950" s="145"/>
      <c r="Z950" s="145"/>
      <c r="AA950" s="145"/>
      <c r="AB950" s="145"/>
      <c r="AC950" s="169"/>
      <c r="AD950" s="169"/>
      <c r="AE950" s="169"/>
      <c r="AF950" s="169"/>
      <c r="AG950" s="169"/>
      <c r="AH950" s="170"/>
      <c r="AI950" s="145"/>
      <c r="AJ950" s="145"/>
      <c r="AK950" s="145"/>
      <c r="AL950" s="145"/>
      <c r="AY950" s="171"/>
      <c r="AZ950" s="167"/>
      <c r="BA950" s="172"/>
      <c r="BG950" s="171"/>
      <c r="BH950" s="167"/>
      <c r="BI950" s="172"/>
      <c r="CG950" s="430"/>
      <c r="CH950" s="430"/>
      <c r="CL950" s="147"/>
    </row>
    <row r="951" spans="1:90" s="5" customFormat="1" x14ac:dyDescent="0.25">
      <c r="A951" s="145"/>
      <c r="B951" s="145"/>
      <c r="C951" s="145"/>
      <c r="D951" s="145"/>
      <c r="E951" s="145"/>
      <c r="F951" s="145"/>
      <c r="G951" s="145"/>
      <c r="H951" s="145"/>
      <c r="I951" s="145"/>
      <c r="J951" s="145"/>
      <c r="K951" s="145"/>
      <c r="L951" s="145"/>
      <c r="M951" s="145"/>
      <c r="N951" s="145"/>
      <c r="O951" s="145"/>
      <c r="P951" s="145"/>
      <c r="Q951" s="145"/>
      <c r="R951" s="145"/>
      <c r="S951" s="145"/>
      <c r="T951" s="145"/>
      <c r="U951" s="145"/>
      <c r="V951" s="145"/>
      <c r="W951" s="145"/>
      <c r="X951" s="145"/>
      <c r="Y951" s="145"/>
      <c r="Z951" s="145"/>
      <c r="AA951" s="145"/>
      <c r="AB951" s="145"/>
      <c r="AC951" s="169"/>
      <c r="AD951" s="169"/>
      <c r="AE951" s="169"/>
      <c r="AF951" s="169"/>
      <c r="AG951" s="169"/>
      <c r="AH951" s="170"/>
      <c r="AI951" s="145"/>
      <c r="AJ951" s="145"/>
      <c r="AK951" s="145"/>
      <c r="AL951" s="145"/>
      <c r="AY951" s="171"/>
      <c r="AZ951" s="167"/>
      <c r="BA951" s="172"/>
      <c r="BG951" s="171"/>
      <c r="BH951" s="167"/>
      <c r="BI951" s="172"/>
      <c r="CG951" s="430"/>
      <c r="CH951" s="430"/>
      <c r="CL951" s="147"/>
    </row>
    <row r="952" spans="1:90" s="5" customFormat="1" x14ac:dyDescent="0.25">
      <c r="A952" s="145"/>
      <c r="B952" s="145"/>
      <c r="C952" s="145"/>
      <c r="D952" s="145"/>
      <c r="E952" s="145"/>
      <c r="F952" s="145"/>
      <c r="G952" s="145"/>
      <c r="H952" s="145"/>
      <c r="I952" s="145"/>
      <c r="J952" s="145"/>
      <c r="K952" s="145"/>
      <c r="L952" s="145"/>
      <c r="M952" s="145"/>
      <c r="N952" s="145"/>
      <c r="O952" s="145"/>
      <c r="P952" s="145"/>
      <c r="Q952" s="145"/>
      <c r="R952" s="145"/>
      <c r="S952" s="145"/>
      <c r="T952" s="145"/>
      <c r="U952" s="145"/>
      <c r="V952" s="145"/>
      <c r="W952" s="145"/>
      <c r="X952" s="145"/>
      <c r="Y952" s="145"/>
      <c r="Z952" s="145"/>
      <c r="AA952" s="145"/>
      <c r="AB952" s="145"/>
      <c r="AC952" s="169"/>
      <c r="AD952" s="169"/>
      <c r="AE952" s="169"/>
      <c r="AF952" s="169"/>
      <c r="AG952" s="169"/>
      <c r="AH952" s="170"/>
      <c r="AI952" s="145"/>
      <c r="AJ952" s="145"/>
      <c r="AK952" s="145"/>
      <c r="AL952" s="145"/>
      <c r="AY952" s="171"/>
      <c r="AZ952" s="167"/>
      <c r="BA952" s="172"/>
      <c r="BG952" s="171"/>
      <c r="BH952" s="167"/>
      <c r="BI952" s="172"/>
      <c r="CG952" s="430"/>
      <c r="CH952" s="430"/>
      <c r="CL952" s="147"/>
    </row>
    <row r="953" spans="1:90" s="5" customFormat="1" x14ac:dyDescent="0.25">
      <c r="A953" s="145"/>
      <c r="B953" s="145"/>
      <c r="C953" s="145"/>
      <c r="D953" s="145"/>
      <c r="E953" s="145"/>
      <c r="F953" s="145"/>
      <c r="G953" s="145"/>
      <c r="H953" s="145"/>
      <c r="I953" s="145"/>
      <c r="J953" s="145"/>
      <c r="K953" s="145"/>
      <c r="L953" s="145"/>
      <c r="M953" s="145"/>
      <c r="N953" s="145"/>
      <c r="O953" s="145"/>
      <c r="P953" s="145"/>
      <c r="Q953" s="145"/>
      <c r="R953" s="145"/>
      <c r="S953" s="145"/>
      <c r="T953" s="145"/>
      <c r="U953" s="145"/>
      <c r="V953" s="145"/>
      <c r="W953" s="145"/>
      <c r="X953" s="145"/>
      <c r="Y953" s="145"/>
      <c r="Z953" s="145"/>
      <c r="AA953" s="145"/>
      <c r="AB953" s="145"/>
      <c r="AC953" s="169"/>
      <c r="AD953" s="169"/>
      <c r="AE953" s="169"/>
      <c r="AF953" s="169"/>
      <c r="AG953" s="169"/>
      <c r="AH953" s="170"/>
      <c r="AI953" s="145"/>
      <c r="AJ953" s="145"/>
      <c r="AK953" s="145"/>
      <c r="AL953" s="145"/>
      <c r="AY953" s="171"/>
      <c r="AZ953" s="167"/>
      <c r="BA953" s="172"/>
      <c r="BG953" s="171"/>
      <c r="BH953" s="167"/>
      <c r="BI953" s="172"/>
      <c r="CG953" s="430"/>
      <c r="CH953" s="430"/>
      <c r="CL953" s="147"/>
    </row>
    <row r="954" spans="1:90" s="5" customFormat="1" x14ac:dyDescent="0.25">
      <c r="A954" s="145"/>
      <c r="B954" s="145"/>
      <c r="C954" s="145"/>
      <c r="D954" s="145"/>
      <c r="E954" s="145"/>
      <c r="F954" s="145"/>
      <c r="G954" s="145"/>
      <c r="H954" s="145"/>
      <c r="I954" s="145"/>
      <c r="J954" s="145"/>
      <c r="K954" s="145"/>
      <c r="L954" s="145"/>
      <c r="M954" s="145"/>
      <c r="N954" s="145"/>
      <c r="O954" s="145"/>
      <c r="P954" s="145"/>
      <c r="Q954" s="145"/>
      <c r="R954" s="145"/>
      <c r="S954" s="145"/>
      <c r="T954" s="145"/>
      <c r="U954" s="145"/>
      <c r="V954" s="145"/>
      <c r="W954" s="145"/>
      <c r="X954" s="145"/>
      <c r="Y954" s="145"/>
      <c r="Z954" s="145"/>
      <c r="AA954" s="145"/>
      <c r="AB954" s="145"/>
      <c r="AC954" s="169"/>
      <c r="AD954" s="169"/>
      <c r="AE954" s="169"/>
      <c r="AF954" s="169"/>
      <c r="AG954" s="169"/>
      <c r="AH954" s="170"/>
      <c r="AI954" s="145"/>
      <c r="AJ954" s="145"/>
      <c r="AK954" s="145"/>
      <c r="AL954" s="145"/>
      <c r="AY954" s="171"/>
      <c r="AZ954" s="167"/>
      <c r="BA954" s="172"/>
      <c r="BG954" s="171"/>
      <c r="BH954" s="167"/>
      <c r="BI954" s="172"/>
      <c r="CG954" s="430"/>
      <c r="CH954" s="430"/>
      <c r="CL954" s="147"/>
    </row>
    <row r="955" spans="1:90" s="5" customFormat="1" x14ac:dyDescent="0.25">
      <c r="A955" s="145"/>
      <c r="B955" s="145"/>
      <c r="C955" s="145"/>
      <c r="D955" s="145"/>
      <c r="E955" s="145"/>
      <c r="F955" s="145"/>
      <c r="G955" s="145"/>
      <c r="H955" s="145"/>
      <c r="I955" s="145"/>
      <c r="J955" s="145"/>
      <c r="K955" s="145"/>
      <c r="L955" s="145"/>
      <c r="M955" s="145"/>
      <c r="N955" s="145"/>
      <c r="O955" s="145"/>
      <c r="P955" s="145"/>
      <c r="Q955" s="145"/>
      <c r="R955" s="145"/>
      <c r="S955" s="145"/>
      <c r="T955" s="145"/>
      <c r="U955" s="145"/>
      <c r="V955" s="145"/>
      <c r="W955" s="145"/>
      <c r="X955" s="145"/>
      <c r="Y955" s="145"/>
      <c r="Z955" s="145"/>
      <c r="AA955" s="145"/>
      <c r="AB955" s="145"/>
      <c r="AC955" s="169"/>
      <c r="AD955" s="169"/>
      <c r="AE955" s="169"/>
      <c r="AF955" s="169"/>
      <c r="AG955" s="169"/>
      <c r="AH955" s="170"/>
      <c r="AI955" s="145"/>
      <c r="AJ955" s="145"/>
      <c r="AK955" s="145"/>
      <c r="AL955" s="145"/>
      <c r="AY955" s="171"/>
      <c r="AZ955" s="167"/>
      <c r="BA955" s="172"/>
      <c r="BG955" s="171"/>
      <c r="BH955" s="167"/>
      <c r="BI955" s="172"/>
      <c r="CG955" s="430"/>
      <c r="CH955" s="430"/>
      <c r="CL955" s="147"/>
    </row>
    <row r="956" spans="1:90" s="5" customFormat="1" x14ac:dyDescent="0.25">
      <c r="A956" s="145"/>
      <c r="B956" s="145"/>
      <c r="C956" s="145"/>
      <c r="D956" s="145"/>
      <c r="E956" s="145"/>
      <c r="F956" s="145"/>
      <c r="G956" s="145"/>
      <c r="H956" s="145"/>
      <c r="I956" s="145"/>
      <c r="J956" s="145"/>
      <c r="K956" s="145"/>
      <c r="L956" s="145"/>
      <c r="M956" s="145"/>
      <c r="N956" s="145"/>
      <c r="O956" s="145"/>
      <c r="P956" s="145"/>
      <c r="Q956" s="145"/>
      <c r="R956" s="145"/>
      <c r="S956" s="145"/>
      <c r="T956" s="145"/>
      <c r="U956" s="145"/>
      <c r="V956" s="145"/>
      <c r="W956" s="145"/>
      <c r="X956" s="145"/>
      <c r="Y956" s="145"/>
      <c r="Z956" s="145"/>
      <c r="AA956" s="145"/>
      <c r="AB956" s="145"/>
      <c r="AC956" s="169"/>
      <c r="AD956" s="169"/>
      <c r="AE956" s="169"/>
      <c r="AF956" s="169"/>
      <c r="AG956" s="169"/>
      <c r="AH956" s="170"/>
      <c r="AI956" s="145"/>
      <c r="AJ956" s="145"/>
      <c r="AK956" s="145"/>
      <c r="AL956" s="145"/>
      <c r="AY956" s="171"/>
      <c r="AZ956" s="167"/>
      <c r="BA956" s="172"/>
      <c r="BG956" s="171"/>
      <c r="BH956" s="167"/>
      <c r="BI956" s="172"/>
      <c r="CG956" s="430"/>
      <c r="CH956" s="430"/>
      <c r="CL956" s="147"/>
    </row>
    <row r="957" spans="1:90" s="5" customFormat="1" x14ac:dyDescent="0.25">
      <c r="A957" s="145"/>
      <c r="B957" s="145"/>
      <c r="C957" s="145"/>
      <c r="D957" s="145"/>
      <c r="E957" s="145"/>
      <c r="F957" s="145"/>
      <c r="G957" s="145"/>
      <c r="H957" s="145"/>
      <c r="I957" s="145"/>
      <c r="J957" s="145"/>
      <c r="K957" s="145"/>
      <c r="L957" s="145"/>
      <c r="M957" s="145"/>
      <c r="N957" s="145"/>
      <c r="O957" s="145"/>
      <c r="P957" s="145"/>
      <c r="Q957" s="145"/>
      <c r="R957" s="145"/>
      <c r="S957" s="145"/>
      <c r="T957" s="145"/>
      <c r="U957" s="145"/>
      <c r="V957" s="145"/>
      <c r="W957" s="145"/>
      <c r="X957" s="145"/>
      <c r="Y957" s="145"/>
      <c r="Z957" s="145"/>
      <c r="AA957" s="145"/>
      <c r="AB957" s="145"/>
      <c r="AC957" s="169"/>
      <c r="AD957" s="169"/>
      <c r="AE957" s="169"/>
      <c r="AF957" s="169"/>
      <c r="AG957" s="169"/>
      <c r="AH957" s="170"/>
      <c r="AI957" s="145"/>
      <c r="AJ957" s="145"/>
      <c r="AK957" s="145"/>
      <c r="AL957" s="145"/>
      <c r="AY957" s="171"/>
      <c r="AZ957" s="167"/>
      <c r="BA957" s="172"/>
      <c r="BG957" s="171"/>
      <c r="BH957" s="167"/>
      <c r="BI957" s="172"/>
      <c r="CG957" s="430"/>
      <c r="CH957" s="430"/>
      <c r="CL957" s="147"/>
    </row>
    <row r="958" spans="1:90" s="5" customFormat="1" x14ac:dyDescent="0.25">
      <c r="A958" s="145"/>
      <c r="B958" s="145"/>
      <c r="C958" s="145"/>
      <c r="D958" s="145"/>
      <c r="E958" s="145"/>
      <c r="F958" s="145"/>
      <c r="G958" s="145"/>
      <c r="H958" s="145"/>
      <c r="I958" s="145"/>
      <c r="J958" s="145"/>
      <c r="K958" s="145"/>
      <c r="L958" s="145"/>
      <c r="M958" s="145"/>
      <c r="N958" s="145"/>
      <c r="O958" s="145"/>
      <c r="P958" s="145"/>
      <c r="Q958" s="145"/>
      <c r="R958" s="145"/>
      <c r="S958" s="145"/>
      <c r="T958" s="145"/>
      <c r="U958" s="145"/>
      <c r="V958" s="145"/>
      <c r="W958" s="145"/>
      <c r="X958" s="145"/>
      <c r="Y958" s="145"/>
      <c r="Z958" s="145"/>
      <c r="AA958" s="145"/>
      <c r="AB958" s="145"/>
      <c r="AC958" s="169"/>
      <c r="AD958" s="169"/>
      <c r="AE958" s="169"/>
      <c r="AF958" s="169"/>
      <c r="AG958" s="169"/>
      <c r="AH958" s="170"/>
      <c r="AI958" s="145"/>
      <c r="AJ958" s="145"/>
      <c r="AK958" s="145"/>
      <c r="AL958" s="145"/>
      <c r="AY958" s="171"/>
      <c r="AZ958" s="167"/>
      <c r="BA958" s="172"/>
      <c r="BG958" s="171"/>
      <c r="BH958" s="167"/>
      <c r="BI958" s="172"/>
      <c r="CG958" s="430"/>
      <c r="CH958" s="430"/>
      <c r="CL958" s="147"/>
    </row>
    <row r="959" spans="1:90" s="5" customFormat="1" x14ac:dyDescent="0.25">
      <c r="A959" s="145"/>
      <c r="B959" s="145"/>
      <c r="C959" s="145"/>
      <c r="D959" s="145"/>
      <c r="E959" s="145"/>
      <c r="F959" s="145"/>
      <c r="G959" s="145"/>
      <c r="H959" s="145"/>
      <c r="I959" s="145"/>
      <c r="J959" s="145"/>
      <c r="K959" s="145"/>
      <c r="L959" s="145"/>
      <c r="M959" s="145"/>
      <c r="N959" s="145"/>
      <c r="O959" s="145"/>
      <c r="P959" s="145"/>
      <c r="Q959" s="145"/>
      <c r="R959" s="145"/>
      <c r="S959" s="145"/>
      <c r="T959" s="145"/>
      <c r="U959" s="145"/>
      <c r="V959" s="145"/>
      <c r="W959" s="145"/>
      <c r="X959" s="145"/>
      <c r="Y959" s="145"/>
      <c r="Z959" s="145"/>
      <c r="AA959" s="145"/>
      <c r="AB959" s="145"/>
      <c r="AC959" s="169"/>
      <c r="AD959" s="169"/>
      <c r="AE959" s="169"/>
      <c r="AF959" s="169"/>
      <c r="AG959" s="169"/>
      <c r="AH959" s="170"/>
      <c r="AI959" s="145"/>
      <c r="AJ959" s="145"/>
      <c r="AK959" s="145"/>
      <c r="AL959" s="145"/>
      <c r="AY959" s="171"/>
      <c r="AZ959" s="167"/>
      <c r="BA959" s="172"/>
      <c r="BG959" s="171"/>
      <c r="BH959" s="167"/>
      <c r="BI959" s="172"/>
      <c r="CG959" s="430"/>
      <c r="CH959" s="430"/>
      <c r="CL959" s="147"/>
    </row>
    <row r="960" spans="1:90" s="5" customFormat="1" x14ac:dyDescent="0.25">
      <c r="A960" s="145"/>
      <c r="B960" s="145"/>
      <c r="C960" s="145"/>
      <c r="D960" s="145"/>
      <c r="E960" s="145"/>
      <c r="F960" s="145"/>
      <c r="G960" s="145"/>
      <c r="H960" s="145"/>
      <c r="I960" s="145"/>
      <c r="J960" s="145"/>
      <c r="K960" s="145"/>
      <c r="L960" s="145"/>
      <c r="M960" s="145"/>
      <c r="N960" s="145"/>
      <c r="O960" s="145"/>
      <c r="P960" s="145"/>
      <c r="Q960" s="145"/>
      <c r="R960" s="145"/>
      <c r="S960" s="145"/>
      <c r="T960" s="145"/>
      <c r="U960" s="145"/>
      <c r="V960" s="145"/>
      <c r="W960" s="145"/>
      <c r="X960" s="145"/>
      <c r="Y960" s="145"/>
      <c r="Z960" s="145"/>
      <c r="AA960" s="145"/>
      <c r="AB960" s="145"/>
      <c r="AC960" s="169"/>
      <c r="AD960" s="169"/>
      <c r="AE960" s="169"/>
      <c r="AF960" s="169"/>
      <c r="AG960" s="169"/>
      <c r="AH960" s="170"/>
      <c r="AI960" s="145"/>
      <c r="AJ960" s="145"/>
      <c r="AK960" s="145"/>
      <c r="AL960" s="145"/>
      <c r="AY960" s="171"/>
      <c r="AZ960" s="167"/>
      <c r="BA960" s="172"/>
      <c r="BG960" s="171"/>
      <c r="BH960" s="167"/>
      <c r="BI960" s="172"/>
      <c r="CG960" s="430"/>
      <c r="CH960" s="430"/>
      <c r="CL960" s="147"/>
    </row>
    <row r="961" spans="1:90" s="5" customFormat="1" x14ac:dyDescent="0.25">
      <c r="A961" s="145"/>
      <c r="B961" s="145"/>
      <c r="C961" s="145"/>
      <c r="D961" s="145"/>
      <c r="E961" s="145"/>
      <c r="F961" s="145"/>
      <c r="G961" s="145"/>
      <c r="H961" s="145"/>
      <c r="I961" s="145"/>
      <c r="J961" s="145"/>
      <c r="K961" s="145"/>
      <c r="L961" s="145"/>
      <c r="M961" s="145"/>
      <c r="N961" s="145"/>
      <c r="O961" s="145"/>
      <c r="P961" s="145"/>
      <c r="Q961" s="145"/>
      <c r="R961" s="145"/>
      <c r="S961" s="145"/>
      <c r="T961" s="145"/>
      <c r="U961" s="145"/>
      <c r="V961" s="145"/>
      <c r="W961" s="145"/>
      <c r="X961" s="145"/>
      <c r="Y961" s="145"/>
      <c r="Z961" s="145"/>
      <c r="AA961" s="145"/>
      <c r="AB961" s="145"/>
      <c r="AC961" s="169"/>
      <c r="AD961" s="169"/>
      <c r="AE961" s="169"/>
      <c r="AF961" s="169"/>
      <c r="AG961" s="169"/>
      <c r="AH961" s="170"/>
      <c r="AI961" s="145"/>
      <c r="AJ961" s="145"/>
      <c r="AK961" s="145"/>
      <c r="AL961" s="145"/>
      <c r="AY961" s="171"/>
      <c r="AZ961" s="167"/>
      <c r="BA961" s="172"/>
      <c r="BG961" s="171"/>
      <c r="BH961" s="167"/>
      <c r="BI961" s="172"/>
      <c r="CG961" s="430"/>
      <c r="CH961" s="430"/>
      <c r="CL961" s="147"/>
    </row>
    <row r="962" spans="1:90" s="5" customFormat="1" x14ac:dyDescent="0.25">
      <c r="A962" s="145"/>
      <c r="B962" s="145"/>
      <c r="C962" s="145"/>
      <c r="D962" s="145"/>
      <c r="E962" s="145"/>
      <c r="F962" s="145"/>
      <c r="G962" s="145"/>
      <c r="H962" s="145"/>
      <c r="I962" s="145"/>
      <c r="J962" s="145"/>
      <c r="K962" s="145"/>
      <c r="L962" s="145"/>
      <c r="M962" s="145"/>
      <c r="N962" s="145"/>
      <c r="O962" s="145"/>
      <c r="P962" s="145"/>
      <c r="Q962" s="145"/>
      <c r="R962" s="145"/>
      <c r="S962" s="145"/>
      <c r="T962" s="145"/>
      <c r="U962" s="145"/>
      <c r="V962" s="145"/>
      <c r="W962" s="145"/>
      <c r="X962" s="145"/>
      <c r="Y962" s="145"/>
      <c r="Z962" s="145"/>
      <c r="AA962" s="145"/>
      <c r="AB962" s="145"/>
      <c r="AC962" s="169"/>
      <c r="AD962" s="169"/>
      <c r="AE962" s="169"/>
      <c r="AF962" s="169"/>
      <c r="AG962" s="169"/>
      <c r="AH962" s="170"/>
      <c r="AI962" s="145"/>
      <c r="AJ962" s="145"/>
      <c r="AK962" s="145"/>
      <c r="AL962" s="145"/>
      <c r="AY962" s="171"/>
      <c r="AZ962" s="167"/>
      <c r="BA962" s="172"/>
      <c r="BG962" s="171"/>
      <c r="BH962" s="167"/>
      <c r="BI962" s="172"/>
      <c r="CG962" s="430"/>
      <c r="CH962" s="430"/>
      <c r="CL962" s="147"/>
    </row>
    <row r="963" spans="1:90" s="5" customFormat="1" x14ac:dyDescent="0.25">
      <c r="A963" s="145"/>
      <c r="B963" s="145"/>
      <c r="C963" s="145"/>
      <c r="D963" s="145"/>
      <c r="E963" s="145"/>
      <c r="F963" s="145"/>
      <c r="G963" s="145"/>
      <c r="H963" s="145"/>
      <c r="I963" s="145"/>
      <c r="J963" s="145"/>
      <c r="K963" s="145"/>
      <c r="L963" s="145"/>
      <c r="M963" s="145"/>
      <c r="N963" s="145"/>
      <c r="O963" s="145"/>
      <c r="P963" s="145"/>
      <c r="Q963" s="145"/>
      <c r="R963" s="145"/>
      <c r="S963" s="145"/>
      <c r="T963" s="145"/>
      <c r="U963" s="145"/>
      <c r="V963" s="145"/>
      <c r="W963" s="145"/>
      <c r="X963" s="145"/>
      <c r="Y963" s="145"/>
      <c r="Z963" s="145"/>
      <c r="AA963" s="145"/>
      <c r="AB963" s="145"/>
      <c r="AC963" s="169"/>
      <c r="AD963" s="169"/>
      <c r="AE963" s="169"/>
      <c r="AF963" s="169"/>
      <c r="AG963" s="169"/>
      <c r="AH963" s="170"/>
      <c r="AI963" s="145"/>
      <c r="AJ963" s="145"/>
      <c r="AK963" s="145"/>
      <c r="AL963" s="145"/>
      <c r="AY963" s="171"/>
      <c r="AZ963" s="167"/>
      <c r="BA963" s="172"/>
      <c r="BG963" s="171"/>
      <c r="BH963" s="167"/>
      <c r="BI963" s="172"/>
      <c r="CG963" s="430"/>
      <c r="CH963" s="430"/>
      <c r="CL963" s="147"/>
    </row>
    <row r="964" spans="1:90" s="5" customFormat="1" x14ac:dyDescent="0.25">
      <c r="A964" s="145"/>
      <c r="B964" s="145"/>
      <c r="C964" s="145"/>
      <c r="D964" s="145"/>
      <c r="E964" s="145"/>
      <c r="F964" s="145"/>
      <c r="G964" s="145"/>
      <c r="H964" s="145"/>
      <c r="I964" s="145"/>
      <c r="J964" s="145"/>
      <c r="K964" s="145"/>
      <c r="L964" s="145"/>
      <c r="M964" s="145"/>
      <c r="N964" s="145"/>
      <c r="O964" s="145"/>
      <c r="P964" s="145"/>
      <c r="Q964" s="145"/>
      <c r="R964" s="145"/>
      <c r="S964" s="145"/>
      <c r="T964" s="145"/>
      <c r="U964" s="145"/>
      <c r="V964" s="145"/>
      <c r="W964" s="145"/>
      <c r="X964" s="145"/>
      <c r="Y964" s="145"/>
      <c r="Z964" s="145"/>
      <c r="AA964" s="145"/>
      <c r="AB964" s="145"/>
      <c r="AC964" s="169"/>
      <c r="AD964" s="169"/>
      <c r="AE964" s="169"/>
      <c r="AF964" s="169"/>
      <c r="AG964" s="169"/>
      <c r="AH964" s="170"/>
      <c r="AI964" s="145"/>
      <c r="AJ964" s="145"/>
      <c r="AK964" s="145"/>
      <c r="AL964" s="145"/>
      <c r="AY964" s="171"/>
      <c r="AZ964" s="167"/>
      <c r="BA964" s="172"/>
      <c r="BG964" s="171"/>
      <c r="BH964" s="167"/>
      <c r="BI964" s="172"/>
      <c r="CG964" s="430"/>
      <c r="CH964" s="430"/>
      <c r="CL964" s="147"/>
    </row>
    <row r="965" spans="1:90" s="5" customFormat="1" x14ac:dyDescent="0.25">
      <c r="A965" s="145"/>
      <c r="B965" s="145"/>
      <c r="C965" s="145"/>
      <c r="D965" s="145"/>
      <c r="E965" s="145"/>
      <c r="F965" s="145"/>
      <c r="G965" s="145"/>
      <c r="H965" s="145"/>
      <c r="I965" s="145"/>
      <c r="J965" s="145"/>
      <c r="K965" s="145"/>
      <c r="L965" s="145"/>
      <c r="M965" s="145"/>
      <c r="N965" s="145"/>
      <c r="O965" s="145"/>
      <c r="P965" s="145"/>
      <c r="Q965" s="145"/>
      <c r="R965" s="145"/>
      <c r="S965" s="145"/>
      <c r="T965" s="145"/>
      <c r="U965" s="145"/>
      <c r="V965" s="145"/>
      <c r="W965" s="145"/>
      <c r="X965" s="145"/>
      <c r="Y965" s="145"/>
      <c r="Z965" s="145"/>
      <c r="AA965" s="145"/>
      <c r="AB965" s="145"/>
      <c r="AC965" s="169"/>
      <c r="AD965" s="169"/>
      <c r="AE965" s="169"/>
      <c r="AF965" s="169"/>
      <c r="AG965" s="169"/>
      <c r="AH965" s="170"/>
      <c r="AI965" s="145"/>
      <c r="AJ965" s="145"/>
      <c r="AK965" s="145"/>
      <c r="AL965" s="145"/>
      <c r="AY965" s="171"/>
      <c r="AZ965" s="167"/>
      <c r="BA965" s="172"/>
      <c r="BG965" s="171"/>
      <c r="BH965" s="167"/>
      <c r="BI965" s="172"/>
      <c r="CG965" s="430"/>
      <c r="CH965" s="430"/>
      <c r="CL965" s="147"/>
    </row>
    <row r="966" spans="1:90" s="5" customFormat="1" x14ac:dyDescent="0.25">
      <c r="A966" s="145"/>
      <c r="B966" s="145"/>
      <c r="C966" s="145"/>
      <c r="D966" s="145"/>
      <c r="E966" s="145"/>
      <c r="F966" s="145"/>
      <c r="G966" s="145"/>
      <c r="H966" s="145"/>
      <c r="I966" s="145"/>
      <c r="J966" s="145"/>
      <c r="K966" s="145"/>
      <c r="L966" s="145"/>
      <c r="M966" s="145"/>
      <c r="N966" s="145"/>
      <c r="O966" s="145"/>
      <c r="P966" s="145"/>
      <c r="Q966" s="145"/>
      <c r="R966" s="145"/>
      <c r="S966" s="145"/>
      <c r="T966" s="145"/>
      <c r="U966" s="145"/>
      <c r="V966" s="145"/>
      <c r="W966" s="145"/>
      <c r="X966" s="145"/>
      <c r="Y966" s="145"/>
      <c r="Z966" s="145"/>
      <c r="AA966" s="145"/>
      <c r="AB966" s="145"/>
      <c r="AC966" s="169"/>
      <c r="AD966" s="169"/>
      <c r="AE966" s="169"/>
      <c r="AF966" s="169"/>
      <c r="AG966" s="169"/>
      <c r="AH966" s="170"/>
      <c r="AI966" s="145"/>
      <c r="AJ966" s="145"/>
      <c r="AK966" s="145"/>
      <c r="AL966" s="145"/>
      <c r="AY966" s="171"/>
      <c r="AZ966" s="167"/>
      <c r="BA966" s="172"/>
      <c r="BG966" s="171"/>
      <c r="BH966" s="167"/>
      <c r="BI966" s="172"/>
      <c r="CG966" s="430"/>
      <c r="CH966" s="430"/>
      <c r="CL966" s="147"/>
    </row>
    <row r="967" spans="1:90" s="5" customFormat="1" x14ac:dyDescent="0.25">
      <c r="A967" s="145"/>
      <c r="B967" s="145"/>
      <c r="C967" s="145"/>
      <c r="D967" s="145"/>
      <c r="E967" s="145"/>
      <c r="F967" s="145"/>
      <c r="G967" s="145"/>
      <c r="H967" s="145"/>
      <c r="I967" s="145"/>
      <c r="J967" s="145"/>
      <c r="K967" s="145"/>
      <c r="L967" s="145"/>
      <c r="M967" s="145"/>
      <c r="N967" s="145"/>
      <c r="O967" s="145"/>
      <c r="P967" s="145"/>
      <c r="Q967" s="145"/>
      <c r="R967" s="145"/>
      <c r="S967" s="145"/>
      <c r="T967" s="145"/>
      <c r="U967" s="145"/>
      <c r="V967" s="145"/>
      <c r="W967" s="145"/>
      <c r="X967" s="145"/>
      <c r="Y967" s="145"/>
      <c r="Z967" s="145"/>
      <c r="AA967" s="145"/>
      <c r="AB967" s="145"/>
      <c r="AC967" s="169"/>
      <c r="AD967" s="169"/>
      <c r="AE967" s="169"/>
      <c r="AF967" s="169"/>
      <c r="AG967" s="169"/>
      <c r="AH967" s="170"/>
      <c r="AI967" s="145"/>
      <c r="AJ967" s="145"/>
      <c r="AK967" s="145"/>
      <c r="AL967" s="145"/>
      <c r="AY967" s="171"/>
      <c r="AZ967" s="167"/>
      <c r="BA967" s="172"/>
      <c r="BG967" s="171"/>
      <c r="BH967" s="167"/>
      <c r="BI967" s="172"/>
      <c r="CG967" s="430"/>
      <c r="CH967" s="430"/>
      <c r="CL967" s="147"/>
    </row>
    <row r="968" spans="1:90" s="5" customFormat="1" x14ac:dyDescent="0.25">
      <c r="A968" s="145"/>
      <c r="B968" s="145"/>
      <c r="C968" s="145"/>
      <c r="D968" s="145"/>
      <c r="E968" s="145"/>
      <c r="F968" s="145"/>
      <c r="G968" s="145"/>
      <c r="H968" s="145"/>
      <c r="I968" s="145"/>
      <c r="J968" s="145"/>
      <c r="K968" s="145"/>
      <c r="L968" s="145"/>
      <c r="M968" s="145"/>
      <c r="N968" s="145"/>
      <c r="O968" s="145"/>
      <c r="P968" s="145"/>
      <c r="Q968" s="145"/>
      <c r="R968" s="145"/>
      <c r="S968" s="145"/>
      <c r="T968" s="145"/>
      <c r="U968" s="145"/>
      <c r="V968" s="145"/>
      <c r="W968" s="145"/>
      <c r="X968" s="145"/>
      <c r="Y968" s="145"/>
      <c r="Z968" s="145"/>
      <c r="AA968" s="145"/>
      <c r="AB968" s="145"/>
      <c r="AC968" s="169"/>
      <c r="AD968" s="169"/>
      <c r="AE968" s="169"/>
      <c r="AF968" s="169"/>
      <c r="AG968" s="169"/>
      <c r="AH968" s="170"/>
      <c r="AI968" s="145"/>
      <c r="AJ968" s="145"/>
      <c r="AK968" s="145"/>
      <c r="AL968" s="145"/>
      <c r="AY968" s="171"/>
      <c r="AZ968" s="167"/>
      <c r="BA968" s="172"/>
      <c r="BG968" s="171"/>
      <c r="BH968" s="167"/>
      <c r="BI968" s="172"/>
      <c r="CG968" s="430"/>
      <c r="CH968" s="430"/>
      <c r="CL968" s="147"/>
    </row>
    <row r="969" spans="1:90" s="5" customFormat="1" x14ac:dyDescent="0.25">
      <c r="A969" s="145"/>
      <c r="B969" s="145"/>
      <c r="C969" s="145"/>
      <c r="D969" s="145"/>
      <c r="E969" s="145"/>
      <c r="F969" s="145"/>
      <c r="G969" s="145"/>
      <c r="H969" s="145"/>
      <c r="I969" s="145"/>
      <c r="J969" s="145"/>
      <c r="K969" s="145"/>
      <c r="L969" s="145"/>
      <c r="M969" s="145"/>
      <c r="N969" s="145"/>
      <c r="O969" s="145"/>
      <c r="P969" s="145"/>
      <c r="Q969" s="145"/>
      <c r="R969" s="145"/>
      <c r="S969" s="145"/>
      <c r="T969" s="145"/>
      <c r="U969" s="145"/>
      <c r="V969" s="145"/>
      <c r="W969" s="145"/>
      <c r="X969" s="145"/>
      <c r="Y969" s="145"/>
      <c r="Z969" s="145"/>
      <c r="AA969" s="145"/>
      <c r="AB969" s="145"/>
      <c r="AC969" s="169"/>
      <c r="AD969" s="169"/>
      <c r="AE969" s="169"/>
      <c r="AF969" s="169"/>
      <c r="AG969" s="169"/>
      <c r="AH969" s="170"/>
      <c r="AI969" s="145"/>
      <c r="AJ969" s="145"/>
      <c r="AK969" s="145"/>
      <c r="AL969" s="145"/>
      <c r="AY969" s="171"/>
      <c r="AZ969" s="167"/>
      <c r="BA969" s="172"/>
      <c r="BG969" s="171"/>
      <c r="BH969" s="167"/>
      <c r="BI969" s="172"/>
      <c r="CG969" s="430"/>
      <c r="CH969" s="430"/>
      <c r="CL969" s="147"/>
    </row>
    <row r="970" spans="1:90" s="5" customFormat="1" x14ac:dyDescent="0.25">
      <c r="A970" s="145"/>
      <c r="B970" s="145"/>
      <c r="C970" s="145"/>
      <c r="D970" s="145"/>
      <c r="E970" s="145"/>
      <c r="F970" s="145"/>
      <c r="G970" s="145"/>
      <c r="H970" s="145"/>
      <c r="I970" s="145"/>
      <c r="J970" s="145"/>
      <c r="K970" s="145"/>
      <c r="L970" s="145"/>
      <c r="M970" s="145"/>
      <c r="N970" s="145"/>
      <c r="O970" s="145"/>
      <c r="P970" s="145"/>
      <c r="Q970" s="145"/>
      <c r="R970" s="145"/>
      <c r="S970" s="145"/>
      <c r="T970" s="145"/>
      <c r="U970" s="145"/>
      <c r="V970" s="145"/>
      <c r="W970" s="145"/>
      <c r="X970" s="145"/>
      <c r="Y970" s="145"/>
      <c r="Z970" s="145"/>
      <c r="AA970" s="145"/>
      <c r="AB970" s="145"/>
      <c r="AC970" s="169"/>
      <c r="AD970" s="169"/>
      <c r="AE970" s="169"/>
      <c r="AF970" s="169"/>
      <c r="AG970" s="169"/>
      <c r="AH970" s="170"/>
      <c r="AI970" s="145"/>
      <c r="AJ970" s="145"/>
      <c r="AK970" s="145"/>
      <c r="AL970" s="145"/>
      <c r="AY970" s="171"/>
      <c r="AZ970" s="167"/>
      <c r="BA970" s="172"/>
      <c r="BG970" s="171"/>
      <c r="BH970" s="167"/>
      <c r="BI970" s="172"/>
      <c r="CG970" s="430"/>
      <c r="CH970" s="430"/>
      <c r="CL970" s="147"/>
    </row>
    <row r="971" spans="1:90" s="5" customFormat="1" x14ac:dyDescent="0.25">
      <c r="A971" s="145"/>
      <c r="B971" s="145"/>
      <c r="C971" s="145"/>
      <c r="D971" s="145"/>
      <c r="E971" s="145"/>
      <c r="F971" s="145"/>
      <c r="G971" s="145"/>
      <c r="H971" s="145"/>
      <c r="I971" s="145"/>
      <c r="J971" s="145"/>
      <c r="K971" s="145"/>
      <c r="L971" s="145"/>
      <c r="M971" s="145"/>
      <c r="N971" s="145"/>
      <c r="O971" s="145"/>
      <c r="P971" s="145"/>
      <c r="Q971" s="145"/>
      <c r="R971" s="145"/>
      <c r="S971" s="145"/>
      <c r="T971" s="145"/>
      <c r="U971" s="145"/>
      <c r="V971" s="145"/>
      <c r="W971" s="145"/>
      <c r="X971" s="145"/>
      <c r="Y971" s="145"/>
      <c r="Z971" s="145"/>
      <c r="AA971" s="145"/>
      <c r="AB971" s="145"/>
      <c r="AC971" s="169"/>
      <c r="AD971" s="169"/>
      <c r="AE971" s="169"/>
      <c r="AF971" s="169"/>
      <c r="AG971" s="169"/>
      <c r="AH971" s="170"/>
      <c r="AI971" s="145"/>
      <c r="AJ971" s="145"/>
      <c r="AK971" s="145"/>
      <c r="AL971" s="145"/>
      <c r="AY971" s="171"/>
      <c r="AZ971" s="167"/>
      <c r="BA971" s="172"/>
      <c r="BG971" s="171"/>
      <c r="BH971" s="167"/>
      <c r="BI971" s="172"/>
      <c r="CG971" s="430"/>
      <c r="CH971" s="430"/>
      <c r="CL971" s="147"/>
    </row>
    <row r="972" spans="1:90" s="5" customFormat="1" x14ac:dyDescent="0.25">
      <c r="A972" s="145"/>
      <c r="B972" s="145"/>
      <c r="C972" s="145"/>
      <c r="D972" s="145"/>
      <c r="E972" s="145"/>
      <c r="F972" s="145"/>
      <c r="G972" s="145"/>
      <c r="H972" s="145"/>
      <c r="I972" s="145"/>
      <c r="J972" s="145"/>
      <c r="K972" s="145"/>
      <c r="L972" s="145"/>
      <c r="M972" s="145"/>
      <c r="N972" s="145"/>
      <c r="O972" s="145"/>
      <c r="P972" s="145"/>
      <c r="Q972" s="145"/>
      <c r="R972" s="145"/>
      <c r="S972" s="145"/>
      <c r="T972" s="145"/>
      <c r="U972" s="145"/>
      <c r="V972" s="145"/>
      <c r="W972" s="145"/>
      <c r="X972" s="145"/>
      <c r="Y972" s="145"/>
      <c r="Z972" s="145"/>
      <c r="AA972" s="145"/>
      <c r="AB972" s="145"/>
      <c r="AC972" s="169"/>
      <c r="AD972" s="169"/>
      <c r="AE972" s="169"/>
      <c r="AF972" s="169"/>
      <c r="AG972" s="169"/>
      <c r="AH972" s="170"/>
      <c r="AI972" s="145"/>
      <c r="AJ972" s="145"/>
      <c r="AK972" s="145"/>
      <c r="AL972" s="145"/>
      <c r="AY972" s="171"/>
      <c r="AZ972" s="167"/>
      <c r="BA972" s="172"/>
      <c r="BG972" s="171"/>
      <c r="BH972" s="167"/>
      <c r="BI972" s="172"/>
      <c r="CG972" s="430"/>
      <c r="CH972" s="430"/>
      <c r="CL972" s="147"/>
    </row>
    <row r="973" spans="1:90" s="5" customFormat="1" x14ac:dyDescent="0.25">
      <c r="A973" s="145"/>
      <c r="B973" s="145"/>
      <c r="C973" s="145"/>
      <c r="D973" s="145"/>
      <c r="E973" s="145"/>
      <c r="F973" s="145"/>
      <c r="G973" s="145"/>
      <c r="H973" s="145"/>
      <c r="I973" s="145"/>
      <c r="J973" s="145"/>
      <c r="K973" s="145"/>
      <c r="L973" s="145"/>
      <c r="M973" s="145"/>
      <c r="N973" s="145"/>
      <c r="O973" s="145"/>
      <c r="P973" s="145"/>
      <c r="Q973" s="145"/>
      <c r="R973" s="145"/>
      <c r="S973" s="145"/>
      <c r="T973" s="145"/>
      <c r="U973" s="145"/>
      <c r="V973" s="145"/>
      <c r="W973" s="145"/>
      <c r="X973" s="145"/>
      <c r="Y973" s="145"/>
      <c r="Z973" s="145"/>
      <c r="AA973" s="145"/>
      <c r="AB973" s="145"/>
      <c r="AC973" s="169"/>
      <c r="AD973" s="169"/>
      <c r="AE973" s="169"/>
      <c r="AF973" s="169"/>
      <c r="AG973" s="169"/>
      <c r="AH973" s="170"/>
      <c r="AI973" s="145"/>
      <c r="AJ973" s="145"/>
      <c r="AK973" s="145"/>
      <c r="AL973" s="145"/>
      <c r="AY973" s="171"/>
      <c r="AZ973" s="167"/>
      <c r="BA973" s="172"/>
      <c r="BG973" s="171"/>
      <c r="BH973" s="167"/>
      <c r="BI973" s="172"/>
      <c r="CG973" s="430"/>
      <c r="CH973" s="430"/>
      <c r="CL973" s="147"/>
    </row>
    <row r="974" spans="1:90" s="5" customFormat="1" x14ac:dyDescent="0.25">
      <c r="A974" s="145"/>
      <c r="B974" s="145"/>
      <c r="C974" s="145"/>
      <c r="D974" s="145"/>
      <c r="E974" s="145"/>
      <c r="F974" s="145"/>
      <c r="G974" s="145"/>
      <c r="H974" s="145"/>
      <c r="I974" s="145"/>
      <c r="J974" s="145"/>
      <c r="K974" s="145"/>
      <c r="L974" s="145"/>
      <c r="M974" s="145"/>
      <c r="N974" s="145"/>
      <c r="O974" s="145"/>
      <c r="P974" s="145"/>
      <c r="Q974" s="145"/>
      <c r="R974" s="145"/>
      <c r="S974" s="145"/>
      <c r="T974" s="145"/>
      <c r="U974" s="145"/>
      <c r="V974" s="145"/>
      <c r="W974" s="145"/>
      <c r="X974" s="145"/>
      <c r="Y974" s="145"/>
      <c r="Z974" s="145"/>
      <c r="AA974" s="145"/>
      <c r="AB974" s="145"/>
      <c r="AC974" s="169"/>
      <c r="AD974" s="169"/>
      <c r="AE974" s="169"/>
      <c r="AF974" s="169"/>
      <c r="AG974" s="169"/>
      <c r="AH974" s="170"/>
      <c r="AI974" s="145"/>
      <c r="AJ974" s="145"/>
      <c r="AK974" s="145"/>
      <c r="AL974" s="145"/>
      <c r="AY974" s="171"/>
      <c r="AZ974" s="167"/>
      <c r="BA974" s="172"/>
      <c r="BG974" s="171"/>
      <c r="BH974" s="167"/>
      <c r="BI974" s="172"/>
      <c r="CG974" s="430"/>
      <c r="CH974" s="430"/>
      <c r="CL974" s="147"/>
    </row>
    <row r="975" spans="1:90" s="5" customFormat="1" x14ac:dyDescent="0.25">
      <c r="A975" s="145"/>
      <c r="B975" s="145"/>
      <c r="C975" s="145"/>
      <c r="D975" s="145"/>
      <c r="E975" s="145"/>
      <c r="F975" s="145"/>
      <c r="G975" s="145"/>
      <c r="H975" s="145"/>
      <c r="I975" s="145"/>
      <c r="J975" s="145"/>
      <c r="K975" s="145"/>
      <c r="L975" s="145"/>
      <c r="M975" s="145"/>
      <c r="N975" s="145"/>
      <c r="O975" s="145"/>
      <c r="P975" s="145"/>
      <c r="Q975" s="145"/>
      <c r="R975" s="145"/>
      <c r="S975" s="145"/>
      <c r="T975" s="145"/>
      <c r="U975" s="145"/>
      <c r="V975" s="145"/>
      <c r="W975" s="145"/>
      <c r="X975" s="145"/>
      <c r="Y975" s="145"/>
      <c r="Z975" s="145"/>
      <c r="AA975" s="145"/>
      <c r="AB975" s="145"/>
      <c r="AC975" s="169"/>
      <c r="AD975" s="169"/>
      <c r="AE975" s="169"/>
      <c r="AF975" s="169"/>
      <c r="AG975" s="169"/>
      <c r="AH975" s="170"/>
      <c r="AI975" s="145"/>
      <c r="AJ975" s="145"/>
      <c r="AK975" s="145"/>
      <c r="AL975" s="145"/>
      <c r="AY975" s="171"/>
      <c r="AZ975" s="167"/>
      <c r="BA975" s="172"/>
      <c r="BG975" s="171"/>
      <c r="BH975" s="167"/>
      <c r="BI975" s="172"/>
      <c r="CG975" s="430"/>
      <c r="CH975" s="430"/>
      <c r="CL975" s="147"/>
    </row>
    <row r="976" spans="1:90" s="5" customFormat="1" x14ac:dyDescent="0.25">
      <c r="A976" s="145"/>
      <c r="B976" s="145"/>
      <c r="C976" s="145"/>
      <c r="D976" s="145"/>
      <c r="E976" s="145"/>
      <c r="F976" s="145"/>
      <c r="G976" s="145"/>
      <c r="H976" s="145"/>
      <c r="I976" s="145"/>
      <c r="J976" s="145"/>
      <c r="K976" s="145"/>
      <c r="L976" s="145"/>
      <c r="M976" s="145"/>
      <c r="N976" s="145"/>
      <c r="O976" s="145"/>
      <c r="P976" s="145"/>
      <c r="Q976" s="145"/>
      <c r="R976" s="145"/>
      <c r="S976" s="145"/>
      <c r="T976" s="145"/>
      <c r="U976" s="145"/>
      <c r="V976" s="145"/>
      <c r="W976" s="145"/>
      <c r="X976" s="145"/>
      <c r="Y976" s="145"/>
      <c r="Z976" s="145"/>
      <c r="AA976" s="145"/>
      <c r="AB976" s="145"/>
      <c r="AC976" s="169"/>
      <c r="AD976" s="169"/>
      <c r="AE976" s="169"/>
      <c r="AF976" s="169"/>
      <c r="AG976" s="169"/>
      <c r="AH976" s="170"/>
      <c r="AI976" s="145"/>
      <c r="AJ976" s="145"/>
      <c r="AK976" s="145"/>
      <c r="AL976" s="145"/>
      <c r="AY976" s="171"/>
      <c r="AZ976" s="167"/>
      <c r="BA976" s="172"/>
      <c r="BG976" s="171"/>
      <c r="BH976" s="167"/>
      <c r="BI976" s="172"/>
      <c r="CG976" s="430"/>
      <c r="CH976" s="430"/>
      <c r="CL976" s="147"/>
    </row>
    <row r="977" spans="1:90" s="5" customFormat="1" x14ac:dyDescent="0.25">
      <c r="A977" s="145"/>
      <c r="B977" s="145"/>
      <c r="C977" s="145"/>
      <c r="D977" s="145"/>
      <c r="E977" s="145"/>
      <c r="F977" s="145"/>
      <c r="G977" s="145"/>
      <c r="H977" s="145"/>
      <c r="I977" s="145"/>
      <c r="J977" s="145"/>
      <c r="K977" s="145"/>
      <c r="L977" s="145"/>
      <c r="M977" s="145"/>
      <c r="N977" s="145"/>
      <c r="O977" s="145"/>
      <c r="P977" s="145"/>
      <c r="Q977" s="145"/>
      <c r="R977" s="145"/>
      <c r="S977" s="145"/>
      <c r="T977" s="145"/>
      <c r="U977" s="145"/>
      <c r="V977" s="145"/>
      <c r="W977" s="145"/>
      <c r="X977" s="145"/>
      <c r="Y977" s="145"/>
      <c r="Z977" s="145"/>
      <c r="AA977" s="145"/>
      <c r="AB977" s="145"/>
      <c r="AC977" s="169"/>
      <c r="AD977" s="169"/>
      <c r="AE977" s="169"/>
      <c r="AF977" s="169"/>
      <c r="AG977" s="169"/>
      <c r="AH977" s="170"/>
      <c r="AI977" s="145"/>
      <c r="AJ977" s="145"/>
      <c r="AK977" s="145"/>
      <c r="AL977" s="145"/>
      <c r="AY977" s="171"/>
      <c r="AZ977" s="167"/>
      <c r="BA977" s="172"/>
      <c r="BG977" s="171"/>
      <c r="BH977" s="167"/>
      <c r="BI977" s="172"/>
      <c r="CG977" s="430"/>
      <c r="CH977" s="430"/>
      <c r="CL977" s="147"/>
    </row>
    <row r="978" spans="1:90" s="5" customFormat="1" x14ac:dyDescent="0.25">
      <c r="A978" s="145"/>
      <c r="B978" s="145"/>
      <c r="C978" s="145"/>
      <c r="D978" s="145"/>
      <c r="E978" s="145"/>
      <c r="F978" s="145"/>
      <c r="G978" s="145"/>
      <c r="H978" s="145"/>
      <c r="I978" s="145"/>
      <c r="J978" s="145"/>
      <c r="K978" s="145"/>
      <c r="L978" s="145"/>
      <c r="M978" s="145"/>
      <c r="N978" s="145"/>
      <c r="O978" s="145"/>
      <c r="P978" s="145"/>
      <c r="Q978" s="145"/>
      <c r="R978" s="145"/>
      <c r="S978" s="145"/>
      <c r="T978" s="145"/>
      <c r="U978" s="145"/>
      <c r="V978" s="145"/>
      <c r="W978" s="145"/>
      <c r="X978" s="145"/>
      <c r="Y978" s="145"/>
      <c r="Z978" s="145"/>
      <c r="AA978" s="145"/>
      <c r="AB978" s="145"/>
      <c r="AC978" s="169"/>
      <c r="AD978" s="169"/>
      <c r="AE978" s="169"/>
      <c r="AF978" s="169"/>
      <c r="AG978" s="169"/>
      <c r="AH978" s="170"/>
      <c r="AI978" s="145"/>
      <c r="AJ978" s="145"/>
      <c r="AK978" s="145"/>
      <c r="AL978" s="145"/>
      <c r="AY978" s="171"/>
      <c r="AZ978" s="167"/>
      <c r="BA978" s="172"/>
      <c r="BG978" s="171"/>
      <c r="BH978" s="167"/>
      <c r="BI978" s="172"/>
      <c r="CG978" s="430"/>
      <c r="CH978" s="430"/>
      <c r="CL978" s="147"/>
    </row>
    <row r="979" spans="1:90" s="5" customFormat="1" x14ac:dyDescent="0.25">
      <c r="A979" s="145"/>
      <c r="B979" s="145"/>
      <c r="C979" s="145"/>
      <c r="D979" s="145"/>
      <c r="E979" s="145"/>
      <c r="F979" s="145"/>
      <c r="G979" s="145"/>
      <c r="H979" s="145"/>
      <c r="I979" s="145"/>
      <c r="J979" s="145"/>
      <c r="K979" s="145"/>
      <c r="L979" s="145"/>
      <c r="M979" s="145"/>
      <c r="N979" s="145"/>
      <c r="O979" s="145"/>
      <c r="P979" s="145"/>
      <c r="Q979" s="145"/>
      <c r="R979" s="145"/>
      <c r="S979" s="145"/>
      <c r="T979" s="145"/>
      <c r="U979" s="145"/>
      <c r="V979" s="145"/>
      <c r="W979" s="145"/>
      <c r="X979" s="145"/>
      <c r="Y979" s="145"/>
      <c r="Z979" s="145"/>
      <c r="AA979" s="145"/>
      <c r="AB979" s="145"/>
      <c r="AC979" s="169"/>
      <c r="AD979" s="169"/>
      <c r="AE979" s="169"/>
      <c r="AF979" s="169"/>
      <c r="AG979" s="169"/>
      <c r="AH979" s="170"/>
      <c r="AI979" s="145"/>
      <c r="AJ979" s="145"/>
      <c r="AK979" s="145"/>
      <c r="AL979" s="145"/>
      <c r="AY979" s="171"/>
      <c r="AZ979" s="167"/>
      <c r="BA979" s="172"/>
      <c r="BG979" s="171"/>
      <c r="BH979" s="167"/>
      <c r="BI979" s="172"/>
      <c r="CG979" s="430"/>
      <c r="CH979" s="430"/>
      <c r="CL979" s="147"/>
    </row>
    <row r="980" spans="1:90" s="5" customFormat="1" x14ac:dyDescent="0.25">
      <c r="A980" s="145"/>
      <c r="B980" s="145"/>
      <c r="C980" s="145"/>
      <c r="D980" s="145"/>
      <c r="E980" s="145"/>
      <c r="F980" s="145"/>
      <c r="G980" s="145"/>
      <c r="H980" s="145"/>
      <c r="I980" s="145"/>
      <c r="J980" s="145"/>
      <c r="K980" s="145"/>
      <c r="L980" s="145"/>
      <c r="M980" s="145"/>
      <c r="N980" s="145"/>
      <c r="O980" s="145"/>
      <c r="P980" s="145"/>
      <c r="Q980" s="145"/>
      <c r="R980" s="145"/>
      <c r="S980" s="145"/>
      <c r="T980" s="145"/>
      <c r="U980" s="145"/>
      <c r="V980" s="145"/>
      <c r="W980" s="145"/>
      <c r="X980" s="145"/>
      <c r="Y980" s="145"/>
      <c r="Z980" s="145"/>
      <c r="AA980" s="145"/>
      <c r="AB980" s="145"/>
      <c r="AC980" s="169"/>
      <c r="AD980" s="169"/>
      <c r="AE980" s="169"/>
      <c r="AF980" s="169"/>
      <c r="AG980" s="169"/>
      <c r="AH980" s="170"/>
      <c r="AI980" s="145"/>
      <c r="AJ980" s="145"/>
      <c r="AK980" s="145"/>
      <c r="AL980" s="145"/>
      <c r="AY980" s="171"/>
      <c r="AZ980" s="167"/>
      <c r="BA980" s="172"/>
      <c r="BG980" s="171"/>
      <c r="BH980" s="167"/>
      <c r="BI980" s="172"/>
      <c r="CG980" s="430"/>
      <c r="CH980" s="430"/>
      <c r="CL980" s="147"/>
    </row>
    <row r="981" spans="1:90" s="5" customFormat="1" x14ac:dyDescent="0.25">
      <c r="A981" s="145"/>
      <c r="B981" s="145"/>
      <c r="C981" s="145"/>
      <c r="D981" s="145"/>
      <c r="E981" s="145"/>
      <c r="F981" s="145"/>
      <c r="G981" s="145"/>
      <c r="H981" s="145"/>
      <c r="I981" s="145"/>
      <c r="J981" s="145"/>
      <c r="K981" s="145"/>
      <c r="L981" s="145"/>
      <c r="M981" s="145"/>
      <c r="N981" s="145"/>
      <c r="O981" s="145"/>
      <c r="P981" s="145"/>
      <c r="Q981" s="145"/>
      <c r="R981" s="145"/>
      <c r="S981" s="145"/>
      <c r="T981" s="145"/>
      <c r="U981" s="145"/>
      <c r="V981" s="145"/>
      <c r="W981" s="145"/>
      <c r="X981" s="145"/>
      <c r="Y981" s="145"/>
      <c r="Z981" s="145"/>
      <c r="AA981" s="145"/>
      <c r="AB981" s="145"/>
      <c r="AC981" s="169"/>
      <c r="AD981" s="169"/>
      <c r="AE981" s="169"/>
      <c r="AF981" s="169"/>
      <c r="AG981" s="169"/>
      <c r="AH981" s="170"/>
      <c r="AI981" s="145"/>
      <c r="AJ981" s="145"/>
      <c r="AK981" s="145"/>
      <c r="AL981" s="145"/>
      <c r="AY981" s="171"/>
      <c r="AZ981" s="167"/>
      <c r="BA981" s="172"/>
      <c r="BG981" s="171"/>
      <c r="BH981" s="167"/>
      <c r="BI981" s="172"/>
      <c r="CG981" s="430"/>
      <c r="CH981" s="430"/>
      <c r="CL981" s="147"/>
    </row>
    <row r="982" spans="1:90" s="5" customFormat="1" x14ac:dyDescent="0.25">
      <c r="A982" s="145"/>
      <c r="B982" s="145"/>
      <c r="C982" s="145"/>
      <c r="D982" s="145"/>
      <c r="E982" s="145"/>
      <c r="F982" s="145"/>
      <c r="G982" s="145"/>
      <c r="H982" s="145"/>
      <c r="I982" s="145"/>
      <c r="J982" s="145"/>
      <c r="K982" s="145"/>
      <c r="L982" s="145"/>
      <c r="M982" s="145"/>
      <c r="N982" s="145"/>
      <c r="O982" s="145"/>
      <c r="P982" s="145"/>
      <c r="Q982" s="145"/>
      <c r="R982" s="145"/>
      <c r="S982" s="145"/>
      <c r="T982" s="145"/>
      <c r="U982" s="145"/>
      <c r="V982" s="145"/>
      <c r="W982" s="145"/>
      <c r="X982" s="145"/>
      <c r="Y982" s="145"/>
      <c r="Z982" s="145"/>
      <c r="AA982" s="145"/>
      <c r="AB982" s="145"/>
      <c r="AC982" s="169"/>
      <c r="AD982" s="169"/>
      <c r="AE982" s="169"/>
      <c r="AF982" s="169"/>
      <c r="AG982" s="169"/>
      <c r="AH982" s="170"/>
      <c r="AI982" s="145"/>
      <c r="AJ982" s="145"/>
      <c r="AK982" s="145"/>
      <c r="AL982" s="145"/>
      <c r="AY982" s="171"/>
      <c r="AZ982" s="167"/>
      <c r="BA982" s="172"/>
      <c r="BG982" s="171"/>
      <c r="BH982" s="167"/>
      <c r="BI982" s="172"/>
      <c r="CG982" s="430"/>
      <c r="CH982" s="430"/>
      <c r="CL982" s="147"/>
    </row>
    <row r="983" spans="1:90" s="5" customFormat="1" x14ac:dyDescent="0.25">
      <c r="A983" s="145"/>
      <c r="B983" s="145"/>
      <c r="C983" s="145"/>
      <c r="D983" s="145"/>
      <c r="E983" s="145"/>
      <c r="F983" s="145"/>
      <c r="G983" s="145"/>
      <c r="H983" s="145"/>
      <c r="I983" s="145"/>
      <c r="J983" s="145"/>
      <c r="K983" s="145"/>
      <c r="L983" s="145"/>
      <c r="M983" s="145"/>
      <c r="N983" s="145"/>
      <c r="O983" s="145"/>
      <c r="P983" s="145"/>
      <c r="Q983" s="145"/>
      <c r="R983" s="145"/>
      <c r="S983" s="145"/>
      <c r="T983" s="145"/>
      <c r="U983" s="145"/>
      <c r="V983" s="145"/>
      <c r="W983" s="145"/>
      <c r="X983" s="145"/>
      <c r="Y983" s="145"/>
      <c r="Z983" s="145"/>
      <c r="AA983" s="145"/>
      <c r="AB983" s="145"/>
      <c r="AC983" s="169"/>
      <c r="AD983" s="169"/>
      <c r="AE983" s="169"/>
      <c r="AF983" s="169"/>
      <c r="AG983" s="169"/>
      <c r="AH983" s="170"/>
      <c r="AI983" s="145"/>
      <c r="AJ983" s="145"/>
      <c r="AK983" s="145"/>
      <c r="AL983" s="145"/>
      <c r="AY983" s="171"/>
      <c r="AZ983" s="167"/>
      <c r="BA983" s="172"/>
      <c r="BG983" s="171"/>
      <c r="BH983" s="167"/>
      <c r="BI983" s="172"/>
      <c r="CG983" s="430"/>
      <c r="CH983" s="430"/>
      <c r="CL983" s="147"/>
    </row>
    <row r="984" spans="1:90" s="5" customFormat="1" x14ac:dyDescent="0.25">
      <c r="A984" s="145"/>
      <c r="B984" s="145"/>
      <c r="C984" s="145"/>
      <c r="D984" s="145"/>
      <c r="E984" s="145"/>
      <c r="F984" s="145"/>
      <c r="G984" s="145"/>
      <c r="H984" s="145"/>
      <c r="I984" s="145"/>
      <c r="J984" s="145"/>
      <c r="K984" s="145"/>
      <c r="L984" s="145"/>
      <c r="M984" s="145"/>
      <c r="N984" s="145"/>
      <c r="O984" s="145"/>
      <c r="P984" s="145"/>
      <c r="Q984" s="145"/>
      <c r="R984" s="145"/>
      <c r="S984" s="145"/>
      <c r="T984" s="145"/>
      <c r="U984" s="145"/>
      <c r="V984" s="145"/>
      <c r="W984" s="145"/>
      <c r="X984" s="145"/>
      <c r="Y984" s="145"/>
      <c r="Z984" s="145"/>
      <c r="AA984" s="145"/>
      <c r="AB984" s="145"/>
      <c r="AC984" s="169"/>
      <c r="AD984" s="169"/>
      <c r="AE984" s="169"/>
      <c r="AF984" s="169"/>
      <c r="AG984" s="169"/>
      <c r="AH984" s="170"/>
      <c r="AI984" s="145"/>
      <c r="AJ984" s="145"/>
      <c r="AK984" s="145"/>
      <c r="AL984" s="145"/>
      <c r="AY984" s="171"/>
      <c r="AZ984" s="167"/>
      <c r="BA984" s="172"/>
      <c r="BG984" s="171"/>
      <c r="BH984" s="167"/>
      <c r="BI984" s="172"/>
      <c r="CG984" s="430"/>
      <c r="CH984" s="430"/>
      <c r="CL984" s="147"/>
    </row>
    <row r="985" spans="1:90" s="5" customFormat="1" x14ac:dyDescent="0.25">
      <c r="A985" s="145"/>
      <c r="B985" s="145"/>
      <c r="C985" s="145"/>
      <c r="D985" s="145"/>
      <c r="E985" s="145"/>
      <c r="F985" s="145"/>
      <c r="G985" s="145"/>
      <c r="H985" s="145"/>
      <c r="I985" s="145"/>
      <c r="J985" s="145"/>
      <c r="K985" s="145"/>
      <c r="L985" s="145"/>
      <c r="M985" s="145"/>
      <c r="N985" s="145"/>
      <c r="O985" s="145"/>
      <c r="P985" s="145"/>
      <c r="Q985" s="145"/>
      <c r="R985" s="145"/>
      <c r="S985" s="145"/>
      <c r="T985" s="145"/>
      <c r="U985" s="145"/>
      <c r="V985" s="145"/>
      <c r="W985" s="145"/>
      <c r="X985" s="145"/>
      <c r="Y985" s="145"/>
      <c r="Z985" s="145"/>
      <c r="AA985" s="145"/>
      <c r="AB985" s="145"/>
      <c r="AC985" s="169"/>
      <c r="AD985" s="169"/>
      <c r="AE985" s="169"/>
      <c r="AF985" s="169"/>
      <c r="AG985" s="169"/>
      <c r="AH985" s="170"/>
      <c r="AI985" s="145"/>
      <c r="AJ985" s="145"/>
      <c r="AK985" s="145"/>
      <c r="AL985" s="145"/>
      <c r="AY985" s="171"/>
      <c r="AZ985" s="167"/>
      <c r="BA985" s="172"/>
      <c r="BG985" s="171"/>
      <c r="BH985" s="167"/>
      <c r="BI985" s="172"/>
      <c r="CG985" s="430"/>
      <c r="CH985" s="430"/>
      <c r="CL985" s="147"/>
    </row>
    <row r="986" spans="1:90" s="5" customFormat="1" x14ac:dyDescent="0.25">
      <c r="A986" s="145"/>
      <c r="B986" s="145"/>
      <c r="C986" s="145"/>
      <c r="D986" s="145"/>
      <c r="E986" s="145"/>
      <c r="F986" s="145"/>
      <c r="G986" s="145"/>
      <c r="H986" s="145"/>
      <c r="I986" s="145"/>
      <c r="J986" s="145"/>
      <c r="K986" s="145"/>
      <c r="L986" s="145"/>
      <c r="M986" s="145"/>
      <c r="N986" s="145"/>
      <c r="O986" s="145"/>
      <c r="P986" s="145"/>
      <c r="Q986" s="145"/>
      <c r="R986" s="145"/>
      <c r="S986" s="145"/>
      <c r="T986" s="145"/>
      <c r="U986" s="145"/>
      <c r="V986" s="145"/>
      <c r="W986" s="145"/>
      <c r="X986" s="145"/>
      <c r="Y986" s="145"/>
      <c r="Z986" s="145"/>
      <c r="AA986" s="145"/>
      <c r="AB986" s="145"/>
      <c r="AC986" s="169"/>
      <c r="AD986" s="169"/>
      <c r="AE986" s="169"/>
      <c r="AF986" s="169"/>
      <c r="AG986" s="169"/>
      <c r="AH986" s="170"/>
      <c r="AI986" s="145"/>
      <c r="AJ986" s="145"/>
      <c r="AK986" s="145"/>
      <c r="AL986" s="145"/>
      <c r="AY986" s="171"/>
      <c r="AZ986" s="167"/>
      <c r="BA986" s="172"/>
      <c r="BG986" s="171"/>
      <c r="BH986" s="167"/>
      <c r="BI986" s="172"/>
      <c r="CG986" s="430"/>
      <c r="CH986" s="430"/>
      <c r="CL986" s="147"/>
    </row>
    <row r="987" spans="1:90" s="5" customFormat="1" x14ac:dyDescent="0.25">
      <c r="A987" s="145"/>
      <c r="B987" s="145"/>
      <c r="C987" s="145"/>
      <c r="D987" s="145"/>
      <c r="E987" s="145"/>
      <c r="F987" s="145"/>
      <c r="G987" s="145"/>
      <c r="H987" s="145"/>
      <c r="I987" s="145"/>
      <c r="J987" s="145"/>
      <c r="K987" s="145"/>
      <c r="L987" s="145"/>
      <c r="M987" s="145"/>
      <c r="N987" s="145"/>
      <c r="O987" s="145"/>
      <c r="P987" s="145"/>
      <c r="Q987" s="145"/>
      <c r="R987" s="145"/>
      <c r="S987" s="145"/>
      <c r="T987" s="145"/>
      <c r="U987" s="145"/>
      <c r="V987" s="145"/>
      <c r="W987" s="145"/>
      <c r="X987" s="145"/>
      <c r="Y987" s="145"/>
      <c r="Z987" s="145"/>
      <c r="AA987" s="145"/>
      <c r="AB987" s="145"/>
      <c r="AC987" s="169"/>
      <c r="AD987" s="169"/>
      <c r="AE987" s="169"/>
      <c r="AF987" s="169"/>
      <c r="AG987" s="169"/>
      <c r="AH987" s="170"/>
      <c r="AI987" s="145"/>
      <c r="AJ987" s="145"/>
      <c r="AK987" s="145"/>
      <c r="AL987" s="145"/>
      <c r="AY987" s="171"/>
      <c r="AZ987" s="167"/>
      <c r="BA987" s="172"/>
      <c r="BG987" s="171"/>
      <c r="BH987" s="167"/>
      <c r="BI987" s="172"/>
      <c r="CG987" s="430"/>
      <c r="CH987" s="430"/>
      <c r="CL987" s="147"/>
    </row>
    <row r="988" spans="1:90" s="5" customFormat="1" x14ac:dyDescent="0.25">
      <c r="A988" s="145"/>
      <c r="B988" s="145"/>
      <c r="C988" s="145"/>
      <c r="D988" s="145"/>
      <c r="E988" s="145"/>
      <c r="F988" s="145"/>
      <c r="G988" s="145"/>
      <c r="H988" s="145"/>
      <c r="I988" s="145"/>
      <c r="J988" s="145"/>
      <c r="K988" s="145"/>
      <c r="L988" s="145"/>
      <c r="M988" s="145"/>
      <c r="N988" s="145"/>
      <c r="O988" s="145"/>
      <c r="P988" s="145"/>
      <c r="Q988" s="145"/>
      <c r="R988" s="145"/>
      <c r="S988" s="145"/>
      <c r="T988" s="145"/>
      <c r="U988" s="145"/>
      <c r="V988" s="145"/>
      <c r="W988" s="145"/>
      <c r="X988" s="145"/>
      <c r="Y988" s="145"/>
      <c r="Z988" s="145"/>
      <c r="AA988" s="145"/>
      <c r="AB988" s="145"/>
      <c r="AC988" s="169"/>
      <c r="AD988" s="169"/>
      <c r="AE988" s="169"/>
      <c r="AF988" s="169"/>
      <c r="AG988" s="169"/>
      <c r="AH988" s="170"/>
      <c r="AI988" s="145"/>
      <c r="AJ988" s="145"/>
      <c r="AK988" s="145"/>
      <c r="AL988" s="145"/>
      <c r="AY988" s="171"/>
      <c r="AZ988" s="167"/>
      <c r="BA988" s="172"/>
      <c r="BG988" s="171"/>
      <c r="BH988" s="167"/>
      <c r="BI988" s="172"/>
      <c r="CG988" s="430"/>
      <c r="CH988" s="430"/>
      <c r="CL988" s="147"/>
    </row>
    <row r="989" spans="1:90" s="5" customFormat="1" x14ac:dyDescent="0.25">
      <c r="A989" s="145"/>
      <c r="B989" s="145"/>
      <c r="C989" s="145"/>
      <c r="D989" s="145"/>
      <c r="E989" s="145"/>
      <c r="F989" s="145"/>
      <c r="G989" s="145"/>
      <c r="H989" s="145"/>
      <c r="I989" s="145"/>
      <c r="J989" s="145"/>
      <c r="K989" s="145"/>
      <c r="L989" s="145"/>
      <c r="M989" s="145"/>
      <c r="N989" s="145"/>
      <c r="O989" s="145"/>
      <c r="P989" s="145"/>
      <c r="Q989" s="145"/>
      <c r="R989" s="145"/>
      <c r="S989" s="145"/>
      <c r="T989" s="145"/>
      <c r="U989" s="145"/>
      <c r="V989" s="145"/>
      <c r="W989" s="145"/>
      <c r="X989" s="145"/>
      <c r="Y989" s="145"/>
      <c r="Z989" s="145"/>
      <c r="AA989" s="145"/>
      <c r="AB989" s="145"/>
      <c r="AC989" s="169"/>
      <c r="AD989" s="169"/>
      <c r="AE989" s="169"/>
      <c r="AF989" s="169"/>
      <c r="AG989" s="169"/>
      <c r="AH989" s="170"/>
      <c r="AI989" s="145"/>
      <c r="AJ989" s="145"/>
      <c r="AK989" s="145"/>
      <c r="AL989" s="145"/>
      <c r="AY989" s="171"/>
      <c r="AZ989" s="167"/>
      <c r="BA989" s="172"/>
      <c r="BG989" s="171"/>
      <c r="BH989" s="167"/>
      <c r="BI989" s="172"/>
      <c r="CG989" s="430"/>
      <c r="CH989" s="430"/>
      <c r="CL989" s="147"/>
    </row>
    <row r="990" spans="1:90" s="5" customFormat="1" x14ac:dyDescent="0.25">
      <c r="A990" s="145"/>
      <c r="B990" s="145"/>
      <c r="C990" s="145"/>
      <c r="D990" s="145"/>
      <c r="E990" s="145"/>
      <c r="F990" s="145"/>
      <c r="G990" s="145"/>
      <c r="H990" s="145"/>
      <c r="I990" s="145"/>
      <c r="J990" s="145"/>
      <c r="K990" s="145"/>
      <c r="L990" s="145"/>
      <c r="M990" s="145"/>
      <c r="N990" s="145"/>
      <c r="O990" s="145"/>
      <c r="P990" s="145"/>
      <c r="Q990" s="145"/>
      <c r="R990" s="145"/>
      <c r="S990" s="145"/>
      <c r="T990" s="145"/>
      <c r="U990" s="145"/>
      <c r="V990" s="145"/>
      <c r="W990" s="145"/>
      <c r="X990" s="145"/>
      <c r="Y990" s="145"/>
      <c r="Z990" s="145"/>
      <c r="AA990" s="145"/>
      <c r="AB990" s="145"/>
      <c r="AC990" s="169"/>
      <c r="AD990" s="169"/>
      <c r="AE990" s="169"/>
      <c r="AF990" s="169"/>
      <c r="AG990" s="169"/>
      <c r="AH990" s="170"/>
      <c r="AI990" s="145"/>
      <c r="AJ990" s="145"/>
      <c r="AK990" s="145"/>
      <c r="AL990" s="145"/>
      <c r="AY990" s="171"/>
      <c r="AZ990" s="167"/>
      <c r="BA990" s="172"/>
      <c r="BG990" s="171"/>
      <c r="BH990" s="167"/>
      <c r="BI990" s="172"/>
      <c r="CG990" s="430"/>
      <c r="CH990" s="430"/>
      <c r="CL990" s="147"/>
    </row>
    <row r="991" spans="1:90" s="5" customFormat="1" x14ac:dyDescent="0.25">
      <c r="A991" s="145"/>
      <c r="B991" s="145"/>
      <c r="C991" s="145"/>
      <c r="D991" s="145"/>
      <c r="E991" s="145"/>
      <c r="F991" s="145"/>
      <c r="G991" s="145"/>
      <c r="H991" s="145"/>
      <c r="I991" s="145"/>
      <c r="J991" s="145"/>
      <c r="K991" s="145"/>
      <c r="L991" s="145"/>
      <c r="M991" s="145"/>
      <c r="N991" s="145"/>
      <c r="O991" s="145"/>
      <c r="P991" s="145"/>
      <c r="Q991" s="145"/>
      <c r="R991" s="145"/>
      <c r="S991" s="145"/>
      <c r="T991" s="145"/>
      <c r="U991" s="145"/>
      <c r="V991" s="145"/>
      <c r="W991" s="145"/>
      <c r="X991" s="145"/>
      <c r="Y991" s="145"/>
      <c r="Z991" s="145"/>
      <c r="AA991" s="145"/>
      <c r="AB991" s="145"/>
      <c r="AC991" s="169"/>
      <c r="AD991" s="169"/>
      <c r="AE991" s="169"/>
      <c r="AF991" s="169"/>
      <c r="AG991" s="169"/>
      <c r="AH991" s="170"/>
      <c r="AI991" s="145"/>
      <c r="AJ991" s="145"/>
      <c r="AK991" s="145"/>
      <c r="AL991" s="145"/>
      <c r="AY991" s="171"/>
      <c r="AZ991" s="167"/>
      <c r="BA991" s="172"/>
      <c r="BG991" s="171"/>
      <c r="BH991" s="167"/>
      <c r="BI991" s="172"/>
      <c r="CG991" s="430"/>
      <c r="CH991" s="430"/>
      <c r="CL991" s="147"/>
    </row>
    <row r="992" spans="1:90" s="5" customFormat="1" x14ac:dyDescent="0.25">
      <c r="A992" s="145"/>
      <c r="B992" s="145"/>
      <c r="C992" s="145"/>
      <c r="D992" s="145"/>
      <c r="E992" s="145"/>
      <c r="F992" s="145"/>
      <c r="G992" s="145"/>
      <c r="H992" s="145"/>
      <c r="I992" s="145"/>
      <c r="J992" s="145"/>
      <c r="K992" s="145"/>
      <c r="L992" s="145"/>
      <c r="M992" s="145"/>
      <c r="N992" s="145"/>
      <c r="O992" s="145"/>
      <c r="P992" s="145"/>
      <c r="Q992" s="145"/>
      <c r="R992" s="145"/>
      <c r="S992" s="145"/>
      <c r="T992" s="145"/>
      <c r="U992" s="145"/>
      <c r="V992" s="145"/>
      <c r="W992" s="145"/>
      <c r="X992" s="145"/>
      <c r="Y992" s="145"/>
      <c r="Z992" s="145"/>
      <c r="AA992" s="145"/>
      <c r="AB992" s="145"/>
      <c r="AC992" s="169"/>
      <c r="AD992" s="169"/>
      <c r="AE992" s="169"/>
      <c r="AF992" s="169"/>
      <c r="AG992" s="169"/>
      <c r="AH992" s="170"/>
      <c r="AI992" s="145"/>
      <c r="AJ992" s="145"/>
      <c r="AK992" s="145"/>
      <c r="AL992" s="145"/>
      <c r="AY992" s="171"/>
      <c r="AZ992" s="167"/>
      <c r="BA992" s="172"/>
      <c r="BG992" s="171"/>
      <c r="BH992" s="167"/>
      <c r="BI992" s="172"/>
      <c r="CG992" s="430"/>
      <c r="CH992" s="430"/>
      <c r="CL992" s="147"/>
    </row>
    <row r="993" spans="1:90" s="5" customFormat="1" x14ac:dyDescent="0.25">
      <c r="A993" s="145"/>
      <c r="B993" s="145"/>
      <c r="C993" s="145"/>
      <c r="D993" s="145"/>
      <c r="E993" s="145"/>
      <c r="F993" s="145"/>
      <c r="G993" s="145"/>
      <c r="H993" s="145"/>
      <c r="I993" s="145"/>
      <c r="J993" s="145"/>
      <c r="K993" s="145"/>
      <c r="L993" s="145"/>
      <c r="M993" s="145"/>
      <c r="N993" s="145"/>
      <c r="O993" s="145"/>
      <c r="P993" s="145"/>
      <c r="Q993" s="145"/>
      <c r="R993" s="145"/>
      <c r="S993" s="145"/>
      <c r="T993" s="145"/>
      <c r="U993" s="145"/>
      <c r="V993" s="145"/>
      <c r="W993" s="145"/>
      <c r="X993" s="145"/>
      <c r="Y993" s="145"/>
      <c r="Z993" s="145"/>
      <c r="AA993" s="145"/>
      <c r="AB993" s="145"/>
      <c r="AC993" s="169"/>
      <c r="AD993" s="169"/>
      <c r="AE993" s="169"/>
      <c r="AF993" s="169"/>
      <c r="AG993" s="169"/>
      <c r="AH993" s="170"/>
      <c r="AI993" s="145"/>
      <c r="AJ993" s="145"/>
      <c r="AK993" s="145"/>
      <c r="AL993" s="145"/>
      <c r="AY993" s="171"/>
      <c r="AZ993" s="167"/>
      <c r="BA993" s="172"/>
      <c r="BG993" s="171"/>
      <c r="BH993" s="167"/>
      <c r="BI993" s="172"/>
      <c r="CG993" s="430"/>
      <c r="CH993" s="430"/>
      <c r="CL993" s="147"/>
    </row>
    <row r="994" spans="1:90" s="5" customFormat="1" x14ac:dyDescent="0.25">
      <c r="A994" s="145"/>
      <c r="B994" s="145"/>
      <c r="C994" s="145"/>
      <c r="D994" s="145"/>
      <c r="E994" s="145"/>
      <c r="F994" s="145"/>
      <c r="G994" s="145"/>
      <c r="H994" s="145"/>
      <c r="I994" s="145"/>
      <c r="J994" s="145"/>
      <c r="K994" s="145"/>
      <c r="L994" s="145"/>
      <c r="M994" s="145"/>
      <c r="N994" s="145"/>
      <c r="O994" s="145"/>
      <c r="P994" s="145"/>
      <c r="Q994" s="145"/>
      <c r="R994" s="145"/>
      <c r="S994" s="145"/>
      <c r="T994" s="145"/>
      <c r="U994" s="145"/>
      <c r="V994" s="145"/>
      <c r="W994" s="145"/>
      <c r="X994" s="145"/>
      <c r="Y994" s="145"/>
      <c r="Z994" s="145"/>
      <c r="AA994" s="145"/>
      <c r="AB994" s="145"/>
      <c r="AC994" s="169"/>
      <c r="AD994" s="169"/>
      <c r="AE994" s="169"/>
      <c r="AF994" s="169"/>
      <c r="AG994" s="169"/>
      <c r="AH994" s="170"/>
      <c r="AI994" s="145"/>
      <c r="AJ994" s="145"/>
      <c r="AK994" s="145"/>
      <c r="AL994" s="145"/>
      <c r="AY994" s="171"/>
      <c r="AZ994" s="167"/>
      <c r="BA994" s="172"/>
      <c r="BG994" s="171"/>
      <c r="BH994" s="167"/>
      <c r="BI994" s="172"/>
      <c r="CG994" s="430"/>
      <c r="CH994" s="430"/>
      <c r="CL994" s="147"/>
    </row>
    <row r="995" spans="1:90" s="5" customFormat="1" x14ac:dyDescent="0.25">
      <c r="A995" s="145"/>
      <c r="B995" s="145"/>
      <c r="C995" s="145"/>
      <c r="D995" s="145"/>
      <c r="E995" s="145"/>
      <c r="F995" s="145"/>
      <c r="G995" s="145"/>
      <c r="H995" s="145"/>
      <c r="I995" s="145"/>
      <c r="J995" s="145"/>
      <c r="K995" s="145"/>
      <c r="L995" s="145"/>
      <c r="M995" s="145"/>
      <c r="N995" s="145"/>
      <c r="O995" s="145"/>
      <c r="P995" s="145"/>
      <c r="Q995" s="145"/>
      <c r="R995" s="145"/>
      <c r="S995" s="145"/>
      <c r="T995" s="145"/>
      <c r="U995" s="145"/>
      <c r="V995" s="145"/>
      <c r="W995" s="145"/>
      <c r="X995" s="145"/>
      <c r="Y995" s="145"/>
      <c r="Z995" s="145"/>
      <c r="AA995" s="145"/>
      <c r="AB995" s="145"/>
      <c r="AC995" s="169"/>
      <c r="AD995" s="169"/>
      <c r="AE995" s="169"/>
      <c r="AF995" s="169"/>
      <c r="AG995" s="169"/>
      <c r="AH995" s="170"/>
      <c r="AI995" s="145"/>
      <c r="AJ995" s="145"/>
      <c r="AK995" s="145"/>
      <c r="AL995" s="145"/>
      <c r="AY995" s="171"/>
      <c r="AZ995" s="167"/>
      <c r="BA995" s="172"/>
      <c r="BG995" s="171"/>
      <c r="BH995" s="167"/>
      <c r="BI995" s="172"/>
      <c r="CG995" s="430"/>
      <c r="CH995" s="430"/>
      <c r="CL995" s="147"/>
    </row>
    <row r="996" spans="1:90" s="5" customFormat="1" x14ac:dyDescent="0.25">
      <c r="A996" s="145"/>
      <c r="B996" s="145"/>
      <c r="C996" s="145"/>
      <c r="D996" s="145"/>
      <c r="E996" s="145"/>
      <c r="F996" s="145"/>
      <c r="G996" s="145"/>
      <c r="H996" s="145"/>
      <c r="I996" s="145"/>
      <c r="J996" s="145"/>
      <c r="K996" s="145"/>
      <c r="L996" s="145"/>
      <c r="M996" s="145"/>
      <c r="N996" s="145"/>
      <c r="O996" s="145"/>
      <c r="P996" s="145"/>
      <c r="Q996" s="145"/>
      <c r="R996" s="145"/>
      <c r="S996" s="145"/>
      <c r="T996" s="145"/>
      <c r="U996" s="145"/>
      <c r="V996" s="145"/>
      <c r="W996" s="145"/>
      <c r="X996" s="145"/>
      <c r="Y996" s="145"/>
      <c r="Z996" s="145"/>
      <c r="AA996" s="145"/>
      <c r="AB996" s="145"/>
      <c r="AC996" s="169"/>
      <c r="AD996" s="169"/>
      <c r="AE996" s="169"/>
      <c r="AF996" s="169"/>
      <c r="AG996" s="169"/>
      <c r="AH996" s="170"/>
      <c r="AI996" s="145"/>
      <c r="AJ996" s="145"/>
      <c r="AK996" s="145"/>
      <c r="AL996" s="145"/>
      <c r="AY996" s="171"/>
      <c r="AZ996" s="167"/>
      <c r="BA996" s="172"/>
      <c r="BG996" s="171"/>
      <c r="BH996" s="167"/>
      <c r="BI996" s="172"/>
      <c r="CG996" s="430"/>
      <c r="CH996" s="430"/>
      <c r="CL996" s="147"/>
    </row>
    <row r="997" spans="1:90" s="5" customFormat="1" x14ac:dyDescent="0.25">
      <c r="A997" s="145"/>
      <c r="B997" s="145"/>
      <c r="C997" s="145"/>
      <c r="D997" s="145"/>
      <c r="E997" s="145"/>
      <c r="F997" s="145"/>
      <c r="G997" s="145"/>
      <c r="H997" s="145"/>
      <c r="I997" s="145"/>
      <c r="J997" s="145"/>
      <c r="K997" s="145"/>
      <c r="L997" s="145"/>
      <c r="M997" s="145"/>
      <c r="N997" s="145"/>
      <c r="O997" s="145"/>
      <c r="P997" s="145"/>
      <c r="Q997" s="145"/>
      <c r="R997" s="145"/>
      <c r="S997" s="145"/>
      <c r="T997" s="145"/>
      <c r="U997" s="145"/>
      <c r="V997" s="145"/>
      <c r="W997" s="145"/>
      <c r="X997" s="145"/>
      <c r="Y997" s="145"/>
      <c r="Z997" s="145"/>
      <c r="AA997" s="145"/>
      <c r="AB997" s="145"/>
      <c r="AC997" s="169"/>
      <c r="AD997" s="169"/>
      <c r="AE997" s="169"/>
      <c r="AF997" s="169"/>
      <c r="AG997" s="169"/>
      <c r="AH997" s="170"/>
      <c r="AI997" s="145"/>
      <c r="AJ997" s="145"/>
      <c r="AK997" s="145"/>
      <c r="AL997" s="145"/>
      <c r="AY997" s="171"/>
      <c r="AZ997" s="167"/>
      <c r="BA997" s="172"/>
      <c r="BG997" s="171"/>
      <c r="BH997" s="167"/>
      <c r="BI997" s="172"/>
      <c r="CG997" s="430"/>
      <c r="CH997" s="430"/>
      <c r="CL997" s="147"/>
    </row>
    <row r="998" spans="1:90" s="5" customFormat="1" x14ac:dyDescent="0.25">
      <c r="A998" s="145"/>
      <c r="B998" s="145"/>
      <c r="C998" s="145"/>
      <c r="D998" s="145"/>
      <c r="E998" s="145"/>
      <c r="F998" s="145"/>
      <c r="G998" s="145"/>
      <c r="H998" s="145"/>
      <c r="I998" s="145"/>
      <c r="J998" s="145"/>
      <c r="K998" s="145"/>
      <c r="L998" s="145"/>
      <c r="M998" s="145"/>
      <c r="N998" s="145"/>
      <c r="O998" s="145"/>
      <c r="P998" s="145"/>
      <c r="Q998" s="145"/>
      <c r="R998" s="145"/>
      <c r="S998" s="145"/>
      <c r="T998" s="145"/>
      <c r="U998" s="145"/>
      <c r="V998" s="145"/>
      <c r="W998" s="145"/>
      <c r="X998" s="145"/>
      <c r="Y998" s="145"/>
      <c r="Z998" s="145"/>
      <c r="AA998" s="145"/>
      <c r="AB998" s="145"/>
      <c r="AC998" s="169"/>
      <c r="AD998" s="169"/>
      <c r="AE998" s="169"/>
      <c r="AF998" s="169"/>
      <c r="AG998" s="169"/>
      <c r="AH998" s="170"/>
      <c r="AI998" s="145"/>
      <c r="AJ998" s="145"/>
      <c r="AK998" s="145"/>
      <c r="AL998" s="145"/>
      <c r="AY998" s="171"/>
      <c r="AZ998" s="167"/>
      <c r="BA998" s="172"/>
      <c r="BG998" s="171"/>
      <c r="BH998" s="167"/>
      <c r="BI998" s="172"/>
      <c r="CG998" s="430"/>
      <c r="CH998" s="430"/>
      <c r="CL998" s="147"/>
    </row>
    <row r="999" spans="1:90" s="5" customFormat="1" x14ac:dyDescent="0.25">
      <c r="A999" s="145"/>
      <c r="B999" s="145"/>
      <c r="C999" s="145"/>
      <c r="D999" s="145"/>
      <c r="E999" s="145"/>
      <c r="F999" s="145"/>
      <c r="G999" s="145"/>
      <c r="H999" s="145"/>
      <c r="I999" s="145"/>
      <c r="J999" s="145"/>
      <c r="K999" s="145"/>
      <c r="L999" s="145"/>
      <c r="M999" s="145"/>
      <c r="N999" s="145"/>
      <c r="O999" s="145"/>
      <c r="P999" s="145"/>
      <c r="Q999" s="145"/>
      <c r="R999" s="145"/>
      <c r="S999" s="145"/>
      <c r="T999" s="145"/>
      <c r="U999" s="145"/>
      <c r="V999" s="145"/>
      <c r="W999" s="145"/>
      <c r="X999" s="145"/>
      <c r="Y999" s="145"/>
      <c r="Z999" s="145"/>
      <c r="AA999" s="145"/>
      <c r="AB999" s="145"/>
      <c r="AC999" s="169"/>
      <c r="AD999" s="169"/>
      <c r="AE999" s="169"/>
      <c r="AF999" s="169"/>
      <c r="AG999" s="169"/>
      <c r="AH999" s="170"/>
      <c r="AI999" s="145"/>
      <c r="AJ999" s="145"/>
      <c r="AK999" s="145"/>
      <c r="AL999" s="145"/>
      <c r="AY999" s="171"/>
      <c r="AZ999" s="167"/>
      <c r="BA999" s="172"/>
      <c r="BG999" s="171"/>
      <c r="BH999" s="167"/>
      <c r="BI999" s="172"/>
      <c r="CG999" s="430"/>
      <c r="CH999" s="430"/>
      <c r="CL999" s="147"/>
    </row>
    <row r="1000" spans="1:90" s="5" customFormat="1" x14ac:dyDescent="0.25">
      <c r="A1000" s="145"/>
      <c r="B1000" s="145"/>
      <c r="C1000" s="145"/>
      <c r="D1000" s="145"/>
      <c r="E1000" s="145"/>
      <c r="F1000" s="145"/>
      <c r="G1000" s="145"/>
      <c r="H1000" s="145"/>
      <c r="I1000" s="145"/>
      <c r="J1000" s="145"/>
      <c r="K1000" s="145"/>
      <c r="L1000" s="145"/>
      <c r="M1000" s="145"/>
      <c r="N1000" s="145"/>
      <c r="O1000" s="145"/>
      <c r="P1000" s="145"/>
      <c r="Q1000" s="145"/>
      <c r="R1000" s="145"/>
      <c r="S1000" s="145"/>
      <c r="T1000" s="145"/>
      <c r="U1000" s="145"/>
      <c r="V1000" s="145"/>
      <c r="W1000" s="145"/>
      <c r="X1000" s="145"/>
      <c r="Y1000" s="145"/>
      <c r="Z1000" s="145"/>
      <c r="AA1000" s="145"/>
      <c r="AB1000" s="145"/>
      <c r="AC1000" s="169"/>
      <c r="AD1000" s="169"/>
      <c r="AE1000" s="169"/>
      <c r="AF1000" s="169"/>
      <c r="AG1000" s="169"/>
      <c r="AH1000" s="170"/>
      <c r="AI1000" s="145"/>
      <c r="AJ1000" s="145"/>
      <c r="AK1000" s="145"/>
      <c r="AL1000" s="145"/>
      <c r="AY1000" s="171"/>
      <c r="AZ1000" s="167"/>
      <c r="BA1000" s="172"/>
      <c r="BG1000" s="171"/>
      <c r="BH1000" s="167"/>
      <c r="BI1000" s="172"/>
      <c r="CG1000" s="430"/>
      <c r="CH1000" s="430"/>
      <c r="CL1000" s="147"/>
    </row>
    <row r="1001" spans="1:90" s="5" customFormat="1" x14ac:dyDescent="0.25">
      <c r="A1001" s="145"/>
      <c r="B1001" s="145"/>
      <c r="C1001" s="145"/>
      <c r="D1001" s="145"/>
      <c r="E1001" s="145"/>
      <c r="F1001" s="145"/>
      <c r="G1001" s="145"/>
      <c r="H1001" s="145"/>
      <c r="I1001" s="145"/>
      <c r="J1001" s="145"/>
      <c r="K1001" s="145"/>
      <c r="L1001" s="145"/>
      <c r="M1001" s="145"/>
      <c r="N1001" s="145"/>
      <c r="O1001" s="145"/>
      <c r="P1001" s="145"/>
      <c r="Q1001" s="145"/>
      <c r="R1001" s="145"/>
      <c r="S1001" s="145"/>
      <c r="T1001" s="145"/>
      <c r="U1001" s="145"/>
      <c r="V1001" s="145"/>
      <c r="W1001" s="145"/>
      <c r="X1001" s="145"/>
      <c r="Y1001" s="145"/>
      <c r="Z1001" s="145"/>
      <c r="AA1001" s="145"/>
      <c r="AB1001" s="145"/>
      <c r="AC1001" s="169"/>
      <c r="AD1001" s="169"/>
      <c r="AE1001" s="169"/>
      <c r="AF1001" s="169"/>
      <c r="AG1001" s="169"/>
      <c r="AH1001" s="170"/>
      <c r="AI1001" s="145"/>
      <c r="AJ1001" s="145"/>
      <c r="AK1001" s="145"/>
      <c r="AL1001" s="145"/>
      <c r="AY1001" s="171"/>
      <c r="AZ1001" s="167"/>
      <c r="BA1001" s="172"/>
      <c r="BG1001" s="171"/>
      <c r="BH1001" s="167"/>
      <c r="BI1001" s="172"/>
      <c r="CG1001" s="430"/>
      <c r="CH1001" s="430"/>
      <c r="CL1001" s="147"/>
    </row>
    <row r="1002" spans="1:90" s="5" customFormat="1" x14ac:dyDescent="0.25">
      <c r="A1002" s="145"/>
      <c r="B1002" s="145"/>
      <c r="C1002" s="145"/>
      <c r="D1002" s="145"/>
      <c r="E1002" s="145"/>
      <c r="F1002" s="145"/>
      <c r="G1002" s="145"/>
      <c r="H1002" s="145"/>
      <c r="I1002" s="145"/>
      <c r="J1002" s="145"/>
      <c r="K1002" s="145"/>
      <c r="L1002" s="145"/>
      <c r="M1002" s="145"/>
      <c r="N1002" s="145"/>
      <c r="O1002" s="145"/>
      <c r="P1002" s="145"/>
      <c r="Q1002" s="145"/>
      <c r="R1002" s="145"/>
      <c r="S1002" s="145"/>
      <c r="T1002" s="145"/>
      <c r="U1002" s="145"/>
      <c r="V1002" s="145"/>
      <c r="W1002" s="145"/>
      <c r="X1002" s="145"/>
      <c r="Y1002" s="145"/>
      <c r="Z1002" s="145"/>
      <c r="AA1002" s="145"/>
      <c r="AB1002" s="145"/>
      <c r="AC1002" s="169"/>
      <c r="AD1002" s="169"/>
      <c r="AE1002" s="169"/>
      <c r="AF1002" s="169"/>
      <c r="AG1002" s="169"/>
      <c r="AH1002" s="170"/>
      <c r="AI1002" s="145"/>
      <c r="AJ1002" s="145"/>
      <c r="AK1002" s="145"/>
      <c r="AL1002" s="145"/>
      <c r="AY1002" s="171"/>
      <c r="AZ1002" s="167"/>
      <c r="BA1002" s="172"/>
      <c r="BG1002" s="171"/>
      <c r="BH1002" s="167"/>
      <c r="BI1002" s="172"/>
      <c r="CG1002" s="430"/>
      <c r="CH1002" s="430"/>
      <c r="CL1002" s="147"/>
    </row>
    <row r="1003" spans="1:90" s="5" customFormat="1" x14ac:dyDescent="0.25">
      <c r="A1003" s="145"/>
      <c r="B1003" s="145"/>
      <c r="C1003" s="145"/>
      <c r="D1003" s="145"/>
      <c r="E1003" s="145"/>
      <c r="F1003" s="145"/>
      <c r="G1003" s="145"/>
      <c r="H1003" s="145"/>
      <c r="I1003" s="145"/>
      <c r="J1003" s="145"/>
      <c r="K1003" s="145"/>
      <c r="L1003" s="145"/>
      <c r="M1003" s="145"/>
      <c r="N1003" s="145"/>
      <c r="O1003" s="145"/>
      <c r="P1003" s="145"/>
      <c r="Q1003" s="145"/>
      <c r="R1003" s="145"/>
      <c r="S1003" s="145"/>
      <c r="T1003" s="145"/>
      <c r="U1003" s="145"/>
      <c r="V1003" s="145"/>
      <c r="W1003" s="145"/>
      <c r="X1003" s="145"/>
      <c r="Y1003" s="145"/>
      <c r="Z1003" s="145"/>
      <c r="AA1003" s="145"/>
      <c r="AB1003" s="145"/>
      <c r="AC1003" s="169"/>
      <c r="AD1003" s="169"/>
      <c r="AE1003" s="169"/>
      <c r="AF1003" s="169"/>
      <c r="AG1003" s="169"/>
      <c r="AH1003" s="170"/>
      <c r="AI1003" s="145"/>
      <c r="AJ1003" s="145"/>
      <c r="AK1003" s="145"/>
      <c r="AL1003" s="145"/>
      <c r="AY1003" s="171"/>
      <c r="AZ1003" s="167"/>
      <c r="BA1003" s="172"/>
      <c r="BG1003" s="171"/>
      <c r="BH1003" s="167"/>
      <c r="BI1003" s="172"/>
      <c r="CG1003" s="430"/>
      <c r="CH1003" s="430"/>
      <c r="CL1003" s="147"/>
    </row>
    <row r="1004" spans="1:90" s="5" customFormat="1" x14ac:dyDescent="0.25">
      <c r="A1004" s="145"/>
      <c r="B1004" s="145"/>
      <c r="C1004" s="145"/>
      <c r="D1004" s="145"/>
      <c r="E1004" s="145"/>
      <c r="F1004" s="145"/>
      <c r="G1004" s="145"/>
      <c r="H1004" s="145"/>
      <c r="I1004" s="145"/>
      <c r="J1004" s="145"/>
      <c r="K1004" s="145"/>
      <c r="L1004" s="145"/>
      <c r="M1004" s="145"/>
      <c r="N1004" s="145"/>
      <c r="O1004" s="145"/>
      <c r="P1004" s="145"/>
      <c r="Q1004" s="145"/>
      <c r="R1004" s="145"/>
      <c r="S1004" s="145"/>
      <c r="T1004" s="145"/>
      <c r="U1004" s="145"/>
      <c r="V1004" s="145"/>
      <c r="W1004" s="145"/>
      <c r="X1004" s="145"/>
      <c r="Y1004" s="145"/>
      <c r="Z1004" s="145"/>
      <c r="AA1004" s="145"/>
      <c r="AB1004" s="145"/>
      <c r="AC1004" s="169"/>
      <c r="AD1004" s="169"/>
      <c r="AE1004" s="169"/>
      <c r="AF1004" s="169"/>
      <c r="AG1004" s="169"/>
      <c r="AH1004" s="170"/>
      <c r="AI1004" s="145"/>
      <c r="AJ1004" s="145"/>
      <c r="AK1004" s="145"/>
      <c r="AL1004" s="145"/>
      <c r="AY1004" s="171"/>
      <c r="AZ1004" s="167"/>
      <c r="BA1004" s="172"/>
      <c r="BG1004" s="171"/>
      <c r="BH1004" s="167"/>
      <c r="BI1004" s="172"/>
      <c r="CG1004" s="430"/>
      <c r="CH1004" s="430"/>
      <c r="CL1004" s="147"/>
    </row>
    <row r="1005" spans="1:90" s="5" customFormat="1" x14ac:dyDescent="0.25">
      <c r="A1005" s="145"/>
      <c r="B1005" s="145"/>
      <c r="C1005" s="145"/>
      <c r="D1005" s="145"/>
      <c r="E1005" s="145"/>
      <c r="F1005" s="145"/>
      <c r="G1005" s="145"/>
      <c r="H1005" s="145"/>
      <c r="I1005" s="145"/>
      <c r="J1005" s="145"/>
      <c r="K1005" s="145"/>
      <c r="L1005" s="145"/>
      <c r="M1005" s="145"/>
      <c r="N1005" s="145"/>
      <c r="O1005" s="145"/>
      <c r="P1005" s="145"/>
      <c r="Q1005" s="145"/>
      <c r="R1005" s="145"/>
      <c r="S1005" s="145"/>
      <c r="T1005" s="145"/>
      <c r="U1005" s="145"/>
      <c r="V1005" s="145"/>
      <c r="W1005" s="145"/>
      <c r="X1005" s="145"/>
      <c r="Y1005" s="145"/>
      <c r="Z1005" s="145"/>
      <c r="AA1005" s="145"/>
      <c r="AB1005" s="145"/>
      <c r="AC1005" s="169"/>
      <c r="AD1005" s="169"/>
      <c r="AE1005" s="169"/>
      <c r="AF1005" s="169"/>
      <c r="AG1005" s="169"/>
      <c r="AH1005" s="170"/>
      <c r="AI1005" s="145"/>
      <c r="AJ1005" s="145"/>
      <c r="AK1005" s="145"/>
      <c r="AL1005" s="145"/>
      <c r="AY1005" s="171"/>
      <c r="AZ1005" s="167"/>
      <c r="BA1005" s="172"/>
      <c r="BG1005" s="171"/>
      <c r="BH1005" s="167"/>
      <c r="BI1005" s="172"/>
      <c r="CG1005" s="430"/>
      <c r="CH1005" s="430"/>
      <c r="CL1005" s="147"/>
    </row>
    <row r="1006" spans="1:90" s="5" customFormat="1" x14ac:dyDescent="0.25">
      <c r="A1006" s="145"/>
      <c r="B1006" s="145"/>
      <c r="C1006" s="145"/>
      <c r="D1006" s="145"/>
      <c r="E1006" s="145"/>
      <c r="F1006" s="145"/>
      <c r="G1006" s="145"/>
      <c r="H1006" s="145"/>
      <c r="I1006" s="145"/>
      <c r="J1006" s="145"/>
      <c r="K1006" s="145"/>
      <c r="L1006" s="145"/>
      <c r="M1006" s="145"/>
      <c r="N1006" s="145"/>
      <c r="O1006" s="145"/>
      <c r="P1006" s="145"/>
      <c r="Q1006" s="145"/>
      <c r="R1006" s="145"/>
      <c r="S1006" s="145"/>
      <c r="T1006" s="145"/>
      <c r="U1006" s="145"/>
      <c r="V1006" s="145"/>
      <c r="W1006" s="145"/>
      <c r="X1006" s="145"/>
      <c r="Y1006" s="145"/>
      <c r="Z1006" s="145"/>
      <c r="AA1006" s="145"/>
      <c r="AB1006" s="145"/>
      <c r="AC1006" s="169"/>
      <c r="AD1006" s="169"/>
      <c r="AE1006" s="169"/>
      <c r="AF1006" s="169"/>
      <c r="AG1006" s="169"/>
      <c r="AH1006" s="170"/>
      <c r="AI1006" s="145"/>
      <c r="AJ1006" s="145"/>
      <c r="AK1006" s="145"/>
      <c r="AL1006" s="145"/>
      <c r="AY1006" s="171"/>
      <c r="AZ1006" s="167"/>
      <c r="BA1006" s="172"/>
      <c r="BG1006" s="171"/>
      <c r="BH1006" s="167"/>
      <c r="BI1006" s="172"/>
      <c r="CG1006" s="430"/>
      <c r="CH1006" s="430"/>
      <c r="CL1006" s="147"/>
    </row>
    <row r="1007" spans="1:90" s="5" customFormat="1" x14ac:dyDescent="0.25">
      <c r="A1007" s="145"/>
      <c r="B1007" s="145"/>
      <c r="C1007" s="145"/>
      <c r="D1007" s="145"/>
      <c r="E1007" s="145"/>
      <c r="F1007" s="145"/>
      <c r="G1007" s="145"/>
      <c r="H1007" s="145"/>
      <c r="I1007" s="145"/>
      <c r="J1007" s="145"/>
      <c r="K1007" s="145"/>
      <c r="L1007" s="145"/>
      <c r="M1007" s="145"/>
      <c r="N1007" s="145"/>
      <c r="O1007" s="145"/>
      <c r="P1007" s="145"/>
      <c r="Q1007" s="145"/>
      <c r="R1007" s="145"/>
      <c r="S1007" s="145"/>
      <c r="T1007" s="145"/>
      <c r="U1007" s="145"/>
      <c r="V1007" s="145"/>
      <c r="W1007" s="145"/>
      <c r="X1007" s="145"/>
      <c r="Y1007" s="145"/>
      <c r="Z1007" s="145"/>
      <c r="AA1007" s="145"/>
      <c r="AB1007" s="145"/>
      <c r="AC1007" s="169"/>
      <c r="AD1007" s="169"/>
      <c r="AE1007" s="169"/>
      <c r="AF1007" s="169"/>
      <c r="AG1007" s="169"/>
      <c r="AH1007" s="170"/>
      <c r="AI1007" s="145"/>
      <c r="AJ1007" s="145"/>
      <c r="AK1007" s="145"/>
      <c r="AL1007" s="145"/>
      <c r="AY1007" s="171"/>
      <c r="AZ1007" s="167"/>
      <c r="BA1007" s="172"/>
      <c r="BG1007" s="171"/>
      <c r="BH1007" s="167"/>
      <c r="BI1007" s="172"/>
      <c r="CG1007" s="430"/>
      <c r="CH1007" s="430"/>
      <c r="CL1007" s="147"/>
    </row>
    <row r="1008" spans="1:90" s="5" customFormat="1" x14ac:dyDescent="0.25">
      <c r="A1008" s="145"/>
      <c r="B1008" s="145"/>
      <c r="C1008" s="145"/>
      <c r="D1008" s="145"/>
      <c r="E1008" s="145"/>
      <c r="F1008" s="145"/>
      <c r="G1008" s="145"/>
      <c r="H1008" s="145"/>
      <c r="I1008" s="145"/>
      <c r="J1008" s="145"/>
      <c r="K1008" s="145"/>
      <c r="L1008" s="145"/>
      <c r="M1008" s="145"/>
      <c r="N1008" s="145"/>
      <c r="O1008" s="145"/>
      <c r="P1008" s="145"/>
      <c r="Q1008" s="145"/>
      <c r="R1008" s="145"/>
      <c r="S1008" s="145"/>
      <c r="T1008" s="145"/>
      <c r="U1008" s="145"/>
      <c r="V1008" s="145"/>
      <c r="W1008" s="145"/>
      <c r="X1008" s="145"/>
      <c r="Y1008" s="145"/>
      <c r="Z1008" s="145"/>
      <c r="AA1008" s="145"/>
      <c r="AB1008" s="145"/>
      <c r="AC1008" s="169"/>
      <c r="AD1008" s="169"/>
      <c r="AE1008" s="169"/>
      <c r="AF1008" s="169"/>
      <c r="AG1008" s="169"/>
      <c r="AH1008" s="170"/>
      <c r="AI1008" s="145"/>
      <c r="AJ1008" s="145"/>
      <c r="AK1008" s="145"/>
      <c r="AL1008" s="145"/>
      <c r="AY1008" s="171"/>
      <c r="AZ1008" s="167"/>
      <c r="BA1008" s="172"/>
      <c r="BG1008" s="171"/>
      <c r="BH1008" s="167"/>
      <c r="BI1008" s="172"/>
      <c r="CG1008" s="430"/>
      <c r="CH1008" s="430"/>
      <c r="CL1008" s="147"/>
    </row>
    <row r="1009" spans="1:90" s="5" customFormat="1" x14ac:dyDescent="0.25">
      <c r="A1009" s="145"/>
      <c r="B1009" s="145"/>
      <c r="C1009" s="145"/>
      <c r="D1009" s="145"/>
      <c r="E1009" s="145"/>
      <c r="F1009" s="145"/>
      <c r="G1009" s="145"/>
      <c r="H1009" s="145"/>
      <c r="I1009" s="145"/>
      <c r="J1009" s="145"/>
      <c r="K1009" s="145"/>
      <c r="L1009" s="145"/>
      <c r="M1009" s="145"/>
      <c r="N1009" s="145"/>
      <c r="O1009" s="145"/>
      <c r="P1009" s="145"/>
      <c r="Q1009" s="145"/>
      <c r="R1009" s="145"/>
      <c r="S1009" s="145"/>
      <c r="T1009" s="145"/>
      <c r="U1009" s="145"/>
      <c r="V1009" s="145"/>
      <c r="W1009" s="145"/>
      <c r="X1009" s="145"/>
      <c r="Y1009" s="145"/>
      <c r="Z1009" s="145"/>
      <c r="AA1009" s="145"/>
      <c r="AB1009" s="145"/>
      <c r="AC1009" s="169"/>
      <c r="AD1009" s="169"/>
      <c r="AE1009" s="169"/>
      <c r="AF1009" s="169"/>
      <c r="AG1009" s="169"/>
      <c r="AH1009" s="170"/>
      <c r="AI1009" s="145"/>
      <c r="AJ1009" s="145"/>
      <c r="AK1009" s="145"/>
      <c r="AL1009" s="145"/>
      <c r="AY1009" s="171"/>
      <c r="AZ1009" s="167"/>
      <c r="BA1009" s="172"/>
      <c r="BG1009" s="171"/>
      <c r="BH1009" s="167"/>
      <c r="BI1009" s="172"/>
      <c r="CG1009" s="430"/>
      <c r="CH1009" s="430"/>
      <c r="CL1009" s="147"/>
    </row>
    <row r="1010" spans="1:90" s="5" customFormat="1" x14ac:dyDescent="0.25">
      <c r="A1010" s="145"/>
      <c r="B1010" s="145"/>
      <c r="C1010" s="145"/>
      <c r="D1010" s="145"/>
      <c r="E1010" s="145"/>
      <c r="F1010" s="145"/>
      <c r="G1010" s="145"/>
      <c r="H1010" s="145"/>
      <c r="I1010" s="145"/>
      <c r="J1010" s="145"/>
      <c r="K1010" s="145"/>
      <c r="L1010" s="145"/>
      <c r="M1010" s="145"/>
      <c r="N1010" s="145"/>
      <c r="O1010" s="145"/>
      <c r="P1010" s="145"/>
      <c r="Q1010" s="145"/>
      <c r="R1010" s="145"/>
      <c r="S1010" s="145"/>
      <c r="T1010" s="145"/>
      <c r="U1010" s="145"/>
      <c r="V1010" s="145"/>
      <c r="W1010" s="145"/>
      <c r="X1010" s="145"/>
      <c r="Y1010" s="145"/>
      <c r="Z1010" s="145"/>
      <c r="AA1010" s="145"/>
      <c r="AB1010" s="145"/>
      <c r="AC1010" s="169"/>
      <c r="AD1010" s="169"/>
      <c r="AE1010" s="169"/>
      <c r="AF1010" s="169"/>
      <c r="AG1010" s="169"/>
      <c r="AH1010" s="170"/>
      <c r="AI1010" s="145"/>
      <c r="AJ1010" s="145"/>
      <c r="AK1010" s="145"/>
      <c r="AL1010" s="145"/>
      <c r="AY1010" s="171"/>
      <c r="AZ1010" s="167"/>
      <c r="BA1010" s="172"/>
      <c r="BG1010" s="171"/>
      <c r="BH1010" s="167"/>
      <c r="BI1010" s="172"/>
      <c r="CG1010" s="430"/>
      <c r="CH1010" s="430"/>
      <c r="CL1010" s="147"/>
    </row>
    <row r="1011" spans="1:90" s="5" customFormat="1" x14ac:dyDescent="0.25">
      <c r="A1011" s="145"/>
      <c r="B1011" s="145"/>
      <c r="C1011" s="145"/>
      <c r="D1011" s="145"/>
      <c r="E1011" s="145"/>
      <c r="F1011" s="145"/>
      <c r="G1011" s="145"/>
      <c r="H1011" s="145"/>
      <c r="I1011" s="145"/>
      <c r="J1011" s="145"/>
      <c r="K1011" s="145"/>
      <c r="L1011" s="145"/>
      <c r="M1011" s="145"/>
      <c r="N1011" s="145"/>
      <c r="O1011" s="145"/>
      <c r="P1011" s="145"/>
      <c r="Q1011" s="145"/>
      <c r="R1011" s="145"/>
      <c r="S1011" s="145"/>
      <c r="T1011" s="145"/>
      <c r="U1011" s="145"/>
      <c r="V1011" s="145"/>
      <c r="W1011" s="145"/>
      <c r="X1011" s="145"/>
      <c r="Y1011" s="145"/>
      <c r="Z1011" s="145"/>
      <c r="AA1011" s="145"/>
      <c r="AB1011" s="145"/>
      <c r="AC1011" s="169"/>
      <c r="AD1011" s="169"/>
      <c r="AE1011" s="169"/>
      <c r="AF1011" s="169"/>
      <c r="AG1011" s="169"/>
      <c r="AH1011" s="170"/>
      <c r="AI1011" s="145"/>
      <c r="AJ1011" s="145"/>
      <c r="AK1011" s="145"/>
      <c r="AL1011" s="145"/>
      <c r="AY1011" s="171"/>
      <c r="AZ1011" s="167"/>
      <c r="BA1011" s="172"/>
      <c r="BG1011" s="171"/>
      <c r="BH1011" s="167"/>
      <c r="BI1011" s="172"/>
      <c r="CG1011" s="430"/>
      <c r="CH1011" s="430"/>
      <c r="CL1011" s="147"/>
    </row>
    <row r="1012" spans="1:90" s="5" customFormat="1" x14ac:dyDescent="0.25">
      <c r="A1012" s="145"/>
      <c r="B1012" s="145"/>
      <c r="C1012" s="145"/>
      <c r="D1012" s="145"/>
      <c r="E1012" s="145"/>
      <c r="F1012" s="145"/>
      <c r="G1012" s="145"/>
      <c r="H1012" s="145"/>
      <c r="I1012" s="145"/>
      <c r="J1012" s="145"/>
      <c r="K1012" s="145"/>
      <c r="L1012" s="145"/>
      <c r="M1012" s="145"/>
      <c r="N1012" s="145"/>
      <c r="O1012" s="145"/>
      <c r="P1012" s="145"/>
      <c r="Q1012" s="145"/>
      <c r="R1012" s="145"/>
      <c r="S1012" s="145"/>
      <c r="T1012" s="145"/>
      <c r="U1012" s="145"/>
      <c r="V1012" s="145"/>
      <c r="W1012" s="145"/>
      <c r="X1012" s="145"/>
      <c r="Y1012" s="145"/>
      <c r="Z1012" s="145"/>
      <c r="AA1012" s="145"/>
      <c r="AB1012" s="145"/>
      <c r="AC1012" s="169"/>
      <c r="AD1012" s="169"/>
      <c r="AE1012" s="169"/>
      <c r="AF1012" s="169"/>
      <c r="AG1012" s="169"/>
      <c r="AH1012" s="170"/>
      <c r="AI1012" s="145"/>
      <c r="AJ1012" s="145"/>
      <c r="AK1012" s="145"/>
      <c r="AL1012" s="145"/>
      <c r="AY1012" s="171"/>
      <c r="AZ1012" s="167"/>
      <c r="BA1012" s="172"/>
      <c r="BG1012" s="171"/>
      <c r="BH1012" s="167"/>
      <c r="BI1012" s="172"/>
      <c r="CG1012" s="430"/>
      <c r="CH1012" s="430"/>
      <c r="CL1012" s="147"/>
    </row>
    <row r="1013" spans="1:90" s="5" customFormat="1" x14ac:dyDescent="0.25">
      <c r="A1013" s="145"/>
      <c r="B1013" s="145"/>
      <c r="C1013" s="145"/>
      <c r="D1013" s="145"/>
      <c r="E1013" s="145"/>
      <c r="F1013" s="145"/>
      <c r="G1013" s="145"/>
      <c r="H1013" s="145"/>
      <c r="I1013" s="145"/>
      <c r="J1013" s="145"/>
      <c r="K1013" s="145"/>
      <c r="L1013" s="145"/>
      <c r="M1013" s="145"/>
      <c r="N1013" s="145"/>
      <c r="O1013" s="145"/>
      <c r="P1013" s="145"/>
      <c r="Q1013" s="145"/>
      <c r="R1013" s="145"/>
      <c r="S1013" s="145"/>
      <c r="T1013" s="145"/>
      <c r="U1013" s="145"/>
      <c r="V1013" s="145"/>
      <c r="W1013" s="145"/>
      <c r="X1013" s="145"/>
      <c r="Y1013" s="145"/>
      <c r="Z1013" s="145"/>
      <c r="AA1013" s="145"/>
      <c r="AB1013" s="145"/>
      <c r="AC1013" s="169"/>
      <c r="AD1013" s="169"/>
      <c r="AE1013" s="169"/>
      <c r="AF1013" s="169"/>
      <c r="AG1013" s="169"/>
      <c r="AH1013" s="170"/>
      <c r="AI1013" s="145"/>
      <c r="AJ1013" s="145"/>
      <c r="AK1013" s="145"/>
      <c r="AL1013" s="145"/>
      <c r="AY1013" s="171"/>
      <c r="AZ1013" s="167"/>
      <c r="BA1013" s="172"/>
      <c r="BG1013" s="171"/>
      <c r="BH1013" s="167"/>
      <c r="BI1013" s="172"/>
      <c r="CG1013" s="430"/>
      <c r="CH1013" s="430"/>
      <c r="CL1013" s="147"/>
    </row>
    <row r="1014" spans="1:90" s="5" customFormat="1" x14ac:dyDescent="0.25">
      <c r="A1014" s="145"/>
      <c r="B1014" s="145"/>
      <c r="C1014" s="145"/>
      <c r="D1014" s="145"/>
      <c r="E1014" s="145"/>
      <c r="F1014" s="145"/>
      <c r="G1014" s="145"/>
      <c r="H1014" s="145"/>
      <c r="I1014" s="145"/>
      <c r="J1014" s="145"/>
      <c r="K1014" s="145"/>
      <c r="L1014" s="145"/>
      <c r="M1014" s="145"/>
      <c r="N1014" s="145"/>
      <c r="O1014" s="145"/>
      <c r="P1014" s="145"/>
      <c r="Q1014" s="145"/>
      <c r="R1014" s="145"/>
      <c r="S1014" s="145"/>
      <c r="T1014" s="145"/>
      <c r="U1014" s="145"/>
      <c r="V1014" s="145"/>
      <c r="W1014" s="145"/>
      <c r="X1014" s="145"/>
      <c r="Y1014" s="145"/>
      <c r="Z1014" s="145"/>
      <c r="AA1014" s="145"/>
      <c r="AB1014" s="145"/>
      <c r="AC1014" s="169"/>
      <c r="AD1014" s="169"/>
      <c r="AE1014" s="169"/>
      <c r="AF1014" s="169"/>
      <c r="AG1014" s="169"/>
      <c r="AH1014" s="170"/>
      <c r="AI1014" s="145"/>
      <c r="AJ1014" s="145"/>
      <c r="AK1014" s="145"/>
      <c r="AL1014" s="145"/>
      <c r="AY1014" s="171"/>
      <c r="AZ1014" s="167"/>
      <c r="BA1014" s="172"/>
      <c r="BG1014" s="171"/>
      <c r="BH1014" s="167"/>
      <c r="BI1014" s="172"/>
      <c r="CG1014" s="430"/>
      <c r="CH1014" s="430"/>
      <c r="CL1014" s="147"/>
    </row>
    <row r="1015" spans="1:90" s="5" customFormat="1" x14ac:dyDescent="0.25">
      <c r="A1015" s="145"/>
      <c r="B1015" s="145"/>
      <c r="C1015" s="145"/>
      <c r="D1015" s="145"/>
      <c r="E1015" s="145"/>
      <c r="F1015" s="145"/>
      <c r="G1015" s="145"/>
      <c r="H1015" s="145"/>
      <c r="I1015" s="145"/>
      <c r="J1015" s="145"/>
      <c r="K1015" s="145"/>
      <c r="L1015" s="145"/>
      <c r="M1015" s="145"/>
      <c r="N1015" s="145"/>
      <c r="O1015" s="145"/>
      <c r="P1015" s="145"/>
      <c r="Q1015" s="145"/>
      <c r="R1015" s="145"/>
      <c r="S1015" s="145"/>
      <c r="T1015" s="145"/>
      <c r="U1015" s="145"/>
      <c r="V1015" s="145"/>
      <c r="W1015" s="145"/>
      <c r="X1015" s="145"/>
      <c r="Y1015" s="145"/>
      <c r="Z1015" s="145"/>
      <c r="AA1015" s="145"/>
      <c r="AB1015" s="145"/>
      <c r="AC1015" s="169"/>
      <c r="AD1015" s="169"/>
      <c r="AE1015" s="169"/>
      <c r="AF1015" s="169"/>
      <c r="AG1015" s="169"/>
      <c r="AH1015" s="170"/>
      <c r="AI1015" s="145"/>
      <c r="AJ1015" s="145"/>
      <c r="AK1015" s="145"/>
      <c r="AL1015" s="145"/>
      <c r="AY1015" s="171"/>
      <c r="AZ1015" s="167"/>
      <c r="BA1015" s="172"/>
      <c r="BG1015" s="171"/>
      <c r="BH1015" s="167"/>
      <c r="BI1015" s="172"/>
      <c r="CG1015" s="430"/>
      <c r="CH1015" s="430"/>
      <c r="CL1015" s="147"/>
    </row>
    <row r="1016" spans="1:90" s="5" customFormat="1" x14ac:dyDescent="0.25">
      <c r="A1016" s="145"/>
      <c r="B1016" s="145"/>
      <c r="C1016" s="145"/>
      <c r="D1016" s="145"/>
      <c r="E1016" s="145"/>
      <c r="F1016" s="145"/>
      <c r="G1016" s="145"/>
      <c r="H1016" s="145"/>
      <c r="I1016" s="145"/>
      <c r="J1016" s="145"/>
      <c r="K1016" s="145"/>
      <c r="L1016" s="145"/>
      <c r="M1016" s="145"/>
      <c r="N1016" s="145"/>
      <c r="O1016" s="145"/>
      <c r="P1016" s="145"/>
      <c r="Q1016" s="145"/>
      <c r="R1016" s="145"/>
      <c r="S1016" s="145"/>
      <c r="T1016" s="145"/>
      <c r="U1016" s="145"/>
      <c r="V1016" s="145"/>
      <c r="W1016" s="145"/>
      <c r="X1016" s="145"/>
      <c r="Y1016" s="145"/>
      <c r="Z1016" s="145"/>
      <c r="AA1016" s="145"/>
      <c r="AB1016" s="145"/>
      <c r="AC1016" s="169"/>
      <c r="AD1016" s="169"/>
      <c r="AE1016" s="169"/>
      <c r="AF1016" s="169"/>
      <c r="AG1016" s="169"/>
      <c r="AH1016" s="170"/>
      <c r="AI1016" s="145"/>
      <c r="AJ1016" s="145"/>
      <c r="AK1016" s="145"/>
      <c r="AL1016" s="145"/>
      <c r="AY1016" s="171"/>
      <c r="AZ1016" s="167"/>
      <c r="BA1016" s="172"/>
      <c r="BG1016" s="171"/>
      <c r="BH1016" s="167"/>
      <c r="BI1016" s="172"/>
      <c r="CG1016" s="430"/>
      <c r="CH1016" s="430"/>
      <c r="CL1016" s="147"/>
    </row>
    <row r="1017" spans="1:90" s="5" customFormat="1" x14ac:dyDescent="0.25">
      <c r="A1017" s="145"/>
      <c r="B1017" s="145"/>
      <c r="C1017" s="145"/>
      <c r="D1017" s="145"/>
      <c r="E1017" s="145"/>
      <c r="F1017" s="145"/>
      <c r="G1017" s="145"/>
      <c r="H1017" s="145"/>
      <c r="I1017" s="145"/>
      <c r="J1017" s="145"/>
      <c r="K1017" s="145"/>
      <c r="L1017" s="145"/>
      <c r="M1017" s="145"/>
      <c r="N1017" s="145"/>
      <c r="O1017" s="145"/>
      <c r="P1017" s="145"/>
      <c r="Q1017" s="145"/>
      <c r="R1017" s="145"/>
      <c r="S1017" s="145"/>
      <c r="T1017" s="145"/>
      <c r="U1017" s="145"/>
      <c r="V1017" s="145"/>
      <c r="W1017" s="145"/>
      <c r="X1017" s="145"/>
      <c r="Y1017" s="145"/>
      <c r="Z1017" s="145"/>
      <c r="AA1017" s="145"/>
      <c r="AB1017" s="145"/>
      <c r="AC1017" s="169"/>
      <c r="AD1017" s="169"/>
      <c r="AE1017" s="169"/>
      <c r="AF1017" s="169"/>
      <c r="AG1017" s="169"/>
      <c r="AH1017" s="170"/>
      <c r="AI1017" s="145"/>
      <c r="AJ1017" s="145"/>
      <c r="AK1017" s="145"/>
      <c r="AL1017" s="145"/>
      <c r="AY1017" s="171"/>
      <c r="AZ1017" s="167"/>
      <c r="BA1017" s="172"/>
      <c r="BG1017" s="171"/>
      <c r="BH1017" s="167"/>
      <c r="BI1017" s="172"/>
      <c r="CG1017" s="430"/>
      <c r="CH1017" s="430"/>
      <c r="CL1017" s="147"/>
    </row>
    <row r="1018" spans="1:90" s="5" customFormat="1" x14ac:dyDescent="0.25">
      <c r="A1018" s="145"/>
      <c r="B1018" s="145"/>
      <c r="C1018" s="145"/>
      <c r="D1018" s="145"/>
      <c r="E1018" s="145"/>
      <c r="F1018" s="145"/>
      <c r="G1018" s="145"/>
      <c r="H1018" s="145"/>
      <c r="I1018" s="145"/>
      <c r="J1018" s="145"/>
      <c r="K1018" s="145"/>
      <c r="L1018" s="145"/>
      <c r="M1018" s="145"/>
      <c r="N1018" s="145"/>
      <c r="O1018" s="145"/>
      <c r="P1018" s="145"/>
      <c r="Q1018" s="145"/>
      <c r="R1018" s="145"/>
      <c r="S1018" s="145"/>
      <c r="T1018" s="145"/>
      <c r="U1018" s="145"/>
      <c r="V1018" s="145"/>
      <c r="W1018" s="145"/>
      <c r="X1018" s="145"/>
      <c r="Y1018" s="145"/>
      <c r="Z1018" s="145"/>
      <c r="AA1018" s="145"/>
      <c r="AB1018" s="145"/>
      <c r="AC1018" s="169"/>
      <c r="AD1018" s="169"/>
      <c r="AE1018" s="169"/>
      <c r="AF1018" s="169"/>
      <c r="AG1018" s="169"/>
      <c r="AH1018" s="170"/>
      <c r="AI1018" s="145"/>
      <c r="AJ1018" s="145"/>
      <c r="AK1018" s="145"/>
      <c r="AL1018" s="145"/>
      <c r="AY1018" s="171"/>
      <c r="AZ1018" s="167"/>
      <c r="BA1018" s="172"/>
      <c r="BG1018" s="171"/>
      <c r="BH1018" s="167"/>
      <c r="BI1018" s="172"/>
      <c r="CG1018" s="430"/>
      <c r="CH1018" s="430"/>
      <c r="CL1018" s="147"/>
    </row>
    <row r="1019" spans="1:90" s="5" customFormat="1" x14ac:dyDescent="0.25">
      <c r="A1019" s="145"/>
      <c r="B1019" s="145"/>
      <c r="C1019" s="145"/>
      <c r="D1019" s="145"/>
      <c r="E1019" s="145"/>
      <c r="F1019" s="145"/>
      <c r="G1019" s="145"/>
      <c r="H1019" s="145"/>
      <c r="I1019" s="145"/>
      <c r="J1019" s="145"/>
      <c r="K1019" s="145"/>
      <c r="L1019" s="145"/>
      <c r="M1019" s="145"/>
      <c r="N1019" s="145"/>
      <c r="O1019" s="145"/>
      <c r="P1019" s="145"/>
      <c r="Q1019" s="145"/>
      <c r="R1019" s="145"/>
      <c r="S1019" s="145"/>
      <c r="T1019" s="145"/>
      <c r="U1019" s="145"/>
      <c r="V1019" s="145"/>
      <c r="W1019" s="145"/>
      <c r="X1019" s="145"/>
      <c r="Y1019" s="145"/>
      <c r="Z1019" s="145"/>
      <c r="AA1019" s="145"/>
      <c r="AB1019" s="145"/>
      <c r="AC1019" s="169"/>
      <c r="AD1019" s="169"/>
      <c r="AE1019" s="169"/>
      <c r="AF1019" s="169"/>
      <c r="AG1019" s="169"/>
      <c r="AH1019" s="170"/>
      <c r="AI1019" s="145"/>
      <c r="AJ1019" s="145"/>
      <c r="AK1019" s="145"/>
      <c r="AL1019" s="145"/>
      <c r="AY1019" s="171"/>
      <c r="AZ1019" s="167"/>
      <c r="BA1019" s="172"/>
      <c r="BG1019" s="171"/>
      <c r="BH1019" s="167"/>
      <c r="BI1019" s="172"/>
      <c r="CG1019" s="430"/>
      <c r="CH1019" s="430"/>
      <c r="CL1019" s="147"/>
    </row>
    <row r="1020" spans="1:90" s="5" customFormat="1" x14ac:dyDescent="0.25">
      <c r="A1020" s="145"/>
      <c r="B1020" s="145"/>
      <c r="C1020" s="145"/>
      <c r="D1020" s="145"/>
      <c r="E1020" s="145"/>
      <c r="F1020" s="145"/>
      <c r="G1020" s="145"/>
      <c r="H1020" s="145"/>
      <c r="I1020" s="145"/>
      <c r="J1020" s="145"/>
      <c r="K1020" s="145"/>
      <c r="L1020" s="145"/>
      <c r="M1020" s="145"/>
      <c r="N1020" s="145"/>
      <c r="O1020" s="145"/>
      <c r="P1020" s="145"/>
      <c r="Q1020" s="145"/>
      <c r="R1020" s="145"/>
      <c r="S1020" s="145"/>
      <c r="T1020" s="145"/>
      <c r="U1020" s="145"/>
      <c r="V1020" s="145"/>
      <c r="W1020" s="145"/>
      <c r="X1020" s="145"/>
      <c r="Y1020" s="145"/>
      <c r="Z1020" s="145"/>
      <c r="AA1020" s="145"/>
      <c r="AB1020" s="145"/>
      <c r="AC1020" s="169"/>
      <c r="AD1020" s="169"/>
      <c r="AE1020" s="169"/>
      <c r="AF1020" s="169"/>
      <c r="AG1020" s="169"/>
      <c r="AH1020" s="170"/>
      <c r="AI1020" s="145"/>
      <c r="AJ1020" s="145"/>
      <c r="AK1020" s="145"/>
      <c r="AL1020" s="145"/>
      <c r="AY1020" s="171"/>
      <c r="AZ1020" s="167"/>
      <c r="BA1020" s="172"/>
      <c r="BG1020" s="171"/>
      <c r="BH1020" s="167"/>
      <c r="BI1020" s="172"/>
      <c r="CG1020" s="430"/>
      <c r="CH1020" s="430"/>
      <c r="CL1020" s="147"/>
    </row>
    <row r="1021" spans="1:90" s="5" customFormat="1" x14ac:dyDescent="0.25">
      <c r="A1021" s="145"/>
      <c r="B1021" s="145"/>
      <c r="C1021" s="145"/>
      <c r="D1021" s="145"/>
      <c r="E1021" s="145"/>
      <c r="F1021" s="145"/>
      <c r="G1021" s="145"/>
      <c r="H1021" s="145"/>
      <c r="I1021" s="145"/>
      <c r="J1021" s="145"/>
      <c r="K1021" s="145"/>
      <c r="L1021" s="145"/>
      <c r="M1021" s="145"/>
      <c r="N1021" s="145"/>
      <c r="O1021" s="145"/>
      <c r="P1021" s="145"/>
      <c r="Q1021" s="145"/>
      <c r="R1021" s="145"/>
      <c r="S1021" s="145"/>
      <c r="T1021" s="145"/>
      <c r="U1021" s="145"/>
      <c r="V1021" s="145"/>
      <c r="W1021" s="145"/>
      <c r="X1021" s="145"/>
      <c r="Y1021" s="145"/>
      <c r="Z1021" s="145"/>
      <c r="AA1021" s="145"/>
      <c r="AB1021" s="145"/>
      <c r="AC1021" s="169"/>
      <c r="AD1021" s="169"/>
      <c r="AE1021" s="169"/>
      <c r="AF1021" s="169"/>
      <c r="AG1021" s="169"/>
      <c r="AH1021" s="170"/>
      <c r="AI1021" s="145"/>
      <c r="AJ1021" s="145"/>
      <c r="AK1021" s="145"/>
      <c r="AL1021" s="145"/>
      <c r="AY1021" s="171"/>
      <c r="AZ1021" s="167"/>
      <c r="BA1021" s="172"/>
      <c r="BG1021" s="171"/>
      <c r="BH1021" s="167"/>
      <c r="BI1021" s="172"/>
      <c r="CG1021" s="430"/>
      <c r="CH1021" s="430"/>
      <c r="CL1021" s="147"/>
    </row>
    <row r="1022" spans="1:90" s="5" customFormat="1" x14ac:dyDescent="0.25">
      <c r="A1022" s="145"/>
      <c r="B1022" s="145"/>
      <c r="C1022" s="145"/>
      <c r="D1022" s="145"/>
      <c r="E1022" s="145"/>
      <c r="F1022" s="145"/>
      <c r="G1022" s="145"/>
      <c r="H1022" s="145"/>
      <c r="I1022" s="145"/>
      <c r="J1022" s="145"/>
      <c r="K1022" s="145"/>
      <c r="L1022" s="145"/>
      <c r="M1022" s="145"/>
      <c r="N1022" s="145"/>
      <c r="O1022" s="145"/>
      <c r="P1022" s="145"/>
      <c r="Q1022" s="145"/>
      <c r="R1022" s="145"/>
      <c r="S1022" s="145"/>
      <c r="T1022" s="145"/>
      <c r="U1022" s="145"/>
      <c r="V1022" s="145"/>
      <c r="W1022" s="145"/>
      <c r="X1022" s="145"/>
      <c r="Y1022" s="145"/>
      <c r="Z1022" s="145"/>
      <c r="AA1022" s="145"/>
      <c r="AB1022" s="145"/>
      <c r="AC1022" s="169"/>
      <c r="AD1022" s="169"/>
      <c r="AE1022" s="169"/>
      <c r="AF1022" s="169"/>
      <c r="AG1022" s="169"/>
      <c r="AH1022" s="170"/>
      <c r="AI1022" s="145"/>
      <c r="AJ1022" s="145"/>
      <c r="AK1022" s="145"/>
      <c r="AL1022" s="145"/>
      <c r="AY1022" s="171"/>
      <c r="AZ1022" s="167"/>
      <c r="BA1022" s="172"/>
      <c r="BG1022" s="171"/>
      <c r="BH1022" s="167"/>
      <c r="BI1022" s="172"/>
      <c r="CG1022" s="430"/>
      <c r="CH1022" s="430"/>
      <c r="CL1022" s="147"/>
    </row>
    <row r="1023" spans="1:90" s="5" customFormat="1" x14ac:dyDescent="0.25">
      <c r="A1023" s="145"/>
      <c r="B1023" s="145"/>
      <c r="C1023" s="145"/>
      <c r="D1023" s="145"/>
      <c r="E1023" s="145"/>
      <c r="F1023" s="145"/>
      <c r="G1023" s="145"/>
      <c r="H1023" s="145"/>
      <c r="I1023" s="145"/>
      <c r="J1023" s="145"/>
      <c r="K1023" s="145"/>
      <c r="L1023" s="145"/>
      <c r="M1023" s="145"/>
      <c r="N1023" s="145"/>
      <c r="O1023" s="145"/>
      <c r="P1023" s="145"/>
      <c r="Q1023" s="145"/>
      <c r="R1023" s="145"/>
      <c r="S1023" s="145"/>
      <c r="T1023" s="145"/>
      <c r="U1023" s="145"/>
      <c r="V1023" s="145"/>
      <c r="W1023" s="145"/>
      <c r="X1023" s="145"/>
      <c r="Y1023" s="145"/>
      <c r="Z1023" s="145"/>
      <c r="AA1023" s="145"/>
      <c r="AB1023" s="145"/>
      <c r="AC1023" s="169"/>
      <c r="AD1023" s="169"/>
      <c r="AE1023" s="169"/>
      <c r="AF1023" s="169"/>
      <c r="AG1023" s="169"/>
      <c r="AH1023" s="170"/>
      <c r="AI1023" s="145"/>
      <c r="AJ1023" s="145"/>
      <c r="AK1023" s="145"/>
      <c r="AL1023" s="145"/>
      <c r="AY1023" s="171"/>
      <c r="AZ1023" s="167"/>
      <c r="BA1023" s="172"/>
      <c r="BG1023" s="171"/>
      <c r="BH1023" s="167"/>
      <c r="BI1023" s="172"/>
      <c r="CG1023" s="430"/>
      <c r="CH1023" s="430"/>
      <c r="CL1023" s="147"/>
    </row>
    <row r="1024" spans="1:90" s="5" customFormat="1" x14ac:dyDescent="0.25">
      <c r="A1024" s="145"/>
      <c r="B1024" s="145"/>
      <c r="C1024" s="145"/>
      <c r="D1024" s="145"/>
      <c r="E1024" s="145"/>
      <c r="F1024" s="145"/>
      <c r="G1024" s="145"/>
      <c r="H1024" s="145"/>
      <c r="I1024" s="145"/>
      <c r="J1024" s="145"/>
      <c r="K1024" s="145"/>
      <c r="L1024" s="145"/>
      <c r="M1024" s="145"/>
      <c r="N1024" s="145"/>
      <c r="O1024" s="145"/>
      <c r="P1024" s="145"/>
      <c r="Q1024" s="145"/>
      <c r="R1024" s="145"/>
      <c r="S1024" s="145"/>
      <c r="T1024" s="145"/>
      <c r="U1024" s="145"/>
      <c r="V1024" s="145"/>
      <c r="W1024" s="145"/>
      <c r="X1024" s="145"/>
      <c r="Y1024" s="145"/>
      <c r="Z1024" s="145"/>
      <c r="AA1024" s="145"/>
      <c r="AB1024" s="145"/>
      <c r="AC1024" s="169"/>
      <c r="AD1024" s="169"/>
      <c r="AE1024" s="169"/>
      <c r="AF1024" s="169"/>
      <c r="AG1024" s="169"/>
      <c r="AH1024" s="170"/>
      <c r="AI1024" s="145"/>
      <c r="AJ1024" s="145"/>
      <c r="AK1024" s="145"/>
      <c r="AL1024" s="145"/>
      <c r="AY1024" s="171"/>
      <c r="AZ1024" s="167"/>
      <c r="BA1024" s="172"/>
      <c r="BG1024" s="171"/>
      <c r="BH1024" s="167"/>
      <c r="BI1024" s="172"/>
      <c r="CG1024" s="430"/>
      <c r="CH1024" s="430"/>
      <c r="CL1024" s="147"/>
    </row>
    <row r="1025" spans="1:90" s="5" customFormat="1" x14ac:dyDescent="0.25">
      <c r="A1025" s="145"/>
      <c r="B1025" s="145"/>
      <c r="C1025" s="145"/>
      <c r="D1025" s="145"/>
      <c r="E1025" s="145"/>
      <c r="F1025" s="145"/>
      <c r="G1025" s="145"/>
      <c r="H1025" s="145"/>
      <c r="I1025" s="145"/>
      <c r="J1025" s="145"/>
      <c r="K1025" s="145"/>
      <c r="L1025" s="145"/>
      <c r="M1025" s="145"/>
      <c r="N1025" s="145"/>
      <c r="O1025" s="145"/>
      <c r="P1025" s="145"/>
      <c r="Q1025" s="145"/>
      <c r="R1025" s="145"/>
      <c r="S1025" s="145"/>
      <c r="T1025" s="145"/>
      <c r="U1025" s="145"/>
      <c r="V1025" s="145"/>
      <c r="W1025" s="145"/>
      <c r="X1025" s="145"/>
      <c r="Y1025" s="145"/>
      <c r="Z1025" s="145"/>
      <c r="AA1025" s="145"/>
      <c r="AB1025" s="145"/>
      <c r="AC1025" s="169"/>
      <c r="AD1025" s="169"/>
      <c r="AE1025" s="169"/>
      <c r="AF1025" s="169"/>
      <c r="AG1025" s="169"/>
      <c r="AH1025" s="170"/>
      <c r="AI1025" s="145"/>
      <c r="AJ1025" s="145"/>
      <c r="AK1025" s="145"/>
      <c r="AL1025" s="145"/>
      <c r="AY1025" s="171"/>
      <c r="AZ1025" s="167"/>
      <c r="BA1025" s="172"/>
      <c r="BG1025" s="171"/>
      <c r="BH1025" s="167"/>
      <c r="BI1025" s="172"/>
      <c r="CG1025" s="430"/>
      <c r="CH1025" s="430"/>
      <c r="CL1025" s="147"/>
    </row>
    <row r="1026" spans="1:90" s="5" customFormat="1" x14ac:dyDescent="0.25">
      <c r="A1026" s="145"/>
      <c r="B1026" s="145"/>
      <c r="C1026" s="145"/>
      <c r="D1026" s="145"/>
      <c r="E1026" s="145"/>
      <c r="F1026" s="145"/>
      <c r="G1026" s="145"/>
      <c r="H1026" s="145"/>
      <c r="I1026" s="145"/>
      <c r="J1026" s="145"/>
      <c r="K1026" s="145"/>
      <c r="L1026" s="145"/>
      <c r="M1026" s="145"/>
      <c r="N1026" s="145"/>
      <c r="O1026" s="145"/>
      <c r="P1026" s="145"/>
      <c r="Q1026" s="145"/>
      <c r="R1026" s="145"/>
      <c r="S1026" s="145"/>
      <c r="T1026" s="145"/>
      <c r="U1026" s="145"/>
      <c r="V1026" s="145"/>
      <c r="W1026" s="145"/>
      <c r="X1026" s="145"/>
      <c r="Y1026" s="145"/>
      <c r="Z1026" s="145"/>
      <c r="AA1026" s="145"/>
      <c r="AB1026" s="145"/>
      <c r="AC1026" s="169"/>
      <c r="AD1026" s="169"/>
      <c r="AE1026" s="169"/>
      <c r="AF1026" s="169"/>
      <c r="AG1026" s="169"/>
      <c r="AH1026" s="170"/>
      <c r="AI1026" s="145"/>
      <c r="AJ1026" s="145"/>
      <c r="AK1026" s="145"/>
      <c r="AL1026" s="145"/>
      <c r="AY1026" s="171"/>
      <c r="AZ1026" s="167"/>
      <c r="BA1026" s="172"/>
      <c r="BG1026" s="171"/>
      <c r="BH1026" s="167"/>
      <c r="BI1026" s="172"/>
      <c r="CG1026" s="430"/>
      <c r="CH1026" s="430"/>
      <c r="CL1026" s="147"/>
    </row>
    <row r="1027" spans="1:90" s="5" customFormat="1" x14ac:dyDescent="0.25">
      <c r="A1027" s="145"/>
      <c r="B1027" s="145"/>
      <c r="C1027" s="145"/>
      <c r="D1027" s="145"/>
      <c r="E1027" s="145"/>
      <c r="F1027" s="145"/>
      <c r="G1027" s="145"/>
      <c r="H1027" s="145"/>
      <c r="I1027" s="145"/>
      <c r="J1027" s="145"/>
      <c r="K1027" s="145"/>
      <c r="L1027" s="145"/>
      <c r="M1027" s="145"/>
      <c r="N1027" s="145"/>
      <c r="O1027" s="145"/>
      <c r="P1027" s="145"/>
      <c r="Q1027" s="145"/>
      <c r="R1027" s="145"/>
      <c r="S1027" s="145"/>
      <c r="T1027" s="145"/>
      <c r="U1027" s="145"/>
      <c r="V1027" s="145"/>
      <c r="W1027" s="145"/>
      <c r="X1027" s="145"/>
      <c r="Y1027" s="145"/>
      <c r="Z1027" s="145"/>
      <c r="AA1027" s="145"/>
      <c r="AB1027" s="145"/>
      <c r="AC1027" s="169"/>
      <c r="AD1027" s="169"/>
      <c r="AE1027" s="169"/>
      <c r="AF1027" s="169"/>
      <c r="AG1027" s="169"/>
      <c r="AH1027" s="170"/>
      <c r="AI1027" s="145"/>
      <c r="AJ1027" s="145"/>
      <c r="AK1027" s="145"/>
      <c r="AL1027" s="145"/>
      <c r="AY1027" s="171"/>
      <c r="AZ1027" s="167"/>
      <c r="BA1027" s="172"/>
      <c r="BG1027" s="171"/>
      <c r="BH1027" s="167"/>
      <c r="BI1027" s="172"/>
      <c r="CG1027" s="430"/>
      <c r="CH1027" s="430"/>
      <c r="CL1027" s="147"/>
    </row>
    <row r="1028" spans="1:90" s="5" customFormat="1" x14ac:dyDescent="0.25">
      <c r="A1028" s="145"/>
      <c r="B1028" s="145"/>
      <c r="C1028" s="145"/>
      <c r="D1028" s="145"/>
      <c r="E1028" s="145"/>
      <c r="F1028" s="145"/>
      <c r="G1028" s="145"/>
      <c r="H1028" s="145"/>
      <c r="I1028" s="145"/>
      <c r="J1028" s="145"/>
      <c r="K1028" s="145"/>
      <c r="L1028" s="145"/>
      <c r="M1028" s="145"/>
      <c r="N1028" s="145"/>
      <c r="O1028" s="145"/>
      <c r="P1028" s="145"/>
      <c r="Q1028" s="145"/>
      <c r="R1028" s="145"/>
      <c r="S1028" s="145"/>
      <c r="T1028" s="145"/>
      <c r="U1028" s="145"/>
      <c r="V1028" s="145"/>
      <c r="W1028" s="145"/>
      <c r="X1028" s="145"/>
      <c r="Y1028" s="145"/>
      <c r="Z1028" s="145"/>
      <c r="AA1028" s="145"/>
      <c r="AB1028" s="145"/>
      <c r="AC1028" s="169"/>
      <c r="AD1028" s="169"/>
      <c r="AE1028" s="169"/>
      <c r="AF1028" s="169"/>
      <c r="AG1028" s="169"/>
      <c r="AH1028" s="170"/>
      <c r="AI1028" s="145"/>
      <c r="AJ1028" s="145"/>
      <c r="AK1028" s="145"/>
      <c r="AL1028" s="145"/>
      <c r="AY1028" s="171"/>
      <c r="AZ1028" s="167"/>
      <c r="BA1028" s="172"/>
      <c r="BG1028" s="171"/>
      <c r="BH1028" s="167"/>
      <c r="BI1028" s="172"/>
      <c r="CG1028" s="430"/>
      <c r="CH1028" s="430"/>
      <c r="CL1028" s="147"/>
    </row>
    <row r="1029" spans="1:90" s="5" customFormat="1" x14ac:dyDescent="0.25">
      <c r="A1029" s="145"/>
      <c r="B1029" s="145"/>
      <c r="C1029" s="145"/>
      <c r="D1029" s="145"/>
      <c r="E1029" s="145"/>
      <c r="F1029" s="145"/>
      <c r="G1029" s="145"/>
      <c r="H1029" s="145"/>
      <c r="I1029" s="145"/>
      <c r="J1029" s="145"/>
      <c r="K1029" s="145"/>
      <c r="L1029" s="145"/>
      <c r="M1029" s="145"/>
      <c r="N1029" s="145"/>
      <c r="O1029" s="145"/>
      <c r="P1029" s="145"/>
      <c r="Q1029" s="145"/>
      <c r="R1029" s="145"/>
      <c r="S1029" s="145"/>
      <c r="T1029" s="145"/>
      <c r="U1029" s="145"/>
      <c r="V1029" s="145"/>
      <c r="W1029" s="145"/>
      <c r="X1029" s="145"/>
      <c r="Y1029" s="145"/>
      <c r="Z1029" s="145"/>
      <c r="AA1029" s="145"/>
      <c r="AB1029" s="145"/>
      <c r="AC1029" s="169"/>
      <c r="AD1029" s="169"/>
      <c r="AE1029" s="169"/>
      <c r="AF1029" s="169"/>
      <c r="AG1029" s="169"/>
      <c r="AH1029" s="170"/>
      <c r="AI1029" s="145"/>
      <c r="AJ1029" s="145"/>
      <c r="AK1029" s="145"/>
      <c r="AL1029" s="145"/>
      <c r="AY1029" s="171"/>
      <c r="AZ1029" s="167"/>
      <c r="BA1029" s="172"/>
      <c r="BG1029" s="171"/>
      <c r="BH1029" s="167"/>
      <c r="BI1029" s="172"/>
      <c r="CG1029" s="430"/>
      <c r="CH1029" s="430"/>
      <c r="CL1029" s="147"/>
    </row>
    <row r="1030" spans="1:90" s="5" customFormat="1" x14ac:dyDescent="0.25">
      <c r="A1030" s="145"/>
      <c r="B1030" s="145"/>
      <c r="C1030" s="145"/>
      <c r="D1030" s="145"/>
      <c r="E1030" s="145"/>
      <c r="F1030" s="145"/>
      <c r="G1030" s="145"/>
      <c r="H1030" s="145"/>
      <c r="I1030" s="145"/>
      <c r="J1030" s="145"/>
      <c r="K1030" s="145"/>
      <c r="L1030" s="145"/>
      <c r="M1030" s="145"/>
      <c r="N1030" s="145"/>
      <c r="O1030" s="145"/>
      <c r="P1030" s="145"/>
      <c r="Q1030" s="145"/>
      <c r="R1030" s="145"/>
      <c r="S1030" s="145"/>
      <c r="T1030" s="145"/>
      <c r="U1030" s="145"/>
      <c r="V1030" s="145"/>
      <c r="W1030" s="145"/>
      <c r="X1030" s="145"/>
      <c r="Y1030" s="145"/>
      <c r="Z1030" s="145"/>
      <c r="AA1030" s="145"/>
      <c r="AB1030" s="145"/>
      <c r="AC1030" s="169"/>
      <c r="AD1030" s="169"/>
      <c r="AE1030" s="169"/>
      <c r="AF1030" s="169"/>
      <c r="AG1030" s="169"/>
      <c r="AH1030" s="170"/>
      <c r="AI1030" s="145"/>
      <c r="AJ1030" s="145"/>
      <c r="AK1030" s="145"/>
      <c r="AL1030" s="145"/>
      <c r="AY1030" s="171"/>
      <c r="AZ1030" s="167"/>
      <c r="BA1030" s="172"/>
      <c r="BG1030" s="171"/>
      <c r="BH1030" s="167"/>
      <c r="BI1030" s="172"/>
      <c r="CG1030" s="430"/>
      <c r="CH1030" s="430"/>
      <c r="CL1030" s="147"/>
    </row>
    <row r="1031" spans="1:90" s="5" customFormat="1" x14ac:dyDescent="0.25">
      <c r="A1031" s="145"/>
      <c r="B1031" s="145"/>
      <c r="C1031" s="145"/>
      <c r="D1031" s="145"/>
      <c r="E1031" s="145"/>
      <c r="F1031" s="145"/>
      <c r="G1031" s="145"/>
      <c r="H1031" s="145"/>
      <c r="I1031" s="145"/>
      <c r="J1031" s="145"/>
      <c r="K1031" s="145"/>
      <c r="L1031" s="145"/>
      <c r="M1031" s="145"/>
      <c r="N1031" s="145"/>
      <c r="O1031" s="145"/>
      <c r="P1031" s="145"/>
      <c r="Q1031" s="145"/>
      <c r="R1031" s="145"/>
      <c r="S1031" s="145"/>
      <c r="T1031" s="145"/>
      <c r="U1031" s="145"/>
      <c r="V1031" s="145"/>
      <c r="W1031" s="145"/>
      <c r="X1031" s="145"/>
      <c r="Y1031" s="145"/>
      <c r="Z1031" s="145"/>
      <c r="AA1031" s="145"/>
      <c r="AB1031" s="145"/>
      <c r="AC1031" s="169"/>
      <c r="AD1031" s="169"/>
      <c r="AE1031" s="169"/>
      <c r="AF1031" s="169"/>
      <c r="AG1031" s="169"/>
      <c r="AH1031" s="170"/>
      <c r="AI1031" s="145"/>
      <c r="AJ1031" s="145"/>
      <c r="AK1031" s="145"/>
      <c r="AL1031" s="145"/>
      <c r="AY1031" s="171"/>
      <c r="AZ1031" s="167"/>
      <c r="BA1031" s="172"/>
      <c r="BG1031" s="171"/>
      <c r="BH1031" s="167"/>
      <c r="BI1031" s="172"/>
      <c r="CG1031" s="430"/>
      <c r="CH1031" s="430"/>
      <c r="CL1031" s="147"/>
    </row>
    <row r="1032" spans="1:90" s="5" customFormat="1" x14ac:dyDescent="0.25">
      <c r="A1032" s="145"/>
      <c r="B1032" s="145"/>
      <c r="C1032" s="145"/>
      <c r="D1032" s="145"/>
      <c r="E1032" s="145"/>
      <c r="F1032" s="145"/>
      <c r="G1032" s="145"/>
      <c r="H1032" s="145"/>
      <c r="I1032" s="145"/>
      <c r="J1032" s="145"/>
      <c r="K1032" s="145"/>
      <c r="L1032" s="145"/>
      <c r="M1032" s="145"/>
      <c r="N1032" s="145"/>
      <c r="O1032" s="145"/>
      <c r="P1032" s="145"/>
      <c r="Q1032" s="145"/>
      <c r="R1032" s="145"/>
      <c r="S1032" s="145"/>
      <c r="T1032" s="145"/>
      <c r="U1032" s="145"/>
      <c r="V1032" s="145"/>
      <c r="W1032" s="145"/>
      <c r="X1032" s="145"/>
      <c r="Y1032" s="145"/>
      <c r="Z1032" s="145"/>
      <c r="AA1032" s="145"/>
      <c r="AB1032" s="145"/>
      <c r="AC1032" s="169"/>
      <c r="AD1032" s="169"/>
      <c r="AE1032" s="169"/>
      <c r="AF1032" s="169"/>
      <c r="AG1032" s="169"/>
      <c r="AH1032" s="170"/>
      <c r="AI1032" s="145"/>
      <c r="AJ1032" s="145"/>
      <c r="AK1032" s="145"/>
      <c r="AL1032" s="145"/>
      <c r="AY1032" s="171"/>
      <c r="AZ1032" s="167"/>
      <c r="BA1032" s="172"/>
      <c r="BG1032" s="171"/>
      <c r="BH1032" s="167"/>
      <c r="BI1032" s="172"/>
      <c r="CG1032" s="430"/>
      <c r="CH1032" s="430"/>
      <c r="CL1032" s="147"/>
    </row>
    <row r="1033" spans="1:90" s="5" customFormat="1" x14ac:dyDescent="0.25">
      <c r="A1033" s="145"/>
      <c r="B1033" s="145"/>
      <c r="C1033" s="145"/>
      <c r="D1033" s="145"/>
      <c r="E1033" s="145"/>
      <c r="F1033" s="145"/>
      <c r="G1033" s="145"/>
      <c r="H1033" s="145"/>
      <c r="I1033" s="145"/>
      <c r="J1033" s="145"/>
      <c r="K1033" s="145"/>
      <c r="L1033" s="145"/>
      <c r="M1033" s="145"/>
      <c r="N1033" s="145"/>
      <c r="O1033" s="145"/>
      <c r="P1033" s="145"/>
      <c r="Q1033" s="145"/>
      <c r="R1033" s="145"/>
      <c r="S1033" s="145"/>
      <c r="T1033" s="145"/>
      <c r="U1033" s="145"/>
      <c r="V1033" s="145"/>
      <c r="W1033" s="145"/>
      <c r="X1033" s="145"/>
      <c r="Y1033" s="145"/>
      <c r="Z1033" s="145"/>
      <c r="AA1033" s="145"/>
      <c r="AB1033" s="145"/>
      <c r="AC1033" s="169"/>
      <c r="AD1033" s="169"/>
      <c r="AE1033" s="169"/>
      <c r="AF1033" s="169"/>
      <c r="AG1033" s="169"/>
      <c r="AH1033" s="170"/>
      <c r="AI1033" s="145"/>
      <c r="AJ1033" s="145"/>
      <c r="AK1033" s="145"/>
      <c r="AL1033" s="145"/>
      <c r="AY1033" s="171"/>
      <c r="AZ1033" s="167"/>
      <c r="BA1033" s="172"/>
      <c r="BG1033" s="171"/>
      <c r="BH1033" s="167"/>
      <c r="BI1033" s="172"/>
      <c r="CG1033" s="430"/>
      <c r="CH1033" s="430"/>
      <c r="CL1033" s="147"/>
    </row>
    <row r="1034" spans="1:90" s="5" customFormat="1" x14ac:dyDescent="0.25">
      <c r="A1034" s="145"/>
      <c r="B1034" s="145"/>
      <c r="C1034" s="145"/>
      <c r="D1034" s="145"/>
      <c r="E1034" s="145"/>
      <c r="F1034" s="145"/>
      <c r="G1034" s="145"/>
      <c r="H1034" s="145"/>
      <c r="I1034" s="145"/>
      <c r="J1034" s="145"/>
      <c r="K1034" s="145"/>
      <c r="L1034" s="145"/>
      <c r="M1034" s="145"/>
      <c r="N1034" s="145"/>
      <c r="O1034" s="145"/>
      <c r="P1034" s="145"/>
      <c r="Q1034" s="145"/>
      <c r="R1034" s="145"/>
      <c r="S1034" s="145"/>
      <c r="T1034" s="145"/>
      <c r="U1034" s="145"/>
      <c r="V1034" s="145"/>
      <c r="W1034" s="145"/>
      <c r="X1034" s="145"/>
      <c r="Y1034" s="145"/>
      <c r="Z1034" s="145"/>
      <c r="AA1034" s="145"/>
      <c r="AB1034" s="145"/>
      <c r="AC1034" s="169"/>
      <c r="AD1034" s="169"/>
      <c r="AE1034" s="169"/>
      <c r="AF1034" s="169"/>
      <c r="AG1034" s="169"/>
      <c r="AH1034" s="170"/>
      <c r="AI1034" s="145"/>
      <c r="AJ1034" s="145"/>
      <c r="AK1034" s="145"/>
      <c r="AL1034" s="145"/>
      <c r="AY1034" s="171"/>
      <c r="AZ1034" s="167"/>
      <c r="BA1034" s="172"/>
      <c r="BG1034" s="171"/>
      <c r="BH1034" s="167"/>
      <c r="BI1034" s="172"/>
      <c r="CG1034" s="430"/>
      <c r="CH1034" s="430"/>
      <c r="CL1034" s="147"/>
    </row>
    <row r="1035" spans="1:90" s="5" customFormat="1" x14ac:dyDescent="0.25">
      <c r="A1035" s="145"/>
      <c r="B1035" s="145"/>
      <c r="C1035" s="145"/>
      <c r="D1035" s="145"/>
      <c r="E1035" s="145"/>
      <c r="F1035" s="145"/>
      <c r="G1035" s="145"/>
      <c r="H1035" s="145"/>
      <c r="I1035" s="145"/>
      <c r="J1035" s="145"/>
      <c r="K1035" s="145"/>
      <c r="L1035" s="145"/>
      <c r="M1035" s="145"/>
      <c r="N1035" s="145"/>
      <c r="O1035" s="145"/>
      <c r="P1035" s="145"/>
      <c r="Q1035" s="145"/>
      <c r="R1035" s="145"/>
      <c r="S1035" s="145"/>
      <c r="T1035" s="145"/>
      <c r="U1035" s="145"/>
      <c r="V1035" s="145"/>
      <c r="W1035" s="145"/>
      <c r="X1035" s="145"/>
      <c r="Y1035" s="145"/>
      <c r="Z1035" s="145"/>
      <c r="AA1035" s="145"/>
      <c r="AB1035" s="145"/>
      <c r="AC1035" s="169"/>
      <c r="AD1035" s="169"/>
      <c r="AE1035" s="169"/>
      <c r="AF1035" s="169"/>
      <c r="AG1035" s="169"/>
      <c r="AH1035" s="170"/>
      <c r="AI1035" s="145"/>
      <c r="AJ1035" s="145"/>
      <c r="AK1035" s="145"/>
      <c r="AL1035" s="145"/>
      <c r="AY1035" s="171"/>
      <c r="AZ1035" s="167"/>
      <c r="BA1035" s="172"/>
      <c r="BG1035" s="171"/>
      <c r="BH1035" s="167"/>
      <c r="BI1035" s="172"/>
      <c r="CG1035" s="430"/>
      <c r="CH1035" s="430"/>
      <c r="CL1035" s="147"/>
    </row>
    <row r="1036" spans="1:90" s="5" customFormat="1" x14ac:dyDescent="0.25">
      <c r="A1036" s="145"/>
      <c r="B1036" s="145"/>
      <c r="C1036" s="145"/>
      <c r="D1036" s="145"/>
      <c r="E1036" s="145"/>
      <c r="F1036" s="145"/>
      <c r="G1036" s="145"/>
      <c r="H1036" s="145"/>
      <c r="I1036" s="145"/>
      <c r="J1036" s="145"/>
      <c r="K1036" s="145"/>
      <c r="L1036" s="145"/>
      <c r="M1036" s="145"/>
      <c r="N1036" s="145"/>
      <c r="O1036" s="145"/>
      <c r="P1036" s="145"/>
      <c r="Q1036" s="145"/>
      <c r="R1036" s="145"/>
      <c r="S1036" s="145"/>
      <c r="T1036" s="145"/>
      <c r="U1036" s="145"/>
      <c r="V1036" s="145"/>
      <c r="W1036" s="145"/>
      <c r="X1036" s="145"/>
      <c r="Y1036" s="145"/>
      <c r="Z1036" s="145"/>
      <c r="AA1036" s="145"/>
      <c r="AB1036" s="145"/>
      <c r="AC1036" s="169"/>
      <c r="AD1036" s="169"/>
      <c r="AE1036" s="169"/>
      <c r="AF1036" s="169"/>
      <c r="AG1036" s="169"/>
      <c r="AH1036" s="170"/>
      <c r="AI1036" s="145"/>
      <c r="AJ1036" s="145"/>
      <c r="AK1036" s="145"/>
      <c r="AL1036" s="145"/>
      <c r="AY1036" s="171"/>
      <c r="AZ1036" s="167"/>
      <c r="BA1036" s="172"/>
      <c r="BG1036" s="171"/>
      <c r="BH1036" s="167"/>
      <c r="BI1036" s="172"/>
      <c r="CG1036" s="430"/>
      <c r="CH1036" s="430"/>
      <c r="CL1036" s="147"/>
    </row>
    <row r="1037" spans="1:90" s="5" customFormat="1" x14ac:dyDescent="0.25">
      <c r="A1037" s="145"/>
      <c r="B1037" s="145"/>
      <c r="C1037" s="145"/>
      <c r="D1037" s="145"/>
      <c r="E1037" s="145"/>
      <c r="F1037" s="145"/>
      <c r="G1037" s="145"/>
      <c r="H1037" s="145"/>
      <c r="I1037" s="145"/>
      <c r="J1037" s="145"/>
      <c r="K1037" s="145"/>
      <c r="L1037" s="145"/>
      <c r="M1037" s="145"/>
      <c r="N1037" s="145"/>
      <c r="O1037" s="145"/>
      <c r="P1037" s="145"/>
      <c r="Q1037" s="145"/>
      <c r="R1037" s="145"/>
      <c r="S1037" s="145"/>
      <c r="T1037" s="145"/>
      <c r="U1037" s="145"/>
      <c r="V1037" s="145"/>
      <c r="W1037" s="145"/>
      <c r="X1037" s="145"/>
      <c r="Y1037" s="145"/>
      <c r="Z1037" s="145"/>
      <c r="AA1037" s="145"/>
      <c r="AB1037" s="145"/>
      <c r="AC1037" s="169"/>
      <c r="AD1037" s="169"/>
      <c r="AE1037" s="169"/>
      <c r="AF1037" s="169"/>
      <c r="AG1037" s="169"/>
      <c r="AH1037" s="170"/>
      <c r="AI1037" s="145"/>
      <c r="AJ1037" s="145"/>
      <c r="AK1037" s="145"/>
      <c r="AL1037" s="145"/>
      <c r="AY1037" s="171"/>
      <c r="AZ1037" s="167"/>
      <c r="BA1037" s="172"/>
      <c r="BG1037" s="171"/>
      <c r="BH1037" s="167"/>
      <c r="BI1037" s="172"/>
      <c r="CG1037" s="430"/>
      <c r="CH1037" s="430"/>
      <c r="CL1037" s="147"/>
    </row>
    <row r="1038" spans="1:90" s="5" customFormat="1" x14ac:dyDescent="0.25">
      <c r="A1038" s="145"/>
      <c r="B1038" s="145"/>
      <c r="C1038" s="145"/>
      <c r="D1038" s="145"/>
      <c r="E1038" s="145"/>
      <c r="F1038" s="145"/>
      <c r="G1038" s="145"/>
      <c r="H1038" s="145"/>
      <c r="I1038" s="145"/>
      <c r="J1038" s="145"/>
      <c r="K1038" s="145"/>
      <c r="L1038" s="145"/>
      <c r="M1038" s="145"/>
      <c r="N1038" s="145"/>
      <c r="O1038" s="145"/>
      <c r="P1038" s="145"/>
      <c r="Q1038" s="145"/>
      <c r="R1038" s="145"/>
      <c r="S1038" s="145"/>
      <c r="T1038" s="145"/>
      <c r="U1038" s="145"/>
      <c r="V1038" s="145"/>
      <c r="W1038" s="145"/>
      <c r="X1038" s="145"/>
      <c r="Y1038" s="145"/>
      <c r="Z1038" s="145"/>
      <c r="AA1038" s="145"/>
      <c r="AB1038" s="145"/>
      <c r="AC1038" s="169"/>
      <c r="AD1038" s="169"/>
      <c r="AE1038" s="169"/>
      <c r="AF1038" s="169"/>
      <c r="AG1038" s="169"/>
      <c r="AH1038" s="170"/>
      <c r="AI1038" s="145"/>
      <c r="AJ1038" s="145"/>
      <c r="AK1038" s="145"/>
      <c r="AL1038" s="145"/>
      <c r="AY1038" s="171"/>
      <c r="AZ1038" s="167"/>
      <c r="BA1038" s="172"/>
      <c r="BG1038" s="171"/>
      <c r="BH1038" s="167"/>
      <c r="BI1038" s="172"/>
      <c r="CG1038" s="430"/>
      <c r="CH1038" s="430"/>
      <c r="CL1038" s="147"/>
    </row>
    <row r="1039" spans="1:90" s="5" customFormat="1" x14ac:dyDescent="0.25">
      <c r="A1039" s="145"/>
      <c r="B1039" s="145"/>
      <c r="C1039" s="145"/>
      <c r="D1039" s="145"/>
      <c r="E1039" s="145"/>
      <c r="F1039" s="145"/>
      <c r="G1039" s="145"/>
      <c r="H1039" s="145"/>
      <c r="I1039" s="145"/>
      <c r="J1039" s="145"/>
      <c r="K1039" s="145"/>
      <c r="L1039" s="145"/>
      <c r="M1039" s="145"/>
      <c r="N1039" s="145"/>
      <c r="O1039" s="145"/>
      <c r="P1039" s="145"/>
      <c r="Q1039" s="145"/>
      <c r="R1039" s="145"/>
      <c r="S1039" s="145"/>
      <c r="T1039" s="145"/>
      <c r="U1039" s="145"/>
      <c r="V1039" s="145"/>
      <c r="W1039" s="145"/>
      <c r="X1039" s="145"/>
      <c r="Y1039" s="145"/>
      <c r="Z1039" s="145"/>
      <c r="AA1039" s="145"/>
      <c r="AB1039" s="145"/>
      <c r="AC1039" s="169"/>
      <c r="AD1039" s="169"/>
      <c r="AE1039" s="169"/>
      <c r="AF1039" s="169"/>
      <c r="AG1039" s="169"/>
      <c r="AH1039" s="170"/>
      <c r="AI1039" s="145"/>
      <c r="AJ1039" s="145"/>
      <c r="AK1039" s="145"/>
      <c r="AL1039" s="145"/>
      <c r="AY1039" s="171"/>
      <c r="AZ1039" s="167"/>
      <c r="BA1039" s="172"/>
      <c r="BG1039" s="171"/>
      <c r="BH1039" s="167"/>
      <c r="BI1039" s="172"/>
      <c r="CG1039" s="430"/>
      <c r="CH1039" s="430"/>
      <c r="CL1039" s="147"/>
    </row>
    <row r="1040" spans="1:90" s="5" customFormat="1" x14ac:dyDescent="0.25">
      <c r="A1040" s="145"/>
      <c r="B1040" s="145"/>
      <c r="C1040" s="145"/>
      <c r="D1040" s="145"/>
      <c r="E1040" s="145"/>
      <c r="F1040" s="145"/>
      <c r="G1040" s="145"/>
      <c r="H1040" s="145"/>
      <c r="I1040" s="145"/>
      <c r="J1040" s="145"/>
      <c r="K1040" s="145"/>
      <c r="L1040" s="145"/>
      <c r="M1040" s="145"/>
      <c r="N1040" s="145"/>
      <c r="O1040" s="145"/>
      <c r="P1040" s="145"/>
      <c r="Q1040" s="145"/>
      <c r="R1040" s="145"/>
      <c r="S1040" s="145"/>
      <c r="T1040" s="145"/>
      <c r="U1040" s="145"/>
      <c r="V1040" s="145"/>
      <c r="W1040" s="145"/>
      <c r="X1040" s="145"/>
      <c r="Y1040" s="145"/>
      <c r="Z1040" s="145"/>
      <c r="AA1040" s="145"/>
      <c r="AB1040" s="145"/>
      <c r="AC1040" s="169"/>
      <c r="AD1040" s="169"/>
      <c r="AE1040" s="169"/>
      <c r="AF1040" s="169"/>
      <c r="AG1040" s="169"/>
      <c r="AH1040" s="170"/>
      <c r="AI1040" s="145"/>
      <c r="AJ1040" s="145"/>
      <c r="AK1040" s="145"/>
      <c r="AL1040" s="145"/>
      <c r="AY1040" s="171"/>
      <c r="AZ1040" s="167"/>
      <c r="BA1040" s="172"/>
      <c r="BG1040" s="171"/>
      <c r="BH1040" s="167"/>
      <c r="BI1040" s="172"/>
      <c r="CG1040" s="430"/>
      <c r="CH1040" s="430"/>
      <c r="CL1040" s="147"/>
    </row>
    <row r="1041" spans="1:90" s="5" customFormat="1" x14ac:dyDescent="0.25">
      <c r="A1041" s="145"/>
      <c r="B1041" s="145"/>
      <c r="C1041" s="145"/>
      <c r="D1041" s="145"/>
      <c r="E1041" s="145"/>
      <c r="F1041" s="145"/>
      <c r="G1041" s="145"/>
      <c r="H1041" s="145"/>
      <c r="I1041" s="145"/>
      <c r="J1041" s="145"/>
      <c r="K1041" s="145"/>
      <c r="L1041" s="145"/>
      <c r="M1041" s="145"/>
      <c r="N1041" s="145"/>
      <c r="O1041" s="145"/>
      <c r="P1041" s="145"/>
      <c r="Q1041" s="145"/>
      <c r="R1041" s="145"/>
      <c r="S1041" s="145"/>
      <c r="T1041" s="145"/>
      <c r="U1041" s="145"/>
      <c r="V1041" s="145"/>
      <c r="W1041" s="145"/>
      <c r="X1041" s="145"/>
      <c r="Y1041" s="145"/>
      <c r="Z1041" s="145"/>
      <c r="AA1041" s="145"/>
      <c r="AB1041" s="145"/>
      <c r="AC1041" s="169"/>
      <c r="AD1041" s="169"/>
      <c r="AE1041" s="169"/>
      <c r="AF1041" s="169"/>
      <c r="AG1041" s="169"/>
      <c r="AH1041" s="170"/>
      <c r="AI1041" s="145"/>
      <c r="AJ1041" s="145"/>
      <c r="AK1041" s="145"/>
      <c r="AL1041" s="145"/>
      <c r="AY1041" s="171"/>
      <c r="AZ1041" s="167"/>
      <c r="BA1041" s="172"/>
      <c r="BG1041" s="171"/>
      <c r="BH1041" s="167"/>
      <c r="BI1041" s="172"/>
      <c r="CG1041" s="430"/>
      <c r="CH1041" s="430"/>
      <c r="CL1041" s="147"/>
    </row>
    <row r="1042" spans="1:90" s="5" customFormat="1" x14ac:dyDescent="0.25">
      <c r="A1042" s="145"/>
      <c r="B1042" s="145"/>
      <c r="C1042" s="145"/>
      <c r="D1042" s="145"/>
      <c r="E1042" s="145"/>
      <c r="F1042" s="145"/>
      <c r="G1042" s="145"/>
      <c r="H1042" s="145"/>
      <c r="I1042" s="145"/>
      <c r="J1042" s="145"/>
      <c r="K1042" s="145"/>
      <c r="L1042" s="145"/>
      <c r="M1042" s="145"/>
      <c r="N1042" s="145"/>
      <c r="O1042" s="145"/>
      <c r="P1042" s="145"/>
      <c r="Q1042" s="145"/>
      <c r="R1042" s="145"/>
      <c r="S1042" s="145"/>
      <c r="T1042" s="145"/>
      <c r="U1042" s="145"/>
      <c r="V1042" s="145"/>
      <c r="W1042" s="145"/>
      <c r="X1042" s="145"/>
      <c r="Y1042" s="145"/>
      <c r="Z1042" s="145"/>
      <c r="AA1042" s="145"/>
      <c r="AB1042" s="145"/>
      <c r="AC1042" s="169"/>
      <c r="AD1042" s="169"/>
      <c r="AE1042" s="169"/>
      <c r="AF1042" s="169"/>
      <c r="AG1042" s="169"/>
      <c r="AH1042" s="170"/>
      <c r="AI1042" s="145"/>
      <c r="AJ1042" s="145"/>
      <c r="AK1042" s="145"/>
      <c r="AL1042" s="145"/>
      <c r="AY1042" s="171"/>
      <c r="AZ1042" s="167"/>
      <c r="BA1042" s="172"/>
      <c r="BG1042" s="171"/>
      <c r="BH1042" s="167"/>
      <c r="BI1042" s="172"/>
      <c r="CG1042" s="430"/>
      <c r="CH1042" s="430"/>
      <c r="CL1042" s="147"/>
    </row>
    <row r="1043" spans="1:90" s="5" customFormat="1" x14ac:dyDescent="0.25">
      <c r="A1043" s="145"/>
      <c r="B1043" s="145"/>
      <c r="C1043" s="145"/>
      <c r="D1043" s="145"/>
      <c r="E1043" s="145"/>
      <c r="F1043" s="145"/>
      <c r="G1043" s="145"/>
      <c r="H1043" s="145"/>
      <c r="I1043" s="145"/>
      <c r="J1043" s="145"/>
      <c r="K1043" s="145"/>
      <c r="L1043" s="145"/>
      <c r="M1043" s="145"/>
      <c r="N1043" s="145"/>
      <c r="O1043" s="145"/>
      <c r="P1043" s="145"/>
      <c r="Q1043" s="145"/>
      <c r="R1043" s="145"/>
      <c r="S1043" s="145"/>
      <c r="T1043" s="145"/>
      <c r="U1043" s="145"/>
      <c r="V1043" s="145"/>
      <c r="W1043" s="145"/>
      <c r="X1043" s="145"/>
      <c r="Y1043" s="145"/>
      <c r="Z1043" s="145"/>
      <c r="AA1043" s="145"/>
      <c r="AB1043" s="145"/>
      <c r="AC1043" s="169"/>
      <c r="AD1043" s="169"/>
      <c r="AE1043" s="169"/>
      <c r="AF1043" s="169"/>
      <c r="AG1043" s="169"/>
      <c r="AH1043" s="170"/>
      <c r="AI1043" s="145"/>
      <c r="AJ1043" s="145"/>
      <c r="AK1043" s="145"/>
      <c r="AL1043" s="145"/>
      <c r="AY1043" s="171"/>
      <c r="AZ1043" s="167"/>
      <c r="BA1043" s="172"/>
      <c r="BG1043" s="171"/>
      <c r="BH1043" s="167"/>
      <c r="BI1043" s="172"/>
      <c r="CG1043" s="430"/>
      <c r="CH1043" s="430"/>
      <c r="CL1043" s="147"/>
    </row>
    <row r="1044" spans="1:90" s="5" customFormat="1" x14ac:dyDescent="0.25">
      <c r="A1044" s="145"/>
      <c r="B1044" s="145"/>
      <c r="C1044" s="145"/>
      <c r="D1044" s="145"/>
      <c r="E1044" s="145"/>
      <c r="F1044" s="145"/>
      <c r="G1044" s="145"/>
      <c r="H1044" s="145"/>
      <c r="I1044" s="145"/>
      <c r="J1044" s="145"/>
      <c r="K1044" s="145"/>
      <c r="L1044" s="145"/>
      <c r="M1044" s="145"/>
      <c r="N1044" s="145"/>
      <c r="O1044" s="145"/>
      <c r="P1044" s="145"/>
      <c r="Q1044" s="145"/>
      <c r="R1044" s="145"/>
      <c r="S1044" s="145"/>
      <c r="T1044" s="145"/>
      <c r="U1044" s="145"/>
      <c r="V1044" s="145"/>
      <c r="W1044" s="145"/>
      <c r="X1044" s="145"/>
      <c r="Y1044" s="145"/>
      <c r="Z1044" s="145"/>
      <c r="AA1044" s="145"/>
      <c r="AB1044" s="145"/>
      <c r="AC1044" s="169"/>
      <c r="AD1044" s="169"/>
      <c r="AE1044" s="169"/>
      <c r="AF1044" s="169"/>
      <c r="AG1044" s="169"/>
      <c r="AH1044" s="170"/>
      <c r="AI1044" s="145"/>
      <c r="AJ1044" s="145"/>
      <c r="AK1044" s="145"/>
      <c r="AL1044" s="145"/>
      <c r="AY1044" s="171"/>
      <c r="AZ1044" s="167"/>
      <c r="BA1044" s="172"/>
      <c r="BG1044" s="171"/>
      <c r="BH1044" s="167"/>
      <c r="BI1044" s="172"/>
      <c r="CG1044" s="430"/>
      <c r="CH1044" s="430"/>
      <c r="CL1044" s="147"/>
    </row>
    <row r="1045" spans="1:90" s="5" customFormat="1" x14ac:dyDescent="0.25">
      <c r="A1045" s="145"/>
      <c r="B1045" s="145"/>
      <c r="C1045" s="145"/>
      <c r="D1045" s="145"/>
      <c r="E1045" s="145"/>
      <c r="F1045" s="145"/>
      <c r="G1045" s="145"/>
      <c r="H1045" s="145"/>
      <c r="I1045" s="145"/>
      <c r="J1045" s="145"/>
      <c r="K1045" s="145"/>
      <c r="L1045" s="145"/>
      <c r="M1045" s="145"/>
      <c r="N1045" s="145"/>
      <c r="O1045" s="145"/>
      <c r="P1045" s="145"/>
      <c r="Q1045" s="145"/>
      <c r="R1045" s="145"/>
      <c r="S1045" s="145"/>
      <c r="T1045" s="145"/>
      <c r="U1045" s="145"/>
      <c r="V1045" s="145"/>
      <c r="W1045" s="145"/>
      <c r="X1045" s="145"/>
      <c r="Y1045" s="145"/>
      <c r="Z1045" s="145"/>
      <c r="AA1045" s="145"/>
      <c r="AB1045" s="145"/>
      <c r="AC1045" s="169"/>
      <c r="AD1045" s="169"/>
      <c r="AE1045" s="169"/>
      <c r="AF1045" s="169"/>
      <c r="AG1045" s="169"/>
      <c r="AH1045" s="170"/>
      <c r="AI1045" s="145"/>
      <c r="AJ1045" s="145"/>
      <c r="AK1045" s="145"/>
      <c r="AL1045" s="145"/>
      <c r="AY1045" s="171"/>
      <c r="AZ1045" s="167"/>
      <c r="BA1045" s="172"/>
      <c r="BG1045" s="171"/>
      <c r="BH1045" s="167"/>
      <c r="BI1045" s="172"/>
      <c r="CG1045" s="430"/>
      <c r="CH1045" s="430"/>
      <c r="CL1045" s="147"/>
    </row>
    <row r="1046" spans="1:90" s="5" customFormat="1" x14ac:dyDescent="0.25">
      <c r="A1046" s="145"/>
      <c r="B1046" s="145"/>
      <c r="C1046" s="145"/>
      <c r="D1046" s="145"/>
      <c r="E1046" s="145"/>
      <c r="F1046" s="145"/>
      <c r="G1046" s="145"/>
      <c r="H1046" s="145"/>
      <c r="I1046" s="145"/>
      <c r="J1046" s="145"/>
      <c r="K1046" s="145"/>
      <c r="L1046" s="145"/>
      <c r="M1046" s="145"/>
      <c r="N1046" s="145"/>
      <c r="O1046" s="145"/>
      <c r="P1046" s="145"/>
      <c r="Q1046" s="145"/>
      <c r="R1046" s="145"/>
      <c r="S1046" s="145"/>
      <c r="T1046" s="145"/>
      <c r="U1046" s="145"/>
      <c r="V1046" s="145"/>
      <c r="W1046" s="145"/>
      <c r="X1046" s="145"/>
      <c r="Y1046" s="145"/>
      <c r="Z1046" s="145"/>
      <c r="AA1046" s="145"/>
      <c r="AB1046" s="145"/>
      <c r="AC1046" s="169"/>
      <c r="AD1046" s="169"/>
      <c r="AE1046" s="169"/>
      <c r="AF1046" s="169"/>
      <c r="AG1046" s="169"/>
      <c r="AH1046" s="170"/>
      <c r="AI1046" s="145"/>
      <c r="AJ1046" s="145"/>
      <c r="AK1046" s="145"/>
      <c r="AL1046" s="145"/>
      <c r="AY1046" s="171"/>
      <c r="AZ1046" s="167"/>
      <c r="BA1046" s="172"/>
      <c r="BG1046" s="171"/>
      <c r="BH1046" s="167"/>
      <c r="BI1046" s="172"/>
      <c r="CG1046" s="430"/>
      <c r="CH1046" s="430"/>
      <c r="CL1046" s="147"/>
    </row>
    <row r="1047" spans="1:90" s="5" customFormat="1" x14ac:dyDescent="0.25">
      <c r="A1047" s="145"/>
      <c r="B1047" s="145"/>
      <c r="C1047" s="145"/>
      <c r="D1047" s="145"/>
      <c r="E1047" s="145"/>
      <c r="F1047" s="145"/>
      <c r="G1047" s="145"/>
      <c r="H1047" s="145"/>
      <c r="I1047" s="145"/>
      <c r="J1047" s="145"/>
      <c r="K1047" s="145"/>
      <c r="L1047" s="145"/>
      <c r="M1047" s="145"/>
      <c r="N1047" s="145"/>
      <c r="O1047" s="145"/>
      <c r="P1047" s="145"/>
      <c r="Q1047" s="145"/>
      <c r="R1047" s="145"/>
      <c r="S1047" s="145"/>
      <c r="T1047" s="145"/>
      <c r="U1047" s="145"/>
      <c r="V1047" s="145"/>
      <c r="W1047" s="145"/>
      <c r="X1047" s="145"/>
      <c r="Y1047" s="145"/>
      <c r="Z1047" s="145"/>
      <c r="AA1047" s="145"/>
      <c r="AB1047" s="145"/>
      <c r="AC1047" s="169"/>
      <c r="AD1047" s="169"/>
      <c r="AE1047" s="169"/>
      <c r="AF1047" s="169"/>
      <c r="AG1047" s="169"/>
      <c r="AH1047" s="170"/>
      <c r="AI1047" s="145"/>
      <c r="AJ1047" s="145"/>
      <c r="AK1047" s="145"/>
      <c r="AL1047" s="145"/>
      <c r="AY1047" s="171"/>
      <c r="AZ1047" s="167"/>
      <c r="BA1047" s="172"/>
      <c r="BG1047" s="171"/>
      <c r="BH1047" s="167"/>
      <c r="BI1047" s="172"/>
      <c r="CG1047" s="430"/>
      <c r="CH1047" s="430"/>
      <c r="CL1047" s="147"/>
    </row>
    <row r="1048" spans="1:90" s="5" customFormat="1" x14ac:dyDescent="0.25">
      <c r="A1048" s="145"/>
      <c r="B1048" s="145"/>
      <c r="C1048" s="145"/>
      <c r="D1048" s="145"/>
      <c r="E1048" s="145"/>
      <c r="F1048" s="145"/>
      <c r="G1048" s="145"/>
      <c r="H1048" s="145"/>
      <c r="I1048" s="145"/>
      <c r="J1048" s="145"/>
      <c r="K1048" s="145"/>
      <c r="L1048" s="145"/>
      <c r="M1048" s="145"/>
      <c r="N1048" s="145"/>
      <c r="O1048" s="145"/>
      <c r="P1048" s="145"/>
      <c r="Q1048" s="145"/>
      <c r="R1048" s="145"/>
      <c r="S1048" s="145"/>
      <c r="T1048" s="145"/>
      <c r="U1048" s="145"/>
      <c r="V1048" s="145"/>
      <c r="W1048" s="145"/>
      <c r="X1048" s="145"/>
      <c r="Y1048" s="145"/>
      <c r="Z1048" s="145"/>
      <c r="AA1048" s="145"/>
      <c r="AB1048" s="145"/>
      <c r="AC1048" s="169"/>
      <c r="AD1048" s="169"/>
      <c r="AE1048" s="169"/>
      <c r="AF1048" s="169"/>
      <c r="AG1048" s="169"/>
      <c r="AH1048" s="170"/>
      <c r="AI1048" s="145"/>
      <c r="AJ1048" s="145"/>
      <c r="AK1048" s="145"/>
      <c r="AL1048" s="145"/>
      <c r="AY1048" s="171"/>
      <c r="AZ1048" s="167"/>
      <c r="BA1048" s="172"/>
      <c r="BG1048" s="171"/>
      <c r="BH1048" s="167"/>
      <c r="BI1048" s="172"/>
      <c r="CG1048" s="430"/>
      <c r="CH1048" s="430"/>
      <c r="CL1048" s="147"/>
    </row>
    <row r="1049" spans="1:90" s="5" customFormat="1" x14ac:dyDescent="0.25">
      <c r="A1049" s="145"/>
      <c r="B1049" s="145"/>
      <c r="C1049" s="145"/>
      <c r="D1049" s="145"/>
      <c r="E1049" s="145"/>
      <c r="F1049" s="145"/>
      <c r="G1049" s="145"/>
      <c r="H1049" s="145"/>
      <c r="I1049" s="145"/>
      <c r="J1049" s="145"/>
      <c r="K1049" s="145"/>
      <c r="L1049" s="145"/>
      <c r="M1049" s="145"/>
      <c r="N1049" s="145"/>
      <c r="O1049" s="145"/>
      <c r="P1049" s="145"/>
      <c r="Q1049" s="145"/>
      <c r="R1049" s="145"/>
      <c r="S1049" s="145"/>
      <c r="T1049" s="145"/>
      <c r="U1049" s="145"/>
      <c r="V1049" s="145"/>
      <c r="W1049" s="145"/>
      <c r="X1049" s="145"/>
      <c r="Y1049" s="145"/>
      <c r="Z1049" s="145"/>
      <c r="AA1049" s="145"/>
      <c r="AB1049" s="145"/>
      <c r="AC1049" s="169"/>
      <c r="AD1049" s="169"/>
      <c r="AE1049" s="169"/>
      <c r="AF1049" s="169"/>
      <c r="AG1049" s="169"/>
      <c r="AH1049" s="170"/>
      <c r="AI1049" s="145"/>
      <c r="AJ1049" s="145"/>
      <c r="AK1049" s="145"/>
      <c r="AL1049" s="145"/>
      <c r="AY1049" s="171"/>
      <c r="AZ1049" s="167"/>
      <c r="BA1049" s="172"/>
      <c r="BG1049" s="171"/>
      <c r="BH1049" s="167"/>
      <c r="BI1049" s="172"/>
      <c r="CG1049" s="430"/>
      <c r="CH1049" s="430"/>
      <c r="CL1049" s="147"/>
    </row>
    <row r="1050" spans="1:90" s="5" customFormat="1" x14ac:dyDescent="0.25">
      <c r="A1050" s="145"/>
      <c r="B1050" s="145"/>
      <c r="C1050" s="145"/>
      <c r="D1050" s="145"/>
      <c r="E1050" s="145"/>
      <c r="F1050" s="145"/>
      <c r="G1050" s="145"/>
      <c r="H1050" s="145"/>
      <c r="I1050" s="145"/>
      <c r="J1050" s="145"/>
      <c r="K1050" s="145"/>
      <c r="L1050" s="145"/>
      <c r="M1050" s="145"/>
      <c r="N1050" s="145"/>
      <c r="O1050" s="145"/>
      <c r="P1050" s="145"/>
      <c r="Q1050" s="145"/>
      <c r="R1050" s="145"/>
      <c r="S1050" s="145"/>
      <c r="T1050" s="145"/>
      <c r="U1050" s="145"/>
      <c r="V1050" s="145"/>
      <c r="W1050" s="145"/>
      <c r="X1050" s="145"/>
      <c r="Y1050" s="145"/>
      <c r="Z1050" s="145"/>
      <c r="AA1050" s="145"/>
      <c r="AB1050" s="145"/>
      <c r="AC1050" s="169"/>
      <c r="AD1050" s="169"/>
      <c r="AE1050" s="169"/>
      <c r="AF1050" s="169"/>
      <c r="AG1050" s="169"/>
      <c r="AH1050" s="170"/>
      <c r="AI1050" s="145"/>
      <c r="AJ1050" s="145"/>
      <c r="AK1050" s="145"/>
      <c r="AL1050" s="145"/>
      <c r="AY1050" s="171"/>
      <c r="AZ1050" s="167"/>
      <c r="BA1050" s="172"/>
      <c r="BG1050" s="171"/>
      <c r="BH1050" s="167"/>
      <c r="BI1050" s="172"/>
      <c r="CG1050" s="430"/>
      <c r="CH1050" s="430"/>
      <c r="CL1050" s="147"/>
    </row>
    <row r="1051" spans="1:90" s="5" customFormat="1" x14ac:dyDescent="0.25">
      <c r="A1051" s="145"/>
      <c r="B1051" s="145"/>
      <c r="C1051" s="145"/>
      <c r="D1051" s="145"/>
      <c r="E1051" s="145"/>
      <c r="F1051" s="145"/>
      <c r="G1051" s="145"/>
      <c r="H1051" s="145"/>
      <c r="I1051" s="145"/>
      <c r="J1051" s="145"/>
      <c r="K1051" s="145"/>
      <c r="L1051" s="145"/>
      <c r="M1051" s="145"/>
      <c r="N1051" s="145"/>
      <c r="O1051" s="145"/>
      <c r="P1051" s="145"/>
      <c r="Q1051" s="145"/>
      <c r="R1051" s="145"/>
      <c r="S1051" s="145"/>
      <c r="T1051" s="145"/>
      <c r="U1051" s="145"/>
      <c r="V1051" s="145"/>
      <c r="W1051" s="145"/>
      <c r="X1051" s="145"/>
      <c r="Y1051" s="145"/>
      <c r="Z1051" s="145"/>
      <c r="AA1051" s="145"/>
      <c r="AB1051" s="145"/>
      <c r="AC1051" s="169"/>
      <c r="AD1051" s="169"/>
      <c r="AE1051" s="169"/>
      <c r="AF1051" s="169"/>
      <c r="AG1051" s="169"/>
      <c r="AH1051" s="170"/>
      <c r="AI1051" s="145"/>
      <c r="AJ1051" s="145"/>
      <c r="AK1051" s="145"/>
      <c r="AL1051" s="145"/>
      <c r="AY1051" s="171"/>
      <c r="AZ1051" s="167"/>
      <c r="BA1051" s="172"/>
      <c r="BG1051" s="171"/>
      <c r="BH1051" s="167"/>
      <c r="BI1051" s="172"/>
      <c r="CG1051" s="430"/>
      <c r="CH1051" s="430"/>
      <c r="CL1051" s="147"/>
    </row>
    <row r="1052" spans="1:90" s="5" customFormat="1" x14ac:dyDescent="0.25">
      <c r="A1052" s="145"/>
      <c r="B1052" s="145"/>
      <c r="C1052" s="145"/>
      <c r="D1052" s="145"/>
      <c r="E1052" s="145"/>
      <c r="F1052" s="145"/>
      <c r="G1052" s="145"/>
      <c r="H1052" s="145"/>
      <c r="I1052" s="145"/>
      <c r="J1052" s="145"/>
      <c r="K1052" s="145"/>
      <c r="L1052" s="145"/>
      <c r="M1052" s="145"/>
      <c r="N1052" s="145"/>
      <c r="O1052" s="145"/>
      <c r="P1052" s="145"/>
      <c r="Q1052" s="145"/>
      <c r="R1052" s="145"/>
      <c r="S1052" s="145"/>
      <c r="T1052" s="145"/>
      <c r="U1052" s="145"/>
      <c r="V1052" s="145"/>
      <c r="W1052" s="145"/>
      <c r="X1052" s="145"/>
      <c r="Y1052" s="145"/>
      <c r="Z1052" s="145"/>
      <c r="AA1052" s="145"/>
      <c r="AB1052" s="145"/>
      <c r="AC1052" s="169"/>
      <c r="AD1052" s="169"/>
      <c r="AE1052" s="169"/>
      <c r="AF1052" s="169"/>
      <c r="AG1052" s="169"/>
      <c r="AH1052" s="170"/>
      <c r="AI1052" s="145"/>
      <c r="AJ1052" s="145"/>
      <c r="AK1052" s="145"/>
      <c r="AL1052" s="145"/>
      <c r="AY1052" s="171"/>
      <c r="AZ1052" s="167"/>
      <c r="BA1052" s="172"/>
      <c r="BG1052" s="171"/>
      <c r="BH1052" s="167"/>
      <c r="BI1052" s="172"/>
      <c r="CG1052" s="430"/>
      <c r="CH1052" s="430"/>
      <c r="CL1052" s="147"/>
    </row>
    <row r="1053" spans="1:90" s="5" customFormat="1" x14ac:dyDescent="0.25">
      <c r="A1053" s="145"/>
      <c r="B1053" s="145"/>
      <c r="C1053" s="145"/>
      <c r="D1053" s="145"/>
      <c r="E1053" s="145"/>
      <c r="F1053" s="145"/>
      <c r="G1053" s="145"/>
      <c r="H1053" s="145"/>
      <c r="I1053" s="145"/>
      <c r="J1053" s="145"/>
      <c r="K1053" s="145"/>
      <c r="L1053" s="145"/>
      <c r="M1053" s="145"/>
      <c r="N1053" s="145"/>
      <c r="O1053" s="145"/>
      <c r="P1053" s="145"/>
      <c r="Q1053" s="145"/>
      <c r="R1053" s="145"/>
      <c r="S1053" s="145"/>
      <c r="T1053" s="145"/>
      <c r="U1053" s="145"/>
      <c r="V1053" s="145"/>
      <c r="W1053" s="145"/>
      <c r="X1053" s="145"/>
      <c r="Y1053" s="145"/>
      <c r="Z1053" s="145"/>
      <c r="AA1053" s="145"/>
      <c r="AB1053" s="145"/>
      <c r="AC1053" s="169"/>
      <c r="AD1053" s="169"/>
      <c r="AE1053" s="169"/>
      <c r="AF1053" s="169"/>
      <c r="AG1053" s="169"/>
      <c r="AH1053" s="170"/>
      <c r="AI1053" s="145"/>
      <c r="AJ1053" s="145"/>
      <c r="AK1053" s="145"/>
      <c r="AL1053" s="145"/>
      <c r="AY1053" s="171"/>
      <c r="AZ1053" s="167"/>
      <c r="BA1053" s="172"/>
      <c r="BG1053" s="171"/>
      <c r="BH1053" s="167"/>
      <c r="BI1053" s="172"/>
      <c r="CG1053" s="430"/>
      <c r="CH1053" s="430"/>
      <c r="CL1053" s="147"/>
    </row>
    <row r="1054" spans="1:90" s="5" customFormat="1" x14ac:dyDescent="0.25">
      <c r="A1054" s="145"/>
      <c r="B1054" s="145"/>
      <c r="C1054" s="145"/>
      <c r="D1054" s="145"/>
      <c r="E1054" s="145"/>
      <c r="F1054" s="145"/>
      <c r="G1054" s="145"/>
      <c r="H1054" s="145"/>
      <c r="I1054" s="145"/>
      <c r="J1054" s="145"/>
      <c r="K1054" s="145"/>
      <c r="L1054" s="145"/>
      <c r="M1054" s="145"/>
      <c r="N1054" s="145"/>
      <c r="O1054" s="145"/>
      <c r="P1054" s="145"/>
      <c r="Q1054" s="145"/>
      <c r="R1054" s="145"/>
      <c r="S1054" s="145"/>
      <c r="T1054" s="145"/>
      <c r="U1054" s="145"/>
      <c r="V1054" s="145"/>
      <c r="W1054" s="145"/>
      <c r="X1054" s="145"/>
      <c r="Y1054" s="145"/>
      <c r="Z1054" s="145"/>
      <c r="AA1054" s="145"/>
      <c r="AB1054" s="145"/>
      <c r="AC1054" s="169"/>
      <c r="AD1054" s="169"/>
      <c r="AE1054" s="169"/>
      <c r="AF1054" s="169"/>
      <c r="AG1054" s="169"/>
      <c r="AH1054" s="170"/>
      <c r="AI1054" s="145"/>
      <c r="AJ1054" s="145"/>
      <c r="AK1054" s="145"/>
      <c r="AL1054" s="145"/>
      <c r="AY1054" s="171"/>
      <c r="AZ1054" s="167"/>
      <c r="BA1054" s="172"/>
      <c r="BG1054" s="171"/>
      <c r="BH1054" s="167"/>
      <c r="BI1054" s="172"/>
      <c r="CG1054" s="430"/>
      <c r="CH1054" s="430"/>
      <c r="CL1054" s="147"/>
    </row>
    <row r="1055" spans="1:90" s="5" customFormat="1" x14ac:dyDescent="0.25">
      <c r="A1055" s="145"/>
      <c r="B1055" s="145"/>
      <c r="C1055" s="145"/>
      <c r="D1055" s="145"/>
      <c r="E1055" s="145"/>
      <c r="F1055" s="145"/>
      <c r="G1055" s="145"/>
      <c r="H1055" s="145"/>
      <c r="I1055" s="145"/>
      <c r="J1055" s="145"/>
      <c r="K1055" s="145"/>
      <c r="L1055" s="145"/>
      <c r="M1055" s="145"/>
      <c r="N1055" s="145"/>
      <c r="O1055" s="145"/>
      <c r="P1055" s="145"/>
      <c r="Q1055" s="145"/>
      <c r="R1055" s="145"/>
      <c r="S1055" s="145"/>
      <c r="T1055" s="145"/>
      <c r="U1055" s="145"/>
      <c r="V1055" s="145"/>
      <c r="W1055" s="145"/>
      <c r="X1055" s="145"/>
      <c r="Y1055" s="145"/>
      <c r="Z1055" s="145"/>
      <c r="AA1055" s="145"/>
      <c r="AB1055" s="145"/>
      <c r="AC1055" s="169"/>
      <c r="AD1055" s="169"/>
      <c r="AE1055" s="169"/>
      <c r="AF1055" s="169"/>
      <c r="AG1055" s="169"/>
      <c r="AH1055" s="170"/>
      <c r="AI1055" s="145"/>
      <c r="AJ1055" s="145"/>
      <c r="AK1055" s="145"/>
      <c r="AL1055" s="145"/>
      <c r="AY1055" s="171"/>
      <c r="AZ1055" s="167"/>
      <c r="BA1055" s="172"/>
      <c r="BG1055" s="171"/>
      <c r="BH1055" s="167"/>
      <c r="BI1055" s="172"/>
      <c r="CG1055" s="430"/>
      <c r="CH1055" s="430"/>
      <c r="CL1055" s="147"/>
    </row>
    <row r="1056" spans="1:90" s="5" customFormat="1" x14ac:dyDescent="0.25">
      <c r="A1056" s="145"/>
      <c r="B1056" s="145"/>
      <c r="C1056" s="145"/>
      <c r="D1056" s="145"/>
      <c r="E1056" s="145"/>
      <c r="F1056" s="145"/>
      <c r="G1056" s="145"/>
      <c r="H1056" s="145"/>
      <c r="I1056" s="145"/>
      <c r="J1056" s="145"/>
      <c r="K1056" s="145"/>
      <c r="L1056" s="145"/>
      <c r="M1056" s="145"/>
      <c r="N1056" s="145"/>
      <c r="O1056" s="145"/>
      <c r="P1056" s="145"/>
      <c r="Q1056" s="145"/>
      <c r="R1056" s="145"/>
      <c r="S1056" s="145"/>
      <c r="T1056" s="145"/>
      <c r="U1056" s="145"/>
      <c r="V1056" s="145"/>
      <c r="W1056" s="145"/>
      <c r="X1056" s="145"/>
      <c r="Y1056" s="145"/>
      <c r="Z1056" s="145"/>
      <c r="AA1056" s="145"/>
      <c r="AB1056" s="145"/>
      <c r="AC1056" s="169"/>
      <c r="AD1056" s="169"/>
      <c r="AE1056" s="169"/>
      <c r="AF1056" s="169"/>
      <c r="AG1056" s="169"/>
      <c r="AH1056" s="170"/>
      <c r="AI1056" s="145"/>
      <c r="AJ1056" s="145"/>
      <c r="AK1056" s="145"/>
      <c r="AL1056" s="145"/>
      <c r="AY1056" s="171"/>
      <c r="AZ1056" s="167"/>
      <c r="BA1056" s="172"/>
      <c r="BG1056" s="171"/>
      <c r="BH1056" s="167"/>
      <c r="BI1056" s="172"/>
      <c r="CG1056" s="430"/>
      <c r="CH1056" s="430"/>
      <c r="CL1056" s="147"/>
    </row>
    <row r="1057" spans="1:90" s="5" customFormat="1" x14ac:dyDescent="0.25">
      <c r="A1057" s="145"/>
      <c r="B1057" s="145"/>
      <c r="C1057" s="145"/>
      <c r="D1057" s="145"/>
      <c r="E1057" s="145"/>
      <c r="F1057" s="145"/>
      <c r="G1057" s="145"/>
      <c r="H1057" s="145"/>
      <c r="I1057" s="145"/>
      <c r="J1057" s="145"/>
      <c r="K1057" s="145"/>
      <c r="L1057" s="145"/>
      <c r="M1057" s="145"/>
      <c r="N1057" s="145"/>
      <c r="O1057" s="145"/>
      <c r="P1057" s="145"/>
      <c r="Q1057" s="145"/>
      <c r="R1057" s="145"/>
      <c r="S1057" s="145"/>
      <c r="T1057" s="145"/>
      <c r="U1057" s="145"/>
      <c r="V1057" s="145"/>
      <c r="W1057" s="145"/>
      <c r="X1057" s="145"/>
      <c r="Y1057" s="145"/>
      <c r="Z1057" s="145"/>
      <c r="AA1057" s="145"/>
      <c r="AB1057" s="145"/>
      <c r="AC1057" s="169"/>
      <c r="AD1057" s="169"/>
      <c r="AE1057" s="169"/>
      <c r="AF1057" s="169"/>
      <c r="AG1057" s="169"/>
      <c r="AH1057" s="170"/>
      <c r="AI1057" s="145"/>
      <c r="AJ1057" s="145"/>
      <c r="AK1057" s="145"/>
      <c r="AL1057" s="145"/>
      <c r="AY1057" s="171"/>
      <c r="AZ1057" s="167"/>
      <c r="BA1057" s="172"/>
      <c r="BG1057" s="171"/>
      <c r="BH1057" s="167"/>
      <c r="BI1057" s="172"/>
      <c r="CG1057" s="430"/>
      <c r="CH1057" s="430"/>
      <c r="CL1057" s="147"/>
    </row>
    <row r="1058" spans="1:90" s="5" customFormat="1" x14ac:dyDescent="0.25">
      <c r="A1058" s="145"/>
      <c r="B1058" s="145"/>
      <c r="C1058" s="145"/>
      <c r="D1058" s="145"/>
      <c r="E1058" s="145"/>
      <c r="F1058" s="145"/>
      <c r="G1058" s="145"/>
      <c r="H1058" s="145"/>
      <c r="I1058" s="145"/>
      <c r="J1058" s="145"/>
      <c r="K1058" s="145"/>
      <c r="L1058" s="145"/>
      <c r="M1058" s="145"/>
      <c r="N1058" s="145"/>
      <c r="O1058" s="145"/>
      <c r="P1058" s="145"/>
      <c r="Q1058" s="145"/>
      <c r="R1058" s="145"/>
      <c r="S1058" s="145"/>
      <c r="T1058" s="145"/>
      <c r="U1058" s="145"/>
      <c r="V1058" s="145"/>
      <c r="W1058" s="145"/>
      <c r="X1058" s="145"/>
      <c r="Y1058" s="145"/>
      <c r="Z1058" s="145"/>
      <c r="AA1058" s="145"/>
      <c r="AB1058" s="145"/>
      <c r="AC1058" s="169"/>
      <c r="AD1058" s="169"/>
      <c r="AE1058" s="169"/>
      <c r="AF1058" s="169"/>
      <c r="AG1058" s="169"/>
      <c r="AH1058" s="170"/>
      <c r="AI1058" s="145"/>
      <c r="AJ1058" s="145"/>
      <c r="AK1058" s="145"/>
      <c r="AL1058" s="145"/>
      <c r="AY1058" s="171"/>
      <c r="AZ1058" s="167"/>
      <c r="BA1058" s="172"/>
      <c r="BG1058" s="171"/>
      <c r="BH1058" s="167"/>
      <c r="BI1058" s="172"/>
      <c r="CG1058" s="430"/>
      <c r="CH1058" s="430"/>
      <c r="CL1058" s="147"/>
    </row>
    <row r="1059" spans="1:90" s="5" customFormat="1" x14ac:dyDescent="0.25">
      <c r="A1059" s="145"/>
      <c r="B1059" s="145"/>
      <c r="C1059" s="145"/>
      <c r="D1059" s="145"/>
      <c r="E1059" s="145"/>
      <c r="F1059" s="145"/>
      <c r="G1059" s="145"/>
      <c r="H1059" s="145"/>
      <c r="I1059" s="145"/>
      <c r="J1059" s="145"/>
      <c r="K1059" s="145"/>
      <c r="L1059" s="145"/>
      <c r="M1059" s="145"/>
      <c r="N1059" s="145"/>
      <c r="O1059" s="145"/>
      <c r="P1059" s="145"/>
      <c r="Q1059" s="145"/>
      <c r="R1059" s="145"/>
      <c r="S1059" s="145"/>
      <c r="T1059" s="145"/>
      <c r="U1059" s="145"/>
      <c r="V1059" s="145"/>
      <c r="W1059" s="145"/>
      <c r="X1059" s="145"/>
      <c r="Y1059" s="145"/>
      <c r="Z1059" s="145"/>
      <c r="AA1059" s="145"/>
      <c r="AB1059" s="145"/>
      <c r="AC1059" s="169"/>
      <c r="AD1059" s="169"/>
      <c r="AE1059" s="169"/>
      <c r="AF1059" s="169"/>
      <c r="AG1059" s="169"/>
      <c r="AH1059" s="170"/>
      <c r="AI1059" s="145"/>
      <c r="AJ1059" s="145"/>
      <c r="AK1059" s="145"/>
      <c r="AL1059" s="145"/>
      <c r="AY1059" s="171"/>
      <c r="AZ1059" s="167"/>
      <c r="BA1059" s="172"/>
      <c r="BG1059" s="171"/>
      <c r="BH1059" s="167"/>
      <c r="BI1059" s="172"/>
      <c r="CG1059" s="430"/>
      <c r="CH1059" s="430"/>
      <c r="CL1059" s="147"/>
    </row>
    <row r="1060" spans="1:90" s="5" customFormat="1" x14ac:dyDescent="0.25">
      <c r="A1060" s="145"/>
      <c r="B1060" s="145"/>
      <c r="C1060" s="145"/>
      <c r="D1060" s="145"/>
      <c r="E1060" s="145"/>
      <c r="F1060" s="145"/>
      <c r="G1060" s="145"/>
      <c r="H1060" s="145"/>
      <c r="I1060" s="145"/>
      <c r="J1060" s="145"/>
      <c r="K1060" s="145"/>
      <c r="L1060" s="145"/>
      <c r="M1060" s="145"/>
      <c r="N1060" s="145"/>
      <c r="O1060" s="145"/>
      <c r="P1060" s="145"/>
      <c r="Q1060" s="145"/>
      <c r="R1060" s="145"/>
      <c r="S1060" s="145"/>
      <c r="T1060" s="145"/>
      <c r="U1060" s="145"/>
      <c r="V1060" s="145"/>
      <c r="W1060" s="145"/>
      <c r="X1060" s="145"/>
      <c r="Y1060" s="145"/>
      <c r="Z1060" s="145"/>
      <c r="AA1060" s="145"/>
      <c r="AB1060" s="145"/>
      <c r="AC1060" s="169"/>
      <c r="AD1060" s="169"/>
      <c r="AE1060" s="169"/>
      <c r="AF1060" s="169"/>
      <c r="AG1060" s="169"/>
      <c r="AH1060" s="170"/>
      <c r="AI1060" s="145"/>
      <c r="AJ1060" s="145"/>
      <c r="AK1060" s="145"/>
      <c r="AL1060" s="145"/>
      <c r="AY1060" s="171"/>
      <c r="AZ1060" s="167"/>
      <c r="BA1060" s="172"/>
      <c r="BG1060" s="171"/>
      <c r="BH1060" s="167"/>
      <c r="BI1060" s="172"/>
      <c r="CG1060" s="430"/>
      <c r="CH1060" s="430"/>
      <c r="CL1060" s="147"/>
    </row>
    <row r="1061" spans="1:90" s="5" customFormat="1" x14ac:dyDescent="0.25">
      <c r="A1061" s="145"/>
      <c r="B1061" s="145"/>
      <c r="C1061" s="145"/>
      <c r="D1061" s="145"/>
      <c r="E1061" s="145"/>
      <c r="F1061" s="145"/>
      <c r="G1061" s="145"/>
      <c r="H1061" s="145"/>
      <c r="I1061" s="145"/>
      <c r="J1061" s="145"/>
      <c r="K1061" s="145"/>
      <c r="L1061" s="145"/>
      <c r="M1061" s="145"/>
      <c r="N1061" s="145"/>
      <c r="O1061" s="145"/>
      <c r="P1061" s="145"/>
      <c r="Q1061" s="145"/>
      <c r="R1061" s="145"/>
      <c r="S1061" s="145"/>
      <c r="T1061" s="145"/>
      <c r="U1061" s="145"/>
      <c r="V1061" s="145"/>
      <c r="W1061" s="145"/>
      <c r="X1061" s="145"/>
      <c r="Y1061" s="145"/>
      <c r="Z1061" s="145"/>
      <c r="AA1061" s="145"/>
      <c r="AB1061" s="145"/>
      <c r="AC1061" s="169"/>
      <c r="AD1061" s="169"/>
      <c r="AE1061" s="169"/>
      <c r="AF1061" s="169"/>
      <c r="AG1061" s="169"/>
      <c r="AH1061" s="170"/>
      <c r="AI1061" s="145"/>
      <c r="AJ1061" s="145"/>
      <c r="AK1061" s="145"/>
      <c r="AL1061" s="145"/>
      <c r="AY1061" s="171"/>
      <c r="AZ1061" s="167"/>
      <c r="BA1061" s="172"/>
      <c r="BG1061" s="171"/>
      <c r="BH1061" s="167"/>
      <c r="BI1061" s="172"/>
      <c r="CG1061" s="430"/>
      <c r="CH1061" s="430"/>
      <c r="CL1061" s="147"/>
    </row>
    <row r="1062" spans="1:90" s="5" customFormat="1" x14ac:dyDescent="0.25">
      <c r="A1062" s="145"/>
      <c r="B1062" s="145"/>
      <c r="C1062" s="145"/>
      <c r="D1062" s="145"/>
      <c r="E1062" s="145"/>
      <c r="F1062" s="145"/>
      <c r="G1062" s="145"/>
      <c r="H1062" s="145"/>
      <c r="I1062" s="145"/>
      <c r="J1062" s="145"/>
      <c r="K1062" s="145"/>
      <c r="L1062" s="145"/>
      <c r="M1062" s="145"/>
      <c r="N1062" s="145"/>
      <c r="O1062" s="145"/>
      <c r="P1062" s="145"/>
      <c r="Q1062" s="145"/>
      <c r="R1062" s="145"/>
      <c r="S1062" s="145"/>
      <c r="T1062" s="145"/>
      <c r="U1062" s="145"/>
      <c r="V1062" s="145"/>
      <c r="W1062" s="145"/>
      <c r="X1062" s="145"/>
      <c r="Y1062" s="145"/>
      <c r="Z1062" s="145"/>
      <c r="AA1062" s="145"/>
      <c r="AB1062" s="145"/>
      <c r="AC1062" s="169"/>
      <c r="AD1062" s="169"/>
      <c r="AE1062" s="169"/>
      <c r="AF1062" s="169"/>
      <c r="AG1062" s="169"/>
      <c r="AH1062" s="170"/>
      <c r="AI1062" s="145"/>
      <c r="AJ1062" s="145"/>
      <c r="AK1062" s="145"/>
      <c r="AL1062" s="145"/>
      <c r="AY1062" s="171"/>
      <c r="AZ1062" s="167"/>
      <c r="BA1062" s="172"/>
      <c r="BG1062" s="171"/>
      <c r="BH1062" s="167"/>
      <c r="BI1062" s="172"/>
      <c r="CG1062" s="430"/>
      <c r="CH1062" s="430"/>
      <c r="CL1062" s="147"/>
    </row>
    <row r="1063" spans="1:90" s="5" customFormat="1" x14ac:dyDescent="0.25">
      <c r="A1063" s="145"/>
      <c r="B1063" s="145"/>
      <c r="C1063" s="145"/>
      <c r="D1063" s="145"/>
      <c r="E1063" s="145"/>
      <c r="F1063" s="145"/>
      <c r="G1063" s="145"/>
      <c r="H1063" s="145"/>
      <c r="I1063" s="145"/>
      <c r="J1063" s="145"/>
      <c r="K1063" s="145"/>
      <c r="L1063" s="145"/>
      <c r="M1063" s="145"/>
      <c r="N1063" s="145"/>
      <c r="O1063" s="145"/>
      <c r="P1063" s="145"/>
      <c r="Q1063" s="145"/>
      <c r="R1063" s="145"/>
      <c r="S1063" s="145"/>
      <c r="T1063" s="145"/>
      <c r="U1063" s="145"/>
      <c r="V1063" s="145"/>
      <c r="W1063" s="145"/>
      <c r="X1063" s="145"/>
      <c r="Y1063" s="145"/>
      <c r="Z1063" s="145"/>
      <c r="AA1063" s="145"/>
      <c r="AB1063" s="145"/>
      <c r="AC1063" s="169"/>
      <c r="AD1063" s="169"/>
      <c r="AE1063" s="169"/>
      <c r="AF1063" s="169"/>
      <c r="AG1063" s="169"/>
      <c r="AH1063" s="170"/>
      <c r="AI1063" s="145"/>
      <c r="AJ1063" s="145"/>
      <c r="AK1063" s="145"/>
      <c r="AL1063" s="145"/>
      <c r="AY1063" s="171"/>
      <c r="AZ1063" s="167"/>
      <c r="BA1063" s="172"/>
      <c r="BG1063" s="171"/>
      <c r="BH1063" s="167"/>
      <c r="BI1063" s="172"/>
      <c r="CG1063" s="430"/>
      <c r="CH1063" s="430"/>
      <c r="CL1063" s="147"/>
    </row>
    <row r="1064" spans="1:90" s="5" customFormat="1" x14ac:dyDescent="0.25">
      <c r="A1064" s="145"/>
      <c r="B1064" s="145"/>
      <c r="C1064" s="145"/>
      <c r="D1064" s="145"/>
      <c r="E1064" s="145"/>
      <c r="F1064" s="145"/>
      <c r="G1064" s="145"/>
      <c r="H1064" s="145"/>
      <c r="I1064" s="145"/>
      <c r="J1064" s="145"/>
      <c r="K1064" s="145"/>
      <c r="L1064" s="145"/>
      <c r="M1064" s="145"/>
      <c r="N1064" s="145"/>
      <c r="O1064" s="145"/>
      <c r="P1064" s="145"/>
      <c r="Q1064" s="145"/>
      <c r="R1064" s="145"/>
      <c r="S1064" s="145"/>
      <c r="T1064" s="145"/>
      <c r="U1064" s="145"/>
      <c r="V1064" s="145"/>
      <c r="W1064" s="145"/>
      <c r="X1064" s="145"/>
      <c r="Y1064" s="145"/>
      <c r="Z1064" s="145"/>
      <c r="AA1064" s="145"/>
      <c r="AB1064" s="145"/>
      <c r="AC1064" s="169"/>
      <c r="AD1064" s="169"/>
      <c r="AE1064" s="169"/>
      <c r="AF1064" s="169"/>
      <c r="AG1064" s="169"/>
      <c r="AH1064" s="170"/>
      <c r="AI1064" s="145"/>
      <c r="AJ1064" s="145"/>
      <c r="AK1064" s="145"/>
      <c r="AL1064" s="145"/>
      <c r="AY1064" s="171"/>
      <c r="AZ1064" s="167"/>
      <c r="BA1064" s="172"/>
      <c r="BG1064" s="171"/>
      <c r="BH1064" s="167"/>
      <c r="BI1064" s="172"/>
      <c r="CG1064" s="430"/>
      <c r="CH1064" s="430"/>
      <c r="CL1064" s="147"/>
    </row>
    <row r="1065" spans="1:90" s="5" customFormat="1" x14ac:dyDescent="0.25">
      <c r="A1065" s="145"/>
      <c r="B1065" s="145"/>
      <c r="C1065" s="145"/>
      <c r="D1065" s="145"/>
      <c r="E1065" s="145"/>
      <c r="F1065" s="145"/>
      <c r="G1065" s="145"/>
      <c r="H1065" s="145"/>
      <c r="I1065" s="145"/>
      <c r="J1065" s="145"/>
      <c r="K1065" s="145"/>
      <c r="L1065" s="145"/>
      <c r="M1065" s="145"/>
      <c r="N1065" s="145"/>
      <c r="O1065" s="145"/>
      <c r="P1065" s="145"/>
      <c r="Q1065" s="145"/>
      <c r="R1065" s="145"/>
      <c r="S1065" s="145"/>
      <c r="T1065" s="145"/>
      <c r="U1065" s="145"/>
      <c r="V1065" s="145"/>
      <c r="W1065" s="145"/>
      <c r="X1065" s="145"/>
      <c r="Y1065" s="145"/>
      <c r="Z1065" s="145"/>
      <c r="AA1065" s="145"/>
      <c r="AB1065" s="145"/>
      <c r="AC1065" s="169"/>
      <c r="AD1065" s="169"/>
      <c r="AE1065" s="169"/>
      <c r="AF1065" s="169"/>
      <c r="AG1065" s="169"/>
      <c r="AH1065" s="170"/>
      <c r="AI1065" s="145"/>
      <c r="AJ1065" s="145"/>
      <c r="AK1065" s="145"/>
      <c r="AL1065" s="145"/>
      <c r="AY1065" s="171"/>
      <c r="AZ1065" s="167"/>
      <c r="BA1065" s="172"/>
      <c r="BG1065" s="171"/>
      <c r="BH1065" s="167"/>
      <c r="BI1065" s="172"/>
      <c r="CG1065" s="430"/>
      <c r="CH1065" s="430"/>
      <c r="CL1065" s="147"/>
    </row>
    <row r="1066" spans="1:90" s="5" customFormat="1" x14ac:dyDescent="0.25">
      <c r="A1066" s="145"/>
      <c r="B1066" s="145"/>
      <c r="C1066" s="145"/>
      <c r="D1066" s="145"/>
      <c r="E1066" s="145"/>
      <c r="F1066" s="145"/>
      <c r="G1066" s="145"/>
      <c r="H1066" s="145"/>
      <c r="I1066" s="145"/>
      <c r="J1066" s="145"/>
      <c r="K1066" s="145"/>
      <c r="L1066" s="145"/>
      <c r="M1066" s="145"/>
      <c r="N1066" s="145"/>
      <c r="O1066" s="145"/>
      <c r="P1066" s="145"/>
      <c r="Q1066" s="145"/>
      <c r="R1066" s="145"/>
      <c r="S1066" s="145"/>
      <c r="T1066" s="145"/>
      <c r="U1066" s="145"/>
      <c r="V1066" s="145"/>
      <c r="W1066" s="145"/>
      <c r="X1066" s="145"/>
      <c r="Y1066" s="145"/>
      <c r="Z1066" s="145"/>
      <c r="AA1066" s="145"/>
      <c r="AB1066" s="145"/>
      <c r="AC1066" s="169"/>
      <c r="AD1066" s="169"/>
      <c r="AE1066" s="169"/>
      <c r="AF1066" s="169"/>
      <c r="AG1066" s="169"/>
      <c r="AH1066" s="170"/>
      <c r="AI1066" s="145"/>
      <c r="AJ1066" s="145"/>
      <c r="AK1066" s="145"/>
      <c r="AL1066" s="145"/>
      <c r="AY1066" s="171"/>
      <c r="AZ1066" s="167"/>
      <c r="BA1066" s="172"/>
      <c r="BG1066" s="171"/>
      <c r="BH1066" s="167"/>
      <c r="BI1066" s="172"/>
      <c r="CG1066" s="430"/>
      <c r="CH1066" s="430"/>
      <c r="CL1066" s="147"/>
    </row>
    <row r="1067" spans="1:90" s="5" customFormat="1" x14ac:dyDescent="0.25">
      <c r="A1067" s="145"/>
      <c r="B1067" s="145"/>
      <c r="C1067" s="145"/>
      <c r="D1067" s="145"/>
      <c r="E1067" s="145"/>
      <c r="F1067" s="145"/>
      <c r="G1067" s="145"/>
      <c r="H1067" s="145"/>
      <c r="I1067" s="145"/>
      <c r="J1067" s="145"/>
      <c r="K1067" s="145"/>
      <c r="L1067" s="145"/>
      <c r="M1067" s="145"/>
      <c r="N1067" s="145"/>
      <c r="O1067" s="145"/>
      <c r="P1067" s="145"/>
      <c r="Q1067" s="145"/>
      <c r="R1067" s="145"/>
      <c r="S1067" s="145"/>
      <c r="T1067" s="145"/>
      <c r="U1067" s="145"/>
      <c r="V1067" s="145"/>
      <c r="W1067" s="145"/>
      <c r="X1067" s="145"/>
      <c r="Y1067" s="145"/>
      <c r="Z1067" s="145"/>
      <c r="AA1067" s="145"/>
      <c r="AB1067" s="145"/>
      <c r="AC1067" s="169"/>
      <c r="AD1067" s="169"/>
      <c r="AE1067" s="169"/>
      <c r="AF1067" s="169"/>
      <c r="AG1067" s="169"/>
      <c r="AH1067" s="170"/>
      <c r="AI1067" s="145"/>
      <c r="AJ1067" s="145"/>
      <c r="AK1067" s="145"/>
      <c r="AL1067" s="145"/>
      <c r="AY1067" s="171"/>
      <c r="AZ1067" s="167"/>
      <c r="BA1067" s="172"/>
      <c r="BG1067" s="171"/>
      <c r="BH1067" s="167"/>
      <c r="BI1067" s="172"/>
      <c r="CG1067" s="430"/>
      <c r="CH1067" s="430"/>
      <c r="CL1067" s="147"/>
    </row>
    <row r="1068" spans="1:90" s="5" customFormat="1" x14ac:dyDescent="0.25">
      <c r="A1068" s="145"/>
      <c r="B1068" s="145"/>
      <c r="C1068" s="145"/>
      <c r="D1068" s="145"/>
      <c r="E1068" s="145"/>
      <c r="F1068" s="145"/>
      <c r="G1068" s="145"/>
      <c r="H1068" s="145"/>
      <c r="I1068" s="145"/>
      <c r="J1068" s="145"/>
      <c r="K1068" s="145"/>
      <c r="L1068" s="145"/>
      <c r="M1068" s="145"/>
      <c r="N1068" s="145"/>
      <c r="O1068" s="145"/>
      <c r="P1068" s="145"/>
      <c r="Q1068" s="145"/>
      <c r="R1068" s="145"/>
      <c r="S1068" s="145"/>
      <c r="T1068" s="145"/>
      <c r="U1068" s="145"/>
      <c r="V1068" s="145"/>
      <c r="W1068" s="145"/>
      <c r="X1068" s="145"/>
      <c r="Y1068" s="145"/>
      <c r="Z1068" s="145"/>
      <c r="AA1068" s="145"/>
      <c r="AB1068" s="145"/>
      <c r="AC1068" s="169"/>
      <c r="AD1068" s="169"/>
      <c r="AE1068" s="169"/>
      <c r="AF1068" s="169"/>
      <c r="AG1068" s="169"/>
      <c r="AH1068" s="170"/>
      <c r="AI1068" s="145"/>
      <c r="AJ1068" s="145"/>
      <c r="AK1068" s="145"/>
      <c r="AL1068" s="145"/>
      <c r="AY1068" s="171"/>
      <c r="AZ1068" s="167"/>
      <c r="BA1068" s="172"/>
      <c r="BG1068" s="171"/>
      <c r="BH1068" s="167"/>
      <c r="BI1068" s="172"/>
      <c r="CG1068" s="430"/>
      <c r="CH1068" s="430"/>
      <c r="CL1068" s="147"/>
    </row>
    <row r="1069" spans="1:90" s="5" customFormat="1" x14ac:dyDescent="0.25">
      <c r="A1069" s="145"/>
      <c r="B1069" s="145"/>
      <c r="C1069" s="145"/>
      <c r="D1069" s="145"/>
      <c r="E1069" s="145"/>
      <c r="F1069" s="145"/>
      <c r="G1069" s="145"/>
      <c r="H1069" s="145"/>
      <c r="I1069" s="145"/>
      <c r="J1069" s="145"/>
      <c r="K1069" s="145"/>
      <c r="L1069" s="145"/>
      <c r="M1069" s="145"/>
      <c r="N1069" s="145"/>
      <c r="O1069" s="145"/>
      <c r="P1069" s="145"/>
      <c r="Q1069" s="145"/>
      <c r="R1069" s="145"/>
      <c r="S1069" s="145"/>
      <c r="T1069" s="145"/>
      <c r="U1069" s="145"/>
      <c r="V1069" s="145"/>
      <c r="W1069" s="145"/>
      <c r="X1069" s="145"/>
      <c r="Y1069" s="145"/>
      <c r="Z1069" s="145"/>
      <c r="AA1069" s="145"/>
      <c r="AB1069" s="145"/>
      <c r="AC1069" s="169"/>
      <c r="AD1069" s="169"/>
      <c r="AE1069" s="169"/>
      <c r="AF1069" s="169"/>
      <c r="AG1069" s="169"/>
      <c r="AH1069" s="170"/>
      <c r="AI1069" s="145"/>
      <c r="AJ1069" s="145"/>
      <c r="AK1069" s="145"/>
      <c r="AL1069" s="145"/>
      <c r="AY1069" s="171"/>
      <c r="AZ1069" s="167"/>
      <c r="BA1069" s="172"/>
      <c r="BG1069" s="171"/>
      <c r="BH1069" s="167"/>
      <c r="BI1069" s="172"/>
      <c r="CG1069" s="430"/>
      <c r="CH1069" s="430"/>
      <c r="CL1069" s="147"/>
    </row>
    <row r="1070" spans="1:90" s="5" customFormat="1" x14ac:dyDescent="0.25">
      <c r="A1070" s="145"/>
      <c r="B1070" s="145"/>
      <c r="C1070" s="145"/>
      <c r="D1070" s="145"/>
      <c r="E1070" s="145"/>
      <c r="F1070" s="145"/>
      <c r="G1070" s="145"/>
      <c r="H1070" s="145"/>
      <c r="I1070" s="145"/>
      <c r="J1070" s="145"/>
      <c r="K1070" s="145"/>
      <c r="L1070" s="145"/>
      <c r="M1070" s="145"/>
      <c r="N1070" s="145"/>
      <c r="O1070" s="145"/>
      <c r="P1070" s="145"/>
      <c r="Q1070" s="145"/>
      <c r="R1070" s="145"/>
      <c r="S1070" s="145"/>
      <c r="T1070" s="145"/>
      <c r="U1070" s="145"/>
      <c r="V1070" s="145"/>
      <c r="W1070" s="145"/>
      <c r="X1070" s="145"/>
      <c r="Y1070" s="145"/>
      <c r="Z1070" s="145"/>
      <c r="AA1070" s="145"/>
      <c r="AB1070" s="145"/>
      <c r="AC1070" s="169"/>
      <c r="AD1070" s="169"/>
      <c r="AE1070" s="169"/>
      <c r="AF1070" s="169"/>
      <c r="AG1070" s="169"/>
      <c r="AH1070" s="170"/>
      <c r="AI1070" s="145"/>
      <c r="AJ1070" s="145"/>
      <c r="AK1070" s="145"/>
      <c r="AL1070" s="145"/>
      <c r="AY1070" s="171"/>
      <c r="AZ1070" s="167"/>
      <c r="BA1070" s="172"/>
      <c r="BG1070" s="171"/>
      <c r="BH1070" s="167"/>
      <c r="BI1070" s="172"/>
      <c r="CG1070" s="430"/>
      <c r="CH1070" s="430"/>
      <c r="CL1070" s="147"/>
    </row>
    <row r="1071" spans="1:90" s="5" customFormat="1" x14ac:dyDescent="0.25">
      <c r="A1071" s="145"/>
      <c r="B1071" s="145"/>
      <c r="C1071" s="145"/>
      <c r="D1071" s="145"/>
      <c r="E1071" s="145"/>
      <c r="F1071" s="145"/>
      <c r="G1071" s="145"/>
      <c r="H1071" s="145"/>
      <c r="I1071" s="145"/>
      <c r="J1071" s="145"/>
      <c r="K1071" s="145"/>
      <c r="L1071" s="145"/>
      <c r="M1071" s="145"/>
      <c r="N1071" s="145"/>
      <c r="O1071" s="145"/>
      <c r="P1071" s="145"/>
      <c r="Q1071" s="145"/>
      <c r="R1071" s="145"/>
      <c r="S1071" s="145"/>
      <c r="T1071" s="145"/>
      <c r="U1071" s="145"/>
      <c r="V1071" s="145"/>
      <c r="W1071" s="145"/>
      <c r="X1071" s="145"/>
      <c r="Y1071" s="145"/>
      <c r="Z1071" s="145"/>
      <c r="AA1071" s="145"/>
      <c r="AB1071" s="145"/>
      <c r="AC1071" s="169"/>
      <c r="AD1071" s="169"/>
      <c r="AE1071" s="169"/>
      <c r="AF1071" s="169"/>
      <c r="AG1071" s="169"/>
      <c r="AH1071" s="170"/>
      <c r="AI1071" s="145"/>
      <c r="AJ1071" s="145"/>
      <c r="AK1071" s="145"/>
      <c r="AL1071" s="145"/>
      <c r="AY1071" s="171"/>
      <c r="AZ1071" s="167"/>
      <c r="BA1071" s="172"/>
      <c r="BG1071" s="171"/>
      <c r="BH1071" s="167"/>
      <c r="BI1071" s="172"/>
      <c r="CG1071" s="430"/>
      <c r="CH1071" s="430"/>
      <c r="CL1071" s="147"/>
    </row>
    <row r="1072" spans="1:90" s="5" customFormat="1" x14ac:dyDescent="0.25">
      <c r="A1072" s="145"/>
      <c r="B1072" s="145"/>
      <c r="C1072" s="145"/>
      <c r="D1072" s="145"/>
      <c r="E1072" s="145"/>
      <c r="F1072" s="145"/>
      <c r="G1072" s="145"/>
      <c r="H1072" s="145"/>
      <c r="I1072" s="145"/>
      <c r="J1072" s="145"/>
      <c r="K1072" s="145"/>
      <c r="L1072" s="145"/>
      <c r="M1072" s="145"/>
      <c r="N1072" s="145"/>
      <c r="O1072" s="145"/>
      <c r="P1072" s="145"/>
      <c r="Q1072" s="145"/>
      <c r="R1072" s="145"/>
      <c r="S1072" s="145"/>
      <c r="T1072" s="145"/>
      <c r="U1072" s="145"/>
      <c r="V1072" s="145"/>
      <c r="W1072" s="145"/>
      <c r="X1072" s="145"/>
      <c r="Y1072" s="145"/>
      <c r="Z1072" s="145"/>
      <c r="AA1072" s="145"/>
      <c r="AB1072" s="145"/>
      <c r="AC1072" s="169"/>
      <c r="AD1072" s="169"/>
      <c r="AE1072" s="169"/>
      <c r="AF1072" s="169"/>
      <c r="AG1072" s="169"/>
      <c r="AH1072" s="170"/>
      <c r="AI1072" s="145"/>
      <c r="AJ1072" s="145"/>
      <c r="AK1072" s="145"/>
      <c r="AL1072" s="145"/>
      <c r="AY1072" s="171"/>
      <c r="AZ1072" s="167"/>
      <c r="BA1072" s="172"/>
      <c r="BG1072" s="171"/>
      <c r="BH1072" s="167"/>
      <c r="BI1072" s="172"/>
      <c r="CG1072" s="430"/>
      <c r="CH1072" s="430"/>
      <c r="CL1072" s="147"/>
    </row>
    <row r="1073" spans="1:90" s="5" customFormat="1" x14ac:dyDescent="0.25">
      <c r="A1073" s="145"/>
      <c r="B1073" s="145"/>
      <c r="C1073" s="145"/>
      <c r="D1073" s="145"/>
      <c r="E1073" s="145"/>
      <c r="F1073" s="145"/>
      <c r="G1073" s="145"/>
      <c r="H1073" s="145"/>
      <c r="I1073" s="145"/>
      <c r="J1073" s="145"/>
      <c r="K1073" s="145"/>
      <c r="L1073" s="145"/>
      <c r="M1073" s="145"/>
      <c r="N1073" s="145"/>
      <c r="O1073" s="145"/>
      <c r="P1073" s="145"/>
      <c r="Q1073" s="145"/>
      <c r="R1073" s="145"/>
      <c r="S1073" s="145"/>
      <c r="T1073" s="145"/>
      <c r="U1073" s="145"/>
      <c r="V1073" s="145"/>
      <c r="W1073" s="145"/>
      <c r="X1073" s="145"/>
      <c r="Y1073" s="145"/>
      <c r="Z1073" s="145"/>
      <c r="AA1073" s="145"/>
      <c r="AB1073" s="145"/>
      <c r="AC1073" s="169"/>
      <c r="AD1073" s="169"/>
      <c r="AE1073" s="169"/>
      <c r="AF1073" s="169"/>
      <c r="AG1073" s="169"/>
      <c r="AH1073" s="170"/>
      <c r="AI1073" s="145"/>
      <c r="AJ1073" s="145"/>
      <c r="AK1073" s="145"/>
      <c r="AL1073" s="145"/>
      <c r="AY1073" s="171"/>
      <c r="AZ1073" s="167"/>
      <c r="BA1073" s="172"/>
      <c r="BG1073" s="171"/>
      <c r="BH1073" s="167"/>
      <c r="BI1073" s="172"/>
      <c r="CG1073" s="430"/>
      <c r="CH1073" s="430"/>
      <c r="CL1073" s="147"/>
    </row>
    <row r="1074" spans="1:90" s="5" customFormat="1" x14ac:dyDescent="0.25">
      <c r="A1074" s="145"/>
      <c r="B1074" s="145"/>
      <c r="C1074" s="145"/>
      <c r="D1074" s="145"/>
      <c r="E1074" s="145"/>
      <c r="F1074" s="145"/>
      <c r="G1074" s="145"/>
      <c r="H1074" s="145"/>
      <c r="I1074" s="145"/>
      <c r="J1074" s="145"/>
      <c r="K1074" s="145"/>
      <c r="L1074" s="145"/>
      <c r="M1074" s="145"/>
      <c r="N1074" s="145"/>
      <c r="O1074" s="145"/>
      <c r="P1074" s="145"/>
      <c r="Q1074" s="145"/>
      <c r="R1074" s="145"/>
      <c r="S1074" s="145"/>
      <c r="T1074" s="145"/>
      <c r="U1074" s="145"/>
      <c r="V1074" s="145"/>
      <c r="W1074" s="145"/>
      <c r="X1074" s="145"/>
      <c r="Y1074" s="145"/>
      <c r="Z1074" s="145"/>
      <c r="AA1074" s="145"/>
      <c r="AB1074" s="145"/>
      <c r="AC1074" s="169"/>
      <c r="AD1074" s="169"/>
      <c r="AE1074" s="169"/>
      <c r="AF1074" s="169"/>
      <c r="AG1074" s="169"/>
      <c r="AH1074" s="170"/>
      <c r="AI1074" s="145"/>
      <c r="AJ1074" s="145"/>
      <c r="AK1074" s="145"/>
      <c r="AL1074" s="145"/>
      <c r="AY1074" s="171"/>
      <c r="AZ1074" s="167"/>
      <c r="BA1074" s="172"/>
      <c r="BG1074" s="171"/>
      <c r="BH1074" s="167"/>
      <c r="BI1074" s="172"/>
      <c r="CG1074" s="430"/>
      <c r="CH1074" s="430"/>
      <c r="CL1074" s="147"/>
    </row>
    <row r="1075" spans="1:90" s="5" customFormat="1" x14ac:dyDescent="0.25">
      <c r="A1075" s="145"/>
      <c r="B1075" s="145"/>
      <c r="C1075" s="145"/>
      <c r="D1075" s="145"/>
      <c r="E1075" s="145"/>
      <c r="F1075" s="145"/>
      <c r="G1075" s="145"/>
      <c r="H1075" s="145"/>
      <c r="I1075" s="145"/>
      <c r="J1075" s="145"/>
      <c r="K1075" s="145"/>
      <c r="L1075" s="145"/>
      <c r="M1075" s="145"/>
      <c r="N1075" s="145"/>
      <c r="O1075" s="145"/>
      <c r="P1075" s="145"/>
      <c r="Q1075" s="145"/>
      <c r="R1075" s="145"/>
      <c r="S1075" s="145"/>
      <c r="T1075" s="145"/>
      <c r="U1075" s="145"/>
      <c r="V1075" s="145"/>
      <c r="W1075" s="145"/>
      <c r="X1075" s="145"/>
      <c r="Y1075" s="145"/>
      <c r="Z1075" s="145"/>
      <c r="AA1075" s="145"/>
      <c r="AB1075" s="145"/>
      <c r="AC1075" s="169"/>
      <c r="AD1075" s="169"/>
      <c r="AE1075" s="169"/>
      <c r="AF1075" s="169"/>
      <c r="AG1075" s="169"/>
      <c r="AH1075" s="170"/>
      <c r="AI1075" s="145"/>
      <c r="AJ1075" s="145"/>
      <c r="AK1075" s="145"/>
      <c r="AL1075" s="145"/>
      <c r="AY1075" s="171"/>
      <c r="AZ1075" s="167"/>
      <c r="BA1075" s="172"/>
      <c r="BG1075" s="171"/>
      <c r="BH1075" s="167"/>
      <c r="BI1075" s="172"/>
      <c r="CG1075" s="430"/>
      <c r="CH1075" s="430"/>
      <c r="CL1075" s="147"/>
    </row>
    <row r="1076" spans="1:90" s="5" customFormat="1" x14ac:dyDescent="0.25">
      <c r="A1076" s="145"/>
      <c r="B1076" s="145"/>
      <c r="C1076" s="145"/>
      <c r="D1076" s="145"/>
      <c r="E1076" s="145"/>
      <c r="F1076" s="145"/>
      <c r="G1076" s="145"/>
      <c r="H1076" s="145"/>
      <c r="I1076" s="145"/>
      <c r="J1076" s="145"/>
      <c r="K1076" s="145"/>
      <c r="L1076" s="145"/>
      <c r="M1076" s="145"/>
      <c r="N1076" s="145"/>
      <c r="O1076" s="145"/>
      <c r="P1076" s="145"/>
      <c r="Q1076" s="145"/>
      <c r="R1076" s="145"/>
      <c r="S1076" s="145"/>
      <c r="T1076" s="145"/>
      <c r="U1076" s="145"/>
      <c r="V1076" s="145"/>
      <c r="W1076" s="145"/>
      <c r="X1076" s="145"/>
      <c r="Y1076" s="145"/>
      <c r="Z1076" s="145"/>
      <c r="AA1076" s="145"/>
      <c r="AB1076" s="145"/>
      <c r="AC1076" s="169"/>
      <c r="AD1076" s="169"/>
      <c r="AE1076" s="169"/>
      <c r="AF1076" s="169"/>
      <c r="AG1076" s="169"/>
      <c r="AH1076" s="170"/>
      <c r="AI1076" s="145"/>
      <c r="AJ1076" s="145"/>
      <c r="AK1076" s="145"/>
      <c r="AL1076" s="145"/>
      <c r="AY1076" s="171"/>
      <c r="AZ1076" s="167"/>
      <c r="BA1076" s="172"/>
      <c r="BG1076" s="171"/>
      <c r="BH1076" s="167"/>
      <c r="BI1076" s="172"/>
      <c r="CG1076" s="430"/>
      <c r="CH1076" s="430"/>
      <c r="CL1076" s="147"/>
    </row>
    <row r="1077" spans="1:90" s="5" customFormat="1" x14ac:dyDescent="0.25">
      <c r="A1077" s="145"/>
      <c r="B1077" s="145"/>
      <c r="C1077" s="145"/>
      <c r="D1077" s="145"/>
      <c r="E1077" s="145"/>
      <c r="F1077" s="145"/>
      <c r="G1077" s="145"/>
      <c r="H1077" s="145"/>
      <c r="I1077" s="145"/>
      <c r="J1077" s="145"/>
      <c r="K1077" s="145"/>
      <c r="L1077" s="145"/>
      <c r="M1077" s="145"/>
      <c r="N1077" s="145"/>
      <c r="O1077" s="145"/>
      <c r="P1077" s="145"/>
      <c r="Q1077" s="145"/>
      <c r="R1077" s="145"/>
      <c r="S1077" s="145"/>
      <c r="T1077" s="145"/>
      <c r="U1077" s="145"/>
      <c r="V1077" s="145"/>
      <c r="W1077" s="145"/>
      <c r="X1077" s="145"/>
      <c r="Y1077" s="145"/>
      <c r="Z1077" s="145"/>
      <c r="AA1077" s="145"/>
      <c r="AB1077" s="145"/>
      <c r="AC1077" s="169"/>
      <c r="AD1077" s="169"/>
      <c r="AE1077" s="169"/>
      <c r="AF1077" s="169"/>
      <c r="AG1077" s="169"/>
      <c r="AH1077" s="170"/>
      <c r="AI1077" s="145"/>
      <c r="AJ1077" s="145"/>
      <c r="AK1077" s="145"/>
      <c r="AL1077" s="145"/>
      <c r="AY1077" s="171"/>
      <c r="AZ1077" s="167"/>
      <c r="BA1077" s="172"/>
      <c r="BG1077" s="171"/>
      <c r="BH1077" s="167"/>
      <c r="BI1077" s="172"/>
      <c r="CG1077" s="430"/>
      <c r="CH1077" s="430"/>
      <c r="CL1077" s="147"/>
    </row>
    <row r="1078" spans="1:90" s="5" customFormat="1" x14ac:dyDescent="0.25">
      <c r="A1078" s="145"/>
      <c r="B1078" s="145"/>
      <c r="C1078" s="145"/>
      <c r="D1078" s="145"/>
      <c r="E1078" s="145"/>
      <c r="F1078" s="145"/>
      <c r="G1078" s="145"/>
      <c r="H1078" s="145"/>
      <c r="I1078" s="145"/>
      <c r="J1078" s="145"/>
      <c r="K1078" s="145"/>
      <c r="L1078" s="145"/>
      <c r="M1078" s="145"/>
      <c r="N1078" s="145"/>
      <c r="O1078" s="145"/>
      <c r="P1078" s="145"/>
      <c r="Q1078" s="145"/>
      <c r="R1078" s="145"/>
      <c r="S1078" s="145"/>
      <c r="T1078" s="145"/>
      <c r="U1078" s="145"/>
      <c r="V1078" s="145"/>
      <c r="W1078" s="145"/>
      <c r="X1078" s="145"/>
      <c r="Y1078" s="145"/>
      <c r="Z1078" s="145"/>
      <c r="AA1078" s="145"/>
      <c r="AB1078" s="145"/>
      <c r="AC1078" s="169"/>
      <c r="AD1078" s="169"/>
      <c r="AE1078" s="169"/>
      <c r="AF1078" s="169"/>
      <c r="AG1078" s="169"/>
      <c r="AH1078" s="170"/>
      <c r="AI1078" s="145"/>
      <c r="AJ1078" s="145"/>
      <c r="AK1078" s="145"/>
      <c r="AL1078" s="145"/>
      <c r="AY1078" s="171"/>
      <c r="AZ1078" s="167"/>
      <c r="BA1078" s="172"/>
      <c r="BG1078" s="171"/>
      <c r="BH1078" s="167"/>
      <c r="BI1078" s="172"/>
      <c r="CG1078" s="430"/>
      <c r="CH1078" s="430"/>
      <c r="CL1078" s="147"/>
    </row>
    <row r="1079" spans="1:90" s="5" customFormat="1" x14ac:dyDescent="0.25">
      <c r="A1079" s="145"/>
      <c r="B1079" s="145"/>
      <c r="C1079" s="145"/>
      <c r="D1079" s="145"/>
      <c r="E1079" s="145"/>
      <c r="F1079" s="145"/>
      <c r="G1079" s="145"/>
      <c r="H1079" s="145"/>
      <c r="I1079" s="145"/>
      <c r="J1079" s="145"/>
      <c r="K1079" s="145"/>
      <c r="L1079" s="145"/>
      <c r="M1079" s="145"/>
      <c r="N1079" s="145"/>
      <c r="O1079" s="145"/>
      <c r="P1079" s="145"/>
      <c r="Q1079" s="145"/>
      <c r="R1079" s="145"/>
      <c r="S1079" s="145"/>
      <c r="T1079" s="145"/>
      <c r="U1079" s="145"/>
      <c r="V1079" s="145"/>
      <c r="W1079" s="145"/>
      <c r="X1079" s="145"/>
      <c r="Y1079" s="145"/>
      <c r="Z1079" s="145"/>
      <c r="AA1079" s="145"/>
      <c r="AB1079" s="145"/>
      <c r="AC1079" s="169"/>
      <c r="AD1079" s="169"/>
      <c r="AE1079" s="169"/>
      <c r="AF1079" s="169"/>
      <c r="AG1079" s="169"/>
      <c r="AH1079" s="170"/>
      <c r="AI1079" s="145"/>
      <c r="AJ1079" s="145"/>
      <c r="AK1079" s="145"/>
      <c r="AL1079" s="145"/>
      <c r="AY1079" s="171"/>
      <c r="AZ1079" s="167"/>
      <c r="BA1079" s="172"/>
      <c r="BG1079" s="171"/>
      <c r="BH1079" s="167"/>
      <c r="BI1079" s="172"/>
      <c r="CG1079" s="430"/>
      <c r="CH1079" s="430"/>
      <c r="CL1079" s="147"/>
    </row>
    <row r="1080" spans="1:90" s="5" customFormat="1" x14ac:dyDescent="0.25">
      <c r="A1080" s="145"/>
      <c r="B1080" s="145"/>
      <c r="C1080" s="145"/>
      <c r="D1080" s="145"/>
      <c r="E1080" s="145"/>
      <c r="F1080" s="145"/>
      <c r="G1080" s="145"/>
      <c r="H1080" s="145"/>
      <c r="I1080" s="145"/>
      <c r="J1080" s="145"/>
      <c r="K1080" s="145"/>
      <c r="L1080" s="145"/>
      <c r="M1080" s="145"/>
      <c r="N1080" s="145"/>
      <c r="O1080" s="145"/>
      <c r="P1080" s="145"/>
      <c r="Q1080" s="145"/>
      <c r="R1080" s="145"/>
      <c r="S1080" s="145"/>
      <c r="T1080" s="145"/>
      <c r="U1080" s="145"/>
      <c r="V1080" s="145"/>
      <c r="W1080" s="145"/>
      <c r="X1080" s="145"/>
      <c r="Y1080" s="145"/>
      <c r="Z1080" s="145"/>
      <c r="AA1080" s="145"/>
      <c r="AB1080" s="145"/>
      <c r="AC1080" s="169"/>
      <c r="AD1080" s="169"/>
      <c r="AE1080" s="169"/>
      <c r="AF1080" s="169"/>
      <c r="AG1080" s="169"/>
      <c r="AH1080" s="170"/>
      <c r="AI1080" s="145"/>
      <c r="AJ1080" s="145"/>
      <c r="AK1080" s="145"/>
      <c r="AL1080" s="145"/>
      <c r="AY1080" s="171"/>
      <c r="AZ1080" s="167"/>
      <c r="BA1080" s="172"/>
      <c r="BG1080" s="171"/>
      <c r="BH1080" s="167"/>
      <c r="BI1080" s="172"/>
      <c r="CG1080" s="430"/>
      <c r="CH1080" s="430"/>
      <c r="CL1080" s="147"/>
    </row>
    <row r="1081" spans="1:90" s="5" customFormat="1" x14ac:dyDescent="0.25">
      <c r="A1081" s="145"/>
      <c r="B1081" s="145"/>
      <c r="C1081" s="145"/>
      <c r="D1081" s="145"/>
      <c r="E1081" s="145"/>
      <c r="F1081" s="145"/>
      <c r="G1081" s="145"/>
      <c r="H1081" s="145"/>
      <c r="I1081" s="145"/>
      <c r="J1081" s="145"/>
      <c r="K1081" s="145"/>
      <c r="L1081" s="145"/>
      <c r="M1081" s="145"/>
      <c r="N1081" s="145"/>
      <c r="O1081" s="145"/>
      <c r="P1081" s="145"/>
      <c r="Q1081" s="145"/>
      <c r="R1081" s="145"/>
      <c r="S1081" s="145"/>
      <c r="T1081" s="145"/>
      <c r="U1081" s="145"/>
      <c r="V1081" s="145"/>
      <c r="W1081" s="145"/>
      <c r="X1081" s="145"/>
      <c r="Y1081" s="145"/>
      <c r="Z1081" s="145"/>
      <c r="AA1081" s="145"/>
      <c r="AB1081" s="145"/>
      <c r="AC1081" s="169"/>
      <c r="AD1081" s="169"/>
      <c r="AE1081" s="169"/>
      <c r="AF1081" s="169"/>
      <c r="AG1081" s="169"/>
      <c r="AH1081" s="170"/>
      <c r="AI1081" s="145"/>
      <c r="AJ1081" s="145"/>
      <c r="AK1081" s="145"/>
      <c r="AL1081" s="145"/>
      <c r="AY1081" s="171"/>
      <c r="AZ1081" s="167"/>
      <c r="BA1081" s="172"/>
      <c r="BG1081" s="171"/>
      <c r="BH1081" s="167"/>
      <c r="BI1081" s="172"/>
      <c r="CG1081" s="430"/>
      <c r="CH1081" s="430"/>
      <c r="CL1081" s="147"/>
    </row>
    <row r="1082" spans="1:90" s="5" customFormat="1" x14ac:dyDescent="0.25">
      <c r="A1082" s="145"/>
      <c r="B1082" s="145"/>
      <c r="C1082" s="145"/>
      <c r="D1082" s="145"/>
      <c r="E1082" s="145"/>
      <c r="F1082" s="145"/>
      <c r="G1082" s="145"/>
      <c r="H1082" s="145"/>
      <c r="I1082" s="145"/>
      <c r="J1082" s="145"/>
      <c r="K1082" s="145"/>
      <c r="L1082" s="145"/>
      <c r="M1082" s="145"/>
      <c r="N1082" s="145"/>
      <c r="O1082" s="145"/>
      <c r="P1082" s="145"/>
      <c r="Q1082" s="145"/>
      <c r="R1082" s="145"/>
      <c r="S1082" s="145"/>
      <c r="T1082" s="145"/>
      <c r="U1082" s="145"/>
      <c r="V1082" s="145"/>
      <c r="W1082" s="145"/>
      <c r="X1082" s="145"/>
      <c r="Y1082" s="145"/>
      <c r="Z1082" s="145"/>
      <c r="AA1082" s="145"/>
      <c r="AB1082" s="145"/>
      <c r="AC1082" s="169"/>
      <c r="AD1082" s="169"/>
      <c r="AE1082" s="169"/>
      <c r="AF1082" s="169"/>
      <c r="AG1082" s="169"/>
      <c r="AH1082" s="170"/>
      <c r="AI1082" s="145"/>
      <c r="AJ1082" s="145"/>
      <c r="AK1082" s="145"/>
      <c r="AL1082" s="145"/>
      <c r="AY1082" s="171"/>
      <c r="AZ1082" s="167"/>
      <c r="BA1082" s="172"/>
      <c r="BG1082" s="171"/>
      <c r="BH1082" s="167"/>
      <c r="BI1082" s="172"/>
      <c r="CG1082" s="430"/>
      <c r="CH1082" s="430"/>
      <c r="CL1082" s="147"/>
    </row>
    <row r="1083" spans="1:90" s="5" customFormat="1" x14ac:dyDescent="0.25">
      <c r="A1083" s="145"/>
      <c r="B1083" s="145"/>
      <c r="C1083" s="145"/>
      <c r="D1083" s="145"/>
      <c r="E1083" s="145"/>
      <c r="F1083" s="145"/>
      <c r="G1083" s="145"/>
      <c r="H1083" s="145"/>
      <c r="I1083" s="145"/>
      <c r="J1083" s="145"/>
      <c r="K1083" s="145"/>
      <c r="L1083" s="145"/>
      <c r="M1083" s="145"/>
      <c r="N1083" s="145"/>
      <c r="O1083" s="145"/>
      <c r="P1083" s="145"/>
      <c r="Q1083" s="145"/>
      <c r="R1083" s="145"/>
      <c r="S1083" s="145"/>
      <c r="T1083" s="145"/>
      <c r="U1083" s="145"/>
      <c r="V1083" s="145"/>
      <c r="W1083" s="145"/>
      <c r="X1083" s="145"/>
      <c r="Y1083" s="145"/>
      <c r="Z1083" s="145"/>
      <c r="AA1083" s="145"/>
      <c r="AB1083" s="145"/>
      <c r="AC1083" s="169"/>
      <c r="AD1083" s="169"/>
      <c r="AE1083" s="169"/>
      <c r="AF1083" s="169"/>
      <c r="AG1083" s="169"/>
      <c r="AH1083" s="170"/>
      <c r="AI1083" s="145"/>
      <c r="AJ1083" s="145"/>
      <c r="AK1083" s="145"/>
      <c r="AL1083" s="145"/>
      <c r="AY1083" s="171"/>
      <c r="AZ1083" s="167"/>
      <c r="BA1083" s="172"/>
      <c r="BG1083" s="171"/>
      <c r="BH1083" s="167"/>
      <c r="BI1083" s="172"/>
      <c r="CG1083" s="430"/>
      <c r="CH1083" s="430"/>
      <c r="CL1083" s="147"/>
    </row>
    <row r="1084" spans="1:90" s="5" customFormat="1" x14ac:dyDescent="0.25">
      <c r="A1084" s="145"/>
      <c r="B1084" s="145"/>
      <c r="C1084" s="145"/>
      <c r="D1084" s="145"/>
      <c r="E1084" s="145"/>
      <c r="F1084" s="145"/>
      <c r="G1084" s="145"/>
      <c r="H1084" s="145"/>
      <c r="I1084" s="145"/>
      <c r="J1084" s="145"/>
      <c r="K1084" s="145"/>
      <c r="L1084" s="145"/>
      <c r="M1084" s="145"/>
      <c r="N1084" s="145"/>
      <c r="O1084" s="145"/>
      <c r="P1084" s="145"/>
      <c r="Q1084" s="145"/>
      <c r="R1084" s="145"/>
      <c r="S1084" s="145"/>
      <c r="T1084" s="145"/>
      <c r="U1084" s="145"/>
      <c r="V1084" s="145"/>
      <c r="W1084" s="145"/>
      <c r="X1084" s="145"/>
      <c r="Y1084" s="145"/>
      <c r="Z1084" s="145"/>
      <c r="AA1084" s="145"/>
      <c r="AB1084" s="145"/>
      <c r="AC1084" s="169"/>
      <c r="AD1084" s="169"/>
      <c r="AE1084" s="169"/>
      <c r="AF1084" s="169"/>
      <c r="AG1084" s="169"/>
      <c r="AH1084" s="170"/>
      <c r="AI1084" s="145"/>
      <c r="AJ1084" s="145"/>
      <c r="AK1084" s="145"/>
      <c r="AL1084" s="145"/>
      <c r="AY1084" s="171"/>
      <c r="AZ1084" s="167"/>
      <c r="BA1084" s="172"/>
      <c r="BG1084" s="171"/>
      <c r="BH1084" s="167"/>
      <c r="BI1084" s="172"/>
      <c r="CG1084" s="430"/>
      <c r="CH1084" s="430"/>
      <c r="CL1084" s="147"/>
    </row>
    <row r="1085" spans="1:90" s="5" customFormat="1" x14ac:dyDescent="0.25">
      <c r="A1085" s="145"/>
      <c r="B1085" s="145"/>
      <c r="C1085" s="145"/>
      <c r="D1085" s="145"/>
      <c r="E1085" s="145"/>
      <c r="F1085" s="145"/>
      <c r="G1085" s="145"/>
      <c r="H1085" s="145"/>
      <c r="I1085" s="145"/>
      <c r="J1085" s="145"/>
      <c r="K1085" s="145"/>
      <c r="L1085" s="145"/>
      <c r="M1085" s="145"/>
      <c r="N1085" s="145"/>
      <c r="O1085" s="145"/>
      <c r="P1085" s="145"/>
      <c r="Q1085" s="145"/>
      <c r="R1085" s="145"/>
      <c r="S1085" s="145"/>
      <c r="T1085" s="145"/>
      <c r="U1085" s="145"/>
      <c r="V1085" s="145"/>
      <c r="W1085" s="145"/>
      <c r="X1085" s="145"/>
      <c r="Y1085" s="145"/>
      <c r="Z1085" s="145"/>
      <c r="AA1085" s="145"/>
      <c r="AB1085" s="145"/>
      <c r="AC1085" s="169"/>
      <c r="AD1085" s="169"/>
      <c r="AE1085" s="169"/>
      <c r="AF1085" s="169"/>
      <c r="AG1085" s="169"/>
      <c r="AH1085" s="170"/>
      <c r="AI1085" s="145"/>
      <c r="AJ1085" s="145"/>
      <c r="AK1085" s="145"/>
      <c r="AL1085" s="145"/>
      <c r="AY1085" s="171"/>
      <c r="AZ1085" s="167"/>
      <c r="BA1085" s="172"/>
      <c r="BG1085" s="171"/>
      <c r="BH1085" s="167"/>
      <c r="BI1085" s="172"/>
      <c r="CG1085" s="430"/>
      <c r="CH1085" s="430"/>
      <c r="CL1085" s="147"/>
    </row>
    <row r="1086" spans="1:90" s="5" customFormat="1" x14ac:dyDescent="0.25">
      <c r="A1086" s="145"/>
      <c r="B1086" s="145"/>
      <c r="C1086" s="145"/>
      <c r="D1086" s="145"/>
      <c r="E1086" s="145"/>
      <c r="F1086" s="145"/>
      <c r="G1086" s="145"/>
      <c r="H1086" s="145"/>
      <c r="I1086" s="145"/>
      <c r="J1086" s="145"/>
      <c r="K1086" s="145"/>
      <c r="L1086" s="145"/>
      <c r="M1086" s="145"/>
      <c r="N1086" s="145"/>
      <c r="O1086" s="145"/>
      <c r="P1086" s="145"/>
      <c r="Q1086" s="145"/>
      <c r="R1086" s="145"/>
      <c r="S1086" s="145"/>
      <c r="T1086" s="145"/>
      <c r="U1086" s="145"/>
      <c r="V1086" s="145"/>
      <c r="W1086" s="145"/>
      <c r="X1086" s="145"/>
      <c r="Y1086" s="145"/>
      <c r="Z1086" s="145"/>
      <c r="AA1086" s="145"/>
      <c r="AB1086" s="145"/>
      <c r="AC1086" s="169"/>
      <c r="AD1086" s="169"/>
      <c r="AE1086" s="169"/>
      <c r="AF1086" s="169"/>
      <c r="AG1086" s="169"/>
      <c r="AH1086" s="170"/>
      <c r="AI1086" s="145"/>
      <c r="AJ1086" s="145"/>
      <c r="AK1086" s="145"/>
      <c r="AL1086" s="145"/>
      <c r="AY1086" s="171"/>
      <c r="AZ1086" s="167"/>
      <c r="BA1086" s="172"/>
      <c r="BG1086" s="171"/>
      <c r="BH1086" s="167"/>
      <c r="BI1086" s="172"/>
      <c r="CG1086" s="430"/>
      <c r="CH1086" s="430"/>
      <c r="CL1086" s="147"/>
    </row>
    <row r="1087" spans="1:90" s="5" customFormat="1" x14ac:dyDescent="0.25">
      <c r="A1087" s="145"/>
      <c r="B1087" s="145"/>
      <c r="C1087" s="145"/>
      <c r="D1087" s="145"/>
      <c r="E1087" s="145"/>
      <c r="F1087" s="145"/>
      <c r="G1087" s="145"/>
      <c r="H1087" s="145"/>
      <c r="I1087" s="145"/>
      <c r="J1087" s="145"/>
      <c r="K1087" s="145"/>
      <c r="L1087" s="145"/>
      <c r="M1087" s="145"/>
      <c r="N1087" s="145"/>
      <c r="O1087" s="145"/>
      <c r="P1087" s="145"/>
      <c r="Q1087" s="145"/>
      <c r="R1087" s="145"/>
      <c r="S1087" s="145"/>
      <c r="T1087" s="145"/>
      <c r="U1087" s="145"/>
      <c r="V1087" s="145"/>
      <c r="W1087" s="145"/>
      <c r="X1087" s="145"/>
      <c r="Y1087" s="145"/>
      <c r="Z1087" s="145"/>
      <c r="AA1087" s="145"/>
      <c r="AB1087" s="145"/>
      <c r="AC1087" s="169"/>
      <c r="AD1087" s="169"/>
      <c r="AE1087" s="169"/>
      <c r="AF1087" s="169"/>
      <c r="AG1087" s="169"/>
      <c r="AH1087" s="170"/>
      <c r="AI1087" s="145"/>
      <c r="AJ1087" s="145"/>
      <c r="AK1087" s="145"/>
      <c r="AL1087" s="145"/>
      <c r="AY1087" s="171"/>
      <c r="AZ1087" s="167"/>
      <c r="BA1087" s="172"/>
      <c r="BG1087" s="171"/>
      <c r="BH1087" s="167"/>
      <c r="BI1087" s="172"/>
      <c r="CG1087" s="430"/>
      <c r="CH1087" s="430"/>
      <c r="CL1087" s="147"/>
    </row>
    <row r="1088" spans="1:90" s="5" customFormat="1" x14ac:dyDescent="0.25">
      <c r="A1088" s="145"/>
      <c r="B1088" s="145"/>
      <c r="C1088" s="145"/>
      <c r="D1088" s="145"/>
      <c r="E1088" s="145"/>
      <c r="F1088" s="145"/>
      <c r="G1088" s="145"/>
      <c r="H1088" s="145"/>
      <c r="I1088" s="145"/>
      <c r="J1088" s="145"/>
      <c r="K1088" s="145"/>
      <c r="L1088" s="145"/>
      <c r="M1088" s="145"/>
      <c r="N1088" s="145"/>
      <c r="O1088" s="145"/>
      <c r="P1088" s="145"/>
      <c r="Q1088" s="145"/>
      <c r="R1088" s="145"/>
      <c r="S1088" s="145"/>
      <c r="T1088" s="145"/>
      <c r="U1088" s="145"/>
      <c r="V1088" s="145"/>
      <c r="W1088" s="145"/>
      <c r="X1088" s="145"/>
      <c r="Y1088" s="145"/>
      <c r="Z1088" s="145"/>
      <c r="AA1088" s="145"/>
      <c r="AB1088" s="145"/>
      <c r="AC1088" s="169"/>
      <c r="AD1088" s="169"/>
      <c r="AE1088" s="169"/>
      <c r="AF1088" s="169"/>
      <c r="AG1088" s="169"/>
      <c r="AH1088" s="170"/>
      <c r="AI1088" s="145"/>
      <c r="AJ1088" s="145"/>
      <c r="AK1088" s="145"/>
      <c r="AL1088" s="145"/>
      <c r="AY1088" s="171"/>
      <c r="AZ1088" s="167"/>
      <c r="BA1088" s="172"/>
      <c r="BG1088" s="171"/>
      <c r="BH1088" s="167"/>
      <c r="BI1088" s="172"/>
      <c r="CG1088" s="430"/>
      <c r="CH1088" s="430"/>
      <c r="CL1088" s="147"/>
    </row>
    <row r="1089" spans="1:90" s="5" customFormat="1" x14ac:dyDescent="0.25">
      <c r="A1089" s="145"/>
      <c r="B1089" s="145"/>
      <c r="C1089" s="145"/>
      <c r="D1089" s="145"/>
      <c r="E1089" s="145"/>
      <c r="F1089" s="145"/>
      <c r="G1089" s="145"/>
      <c r="H1089" s="145"/>
      <c r="I1089" s="145"/>
      <c r="J1089" s="145"/>
      <c r="K1089" s="145"/>
      <c r="L1089" s="145"/>
      <c r="M1089" s="145"/>
      <c r="N1089" s="145"/>
      <c r="O1089" s="145"/>
      <c r="P1089" s="145"/>
      <c r="Q1089" s="145"/>
      <c r="R1089" s="145"/>
      <c r="S1089" s="145"/>
      <c r="T1089" s="145"/>
      <c r="U1089" s="145"/>
      <c r="V1089" s="145"/>
      <c r="W1089" s="145"/>
      <c r="X1089" s="145"/>
      <c r="Y1089" s="145"/>
      <c r="Z1089" s="145"/>
      <c r="AA1089" s="145"/>
      <c r="AB1089" s="145"/>
      <c r="AC1089" s="169"/>
      <c r="AD1089" s="169"/>
      <c r="AE1089" s="169"/>
      <c r="AF1089" s="169"/>
      <c r="AG1089" s="169"/>
      <c r="AH1089" s="170"/>
      <c r="AI1089" s="145"/>
      <c r="AJ1089" s="145"/>
      <c r="AK1089" s="145"/>
      <c r="AL1089" s="145"/>
      <c r="AY1089" s="171"/>
      <c r="AZ1089" s="167"/>
      <c r="BA1089" s="172"/>
      <c r="BG1089" s="171"/>
      <c r="BH1089" s="167"/>
      <c r="BI1089" s="172"/>
      <c r="CG1089" s="430"/>
      <c r="CH1089" s="430"/>
      <c r="CL1089" s="147"/>
    </row>
    <row r="1090" spans="1:90" s="5" customFormat="1" x14ac:dyDescent="0.25">
      <c r="A1090" s="145"/>
      <c r="B1090" s="145"/>
      <c r="C1090" s="145"/>
      <c r="D1090" s="145"/>
      <c r="E1090" s="145"/>
      <c r="F1090" s="145"/>
      <c r="G1090" s="145"/>
      <c r="H1090" s="145"/>
      <c r="I1090" s="145"/>
      <c r="J1090" s="145"/>
      <c r="K1090" s="145"/>
      <c r="L1090" s="145"/>
      <c r="M1090" s="145"/>
      <c r="N1090" s="145"/>
      <c r="O1090" s="145"/>
      <c r="P1090" s="145"/>
      <c r="Q1090" s="145"/>
      <c r="R1090" s="145"/>
      <c r="S1090" s="145"/>
      <c r="T1090" s="145"/>
      <c r="U1090" s="145"/>
      <c r="V1090" s="145"/>
      <c r="W1090" s="145"/>
      <c r="X1090" s="145"/>
      <c r="Y1090" s="145"/>
      <c r="Z1090" s="145"/>
      <c r="AA1090" s="145"/>
      <c r="AB1090" s="145"/>
      <c r="AC1090" s="169"/>
      <c r="AD1090" s="169"/>
      <c r="AE1090" s="169"/>
      <c r="AF1090" s="169"/>
      <c r="AG1090" s="169"/>
      <c r="AH1090" s="170"/>
      <c r="AI1090" s="145"/>
      <c r="AJ1090" s="145"/>
      <c r="AK1090" s="145"/>
      <c r="AL1090" s="145"/>
      <c r="AY1090" s="171"/>
      <c r="AZ1090" s="167"/>
      <c r="BA1090" s="172"/>
      <c r="BG1090" s="171"/>
      <c r="BH1090" s="167"/>
      <c r="BI1090" s="172"/>
      <c r="CG1090" s="430"/>
      <c r="CH1090" s="430"/>
      <c r="CL1090" s="147"/>
    </row>
    <row r="1091" spans="1:90" s="5" customFormat="1" x14ac:dyDescent="0.25">
      <c r="A1091" s="145"/>
      <c r="B1091" s="145"/>
      <c r="C1091" s="145"/>
      <c r="D1091" s="145"/>
      <c r="E1091" s="145"/>
      <c r="F1091" s="145"/>
      <c r="G1091" s="145"/>
      <c r="H1091" s="145"/>
      <c r="I1091" s="145"/>
      <c r="J1091" s="145"/>
      <c r="K1091" s="145"/>
      <c r="L1091" s="145"/>
      <c r="M1091" s="145"/>
      <c r="N1091" s="145"/>
      <c r="O1091" s="145"/>
      <c r="P1091" s="145"/>
      <c r="Q1091" s="145"/>
      <c r="R1091" s="145"/>
      <c r="S1091" s="145"/>
      <c r="T1091" s="145"/>
      <c r="U1091" s="145"/>
      <c r="V1091" s="145"/>
      <c r="W1091" s="145"/>
      <c r="X1091" s="145"/>
      <c r="Y1091" s="145"/>
      <c r="Z1091" s="145"/>
      <c r="AA1091" s="145"/>
      <c r="AB1091" s="145"/>
      <c r="AC1091" s="169"/>
      <c r="AD1091" s="169"/>
      <c r="AE1091" s="169"/>
      <c r="AF1091" s="169"/>
      <c r="AG1091" s="169"/>
      <c r="AH1091" s="170"/>
      <c r="AI1091" s="145"/>
      <c r="AJ1091" s="145"/>
      <c r="AK1091" s="145"/>
      <c r="AL1091" s="145"/>
      <c r="AY1091" s="171"/>
      <c r="AZ1091" s="167"/>
      <c r="BA1091" s="172"/>
      <c r="BG1091" s="171"/>
      <c r="BH1091" s="167"/>
      <c r="BI1091" s="172"/>
      <c r="CG1091" s="430"/>
      <c r="CH1091" s="430"/>
      <c r="CL1091" s="147"/>
    </row>
    <row r="1092" spans="1:90" s="5" customFormat="1" x14ac:dyDescent="0.25">
      <c r="A1092" s="145"/>
      <c r="B1092" s="145"/>
      <c r="C1092" s="145"/>
      <c r="D1092" s="145"/>
      <c r="E1092" s="145"/>
      <c r="F1092" s="145"/>
      <c r="G1092" s="145"/>
      <c r="H1092" s="145"/>
      <c r="I1092" s="145"/>
      <c r="J1092" s="145"/>
      <c r="K1092" s="145"/>
      <c r="L1092" s="145"/>
      <c r="M1092" s="145"/>
      <c r="N1092" s="145"/>
      <c r="O1092" s="145"/>
      <c r="P1092" s="145"/>
      <c r="Q1092" s="145"/>
      <c r="R1092" s="145"/>
      <c r="S1092" s="145"/>
      <c r="T1092" s="145"/>
      <c r="U1092" s="145"/>
      <c r="V1092" s="145"/>
      <c r="W1092" s="145"/>
      <c r="X1092" s="145"/>
      <c r="Y1092" s="145"/>
      <c r="Z1092" s="145"/>
      <c r="AA1092" s="145"/>
      <c r="AB1092" s="145"/>
      <c r="AC1092" s="169"/>
      <c r="AD1092" s="169"/>
      <c r="AE1092" s="169"/>
      <c r="AF1092" s="169"/>
      <c r="AG1092" s="169"/>
      <c r="AH1092" s="170"/>
      <c r="AI1092" s="145"/>
      <c r="AJ1092" s="145"/>
      <c r="AK1092" s="145"/>
      <c r="AL1092" s="145"/>
      <c r="AY1092" s="171"/>
      <c r="AZ1092" s="167"/>
      <c r="BA1092" s="172"/>
      <c r="BG1092" s="171"/>
      <c r="BH1092" s="167"/>
      <c r="BI1092" s="172"/>
      <c r="CG1092" s="430"/>
      <c r="CH1092" s="430"/>
      <c r="CL1092" s="147"/>
    </row>
    <row r="1093" spans="1:90" s="5" customFormat="1" x14ac:dyDescent="0.25">
      <c r="A1093" s="145"/>
      <c r="B1093" s="145"/>
      <c r="C1093" s="145"/>
      <c r="D1093" s="145"/>
      <c r="E1093" s="145"/>
      <c r="F1093" s="145"/>
      <c r="G1093" s="145"/>
      <c r="H1093" s="145"/>
      <c r="I1093" s="145"/>
      <c r="J1093" s="145"/>
      <c r="K1093" s="145"/>
      <c r="L1093" s="145"/>
      <c r="M1093" s="145"/>
      <c r="N1093" s="145"/>
      <c r="O1093" s="145"/>
      <c r="P1093" s="145"/>
      <c r="Q1093" s="145"/>
      <c r="R1093" s="145"/>
      <c r="S1093" s="145"/>
      <c r="T1093" s="145"/>
      <c r="U1093" s="145"/>
      <c r="V1093" s="145"/>
      <c r="W1093" s="145"/>
      <c r="X1093" s="145"/>
      <c r="Y1093" s="145"/>
      <c r="Z1093" s="145"/>
      <c r="AA1093" s="145"/>
      <c r="AB1093" s="145"/>
      <c r="AC1093" s="169"/>
      <c r="AD1093" s="169"/>
      <c r="AE1093" s="169"/>
      <c r="AF1093" s="169"/>
      <c r="AG1093" s="169"/>
      <c r="AH1093" s="170"/>
      <c r="AI1093" s="145"/>
      <c r="AJ1093" s="145"/>
      <c r="AK1093" s="145"/>
      <c r="AL1093" s="145"/>
      <c r="AY1093" s="171"/>
      <c r="AZ1093" s="167"/>
      <c r="BA1093" s="172"/>
      <c r="BG1093" s="171"/>
      <c r="BH1093" s="167"/>
      <c r="BI1093" s="172"/>
      <c r="CG1093" s="430"/>
      <c r="CH1093" s="430"/>
      <c r="CL1093" s="147"/>
    </row>
    <row r="1094" spans="1:90" s="5" customFormat="1" x14ac:dyDescent="0.25">
      <c r="A1094" s="145"/>
      <c r="B1094" s="145"/>
      <c r="C1094" s="145"/>
      <c r="D1094" s="145"/>
      <c r="E1094" s="145"/>
      <c r="F1094" s="145"/>
      <c r="G1094" s="145"/>
      <c r="H1094" s="145"/>
      <c r="I1094" s="145"/>
      <c r="J1094" s="145"/>
      <c r="K1094" s="145"/>
      <c r="L1094" s="145"/>
      <c r="M1094" s="145"/>
      <c r="N1094" s="145"/>
      <c r="O1094" s="145"/>
      <c r="P1094" s="145"/>
      <c r="Q1094" s="145"/>
      <c r="R1094" s="145"/>
      <c r="S1094" s="145"/>
      <c r="T1094" s="145"/>
      <c r="U1094" s="145"/>
      <c r="V1094" s="145"/>
      <c r="W1094" s="145"/>
      <c r="X1094" s="145"/>
      <c r="Y1094" s="145"/>
      <c r="Z1094" s="145"/>
      <c r="AA1094" s="145"/>
      <c r="AB1094" s="145"/>
      <c r="AC1094" s="169"/>
      <c r="AD1094" s="169"/>
      <c r="AE1094" s="169"/>
      <c r="AF1094" s="169"/>
      <c r="AG1094" s="169"/>
      <c r="AH1094" s="170"/>
      <c r="AI1094" s="145"/>
      <c r="AJ1094" s="145"/>
      <c r="AK1094" s="145"/>
      <c r="AL1094" s="145"/>
      <c r="AY1094" s="171"/>
      <c r="AZ1094" s="167"/>
      <c r="BA1094" s="172"/>
      <c r="BG1094" s="171"/>
      <c r="BH1094" s="167"/>
      <c r="BI1094" s="172"/>
      <c r="CG1094" s="430"/>
      <c r="CH1094" s="430"/>
      <c r="CL1094" s="147"/>
    </row>
    <row r="1095" spans="1:90" s="5" customFormat="1" x14ac:dyDescent="0.25">
      <c r="A1095" s="145"/>
      <c r="B1095" s="145"/>
      <c r="C1095" s="145"/>
      <c r="D1095" s="145"/>
      <c r="E1095" s="145"/>
      <c r="F1095" s="145"/>
      <c r="G1095" s="145"/>
      <c r="H1095" s="145"/>
      <c r="I1095" s="145"/>
      <c r="J1095" s="145"/>
      <c r="K1095" s="145"/>
      <c r="L1095" s="145"/>
      <c r="M1095" s="145"/>
      <c r="N1095" s="145"/>
      <c r="O1095" s="145"/>
      <c r="P1095" s="145"/>
      <c r="Q1095" s="145"/>
      <c r="R1095" s="145"/>
      <c r="S1095" s="145"/>
      <c r="T1095" s="145"/>
      <c r="U1095" s="145"/>
      <c r="V1095" s="145"/>
      <c r="W1095" s="145"/>
      <c r="X1095" s="145"/>
      <c r="Y1095" s="145"/>
      <c r="Z1095" s="145"/>
      <c r="AA1095" s="145"/>
      <c r="AB1095" s="145"/>
      <c r="AC1095" s="169"/>
      <c r="AD1095" s="169"/>
      <c r="AE1095" s="169"/>
      <c r="AF1095" s="169"/>
      <c r="AG1095" s="169"/>
      <c r="AH1095" s="170"/>
      <c r="AI1095" s="145"/>
      <c r="AJ1095" s="145"/>
      <c r="AK1095" s="145"/>
      <c r="AL1095" s="145"/>
      <c r="AY1095" s="171"/>
      <c r="AZ1095" s="167"/>
      <c r="BA1095" s="172"/>
      <c r="BG1095" s="171"/>
      <c r="BH1095" s="167"/>
      <c r="BI1095" s="172"/>
      <c r="CG1095" s="430"/>
      <c r="CH1095" s="430"/>
      <c r="CL1095" s="147"/>
    </row>
    <row r="1096" spans="1:90" s="5" customFormat="1" x14ac:dyDescent="0.25">
      <c r="A1096" s="145"/>
      <c r="B1096" s="145"/>
      <c r="C1096" s="145"/>
      <c r="D1096" s="145"/>
      <c r="E1096" s="145"/>
      <c r="F1096" s="145"/>
      <c r="G1096" s="145"/>
      <c r="H1096" s="145"/>
      <c r="I1096" s="145"/>
      <c r="J1096" s="145"/>
      <c r="K1096" s="145"/>
      <c r="L1096" s="145"/>
      <c r="M1096" s="145"/>
      <c r="N1096" s="145"/>
      <c r="O1096" s="145"/>
      <c r="P1096" s="145"/>
      <c r="Q1096" s="145"/>
      <c r="R1096" s="145"/>
      <c r="S1096" s="145"/>
      <c r="T1096" s="145"/>
      <c r="U1096" s="145"/>
      <c r="V1096" s="145"/>
      <c r="W1096" s="145"/>
      <c r="X1096" s="145"/>
      <c r="Y1096" s="145"/>
      <c r="Z1096" s="145"/>
      <c r="AA1096" s="145"/>
      <c r="AB1096" s="145"/>
      <c r="AC1096" s="169"/>
      <c r="AD1096" s="169"/>
      <c r="AE1096" s="169"/>
      <c r="AF1096" s="169"/>
      <c r="AG1096" s="169"/>
      <c r="AH1096" s="170"/>
      <c r="AI1096" s="145"/>
      <c r="AJ1096" s="145"/>
      <c r="AK1096" s="145"/>
      <c r="AL1096" s="145"/>
      <c r="AY1096" s="171"/>
      <c r="AZ1096" s="167"/>
      <c r="BA1096" s="172"/>
      <c r="BG1096" s="171"/>
      <c r="BH1096" s="167"/>
      <c r="BI1096" s="172"/>
      <c r="CG1096" s="430"/>
      <c r="CH1096" s="430"/>
      <c r="CL1096" s="147"/>
    </row>
    <row r="1097" spans="1:90" s="5" customFormat="1" x14ac:dyDescent="0.25">
      <c r="A1097" s="145"/>
      <c r="B1097" s="145"/>
      <c r="C1097" s="145"/>
      <c r="D1097" s="145"/>
      <c r="E1097" s="145"/>
      <c r="F1097" s="145"/>
      <c r="G1097" s="145"/>
      <c r="H1097" s="145"/>
      <c r="I1097" s="145"/>
      <c r="J1097" s="145"/>
      <c r="K1097" s="145"/>
      <c r="L1097" s="145"/>
      <c r="M1097" s="145"/>
      <c r="N1097" s="145"/>
      <c r="O1097" s="145"/>
      <c r="P1097" s="145"/>
      <c r="Q1097" s="145"/>
      <c r="R1097" s="145"/>
      <c r="S1097" s="145"/>
      <c r="T1097" s="145"/>
      <c r="U1097" s="145"/>
      <c r="V1097" s="145"/>
      <c r="W1097" s="145"/>
      <c r="X1097" s="145"/>
      <c r="Y1097" s="145"/>
      <c r="Z1097" s="145"/>
      <c r="AA1097" s="145"/>
      <c r="AB1097" s="145"/>
      <c r="AC1097" s="169"/>
      <c r="AD1097" s="169"/>
      <c r="AE1097" s="169"/>
      <c r="AF1097" s="169"/>
      <c r="AG1097" s="169"/>
      <c r="AH1097" s="170"/>
      <c r="AI1097" s="145"/>
      <c r="AJ1097" s="145"/>
      <c r="AK1097" s="145"/>
      <c r="AL1097" s="145"/>
      <c r="AY1097" s="171"/>
      <c r="AZ1097" s="167"/>
      <c r="BA1097" s="172"/>
      <c r="BG1097" s="171"/>
      <c r="BH1097" s="167"/>
      <c r="BI1097" s="172"/>
      <c r="CG1097" s="430"/>
      <c r="CH1097" s="430"/>
      <c r="CL1097" s="147"/>
    </row>
    <row r="1098" spans="1:90" s="5" customFormat="1" x14ac:dyDescent="0.25">
      <c r="A1098" s="145"/>
      <c r="B1098" s="145"/>
      <c r="C1098" s="145"/>
      <c r="D1098" s="145"/>
      <c r="E1098" s="145"/>
      <c r="F1098" s="145"/>
      <c r="G1098" s="145"/>
      <c r="H1098" s="145"/>
      <c r="I1098" s="145"/>
      <c r="J1098" s="145"/>
      <c r="K1098" s="145"/>
      <c r="L1098" s="145"/>
      <c r="M1098" s="145"/>
      <c r="N1098" s="145"/>
      <c r="O1098" s="145"/>
      <c r="P1098" s="145"/>
      <c r="Q1098" s="145"/>
      <c r="R1098" s="145"/>
      <c r="S1098" s="145"/>
      <c r="T1098" s="145"/>
      <c r="U1098" s="145"/>
      <c r="V1098" s="145"/>
      <c r="W1098" s="145"/>
      <c r="X1098" s="145"/>
      <c r="Y1098" s="145"/>
      <c r="Z1098" s="145"/>
      <c r="AA1098" s="145"/>
      <c r="AB1098" s="145"/>
      <c r="AC1098" s="169"/>
      <c r="AD1098" s="169"/>
      <c r="AE1098" s="169"/>
      <c r="AF1098" s="169"/>
      <c r="AG1098" s="169"/>
      <c r="AH1098" s="170"/>
      <c r="AI1098" s="145"/>
      <c r="AJ1098" s="145"/>
      <c r="AK1098" s="145"/>
      <c r="AL1098" s="145"/>
      <c r="AY1098" s="171"/>
      <c r="AZ1098" s="167"/>
      <c r="BA1098" s="172"/>
      <c r="BG1098" s="171"/>
      <c r="BH1098" s="167"/>
      <c r="BI1098" s="172"/>
      <c r="CG1098" s="430"/>
      <c r="CH1098" s="430"/>
      <c r="CL1098" s="147"/>
    </row>
    <row r="1099" spans="1:90" s="5" customFormat="1" x14ac:dyDescent="0.25">
      <c r="A1099" s="145"/>
      <c r="B1099" s="145"/>
      <c r="C1099" s="145"/>
      <c r="D1099" s="145"/>
      <c r="E1099" s="145"/>
      <c r="F1099" s="145"/>
      <c r="G1099" s="145"/>
      <c r="H1099" s="145"/>
      <c r="I1099" s="145"/>
      <c r="J1099" s="145"/>
      <c r="K1099" s="145"/>
      <c r="L1099" s="145"/>
      <c r="M1099" s="145"/>
      <c r="N1099" s="145"/>
      <c r="O1099" s="145"/>
      <c r="P1099" s="145"/>
      <c r="Q1099" s="145"/>
      <c r="R1099" s="145"/>
      <c r="S1099" s="145"/>
      <c r="T1099" s="145"/>
      <c r="U1099" s="145"/>
      <c r="V1099" s="145"/>
      <c r="W1099" s="145"/>
      <c r="X1099" s="145"/>
      <c r="Y1099" s="145"/>
      <c r="Z1099" s="145"/>
      <c r="AA1099" s="145"/>
      <c r="AB1099" s="145"/>
      <c r="AC1099" s="169"/>
      <c r="AD1099" s="169"/>
      <c r="AE1099" s="169"/>
      <c r="AF1099" s="169"/>
      <c r="AG1099" s="169"/>
      <c r="AH1099" s="170"/>
      <c r="AI1099" s="145"/>
      <c r="AJ1099" s="145"/>
      <c r="AK1099" s="145"/>
      <c r="AL1099" s="145"/>
      <c r="AY1099" s="171"/>
      <c r="AZ1099" s="167"/>
      <c r="BA1099" s="172"/>
      <c r="BG1099" s="171"/>
      <c r="BH1099" s="167"/>
      <c r="BI1099" s="172"/>
      <c r="CG1099" s="430"/>
      <c r="CH1099" s="430"/>
      <c r="CL1099" s="147"/>
    </row>
    <row r="1100" spans="1:90" s="5" customFormat="1" x14ac:dyDescent="0.25">
      <c r="A1100" s="145"/>
      <c r="B1100" s="145"/>
      <c r="C1100" s="145"/>
      <c r="D1100" s="145"/>
      <c r="E1100" s="145"/>
      <c r="F1100" s="145"/>
      <c r="G1100" s="145"/>
      <c r="H1100" s="145"/>
      <c r="I1100" s="145"/>
      <c r="J1100" s="145"/>
      <c r="K1100" s="145"/>
      <c r="L1100" s="145"/>
      <c r="M1100" s="145"/>
      <c r="N1100" s="145"/>
      <c r="O1100" s="145"/>
      <c r="P1100" s="145"/>
      <c r="Q1100" s="145"/>
      <c r="R1100" s="145"/>
      <c r="S1100" s="145"/>
      <c r="T1100" s="145"/>
      <c r="U1100" s="145"/>
      <c r="V1100" s="145"/>
      <c r="W1100" s="145"/>
      <c r="X1100" s="145"/>
      <c r="Y1100" s="145"/>
      <c r="Z1100" s="145"/>
      <c r="AA1100" s="145"/>
      <c r="AB1100" s="145"/>
      <c r="AC1100" s="169"/>
      <c r="AD1100" s="169"/>
      <c r="AE1100" s="169"/>
      <c r="AF1100" s="169"/>
      <c r="AG1100" s="169"/>
      <c r="AH1100" s="170"/>
      <c r="AI1100" s="145"/>
      <c r="AJ1100" s="145"/>
      <c r="AK1100" s="145"/>
      <c r="AL1100" s="145"/>
      <c r="AY1100" s="171"/>
      <c r="AZ1100" s="167"/>
      <c r="BA1100" s="172"/>
      <c r="BG1100" s="171"/>
      <c r="BH1100" s="167"/>
      <c r="BI1100" s="172"/>
      <c r="CG1100" s="430"/>
      <c r="CH1100" s="430"/>
      <c r="CL1100" s="147"/>
    </row>
    <row r="1101" spans="1:90" s="5" customFormat="1" x14ac:dyDescent="0.25">
      <c r="A1101" s="145"/>
      <c r="B1101" s="145"/>
      <c r="C1101" s="145"/>
      <c r="D1101" s="145"/>
      <c r="E1101" s="145"/>
      <c r="F1101" s="145"/>
      <c r="G1101" s="145"/>
      <c r="H1101" s="145"/>
      <c r="I1101" s="145"/>
      <c r="J1101" s="145"/>
      <c r="K1101" s="145"/>
      <c r="L1101" s="145"/>
      <c r="M1101" s="145"/>
      <c r="N1101" s="145"/>
      <c r="O1101" s="145"/>
      <c r="P1101" s="145"/>
      <c r="Q1101" s="145"/>
      <c r="R1101" s="145"/>
      <c r="S1101" s="145"/>
      <c r="T1101" s="145"/>
      <c r="U1101" s="145"/>
      <c r="V1101" s="145"/>
      <c r="W1101" s="145"/>
      <c r="X1101" s="145"/>
      <c r="Y1101" s="145"/>
      <c r="Z1101" s="145"/>
      <c r="AA1101" s="145"/>
      <c r="AB1101" s="145"/>
      <c r="AC1101" s="169"/>
      <c r="AD1101" s="169"/>
      <c r="AE1101" s="169"/>
      <c r="AF1101" s="169"/>
      <c r="AG1101" s="169"/>
      <c r="AH1101" s="170"/>
      <c r="AI1101" s="145"/>
      <c r="AJ1101" s="145"/>
      <c r="AK1101" s="145"/>
      <c r="AL1101" s="145"/>
      <c r="AY1101" s="171"/>
      <c r="AZ1101" s="167"/>
      <c r="BA1101" s="172"/>
      <c r="BG1101" s="171"/>
      <c r="BH1101" s="167"/>
      <c r="BI1101" s="172"/>
      <c r="CG1101" s="430"/>
      <c r="CH1101" s="430"/>
      <c r="CL1101" s="147"/>
    </row>
    <row r="1102" spans="1:90" s="5" customFormat="1" x14ac:dyDescent="0.25">
      <c r="A1102" s="145"/>
      <c r="B1102" s="145"/>
      <c r="C1102" s="145"/>
      <c r="D1102" s="145"/>
      <c r="E1102" s="145"/>
      <c r="F1102" s="145"/>
      <c r="G1102" s="145"/>
      <c r="H1102" s="145"/>
      <c r="I1102" s="145"/>
      <c r="J1102" s="145"/>
      <c r="K1102" s="145"/>
      <c r="L1102" s="145"/>
      <c r="M1102" s="145"/>
      <c r="N1102" s="145"/>
      <c r="O1102" s="145"/>
      <c r="P1102" s="145"/>
      <c r="Q1102" s="145"/>
      <c r="R1102" s="145"/>
      <c r="S1102" s="145"/>
      <c r="T1102" s="145"/>
      <c r="U1102" s="145"/>
      <c r="V1102" s="145"/>
      <c r="W1102" s="145"/>
      <c r="X1102" s="145"/>
      <c r="Y1102" s="145"/>
      <c r="Z1102" s="145"/>
      <c r="AA1102" s="145"/>
      <c r="AB1102" s="145"/>
      <c r="AC1102" s="169"/>
      <c r="AD1102" s="169"/>
      <c r="AE1102" s="169"/>
      <c r="AF1102" s="169"/>
      <c r="AG1102" s="169"/>
      <c r="AH1102" s="170"/>
      <c r="AI1102" s="145"/>
      <c r="AJ1102" s="145"/>
      <c r="AK1102" s="145"/>
      <c r="AL1102" s="145"/>
      <c r="AY1102" s="171"/>
      <c r="AZ1102" s="167"/>
      <c r="BA1102" s="172"/>
      <c r="BG1102" s="171"/>
      <c r="BH1102" s="167"/>
      <c r="BI1102" s="172"/>
      <c r="CG1102" s="430"/>
      <c r="CH1102" s="430"/>
      <c r="CL1102" s="147"/>
    </row>
    <row r="1103" spans="1:90" s="5" customFormat="1" x14ac:dyDescent="0.25">
      <c r="A1103" s="145"/>
      <c r="B1103" s="145"/>
      <c r="C1103" s="145"/>
      <c r="D1103" s="145"/>
      <c r="E1103" s="145"/>
      <c r="F1103" s="145"/>
      <c r="G1103" s="145"/>
      <c r="H1103" s="145"/>
      <c r="I1103" s="145"/>
      <c r="J1103" s="145"/>
      <c r="K1103" s="145"/>
      <c r="L1103" s="145"/>
      <c r="M1103" s="145"/>
      <c r="N1103" s="145"/>
      <c r="O1103" s="145"/>
      <c r="P1103" s="145"/>
      <c r="Q1103" s="145"/>
      <c r="R1103" s="145"/>
      <c r="S1103" s="145"/>
      <c r="T1103" s="145"/>
      <c r="U1103" s="145"/>
      <c r="V1103" s="145"/>
      <c r="W1103" s="145"/>
      <c r="X1103" s="145"/>
      <c r="Y1103" s="145"/>
      <c r="Z1103" s="145"/>
      <c r="AA1103" s="145"/>
      <c r="AB1103" s="145"/>
      <c r="AC1103" s="169"/>
      <c r="AD1103" s="169"/>
      <c r="AE1103" s="169"/>
      <c r="AF1103" s="169"/>
      <c r="AG1103" s="169"/>
      <c r="AH1103" s="170"/>
      <c r="AI1103" s="145"/>
      <c r="AJ1103" s="145"/>
      <c r="AK1103" s="145"/>
      <c r="AL1103" s="145"/>
      <c r="AY1103" s="171"/>
      <c r="AZ1103" s="167"/>
      <c r="BA1103" s="172"/>
      <c r="BG1103" s="171"/>
      <c r="BH1103" s="167"/>
      <c r="BI1103" s="172"/>
      <c r="CG1103" s="430"/>
      <c r="CH1103" s="430"/>
      <c r="CL1103" s="147"/>
    </row>
    <row r="1104" spans="1:90" s="5" customFormat="1" x14ac:dyDescent="0.25">
      <c r="A1104" s="145"/>
      <c r="B1104" s="145"/>
      <c r="C1104" s="145"/>
      <c r="D1104" s="145"/>
      <c r="E1104" s="145"/>
      <c r="F1104" s="145"/>
      <c r="G1104" s="145"/>
      <c r="H1104" s="145"/>
      <c r="I1104" s="145"/>
      <c r="J1104" s="145"/>
      <c r="K1104" s="145"/>
      <c r="L1104" s="145"/>
      <c r="M1104" s="145"/>
      <c r="N1104" s="145"/>
      <c r="O1104" s="145"/>
      <c r="P1104" s="145"/>
      <c r="Q1104" s="145"/>
      <c r="R1104" s="145"/>
      <c r="S1104" s="145"/>
      <c r="T1104" s="145"/>
      <c r="U1104" s="145"/>
      <c r="V1104" s="145"/>
      <c r="W1104" s="145"/>
      <c r="X1104" s="145"/>
      <c r="Y1104" s="145"/>
      <c r="Z1104" s="145"/>
      <c r="AA1104" s="145"/>
      <c r="AB1104" s="145"/>
      <c r="AC1104" s="169"/>
      <c r="AD1104" s="169"/>
      <c r="AE1104" s="169"/>
      <c r="AF1104" s="169"/>
      <c r="AG1104" s="169"/>
      <c r="AH1104" s="170"/>
      <c r="AI1104" s="145"/>
      <c r="AJ1104" s="145"/>
      <c r="AK1104" s="145"/>
      <c r="AL1104" s="145"/>
      <c r="AY1104" s="171"/>
      <c r="AZ1104" s="167"/>
      <c r="BA1104" s="172"/>
      <c r="BG1104" s="171"/>
      <c r="BH1104" s="167"/>
      <c r="BI1104" s="172"/>
      <c r="CG1104" s="430"/>
      <c r="CH1104" s="430"/>
      <c r="CL1104" s="147"/>
    </row>
    <row r="1105" spans="1:90" s="5" customFormat="1" x14ac:dyDescent="0.25">
      <c r="A1105" s="145"/>
      <c r="B1105" s="145"/>
      <c r="C1105" s="145"/>
      <c r="D1105" s="145"/>
      <c r="E1105" s="145"/>
      <c r="F1105" s="145"/>
      <c r="G1105" s="145"/>
      <c r="H1105" s="145"/>
      <c r="I1105" s="145"/>
      <c r="J1105" s="145"/>
      <c r="K1105" s="145"/>
      <c r="L1105" s="145"/>
      <c r="M1105" s="145"/>
      <c r="N1105" s="145"/>
      <c r="O1105" s="145"/>
      <c r="P1105" s="145"/>
      <c r="Q1105" s="145"/>
      <c r="R1105" s="145"/>
      <c r="S1105" s="145"/>
      <c r="T1105" s="145"/>
      <c r="U1105" s="145"/>
      <c r="V1105" s="145"/>
      <c r="W1105" s="145"/>
      <c r="X1105" s="145"/>
      <c r="Y1105" s="145"/>
      <c r="Z1105" s="145"/>
      <c r="AA1105" s="145"/>
      <c r="AB1105" s="145"/>
      <c r="AC1105" s="169"/>
      <c r="AD1105" s="169"/>
      <c r="AE1105" s="169"/>
      <c r="AF1105" s="169"/>
      <c r="AG1105" s="169"/>
      <c r="AH1105" s="170"/>
      <c r="AI1105" s="145"/>
      <c r="AJ1105" s="145"/>
      <c r="AK1105" s="145"/>
      <c r="AL1105" s="145"/>
      <c r="AY1105" s="171"/>
      <c r="AZ1105" s="167"/>
      <c r="BA1105" s="172"/>
      <c r="BG1105" s="171"/>
      <c r="BH1105" s="167"/>
      <c r="BI1105" s="172"/>
      <c r="CG1105" s="430"/>
      <c r="CH1105" s="430"/>
      <c r="CL1105" s="147"/>
    </row>
    <row r="1106" spans="1:90" s="5" customFormat="1" x14ac:dyDescent="0.25">
      <c r="A1106" s="145"/>
      <c r="B1106" s="145"/>
      <c r="C1106" s="145"/>
      <c r="D1106" s="145"/>
      <c r="E1106" s="145"/>
      <c r="F1106" s="145"/>
      <c r="G1106" s="145"/>
      <c r="H1106" s="145"/>
      <c r="I1106" s="145"/>
      <c r="J1106" s="145"/>
      <c r="K1106" s="145"/>
      <c r="L1106" s="145"/>
      <c r="M1106" s="145"/>
      <c r="N1106" s="145"/>
      <c r="O1106" s="145"/>
      <c r="P1106" s="145"/>
      <c r="Q1106" s="145"/>
      <c r="R1106" s="145"/>
      <c r="S1106" s="145"/>
      <c r="T1106" s="145"/>
      <c r="U1106" s="145"/>
      <c r="V1106" s="145"/>
      <c r="W1106" s="145"/>
      <c r="X1106" s="145"/>
      <c r="Y1106" s="145"/>
      <c r="Z1106" s="145"/>
      <c r="AA1106" s="145"/>
      <c r="AB1106" s="145"/>
      <c r="AC1106" s="169"/>
      <c r="AD1106" s="169"/>
      <c r="AE1106" s="169"/>
      <c r="AF1106" s="169"/>
      <c r="AG1106" s="169"/>
      <c r="AH1106" s="170"/>
      <c r="AI1106" s="145"/>
      <c r="AJ1106" s="145"/>
      <c r="AK1106" s="145"/>
      <c r="AL1106" s="145"/>
      <c r="AY1106" s="171"/>
      <c r="AZ1106" s="167"/>
      <c r="BA1106" s="172"/>
      <c r="BG1106" s="171"/>
      <c r="BH1106" s="167"/>
      <c r="BI1106" s="172"/>
      <c r="CG1106" s="430"/>
      <c r="CH1106" s="430"/>
      <c r="CL1106" s="147"/>
    </row>
    <row r="1107" spans="1:90" s="5" customFormat="1" x14ac:dyDescent="0.25">
      <c r="A1107" s="145"/>
      <c r="B1107" s="145"/>
      <c r="C1107" s="145"/>
      <c r="D1107" s="145"/>
      <c r="E1107" s="145"/>
      <c r="F1107" s="145"/>
      <c r="G1107" s="145"/>
      <c r="H1107" s="145"/>
      <c r="I1107" s="145"/>
      <c r="J1107" s="145"/>
      <c r="K1107" s="145"/>
      <c r="L1107" s="145"/>
      <c r="M1107" s="145"/>
      <c r="N1107" s="145"/>
      <c r="O1107" s="145"/>
      <c r="P1107" s="145"/>
      <c r="Q1107" s="145"/>
      <c r="R1107" s="145"/>
      <c r="S1107" s="145"/>
      <c r="T1107" s="145"/>
      <c r="U1107" s="145"/>
      <c r="V1107" s="145"/>
      <c r="W1107" s="145"/>
      <c r="X1107" s="145"/>
      <c r="Y1107" s="145"/>
      <c r="Z1107" s="145"/>
      <c r="AA1107" s="145"/>
      <c r="AB1107" s="145"/>
      <c r="AC1107" s="169"/>
      <c r="AD1107" s="169"/>
      <c r="AE1107" s="169"/>
      <c r="AF1107" s="169"/>
      <c r="AG1107" s="169"/>
      <c r="AH1107" s="170"/>
      <c r="AI1107" s="145"/>
      <c r="AJ1107" s="145"/>
      <c r="AK1107" s="145"/>
      <c r="AL1107" s="145"/>
      <c r="AY1107" s="171"/>
      <c r="AZ1107" s="167"/>
      <c r="BA1107" s="172"/>
      <c r="BG1107" s="171"/>
      <c r="BH1107" s="167"/>
      <c r="BI1107" s="172"/>
      <c r="CG1107" s="430"/>
      <c r="CH1107" s="430"/>
      <c r="CL1107" s="147"/>
    </row>
    <row r="1108" spans="1:90" s="5" customFormat="1" x14ac:dyDescent="0.25">
      <c r="A1108" s="145"/>
      <c r="B1108" s="145"/>
      <c r="C1108" s="145"/>
      <c r="D1108" s="145"/>
      <c r="E1108" s="145"/>
      <c r="F1108" s="145"/>
      <c r="G1108" s="145"/>
      <c r="H1108" s="145"/>
      <c r="I1108" s="145"/>
      <c r="J1108" s="145"/>
      <c r="K1108" s="145"/>
      <c r="L1108" s="145"/>
      <c r="M1108" s="145"/>
      <c r="N1108" s="145"/>
      <c r="O1108" s="145"/>
      <c r="P1108" s="145"/>
      <c r="Q1108" s="145"/>
      <c r="R1108" s="145"/>
      <c r="S1108" s="145"/>
      <c r="T1108" s="145"/>
      <c r="U1108" s="145"/>
      <c r="V1108" s="145"/>
      <c r="W1108" s="145"/>
      <c r="X1108" s="145"/>
      <c r="Y1108" s="145"/>
      <c r="Z1108" s="145"/>
      <c r="AA1108" s="145"/>
      <c r="AB1108" s="145"/>
      <c r="AC1108" s="169"/>
      <c r="AD1108" s="169"/>
      <c r="AE1108" s="169"/>
      <c r="AF1108" s="169"/>
      <c r="AG1108" s="169"/>
      <c r="AH1108" s="170"/>
      <c r="AI1108" s="145"/>
      <c r="AJ1108" s="145"/>
      <c r="AK1108" s="145"/>
      <c r="AL1108" s="145"/>
      <c r="AY1108" s="171"/>
      <c r="AZ1108" s="167"/>
      <c r="BA1108" s="172"/>
      <c r="BG1108" s="171"/>
      <c r="BH1108" s="167"/>
      <c r="BI1108" s="172"/>
      <c r="CG1108" s="430"/>
      <c r="CH1108" s="430"/>
      <c r="CL1108" s="147"/>
    </row>
    <row r="1109" spans="1:90" s="5" customFormat="1" x14ac:dyDescent="0.25">
      <c r="A1109" s="145"/>
      <c r="B1109" s="145"/>
      <c r="C1109" s="145"/>
      <c r="D1109" s="145"/>
      <c r="E1109" s="145"/>
      <c r="F1109" s="145"/>
      <c r="G1109" s="145"/>
      <c r="H1109" s="145"/>
      <c r="I1109" s="145"/>
      <c r="J1109" s="145"/>
      <c r="K1109" s="145"/>
      <c r="L1109" s="145"/>
      <c r="M1109" s="145"/>
      <c r="N1109" s="145"/>
      <c r="O1109" s="145"/>
      <c r="P1109" s="145"/>
      <c r="Q1109" s="145"/>
      <c r="R1109" s="145"/>
      <c r="S1109" s="145"/>
      <c r="T1109" s="145"/>
      <c r="U1109" s="145"/>
      <c r="V1109" s="145"/>
      <c r="W1109" s="145"/>
      <c r="X1109" s="145"/>
      <c r="Y1109" s="145"/>
      <c r="Z1109" s="145"/>
      <c r="AA1109" s="145"/>
      <c r="AB1109" s="145"/>
      <c r="AC1109" s="169"/>
      <c r="AD1109" s="169"/>
      <c r="AE1109" s="169"/>
      <c r="AF1109" s="169"/>
      <c r="AG1109" s="169"/>
      <c r="AH1109" s="170"/>
      <c r="AI1109" s="145"/>
      <c r="AJ1109" s="145"/>
      <c r="AK1109" s="145"/>
      <c r="AL1109" s="145"/>
      <c r="AY1109" s="171"/>
      <c r="AZ1109" s="167"/>
      <c r="BA1109" s="172"/>
      <c r="BG1109" s="171"/>
      <c r="BH1109" s="167"/>
      <c r="BI1109" s="172"/>
      <c r="CG1109" s="430"/>
      <c r="CH1109" s="430"/>
      <c r="CL1109" s="147"/>
    </row>
    <row r="1110" spans="1:90" s="5" customFormat="1" x14ac:dyDescent="0.25">
      <c r="A1110" s="145"/>
      <c r="B1110" s="145"/>
      <c r="C1110" s="145"/>
      <c r="D1110" s="145"/>
      <c r="E1110" s="145"/>
      <c r="F1110" s="145"/>
      <c r="G1110" s="145"/>
      <c r="H1110" s="145"/>
      <c r="I1110" s="145"/>
      <c r="J1110" s="145"/>
      <c r="K1110" s="145"/>
      <c r="L1110" s="145"/>
      <c r="M1110" s="145"/>
      <c r="N1110" s="145"/>
      <c r="O1110" s="145"/>
      <c r="P1110" s="145"/>
      <c r="Q1110" s="145"/>
      <c r="R1110" s="145"/>
      <c r="S1110" s="145"/>
      <c r="T1110" s="145"/>
      <c r="U1110" s="145"/>
      <c r="V1110" s="145"/>
      <c r="W1110" s="145"/>
      <c r="X1110" s="145"/>
      <c r="Y1110" s="145"/>
      <c r="Z1110" s="145"/>
      <c r="AA1110" s="145"/>
      <c r="AB1110" s="145"/>
      <c r="AC1110" s="169"/>
      <c r="AD1110" s="169"/>
      <c r="AE1110" s="169"/>
      <c r="AF1110" s="169"/>
      <c r="AG1110" s="169"/>
      <c r="AH1110" s="170"/>
      <c r="AI1110" s="145"/>
      <c r="AJ1110" s="145"/>
      <c r="AK1110" s="145"/>
      <c r="AL1110" s="145"/>
      <c r="AY1110" s="171"/>
      <c r="AZ1110" s="167"/>
      <c r="BA1110" s="172"/>
      <c r="BG1110" s="171"/>
      <c r="BH1110" s="167"/>
      <c r="BI1110" s="172"/>
      <c r="CG1110" s="430"/>
      <c r="CH1110" s="430"/>
      <c r="CL1110" s="147"/>
    </row>
    <row r="1111" spans="1:90" s="5" customFormat="1" x14ac:dyDescent="0.25">
      <c r="A1111" s="145"/>
      <c r="B1111" s="145"/>
      <c r="C1111" s="145"/>
      <c r="D1111" s="145"/>
      <c r="E1111" s="145"/>
      <c r="F1111" s="145"/>
      <c r="G1111" s="145"/>
      <c r="H1111" s="145"/>
      <c r="I1111" s="145"/>
      <c r="J1111" s="145"/>
      <c r="K1111" s="145"/>
      <c r="L1111" s="145"/>
      <c r="M1111" s="145"/>
      <c r="N1111" s="145"/>
      <c r="O1111" s="145"/>
      <c r="P1111" s="145"/>
      <c r="Q1111" s="145"/>
      <c r="R1111" s="145"/>
      <c r="S1111" s="145"/>
      <c r="T1111" s="145"/>
      <c r="U1111" s="145"/>
      <c r="V1111" s="145"/>
      <c r="W1111" s="145"/>
      <c r="X1111" s="145"/>
      <c r="Y1111" s="145"/>
      <c r="Z1111" s="145"/>
      <c r="AA1111" s="145"/>
      <c r="AB1111" s="145"/>
      <c r="AC1111" s="169"/>
      <c r="AD1111" s="169"/>
      <c r="AE1111" s="169"/>
      <c r="AF1111" s="169"/>
      <c r="AG1111" s="169"/>
      <c r="AH1111" s="170"/>
      <c r="AI1111" s="145"/>
      <c r="AJ1111" s="145"/>
      <c r="AK1111" s="145"/>
      <c r="AL1111" s="145"/>
      <c r="AY1111" s="171"/>
      <c r="AZ1111" s="167"/>
      <c r="BA1111" s="172"/>
      <c r="BG1111" s="171"/>
      <c r="BH1111" s="167"/>
      <c r="BI1111" s="172"/>
      <c r="CG1111" s="430"/>
      <c r="CH1111" s="430"/>
      <c r="CL1111" s="147"/>
    </row>
    <row r="1112" spans="1:90" s="5" customFormat="1" x14ac:dyDescent="0.25">
      <c r="A1112" s="145"/>
      <c r="B1112" s="145"/>
      <c r="C1112" s="145"/>
      <c r="D1112" s="145"/>
      <c r="E1112" s="145"/>
      <c r="F1112" s="145"/>
      <c r="G1112" s="145"/>
      <c r="H1112" s="145"/>
      <c r="I1112" s="145"/>
      <c r="J1112" s="145"/>
      <c r="K1112" s="145"/>
      <c r="L1112" s="145"/>
      <c r="M1112" s="145"/>
      <c r="N1112" s="145"/>
      <c r="O1112" s="145"/>
      <c r="P1112" s="145"/>
      <c r="Q1112" s="145"/>
      <c r="R1112" s="145"/>
      <c r="S1112" s="145"/>
      <c r="T1112" s="145"/>
      <c r="U1112" s="145"/>
      <c r="V1112" s="145"/>
      <c r="W1112" s="145"/>
      <c r="X1112" s="145"/>
      <c r="Y1112" s="145"/>
      <c r="Z1112" s="145"/>
      <c r="AA1112" s="145"/>
      <c r="AB1112" s="145"/>
      <c r="AC1112" s="169"/>
      <c r="AD1112" s="169"/>
      <c r="AE1112" s="169"/>
      <c r="AF1112" s="169"/>
      <c r="AG1112" s="169"/>
      <c r="AH1112" s="170"/>
      <c r="AI1112" s="145"/>
      <c r="AJ1112" s="145"/>
      <c r="AK1112" s="145"/>
      <c r="AL1112" s="145"/>
      <c r="AY1112" s="171"/>
      <c r="AZ1112" s="167"/>
      <c r="BA1112" s="172"/>
      <c r="BG1112" s="171"/>
      <c r="BH1112" s="167"/>
      <c r="BI1112" s="172"/>
      <c r="CG1112" s="430"/>
      <c r="CH1112" s="430"/>
      <c r="CL1112" s="147"/>
    </row>
    <row r="1113" spans="1:90" s="5" customFormat="1" x14ac:dyDescent="0.25">
      <c r="A1113" s="145"/>
      <c r="B1113" s="145"/>
      <c r="C1113" s="145"/>
      <c r="D1113" s="145"/>
      <c r="E1113" s="145"/>
      <c r="F1113" s="145"/>
      <c r="G1113" s="145"/>
      <c r="H1113" s="145"/>
      <c r="I1113" s="145"/>
      <c r="J1113" s="145"/>
      <c r="K1113" s="145"/>
      <c r="L1113" s="145"/>
      <c r="M1113" s="145"/>
      <c r="N1113" s="145"/>
      <c r="O1113" s="145"/>
      <c r="P1113" s="145"/>
      <c r="Q1113" s="145"/>
      <c r="R1113" s="145"/>
      <c r="S1113" s="145"/>
      <c r="T1113" s="145"/>
      <c r="U1113" s="145"/>
      <c r="V1113" s="145"/>
      <c r="W1113" s="145"/>
      <c r="X1113" s="145"/>
      <c r="Y1113" s="145"/>
      <c r="Z1113" s="145"/>
      <c r="AA1113" s="145"/>
      <c r="AB1113" s="145"/>
      <c r="AC1113" s="169"/>
      <c r="AD1113" s="169"/>
      <c r="AE1113" s="169"/>
      <c r="AF1113" s="169"/>
      <c r="AG1113" s="169"/>
      <c r="AH1113" s="170"/>
      <c r="AI1113" s="145"/>
      <c r="AJ1113" s="145"/>
      <c r="AK1113" s="145"/>
      <c r="AL1113" s="145"/>
      <c r="AY1113" s="171"/>
      <c r="AZ1113" s="167"/>
      <c r="BA1113" s="172"/>
      <c r="BG1113" s="171"/>
      <c r="BH1113" s="167"/>
      <c r="BI1113" s="172"/>
      <c r="CG1113" s="430"/>
      <c r="CH1113" s="430"/>
      <c r="CL1113" s="147"/>
    </row>
    <row r="1114" spans="1:90" s="5" customFormat="1" x14ac:dyDescent="0.25">
      <c r="A1114" s="145"/>
      <c r="B1114" s="145"/>
      <c r="C1114" s="145"/>
      <c r="D1114" s="145"/>
      <c r="E1114" s="145"/>
      <c r="F1114" s="145"/>
      <c r="G1114" s="145"/>
      <c r="H1114" s="145"/>
      <c r="I1114" s="145"/>
      <c r="J1114" s="145"/>
      <c r="K1114" s="145"/>
      <c r="L1114" s="145"/>
      <c r="M1114" s="145"/>
      <c r="N1114" s="145"/>
      <c r="O1114" s="145"/>
      <c r="P1114" s="145"/>
      <c r="Q1114" s="145"/>
      <c r="R1114" s="145"/>
      <c r="S1114" s="145"/>
      <c r="T1114" s="145"/>
      <c r="U1114" s="145"/>
      <c r="V1114" s="145"/>
      <c r="W1114" s="145"/>
      <c r="X1114" s="145"/>
      <c r="Y1114" s="145"/>
      <c r="Z1114" s="145"/>
      <c r="AA1114" s="145"/>
      <c r="AB1114" s="145"/>
      <c r="AC1114" s="169"/>
      <c r="AD1114" s="169"/>
      <c r="AE1114" s="169"/>
      <c r="AF1114" s="169"/>
      <c r="AG1114" s="169"/>
      <c r="AH1114" s="170"/>
      <c r="AI1114" s="145"/>
      <c r="AJ1114" s="145"/>
      <c r="AK1114" s="145"/>
      <c r="AL1114" s="145"/>
      <c r="AY1114" s="171"/>
      <c r="AZ1114" s="167"/>
      <c r="BA1114" s="172"/>
      <c r="BG1114" s="171"/>
      <c r="BH1114" s="167"/>
      <c r="BI1114" s="172"/>
      <c r="CG1114" s="430"/>
      <c r="CH1114" s="430"/>
      <c r="CL1114" s="147"/>
    </row>
    <row r="1115" spans="1:90" s="5" customFormat="1" x14ac:dyDescent="0.25">
      <c r="A1115" s="145"/>
      <c r="B1115" s="145"/>
      <c r="C1115" s="145"/>
      <c r="D1115" s="145"/>
      <c r="E1115" s="145"/>
      <c r="F1115" s="145"/>
      <c r="G1115" s="145"/>
      <c r="H1115" s="145"/>
      <c r="I1115" s="145"/>
      <c r="J1115" s="145"/>
      <c r="K1115" s="145"/>
      <c r="L1115" s="145"/>
      <c r="M1115" s="145"/>
      <c r="N1115" s="145"/>
      <c r="O1115" s="145"/>
      <c r="P1115" s="145"/>
      <c r="Q1115" s="145"/>
      <c r="R1115" s="145"/>
      <c r="S1115" s="145"/>
      <c r="T1115" s="145"/>
      <c r="U1115" s="145"/>
      <c r="V1115" s="145"/>
      <c r="W1115" s="145"/>
      <c r="X1115" s="145"/>
      <c r="Y1115" s="145"/>
      <c r="Z1115" s="145"/>
      <c r="AA1115" s="145"/>
      <c r="AB1115" s="145"/>
      <c r="AC1115" s="169"/>
      <c r="AD1115" s="169"/>
      <c r="AE1115" s="169"/>
      <c r="AF1115" s="169"/>
      <c r="AG1115" s="169"/>
      <c r="AH1115" s="170"/>
      <c r="AI1115" s="145"/>
      <c r="AJ1115" s="145"/>
      <c r="AK1115" s="145"/>
      <c r="AL1115" s="145"/>
      <c r="AY1115" s="171"/>
      <c r="AZ1115" s="167"/>
      <c r="BA1115" s="172"/>
      <c r="BG1115" s="171"/>
      <c r="BH1115" s="167"/>
      <c r="BI1115" s="172"/>
      <c r="CG1115" s="430"/>
      <c r="CH1115" s="430"/>
      <c r="CL1115" s="147"/>
    </row>
    <row r="1116" spans="1:90" s="5" customFormat="1" x14ac:dyDescent="0.25">
      <c r="A1116" s="145"/>
      <c r="B1116" s="145"/>
      <c r="C1116" s="145"/>
      <c r="D1116" s="145"/>
      <c r="E1116" s="145"/>
      <c r="F1116" s="145"/>
      <c r="G1116" s="145"/>
      <c r="H1116" s="145"/>
      <c r="I1116" s="145"/>
      <c r="J1116" s="145"/>
      <c r="K1116" s="145"/>
      <c r="L1116" s="145"/>
      <c r="M1116" s="145"/>
      <c r="N1116" s="145"/>
      <c r="O1116" s="145"/>
      <c r="P1116" s="145"/>
      <c r="Q1116" s="145"/>
      <c r="R1116" s="145"/>
      <c r="S1116" s="145"/>
      <c r="T1116" s="145"/>
      <c r="U1116" s="145"/>
      <c r="V1116" s="145"/>
      <c r="W1116" s="145"/>
      <c r="X1116" s="145"/>
      <c r="Y1116" s="145"/>
      <c r="Z1116" s="145"/>
      <c r="AA1116" s="145"/>
      <c r="AB1116" s="145"/>
      <c r="AC1116" s="169"/>
      <c r="AD1116" s="169"/>
      <c r="AE1116" s="169"/>
      <c r="AF1116" s="169"/>
      <c r="AG1116" s="169"/>
      <c r="AH1116" s="170"/>
      <c r="AI1116" s="145"/>
      <c r="AJ1116" s="145"/>
      <c r="AK1116" s="145"/>
      <c r="AL1116" s="145"/>
      <c r="AY1116" s="171"/>
      <c r="AZ1116" s="167"/>
      <c r="BA1116" s="172"/>
      <c r="BG1116" s="171"/>
      <c r="BH1116" s="167"/>
      <c r="BI1116" s="172"/>
      <c r="CG1116" s="430"/>
      <c r="CH1116" s="430"/>
      <c r="CL1116" s="147"/>
    </row>
    <row r="1117" spans="1:90" s="5" customFormat="1" x14ac:dyDescent="0.25">
      <c r="A1117" s="145"/>
      <c r="B1117" s="145"/>
      <c r="C1117" s="145"/>
      <c r="D1117" s="145"/>
      <c r="E1117" s="145"/>
      <c r="F1117" s="145"/>
      <c r="G1117" s="145"/>
      <c r="H1117" s="145"/>
      <c r="I1117" s="145"/>
      <c r="J1117" s="145"/>
      <c r="K1117" s="145"/>
      <c r="L1117" s="145"/>
      <c r="M1117" s="145"/>
      <c r="N1117" s="145"/>
      <c r="O1117" s="145"/>
      <c r="P1117" s="145"/>
      <c r="Q1117" s="145"/>
      <c r="R1117" s="145"/>
      <c r="S1117" s="145"/>
      <c r="T1117" s="145"/>
      <c r="U1117" s="145"/>
      <c r="V1117" s="145"/>
      <c r="W1117" s="145"/>
      <c r="X1117" s="145"/>
      <c r="Y1117" s="145"/>
      <c r="Z1117" s="145"/>
      <c r="AA1117" s="145"/>
      <c r="AB1117" s="145"/>
      <c r="AC1117" s="169"/>
      <c r="AD1117" s="169"/>
      <c r="AE1117" s="169"/>
      <c r="AF1117" s="169"/>
      <c r="AG1117" s="169"/>
      <c r="AH1117" s="170"/>
      <c r="AI1117" s="145"/>
      <c r="AJ1117" s="145"/>
      <c r="AK1117" s="145"/>
      <c r="AL1117" s="145"/>
      <c r="AY1117" s="171"/>
      <c r="AZ1117" s="167"/>
      <c r="BA1117" s="172"/>
      <c r="BG1117" s="171"/>
      <c r="BH1117" s="167"/>
      <c r="BI1117" s="172"/>
      <c r="CG1117" s="430"/>
      <c r="CH1117" s="430"/>
      <c r="CL1117" s="147"/>
    </row>
    <row r="1118" spans="1:90" s="5" customFormat="1" x14ac:dyDescent="0.25">
      <c r="A1118" s="145"/>
      <c r="B1118" s="145"/>
      <c r="C1118" s="145"/>
      <c r="D1118" s="145"/>
      <c r="E1118" s="145"/>
      <c r="F1118" s="145"/>
      <c r="G1118" s="145"/>
      <c r="H1118" s="145"/>
      <c r="I1118" s="145"/>
      <c r="J1118" s="145"/>
      <c r="K1118" s="145"/>
      <c r="L1118" s="145"/>
      <c r="M1118" s="145"/>
      <c r="N1118" s="145"/>
      <c r="O1118" s="145"/>
      <c r="P1118" s="145"/>
      <c r="Q1118" s="145"/>
      <c r="R1118" s="145"/>
      <c r="S1118" s="145"/>
      <c r="T1118" s="145"/>
      <c r="U1118" s="145"/>
      <c r="V1118" s="145"/>
      <c r="W1118" s="145"/>
      <c r="X1118" s="145"/>
      <c r="Y1118" s="145"/>
      <c r="Z1118" s="145"/>
      <c r="AA1118" s="145"/>
      <c r="AB1118" s="145"/>
      <c r="AC1118" s="169"/>
      <c r="AD1118" s="169"/>
      <c r="AE1118" s="169"/>
      <c r="AF1118" s="169"/>
      <c r="AG1118" s="169"/>
      <c r="AH1118" s="170"/>
      <c r="AI1118" s="145"/>
      <c r="AJ1118" s="145"/>
      <c r="AK1118" s="145"/>
      <c r="AL1118" s="145"/>
      <c r="AY1118" s="171"/>
      <c r="AZ1118" s="167"/>
      <c r="BA1118" s="172"/>
      <c r="BG1118" s="171"/>
      <c r="BH1118" s="167"/>
      <c r="BI1118" s="172"/>
      <c r="CG1118" s="430"/>
      <c r="CH1118" s="430"/>
      <c r="CL1118" s="147"/>
    </row>
    <row r="1119" spans="1:90" s="5" customFormat="1" x14ac:dyDescent="0.25">
      <c r="A1119" s="145"/>
      <c r="B1119" s="145"/>
      <c r="C1119" s="145"/>
      <c r="D1119" s="145"/>
      <c r="E1119" s="145"/>
      <c r="F1119" s="145"/>
      <c r="G1119" s="145"/>
      <c r="H1119" s="145"/>
      <c r="I1119" s="145"/>
      <c r="J1119" s="145"/>
      <c r="K1119" s="145"/>
      <c r="L1119" s="145"/>
      <c r="M1119" s="145"/>
      <c r="N1119" s="145"/>
      <c r="O1119" s="145"/>
      <c r="P1119" s="145"/>
      <c r="Q1119" s="145"/>
      <c r="R1119" s="145"/>
      <c r="S1119" s="145"/>
      <c r="T1119" s="145"/>
      <c r="U1119" s="145"/>
      <c r="V1119" s="145"/>
      <c r="W1119" s="145"/>
      <c r="X1119" s="145"/>
      <c r="Y1119" s="145"/>
      <c r="Z1119" s="145"/>
      <c r="AA1119" s="145"/>
      <c r="AB1119" s="145"/>
      <c r="AC1119" s="169"/>
      <c r="AD1119" s="169"/>
      <c r="AE1119" s="169"/>
      <c r="AF1119" s="169"/>
      <c r="AG1119" s="169"/>
      <c r="AH1119" s="170"/>
      <c r="AI1119" s="145"/>
      <c r="AJ1119" s="145"/>
      <c r="AK1119" s="145"/>
      <c r="AL1119" s="145"/>
      <c r="AY1119" s="171"/>
      <c r="AZ1119" s="167"/>
      <c r="BA1119" s="172"/>
      <c r="BG1119" s="171"/>
      <c r="BH1119" s="167"/>
      <c r="BI1119" s="172"/>
      <c r="CG1119" s="430"/>
      <c r="CH1119" s="430"/>
      <c r="CL1119" s="147"/>
    </row>
    <row r="1120" spans="1:90" s="5" customFormat="1" x14ac:dyDescent="0.25">
      <c r="A1120" s="145"/>
      <c r="B1120" s="145"/>
      <c r="C1120" s="145"/>
      <c r="D1120" s="145"/>
      <c r="E1120" s="145"/>
      <c r="F1120" s="145"/>
      <c r="G1120" s="145"/>
      <c r="H1120" s="145"/>
      <c r="I1120" s="145"/>
      <c r="J1120" s="145"/>
      <c r="K1120" s="145"/>
      <c r="L1120" s="145"/>
      <c r="M1120" s="145"/>
      <c r="N1120" s="145"/>
      <c r="O1120" s="145"/>
      <c r="P1120" s="145"/>
      <c r="Q1120" s="145"/>
      <c r="R1120" s="145"/>
      <c r="S1120" s="145"/>
      <c r="T1120" s="145"/>
      <c r="U1120" s="145"/>
      <c r="V1120" s="145"/>
      <c r="W1120" s="145"/>
      <c r="X1120" s="145"/>
      <c r="Y1120" s="145"/>
      <c r="Z1120" s="145"/>
      <c r="AA1120" s="145"/>
      <c r="AB1120" s="145"/>
      <c r="AC1120" s="169"/>
      <c r="AD1120" s="169"/>
      <c r="AE1120" s="169"/>
      <c r="AF1120" s="169"/>
      <c r="AG1120" s="169"/>
      <c r="AH1120" s="170"/>
      <c r="AI1120" s="145"/>
      <c r="AJ1120" s="145"/>
      <c r="AK1120" s="145"/>
      <c r="AL1120" s="145"/>
      <c r="AY1120" s="171"/>
      <c r="AZ1120" s="167"/>
      <c r="BA1120" s="172"/>
      <c r="BG1120" s="171"/>
      <c r="BH1120" s="167"/>
      <c r="BI1120" s="172"/>
      <c r="CG1120" s="430"/>
      <c r="CH1120" s="430"/>
      <c r="CL1120" s="147"/>
    </row>
    <row r="1121" spans="1:90" s="5" customFormat="1" x14ac:dyDescent="0.25">
      <c r="A1121" s="145"/>
      <c r="B1121" s="145"/>
      <c r="C1121" s="145"/>
      <c r="D1121" s="145"/>
      <c r="E1121" s="145"/>
      <c r="F1121" s="145"/>
      <c r="G1121" s="145"/>
      <c r="H1121" s="145"/>
      <c r="I1121" s="145"/>
      <c r="J1121" s="145"/>
      <c r="K1121" s="145"/>
      <c r="L1121" s="145"/>
      <c r="M1121" s="145"/>
      <c r="N1121" s="145"/>
      <c r="O1121" s="145"/>
      <c r="P1121" s="145"/>
      <c r="Q1121" s="145"/>
      <c r="R1121" s="145"/>
      <c r="S1121" s="145"/>
      <c r="T1121" s="145"/>
      <c r="U1121" s="145"/>
      <c r="V1121" s="145"/>
      <c r="W1121" s="145"/>
      <c r="X1121" s="145"/>
      <c r="Y1121" s="145"/>
      <c r="Z1121" s="145"/>
      <c r="AA1121" s="145"/>
      <c r="AB1121" s="145"/>
      <c r="AC1121" s="169"/>
      <c r="AD1121" s="169"/>
      <c r="AE1121" s="169"/>
      <c r="AF1121" s="169"/>
      <c r="AG1121" s="169"/>
      <c r="AH1121" s="170"/>
      <c r="AI1121" s="145"/>
      <c r="AJ1121" s="145"/>
      <c r="AK1121" s="145"/>
      <c r="AL1121" s="145"/>
      <c r="AY1121" s="171"/>
      <c r="AZ1121" s="167"/>
      <c r="BA1121" s="172"/>
      <c r="BG1121" s="171"/>
      <c r="BH1121" s="167"/>
      <c r="BI1121" s="172"/>
      <c r="CG1121" s="430"/>
      <c r="CH1121" s="430"/>
      <c r="CL1121" s="147"/>
    </row>
    <row r="1122" spans="1:90" s="5" customFormat="1" x14ac:dyDescent="0.25">
      <c r="A1122" s="145"/>
      <c r="B1122" s="145"/>
      <c r="C1122" s="145"/>
      <c r="D1122" s="145"/>
      <c r="E1122" s="145"/>
      <c r="F1122" s="145"/>
      <c r="G1122" s="145"/>
      <c r="H1122" s="145"/>
      <c r="I1122" s="145"/>
      <c r="J1122" s="145"/>
      <c r="K1122" s="145"/>
      <c r="L1122" s="145"/>
      <c r="M1122" s="145"/>
      <c r="N1122" s="145"/>
      <c r="O1122" s="145"/>
      <c r="P1122" s="145"/>
      <c r="Q1122" s="145"/>
      <c r="R1122" s="145"/>
      <c r="S1122" s="145"/>
      <c r="T1122" s="145"/>
      <c r="U1122" s="145"/>
      <c r="V1122" s="145"/>
      <c r="W1122" s="145"/>
      <c r="X1122" s="145"/>
      <c r="Y1122" s="145"/>
      <c r="Z1122" s="145"/>
      <c r="AA1122" s="145"/>
      <c r="AB1122" s="145"/>
      <c r="AC1122" s="169"/>
      <c r="AD1122" s="169"/>
      <c r="AE1122" s="169"/>
      <c r="AF1122" s="169"/>
      <c r="AG1122" s="169"/>
      <c r="AH1122" s="170"/>
      <c r="AI1122" s="145"/>
      <c r="AJ1122" s="145"/>
      <c r="AK1122" s="145"/>
      <c r="AL1122" s="145"/>
      <c r="AY1122" s="171"/>
      <c r="AZ1122" s="167"/>
      <c r="BA1122" s="172"/>
      <c r="BG1122" s="171"/>
      <c r="BH1122" s="167"/>
      <c r="BI1122" s="172"/>
      <c r="CG1122" s="430"/>
      <c r="CH1122" s="430"/>
      <c r="CL1122" s="147"/>
    </row>
    <row r="1123" spans="1:90" s="5" customFormat="1" x14ac:dyDescent="0.25">
      <c r="A1123" s="145"/>
      <c r="B1123" s="145"/>
      <c r="C1123" s="145"/>
      <c r="D1123" s="145"/>
      <c r="E1123" s="145"/>
      <c r="F1123" s="145"/>
      <c r="G1123" s="145"/>
      <c r="H1123" s="145"/>
      <c r="I1123" s="145"/>
      <c r="J1123" s="145"/>
      <c r="K1123" s="145"/>
      <c r="L1123" s="145"/>
      <c r="M1123" s="145"/>
      <c r="N1123" s="145"/>
      <c r="O1123" s="145"/>
      <c r="P1123" s="145"/>
      <c r="Q1123" s="145"/>
      <c r="R1123" s="145"/>
      <c r="S1123" s="145"/>
      <c r="T1123" s="145"/>
      <c r="U1123" s="145"/>
      <c r="V1123" s="145"/>
      <c r="W1123" s="145"/>
      <c r="X1123" s="145"/>
      <c r="Y1123" s="145"/>
      <c r="Z1123" s="145"/>
      <c r="AA1123" s="145"/>
      <c r="AB1123" s="145"/>
      <c r="AC1123" s="169"/>
      <c r="AD1123" s="169"/>
      <c r="AE1123" s="169"/>
      <c r="AF1123" s="169"/>
      <c r="AG1123" s="169"/>
      <c r="AH1123" s="170"/>
      <c r="AI1123" s="145"/>
      <c r="AJ1123" s="145"/>
      <c r="AK1123" s="145"/>
      <c r="AL1123" s="145"/>
      <c r="AY1123" s="171"/>
      <c r="AZ1123" s="167"/>
      <c r="BA1123" s="172"/>
      <c r="BG1123" s="171"/>
      <c r="BH1123" s="167"/>
      <c r="BI1123" s="172"/>
      <c r="CG1123" s="430"/>
      <c r="CH1123" s="430"/>
      <c r="CL1123" s="147"/>
    </row>
    <row r="1124" spans="1:90" s="5" customFormat="1" x14ac:dyDescent="0.25">
      <c r="A1124" s="145"/>
      <c r="B1124" s="145"/>
      <c r="C1124" s="145"/>
      <c r="D1124" s="145"/>
      <c r="E1124" s="145"/>
      <c r="F1124" s="145"/>
      <c r="G1124" s="145"/>
      <c r="H1124" s="145"/>
      <c r="I1124" s="145"/>
      <c r="J1124" s="145"/>
      <c r="K1124" s="145"/>
      <c r="L1124" s="145"/>
      <c r="M1124" s="145"/>
      <c r="N1124" s="145"/>
      <c r="O1124" s="145"/>
      <c r="P1124" s="145"/>
      <c r="Q1124" s="145"/>
      <c r="R1124" s="145"/>
      <c r="S1124" s="145"/>
      <c r="T1124" s="145"/>
      <c r="U1124" s="145"/>
      <c r="V1124" s="145"/>
      <c r="W1124" s="145"/>
      <c r="X1124" s="145"/>
      <c r="Y1124" s="145"/>
      <c r="Z1124" s="145"/>
      <c r="AA1124" s="145"/>
      <c r="AB1124" s="145"/>
      <c r="AC1124" s="169"/>
      <c r="AD1124" s="169"/>
      <c r="AE1124" s="169"/>
      <c r="AF1124" s="169"/>
      <c r="AG1124" s="169"/>
      <c r="AH1124" s="170"/>
      <c r="AI1124" s="145"/>
      <c r="AJ1124" s="145"/>
      <c r="AK1124" s="145"/>
      <c r="AL1124" s="145"/>
      <c r="AY1124" s="171"/>
      <c r="AZ1124" s="167"/>
      <c r="BA1124" s="172"/>
      <c r="BG1124" s="171"/>
      <c r="BH1124" s="167"/>
      <c r="BI1124" s="172"/>
      <c r="CG1124" s="430"/>
      <c r="CH1124" s="430"/>
      <c r="CL1124" s="147"/>
    </row>
    <row r="1125" spans="1:90" s="5" customFormat="1" x14ac:dyDescent="0.25">
      <c r="A1125" s="145"/>
      <c r="B1125" s="145"/>
      <c r="C1125" s="145"/>
      <c r="D1125" s="145"/>
      <c r="E1125" s="145"/>
      <c r="F1125" s="145"/>
      <c r="G1125" s="145"/>
      <c r="H1125" s="145"/>
      <c r="I1125" s="145"/>
      <c r="J1125" s="145"/>
      <c r="K1125" s="145"/>
      <c r="L1125" s="145"/>
      <c r="M1125" s="145"/>
      <c r="N1125" s="145"/>
      <c r="O1125" s="145"/>
      <c r="P1125" s="145"/>
      <c r="Q1125" s="145"/>
      <c r="R1125" s="145"/>
      <c r="S1125" s="145"/>
      <c r="T1125" s="145"/>
      <c r="U1125" s="145"/>
      <c r="V1125" s="145"/>
      <c r="W1125" s="145"/>
      <c r="X1125" s="145"/>
      <c r="Y1125" s="145"/>
      <c r="Z1125" s="145"/>
      <c r="AA1125" s="145"/>
      <c r="AB1125" s="145"/>
      <c r="AC1125" s="169"/>
      <c r="AD1125" s="169"/>
      <c r="AE1125" s="169"/>
      <c r="AF1125" s="169"/>
      <c r="AG1125" s="169"/>
      <c r="AH1125" s="170"/>
      <c r="AI1125" s="145"/>
      <c r="AJ1125" s="145"/>
      <c r="AK1125" s="145"/>
      <c r="AL1125" s="145"/>
      <c r="AY1125" s="171"/>
      <c r="AZ1125" s="167"/>
      <c r="BA1125" s="172"/>
      <c r="BG1125" s="171"/>
      <c r="BH1125" s="167"/>
      <c r="BI1125" s="172"/>
      <c r="CG1125" s="430"/>
      <c r="CH1125" s="430"/>
      <c r="CL1125" s="147"/>
    </row>
    <row r="1126" spans="1:90" s="5" customFormat="1" x14ac:dyDescent="0.25">
      <c r="A1126" s="145"/>
      <c r="B1126" s="145"/>
      <c r="C1126" s="145"/>
      <c r="D1126" s="145"/>
      <c r="E1126" s="145"/>
      <c r="F1126" s="145"/>
      <c r="G1126" s="145"/>
      <c r="H1126" s="145"/>
      <c r="I1126" s="145"/>
      <c r="J1126" s="145"/>
      <c r="K1126" s="145"/>
      <c r="L1126" s="145"/>
      <c r="M1126" s="145"/>
      <c r="N1126" s="145"/>
      <c r="O1126" s="145"/>
      <c r="P1126" s="145"/>
      <c r="Q1126" s="145"/>
      <c r="R1126" s="145"/>
      <c r="S1126" s="145"/>
      <c r="T1126" s="145"/>
      <c r="U1126" s="145"/>
      <c r="V1126" s="145"/>
      <c r="W1126" s="145"/>
      <c r="X1126" s="145"/>
      <c r="Y1126" s="145"/>
      <c r="Z1126" s="145"/>
      <c r="AA1126" s="145"/>
      <c r="AB1126" s="145"/>
      <c r="AC1126" s="169"/>
      <c r="AD1126" s="169"/>
      <c r="AE1126" s="169"/>
      <c r="AF1126" s="169"/>
      <c r="AG1126" s="169"/>
      <c r="AH1126" s="170"/>
      <c r="AI1126" s="145"/>
      <c r="AJ1126" s="145"/>
      <c r="AK1126" s="145"/>
      <c r="AL1126" s="145"/>
      <c r="AY1126" s="171"/>
      <c r="AZ1126" s="167"/>
      <c r="BA1126" s="172"/>
      <c r="BG1126" s="171"/>
      <c r="BH1126" s="167"/>
      <c r="BI1126" s="172"/>
      <c r="CG1126" s="430"/>
      <c r="CH1126" s="430"/>
      <c r="CL1126" s="147"/>
    </row>
    <row r="1127" spans="1:90" s="5" customFormat="1" x14ac:dyDescent="0.25">
      <c r="A1127" s="145"/>
      <c r="B1127" s="145"/>
      <c r="C1127" s="145"/>
      <c r="D1127" s="145"/>
      <c r="E1127" s="145"/>
      <c r="F1127" s="145"/>
      <c r="G1127" s="145"/>
      <c r="H1127" s="145"/>
      <c r="I1127" s="145"/>
      <c r="J1127" s="145"/>
      <c r="K1127" s="145"/>
      <c r="L1127" s="145"/>
      <c r="M1127" s="145"/>
      <c r="N1127" s="145"/>
      <c r="O1127" s="145"/>
      <c r="P1127" s="145"/>
      <c r="Q1127" s="145"/>
      <c r="R1127" s="145"/>
      <c r="S1127" s="145"/>
      <c r="T1127" s="145"/>
      <c r="U1127" s="145"/>
      <c r="V1127" s="145"/>
      <c r="W1127" s="145"/>
      <c r="X1127" s="145"/>
      <c r="Y1127" s="145"/>
      <c r="Z1127" s="145"/>
      <c r="AA1127" s="145"/>
      <c r="AB1127" s="145"/>
      <c r="AC1127" s="169"/>
      <c r="AD1127" s="169"/>
      <c r="AE1127" s="169"/>
      <c r="AF1127" s="169"/>
      <c r="AG1127" s="169"/>
      <c r="AH1127" s="170"/>
      <c r="AI1127" s="145"/>
      <c r="AJ1127" s="145"/>
      <c r="AK1127" s="145"/>
      <c r="AL1127" s="145"/>
      <c r="AY1127" s="171"/>
      <c r="AZ1127" s="167"/>
      <c r="BA1127" s="172"/>
      <c r="BG1127" s="171"/>
      <c r="BH1127" s="167"/>
      <c r="BI1127" s="172"/>
      <c r="CG1127" s="430"/>
      <c r="CH1127" s="430"/>
      <c r="CL1127" s="147"/>
    </row>
    <row r="1128" spans="1:90" s="5" customFormat="1" x14ac:dyDescent="0.25">
      <c r="A1128" s="145"/>
      <c r="B1128" s="145"/>
      <c r="C1128" s="145"/>
      <c r="D1128" s="145"/>
      <c r="E1128" s="145"/>
      <c r="F1128" s="145"/>
      <c r="G1128" s="145"/>
      <c r="H1128" s="145"/>
      <c r="I1128" s="145"/>
      <c r="J1128" s="145"/>
      <c r="K1128" s="145"/>
      <c r="L1128" s="145"/>
      <c r="M1128" s="145"/>
      <c r="N1128" s="145"/>
      <c r="O1128" s="145"/>
      <c r="P1128" s="145"/>
      <c r="Q1128" s="145"/>
      <c r="R1128" s="145"/>
      <c r="S1128" s="145"/>
      <c r="T1128" s="145"/>
      <c r="U1128" s="145"/>
      <c r="V1128" s="145"/>
      <c r="W1128" s="145"/>
      <c r="X1128" s="145"/>
      <c r="Y1128" s="145"/>
      <c r="Z1128" s="145"/>
      <c r="AA1128" s="145"/>
      <c r="AB1128" s="145"/>
      <c r="AC1128" s="169"/>
      <c r="AD1128" s="169"/>
      <c r="AE1128" s="169"/>
      <c r="AF1128" s="169"/>
      <c r="AG1128" s="169"/>
      <c r="AH1128" s="170"/>
      <c r="AI1128" s="145"/>
      <c r="AJ1128" s="145"/>
      <c r="AK1128" s="145"/>
      <c r="AL1128" s="145"/>
      <c r="AY1128" s="171"/>
      <c r="AZ1128" s="167"/>
      <c r="BA1128" s="172"/>
      <c r="BG1128" s="171"/>
      <c r="BH1128" s="167"/>
      <c r="BI1128" s="172"/>
      <c r="CG1128" s="430"/>
      <c r="CH1128" s="430"/>
      <c r="CL1128" s="147"/>
    </row>
    <row r="1129" spans="1:90" s="5" customFormat="1" x14ac:dyDescent="0.25">
      <c r="A1129" s="145"/>
      <c r="B1129" s="145"/>
      <c r="C1129" s="145"/>
      <c r="D1129" s="145"/>
      <c r="E1129" s="145"/>
      <c r="F1129" s="145"/>
      <c r="G1129" s="145"/>
      <c r="H1129" s="145"/>
      <c r="I1129" s="145"/>
      <c r="J1129" s="145"/>
      <c r="K1129" s="145"/>
      <c r="L1129" s="145"/>
      <c r="M1129" s="145"/>
      <c r="N1129" s="145"/>
      <c r="O1129" s="145"/>
      <c r="P1129" s="145"/>
      <c r="Q1129" s="145"/>
      <c r="R1129" s="145"/>
      <c r="S1129" s="145"/>
      <c r="T1129" s="145"/>
      <c r="U1129" s="145"/>
      <c r="V1129" s="145"/>
      <c r="W1129" s="145"/>
      <c r="X1129" s="145"/>
      <c r="Y1129" s="145"/>
      <c r="Z1129" s="145"/>
      <c r="AA1129" s="145"/>
      <c r="AB1129" s="145"/>
      <c r="AC1129" s="169"/>
      <c r="AD1129" s="169"/>
      <c r="AE1129" s="169"/>
      <c r="AF1129" s="169"/>
      <c r="AG1129" s="169"/>
      <c r="AH1129" s="170"/>
      <c r="AI1129" s="145"/>
      <c r="AJ1129" s="145"/>
      <c r="AK1129" s="145"/>
      <c r="AL1129" s="145"/>
      <c r="AY1129" s="171"/>
      <c r="AZ1129" s="167"/>
      <c r="BA1129" s="172"/>
      <c r="BG1129" s="171"/>
      <c r="BH1129" s="167"/>
      <c r="BI1129" s="172"/>
      <c r="CG1129" s="430"/>
      <c r="CH1129" s="430"/>
      <c r="CL1129" s="147"/>
    </row>
    <row r="1130" spans="1:90" s="5" customFormat="1" x14ac:dyDescent="0.25">
      <c r="A1130" s="145"/>
      <c r="B1130" s="145"/>
      <c r="C1130" s="145"/>
      <c r="D1130" s="145"/>
      <c r="E1130" s="145"/>
      <c r="F1130" s="145"/>
      <c r="G1130" s="145"/>
      <c r="H1130" s="145"/>
      <c r="I1130" s="145"/>
      <c r="J1130" s="145"/>
      <c r="K1130" s="145"/>
      <c r="L1130" s="145"/>
      <c r="M1130" s="145"/>
      <c r="N1130" s="145"/>
      <c r="O1130" s="145"/>
      <c r="P1130" s="145"/>
      <c r="Q1130" s="145"/>
      <c r="R1130" s="145"/>
      <c r="S1130" s="145"/>
      <c r="T1130" s="145"/>
      <c r="U1130" s="145"/>
      <c r="V1130" s="145"/>
      <c r="W1130" s="145"/>
      <c r="X1130" s="145"/>
      <c r="Y1130" s="145"/>
      <c r="Z1130" s="145"/>
      <c r="AA1130" s="145"/>
      <c r="AB1130" s="145"/>
      <c r="AC1130" s="169"/>
      <c r="AD1130" s="169"/>
      <c r="AE1130" s="169"/>
      <c r="AF1130" s="169"/>
      <c r="AG1130" s="169"/>
      <c r="AH1130" s="170"/>
      <c r="AI1130" s="145"/>
      <c r="AJ1130" s="145"/>
      <c r="AK1130" s="145"/>
      <c r="AL1130" s="145"/>
      <c r="AY1130" s="171"/>
      <c r="AZ1130" s="167"/>
      <c r="BA1130" s="172"/>
      <c r="BG1130" s="171"/>
      <c r="BH1130" s="167"/>
      <c r="BI1130" s="172"/>
      <c r="CG1130" s="430"/>
      <c r="CH1130" s="430"/>
      <c r="CL1130" s="147"/>
    </row>
    <row r="1131" spans="1:90" s="5" customFormat="1" x14ac:dyDescent="0.25">
      <c r="A1131" s="145"/>
      <c r="B1131" s="145"/>
      <c r="C1131" s="145"/>
      <c r="D1131" s="145"/>
      <c r="E1131" s="145"/>
      <c r="F1131" s="145"/>
      <c r="G1131" s="145"/>
      <c r="H1131" s="145"/>
      <c r="I1131" s="145"/>
      <c r="J1131" s="145"/>
      <c r="K1131" s="145"/>
      <c r="L1131" s="145"/>
      <c r="M1131" s="145"/>
      <c r="N1131" s="145"/>
      <c r="O1131" s="145"/>
      <c r="P1131" s="145"/>
      <c r="Q1131" s="145"/>
      <c r="R1131" s="145"/>
      <c r="S1131" s="145"/>
      <c r="T1131" s="145"/>
      <c r="U1131" s="145"/>
      <c r="V1131" s="145"/>
      <c r="W1131" s="145"/>
      <c r="X1131" s="145"/>
      <c r="Y1131" s="145"/>
      <c r="Z1131" s="145"/>
      <c r="AA1131" s="145"/>
      <c r="AB1131" s="145"/>
      <c r="AC1131" s="169"/>
      <c r="AD1131" s="169"/>
      <c r="AE1131" s="169"/>
      <c r="AF1131" s="169"/>
      <c r="AG1131" s="169"/>
      <c r="AH1131" s="170"/>
      <c r="AI1131" s="145"/>
      <c r="AJ1131" s="145"/>
      <c r="AK1131" s="145"/>
      <c r="AL1131" s="145"/>
      <c r="AY1131" s="171"/>
      <c r="AZ1131" s="167"/>
      <c r="BA1131" s="172"/>
      <c r="BG1131" s="171"/>
      <c r="BH1131" s="167"/>
      <c r="BI1131" s="172"/>
      <c r="CG1131" s="430"/>
      <c r="CH1131" s="430"/>
      <c r="CL1131" s="147"/>
    </row>
    <row r="1132" spans="1:90" s="5" customFormat="1" x14ac:dyDescent="0.25">
      <c r="A1132" s="145"/>
      <c r="B1132" s="145"/>
      <c r="C1132" s="145"/>
      <c r="D1132" s="145"/>
      <c r="E1132" s="145"/>
      <c r="F1132" s="145"/>
      <c r="G1132" s="145"/>
      <c r="H1132" s="145"/>
      <c r="I1132" s="145"/>
      <c r="J1132" s="145"/>
      <c r="K1132" s="145"/>
      <c r="L1132" s="145"/>
      <c r="M1132" s="145"/>
      <c r="N1132" s="145"/>
      <c r="O1132" s="145"/>
      <c r="P1132" s="145"/>
      <c r="Q1132" s="145"/>
      <c r="R1132" s="145"/>
      <c r="S1132" s="145"/>
      <c r="T1132" s="145"/>
      <c r="U1132" s="145"/>
      <c r="V1132" s="145"/>
      <c r="W1132" s="145"/>
      <c r="X1132" s="145"/>
      <c r="Y1132" s="145"/>
      <c r="Z1132" s="145"/>
      <c r="AA1132" s="145"/>
      <c r="AB1132" s="145"/>
      <c r="AC1132" s="169"/>
      <c r="AD1132" s="169"/>
      <c r="AE1132" s="169"/>
      <c r="AF1132" s="169"/>
      <c r="AG1132" s="169"/>
      <c r="AH1132" s="170"/>
      <c r="AI1132" s="145"/>
      <c r="AJ1132" s="145"/>
      <c r="AK1132" s="145"/>
      <c r="AL1132" s="145"/>
      <c r="AY1132" s="171"/>
      <c r="AZ1132" s="167"/>
      <c r="BA1132" s="172"/>
      <c r="BG1132" s="171"/>
      <c r="BH1132" s="167"/>
      <c r="BI1132" s="172"/>
      <c r="CG1132" s="430"/>
      <c r="CH1132" s="430"/>
      <c r="CL1132" s="147"/>
    </row>
    <row r="1133" spans="1:90" s="5" customFormat="1" x14ac:dyDescent="0.25">
      <c r="A1133" s="145"/>
      <c r="B1133" s="145"/>
      <c r="C1133" s="145"/>
      <c r="D1133" s="145"/>
      <c r="E1133" s="145"/>
      <c r="F1133" s="145"/>
      <c r="G1133" s="145"/>
      <c r="H1133" s="145"/>
      <c r="I1133" s="145"/>
      <c r="J1133" s="145"/>
      <c r="K1133" s="145"/>
      <c r="L1133" s="145"/>
      <c r="M1133" s="145"/>
      <c r="N1133" s="145"/>
      <c r="O1133" s="145"/>
      <c r="P1133" s="145"/>
      <c r="Q1133" s="145"/>
      <c r="R1133" s="145"/>
      <c r="S1133" s="145"/>
      <c r="T1133" s="145"/>
      <c r="U1133" s="145"/>
      <c r="V1133" s="145"/>
      <c r="W1133" s="145"/>
      <c r="X1133" s="145"/>
      <c r="Y1133" s="145"/>
      <c r="Z1133" s="145"/>
      <c r="AA1133" s="145"/>
      <c r="AB1133" s="145"/>
      <c r="AC1133" s="169"/>
      <c r="AD1133" s="169"/>
      <c r="AE1133" s="169"/>
      <c r="AF1133" s="169"/>
      <c r="AG1133" s="169"/>
      <c r="AH1133" s="170"/>
      <c r="AI1133" s="145"/>
      <c r="AJ1133" s="145"/>
      <c r="AK1133" s="145"/>
      <c r="AL1133" s="145"/>
      <c r="AY1133" s="171"/>
      <c r="AZ1133" s="167"/>
      <c r="BA1133" s="172"/>
      <c r="BG1133" s="171"/>
      <c r="BH1133" s="167"/>
      <c r="BI1133" s="172"/>
      <c r="CG1133" s="430"/>
      <c r="CH1133" s="430"/>
      <c r="CL1133" s="147"/>
    </row>
    <row r="1134" spans="1:90" s="5" customFormat="1" x14ac:dyDescent="0.25">
      <c r="A1134" s="145"/>
      <c r="B1134" s="145"/>
      <c r="C1134" s="145"/>
      <c r="D1134" s="145"/>
      <c r="E1134" s="145"/>
      <c r="F1134" s="145"/>
      <c r="G1134" s="145"/>
      <c r="H1134" s="145"/>
      <c r="I1134" s="145"/>
      <c r="J1134" s="145"/>
      <c r="K1134" s="145"/>
      <c r="L1134" s="145"/>
      <c r="M1134" s="145"/>
      <c r="N1134" s="145"/>
      <c r="O1134" s="145"/>
      <c r="P1134" s="145"/>
      <c r="Q1134" s="145"/>
      <c r="R1134" s="145"/>
      <c r="S1134" s="145"/>
      <c r="T1134" s="145"/>
      <c r="U1134" s="145"/>
      <c r="V1134" s="145"/>
      <c r="W1134" s="145"/>
      <c r="X1134" s="145"/>
      <c r="Y1134" s="145"/>
      <c r="Z1134" s="145"/>
      <c r="AA1134" s="145"/>
      <c r="AB1134" s="145"/>
      <c r="AC1134" s="169"/>
      <c r="AD1134" s="169"/>
      <c r="AE1134" s="169"/>
      <c r="AF1134" s="169"/>
      <c r="AG1134" s="169"/>
      <c r="AH1134" s="170"/>
      <c r="AI1134" s="145"/>
      <c r="AJ1134" s="145"/>
      <c r="AK1134" s="145"/>
      <c r="AL1134" s="145"/>
      <c r="AY1134" s="171"/>
      <c r="AZ1134" s="167"/>
      <c r="BA1134" s="172"/>
      <c r="BG1134" s="171"/>
      <c r="BH1134" s="167"/>
      <c r="BI1134" s="172"/>
      <c r="CG1134" s="430"/>
      <c r="CH1134" s="430"/>
      <c r="CL1134" s="147"/>
    </row>
    <row r="1135" spans="1:90" s="5" customFormat="1" x14ac:dyDescent="0.25">
      <c r="A1135" s="145"/>
      <c r="B1135" s="145"/>
      <c r="C1135" s="145"/>
      <c r="D1135" s="145"/>
      <c r="E1135" s="145"/>
      <c r="F1135" s="145"/>
      <c r="G1135" s="145"/>
      <c r="H1135" s="145"/>
      <c r="I1135" s="145"/>
      <c r="J1135" s="145"/>
      <c r="K1135" s="145"/>
      <c r="L1135" s="145"/>
      <c r="M1135" s="145"/>
      <c r="N1135" s="145"/>
      <c r="O1135" s="145"/>
      <c r="P1135" s="145"/>
      <c r="Q1135" s="145"/>
      <c r="R1135" s="145"/>
      <c r="S1135" s="145"/>
      <c r="T1135" s="145"/>
      <c r="U1135" s="145"/>
      <c r="V1135" s="145"/>
      <c r="W1135" s="145"/>
      <c r="X1135" s="145"/>
      <c r="Y1135" s="145"/>
      <c r="Z1135" s="145"/>
      <c r="AA1135" s="145"/>
      <c r="AB1135" s="145"/>
      <c r="AC1135" s="169"/>
      <c r="AD1135" s="169"/>
      <c r="AE1135" s="169"/>
      <c r="AF1135" s="169"/>
      <c r="AG1135" s="169"/>
      <c r="AH1135" s="170"/>
      <c r="AI1135" s="145"/>
      <c r="AJ1135" s="145"/>
      <c r="AK1135" s="145"/>
      <c r="AL1135" s="145"/>
      <c r="AY1135" s="171"/>
      <c r="AZ1135" s="167"/>
      <c r="BA1135" s="172"/>
      <c r="BG1135" s="171"/>
      <c r="BH1135" s="167"/>
      <c r="BI1135" s="172"/>
      <c r="CG1135" s="430"/>
      <c r="CH1135" s="430"/>
      <c r="CL1135" s="147"/>
    </row>
    <row r="1136" spans="1:90" s="5" customFormat="1" x14ac:dyDescent="0.25">
      <c r="A1136" s="145"/>
      <c r="B1136" s="145"/>
      <c r="C1136" s="145"/>
      <c r="D1136" s="145"/>
      <c r="E1136" s="145"/>
      <c r="F1136" s="145"/>
      <c r="G1136" s="145"/>
      <c r="H1136" s="145"/>
      <c r="I1136" s="145"/>
      <c r="J1136" s="145"/>
      <c r="K1136" s="145"/>
      <c r="L1136" s="145"/>
      <c r="M1136" s="145"/>
      <c r="N1136" s="145"/>
      <c r="O1136" s="145"/>
      <c r="P1136" s="145"/>
      <c r="Q1136" s="145"/>
      <c r="R1136" s="145"/>
      <c r="S1136" s="145"/>
      <c r="T1136" s="145"/>
      <c r="U1136" s="145"/>
      <c r="V1136" s="145"/>
      <c r="W1136" s="145"/>
      <c r="X1136" s="145"/>
      <c r="Y1136" s="145"/>
      <c r="Z1136" s="145"/>
      <c r="AA1136" s="145"/>
      <c r="AB1136" s="145"/>
      <c r="AC1136" s="169"/>
      <c r="AD1136" s="169"/>
      <c r="AE1136" s="169"/>
      <c r="AF1136" s="169"/>
      <c r="AG1136" s="169"/>
      <c r="AH1136" s="170"/>
      <c r="AI1136" s="145"/>
      <c r="AJ1136" s="145"/>
      <c r="AK1136" s="145"/>
      <c r="AL1136" s="145"/>
      <c r="AY1136" s="171"/>
      <c r="AZ1136" s="167"/>
      <c r="BA1136" s="172"/>
      <c r="BG1136" s="171"/>
      <c r="BH1136" s="167"/>
      <c r="BI1136" s="172"/>
      <c r="CG1136" s="430"/>
      <c r="CH1136" s="430"/>
      <c r="CL1136" s="147"/>
    </row>
    <row r="1137" spans="1:90" s="5" customFormat="1" x14ac:dyDescent="0.25">
      <c r="A1137" s="145"/>
      <c r="B1137" s="145"/>
      <c r="C1137" s="145"/>
      <c r="D1137" s="145"/>
      <c r="E1137" s="145"/>
      <c r="F1137" s="145"/>
      <c r="G1137" s="145"/>
      <c r="H1137" s="145"/>
      <c r="I1137" s="145"/>
      <c r="J1137" s="145"/>
      <c r="K1137" s="145"/>
      <c r="L1137" s="145"/>
      <c r="M1137" s="145"/>
      <c r="N1137" s="145"/>
      <c r="O1137" s="145"/>
      <c r="P1137" s="145"/>
      <c r="Q1137" s="145"/>
      <c r="R1137" s="145"/>
      <c r="S1137" s="145"/>
      <c r="T1137" s="145"/>
      <c r="U1137" s="145"/>
      <c r="V1137" s="145"/>
      <c r="W1137" s="145"/>
      <c r="X1137" s="145"/>
      <c r="Y1137" s="145"/>
      <c r="Z1137" s="145"/>
      <c r="AA1137" s="145"/>
      <c r="AB1137" s="145"/>
      <c r="AC1137" s="169"/>
      <c r="AD1137" s="169"/>
      <c r="AE1137" s="169"/>
      <c r="AF1137" s="169"/>
      <c r="AG1137" s="169"/>
      <c r="AH1137" s="170"/>
      <c r="AI1137" s="145"/>
      <c r="AJ1137" s="145"/>
      <c r="AK1137" s="145"/>
      <c r="AL1137" s="145"/>
      <c r="AY1137" s="171"/>
      <c r="AZ1137" s="167"/>
      <c r="BA1137" s="172"/>
      <c r="BG1137" s="171"/>
      <c r="BH1137" s="167"/>
      <c r="BI1137" s="172"/>
      <c r="CG1137" s="430"/>
      <c r="CH1137" s="430"/>
      <c r="CL1137" s="147"/>
    </row>
    <row r="1138" spans="1:90" s="5" customFormat="1" x14ac:dyDescent="0.25">
      <c r="A1138" s="145"/>
      <c r="B1138" s="145"/>
      <c r="C1138" s="145"/>
      <c r="D1138" s="145"/>
      <c r="E1138" s="145"/>
      <c r="F1138" s="145"/>
      <c r="G1138" s="145"/>
      <c r="H1138" s="145"/>
      <c r="I1138" s="145"/>
      <c r="J1138" s="145"/>
      <c r="K1138" s="145"/>
      <c r="L1138" s="145"/>
      <c r="M1138" s="145"/>
      <c r="N1138" s="145"/>
      <c r="O1138" s="145"/>
      <c r="P1138" s="145"/>
      <c r="Q1138" s="145"/>
      <c r="R1138" s="145"/>
      <c r="S1138" s="145"/>
      <c r="T1138" s="145"/>
      <c r="U1138" s="145"/>
      <c r="V1138" s="145"/>
      <c r="W1138" s="145"/>
      <c r="X1138" s="145"/>
      <c r="Y1138" s="145"/>
      <c r="Z1138" s="145"/>
      <c r="AA1138" s="145"/>
      <c r="AB1138" s="145"/>
      <c r="AC1138" s="169"/>
      <c r="AD1138" s="169"/>
      <c r="AE1138" s="169"/>
      <c r="AF1138" s="169"/>
      <c r="AG1138" s="169"/>
      <c r="AH1138" s="170"/>
      <c r="AI1138" s="145"/>
      <c r="AJ1138" s="145"/>
      <c r="AK1138" s="145"/>
      <c r="AL1138" s="145"/>
      <c r="AY1138" s="171"/>
      <c r="AZ1138" s="167"/>
      <c r="BA1138" s="172"/>
      <c r="BG1138" s="171"/>
      <c r="BH1138" s="167"/>
      <c r="BI1138" s="172"/>
      <c r="CG1138" s="430"/>
      <c r="CH1138" s="430"/>
      <c r="CL1138" s="147"/>
    </row>
    <row r="1139" spans="1:90" s="5" customFormat="1" x14ac:dyDescent="0.25">
      <c r="A1139" s="145"/>
      <c r="B1139" s="145"/>
      <c r="C1139" s="145"/>
      <c r="D1139" s="145"/>
      <c r="E1139" s="145"/>
      <c r="F1139" s="145"/>
      <c r="G1139" s="145"/>
      <c r="H1139" s="145"/>
      <c r="I1139" s="145"/>
      <c r="J1139" s="145"/>
      <c r="K1139" s="145"/>
      <c r="L1139" s="145"/>
      <c r="M1139" s="145"/>
      <c r="N1139" s="145"/>
      <c r="O1139" s="145"/>
      <c r="P1139" s="145"/>
      <c r="Q1139" s="145"/>
      <c r="R1139" s="145"/>
      <c r="S1139" s="145"/>
      <c r="T1139" s="145"/>
      <c r="U1139" s="145"/>
      <c r="V1139" s="145"/>
      <c r="W1139" s="145"/>
      <c r="X1139" s="145"/>
      <c r="Y1139" s="145"/>
      <c r="Z1139" s="145"/>
      <c r="AA1139" s="145"/>
      <c r="AB1139" s="145"/>
      <c r="AC1139" s="169"/>
      <c r="AD1139" s="169"/>
      <c r="AE1139" s="169"/>
      <c r="AF1139" s="169"/>
      <c r="AG1139" s="169"/>
      <c r="AH1139" s="170"/>
      <c r="AI1139" s="145"/>
      <c r="AJ1139" s="145"/>
      <c r="AK1139" s="145"/>
      <c r="AL1139" s="145"/>
      <c r="AY1139" s="171"/>
      <c r="AZ1139" s="167"/>
      <c r="BA1139" s="172"/>
      <c r="BG1139" s="171"/>
      <c r="BH1139" s="167"/>
      <c r="BI1139" s="172"/>
      <c r="CG1139" s="430"/>
      <c r="CH1139" s="430"/>
      <c r="CL1139" s="147"/>
    </row>
    <row r="1140" spans="1:90" s="5" customFormat="1" x14ac:dyDescent="0.25">
      <c r="A1140" s="145"/>
      <c r="B1140" s="145"/>
      <c r="C1140" s="145"/>
      <c r="D1140" s="145"/>
      <c r="E1140" s="145"/>
      <c r="F1140" s="145"/>
      <c r="G1140" s="145"/>
      <c r="H1140" s="145"/>
      <c r="I1140" s="145"/>
      <c r="J1140" s="145"/>
      <c r="K1140" s="145"/>
      <c r="L1140" s="145"/>
      <c r="M1140" s="145"/>
      <c r="N1140" s="145"/>
      <c r="O1140" s="145"/>
      <c r="P1140" s="145"/>
      <c r="Q1140" s="145"/>
      <c r="R1140" s="145"/>
      <c r="S1140" s="145"/>
      <c r="T1140" s="145"/>
      <c r="U1140" s="145"/>
      <c r="V1140" s="145"/>
      <c r="W1140" s="145"/>
      <c r="X1140" s="145"/>
      <c r="Y1140" s="145"/>
      <c r="Z1140" s="145"/>
      <c r="AA1140" s="145"/>
      <c r="AB1140" s="145"/>
      <c r="AC1140" s="169"/>
      <c r="AD1140" s="169"/>
      <c r="AE1140" s="169"/>
      <c r="AF1140" s="169"/>
      <c r="AG1140" s="169"/>
      <c r="AH1140" s="170"/>
      <c r="AI1140" s="145"/>
      <c r="AJ1140" s="145"/>
      <c r="AK1140" s="145"/>
      <c r="AL1140" s="145"/>
      <c r="AY1140" s="171"/>
      <c r="AZ1140" s="167"/>
      <c r="BA1140" s="172"/>
      <c r="BG1140" s="171"/>
      <c r="BH1140" s="167"/>
      <c r="BI1140" s="172"/>
      <c r="CG1140" s="430"/>
      <c r="CH1140" s="430"/>
      <c r="CL1140" s="147"/>
    </row>
    <row r="1141" spans="1:90" s="5" customFormat="1" x14ac:dyDescent="0.25">
      <c r="A1141" s="145"/>
      <c r="B1141" s="145"/>
      <c r="C1141" s="145"/>
      <c r="D1141" s="145"/>
      <c r="E1141" s="145"/>
      <c r="F1141" s="145"/>
      <c r="G1141" s="145"/>
      <c r="H1141" s="145"/>
      <c r="I1141" s="145"/>
      <c r="J1141" s="145"/>
      <c r="K1141" s="145"/>
      <c r="L1141" s="145"/>
      <c r="M1141" s="145"/>
      <c r="N1141" s="145"/>
      <c r="O1141" s="145"/>
      <c r="P1141" s="145"/>
      <c r="Q1141" s="145"/>
      <c r="R1141" s="145"/>
      <c r="S1141" s="145"/>
      <c r="T1141" s="145"/>
      <c r="U1141" s="145"/>
      <c r="V1141" s="145"/>
      <c r="W1141" s="145"/>
      <c r="X1141" s="145"/>
      <c r="Y1141" s="145"/>
      <c r="Z1141" s="145"/>
      <c r="AA1141" s="145"/>
      <c r="AB1141" s="145"/>
      <c r="AC1141" s="169"/>
      <c r="AD1141" s="169"/>
      <c r="AE1141" s="169"/>
      <c r="AF1141" s="169"/>
      <c r="AG1141" s="169"/>
      <c r="AH1141" s="170"/>
      <c r="AI1141" s="145"/>
      <c r="AJ1141" s="145"/>
      <c r="AK1141" s="145"/>
      <c r="AL1141" s="145"/>
      <c r="AY1141" s="171"/>
      <c r="AZ1141" s="167"/>
      <c r="BA1141" s="172"/>
      <c r="BG1141" s="171"/>
      <c r="BH1141" s="167"/>
      <c r="BI1141" s="172"/>
      <c r="CG1141" s="430"/>
      <c r="CH1141" s="430"/>
      <c r="CL1141" s="147"/>
    </row>
    <row r="1142" spans="1:90" s="5" customFormat="1" x14ac:dyDescent="0.25">
      <c r="A1142" s="145"/>
      <c r="B1142" s="145"/>
      <c r="C1142" s="145"/>
      <c r="D1142" s="145"/>
      <c r="E1142" s="145"/>
      <c r="F1142" s="145"/>
      <c r="G1142" s="145"/>
      <c r="H1142" s="145"/>
      <c r="I1142" s="145"/>
      <c r="J1142" s="145"/>
      <c r="K1142" s="145"/>
      <c r="L1142" s="145"/>
      <c r="M1142" s="145"/>
      <c r="N1142" s="145"/>
      <c r="O1142" s="145"/>
      <c r="P1142" s="145"/>
      <c r="Q1142" s="145"/>
      <c r="R1142" s="145"/>
      <c r="S1142" s="145"/>
      <c r="T1142" s="145"/>
      <c r="U1142" s="145"/>
      <c r="V1142" s="145"/>
      <c r="W1142" s="145"/>
      <c r="X1142" s="145"/>
      <c r="Y1142" s="145"/>
      <c r="Z1142" s="145"/>
      <c r="AA1142" s="145"/>
      <c r="AB1142" s="145"/>
      <c r="AC1142" s="169"/>
      <c r="AD1142" s="169"/>
      <c r="AE1142" s="169"/>
      <c r="AF1142" s="169"/>
      <c r="AG1142" s="169"/>
      <c r="AH1142" s="170"/>
      <c r="AI1142" s="145"/>
      <c r="AJ1142" s="145"/>
      <c r="AK1142" s="145"/>
      <c r="AL1142" s="145"/>
      <c r="AY1142" s="171"/>
      <c r="AZ1142" s="167"/>
      <c r="BA1142" s="172"/>
      <c r="BG1142" s="171"/>
      <c r="BH1142" s="167"/>
      <c r="BI1142" s="172"/>
      <c r="CG1142" s="430"/>
      <c r="CH1142" s="430"/>
      <c r="CL1142" s="147"/>
    </row>
    <row r="1143" spans="1:90" s="5" customFormat="1" x14ac:dyDescent="0.25">
      <c r="A1143" s="145"/>
      <c r="B1143" s="145"/>
      <c r="C1143" s="145"/>
      <c r="D1143" s="145"/>
      <c r="E1143" s="145"/>
      <c r="F1143" s="145"/>
      <c r="G1143" s="145"/>
      <c r="H1143" s="145"/>
      <c r="I1143" s="145"/>
      <c r="J1143" s="145"/>
      <c r="K1143" s="145"/>
      <c r="L1143" s="145"/>
      <c r="M1143" s="145"/>
      <c r="N1143" s="145"/>
      <c r="O1143" s="145"/>
      <c r="P1143" s="145"/>
      <c r="Q1143" s="145"/>
      <c r="R1143" s="145"/>
      <c r="S1143" s="145"/>
      <c r="T1143" s="145"/>
      <c r="U1143" s="145"/>
      <c r="V1143" s="145"/>
      <c r="W1143" s="145"/>
      <c r="X1143" s="145"/>
      <c r="Y1143" s="145"/>
      <c r="Z1143" s="145"/>
      <c r="AA1143" s="145"/>
      <c r="AB1143" s="145"/>
      <c r="AC1143" s="169"/>
      <c r="AD1143" s="169"/>
      <c r="AE1143" s="169"/>
      <c r="AF1143" s="169"/>
      <c r="AG1143" s="169"/>
      <c r="AH1143" s="170"/>
      <c r="AI1143" s="145"/>
      <c r="AJ1143" s="145"/>
      <c r="AK1143" s="145"/>
      <c r="AL1143" s="145"/>
      <c r="AY1143" s="171"/>
      <c r="AZ1143" s="167"/>
      <c r="BA1143" s="172"/>
      <c r="BG1143" s="171"/>
      <c r="BH1143" s="167"/>
      <c r="BI1143" s="172"/>
      <c r="CG1143" s="430"/>
      <c r="CH1143" s="430"/>
      <c r="CL1143" s="147"/>
    </row>
    <row r="1144" spans="1:90" s="5" customFormat="1" x14ac:dyDescent="0.25">
      <c r="A1144" s="145"/>
      <c r="B1144" s="145"/>
      <c r="C1144" s="145"/>
      <c r="D1144" s="145"/>
      <c r="E1144" s="145"/>
      <c r="F1144" s="145"/>
      <c r="G1144" s="145"/>
      <c r="H1144" s="145"/>
      <c r="I1144" s="145"/>
      <c r="J1144" s="145"/>
      <c r="K1144" s="145"/>
      <c r="L1144" s="145"/>
      <c r="M1144" s="145"/>
      <c r="N1144" s="145"/>
      <c r="O1144" s="145"/>
      <c r="P1144" s="145"/>
      <c r="Q1144" s="145"/>
      <c r="R1144" s="145"/>
      <c r="S1144" s="145"/>
      <c r="T1144" s="145"/>
      <c r="U1144" s="145"/>
      <c r="V1144" s="145"/>
      <c r="W1144" s="145"/>
      <c r="X1144" s="145"/>
      <c r="Y1144" s="145"/>
      <c r="Z1144" s="145"/>
      <c r="AA1144" s="145"/>
      <c r="AB1144" s="145"/>
      <c r="AC1144" s="169"/>
      <c r="AD1144" s="169"/>
      <c r="AE1144" s="169"/>
      <c r="AF1144" s="169"/>
      <c r="AG1144" s="169"/>
      <c r="AH1144" s="170"/>
      <c r="AI1144" s="145"/>
      <c r="AJ1144" s="145"/>
      <c r="AK1144" s="145"/>
      <c r="AL1144" s="145"/>
      <c r="AY1144" s="171"/>
      <c r="AZ1144" s="167"/>
      <c r="BA1144" s="172"/>
      <c r="BG1144" s="171"/>
      <c r="BH1144" s="167"/>
      <c r="BI1144" s="172"/>
      <c r="CG1144" s="430"/>
      <c r="CH1144" s="430"/>
      <c r="CL1144" s="147"/>
    </row>
    <row r="1145" spans="1:90" s="5" customFormat="1" x14ac:dyDescent="0.25">
      <c r="A1145" s="145"/>
      <c r="B1145" s="145"/>
      <c r="C1145" s="145"/>
      <c r="D1145" s="145"/>
      <c r="E1145" s="145"/>
      <c r="F1145" s="145"/>
      <c r="G1145" s="145"/>
      <c r="H1145" s="145"/>
      <c r="I1145" s="145"/>
      <c r="J1145" s="145"/>
      <c r="K1145" s="145"/>
      <c r="L1145" s="145"/>
      <c r="M1145" s="145"/>
      <c r="N1145" s="145"/>
      <c r="O1145" s="145"/>
      <c r="P1145" s="145"/>
      <c r="Q1145" s="145"/>
      <c r="R1145" s="145"/>
      <c r="S1145" s="145"/>
      <c r="T1145" s="145"/>
      <c r="U1145" s="145"/>
      <c r="V1145" s="145"/>
      <c r="W1145" s="145"/>
      <c r="X1145" s="145"/>
      <c r="Y1145" s="145"/>
      <c r="Z1145" s="145"/>
      <c r="AA1145" s="145"/>
      <c r="AB1145" s="145"/>
      <c r="AC1145" s="169"/>
      <c r="AD1145" s="169"/>
      <c r="AE1145" s="169"/>
      <c r="AF1145" s="169"/>
      <c r="AG1145" s="169"/>
      <c r="AH1145" s="170"/>
      <c r="AI1145" s="145"/>
      <c r="AJ1145" s="145"/>
      <c r="AK1145" s="145"/>
      <c r="AL1145" s="145"/>
      <c r="AY1145" s="171"/>
      <c r="AZ1145" s="167"/>
      <c r="BA1145" s="172"/>
      <c r="BG1145" s="171"/>
      <c r="BH1145" s="167"/>
      <c r="BI1145" s="172"/>
      <c r="CG1145" s="430"/>
      <c r="CH1145" s="430"/>
      <c r="CL1145" s="147"/>
    </row>
    <row r="1146" spans="1:90" s="5" customFormat="1" x14ac:dyDescent="0.25">
      <c r="A1146" s="145"/>
      <c r="B1146" s="145"/>
      <c r="C1146" s="145"/>
      <c r="D1146" s="145"/>
      <c r="E1146" s="145"/>
      <c r="F1146" s="145"/>
      <c r="G1146" s="145"/>
      <c r="H1146" s="145"/>
      <c r="I1146" s="145"/>
      <c r="J1146" s="145"/>
      <c r="K1146" s="145"/>
      <c r="L1146" s="145"/>
      <c r="M1146" s="145"/>
      <c r="N1146" s="145"/>
      <c r="O1146" s="145"/>
      <c r="P1146" s="145"/>
      <c r="Q1146" s="145"/>
      <c r="R1146" s="145"/>
      <c r="S1146" s="145"/>
      <c r="T1146" s="145"/>
      <c r="U1146" s="145"/>
      <c r="V1146" s="145"/>
      <c r="W1146" s="145"/>
      <c r="X1146" s="145"/>
      <c r="Y1146" s="145"/>
      <c r="Z1146" s="145"/>
      <c r="AA1146" s="145"/>
      <c r="AB1146" s="145"/>
      <c r="AC1146" s="169"/>
      <c r="AD1146" s="169"/>
      <c r="AE1146" s="169"/>
      <c r="AF1146" s="169"/>
      <c r="AG1146" s="169"/>
      <c r="AH1146" s="170"/>
      <c r="AI1146" s="145"/>
      <c r="AJ1146" s="145"/>
      <c r="AK1146" s="145"/>
      <c r="AL1146" s="145"/>
      <c r="AY1146" s="171"/>
      <c r="AZ1146" s="167"/>
      <c r="BA1146" s="172"/>
      <c r="BG1146" s="171"/>
      <c r="BH1146" s="167"/>
      <c r="BI1146" s="172"/>
      <c r="CG1146" s="430"/>
      <c r="CH1146" s="430"/>
      <c r="CL1146" s="147"/>
    </row>
    <row r="1147" spans="1:90" s="5" customFormat="1" x14ac:dyDescent="0.25">
      <c r="A1147" s="145"/>
      <c r="B1147" s="145"/>
      <c r="C1147" s="145"/>
      <c r="D1147" s="145"/>
      <c r="E1147" s="145"/>
      <c r="F1147" s="145"/>
      <c r="G1147" s="145"/>
      <c r="H1147" s="145"/>
      <c r="I1147" s="145"/>
      <c r="J1147" s="145"/>
      <c r="K1147" s="145"/>
      <c r="L1147" s="145"/>
      <c r="M1147" s="145"/>
      <c r="N1147" s="145"/>
      <c r="O1147" s="145"/>
      <c r="P1147" s="145"/>
      <c r="Q1147" s="145"/>
      <c r="R1147" s="145"/>
      <c r="S1147" s="145"/>
      <c r="T1147" s="145"/>
      <c r="U1147" s="145"/>
      <c r="V1147" s="145"/>
      <c r="W1147" s="145"/>
      <c r="X1147" s="145"/>
      <c r="Y1147" s="145"/>
      <c r="Z1147" s="145"/>
      <c r="AA1147" s="145"/>
      <c r="AB1147" s="145"/>
      <c r="AC1147" s="169"/>
      <c r="AD1147" s="169"/>
      <c r="AE1147" s="169"/>
      <c r="AF1147" s="169"/>
      <c r="AG1147" s="169"/>
      <c r="AH1147" s="170"/>
      <c r="AI1147" s="145"/>
      <c r="AJ1147" s="145"/>
      <c r="AK1147" s="145"/>
      <c r="AL1147" s="145"/>
      <c r="AY1147" s="171"/>
      <c r="AZ1147" s="167"/>
      <c r="BA1147" s="172"/>
      <c r="BG1147" s="171"/>
      <c r="BH1147" s="167"/>
      <c r="BI1147" s="172"/>
      <c r="CG1147" s="430"/>
      <c r="CH1147" s="430"/>
      <c r="CL1147" s="147"/>
    </row>
    <row r="1148" spans="1:90" s="5" customFormat="1" x14ac:dyDescent="0.25">
      <c r="A1148" s="145"/>
      <c r="B1148" s="145"/>
      <c r="C1148" s="145"/>
      <c r="D1148" s="145"/>
      <c r="E1148" s="145"/>
      <c r="F1148" s="145"/>
      <c r="G1148" s="145"/>
      <c r="H1148" s="145"/>
      <c r="I1148" s="145"/>
      <c r="J1148" s="145"/>
      <c r="K1148" s="145"/>
      <c r="L1148" s="145"/>
      <c r="M1148" s="145"/>
      <c r="N1148" s="145"/>
      <c r="O1148" s="145"/>
      <c r="P1148" s="145"/>
      <c r="Q1148" s="145"/>
      <c r="R1148" s="145"/>
      <c r="S1148" s="145"/>
      <c r="T1148" s="145"/>
      <c r="U1148" s="145"/>
      <c r="V1148" s="145"/>
      <c r="W1148" s="145"/>
      <c r="X1148" s="145"/>
      <c r="Y1148" s="145"/>
      <c r="Z1148" s="145"/>
      <c r="AA1148" s="145"/>
      <c r="AB1148" s="145"/>
      <c r="AC1148" s="169"/>
      <c r="AD1148" s="169"/>
      <c r="AE1148" s="169"/>
      <c r="AF1148" s="169"/>
      <c r="AG1148" s="169"/>
      <c r="AH1148" s="170"/>
      <c r="AI1148" s="145"/>
      <c r="AJ1148" s="145"/>
      <c r="AK1148" s="145"/>
      <c r="AL1148" s="145"/>
      <c r="AY1148" s="171"/>
      <c r="AZ1148" s="167"/>
      <c r="BA1148" s="172"/>
      <c r="BG1148" s="171"/>
      <c r="BH1148" s="167"/>
      <c r="BI1148" s="172"/>
      <c r="CG1148" s="430"/>
      <c r="CH1148" s="430"/>
      <c r="CL1148" s="147"/>
    </row>
    <row r="1149" spans="1:90" s="5" customFormat="1" x14ac:dyDescent="0.25">
      <c r="A1149" s="145"/>
      <c r="B1149" s="145"/>
      <c r="C1149" s="145"/>
      <c r="D1149" s="145"/>
      <c r="E1149" s="145"/>
      <c r="F1149" s="145"/>
      <c r="G1149" s="145"/>
      <c r="H1149" s="145"/>
      <c r="I1149" s="145"/>
      <c r="J1149" s="145"/>
      <c r="K1149" s="145"/>
      <c r="L1149" s="145"/>
      <c r="M1149" s="145"/>
      <c r="N1149" s="145"/>
      <c r="O1149" s="145"/>
      <c r="P1149" s="145"/>
      <c r="Q1149" s="145"/>
      <c r="R1149" s="145"/>
      <c r="S1149" s="145"/>
      <c r="T1149" s="145"/>
      <c r="U1149" s="145"/>
      <c r="V1149" s="145"/>
      <c r="W1149" s="145"/>
      <c r="X1149" s="145"/>
      <c r="Y1149" s="145"/>
      <c r="Z1149" s="145"/>
      <c r="AA1149" s="145"/>
      <c r="AB1149" s="145"/>
      <c r="AC1149" s="169"/>
      <c r="AD1149" s="169"/>
      <c r="AE1149" s="169"/>
      <c r="AF1149" s="169"/>
      <c r="AG1149" s="169"/>
      <c r="AH1149" s="170"/>
      <c r="AI1149" s="145"/>
      <c r="AJ1149" s="145"/>
      <c r="AK1149" s="145"/>
      <c r="AL1149" s="145"/>
      <c r="AY1149" s="171"/>
      <c r="AZ1149" s="167"/>
      <c r="BA1149" s="172"/>
      <c r="BG1149" s="171"/>
      <c r="BH1149" s="167"/>
      <c r="BI1149" s="172"/>
      <c r="CG1149" s="430"/>
      <c r="CH1149" s="430"/>
      <c r="CL1149" s="147"/>
    </row>
    <row r="1150" spans="1:90" s="5" customFormat="1" x14ac:dyDescent="0.25">
      <c r="A1150" s="145"/>
      <c r="B1150" s="145"/>
      <c r="C1150" s="145"/>
      <c r="D1150" s="145"/>
      <c r="E1150" s="145"/>
      <c r="F1150" s="145"/>
      <c r="G1150" s="145"/>
      <c r="H1150" s="145"/>
      <c r="I1150" s="145"/>
      <c r="J1150" s="145"/>
      <c r="K1150" s="145"/>
      <c r="L1150" s="145"/>
      <c r="M1150" s="145"/>
      <c r="N1150" s="145"/>
      <c r="O1150" s="145"/>
      <c r="P1150" s="145"/>
      <c r="Q1150" s="145"/>
      <c r="R1150" s="145"/>
      <c r="S1150" s="145"/>
      <c r="T1150" s="145"/>
      <c r="U1150" s="145"/>
      <c r="V1150" s="145"/>
      <c r="W1150" s="145"/>
      <c r="X1150" s="145"/>
      <c r="Y1150" s="145"/>
      <c r="Z1150" s="145"/>
      <c r="AA1150" s="145"/>
      <c r="AB1150" s="145"/>
      <c r="AC1150" s="169"/>
      <c r="AD1150" s="169"/>
      <c r="AE1150" s="169"/>
      <c r="AF1150" s="169"/>
      <c r="AG1150" s="169"/>
      <c r="AH1150" s="170"/>
      <c r="AI1150" s="145"/>
      <c r="AJ1150" s="145"/>
      <c r="AK1150" s="145"/>
      <c r="AL1150" s="145"/>
      <c r="AY1150" s="171"/>
      <c r="AZ1150" s="167"/>
      <c r="BA1150" s="172"/>
      <c r="BG1150" s="171"/>
      <c r="BH1150" s="167"/>
      <c r="BI1150" s="172"/>
      <c r="CG1150" s="430"/>
      <c r="CH1150" s="430"/>
      <c r="CL1150" s="147"/>
    </row>
    <row r="1151" spans="1:90" s="5" customFormat="1" x14ac:dyDescent="0.25">
      <c r="A1151" s="145"/>
      <c r="B1151" s="145"/>
      <c r="C1151" s="145"/>
      <c r="D1151" s="145"/>
      <c r="E1151" s="145"/>
      <c r="F1151" s="145"/>
      <c r="G1151" s="145"/>
      <c r="H1151" s="145"/>
      <c r="I1151" s="145"/>
      <c r="J1151" s="145"/>
      <c r="K1151" s="145"/>
      <c r="L1151" s="145"/>
      <c r="M1151" s="145"/>
      <c r="N1151" s="145"/>
      <c r="O1151" s="145"/>
      <c r="P1151" s="145"/>
      <c r="Q1151" s="145"/>
      <c r="R1151" s="145"/>
      <c r="S1151" s="145"/>
      <c r="T1151" s="145"/>
      <c r="U1151" s="145"/>
      <c r="V1151" s="145"/>
      <c r="W1151" s="145"/>
      <c r="X1151" s="145"/>
      <c r="Y1151" s="145"/>
      <c r="Z1151" s="145"/>
      <c r="AA1151" s="145"/>
      <c r="AB1151" s="145"/>
      <c r="AC1151" s="169"/>
      <c r="AD1151" s="169"/>
      <c r="AE1151" s="169"/>
      <c r="AF1151" s="169"/>
      <c r="AG1151" s="169"/>
      <c r="AH1151" s="170"/>
      <c r="AI1151" s="145"/>
      <c r="AJ1151" s="145"/>
      <c r="AK1151" s="145"/>
      <c r="AL1151" s="145"/>
      <c r="AY1151" s="171"/>
      <c r="AZ1151" s="167"/>
      <c r="BA1151" s="172"/>
      <c r="BG1151" s="171"/>
      <c r="BH1151" s="167"/>
      <c r="BI1151" s="172"/>
      <c r="CG1151" s="430"/>
      <c r="CH1151" s="430"/>
      <c r="CL1151" s="147"/>
    </row>
    <row r="1152" spans="1:90" s="5" customFormat="1" x14ac:dyDescent="0.25">
      <c r="A1152" s="145"/>
      <c r="B1152" s="145"/>
      <c r="C1152" s="145"/>
      <c r="D1152" s="145"/>
      <c r="E1152" s="145"/>
      <c r="F1152" s="145"/>
      <c r="G1152" s="145"/>
      <c r="H1152" s="145"/>
      <c r="I1152" s="145"/>
      <c r="J1152" s="145"/>
      <c r="K1152" s="145"/>
      <c r="L1152" s="145"/>
      <c r="M1152" s="145"/>
      <c r="N1152" s="145"/>
      <c r="O1152" s="145"/>
      <c r="P1152" s="145"/>
      <c r="Q1152" s="145"/>
      <c r="R1152" s="145"/>
      <c r="S1152" s="145"/>
      <c r="T1152" s="145"/>
      <c r="U1152" s="145"/>
      <c r="V1152" s="145"/>
      <c r="W1152" s="145"/>
      <c r="X1152" s="145"/>
      <c r="Y1152" s="145"/>
      <c r="Z1152" s="145"/>
      <c r="AA1152" s="145"/>
      <c r="AB1152" s="145"/>
      <c r="AC1152" s="169"/>
      <c r="AD1152" s="169"/>
      <c r="AE1152" s="169"/>
      <c r="AF1152" s="169"/>
      <c r="AG1152" s="169"/>
      <c r="AH1152" s="170"/>
      <c r="AI1152" s="145"/>
      <c r="AJ1152" s="145"/>
      <c r="AK1152" s="145"/>
      <c r="AL1152" s="145"/>
      <c r="AY1152" s="171"/>
      <c r="AZ1152" s="167"/>
      <c r="BA1152" s="172"/>
      <c r="BG1152" s="171"/>
      <c r="BH1152" s="167"/>
      <c r="BI1152" s="172"/>
      <c r="CG1152" s="430"/>
      <c r="CH1152" s="430"/>
      <c r="CL1152" s="147"/>
    </row>
    <row r="1153" spans="1:90" s="5" customFormat="1" x14ac:dyDescent="0.25">
      <c r="A1153" s="145"/>
      <c r="B1153" s="145"/>
      <c r="C1153" s="145"/>
      <c r="D1153" s="145"/>
      <c r="E1153" s="145"/>
      <c r="F1153" s="145"/>
      <c r="G1153" s="145"/>
      <c r="H1153" s="145"/>
      <c r="I1153" s="145"/>
      <c r="J1153" s="145"/>
      <c r="K1153" s="145"/>
      <c r="L1153" s="145"/>
      <c r="M1153" s="145"/>
      <c r="N1153" s="145"/>
      <c r="O1153" s="145"/>
      <c r="P1153" s="145"/>
      <c r="Q1153" s="145"/>
      <c r="R1153" s="145"/>
      <c r="S1153" s="145"/>
      <c r="T1153" s="145"/>
      <c r="U1153" s="145"/>
      <c r="V1153" s="145"/>
      <c r="W1153" s="145"/>
      <c r="X1153" s="145"/>
      <c r="Y1153" s="145"/>
      <c r="Z1153" s="145"/>
      <c r="AA1153" s="145"/>
      <c r="AB1153" s="145"/>
      <c r="AC1153" s="169"/>
      <c r="AD1153" s="169"/>
      <c r="AE1153" s="169"/>
      <c r="AF1153" s="169"/>
      <c r="AG1153" s="169"/>
      <c r="AH1153" s="170"/>
      <c r="AI1153" s="145"/>
      <c r="AJ1153" s="145"/>
      <c r="AK1153" s="145"/>
      <c r="AL1153" s="145"/>
      <c r="AY1153" s="171"/>
      <c r="AZ1153" s="167"/>
      <c r="BA1153" s="172"/>
      <c r="BG1153" s="171"/>
      <c r="BH1153" s="167"/>
      <c r="BI1153" s="172"/>
      <c r="CG1153" s="430"/>
      <c r="CH1153" s="430"/>
      <c r="CL1153" s="147"/>
    </row>
    <row r="1154" spans="1:90" s="5" customFormat="1" x14ac:dyDescent="0.25">
      <c r="A1154" s="145"/>
      <c r="B1154" s="145"/>
      <c r="C1154" s="145"/>
      <c r="D1154" s="145"/>
      <c r="E1154" s="145"/>
      <c r="F1154" s="145"/>
      <c r="G1154" s="145"/>
      <c r="H1154" s="145"/>
      <c r="I1154" s="145"/>
      <c r="J1154" s="145"/>
      <c r="K1154" s="145"/>
      <c r="L1154" s="145"/>
      <c r="M1154" s="145"/>
      <c r="N1154" s="145"/>
      <c r="O1154" s="145"/>
      <c r="P1154" s="145"/>
      <c r="Q1154" s="145"/>
      <c r="R1154" s="145"/>
      <c r="S1154" s="145"/>
      <c r="T1154" s="145"/>
      <c r="U1154" s="145"/>
      <c r="V1154" s="145"/>
      <c r="W1154" s="145"/>
      <c r="X1154" s="145"/>
      <c r="Y1154" s="145"/>
      <c r="Z1154" s="145"/>
      <c r="AA1154" s="145"/>
      <c r="AB1154" s="145"/>
      <c r="AC1154" s="169"/>
      <c r="AD1154" s="169"/>
      <c r="AE1154" s="169"/>
      <c r="AF1154" s="169"/>
      <c r="AG1154" s="169"/>
      <c r="AH1154" s="170"/>
      <c r="AI1154" s="145"/>
      <c r="AJ1154" s="145"/>
      <c r="AK1154" s="145"/>
      <c r="AL1154" s="145"/>
      <c r="AY1154" s="171"/>
      <c r="AZ1154" s="167"/>
      <c r="BA1154" s="172"/>
      <c r="BG1154" s="171"/>
      <c r="BH1154" s="167"/>
      <c r="BI1154" s="172"/>
      <c r="CG1154" s="430"/>
      <c r="CH1154" s="430"/>
      <c r="CL1154" s="147"/>
    </row>
    <row r="1155" spans="1:90" s="5" customFormat="1" x14ac:dyDescent="0.25">
      <c r="A1155" s="145"/>
      <c r="B1155" s="145"/>
      <c r="C1155" s="145"/>
      <c r="D1155" s="145"/>
      <c r="E1155" s="145"/>
      <c r="F1155" s="145"/>
      <c r="G1155" s="145"/>
      <c r="H1155" s="145"/>
      <c r="I1155" s="145"/>
      <c r="J1155" s="145"/>
      <c r="K1155" s="145"/>
      <c r="L1155" s="145"/>
      <c r="M1155" s="145"/>
      <c r="N1155" s="145"/>
      <c r="O1155" s="145"/>
      <c r="P1155" s="145"/>
      <c r="Q1155" s="145"/>
      <c r="R1155" s="145"/>
      <c r="S1155" s="145"/>
      <c r="T1155" s="145"/>
      <c r="U1155" s="145"/>
      <c r="V1155" s="145"/>
      <c r="W1155" s="145"/>
      <c r="X1155" s="145"/>
      <c r="Y1155" s="145"/>
      <c r="Z1155" s="145"/>
      <c r="AA1155" s="145"/>
      <c r="AB1155" s="145"/>
      <c r="AC1155" s="169"/>
      <c r="AD1155" s="169"/>
      <c r="AE1155" s="169"/>
      <c r="AF1155" s="169"/>
      <c r="AG1155" s="169"/>
      <c r="AH1155" s="170"/>
      <c r="AI1155" s="145"/>
      <c r="AJ1155" s="145"/>
      <c r="AK1155" s="145"/>
      <c r="AL1155" s="145"/>
      <c r="AY1155" s="171"/>
      <c r="AZ1155" s="167"/>
      <c r="BA1155" s="172"/>
      <c r="BG1155" s="171"/>
      <c r="BH1155" s="167"/>
      <c r="BI1155" s="172"/>
      <c r="CG1155" s="430"/>
      <c r="CH1155" s="430"/>
      <c r="CL1155" s="147"/>
    </row>
    <row r="1156" spans="1:90" s="5" customFormat="1" x14ac:dyDescent="0.25">
      <c r="A1156" s="145"/>
      <c r="B1156" s="145"/>
      <c r="C1156" s="145"/>
      <c r="D1156" s="145"/>
      <c r="E1156" s="145"/>
      <c r="F1156" s="145"/>
      <c r="G1156" s="145"/>
      <c r="H1156" s="145"/>
      <c r="I1156" s="145"/>
      <c r="J1156" s="145"/>
      <c r="K1156" s="145"/>
      <c r="L1156" s="145"/>
      <c r="M1156" s="145"/>
      <c r="N1156" s="145"/>
      <c r="O1156" s="145"/>
      <c r="P1156" s="145"/>
      <c r="Q1156" s="145"/>
      <c r="R1156" s="145"/>
      <c r="S1156" s="145"/>
      <c r="T1156" s="145"/>
      <c r="U1156" s="145"/>
      <c r="V1156" s="145"/>
      <c r="W1156" s="145"/>
      <c r="X1156" s="145"/>
      <c r="Y1156" s="145"/>
      <c r="Z1156" s="145"/>
      <c r="AA1156" s="145"/>
      <c r="AB1156" s="145"/>
      <c r="AC1156" s="169"/>
      <c r="AD1156" s="169"/>
      <c r="AE1156" s="169"/>
      <c r="AF1156" s="169"/>
      <c r="AG1156" s="169"/>
      <c r="AH1156" s="170"/>
      <c r="AI1156" s="145"/>
      <c r="AJ1156" s="145"/>
      <c r="AK1156" s="145"/>
      <c r="AL1156" s="145"/>
      <c r="AY1156" s="171"/>
      <c r="AZ1156" s="167"/>
      <c r="BA1156" s="172"/>
      <c r="BG1156" s="171"/>
      <c r="BH1156" s="167"/>
      <c r="BI1156" s="172"/>
      <c r="CG1156" s="430"/>
      <c r="CH1156" s="430"/>
      <c r="CL1156" s="147"/>
    </row>
    <row r="1157" spans="1:90" s="5" customFormat="1" x14ac:dyDescent="0.25">
      <c r="A1157" s="145"/>
      <c r="B1157" s="145"/>
      <c r="C1157" s="145"/>
      <c r="D1157" s="145"/>
      <c r="E1157" s="145"/>
      <c r="F1157" s="145"/>
      <c r="G1157" s="145"/>
      <c r="H1157" s="145"/>
      <c r="I1157" s="145"/>
      <c r="J1157" s="145"/>
      <c r="K1157" s="145"/>
      <c r="L1157" s="145"/>
      <c r="M1157" s="145"/>
      <c r="N1157" s="145"/>
      <c r="O1157" s="145"/>
      <c r="P1157" s="145"/>
      <c r="Q1157" s="145"/>
      <c r="R1157" s="145"/>
      <c r="S1157" s="145"/>
      <c r="T1157" s="145"/>
      <c r="U1157" s="145"/>
      <c r="V1157" s="145"/>
      <c r="W1157" s="145"/>
      <c r="X1157" s="145"/>
      <c r="Y1157" s="145"/>
      <c r="Z1157" s="145"/>
      <c r="AA1157" s="145"/>
      <c r="AB1157" s="145"/>
      <c r="AC1157" s="169"/>
      <c r="AD1157" s="169"/>
      <c r="AE1157" s="169"/>
      <c r="AF1157" s="169"/>
      <c r="AG1157" s="169"/>
      <c r="AH1157" s="170"/>
      <c r="AI1157" s="145"/>
      <c r="AJ1157" s="145"/>
      <c r="AK1157" s="145"/>
      <c r="AL1157" s="145"/>
      <c r="AY1157" s="171"/>
      <c r="AZ1157" s="167"/>
      <c r="BA1157" s="172"/>
      <c r="BG1157" s="171"/>
      <c r="BH1157" s="167"/>
      <c r="BI1157" s="172"/>
      <c r="CG1157" s="430"/>
      <c r="CH1157" s="430"/>
      <c r="CL1157" s="147"/>
    </row>
    <row r="1158" spans="1:90" s="5" customFormat="1" x14ac:dyDescent="0.25">
      <c r="A1158" s="145"/>
      <c r="B1158" s="145"/>
      <c r="C1158" s="145"/>
      <c r="D1158" s="145"/>
      <c r="E1158" s="145"/>
      <c r="F1158" s="145"/>
      <c r="G1158" s="145"/>
      <c r="H1158" s="145"/>
      <c r="I1158" s="145"/>
      <c r="J1158" s="145"/>
      <c r="K1158" s="145"/>
      <c r="L1158" s="145"/>
      <c r="M1158" s="145"/>
      <c r="N1158" s="145"/>
      <c r="O1158" s="145"/>
      <c r="P1158" s="145"/>
      <c r="Q1158" s="145"/>
      <c r="R1158" s="145"/>
      <c r="S1158" s="145"/>
      <c r="T1158" s="145"/>
      <c r="U1158" s="145"/>
      <c r="V1158" s="145"/>
      <c r="W1158" s="145"/>
      <c r="X1158" s="145"/>
      <c r="Y1158" s="145"/>
      <c r="Z1158" s="145"/>
      <c r="AA1158" s="145"/>
      <c r="AB1158" s="145"/>
      <c r="AC1158" s="169"/>
      <c r="AD1158" s="169"/>
      <c r="AE1158" s="169"/>
      <c r="AF1158" s="169"/>
      <c r="AG1158" s="169"/>
      <c r="AH1158" s="170"/>
      <c r="AI1158" s="145"/>
      <c r="AJ1158" s="145"/>
      <c r="AK1158" s="145"/>
      <c r="AL1158" s="145"/>
      <c r="AY1158" s="171"/>
      <c r="AZ1158" s="167"/>
      <c r="BA1158" s="172"/>
      <c r="BG1158" s="171"/>
      <c r="BH1158" s="167"/>
      <c r="BI1158" s="172"/>
      <c r="CG1158" s="430"/>
      <c r="CH1158" s="430"/>
      <c r="CL1158" s="147"/>
    </row>
    <row r="1159" spans="1:90" s="5" customFormat="1" x14ac:dyDescent="0.25">
      <c r="A1159" s="145"/>
      <c r="B1159" s="145"/>
      <c r="C1159" s="145"/>
      <c r="D1159" s="145"/>
      <c r="E1159" s="145"/>
      <c r="F1159" s="145"/>
      <c r="G1159" s="145"/>
      <c r="H1159" s="145"/>
      <c r="I1159" s="145"/>
      <c r="J1159" s="145"/>
      <c r="K1159" s="145"/>
      <c r="L1159" s="145"/>
      <c r="M1159" s="145"/>
      <c r="N1159" s="145"/>
      <c r="O1159" s="145"/>
      <c r="P1159" s="145"/>
      <c r="Q1159" s="145"/>
      <c r="R1159" s="145"/>
      <c r="S1159" s="145"/>
      <c r="T1159" s="145"/>
      <c r="U1159" s="145"/>
      <c r="V1159" s="145"/>
      <c r="W1159" s="145"/>
      <c r="X1159" s="145"/>
      <c r="Y1159" s="145"/>
      <c r="Z1159" s="145"/>
      <c r="AA1159" s="145"/>
      <c r="AB1159" s="145"/>
      <c r="AC1159" s="169"/>
      <c r="AD1159" s="169"/>
      <c r="AE1159" s="169"/>
      <c r="AF1159" s="169"/>
      <c r="AG1159" s="169"/>
      <c r="AH1159" s="170"/>
      <c r="AI1159" s="145"/>
      <c r="AJ1159" s="145"/>
      <c r="AK1159" s="145"/>
      <c r="AL1159" s="145"/>
      <c r="AY1159" s="171"/>
      <c r="AZ1159" s="167"/>
      <c r="BA1159" s="172"/>
      <c r="BG1159" s="171"/>
      <c r="BH1159" s="167"/>
      <c r="BI1159" s="172"/>
      <c r="CG1159" s="430"/>
      <c r="CH1159" s="430"/>
      <c r="CL1159" s="147"/>
    </row>
    <row r="1160" spans="1:90" s="5" customFormat="1" x14ac:dyDescent="0.25">
      <c r="A1160" s="145"/>
      <c r="B1160" s="145"/>
      <c r="C1160" s="145"/>
      <c r="D1160" s="145"/>
      <c r="E1160" s="145"/>
      <c r="F1160" s="145"/>
      <c r="G1160" s="145"/>
      <c r="H1160" s="145"/>
      <c r="I1160" s="145"/>
      <c r="J1160" s="145"/>
      <c r="K1160" s="145"/>
      <c r="L1160" s="145"/>
      <c r="M1160" s="145"/>
      <c r="N1160" s="145"/>
      <c r="O1160" s="145"/>
      <c r="P1160" s="145"/>
      <c r="Q1160" s="145"/>
      <c r="R1160" s="145"/>
      <c r="S1160" s="145"/>
      <c r="T1160" s="145"/>
      <c r="U1160" s="145"/>
      <c r="V1160" s="145"/>
      <c r="W1160" s="145"/>
      <c r="X1160" s="145"/>
      <c r="Y1160" s="145"/>
      <c r="Z1160" s="145"/>
      <c r="AA1160" s="145"/>
      <c r="AB1160" s="145"/>
      <c r="AC1160" s="169"/>
      <c r="AD1160" s="169"/>
      <c r="AE1160" s="169"/>
      <c r="AF1160" s="169"/>
      <c r="AG1160" s="169"/>
      <c r="AH1160" s="170"/>
      <c r="AI1160" s="145"/>
      <c r="AJ1160" s="145"/>
      <c r="AK1160" s="145"/>
      <c r="AL1160" s="145"/>
      <c r="AY1160" s="171"/>
      <c r="AZ1160" s="167"/>
      <c r="BA1160" s="172"/>
      <c r="BG1160" s="171"/>
      <c r="BH1160" s="167"/>
      <c r="BI1160" s="172"/>
      <c r="CG1160" s="430"/>
      <c r="CH1160" s="430"/>
      <c r="CL1160" s="147"/>
    </row>
    <row r="1161" spans="1:90" s="5" customFormat="1" x14ac:dyDescent="0.25">
      <c r="A1161" s="145"/>
      <c r="B1161" s="145"/>
      <c r="C1161" s="145"/>
      <c r="D1161" s="145"/>
      <c r="E1161" s="145"/>
      <c r="F1161" s="145"/>
      <c r="G1161" s="145"/>
      <c r="H1161" s="145"/>
      <c r="I1161" s="145"/>
      <c r="J1161" s="145"/>
      <c r="K1161" s="145"/>
      <c r="L1161" s="145"/>
      <c r="M1161" s="145"/>
      <c r="N1161" s="145"/>
      <c r="O1161" s="145"/>
      <c r="P1161" s="145"/>
      <c r="Q1161" s="145"/>
      <c r="R1161" s="145"/>
      <c r="S1161" s="145"/>
      <c r="T1161" s="145"/>
      <c r="U1161" s="145"/>
      <c r="V1161" s="145"/>
      <c r="W1161" s="145"/>
      <c r="X1161" s="145"/>
      <c r="Y1161" s="145"/>
      <c r="Z1161" s="145"/>
      <c r="AA1161" s="145"/>
      <c r="AB1161" s="145"/>
      <c r="AC1161" s="169"/>
      <c r="AD1161" s="169"/>
      <c r="AE1161" s="169"/>
      <c r="AF1161" s="169"/>
      <c r="AG1161" s="169"/>
      <c r="AH1161" s="170"/>
      <c r="AI1161" s="145"/>
      <c r="AJ1161" s="145"/>
      <c r="AK1161" s="145"/>
      <c r="AL1161" s="145"/>
      <c r="AY1161" s="171"/>
      <c r="AZ1161" s="167"/>
      <c r="BA1161" s="172"/>
      <c r="BG1161" s="171"/>
      <c r="BH1161" s="167"/>
      <c r="BI1161" s="172"/>
      <c r="CG1161" s="430"/>
      <c r="CH1161" s="430"/>
      <c r="CL1161" s="147"/>
    </row>
    <row r="1162" spans="1:90" s="5" customFormat="1" x14ac:dyDescent="0.25">
      <c r="A1162" s="145"/>
      <c r="B1162" s="145"/>
      <c r="C1162" s="145"/>
      <c r="D1162" s="145"/>
      <c r="E1162" s="145"/>
      <c r="F1162" s="145"/>
      <c r="G1162" s="145"/>
      <c r="H1162" s="145"/>
      <c r="I1162" s="145"/>
      <c r="J1162" s="145"/>
      <c r="K1162" s="145"/>
      <c r="L1162" s="145"/>
      <c r="M1162" s="145"/>
      <c r="N1162" s="145"/>
      <c r="O1162" s="145"/>
      <c r="P1162" s="145"/>
      <c r="Q1162" s="145"/>
      <c r="R1162" s="145"/>
      <c r="S1162" s="145"/>
      <c r="T1162" s="145"/>
      <c r="U1162" s="145"/>
      <c r="V1162" s="145"/>
      <c r="W1162" s="145"/>
      <c r="X1162" s="145"/>
      <c r="Y1162" s="145"/>
      <c r="Z1162" s="145"/>
      <c r="AA1162" s="145"/>
      <c r="AB1162" s="145"/>
      <c r="AC1162" s="169"/>
      <c r="AD1162" s="169"/>
      <c r="AE1162" s="169"/>
      <c r="AF1162" s="169"/>
      <c r="AG1162" s="169"/>
      <c r="AH1162" s="170"/>
      <c r="AI1162" s="145"/>
      <c r="AJ1162" s="145"/>
      <c r="AK1162" s="145"/>
      <c r="AL1162" s="145"/>
      <c r="AY1162" s="171"/>
      <c r="AZ1162" s="167"/>
      <c r="BA1162" s="172"/>
      <c r="BG1162" s="171"/>
      <c r="BH1162" s="167"/>
      <c r="BI1162" s="172"/>
      <c r="CG1162" s="430"/>
      <c r="CH1162" s="430"/>
      <c r="CL1162" s="147"/>
    </row>
    <row r="1163" spans="1:90" s="5" customFormat="1" x14ac:dyDescent="0.25">
      <c r="A1163" s="145"/>
      <c r="B1163" s="145"/>
      <c r="C1163" s="145"/>
      <c r="D1163" s="145"/>
      <c r="E1163" s="145"/>
      <c r="F1163" s="145"/>
      <c r="G1163" s="145"/>
      <c r="H1163" s="145"/>
      <c r="I1163" s="145"/>
      <c r="J1163" s="145"/>
      <c r="K1163" s="145"/>
      <c r="L1163" s="145"/>
      <c r="M1163" s="145"/>
      <c r="N1163" s="145"/>
      <c r="O1163" s="145"/>
      <c r="P1163" s="145"/>
      <c r="Q1163" s="145"/>
      <c r="R1163" s="145"/>
      <c r="S1163" s="145"/>
      <c r="T1163" s="145"/>
      <c r="U1163" s="145"/>
      <c r="V1163" s="145"/>
      <c r="W1163" s="145"/>
      <c r="X1163" s="145"/>
      <c r="Y1163" s="145"/>
      <c r="Z1163" s="145"/>
      <c r="AA1163" s="145"/>
      <c r="AB1163" s="145"/>
      <c r="AC1163" s="169"/>
      <c r="AD1163" s="169"/>
      <c r="AE1163" s="169"/>
      <c r="AF1163" s="169"/>
      <c r="AG1163" s="169"/>
      <c r="AH1163" s="170"/>
      <c r="AI1163" s="145"/>
      <c r="AJ1163" s="145"/>
      <c r="AK1163" s="145"/>
      <c r="AL1163" s="145"/>
      <c r="AY1163" s="171"/>
      <c r="AZ1163" s="167"/>
      <c r="BA1163" s="172"/>
      <c r="BG1163" s="171"/>
      <c r="BH1163" s="167"/>
      <c r="BI1163" s="172"/>
      <c r="CG1163" s="430"/>
      <c r="CH1163" s="430"/>
      <c r="CL1163" s="147"/>
    </row>
    <row r="1164" spans="1:90" s="5" customFormat="1" x14ac:dyDescent="0.25">
      <c r="A1164" s="145"/>
      <c r="B1164" s="145"/>
      <c r="C1164" s="145"/>
      <c r="D1164" s="145"/>
      <c r="E1164" s="145"/>
      <c r="F1164" s="145"/>
      <c r="G1164" s="145"/>
      <c r="H1164" s="145"/>
      <c r="I1164" s="145"/>
      <c r="J1164" s="145"/>
      <c r="K1164" s="145"/>
      <c r="L1164" s="145"/>
      <c r="M1164" s="145"/>
      <c r="N1164" s="145"/>
      <c r="O1164" s="145"/>
      <c r="P1164" s="145"/>
      <c r="Q1164" s="145"/>
      <c r="R1164" s="145"/>
      <c r="S1164" s="145"/>
      <c r="T1164" s="145"/>
      <c r="U1164" s="145"/>
      <c r="V1164" s="145"/>
      <c r="W1164" s="145"/>
      <c r="X1164" s="145"/>
      <c r="Y1164" s="145"/>
      <c r="Z1164" s="145"/>
      <c r="AA1164" s="145"/>
      <c r="AB1164" s="145"/>
      <c r="AC1164" s="169"/>
      <c r="AD1164" s="169"/>
      <c r="AE1164" s="169"/>
      <c r="AF1164" s="169"/>
      <c r="AG1164" s="169"/>
      <c r="AH1164" s="170"/>
      <c r="AI1164" s="145"/>
      <c r="AJ1164" s="145"/>
      <c r="AK1164" s="145"/>
      <c r="AL1164" s="145"/>
      <c r="AY1164" s="171"/>
      <c r="AZ1164" s="167"/>
      <c r="BA1164" s="172"/>
      <c r="BG1164" s="171"/>
      <c r="BH1164" s="167"/>
      <c r="BI1164" s="172"/>
      <c r="CG1164" s="430"/>
      <c r="CH1164" s="430"/>
      <c r="CL1164" s="147"/>
    </row>
    <row r="1165" spans="1:90" s="5" customFormat="1" x14ac:dyDescent="0.25">
      <c r="A1165" s="145"/>
      <c r="B1165" s="145"/>
      <c r="C1165" s="145"/>
      <c r="D1165" s="145"/>
      <c r="E1165" s="145"/>
      <c r="F1165" s="145"/>
      <c r="G1165" s="145"/>
      <c r="H1165" s="145"/>
      <c r="I1165" s="145"/>
      <c r="J1165" s="145"/>
      <c r="K1165" s="145"/>
      <c r="L1165" s="145"/>
      <c r="M1165" s="145"/>
      <c r="N1165" s="145"/>
      <c r="O1165" s="145"/>
      <c r="P1165" s="145"/>
      <c r="Q1165" s="145"/>
      <c r="R1165" s="145"/>
      <c r="S1165" s="145"/>
      <c r="T1165" s="145"/>
      <c r="U1165" s="145"/>
      <c r="V1165" s="145"/>
      <c r="W1165" s="145"/>
      <c r="X1165" s="145"/>
      <c r="Y1165" s="145"/>
      <c r="Z1165" s="145"/>
      <c r="AA1165" s="145"/>
      <c r="AB1165" s="145"/>
      <c r="AC1165" s="169"/>
      <c r="AD1165" s="169"/>
      <c r="AE1165" s="169"/>
      <c r="AF1165" s="169"/>
      <c r="AG1165" s="169"/>
      <c r="AH1165" s="170"/>
      <c r="AI1165" s="145"/>
      <c r="AJ1165" s="145"/>
      <c r="AK1165" s="145"/>
      <c r="AL1165" s="145"/>
      <c r="AY1165" s="171"/>
      <c r="AZ1165" s="167"/>
      <c r="BA1165" s="172"/>
      <c r="BG1165" s="171"/>
      <c r="BH1165" s="167"/>
      <c r="BI1165" s="172"/>
      <c r="CG1165" s="430"/>
      <c r="CH1165" s="430"/>
      <c r="CL1165" s="147"/>
    </row>
    <row r="1166" spans="1:90" s="5" customFormat="1" x14ac:dyDescent="0.25">
      <c r="A1166" s="145"/>
      <c r="B1166" s="145"/>
      <c r="C1166" s="145"/>
      <c r="D1166" s="145"/>
      <c r="E1166" s="145"/>
      <c r="F1166" s="145"/>
      <c r="G1166" s="145"/>
      <c r="H1166" s="145"/>
      <c r="I1166" s="145"/>
      <c r="J1166" s="145"/>
      <c r="K1166" s="145"/>
      <c r="L1166" s="145"/>
      <c r="M1166" s="145"/>
      <c r="N1166" s="145"/>
      <c r="O1166" s="145"/>
      <c r="P1166" s="145"/>
      <c r="Q1166" s="145"/>
      <c r="R1166" s="145"/>
      <c r="S1166" s="145"/>
      <c r="T1166" s="145"/>
      <c r="U1166" s="145"/>
      <c r="V1166" s="145"/>
      <c r="W1166" s="145"/>
      <c r="X1166" s="145"/>
      <c r="Y1166" s="145"/>
      <c r="Z1166" s="145"/>
      <c r="AA1166" s="145"/>
      <c r="AB1166" s="145"/>
      <c r="AC1166" s="169"/>
      <c r="AD1166" s="169"/>
      <c r="AE1166" s="169"/>
      <c r="AF1166" s="169"/>
      <c r="AG1166" s="169"/>
      <c r="AH1166" s="170"/>
      <c r="AI1166" s="145"/>
      <c r="AJ1166" s="145"/>
      <c r="AK1166" s="145"/>
      <c r="AL1166" s="145"/>
      <c r="AY1166" s="171"/>
      <c r="AZ1166" s="167"/>
      <c r="BA1166" s="172"/>
      <c r="BG1166" s="171"/>
      <c r="BH1166" s="167"/>
      <c r="BI1166" s="172"/>
      <c r="CG1166" s="430"/>
      <c r="CH1166" s="430"/>
      <c r="CL1166" s="147"/>
    </row>
    <row r="1167" spans="1:90" s="5" customFormat="1" x14ac:dyDescent="0.25">
      <c r="A1167" s="145"/>
      <c r="B1167" s="145"/>
      <c r="C1167" s="145"/>
      <c r="D1167" s="145"/>
      <c r="E1167" s="145"/>
      <c r="F1167" s="145"/>
      <c r="G1167" s="145"/>
      <c r="H1167" s="145"/>
      <c r="I1167" s="145"/>
      <c r="J1167" s="145"/>
      <c r="K1167" s="145"/>
      <c r="L1167" s="145"/>
      <c r="M1167" s="145"/>
      <c r="N1167" s="145"/>
      <c r="O1167" s="145"/>
      <c r="P1167" s="145"/>
      <c r="Q1167" s="145"/>
      <c r="R1167" s="145"/>
      <c r="S1167" s="145"/>
      <c r="T1167" s="145"/>
      <c r="U1167" s="145"/>
      <c r="V1167" s="145"/>
      <c r="W1167" s="145"/>
      <c r="X1167" s="145"/>
      <c r="Y1167" s="145"/>
      <c r="Z1167" s="145"/>
      <c r="AA1167" s="145"/>
      <c r="AB1167" s="145"/>
      <c r="AC1167" s="169"/>
      <c r="AD1167" s="169"/>
      <c r="AE1167" s="169"/>
      <c r="AF1167" s="169"/>
      <c r="AG1167" s="169"/>
      <c r="AH1167" s="170"/>
      <c r="AI1167" s="145"/>
      <c r="AJ1167" s="145"/>
      <c r="AK1167" s="145"/>
      <c r="AL1167" s="145"/>
      <c r="AY1167" s="171"/>
      <c r="AZ1167" s="167"/>
      <c r="BA1167" s="172"/>
      <c r="BG1167" s="171"/>
      <c r="BH1167" s="167"/>
      <c r="BI1167" s="172"/>
      <c r="CG1167" s="430"/>
      <c r="CH1167" s="430"/>
      <c r="CL1167" s="147"/>
    </row>
    <row r="1168" spans="1:90" s="5" customFormat="1" x14ac:dyDescent="0.25">
      <c r="A1168" s="145"/>
      <c r="B1168" s="145"/>
      <c r="C1168" s="145"/>
      <c r="D1168" s="145"/>
      <c r="E1168" s="145"/>
      <c r="F1168" s="145"/>
      <c r="G1168" s="145"/>
      <c r="H1168" s="145"/>
      <c r="I1168" s="145"/>
      <c r="J1168" s="145"/>
      <c r="K1168" s="145"/>
      <c r="L1168" s="145"/>
      <c r="M1168" s="145"/>
      <c r="N1168" s="145"/>
      <c r="O1168" s="145"/>
      <c r="P1168" s="145"/>
      <c r="Q1168" s="145"/>
      <c r="R1168" s="145"/>
      <c r="S1168" s="145"/>
      <c r="T1168" s="145"/>
      <c r="U1168" s="145"/>
      <c r="V1168" s="145"/>
      <c r="W1168" s="145"/>
      <c r="X1168" s="145"/>
      <c r="Y1168" s="145"/>
      <c r="Z1168" s="145"/>
      <c r="AA1168" s="145"/>
      <c r="AB1168" s="145"/>
      <c r="AC1168" s="169"/>
      <c r="AD1168" s="169"/>
      <c r="AE1168" s="169"/>
      <c r="AF1168" s="169"/>
      <c r="AG1168" s="169"/>
      <c r="AH1168" s="170"/>
      <c r="AI1168" s="145"/>
      <c r="AJ1168" s="145"/>
      <c r="AK1168" s="145"/>
      <c r="AL1168" s="145"/>
      <c r="AY1168" s="171"/>
      <c r="AZ1168" s="167"/>
      <c r="BA1168" s="172"/>
      <c r="BG1168" s="171"/>
      <c r="BH1168" s="167"/>
      <c r="BI1168" s="172"/>
      <c r="CG1168" s="430"/>
      <c r="CH1168" s="430"/>
      <c r="CL1168" s="147"/>
    </row>
    <row r="1169" spans="1:90" s="5" customFormat="1" x14ac:dyDescent="0.25">
      <c r="A1169" s="145"/>
      <c r="B1169" s="145"/>
      <c r="C1169" s="145"/>
      <c r="D1169" s="145"/>
      <c r="E1169" s="145"/>
      <c r="F1169" s="145"/>
      <c r="G1169" s="145"/>
      <c r="H1169" s="145"/>
      <c r="I1169" s="145"/>
      <c r="J1169" s="145"/>
      <c r="K1169" s="145"/>
      <c r="L1169" s="145"/>
      <c r="M1169" s="145"/>
      <c r="N1169" s="145"/>
      <c r="O1169" s="145"/>
      <c r="P1169" s="145"/>
      <c r="Q1169" s="145"/>
      <c r="R1169" s="145"/>
      <c r="S1169" s="145"/>
      <c r="T1169" s="145"/>
      <c r="U1169" s="145"/>
      <c r="V1169" s="145"/>
      <c r="W1169" s="145"/>
      <c r="X1169" s="145"/>
      <c r="Y1169" s="145"/>
      <c r="Z1169" s="145"/>
      <c r="AA1169" s="145"/>
      <c r="AB1169" s="145"/>
      <c r="AC1169" s="169"/>
      <c r="AD1169" s="169"/>
      <c r="AE1169" s="169"/>
      <c r="AF1169" s="169"/>
      <c r="AG1169" s="169"/>
      <c r="AH1169" s="170"/>
      <c r="AI1169" s="145"/>
      <c r="AJ1169" s="145"/>
      <c r="AK1169" s="145"/>
      <c r="AL1169" s="145"/>
      <c r="AY1169" s="171"/>
      <c r="AZ1169" s="167"/>
      <c r="BA1169" s="172"/>
      <c r="BG1169" s="171"/>
      <c r="BH1169" s="167"/>
      <c r="BI1169" s="172"/>
      <c r="CG1169" s="430"/>
      <c r="CH1169" s="430"/>
      <c r="CL1169" s="147"/>
    </row>
    <row r="1170" spans="1:90" s="5" customFormat="1" x14ac:dyDescent="0.25">
      <c r="A1170" s="145"/>
      <c r="B1170" s="145"/>
      <c r="C1170" s="145"/>
      <c r="D1170" s="145"/>
      <c r="E1170" s="145"/>
      <c r="F1170" s="145"/>
      <c r="G1170" s="145"/>
      <c r="H1170" s="145"/>
      <c r="I1170" s="145"/>
      <c r="J1170" s="145"/>
      <c r="K1170" s="145"/>
      <c r="L1170" s="145"/>
      <c r="M1170" s="145"/>
      <c r="N1170" s="145"/>
      <c r="O1170" s="145"/>
      <c r="P1170" s="145"/>
      <c r="Q1170" s="145"/>
      <c r="R1170" s="145"/>
      <c r="S1170" s="145"/>
      <c r="T1170" s="145"/>
      <c r="U1170" s="145"/>
      <c r="V1170" s="145"/>
      <c r="W1170" s="145"/>
      <c r="X1170" s="145"/>
      <c r="Y1170" s="145"/>
      <c r="Z1170" s="145"/>
      <c r="AA1170" s="145"/>
      <c r="AB1170" s="145"/>
      <c r="AC1170" s="169"/>
      <c r="AD1170" s="169"/>
      <c r="AE1170" s="169"/>
      <c r="AF1170" s="169"/>
      <c r="AG1170" s="169"/>
      <c r="AH1170" s="170"/>
      <c r="AI1170" s="145"/>
      <c r="AJ1170" s="145"/>
      <c r="AK1170" s="145"/>
      <c r="AL1170" s="145"/>
      <c r="AY1170" s="171"/>
      <c r="AZ1170" s="167"/>
      <c r="BA1170" s="172"/>
      <c r="BG1170" s="171"/>
      <c r="BH1170" s="167"/>
      <c r="BI1170" s="172"/>
      <c r="CG1170" s="430"/>
      <c r="CH1170" s="430"/>
      <c r="CL1170" s="147"/>
    </row>
    <row r="1171" spans="1:90" s="5" customFormat="1" x14ac:dyDescent="0.25">
      <c r="A1171" s="145"/>
      <c r="B1171" s="145"/>
      <c r="C1171" s="145"/>
      <c r="D1171" s="145"/>
      <c r="E1171" s="145"/>
      <c r="F1171" s="145"/>
      <c r="G1171" s="145"/>
      <c r="H1171" s="145"/>
      <c r="I1171" s="145"/>
      <c r="J1171" s="145"/>
      <c r="K1171" s="145"/>
      <c r="L1171" s="145"/>
      <c r="M1171" s="145"/>
      <c r="N1171" s="145"/>
      <c r="O1171" s="145"/>
      <c r="P1171" s="145"/>
      <c r="Q1171" s="145"/>
      <c r="R1171" s="145"/>
      <c r="S1171" s="145"/>
      <c r="T1171" s="145"/>
      <c r="U1171" s="145"/>
      <c r="V1171" s="145"/>
      <c r="W1171" s="145"/>
      <c r="X1171" s="145"/>
      <c r="Y1171" s="145"/>
      <c r="Z1171" s="145"/>
      <c r="AA1171" s="145"/>
      <c r="AB1171" s="145"/>
      <c r="AC1171" s="169"/>
      <c r="AD1171" s="169"/>
      <c r="AE1171" s="169"/>
      <c r="AF1171" s="169"/>
      <c r="AG1171" s="169"/>
      <c r="AH1171" s="170"/>
      <c r="AI1171" s="145"/>
      <c r="AJ1171" s="145"/>
      <c r="AK1171" s="145"/>
      <c r="AL1171" s="145"/>
      <c r="AY1171" s="171"/>
      <c r="AZ1171" s="167"/>
      <c r="BA1171" s="172"/>
      <c r="BG1171" s="171"/>
      <c r="BH1171" s="167"/>
      <c r="BI1171" s="172"/>
      <c r="CG1171" s="430"/>
      <c r="CH1171" s="430"/>
      <c r="CL1171" s="147"/>
    </row>
    <row r="1172" spans="1:90" s="5" customFormat="1" x14ac:dyDescent="0.25">
      <c r="A1172" s="145"/>
      <c r="B1172" s="145"/>
      <c r="C1172" s="145"/>
      <c r="D1172" s="145"/>
      <c r="E1172" s="145"/>
      <c r="F1172" s="145"/>
      <c r="G1172" s="145"/>
      <c r="H1172" s="145"/>
      <c r="I1172" s="145"/>
      <c r="J1172" s="145"/>
      <c r="K1172" s="145"/>
      <c r="L1172" s="145"/>
      <c r="M1172" s="145"/>
      <c r="N1172" s="145"/>
      <c r="O1172" s="145"/>
      <c r="P1172" s="145"/>
      <c r="Q1172" s="145"/>
      <c r="R1172" s="145"/>
      <c r="S1172" s="145"/>
      <c r="T1172" s="145"/>
      <c r="U1172" s="145"/>
      <c r="V1172" s="145"/>
      <c r="W1172" s="145"/>
      <c r="X1172" s="145"/>
      <c r="Y1172" s="145"/>
      <c r="Z1172" s="145"/>
      <c r="AA1172" s="145"/>
      <c r="AB1172" s="145"/>
      <c r="AC1172" s="169"/>
      <c r="AD1172" s="169"/>
      <c r="AE1172" s="169"/>
      <c r="AF1172" s="169"/>
      <c r="AG1172" s="169"/>
      <c r="AH1172" s="170"/>
      <c r="AI1172" s="145"/>
      <c r="AJ1172" s="145"/>
      <c r="AK1172" s="145"/>
      <c r="AL1172" s="145"/>
      <c r="AY1172" s="171"/>
      <c r="AZ1172" s="167"/>
      <c r="BA1172" s="172"/>
      <c r="BG1172" s="171"/>
      <c r="BH1172" s="167"/>
      <c r="BI1172" s="172"/>
      <c r="CG1172" s="430"/>
      <c r="CH1172" s="430"/>
      <c r="CL1172" s="147"/>
    </row>
    <row r="1173" spans="1:90" s="5" customFormat="1" x14ac:dyDescent="0.25">
      <c r="A1173" s="145"/>
      <c r="B1173" s="145"/>
      <c r="C1173" s="145"/>
      <c r="D1173" s="145"/>
      <c r="E1173" s="145"/>
      <c r="F1173" s="145"/>
      <c r="G1173" s="145"/>
      <c r="H1173" s="145"/>
      <c r="I1173" s="145"/>
      <c r="J1173" s="145"/>
      <c r="K1173" s="145"/>
      <c r="L1173" s="145"/>
      <c r="M1173" s="145"/>
      <c r="N1173" s="145"/>
      <c r="O1173" s="145"/>
      <c r="P1173" s="145"/>
      <c r="Q1173" s="145"/>
      <c r="R1173" s="145"/>
      <c r="S1173" s="145"/>
      <c r="T1173" s="145"/>
      <c r="U1173" s="145"/>
      <c r="V1173" s="145"/>
      <c r="W1173" s="145"/>
      <c r="X1173" s="145"/>
      <c r="Y1173" s="145"/>
      <c r="Z1173" s="145"/>
      <c r="AA1173" s="145"/>
      <c r="AB1173" s="145"/>
      <c r="AC1173" s="169"/>
      <c r="AD1173" s="169"/>
      <c r="AE1173" s="169"/>
      <c r="AF1173" s="169"/>
      <c r="AG1173" s="169"/>
      <c r="AH1173" s="170"/>
      <c r="AI1173" s="145"/>
      <c r="AJ1173" s="145"/>
      <c r="AK1173" s="145"/>
      <c r="AL1173" s="145"/>
      <c r="AY1173" s="171"/>
      <c r="AZ1173" s="167"/>
      <c r="BA1173" s="172"/>
      <c r="BG1173" s="171"/>
      <c r="BH1173" s="167"/>
      <c r="BI1173" s="172"/>
      <c r="CG1173" s="430"/>
      <c r="CH1173" s="430"/>
      <c r="CL1173" s="147"/>
    </row>
    <row r="1174" spans="1:90" s="5" customFormat="1" x14ac:dyDescent="0.25">
      <c r="A1174" s="145"/>
      <c r="B1174" s="145"/>
      <c r="C1174" s="145"/>
      <c r="D1174" s="145"/>
      <c r="E1174" s="145"/>
      <c r="F1174" s="145"/>
      <c r="G1174" s="145"/>
      <c r="H1174" s="145"/>
      <c r="I1174" s="145"/>
      <c r="J1174" s="145"/>
      <c r="K1174" s="145"/>
      <c r="L1174" s="145"/>
      <c r="M1174" s="145"/>
      <c r="N1174" s="145"/>
      <c r="O1174" s="145"/>
      <c r="P1174" s="145"/>
      <c r="Q1174" s="145"/>
      <c r="R1174" s="145"/>
      <c r="S1174" s="145"/>
      <c r="T1174" s="145"/>
      <c r="U1174" s="145"/>
      <c r="V1174" s="145"/>
      <c r="W1174" s="145"/>
      <c r="X1174" s="145"/>
      <c r="Y1174" s="145"/>
      <c r="Z1174" s="145"/>
      <c r="AA1174" s="145"/>
      <c r="AB1174" s="145"/>
      <c r="AC1174" s="169"/>
      <c r="AD1174" s="169"/>
      <c r="AE1174" s="169"/>
      <c r="AF1174" s="169"/>
      <c r="AG1174" s="169"/>
      <c r="AH1174" s="170"/>
      <c r="AI1174" s="145"/>
      <c r="AJ1174" s="145"/>
      <c r="AK1174" s="145"/>
      <c r="AL1174" s="145"/>
      <c r="AY1174" s="171"/>
      <c r="AZ1174" s="167"/>
      <c r="BA1174" s="172"/>
      <c r="BG1174" s="171"/>
      <c r="BH1174" s="167"/>
      <c r="BI1174" s="172"/>
      <c r="CG1174" s="430"/>
      <c r="CH1174" s="430"/>
      <c r="CL1174" s="147"/>
    </row>
    <row r="1175" spans="1:90" s="5" customFormat="1" x14ac:dyDescent="0.25">
      <c r="A1175" s="145"/>
      <c r="B1175" s="145"/>
      <c r="C1175" s="145"/>
      <c r="D1175" s="145"/>
      <c r="E1175" s="145"/>
      <c r="F1175" s="145"/>
      <c r="G1175" s="145"/>
      <c r="H1175" s="145"/>
      <c r="I1175" s="145"/>
      <c r="J1175" s="145"/>
      <c r="K1175" s="145"/>
      <c r="L1175" s="145"/>
      <c r="M1175" s="145"/>
      <c r="N1175" s="145"/>
      <c r="O1175" s="145"/>
      <c r="P1175" s="145"/>
      <c r="Q1175" s="145"/>
      <c r="R1175" s="145"/>
      <c r="S1175" s="145"/>
      <c r="T1175" s="145"/>
      <c r="U1175" s="145"/>
      <c r="V1175" s="145"/>
      <c r="W1175" s="145"/>
      <c r="X1175" s="145"/>
      <c r="Y1175" s="145"/>
      <c r="Z1175" s="145"/>
      <c r="AA1175" s="145"/>
      <c r="AB1175" s="145"/>
      <c r="AC1175" s="169"/>
      <c r="AD1175" s="169"/>
      <c r="AE1175" s="169"/>
      <c r="AF1175" s="169"/>
      <c r="AG1175" s="169"/>
      <c r="AH1175" s="170"/>
      <c r="AI1175" s="145"/>
      <c r="AJ1175" s="145"/>
      <c r="AK1175" s="145"/>
      <c r="AL1175" s="145"/>
      <c r="AY1175" s="171"/>
      <c r="AZ1175" s="167"/>
      <c r="BA1175" s="172"/>
      <c r="BG1175" s="171"/>
      <c r="BH1175" s="167"/>
      <c r="BI1175" s="172"/>
      <c r="CG1175" s="430"/>
      <c r="CH1175" s="430"/>
      <c r="CL1175" s="147"/>
    </row>
    <row r="1176" spans="1:90" s="5" customFormat="1" x14ac:dyDescent="0.25">
      <c r="A1176" s="145"/>
      <c r="B1176" s="145"/>
      <c r="C1176" s="145"/>
      <c r="D1176" s="145"/>
      <c r="E1176" s="145"/>
      <c r="F1176" s="145"/>
      <c r="G1176" s="145"/>
      <c r="H1176" s="145"/>
      <c r="I1176" s="145"/>
      <c r="J1176" s="145"/>
      <c r="K1176" s="145"/>
      <c r="L1176" s="145"/>
      <c r="M1176" s="145"/>
      <c r="N1176" s="145"/>
      <c r="O1176" s="145"/>
      <c r="P1176" s="145"/>
      <c r="Q1176" s="145"/>
      <c r="R1176" s="145"/>
      <c r="S1176" s="145"/>
      <c r="T1176" s="145"/>
      <c r="U1176" s="145"/>
      <c r="V1176" s="145"/>
      <c r="W1176" s="145"/>
      <c r="X1176" s="145"/>
      <c r="Y1176" s="145"/>
      <c r="Z1176" s="145"/>
      <c r="AA1176" s="145"/>
      <c r="AB1176" s="145"/>
      <c r="AC1176" s="169"/>
      <c r="AD1176" s="169"/>
      <c r="AE1176" s="169"/>
      <c r="AF1176" s="169"/>
      <c r="AG1176" s="169"/>
      <c r="AH1176" s="170"/>
      <c r="AI1176" s="145"/>
      <c r="AJ1176" s="145"/>
      <c r="AK1176" s="145"/>
      <c r="AL1176" s="145"/>
      <c r="AY1176" s="171"/>
      <c r="AZ1176" s="167"/>
      <c r="BA1176" s="172"/>
      <c r="BG1176" s="171"/>
      <c r="BH1176" s="167"/>
      <c r="BI1176" s="172"/>
      <c r="CG1176" s="430"/>
      <c r="CH1176" s="430"/>
      <c r="CL1176" s="147"/>
    </row>
    <row r="1177" spans="1:90" s="5" customFormat="1" x14ac:dyDescent="0.25">
      <c r="A1177" s="145"/>
      <c r="B1177" s="145"/>
      <c r="C1177" s="145"/>
      <c r="D1177" s="145"/>
      <c r="E1177" s="145"/>
      <c r="F1177" s="145"/>
      <c r="G1177" s="145"/>
      <c r="H1177" s="145"/>
      <c r="I1177" s="145"/>
      <c r="J1177" s="145"/>
      <c r="K1177" s="145"/>
      <c r="L1177" s="145"/>
      <c r="M1177" s="145"/>
      <c r="N1177" s="145"/>
      <c r="O1177" s="145"/>
      <c r="P1177" s="145"/>
      <c r="Q1177" s="145"/>
      <c r="R1177" s="145"/>
      <c r="S1177" s="145"/>
      <c r="T1177" s="145"/>
      <c r="U1177" s="145"/>
      <c r="V1177" s="145"/>
      <c r="W1177" s="145"/>
      <c r="X1177" s="145"/>
      <c r="Y1177" s="145"/>
      <c r="Z1177" s="145"/>
      <c r="AA1177" s="145"/>
      <c r="AB1177" s="145"/>
      <c r="AC1177" s="169"/>
      <c r="AD1177" s="169"/>
      <c r="AE1177" s="169"/>
      <c r="AF1177" s="169"/>
      <c r="AG1177" s="169"/>
      <c r="AH1177" s="170"/>
      <c r="AI1177" s="145"/>
      <c r="AJ1177" s="145"/>
      <c r="AK1177" s="145"/>
      <c r="AL1177" s="145"/>
      <c r="AY1177" s="171"/>
      <c r="AZ1177" s="167"/>
      <c r="BA1177" s="172"/>
      <c r="BG1177" s="171"/>
      <c r="BH1177" s="167"/>
      <c r="BI1177" s="172"/>
      <c r="CG1177" s="430"/>
      <c r="CH1177" s="430"/>
      <c r="CL1177" s="147"/>
    </row>
    <row r="1178" spans="1:90" s="5" customFormat="1" x14ac:dyDescent="0.25">
      <c r="A1178" s="145"/>
      <c r="B1178" s="145"/>
      <c r="C1178" s="145"/>
      <c r="D1178" s="145"/>
      <c r="E1178" s="145"/>
      <c r="F1178" s="145"/>
      <c r="G1178" s="145"/>
      <c r="H1178" s="145"/>
      <c r="I1178" s="145"/>
      <c r="J1178" s="145"/>
      <c r="K1178" s="145"/>
      <c r="L1178" s="145"/>
      <c r="M1178" s="145"/>
      <c r="N1178" s="145"/>
      <c r="O1178" s="145"/>
      <c r="P1178" s="145"/>
      <c r="Q1178" s="145"/>
      <c r="R1178" s="145"/>
      <c r="S1178" s="145"/>
      <c r="T1178" s="145"/>
      <c r="U1178" s="145"/>
      <c r="V1178" s="145"/>
      <c r="W1178" s="145"/>
      <c r="X1178" s="145"/>
      <c r="Y1178" s="145"/>
      <c r="Z1178" s="145"/>
      <c r="AA1178" s="145"/>
      <c r="AB1178" s="145"/>
      <c r="AC1178" s="169"/>
      <c r="AD1178" s="169"/>
      <c r="AE1178" s="169"/>
      <c r="AF1178" s="169"/>
      <c r="AG1178" s="169"/>
      <c r="AH1178" s="170"/>
      <c r="AI1178" s="145"/>
      <c r="AJ1178" s="145"/>
      <c r="AK1178" s="145"/>
      <c r="AL1178" s="145"/>
      <c r="AY1178" s="171"/>
      <c r="AZ1178" s="167"/>
      <c r="BA1178" s="172"/>
      <c r="BG1178" s="171"/>
      <c r="BH1178" s="167"/>
      <c r="BI1178" s="172"/>
      <c r="CG1178" s="430"/>
      <c r="CH1178" s="430"/>
      <c r="CL1178" s="147"/>
    </row>
    <row r="1179" spans="1:90" s="5" customFormat="1" x14ac:dyDescent="0.25">
      <c r="A1179" s="145"/>
      <c r="B1179" s="145"/>
      <c r="C1179" s="145"/>
      <c r="D1179" s="145"/>
      <c r="E1179" s="145"/>
      <c r="F1179" s="145"/>
      <c r="G1179" s="145"/>
      <c r="H1179" s="145"/>
      <c r="I1179" s="145"/>
      <c r="J1179" s="145"/>
      <c r="K1179" s="145"/>
      <c r="L1179" s="145"/>
      <c r="M1179" s="145"/>
      <c r="N1179" s="145"/>
      <c r="O1179" s="145"/>
      <c r="P1179" s="145"/>
      <c r="Q1179" s="145"/>
      <c r="R1179" s="145"/>
      <c r="S1179" s="145"/>
      <c r="T1179" s="145"/>
      <c r="U1179" s="145"/>
      <c r="V1179" s="145"/>
      <c r="W1179" s="145"/>
      <c r="X1179" s="145"/>
      <c r="Y1179" s="145"/>
      <c r="Z1179" s="145"/>
      <c r="AA1179" s="145"/>
      <c r="AB1179" s="145"/>
      <c r="AC1179" s="169"/>
      <c r="AD1179" s="169"/>
      <c r="AE1179" s="169"/>
      <c r="AF1179" s="169"/>
      <c r="AG1179" s="169"/>
      <c r="AH1179" s="170"/>
      <c r="AI1179" s="145"/>
      <c r="AJ1179" s="145"/>
      <c r="AK1179" s="145"/>
      <c r="AL1179" s="145"/>
      <c r="AY1179" s="171"/>
      <c r="AZ1179" s="167"/>
      <c r="BA1179" s="172"/>
      <c r="BG1179" s="171"/>
      <c r="BH1179" s="167"/>
      <c r="BI1179" s="172"/>
      <c r="CG1179" s="430"/>
      <c r="CH1179" s="430"/>
      <c r="CL1179" s="147"/>
    </row>
    <row r="1180" spans="1:90" s="5" customFormat="1" x14ac:dyDescent="0.25">
      <c r="A1180" s="145"/>
      <c r="B1180" s="145"/>
      <c r="C1180" s="145"/>
      <c r="D1180" s="145"/>
      <c r="E1180" s="145"/>
      <c r="F1180" s="145"/>
      <c r="G1180" s="145"/>
      <c r="H1180" s="145"/>
      <c r="I1180" s="145"/>
      <c r="J1180" s="145"/>
      <c r="K1180" s="145"/>
      <c r="L1180" s="145"/>
      <c r="M1180" s="145"/>
      <c r="N1180" s="145"/>
      <c r="O1180" s="145"/>
      <c r="P1180" s="145"/>
      <c r="Q1180" s="145"/>
      <c r="R1180" s="145"/>
      <c r="S1180" s="145"/>
      <c r="T1180" s="145"/>
      <c r="U1180" s="145"/>
      <c r="V1180" s="145"/>
      <c r="W1180" s="145"/>
      <c r="X1180" s="145"/>
      <c r="Y1180" s="145"/>
      <c r="Z1180" s="145"/>
      <c r="AA1180" s="145"/>
      <c r="AB1180" s="145"/>
      <c r="AC1180" s="169"/>
      <c r="AD1180" s="169"/>
      <c r="AE1180" s="169"/>
      <c r="AF1180" s="169"/>
      <c r="AG1180" s="169"/>
      <c r="AH1180" s="170"/>
      <c r="AI1180" s="145"/>
      <c r="AJ1180" s="145"/>
      <c r="AK1180" s="145"/>
      <c r="AL1180" s="145"/>
      <c r="AY1180" s="171"/>
      <c r="AZ1180" s="167"/>
      <c r="BA1180" s="172"/>
      <c r="BG1180" s="171"/>
      <c r="BH1180" s="167"/>
      <c r="BI1180" s="172"/>
      <c r="CG1180" s="430"/>
      <c r="CH1180" s="430"/>
      <c r="CL1180" s="147"/>
    </row>
    <row r="1181" spans="1:90" s="5" customFormat="1" x14ac:dyDescent="0.25">
      <c r="A1181" s="145"/>
      <c r="B1181" s="145"/>
      <c r="C1181" s="145"/>
      <c r="D1181" s="145"/>
      <c r="E1181" s="145"/>
      <c r="F1181" s="145"/>
      <c r="G1181" s="145"/>
      <c r="H1181" s="145"/>
      <c r="I1181" s="145"/>
      <c r="J1181" s="145"/>
      <c r="K1181" s="145"/>
      <c r="L1181" s="145"/>
      <c r="M1181" s="145"/>
      <c r="N1181" s="145"/>
      <c r="O1181" s="145"/>
      <c r="P1181" s="145"/>
      <c r="Q1181" s="145"/>
      <c r="R1181" s="145"/>
      <c r="S1181" s="145"/>
      <c r="T1181" s="145"/>
      <c r="U1181" s="145"/>
      <c r="V1181" s="145"/>
      <c r="W1181" s="145"/>
      <c r="X1181" s="145"/>
      <c r="Y1181" s="145"/>
      <c r="Z1181" s="145"/>
      <c r="AA1181" s="145"/>
      <c r="AB1181" s="145"/>
      <c r="AC1181" s="169"/>
      <c r="AD1181" s="169"/>
      <c r="AE1181" s="169"/>
      <c r="AF1181" s="169"/>
      <c r="AG1181" s="169"/>
      <c r="AH1181" s="170"/>
      <c r="AI1181" s="145"/>
      <c r="AJ1181" s="145"/>
      <c r="AK1181" s="145"/>
      <c r="AL1181" s="145"/>
      <c r="AY1181" s="171"/>
      <c r="AZ1181" s="167"/>
      <c r="BA1181" s="172"/>
      <c r="BG1181" s="171"/>
      <c r="BH1181" s="167"/>
      <c r="BI1181" s="172"/>
      <c r="CG1181" s="430"/>
      <c r="CH1181" s="430"/>
      <c r="CL1181" s="147"/>
    </row>
    <row r="1182" spans="1:90" s="5" customFormat="1" x14ac:dyDescent="0.25">
      <c r="A1182" s="145"/>
      <c r="B1182" s="145"/>
      <c r="C1182" s="145"/>
      <c r="D1182" s="145"/>
      <c r="E1182" s="145"/>
      <c r="F1182" s="145"/>
      <c r="G1182" s="145"/>
      <c r="H1182" s="145"/>
      <c r="I1182" s="145"/>
      <c r="J1182" s="145"/>
      <c r="K1182" s="145"/>
      <c r="L1182" s="145"/>
      <c r="M1182" s="145"/>
      <c r="N1182" s="145"/>
      <c r="O1182" s="145"/>
      <c r="P1182" s="145"/>
      <c r="Q1182" s="145"/>
      <c r="R1182" s="145"/>
      <c r="S1182" s="145"/>
      <c r="T1182" s="145"/>
      <c r="U1182" s="145"/>
      <c r="V1182" s="145"/>
      <c r="W1182" s="145"/>
      <c r="X1182" s="145"/>
      <c r="Y1182" s="145"/>
      <c r="Z1182" s="145"/>
      <c r="AA1182" s="145"/>
      <c r="AB1182" s="145"/>
      <c r="AC1182" s="169"/>
      <c r="AD1182" s="169"/>
      <c r="AE1182" s="169"/>
      <c r="AF1182" s="169"/>
      <c r="AG1182" s="169"/>
      <c r="AH1182" s="170"/>
      <c r="AI1182" s="145"/>
      <c r="AJ1182" s="145"/>
      <c r="AK1182" s="145"/>
      <c r="AL1182" s="145"/>
      <c r="AY1182" s="171"/>
      <c r="AZ1182" s="167"/>
      <c r="BA1182" s="172"/>
      <c r="BG1182" s="171"/>
      <c r="BH1182" s="167"/>
      <c r="BI1182" s="172"/>
      <c r="CG1182" s="430"/>
      <c r="CH1182" s="430"/>
      <c r="CL1182" s="147"/>
    </row>
    <row r="1183" spans="1:90" s="5" customFormat="1" x14ac:dyDescent="0.25">
      <c r="A1183" s="145"/>
      <c r="B1183" s="145"/>
      <c r="C1183" s="145"/>
      <c r="D1183" s="145"/>
      <c r="E1183" s="145"/>
      <c r="F1183" s="145"/>
      <c r="G1183" s="145"/>
      <c r="H1183" s="145"/>
      <c r="I1183" s="145"/>
      <c r="J1183" s="145"/>
      <c r="K1183" s="145"/>
      <c r="L1183" s="145"/>
      <c r="M1183" s="145"/>
      <c r="N1183" s="145"/>
      <c r="O1183" s="145"/>
      <c r="P1183" s="145"/>
      <c r="Q1183" s="145"/>
      <c r="R1183" s="145"/>
      <c r="S1183" s="145"/>
      <c r="T1183" s="145"/>
      <c r="U1183" s="145"/>
      <c r="V1183" s="145"/>
      <c r="W1183" s="145"/>
      <c r="X1183" s="145"/>
      <c r="Y1183" s="145"/>
      <c r="Z1183" s="145"/>
      <c r="AA1183" s="145"/>
      <c r="AB1183" s="145"/>
      <c r="AC1183" s="169"/>
      <c r="AD1183" s="169"/>
      <c r="AE1183" s="169"/>
      <c r="AF1183" s="169"/>
      <c r="AG1183" s="169"/>
      <c r="AH1183" s="170"/>
      <c r="AI1183" s="145"/>
      <c r="AJ1183" s="145"/>
      <c r="AK1183" s="145"/>
      <c r="AL1183" s="145"/>
      <c r="AY1183" s="171"/>
      <c r="AZ1183" s="167"/>
      <c r="BA1183" s="172"/>
      <c r="BG1183" s="171"/>
      <c r="BH1183" s="167"/>
      <c r="BI1183" s="172"/>
      <c r="CG1183" s="430"/>
      <c r="CH1183" s="430"/>
      <c r="CL1183" s="147"/>
    </row>
    <row r="1184" spans="1:90" s="5" customFormat="1" x14ac:dyDescent="0.25">
      <c r="A1184" s="145"/>
      <c r="B1184" s="145"/>
      <c r="C1184" s="145"/>
      <c r="D1184" s="145"/>
      <c r="E1184" s="145"/>
      <c r="F1184" s="145"/>
      <c r="G1184" s="145"/>
      <c r="H1184" s="145"/>
      <c r="I1184" s="145"/>
      <c r="J1184" s="145"/>
      <c r="K1184" s="145"/>
      <c r="L1184" s="145"/>
      <c r="M1184" s="145"/>
      <c r="N1184" s="145"/>
      <c r="O1184" s="145"/>
      <c r="P1184" s="145"/>
      <c r="Q1184" s="145"/>
      <c r="R1184" s="145"/>
      <c r="S1184" s="145"/>
      <c r="T1184" s="145"/>
      <c r="U1184" s="145"/>
      <c r="V1184" s="145"/>
      <c r="W1184" s="145"/>
      <c r="X1184" s="145"/>
      <c r="Y1184" s="145"/>
      <c r="Z1184" s="145"/>
      <c r="AA1184" s="145"/>
      <c r="AB1184" s="145"/>
      <c r="AC1184" s="169"/>
      <c r="AD1184" s="169"/>
      <c r="AE1184" s="169"/>
      <c r="AF1184" s="169"/>
      <c r="AG1184" s="169"/>
      <c r="AH1184" s="170"/>
      <c r="AI1184" s="145"/>
      <c r="AJ1184" s="145"/>
      <c r="AK1184" s="145"/>
      <c r="AL1184" s="145"/>
      <c r="AY1184" s="171"/>
      <c r="AZ1184" s="167"/>
      <c r="BA1184" s="172"/>
      <c r="BG1184" s="171"/>
      <c r="BH1184" s="167"/>
      <c r="BI1184" s="172"/>
      <c r="CG1184" s="430"/>
      <c r="CH1184" s="430"/>
      <c r="CL1184" s="147"/>
    </row>
    <row r="1185" spans="1:90" s="5" customFormat="1" x14ac:dyDescent="0.25">
      <c r="A1185" s="145"/>
      <c r="B1185" s="145"/>
      <c r="C1185" s="145"/>
      <c r="D1185" s="145"/>
      <c r="E1185" s="145"/>
      <c r="F1185" s="145"/>
      <c r="G1185" s="145"/>
      <c r="H1185" s="145"/>
      <c r="I1185" s="145"/>
      <c r="J1185" s="145"/>
      <c r="K1185" s="145"/>
      <c r="L1185" s="145"/>
      <c r="M1185" s="145"/>
      <c r="N1185" s="145"/>
      <c r="O1185" s="145"/>
      <c r="P1185" s="145"/>
      <c r="Q1185" s="145"/>
      <c r="R1185" s="145"/>
      <c r="S1185" s="145"/>
      <c r="T1185" s="145"/>
      <c r="U1185" s="145"/>
      <c r="V1185" s="145"/>
      <c r="W1185" s="145"/>
      <c r="X1185" s="145"/>
      <c r="Y1185" s="145"/>
      <c r="Z1185" s="145"/>
      <c r="AA1185" s="145"/>
      <c r="AB1185" s="145"/>
      <c r="AC1185" s="169"/>
      <c r="AD1185" s="169"/>
      <c r="AE1185" s="169"/>
      <c r="AF1185" s="169"/>
      <c r="AG1185" s="169"/>
      <c r="AH1185" s="170"/>
      <c r="AI1185" s="145"/>
      <c r="AJ1185" s="145"/>
      <c r="AK1185" s="145"/>
      <c r="AL1185" s="145"/>
      <c r="AY1185" s="171"/>
      <c r="AZ1185" s="167"/>
      <c r="BA1185" s="172"/>
      <c r="BG1185" s="171"/>
      <c r="BH1185" s="167"/>
      <c r="BI1185" s="172"/>
      <c r="CG1185" s="430"/>
      <c r="CH1185" s="430"/>
      <c r="CL1185" s="147"/>
    </row>
    <row r="1186" spans="1:90" s="5" customFormat="1" x14ac:dyDescent="0.25">
      <c r="A1186" s="145"/>
      <c r="B1186" s="145"/>
      <c r="C1186" s="145"/>
      <c r="D1186" s="145"/>
      <c r="E1186" s="145"/>
      <c r="F1186" s="145"/>
      <c r="G1186" s="145"/>
      <c r="H1186" s="145"/>
      <c r="I1186" s="145"/>
      <c r="J1186" s="145"/>
      <c r="K1186" s="145"/>
      <c r="L1186" s="145"/>
      <c r="M1186" s="145"/>
      <c r="N1186" s="145"/>
      <c r="O1186" s="145"/>
      <c r="P1186" s="145"/>
      <c r="Q1186" s="145"/>
      <c r="R1186" s="145"/>
      <c r="S1186" s="145"/>
      <c r="T1186" s="145"/>
      <c r="U1186" s="145"/>
      <c r="V1186" s="145"/>
      <c r="W1186" s="145"/>
      <c r="X1186" s="145"/>
      <c r="Y1186" s="145"/>
      <c r="Z1186" s="145"/>
      <c r="AA1186" s="145"/>
      <c r="AB1186" s="145"/>
      <c r="AC1186" s="169"/>
      <c r="AD1186" s="169"/>
      <c r="AE1186" s="169"/>
      <c r="AF1186" s="169"/>
      <c r="AG1186" s="169"/>
      <c r="AH1186" s="170"/>
      <c r="AI1186" s="145"/>
      <c r="AJ1186" s="145"/>
      <c r="AK1186" s="145"/>
      <c r="AL1186" s="145"/>
      <c r="AY1186" s="171"/>
      <c r="AZ1186" s="167"/>
      <c r="BA1186" s="172"/>
      <c r="BG1186" s="171"/>
      <c r="BH1186" s="167"/>
      <c r="BI1186" s="172"/>
      <c r="CG1186" s="430"/>
      <c r="CH1186" s="430"/>
      <c r="CL1186" s="147"/>
    </row>
    <row r="1187" spans="1:90" s="5" customFormat="1" x14ac:dyDescent="0.25">
      <c r="A1187" s="145"/>
      <c r="B1187" s="145"/>
      <c r="C1187" s="145"/>
      <c r="D1187" s="145"/>
      <c r="E1187" s="145"/>
      <c r="F1187" s="145"/>
      <c r="G1187" s="145"/>
      <c r="H1187" s="145"/>
      <c r="I1187" s="145"/>
      <c r="J1187" s="145"/>
      <c r="K1187" s="145"/>
      <c r="L1187" s="145"/>
      <c r="M1187" s="145"/>
      <c r="N1187" s="145"/>
      <c r="O1187" s="145"/>
      <c r="P1187" s="145"/>
      <c r="Q1187" s="145"/>
      <c r="R1187" s="145"/>
      <c r="S1187" s="145"/>
      <c r="T1187" s="145"/>
      <c r="U1187" s="145"/>
      <c r="V1187" s="145"/>
      <c r="W1187" s="145"/>
      <c r="X1187" s="145"/>
      <c r="Y1187" s="145"/>
      <c r="Z1187" s="145"/>
      <c r="AA1187" s="145"/>
      <c r="AB1187" s="145"/>
      <c r="AC1187" s="169"/>
      <c r="AD1187" s="169"/>
      <c r="AE1187" s="169"/>
      <c r="AF1187" s="169"/>
      <c r="AG1187" s="169"/>
      <c r="AH1187" s="170"/>
      <c r="AI1187" s="145"/>
      <c r="AJ1187" s="145"/>
      <c r="AK1187" s="145"/>
      <c r="AL1187" s="145"/>
      <c r="AY1187" s="171"/>
      <c r="AZ1187" s="167"/>
      <c r="BA1187" s="172"/>
      <c r="BG1187" s="171"/>
      <c r="BH1187" s="167"/>
      <c r="BI1187" s="172"/>
      <c r="CG1187" s="430"/>
      <c r="CH1187" s="430"/>
      <c r="CL1187" s="147"/>
    </row>
    <row r="1188" spans="1:90" s="5" customFormat="1" x14ac:dyDescent="0.25">
      <c r="A1188" s="145"/>
      <c r="B1188" s="145"/>
      <c r="C1188" s="145"/>
      <c r="D1188" s="145"/>
      <c r="E1188" s="145"/>
      <c r="F1188" s="145"/>
      <c r="G1188" s="145"/>
      <c r="H1188" s="145"/>
      <c r="I1188" s="145"/>
      <c r="J1188" s="145"/>
      <c r="K1188" s="145"/>
      <c r="L1188" s="145"/>
      <c r="M1188" s="145"/>
      <c r="N1188" s="145"/>
      <c r="O1188" s="145"/>
      <c r="P1188" s="145"/>
      <c r="Q1188" s="145"/>
      <c r="R1188" s="145"/>
      <c r="S1188" s="145"/>
      <c r="T1188" s="145"/>
      <c r="U1188" s="145"/>
      <c r="V1188" s="145"/>
      <c r="W1188" s="145"/>
      <c r="X1188" s="145"/>
      <c r="Y1188" s="145"/>
      <c r="Z1188" s="145"/>
      <c r="AA1188" s="145"/>
      <c r="AB1188" s="145"/>
      <c r="AC1188" s="169"/>
      <c r="AD1188" s="169"/>
      <c r="AE1188" s="169"/>
      <c r="AF1188" s="169"/>
      <c r="AG1188" s="169"/>
      <c r="AH1188" s="170"/>
      <c r="AI1188" s="145"/>
      <c r="AJ1188" s="145"/>
      <c r="AK1188" s="145"/>
      <c r="AL1188" s="145"/>
      <c r="AY1188" s="171"/>
      <c r="AZ1188" s="167"/>
      <c r="BA1188" s="172"/>
      <c r="BG1188" s="171"/>
      <c r="BH1188" s="167"/>
      <c r="BI1188" s="172"/>
      <c r="CG1188" s="430"/>
      <c r="CH1188" s="430"/>
      <c r="CL1188" s="147"/>
    </row>
    <row r="1189" spans="1:90" s="5" customFormat="1" x14ac:dyDescent="0.25">
      <c r="A1189" s="145"/>
      <c r="B1189" s="145"/>
      <c r="C1189" s="145"/>
      <c r="D1189" s="145"/>
      <c r="E1189" s="145"/>
      <c r="F1189" s="145"/>
      <c r="G1189" s="145"/>
      <c r="H1189" s="145"/>
      <c r="I1189" s="145"/>
      <c r="J1189" s="145"/>
      <c r="K1189" s="145"/>
      <c r="L1189" s="145"/>
      <c r="M1189" s="145"/>
      <c r="N1189" s="145"/>
      <c r="O1189" s="145"/>
      <c r="P1189" s="145"/>
      <c r="Q1189" s="145"/>
      <c r="R1189" s="145"/>
      <c r="S1189" s="145"/>
      <c r="T1189" s="145"/>
      <c r="U1189" s="145"/>
      <c r="V1189" s="145"/>
      <c r="W1189" s="145"/>
      <c r="X1189" s="145"/>
      <c r="Y1189" s="145"/>
      <c r="Z1189" s="145"/>
      <c r="AA1189" s="145"/>
      <c r="AB1189" s="145"/>
      <c r="AC1189" s="169"/>
      <c r="AD1189" s="169"/>
      <c r="AE1189" s="169"/>
      <c r="AF1189" s="169"/>
      <c r="AG1189" s="169"/>
      <c r="AH1189" s="170"/>
      <c r="AI1189" s="145"/>
      <c r="AJ1189" s="145"/>
      <c r="AK1189" s="145"/>
      <c r="AL1189" s="145"/>
      <c r="AY1189" s="171"/>
      <c r="AZ1189" s="167"/>
      <c r="BA1189" s="172"/>
      <c r="BG1189" s="171"/>
      <c r="BH1189" s="167"/>
      <c r="BI1189" s="172"/>
      <c r="CG1189" s="430"/>
      <c r="CH1189" s="430"/>
      <c r="CL1189" s="147"/>
    </row>
    <row r="1190" spans="1:90" s="5" customFormat="1" x14ac:dyDescent="0.25">
      <c r="A1190" s="145"/>
      <c r="B1190" s="145"/>
      <c r="C1190" s="145"/>
      <c r="D1190" s="145"/>
      <c r="E1190" s="145"/>
      <c r="F1190" s="145"/>
      <c r="G1190" s="145"/>
      <c r="H1190" s="145"/>
      <c r="I1190" s="145"/>
      <c r="J1190" s="145"/>
      <c r="K1190" s="145"/>
      <c r="L1190" s="145"/>
      <c r="M1190" s="145"/>
      <c r="N1190" s="145"/>
      <c r="O1190" s="145"/>
      <c r="P1190" s="145"/>
      <c r="Q1190" s="145"/>
      <c r="R1190" s="145"/>
      <c r="S1190" s="145"/>
      <c r="T1190" s="145"/>
      <c r="U1190" s="145"/>
      <c r="V1190" s="145"/>
      <c r="W1190" s="145"/>
      <c r="X1190" s="145"/>
      <c r="Y1190" s="145"/>
      <c r="Z1190" s="145"/>
      <c r="AA1190" s="145"/>
      <c r="AB1190" s="145"/>
      <c r="AC1190" s="169"/>
      <c r="AD1190" s="169"/>
      <c r="AE1190" s="169"/>
      <c r="AF1190" s="169"/>
      <c r="AG1190" s="169"/>
      <c r="AH1190" s="170"/>
      <c r="AI1190" s="145"/>
      <c r="AJ1190" s="145"/>
      <c r="AK1190" s="145"/>
      <c r="AL1190" s="145"/>
      <c r="AY1190" s="171"/>
      <c r="AZ1190" s="167"/>
      <c r="BA1190" s="172"/>
      <c r="BG1190" s="171"/>
      <c r="BH1190" s="167"/>
      <c r="BI1190" s="172"/>
      <c r="CG1190" s="430"/>
      <c r="CH1190" s="430"/>
      <c r="CL1190" s="147"/>
    </row>
    <row r="1191" spans="1:90" s="5" customFormat="1" x14ac:dyDescent="0.25">
      <c r="A1191" s="145"/>
      <c r="B1191" s="145"/>
      <c r="C1191" s="145"/>
      <c r="D1191" s="145"/>
      <c r="E1191" s="145"/>
      <c r="F1191" s="145"/>
      <c r="G1191" s="145"/>
      <c r="H1191" s="145"/>
      <c r="I1191" s="145"/>
      <c r="J1191" s="145"/>
      <c r="K1191" s="145"/>
      <c r="L1191" s="145"/>
      <c r="M1191" s="145"/>
      <c r="N1191" s="145"/>
      <c r="O1191" s="145"/>
      <c r="P1191" s="145"/>
      <c r="Q1191" s="145"/>
      <c r="R1191" s="145"/>
      <c r="S1191" s="145"/>
      <c r="T1191" s="145"/>
      <c r="U1191" s="145"/>
      <c r="V1191" s="145"/>
      <c r="W1191" s="145"/>
      <c r="X1191" s="145"/>
      <c r="Y1191" s="145"/>
      <c r="Z1191" s="145"/>
      <c r="AA1191" s="145"/>
      <c r="AB1191" s="145"/>
      <c r="AC1191" s="169"/>
      <c r="AD1191" s="169"/>
      <c r="AE1191" s="169"/>
      <c r="AF1191" s="169"/>
      <c r="AG1191" s="169"/>
      <c r="AH1191" s="170"/>
      <c r="AI1191" s="145"/>
      <c r="AJ1191" s="145"/>
      <c r="AK1191" s="145"/>
      <c r="AL1191" s="145"/>
      <c r="AY1191" s="171"/>
      <c r="AZ1191" s="167"/>
      <c r="BA1191" s="172"/>
      <c r="BG1191" s="171"/>
      <c r="BH1191" s="167"/>
      <c r="BI1191" s="172"/>
      <c r="CG1191" s="430"/>
      <c r="CH1191" s="430"/>
      <c r="CL1191" s="147"/>
    </row>
    <row r="1192" spans="1:90" s="5" customFormat="1" x14ac:dyDescent="0.25">
      <c r="A1192" s="145"/>
      <c r="B1192" s="145"/>
      <c r="C1192" s="145"/>
      <c r="D1192" s="145"/>
      <c r="E1192" s="145"/>
      <c r="F1192" s="145"/>
      <c r="G1192" s="145"/>
      <c r="H1192" s="145"/>
      <c r="I1192" s="145"/>
      <c r="J1192" s="145"/>
      <c r="K1192" s="145"/>
      <c r="L1192" s="145"/>
      <c r="M1192" s="145"/>
      <c r="N1192" s="145"/>
      <c r="O1192" s="145"/>
      <c r="P1192" s="145"/>
      <c r="Q1192" s="145"/>
      <c r="R1192" s="145"/>
      <c r="S1192" s="145"/>
      <c r="T1192" s="145"/>
      <c r="U1192" s="145"/>
      <c r="V1192" s="145"/>
      <c r="W1192" s="145"/>
      <c r="X1192" s="145"/>
      <c r="Y1192" s="145"/>
      <c r="Z1192" s="145"/>
      <c r="AA1192" s="145"/>
      <c r="AB1192" s="145"/>
      <c r="AC1192" s="169"/>
      <c r="AD1192" s="169"/>
      <c r="AE1192" s="169"/>
      <c r="AF1192" s="169"/>
      <c r="AG1192" s="169"/>
      <c r="AH1192" s="170"/>
      <c r="AI1192" s="145"/>
      <c r="AJ1192" s="145"/>
      <c r="AK1192" s="145"/>
      <c r="AL1192" s="145"/>
      <c r="AY1192" s="171"/>
      <c r="AZ1192" s="167"/>
      <c r="BA1192" s="172"/>
      <c r="BG1192" s="171"/>
      <c r="BH1192" s="167"/>
      <c r="BI1192" s="172"/>
      <c r="CG1192" s="430"/>
      <c r="CH1192" s="430"/>
      <c r="CL1192" s="147"/>
    </row>
    <row r="1193" spans="1:90" s="5" customFormat="1" x14ac:dyDescent="0.25">
      <c r="A1193" s="145"/>
      <c r="B1193" s="145"/>
      <c r="C1193" s="145"/>
      <c r="D1193" s="145"/>
      <c r="E1193" s="145"/>
      <c r="F1193" s="145"/>
      <c r="G1193" s="145"/>
      <c r="H1193" s="145"/>
      <c r="I1193" s="145"/>
      <c r="J1193" s="145"/>
      <c r="K1193" s="145"/>
      <c r="L1193" s="145"/>
      <c r="M1193" s="145"/>
      <c r="N1193" s="145"/>
      <c r="O1193" s="145"/>
      <c r="P1193" s="145"/>
      <c r="Q1193" s="145"/>
      <c r="R1193" s="145"/>
      <c r="S1193" s="145"/>
      <c r="T1193" s="145"/>
      <c r="U1193" s="145"/>
      <c r="V1193" s="145"/>
      <c r="W1193" s="145"/>
      <c r="X1193" s="145"/>
      <c r="Y1193" s="145"/>
      <c r="Z1193" s="145"/>
      <c r="AA1193" s="145"/>
      <c r="AB1193" s="145"/>
      <c r="AC1193" s="169"/>
      <c r="AD1193" s="169"/>
      <c r="AE1193" s="169"/>
      <c r="AF1193" s="169"/>
      <c r="AG1193" s="169"/>
      <c r="AH1193" s="170"/>
      <c r="AI1193" s="145"/>
      <c r="AJ1193" s="145"/>
      <c r="AK1193" s="145"/>
      <c r="AL1193" s="145"/>
      <c r="AY1193" s="171"/>
      <c r="AZ1193" s="167"/>
      <c r="BA1193" s="172"/>
      <c r="BG1193" s="171"/>
      <c r="BH1193" s="167"/>
      <c r="BI1193" s="172"/>
      <c r="CG1193" s="430"/>
      <c r="CH1193" s="430"/>
      <c r="CL1193" s="147"/>
    </row>
    <row r="1194" spans="1:90" s="5" customFormat="1" x14ac:dyDescent="0.25">
      <c r="A1194" s="145"/>
      <c r="B1194" s="145"/>
      <c r="C1194" s="145"/>
      <c r="D1194" s="145"/>
      <c r="E1194" s="145"/>
      <c r="F1194" s="145"/>
      <c r="G1194" s="145"/>
      <c r="H1194" s="145"/>
      <c r="I1194" s="145"/>
      <c r="J1194" s="145"/>
      <c r="K1194" s="145"/>
      <c r="L1194" s="145"/>
      <c r="M1194" s="145"/>
      <c r="N1194" s="145"/>
      <c r="O1194" s="145"/>
      <c r="P1194" s="145"/>
      <c r="Q1194" s="145"/>
      <c r="R1194" s="145"/>
      <c r="S1194" s="145"/>
      <c r="T1194" s="145"/>
      <c r="U1194" s="145"/>
      <c r="V1194" s="145"/>
      <c r="W1194" s="145"/>
      <c r="X1194" s="145"/>
      <c r="Y1194" s="145"/>
      <c r="Z1194" s="145"/>
      <c r="AA1194" s="145"/>
      <c r="AB1194" s="145"/>
      <c r="AC1194" s="169"/>
      <c r="AD1194" s="169"/>
      <c r="AE1194" s="169"/>
      <c r="AF1194" s="169"/>
      <c r="AG1194" s="169"/>
      <c r="AH1194" s="170"/>
      <c r="AI1194" s="145"/>
      <c r="AJ1194" s="145"/>
      <c r="AK1194" s="145"/>
      <c r="AL1194" s="145"/>
      <c r="AY1194" s="171"/>
      <c r="AZ1194" s="167"/>
      <c r="BA1194" s="172"/>
      <c r="BG1194" s="171"/>
      <c r="BH1194" s="167"/>
      <c r="BI1194" s="172"/>
      <c r="CG1194" s="430"/>
      <c r="CH1194" s="430"/>
      <c r="CL1194" s="147"/>
    </row>
    <row r="1195" spans="1:90" s="5" customFormat="1" x14ac:dyDescent="0.25">
      <c r="A1195" s="145"/>
      <c r="B1195" s="145"/>
      <c r="C1195" s="145"/>
      <c r="D1195" s="145"/>
      <c r="E1195" s="145"/>
      <c r="F1195" s="145"/>
      <c r="G1195" s="145"/>
      <c r="H1195" s="145"/>
      <c r="I1195" s="145"/>
      <c r="J1195" s="145"/>
      <c r="K1195" s="145"/>
      <c r="L1195" s="145"/>
      <c r="M1195" s="145"/>
      <c r="N1195" s="145"/>
      <c r="O1195" s="145"/>
      <c r="P1195" s="145"/>
      <c r="Q1195" s="145"/>
      <c r="R1195" s="145"/>
      <c r="S1195" s="145"/>
      <c r="T1195" s="145"/>
      <c r="U1195" s="145"/>
      <c r="V1195" s="145"/>
      <c r="W1195" s="145"/>
      <c r="X1195" s="145"/>
      <c r="Y1195" s="145"/>
      <c r="Z1195" s="145"/>
      <c r="AA1195" s="145"/>
      <c r="AB1195" s="145"/>
      <c r="AC1195" s="169"/>
      <c r="AD1195" s="169"/>
      <c r="AE1195" s="169"/>
      <c r="AF1195" s="169"/>
      <c r="AG1195" s="169"/>
      <c r="AH1195" s="170"/>
      <c r="AI1195" s="145"/>
      <c r="AJ1195" s="145"/>
      <c r="AK1195" s="145"/>
      <c r="AL1195" s="145"/>
      <c r="AY1195" s="171"/>
      <c r="AZ1195" s="167"/>
      <c r="BA1195" s="172"/>
      <c r="BG1195" s="171"/>
      <c r="BH1195" s="167"/>
      <c r="BI1195" s="172"/>
      <c r="CG1195" s="430"/>
      <c r="CH1195" s="430"/>
      <c r="CL1195" s="147"/>
    </row>
    <row r="1196" spans="1:90" s="5" customFormat="1" x14ac:dyDescent="0.25">
      <c r="A1196" s="145"/>
      <c r="B1196" s="145"/>
      <c r="C1196" s="145"/>
      <c r="D1196" s="145"/>
      <c r="E1196" s="145"/>
      <c r="F1196" s="145"/>
      <c r="G1196" s="145"/>
      <c r="H1196" s="145"/>
      <c r="I1196" s="145"/>
      <c r="J1196" s="145"/>
      <c r="K1196" s="145"/>
      <c r="L1196" s="145"/>
      <c r="M1196" s="145"/>
      <c r="N1196" s="145"/>
      <c r="O1196" s="145"/>
      <c r="P1196" s="145"/>
      <c r="Q1196" s="145"/>
      <c r="R1196" s="145"/>
      <c r="S1196" s="145"/>
      <c r="T1196" s="145"/>
      <c r="U1196" s="145"/>
      <c r="V1196" s="145"/>
      <c r="W1196" s="145"/>
      <c r="X1196" s="145"/>
      <c r="Y1196" s="145"/>
      <c r="Z1196" s="145"/>
      <c r="AA1196" s="145"/>
      <c r="AB1196" s="145"/>
      <c r="AC1196" s="169"/>
      <c r="AD1196" s="169"/>
      <c r="AE1196" s="169"/>
      <c r="AF1196" s="169"/>
      <c r="AG1196" s="169"/>
      <c r="AH1196" s="170"/>
      <c r="AI1196" s="145"/>
      <c r="AJ1196" s="145"/>
      <c r="AK1196" s="145"/>
      <c r="AL1196" s="145"/>
      <c r="AY1196" s="171"/>
      <c r="AZ1196" s="167"/>
      <c r="BA1196" s="172"/>
      <c r="BG1196" s="171"/>
      <c r="BH1196" s="167"/>
      <c r="BI1196" s="172"/>
      <c r="CG1196" s="430"/>
      <c r="CH1196" s="430"/>
      <c r="CL1196" s="147"/>
    </row>
    <row r="1197" spans="1:90" s="5" customFormat="1" x14ac:dyDescent="0.25">
      <c r="A1197" s="145"/>
      <c r="B1197" s="145"/>
      <c r="C1197" s="145"/>
      <c r="D1197" s="145"/>
      <c r="E1197" s="145"/>
      <c r="F1197" s="145"/>
      <c r="G1197" s="145"/>
      <c r="H1197" s="145"/>
      <c r="I1197" s="145"/>
      <c r="J1197" s="145"/>
      <c r="K1197" s="145"/>
      <c r="L1197" s="145"/>
      <c r="M1197" s="145"/>
      <c r="N1197" s="145"/>
      <c r="O1197" s="145"/>
      <c r="P1197" s="145"/>
      <c r="Q1197" s="145"/>
      <c r="R1197" s="145"/>
      <c r="S1197" s="145"/>
      <c r="T1197" s="145"/>
      <c r="U1197" s="145"/>
      <c r="V1197" s="145"/>
      <c r="W1197" s="145"/>
      <c r="X1197" s="145"/>
      <c r="Y1197" s="145"/>
      <c r="Z1197" s="145"/>
      <c r="AA1197" s="145"/>
      <c r="AB1197" s="145"/>
      <c r="AC1197" s="169"/>
      <c r="AD1197" s="169"/>
      <c r="AE1197" s="169"/>
      <c r="AF1197" s="169"/>
      <c r="AG1197" s="169"/>
      <c r="AH1197" s="170"/>
      <c r="AI1197" s="145"/>
      <c r="AJ1197" s="145"/>
      <c r="AK1197" s="145"/>
      <c r="AL1197" s="145"/>
      <c r="AY1197" s="171"/>
      <c r="AZ1197" s="167"/>
      <c r="BA1197" s="172"/>
      <c r="BG1197" s="171"/>
      <c r="BH1197" s="167"/>
      <c r="BI1197" s="172"/>
      <c r="CG1197" s="430"/>
      <c r="CH1197" s="430"/>
      <c r="CL1197" s="147"/>
    </row>
    <row r="1198" spans="1:90" s="5" customFormat="1" x14ac:dyDescent="0.25">
      <c r="A1198" s="145"/>
      <c r="B1198" s="145"/>
      <c r="C1198" s="145"/>
      <c r="D1198" s="145"/>
      <c r="E1198" s="145"/>
      <c r="F1198" s="145"/>
      <c r="G1198" s="145"/>
      <c r="H1198" s="145"/>
      <c r="I1198" s="145"/>
      <c r="J1198" s="145"/>
      <c r="K1198" s="145"/>
      <c r="L1198" s="145"/>
      <c r="M1198" s="145"/>
      <c r="N1198" s="145"/>
      <c r="O1198" s="145"/>
      <c r="P1198" s="145"/>
      <c r="Q1198" s="145"/>
      <c r="R1198" s="145"/>
      <c r="S1198" s="145"/>
      <c r="T1198" s="145"/>
      <c r="U1198" s="145"/>
      <c r="V1198" s="145"/>
      <c r="W1198" s="145"/>
      <c r="X1198" s="145"/>
      <c r="Y1198" s="145"/>
      <c r="Z1198" s="145"/>
      <c r="AA1198" s="145"/>
      <c r="AB1198" s="145"/>
      <c r="AC1198" s="169"/>
      <c r="AD1198" s="169"/>
      <c r="AE1198" s="169"/>
      <c r="AF1198" s="169"/>
      <c r="AG1198" s="169"/>
      <c r="AH1198" s="170"/>
      <c r="AI1198" s="145"/>
      <c r="AJ1198" s="145"/>
      <c r="AK1198" s="145"/>
      <c r="AL1198" s="145"/>
      <c r="AY1198" s="171"/>
      <c r="AZ1198" s="167"/>
      <c r="BA1198" s="172"/>
      <c r="BG1198" s="171"/>
      <c r="BH1198" s="167"/>
      <c r="BI1198" s="172"/>
      <c r="CG1198" s="430"/>
      <c r="CH1198" s="430"/>
      <c r="CL1198" s="147"/>
    </row>
    <row r="1199" spans="1:90" s="5" customFormat="1" x14ac:dyDescent="0.25">
      <c r="A1199" s="145"/>
      <c r="B1199" s="145"/>
      <c r="C1199" s="145"/>
      <c r="D1199" s="145"/>
      <c r="E1199" s="145"/>
      <c r="F1199" s="145"/>
      <c r="G1199" s="145"/>
      <c r="H1199" s="145"/>
      <c r="I1199" s="145"/>
      <c r="J1199" s="145"/>
      <c r="K1199" s="145"/>
      <c r="L1199" s="145"/>
      <c r="M1199" s="145"/>
      <c r="N1199" s="145"/>
      <c r="O1199" s="145"/>
      <c r="P1199" s="145"/>
      <c r="Q1199" s="145"/>
      <c r="R1199" s="145"/>
      <c r="S1199" s="145"/>
      <c r="T1199" s="145"/>
      <c r="U1199" s="145"/>
      <c r="V1199" s="145"/>
      <c r="W1199" s="145"/>
      <c r="X1199" s="145"/>
      <c r="Y1199" s="145"/>
      <c r="Z1199" s="145"/>
      <c r="AA1199" s="145"/>
      <c r="AB1199" s="145"/>
      <c r="AC1199" s="169"/>
      <c r="AD1199" s="169"/>
      <c r="AE1199" s="169"/>
      <c r="AF1199" s="169"/>
      <c r="AG1199" s="169"/>
      <c r="AH1199" s="170"/>
      <c r="AI1199" s="145"/>
      <c r="AJ1199" s="145"/>
      <c r="AK1199" s="145"/>
      <c r="AL1199" s="145"/>
      <c r="AY1199" s="171"/>
      <c r="AZ1199" s="167"/>
      <c r="BA1199" s="172"/>
      <c r="BG1199" s="171"/>
      <c r="BH1199" s="167"/>
      <c r="BI1199" s="172"/>
      <c r="CG1199" s="430"/>
      <c r="CH1199" s="430"/>
      <c r="CL1199" s="147"/>
    </row>
    <row r="1200" spans="1:90" s="5" customFormat="1" x14ac:dyDescent="0.25">
      <c r="A1200" s="145"/>
      <c r="B1200" s="145"/>
      <c r="C1200" s="145"/>
      <c r="D1200" s="145"/>
      <c r="E1200" s="145"/>
      <c r="F1200" s="145"/>
      <c r="G1200" s="145"/>
      <c r="H1200" s="145"/>
      <c r="I1200" s="145"/>
      <c r="J1200" s="145"/>
      <c r="K1200" s="145"/>
      <c r="L1200" s="145"/>
      <c r="M1200" s="145"/>
      <c r="N1200" s="145"/>
      <c r="O1200" s="145"/>
      <c r="P1200" s="145"/>
      <c r="Q1200" s="145"/>
      <c r="R1200" s="145"/>
      <c r="S1200" s="145"/>
      <c r="T1200" s="145"/>
      <c r="U1200" s="145"/>
      <c r="V1200" s="145"/>
      <c r="W1200" s="145"/>
      <c r="X1200" s="145"/>
      <c r="Y1200" s="145"/>
      <c r="Z1200" s="145"/>
      <c r="AA1200" s="145"/>
      <c r="AB1200" s="145"/>
      <c r="AC1200" s="169"/>
      <c r="AD1200" s="169"/>
      <c r="AE1200" s="169"/>
      <c r="AF1200" s="169"/>
      <c r="AG1200" s="169"/>
      <c r="AH1200" s="170"/>
      <c r="AI1200" s="145"/>
      <c r="AJ1200" s="145"/>
      <c r="AK1200" s="145"/>
      <c r="AL1200" s="145"/>
      <c r="AY1200" s="171"/>
      <c r="AZ1200" s="167"/>
      <c r="BA1200" s="172"/>
      <c r="BG1200" s="171"/>
      <c r="BH1200" s="167"/>
      <c r="BI1200" s="172"/>
      <c r="CG1200" s="430"/>
      <c r="CH1200" s="430"/>
      <c r="CL1200" s="147"/>
    </row>
    <row r="1201" spans="1:90" s="5" customFormat="1" x14ac:dyDescent="0.25">
      <c r="A1201" s="145"/>
      <c r="B1201" s="145"/>
      <c r="C1201" s="145"/>
      <c r="D1201" s="145"/>
      <c r="E1201" s="145"/>
      <c r="F1201" s="145"/>
      <c r="G1201" s="145"/>
      <c r="H1201" s="145"/>
      <c r="I1201" s="145"/>
      <c r="J1201" s="145"/>
      <c r="K1201" s="145"/>
      <c r="L1201" s="145"/>
      <c r="M1201" s="145"/>
      <c r="N1201" s="145"/>
      <c r="O1201" s="145"/>
      <c r="P1201" s="145"/>
      <c r="Q1201" s="145"/>
      <c r="R1201" s="145"/>
      <c r="S1201" s="145"/>
      <c r="T1201" s="145"/>
      <c r="U1201" s="145"/>
      <c r="V1201" s="145"/>
      <c r="W1201" s="145"/>
      <c r="X1201" s="145"/>
      <c r="Y1201" s="145"/>
      <c r="Z1201" s="145"/>
      <c r="AA1201" s="145"/>
      <c r="AB1201" s="145"/>
      <c r="AC1201" s="169"/>
      <c r="AD1201" s="169"/>
      <c r="AE1201" s="169"/>
      <c r="AF1201" s="169"/>
      <c r="AG1201" s="169"/>
      <c r="AH1201" s="170"/>
      <c r="AI1201" s="145"/>
      <c r="AJ1201" s="145"/>
      <c r="AK1201" s="145"/>
      <c r="AL1201" s="145"/>
      <c r="AY1201" s="171"/>
      <c r="AZ1201" s="167"/>
      <c r="BA1201" s="172"/>
      <c r="BG1201" s="171"/>
      <c r="BH1201" s="167"/>
      <c r="BI1201" s="172"/>
      <c r="CG1201" s="430"/>
      <c r="CH1201" s="430"/>
      <c r="CL1201" s="147"/>
    </row>
    <row r="1202" spans="1:90" s="5" customFormat="1" x14ac:dyDescent="0.25">
      <c r="A1202" s="145"/>
      <c r="B1202" s="145"/>
      <c r="C1202" s="145"/>
      <c r="D1202" s="145"/>
      <c r="E1202" s="145"/>
      <c r="F1202" s="145"/>
      <c r="G1202" s="145"/>
      <c r="H1202" s="145"/>
      <c r="I1202" s="145"/>
      <c r="J1202" s="145"/>
      <c r="K1202" s="145"/>
      <c r="L1202" s="145"/>
      <c r="M1202" s="145"/>
      <c r="N1202" s="145"/>
      <c r="O1202" s="145"/>
      <c r="P1202" s="145"/>
      <c r="Q1202" s="145"/>
      <c r="R1202" s="145"/>
      <c r="S1202" s="145"/>
      <c r="T1202" s="145"/>
      <c r="U1202" s="145"/>
      <c r="V1202" s="145"/>
      <c r="W1202" s="145"/>
      <c r="X1202" s="145"/>
      <c r="Y1202" s="145"/>
      <c r="Z1202" s="145"/>
      <c r="AA1202" s="145"/>
      <c r="AB1202" s="145"/>
      <c r="AC1202" s="169"/>
      <c r="AD1202" s="169"/>
      <c r="AE1202" s="169"/>
      <c r="AF1202" s="169"/>
      <c r="AG1202" s="169"/>
      <c r="AH1202" s="170"/>
      <c r="AI1202" s="145"/>
      <c r="AJ1202" s="145"/>
      <c r="AK1202" s="145"/>
      <c r="AL1202" s="145"/>
      <c r="AY1202" s="171"/>
      <c r="AZ1202" s="167"/>
      <c r="BA1202" s="172"/>
      <c r="BG1202" s="171"/>
      <c r="BH1202" s="167"/>
      <c r="BI1202" s="172"/>
      <c r="CG1202" s="430"/>
      <c r="CH1202" s="430"/>
      <c r="CL1202" s="147"/>
    </row>
    <row r="1203" spans="1:90" s="5" customFormat="1" x14ac:dyDescent="0.25">
      <c r="A1203" s="145"/>
      <c r="B1203" s="145"/>
      <c r="C1203" s="145"/>
      <c r="D1203" s="145"/>
      <c r="E1203" s="145"/>
      <c r="F1203" s="145"/>
      <c r="G1203" s="145"/>
      <c r="H1203" s="145"/>
      <c r="I1203" s="145"/>
      <c r="J1203" s="145"/>
      <c r="K1203" s="145"/>
      <c r="L1203" s="145"/>
      <c r="M1203" s="145"/>
      <c r="N1203" s="145"/>
      <c r="O1203" s="145"/>
      <c r="P1203" s="145"/>
      <c r="Q1203" s="145"/>
      <c r="R1203" s="145"/>
      <c r="S1203" s="145"/>
      <c r="T1203" s="145"/>
      <c r="U1203" s="145"/>
      <c r="V1203" s="145"/>
      <c r="W1203" s="145"/>
      <c r="X1203" s="145"/>
      <c r="Y1203" s="145"/>
      <c r="Z1203" s="145"/>
      <c r="AA1203" s="145"/>
      <c r="AB1203" s="145"/>
      <c r="AC1203" s="169"/>
      <c r="AD1203" s="169"/>
      <c r="AE1203" s="169"/>
      <c r="AF1203" s="169"/>
      <c r="AG1203" s="169"/>
      <c r="AH1203" s="170"/>
      <c r="AI1203" s="145"/>
      <c r="AJ1203" s="145"/>
      <c r="AK1203" s="145"/>
      <c r="AL1203" s="145"/>
      <c r="AY1203" s="171"/>
      <c r="AZ1203" s="167"/>
      <c r="BA1203" s="172"/>
      <c r="BG1203" s="171"/>
      <c r="BH1203" s="167"/>
      <c r="BI1203" s="172"/>
      <c r="CG1203" s="430"/>
      <c r="CH1203" s="430"/>
      <c r="CL1203" s="147"/>
    </row>
    <row r="1204" spans="1:90" s="5" customFormat="1" x14ac:dyDescent="0.25">
      <c r="A1204" s="145"/>
      <c r="B1204" s="145"/>
      <c r="C1204" s="145"/>
      <c r="D1204" s="145"/>
      <c r="E1204" s="145"/>
      <c r="F1204" s="145"/>
      <c r="G1204" s="145"/>
      <c r="H1204" s="145"/>
      <c r="I1204" s="145"/>
      <c r="J1204" s="145"/>
      <c r="K1204" s="145"/>
      <c r="L1204" s="145"/>
      <c r="M1204" s="145"/>
      <c r="N1204" s="145"/>
      <c r="O1204" s="145"/>
      <c r="P1204" s="145"/>
      <c r="Q1204" s="145"/>
      <c r="R1204" s="145"/>
      <c r="S1204" s="145"/>
      <c r="T1204" s="145"/>
      <c r="U1204" s="145"/>
      <c r="V1204" s="145"/>
      <c r="W1204" s="145"/>
      <c r="X1204" s="145"/>
      <c r="Y1204" s="145"/>
      <c r="Z1204" s="145"/>
      <c r="AA1204" s="145"/>
      <c r="AB1204" s="145"/>
      <c r="AC1204" s="169"/>
      <c r="AD1204" s="169"/>
      <c r="AE1204" s="169"/>
      <c r="AF1204" s="169"/>
      <c r="AG1204" s="169"/>
      <c r="AH1204" s="170"/>
      <c r="AI1204" s="145"/>
      <c r="AJ1204" s="145"/>
      <c r="AK1204" s="145"/>
      <c r="AL1204" s="145"/>
      <c r="AY1204" s="171"/>
      <c r="AZ1204" s="167"/>
      <c r="BA1204" s="172"/>
      <c r="BG1204" s="171"/>
      <c r="BH1204" s="167"/>
      <c r="BI1204" s="172"/>
      <c r="CG1204" s="430"/>
      <c r="CH1204" s="430"/>
      <c r="CL1204" s="147"/>
    </row>
    <row r="1205" spans="1:90" s="5" customFormat="1" x14ac:dyDescent="0.25">
      <c r="A1205" s="145"/>
      <c r="B1205" s="145"/>
      <c r="C1205" s="145"/>
      <c r="D1205" s="145"/>
      <c r="E1205" s="145"/>
      <c r="F1205" s="145"/>
      <c r="G1205" s="145"/>
      <c r="H1205" s="145"/>
      <c r="I1205" s="145"/>
      <c r="J1205" s="145"/>
      <c r="K1205" s="145"/>
      <c r="L1205" s="145"/>
      <c r="M1205" s="145"/>
      <c r="N1205" s="145"/>
      <c r="O1205" s="145"/>
      <c r="P1205" s="145"/>
      <c r="Q1205" s="145"/>
      <c r="R1205" s="145"/>
      <c r="S1205" s="145"/>
      <c r="T1205" s="145"/>
      <c r="U1205" s="145"/>
      <c r="V1205" s="145"/>
      <c r="W1205" s="145"/>
      <c r="X1205" s="145"/>
      <c r="Y1205" s="145"/>
      <c r="Z1205" s="145"/>
      <c r="AA1205" s="145"/>
      <c r="AB1205" s="145"/>
      <c r="AC1205" s="169"/>
      <c r="AD1205" s="169"/>
      <c r="AE1205" s="169"/>
      <c r="AF1205" s="169"/>
      <c r="AG1205" s="169"/>
      <c r="AH1205" s="170"/>
      <c r="AI1205" s="145"/>
      <c r="AJ1205" s="145"/>
      <c r="AK1205" s="145"/>
      <c r="AL1205" s="145"/>
      <c r="AY1205" s="171"/>
      <c r="AZ1205" s="167"/>
      <c r="BA1205" s="172"/>
      <c r="BG1205" s="171"/>
      <c r="BH1205" s="167"/>
      <c r="BI1205" s="172"/>
      <c r="CG1205" s="430"/>
      <c r="CH1205" s="430"/>
      <c r="CL1205" s="147"/>
    </row>
    <row r="1206" spans="1:90" s="5" customFormat="1" x14ac:dyDescent="0.25">
      <c r="A1206" s="145"/>
      <c r="B1206" s="145"/>
      <c r="C1206" s="145"/>
      <c r="D1206" s="145"/>
      <c r="E1206" s="145"/>
      <c r="F1206" s="145"/>
      <c r="G1206" s="145"/>
      <c r="H1206" s="145"/>
      <c r="I1206" s="145"/>
      <c r="J1206" s="145"/>
      <c r="K1206" s="145"/>
      <c r="L1206" s="145"/>
      <c r="M1206" s="145"/>
      <c r="N1206" s="145"/>
      <c r="O1206" s="145"/>
      <c r="P1206" s="145"/>
      <c r="Q1206" s="145"/>
      <c r="R1206" s="145"/>
      <c r="S1206" s="145"/>
      <c r="T1206" s="145"/>
      <c r="U1206" s="145"/>
      <c r="V1206" s="145"/>
      <c r="W1206" s="145"/>
      <c r="X1206" s="145"/>
      <c r="Y1206" s="145"/>
      <c r="Z1206" s="145"/>
      <c r="AA1206" s="145"/>
      <c r="AB1206" s="145"/>
      <c r="AC1206" s="169"/>
      <c r="AD1206" s="169"/>
      <c r="AE1206" s="169"/>
      <c r="AF1206" s="169"/>
      <c r="AG1206" s="169"/>
      <c r="AH1206" s="170"/>
      <c r="AI1206" s="145"/>
      <c r="AJ1206" s="145"/>
      <c r="AK1206" s="145"/>
      <c r="AL1206" s="145"/>
      <c r="AY1206" s="171"/>
      <c r="AZ1206" s="167"/>
      <c r="BA1206" s="172"/>
      <c r="BG1206" s="171"/>
      <c r="BH1206" s="167"/>
      <c r="BI1206" s="172"/>
      <c r="CG1206" s="430"/>
      <c r="CH1206" s="430"/>
      <c r="CL1206" s="147"/>
    </row>
    <row r="1207" spans="1:90" s="5" customFormat="1" x14ac:dyDescent="0.25">
      <c r="A1207" s="145"/>
      <c r="B1207" s="145"/>
      <c r="C1207" s="145"/>
      <c r="D1207" s="145"/>
      <c r="E1207" s="145"/>
      <c r="F1207" s="145"/>
      <c r="G1207" s="145"/>
      <c r="H1207" s="145"/>
      <c r="I1207" s="145"/>
      <c r="J1207" s="145"/>
      <c r="K1207" s="145"/>
      <c r="L1207" s="145"/>
      <c r="M1207" s="145"/>
      <c r="N1207" s="145"/>
      <c r="O1207" s="145"/>
      <c r="P1207" s="145"/>
      <c r="Q1207" s="145"/>
      <c r="R1207" s="145"/>
      <c r="S1207" s="145"/>
      <c r="T1207" s="145"/>
      <c r="U1207" s="145"/>
      <c r="V1207" s="145"/>
      <c r="W1207" s="145"/>
      <c r="X1207" s="145"/>
      <c r="Y1207" s="145"/>
      <c r="Z1207" s="145"/>
      <c r="AA1207" s="145"/>
      <c r="AB1207" s="145"/>
      <c r="AC1207" s="169"/>
      <c r="AD1207" s="169"/>
      <c r="AE1207" s="169"/>
      <c r="AF1207" s="169"/>
      <c r="AG1207" s="169"/>
      <c r="AH1207" s="170"/>
      <c r="AI1207" s="145"/>
      <c r="AJ1207" s="145"/>
      <c r="AK1207" s="145"/>
      <c r="AL1207" s="145"/>
      <c r="AY1207" s="171"/>
      <c r="AZ1207" s="167"/>
      <c r="BA1207" s="172"/>
      <c r="BG1207" s="171"/>
      <c r="BH1207" s="167"/>
      <c r="BI1207" s="172"/>
      <c r="CG1207" s="430"/>
      <c r="CH1207" s="430"/>
      <c r="CL1207" s="147"/>
    </row>
    <row r="1208" spans="1:90" s="5" customFormat="1" x14ac:dyDescent="0.25">
      <c r="A1208" s="145"/>
      <c r="B1208" s="145"/>
      <c r="C1208" s="145"/>
      <c r="D1208" s="145"/>
      <c r="E1208" s="145"/>
      <c r="F1208" s="145"/>
      <c r="G1208" s="145"/>
      <c r="H1208" s="145"/>
      <c r="I1208" s="145"/>
      <c r="J1208" s="145"/>
      <c r="K1208" s="145"/>
      <c r="L1208" s="145"/>
      <c r="M1208" s="145"/>
      <c r="N1208" s="145"/>
      <c r="O1208" s="145"/>
      <c r="P1208" s="145"/>
      <c r="Q1208" s="145"/>
      <c r="R1208" s="145"/>
      <c r="S1208" s="145"/>
      <c r="T1208" s="145"/>
      <c r="U1208" s="145"/>
      <c r="V1208" s="145"/>
      <c r="W1208" s="145"/>
      <c r="X1208" s="145"/>
      <c r="Y1208" s="145"/>
      <c r="Z1208" s="145"/>
      <c r="AA1208" s="145"/>
      <c r="AB1208" s="145"/>
      <c r="AC1208" s="169"/>
      <c r="AD1208" s="169"/>
      <c r="AE1208" s="169"/>
      <c r="AF1208" s="169"/>
      <c r="AG1208" s="169"/>
      <c r="AH1208" s="170"/>
      <c r="AI1208" s="145"/>
      <c r="AJ1208" s="145"/>
      <c r="AK1208" s="145"/>
      <c r="AL1208" s="145"/>
      <c r="AY1208" s="171"/>
      <c r="AZ1208" s="167"/>
      <c r="BA1208" s="172"/>
      <c r="BG1208" s="171"/>
      <c r="BH1208" s="167"/>
      <c r="BI1208" s="172"/>
      <c r="CG1208" s="430"/>
      <c r="CH1208" s="430"/>
      <c r="CL1208" s="147"/>
    </row>
    <row r="1209" spans="1:90" s="5" customFormat="1" x14ac:dyDescent="0.25">
      <c r="A1209" s="145"/>
      <c r="B1209" s="145"/>
      <c r="C1209" s="145"/>
      <c r="D1209" s="145"/>
      <c r="E1209" s="145"/>
      <c r="F1209" s="145"/>
      <c r="G1209" s="145"/>
      <c r="H1209" s="145"/>
      <c r="I1209" s="145"/>
      <c r="J1209" s="145"/>
      <c r="K1209" s="145"/>
      <c r="L1209" s="145"/>
      <c r="M1209" s="145"/>
      <c r="N1209" s="145"/>
      <c r="O1209" s="145"/>
      <c r="P1209" s="145"/>
      <c r="Q1209" s="145"/>
      <c r="R1209" s="145"/>
      <c r="S1209" s="145"/>
      <c r="T1209" s="145"/>
      <c r="U1209" s="145"/>
      <c r="V1209" s="145"/>
      <c r="W1209" s="145"/>
      <c r="X1209" s="145"/>
      <c r="Y1209" s="145"/>
      <c r="Z1209" s="145"/>
      <c r="AA1209" s="145"/>
      <c r="AB1209" s="145"/>
      <c r="AC1209" s="169"/>
      <c r="AD1209" s="169"/>
      <c r="AE1209" s="169"/>
      <c r="AF1209" s="169"/>
      <c r="AG1209" s="169"/>
      <c r="AH1209" s="170"/>
      <c r="AI1209" s="145"/>
      <c r="AJ1209" s="145"/>
      <c r="AK1209" s="145"/>
      <c r="AL1209" s="145"/>
      <c r="AY1209" s="171"/>
      <c r="AZ1209" s="167"/>
      <c r="BA1209" s="172"/>
      <c r="BG1209" s="171"/>
      <c r="BH1209" s="167"/>
      <c r="BI1209" s="172"/>
      <c r="CG1209" s="430"/>
      <c r="CH1209" s="430"/>
      <c r="CL1209" s="147"/>
    </row>
    <row r="1210" spans="1:90" s="5" customFormat="1" x14ac:dyDescent="0.25">
      <c r="A1210" s="145"/>
      <c r="B1210" s="145"/>
      <c r="C1210" s="145"/>
      <c r="D1210" s="145"/>
      <c r="E1210" s="145"/>
      <c r="F1210" s="145"/>
      <c r="G1210" s="145"/>
      <c r="H1210" s="145"/>
      <c r="I1210" s="145"/>
      <c r="J1210" s="145"/>
      <c r="K1210" s="145"/>
      <c r="L1210" s="145"/>
      <c r="M1210" s="145"/>
      <c r="N1210" s="145"/>
      <c r="O1210" s="145"/>
      <c r="P1210" s="145"/>
      <c r="Q1210" s="145"/>
      <c r="R1210" s="145"/>
      <c r="S1210" s="145"/>
      <c r="T1210" s="145"/>
      <c r="U1210" s="145"/>
      <c r="V1210" s="145"/>
      <c r="W1210" s="145"/>
      <c r="X1210" s="145"/>
      <c r="Y1210" s="145"/>
      <c r="Z1210" s="145"/>
      <c r="AA1210" s="145"/>
      <c r="AB1210" s="145"/>
      <c r="AC1210" s="169"/>
      <c r="AD1210" s="169"/>
      <c r="AE1210" s="169"/>
      <c r="AF1210" s="169"/>
      <c r="AG1210" s="169"/>
      <c r="AH1210" s="170"/>
      <c r="AI1210" s="145"/>
      <c r="AJ1210" s="145"/>
      <c r="AK1210" s="145"/>
      <c r="AL1210" s="145"/>
      <c r="AY1210" s="171"/>
      <c r="AZ1210" s="167"/>
      <c r="BA1210" s="172"/>
      <c r="BG1210" s="171"/>
      <c r="BH1210" s="167"/>
      <c r="BI1210" s="172"/>
      <c r="CG1210" s="430"/>
      <c r="CH1210" s="430"/>
      <c r="CL1210" s="147"/>
    </row>
    <row r="1211" spans="1:90" s="5" customFormat="1" x14ac:dyDescent="0.25">
      <c r="A1211" s="145"/>
      <c r="B1211" s="145"/>
      <c r="C1211" s="145"/>
      <c r="D1211" s="145"/>
      <c r="E1211" s="145"/>
      <c r="F1211" s="145"/>
      <c r="G1211" s="145"/>
      <c r="H1211" s="145"/>
      <c r="I1211" s="145"/>
      <c r="J1211" s="145"/>
      <c r="K1211" s="145"/>
      <c r="L1211" s="145"/>
      <c r="M1211" s="145"/>
      <c r="N1211" s="145"/>
      <c r="O1211" s="145"/>
      <c r="P1211" s="145"/>
      <c r="Q1211" s="145"/>
      <c r="R1211" s="145"/>
      <c r="S1211" s="145"/>
      <c r="T1211" s="145"/>
      <c r="U1211" s="145"/>
      <c r="V1211" s="145"/>
      <c r="W1211" s="145"/>
      <c r="X1211" s="145"/>
      <c r="Y1211" s="145"/>
      <c r="Z1211" s="145"/>
      <c r="AA1211" s="145"/>
      <c r="AB1211" s="145"/>
      <c r="AC1211" s="169"/>
      <c r="AD1211" s="169"/>
      <c r="AE1211" s="169"/>
      <c r="AF1211" s="169"/>
      <c r="AG1211" s="169"/>
      <c r="AH1211" s="170"/>
      <c r="AI1211" s="145"/>
      <c r="AJ1211" s="145"/>
      <c r="AK1211" s="145"/>
      <c r="AL1211" s="145"/>
      <c r="AY1211" s="171"/>
      <c r="AZ1211" s="167"/>
      <c r="BA1211" s="172"/>
      <c r="BG1211" s="171"/>
      <c r="BH1211" s="167"/>
      <c r="BI1211" s="172"/>
      <c r="CG1211" s="430"/>
      <c r="CH1211" s="430"/>
      <c r="CL1211" s="147"/>
    </row>
    <row r="1212" spans="1:90" s="5" customFormat="1" x14ac:dyDescent="0.25">
      <c r="A1212" s="145"/>
      <c r="B1212" s="145"/>
      <c r="C1212" s="145"/>
      <c r="D1212" s="145"/>
      <c r="E1212" s="145"/>
      <c r="F1212" s="145"/>
      <c r="G1212" s="145"/>
      <c r="H1212" s="145"/>
      <c r="I1212" s="145"/>
      <c r="J1212" s="145"/>
      <c r="K1212" s="145"/>
      <c r="L1212" s="145"/>
      <c r="M1212" s="145"/>
      <c r="N1212" s="145"/>
      <c r="O1212" s="145"/>
      <c r="P1212" s="145"/>
      <c r="Q1212" s="145"/>
      <c r="R1212" s="145"/>
      <c r="S1212" s="145"/>
      <c r="T1212" s="145"/>
      <c r="U1212" s="145"/>
      <c r="V1212" s="145"/>
      <c r="W1212" s="145"/>
      <c r="X1212" s="145"/>
      <c r="Y1212" s="145"/>
      <c r="Z1212" s="145"/>
      <c r="AA1212" s="145"/>
      <c r="AB1212" s="145"/>
      <c r="AC1212" s="169"/>
      <c r="AD1212" s="169"/>
      <c r="AE1212" s="169"/>
      <c r="AF1212" s="169"/>
      <c r="AG1212" s="169"/>
      <c r="AH1212" s="170"/>
      <c r="AI1212" s="145"/>
      <c r="AJ1212" s="145"/>
      <c r="AK1212" s="145"/>
      <c r="AL1212" s="145"/>
      <c r="AY1212" s="171"/>
      <c r="AZ1212" s="167"/>
      <c r="BA1212" s="172"/>
      <c r="BG1212" s="171"/>
      <c r="BH1212" s="167"/>
      <c r="BI1212" s="172"/>
      <c r="CG1212" s="430"/>
      <c r="CH1212" s="430"/>
      <c r="CL1212" s="147"/>
    </row>
    <row r="1213" spans="1:90" s="5" customFormat="1" x14ac:dyDescent="0.25">
      <c r="A1213" s="145"/>
      <c r="B1213" s="145"/>
      <c r="C1213" s="145"/>
      <c r="D1213" s="145"/>
      <c r="E1213" s="145"/>
      <c r="F1213" s="145"/>
      <c r="G1213" s="145"/>
      <c r="H1213" s="145"/>
      <c r="I1213" s="145"/>
      <c r="J1213" s="145"/>
      <c r="K1213" s="145"/>
      <c r="L1213" s="145"/>
      <c r="M1213" s="145"/>
      <c r="N1213" s="145"/>
      <c r="O1213" s="145"/>
      <c r="P1213" s="145"/>
      <c r="Q1213" s="145"/>
      <c r="R1213" s="145"/>
      <c r="S1213" s="145"/>
      <c r="T1213" s="145"/>
      <c r="U1213" s="145"/>
      <c r="V1213" s="145"/>
      <c r="W1213" s="145"/>
      <c r="X1213" s="145"/>
      <c r="Y1213" s="145"/>
      <c r="Z1213" s="145"/>
      <c r="AA1213" s="145"/>
      <c r="AB1213" s="145"/>
      <c r="AC1213" s="169"/>
      <c r="AD1213" s="169"/>
      <c r="AE1213" s="169"/>
      <c r="AF1213" s="169"/>
      <c r="AG1213" s="169"/>
      <c r="AH1213" s="170"/>
      <c r="AI1213" s="145"/>
      <c r="AJ1213" s="145"/>
      <c r="AK1213" s="145"/>
      <c r="AL1213" s="145"/>
      <c r="AY1213" s="171"/>
      <c r="AZ1213" s="167"/>
      <c r="BA1213" s="172"/>
      <c r="BG1213" s="171"/>
      <c r="BH1213" s="167"/>
      <c r="BI1213" s="172"/>
      <c r="CG1213" s="430"/>
      <c r="CH1213" s="430"/>
      <c r="CL1213" s="147"/>
    </row>
    <row r="1214" spans="1:90" s="5" customFormat="1" x14ac:dyDescent="0.25">
      <c r="A1214" s="145"/>
      <c r="B1214" s="145"/>
      <c r="C1214" s="145"/>
      <c r="D1214" s="145"/>
      <c r="E1214" s="145"/>
      <c r="F1214" s="145"/>
      <c r="G1214" s="145"/>
      <c r="H1214" s="145"/>
      <c r="I1214" s="145"/>
      <c r="J1214" s="145"/>
      <c r="K1214" s="145"/>
      <c r="L1214" s="145"/>
      <c r="M1214" s="145"/>
      <c r="N1214" s="145"/>
      <c r="O1214" s="145"/>
      <c r="P1214" s="145"/>
      <c r="Q1214" s="145"/>
      <c r="R1214" s="145"/>
      <c r="S1214" s="145"/>
      <c r="T1214" s="145"/>
      <c r="U1214" s="145"/>
      <c r="V1214" s="145"/>
      <c r="W1214" s="145"/>
      <c r="X1214" s="145"/>
      <c r="Y1214" s="145"/>
      <c r="Z1214" s="145"/>
      <c r="AA1214" s="145"/>
      <c r="AB1214" s="145"/>
      <c r="AC1214" s="169"/>
      <c r="AD1214" s="169"/>
      <c r="AE1214" s="169"/>
      <c r="AF1214" s="169"/>
      <c r="AG1214" s="169"/>
      <c r="AH1214" s="170"/>
      <c r="AI1214" s="145"/>
      <c r="AJ1214" s="145"/>
      <c r="AK1214" s="145"/>
      <c r="AL1214" s="145"/>
      <c r="AY1214" s="171"/>
      <c r="AZ1214" s="167"/>
      <c r="BA1214" s="172"/>
      <c r="BG1214" s="171"/>
      <c r="BH1214" s="167"/>
      <c r="BI1214" s="172"/>
      <c r="CG1214" s="430"/>
      <c r="CH1214" s="430"/>
      <c r="CL1214" s="147"/>
    </row>
    <row r="1215" spans="1:90" s="5" customFormat="1" x14ac:dyDescent="0.25">
      <c r="A1215" s="145"/>
      <c r="B1215" s="145"/>
      <c r="C1215" s="145"/>
      <c r="D1215" s="145"/>
      <c r="E1215" s="145"/>
      <c r="F1215" s="145"/>
      <c r="G1215" s="145"/>
      <c r="H1215" s="145"/>
      <c r="I1215" s="145"/>
      <c r="J1215" s="145"/>
      <c r="K1215" s="145"/>
      <c r="L1215" s="145"/>
      <c r="M1215" s="145"/>
      <c r="N1215" s="145"/>
      <c r="O1215" s="145"/>
      <c r="P1215" s="145"/>
      <c r="Q1215" s="145"/>
      <c r="R1215" s="145"/>
      <c r="S1215" s="145"/>
      <c r="T1215" s="145"/>
      <c r="U1215" s="145"/>
      <c r="V1215" s="145"/>
      <c r="W1215" s="145"/>
      <c r="X1215" s="145"/>
      <c r="Y1215" s="145"/>
      <c r="Z1215" s="145"/>
      <c r="AA1215" s="145"/>
      <c r="AB1215" s="145"/>
      <c r="AC1215" s="169"/>
      <c r="AD1215" s="169"/>
      <c r="AE1215" s="169"/>
      <c r="AF1215" s="169"/>
      <c r="AG1215" s="169"/>
      <c r="AH1215" s="170"/>
      <c r="AI1215" s="145"/>
      <c r="AJ1215" s="145"/>
      <c r="AK1215" s="145"/>
      <c r="AL1215" s="145"/>
      <c r="AY1215" s="171"/>
      <c r="AZ1215" s="167"/>
      <c r="BA1215" s="172"/>
      <c r="BG1215" s="171"/>
      <c r="BH1215" s="167"/>
      <c r="BI1215" s="172"/>
      <c r="CG1215" s="430"/>
      <c r="CH1215" s="430"/>
      <c r="CL1215" s="147"/>
    </row>
    <row r="1216" spans="1:90" s="5" customFormat="1" x14ac:dyDescent="0.25">
      <c r="A1216" s="145"/>
      <c r="B1216" s="145"/>
      <c r="C1216" s="145"/>
      <c r="D1216" s="145"/>
      <c r="E1216" s="145"/>
      <c r="F1216" s="145"/>
      <c r="G1216" s="145"/>
      <c r="H1216" s="145"/>
      <c r="I1216" s="145"/>
      <c r="J1216" s="145"/>
      <c r="K1216" s="145"/>
      <c r="L1216" s="145"/>
      <c r="M1216" s="145"/>
      <c r="N1216" s="145"/>
      <c r="O1216" s="145"/>
      <c r="P1216" s="145"/>
      <c r="Q1216" s="145"/>
      <c r="R1216" s="145"/>
      <c r="S1216" s="145"/>
      <c r="T1216" s="145"/>
      <c r="U1216" s="145"/>
      <c r="V1216" s="145"/>
      <c r="W1216" s="145"/>
      <c r="X1216" s="145"/>
      <c r="Y1216" s="145"/>
      <c r="Z1216" s="145"/>
      <c r="AA1216" s="145"/>
      <c r="AB1216" s="145"/>
      <c r="AC1216" s="169"/>
      <c r="AD1216" s="169"/>
      <c r="AE1216" s="169"/>
      <c r="AF1216" s="169"/>
      <c r="AG1216" s="169"/>
      <c r="AH1216" s="170"/>
      <c r="AI1216" s="145"/>
      <c r="AJ1216" s="145"/>
      <c r="AK1216" s="145"/>
      <c r="AL1216" s="145"/>
      <c r="AY1216" s="171"/>
      <c r="AZ1216" s="167"/>
      <c r="BA1216" s="172"/>
      <c r="BG1216" s="171"/>
      <c r="BH1216" s="167"/>
      <c r="BI1216" s="172"/>
      <c r="CG1216" s="430"/>
      <c r="CH1216" s="430"/>
      <c r="CL1216" s="147"/>
    </row>
    <row r="1217" spans="1:90" s="5" customFormat="1" x14ac:dyDescent="0.25">
      <c r="A1217" s="145"/>
      <c r="B1217" s="145"/>
      <c r="C1217" s="145"/>
      <c r="D1217" s="145"/>
      <c r="E1217" s="145"/>
      <c r="F1217" s="145"/>
      <c r="G1217" s="145"/>
      <c r="H1217" s="145"/>
      <c r="I1217" s="145"/>
      <c r="J1217" s="145"/>
      <c r="K1217" s="145"/>
      <c r="L1217" s="145"/>
      <c r="M1217" s="145"/>
      <c r="N1217" s="145"/>
      <c r="O1217" s="145"/>
      <c r="P1217" s="145"/>
      <c r="Q1217" s="145"/>
      <c r="R1217" s="145"/>
      <c r="S1217" s="145"/>
      <c r="T1217" s="145"/>
      <c r="U1217" s="145"/>
      <c r="V1217" s="145"/>
      <c r="W1217" s="145"/>
      <c r="X1217" s="145"/>
      <c r="Y1217" s="145"/>
      <c r="Z1217" s="145"/>
      <c r="AA1217" s="145"/>
      <c r="AB1217" s="145"/>
      <c r="AC1217" s="169"/>
      <c r="AD1217" s="169"/>
      <c r="AE1217" s="169"/>
      <c r="AF1217" s="169"/>
      <c r="AG1217" s="169"/>
      <c r="AH1217" s="170"/>
      <c r="AI1217" s="145"/>
      <c r="AJ1217" s="145"/>
      <c r="AK1217" s="145"/>
      <c r="AL1217" s="145"/>
      <c r="AY1217" s="171"/>
      <c r="AZ1217" s="167"/>
      <c r="BA1217" s="172"/>
      <c r="BG1217" s="171"/>
      <c r="BH1217" s="167"/>
      <c r="BI1217" s="172"/>
      <c r="CG1217" s="430"/>
      <c r="CH1217" s="430"/>
      <c r="CL1217" s="147"/>
    </row>
    <row r="1218" spans="1:90" s="5" customFormat="1" x14ac:dyDescent="0.25">
      <c r="A1218" s="145"/>
      <c r="B1218" s="145"/>
      <c r="C1218" s="145"/>
      <c r="D1218" s="145"/>
      <c r="E1218" s="145"/>
      <c r="F1218" s="145"/>
      <c r="G1218" s="145"/>
      <c r="H1218" s="145"/>
      <c r="I1218" s="145"/>
      <c r="J1218" s="145"/>
      <c r="K1218" s="145"/>
      <c r="L1218" s="145"/>
      <c r="M1218" s="145"/>
      <c r="N1218" s="145"/>
      <c r="O1218" s="145"/>
      <c r="P1218" s="145"/>
      <c r="Q1218" s="145"/>
      <c r="R1218" s="145"/>
      <c r="S1218" s="145"/>
      <c r="T1218" s="145"/>
      <c r="U1218" s="145"/>
      <c r="V1218" s="145"/>
      <c r="W1218" s="145"/>
      <c r="X1218" s="145"/>
      <c r="Y1218" s="145"/>
      <c r="Z1218" s="145"/>
      <c r="AA1218" s="145"/>
      <c r="AB1218" s="145"/>
      <c r="AC1218" s="169"/>
      <c r="AD1218" s="169"/>
      <c r="AE1218" s="169"/>
      <c r="AF1218" s="169"/>
      <c r="AG1218" s="169"/>
      <c r="AH1218" s="170"/>
      <c r="AI1218" s="145"/>
      <c r="AJ1218" s="145"/>
      <c r="AK1218" s="145"/>
      <c r="AL1218" s="145"/>
      <c r="AY1218" s="171"/>
      <c r="AZ1218" s="167"/>
      <c r="BA1218" s="172"/>
      <c r="BG1218" s="171"/>
      <c r="BH1218" s="167"/>
      <c r="BI1218" s="172"/>
      <c r="CG1218" s="430"/>
      <c r="CH1218" s="430"/>
      <c r="CL1218" s="147"/>
    </row>
    <row r="1219" spans="1:90" s="5" customFormat="1" x14ac:dyDescent="0.25">
      <c r="A1219" s="145"/>
      <c r="B1219" s="145"/>
      <c r="C1219" s="145"/>
      <c r="D1219" s="145"/>
      <c r="E1219" s="145"/>
      <c r="F1219" s="145"/>
      <c r="G1219" s="145"/>
      <c r="H1219" s="145"/>
      <c r="I1219" s="145"/>
      <c r="J1219" s="145"/>
      <c r="K1219" s="145"/>
      <c r="L1219" s="145"/>
      <c r="M1219" s="145"/>
      <c r="N1219" s="145"/>
      <c r="O1219" s="145"/>
      <c r="P1219" s="145"/>
      <c r="Q1219" s="145"/>
      <c r="R1219" s="145"/>
      <c r="S1219" s="145"/>
      <c r="T1219" s="145"/>
      <c r="U1219" s="145"/>
      <c r="V1219" s="145"/>
      <c r="W1219" s="145"/>
      <c r="X1219" s="145"/>
      <c r="Y1219" s="145"/>
      <c r="Z1219" s="145"/>
      <c r="AA1219" s="145"/>
      <c r="AB1219" s="145"/>
      <c r="AC1219" s="169"/>
      <c r="AD1219" s="169"/>
      <c r="AE1219" s="169"/>
      <c r="AF1219" s="169"/>
      <c r="AG1219" s="169"/>
      <c r="AH1219" s="170"/>
      <c r="AI1219" s="145"/>
      <c r="AJ1219" s="145"/>
      <c r="AK1219" s="145"/>
      <c r="AL1219" s="145"/>
      <c r="AY1219" s="171"/>
      <c r="AZ1219" s="167"/>
      <c r="BA1219" s="172"/>
      <c r="BG1219" s="171"/>
      <c r="BH1219" s="167"/>
      <c r="BI1219" s="172"/>
      <c r="CG1219" s="430"/>
      <c r="CH1219" s="430"/>
      <c r="CL1219" s="147"/>
    </row>
    <row r="1220" spans="1:90" s="5" customFormat="1" x14ac:dyDescent="0.25">
      <c r="A1220" s="145"/>
      <c r="B1220" s="145"/>
      <c r="C1220" s="145"/>
      <c r="D1220" s="145"/>
      <c r="E1220" s="145"/>
      <c r="F1220" s="145"/>
      <c r="G1220" s="145"/>
      <c r="H1220" s="145"/>
      <c r="I1220" s="145"/>
      <c r="J1220" s="145"/>
      <c r="K1220" s="145"/>
      <c r="L1220" s="145"/>
      <c r="M1220" s="145"/>
      <c r="N1220" s="145"/>
      <c r="O1220" s="145"/>
      <c r="P1220" s="145"/>
      <c r="Q1220" s="145"/>
      <c r="R1220" s="145"/>
      <c r="S1220" s="145"/>
      <c r="T1220" s="145"/>
      <c r="U1220" s="145"/>
      <c r="V1220" s="145"/>
      <c r="W1220" s="145"/>
      <c r="X1220" s="145"/>
      <c r="Y1220" s="145"/>
      <c r="Z1220" s="145"/>
      <c r="AA1220" s="145"/>
      <c r="AB1220" s="145"/>
      <c r="AC1220" s="169"/>
      <c r="AD1220" s="169"/>
      <c r="AE1220" s="169"/>
      <c r="AF1220" s="169"/>
      <c r="AG1220" s="169"/>
      <c r="AH1220" s="170"/>
      <c r="AI1220" s="145"/>
      <c r="AJ1220" s="145"/>
      <c r="AK1220" s="145"/>
      <c r="AL1220" s="145"/>
      <c r="AY1220" s="171"/>
      <c r="AZ1220" s="167"/>
      <c r="BA1220" s="172"/>
      <c r="BG1220" s="171"/>
      <c r="BH1220" s="167"/>
      <c r="BI1220" s="172"/>
      <c r="CG1220" s="430"/>
      <c r="CH1220" s="430"/>
      <c r="CL1220" s="147"/>
    </row>
    <row r="1221" spans="1:90" s="5" customFormat="1" x14ac:dyDescent="0.25">
      <c r="A1221" s="145"/>
      <c r="B1221" s="145"/>
      <c r="C1221" s="145"/>
      <c r="D1221" s="145"/>
      <c r="E1221" s="145"/>
      <c r="F1221" s="145"/>
      <c r="G1221" s="145"/>
      <c r="H1221" s="145"/>
      <c r="I1221" s="145"/>
      <c r="J1221" s="145"/>
      <c r="K1221" s="145"/>
      <c r="L1221" s="145"/>
      <c r="M1221" s="145"/>
      <c r="N1221" s="145"/>
      <c r="O1221" s="145"/>
      <c r="P1221" s="145"/>
      <c r="Q1221" s="145"/>
      <c r="R1221" s="145"/>
      <c r="S1221" s="145"/>
      <c r="T1221" s="145"/>
      <c r="U1221" s="145"/>
      <c r="V1221" s="145"/>
      <c r="W1221" s="145"/>
      <c r="X1221" s="145"/>
      <c r="Y1221" s="145"/>
      <c r="Z1221" s="145"/>
      <c r="AA1221" s="145"/>
      <c r="AB1221" s="145"/>
      <c r="AC1221" s="169"/>
      <c r="AD1221" s="169"/>
      <c r="AE1221" s="169"/>
      <c r="AF1221" s="169"/>
      <c r="AG1221" s="169"/>
      <c r="AH1221" s="170"/>
      <c r="AI1221" s="145"/>
      <c r="AJ1221" s="145"/>
      <c r="AK1221" s="145"/>
      <c r="AL1221" s="145"/>
      <c r="AY1221" s="171"/>
      <c r="AZ1221" s="167"/>
      <c r="BA1221" s="172"/>
      <c r="BG1221" s="171"/>
      <c r="BH1221" s="167"/>
      <c r="BI1221" s="172"/>
      <c r="CG1221" s="430"/>
      <c r="CH1221" s="430"/>
      <c r="CL1221" s="147"/>
    </row>
    <row r="1222" spans="1:90" s="5" customFormat="1" x14ac:dyDescent="0.25">
      <c r="A1222" s="145"/>
      <c r="B1222" s="145"/>
      <c r="C1222" s="145"/>
      <c r="D1222" s="145"/>
      <c r="E1222" s="145"/>
      <c r="F1222" s="145"/>
      <c r="G1222" s="145"/>
      <c r="H1222" s="145"/>
      <c r="I1222" s="145"/>
      <c r="J1222" s="145"/>
      <c r="K1222" s="145"/>
      <c r="L1222" s="145"/>
      <c r="M1222" s="145"/>
      <c r="N1222" s="145"/>
      <c r="O1222" s="145"/>
      <c r="P1222" s="145"/>
      <c r="Q1222" s="145"/>
      <c r="R1222" s="145"/>
      <c r="S1222" s="145"/>
      <c r="T1222" s="145"/>
      <c r="U1222" s="145"/>
      <c r="V1222" s="145"/>
      <c r="W1222" s="145"/>
      <c r="X1222" s="145"/>
      <c r="Y1222" s="145"/>
      <c r="Z1222" s="145"/>
      <c r="AA1222" s="145"/>
      <c r="AB1222" s="145"/>
      <c r="AC1222" s="169"/>
      <c r="AD1222" s="169"/>
      <c r="AE1222" s="169"/>
      <c r="AF1222" s="169"/>
      <c r="AG1222" s="169"/>
      <c r="AH1222" s="170"/>
      <c r="AI1222" s="145"/>
      <c r="AJ1222" s="145"/>
      <c r="AK1222" s="145"/>
      <c r="AL1222" s="145"/>
      <c r="AY1222" s="171"/>
      <c r="AZ1222" s="167"/>
      <c r="BA1222" s="172"/>
      <c r="BG1222" s="171"/>
      <c r="BH1222" s="167"/>
      <c r="BI1222" s="172"/>
      <c r="CG1222" s="430"/>
      <c r="CH1222" s="430"/>
      <c r="CL1222" s="147"/>
    </row>
    <row r="1223" spans="1:90" s="5" customFormat="1" x14ac:dyDescent="0.25">
      <c r="A1223" s="145"/>
      <c r="B1223" s="145"/>
      <c r="C1223" s="145"/>
      <c r="D1223" s="145"/>
      <c r="E1223" s="145"/>
      <c r="F1223" s="145"/>
      <c r="G1223" s="145"/>
      <c r="H1223" s="145"/>
      <c r="I1223" s="145"/>
      <c r="J1223" s="145"/>
      <c r="K1223" s="145"/>
      <c r="L1223" s="145"/>
      <c r="M1223" s="145"/>
      <c r="N1223" s="145"/>
      <c r="O1223" s="145"/>
      <c r="P1223" s="145"/>
      <c r="Q1223" s="145"/>
      <c r="R1223" s="145"/>
      <c r="S1223" s="145"/>
      <c r="T1223" s="145"/>
      <c r="U1223" s="145"/>
      <c r="V1223" s="145"/>
      <c r="W1223" s="145"/>
      <c r="X1223" s="145"/>
      <c r="Y1223" s="145"/>
      <c r="Z1223" s="145"/>
      <c r="AA1223" s="145"/>
      <c r="AB1223" s="145"/>
      <c r="AC1223" s="169"/>
      <c r="AD1223" s="169"/>
      <c r="AE1223" s="169"/>
      <c r="AF1223" s="169"/>
      <c r="AG1223" s="169"/>
      <c r="AH1223" s="170"/>
      <c r="AI1223" s="145"/>
      <c r="AJ1223" s="145"/>
      <c r="AK1223" s="145"/>
      <c r="AL1223" s="145"/>
      <c r="AY1223" s="171"/>
      <c r="AZ1223" s="167"/>
      <c r="BA1223" s="172"/>
      <c r="BG1223" s="171"/>
      <c r="BH1223" s="167"/>
      <c r="BI1223" s="172"/>
      <c r="CG1223" s="430"/>
      <c r="CH1223" s="430"/>
      <c r="CL1223" s="147"/>
    </row>
    <row r="1224" spans="1:90" s="5" customFormat="1" x14ac:dyDescent="0.25">
      <c r="A1224" s="145"/>
      <c r="B1224" s="145"/>
      <c r="C1224" s="145"/>
      <c r="D1224" s="145"/>
      <c r="E1224" s="145"/>
      <c r="F1224" s="145"/>
      <c r="G1224" s="145"/>
      <c r="H1224" s="145"/>
      <c r="I1224" s="145"/>
      <c r="J1224" s="145"/>
      <c r="K1224" s="145"/>
      <c r="L1224" s="145"/>
      <c r="M1224" s="145"/>
      <c r="N1224" s="145"/>
      <c r="O1224" s="145"/>
      <c r="P1224" s="145"/>
      <c r="Q1224" s="145"/>
      <c r="R1224" s="145"/>
      <c r="S1224" s="145"/>
      <c r="T1224" s="145"/>
      <c r="U1224" s="145"/>
      <c r="V1224" s="145"/>
      <c r="W1224" s="145"/>
      <c r="X1224" s="145"/>
      <c r="Y1224" s="145"/>
      <c r="Z1224" s="145"/>
      <c r="AA1224" s="145"/>
      <c r="AB1224" s="145"/>
      <c r="AC1224" s="169"/>
      <c r="AD1224" s="169"/>
      <c r="AE1224" s="169"/>
      <c r="AF1224" s="169"/>
      <c r="AG1224" s="169"/>
      <c r="AH1224" s="170"/>
      <c r="AI1224" s="145"/>
      <c r="AJ1224" s="145"/>
      <c r="AK1224" s="145"/>
      <c r="AL1224" s="145"/>
      <c r="AY1224" s="171"/>
      <c r="AZ1224" s="167"/>
      <c r="BA1224" s="172"/>
      <c r="BG1224" s="171"/>
      <c r="BH1224" s="167"/>
      <c r="BI1224" s="172"/>
      <c r="CG1224" s="430"/>
      <c r="CH1224" s="430"/>
      <c r="CL1224" s="147"/>
    </row>
    <row r="1225" spans="1:90" s="5" customFormat="1" x14ac:dyDescent="0.25">
      <c r="A1225" s="145"/>
      <c r="B1225" s="145"/>
      <c r="C1225" s="145"/>
      <c r="D1225" s="145"/>
      <c r="E1225" s="145"/>
      <c r="F1225" s="145"/>
      <c r="G1225" s="145"/>
      <c r="H1225" s="145"/>
      <c r="I1225" s="145"/>
      <c r="J1225" s="145"/>
      <c r="K1225" s="145"/>
      <c r="L1225" s="145"/>
      <c r="M1225" s="145"/>
      <c r="N1225" s="145"/>
      <c r="O1225" s="145"/>
      <c r="P1225" s="145"/>
      <c r="Q1225" s="145"/>
      <c r="R1225" s="145"/>
      <c r="S1225" s="145"/>
      <c r="T1225" s="145"/>
      <c r="U1225" s="145"/>
      <c r="V1225" s="145"/>
      <c r="W1225" s="145"/>
      <c r="X1225" s="145"/>
      <c r="Y1225" s="145"/>
      <c r="Z1225" s="145"/>
      <c r="AA1225" s="145"/>
      <c r="AB1225" s="145"/>
      <c r="AC1225" s="169"/>
      <c r="AD1225" s="169"/>
      <c r="AE1225" s="169"/>
      <c r="AF1225" s="169"/>
      <c r="AG1225" s="169"/>
      <c r="AH1225" s="170"/>
      <c r="AI1225" s="145"/>
      <c r="AJ1225" s="145"/>
      <c r="AK1225" s="145"/>
      <c r="AL1225" s="145"/>
      <c r="AY1225" s="171"/>
      <c r="AZ1225" s="167"/>
      <c r="BA1225" s="172"/>
      <c r="BG1225" s="171"/>
      <c r="BH1225" s="167"/>
      <c r="BI1225" s="172"/>
      <c r="CG1225" s="430"/>
      <c r="CH1225" s="430"/>
      <c r="CL1225" s="147"/>
    </row>
    <row r="1226" spans="1:90" s="5" customFormat="1" x14ac:dyDescent="0.25">
      <c r="A1226" s="145"/>
      <c r="B1226" s="145"/>
      <c r="C1226" s="145"/>
      <c r="D1226" s="145"/>
      <c r="E1226" s="145"/>
      <c r="F1226" s="145"/>
      <c r="G1226" s="145"/>
      <c r="H1226" s="145"/>
      <c r="I1226" s="145"/>
      <c r="J1226" s="145"/>
      <c r="K1226" s="145"/>
      <c r="L1226" s="145"/>
      <c r="M1226" s="145"/>
      <c r="N1226" s="145"/>
      <c r="O1226" s="145"/>
      <c r="P1226" s="145"/>
      <c r="Q1226" s="145"/>
      <c r="R1226" s="145"/>
      <c r="S1226" s="145"/>
      <c r="T1226" s="145"/>
      <c r="U1226" s="145"/>
      <c r="V1226" s="145"/>
      <c r="W1226" s="145"/>
      <c r="X1226" s="145"/>
      <c r="Y1226" s="145"/>
      <c r="Z1226" s="145"/>
      <c r="AA1226" s="145"/>
      <c r="AB1226" s="145"/>
      <c r="AC1226" s="169"/>
      <c r="AD1226" s="169"/>
      <c r="AE1226" s="169"/>
      <c r="AF1226" s="169"/>
      <c r="AG1226" s="169"/>
      <c r="AH1226" s="170"/>
      <c r="AI1226" s="145"/>
      <c r="AJ1226" s="145"/>
      <c r="AK1226" s="145"/>
      <c r="AL1226" s="145"/>
      <c r="AY1226" s="171"/>
      <c r="AZ1226" s="167"/>
      <c r="BA1226" s="172"/>
      <c r="BG1226" s="171"/>
      <c r="BH1226" s="167"/>
      <c r="BI1226" s="172"/>
      <c r="CG1226" s="430"/>
      <c r="CH1226" s="430"/>
      <c r="CL1226" s="147"/>
    </row>
    <row r="1227" spans="1:90" s="5" customFormat="1" x14ac:dyDescent="0.25">
      <c r="A1227" s="145"/>
      <c r="B1227" s="145"/>
      <c r="C1227" s="145"/>
      <c r="D1227" s="145"/>
      <c r="E1227" s="145"/>
      <c r="F1227" s="145"/>
      <c r="G1227" s="145"/>
      <c r="H1227" s="145"/>
      <c r="I1227" s="145"/>
      <c r="J1227" s="145"/>
      <c r="K1227" s="145"/>
      <c r="L1227" s="145"/>
      <c r="M1227" s="145"/>
      <c r="N1227" s="145"/>
      <c r="O1227" s="145"/>
      <c r="P1227" s="145"/>
      <c r="Q1227" s="145"/>
      <c r="R1227" s="145"/>
      <c r="S1227" s="145"/>
      <c r="T1227" s="145"/>
      <c r="U1227" s="145"/>
      <c r="V1227" s="145"/>
      <c r="W1227" s="145"/>
      <c r="X1227" s="145"/>
      <c r="Y1227" s="145"/>
      <c r="Z1227" s="145"/>
      <c r="AA1227" s="145"/>
      <c r="AB1227" s="145"/>
      <c r="AC1227" s="169"/>
      <c r="AD1227" s="169"/>
      <c r="AE1227" s="169"/>
      <c r="AF1227" s="169"/>
      <c r="AG1227" s="169"/>
      <c r="AH1227" s="170"/>
      <c r="AI1227" s="145"/>
      <c r="AJ1227" s="145"/>
      <c r="AK1227" s="145"/>
      <c r="AL1227" s="145"/>
      <c r="AY1227" s="171"/>
      <c r="AZ1227" s="167"/>
      <c r="BA1227" s="172"/>
      <c r="BG1227" s="171"/>
      <c r="BH1227" s="167"/>
      <c r="BI1227" s="172"/>
      <c r="CG1227" s="430"/>
      <c r="CH1227" s="430"/>
      <c r="CL1227" s="147"/>
    </row>
    <row r="1228" spans="1:90" s="5" customFormat="1" x14ac:dyDescent="0.25">
      <c r="A1228" s="145"/>
      <c r="B1228" s="145"/>
      <c r="C1228" s="145"/>
      <c r="D1228" s="145"/>
      <c r="E1228" s="145"/>
      <c r="F1228" s="145"/>
      <c r="G1228" s="145"/>
      <c r="H1228" s="145"/>
      <c r="I1228" s="145"/>
      <c r="J1228" s="145"/>
      <c r="K1228" s="145"/>
      <c r="L1228" s="145"/>
      <c r="M1228" s="145"/>
      <c r="N1228" s="145"/>
      <c r="O1228" s="145"/>
      <c r="P1228" s="145"/>
      <c r="Q1228" s="145"/>
      <c r="R1228" s="145"/>
      <c r="S1228" s="145"/>
      <c r="T1228" s="145"/>
      <c r="U1228" s="145"/>
      <c r="V1228" s="145"/>
      <c r="W1228" s="145"/>
      <c r="X1228" s="145"/>
      <c r="Y1228" s="145"/>
      <c r="Z1228" s="145"/>
      <c r="AA1228" s="145"/>
      <c r="AB1228" s="145"/>
      <c r="AC1228" s="169"/>
      <c r="AD1228" s="169"/>
      <c r="AE1228" s="169"/>
      <c r="AF1228" s="169"/>
      <c r="AG1228" s="169"/>
      <c r="AH1228" s="170"/>
      <c r="AI1228" s="145"/>
      <c r="AJ1228" s="145"/>
      <c r="AK1228" s="145"/>
      <c r="AL1228" s="145"/>
      <c r="AY1228" s="171"/>
      <c r="AZ1228" s="167"/>
      <c r="BA1228" s="172"/>
      <c r="BG1228" s="171"/>
      <c r="BH1228" s="167"/>
      <c r="BI1228" s="172"/>
      <c r="CG1228" s="430"/>
      <c r="CH1228" s="430"/>
      <c r="CL1228" s="147"/>
    </row>
    <row r="1229" spans="1:90" s="5" customFormat="1" x14ac:dyDescent="0.25">
      <c r="A1229" s="145"/>
      <c r="B1229" s="145"/>
      <c r="C1229" s="145"/>
      <c r="D1229" s="145"/>
      <c r="E1229" s="145"/>
      <c r="F1229" s="145"/>
      <c r="G1229" s="145"/>
      <c r="H1229" s="145"/>
      <c r="I1229" s="145"/>
      <c r="J1229" s="145"/>
      <c r="K1229" s="145"/>
      <c r="L1229" s="145"/>
      <c r="M1229" s="145"/>
      <c r="N1229" s="145"/>
      <c r="O1229" s="145"/>
      <c r="P1229" s="145"/>
      <c r="Q1229" s="145"/>
      <c r="R1229" s="145"/>
      <c r="S1229" s="145"/>
      <c r="T1229" s="145"/>
      <c r="U1229" s="145"/>
      <c r="V1229" s="145"/>
      <c r="W1229" s="145"/>
      <c r="X1229" s="145"/>
      <c r="Y1229" s="145"/>
      <c r="Z1229" s="145"/>
      <c r="AA1229" s="145"/>
      <c r="AB1229" s="145"/>
      <c r="AC1229" s="169"/>
      <c r="AD1229" s="169"/>
      <c r="AE1229" s="169"/>
      <c r="AF1229" s="169"/>
      <c r="AG1229" s="169"/>
      <c r="AH1229" s="170"/>
      <c r="AI1229" s="145"/>
      <c r="AJ1229" s="145"/>
      <c r="AK1229" s="145"/>
      <c r="AL1229" s="145"/>
      <c r="AY1229" s="171"/>
      <c r="AZ1229" s="167"/>
      <c r="BA1229" s="172"/>
      <c r="BG1229" s="171"/>
      <c r="BH1229" s="167"/>
      <c r="BI1229" s="172"/>
      <c r="CG1229" s="430"/>
      <c r="CH1229" s="430"/>
      <c r="CL1229" s="147"/>
    </row>
    <row r="1230" spans="1:90" s="5" customFormat="1" x14ac:dyDescent="0.25">
      <c r="A1230" s="145"/>
      <c r="B1230" s="145"/>
      <c r="C1230" s="145"/>
      <c r="D1230" s="145"/>
      <c r="E1230" s="145"/>
      <c r="F1230" s="145"/>
      <c r="G1230" s="145"/>
      <c r="H1230" s="145"/>
      <c r="I1230" s="145"/>
      <c r="J1230" s="145"/>
      <c r="K1230" s="145"/>
      <c r="L1230" s="145"/>
      <c r="M1230" s="145"/>
      <c r="N1230" s="145"/>
      <c r="O1230" s="145"/>
      <c r="P1230" s="145"/>
      <c r="Q1230" s="145"/>
      <c r="R1230" s="145"/>
      <c r="S1230" s="145"/>
      <c r="T1230" s="145"/>
      <c r="U1230" s="145"/>
      <c r="V1230" s="145"/>
      <c r="W1230" s="145"/>
      <c r="X1230" s="145"/>
      <c r="Y1230" s="145"/>
      <c r="Z1230" s="145"/>
      <c r="AA1230" s="145"/>
      <c r="AB1230" s="145"/>
      <c r="AC1230" s="169"/>
      <c r="AD1230" s="169"/>
      <c r="AE1230" s="169"/>
      <c r="AF1230" s="169"/>
      <c r="AG1230" s="169"/>
      <c r="AH1230" s="170"/>
      <c r="AI1230" s="145"/>
      <c r="AJ1230" s="145"/>
      <c r="AK1230" s="145"/>
      <c r="AL1230" s="145"/>
      <c r="AY1230" s="171"/>
      <c r="AZ1230" s="167"/>
      <c r="BA1230" s="172"/>
      <c r="BG1230" s="171"/>
      <c r="BH1230" s="167"/>
      <c r="BI1230" s="172"/>
      <c r="CG1230" s="430"/>
      <c r="CH1230" s="430"/>
      <c r="CL1230" s="147"/>
    </row>
    <row r="1231" spans="1:90" s="5" customFormat="1" x14ac:dyDescent="0.25">
      <c r="A1231" s="145"/>
      <c r="B1231" s="145"/>
      <c r="C1231" s="145"/>
      <c r="D1231" s="145"/>
      <c r="E1231" s="145"/>
      <c r="F1231" s="145"/>
      <c r="G1231" s="145"/>
      <c r="H1231" s="145"/>
      <c r="I1231" s="145"/>
      <c r="J1231" s="145"/>
      <c r="K1231" s="145"/>
      <c r="L1231" s="145"/>
      <c r="M1231" s="145"/>
      <c r="N1231" s="145"/>
      <c r="O1231" s="145"/>
      <c r="P1231" s="145"/>
      <c r="Q1231" s="145"/>
      <c r="R1231" s="145"/>
      <c r="S1231" s="145"/>
      <c r="T1231" s="145"/>
      <c r="U1231" s="145"/>
      <c r="V1231" s="145"/>
      <c r="W1231" s="145"/>
      <c r="X1231" s="145"/>
      <c r="Y1231" s="145"/>
      <c r="Z1231" s="145"/>
      <c r="AA1231" s="145"/>
      <c r="AB1231" s="145"/>
      <c r="AC1231" s="169"/>
      <c r="AD1231" s="169"/>
      <c r="AE1231" s="169"/>
      <c r="AF1231" s="169"/>
      <c r="AG1231" s="169"/>
      <c r="AH1231" s="170"/>
      <c r="AI1231" s="145"/>
      <c r="AJ1231" s="145"/>
      <c r="AK1231" s="145"/>
      <c r="AL1231" s="145"/>
      <c r="AY1231" s="171"/>
      <c r="AZ1231" s="167"/>
      <c r="BA1231" s="172"/>
      <c r="BG1231" s="171"/>
      <c r="BH1231" s="167"/>
      <c r="BI1231" s="172"/>
      <c r="CG1231" s="430"/>
      <c r="CH1231" s="430"/>
      <c r="CL1231" s="147"/>
    </row>
    <row r="1232" spans="1:90" s="5" customFormat="1" x14ac:dyDescent="0.25">
      <c r="A1232" s="145"/>
      <c r="B1232" s="145"/>
      <c r="C1232" s="145"/>
      <c r="D1232" s="145"/>
      <c r="E1232" s="145"/>
      <c r="F1232" s="145"/>
      <c r="G1232" s="145"/>
      <c r="H1232" s="145"/>
      <c r="I1232" s="145"/>
      <c r="J1232" s="145"/>
      <c r="K1232" s="145"/>
      <c r="L1232" s="145"/>
      <c r="M1232" s="145"/>
      <c r="N1232" s="145"/>
      <c r="O1232" s="145"/>
      <c r="P1232" s="145"/>
      <c r="Q1232" s="145"/>
      <c r="R1232" s="145"/>
      <c r="S1232" s="145"/>
      <c r="T1232" s="145"/>
      <c r="U1232" s="145"/>
      <c r="V1232" s="145"/>
      <c r="W1232" s="145"/>
      <c r="X1232" s="145"/>
      <c r="Y1232" s="145"/>
      <c r="Z1232" s="145"/>
      <c r="AA1232" s="145"/>
      <c r="AB1232" s="145"/>
      <c r="AC1232" s="169"/>
      <c r="AD1232" s="169"/>
      <c r="AE1232" s="169"/>
      <c r="AF1232" s="169"/>
      <c r="AG1232" s="169"/>
      <c r="AH1232" s="170"/>
      <c r="AI1232" s="145"/>
      <c r="AJ1232" s="145"/>
      <c r="AK1232" s="145"/>
      <c r="AL1232" s="145"/>
      <c r="AY1232" s="171"/>
      <c r="AZ1232" s="167"/>
      <c r="BA1232" s="172"/>
      <c r="BG1232" s="171"/>
      <c r="BH1232" s="167"/>
      <c r="BI1232" s="172"/>
      <c r="CG1232" s="430"/>
      <c r="CH1232" s="430"/>
      <c r="CL1232" s="147"/>
    </row>
    <row r="1233" spans="1:90" s="5" customFormat="1" x14ac:dyDescent="0.25">
      <c r="A1233" s="145"/>
      <c r="B1233" s="145"/>
      <c r="C1233" s="145"/>
      <c r="D1233" s="145"/>
      <c r="E1233" s="145"/>
      <c r="F1233" s="145"/>
      <c r="G1233" s="145"/>
      <c r="H1233" s="145"/>
      <c r="I1233" s="145"/>
      <c r="J1233" s="145"/>
      <c r="K1233" s="145"/>
      <c r="L1233" s="145"/>
      <c r="M1233" s="145"/>
      <c r="N1233" s="145"/>
      <c r="O1233" s="145"/>
      <c r="P1233" s="145"/>
      <c r="Q1233" s="145"/>
      <c r="R1233" s="145"/>
      <c r="S1233" s="145"/>
      <c r="T1233" s="145"/>
      <c r="U1233" s="145"/>
      <c r="V1233" s="145"/>
      <c r="W1233" s="145"/>
      <c r="X1233" s="145"/>
      <c r="Y1233" s="145"/>
      <c r="Z1233" s="145"/>
      <c r="AA1233" s="145"/>
      <c r="AB1233" s="145"/>
      <c r="AC1233" s="169"/>
      <c r="AD1233" s="169"/>
      <c r="AE1233" s="169"/>
      <c r="AF1233" s="169"/>
      <c r="AG1233" s="169"/>
      <c r="AH1233" s="170"/>
      <c r="AI1233" s="145"/>
      <c r="AJ1233" s="145"/>
      <c r="AK1233" s="145"/>
      <c r="AL1233" s="145"/>
      <c r="AY1233" s="171"/>
      <c r="AZ1233" s="167"/>
      <c r="BA1233" s="172"/>
      <c r="BG1233" s="171"/>
      <c r="BH1233" s="167"/>
      <c r="BI1233" s="172"/>
      <c r="CG1233" s="430"/>
      <c r="CH1233" s="430"/>
      <c r="CL1233" s="147"/>
    </row>
    <row r="1234" spans="1:90" s="5" customFormat="1" x14ac:dyDescent="0.25">
      <c r="A1234" s="145"/>
      <c r="B1234" s="145"/>
      <c r="C1234" s="145"/>
      <c r="D1234" s="145"/>
      <c r="E1234" s="145"/>
      <c r="F1234" s="145"/>
      <c r="G1234" s="145"/>
      <c r="H1234" s="145"/>
      <c r="I1234" s="145"/>
      <c r="J1234" s="145"/>
      <c r="K1234" s="145"/>
      <c r="L1234" s="145"/>
      <c r="M1234" s="145"/>
      <c r="N1234" s="145"/>
      <c r="O1234" s="145"/>
      <c r="P1234" s="145"/>
      <c r="Q1234" s="145"/>
      <c r="R1234" s="145"/>
      <c r="S1234" s="145"/>
      <c r="T1234" s="145"/>
      <c r="U1234" s="145"/>
      <c r="V1234" s="145"/>
      <c r="W1234" s="145"/>
      <c r="X1234" s="145"/>
      <c r="Y1234" s="145"/>
      <c r="Z1234" s="145"/>
      <c r="AA1234" s="145"/>
      <c r="AB1234" s="145"/>
      <c r="AC1234" s="169"/>
      <c r="AD1234" s="169"/>
      <c r="AE1234" s="169"/>
      <c r="AF1234" s="169"/>
      <c r="AG1234" s="169"/>
      <c r="AH1234" s="170"/>
      <c r="AI1234" s="145"/>
      <c r="AJ1234" s="145"/>
      <c r="AK1234" s="145"/>
      <c r="AL1234" s="145"/>
      <c r="AY1234" s="171"/>
      <c r="AZ1234" s="167"/>
      <c r="BA1234" s="172"/>
      <c r="BG1234" s="171"/>
      <c r="BH1234" s="167"/>
      <c r="BI1234" s="172"/>
      <c r="CG1234" s="430"/>
      <c r="CH1234" s="430"/>
      <c r="CL1234" s="147"/>
    </row>
    <row r="1235" spans="1:90" s="5" customFormat="1" x14ac:dyDescent="0.25">
      <c r="A1235" s="145"/>
      <c r="B1235" s="145"/>
      <c r="C1235" s="145"/>
      <c r="D1235" s="145"/>
      <c r="E1235" s="145"/>
      <c r="F1235" s="145"/>
      <c r="G1235" s="145"/>
      <c r="H1235" s="145"/>
      <c r="I1235" s="145"/>
      <c r="J1235" s="145"/>
      <c r="K1235" s="145"/>
      <c r="L1235" s="145"/>
      <c r="M1235" s="145"/>
      <c r="N1235" s="145"/>
      <c r="O1235" s="145"/>
      <c r="P1235" s="145"/>
      <c r="Q1235" s="145"/>
      <c r="R1235" s="145"/>
      <c r="S1235" s="145"/>
      <c r="T1235" s="145"/>
      <c r="U1235" s="145"/>
      <c r="V1235" s="145"/>
      <c r="W1235" s="145"/>
      <c r="X1235" s="145"/>
      <c r="Y1235" s="145"/>
      <c r="Z1235" s="145"/>
      <c r="AA1235" s="145"/>
      <c r="AB1235" s="145"/>
      <c r="AC1235" s="169"/>
      <c r="AD1235" s="169"/>
      <c r="AE1235" s="169"/>
      <c r="AF1235" s="169"/>
      <c r="AG1235" s="169"/>
      <c r="AH1235" s="170"/>
      <c r="AI1235" s="145"/>
      <c r="AJ1235" s="145"/>
      <c r="AK1235" s="145"/>
      <c r="AL1235" s="145"/>
      <c r="AY1235" s="171"/>
      <c r="AZ1235" s="167"/>
      <c r="BA1235" s="172"/>
      <c r="BG1235" s="171"/>
      <c r="BH1235" s="167"/>
      <c r="BI1235" s="172"/>
      <c r="CG1235" s="430"/>
      <c r="CH1235" s="430"/>
      <c r="CL1235" s="147"/>
    </row>
    <row r="1236" spans="1:90" s="5" customFormat="1" x14ac:dyDescent="0.25">
      <c r="A1236" s="145"/>
      <c r="B1236" s="145"/>
      <c r="C1236" s="145"/>
      <c r="D1236" s="145"/>
      <c r="E1236" s="145"/>
      <c r="F1236" s="145"/>
      <c r="G1236" s="145"/>
      <c r="H1236" s="145"/>
      <c r="I1236" s="145"/>
      <c r="J1236" s="145"/>
      <c r="K1236" s="145"/>
      <c r="L1236" s="145"/>
      <c r="M1236" s="145"/>
      <c r="N1236" s="145"/>
      <c r="O1236" s="145"/>
      <c r="P1236" s="145"/>
      <c r="Q1236" s="145"/>
      <c r="R1236" s="145"/>
      <c r="S1236" s="145"/>
      <c r="T1236" s="145"/>
      <c r="U1236" s="145"/>
      <c r="V1236" s="145"/>
      <c r="W1236" s="145"/>
      <c r="X1236" s="145"/>
      <c r="Y1236" s="145"/>
      <c r="Z1236" s="145"/>
      <c r="AA1236" s="145"/>
      <c r="AB1236" s="145"/>
      <c r="AC1236" s="169"/>
      <c r="AD1236" s="169"/>
      <c r="AE1236" s="169"/>
      <c r="AF1236" s="169"/>
      <c r="AG1236" s="169"/>
      <c r="AH1236" s="170"/>
      <c r="AI1236" s="145"/>
      <c r="AJ1236" s="145"/>
      <c r="AK1236" s="145"/>
      <c r="AL1236" s="145"/>
      <c r="AY1236" s="171"/>
      <c r="AZ1236" s="167"/>
      <c r="BA1236" s="172"/>
      <c r="BG1236" s="171"/>
      <c r="BH1236" s="167"/>
      <c r="BI1236" s="172"/>
      <c r="CG1236" s="430"/>
      <c r="CH1236" s="430"/>
      <c r="CL1236" s="147"/>
    </row>
    <row r="1237" spans="1:90" s="5" customFormat="1" x14ac:dyDescent="0.25">
      <c r="A1237" s="145"/>
      <c r="B1237" s="145"/>
      <c r="C1237" s="145"/>
      <c r="D1237" s="145"/>
      <c r="E1237" s="145"/>
      <c r="F1237" s="145"/>
      <c r="G1237" s="145"/>
      <c r="H1237" s="145"/>
      <c r="I1237" s="145"/>
      <c r="J1237" s="145"/>
      <c r="K1237" s="145"/>
      <c r="L1237" s="145"/>
      <c r="M1237" s="145"/>
      <c r="N1237" s="145"/>
      <c r="O1237" s="145"/>
      <c r="P1237" s="145"/>
      <c r="Q1237" s="145"/>
      <c r="R1237" s="145"/>
      <c r="S1237" s="145"/>
      <c r="T1237" s="145"/>
      <c r="U1237" s="145"/>
      <c r="V1237" s="145"/>
      <c r="W1237" s="145"/>
      <c r="X1237" s="145"/>
      <c r="Y1237" s="145"/>
      <c r="Z1237" s="145"/>
      <c r="AA1237" s="145"/>
      <c r="AB1237" s="145"/>
      <c r="AC1237" s="169"/>
      <c r="AD1237" s="169"/>
      <c r="AE1237" s="169"/>
      <c r="AF1237" s="169"/>
      <c r="AG1237" s="169"/>
      <c r="AH1237" s="170"/>
      <c r="AI1237" s="145"/>
      <c r="AJ1237" s="145"/>
      <c r="AK1237" s="145"/>
      <c r="AL1237" s="145"/>
      <c r="AY1237" s="171"/>
      <c r="AZ1237" s="167"/>
      <c r="BA1237" s="172"/>
      <c r="BG1237" s="171"/>
      <c r="BH1237" s="167"/>
      <c r="BI1237" s="172"/>
      <c r="CG1237" s="430"/>
      <c r="CH1237" s="430"/>
      <c r="CL1237" s="147"/>
    </row>
    <row r="1238" spans="1:90" s="5" customFormat="1" x14ac:dyDescent="0.25">
      <c r="A1238" s="145"/>
      <c r="B1238" s="145"/>
      <c r="C1238" s="145"/>
      <c r="D1238" s="145"/>
      <c r="E1238" s="145"/>
      <c r="F1238" s="145"/>
      <c r="G1238" s="145"/>
      <c r="H1238" s="145"/>
      <c r="I1238" s="145"/>
      <c r="J1238" s="145"/>
      <c r="K1238" s="145"/>
      <c r="L1238" s="145"/>
      <c r="M1238" s="145"/>
      <c r="N1238" s="145"/>
      <c r="O1238" s="145"/>
      <c r="P1238" s="145"/>
      <c r="Q1238" s="145"/>
      <c r="R1238" s="145"/>
      <c r="S1238" s="145"/>
      <c r="T1238" s="145"/>
      <c r="U1238" s="145"/>
      <c r="V1238" s="145"/>
      <c r="W1238" s="145"/>
      <c r="X1238" s="145"/>
      <c r="Y1238" s="145"/>
      <c r="Z1238" s="145"/>
      <c r="AA1238" s="145"/>
      <c r="AB1238" s="145"/>
      <c r="AC1238" s="169"/>
      <c r="AD1238" s="169"/>
      <c r="AE1238" s="169"/>
      <c r="AF1238" s="169"/>
      <c r="AG1238" s="169"/>
      <c r="AH1238" s="170"/>
      <c r="AI1238" s="145"/>
      <c r="AJ1238" s="145"/>
      <c r="AK1238" s="145"/>
      <c r="AL1238" s="145"/>
      <c r="AY1238" s="171"/>
      <c r="AZ1238" s="167"/>
      <c r="BA1238" s="172"/>
      <c r="BG1238" s="171"/>
      <c r="BH1238" s="167"/>
      <c r="BI1238" s="172"/>
      <c r="CG1238" s="430"/>
      <c r="CH1238" s="430"/>
      <c r="CL1238" s="147"/>
    </row>
    <row r="1239" spans="1:90" s="5" customFormat="1" x14ac:dyDescent="0.25">
      <c r="A1239" s="145"/>
      <c r="B1239" s="145"/>
      <c r="C1239" s="145"/>
      <c r="D1239" s="145"/>
      <c r="E1239" s="145"/>
      <c r="F1239" s="145"/>
      <c r="G1239" s="145"/>
      <c r="H1239" s="145"/>
      <c r="I1239" s="145"/>
      <c r="J1239" s="145"/>
      <c r="K1239" s="145"/>
      <c r="L1239" s="145"/>
      <c r="M1239" s="145"/>
      <c r="N1239" s="145"/>
      <c r="O1239" s="145"/>
      <c r="P1239" s="145"/>
      <c r="Q1239" s="145"/>
      <c r="R1239" s="145"/>
      <c r="S1239" s="145"/>
      <c r="T1239" s="145"/>
      <c r="U1239" s="145"/>
      <c r="V1239" s="145"/>
      <c r="W1239" s="145"/>
      <c r="X1239" s="145"/>
      <c r="Y1239" s="145"/>
      <c r="Z1239" s="145"/>
      <c r="AA1239" s="145"/>
      <c r="AB1239" s="145"/>
      <c r="AC1239" s="169"/>
      <c r="AD1239" s="169"/>
      <c r="AE1239" s="169"/>
      <c r="AF1239" s="169"/>
      <c r="AG1239" s="169"/>
      <c r="AH1239" s="170"/>
      <c r="AI1239" s="145"/>
      <c r="AJ1239" s="145"/>
      <c r="AK1239" s="145"/>
      <c r="AL1239" s="145"/>
      <c r="AY1239" s="171"/>
      <c r="AZ1239" s="167"/>
      <c r="BA1239" s="172"/>
      <c r="BG1239" s="171"/>
      <c r="BH1239" s="167"/>
      <c r="BI1239" s="172"/>
      <c r="CG1239" s="430"/>
      <c r="CH1239" s="430"/>
      <c r="CL1239" s="147"/>
    </row>
    <row r="1240" spans="1:90" s="5" customFormat="1" x14ac:dyDescent="0.25">
      <c r="A1240" s="145"/>
      <c r="B1240" s="145"/>
      <c r="C1240" s="145"/>
      <c r="D1240" s="145"/>
      <c r="E1240" s="145"/>
      <c r="F1240" s="145"/>
      <c r="G1240" s="145"/>
      <c r="H1240" s="145"/>
      <c r="I1240" s="145"/>
      <c r="J1240" s="145"/>
      <c r="K1240" s="145"/>
      <c r="L1240" s="145"/>
      <c r="M1240" s="145"/>
      <c r="N1240" s="145"/>
      <c r="O1240" s="145"/>
      <c r="P1240" s="145"/>
      <c r="Q1240" s="145"/>
      <c r="R1240" s="145"/>
      <c r="S1240" s="145"/>
      <c r="T1240" s="145"/>
      <c r="U1240" s="145"/>
      <c r="V1240" s="145"/>
      <c r="W1240" s="145"/>
      <c r="X1240" s="145"/>
      <c r="Y1240" s="145"/>
      <c r="Z1240" s="145"/>
      <c r="AA1240" s="145"/>
      <c r="AB1240" s="145"/>
      <c r="AC1240" s="169"/>
      <c r="AD1240" s="169"/>
      <c r="AE1240" s="169"/>
      <c r="AF1240" s="169"/>
      <c r="AG1240" s="169"/>
      <c r="AH1240" s="170"/>
      <c r="AI1240" s="145"/>
      <c r="AJ1240" s="145"/>
      <c r="AK1240" s="145"/>
      <c r="AL1240" s="145"/>
      <c r="AY1240" s="171"/>
      <c r="AZ1240" s="167"/>
      <c r="BA1240" s="172"/>
      <c r="BG1240" s="171"/>
      <c r="BH1240" s="167"/>
      <c r="BI1240" s="172"/>
      <c r="CG1240" s="430"/>
      <c r="CH1240" s="430"/>
      <c r="CL1240" s="147"/>
    </row>
    <row r="1241" spans="1:90" s="5" customFormat="1" x14ac:dyDescent="0.25">
      <c r="A1241" s="145"/>
      <c r="B1241" s="145"/>
      <c r="C1241" s="145"/>
      <c r="D1241" s="145"/>
      <c r="E1241" s="145"/>
      <c r="F1241" s="145"/>
      <c r="G1241" s="145"/>
      <c r="H1241" s="145"/>
      <c r="I1241" s="145"/>
      <c r="J1241" s="145"/>
      <c r="K1241" s="145"/>
      <c r="L1241" s="145"/>
      <c r="M1241" s="145"/>
      <c r="N1241" s="145"/>
      <c r="O1241" s="145"/>
      <c r="P1241" s="145"/>
      <c r="Q1241" s="145"/>
      <c r="R1241" s="145"/>
      <c r="S1241" s="145"/>
      <c r="T1241" s="145"/>
      <c r="U1241" s="145"/>
      <c r="V1241" s="145"/>
      <c r="W1241" s="145"/>
      <c r="X1241" s="145"/>
      <c r="Y1241" s="145"/>
      <c r="Z1241" s="145"/>
      <c r="AA1241" s="145"/>
      <c r="AB1241" s="145"/>
      <c r="AC1241" s="169"/>
      <c r="AD1241" s="169"/>
      <c r="AE1241" s="169"/>
      <c r="AF1241" s="169"/>
      <c r="AG1241" s="169"/>
      <c r="AH1241" s="170"/>
      <c r="AI1241" s="145"/>
      <c r="AJ1241" s="145"/>
      <c r="AK1241" s="145"/>
      <c r="AL1241" s="145"/>
      <c r="AY1241" s="171"/>
      <c r="AZ1241" s="167"/>
      <c r="BA1241" s="172"/>
      <c r="BG1241" s="171"/>
      <c r="BH1241" s="167"/>
      <c r="BI1241" s="172"/>
      <c r="CG1241" s="430"/>
      <c r="CH1241" s="430"/>
      <c r="CL1241" s="147"/>
    </row>
    <row r="1242" spans="1:90" s="5" customFormat="1" x14ac:dyDescent="0.25">
      <c r="A1242" s="145"/>
      <c r="B1242" s="145"/>
      <c r="C1242" s="145"/>
      <c r="D1242" s="145"/>
      <c r="E1242" s="145"/>
      <c r="F1242" s="145"/>
      <c r="G1242" s="145"/>
      <c r="H1242" s="145"/>
      <c r="I1242" s="145"/>
      <c r="J1242" s="145"/>
      <c r="K1242" s="145"/>
      <c r="L1242" s="145"/>
      <c r="M1242" s="145"/>
      <c r="N1242" s="145"/>
      <c r="O1242" s="145"/>
      <c r="P1242" s="145"/>
      <c r="Q1242" s="145"/>
      <c r="R1242" s="145"/>
      <c r="S1242" s="145"/>
      <c r="T1242" s="145"/>
      <c r="U1242" s="145"/>
      <c r="V1242" s="145"/>
      <c r="W1242" s="145"/>
      <c r="X1242" s="145"/>
      <c r="Y1242" s="145"/>
      <c r="Z1242" s="145"/>
      <c r="AA1242" s="145"/>
      <c r="AB1242" s="145"/>
      <c r="AC1242" s="169"/>
      <c r="AD1242" s="169"/>
      <c r="AE1242" s="169"/>
      <c r="AF1242" s="169"/>
      <c r="AG1242" s="169"/>
      <c r="AH1242" s="170"/>
      <c r="AI1242" s="145"/>
      <c r="AJ1242" s="145"/>
      <c r="AK1242" s="145"/>
      <c r="AL1242" s="145"/>
      <c r="AY1242" s="171"/>
      <c r="AZ1242" s="167"/>
      <c r="BA1242" s="172"/>
      <c r="BG1242" s="171"/>
      <c r="BH1242" s="167"/>
      <c r="BI1242" s="172"/>
      <c r="CG1242" s="430"/>
      <c r="CH1242" s="430"/>
      <c r="CL1242" s="147"/>
    </row>
    <row r="1243" spans="1:90" s="5" customFormat="1" x14ac:dyDescent="0.25">
      <c r="A1243" s="145"/>
      <c r="B1243" s="145"/>
      <c r="C1243" s="145"/>
      <c r="D1243" s="145"/>
      <c r="E1243" s="145"/>
      <c r="F1243" s="145"/>
      <c r="G1243" s="145"/>
      <c r="H1243" s="145"/>
      <c r="I1243" s="145"/>
      <c r="J1243" s="145"/>
      <c r="K1243" s="145"/>
      <c r="L1243" s="145"/>
      <c r="M1243" s="145"/>
      <c r="N1243" s="145"/>
      <c r="O1243" s="145"/>
      <c r="P1243" s="145"/>
      <c r="Q1243" s="145"/>
      <c r="R1243" s="145"/>
      <c r="S1243" s="145"/>
      <c r="T1243" s="145"/>
      <c r="U1243" s="145"/>
      <c r="V1243" s="145"/>
      <c r="W1243" s="145"/>
      <c r="X1243" s="145"/>
      <c r="Y1243" s="145"/>
      <c r="Z1243" s="145"/>
      <c r="AA1243" s="145"/>
      <c r="AB1243" s="145"/>
      <c r="AC1243" s="169"/>
      <c r="AD1243" s="169"/>
      <c r="AE1243" s="169"/>
      <c r="AF1243" s="169"/>
      <c r="AG1243" s="169"/>
      <c r="AH1243" s="170"/>
      <c r="AI1243" s="145"/>
      <c r="AJ1243" s="145"/>
      <c r="AK1243" s="145"/>
      <c r="AL1243" s="145"/>
      <c r="AY1243" s="171"/>
      <c r="AZ1243" s="167"/>
      <c r="BA1243" s="172"/>
      <c r="BG1243" s="171"/>
      <c r="BH1243" s="167"/>
      <c r="BI1243" s="172"/>
      <c r="CG1243" s="430"/>
      <c r="CH1243" s="430"/>
      <c r="CL1243" s="147"/>
    </row>
    <row r="1244" spans="1:90" s="5" customFormat="1" x14ac:dyDescent="0.25">
      <c r="A1244" s="145"/>
      <c r="B1244" s="145"/>
      <c r="C1244" s="145"/>
      <c r="D1244" s="145"/>
      <c r="E1244" s="145"/>
      <c r="F1244" s="145"/>
      <c r="G1244" s="145"/>
      <c r="H1244" s="145"/>
      <c r="I1244" s="145"/>
      <c r="J1244" s="145"/>
      <c r="K1244" s="145"/>
      <c r="L1244" s="145"/>
      <c r="M1244" s="145"/>
      <c r="N1244" s="145"/>
      <c r="O1244" s="145"/>
      <c r="P1244" s="145"/>
      <c r="Q1244" s="145"/>
      <c r="R1244" s="145"/>
      <c r="S1244" s="145"/>
      <c r="T1244" s="145"/>
      <c r="U1244" s="145"/>
      <c r="V1244" s="145"/>
      <c r="W1244" s="145"/>
      <c r="X1244" s="145"/>
      <c r="Y1244" s="145"/>
      <c r="Z1244" s="145"/>
      <c r="AA1244" s="145"/>
      <c r="AB1244" s="145"/>
      <c r="AC1244" s="169"/>
      <c r="AD1244" s="169"/>
      <c r="AE1244" s="169"/>
      <c r="AF1244" s="169"/>
      <c r="AG1244" s="169"/>
      <c r="AH1244" s="170"/>
      <c r="AI1244" s="145"/>
      <c r="AJ1244" s="145"/>
      <c r="AK1244" s="145"/>
      <c r="AL1244" s="145"/>
      <c r="AY1244" s="171"/>
      <c r="AZ1244" s="167"/>
      <c r="BA1244" s="172"/>
      <c r="BG1244" s="171"/>
      <c r="BH1244" s="167"/>
      <c r="BI1244" s="172"/>
      <c r="CG1244" s="430"/>
      <c r="CH1244" s="430"/>
      <c r="CL1244" s="147"/>
    </row>
    <row r="1245" spans="1:90" s="5" customFormat="1" x14ac:dyDescent="0.25">
      <c r="A1245" s="145"/>
      <c r="B1245" s="145"/>
      <c r="C1245" s="145"/>
      <c r="D1245" s="145"/>
      <c r="E1245" s="145"/>
      <c r="F1245" s="145"/>
      <c r="G1245" s="145"/>
      <c r="H1245" s="145"/>
      <c r="I1245" s="145"/>
      <c r="J1245" s="145"/>
      <c r="K1245" s="145"/>
      <c r="L1245" s="145"/>
      <c r="M1245" s="145"/>
      <c r="N1245" s="145"/>
      <c r="O1245" s="145"/>
      <c r="P1245" s="145"/>
      <c r="Q1245" s="145"/>
      <c r="R1245" s="145"/>
      <c r="S1245" s="145"/>
      <c r="T1245" s="145"/>
      <c r="U1245" s="145"/>
      <c r="V1245" s="145"/>
      <c r="W1245" s="145"/>
      <c r="X1245" s="145"/>
      <c r="Y1245" s="145"/>
      <c r="Z1245" s="145"/>
      <c r="AA1245" s="145"/>
      <c r="AB1245" s="145"/>
      <c r="AC1245" s="169"/>
      <c r="AD1245" s="169"/>
      <c r="AE1245" s="169"/>
      <c r="AF1245" s="169"/>
      <c r="AG1245" s="169"/>
      <c r="AH1245" s="170"/>
      <c r="AI1245" s="145"/>
      <c r="AJ1245" s="145"/>
      <c r="AK1245" s="145"/>
      <c r="AL1245" s="145"/>
      <c r="AY1245" s="171"/>
      <c r="AZ1245" s="167"/>
      <c r="BA1245" s="172"/>
      <c r="BG1245" s="171"/>
      <c r="BH1245" s="167"/>
      <c r="BI1245" s="172"/>
      <c r="CG1245" s="430"/>
      <c r="CH1245" s="430"/>
      <c r="CL1245" s="147"/>
    </row>
    <row r="1246" spans="1:90" s="5" customFormat="1" x14ac:dyDescent="0.25">
      <c r="A1246" s="145"/>
      <c r="B1246" s="145"/>
      <c r="C1246" s="145"/>
      <c r="D1246" s="145"/>
      <c r="E1246" s="145"/>
      <c r="F1246" s="145"/>
      <c r="G1246" s="145"/>
      <c r="H1246" s="145"/>
      <c r="I1246" s="145"/>
      <c r="J1246" s="145"/>
      <c r="K1246" s="145"/>
      <c r="L1246" s="145"/>
      <c r="M1246" s="145"/>
      <c r="N1246" s="145"/>
      <c r="O1246" s="145"/>
      <c r="P1246" s="145"/>
      <c r="Q1246" s="145"/>
      <c r="R1246" s="145"/>
      <c r="S1246" s="145"/>
      <c r="T1246" s="145"/>
      <c r="U1246" s="145"/>
      <c r="V1246" s="145"/>
      <c r="W1246" s="145"/>
      <c r="X1246" s="145"/>
      <c r="Y1246" s="145"/>
      <c r="Z1246" s="145"/>
      <c r="AA1246" s="145"/>
      <c r="AB1246" s="145"/>
      <c r="AC1246" s="169"/>
      <c r="AD1246" s="169"/>
      <c r="AE1246" s="169"/>
      <c r="AF1246" s="169"/>
      <c r="AG1246" s="169"/>
      <c r="AH1246" s="170"/>
      <c r="AI1246" s="145"/>
      <c r="AJ1246" s="145"/>
      <c r="AK1246" s="145"/>
      <c r="AL1246" s="145"/>
      <c r="AY1246" s="171"/>
      <c r="AZ1246" s="167"/>
      <c r="BA1246" s="172"/>
      <c r="BG1246" s="171"/>
      <c r="BH1246" s="167"/>
      <c r="BI1246" s="172"/>
      <c r="CG1246" s="430"/>
      <c r="CH1246" s="430"/>
      <c r="CL1246" s="147"/>
    </row>
    <row r="1247" spans="1:90" s="5" customFormat="1" x14ac:dyDescent="0.25">
      <c r="A1247" s="145"/>
      <c r="B1247" s="145"/>
      <c r="C1247" s="145"/>
      <c r="D1247" s="145"/>
      <c r="E1247" s="145"/>
      <c r="F1247" s="145"/>
      <c r="G1247" s="145"/>
      <c r="H1247" s="145"/>
      <c r="I1247" s="145"/>
      <c r="J1247" s="145"/>
      <c r="K1247" s="145"/>
      <c r="L1247" s="145"/>
      <c r="M1247" s="145"/>
      <c r="N1247" s="145"/>
      <c r="O1247" s="145"/>
      <c r="P1247" s="145"/>
      <c r="Q1247" s="145"/>
      <c r="R1247" s="145"/>
      <c r="S1247" s="145"/>
      <c r="T1247" s="145"/>
      <c r="U1247" s="145"/>
      <c r="V1247" s="145"/>
      <c r="W1247" s="145"/>
      <c r="X1247" s="145"/>
      <c r="Y1247" s="145"/>
      <c r="Z1247" s="145"/>
      <c r="AA1247" s="145"/>
      <c r="AB1247" s="145"/>
      <c r="AC1247" s="169"/>
      <c r="AD1247" s="169"/>
      <c r="AE1247" s="169"/>
      <c r="AF1247" s="169"/>
      <c r="AG1247" s="169"/>
      <c r="AH1247" s="170"/>
      <c r="AI1247" s="145"/>
      <c r="AJ1247" s="145"/>
      <c r="AK1247" s="145"/>
      <c r="AL1247" s="145"/>
      <c r="AY1247" s="171"/>
      <c r="AZ1247" s="167"/>
      <c r="BA1247" s="172"/>
      <c r="BG1247" s="171"/>
      <c r="BH1247" s="167"/>
      <c r="BI1247" s="172"/>
      <c r="CG1247" s="430"/>
      <c r="CH1247" s="430"/>
      <c r="CL1247" s="147"/>
    </row>
    <row r="1248" spans="1:90" s="5" customFormat="1" x14ac:dyDescent="0.25">
      <c r="A1248" s="145"/>
      <c r="B1248" s="145"/>
      <c r="C1248" s="145"/>
      <c r="D1248" s="145"/>
      <c r="E1248" s="145"/>
      <c r="F1248" s="145"/>
      <c r="G1248" s="145"/>
      <c r="H1248" s="145"/>
      <c r="I1248" s="145"/>
      <c r="J1248" s="145"/>
      <c r="K1248" s="145"/>
      <c r="L1248" s="145"/>
      <c r="M1248" s="145"/>
      <c r="N1248" s="145"/>
      <c r="O1248" s="145"/>
      <c r="P1248" s="145"/>
      <c r="Q1248" s="145"/>
      <c r="R1248" s="145"/>
      <c r="S1248" s="145"/>
      <c r="T1248" s="145"/>
      <c r="U1248" s="145"/>
      <c r="V1248" s="145"/>
      <c r="W1248" s="145"/>
      <c r="X1248" s="145"/>
      <c r="Y1248" s="145"/>
      <c r="Z1248" s="145"/>
      <c r="AA1248" s="145"/>
      <c r="AB1248" s="145"/>
      <c r="AC1248" s="169"/>
      <c r="AD1248" s="169"/>
      <c r="AE1248" s="169"/>
      <c r="AF1248" s="169"/>
      <c r="AG1248" s="169"/>
      <c r="AH1248" s="170"/>
      <c r="AI1248" s="145"/>
      <c r="AJ1248" s="145"/>
      <c r="AK1248" s="145"/>
      <c r="AL1248" s="145"/>
      <c r="AY1248" s="171"/>
      <c r="AZ1248" s="167"/>
      <c r="BA1248" s="172"/>
      <c r="BG1248" s="171"/>
      <c r="BH1248" s="167"/>
      <c r="BI1248" s="172"/>
      <c r="CG1248" s="430"/>
      <c r="CH1248" s="430"/>
      <c r="CL1248" s="147"/>
    </row>
    <row r="1249" spans="1:90" s="5" customFormat="1" x14ac:dyDescent="0.25">
      <c r="A1249" s="145"/>
      <c r="B1249" s="145"/>
      <c r="C1249" s="145"/>
      <c r="D1249" s="145"/>
      <c r="E1249" s="145"/>
      <c r="F1249" s="145"/>
      <c r="G1249" s="145"/>
      <c r="H1249" s="145"/>
      <c r="I1249" s="145"/>
      <c r="J1249" s="145"/>
      <c r="K1249" s="145"/>
      <c r="L1249" s="145"/>
      <c r="M1249" s="145"/>
      <c r="N1249" s="145"/>
      <c r="O1249" s="145"/>
      <c r="P1249" s="145"/>
      <c r="Q1249" s="145"/>
      <c r="R1249" s="145"/>
      <c r="S1249" s="145"/>
      <c r="T1249" s="145"/>
      <c r="U1249" s="145"/>
      <c r="V1249" s="145"/>
      <c r="W1249" s="145"/>
      <c r="X1249" s="145"/>
      <c r="Y1249" s="145"/>
      <c r="Z1249" s="145"/>
      <c r="AA1249" s="145"/>
      <c r="AB1249" s="145"/>
      <c r="AC1249" s="169"/>
      <c r="AD1249" s="169"/>
      <c r="AE1249" s="169"/>
      <c r="AF1249" s="169"/>
      <c r="AG1249" s="169"/>
      <c r="AH1249" s="170"/>
      <c r="AI1249" s="145"/>
      <c r="AJ1249" s="145"/>
      <c r="AK1249" s="145"/>
      <c r="AL1249" s="145"/>
      <c r="AY1249" s="171"/>
      <c r="AZ1249" s="167"/>
      <c r="BA1249" s="172"/>
      <c r="BG1249" s="171"/>
      <c r="BH1249" s="167"/>
      <c r="BI1249" s="172"/>
      <c r="CG1249" s="430"/>
      <c r="CH1249" s="430"/>
      <c r="CL1249" s="147"/>
    </row>
    <row r="1250" spans="1:90" s="5" customFormat="1" x14ac:dyDescent="0.25">
      <c r="A1250" s="145"/>
      <c r="B1250" s="145"/>
      <c r="C1250" s="145"/>
      <c r="D1250" s="145"/>
      <c r="E1250" s="145"/>
      <c r="F1250" s="145"/>
      <c r="G1250" s="145"/>
      <c r="H1250" s="145"/>
      <c r="I1250" s="145"/>
      <c r="J1250" s="145"/>
      <c r="K1250" s="145"/>
      <c r="L1250" s="145"/>
      <c r="M1250" s="145"/>
      <c r="N1250" s="145"/>
      <c r="O1250" s="145"/>
      <c r="P1250" s="145"/>
      <c r="Q1250" s="145"/>
      <c r="R1250" s="145"/>
      <c r="S1250" s="145"/>
      <c r="T1250" s="145"/>
      <c r="U1250" s="145"/>
      <c r="V1250" s="145"/>
      <c r="W1250" s="145"/>
      <c r="X1250" s="145"/>
      <c r="Y1250" s="145"/>
      <c r="Z1250" s="145"/>
      <c r="AA1250" s="145"/>
      <c r="AB1250" s="145"/>
      <c r="AC1250" s="169"/>
      <c r="AD1250" s="169"/>
      <c r="AE1250" s="169"/>
      <c r="AF1250" s="169"/>
      <c r="AG1250" s="169"/>
      <c r="AH1250" s="170"/>
      <c r="AI1250" s="145"/>
      <c r="AJ1250" s="145"/>
      <c r="AK1250" s="145"/>
      <c r="AL1250" s="145"/>
      <c r="AY1250" s="171"/>
      <c r="AZ1250" s="167"/>
      <c r="BA1250" s="172"/>
      <c r="BG1250" s="171"/>
      <c r="BH1250" s="167"/>
      <c r="BI1250" s="172"/>
      <c r="CG1250" s="430"/>
      <c r="CH1250" s="430"/>
      <c r="CL1250" s="147"/>
    </row>
    <row r="1251" spans="1:90" s="5" customFormat="1" x14ac:dyDescent="0.25">
      <c r="A1251" s="145"/>
      <c r="B1251" s="145"/>
      <c r="C1251" s="145"/>
      <c r="D1251" s="145"/>
      <c r="E1251" s="145"/>
      <c r="F1251" s="145"/>
      <c r="G1251" s="145"/>
      <c r="H1251" s="145"/>
      <c r="I1251" s="145"/>
      <c r="J1251" s="145"/>
      <c r="K1251" s="145"/>
      <c r="L1251" s="145"/>
      <c r="M1251" s="145"/>
      <c r="N1251" s="145"/>
      <c r="O1251" s="145"/>
      <c r="P1251" s="145"/>
      <c r="Q1251" s="145"/>
      <c r="R1251" s="145"/>
      <c r="S1251" s="145"/>
      <c r="T1251" s="145"/>
      <c r="U1251" s="145"/>
      <c r="V1251" s="145"/>
      <c r="W1251" s="145"/>
      <c r="X1251" s="145"/>
      <c r="Y1251" s="145"/>
      <c r="Z1251" s="145"/>
      <c r="AA1251" s="145"/>
      <c r="AB1251" s="145"/>
      <c r="AC1251" s="169"/>
      <c r="AD1251" s="169"/>
      <c r="AE1251" s="169"/>
      <c r="AF1251" s="169"/>
      <c r="AG1251" s="169"/>
      <c r="AH1251" s="170"/>
      <c r="AI1251" s="145"/>
      <c r="AJ1251" s="145"/>
      <c r="AK1251" s="145"/>
      <c r="AL1251" s="145"/>
      <c r="AY1251" s="171"/>
      <c r="AZ1251" s="167"/>
      <c r="BA1251" s="172"/>
      <c r="BG1251" s="171"/>
      <c r="BH1251" s="167"/>
      <c r="BI1251" s="172"/>
      <c r="CG1251" s="430"/>
      <c r="CH1251" s="430"/>
      <c r="CL1251" s="147"/>
    </row>
    <row r="1252" spans="1:90" s="5" customFormat="1" x14ac:dyDescent="0.25">
      <c r="A1252" s="145"/>
      <c r="B1252" s="145"/>
      <c r="C1252" s="145"/>
      <c r="D1252" s="145"/>
      <c r="E1252" s="145"/>
      <c r="F1252" s="145"/>
      <c r="G1252" s="145"/>
      <c r="H1252" s="145"/>
      <c r="I1252" s="145"/>
      <c r="J1252" s="145"/>
      <c r="K1252" s="145"/>
      <c r="L1252" s="145"/>
      <c r="M1252" s="145"/>
      <c r="N1252" s="145"/>
      <c r="O1252" s="145"/>
      <c r="P1252" s="145"/>
      <c r="Q1252" s="145"/>
      <c r="R1252" s="145"/>
      <c r="S1252" s="145"/>
      <c r="T1252" s="145"/>
      <c r="U1252" s="145"/>
      <c r="V1252" s="145"/>
      <c r="W1252" s="145"/>
      <c r="X1252" s="145"/>
      <c r="Y1252" s="145"/>
      <c r="Z1252" s="145"/>
      <c r="AA1252" s="145"/>
      <c r="AB1252" s="145"/>
      <c r="AC1252" s="169"/>
      <c r="AD1252" s="169"/>
      <c r="AE1252" s="169"/>
      <c r="AF1252" s="169"/>
      <c r="AG1252" s="169"/>
      <c r="AH1252" s="170"/>
      <c r="AI1252" s="145"/>
      <c r="AJ1252" s="145"/>
      <c r="AK1252" s="145"/>
      <c r="AL1252" s="145"/>
      <c r="AY1252" s="171"/>
      <c r="AZ1252" s="167"/>
      <c r="BA1252" s="172"/>
      <c r="BG1252" s="171"/>
      <c r="BH1252" s="167"/>
      <c r="BI1252" s="172"/>
      <c r="CG1252" s="430"/>
      <c r="CH1252" s="430"/>
      <c r="CL1252" s="147"/>
    </row>
    <row r="1253" spans="1:90" s="5" customFormat="1" x14ac:dyDescent="0.25">
      <c r="A1253" s="145"/>
      <c r="B1253" s="145"/>
      <c r="C1253" s="145"/>
      <c r="D1253" s="145"/>
      <c r="E1253" s="145"/>
      <c r="F1253" s="145"/>
      <c r="G1253" s="145"/>
      <c r="H1253" s="145"/>
      <c r="I1253" s="145"/>
      <c r="J1253" s="145"/>
      <c r="K1253" s="145"/>
      <c r="L1253" s="145"/>
      <c r="M1253" s="145"/>
      <c r="N1253" s="145"/>
      <c r="O1253" s="145"/>
      <c r="P1253" s="145"/>
      <c r="Q1253" s="145"/>
      <c r="R1253" s="145"/>
      <c r="S1253" s="145"/>
      <c r="T1253" s="145"/>
      <c r="U1253" s="145"/>
      <c r="V1253" s="145"/>
      <c r="W1253" s="145"/>
      <c r="X1253" s="145"/>
      <c r="Y1253" s="145"/>
      <c r="Z1253" s="145"/>
      <c r="AA1253" s="145"/>
      <c r="AB1253" s="145"/>
      <c r="AC1253" s="169"/>
      <c r="AD1253" s="169"/>
      <c r="AE1253" s="169"/>
      <c r="AF1253" s="169"/>
      <c r="AG1253" s="169"/>
      <c r="AH1253" s="170"/>
      <c r="AI1253" s="145"/>
      <c r="AJ1253" s="145"/>
      <c r="AK1253" s="145"/>
      <c r="AL1253" s="145"/>
      <c r="AY1253" s="171"/>
      <c r="AZ1253" s="167"/>
      <c r="BA1253" s="172"/>
      <c r="BG1253" s="171"/>
      <c r="BH1253" s="167"/>
      <c r="BI1253" s="172"/>
      <c r="CG1253" s="430"/>
      <c r="CH1253" s="430"/>
      <c r="CL1253" s="147"/>
    </row>
    <row r="1254" spans="1:90" s="5" customFormat="1" x14ac:dyDescent="0.25">
      <c r="A1254" s="145"/>
      <c r="B1254" s="145"/>
      <c r="C1254" s="145"/>
      <c r="D1254" s="145"/>
      <c r="E1254" s="145"/>
      <c r="F1254" s="145"/>
      <c r="G1254" s="145"/>
      <c r="H1254" s="145"/>
      <c r="I1254" s="145"/>
      <c r="J1254" s="145"/>
      <c r="K1254" s="145"/>
      <c r="L1254" s="145"/>
      <c r="M1254" s="145"/>
      <c r="N1254" s="145"/>
      <c r="O1254" s="145"/>
      <c r="P1254" s="145"/>
      <c r="Q1254" s="145"/>
      <c r="R1254" s="145"/>
      <c r="S1254" s="145"/>
      <c r="T1254" s="145"/>
      <c r="U1254" s="145"/>
      <c r="V1254" s="145"/>
      <c r="W1254" s="145"/>
      <c r="X1254" s="145"/>
      <c r="Y1254" s="145"/>
      <c r="Z1254" s="145"/>
      <c r="AA1254" s="145"/>
      <c r="AB1254" s="145"/>
      <c r="AC1254" s="169"/>
      <c r="AD1254" s="169"/>
      <c r="AE1254" s="169"/>
      <c r="AF1254" s="169"/>
      <c r="AG1254" s="169"/>
      <c r="AH1254" s="170"/>
      <c r="AI1254" s="145"/>
      <c r="AJ1254" s="145"/>
      <c r="AK1254" s="145"/>
      <c r="AL1254" s="145"/>
      <c r="AY1254" s="171"/>
      <c r="AZ1254" s="167"/>
      <c r="BA1254" s="172"/>
      <c r="BG1254" s="171"/>
      <c r="BH1254" s="167"/>
      <c r="BI1254" s="172"/>
      <c r="CG1254" s="430"/>
      <c r="CH1254" s="430"/>
      <c r="CL1254" s="147"/>
    </row>
    <row r="1255" spans="1:90" s="5" customFormat="1" x14ac:dyDescent="0.25">
      <c r="A1255" s="145"/>
      <c r="B1255" s="145"/>
      <c r="C1255" s="145"/>
      <c r="D1255" s="145"/>
      <c r="E1255" s="145"/>
      <c r="F1255" s="145"/>
      <c r="G1255" s="145"/>
      <c r="H1255" s="145"/>
      <c r="I1255" s="145"/>
      <c r="J1255" s="145"/>
      <c r="K1255" s="145"/>
      <c r="L1255" s="145"/>
      <c r="M1255" s="145"/>
      <c r="N1255" s="145"/>
      <c r="O1255" s="145"/>
      <c r="P1255" s="145"/>
      <c r="Q1255" s="145"/>
      <c r="R1255" s="145"/>
      <c r="S1255" s="145"/>
      <c r="T1255" s="145"/>
      <c r="U1255" s="145"/>
      <c r="V1255" s="145"/>
      <c r="W1255" s="145"/>
      <c r="X1255" s="145"/>
      <c r="Y1255" s="145"/>
      <c r="Z1255" s="145"/>
      <c r="AA1255" s="145"/>
      <c r="AB1255" s="145"/>
      <c r="AC1255" s="169"/>
      <c r="AD1255" s="169"/>
      <c r="AE1255" s="169"/>
      <c r="AF1255" s="169"/>
      <c r="AG1255" s="169"/>
      <c r="AH1255" s="170"/>
      <c r="AI1255" s="145"/>
      <c r="AJ1255" s="145"/>
      <c r="AK1255" s="145"/>
      <c r="AL1255" s="145"/>
      <c r="AY1255" s="171"/>
      <c r="AZ1255" s="167"/>
      <c r="BA1255" s="172"/>
      <c r="BG1255" s="171"/>
      <c r="BH1255" s="167"/>
      <c r="BI1255" s="172"/>
      <c r="CG1255" s="430"/>
      <c r="CH1255" s="430"/>
      <c r="CL1255" s="147"/>
    </row>
    <row r="1256" spans="1:90" s="5" customFormat="1" x14ac:dyDescent="0.25">
      <c r="A1256" s="145"/>
      <c r="B1256" s="145"/>
      <c r="C1256" s="145"/>
      <c r="D1256" s="145"/>
      <c r="E1256" s="145"/>
      <c r="F1256" s="145"/>
      <c r="G1256" s="145"/>
      <c r="H1256" s="145"/>
      <c r="I1256" s="145"/>
      <c r="J1256" s="145"/>
      <c r="K1256" s="145"/>
      <c r="L1256" s="145"/>
      <c r="M1256" s="145"/>
      <c r="N1256" s="145"/>
      <c r="O1256" s="145"/>
      <c r="P1256" s="145"/>
      <c r="Q1256" s="145"/>
      <c r="R1256" s="145"/>
      <c r="S1256" s="145"/>
      <c r="T1256" s="145"/>
      <c r="U1256" s="145"/>
      <c r="V1256" s="145"/>
      <c r="W1256" s="145"/>
      <c r="X1256" s="145"/>
      <c r="Y1256" s="145"/>
      <c r="Z1256" s="145"/>
      <c r="AA1256" s="145"/>
      <c r="AB1256" s="145"/>
      <c r="AC1256" s="169"/>
      <c r="AD1256" s="169"/>
      <c r="AE1256" s="169"/>
      <c r="AF1256" s="169"/>
      <c r="AG1256" s="169"/>
      <c r="AH1256" s="170"/>
      <c r="AI1256" s="145"/>
      <c r="AJ1256" s="145"/>
      <c r="AK1256" s="145"/>
      <c r="AL1256" s="145"/>
      <c r="AY1256" s="171"/>
      <c r="AZ1256" s="167"/>
      <c r="BA1256" s="172"/>
      <c r="BG1256" s="171"/>
      <c r="BH1256" s="167"/>
      <c r="BI1256" s="172"/>
      <c r="CG1256" s="430"/>
      <c r="CH1256" s="430"/>
      <c r="CL1256" s="147"/>
    </row>
    <row r="1257" spans="1:90" s="5" customFormat="1" x14ac:dyDescent="0.25">
      <c r="A1257" s="145"/>
      <c r="B1257" s="145"/>
      <c r="C1257" s="145"/>
      <c r="D1257" s="145"/>
      <c r="E1257" s="145"/>
      <c r="F1257" s="145"/>
      <c r="G1257" s="145"/>
      <c r="H1257" s="145"/>
      <c r="I1257" s="145"/>
      <c r="J1257" s="145"/>
      <c r="K1257" s="145"/>
      <c r="L1257" s="145"/>
      <c r="M1257" s="145"/>
      <c r="N1257" s="145"/>
      <c r="O1257" s="145"/>
      <c r="P1257" s="145"/>
      <c r="Q1257" s="145"/>
      <c r="R1257" s="145"/>
      <c r="S1257" s="145"/>
      <c r="T1257" s="145"/>
      <c r="U1257" s="145"/>
      <c r="V1257" s="145"/>
      <c r="W1257" s="145"/>
      <c r="X1257" s="145"/>
      <c r="Y1257" s="145"/>
      <c r="Z1257" s="145"/>
      <c r="AA1257" s="145"/>
      <c r="AB1257" s="145"/>
      <c r="AC1257" s="169"/>
      <c r="AD1257" s="169"/>
      <c r="AE1257" s="169"/>
      <c r="AF1257" s="169"/>
      <c r="AG1257" s="169"/>
      <c r="AH1257" s="170"/>
      <c r="AI1257" s="145"/>
      <c r="AJ1257" s="145"/>
      <c r="AK1257" s="145"/>
      <c r="AL1257" s="145"/>
      <c r="AY1257" s="171"/>
      <c r="AZ1257" s="167"/>
      <c r="BA1257" s="172"/>
      <c r="BG1257" s="171"/>
      <c r="BH1257" s="167"/>
      <c r="BI1257" s="172"/>
      <c r="CG1257" s="430"/>
      <c r="CH1257" s="430"/>
      <c r="CL1257" s="147"/>
    </row>
    <row r="1258" spans="1:90" s="5" customFormat="1" x14ac:dyDescent="0.25">
      <c r="A1258" s="145"/>
      <c r="B1258" s="145"/>
      <c r="C1258" s="145"/>
      <c r="D1258" s="145"/>
      <c r="E1258" s="145"/>
      <c r="F1258" s="145"/>
      <c r="G1258" s="145"/>
      <c r="H1258" s="145"/>
      <c r="I1258" s="145"/>
      <c r="J1258" s="145"/>
      <c r="K1258" s="145"/>
      <c r="L1258" s="145"/>
      <c r="M1258" s="145"/>
      <c r="N1258" s="145"/>
      <c r="O1258" s="145"/>
      <c r="P1258" s="145"/>
      <c r="Q1258" s="145"/>
      <c r="R1258" s="145"/>
      <c r="S1258" s="145"/>
      <c r="T1258" s="145"/>
      <c r="U1258" s="145"/>
      <c r="V1258" s="145"/>
      <c r="W1258" s="145"/>
      <c r="X1258" s="145"/>
      <c r="Y1258" s="145"/>
      <c r="Z1258" s="145"/>
      <c r="AA1258" s="145"/>
      <c r="AB1258" s="145"/>
      <c r="AC1258" s="169"/>
      <c r="AD1258" s="169"/>
      <c r="AE1258" s="169"/>
      <c r="AF1258" s="169"/>
      <c r="AG1258" s="169"/>
      <c r="AH1258" s="170"/>
      <c r="AI1258" s="145"/>
      <c r="AJ1258" s="145"/>
      <c r="AK1258" s="145"/>
      <c r="AL1258" s="145"/>
      <c r="AY1258" s="171"/>
      <c r="AZ1258" s="167"/>
      <c r="BA1258" s="172"/>
      <c r="BG1258" s="171"/>
      <c r="BH1258" s="167"/>
      <c r="BI1258" s="172"/>
      <c r="CG1258" s="430"/>
      <c r="CH1258" s="430"/>
      <c r="CL1258" s="147"/>
    </row>
    <row r="1259" spans="1:90" s="5" customFormat="1" x14ac:dyDescent="0.25">
      <c r="A1259" s="145"/>
      <c r="B1259" s="145"/>
      <c r="C1259" s="145"/>
      <c r="D1259" s="145"/>
      <c r="E1259" s="145"/>
      <c r="F1259" s="145"/>
      <c r="G1259" s="145"/>
      <c r="H1259" s="145"/>
      <c r="I1259" s="145"/>
      <c r="J1259" s="145"/>
      <c r="K1259" s="145"/>
      <c r="L1259" s="145"/>
      <c r="M1259" s="145"/>
      <c r="N1259" s="145"/>
      <c r="O1259" s="145"/>
      <c r="P1259" s="145"/>
      <c r="Q1259" s="145"/>
      <c r="R1259" s="145"/>
      <c r="S1259" s="145"/>
      <c r="T1259" s="145"/>
      <c r="U1259" s="145"/>
      <c r="V1259" s="145"/>
      <c r="W1259" s="145"/>
      <c r="X1259" s="145"/>
      <c r="Y1259" s="145"/>
      <c r="Z1259" s="145"/>
      <c r="AA1259" s="145"/>
      <c r="AB1259" s="145"/>
      <c r="AC1259" s="169"/>
      <c r="AD1259" s="169"/>
      <c r="AE1259" s="169"/>
      <c r="AF1259" s="169"/>
      <c r="AG1259" s="169"/>
      <c r="AH1259" s="170"/>
      <c r="AI1259" s="145"/>
      <c r="AJ1259" s="145"/>
      <c r="AK1259" s="145"/>
      <c r="AL1259" s="145"/>
      <c r="AY1259" s="171"/>
      <c r="AZ1259" s="167"/>
      <c r="BA1259" s="172"/>
      <c r="BG1259" s="171"/>
      <c r="BH1259" s="167"/>
      <c r="BI1259" s="172"/>
      <c r="CG1259" s="430"/>
      <c r="CH1259" s="430"/>
      <c r="CL1259" s="147"/>
    </row>
    <row r="1260" spans="1:90" s="5" customFormat="1" x14ac:dyDescent="0.25">
      <c r="A1260" s="145"/>
      <c r="B1260" s="145"/>
      <c r="C1260" s="145"/>
      <c r="D1260" s="145"/>
      <c r="E1260" s="145"/>
      <c r="F1260" s="145"/>
      <c r="G1260" s="145"/>
      <c r="H1260" s="145"/>
      <c r="I1260" s="145"/>
      <c r="J1260" s="145"/>
      <c r="K1260" s="145"/>
      <c r="L1260" s="145"/>
      <c r="M1260" s="145"/>
      <c r="N1260" s="145"/>
      <c r="O1260" s="145"/>
      <c r="P1260" s="145"/>
      <c r="Q1260" s="145"/>
      <c r="R1260" s="145"/>
      <c r="S1260" s="145"/>
      <c r="T1260" s="145"/>
      <c r="U1260" s="145"/>
      <c r="V1260" s="145"/>
      <c r="W1260" s="145"/>
      <c r="X1260" s="145"/>
      <c r="Y1260" s="145"/>
      <c r="Z1260" s="145"/>
      <c r="AA1260" s="145"/>
      <c r="AB1260" s="145"/>
      <c r="AC1260" s="169"/>
      <c r="AD1260" s="169"/>
      <c r="AE1260" s="169"/>
      <c r="AF1260" s="169"/>
      <c r="AG1260" s="169"/>
      <c r="AH1260" s="170"/>
      <c r="AI1260" s="145"/>
      <c r="AJ1260" s="145"/>
      <c r="AK1260" s="145"/>
      <c r="AL1260" s="145"/>
      <c r="AY1260" s="171"/>
      <c r="AZ1260" s="167"/>
      <c r="BA1260" s="172"/>
      <c r="BG1260" s="171"/>
      <c r="BH1260" s="167"/>
      <c r="BI1260" s="172"/>
      <c r="CG1260" s="430"/>
      <c r="CH1260" s="430"/>
      <c r="CL1260" s="147"/>
    </row>
    <row r="1261" spans="1:90" s="5" customFormat="1" x14ac:dyDescent="0.25">
      <c r="A1261" s="145"/>
      <c r="B1261" s="145"/>
      <c r="C1261" s="145"/>
      <c r="D1261" s="145"/>
      <c r="E1261" s="145"/>
      <c r="F1261" s="145"/>
      <c r="G1261" s="145"/>
      <c r="H1261" s="145"/>
      <c r="I1261" s="145"/>
      <c r="J1261" s="145"/>
      <c r="K1261" s="145"/>
      <c r="L1261" s="145"/>
      <c r="M1261" s="145"/>
      <c r="N1261" s="145"/>
      <c r="O1261" s="145"/>
      <c r="P1261" s="145"/>
      <c r="Q1261" s="145"/>
      <c r="R1261" s="145"/>
      <c r="S1261" s="145"/>
      <c r="T1261" s="145"/>
      <c r="U1261" s="145"/>
      <c r="V1261" s="145"/>
      <c r="W1261" s="145"/>
      <c r="X1261" s="145"/>
      <c r="Y1261" s="145"/>
      <c r="Z1261" s="145"/>
      <c r="AA1261" s="145"/>
      <c r="AB1261" s="145"/>
      <c r="AC1261" s="169"/>
      <c r="AD1261" s="169"/>
      <c r="AE1261" s="169"/>
      <c r="AF1261" s="169"/>
      <c r="AG1261" s="169"/>
      <c r="AH1261" s="170"/>
      <c r="AI1261" s="145"/>
      <c r="AJ1261" s="145"/>
      <c r="AK1261" s="145"/>
      <c r="AL1261" s="145"/>
      <c r="AY1261" s="171"/>
      <c r="AZ1261" s="167"/>
      <c r="BA1261" s="172"/>
      <c r="BG1261" s="171"/>
      <c r="BH1261" s="167"/>
      <c r="BI1261" s="172"/>
      <c r="CG1261" s="430"/>
      <c r="CH1261" s="430"/>
      <c r="CL1261" s="147"/>
    </row>
    <row r="1262" spans="1:90" s="5" customFormat="1" x14ac:dyDescent="0.25">
      <c r="A1262" s="145"/>
      <c r="B1262" s="145"/>
      <c r="C1262" s="145"/>
      <c r="D1262" s="145"/>
      <c r="E1262" s="145"/>
      <c r="F1262" s="145"/>
      <c r="G1262" s="145"/>
      <c r="H1262" s="145"/>
      <c r="I1262" s="145"/>
      <c r="J1262" s="145"/>
      <c r="K1262" s="145"/>
      <c r="L1262" s="145"/>
      <c r="M1262" s="145"/>
      <c r="N1262" s="145"/>
      <c r="O1262" s="145"/>
      <c r="P1262" s="145"/>
      <c r="Q1262" s="145"/>
      <c r="R1262" s="145"/>
      <c r="S1262" s="145"/>
      <c r="T1262" s="145"/>
      <c r="U1262" s="145"/>
      <c r="V1262" s="145"/>
      <c r="W1262" s="145"/>
      <c r="X1262" s="145"/>
      <c r="Y1262" s="145"/>
      <c r="Z1262" s="145"/>
      <c r="AA1262" s="145"/>
      <c r="AB1262" s="145"/>
      <c r="AC1262" s="169"/>
      <c r="AD1262" s="169"/>
      <c r="AE1262" s="169"/>
      <c r="AF1262" s="169"/>
      <c r="AG1262" s="169"/>
      <c r="AH1262" s="170"/>
      <c r="AI1262" s="145"/>
      <c r="AJ1262" s="145"/>
      <c r="AK1262" s="145"/>
      <c r="AL1262" s="145"/>
      <c r="AY1262" s="171"/>
      <c r="AZ1262" s="167"/>
      <c r="BA1262" s="172"/>
      <c r="BG1262" s="171"/>
      <c r="BH1262" s="167"/>
      <c r="BI1262" s="172"/>
      <c r="CG1262" s="430"/>
      <c r="CH1262" s="430"/>
      <c r="CL1262" s="147"/>
    </row>
    <row r="1263" spans="1:90" s="5" customFormat="1" x14ac:dyDescent="0.25">
      <c r="A1263" s="145"/>
      <c r="B1263" s="145"/>
      <c r="C1263" s="145"/>
      <c r="D1263" s="145"/>
      <c r="E1263" s="145"/>
      <c r="F1263" s="145"/>
      <c r="G1263" s="145"/>
      <c r="H1263" s="145"/>
      <c r="I1263" s="145"/>
      <c r="J1263" s="145"/>
      <c r="K1263" s="145"/>
      <c r="L1263" s="145"/>
      <c r="M1263" s="145"/>
      <c r="N1263" s="145"/>
      <c r="O1263" s="145"/>
      <c r="P1263" s="145"/>
      <c r="Q1263" s="145"/>
      <c r="R1263" s="145"/>
      <c r="S1263" s="145"/>
      <c r="T1263" s="145"/>
      <c r="U1263" s="145"/>
      <c r="V1263" s="145"/>
      <c r="W1263" s="145"/>
      <c r="X1263" s="145"/>
      <c r="Y1263" s="145"/>
      <c r="Z1263" s="145"/>
      <c r="AA1263" s="145"/>
      <c r="AB1263" s="145"/>
      <c r="AC1263" s="169"/>
      <c r="AD1263" s="169"/>
      <c r="AE1263" s="169"/>
      <c r="AF1263" s="169"/>
      <c r="AG1263" s="169"/>
      <c r="AH1263" s="170"/>
      <c r="AI1263" s="145"/>
      <c r="AJ1263" s="145"/>
      <c r="AK1263" s="145"/>
      <c r="AL1263" s="145"/>
      <c r="AY1263" s="171"/>
      <c r="AZ1263" s="167"/>
      <c r="BA1263" s="172"/>
      <c r="BG1263" s="171"/>
      <c r="BH1263" s="167"/>
      <c r="BI1263" s="172"/>
      <c r="CG1263" s="430"/>
      <c r="CH1263" s="430"/>
      <c r="CL1263" s="147"/>
    </row>
    <row r="1264" spans="1:90" s="5" customFormat="1" x14ac:dyDescent="0.25">
      <c r="A1264" s="145"/>
      <c r="B1264" s="145"/>
      <c r="C1264" s="145"/>
      <c r="D1264" s="145"/>
      <c r="E1264" s="145"/>
      <c r="F1264" s="145"/>
      <c r="G1264" s="145"/>
      <c r="H1264" s="145"/>
      <c r="I1264" s="145"/>
      <c r="J1264" s="145"/>
      <c r="K1264" s="145"/>
      <c r="L1264" s="145"/>
      <c r="M1264" s="145"/>
      <c r="N1264" s="145"/>
      <c r="O1264" s="145"/>
      <c r="P1264" s="145"/>
      <c r="Q1264" s="145"/>
      <c r="R1264" s="145"/>
      <c r="S1264" s="145"/>
      <c r="T1264" s="145"/>
      <c r="U1264" s="145"/>
      <c r="V1264" s="145"/>
      <c r="W1264" s="145"/>
      <c r="X1264" s="145"/>
      <c r="Y1264" s="145"/>
      <c r="Z1264" s="145"/>
      <c r="AA1264" s="145"/>
      <c r="AB1264" s="145"/>
      <c r="AC1264" s="169"/>
      <c r="AD1264" s="169"/>
      <c r="AE1264" s="169"/>
      <c r="AF1264" s="169"/>
      <c r="AG1264" s="169"/>
      <c r="AH1264" s="170"/>
      <c r="AI1264" s="145"/>
      <c r="AJ1264" s="145"/>
      <c r="AK1264" s="145"/>
      <c r="AL1264" s="145"/>
      <c r="AY1264" s="171"/>
      <c r="AZ1264" s="167"/>
      <c r="BA1264" s="172"/>
      <c r="BG1264" s="171"/>
      <c r="BH1264" s="167"/>
      <c r="BI1264" s="172"/>
      <c r="CG1264" s="430"/>
      <c r="CH1264" s="430"/>
      <c r="CL1264" s="147"/>
    </row>
    <row r="1265" spans="1:90" s="5" customFormat="1" x14ac:dyDescent="0.25">
      <c r="A1265" s="145"/>
      <c r="B1265" s="145"/>
      <c r="C1265" s="145"/>
      <c r="D1265" s="145"/>
      <c r="E1265" s="145"/>
      <c r="F1265" s="145"/>
      <c r="G1265" s="145"/>
      <c r="H1265" s="145"/>
      <c r="I1265" s="145"/>
      <c r="J1265" s="145"/>
      <c r="K1265" s="145"/>
      <c r="L1265" s="145"/>
      <c r="M1265" s="145"/>
      <c r="N1265" s="145"/>
      <c r="O1265" s="145"/>
      <c r="P1265" s="145"/>
      <c r="Q1265" s="145"/>
      <c r="R1265" s="145"/>
      <c r="S1265" s="145"/>
      <c r="T1265" s="145"/>
      <c r="U1265" s="145"/>
      <c r="V1265" s="145"/>
      <c r="W1265" s="145"/>
      <c r="X1265" s="145"/>
      <c r="Y1265" s="145"/>
      <c r="Z1265" s="145"/>
      <c r="AA1265" s="145"/>
      <c r="AB1265" s="145"/>
      <c r="AC1265" s="169"/>
      <c r="AD1265" s="169"/>
      <c r="AE1265" s="169"/>
      <c r="AF1265" s="169"/>
      <c r="AG1265" s="169"/>
      <c r="AH1265" s="170"/>
      <c r="AI1265" s="145"/>
      <c r="AJ1265" s="145"/>
      <c r="AK1265" s="145"/>
      <c r="AL1265" s="145"/>
      <c r="AY1265" s="171"/>
      <c r="AZ1265" s="167"/>
      <c r="BA1265" s="172"/>
      <c r="BG1265" s="171"/>
      <c r="BH1265" s="167"/>
      <c r="BI1265" s="172"/>
      <c r="CG1265" s="430"/>
      <c r="CH1265" s="430"/>
      <c r="CL1265" s="147"/>
    </row>
    <row r="1266" spans="1:90" s="5" customFormat="1" x14ac:dyDescent="0.25">
      <c r="A1266" s="145"/>
      <c r="B1266" s="145"/>
      <c r="C1266" s="145"/>
      <c r="D1266" s="145"/>
      <c r="E1266" s="145"/>
      <c r="F1266" s="145"/>
      <c r="G1266" s="145"/>
      <c r="H1266" s="145"/>
      <c r="I1266" s="145"/>
      <c r="J1266" s="145"/>
      <c r="K1266" s="145"/>
      <c r="L1266" s="145"/>
      <c r="M1266" s="145"/>
      <c r="N1266" s="145"/>
      <c r="O1266" s="145"/>
      <c r="P1266" s="145"/>
      <c r="Q1266" s="145"/>
      <c r="R1266" s="145"/>
      <c r="S1266" s="145"/>
      <c r="T1266" s="145"/>
      <c r="U1266" s="145"/>
      <c r="V1266" s="145"/>
      <c r="W1266" s="145"/>
      <c r="X1266" s="145"/>
      <c r="Y1266" s="145"/>
      <c r="Z1266" s="145"/>
      <c r="AA1266" s="145"/>
      <c r="AB1266" s="145"/>
      <c r="AC1266" s="169"/>
      <c r="AD1266" s="169"/>
      <c r="AE1266" s="169"/>
      <c r="AF1266" s="169"/>
      <c r="AG1266" s="169"/>
      <c r="AH1266" s="170"/>
      <c r="AI1266" s="145"/>
      <c r="AJ1266" s="145"/>
      <c r="AK1266" s="145"/>
      <c r="AL1266" s="145"/>
      <c r="AY1266" s="171"/>
      <c r="AZ1266" s="167"/>
      <c r="BA1266" s="172"/>
      <c r="BG1266" s="171"/>
      <c r="BH1266" s="167"/>
      <c r="BI1266" s="172"/>
      <c r="CG1266" s="430"/>
      <c r="CH1266" s="430"/>
      <c r="CL1266" s="147"/>
    </row>
    <row r="1267" spans="1:90" s="5" customFormat="1" x14ac:dyDescent="0.25">
      <c r="A1267" s="145"/>
      <c r="B1267" s="145"/>
      <c r="C1267" s="145"/>
      <c r="D1267" s="145"/>
      <c r="E1267" s="145"/>
      <c r="F1267" s="145"/>
      <c r="G1267" s="145"/>
      <c r="H1267" s="145"/>
      <c r="I1267" s="145"/>
      <c r="J1267" s="145"/>
      <c r="K1267" s="145"/>
      <c r="L1267" s="145"/>
      <c r="M1267" s="145"/>
      <c r="N1267" s="145"/>
      <c r="O1267" s="145"/>
      <c r="P1267" s="145"/>
      <c r="Q1267" s="145"/>
      <c r="R1267" s="145"/>
      <c r="S1267" s="145"/>
      <c r="T1267" s="145"/>
      <c r="U1267" s="145"/>
      <c r="V1267" s="145"/>
      <c r="W1267" s="145"/>
      <c r="X1267" s="145"/>
      <c r="Y1267" s="145"/>
      <c r="Z1267" s="145"/>
      <c r="AA1267" s="145"/>
      <c r="AB1267" s="145"/>
      <c r="AC1267" s="169"/>
      <c r="AD1267" s="169"/>
      <c r="AE1267" s="169"/>
      <c r="AF1267" s="169"/>
      <c r="AG1267" s="169"/>
      <c r="AH1267" s="170"/>
      <c r="AI1267" s="145"/>
      <c r="AJ1267" s="145"/>
      <c r="AK1267" s="145"/>
      <c r="AL1267" s="145"/>
      <c r="AY1267" s="171"/>
      <c r="AZ1267" s="167"/>
      <c r="BA1267" s="172"/>
      <c r="BG1267" s="171"/>
      <c r="BH1267" s="167"/>
      <c r="BI1267" s="172"/>
      <c r="CG1267" s="430"/>
      <c r="CH1267" s="430"/>
      <c r="CL1267" s="147"/>
    </row>
    <row r="1268" spans="1:90" s="5" customFormat="1" x14ac:dyDescent="0.25">
      <c r="A1268" s="145"/>
      <c r="B1268" s="145"/>
      <c r="C1268" s="145"/>
      <c r="D1268" s="145"/>
      <c r="E1268" s="145"/>
      <c r="F1268" s="145"/>
      <c r="G1268" s="145"/>
      <c r="H1268" s="145"/>
      <c r="I1268" s="145"/>
      <c r="J1268" s="145"/>
      <c r="K1268" s="145"/>
      <c r="L1268" s="145"/>
      <c r="M1268" s="145"/>
      <c r="N1268" s="145"/>
      <c r="O1268" s="145"/>
      <c r="P1268" s="145"/>
      <c r="Q1268" s="145"/>
      <c r="R1268" s="145"/>
      <c r="S1268" s="145"/>
      <c r="T1268" s="145"/>
      <c r="U1268" s="145"/>
      <c r="V1268" s="145"/>
      <c r="W1268" s="145"/>
      <c r="X1268" s="145"/>
      <c r="Y1268" s="145"/>
      <c r="Z1268" s="145"/>
      <c r="AA1268" s="145"/>
      <c r="AB1268" s="145"/>
      <c r="AC1268" s="169"/>
      <c r="AD1268" s="169"/>
      <c r="AE1268" s="169"/>
      <c r="AF1268" s="169"/>
      <c r="AG1268" s="169"/>
      <c r="AH1268" s="170"/>
      <c r="AI1268" s="145"/>
      <c r="AJ1268" s="145"/>
      <c r="AK1268" s="145"/>
      <c r="AL1268" s="145"/>
      <c r="AY1268" s="171"/>
      <c r="AZ1268" s="167"/>
      <c r="BA1268" s="172"/>
      <c r="BG1268" s="171"/>
      <c r="BH1268" s="167"/>
      <c r="BI1268" s="172"/>
      <c r="CG1268" s="430"/>
      <c r="CH1268" s="430"/>
      <c r="CL1268" s="147"/>
    </row>
    <row r="1269" spans="1:90" s="5" customFormat="1" x14ac:dyDescent="0.25">
      <c r="A1269" s="145"/>
      <c r="B1269" s="145"/>
      <c r="C1269" s="145"/>
      <c r="D1269" s="145"/>
      <c r="E1269" s="145"/>
      <c r="F1269" s="145"/>
      <c r="G1269" s="145"/>
      <c r="H1269" s="145"/>
      <c r="I1269" s="145"/>
      <c r="J1269" s="145"/>
      <c r="K1269" s="145"/>
      <c r="L1269" s="145"/>
      <c r="M1269" s="145"/>
      <c r="N1269" s="145"/>
      <c r="O1269" s="145"/>
      <c r="P1269" s="145"/>
      <c r="Q1269" s="145"/>
      <c r="R1269" s="145"/>
      <c r="S1269" s="145"/>
      <c r="T1269" s="145"/>
      <c r="U1269" s="145"/>
      <c r="V1269" s="145"/>
      <c r="W1269" s="145"/>
      <c r="X1269" s="145"/>
      <c r="Y1269" s="145"/>
      <c r="Z1269" s="145"/>
      <c r="AA1269" s="145"/>
      <c r="AB1269" s="145"/>
      <c r="AC1269" s="169"/>
      <c r="AD1269" s="169"/>
      <c r="AE1269" s="169"/>
      <c r="AF1269" s="169"/>
      <c r="AG1269" s="169"/>
      <c r="AH1269" s="170"/>
      <c r="AI1269" s="145"/>
      <c r="AJ1269" s="145"/>
      <c r="AK1269" s="145"/>
      <c r="AL1269" s="145"/>
      <c r="AY1269" s="171"/>
      <c r="AZ1269" s="167"/>
      <c r="BA1269" s="172"/>
      <c r="BG1269" s="171"/>
      <c r="BH1269" s="167"/>
      <c r="BI1269" s="172"/>
      <c r="CG1269" s="430"/>
      <c r="CH1269" s="430"/>
      <c r="CL1269" s="147"/>
    </row>
    <row r="1270" spans="1:90" s="5" customFormat="1" x14ac:dyDescent="0.25">
      <c r="A1270" s="145"/>
      <c r="B1270" s="145"/>
      <c r="C1270" s="145"/>
      <c r="D1270" s="145"/>
      <c r="E1270" s="145"/>
      <c r="F1270" s="145"/>
      <c r="G1270" s="145"/>
      <c r="H1270" s="145"/>
      <c r="I1270" s="145"/>
      <c r="J1270" s="145"/>
      <c r="K1270" s="145"/>
      <c r="L1270" s="145"/>
      <c r="M1270" s="145"/>
      <c r="N1270" s="145"/>
      <c r="O1270" s="145"/>
      <c r="P1270" s="145"/>
      <c r="Q1270" s="145"/>
      <c r="R1270" s="145"/>
      <c r="S1270" s="145"/>
      <c r="T1270" s="145"/>
      <c r="U1270" s="145"/>
      <c r="V1270" s="145"/>
      <c r="W1270" s="145"/>
      <c r="X1270" s="145"/>
      <c r="Y1270" s="145"/>
      <c r="Z1270" s="145"/>
      <c r="AA1270" s="145"/>
      <c r="AB1270" s="145"/>
      <c r="AC1270" s="169"/>
      <c r="AD1270" s="169"/>
      <c r="AE1270" s="169"/>
      <c r="AF1270" s="169"/>
      <c r="AG1270" s="169"/>
      <c r="AH1270" s="170"/>
      <c r="AI1270" s="145"/>
      <c r="AJ1270" s="145"/>
      <c r="AK1270" s="145"/>
      <c r="AL1270" s="145"/>
      <c r="AY1270" s="171"/>
      <c r="AZ1270" s="167"/>
      <c r="BA1270" s="172"/>
      <c r="BG1270" s="171"/>
      <c r="BH1270" s="167"/>
      <c r="BI1270" s="172"/>
      <c r="CG1270" s="430"/>
      <c r="CH1270" s="430"/>
      <c r="CL1270" s="147"/>
    </row>
    <row r="1271" spans="1:90" s="5" customFormat="1" x14ac:dyDescent="0.25">
      <c r="A1271" s="145"/>
      <c r="B1271" s="145"/>
      <c r="C1271" s="145"/>
      <c r="D1271" s="145"/>
      <c r="E1271" s="145"/>
      <c r="F1271" s="145"/>
      <c r="G1271" s="145"/>
      <c r="H1271" s="145"/>
      <c r="I1271" s="145"/>
      <c r="J1271" s="145"/>
      <c r="K1271" s="145"/>
      <c r="L1271" s="145"/>
      <c r="M1271" s="145"/>
      <c r="N1271" s="145"/>
      <c r="O1271" s="145"/>
      <c r="P1271" s="145"/>
      <c r="Q1271" s="145"/>
      <c r="R1271" s="145"/>
      <c r="S1271" s="145"/>
      <c r="T1271" s="145"/>
      <c r="U1271" s="145"/>
      <c r="V1271" s="145"/>
      <c r="W1271" s="145"/>
      <c r="X1271" s="145"/>
      <c r="Y1271" s="145"/>
      <c r="Z1271" s="145"/>
      <c r="AA1271" s="145"/>
      <c r="AB1271" s="145"/>
      <c r="AC1271" s="169"/>
      <c r="AD1271" s="169"/>
      <c r="AE1271" s="169"/>
      <c r="AF1271" s="169"/>
      <c r="AG1271" s="169"/>
      <c r="AH1271" s="170"/>
      <c r="AI1271" s="145"/>
      <c r="AJ1271" s="145"/>
      <c r="AK1271" s="145"/>
      <c r="AL1271" s="145"/>
      <c r="AY1271" s="171"/>
      <c r="AZ1271" s="167"/>
      <c r="BA1271" s="172"/>
      <c r="BG1271" s="171"/>
      <c r="BH1271" s="167"/>
      <c r="BI1271" s="172"/>
      <c r="CG1271" s="430"/>
      <c r="CH1271" s="430"/>
      <c r="CL1271" s="147"/>
    </row>
    <row r="1272" spans="1:90" s="5" customFormat="1" x14ac:dyDescent="0.25">
      <c r="A1272" s="145"/>
      <c r="B1272" s="145"/>
      <c r="C1272" s="145"/>
      <c r="D1272" s="145"/>
      <c r="E1272" s="145"/>
      <c r="F1272" s="145"/>
      <c r="G1272" s="145"/>
      <c r="H1272" s="145"/>
      <c r="I1272" s="145"/>
      <c r="J1272" s="145"/>
      <c r="K1272" s="145"/>
      <c r="L1272" s="145"/>
      <c r="M1272" s="145"/>
      <c r="N1272" s="145"/>
      <c r="O1272" s="145"/>
      <c r="P1272" s="145"/>
      <c r="Q1272" s="145"/>
      <c r="R1272" s="145"/>
      <c r="S1272" s="145"/>
      <c r="T1272" s="145"/>
      <c r="U1272" s="145"/>
      <c r="V1272" s="145"/>
      <c r="W1272" s="145"/>
      <c r="X1272" s="145"/>
      <c r="Y1272" s="145"/>
      <c r="Z1272" s="145"/>
      <c r="AA1272" s="145"/>
      <c r="AB1272" s="145"/>
      <c r="AC1272" s="169"/>
      <c r="AD1272" s="169"/>
      <c r="AE1272" s="169"/>
      <c r="AF1272" s="169"/>
      <c r="AG1272" s="169"/>
      <c r="AH1272" s="170"/>
      <c r="AI1272" s="145"/>
      <c r="AJ1272" s="145"/>
      <c r="AK1272" s="145"/>
      <c r="AL1272" s="145"/>
      <c r="AY1272" s="171"/>
      <c r="AZ1272" s="167"/>
      <c r="BA1272" s="172"/>
      <c r="BG1272" s="171"/>
      <c r="BH1272" s="167"/>
      <c r="BI1272" s="172"/>
      <c r="CG1272" s="430"/>
      <c r="CH1272" s="430"/>
      <c r="CL1272" s="147"/>
    </row>
    <row r="1273" spans="1:90" s="5" customFormat="1" x14ac:dyDescent="0.25">
      <c r="A1273" s="145"/>
      <c r="B1273" s="145"/>
      <c r="C1273" s="145"/>
      <c r="D1273" s="145"/>
      <c r="E1273" s="145"/>
      <c r="F1273" s="145"/>
      <c r="G1273" s="145"/>
      <c r="H1273" s="145"/>
      <c r="I1273" s="145"/>
      <c r="J1273" s="145"/>
      <c r="K1273" s="145"/>
      <c r="L1273" s="145"/>
      <c r="M1273" s="145"/>
      <c r="N1273" s="145"/>
      <c r="O1273" s="145"/>
      <c r="P1273" s="145"/>
      <c r="Q1273" s="145"/>
      <c r="R1273" s="145"/>
      <c r="S1273" s="145"/>
      <c r="T1273" s="145"/>
      <c r="U1273" s="145"/>
      <c r="V1273" s="145"/>
      <c r="W1273" s="145"/>
      <c r="X1273" s="145"/>
      <c r="Y1273" s="145"/>
      <c r="Z1273" s="145"/>
      <c r="AA1273" s="145"/>
      <c r="AB1273" s="145"/>
      <c r="AC1273" s="169"/>
      <c r="AD1273" s="169"/>
      <c r="AE1273" s="169"/>
      <c r="AF1273" s="169"/>
      <c r="AG1273" s="169"/>
      <c r="AH1273" s="170"/>
      <c r="AI1273" s="145"/>
      <c r="AJ1273" s="145"/>
      <c r="AK1273" s="145"/>
      <c r="AL1273" s="145"/>
      <c r="AY1273" s="171"/>
      <c r="AZ1273" s="167"/>
      <c r="BA1273" s="172"/>
      <c r="BG1273" s="171"/>
      <c r="BH1273" s="167"/>
      <c r="BI1273" s="172"/>
      <c r="CG1273" s="430"/>
      <c r="CH1273" s="430"/>
      <c r="CL1273" s="147"/>
    </row>
    <row r="1274" spans="1:90" s="5" customFormat="1" x14ac:dyDescent="0.25">
      <c r="A1274" s="145"/>
      <c r="B1274" s="145"/>
      <c r="C1274" s="145"/>
      <c r="D1274" s="145"/>
      <c r="E1274" s="145"/>
      <c r="F1274" s="145"/>
      <c r="G1274" s="145"/>
      <c r="H1274" s="145"/>
      <c r="I1274" s="145"/>
      <c r="J1274" s="145"/>
      <c r="K1274" s="145"/>
      <c r="L1274" s="145"/>
      <c r="M1274" s="145"/>
      <c r="N1274" s="145"/>
      <c r="O1274" s="145"/>
      <c r="P1274" s="145"/>
      <c r="Q1274" s="145"/>
      <c r="R1274" s="145"/>
      <c r="S1274" s="145"/>
      <c r="T1274" s="145"/>
      <c r="U1274" s="145"/>
      <c r="V1274" s="145"/>
      <c r="W1274" s="145"/>
      <c r="X1274" s="145"/>
      <c r="Y1274" s="145"/>
      <c r="Z1274" s="145"/>
      <c r="AA1274" s="145"/>
      <c r="AB1274" s="145"/>
      <c r="AC1274" s="169"/>
      <c r="AD1274" s="169"/>
      <c r="AE1274" s="169"/>
      <c r="AF1274" s="169"/>
      <c r="AG1274" s="169"/>
      <c r="AH1274" s="170"/>
      <c r="AI1274" s="145"/>
      <c r="AJ1274" s="145"/>
      <c r="AK1274" s="145"/>
      <c r="AL1274" s="145"/>
      <c r="AY1274" s="171"/>
      <c r="AZ1274" s="167"/>
      <c r="BA1274" s="172"/>
      <c r="BG1274" s="171"/>
      <c r="BH1274" s="167"/>
      <c r="BI1274" s="172"/>
      <c r="CG1274" s="430"/>
      <c r="CH1274" s="430"/>
      <c r="CL1274" s="147"/>
    </row>
    <row r="1275" spans="1:90" s="5" customFormat="1" x14ac:dyDescent="0.25">
      <c r="A1275" s="145"/>
      <c r="B1275" s="145"/>
      <c r="C1275" s="145"/>
      <c r="D1275" s="145"/>
      <c r="E1275" s="145"/>
      <c r="F1275" s="145"/>
      <c r="G1275" s="145"/>
      <c r="H1275" s="145"/>
      <c r="I1275" s="145"/>
      <c r="J1275" s="145"/>
      <c r="K1275" s="145"/>
      <c r="L1275" s="145"/>
      <c r="M1275" s="145"/>
      <c r="N1275" s="145"/>
      <c r="O1275" s="145"/>
      <c r="P1275" s="145"/>
      <c r="Q1275" s="145"/>
      <c r="R1275" s="145"/>
      <c r="S1275" s="145"/>
      <c r="T1275" s="145"/>
      <c r="U1275" s="145"/>
      <c r="V1275" s="145"/>
      <c r="W1275" s="145"/>
      <c r="X1275" s="145"/>
      <c r="Y1275" s="145"/>
      <c r="Z1275" s="145"/>
      <c r="AA1275" s="145"/>
      <c r="AB1275" s="145"/>
      <c r="AC1275" s="169"/>
      <c r="AD1275" s="169"/>
      <c r="AE1275" s="169"/>
      <c r="AF1275" s="169"/>
      <c r="AG1275" s="169"/>
      <c r="AH1275" s="170"/>
      <c r="AI1275" s="145"/>
      <c r="AJ1275" s="145"/>
      <c r="AK1275" s="145"/>
      <c r="AL1275" s="145"/>
      <c r="AY1275" s="171"/>
      <c r="AZ1275" s="167"/>
      <c r="BA1275" s="172"/>
      <c r="BG1275" s="171"/>
      <c r="BH1275" s="167"/>
      <c r="BI1275" s="172"/>
      <c r="CG1275" s="430"/>
      <c r="CH1275" s="430"/>
      <c r="CL1275" s="147"/>
    </row>
    <row r="1276" spans="1:90" s="5" customFormat="1" x14ac:dyDescent="0.25">
      <c r="A1276" s="145"/>
      <c r="B1276" s="145"/>
      <c r="C1276" s="145"/>
      <c r="D1276" s="145"/>
      <c r="E1276" s="145"/>
      <c r="F1276" s="145"/>
      <c r="G1276" s="145"/>
      <c r="H1276" s="145"/>
      <c r="I1276" s="145"/>
      <c r="J1276" s="145"/>
      <c r="K1276" s="145"/>
      <c r="L1276" s="145"/>
      <c r="M1276" s="145"/>
      <c r="N1276" s="145"/>
      <c r="O1276" s="145"/>
      <c r="P1276" s="145"/>
      <c r="Q1276" s="145"/>
      <c r="R1276" s="145"/>
      <c r="S1276" s="145"/>
      <c r="T1276" s="145"/>
      <c r="U1276" s="145"/>
      <c r="V1276" s="145"/>
      <c r="W1276" s="145"/>
      <c r="X1276" s="145"/>
      <c r="Y1276" s="145"/>
      <c r="Z1276" s="145"/>
      <c r="AA1276" s="145"/>
      <c r="AB1276" s="145"/>
      <c r="AC1276" s="169"/>
      <c r="AD1276" s="169"/>
      <c r="AE1276" s="169"/>
      <c r="AF1276" s="169"/>
      <c r="AG1276" s="169"/>
      <c r="AH1276" s="170"/>
      <c r="AI1276" s="145"/>
      <c r="AJ1276" s="145"/>
      <c r="AK1276" s="145"/>
      <c r="AL1276" s="145"/>
      <c r="AY1276" s="171"/>
      <c r="AZ1276" s="167"/>
      <c r="BA1276" s="172"/>
      <c r="BG1276" s="171"/>
      <c r="BH1276" s="167"/>
      <c r="BI1276" s="172"/>
      <c r="CG1276" s="430"/>
      <c r="CH1276" s="430"/>
      <c r="CL1276" s="147"/>
    </row>
    <row r="1277" spans="1:90" s="5" customFormat="1" x14ac:dyDescent="0.25">
      <c r="A1277" s="145"/>
      <c r="B1277" s="145"/>
      <c r="C1277" s="145"/>
      <c r="D1277" s="145"/>
      <c r="E1277" s="145"/>
      <c r="F1277" s="145"/>
      <c r="G1277" s="145"/>
      <c r="H1277" s="145"/>
      <c r="I1277" s="145"/>
      <c r="J1277" s="145"/>
      <c r="K1277" s="145"/>
      <c r="L1277" s="145"/>
      <c r="M1277" s="145"/>
      <c r="N1277" s="145"/>
      <c r="O1277" s="145"/>
      <c r="P1277" s="145"/>
      <c r="Q1277" s="145"/>
      <c r="R1277" s="145"/>
      <c r="S1277" s="145"/>
      <c r="T1277" s="145"/>
      <c r="U1277" s="145"/>
      <c r="V1277" s="145"/>
      <c r="W1277" s="145"/>
      <c r="X1277" s="145"/>
      <c r="Y1277" s="145"/>
      <c r="Z1277" s="145"/>
      <c r="AA1277" s="145"/>
      <c r="AB1277" s="145"/>
      <c r="AC1277" s="169"/>
      <c r="AD1277" s="169"/>
      <c r="AE1277" s="169"/>
      <c r="AF1277" s="169"/>
      <c r="AG1277" s="169"/>
      <c r="AH1277" s="170"/>
      <c r="AI1277" s="145"/>
      <c r="AJ1277" s="145"/>
      <c r="AK1277" s="145"/>
      <c r="AL1277" s="145"/>
      <c r="AY1277" s="171"/>
      <c r="AZ1277" s="167"/>
      <c r="BA1277" s="172"/>
      <c r="BG1277" s="171"/>
      <c r="BH1277" s="167"/>
      <c r="BI1277" s="172"/>
      <c r="CG1277" s="430"/>
      <c r="CH1277" s="430"/>
      <c r="CL1277" s="147"/>
    </row>
    <row r="1278" spans="1:90" s="5" customFormat="1" x14ac:dyDescent="0.25">
      <c r="A1278" s="145"/>
      <c r="B1278" s="145"/>
      <c r="C1278" s="145"/>
      <c r="D1278" s="145"/>
      <c r="E1278" s="145"/>
      <c r="F1278" s="145"/>
      <c r="G1278" s="145"/>
      <c r="H1278" s="145"/>
      <c r="I1278" s="145"/>
      <c r="J1278" s="145"/>
      <c r="K1278" s="145"/>
      <c r="L1278" s="145"/>
      <c r="M1278" s="145"/>
      <c r="N1278" s="145"/>
      <c r="O1278" s="145"/>
      <c r="P1278" s="145"/>
      <c r="Q1278" s="145"/>
      <c r="R1278" s="145"/>
      <c r="S1278" s="145"/>
      <c r="T1278" s="145"/>
      <c r="U1278" s="145"/>
      <c r="V1278" s="145"/>
      <c r="W1278" s="145"/>
      <c r="X1278" s="145"/>
      <c r="Y1278" s="145"/>
      <c r="Z1278" s="145"/>
      <c r="AA1278" s="145"/>
      <c r="AB1278" s="145"/>
      <c r="AC1278" s="169"/>
      <c r="AD1278" s="169"/>
      <c r="AE1278" s="169"/>
      <c r="AF1278" s="169"/>
      <c r="AG1278" s="169"/>
      <c r="AH1278" s="170"/>
      <c r="AI1278" s="145"/>
      <c r="AJ1278" s="145"/>
      <c r="AK1278" s="145"/>
      <c r="AL1278" s="145"/>
      <c r="AY1278" s="171"/>
      <c r="AZ1278" s="167"/>
      <c r="BA1278" s="172"/>
      <c r="BG1278" s="171"/>
      <c r="BH1278" s="167"/>
      <c r="BI1278" s="172"/>
      <c r="CG1278" s="430"/>
      <c r="CH1278" s="430"/>
      <c r="CL1278" s="147"/>
    </row>
    <row r="1279" spans="1:90" s="5" customFormat="1" x14ac:dyDescent="0.25">
      <c r="A1279" s="145"/>
      <c r="B1279" s="145"/>
      <c r="C1279" s="145"/>
      <c r="D1279" s="145"/>
      <c r="E1279" s="145"/>
      <c r="F1279" s="145"/>
      <c r="G1279" s="145"/>
      <c r="H1279" s="145"/>
      <c r="I1279" s="145"/>
      <c r="J1279" s="145"/>
      <c r="K1279" s="145"/>
      <c r="L1279" s="145"/>
      <c r="M1279" s="145"/>
      <c r="N1279" s="145"/>
      <c r="O1279" s="145"/>
      <c r="P1279" s="145"/>
      <c r="Q1279" s="145"/>
      <c r="R1279" s="145"/>
      <c r="S1279" s="145"/>
      <c r="T1279" s="145"/>
      <c r="U1279" s="145"/>
      <c r="V1279" s="145"/>
      <c r="W1279" s="145"/>
      <c r="X1279" s="145"/>
      <c r="Y1279" s="145"/>
      <c r="Z1279" s="145"/>
      <c r="AA1279" s="145"/>
      <c r="AB1279" s="145"/>
      <c r="AC1279" s="169"/>
      <c r="AD1279" s="169"/>
      <c r="AE1279" s="169"/>
      <c r="AF1279" s="169"/>
      <c r="AG1279" s="169"/>
      <c r="AH1279" s="170"/>
      <c r="AI1279" s="145"/>
      <c r="AJ1279" s="145"/>
      <c r="AK1279" s="145"/>
      <c r="AL1279" s="145"/>
      <c r="AY1279" s="171"/>
      <c r="AZ1279" s="167"/>
      <c r="BA1279" s="172"/>
      <c r="BG1279" s="171"/>
      <c r="BH1279" s="167"/>
      <c r="BI1279" s="172"/>
      <c r="CG1279" s="430"/>
      <c r="CH1279" s="430"/>
      <c r="CL1279" s="147"/>
    </row>
    <row r="1280" spans="1:90" s="5" customFormat="1" x14ac:dyDescent="0.25">
      <c r="A1280" s="145"/>
      <c r="B1280" s="145"/>
      <c r="C1280" s="145"/>
      <c r="D1280" s="145"/>
      <c r="E1280" s="145"/>
      <c r="F1280" s="145"/>
      <c r="G1280" s="145"/>
      <c r="H1280" s="145"/>
      <c r="I1280" s="145"/>
      <c r="J1280" s="145"/>
      <c r="K1280" s="145"/>
      <c r="L1280" s="145"/>
      <c r="M1280" s="145"/>
      <c r="N1280" s="145"/>
      <c r="O1280" s="145"/>
      <c r="P1280" s="145"/>
      <c r="Q1280" s="145"/>
      <c r="R1280" s="145"/>
      <c r="S1280" s="145"/>
      <c r="T1280" s="145"/>
      <c r="U1280" s="145"/>
      <c r="V1280" s="145"/>
      <c r="W1280" s="145"/>
      <c r="X1280" s="145"/>
      <c r="Y1280" s="145"/>
      <c r="Z1280" s="145"/>
      <c r="AA1280" s="145"/>
      <c r="AB1280" s="145"/>
      <c r="AC1280" s="169"/>
      <c r="AD1280" s="169"/>
      <c r="AE1280" s="169"/>
      <c r="AF1280" s="169"/>
      <c r="AG1280" s="169"/>
      <c r="AH1280" s="170"/>
      <c r="AI1280" s="145"/>
      <c r="AJ1280" s="145"/>
      <c r="AK1280" s="145"/>
      <c r="AL1280" s="145"/>
      <c r="AY1280" s="171"/>
      <c r="AZ1280" s="167"/>
      <c r="BA1280" s="172"/>
      <c r="BG1280" s="171"/>
      <c r="BH1280" s="167"/>
      <c r="BI1280" s="172"/>
      <c r="CG1280" s="430"/>
      <c r="CH1280" s="430"/>
      <c r="CL1280" s="147"/>
    </row>
    <row r="1281" spans="1:90" s="5" customFormat="1" x14ac:dyDescent="0.25">
      <c r="A1281" s="145"/>
      <c r="B1281" s="145"/>
      <c r="C1281" s="145"/>
      <c r="D1281" s="145"/>
      <c r="E1281" s="145"/>
      <c r="F1281" s="145"/>
      <c r="G1281" s="145"/>
      <c r="H1281" s="145"/>
      <c r="I1281" s="145"/>
      <c r="J1281" s="145"/>
      <c r="K1281" s="145"/>
      <c r="L1281" s="145"/>
      <c r="M1281" s="145"/>
      <c r="N1281" s="145"/>
      <c r="O1281" s="145"/>
      <c r="P1281" s="145"/>
      <c r="Q1281" s="145"/>
      <c r="R1281" s="145"/>
      <c r="S1281" s="145"/>
      <c r="T1281" s="145"/>
      <c r="U1281" s="145"/>
      <c r="V1281" s="145"/>
      <c r="W1281" s="145"/>
      <c r="X1281" s="145"/>
      <c r="Y1281" s="145"/>
      <c r="Z1281" s="145"/>
      <c r="AA1281" s="145"/>
      <c r="AB1281" s="145"/>
      <c r="AC1281" s="169"/>
      <c r="AD1281" s="169"/>
      <c r="AE1281" s="169"/>
      <c r="AF1281" s="169"/>
      <c r="AG1281" s="169"/>
      <c r="AH1281" s="170"/>
      <c r="AI1281" s="145"/>
      <c r="AJ1281" s="145"/>
      <c r="AK1281" s="145"/>
      <c r="AL1281" s="145"/>
      <c r="AY1281" s="171"/>
      <c r="AZ1281" s="167"/>
      <c r="BA1281" s="172"/>
      <c r="BG1281" s="171"/>
      <c r="BH1281" s="167"/>
      <c r="BI1281" s="172"/>
      <c r="CG1281" s="430"/>
      <c r="CH1281" s="430"/>
      <c r="CL1281" s="147"/>
    </row>
    <row r="1282" spans="1:90" s="5" customFormat="1" x14ac:dyDescent="0.25">
      <c r="A1282" s="145"/>
      <c r="B1282" s="145"/>
      <c r="C1282" s="145"/>
      <c r="D1282" s="145"/>
      <c r="E1282" s="145"/>
      <c r="F1282" s="145"/>
      <c r="G1282" s="145"/>
      <c r="H1282" s="145"/>
      <c r="I1282" s="145"/>
      <c r="J1282" s="145"/>
      <c r="K1282" s="145"/>
      <c r="L1282" s="145"/>
      <c r="M1282" s="145"/>
      <c r="N1282" s="145"/>
      <c r="O1282" s="145"/>
      <c r="P1282" s="145"/>
      <c r="Q1282" s="145"/>
      <c r="R1282" s="145"/>
      <c r="S1282" s="145"/>
      <c r="T1282" s="145"/>
      <c r="U1282" s="145"/>
      <c r="V1282" s="145"/>
      <c r="W1282" s="145"/>
      <c r="X1282" s="145"/>
      <c r="Y1282" s="145"/>
      <c r="Z1282" s="145"/>
      <c r="AA1282" s="145"/>
      <c r="AB1282" s="145"/>
      <c r="AC1282" s="169"/>
      <c r="AD1282" s="169"/>
      <c r="AE1282" s="169"/>
      <c r="AF1282" s="169"/>
      <c r="AG1282" s="169"/>
      <c r="AH1282" s="170"/>
      <c r="AI1282" s="145"/>
      <c r="AJ1282" s="145"/>
      <c r="AK1282" s="145"/>
      <c r="AL1282" s="145"/>
      <c r="AY1282" s="171"/>
      <c r="AZ1282" s="167"/>
      <c r="BA1282" s="172"/>
      <c r="BG1282" s="171"/>
      <c r="BH1282" s="167"/>
      <c r="BI1282" s="172"/>
      <c r="CG1282" s="430"/>
      <c r="CH1282" s="430"/>
      <c r="CL1282" s="147"/>
    </row>
    <row r="1283" spans="1:90" s="5" customFormat="1" x14ac:dyDescent="0.25">
      <c r="A1283" s="145"/>
      <c r="B1283" s="145"/>
      <c r="C1283" s="145"/>
      <c r="D1283" s="145"/>
      <c r="E1283" s="145"/>
      <c r="F1283" s="145"/>
      <c r="G1283" s="145"/>
      <c r="H1283" s="145"/>
      <c r="I1283" s="145"/>
      <c r="J1283" s="145"/>
      <c r="K1283" s="145"/>
      <c r="L1283" s="145"/>
      <c r="M1283" s="145"/>
      <c r="N1283" s="145"/>
      <c r="O1283" s="145"/>
      <c r="P1283" s="145"/>
      <c r="Q1283" s="145"/>
      <c r="R1283" s="145"/>
      <c r="S1283" s="145"/>
      <c r="T1283" s="145"/>
      <c r="U1283" s="145"/>
      <c r="V1283" s="145"/>
      <c r="W1283" s="145"/>
      <c r="X1283" s="145"/>
      <c r="Y1283" s="145"/>
      <c r="Z1283" s="145"/>
      <c r="AA1283" s="145"/>
      <c r="AB1283" s="145"/>
      <c r="AC1283" s="169"/>
      <c r="AD1283" s="169"/>
      <c r="AE1283" s="169"/>
      <c r="AF1283" s="169"/>
      <c r="AG1283" s="169"/>
      <c r="AH1283" s="170"/>
      <c r="AI1283" s="145"/>
      <c r="AJ1283" s="145"/>
      <c r="AK1283" s="145"/>
      <c r="AL1283" s="145"/>
      <c r="AY1283" s="171"/>
      <c r="AZ1283" s="167"/>
      <c r="BA1283" s="172"/>
      <c r="BG1283" s="171"/>
      <c r="BH1283" s="167"/>
      <c r="BI1283" s="172"/>
      <c r="CG1283" s="430"/>
      <c r="CH1283" s="430"/>
      <c r="CL1283" s="147"/>
    </row>
    <row r="1284" spans="1:90" s="5" customFormat="1" x14ac:dyDescent="0.25">
      <c r="A1284" s="145"/>
      <c r="B1284" s="145"/>
      <c r="C1284" s="145"/>
      <c r="D1284" s="145"/>
      <c r="E1284" s="145"/>
      <c r="F1284" s="145"/>
      <c r="G1284" s="145"/>
      <c r="H1284" s="145"/>
      <c r="I1284" s="145"/>
      <c r="J1284" s="145"/>
      <c r="K1284" s="145"/>
      <c r="L1284" s="145"/>
      <c r="M1284" s="145"/>
      <c r="N1284" s="145"/>
      <c r="O1284" s="145"/>
      <c r="P1284" s="145"/>
      <c r="Q1284" s="145"/>
      <c r="R1284" s="145"/>
      <c r="S1284" s="145"/>
      <c r="T1284" s="145"/>
      <c r="U1284" s="145"/>
      <c r="V1284" s="145"/>
      <c r="W1284" s="145"/>
      <c r="X1284" s="145"/>
      <c r="Y1284" s="145"/>
      <c r="Z1284" s="145"/>
      <c r="AA1284" s="145"/>
      <c r="AB1284" s="145"/>
      <c r="AC1284" s="169"/>
      <c r="AD1284" s="169"/>
      <c r="AE1284" s="169"/>
      <c r="AF1284" s="169"/>
      <c r="AG1284" s="169"/>
      <c r="AH1284" s="170"/>
      <c r="AI1284" s="145"/>
      <c r="AJ1284" s="145"/>
      <c r="AK1284" s="145"/>
      <c r="AL1284" s="145"/>
      <c r="AY1284" s="171"/>
      <c r="AZ1284" s="167"/>
      <c r="BA1284" s="172"/>
      <c r="BG1284" s="171"/>
      <c r="BH1284" s="167"/>
      <c r="BI1284" s="172"/>
      <c r="CG1284" s="430"/>
      <c r="CH1284" s="430"/>
      <c r="CL1284" s="147"/>
    </row>
    <row r="1285" spans="1:90" s="5" customFormat="1" x14ac:dyDescent="0.25">
      <c r="A1285" s="145"/>
      <c r="B1285" s="145"/>
      <c r="C1285" s="145"/>
      <c r="D1285" s="145"/>
      <c r="E1285" s="145"/>
      <c r="F1285" s="145"/>
      <c r="G1285" s="145"/>
      <c r="H1285" s="145"/>
      <c r="I1285" s="145"/>
      <c r="J1285" s="145"/>
      <c r="K1285" s="145"/>
      <c r="L1285" s="145"/>
      <c r="M1285" s="145"/>
      <c r="N1285" s="145"/>
      <c r="O1285" s="145"/>
      <c r="P1285" s="145"/>
      <c r="Q1285" s="145"/>
      <c r="R1285" s="145"/>
      <c r="S1285" s="145"/>
      <c r="T1285" s="145"/>
      <c r="U1285" s="145"/>
      <c r="V1285" s="145"/>
      <c r="W1285" s="145"/>
      <c r="X1285" s="145"/>
      <c r="Y1285" s="145"/>
      <c r="Z1285" s="145"/>
      <c r="AA1285" s="145"/>
      <c r="AB1285" s="145"/>
      <c r="AC1285" s="169"/>
      <c r="AD1285" s="169"/>
      <c r="AE1285" s="169"/>
      <c r="AF1285" s="169"/>
      <c r="AG1285" s="169"/>
      <c r="AH1285" s="170"/>
      <c r="AI1285" s="145"/>
      <c r="AJ1285" s="145"/>
      <c r="AK1285" s="145"/>
      <c r="AL1285" s="145"/>
      <c r="AY1285" s="171"/>
      <c r="AZ1285" s="167"/>
      <c r="BA1285" s="172"/>
      <c r="BG1285" s="171"/>
      <c r="BH1285" s="167"/>
      <c r="BI1285" s="172"/>
      <c r="CG1285" s="430"/>
      <c r="CH1285" s="430"/>
      <c r="CL1285" s="147"/>
    </row>
    <row r="1286" spans="1:90" s="5" customFormat="1" x14ac:dyDescent="0.25">
      <c r="A1286" s="145"/>
      <c r="B1286" s="145"/>
      <c r="C1286" s="145"/>
      <c r="D1286" s="145"/>
      <c r="E1286" s="145"/>
      <c r="F1286" s="145"/>
      <c r="G1286" s="145"/>
      <c r="H1286" s="145"/>
      <c r="I1286" s="145"/>
      <c r="J1286" s="145"/>
      <c r="K1286" s="145"/>
      <c r="L1286" s="145"/>
      <c r="M1286" s="145"/>
      <c r="N1286" s="145"/>
      <c r="O1286" s="145"/>
      <c r="P1286" s="145"/>
      <c r="Q1286" s="145"/>
      <c r="R1286" s="145"/>
      <c r="S1286" s="145"/>
      <c r="T1286" s="145"/>
      <c r="U1286" s="145"/>
      <c r="V1286" s="145"/>
      <c r="W1286" s="145"/>
      <c r="X1286" s="145"/>
      <c r="Y1286" s="145"/>
      <c r="Z1286" s="145"/>
      <c r="AA1286" s="145"/>
      <c r="AB1286" s="145"/>
      <c r="AC1286" s="169"/>
      <c r="AD1286" s="169"/>
      <c r="AE1286" s="169"/>
      <c r="AF1286" s="169"/>
      <c r="AG1286" s="169"/>
      <c r="AH1286" s="170"/>
      <c r="AI1286" s="145"/>
      <c r="AJ1286" s="145"/>
      <c r="AK1286" s="145"/>
      <c r="AL1286" s="145"/>
      <c r="AY1286" s="171"/>
      <c r="AZ1286" s="167"/>
      <c r="BA1286" s="172"/>
      <c r="BG1286" s="171"/>
      <c r="BH1286" s="167"/>
      <c r="BI1286" s="172"/>
      <c r="CG1286" s="430"/>
      <c r="CH1286" s="430"/>
      <c r="CL1286" s="147"/>
    </row>
    <row r="1287" spans="1:90" s="5" customFormat="1" x14ac:dyDescent="0.25">
      <c r="A1287" s="145"/>
      <c r="B1287" s="145"/>
      <c r="C1287" s="145"/>
      <c r="D1287" s="145"/>
      <c r="E1287" s="145"/>
      <c r="F1287" s="145"/>
      <c r="G1287" s="145"/>
      <c r="H1287" s="145"/>
      <c r="I1287" s="145"/>
      <c r="J1287" s="145"/>
      <c r="K1287" s="145"/>
      <c r="L1287" s="145"/>
      <c r="M1287" s="145"/>
      <c r="N1287" s="145"/>
      <c r="O1287" s="145"/>
      <c r="P1287" s="145"/>
      <c r="Q1287" s="145"/>
      <c r="R1287" s="145"/>
      <c r="S1287" s="145"/>
      <c r="T1287" s="145"/>
      <c r="U1287" s="145"/>
      <c r="V1287" s="145"/>
      <c r="W1287" s="145"/>
      <c r="X1287" s="145"/>
      <c r="Y1287" s="145"/>
      <c r="Z1287" s="145"/>
      <c r="AA1287" s="145"/>
      <c r="AB1287" s="145"/>
      <c r="AC1287" s="169"/>
      <c r="AD1287" s="169"/>
      <c r="AE1287" s="169"/>
      <c r="AF1287" s="169"/>
      <c r="AG1287" s="169"/>
      <c r="AH1287" s="170"/>
      <c r="AI1287" s="145"/>
      <c r="AJ1287" s="145"/>
      <c r="AK1287" s="145"/>
      <c r="AL1287" s="145"/>
      <c r="AY1287" s="171"/>
      <c r="AZ1287" s="167"/>
      <c r="BA1287" s="172"/>
      <c r="BG1287" s="171"/>
      <c r="BH1287" s="167"/>
      <c r="BI1287" s="172"/>
      <c r="CG1287" s="430"/>
      <c r="CH1287" s="430"/>
      <c r="CL1287" s="147"/>
    </row>
    <row r="1288" spans="1:90" s="5" customFormat="1" x14ac:dyDescent="0.25">
      <c r="A1288" s="145"/>
      <c r="B1288" s="145"/>
      <c r="C1288" s="145"/>
      <c r="D1288" s="145"/>
      <c r="E1288" s="145"/>
      <c r="F1288" s="145"/>
      <c r="G1288" s="145"/>
      <c r="H1288" s="145"/>
      <c r="I1288" s="145"/>
      <c r="J1288" s="145"/>
      <c r="K1288" s="145"/>
      <c r="L1288" s="145"/>
      <c r="M1288" s="145"/>
      <c r="N1288" s="145"/>
      <c r="O1288" s="145"/>
      <c r="P1288" s="145"/>
      <c r="Q1288" s="145"/>
      <c r="R1288" s="145"/>
      <c r="S1288" s="145"/>
      <c r="T1288" s="145"/>
      <c r="U1288" s="145"/>
      <c r="V1288" s="145"/>
      <c r="W1288" s="145"/>
      <c r="X1288" s="145"/>
      <c r="Y1288" s="145"/>
      <c r="Z1288" s="145"/>
      <c r="AA1288" s="145"/>
      <c r="AB1288" s="145"/>
      <c r="AC1288" s="169"/>
      <c r="AD1288" s="169"/>
      <c r="AE1288" s="169"/>
      <c r="AF1288" s="169"/>
      <c r="AG1288" s="169"/>
      <c r="AH1288" s="170"/>
      <c r="AI1288" s="145"/>
      <c r="AJ1288" s="145"/>
      <c r="AK1288" s="145"/>
      <c r="AL1288" s="145"/>
      <c r="AY1288" s="171"/>
      <c r="AZ1288" s="167"/>
      <c r="BA1288" s="172"/>
      <c r="BG1288" s="171"/>
      <c r="BH1288" s="167"/>
      <c r="BI1288" s="172"/>
      <c r="CG1288" s="430"/>
      <c r="CH1288" s="430"/>
      <c r="CL1288" s="147"/>
    </row>
    <row r="1289" spans="1:90" s="5" customFormat="1" x14ac:dyDescent="0.25">
      <c r="A1289" s="145"/>
      <c r="B1289" s="145"/>
      <c r="C1289" s="145"/>
      <c r="D1289" s="145"/>
      <c r="E1289" s="145"/>
      <c r="F1289" s="145"/>
      <c r="G1289" s="145"/>
      <c r="H1289" s="145"/>
      <c r="I1289" s="145"/>
      <c r="J1289" s="145"/>
      <c r="K1289" s="145"/>
      <c r="L1289" s="145"/>
      <c r="M1289" s="145"/>
      <c r="N1289" s="145"/>
      <c r="O1289" s="145"/>
      <c r="P1289" s="145"/>
      <c r="Q1289" s="145"/>
      <c r="R1289" s="145"/>
      <c r="S1289" s="145"/>
      <c r="T1289" s="145"/>
      <c r="U1289" s="145"/>
      <c r="V1289" s="145"/>
      <c r="W1289" s="145"/>
      <c r="X1289" s="145"/>
      <c r="Y1289" s="145"/>
      <c r="Z1289" s="145"/>
      <c r="AA1289" s="145"/>
      <c r="AB1289" s="145"/>
      <c r="AC1289" s="169"/>
      <c r="AD1289" s="169"/>
      <c r="AE1289" s="169"/>
      <c r="AF1289" s="169"/>
      <c r="AG1289" s="169"/>
      <c r="AH1289" s="170"/>
      <c r="AI1289" s="145"/>
      <c r="AJ1289" s="145"/>
      <c r="AK1289" s="145"/>
      <c r="AL1289" s="145"/>
      <c r="AY1289" s="171"/>
      <c r="AZ1289" s="167"/>
      <c r="BA1289" s="172"/>
      <c r="BG1289" s="171"/>
      <c r="BH1289" s="167"/>
      <c r="BI1289" s="172"/>
      <c r="CG1289" s="430"/>
      <c r="CH1289" s="430"/>
      <c r="CL1289" s="147"/>
    </row>
    <row r="1290" spans="1:90" s="5" customFormat="1" x14ac:dyDescent="0.25">
      <c r="A1290" s="145"/>
      <c r="B1290" s="145"/>
      <c r="C1290" s="145"/>
      <c r="D1290" s="145"/>
      <c r="E1290" s="145"/>
      <c r="F1290" s="145"/>
      <c r="G1290" s="145"/>
      <c r="H1290" s="145"/>
      <c r="I1290" s="145"/>
      <c r="J1290" s="145"/>
      <c r="K1290" s="145"/>
      <c r="L1290" s="145"/>
      <c r="M1290" s="145"/>
      <c r="N1290" s="145"/>
      <c r="O1290" s="145"/>
      <c r="P1290" s="145"/>
      <c r="Q1290" s="145"/>
      <c r="R1290" s="145"/>
      <c r="S1290" s="145"/>
      <c r="T1290" s="145"/>
      <c r="U1290" s="145"/>
      <c r="V1290" s="145"/>
      <c r="W1290" s="145"/>
      <c r="X1290" s="145"/>
      <c r="Y1290" s="145"/>
      <c r="Z1290" s="145"/>
      <c r="AA1290" s="145"/>
      <c r="AB1290" s="145"/>
      <c r="AC1290" s="169"/>
      <c r="AD1290" s="169"/>
      <c r="AE1290" s="169"/>
      <c r="AF1290" s="169"/>
      <c r="AG1290" s="169"/>
      <c r="AH1290" s="170"/>
      <c r="AI1290" s="145"/>
      <c r="AJ1290" s="145"/>
      <c r="AK1290" s="145"/>
      <c r="AL1290" s="145"/>
      <c r="AY1290" s="171"/>
      <c r="AZ1290" s="167"/>
      <c r="BA1290" s="172"/>
      <c r="BG1290" s="171"/>
      <c r="BH1290" s="167"/>
      <c r="BI1290" s="172"/>
      <c r="CG1290" s="430"/>
      <c r="CH1290" s="430"/>
      <c r="CL1290" s="147"/>
    </row>
    <row r="1291" spans="1:90" s="5" customFormat="1" x14ac:dyDescent="0.25">
      <c r="A1291" s="145"/>
      <c r="B1291" s="145"/>
      <c r="C1291" s="145"/>
      <c r="D1291" s="145"/>
      <c r="E1291" s="145"/>
      <c r="F1291" s="145"/>
      <c r="G1291" s="145"/>
      <c r="H1291" s="145"/>
      <c r="I1291" s="145"/>
      <c r="J1291" s="145"/>
      <c r="K1291" s="145"/>
      <c r="L1291" s="145"/>
      <c r="M1291" s="145"/>
      <c r="N1291" s="145"/>
      <c r="O1291" s="145"/>
      <c r="P1291" s="145"/>
      <c r="Q1291" s="145"/>
      <c r="R1291" s="145"/>
      <c r="S1291" s="145"/>
      <c r="T1291" s="145"/>
      <c r="U1291" s="145"/>
      <c r="V1291" s="145"/>
      <c r="W1291" s="145"/>
      <c r="X1291" s="145"/>
      <c r="Y1291" s="145"/>
      <c r="Z1291" s="145"/>
      <c r="AA1291" s="145"/>
      <c r="AB1291" s="145"/>
      <c r="AC1291" s="169"/>
      <c r="AD1291" s="169"/>
      <c r="AE1291" s="169"/>
      <c r="AF1291" s="169"/>
      <c r="AG1291" s="169"/>
      <c r="AH1291" s="170"/>
      <c r="AI1291" s="145"/>
      <c r="AJ1291" s="145"/>
      <c r="AK1291" s="145"/>
      <c r="AL1291" s="145"/>
      <c r="AY1291" s="171"/>
      <c r="AZ1291" s="167"/>
      <c r="BA1291" s="172"/>
      <c r="BG1291" s="171"/>
      <c r="BH1291" s="167"/>
      <c r="BI1291" s="172"/>
      <c r="CG1291" s="430"/>
      <c r="CH1291" s="430"/>
      <c r="CL1291" s="147"/>
    </row>
    <row r="1292" spans="1:90" s="5" customFormat="1" x14ac:dyDescent="0.25">
      <c r="A1292" s="145"/>
      <c r="B1292" s="145"/>
      <c r="C1292" s="145"/>
      <c r="D1292" s="145"/>
      <c r="E1292" s="145"/>
      <c r="F1292" s="145"/>
      <c r="G1292" s="145"/>
      <c r="H1292" s="145"/>
      <c r="I1292" s="145"/>
      <c r="J1292" s="145"/>
      <c r="K1292" s="145"/>
      <c r="L1292" s="145"/>
      <c r="M1292" s="145"/>
      <c r="N1292" s="145"/>
      <c r="O1292" s="145"/>
      <c r="P1292" s="145"/>
      <c r="Q1292" s="145"/>
      <c r="R1292" s="145"/>
      <c r="S1292" s="145"/>
      <c r="T1292" s="145"/>
      <c r="U1292" s="145"/>
      <c r="V1292" s="145"/>
      <c r="W1292" s="145"/>
      <c r="X1292" s="145"/>
      <c r="Y1292" s="145"/>
      <c r="Z1292" s="145"/>
      <c r="AA1292" s="145"/>
      <c r="AB1292" s="145"/>
      <c r="AC1292" s="169"/>
      <c r="AD1292" s="169"/>
      <c r="AE1292" s="169"/>
      <c r="AF1292" s="169"/>
      <c r="AG1292" s="169"/>
      <c r="AH1292" s="170"/>
      <c r="AI1292" s="145"/>
      <c r="AJ1292" s="145"/>
      <c r="AK1292" s="145"/>
      <c r="AL1292" s="145"/>
      <c r="AY1292" s="171"/>
      <c r="AZ1292" s="167"/>
      <c r="BA1292" s="172"/>
      <c r="BG1292" s="171"/>
      <c r="BH1292" s="167"/>
      <c r="BI1292" s="172"/>
      <c r="CG1292" s="430"/>
      <c r="CH1292" s="430"/>
      <c r="CL1292" s="147"/>
    </row>
    <row r="1293" spans="1:90" s="5" customFormat="1" x14ac:dyDescent="0.25">
      <c r="A1293" s="145"/>
      <c r="B1293" s="145"/>
      <c r="C1293" s="145"/>
      <c r="D1293" s="145"/>
      <c r="E1293" s="145"/>
      <c r="F1293" s="145"/>
      <c r="G1293" s="145"/>
      <c r="H1293" s="145"/>
      <c r="I1293" s="145"/>
      <c r="J1293" s="145"/>
      <c r="K1293" s="145"/>
      <c r="L1293" s="145"/>
      <c r="M1293" s="145"/>
      <c r="N1293" s="145"/>
      <c r="O1293" s="145"/>
      <c r="P1293" s="145"/>
      <c r="Q1293" s="145"/>
      <c r="R1293" s="145"/>
      <c r="S1293" s="145"/>
      <c r="T1293" s="145"/>
      <c r="U1293" s="145"/>
      <c r="V1293" s="145"/>
      <c r="W1293" s="145"/>
      <c r="X1293" s="145"/>
      <c r="Y1293" s="145"/>
      <c r="Z1293" s="145"/>
      <c r="AA1293" s="145"/>
      <c r="AB1293" s="145"/>
      <c r="AC1293" s="169"/>
      <c r="AD1293" s="169"/>
      <c r="AE1293" s="169"/>
      <c r="AF1293" s="169"/>
      <c r="AG1293" s="169"/>
      <c r="AH1293" s="170"/>
      <c r="AI1293" s="145"/>
      <c r="AJ1293" s="145"/>
      <c r="AK1293" s="145"/>
      <c r="AL1293" s="145"/>
      <c r="AY1293" s="171"/>
      <c r="AZ1293" s="167"/>
      <c r="BA1293" s="172"/>
      <c r="BG1293" s="171"/>
      <c r="BH1293" s="167"/>
      <c r="BI1293" s="172"/>
      <c r="CG1293" s="430"/>
      <c r="CH1293" s="430"/>
      <c r="CL1293" s="147"/>
    </row>
    <row r="1294" spans="1:90" s="5" customFormat="1" x14ac:dyDescent="0.25">
      <c r="A1294" s="145"/>
      <c r="B1294" s="145"/>
      <c r="C1294" s="145"/>
      <c r="D1294" s="145"/>
      <c r="E1294" s="145"/>
      <c r="F1294" s="145"/>
      <c r="G1294" s="145"/>
      <c r="H1294" s="145"/>
      <c r="I1294" s="145"/>
      <c r="J1294" s="145"/>
      <c r="K1294" s="145"/>
      <c r="L1294" s="145"/>
      <c r="M1294" s="145"/>
      <c r="N1294" s="145"/>
      <c r="O1294" s="145"/>
      <c r="P1294" s="145"/>
      <c r="Q1294" s="145"/>
      <c r="R1294" s="145"/>
      <c r="S1294" s="145"/>
      <c r="T1294" s="145"/>
      <c r="U1294" s="145"/>
      <c r="V1294" s="145"/>
      <c r="W1294" s="145"/>
      <c r="X1294" s="145"/>
      <c r="Y1294" s="145"/>
      <c r="Z1294" s="145"/>
      <c r="AA1294" s="145"/>
      <c r="AB1294" s="145"/>
      <c r="AC1294" s="169"/>
      <c r="AD1294" s="169"/>
      <c r="AE1294" s="169"/>
      <c r="AF1294" s="169"/>
      <c r="AG1294" s="169"/>
      <c r="AH1294" s="170"/>
      <c r="AI1294" s="145"/>
      <c r="AJ1294" s="145"/>
      <c r="AK1294" s="145"/>
      <c r="AL1294" s="145"/>
      <c r="AY1294" s="171"/>
      <c r="AZ1294" s="167"/>
      <c r="BA1294" s="172"/>
      <c r="BG1294" s="171"/>
      <c r="BH1294" s="167"/>
      <c r="BI1294" s="172"/>
      <c r="CG1294" s="430"/>
      <c r="CH1294" s="430"/>
      <c r="CL1294" s="147"/>
    </row>
    <row r="1295" spans="1:90" s="5" customFormat="1" x14ac:dyDescent="0.25">
      <c r="A1295" s="145"/>
      <c r="B1295" s="145"/>
      <c r="C1295" s="145"/>
      <c r="D1295" s="145"/>
      <c r="E1295" s="145"/>
      <c r="F1295" s="145"/>
      <c r="G1295" s="145"/>
      <c r="H1295" s="145"/>
      <c r="I1295" s="145"/>
      <c r="J1295" s="145"/>
      <c r="K1295" s="145"/>
      <c r="L1295" s="145"/>
      <c r="M1295" s="145"/>
      <c r="N1295" s="145"/>
      <c r="O1295" s="145"/>
      <c r="P1295" s="145"/>
      <c r="Q1295" s="145"/>
      <c r="R1295" s="145"/>
      <c r="S1295" s="145"/>
      <c r="T1295" s="145"/>
      <c r="U1295" s="145"/>
      <c r="V1295" s="145"/>
      <c r="W1295" s="145"/>
      <c r="X1295" s="145"/>
      <c r="Y1295" s="145"/>
      <c r="Z1295" s="145"/>
      <c r="AA1295" s="145"/>
      <c r="AB1295" s="145"/>
      <c r="AC1295" s="169"/>
      <c r="AD1295" s="169"/>
      <c r="AE1295" s="169"/>
      <c r="AF1295" s="169"/>
      <c r="AG1295" s="169"/>
      <c r="AH1295" s="170"/>
      <c r="AI1295" s="145"/>
      <c r="AJ1295" s="145"/>
      <c r="AK1295" s="145"/>
      <c r="AL1295" s="145"/>
      <c r="AY1295" s="171"/>
      <c r="AZ1295" s="167"/>
      <c r="BA1295" s="172"/>
      <c r="BG1295" s="171"/>
      <c r="BH1295" s="167"/>
      <c r="BI1295" s="172"/>
      <c r="CG1295" s="430"/>
      <c r="CH1295" s="430"/>
      <c r="CL1295" s="147"/>
    </row>
    <row r="1296" spans="1:90" s="5" customFormat="1" x14ac:dyDescent="0.25">
      <c r="A1296" s="145"/>
      <c r="B1296" s="145"/>
      <c r="C1296" s="145"/>
      <c r="D1296" s="145"/>
      <c r="E1296" s="145"/>
      <c r="F1296" s="145"/>
      <c r="G1296" s="145"/>
      <c r="H1296" s="145"/>
      <c r="I1296" s="145"/>
      <c r="J1296" s="145"/>
      <c r="K1296" s="145"/>
      <c r="L1296" s="145"/>
      <c r="M1296" s="145"/>
      <c r="N1296" s="145"/>
      <c r="O1296" s="145"/>
      <c r="P1296" s="145"/>
      <c r="Q1296" s="145"/>
      <c r="R1296" s="145"/>
      <c r="S1296" s="145"/>
      <c r="T1296" s="145"/>
      <c r="U1296" s="145"/>
      <c r="V1296" s="145"/>
      <c r="W1296" s="145"/>
      <c r="X1296" s="145"/>
      <c r="Y1296" s="145"/>
      <c r="Z1296" s="145"/>
      <c r="AA1296" s="145"/>
      <c r="AB1296" s="145"/>
      <c r="AC1296" s="169"/>
      <c r="AD1296" s="169"/>
      <c r="AE1296" s="169"/>
      <c r="AF1296" s="169"/>
      <c r="AG1296" s="169"/>
      <c r="AH1296" s="170"/>
      <c r="AI1296" s="145"/>
      <c r="AJ1296" s="145"/>
      <c r="AK1296" s="145"/>
      <c r="AL1296" s="145"/>
      <c r="AY1296" s="171"/>
      <c r="AZ1296" s="167"/>
      <c r="BA1296" s="172"/>
      <c r="BG1296" s="171"/>
      <c r="BH1296" s="167"/>
      <c r="BI1296" s="172"/>
      <c r="CG1296" s="430"/>
      <c r="CH1296" s="430"/>
      <c r="CL1296" s="147"/>
    </row>
    <row r="1297" spans="1:90" s="5" customFormat="1" x14ac:dyDescent="0.25">
      <c r="A1297" s="145"/>
      <c r="B1297" s="145"/>
      <c r="C1297" s="145"/>
      <c r="D1297" s="145"/>
      <c r="E1297" s="145"/>
      <c r="F1297" s="145"/>
      <c r="G1297" s="145"/>
      <c r="H1297" s="145"/>
      <c r="I1297" s="145"/>
      <c r="J1297" s="145"/>
      <c r="K1297" s="145"/>
      <c r="L1297" s="145"/>
      <c r="M1297" s="145"/>
      <c r="N1297" s="145"/>
      <c r="O1297" s="145"/>
      <c r="P1297" s="145"/>
      <c r="Q1297" s="145"/>
      <c r="R1297" s="145"/>
      <c r="S1297" s="145"/>
      <c r="T1297" s="145"/>
      <c r="U1297" s="145"/>
      <c r="V1297" s="145"/>
      <c r="W1297" s="145"/>
      <c r="X1297" s="145"/>
      <c r="Y1297" s="145"/>
      <c r="Z1297" s="145"/>
      <c r="AA1297" s="145"/>
      <c r="AB1297" s="145"/>
      <c r="AC1297" s="169"/>
      <c r="AD1297" s="169"/>
      <c r="AE1297" s="169"/>
      <c r="AF1297" s="169"/>
      <c r="AG1297" s="169"/>
      <c r="AH1297" s="170"/>
      <c r="AI1297" s="145"/>
      <c r="AJ1297" s="145"/>
      <c r="AK1297" s="145"/>
      <c r="AL1297" s="145"/>
      <c r="AY1297" s="171"/>
      <c r="AZ1297" s="167"/>
      <c r="BA1297" s="172"/>
      <c r="BG1297" s="171"/>
      <c r="BH1297" s="167"/>
      <c r="BI1297" s="172"/>
      <c r="CG1297" s="430"/>
      <c r="CH1297" s="430"/>
      <c r="CL1297" s="147"/>
    </row>
    <row r="1298" spans="1:90" s="5" customFormat="1" x14ac:dyDescent="0.25">
      <c r="A1298" s="145"/>
      <c r="B1298" s="145"/>
      <c r="C1298" s="145"/>
      <c r="D1298" s="145"/>
      <c r="E1298" s="145"/>
      <c r="F1298" s="145"/>
      <c r="G1298" s="145"/>
      <c r="H1298" s="145"/>
      <c r="I1298" s="145"/>
      <c r="J1298" s="145"/>
      <c r="K1298" s="145"/>
      <c r="L1298" s="145"/>
      <c r="M1298" s="145"/>
      <c r="N1298" s="145"/>
      <c r="O1298" s="145"/>
      <c r="P1298" s="145"/>
      <c r="Q1298" s="145"/>
      <c r="R1298" s="145"/>
      <c r="S1298" s="145"/>
      <c r="T1298" s="145"/>
      <c r="U1298" s="145"/>
      <c r="V1298" s="145"/>
      <c r="W1298" s="145"/>
      <c r="X1298" s="145"/>
      <c r="Y1298" s="145"/>
      <c r="Z1298" s="145"/>
      <c r="AA1298" s="145"/>
      <c r="AB1298" s="145"/>
      <c r="AC1298" s="169"/>
      <c r="AD1298" s="169"/>
      <c r="AE1298" s="169"/>
      <c r="AF1298" s="169"/>
      <c r="AG1298" s="169"/>
      <c r="AH1298" s="170"/>
      <c r="AI1298" s="145"/>
      <c r="AJ1298" s="145"/>
      <c r="AK1298" s="145"/>
      <c r="AL1298" s="145"/>
      <c r="AY1298" s="171"/>
      <c r="AZ1298" s="167"/>
      <c r="BA1298" s="172"/>
      <c r="BG1298" s="171"/>
      <c r="BH1298" s="167"/>
      <c r="BI1298" s="172"/>
      <c r="CG1298" s="430"/>
      <c r="CH1298" s="430"/>
      <c r="CL1298" s="147"/>
    </row>
    <row r="1299" spans="1:90" s="5" customFormat="1" x14ac:dyDescent="0.25">
      <c r="A1299" s="145"/>
      <c r="B1299" s="145"/>
      <c r="C1299" s="145"/>
      <c r="D1299" s="145"/>
      <c r="E1299" s="145"/>
      <c r="F1299" s="145"/>
      <c r="G1299" s="145"/>
      <c r="H1299" s="145"/>
      <c r="I1299" s="145"/>
      <c r="J1299" s="145"/>
      <c r="K1299" s="145"/>
      <c r="L1299" s="145"/>
      <c r="M1299" s="145"/>
      <c r="N1299" s="145"/>
      <c r="O1299" s="145"/>
      <c r="P1299" s="145"/>
      <c r="Q1299" s="145"/>
      <c r="R1299" s="145"/>
      <c r="S1299" s="145"/>
      <c r="T1299" s="145"/>
      <c r="U1299" s="145"/>
      <c r="V1299" s="145"/>
      <c r="W1299" s="145"/>
      <c r="X1299" s="145"/>
      <c r="Y1299" s="145"/>
      <c r="Z1299" s="145"/>
      <c r="AA1299" s="145"/>
      <c r="AB1299" s="145"/>
      <c r="AC1299" s="169"/>
      <c r="AD1299" s="169"/>
      <c r="AE1299" s="169"/>
      <c r="AF1299" s="169"/>
      <c r="AG1299" s="169"/>
      <c r="AH1299" s="170"/>
      <c r="AI1299" s="145"/>
      <c r="AJ1299" s="145"/>
      <c r="AK1299" s="145"/>
      <c r="AL1299" s="145"/>
      <c r="AY1299" s="171"/>
      <c r="AZ1299" s="167"/>
      <c r="BA1299" s="172"/>
      <c r="BG1299" s="171"/>
      <c r="BH1299" s="167"/>
      <c r="BI1299" s="172"/>
      <c r="CG1299" s="430"/>
      <c r="CH1299" s="430"/>
      <c r="CL1299" s="147"/>
    </row>
    <row r="1300" spans="1:90" s="5" customFormat="1" x14ac:dyDescent="0.25">
      <c r="A1300" s="145"/>
      <c r="B1300" s="145"/>
      <c r="C1300" s="145"/>
      <c r="D1300" s="145"/>
      <c r="E1300" s="145"/>
      <c r="F1300" s="145"/>
      <c r="G1300" s="145"/>
      <c r="H1300" s="145"/>
      <c r="I1300" s="145"/>
      <c r="J1300" s="145"/>
      <c r="K1300" s="145"/>
      <c r="L1300" s="145"/>
      <c r="M1300" s="145"/>
      <c r="N1300" s="145"/>
      <c r="O1300" s="145"/>
      <c r="P1300" s="145"/>
      <c r="Q1300" s="145"/>
      <c r="R1300" s="145"/>
      <c r="S1300" s="145"/>
      <c r="T1300" s="145"/>
      <c r="U1300" s="145"/>
      <c r="V1300" s="145"/>
      <c r="W1300" s="145"/>
      <c r="X1300" s="145"/>
      <c r="Y1300" s="145"/>
      <c r="Z1300" s="145"/>
      <c r="AA1300" s="145"/>
      <c r="AB1300" s="145"/>
      <c r="AC1300" s="169"/>
      <c r="AD1300" s="169"/>
      <c r="AE1300" s="169"/>
      <c r="AF1300" s="169"/>
      <c r="AG1300" s="169"/>
      <c r="AH1300" s="170"/>
      <c r="AI1300" s="145"/>
      <c r="AJ1300" s="145"/>
      <c r="AK1300" s="145"/>
      <c r="AL1300" s="145"/>
      <c r="AY1300" s="171"/>
      <c r="AZ1300" s="167"/>
      <c r="BA1300" s="172"/>
      <c r="BG1300" s="171"/>
      <c r="BH1300" s="167"/>
      <c r="BI1300" s="172"/>
      <c r="CG1300" s="430"/>
      <c r="CH1300" s="430"/>
      <c r="CL1300" s="147"/>
    </row>
    <row r="1301" spans="1:90" s="5" customFormat="1" x14ac:dyDescent="0.25">
      <c r="A1301" s="145"/>
      <c r="B1301" s="145"/>
      <c r="C1301" s="145"/>
      <c r="D1301" s="145"/>
      <c r="E1301" s="145"/>
      <c r="F1301" s="145"/>
      <c r="G1301" s="145"/>
      <c r="H1301" s="145"/>
      <c r="I1301" s="145"/>
      <c r="J1301" s="145"/>
      <c r="K1301" s="145"/>
      <c r="L1301" s="145"/>
      <c r="M1301" s="145"/>
      <c r="N1301" s="145"/>
      <c r="O1301" s="145"/>
      <c r="P1301" s="145"/>
      <c r="Q1301" s="145"/>
      <c r="R1301" s="145"/>
      <c r="S1301" s="145"/>
      <c r="T1301" s="145"/>
      <c r="U1301" s="145"/>
      <c r="V1301" s="145"/>
      <c r="W1301" s="145"/>
      <c r="X1301" s="145"/>
      <c r="Y1301" s="145"/>
      <c r="Z1301" s="145"/>
      <c r="AA1301" s="145"/>
      <c r="AB1301" s="145"/>
      <c r="AC1301" s="169"/>
      <c r="AD1301" s="169"/>
      <c r="AE1301" s="169"/>
      <c r="AF1301" s="169"/>
      <c r="AG1301" s="169"/>
      <c r="AH1301" s="170"/>
      <c r="AI1301" s="145"/>
      <c r="AJ1301" s="145"/>
      <c r="AK1301" s="145"/>
      <c r="AL1301" s="145"/>
      <c r="AY1301" s="171"/>
      <c r="AZ1301" s="167"/>
      <c r="BA1301" s="172"/>
      <c r="BG1301" s="171"/>
      <c r="BH1301" s="167"/>
      <c r="BI1301" s="172"/>
      <c r="CG1301" s="430"/>
      <c r="CH1301" s="430"/>
      <c r="CL1301" s="147"/>
    </row>
    <row r="1302" spans="1:90" s="5" customFormat="1" x14ac:dyDescent="0.25">
      <c r="A1302" s="145"/>
      <c r="B1302" s="145"/>
      <c r="C1302" s="145"/>
      <c r="D1302" s="145"/>
      <c r="E1302" s="145"/>
      <c r="F1302" s="145"/>
      <c r="G1302" s="145"/>
      <c r="H1302" s="145"/>
      <c r="I1302" s="145"/>
      <c r="J1302" s="145"/>
      <c r="K1302" s="145"/>
      <c r="L1302" s="145"/>
      <c r="M1302" s="145"/>
      <c r="N1302" s="145"/>
      <c r="O1302" s="145"/>
      <c r="P1302" s="145"/>
      <c r="Q1302" s="145"/>
      <c r="R1302" s="145"/>
      <c r="S1302" s="145"/>
      <c r="T1302" s="145"/>
      <c r="U1302" s="145"/>
      <c r="V1302" s="145"/>
      <c r="W1302" s="145"/>
      <c r="X1302" s="145"/>
      <c r="Y1302" s="145"/>
      <c r="Z1302" s="145"/>
      <c r="AA1302" s="145"/>
      <c r="AB1302" s="145"/>
      <c r="AC1302" s="169"/>
      <c r="AD1302" s="169"/>
      <c r="AE1302" s="169"/>
      <c r="AF1302" s="169"/>
      <c r="AG1302" s="169"/>
      <c r="AH1302" s="170"/>
      <c r="AI1302" s="145"/>
      <c r="AJ1302" s="145"/>
      <c r="AK1302" s="145"/>
      <c r="AL1302" s="145"/>
      <c r="AY1302" s="171"/>
      <c r="AZ1302" s="167"/>
      <c r="BA1302" s="172"/>
      <c r="BG1302" s="171"/>
      <c r="BH1302" s="167"/>
      <c r="BI1302" s="172"/>
      <c r="CG1302" s="430"/>
      <c r="CH1302" s="430"/>
      <c r="CL1302" s="147"/>
    </row>
    <row r="1303" spans="1:90" s="5" customFormat="1" x14ac:dyDescent="0.25">
      <c r="A1303" s="145"/>
      <c r="B1303" s="145"/>
      <c r="C1303" s="145"/>
      <c r="D1303" s="145"/>
      <c r="E1303" s="145"/>
      <c r="F1303" s="145"/>
      <c r="G1303" s="145"/>
      <c r="H1303" s="145"/>
      <c r="I1303" s="145"/>
      <c r="J1303" s="145"/>
      <c r="K1303" s="145"/>
      <c r="L1303" s="145"/>
      <c r="M1303" s="145"/>
      <c r="N1303" s="145"/>
      <c r="O1303" s="145"/>
      <c r="P1303" s="145"/>
      <c r="Q1303" s="145"/>
      <c r="R1303" s="145"/>
      <c r="S1303" s="145"/>
      <c r="T1303" s="145"/>
      <c r="U1303" s="145"/>
      <c r="V1303" s="145"/>
      <c r="W1303" s="145"/>
      <c r="X1303" s="145"/>
      <c r="Y1303" s="145"/>
      <c r="Z1303" s="145"/>
      <c r="AA1303" s="145"/>
      <c r="AB1303" s="145"/>
      <c r="AC1303" s="169"/>
      <c r="AD1303" s="169"/>
      <c r="AE1303" s="169"/>
      <c r="AF1303" s="169"/>
      <c r="AG1303" s="169"/>
      <c r="AH1303" s="170"/>
      <c r="AI1303" s="145"/>
      <c r="AJ1303" s="145"/>
      <c r="AK1303" s="145"/>
      <c r="AL1303" s="145"/>
      <c r="AY1303" s="171"/>
      <c r="AZ1303" s="167"/>
      <c r="BA1303" s="172"/>
      <c r="BG1303" s="171"/>
      <c r="BH1303" s="167"/>
      <c r="BI1303" s="172"/>
      <c r="CG1303" s="430"/>
      <c r="CH1303" s="430"/>
      <c r="CL1303" s="147"/>
    </row>
    <row r="1304" spans="1:90" s="5" customFormat="1" x14ac:dyDescent="0.25">
      <c r="A1304" s="145"/>
      <c r="B1304" s="145"/>
      <c r="C1304" s="145"/>
      <c r="D1304" s="145"/>
      <c r="E1304" s="145"/>
      <c r="F1304" s="145"/>
      <c r="G1304" s="145"/>
      <c r="H1304" s="145"/>
      <c r="I1304" s="145"/>
      <c r="J1304" s="145"/>
      <c r="K1304" s="145"/>
      <c r="L1304" s="145"/>
      <c r="M1304" s="145"/>
      <c r="N1304" s="145"/>
      <c r="O1304" s="145"/>
      <c r="P1304" s="145"/>
      <c r="Q1304" s="145"/>
      <c r="R1304" s="145"/>
      <c r="S1304" s="145"/>
      <c r="T1304" s="145"/>
      <c r="U1304" s="145"/>
      <c r="V1304" s="145"/>
      <c r="W1304" s="145"/>
      <c r="X1304" s="145"/>
      <c r="Y1304" s="145"/>
      <c r="Z1304" s="145"/>
      <c r="AA1304" s="145"/>
      <c r="AB1304" s="145"/>
      <c r="AC1304" s="169"/>
      <c r="AD1304" s="169"/>
      <c r="AE1304" s="169"/>
      <c r="AF1304" s="169"/>
      <c r="AG1304" s="169"/>
      <c r="AH1304" s="170"/>
      <c r="AI1304" s="145"/>
      <c r="AJ1304" s="145"/>
      <c r="AK1304" s="145"/>
      <c r="AL1304" s="145"/>
      <c r="AY1304" s="171"/>
      <c r="AZ1304" s="167"/>
      <c r="BA1304" s="172"/>
      <c r="BG1304" s="171"/>
      <c r="BH1304" s="167"/>
      <c r="BI1304" s="172"/>
      <c r="CG1304" s="430"/>
      <c r="CH1304" s="430"/>
      <c r="CL1304" s="147"/>
    </row>
    <row r="1305" spans="1:90" s="5" customFormat="1" x14ac:dyDescent="0.25">
      <c r="A1305" s="145"/>
      <c r="B1305" s="145"/>
      <c r="C1305" s="145"/>
      <c r="D1305" s="145"/>
      <c r="E1305" s="145"/>
      <c r="F1305" s="145"/>
      <c r="G1305" s="145"/>
      <c r="H1305" s="145"/>
      <c r="I1305" s="145"/>
      <c r="J1305" s="145"/>
      <c r="K1305" s="145"/>
      <c r="L1305" s="145"/>
      <c r="M1305" s="145"/>
      <c r="N1305" s="145"/>
      <c r="O1305" s="145"/>
      <c r="P1305" s="145"/>
      <c r="Q1305" s="145"/>
      <c r="R1305" s="145"/>
      <c r="S1305" s="145"/>
      <c r="T1305" s="145"/>
      <c r="U1305" s="145"/>
      <c r="V1305" s="145"/>
      <c r="W1305" s="145"/>
      <c r="X1305" s="145"/>
      <c r="Y1305" s="145"/>
      <c r="Z1305" s="145"/>
      <c r="AA1305" s="145"/>
      <c r="AB1305" s="145"/>
      <c r="AC1305" s="169"/>
      <c r="AD1305" s="169"/>
      <c r="AE1305" s="169"/>
      <c r="AF1305" s="169"/>
      <c r="AG1305" s="169"/>
      <c r="AH1305" s="170"/>
      <c r="AI1305" s="145"/>
      <c r="AJ1305" s="145"/>
      <c r="AK1305" s="145"/>
      <c r="AL1305" s="145"/>
      <c r="AY1305" s="171"/>
      <c r="AZ1305" s="167"/>
      <c r="BA1305" s="172"/>
      <c r="BG1305" s="171"/>
      <c r="BH1305" s="167"/>
      <c r="BI1305" s="172"/>
      <c r="CG1305" s="430"/>
      <c r="CH1305" s="430"/>
      <c r="CL1305" s="147"/>
    </row>
    <row r="1306" spans="1:90" s="5" customFormat="1" x14ac:dyDescent="0.25">
      <c r="A1306" s="145"/>
      <c r="B1306" s="145"/>
      <c r="C1306" s="145"/>
      <c r="D1306" s="145"/>
      <c r="E1306" s="145"/>
      <c r="F1306" s="145"/>
      <c r="G1306" s="145"/>
      <c r="H1306" s="145"/>
      <c r="I1306" s="145"/>
      <c r="J1306" s="145"/>
      <c r="K1306" s="145"/>
      <c r="L1306" s="145"/>
      <c r="M1306" s="145"/>
      <c r="N1306" s="145"/>
      <c r="O1306" s="145"/>
      <c r="P1306" s="145"/>
      <c r="Q1306" s="145"/>
      <c r="R1306" s="145"/>
      <c r="S1306" s="145"/>
      <c r="T1306" s="145"/>
      <c r="U1306" s="145"/>
      <c r="V1306" s="145"/>
      <c r="W1306" s="145"/>
      <c r="X1306" s="145"/>
      <c r="Y1306" s="145"/>
      <c r="Z1306" s="145"/>
      <c r="AA1306" s="145"/>
      <c r="AB1306" s="145"/>
      <c r="AC1306" s="169"/>
      <c r="AD1306" s="169"/>
      <c r="AE1306" s="169"/>
      <c r="AF1306" s="169"/>
      <c r="AG1306" s="169"/>
      <c r="AH1306" s="170"/>
      <c r="AI1306" s="145"/>
      <c r="AJ1306" s="145"/>
      <c r="AK1306" s="145"/>
      <c r="AL1306" s="145"/>
      <c r="AY1306" s="171"/>
      <c r="AZ1306" s="167"/>
      <c r="BA1306" s="172"/>
      <c r="BG1306" s="171"/>
      <c r="BH1306" s="167"/>
      <c r="BI1306" s="172"/>
      <c r="CG1306" s="430"/>
      <c r="CH1306" s="430"/>
      <c r="CL1306" s="147"/>
    </row>
    <row r="1307" spans="1:90" s="5" customFormat="1" x14ac:dyDescent="0.25">
      <c r="A1307" s="145"/>
      <c r="B1307" s="145"/>
      <c r="C1307" s="145"/>
      <c r="D1307" s="145"/>
      <c r="E1307" s="145"/>
      <c r="F1307" s="145"/>
      <c r="G1307" s="145"/>
      <c r="H1307" s="145"/>
      <c r="I1307" s="145"/>
      <c r="J1307" s="145"/>
      <c r="K1307" s="145"/>
      <c r="L1307" s="145"/>
      <c r="M1307" s="145"/>
      <c r="N1307" s="145"/>
      <c r="O1307" s="145"/>
      <c r="P1307" s="145"/>
      <c r="Q1307" s="145"/>
      <c r="R1307" s="145"/>
      <c r="S1307" s="145"/>
      <c r="T1307" s="145"/>
      <c r="U1307" s="145"/>
      <c r="V1307" s="145"/>
      <c r="W1307" s="145"/>
      <c r="X1307" s="145"/>
      <c r="Y1307" s="145"/>
      <c r="Z1307" s="145"/>
      <c r="AA1307" s="145"/>
      <c r="AB1307" s="145"/>
      <c r="AC1307" s="169"/>
      <c r="AD1307" s="169"/>
      <c r="AE1307" s="169"/>
      <c r="AF1307" s="169"/>
      <c r="AG1307" s="169"/>
      <c r="AH1307" s="170"/>
      <c r="AI1307" s="145"/>
      <c r="AJ1307" s="145"/>
      <c r="AK1307" s="145"/>
      <c r="AL1307" s="145"/>
      <c r="AY1307" s="171"/>
      <c r="AZ1307" s="167"/>
      <c r="BA1307" s="172"/>
      <c r="BG1307" s="171"/>
      <c r="BH1307" s="167"/>
      <c r="BI1307" s="172"/>
      <c r="CG1307" s="430"/>
      <c r="CH1307" s="430"/>
      <c r="CL1307" s="147"/>
    </row>
    <row r="1308" spans="1:90" s="5" customFormat="1" x14ac:dyDescent="0.25">
      <c r="A1308" s="145"/>
      <c r="B1308" s="145"/>
      <c r="C1308" s="145"/>
      <c r="D1308" s="145"/>
      <c r="E1308" s="145"/>
      <c r="F1308" s="145"/>
      <c r="G1308" s="145"/>
      <c r="H1308" s="145"/>
      <c r="I1308" s="145"/>
      <c r="J1308" s="145"/>
      <c r="K1308" s="145"/>
      <c r="L1308" s="145"/>
      <c r="M1308" s="145"/>
      <c r="N1308" s="145"/>
      <c r="O1308" s="145"/>
      <c r="P1308" s="145"/>
      <c r="Q1308" s="145"/>
      <c r="R1308" s="145"/>
      <c r="S1308" s="145"/>
      <c r="T1308" s="145"/>
      <c r="U1308" s="145"/>
      <c r="V1308" s="145"/>
      <c r="W1308" s="145"/>
      <c r="X1308" s="145"/>
      <c r="Y1308" s="145"/>
      <c r="Z1308" s="145"/>
      <c r="AA1308" s="145"/>
      <c r="AB1308" s="145"/>
      <c r="AC1308" s="169"/>
      <c r="AD1308" s="169"/>
      <c r="AE1308" s="169"/>
      <c r="AF1308" s="169"/>
      <c r="AG1308" s="169"/>
      <c r="AH1308" s="170"/>
      <c r="AI1308" s="145"/>
      <c r="AJ1308" s="145"/>
      <c r="AK1308" s="145"/>
      <c r="AL1308" s="145"/>
      <c r="AY1308" s="171"/>
      <c r="AZ1308" s="167"/>
      <c r="BA1308" s="172"/>
      <c r="BG1308" s="171"/>
      <c r="BH1308" s="167"/>
      <c r="BI1308" s="172"/>
      <c r="CG1308" s="430"/>
      <c r="CH1308" s="430"/>
      <c r="CL1308" s="147"/>
    </row>
    <row r="1309" spans="1:90" s="5" customFormat="1" x14ac:dyDescent="0.25">
      <c r="A1309" s="145"/>
      <c r="B1309" s="145"/>
      <c r="C1309" s="145"/>
      <c r="D1309" s="145"/>
      <c r="E1309" s="145"/>
      <c r="F1309" s="145"/>
      <c r="G1309" s="145"/>
      <c r="H1309" s="145"/>
      <c r="I1309" s="145"/>
      <c r="J1309" s="145"/>
      <c r="K1309" s="145"/>
      <c r="L1309" s="145"/>
      <c r="M1309" s="145"/>
      <c r="N1309" s="145"/>
      <c r="O1309" s="145"/>
      <c r="P1309" s="145"/>
      <c r="Q1309" s="145"/>
      <c r="R1309" s="145"/>
      <c r="S1309" s="145"/>
      <c r="T1309" s="145"/>
      <c r="U1309" s="145"/>
      <c r="V1309" s="145"/>
      <c r="W1309" s="145"/>
      <c r="X1309" s="145"/>
      <c r="Y1309" s="145"/>
      <c r="Z1309" s="145"/>
      <c r="AA1309" s="145"/>
      <c r="AB1309" s="145"/>
      <c r="AC1309" s="169"/>
      <c r="AD1309" s="169"/>
      <c r="AE1309" s="169"/>
      <c r="AF1309" s="169"/>
      <c r="AG1309" s="169"/>
      <c r="AH1309" s="170"/>
      <c r="AI1309" s="145"/>
      <c r="AJ1309" s="145"/>
      <c r="AK1309" s="145"/>
      <c r="AL1309" s="145"/>
      <c r="AY1309" s="171"/>
      <c r="AZ1309" s="167"/>
      <c r="BA1309" s="172"/>
      <c r="BG1309" s="171"/>
      <c r="BH1309" s="167"/>
      <c r="BI1309" s="172"/>
      <c r="CG1309" s="430"/>
      <c r="CH1309" s="430"/>
      <c r="CL1309" s="147"/>
    </row>
    <row r="1310" spans="1:90" s="5" customFormat="1" x14ac:dyDescent="0.25">
      <c r="A1310" s="145"/>
      <c r="B1310" s="145"/>
      <c r="C1310" s="145"/>
      <c r="D1310" s="145"/>
      <c r="E1310" s="145"/>
      <c r="F1310" s="145"/>
      <c r="G1310" s="145"/>
      <c r="H1310" s="145"/>
      <c r="I1310" s="145"/>
      <c r="J1310" s="145"/>
      <c r="K1310" s="145"/>
      <c r="L1310" s="145"/>
      <c r="M1310" s="145"/>
      <c r="N1310" s="145"/>
      <c r="O1310" s="145"/>
      <c r="P1310" s="145"/>
      <c r="Q1310" s="145"/>
      <c r="R1310" s="145"/>
      <c r="S1310" s="145"/>
      <c r="T1310" s="145"/>
      <c r="U1310" s="145"/>
      <c r="V1310" s="145"/>
      <c r="W1310" s="145"/>
      <c r="X1310" s="145"/>
      <c r="Y1310" s="145"/>
      <c r="Z1310" s="145"/>
      <c r="AA1310" s="145"/>
      <c r="AB1310" s="145"/>
      <c r="AC1310" s="169"/>
      <c r="AD1310" s="169"/>
      <c r="AE1310" s="169"/>
      <c r="AF1310" s="169"/>
      <c r="AG1310" s="169"/>
      <c r="AH1310" s="170"/>
      <c r="AI1310" s="145"/>
      <c r="AJ1310" s="145"/>
      <c r="AK1310" s="145"/>
      <c r="AL1310" s="145"/>
      <c r="AY1310" s="171"/>
      <c r="AZ1310" s="167"/>
      <c r="BA1310" s="172"/>
      <c r="BG1310" s="171"/>
      <c r="BH1310" s="167"/>
      <c r="BI1310" s="172"/>
      <c r="CG1310" s="430"/>
      <c r="CH1310" s="430"/>
      <c r="CL1310" s="147"/>
    </row>
    <row r="1311" spans="1:90" s="5" customFormat="1" x14ac:dyDescent="0.25">
      <c r="A1311" s="145"/>
      <c r="B1311" s="145"/>
      <c r="C1311" s="145"/>
      <c r="D1311" s="145"/>
      <c r="E1311" s="145"/>
      <c r="F1311" s="145"/>
      <c r="G1311" s="145"/>
      <c r="H1311" s="145"/>
      <c r="I1311" s="145"/>
      <c r="J1311" s="145"/>
      <c r="K1311" s="145"/>
      <c r="L1311" s="145"/>
      <c r="M1311" s="145"/>
      <c r="N1311" s="145"/>
      <c r="O1311" s="145"/>
      <c r="P1311" s="145"/>
      <c r="Q1311" s="145"/>
      <c r="R1311" s="145"/>
      <c r="S1311" s="145"/>
      <c r="T1311" s="145"/>
      <c r="U1311" s="145"/>
      <c r="V1311" s="145"/>
      <c r="W1311" s="145"/>
      <c r="X1311" s="145"/>
      <c r="Y1311" s="145"/>
      <c r="Z1311" s="145"/>
      <c r="AA1311" s="145"/>
      <c r="AB1311" s="145"/>
      <c r="AC1311" s="169"/>
      <c r="AD1311" s="169"/>
      <c r="AE1311" s="169"/>
      <c r="AF1311" s="169"/>
      <c r="AG1311" s="169"/>
      <c r="AH1311" s="170"/>
      <c r="AI1311" s="145"/>
      <c r="AJ1311" s="145"/>
      <c r="AK1311" s="145"/>
      <c r="AL1311" s="145"/>
      <c r="AY1311" s="171"/>
      <c r="AZ1311" s="167"/>
      <c r="BA1311" s="172"/>
      <c r="BG1311" s="171"/>
      <c r="BH1311" s="167"/>
      <c r="BI1311" s="172"/>
      <c r="CG1311" s="430"/>
      <c r="CH1311" s="430"/>
      <c r="CL1311" s="147"/>
    </row>
    <row r="1312" spans="1:90" s="5" customFormat="1" x14ac:dyDescent="0.25">
      <c r="A1312" s="145"/>
      <c r="B1312" s="145"/>
      <c r="C1312" s="145"/>
      <c r="D1312" s="145"/>
      <c r="E1312" s="145"/>
      <c r="F1312" s="145"/>
      <c r="G1312" s="145"/>
      <c r="H1312" s="145"/>
      <c r="I1312" s="145"/>
      <c r="J1312" s="145"/>
      <c r="K1312" s="145"/>
      <c r="L1312" s="145"/>
      <c r="M1312" s="145"/>
      <c r="N1312" s="145"/>
      <c r="O1312" s="145"/>
      <c r="P1312" s="145"/>
      <c r="Q1312" s="145"/>
      <c r="R1312" s="145"/>
      <c r="S1312" s="145"/>
      <c r="T1312" s="145"/>
      <c r="U1312" s="145"/>
      <c r="V1312" s="145"/>
      <c r="W1312" s="145"/>
      <c r="X1312" s="145"/>
      <c r="Y1312" s="145"/>
      <c r="Z1312" s="145"/>
      <c r="AA1312" s="145"/>
      <c r="AB1312" s="145"/>
      <c r="AC1312" s="169"/>
      <c r="AD1312" s="169"/>
      <c r="AE1312" s="169"/>
      <c r="AF1312" s="169"/>
      <c r="AG1312" s="169"/>
      <c r="AH1312" s="170"/>
      <c r="AI1312" s="145"/>
      <c r="AJ1312" s="145"/>
      <c r="AK1312" s="145"/>
      <c r="AL1312" s="145"/>
      <c r="AY1312" s="171"/>
      <c r="AZ1312" s="167"/>
      <c r="BA1312" s="172"/>
      <c r="BG1312" s="171"/>
      <c r="BH1312" s="167"/>
      <c r="BI1312" s="172"/>
      <c r="CG1312" s="430"/>
      <c r="CH1312" s="430"/>
      <c r="CL1312" s="147"/>
    </row>
    <row r="1313" spans="1:90" s="5" customFormat="1" x14ac:dyDescent="0.25">
      <c r="A1313" s="145"/>
      <c r="B1313" s="145"/>
      <c r="C1313" s="145"/>
      <c r="D1313" s="145"/>
      <c r="E1313" s="145"/>
      <c r="F1313" s="145"/>
      <c r="G1313" s="145"/>
      <c r="H1313" s="145"/>
      <c r="I1313" s="145"/>
      <c r="J1313" s="145"/>
      <c r="K1313" s="145"/>
      <c r="L1313" s="145"/>
      <c r="M1313" s="145"/>
      <c r="N1313" s="145"/>
      <c r="O1313" s="145"/>
      <c r="P1313" s="145"/>
      <c r="Q1313" s="145"/>
      <c r="R1313" s="145"/>
      <c r="S1313" s="145"/>
      <c r="T1313" s="145"/>
      <c r="U1313" s="145"/>
      <c r="V1313" s="145"/>
      <c r="W1313" s="145"/>
      <c r="X1313" s="145"/>
      <c r="Y1313" s="145"/>
      <c r="Z1313" s="145"/>
      <c r="AA1313" s="145"/>
      <c r="AB1313" s="145"/>
      <c r="AC1313" s="169"/>
      <c r="AD1313" s="169"/>
      <c r="AE1313" s="169"/>
      <c r="AF1313" s="169"/>
      <c r="AG1313" s="169"/>
      <c r="AH1313" s="170"/>
      <c r="AI1313" s="145"/>
      <c r="AJ1313" s="145"/>
      <c r="AK1313" s="145"/>
      <c r="AL1313" s="145"/>
      <c r="AY1313" s="171"/>
      <c r="AZ1313" s="167"/>
      <c r="BA1313" s="172"/>
      <c r="BG1313" s="171"/>
      <c r="BH1313" s="167"/>
      <c r="BI1313" s="172"/>
      <c r="CG1313" s="430"/>
      <c r="CH1313" s="430"/>
      <c r="CL1313" s="147"/>
    </row>
    <row r="1314" spans="1:90" s="5" customFormat="1" x14ac:dyDescent="0.25">
      <c r="A1314" s="145"/>
      <c r="B1314" s="145"/>
      <c r="C1314" s="145"/>
      <c r="D1314" s="145"/>
      <c r="E1314" s="145"/>
      <c r="F1314" s="145"/>
      <c r="G1314" s="145"/>
      <c r="H1314" s="145"/>
      <c r="I1314" s="145"/>
      <c r="J1314" s="145"/>
      <c r="K1314" s="145"/>
      <c r="L1314" s="145"/>
      <c r="M1314" s="145"/>
      <c r="N1314" s="145"/>
      <c r="O1314" s="145"/>
      <c r="P1314" s="145"/>
      <c r="Q1314" s="145"/>
      <c r="R1314" s="145"/>
      <c r="S1314" s="145"/>
      <c r="T1314" s="145"/>
      <c r="U1314" s="145"/>
      <c r="V1314" s="145"/>
      <c r="W1314" s="145"/>
      <c r="X1314" s="145"/>
      <c r="Y1314" s="145"/>
      <c r="Z1314" s="145"/>
      <c r="AA1314" s="145"/>
      <c r="AB1314" s="145"/>
      <c r="AC1314" s="169"/>
      <c r="AD1314" s="169"/>
      <c r="AE1314" s="169"/>
      <c r="AF1314" s="169"/>
      <c r="AG1314" s="169"/>
      <c r="AH1314" s="170"/>
      <c r="AI1314" s="145"/>
      <c r="AJ1314" s="145"/>
      <c r="AK1314" s="145"/>
      <c r="AL1314" s="145"/>
      <c r="AY1314" s="171"/>
      <c r="AZ1314" s="167"/>
      <c r="BA1314" s="172"/>
      <c r="BG1314" s="171"/>
      <c r="BH1314" s="167"/>
      <c r="BI1314" s="172"/>
      <c r="CG1314" s="430"/>
      <c r="CH1314" s="430"/>
      <c r="CL1314" s="147"/>
    </row>
    <row r="1315" spans="1:90" s="5" customFormat="1" x14ac:dyDescent="0.25">
      <c r="A1315" s="145"/>
      <c r="B1315" s="145"/>
      <c r="C1315" s="145"/>
      <c r="D1315" s="145"/>
      <c r="E1315" s="145"/>
      <c r="F1315" s="145"/>
      <c r="G1315" s="145"/>
      <c r="H1315" s="145"/>
      <c r="I1315" s="145"/>
      <c r="J1315" s="145"/>
      <c r="K1315" s="145"/>
      <c r="L1315" s="145"/>
      <c r="M1315" s="145"/>
      <c r="N1315" s="145"/>
      <c r="O1315" s="145"/>
      <c r="P1315" s="145"/>
      <c r="Q1315" s="145"/>
      <c r="R1315" s="145"/>
      <c r="S1315" s="145"/>
      <c r="T1315" s="145"/>
      <c r="U1315" s="145"/>
      <c r="V1315" s="145"/>
      <c r="W1315" s="145"/>
      <c r="X1315" s="145"/>
      <c r="Y1315" s="145"/>
      <c r="Z1315" s="145"/>
      <c r="AA1315" s="145"/>
      <c r="AB1315" s="145"/>
      <c r="AC1315" s="169"/>
      <c r="AD1315" s="169"/>
      <c r="AE1315" s="169"/>
      <c r="AF1315" s="169"/>
      <c r="AG1315" s="169"/>
      <c r="AH1315" s="170"/>
      <c r="AI1315" s="145"/>
      <c r="AJ1315" s="145"/>
      <c r="AK1315" s="145"/>
      <c r="AL1315" s="145"/>
      <c r="AY1315" s="171"/>
      <c r="AZ1315" s="167"/>
      <c r="BA1315" s="172"/>
      <c r="BG1315" s="171"/>
      <c r="BH1315" s="167"/>
      <c r="BI1315" s="172"/>
      <c r="CG1315" s="430"/>
      <c r="CH1315" s="430"/>
      <c r="CL1315" s="147"/>
    </row>
    <row r="1316" spans="1:90" s="5" customFormat="1" x14ac:dyDescent="0.25">
      <c r="A1316" s="145"/>
      <c r="B1316" s="145"/>
      <c r="C1316" s="145"/>
      <c r="D1316" s="145"/>
      <c r="E1316" s="145"/>
      <c r="F1316" s="145"/>
      <c r="G1316" s="145"/>
      <c r="H1316" s="145"/>
      <c r="I1316" s="145"/>
      <c r="J1316" s="145"/>
      <c r="K1316" s="145"/>
      <c r="L1316" s="145"/>
      <c r="M1316" s="145"/>
      <c r="N1316" s="145"/>
      <c r="O1316" s="145"/>
      <c r="P1316" s="145"/>
      <c r="Q1316" s="145"/>
      <c r="R1316" s="145"/>
      <c r="S1316" s="145"/>
      <c r="T1316" s="145"/>
      <c r="U1316" s="145"/>
      <c r="V1316" s="145"/>
      <c r="W1316" s="145"/>
      <c r="X1316" s="145"/>
      <c r="Y1316" s="145"/>
      <c r="Z1316" s="145"/>
      <c r="AA1316" s="145"/>
      <c r="AB1316" s="145"/>
      <c r="AC1316" s="169"/>
      <c r="AD1316" s="169"/>
      <c r="AE1316" s="169"/>
      <c r="AF1316" s="169"/>
      <c r="AG1316" s="169"/>
      <c r="AH1316" s="170"/>
      <c r="AI1316" s="145"/>
      <c r="AJ1316" s="145"/>
      <c r="AK1316" s="145"/>
      <c r="AL1316" s="145"/>
      <c r="AY1316" s="171"/>
      <c r="AZ1316" s="167"/>
      <c r="BA1316" s="172"/>
      <c r="BG1316" s="171"/>
      <c r="BH1316" s="167"/>
      <c r="BI1316" s="172"/>
      <c r="CG1316" s="430"/>
      <c r="CH1316" s="430"/>
      <c r="CL1316" s="147"/>
    </row>
    <row r="1317" spans="1:90" s="5" customFormat="1" x14ac:dyDescent="0.25">
      <c r="A1317" s="145"/>
      <c r="B1317" s="145"/>
      <c r="C1317" s="145"/>
      <c r="D1317" s="145"/>
      <c r="E1317" s="145"/>
      <c r="F1317" s="145"/>
      <c r="G1317" s="145"/>
      <c r="H1317" s="145"/>
      <c r="I1317" s="145"/>
      <c r="J1317" s="145"/>
      <c r="K1317" s="145"/>
      <c r="L1317" s="145"/>
      <c r="M1317" s="145"/>
      <c r="N1317" s="145"/>
      <c r="O1317" s="145"/>
      <c r="P1317" s="145"/>
      <c r="Q1317" s="145"/>
      <c r="R1317" s="145"/>
      <c r="S1317" s="145"/>
      <c r="T1317" s="145"/>
      <c r="U1317" s="145"/>
      <c r="V1317" s="145"/>
      <c r="W1317" s="145"/>
      <c r="X1317" s="145"/>
      <c r="Y1317" s="145"/>
      <c r="Z1317" s="145"/>
      <c r="AA1317" s="145"/>
      <c r="AB1317" s="145"/>
      <c r="AC1317" s="169"/>
      <c r="AD1317" s="169"/>
      <c r="AE1317" s="169"/>
      <c r="AF1317" s="169"/>
      <c r="AG1317" s="169"/>
      <c r="AH1317" s="170"/>
      <c r="AI1317" s="145"/>
      <c r="AJ1317" s="145"/>
      <c r="AK1317" s="145"/>
      <c r="AL1317" s="145"/>
      <c r="AY1317" s="171"/>
      <c r="AZ1317" s="167"/>
      <c r="BA1317" s="172"/>
      <c r="BG1317" s="171"/>
      <c r="BH1317" s="167"/>
      <c r="BI1317" s="172"/>
      <c r="CG1317" s="430"/>
      <c r="CH1317" s="430"/>
      <c r="CL1317" s="147"/>
    </row>
    <row r="1318" spans="1:90" s="5" customFormat="1" x14ac:dyDescent="0.25">
      <c r="A1318" s="145"/>
      <c r="B1318" s="145"/>
      <c r="C1318" s="145"/>
      <c r="D1318" s="145"/>
      <c r="E1318" s="145"/>
      <c r="F1318" s="145"/>
      <c r="G1318" s="145"/>
      <c r="H1318" s="145"/>
      <c r="I1318" s="145"/>
      <c r="J1318" s="145"/>
      <c r="K1318" s="145"/>
      <c r="L1318" s="145"/>
      <c r="M1318" s="145"/>
      <c r="N1318" s="145"/>
      <c r="O1318" s="145"/>
      <c r="P1318" s="145"/>
      <c r="Q1318" s="145"/>
      <c r="R1318" s="145"/>
      <c r="S1318" s="145"/>
      <c r="T1318" s="145"/>
      <c r="U1318" s="145"/>
      <c r="V1318" s="145"/>
      <c r="W1318" s="145"/>
      <c r="X1318" s="145"/>
      <c r="Y1318" s="145"/>
      <c r="Z1318" s="145"/>
      <c r="AA1318" s="145"/>
      <c r="AB1318" s="145"/>
      <c r="AC1318" s="169"/>
      <c r="AD1318" s="169"/>
      <c r="AE1318" s="169"/>
      <c r="AF1318" s="169"/>
      <c r="AG1318" s="169"/>
      <c r="AH1318" s="170"/>
      <c r="AI1318" s="145"/>
      <c r="AJ1318" s="145"/>
      <c r="AK1318" s="145"/>
      <c r="AL1318" s="145"/>
      <c r="AY1318" s="171"/>
      <c r="AZ1318" s="167"/>
      <c r="BA1318" s="172"/>
      <c r="BG1318" s="171"/>
      <c r="BH1318" s="167"/>
      <c r="BI1318" s="172"/>
      <c r="CG1318" s="430"/>
      <c r="CH1318" s="430"/>
      <c r="CL1318" s="147"/>
    </row>
    <row r="1319" spans="1:90" s="5" customFormat="1" x14ac:dyDescent="0.25">
      <c r="A1319" s="145"/>
      <c r="B1319" s="145"/>
      <c r="C1319" s="145"/>
      <c r="D1319" s="145"/>
      <c r="E1319" s="145"/>
      <c r="F1319" s="145"/>
      <c r="G1319" s="145"/>
      <c r="H1319" s="145"/>
      <c r="I1319" s="145"/>
      <c r="J1319" s="145"/>
      <c r="K1319" s="145"/>
      <c r="L1319" s="145"/>
      <c r="M1319" s="145"/>
      <c r="N1319" s="145"/>
      <c r="O1319" s="145"/>
      <c r="P1319" s="145"/>
      <c r="Q1319" s="145"/>
      <c r="R1319" s="145"/>
      <c r="S1319" s="145"/>
      <c r="T1319" s="145"/>
      <c r="U1319" s="145"/>
      <c r="V1319" s="145"/>
      <c r="W1319" s="145"/>
      <c r="X1319" s="145"/>
      <c r="Y1319" s="145"/>
      <c r="Z1319" s="145"/>
      <c r="AA1319" s="145"/>
      <c r="AB1319" s="145"/>
      <c r="AC1319" s="169"/>
      <c r="AD1319" s="169"/>
      <c r="AE1319" s="169"/>
      <c r="AF1319" s="169"/>
      <c r="AG1319" s="169"/>
      <c r="AH1319" s="170"/>
      <c r="AI1319" s="145"/>
      <c r="AJ1319" s="145"/>
      <c r="AK1319" s="145"/>
      <c r="AL1319" s="145"/>
      <c r="AY1319" s="171"/>
      <c r="AZ1319" s="167"/>
      <c r="BA1319" s="172"/>
      <c r="BG1319" s="171"/>
      <c r="BH1319" s="167"/>
      <c r="BI1319" s="172"/>
      <c r="CG1319" s="430"/>
      <c r="CH1319" s="430"/>
      <c r="CL1319" s="147"/>
    </row>
    <row r="1320" spans="1:90" s="5" customFormat="1" x14ac:dyDescent="0.25">
      <c r="A1320" s="145"/>
      <c r="B1320" s="145"/>
      <c r="C1320" s="145"/>
      <c r="D1320" s="145"/>
      <c r="E1320" s="145"/>
      <c r="F1320" s="145"/>
      <c r="G1320" s="145"/>
      <c r="H1320" s="145"/>
      <c r="I1320" s="145"/>
      <c r="J1320" s="145"/>
      <c r="K1320" s="145"/>
      <c r="L1320" s="145"/>
      <c r="M1320" s="145"/>
      <c r="N1320" s="145"/>
      <c r="O1320" s="145"/>
      <c r="P1320" s="145"/>
      <c r="Q1320" s="145"/>
      <c r="R1320" s="145"/>
      <c r="S1320" s="145"/>
      <c r="T1320" s="145"/>
      <c r="U1320" s="145"/>
      <c r="V1320" s="145"/>
      <c r="W1320" s="145"/>
      <c r="X1320" s="145"/>
      <c r="Y1320" s="145"/>
      <c r="Z1320" s="145"/>
      <c r="AA1320" s="145"/>
      <c r="AB1320" s="145"/>
      <c r="AC1320" s="169"/>
      <c r="AD1320" s="169"/>
      <c r="AE1320" s="169"/>
      <c r="AF1320" s="169"/>
      <c r="AG1320" s="169"/>
      <c r="AH1320" s="170"/>
      <c r="AI1320" s="145"/>
      <c r="AJ1320" s="145"/>
      <c r="AK1320" s="145"/>
      <c r="AL1320" s="145"/>
      <c r="AY1320" s="171"/>
      <c r="AZ1320" s="167"/>
      <c r="BA1320" s="172"/>
      <c r="BG1320" s="171"/>
      <c r="BH1320" s="167"/>
      <c r="BI1320" s="172"/>
      <c r="CG1320" s="430"/>
      <c r="CH1320" s="430"/>
      <c r="CL1320" s="147"/>
    </row>
    <row r="1321" spans="1:90" s="5" customFormat="1" x14ac:dyDescent="0.25">
      <c r="A1321" s="145"/>
      <c r="B1321" s="145"/>
      <c r="C1321" s="145"/>
      <c r="D1321" s="145"/>
      <c r="E1321" s="145"/>
      <c r="F1321" s="145"/>
      <c r="G1321" s="145"/>
      <c r="H1321" s="145"/>
      <c r="I1321" s="145"/>
      <c r="J1321" s="145"/>
      <c r="K1321" s="145"/>
      <c r="L1321" s="145"/>
      <c r="M1321" s="145"/>
      <c r="N1321" s="145"/>
      <c r="O1321" s="145"/>
      <c r="P1321" s="145"/>
      <c r="Q1321" s="145"/>
      <c r="R1321" s="145"/>
      <c r="S1321" s="145"/>
      <c r="T1321" s="145"/>
      <c r="U1321" s="145"/>
      <c r="V1321" s="145"/>
      <c r="W1321" s="145"/>
      <c r="X1321" s="145"/>
      <c r="Y1321" s="145"/>
      <c r="Z1321" s="145"/>
      <c r="AA1321" s="145"/>
      <c r="AB1321" s="145"/>
      <c r="AC1321" s="169"/>
      <c r="AD1321" s="169"/>
      <c r="AE1321" s="169"/>
      <c r="AF1321" s="169"/>
      <c r="AG1321" s="169"/>
      <c r="AH1321" s="170"/>
      <c r="AI1321" s="145"/>
      <c r="AJ1321" s="145"/>
      <c r="AK1321" s="145"/>
      <c r="AL1321" s="145"/>
      <c r="AY1321" s="171"/>
      <c r="AZ1321" s="167"/>
      <c r="BA1321" s="172"/>
      <c r="BG1321" s="171"/>
      <c r="BH1321" s="167"/>
      <c r="BI1321" s="172"/>
      <c r="CG1321" s="430"/>
      <c r="CH1321" s="430"/>
      <c r="CL1321" s="147"/>
    </row>
    <row r="1322" spans="1:90" s="5" customFormat="1" x14ac:dyDescent="0.25">
      <c r="A1322" s="145"/>
      <c r="B1322" s="145"/>
      <c r="C1322" s="145"/>
      <c r="D1322" s="145"/>
      <c r="E1322" s="145"/>
      <c r="F1322" s="145"/>
      <c r="G1322" s="145"/>
      <c r="H1322" s="145"/>
      <c r="I1322" s="145"/>
      <c r="J1322" s="145"/>
      <c r="K1322" s="145"/>
      <c r="L1322" s="145"/>
      <c r="M1322" s="145"/>
      <c r="N1322" s="145"/>
      <c r="O1322" s="145"/>
      <c r="P1322" s="145"/>
      <c r="Q1322" s="145"/>
      <c r="R1322" s="145"/>
      <c r="S1322" s="145"/>
      <c r="T1322" s="145"/>
      <c r="U1322" s="145"/>
      <c r="V1322" s="145"/>
      <c r="W1322" s="145"/>
      <c r="X1322" s="145"/>
      <c r="Y1322" s="145"/>
      <c r="Z1322" s="145"/>
      <c r="AA1322" s="145"/>
      <c r="AB1322" s="145"/>
      <c r="AC1322" s="169"/>
      <c r="AD1322" s="169"/>
      <c r="AE1322" s="169"/>
      <c r="AF1322" s="169"/>
      <c r="AG1322" s="169"/>
      <c r="AH1322" s="170"/>
      <c r="AI1322" s="145"/>
      <c r="AJ1322" s="145"/>
      <c r="AK1322" s="145"/>
      <c r="AL1322" s="145"/>
      <c r="AY1322" s="171"/>
      <c r="AZ1322" s="167"/>
      <c r="BA1322" s="172"/>
      <c r="BG1322" s="171"/>
      <c r="BH1322" s="167"/>
      <c r="BI1322" s="172"/>
      <c r="CG1322" s="430"/>
      <c r="CH1322" s="430"/>
      <c r="CL1322" s="147"/>
    </row>
    <row r="1323" spans="1:90" s="5" customFormat="1" x14ac:dyDescent="0.25">
      <c r="A1323" s="145"/>
      <c r="B1323" s="145"/>
      <c r="C1323" s="145"/>
      <c r="D1323" s="145"/>
      <c r="E1323" s="145"/>
      <c r="F1323" s="145"/>
      <c r="G1323" s="145"/>
      <c r="H1323" s="145"/>
      <c r="I1323" s="145"/>
      <c r="J1323" s="145"/>
      <c r="K1323" s="145"/>
      <c r="L1323" s="145"/>
      <c r="M1323" s="145"/>
      <c r="N1323" s="145"/>
      <c r="O1323" s="145"/>
      <c r="P1323" s="145"/>
      <c r="Q1323" s="145"/>
      <c r="R1323" s="145"/>
      <c r="S1323" s="145"/>
      <c r="T1323" s="145"/>
      <c r="U1323" s="145"/>
      <c r="V1323" s="145"/>
      <c r="W1323" s="145"/>
      <c r="X1323" s="145"/>
      <c r="Y1323" s="145"/>
      <c r="Z1323" s="145"/>
      <c r="AA1323" s="145"/>
      <c r="AB1323" s="145"/>
      <c r="AC1323" s="169"/>
      <c r="AD1323" s="169"/>
      <c r="AE1323" s="169"/>
      <c r="AF1323" s="169"/>
      <c r="AG1323" s="169"/>
      <c r="AH1323" s="170"/>
      <c r="AI1323" s="145"/>
      <c r="AJ1323" s="145"/>
      <c r="AK1323" s="145"/>
      <c r="AL1323" s="145"/>
      <c r="AY1323" s="171"/>
      <c r="AZ1323" s="167"/>
      <c r="BA1323" s="172"/>
      <c r="BG1323" s="171"/>
      <c r="BH1323" s="167"/>
      <c r="BI1323" s="172"/>
      <c r="CG1323" s="430"/>
      <c r="CH1323" s="430"/>
      <c r="CL1323" s="147"/>
    </row>
    <row r="1324" spans="1:90" s="5" customFormat="1" x14ac:dyDescent="0.25">
      <c r="A1324" s="145"/>
      <c r="B1324" s="145"/>
      <c r="C1324" s="145"/>
      <c r="D1324" s="145"/>
      <c r="E1324" s="145"/>
      <c r="F1324" s="145"/>
      <c r="G1324" s="145"/>
      <c r="H1324" s="145"/>
      <c r="I1324" s="145"/>
      <c r="J1324" s="145"/>
      <c r="K1324" s="145"/>
      <c r="L1324" s="145"/>
      <c r="M1324" s="145"/>
      <c r="N1324" s="145"/>
      <c r="O1324" s="145"/>
      <c r="P1324" s="145"/>
      <c r="Q1324" s="145"/>
      <c r="R1324" s="145"/>
      <c r="S1324" s="145"/>
      <c r="T1324" s="145"/>
      <c r="U1324" s="145"/>
      <c r="V1324" s="145"/>
      <c r="W1324" s="145"/>
      <c r="X1324" s="145"/>
      <c r="Y1324" s="145"/>
      <c r="Z1324" s="145"/>
      <c r="AA1324" s="145"/>
      <c r="AB1324" s="145"/>
      <c r="AC1324" s="169"/>
      <c r="AD1324" s="169"/>
      <c r="AE1324" s="169"/>
      <c r="AF1324" s="169"/>
      <c r="AG1324" s="169"/>
      <c r="AH1324" s="170"/>
      <c r="AI1324" s="145"/>
      <c r="AJ1324" s="145"/>
      <c r="AK1324" s="145"/>
      <c r="AL1324" s="145"/>
      <c r="AY1324" s="171"/>
      <c r="AZ1324" s="167"/>
      <c r="BA1324" s="172"/>
      <c r="BG1324" s="171"/>
      <c r="BH1324" s="167"/>
      <c r="BI1324" s="172"/>
      <c r="CG1324" s="430"/>
      <c r="CH1324" s="430"/>
      <c r="CL1324" s="147"/>
    </row>
    <row r="1325" spans="1:90" s="5" customFormat="1" x14ac:dyDescent="0.25">
      <c r="A1325" s="145"/>
      <c r="B1325" s="145"/>
      <c r="C1325" s="145"/>
      <c r="D1325" s="145"/>
      <c r="E1325" s="145"/>
      <c r="F1325" s="145"/>
      <c r="G1325" s="145"/>
      <c r="H1325" s="145"/>
      <c r="I1325" s="145"/>
      <c r="J1325" s="145"/>
      <c r="K1325" s="145"/>
      <c r="L1325" s="145"/>
      <c r="M1325" s="145"/>
      <c r="N1325" s="145"/>
      <c r="O1325" s="145"/>
      <c r="P1325" s="145"/>
      <c r="Q1325" s="145"/>
      <c r="R1325" s="145"/>
      <c r="S1325" s="145"/>
      <c r="T1325" s="145"/>
      <c r="U1325" s="145"/>
      <c r="V1325" s="145"/>
      <c r="W1325" s="145"/>
      <c r="X1325" s="145"/>
      <c r="Y1325" s="145"/>
      <c r="Z1325" s="145"/>
      <c r="AA1325" s="145"/>
      <c r="AB1325" s="145"/>
      <c r="AC1325" s="169"/>
      <c r="AD1325" s="169"/>
      <c r="AE1325" s="169"/>
      <c r="AF1325" s="169"/>
      <c r="AG1325" s="169"/>
      <c r="AH1325" s="170"/>
      <c r="AI1325" s="145"/>
      <c r="AJ1325" s="145"/>
      <c r="AK1325" s="145"/>
      <c r="AL1325" s="145"/>
      <c r="AY1325" s="171"/>
      <c r="AZ1325" s="167"/>
      <c r="BA1325" s="172"/>
      <c r="BG1325" s="171"/>
      <c r="BH1325" s="167"/>
      <c r="BI1325" s="172"/>
      <c r="CG1325" s="430"/>
      <c r="CH1325" s="430"/>
      <c r="CL1325" s="147"/>
    </row>
    <row r="1326" spans="1:90" s="5" customFormat="1" x14ac:dyDescent="0.25">
      <c r="A1326" s="145"/>
      <c r="B1326" s="145"/>
      <c r="C1326" s="145"/>
      <c r="D1326" s="145"/>
      <c r="E1326" s="145"/>
      <c r="F1326" s="145"/>
      <c r="G1326" s="145"/>
      <c r="H1326" s="145"/>
      <c r="I1326" s="145"/>
      <c r="J1326" s="145"/>
      <c r="K1326" s="145"/>
      <c r="L1326" s="145"/>
      <c r="M1326" s="145"/>
      <c r="N1326" s="145"/>
      <c r="O1326" s="145"/>
      <c r="P1326" s="145"/>
      <c r="Q1326" s="145"/>
      <c r="R1326" s="145"/>
      <c r="S1326" s="145"/>
      <c r="T1326" s="145"/>
      <c r="U1326" s="145"/>
      <c r="V1326" s="145"/>
      <c r="W1326" s="145"/>
      <c r="X1326" s="145"/>
      <c r="Y1326" s="145"/>
      <c r="Z1326" s="145"/>
      <c r="AA1326" s="145"/>
      <c r="AB1326" s="145"/>
      <c r="AC1326" s="169"/>
      <c r="AD1326" s="169"/>
      <c r="AE1326" s="169"/>
      <c r="AF1326" s="169"/>
      <c r="AG1326" s="169"/>
      <c r="AH1326" s="170"/>
      <c r="AI1326" s="145"/>
      <c r="AJ1326" s="145"/>
      <c r="AK1326" s="145"/>
      <c r="AL1326" s="145"/>
      <c r="AY1326" s="171"/>
      <c r="AZ1326" s="167"/>
      <c r="BA1326" s="172"/>
      <c r="BG1326" s="171"/>
      <c r="BH1326" s="167"/>
      <c r="BI1326" s="172"/>
      <c r="CG1326" s="430"/>
      <c r="CH1326" s="430"/>
      <c r="CL1326" s="147"/>
    </row>
    <row r="1327" spans="1:90" s="5" customFormat="1" x14ac:dyDescent="0.25">
      <c r="A1327" s="145"/>
      <c r="B1327" s="145"/>
      <c r="C1327" s="145"/>
      <c r="D1327" s="145"/>
      <c r="E1327" s="145"/>
      <c r="F1327" s="145"/>
      <c r="G1327" s="145"/>
      <c r="H1327" s="145"/>
      <c r="I1327" s="145"/>
      <c r="J1327" s="145"/>
      <c r="K1327" s="145"/>
      <c r="L1327" s="145"/>
      <c r="M1327" s="145"/>
      <c r="N1327" s="145"/>
      <c r="O1327" s="145"/>
      <c r="P1327" s="145"/>
      <c r="Q1327" s="145"/>
      <c r="R1327" s="145"/>
      <c r="S1327" s="145"/>
      <c r="T1327" s="145"/>
      <c r="U1327" s="145"/>
      <c r="V1327" s="145"/>
      <c r="W1327" s="145"/>
      <c r="X1327" s="145"/>
      <c r="Y1327" s="145"/>
      <c r="Z1327" s="145"/>
      <c r="AA1327" s="145"/>
      <c r="AB1327" s="145"/>
      <c r="AC1327" s="169"/>
      <c r="AD1327" s="169"/>
      <c r="AE1327" s="169"/>
      <c r="AF1327" s="169"/>
      <c r="AG1327" s="169"/>
      <c r="AH1327" s="170"/>
      <c r="AI1327" s="145"/>
      <c r="AJ1327" s="145"/>
      <c r="AK1327" s="145"/>
      <c r="AL1327" s="145"/>
      <c r="AY1327" s="171"/>
      <c r="AZ1327" s="167"/>
      <c r="BA1327" s="172"/>
      <c r="BG1327" s="171"/>
      <c r="BH1327" s="167"/>
      <c r="BI1327" s="172"/>
      <c r="CG1327" s="430"/>
      <c r="CH1327" s="430"/>
      <c r="CL1327" s="147"/>
    </row>
    <row r="1328" spans="1:90" s="5" customFormat="1" x14ac:dyDescent="0.25">
      <c r="A1328" s="145"/>
      <c r="B1328" s="145"/>
      <c r="C1328" s="145"/>
      <c r="D1328" s="145"/>
      <c r="E1328" s="145"/>
      <c r="F1328" s="145"/>
      <c r="G1328" s="145"/>
      <c r="H1328" s="145"/>
      <c r="I1328" s="145"/>
      <c r="J1328" s="145"/>
      <c r="K1328" s="145"/>
      <c r="L1328" s="145"/>
      <c r="M1328" s="145"/>
      <c r="N1328" s="145"/>
      <c r="O1328" s="145"/>
      <c r="P1328" s="145"/>
      <c r="Q1328" s="145"/>
      <c r="R1328" s="145"/>
      <c r="S1328" s="145"/>
      <c r="T1328" s="145"/>
      <c r="U1328" s="145"/>
      <c r="V1328" s="145"/>
      <c r="W1328" s="145"/>
      <c r="X1328" s="145"/>
      <c r="Y1328" s="145"/>
      <c r="Z1328" s="145"/>
      <c r="AA1328" s="145"/>
      <c r="AB1328" s="145"/>
      <c r="AC1328" s="169"/>
      <c r="AD1328" s="169"/>
      <c r="AE1328" s="169"/>
      <c r="AF1328" s="169"/>
      <c r="AG1328" s="169"/>
      <c r="AH1328" s="170"/>
      <c r="AI1328" s="145"/>
      <c r="AJ1328" s="145"/>
      <c r="AK1328" s="145"/>
      <c r="AL1328" s="145"/>
      <c r="AY1328" s="171"/>
      <c r="AZ1328" s="167"/>
      <c r="BA1328" s="172"/>
      <c r="BG1328" s="171"/>
      <c r="BH1328" s="167"/>
      <c r="BI1328" s="172"/>
      <c r="CG1328" s="430"/>
      <c r="CH1328" s="430"/>
      <c r="CL1328" s="147"/>
    </row>
    <row r="1329" spans="1:90" s="5" customFormat="1" x14ac:dyDescent="0.25">
      <c r="A1329" s="145"/>
      <c r="B1329" s="145"/>
      <c r="C1329" s="145"/>
      <c r="D1329" s="145"/>
      <c r="E1329" s="145"/>
      <c r="F1329" s="145"/>
      <c r="G1329" s="145"/>
      <c r="H1329" s="145"/>
      <c r="I1329" s="145"/>
      <c r="J1329" s="145"/>
      <c r="K1329" s="145"/>
      <c r="L1329" s="145"/>
      <c r="M1329" s="145"/>
      <c r="N1329" s="145"/>
      <c r="O1329" s="145"/>
      <c r="P1329" s="145"/>
      <c r="Q1329" s="145"/>
      <c r="R1329" s="145"/>
      <c r="S1329" s="145"/>
      <c r="T1329" s="145"/>
      <c r="U1329" s="145"/>
      <c r="V1329" s="145"/>
      <c r="W1329" s="145"/>
      <c r="X1329" s="145"/>
      <c r="Y1329" s="145"/>
      <c r="Z1329" s="145"/>
      <c r="AA1329" s="145"/>
      <c r="AB1329" s="145"/>
      <c r="AC1329" s="169"/>
      <c r="AD1329" s="169"/>
      <c r="AE1329" s="169"/>
      <c r="AF1329" s="169"/>
      <c r="AG1329" s="169"/>
      <c r="AH1329" s="170"/>
      <c r="AI1329" s="145"/>
      <c r="AJ1329" s="145"/>
      <c r="AK1329" s="145"/>
      <c r="AL1329" s="145"/>
      <c r="AY1329" s="171"/>
      <c r="AZ1329" s="167"/>
      <c r="BA1329" s="172"/>
      <c r="BG1329" s="171"/>
      <c r="BH1329" s="167"/>
      <c r="BI1329" s="172"/>
      <c r="CG1329" s="430"/>
      <c r="CH1329" s="430"/>
      <c r="CL1329" s="147"/>
    </row>
    <row r="1330" spans="1:90" s="5" customFormat="1" x14ac:dyDescent="0.25">
      <c r="A1330" s="145"/>
      <c r="B1330" s="145"/>
      <c r="C1330" s="145"/>
      <c r="D1330" s="145"/>
      <c r="E1330" s="145"/>
      <c r="F1330" s="145"/>
      <c r="G1330" s="145"/>
      <c r="H1330" s="145"/>
      <c r="I1330" s="145"/>
      <c r="J1330" s="145"/>
      <c r="K1330" s="145"/>
      <c r="L1330" s="145"/>
      <c r="M1330" s="145"/>
      <c r="N1330" s="145"/>
      <c r="O1330" s="145"/>
      <c r="P1330" s="145"/>
      <c r="Q1330" s="145"/>
      <c r="R1330" s="145"/>
      <c r="S1330" s="145"/>
      <c r="T1330" s="145"/>
      <c r="U1330" s="145"/>
      <c r="V1330" s="145"/>
      <c r="W1330" s="145"/>
      <c r="X1330" s="145"/>
      <c r="Y1330" s="145"/>
      <c r="Z1330" s="145"/>
      <c r="AA1330" s="145"/>
      <c r="AB1330" s="145"/>
      <c r="AC1330" s="169"/>
      <c r="AD1330" s="169"/>
      <c r="AE1330" s="169"/>
      <c r="AF1330" s="169"/>
      <c r="AG1330" s="169"/>
      <c r="AH1330" s="170"/>
      <c r="AI1330" s="145"/>
      <c r="AJ1330" s="145"/>
      <c r="AK1330" s="145"/>
      <c r="AL1330" s="145"/>
      <c r="AY1330" s="171"/>
      <c r="AZ1330" s="167"/>
      <c r="BA1330" s="172"/>
      <c r="BG1330" s="171"/>
      <c r="BH1330" s="167"/>
      <c r="BI1330" s="172"/>
      <c r="CG1330" s="430"/>
      <c r="CH1330" s="430"/>
      <c r="CL1330" s="147"/>
    </row>
    <row r="1331" spans="1:90" s="5" customFormat="1" x14ac:dyDescent="0.25">
      <c r="A1331" s="145"/>
      <c r="B1331" s="145"/>
      <c r="C1331" s="145"/>
      <c r="D1331" s="145"/>
      <c r="E1331" s="145"/>
      <c r="F1331" s="145"/>
      <c r="G1331" s="145"/>
      <c r="H1331" s="145"/>
      <c r="I1331" s="145"/>
      <c r="J1331" s="145"/>
      <c r="K1331" s="145"/>
      <c r="L1331" s="145"/>
      <c r="M1331" s="145"/>
      <c r="N1331" s="145"/>
      <c r="O1331" s="145"/>
      <c r="P1331" s="145"/>
      <c r="Q1331" s="145"/>
      <c r="R1331" s="145"/>
      <c r="S1331" s="145"/>
      <c r="T1331" s="145"/>
      <c r="U1331" s="145"/>
      <c r="V1331" s="145"/>
      <c r="W1331" s="145"/>
      <c r="X1331" s="145"/>
      <c r="Y1331" s="145"/>
      <c r="Z1331" s="145"/>
      <c r="AA1331" s="145"/>
      <c r="AB1331" s="145"/>
      <c r="AC1331" s="169"/>
      <c r="AD1331" s="169"/>
      <c r="AE1331" s="169"/>
      <c r="AF1331" s="169"/>
      <c r="AG1331" s="169"/>
      <c r="AH1331" s="170"/>
      <c r="AI1331" s="145"/>
      <c r="AJ1331" s="145"/>
      <c r="AK1331" s="145"/>
      <c r="AL1331" s="145"/>
      <c r="AY1331" s="171"/>
      <c r="AZ1331" s="167"/>
      <c r="BA1331" s="172"/>
      <c r="BG1331" s="171"/>
      <c r="BH1331" s="167"/>
      <c r="BI1331" s="172"/>
      <c r="CG1331" s="430"/>
      <c r="CH1331" s="430"/>
      <c r="CL1331" s="147"/>
    </row>
    <row r="1332" spans="1:90" s="5" customFormat="1" x14ac:dyDescent="0.25">
      <c r="A1332" s="145"/>
      <c r="B1332" s="145"/>
      <c r="C1332" s="145"/>
      <c r="D1332" s="145"/>
      <c r="E1332" s="145"/>
      <c r="F1332" s="145"/>
      <c r="G1332" s="145"/>
      <c r="H1332" s="145"/>
      <c r="I1332" s="145"/>
      <c r="J1332" s="145"/>
      <c r="K1332" s="145"/>
      <c r="L1332" s="145"/>
      <c r="M1332" s="145"/>
      <c r="N1332" s="145"/>
      <c r="O1332" s="145"/>
      <c r="P1332" s="145"/>
      <c r="Q1332" s="145"/>
      <c r="R1332" s="145"/>
      <c r="S1332" s="145"/>
      <c r="T1332" s="145"/>
      <c r="U1332" s="145"/>
      <c r="V1332" s="145"/>
      <c r="W1332" s="145"/>
      <c r="X1332" s="145"/>
      <c r="Y1332" s="145"/>
      <c r="Z1332" s="145"/>
      <c r="AA1332" s="145"/>
      <c r="AB1332" s="145"/>
      <c r="AC1332" s="169"/>
      <c r="AD1332" s="169"/>
      <c r="AE1332" s="169"/>
      <c r="AF1332" s="169"/>
      <c r="AG1332" s="169"/>
      <c r="AH1332" s="170"/>
      <c r="AI1332" s="145"/>
      <c r="AJ1332" s="145"/>
      <c r="AK1332" s="145"/>
      <c r="AL1332" s="145"/>
      <c r="AY1332" s="171"/>
      <c r="AZ1332" s="167"/>
      <c r="BA1332" s="172"/>
      <c r="BG1332" s="171"/>
      <c r="BH1332" s="167"/>
      <c r="BI1332" s="172"/>
      <c r="CG1332" s="430"/>
      <c r="CH1332" s="430"/>
      <c r="CL1332" s="147"/>
    </row>
    <row r="1333" spans="1:90" s="5" customFormat="1" x14ac:dyDescent="0.25">
      <c r="A1333" s="145"/>
      <c r="B1333" s="145"/>
      <c r="C1333" s="145"/>
      <c r="D1333" s="145"/>
      <c r="E1333" s="145"/>
      <c r="F1333" s="145"/>
      <c r="G1333" s="145"/>
      <c r="H1333" s="145"/>
      <c r="I1333" s="145"/>
      <c r="J1333" s="145"/>
      <c r="K1333" s="145"/>
      <c r="L1333" s="145"/>
      <c r="M1333" s="145"/>
      <c r="N1333" s="145"/>
      <c r="O1333" s="145"/>
      <c r="P1333" s="145"/>
      <c r="Q1333" s="145"/>
      <c r="R1333" s="145"/>
      <c r="S1333" s="145"/>
      <c r="T1333" s="145"/>
      <c r="U1333" s="145"/>
      <c r="V1333" s="145"/>
      <c r="W1333" s="145"/>
      <c r="X1333" s="145"/>
      <c r="Y1333" s="145"/>
      <c r="Z1333" s="145"/>
      <c r="AA1333" s="145"/>
      <c r="AB1333" s="145"/>
      <c r="AC1333" s="169"/>
      <c r="AD1333" s="169"/>
      <c r="AE1333" s="169"/>
      <c r="AF1333" s="169"/>
      <c r="AG1333" s="169"/>
      <c r="AH1333" s="170"/>
      <c r="AI1333" s="145"/>
      <c r="AJ1333" s="145"/>
      <c r="AK1333" s="145"/>
      <c r="AL1333" s="145"/>
      <c r="AY1333" s="171"/>
      <c r="AZ1333" s="167"/>
      <c r="BA1333" s="172"/>
      <c r="BG1333" s="171"/>
      <c r="BH1333" s="167"/>
      <c r="BI1333" s="172"/>
      <c r="CG1333" s="430"/>
      <c r="CH1333" s="430"/>
      <c r="CL1333" s="147"/>
    </row>
    <row r="1334" spans="1:90" s="5" customFormat="1" x14ac:dyDescent="0.25">
      <c r="A1334" s="145"/>
      <c r="B1334" s="145"/>
      <c r="C1334" s="145"/>
      <c r="D1334" s="145"/>
      <c r="E1334" s="145"/>
      <c r="F1334" s="145"/>
      <c r="G1334" s="145"/>
      <c r="H1334" s="145"/>
      <c r="I1334" s="145"/>
      <c r="J1334" s="145"/>
      <c r="K1334" s="145"/>
      <c r="L1334" s="145"/>
      <c r="M1334" s="145"/>
      <c r="N1334" s="145"/>
      <c r="O1334" s="145"/>
      <c r="P1334" s="145"/>
      <c r="Q1334" s="145"/>
      <c r="R1334" s="145"/>
      <c r="S1334" s="145"/>
      <c r="T1334" s="145"/>
      <c r="U1334" s="145"/>
      <c r="V1334" s="145"/>
      <c r="W1334" s="145"/>
      <c r="X1334" s="145"/>
      <c r="Y1334" s="145"/>
      <c r="Z1334" s="145"/>
      <c r="AA1334" s="145"/>
      <c r="AB1334" s="145"/>
      <c r="AC1334" s="169"/>
      <c r="AD1334" s="169"/>
      <c r="AE1334" s="169"/>
      <c r="AF1334" s="169"/>
      <c r="AG1334" s="169"/>
      <c r="AH1334" s="170"/>
      <c r="AI1334" s="145"/>
      <c r="AJ1334" s="145"/>
      <c r="AK1334" s="145"/>
      <c r="AL1334" s="145"/>
      <c r="AY1334" s="171"/>
      <c r="AZ1334" s="167"/>
      <c r="BA1334" s="172"/>
      <c r="BG1334" s="171"/>
      <c r="BH1334" s="167"/>
      <c r="BI1334" s="172"/>
      <c r="CG1334" s="430"/>
      <c r="CH1334" s="430"/>
      <c r="CL1334" s="147"/>
    </row>
    <row r="1335" spans="1:90" s="5" customFormat="1" x14ac:dyDescent="0.25">
      <c r="A1335" s="145"/>
      <c r="B1335" s="145"/>
      <c r="C1335" s="145"/>
      <c r="D1335" s="145"/>
      <c r="E1335" s="145"/>
      <c r="F1335" s="145"/>
      <c r="G1335" s="145"/>
      <c r="H1335" s="145"/>
      <c r="I1335" s="145"/>
      <c r="J1335" s="145"/>
      <c r="K1335" s="145"/>
      <c r="L1335" s="145"/>
      <c r="M1335" s="145"/>
      <c r="N1335" s="145"/>
      <c r="O1335" s="145"/>
      <c r="P1335" s="145"/>
      <c r="Q1335" s="145"/>
      <c r="R1335" s="145"/>
      <c r="S1335" s="145"/>
      <c r="T1335" s="145"/>
      <c r="U1335" s="145"/>
      <c r="V1335" s="145"/>
      <c r="W1335" s="145"/>
      <c r="X1335" s="145"/>
      <c r="Y1335" s="145"/>
      <c r="Z1335" s="145"/>
      <c r="AA1335" s="145"/>
      <c r="AB1335" s="145"/>
      <c r="AC1335" s="169"/>
      <c r="AD1335" s="169"/>
      <c r="AE1335" s="169"/>
      <c r="AF1335" s="169"/>
      <c r="AG1335" s="169"/>
      <c r="AH1335" s="170"/>
      <c r="AI1335" s="145"/>
      <c r="AJ1335" s="145"/>
      <c r="AK1335" s="145"/>
      <c r="AL1335" s="145"/>
      <c r="AY1335" s="171"/>
      <c r="AZ1335" s="167"/>
      <c r="BA1335" s="172"/>
      <c r="BG1335" s="171"/>
      <c r="BH1335" s="167"/>
      <c r="BI1335" s="172"/>
      <c r="CG1335" s="430"/>
      <c r="CH1335" s="430"/>
      <c r="CL1335" s="147"/>
    </row>
    <row r="1336" spans="1:90" s="5" customFormat="1" x14ac:dyDescent="0.25">
      <c r="A1336" s="145"/>
      <c r="B1336" s="145"/>
      <c r="C1336" s="145"/>
      <c r="D1336" s="145"/>
      <c r="E1336" s="145"/>
      <c r="F1336" s="145"/>
      <c r="G1336" s="145"/>
      <c r="H1336" s="145"/>
      <c r="I1336" s="145"/>
      <c r="J1336" s="145"/>
      <c r="K1336" s="145"/>
      <c r="L1336" s="145"/>
      <c r="M1336" s="145"/>
      <c r="N1336" s="145"/>
      <c r="O1336" s="145"/>
      <c r="P1336" s="145"/>
      <c r="Q1336" s="145"/>
      <c r="R1336" s="145"/>
      <c r="S1336" s="145"/>
      <c r="T1336" s="145"/>
      <c r="U1336" s="145"/>
      <c r="V1336" s="145"/>
      <c r="W1336" s="145"/>
      <c r="X1336" s="145"/>
      <c r="Y1336" s="145"/>
      <c r="Z1336" s="145"/>
      <c r="AA1336" s="145"/>
      <c r="AB1336" s="145"/>
      <c r="AC1336" s="169"/>
      <c r="AD1336" s="169"/>
      <c r="AE1336" s="169"/>
      <c r="AF1336" s="169"/>
      <c r="AG1336" s="169"/>
      <c r="AH1336" s="170"/>
      <c r="AI1336" s="145"/>
      <c r="AJ1336" s="145"/>
      <c r="AK1336" s="145"/>
      <c r="AL1336" s="145"/>
      <c r="AY1336" s="171"/>
      <c r="AZ1336" s="167"/>
      <c r="BA1336" s="172"/>
      <c r="BG1336" s="171"/>
      <c r="BH1336" s="167"/>
      <c r="BI1336" s="172"/>
      <c r="CG1336" s="430"/>
      <c r="CH1336" s="430"/>
      <c r="CL1336" s="147"/>
    </row>
    <row r="1337" spans="1:90" s="5" customFormat="1" x14ac:dyDescent="0.25">
      <c r="A1337" s="145"/>
      <c r="B1337" s="145"/>
      <c r="C1337" s="145"/>
      <c r="D1337" s="145"/>
      <c r="E1337" s="145"/>
      <c r="F1337" s="145"/>
      <c r="G1337" s="145"/>
      <c r="H1337" s="145"/>
      <c r="I1337" s="145"/>
      <c r="J1337" s="145"/>
      <c r="K1337" s="145"/>
      <c r="L1337" s="145"/>
      <c r="M1337" s="145"/>
      <c r="N1337" s="145"/>
      <c r="O1337" s="145"/>
      <c r="P1337" s="145"/>
      <c r="Q1337" s="145"/>
      <c r="R1337" s="145"/>
      <c r="S1337" s="145"/>
      <c r="T1337" s="145"/>
      <c r="U1337" s="145"/>
      <c r="V1337" s="145"/>
      <c r="W1337" s="145"/>
      <c r="X1337" s="145"/>
      <c r="Y1337" s="145"/>
      <c r="Z1337" s="145"/>
      <c r="AA1337" s="145"/>
      <c r="AB1337" s="145"/>
      <c r="AC1337" s="169"/>
      <c r="AD1337" s="169"/>
      <c r="AE1337" s="169"/>
      <c r="AF1337" s="169"/>
      <c r="AG1337" s="169"/>
      <c r="AH1337" s="170"/>
      <c r="AI1337" s="145"/>
      <c r="AJ1337" s="145"/>
      <c r="AK1337" s="145"/>
      <c r="AL1337" s="145"/>
      <c r="AY1337" s="171"/>
      <c r="AZ1337" s="167"/>
      <c r="BA1337" s="172"/>
      <c r="BG1337" s="171"/>
      <c r="BH1337" s="167"/>
      <c r="BI1337" s="172"/>
      <c r="CG1337" s="430"/>
      <c r="CH1337" s="430"/>
      <c r="CL1337" s="147"/>
    </row>
    <row r="1338" spans="1:90" s="5" customFormat="1" x14ac:dyDescent="0.25">
      <c r="A1338" s="145"/>
      <c r="B1338" s="145"/>
      <c r="C1338" s="145"/>
      <c r="D1338" s="145"/>
      <c r="E1338" s="145"/>
      <c r="F1338" s="145"/>
      <c r="G1338" s="145"/>
      <c r="H1338" s="145"/>
      <c r="I1338" s="145"/>
      <c r="J1338" s="145"/>
      <c r="K1338" s="145"/>
      <c r="L1338" s="145"/>
      <c r="M1338" s="145"/>
      <c r="N1338" s="145"/>
      <c r="O1338" s="145"/>
      <c r="P1338" s="145"/>
      <c r="Q1338" s="145"/>
      <c r="R1338" s="145"/>
      <c r="S1338" s="145"/>
      <c r="T1338" s="145"/>
      <c r="U1338" s="145"/>
      <c r="V1338" s="145"/>
      <c r="W1338" s="145"/>
      <c r="X1338" s="145"/>
      <c r="Y1338" s="145"/>
      <c r="Z1338" s="145"/>
      <c r="AA1338" s="145"/>
      <c r="AB1338" s="145"/>
      <c r="AC1338" s="169"/>
      <c r="AD1338" s="169"/>
      <c r="AE1338" s="169"/>
      <c r="AF1338" s="169"/>
      <c r="AG1338" s="169"/>
      <c r="AH1338" s="170"/>
      <c r="AI1338" s="145"/>
      <c r="AJ1338" s="145"/>
      <c r="AK1338" s="145"/>
      <c r="AL1338" s="145"/>
      <c r="AY1338" s="171"/>
      <c r="AZ1338" s="167"/>
      <c r="BA1338" s="172"/>
      <c r="BG1338" s="171"/>
      <c r="BH1338" s="167"/>
      <c r="BI1338" s="172"/>
      <c r="CG1338" s="430"/>
      <c r="CH1338" s="430"/>
      <c r="CL1338" s="147"/>
    </row>
    <row r="1339" spans="1:90" s="5" customFormat="1" x14ac:dyDescent="0.25">
      <c r="A1339" s="145"/>
      <c r="B1339" s="145"/>
      <c r="C1339" s="145"/>
      <c r="D1339" s="145"/>
      <c r="E1339" s="145"/>
      <c r="F1339" s="145"/>
      <c r="G1339" s="145"/>
      <c r="H1339" s="145"/>
      <c r="I1339" s="145"/>
      <c r="J1339" s="145"/>
      <c r="K1339" s="145"/>
      <c r="L1339" s="145"/>
      <c r="M1339" s="145"/>
      <c r="N1339" s="145"/>
      <c r="O1339" s="145"/>
      <c r="P1339" s="145"/>
      <c r="Q1339" s="145"/>
      <c r="R1339" s="145"/>
      <c r="S1339" s="145"/>
      <c r="T1339" s="145"/>
      <c r="U1339" s="145"/>
      <c r="V1339" s="145"/>
      <c r="W1339" s="145"/>
      <c r="X1339" s="145"/>
      <c r="Y1339" s="145"/>
      <c r="Z1339" s="145"/>
      <c r="AA1339" s="145"/>
      <c r="AB1339" s="145"/>
      <c r="AC1339" s="169"/>
      <c r="AD1339" s="169"/>
      <c r="AE1339" s="169"/>
      <c r="AF1339" s="169"/>
      <c r="AG1339" s="169"/>
      <c r="AH1339" s="170"/>
      <c r="AI1339" s="145"/>
      <c r="AJ1339" s="145"/>
      <c r="AK1339" s="145"/>
      <c r="AL1339" s="145"/>
      <c r="AY1339" s="171"/>
      <c r="AZ1339" s="167"/>
      <c r="BA1339" s="172"/>
      <c r="BG1339" s="171"/>
      <c r="BH1339" s="167"/>
      <c r="BI1339" s="172"/>
      <c r="CG1339" s="430"/>
      <c r="CH1339" s="430"/>
      <c r="CL1339" s="147"/>
    </row>
    <row r="1340" spans="1:90" s="5" customFormat="1" x14ac:dyDescent="0.25">
      <c r="A1340" s="145"/>
      <c r="B1340" s="145"/>
      <c r="C1340" s="145"/>
      <c r="D1340" s="145"/>
      <c r="E1340" s="145"/>
      <c r="F1340" s="145"/>
      <c r="G1340" s="145"/>
      <c r="H1340" s="145"/>
      <c r="I1340" s="145"/>
      <c r="J1340" s="145"/>
      <c r="K1340" s="145"/>
      <c r="L1340" s="145"/>
      <c r="M1340" s="145"/>
      <c r="N1340" s="145"/>
      <c r="O1340" s="145"/>
      <c r="P1340" s="145"/>
      <c r="Q1340" s="145"/>
      <c r="R1340" s="145"/>
      <c r="S1340" s="145"/>
      <c r="T1340" s="145"/>
      <c r="U1340" s="145"/>
      <c r="V1340" s="145"/>
      <c r="W1340" s="145"/>
      <c r="X1340" s="145"/>
      <c r="Y1340" s="145"/>
      <c r="Z1340" s="145"/>
      <c r="AA1340" s="145"/>
      <c r="AB1340" s="145"/>
      <c r="AC1340" s="169"/>
      <c r="AD1340" s="169"/>
      <c r="AE1340" s="169"/>
      <c r="AF1340" s="169"/>
      <c r="AG1340" s="169"/>
      <c r="AH1340" s="170"/>
      <c r="AI1340" s="145"/>
      <c r="AJ1340" s="145"/>
      <c r="AK1340" s="145"/>
      <c r="AL1340" s="145"/>
      <c r="AY1340" s="171"/>
      <c r="AZ1340" s="167"/>
      <c r="BA1340" s="172"/>
      <c r="BG1340" s="171"/>
      <c r="BH1340" s="167"/>
      <c r="BI1340" s="172"/>
      <c r="CG1340" s="430"/>
      <c r="CH1340" s="430"/>
      <c r="CL1340" s="147"/>
    </row>
    <row r="1341" spans="1:90" s="5" customFormat="1" x14ac:dyDescent="0.25">
      <c r="A1341" s="145"/>
      <c r="B1341" s="145"/>
      <c r="C1341" s="145"/>
      <c r="D1341" s="145"/>
      <c r="E1341" s="145"/>
      <c r="F1341" s="145"/>
      <c r="G1341" s="145"/>
      <c r="H1341" s="145"/>
      <c r="I1341" s="145"/>
      <c r="J1341" s="145"/>
      <c r="K1341" s="145"/>
      <c r="L1341" s="145"/>
      <c r="M1341" s="145"/>
      <c r="N1341" s="145"/>
      <c r="O1341" s="145"/>
      <c r="P1341" s="145"/>
      <c r="Q1341" s="145"/>
      <c r="R1341" s="145"/>
      <c r="S1341" s="145"/>
      <c r="T1341" s="145"/>
      <c r="U1341" s="145"/>
      <c r="V1341" s="145"/>
      <c r="W1341" s="145"/>
      <c r="X1341" s="145"/>
      <c r="Y1341" s="145"/>
      <c r="Z1341" s="145"/>
      <c r="AA1341" s="145"/>
      <c r="AB1341" s="145"/>
      <c r="AC1341" s="169"/>
      <c r="AD1341" s="169"/>
      <c r="AE1341" s="169"/>
      <c r="AF1341" s="169"/>
      <c r="AG1341" s="169"/>
      <c r="AH1341" s="170"/>
      <c r="AI1341" s="145"/>
      <c r="AJ1341" s="145"/>
      <c r="AK1341" s="145"/>
      <c r="AL1341" s="145"/>
      <c r="AY1341" s="171"/>
      <c r="AZ1341" s="167"/>
      <c r="BA1341" s="172"/>
      <c r="BG1341" s="171"/>
      <c r="BH1341" s="167"/>
      <c r="BI1341" s="172"/>
      <c r="CG1341" s="430"/>
      <c r="CH1341" s="430"/>
      <c r="CL1341" s="147"/>
    </row>
    <row r="1342" spans="1:90" s="5" customFormat="1" x14ac:dyDescent="0.25">
      <c r="A1342" s="145"/>
      <c r="B1342" s="145"/>
      <c r="C1342" s="145"/>
      <c r="D1342" s="145"/>
      <c r="E1342" s="145"/>
      <c r="F1342" s="145"/>
      <c r="G1342" s="145"/>
      <c r="H1342" s="145"/>
      <c r="I1342" s="145"/>
      <c r="J1342" s="145"/>
      <c r="K1342" s="145"/>
      <c r="L1342" s="145"/>
      <c r="M1342" s="145"/>
      <c r="N1342" s="145"/>
      <c r="O1342" s="145"/>
      <c r="P1342" s="145"/>
      <c r="Q1342" s="145"/>
      <c r="R1342" s="145"/>
      <c r="S1342" s="145"/>
      <c r="T1342" s="145"/>
      <c r="U1342" s="145"/>
      <c r="V1342" s="145"/>
      <c r="W1342" s="145"/>
      <c r="X1342" s="145"/>
      <c r="Y1342" s="145"/>
      <c r="Z1342" s="145"/>
      <c r="AA1342" s="145"/>
      <c r="AB1342" s="145"/>
      <c r="AC1342" s="169"/>
      <c r="AD1342" s="169"/>
      <c r="AE1342" s="169"/>
      <c r="AF1342" s="169"/>
      <c r="AG1342" s="169"/>
      <c r="AH1342" s="170"/>
      <c r="AI1342" s="145"/>
      <c r="AJ1342" s="145"/>
      <c r="AK1342" s="145"/>
      <c r="AL1342" s="145"/>
      <c r="AY1342" s="171"/>
      <c r="AZ1342" s="167"/>
      <c r="BA1342" s="172"/>
      <c r="BG1342" s="171"/>
      <c r="BH1342" s="167"/>
      <c r="BI1342" s="172"/>
      <c r="CG1342" s="430"/>
      <c r="CH1342" s="430"/>
      <c r="CL1342" s="147"/>
    </row>
    <row r="1343" spans="1:90" s="5" customFormat="1" x14ac:dyDescent="0.25">
      <c r="A1343" s="145"/>
      <c r="B1343" s="145"/>
      <c r="C1343" s="145"/>
      <c r="D1343" s="145"/>
      <c r="E1343" s="145"/>
      <c r="F1343" s="145"/>
      <c r="G1343" s="145"/>
      <c r="H1343" s="145"/>
      <c r="I1343" s="145"/>
      <c r="J1343" s="145"/>
      <c r="K1343" s="145"/>
      <c r="L1343" s="145"/>
      <c r="M1343" s="145"/>
      <c r="N1343" s="145"/>
      <c r="O1343" s="145"/>
      <c r="P1343" s="145"/>
      <c r="Q1343" s="145"/>
      <c r="R1343" s="145"/>
      <c r="S1343" s="145"/>
      <c r="T1343" s="145"/>
      <c r="U1343" s="145"/>
      <c r="V1343" s="145"/>
      <c r="W1343" s="145"/>
      <c r="X1343" s="145"/>
      <c r="Y1343" s="145"/>
      <c r="Z1343" s="145"/>
      <c r="AA1343" s="145"/>
      <c r="AB1343" s="145"/>
      <c r="AC1343" s="169"/>
      <c r="AD1343" s="169"/>
      <c r="AE1343" s="169"/>
      <c r="AF1343" s="169"/>
      <c r="AG1343" s="169"/>
      <c r="AH1343" s="170"/>
      <c r="AI1343" s="145"/>
      <c r="AJ1343" s="145"/>
      <c r="AK1343" s="145"/>
      <c r="AL1343" s="145"/>
      <c r="AY1343" s="171"/>
      <c r="AZ1343" s="167"/>
      <c r="BA1343" s="172"/>
      <c r="BG1343" s="171"/>
      <c r="BH1343" s="167"/>
      <c r="BI1343" s="172"/>
      <c r="CG1343" s="430"/>
      <c r="CH1343" s="430"/>
      <c r="CL1343" s="147"/>
    </row>
    <row r="1344" spans="1:90" s="5" customFormat="1" x14ac:dyDescent="0.25">
      <c r="A1344" s="145"/>
      <c r="B1344" s="145"/>
      <c r="C1344" s="145"/>
      <c r="D1344" s="145"/>
      <c r="E1344" s="145"/>
      <c r="F1344" s="145"/>
      <c r="G1344" s="145"/>
      <c r="H1344" s="145"/>
      <c r="I1344" s="145"/>
      <c r="J1344" s="145"/>
      <c r="K1344" s="145"/>
      <c r="L1344" s="145"/>
      <c r="M1344" s="145"/>
      <c r="N1344" s="145"/>
      <c r="O1344" s="145"/>
      <c r="P1344" s="145"/>
      <c r="Q1344" s="145"/>
      <c r="R1344" s="145"/>
      <c r="S1344" s="145"/>
      <c r="T1344" s="145"/>
      <c r="U1344" s="145"/>
      <c r="V1344" s="145"/>
      <c r="W1344" s="145"/>
      <c r="X1344" s="145"/>
      <c r="Y1344" s="145"/>
      <c r="Z1344" s="145"/>
      <c r="AA1344" s="145"/>
      <c r="AB1344" s="145"/>
      <c r="AC1344" s="169"/>
      <c r="AD1344" s="169"/>
      <c r="AE1344" s="169"/>
      <c r="AF1344" s="169"/>
      <c r="AG1344" s="169"/>
      <c r="AH1344" s="170"/>
      <c r="AI1344" s="145"/>
      <c r="AJ1344" s="145"/>
      <c r="AK1344" s="145"/>
      <c r="AL1344" s="145"/>
      <c r="AY1344" s="171"/>
      <c r="AZ1344" s="167"/>
      <c r="BA1344" s="172"/>
      <c r="BG1344" s="171"/>
      <c r="BH1344" s="167"/>
      <c r="BI1344" s="172"/>
      <c r="CG1344" s="430"/>
      <c r="CH1344" s="430"/>
      <c r="CL1344" s="147"/>
    </row>
    <row r="1345" spans="1:90" s="5" customFormat="1" x14ac:dyDescent="0.25">
      <c r="A1345" s="145"/>
      <c r="B1345" s="145"/>
      <c r="C1345" s="145"/>
      <c r="D1345" s="145"/>
      <c r="E1345" s="145"/>
      <c r="F1345" s="145"/>
      <c r="G1345" s="145"/>
      <c r="H1345" s="145"/>
      <c r="I1345" s="145"/>
      <c r="J1345" s="145"/>
      <c r="K1345" s="145"/>
      <c r="L1345" s="145"/>
      <c r="M1345" s="145"/>
      <c r="N1345" s="145"/>
      <c r="O1345" s="145"/>
      <c r="P1345" s="145"/>
      <c r="Q1345" s="145"/>
      <c r="R1345" s="145"/>
      <c r="S1345" s="145"/>
      <c r="T1345" s="145"/>
      <c r="U1345" s="145"/>
      <c r="V1345" s="145"/>
      <c r="W1345" s="145"/>
      <c r="X1345" s="145"/>
      <c r="Y1345" s="145"/>
      <c r="Z1345" s="145"/>
      <c r="AA1345" s="145"/>
      <c r="AB1345" s="145"/>
      <c r="AC1345" s="169"/>
      <c r="AD1345" s="169"/>
      <c r="AE1345" s="169"/>
      <c r="AF1345" s="169"/>
      <c r="AG1345" s="169"/>
      <c r="AH1345" s="170"/>
      <c r="AI1345" s="145"/>
      <c r="AJ1345" s="145"/>
      <c r="AK1345" s="145"/>
      <c r="AL1345" s="145"/>
      <c r="AY1345" s="171"/>
      <c r="AZ1345" s="167"/>
      <c r="BA1345" s="172"/>
      <c r="BG1345" s="171"/>
      <c r="BH1345" s="167"/>
      <c r="BI1345" s="172"/>
      <c r="CG1345" s="430"/>
      <c r="CH1345" s="430"/>
      <c r="CL1345" s="147"/>
    </row>
    <row r="1346" spans="1:90" s="5" customFormat="1" x14ac:dyDescent="0.25">
      <c r="A1346" s="145"/>
      <c r="B1346" s="145"/>
      <c r="C1346" s="145"/>
      <c r="D1346" s="145"/>
      <c r="E1346" s="145"/>
      <c r="F1346" s="145"/>
      <c r="G1346" s="145"/>
      <c r="H1346" s="145"/>
      <c r="I1346" s="145"/>
      <c r="J1346" s="145"/>
      <c r="K1346" s="145"/>
      <c r="L1346" s="145"/>
      <c r="M1346" s="145"/>
      <c r="N1346" s="145"/>
      <c r="O1346" s="145"/>
      <c r="P1346" s="145"/>
      <c r="Q1346" s="145"/>
      <c r="R1346" s="145"/>
      <c r="S1346" s="145"/>
      <c r="T1346" s="145"/>
      <c r="U1346" s="145"/>
      <c r="V1346" s="145"/>
      <c r="W1346" s="145"/>
      <c r="X1346" s="145"/>
      <c r="Y1346" s="145"/>
      <c r="Z1346" s="145"/>
      <c r="AA1346" s="145"/>
      <c r="AB1346" s="145"/>
      <c r="AC1346" s="169"/>
      <c r="AD1346" s="169"/>
      <c r="AE1346" s="169"/>
      <c r="AF1346" s="169"/>
      <c r="AG1346" s="169"/>
      <c r="AH1346" s="170"/>
      <c r="AI1346" s="145"/>
      <c r="AJ1346" s="145"/>
      <c r="AK1346" s="145"/>
      <c r="AL1346" s="145"/>
      <c r="AY1346" s="171"/>
      <c r="AZ1346" s="167"/>
      <c r="BA1346" s="172"/>
      <c r="BG1346" s="171"/>
      <c r="BH1346" s="167"/>
      <c r="BI1346" s="172"/>
      <c r="CG1346" s="430"/>
      <c r="CH1346" s="430"/>
      <c r="CL1346" s="147"/>
    </row>
    <row r="1347" spans="1:90" s="5" customFormat="1" x14ac:dyDescent="0.25">
      <c r="A1347" s="145"/>
      <c r="B1347" s="145"/>
      <c r="C1347" s="145"/>
      <c r="D1347" s="145"/>
      <c r="E1347" s="145"/>
      <c r="F1347" s="145"/>
      <c r="G1347" s="145"/>
      <c r="H1347" s="145"/>
      <c r="I1347" s="145"/>
      <c r="J1347" s="145"/>
      <c r="K1347" s="145"/>
      <c r="L1347" s="145"/>
      <c r="M1347" s="145"/>
      <c r="N1347" s="145"/>
      <c r="O1347" s="145"/>
      <c r="P1347" s="145"/>
      <c r="Q1347" s="145"/>
      <c r="R1347" s="145"/>
      <c r="S1347" s="145"/>
      <c r="T1347" s="145"/>
      <c r="U1347" s="145"/>
      <c r="V1347" s="145"/>
      <c r="W1347" s="145"/>
      <c r="X1347" s="145"/>
      <c r="Y1347" s="145"/>
      <c r="Z1347" s="145"/>
      <c r="AA1347" s="145"/>
      <c r="AB1347" s="145"/>
      <c r="AC1347" s="169"/>
      <c r="AD1347" s="169"/>
      <c r="AE1347" s="169"/>
      <c r="AF1347" s="169"/>
      <c r="AG1347" s="169"/>
      <c r="AH1347" s="170"/>
      <c r="AI1347" s="145"/>
      <c r="AJ1347" s="145"/>
      <c r="AK1347" s="145"/>
      <c r="AL1347" s="145"/>
      <c r="AY1347" s="171"/>
      <c r="AZ1347" s="167"/>
      <c r="BA1347" s="172"/>
      <c r="BG1347" s="171"/>
      <c r="BH1347" s="167"/>
      <c r="BI1347" s="172"/>
      <c r="CG1347" s="430"/>
      <c r="CH1347" s="430"/>
      <c r="CL1347" s="147"/>
    </row>
    <row r="1348" spans="1:90" s="5" customFormat="1" x14ac:dyDescent="0.25">
      <c r="A1348" s="145"/>
      <c r="B1348" s="145"/>
      <c r="C1348" s="145"/>
      <c r="D1348" s="145"/>
      <c r="E1348" s="145"/>
      <c r="F1348" s="145"/>
      <c r="G1348" s="145"/>
      <c r="H1348" s="145"/>
      <c r="I1348" s="145"/>
      <c r="J1348" s="145"/>
      <c r="K1348" s="145"/>
      <c r="L1348" s="145"/>
      <c r="M1348" s="145"/>
      <c r="N1348" s="145"/>
      <c r="O1348" s="145"/>
      <c r="P1348" s="145"/>
      <c r="Q1348" s="145"/>
      <c r="R1348" s="145"/>
      <c r="S1348" s="145"/>
      <c r="T1348" s="145"/>
      <c r="U1348" s="145"/>
      <c r="V1348" s="145"/>
      <c r="W1348" s="145"/>
      <c r="X1348" s="145"/>
      <c r="Y1348" s="145"/>
      <c r="Z1348" s="145"/>
      <c r="AA1348" s="145"/>
      <c r="AB1348" s="145"/>
      <c r="AC1348" s="169"/>
      <c r="AD1348" s="169"/>
      <c r="AE1348" s="169"/>
      <c r="AF1348" s="169"/>
      <c r="AG1348" s="169"/>
      <c r="AH1348" s="170"/>
      <c r="AI1348" s="145"/>
      <c r="AJ1348" s="145"/>
      <c r="AK1348" s="145"/>
      <c r="AL1348" s="145"/>
      <c r="AY1348" s="171"/>
      <c r="AZ1348" s="167"/>
      <c r="BA1348" s="172"/>
      <c r="BG1348" s="171"/>
      <c r="BH1348" s="167"/>
      <c r="BI1348" s="172"/>
      <c r="CG1348" s="430"/>
      <c r="CH1348" s="430"/>
      <c r="CL1348" s="147"/>
    </row>
    <row r="1349" spans="1:90" s="5" customFormat="1" x14ac:dyDescent="0.25">
      <c r="A1349" s="145"/>
      <c r="B1349" s="145"/>
      <c r="C1349" s="145"/>
      <c r="D1349" s="145"/>
      <c r="E1349" s="145"/>
      <c r="F1349" s="145"/>
      <c r="G1349" s="145"/>
      <c r="H1349" s="145"/>
      <c r="I1349" s="145"/>
      <c r="J1349" s="145"/>
      <c r="K1349" s="145"/>
      <c r="L1349" s="145"/>
      <c r="M1349" s="145"/>
      <c r="N1349" s="145"/>
      <c r="O1349" s="145"/>
      <c r="P1349" s="145"/>
      <c r="Q1349" s="145"/>
      <c r="R1349" s="145"/>
      <c r="S1349" s="145"/>
      <c r="T1349" s="145"/>
      <c r="U1349" s="145"/>
      <c r="V1349" s="145"/>
      <c r="W1349" s="145"/>
      <c r="X1349" s="145"/>
      <c r="Y1349" s="145"/>
      <c r="Z1349" s="145"/>
      <c r="AA1349" s="145"/>
      <c r="AB1349" s="145"/>
      <c r="AC1349" s="169"/>
      <c r="AD1349" s="169"/>
      <c r="AE1349" s="169"/>
      <c r="AF1349" s="169"/>
      <c r="AG1349" s="169"/>
      <c r="AH1349" s="170"/>
      <c r="AI1349" s="145"/>
      <c r="AJ1349" s="145"/>
      <c r="AK1349" s="145"/>
      <c r="AL1349" s="145"/>
      <c r="AY1349" s="171"/>
      <c r="AZ1349" s="167"/>
      <c r="BA1349" s="172"/>
      <c r="BG1349" s="171"/>
      <c r="BH1349" s="167"/>
      <c r="BI1349" s="172"/>
      <c r="CG1349" s="430"/>
      <c r="CH1349" s="430"/>
      <c r="CL1349" s="147"/>
    </row>
    <row r="1350" spans="1:90" s="5" customFormat="1" x14ac:dyDescent="0.25">
      <c r="A1350" s="145"/>
      <c r="B1350" s="145"/>
      <c r="C1350" s="145"/>
      <c r="D1350" s="145"/>
      <c r="E1350" s="145"/>
      <c r="F1350" s="145"/>
      <c r="G1350" s="145"/>
      <c r="H1350" s="145"/>
      <c r="I1350" s="145"/>
      <c r="J1350" s="145"/>
      <c r="K1350" s="145"/>
      <c r="L1350" s="145"/>
      <c r="M1350" s="145"/>
      <c r="N1350" s="145"/>
      <c r="O1350" s="145"/>
      <c r="P1350" s="145"/>
      <c r="Q1350" s="145"/>
      <c r="R1350" s="145"/>
      <c r="S1350" s="145"/>
      <c r="T1350" s="145"/>
      <c r="U1350" s="145"/>
      <c r="V1350" s="145"/>
      <c r="W1350" s="145"/>
      <c r="X1350" s="145"/>
      <c r="Y1350" s="145"/>
      <c r="Z1350" s="145"/>
      <c r="AA1350" s="145"/>
      <c r="AB1350" s="145"/>
      <c r="AC1350" s="169"/>
      <c r="AD1350" s="169"/>
      <c r="AE1350" s="169"/>
      <c r="AF1350" s="169"/>
      <c r="AG1350" s="169"/>
      <c r="AH1350" s="170"/>
      <c r="AI1350" s="145"/>
      <c r="AJ1350" s="145"/>
      <c r="AK1350" s="145"/>
      <c r="AL1350" s="145"/>
      <c r="AY1350" s="171"/>
      <c r="AZ1350" s="167"/>
      <c r="BA1350" s="172"/>
      <c r="BG1350" s="171"/>
      <c r="BH1350" s="167"/>
      <c r="BI1350" s="172"/>
      <c r="CG1350" s="430"/>
      <c r="CH1350" s="430"/>
      <c r="CL1350" s="147"/>
    </row>
    <row r="1351" spans="1:90" s="5" customFormat="1" x14ac:dyDescent="0.25">
      <c r="A1351" s="145"/>
      <c r="B1351" s="145"/>
      <c r="C1351" s="145"/>
      <c r="D1351" s="145"/>
      <c r="E1351" s="145"/>
      <c r="F1351" s="145"/>
      <c r="G1351" s="145"/>
      <c r="H1351" s="145"/>
      <c r="I1351" s="145"/>
      <c r="J1351" s="145"/>
      <c r="K1351" s="145"/>
      <c r="L1351" s="145"/>
      <c r="M1351" s="145"/>
      <c r="N1351" s="145"/>
      <c r="O1351" s="145"/>
      <c r="P1351" s="145"/>
      <c r="Q1351" s="145"/>
      <c r="R1351" s="145"/>
      <c r="S1351" s="145"/>
      <c r="T1351" s="145"/>
      <c r="U1351" s="145"/>
      <c r="V1351" s="145"/>
      <c r="W1351" s="145"/>
      <c r="X1351" s="145"/>
      <c r="Y1351" s="145"/>
      <c r="Z1351" s="145"/>
      <c r="AA1351" s="145"/>
      <c r="AB1351" s="145"/>
      <c r="AC1351" s="169"/>
      <c r="AD1351" s="169"/>
      <c r="AE1351" s="169"/>
      <c r="AF1351" s="169"/>
      <c r="AG1351" s="169"/>
      <c r="AH1351" s="170"/>
      <c r="AI1351" s="145"/>
      <c r="AJ1351" s="145"/>
      <c r="AK1351" s="145"/>
      <c r="AL1351" s="145"/>
      <c r="AY1351" s="171"/>
      <c r="AZ1351" s="167"/>
      <c r="BA1351" s="172"/>
      <c r="BG1351" s="171"/>
      <c r="BH1351" s="167"/>
      <c r="BI1351" s="172"/>
      <c r="CG1351" s="430"/>
      <c r="CH1351" s="430"/>
      <c r="CL1351" s="147"/>
    </row>
    <row r="1352" spans="1:90" s="5" customFormat="1" x14ac:dyDescent="0.25">
      <c r="A1352" s="145"/>
      <c r="B1352" s="145"/>
      <c r="C1352" s="145"/>
      <c r="D1352" s="145"/>
      <c r="E1352" s="145"/>
      <c r="F1352" s="145"/>
      <c r="G1352" s="145"/>
      <c r="H1352" s="145"/>
      <c r="I1352" s="145"/>
      <c r="J1352" s="145"/>
      <c r="K1352" s="145"/>
      <c r="L1352" s="145"/>
      <c r="M1352" s="145"/>
      <c r="N1352" s="145"/>
      <c r="O1352" s="145"/>
      <c r="P1352" s="145"/>
      <c r="Q1352" s="145"/>
      <c r="R1352" s="145"/>
      <c r="S1352" s="145"/>
      <c r="T1352" s="145"/>
      <c r="U1352" s="145"/>
      <c r="V1352" s="145"/>
      <c r="W1352" s="145"/>
      <c r="X1352" s="145"/>
      <c r="Y1352" s="145"/>
      <c r="Z1352" s="145"/>
      <c r="AA1352" s="145"/>
      <c r="AB1352" s="145"/>
      <c r="AC1352" s="169"/>
      <c r="AD1352" s="169"/>
      <c r="AE1352" s="169"/>
      <c r="AF1352" s="169"/>
      <c r="AG1352" s="169"/>
      <c r="AH1352" s="170"/>
      <c r="AI1352" s="145"/>
      <c r="AJ1352" s="145"/>
      <c r="AK1352" s="145"/>
      <c r="AL1352" s="145"/>
      <c r="AY1352" s="171"/>
      <c r="AZ1352" s="167"/>
      <c r="BA1352" s="172"/>
      <c r="BG1352" s="171"/>
      <c r="BH1352" s="167"/>
      <c r="BI1352" s="172"/>
      <c r="CG1352" s="430"/>
      <c r="CH1352" s="430"/>
      <c r="CL1352" s="147"/>
    </row>
    <row r="1353" spans="1:90" s="5" customFormat="1" x14ac:dyDescent="0.25">
      <c r="A1353" s="145"/>
      <c r="B1353" s="145"/>
      <c r="C1353" s="145"/>
      <c r="D1353" s="145"/>
      <c r="E1353" s="145"/>
      <c r="F1353" s="145"/>
      <c r="G1353" s="145"/>
      <c r="H1353" s="145"/>
      <c r="I1353" s="145"/>
      <c r="J1353" s="145"/>
      <c r="K1353" s="145"/>
      <c r="L1353" s="145"/>
      <c r="M1353" s="145"/>
      <c r="N1353" s="145"/>
      <c r="O1353" s="145"/>
      <c r="P1353" s="145"/>
      <c r="Q1353" s="145"/>
      <c r="R1353" s="145"/>
      <c r="S1353" s="145"/>
      <c r="T1353" s="145"/>
      <c r="U1353" s="145"/>
      <c r="V1353" s="145"/>
      <c r="W1353" s="145"/>
      <c r="X1353" s="145"/>
      <c r="Y1353" s="145"/>
      <c r="Z1353" s="145"/>
      <c r="AA1353" s="145"/>
      <c r="AB1353" s="145"/>
      <c r="AC1353" s="169"/>
      <c r="AD1353" s="169"/>
      <c r="AE1353" s="169"/>
      <c r="AF1353" s="169"/>
      <c r="AG1353" s="169"/>
      <c r="AH1353" s="170"/>
      <c r="AI1353" s="145"/>
      <c r="AJ1353" s="145"/>
      <c r="AK1353" s="145"/>
      <c r="AL1353" s="145"/>
      <c r="AY1353" s="171"/>
      <c r="AZ1353" s="167"/>
      <c r="BA1353" s="172"/>
      <c r="BG1353" s="171"/>
      <c r="BH1353" s="167"/>
      <c r="BI1353" s="172"/>
      <c r="CG1353" s="430"/>
      <c r="CH1353" s="430"/>
      <c r="CL1353" s="147"/>
    </row>
    <row r="1354" spans="1:90" s="5" customFormat="1" x14ac:dyDescent="0.25">
      <c r="A1354" s="145"/>
      <c r="B1354" s="145"/>
      <c r="C1354" s="145"/>
      <c r="D1354" s="145"/>
      <c r="E1354" s="145"/>
      <c r="F1354" s="145"/>
      <c r="G1354" s="145"/>
      <c r="H1354" s="145"/>
      <c r="I1354" s="145"/>
      <c r="J1354" s="145"/>
      <c r="K1354" s="145"/>
      <c r="L1354" s="145"/>
      <c r="M1354" s="145"/>
      <c r="N1354" s="145"/>
      <c r="O1354" s="145"/>
      <c r="P1354" s="145"/>
      <c r="Q1354" s="145"/>
      <c r="R1354" s="145"/>
      <c r="S1354" s="145"/>
      <c r="T1354" s="145"/>
      <c r="U1354" s="145"/>
      <c r="V1354" s="145"/>
      <c r="W1354" s="145"/>
      <c r="X1354" s="145"/>
      <c r="Y1354" s="145"/>
      <c r="Z1354" s="145"/>
      <c r="AA1354" s="145"/>
      <c r="AB1354" s="145"/>
      <c r="AC1354" s="169"/>
      <c r="AD1354" s="169"/>
      <c r="AE1354" s="169"/>
      <c r="AF1354" s="169"/>
      <c r="AG1354" s="169"/>
      <c r="AH1354" s="170"/>
      <c r="AI1354" s="145"/>
      <c r="AJ1354" s="145"/>
      <c r="AK1354" s="145"/>
      <c r="AL1354" s="145"/>
      <c r="AY1354" s="171"/>
      <c r="AZ1354" s="167"/>
      <c r="BA1354" s="172"/>
      <c r="BG1354" s="171"/>
      <c r="BH1354" s="167"/>
      <c r="BI1354" s="172"/>
      <c r="CG1354" s="430"/>
      <c r="CH1354" s="430"/>
      <c r="CL1354" s="147"/>
    </row>
    <row r="1355" spans="1:90" s="5" customFormat="1" x14ac:dyDescent="0.25">
      <c r="A1355" s="145"/>
      <c r="B1355" s="145"/>
      <c r="C1355" s="145"/>
      <c r="D1355" s="145"/>
      <c r="E1355" s="145"/>
      <c r="F1355" s="145"/>
      <c r="G1355" s="145"/>
      <c r="H1355" s="145"/>
      <c r="I1355" s="145"/>
      <c r="J1355" s="145"/>
      <c r="K1355" s="145"/>
      <c r="L1355" s="145"/>
      <c r="M1355" s="145"/>
      <c r="N1355" s="145"/>
      <c r="O1355" s="145"/>
      <c r="P1355" s="145"/>
      <c r="Q1355" s="145"/>
      <c r="R1355" s="145"/>
      <c r="S1355" s="145"/>
      <c r="T1355" s="145"/>
      <c r="U1355" s="145"/>
      <c r="V1355" s="145"/>
      <c r="W1355" s="145"/>
      <c r="X1355" s="145"/>
      <c r="Y1355" s="145"/>
      <c r="Z1355" s="145"/>
      <c r="AA1355" s="145"/>
      <c r="AB1355" s="145"/>
      <c r="AC1355" s="169"/>
      <c r="AD1355" s="169"/>
      <c r="AE1355" s="169"/>
      <c r="AF1355" s="169"/>
      <c r="AG1355" s="169"/>
      <c r="AH1355" s="170"/>
      <c r="AI1355" s="145"/>
      <c r="AJ1355" s="145"/>
      <c r="AK1355" s="145"/>
      <c r="AL1355" s="145"/>
      <c r="AY1355" s="171"/>
      <c r="AZ1355" s="167"/>
      <c r="BA1355" s="172"/>
      <c r="BG1355" s="171"/>
      <c r="BH1355" s="167"/>
      <c r="BI1355" s="172"/>
      <c r="CG1355" s="430"/>
      <c r="CH1355" s="430"/>
      <c r="CL1355" s="147"/>
    </row>
    <row r="1356" spans="1:90" s="5" customFormat="1" x14ac:dyDescent="0.25">
      <c r="A1356" s="145"/>
      <c r="B1356" s="145"/>
      <c r="C1356" s="145"/>
      <c r="D1356" s="145"/>
      <c r="E1356" s="145"/>
      <c r="F1356" s="145"/>
      <c r="G1356" s="145"/>
      <c r="H1356" s="145"/>
      <c r="I1356" s="145"/>
      <c r="J1356" s="145"/>
      <c r="K1356" s="145"/>
      <c r="L1356" s="145"/>
      <c r="M1356" s="145"/>
      <c r="N1356" s="145"/>
      <c r="O1356" s="145"/>
      <c r="P1356" s="145"/>
      <c r="Q1356" s="145"/>
      <c r="R1356" s="145"/>
      <c r="S1356" s="145"/>
      <c r="T1356" s="145"/>
      <c r="U1356" s="145"/>
      <c r="V1356" s="145"/>
      <c r="W1356" s="145"/>
      <c r="X1356" s="145"/>
      <c r="Y1356" s="145"/>
      <c r="Z1356" s="145"/>
      <c r="AA1356" s="145"/>
      <c r="AB1356" s="145"/>
      <c r="AC1356" s="169"/>
      <c r="AD1356" s="169"/>
      <c r="AE1356" s="169"/>
      <c r="AF1356" s="169"/>
      <c r="AG1356" s="169"/>
      <c r="AH1356" s="170"/>
      <c r="AI1356" s="145"/>
      <c r="AJ1356" s="145"/>
      <c r="AK1356" s="145"/>
      <c r="AL1356" s="145"/>
      <c r="AY1356" s="171"/>
      <c r="AZ1356" s="167"/>
      <c r="BA1356" s="172"/>
      <c r="BG1356" s="171"/>
      <c r="BH1356" s="167"/>
      <c r="BI1356" s="172"/>
      <c r="CG1356" s="430"/>
      <c r="CH1356" s="430"/>
      <c r="CL1356" s="147"/>
    </row>
    <row r="1357" spans="1:90" s="5" customFormat="1" x14ac:dyDescent="0.25">
      <c r="A1357" s="145"/>
      <c r="B1357" s="145"/>
      <c r="C1357" s="145"/>
      <c r="D1357" s="145"/>
      <c r="E1357" s="145"/>
      <c r="F1357" s="145"/>
      <c r="G1357" s="145"/>
      <c r="H1357" s="145"/>
      <c r="I1357" s="145"/>
      <c r="J1357" s="145"/>
      <c r="K1357" s="145"/>
      <c r="L1357" s="145"/>
      <c r="M1357" s="145"/>
      <c r="N1357" s="145"/>
      <c r="O1357" s="145"/>
      <c r="P1357" s="145"/>
      <c r="Q1357" s="145"/>
      <c r="R1357" s="145"/>
      <c r="S1357" s="145"/>
      <c r="T1357" s="145"/>
      <c r="U1357" s="145"/>
      <c r="V1357" s="145"/>
      <c r="W1357" s="145"/>
      <c r="X1357" s="145"/>
      <c r="Y1357" s="145"/>
      <c r="Z1357" s="145"/>
      <c r="AA1357" s="145"/>
      <c r="AB1357" s="145"/>
      <c r="AC1357" s="169"/>
      <c r="AD1357" s="169"/>
      <c r="AE1357" s="169"/>
      <c r="AF1357" s="169"/>
      <c r="AG1357" s="169"/>
      <c r="AH1357" s="170"/>
      <c r="AI1357" s="145"/>
      <c r="AJ1357" s="145"/>
      <c r="AK1357" s="145"/>
      <c r="AL1357" s="145"/>
      <c r="AY1357" s="171"/>
      <c r="AZ1357" s="167"/>
      <c r="BA1357" s="172"/>
      <c r="BG1357" s="171"/>
      <c r="BH1357" s="167"/>
      <c r="BI1357" s="172"/>
      <c r="CG1357" s="430"/>
      <c r="CH1357" s="430"/>
      <c r="CL1357" s="147"/>
    </row>
    <row r="1358" spans="1:90" s="5" customFormat="1" x14ac:dyDescent="0.25">
      <c r="A1358" s="145"/>
      <c r="B1358" s="145"/>
      <c r="C1358" s="145"/>
      <c r="D1358" s="145"/>
      <c r="E1358" s="145"/>
      <c r="F1358" s="145"/>
      <c r="G1358" s="145"/>
      <c r="H1358" s="145"/>
      <c r="I1358" s="145"/>
      <c r="J1358" s="145"/>
      <c r="K1358" s="145"/>
      <c r="L1358" s="145"/>
      <c r="M1358" s="145"/>
      <c r="N1358" s="145"/>
      <c r="O1358" s="145"/>
      <c r="P1358" s="145"/>
      <c r="Q1358" s="145"/>
      <c r="R1358" s="145"/>
      <c r="S1358" s="145"/>
      <c r="T1358" s="145"/>
      <c r="U1358" s="145"/>
      <c r="V1358" s="145"/>
      <c r="W1358" s="145"/>
      <c r="X1358" s="145"/>
      <c r="Y1358" s="145"/>
      <c r="Z1358" s="145"/>
      <c r="AA1358" s="145"/>
      <c r="AB1358" s="145"/>
      <c r="AC1358" s="169"/>
      <c r="AD1358" s="169"/>
      <c r="AE1358" s="169"/>
      <c r="AF1358" s="169"/>
      <c r="AG1358" s="169"/>
      <c r="AH1358" s="170"/>
      <c r="AI1358" s="145"/>
      <c r="AJ1358" s="145"/>
      <c r="AK1358" s="145"/>
      <c r="AL1358" s="145"/>
      <c r="AY1358" s="171"/>
      <c r="AZ1358" s="167"/>
      <c r="BA1358" s="172"/>
      <c r="BG1358" s="171"/>
      <c r="BH1358" s="167"/>
      <c r="BI1358" s="172"/>
      <c r="CG1358" s="430"/>
      <c r="CH1358" s="430"/>
      <c r="CL1358" s="147"/>
    </row>
    <row r="1359" spans="1:90" s="5" customFormat="1" x14ac:dyDescent="0.25">
      <c r="A1359" s="145"/>
      <c r="B1359" s="145"/>
      <c r="C1359" s="145"/>
      <c r="D1359" s="145"/>
      <c r="E1359" s="145"/>
      <c r="F1359" s="145"/>
      <c r="G1359" s="145"/>
      <c r="H1359" s="145"/>
      <c r="I1359" s="145"/>
      <c r="J1359" s="145"/>
      <c r="K1359" s="145"/>
      <c r="L1359" s="145"/>
      <c r="M1359" s="145"/>
      <c r="N1359" s="145"/>
      <c r="O1359" s="145"/>
      <c r="P1359" s="145"/>
      <c r="Q1359" s="145"/>
      <c r="R1359" s="145"/>
      <c r="S1359" s="145"/>
      <c r="T1359" s="145"/>
      <c r="U1359" s="145"/>
      <c r="V1359" s="145"/>
      <c r="W1359" s="145"/>
      <c r="X1359" s="145"/>
      <c r="Y1359" s="145"/>
      <c r="Z1359" s="145"/>
      <c r="AA1359" s="145"/>
      <c r="AB1359" s="145"/>
      <c r="AC1359" s="169"/>
      <c r="AD1359" s="169"/>
      <c r="AE1359" s="169"/>
      <c r="AF1359" s="169"/>
      <c r="AG1359" s="169"/>
      <c r="AH1359" s="170"/>
      <c r="AI1359" s="145"/>
      <c r="AJ1359" s="145"/>
      <c r="AK1359" s="145"/>
      <c r="AL1359" s="145"/>
      <c r="AY1359" s="171"/>
      <c r="AZ1359" s="167"/>
      <c r="BA1359" s="172"/>
      <c r="BG1359" s="171"/>
      <c r="BH1359" s="167"/>
      <c r="BI1359" s="172"/>
      <c r="CG1359" s="430"/>
      <c r="CH1359" s="430"/>
      <c r="CL1359" s="147"/>
    </row>
    <row r="1360" spans="1:90" s="5" customFormat="1" x14ac:dyDescent="0.25">
      <c r="A1360" s="145"/>
      <c r="B1360" s="145"/>
      <c r="C1360" s="145"/>
      <c r="D1360" s="145"/>
      <c r="E1360" s="145"/>
      <c r="F1360" s="145"/>
      <c r="G1360" s="145"/>
      <c r="H1360" s="145"/>
      <c r="I1360" s="145"/>
      <c r="J1360" s="145"/>
      <c r="K1360" s="145"/>
      <c r="L1360" s="145"/>
      <c r="M1360" s="145"/>
      <c r="N1360" s="145"/>
      <c r="O1360" s="145"/>
      <c r="P1360" s="145"/>
      <c r="Q1360" s="145"/>
      <c r="R1360" s="145"/>
      <c r="S1360" s="145"/>
      <c r="T1360" s="145"/>
      <c r="U1360" s="145"/>
      <c r="V1360" s="145"/>
      <c r="W1360" s="145"/>
      <c r="X1360" s="145"/>
      <c r="Y1360" s="145"/>
      <c r="Z1360" s="145"/>
      <c r="AA1360" s="145"/>
      <c r="AB1360" s="145"/>
      <c r="AC1360" s="169"/>
      <c r="AD1360" s="169"/>
      <c r="AE1360" s="169"/>
      <c r="AF1360" s="169"/>
      <c r="AG1360" s="169"/>
      <c r="AH1360" s="170"/>
      <c r="AI1360" s="145"/>
      <c r="AJ1360" s="145"/>
      <c r="AK1360" s="145"/>
      <c r="AL1360" s="145"/>
      <c r="AY1360" s="171"/>
      <c r="AZ1360" s="167"/>
      <c r="BA1360" s="172"/>
      <c r="BG1360" s="171"/>
      <c r="BH1360" s="167"/>
      <c r="BI1360" s="172"/>
      <c r="CG1360" s="430"/>
      <c r="CH1360" s="430"/>
      <c r="CL1360" s="147"/>
    </row>
    <row r="1361" spans="1:90" s="5" customFormat="1" x14ac:dyDescent="0.25">
      <c r="A1361" s="145"/>
      <c r="B1361" s="145"/>
      <c r="C1361" s="145"/>
      <c r="D1361" s="145"/>
      <c r="E1361" s="145"/>
      <c r="F1361" s="145"/>
      <c r="G1361" s="145"/>
      <c r="H1361" s="145"/>
      <c r="I1361" s="145"/>
      <c r="J1361" s="145"/>
      <c r="K1361" s="145"/>
      <c r="L1361" s="145"/>
      <c r="M1361" s="145"/>
      <c r="N1361" s="145"/>
      <c r="O1361" s="145"/>
      <c r="P1361" s="145"/>
      <c r="Q1361" s="145"/>
      <c r="R1361" s="145"/>
      <c r="S1361" s="145"/>
      <c r="T1361" s="145"/>
      <c r="U1361" s="145"/>
      <c r="V1361" s="145"/>
      <c r="W1361" s="145"/>
      <c r="X1361" s="145"/>
      <c r="Y1361" s="145"/>
      <c r="Z1361" s="145"/>
      <c r="AA1361" s="145"/>
      <c r="AB1361" s="145"/>
      <c r="AC1361" s="169"/>
      <c r="AD1361" s="169"/>
      <c r="AE1361" s="169"/>
      <c r="AF1361" s="169"/>
      <c r="AG1361" s="169"/>
      <c r="AH1361" s="170"/>
      <c r="AI1361" s="145"/>
      <c r="AJ1361" s="145"/>
      <c r="AK1361" s="145"/>
      <c r="AL1361" s="145"/>
      <c r="AY1361" s="171"/>
      <c r="AZ1361" s="167"/>
      <c r="BA1361" s="172"/>
      <c r="BG1361" s="171"/>
      <c r="BH1361" s="167"/>
      <c r="BI1361" s="172"/>
      <c r="CG1361" s="430"/>
      <c r="CH1361" s="430"/>
      <c r="CL1361" s="147"/>
    </row>
    <row r="1362" spans="1:90" s="5" customFormat="1" x14ac:dyDescent="0.25">
      <c r="A1362" s="145"/>
      <c r="B1362" s="145"/>
      <c r="C1362" s="145"/>
      <c r="D1362" s="145"/>
      <c r="E1362" s="145"/>
      <c r="F1362" s="145"/>
      <c r="G1362" s="145"/>
      <c r="H1362" s="145"/>
      <c r="I1362" s="145"/>
      <c r="J1362" s="145"/>
      <c r="K1362" s="145"/>
      <c r="L1362" s="145"/>
      <c r="M1362" s="145"/>
      <c r="N1362" s="145"/>
      <c r="O1362" s="145"/>
      <c r="P1362" s="145"/>
      <c r="Q1362" s="145"/>
      <c r="R1362" s="145"/>
      <c r="S1362" s="145"/>
      <c r="T1362" s="145"/>
      <c r="U1362" s="145"/>
      <c r="V1362" s="145"/>
      <c r="W1362" s="145"/>
      <c r="X1362" s="145"/>
      <c r="Y1362" s="145"/>
      <c r="Z1362" s="145"/>
      <c r="AA1362" s="145"/>
      <c r="AB1362" s="145"/>
      <c r="AC1362" s="169"/>
      <c r="AD1362" s="169"/>
      <c r="AE1362" s="169"/>
      <c r="AF1362" s="169"/>
      <c r="AG1362" s="169"/>
      <c r="AH1362" s="170"/>
      <c r="AI1362" s="145"/>
      <c r="AJ1362" s="145"/>
      <c r="AK1362" s="145"/>
      <c r="AL1362" s="145"/>
      <c r="AY1362" s="171"/>
      <c r="AZ1362" s="167"/>
      <c r="BA1362" s="172"/>
      <c r="BG1362" s="171"/>
      <c r="BH1362" s="167"/>
      <c r="BI1362" s="172"/>
      <c r="CG1362" s="430"/>
      <c r="CH1362" s="430"/>
      <c r="CL1362" s="147"/>
    </row>
    <row r="1363" spans="1:90" s="5" customFormat="1" x14ac:dyDescent="0.25">
      <c r="A1363" s="145"/>
      <c r="B1363" s="145"/>
      <c r="C1363" s="145"/>
      <c r="D1363" s="145"/>
      <c r="E1363" s="145"/>
      <c r="F1363" s="145"/>
      <c r="G1363" s="145"/>
      <c r="H1363" s="145"/>
      <c r="I1363" s="145"/>
      <c r="J1363" s="145"/>
      <c r="K1363" s="145"/>
      <c r="L1363" s="145"/>
      <c r="M1363" s="145"/>
      <c r="N1363" s="145"/>
      <c r="O1363" s="145"/>
      <c r="P1363" s="145"/>
      <c r="Q1363" s="145"/>
      <c r="R1363" s="145"/>
      <c r="S1363" s="145"/>
      <c r="T1363" s="145"/>
      <c r="U1363" s="145"/>
      <c r="V1363" s="145"/>
      <c r="W1363" s="145"/>
      <c r="X1363" s="145"/>
      <c r="Y1363" s="145"/>
      <c r="Z1363" s="145"/>
      <c r="AA1363" s="145"/>
      <c r="AB1363" s="145"/>
      <c r="AC1363" s="169"/>
      <c r="AD1363" s="169"/>
      <c r="AE1363" s="169"/>
      <c r="AF1363" s="169"/>
      <c r="AG1363" s="169"/>
      <c r="AH1363" s="170"/>
      <c r="AI1363" s="145"/>
      <c r="AJ1363" s="145"/>
      <c r="AK1363" s="145"/>
      <c r="AL1363" s="145"/>
      <c r="AY1363" s="171"/>
      <c r="AZ1363" s="167"/>
      <c r="BA1363" s="172"/>
      <c r="BG1363" s="171"/>
      <c r="BH1363" s="167"/>
      <c r="BI1363" s="172"/>
      <c r="CG1363" s="430"/>
      <c r="CH1363" s="430"/>
      <c r="CL1363" s="147"/>
    </row>
    <row r="1364" spans="1:90" s="5" customFormat="1" x14ac:dyDescent="0.25">
      <c r="A1364" s="145"/>
      <c r="B1364" s="145"/>
      <c r="C1364" s="145"/>
      <c r="D1364" s="145"/>
      <c r="E1364" s="145"/>
      <c r="F1364" s="145"/>
      <c r="G1364" s="145"/>
      <c r="H1364" s="145"/>
      <c r="I1364" s="145"/>
      <c r="J1364" s="145"/>
      <c r="K1364" s="145"/>
      <c r="L1364" s="145"/>
      <c r="M1364" s="145"/>
      <c r="N1364" s="145"/>
      <c r="O1364" s="145"/>
      <c r="P1364" s="145"/>
      <c r="Q1364" s="145"/>
      <c r="R1364" s="145"/>
      <c r="S1364" s="145"/>
      <c r="T1364" s="145"/>
      <c r="U1364" s="145"/>
      <c r="V1364" s="145"/>
      <c r="W1364" s="145"/>
      <c r="X1364" s="145"/>
      <c r="Y1364" s="145"/>
      <c r="Z1364" s="145"/>
      <c r="AA1364" s="145"/>
      <c r="AB1364" s="145"/>
      <c r="AC1364" s="169"/>
      <c r="AD1364" s="169"/>
      <c r="AE1364" s="169"/>
      <c r="AF1364" s="169"/>
      <c r="AG1364" s="169"/>
      <c r="AH1364" s="170"/>
      <c r="AI1364" s="145"/>
      <c r="AJ1364" s="145"/>
      <c r="AK1364" s="145"/>
      <c r="AL1364" s="145"/>
      <c r="AY1364" s="171"/>
      <c r="AZ1364" s="167"/>
      <c r="BA1364" s="172"/>
      <c r="BG1364" s="171"/>
      <c r="BH1364" s="167"/>
      <c r="BI1364" s="172"/>
      <c r="CG1364" s="430"/>
      <c r="CH1364" s="430"/>
      <c r="CL1364" s="147"/>
    </row>
    <row r="1365" spans="1:90" s="5" customFormat="1" x14ac:dyDescent="0.25">
      <c r="A1365" s="145"/>
      <c r="B1365" s="145"/>
      <c r="C1365" s="145"/>
      <c r="D1365" s="145"/>
      <c r="E1365" s="145"/>
      <c r="F1365" s="145"/>
      <c r="G1365" s="145"/>
      <c r="H1365" s="145"/>
      <c r="I1365" s="145"/>
      <c r="J1365" s="145"/>
      <c r="K1365" s="145"/>
      <c r="L1365" s="145"/>
      <c r="M1365" s="145"/>
      <c r="N1365" s="145"/>
      <c r="O1365" s="145"/>
      <c r="P1365" s="145"/>
      <c r="Q1365" s="145"/>
      <c r="R1365" s="145"/>
      <c r="S1365" s="145"/>
      <c r="T1365" s="145"/>
      <c r="U1365" s="145"/>
      <c r="V1365" s="145"/>
      <c r="W1365" s="145"/>
      <c r="X1365" s="145"/>
      <c r="Y1365" s="145"/>
      <c r="Z1365" s="145"/>
      <c r="AA1365" s="145"/>
      <c r="AB1365" s="145"/>
      <c r="AC1365" s="169"/>
      <c r="AD1365" s="169"/>
      <c r="AE1365" s="169"/>
      <c r="AF1365" s="169"/>
      <c r="AG1365" s="169"/>
      <c r="AH1365" s="170"/>
      <c r="AI1365" s="145"/>
      <c r="AJ1365" s="145"/>
      <c r="AK1365" s="145"/>
      <c r="AL1365" s="145"/>
      <c r="AY1365" s="171"/>
      <c r="AZ1365" s="167"/>
      <c r="BA1365" s="172"/>
      <c r="BG1365" s="171"/>
      <c r="BH1365" s="167"/>
      <c r="BI1365" s="172"/>
      <c r="CG1365" s="430"/>
      <c r="CH1365" s="430"/>
      <c r="CL1365" s="147"/>
    </row>
    <row r="1366" spans="1:90" s="5" customFormat="1" x14ac:dyDescent="0.25">
      <c r="A1366" s="145"/>
      <c r="B1366" s="145"/>
      <c r="C1366" s="145"/>
      <c r="D1366" s="145"/>
      <c r="E1366" s="145"/>
      <c r="F1366" s="145"/>
      <c r="G1366" s="145"/>
      <c r="H1366" s="145"/>
      <c r="I1366" s="145"/>
      <c r="J1366" s="145"/>
      <c r="K1366" s="145"/>
      <c r="L1366" s="145"/>
      <c r="M1366" s="145"/>
      <c r="N1366" s="145"/>
      <c r="O1366" s="145"/>
      <c r="P1366" s="145"/>
      <c r="Q1366" s="145"/>
      <c r="R1366" s="145"/>
      <c r="S1366" s="145"/>
      <c r="T1366" s="145"/>
      <c r="U1366" s="145"/>
      <c r="V1366" s="145"/>
      <c r="W1366" s="145"/>
      <c r="X1366" s="145"/>
      <c r="Y1366" s="145"/>
      <c r="Z1366" s="145"/>
      <c r="AA1366" s="145"/>
      <c r="AB1366" s="145"/>
      <c r="AC1366" s="169"/>
      <c r="AD1366" s="169"/>
      <c r="AE1366" s="169"/>
      <c r="AF1366" s="169"/>
      <c r="AG1366" s="169"/>
      <c r="AH1366" s="170"/>
      <c r="AI1366" s="145"/>
      <c r="AJ1366" s="145"/>
      <c r="AK1366" s="145"/>
      <c r="AL1366" s="145"/>
      <c r="AY1366" s="171"/>
      <c r="AZ1366" s="167"/>
      <c r="BA1366" s="172"/>
      <c r="BG1366" s="171"/>
      <c r="BH1366" s="167"/>
      <c r="BI1366" s="172"/>
      <c r="CG1366" s="430"/>
      <c r="CH1366" s="430"/>
      <c r="CL1366" s="147"/>
    </row>
    <row r="1367" spans="1:90" s="5" customFormat="1" x14ac:dyDescent="0.25">
      <c r="A1367" s="145"/>
      <c r="B1367" s="145"/>
      <c r="C1367" s="145"/>
      <c r="D1367" s="145"/>
      <c r="E1367" s="145"/>
      <c r="F1367" s="145"/>
      <c r="G1367" s="145"/>
      <c r="H1367" s="145"/>
      <c r="I1367" s="145"/>
      <c r="J1367" s="145"/>
      <c r="K1367" s="145"/>
      <c r="L1367" s="145"/>
      <c r="M1367" s="145"/>
      <c r="N1367" s="145"/>
      <c r="O1367" s="145"/>
      <c r="P1367" s="145"/>
      <c r="Q1367" s="145"/>
      <c r="R1367" s="145"/>
      <c r="S1367" s="145"/>
      <c r="T1367" s="145"/>
      <c r="U1367" s="145"/>
      <c r="V1367" s="145"/>
      <c r="W1367" s="145"/>
      <c r="X1367" s="145"/>
      <c r="Y1367" s="145"/>
      <c r="Z1367" s="145"/>
      <c r="AA1367" s="145"/>
      <c r="AB1367" s="145"/>
      <c r="AC1367" s="169"/>
      <c r="AD1367" s="169"/>
      <c r="AE1367" s="169"/>
      <c r="AF1367" s="169"/>
      <c r="AG1367" s="169"/>
      <c r="AH1367" s="170"/>
      <c r="AI1367" s="145"/>
      <c r="AJ1367" s="145"/>
      <c r="AK1367" s="145"/>
      <c r="AL1367" s="145"/>
      <c r="AY1367" s="171"/>
      <c r="AZ1367" s="167"/>
      <c r="BA1367" s="172"/>
      <c r="BG1367" s="171"/>
      <c r="BH1367" s="167"/>
      <c r="BI1367" s="172"/>
      <c r="CG1367" s="430"/>
      <c r="CH1367" s="430"/>
      <c r="CL1367" s="147"/>
    </row>
    <row r="1368" spans="1:90" s="5" customFormat="1" x14ac:dyDescent="0.25">
      <c r="A1368" s="145"/>
      <c r="B1368" s="145"/>
      <c r="C1368" s="145"/>
      <c r="D1368" s="145"/>
      <c r="E1368" s="145"/>
      <c r="F1368" s="145"/>
      <c r="G1368" s="145"/>
      <c r="H1368" s="145"/>
      <c r="I1368" s="145"/>
      <c r="J1368" s="145"/>
      <c r="K1368" s="145"/>
      <c r="L1368" s="145"/>
      <c r="M1368" s="145"/>
      <c r="N1368" s="145"/>
      <c r="O1368" s="145"/>
      <c r="P1368" s="145"/>
      <c r="Q1368" s="145"/>
      <c r="R1368" s="145"/>
      <c r="S1368" s="145"/>
      <c r="T1368" s="145"/>
      <c r="U1368" s="145"/>
      <c r="V1368" s="145"/>
      <c r="W1368" s="145"/>
      <c r="X1368" s="145"/>
      <c r="Y1368" s="145"/>
      <c r="Z1368" s="145"/>
      <c r="AA1368" s="145"/>
      <c r="AB1368" s="145"/>
      <c r="AC1368" s="169"/>
      <c r="AD1368" s="169"/>
      <c r="AE1368" s="169"/>
      <c r="AF1368" s="169"/>
      <c r="AG1368" s="169"/>
      <c r="AH1368" s="170"/>
      <c r="AI1368" s="145"/>
      <c r="AJ1368" s="145"/>
      <c r="AK1368" s="145"/>
      <c r="AL1368" s="145"/>
      <c r="AY1368" s="171"/>
      <c r="AZ1368" s="167"/>
      <c r="BA1368" s="172"/>
      <c r="BG1368" s="171"/>
      <c r="BH1368" s="167"/>
      <c r="BI1368" s="172"/>
      <c r="CG1368" s="430"/>
      <c r="CH1368" s="430"/>
      <c r="CL1368" s="147"/>
    </row>
    <row r="1369" spans="1:90" s="5" customFormat="1" x14ac:dyDescent="0.25">
      <c r="A1369" s="145"/>
      <c r="B1369" s="145"/>
      <c r="C1369" s="145"/>
      <c r="D1369" s="145"/>
      <c r="E1369" s="145"/>
      <c r="F1369" s="145"/>
      <c r="G1369" s="145"/>
      <c r="H1369" s="145"/>
      <c r="I1369" s="145"/>
      <c r="J1369" s="145"/>
      <c r="K1369" s="145"/>
      <c r="L1369" s="145"/>
      <c r="M1369" s="145"/>
      <c r="N1369" s="145"/>
      <c r="O1369" s="145"/>
      <c r="P1369" s="145"/>
      <c r="Q1369" s="145"/>
      <c r="R1369" s="145"/>
      <c r="S1369" s="145"/>
      <c r="T1369" s="145"/>
      <c r="U1369" s="145"/>
      <c r="V1369" s="145"/>
      <c r="W1369" s="145"/>
      <c r="X1369" s="145"/>
      <c r="Y1369" s="145"/>
      <c r="Z1369" s="145"/>
      <c r="AA1369" s="145"/>
      <c r="AB1369" s="145"/>
      <c r="AC1369" s="169"/>
      <c r="AD1369" s="169"/>
      <c r="AE1369" s="169"/>
      <c r="AF1369" s="169"/>
      <c r="AG1369" s="169"/>
      <c r="AH1369" s="170"/>
      <c r="AI1369" s="145"/>
      <c r="AJ1369" s="145"/>
      <c r="AK1369" s="145"/>
      <c r="AL1369" s="145"/>
      <c r="AY1369" s="171"/>
      <c r="AZ1369" s="167"/>
      <c r="BA1369" s="172"/>
      <c r="BG1369" s="171"/>
      <c r="BH1369" s="167"/>
      <c r="BI1369" s="172"/>
      <c r="CG1369" s="430"/>
      <c r="CH1369" s="430"/>
      <c r="CL1369" s="147"/>
    </row>
    <row r="1370" spans="1:90" s="5" customFormat="1" x14ac:dyDescent="0.25">
      <c r="A1370" s="145"/>
      <c r="B1370" s="145"/>
      <c r="C1370" s="145"/>
      <c r="D1370" s="145"/>
      <c r="E1370" s="145"/>
      <c r="F1370" s="145"/>
      <c r="G1370" s="145"/>
      <c r="H1370" s="145"/>
      <c r="I1370" s="145"/>
      <c r="J1370" s="145"/>
      <c r="K1370" s="145"/>
      <c r="L1370" s="145"/>
      <c r="M1370" s="145"/>
      <c r="N1370" s="145"/>
      <c r="O1370" s="145"/>
      <c r="P1370" s="145"/>
      <c r="Q1370" s="145"/>
      <c r="R1370" s="145"/>
      <c r="S1370" s="145"/>
      <c r="T1370" s="145"/>
      <c r="U1370" s="145"/>
      <c r="V1370" s="145"/>
      <c r="W1370" s="145"/>
      <c r="X1370" s="145"/>
      <c r="Y1370" s="145"/>
      <c r="Z1370" s="145"/>
      <c r="AA1370" s="145"/>
      <c r="AB1370" s="145"/>
      <c r="AC1370" s="169"/>
      <c r="AD1370" s="169"/>
      <c r="AE1370" s="169"/>
      <c r="AF1370" s="169"/>
      <c r="AG1370" s="169"/>
      <c r="AH1370" s="170"/>
      <c r="AI1370" s="145"/>
      <c r="AJ1370" s="145"/>
      <c r="AK1370" s="145"/>
      <c r="AL1370" s="145"/>
      <c r="AY1370" s="171"/>
      <c r="AZ1370" s="167"/>
      <c r="BA1370" s="172"/>
      <c r="BG1370" s="171"/>
      <c r="BH1370" s="167"/>
      <c r="BI1370" s="172"/>
      <c r="CG1370" s="430"/>
      <c r="CH1370" s="430"/>
      <c r="CL1370" s="147"/>
    </row>
    <row r="1371" spans="1:90" s="5" customFormat="1" x14ac:dyDescent="0.25">
      <c r="A1371" s="145"/>
      <c r="B1371" s="145"/>
      <c r="C1371" s="145"/>
      <c r="D1371" s="145"/>
      <c r="E1371" s="145"/>
      <c r="F1371" s="145"/>
      <c r="G1371" s="145"/>
      <c r="H1371" s="145"/>
      <c r="I1371" s="145"/>
      <c r="J1371" s="145"/>
      <c r="K1371" s="145"/>
      <c r="L1371" s="145"/>
      <c r="M1371" s="145"/>
      <c r="N1371" s="145"/>
      <c r="O1371" s="145"/>
      <c r="P1371" s="145"/>
      <c r="Q1371" s="145"/>
      <c r="R1371" s="145"/>
      <c r="S1371" s="145"/>
      <c r="T1371" s="145"/>
      <c r="U1371" s="145"/>
      <c r="V1371" s="145"/>
      <c r="W1371" s="145"/>
      <c r="X1371" s="145"/>
      <c r="Y1371" s="145"/>
      <c r="Z1371" s="145"/>
      <c r="AA1371" s="145"/>
      <c r="AB1371" s="145"/>
      <c r="AC1371" s="169"/>
      <c r="AD1371" s="169"/>
      <c r="AE1371" s="169"/>
      <c r="AF1371" s="169"/>
      <c r="AG1371" s="169"/>
      <c r="AH1371" s="170"/>
      <c r="AI1371" s="145"/>
      <c r="AJ1371" s="145"/>
      <c r="AK1371" s="145"/>
      <c r="AL1371" s="145"/>
      <c r="AY1371" s="171"/>
      <c r="AZ1371" s="167"/>
      <c r="BA1371" s="172"/>
      <c r="BG1371" s="171"/>
      <c r="BH1371" s="167"/>
      <c r="BI1371" s="172"/>
      <c r="CG1371" s="430"/>
      <c r="CH1371" s="430"/>
      <c r="CL1371" s="147"/>
    </row>
    <row r="1372" spans="1:90" s="5" customFormat="1" x14ac:dyDescent="0.25">
      <c r="A1372" s="145"/>
      <c r="B1372" s="145"/>
      <c r="C1372" s="145"/>
      <c r="D1372" s="145"/>
      <c r="E1372" s="145"/>
      <c r="F1372" s="145"/>
      <c r="G1372" s="145"/>
      <c r="H1372" s="145"/>
      <c r="I1372" s="145"/>
      <c r="J1372" s="145"/>
      <c r="K1372" s="145"/>
      <c r="L1372" s="145"/>
      <c r="M1372" s="145"/>
      <c r="N1372" s="145"/>
      <c r="O1372" s="145"/>
      <c r="P1372" s="145"/>
      <c r="Q1372" s="145"/>
      <c r="R1372" s="145"/>
      <c r="S1372" s="145"/>
      <c r="T1372" s="145"/>
      <c r="U1372" s="145"/>
      <c r="V1372" s="145"/>
      <c r="W1372" s="145"/>
      <c r="X1372" s="145"/>
      <c r="Y1372" s="145"/>
      <c r="Z1372" s="145"/>
      <c r="AA1372" s="145"/>
      <c r="AB1372" s="145"/>
      <c r="AC1372" s="169"/>
      <c r="AD1372" s="169"/>
      <c r="AE1372" s="169"/>
      <c r="AF1372" s="169"/>
      <c r="AG1372" s="169"/>
      <c r="AH1372" s="170"/>
      <c r="AI1372" s="145"/>
      <c r="AJ1372" s="145"/>
      <c r="AK1372" s="145"/>
      <c r="AL1372" s="145"/>
      <c r="AY1372" s="171"/>
      <c r="AZ1372" s="167"/>
      <c r="BA1372" s="172"/>
      <c r="BG1372" s="171"/>
      <c r="BH1372" s="167"/>
      <c r="BI1372" s="172"/>
      <c r="CG1372" s="430"/>
      <c r="CH1372" s="430"/>
      <c r="CL1372" s="147"/>
    </row>
    <row r="1373" spans="1:90" s="5" customFormat="1" x14ac:dyDescent="0.25">
      <c r="A1373" s="145"/>
      <c r="B1373" s="145"/>
      <c r="C1373" s="145"/>
      <c r="D1373" s="145"/>
      <c r="E1373" s="145"/>
      <c r="F1373" s="145"/>
      <c r="G1373" s="145"/>
      <c r="H1373" s="145"/>
      <c r="I1373" s="145"/>
      <c r="J1373" s="145"/>
      <c r="K1373" s="145"/>
      <c r="L1373" s="145"/>
      <c r="M1373" s="145"/>
      <c r="N1373" s="145"/>
      <c r="O1373" s="145"/>
      <c r="P1373" s="145"/>
      <c r="Q1373" s="145"/>
      <c r="R1373" s="145"/>
      <c r="S1373" s="145"/>
      <c r="T1373" s="145"/>
      <c r="U1373" s="145"/>
      <c r="V1373" s="145"/>
      <c r="W1373" s="145"/>
      <c r="X1373" s="145"/>
      <c r="Y1373" s="145"/>
      <c r="Z1373" s="145"/>
      <c r="AA1373" s="145"/>
      <c r="AB1373" s="145"/>
      <c r="AC1373" s="169"/>
      <c r="AD1373" s="169"/>
      <c r="AE1373" s="169"/>
      <c r="AF1373" s="169"/>
      <c r="AG1373" s="169"/>
      <c r="AH1373" s="170"/>
      <c r="AI1373" s="145"/>
      <c r="AJ1373" s="145"/>
      <c r="AK1373" s="145"/>
      <c r="AL1373" s="145"/>
      <c r="AY1373" s="171"/>
      <c r="AZ1373" s="167"/>
      <c r="BA1373" s="172"/>
      <c r="BG1373" s="171"/>
      <c r="BH1373" s="167"/>
      <c r="BI1373" s="172"/>
      <c r="CG1373" s="430"/>
      <c r="CH1373" s="430"/>
      <c r="CL1373" s="147"/>
    </row>
    <row r="1374" spans="1:90" s="5" customFormat="1" x14ac:dyDescent="0.25">
      <c r="A1374" s="145"/>
      <c r="B1374" s="145"/>
      <c r="C1374" s="145"/>
      <c r="D1374" s="145"/>
      <c r="E1374" s="145"/>
      <c r="F1374" s="145"/>
      <c r="G1374" s="145"/>
      <c r="H1374" s="145"/>
      <c r="I1374" s="145"/>
      <c r="J1374" s="145"/>
      <c r="K1374" s="145"/>
      <c r="L1374" s="145"/>
      <c r="M1374" s="145"/>
      <c r="N1374" s="145"/>
      <c r="O1374" s="145"/>
      <c r="P1374" s="145"/>
      <c r="Q1374" s="145"/>
      <c r="R1374" s="145"/>
      <c r="S1374" s="145"/>
      <c r="T1374" s="145"/>
      <c r="U1374" s="145"/>
      <c r="V1374" s="145"/>
      <c r="W1374" s="145"/>
      <c r="X1374" s="145"/>
      <c r="Y1374" s="145"/>
      <c r="Z1374" s="145"/>
      <c r="AA1374" s="145"/>
      <c r="AB1374" s="145"/>
      <c r="AC1374" s="169"/>
      <c r="AD1374" s="169"/>
      <c r="AE1374" s="169"/>
      <c r="AF1374" s="169"/>
      <c r="AG1374" s="169"/>
      <c r="AH1374" s="170"/>
      <c r="AI1374" s="145"/>
      <c r="AJ1374" s="145"/>
      <c r="AK1374" s="145"/>
      <c r="AL1374" s="145"/>
      <c r="AY1374" s="171"/>
      <c r="AZ1374" s="167"/>
      <c r="BA1374" s="172"/>
      <c r="BG1374" s="171"/>
      <c r="BH1374" s="167"/>
      <c r="BI1374" s="172"/>
      <c r="CG1374" s="430"/>
      <c r="CH1374" s="430"/>
      <c r="CL1374" s="147"/>
    </row>
    <row r="1375" spans="1:90" s="5" customFormat="1" x14ac:dyDescent="0.25">
      <c r="A1375" s="145"/>
      <c r="B1375" s="145"/>
      <c r="C1375" s="145"/>
      <c r="D1375" s="145"/>
      <c r="E1375" s="145"/>
      <c r="F1375" s="145"/>
      <c r="G1375" s="145"/>
      <c r="H1375" s="145"/>
      <c r="I1375" s="145"/>
      <c r="J1375" s="145"/>
      <c r="K1375" s="145"/>
      <c r="L1375" s="145"/>
      <c r="M1375" s="145"/>
      <c r="N1375" s="145"/>
      <c r="O1375" s="145"/>
      <c r="P1375" s="145"/>
      <c r="Q1375" s="145"/>
      <c r="R1375" s="145"/>
      <c r="S1375" s="145"/>
      <c r="T1375" s="145"/>
      <c r="U1375" s="145"/>
      <c r="V1375" s="145"/>
      <c r="W1375" s="145"/>
      <c r="X1375" s="145"/>
      <c r="Y1375" s="145"/>
      <c r="Z1375" s="145"/>
      <c r="AA1375" s="145"/>
      <c r="AB1375" s="145"/>
      <c r="AC1375" s="169"/>
      <c r="AD1375" s="169"/>
      <c r="AE1375" s="169"/>
      <c r="AF1375" s="169"/>
      <c r="AG1375" s="169"/>
      <c r="AH1375" s="170"/>
      <c r="AI1375" s="145"/>
      <c r="AJ1375" s="145"/>
      <c r="AK1375" s="145"/>
      <c r="AL1375" s="145"/>
      <c r="AY1375" s="171"/>
      <c r="AZ1375" s="167"/>
      <c r="BA1375" s="172"/>
      <c r="BG1375" s="171"/>
      <c r="BH1375" s="167"/>
      <c r="BI1375" s="172"/>
      <c r="CG1375" s="430"/>
      <c r="CH1375" s="430"/>
      <c r="CL1375" s="147"/>
    </row>
    <row r="1376" spans="1:90" s="5" customFormat="1" x14ac:dyDescent="0.25">
      <c r="A1376" s="145"/>
      <c r="B1376" s="145"/>
      <c r="C1376" s="145"/>
      <c r="D1376" s="145"/>
      <c r="E1376" s="145"/>
      <c r="F1376" s="145"/>
      <c r="G1376" s="145"/>
      <c r="H1376" s="145"/>
      <c r="I1376" s="145"/>
      <c r="J1376" s="145"/>
      <c r="K1376" s="145"/>
      <c r="L1376" s="145"/>
      <c r="M1376" s="145"/>
      <c r="N1376" s="145"/>
      <c r="O1376" s="145"/>
      <c r="P1376" s="145"/>
      <c r="Q1376" s="145"/>
      <c r="R1376" s="145"/>
      <c r="S1376" s="145"/>
      <c r="T1376" s="145"/>
      <c r="U1376" s="145"/>
      <c r="V1376" s="145"/>
      <c r="W1376" s="145"/>
      <c r="X1376" s="145"/>
      <c r="Y1376" s="145"/>
      <c r="Z1376" s="145"/>
      <c r="AA1376" s="145"/>
      <c r="AB1376" s="145"/>
      <c r="AC1376" s="169"/>
      <c r="AD1376" s="169"/>
      <c r="AE1376" s="169"/>
      <c r="AF1376" s="169"/>
      <c r="AG1376" s="169"/>
      <c r="AH1376" s="170"/>
      <c r="AI1376" s="145"/>
      <c r="AJ1376" s="145"/>
      <c r="AK1376" s="145"/>
      <c r="AL1376" s="145"/>
      <c r="AY1376" s="171"/>
      <c r="AZ1376" s="167"/>
      <c r="BA1376" s="172"/>
      <c r="BG1376" s="171"/>
      <c r="BH1376" s="167"/>
      <c r="BI1376" s="172"/>
      <c r="CG1376" s="430"/>
      <c r="CH1376" s="430"/>
      <c r="CL1376" s="147"/>
    </row>
    <row r="1377" spans="1:90" s="5" customFormat="1" x14ac:dyDescent="0.25">
      <c r="A1377" s="145"/>
      <c r="B1377" s="145"/>
      <c r="C1377" s="145"/>
      <c r="D1377" s="145"/>
      <c r="E1377" s="145"/>
      <c r="F1377" s="145"/>
      <c r="G1377" s="145"/>
      <c r="H1377" s="145"/>
      <c r="I1377" s="145"/>
      <c r="J1377" s="145"/>
      <c r="K1377" s="145"/>
      <c r="L1377" s="145"/>
      <c r="M1377" s="145"/>
      <c r="N1377" s="145"/>
      <c r="O1377" s="145"/>
      <c r="P1377" s="145"/>
      <c r="Q1377" s="145"/>
      <c r="R1377" s="145"/>
      <c r="S1377" s="145"/>
      <c r="T1377" s="145"/>
      <c r="U1377" s="145"/>
      <c r="V1377" s="145"/>
      <c r="W1377" s="145"/>
      <c r="X1377" s="145"/>
      <c r="Y1377" s="145"/>
      <c r="Z1377" s="145"/>
      <c r="AA1377" s="145"/>
      <c r="AB1377" s="145"/>
      <c r="AC1377" s="169"/>
      <c r="AD1377" s="169"/>
      <c r="AE1377" s="169"/>
      <c r="AF1377" s="169"/>
      <c r="AG1377" s="169"/>
      <c r="AH1377" s="170"/>
      <c r="AI1377" s="145"/>
      <c r="AJ1377" s="145"/>
      <c r="AK1377" s="145"/>
      <c r="AL1377" s="145"/>
      <c r="AY1377" s="171"/>
      <c r="AZ1377" s="167"/>
      <c r="BA1377" s="172"/>
      <c r="BG1377" s="171"/>
      <c r="BH1377" s="167"/>
      <c r="BI1377" s="172"/>
      <c r="CG1377" s="430"/>
      <c r="CH1377" s="430"/>
      <c r="CL1377" s="147"/>
    </row>
    <row r="1378" spans="1:90" s="5" customFormat="1" x14ac:dyDescent="0.25">
      <c r="A1378" s="145"/>
      <c r="B1378" s="145"/>
      <c r="C1378" s="145"/>
      <c r="D1378" s="145"/>
      <c r="E1378" s="145"/>
      <c r="F1378" s="145"/>
      <c r="G1378" s="145"/>
      <c r="H1378" s="145"/>
      <c r="I1378" s="145"/>
      <c r="J1378" s="145"/>
      <c r="K1378" s="145"/>
      <c r="L1378" s="145"/>
      <c r="M1378" s="145"/>
      <c r="N1378" s="145"/>
      <c r="O1378" s="145"/>
      <c r="P1378" s="145"/>
      <c r="Q1378" s="145"/>
      <c r="R1378" s="145"/>
      <c r="S1378" s="145"/>
      <c r="T1378" s="145"/>
      <c r="U1378" s="145"/>
      <c r="V1378" s="145"/>
      <c r="W1378" s="145"/>
      <c r="X1378" s="145"/>
      <c r="Y1378" s="145"/>
      <c r="Z1378" s="145"/>
      <c r="AA1378" s="145"/>
      <c r="AB1378" s="145"/>
      <c r="AC1378" s="169"/>
      <c r="AD1378" s="169"/>
      <c r="AE1378" s="169"/>
      <c r="AF1378" s="169"/>
      <c r="AG1378" s="169"/>
      <c r="AH1378" s="170"/>
      <c r="AI1378" s="145"/>
      <c r="AJ1378" s="145"/>
      <c r="AK1378" s="145"/>
      <c r="AL1378" s="145"/>
      <c r="AY1378" s="171"/>
      <c r="AZ1378" s="167"/>
      <c r="BA1378" s="172"/>
      <c r="BG1378" s="171"/>
      <c r="BH1378" s="167"/>
      <c r="BI1378" s="172"/>
      <c r="CG1378" s="430"/>
      <c r="CH1378" s="430"/>
      <c r="CL1378" s="147"/>
    </row>
    <row r="1379" spans="1:90" s="5" customFormat="1" x14ac:dyDescent="0.25">
      <c r="A1379" s="145"/>
      <c r="B1379" s="145"/>
      <c r="C1379" s="145"/>
      <c r="D1379" s="145"/>
      <c r="E1379" s="145"/>
      <c r="F1379" s="145"/>
      <c r="G1379" s="145"/>
      <c r="H1379" s="145"/>
      <c r="I1379" s="145"/>
      <c r="J1379" s="145"/>
      <c r="K1379" s="145"/>
      <c r="L1379" s="145"/>
      <c r="M1379" s="145"/>
      <c r="N1379" s="145"/>
      <c r="O1379" s="145"/>
      <c r="P1379" s="145"/>
      <c r="Q1379" s="145"/>
      <c r="R1379" s="145"/>
      <c r="S1379" s="145"/>
      <c r="T1379" s="145"/>
      <c r="U1379" s="145"/>
      <c r="V1379" s="145"/>
      <c r="W1379" s="145"/>
      <c r="X1379" s="145"/>
      <c r="Y1379" s="145"/>
      <c r="Z1379" s="145"/>
      <c r="AA1379" s="145"/>
      <c r="AB1379" s="145"/>
      <c r="AC1379" s="169"/>
      <c r="AD1379" s="169"/>
      <c r="AE1379" s="169"/>
      <c r="AF1379" s="169"/>
      <c r="AG1379" s="169"/>
      <c r="AH1379" s="170"/>
      <c r="AI1379" s="145"/>
      <c r="AJ1379" s="145"/>
      <c r="AK1379" s="145"/>
      <c r="AL1379" s="145"/>
      <c r="AY1379" s="171"/>
      <c r="AZ1379" s="167"/>
      <c r="BA1379" s="172"/>
      <c r="BG1379" s="171"/>
      <c r="BH1379" s="167"/>
      <c r="BI1379" s="172"/>
      <c r="CG1379" s="430"/>
      <c r="CH1379" s="430"/>
      <c r="CL1379" s="147"/>
    </row>
    <row r="1380" spans="1:90" s="5" customFormat="1" x14ac:dyDescent="0.25">
      <c r="A1380" s="145"/>
      <c r="B1380" s="145"/>
      <c r="C1380" s="145"/>
      <c r="D1380" s="145"/>
      <c r="E1380" s="145"/>
      <c r="F1380" s="145"/>
      <c r="G1380" s="145"/>
      <c r="H1380" s="145"/>
      <c r="I1380" s="145"/>
      <c r="J1380" s="145"/>
      <c r="K1380" s="145"/>
      <c r="L1380" s="145"/>
      <c r="M1380" s="145"/>
      <c r="N1380" s="145"/>
      <c r="O1380" s="145"/>
      <c r="P1380" s="145"/>
      <c r="Q1380" s="145"/>
      <c r="R1380" s="145"/>
      <c r="S1380" s="145"/>
      <c r="T1380" s="145"/>
      <c r="U1380" s="145"/>
      <c r="V1380" s="145"/>
      <c r="W1380" s="145"/>
      <c r="X1380" s="145"/>
      <c r="Y1380" s="145"/>
      <c r="Z1380" s="145"/>
      <c r="AA1380" s="145"/>
      <c r="AB1380" s="145"/>
      <c r="AC1380" s="169"/>
      <c r="AD1380" s="169"/>
      <c r="AE1380" s="169"/>
      <c r="AF1380" s="169"/>
      <c r="AG1380" s="169"/>
      <c r="AH1380" s="170"/>
      <c r="AI1380" s="145"/>
      <c r="AJ1380" s="145"/>
      <c r="AK1380" s="145"/>
      <c r="AL1380" s="145"/>
      <c r="AY1380" s="171"/>
      <c r="AZ1380" s="167"/>
      <c r="BA1380" s="172"/>
      <c r="BG1380" s="171"/>
      <c r="BH1380" s="167"/>
      <c r="BI1380" s="172"/>
      <c r="CG1380" s="430"/>
      <c r="CH1380" s="430"/>
      <c r="CL1380" s="147"/>
    </row>
    <row r="1381" spans="1:90" s="5" customFormat="1" x14ac:dyDescent="0.25">
      <c r="A1381" s="145"/>
      <c r="B1381" s="145"/>
      <c r="C1381" s="145"/>
      <c r="D1381" s="145"/>
      <c r="E1381" s="145"/>
      <c r="F1381" s="145"/>
      <c r="G1381" s="145"/>
      <c r="H1381" s="145"/>
      <c r="I1381" s="145"/>
      <c r="J1381" s="145"/>
      <c r="K1381" s="145"/>
      <c r="L1381" s="145"/>
      <c r="M1381" s="145"/>
      <c r="N1381" s="145"/>
      <c r="O1381" s="145"/>
      <c r="P1381" s="145"/>
      <c r="Q1381" s="145"/>
      <c r="R1381" s="145"/>
      <c r="S1381" s="145"/>
      <c r="T1381" s="145"/>
      <c r="U1381" s="145"/>
      <c r="V1381" s="145"/>
      <c r="W1381" s="145"/>
      <c r="X1381" s="145"/>
      <c r="Y1381" s="145"/>
      <c r="Z1381" s="145"/>
      <c r="AA1381" s="145"/>
      <c r="AB1381" s="145"/>
      <c r="AC1381" s="169"/>
      <c r="AD1381" s="169"/>
      <c r="AE1381" s="169"/>
      <c r="AF1381" s="169"/>
      <c r="AG1381" s="169"/>
      <c r="AH1381" s="170"/>
      <c r="AI1381" s="145"/>
      <c r="AJ1381" s="145"/>
      <c r="AK1381" s="145"/>
      <c r="AL1381" s="145"/>
      <c r="AY1381" s="171"/>
      <c r="AZ1381" s="167"/>
      <c r="BA1381" s="172"/>
      <c r="BG1381" s="171"/>
      <c r="BH1381" s="167"/>
      <c r="BI1381" s="172"/>
      <c r="CG1381" s="430"/>
      <c r="CH1381" s="430"/>
      <c r="CL1381" s="147"/>
    </row>
    <row r="1382" spans="1:90" s="5" customFormat="1" x14ac:dyDescent="0.25">
      <c r="A1382" s="145"/>
      <c r="B1382" s="145"/>
      <c r="C1382" s="145"/>
      <c r="D1382" s="145"/>
      <c r="E1382" s="145"/>
      <c r="F1382" s="145"/>
      <c r="G1382" s="145"/>
      <c r="H1382" s="145"/>
      <c r="I1382" s="145"/>
      <c r="J1382" s="145"/>
      <c r="K1382" s="145"/>
      <c r="L1382" s="145"/>
      <c r="M1382" s="145"/>
      <c r="N1382" s="145"/>
      <c r="O1382" s="145"/>
      <c r="P1382" s="145"/>
      <c r="Q1382" s="145"/>
      <c r="R1382" s="145"/>
      <c r="S1382" s="145"/>
      <c r="T1382" s="145"/>
      <c r="U1382" s="145"/>
      <c r="V1382" s="145"/>
      <c r="W1382" s="145"/>
      <c r="X1382" s="145"/>
      <c r="Y1382" s="145"/>
      <c r="Z1382" s="145"/>
      <c r="AA1382" s="145"/>
      <c r="AB1382" s="145"/>
      <c r="AC1382" s="169"/>
      <c r="AD1382" s="169"/>
      <c r="AE1382" s="169"/>
      <c r="AF1382" s="169"/>
      <c r="AG1382" s="169"/>
      <c r="AH1382" s="170"/>
      <c r="AI1382" s="145"/>
      <c r="AJ1382" s="145"/>
      <c r="AK1382" s="145"/>
      <c r="AL1382" s="145"/>
      <c r="AY1382" s="171"/>
      <c r="AZ1382" s="167"/>
      <c r="BA1382" s="172"/>
      <c r="BG1382" s="171"/>
      <c r="BH1382" s="167"/>
      <c r="BI1382" s="172"/>
      <c r="CG1382" s="430"/>
      <c r="CH1382" s="430"/>
      <c r="CL1382" s="147"/>
    </row>
    <row r="1383" spans="1:90" s="5" customFormat="1" x14ac:dyDescent="0.25">
      <c r="A1383" s="145"/>
      <c r="B1383" s="145"/>
      <c r="C1383" s="145"/>
      <c r="D1383" s="145"/>
      <c r="E1383" s="145"/>
      <c r="F1383" s="145"/>
      <c r="G1383" s="145"/>
      <c r="H1383" s="145"/>
      <c r="I1383" s="145"/>
      <c r="J1383" s="145"/>
      <c r="K1383" s="145"/>
      <c r="L1383" s="145"/>
      <c r="M1383" s="145"/>
      <c r="N1383" s="145"/>
      <c r="O1383" s="145"/>
      <c r="P1383" s="145"/>
      <c r="Q1383" s="145"/>
      <c r="R1383" s="145"/>
      <c r="S1383" s="145"/>
      <c r="T1383" s="145"/>
      <c r="U1383" s="145"/>
      <c r="V1383" s="145"/>
      <c r="W1383" s="145"/>
      <c r="X1383" s="145"/>
      <c r="Y1383" s="145"/>
      <c r="Z1383" s="145"/>
      <c r="AA1383" s="145"/>
      <c r="AB1383" s="145"/>
      <c r="AC1383" s="169"/>
      <c r="AD1383" s="169"/>
      <c r="AE1383" s="169"/>
      <c r="AF1383" s="169"/>
      <c r="AG1383" s="169"/>
      <c r="AH1383" s="170"/>
      <c r="AI1383" s="145"/>
      <c r="AJ1383" s="145"/>
      <c r="AK1383" s="145"/>
      <c r="AL1383" s="145"/>
      <c r="AY1383" s="171"/>
      <c r="AZ1383" s="167"/>
      <c r="BA1383" s="172"/>
      <c r="BG1383" s="171"/>
      <c r="BH1383" s="167"/>
      <c r="BI1383" s="172"/>
      <c r="CG1383" s="430"/>
      <c r="CH1383" s="430"/>
      <c r="CL1383" s="147"/>
    </row>
    <row r="1384" spans="1:90" s="5" customFormat="1" x14ac:dyDescent="0.25">
      <c r="A1384" s="145"/>
      <c r="B1384" s="145"/>
      <c r="C1384" s="145"/>
      <c r="D1384" s="145"/>
      <c r="E1384" s="145"/>
      <c r="F1384" s="145"/>
      <c r="G1384" s="145"/>
      <c r="H1384" s="145"/>
      <c r="I1384" s="145"/>
      <c r="J1384" s="145"/>
      <c r="K1384" s="145"/>
      <c r="L1384" s="145"/>
      <c r="M1384" s="145"/>
      <c r="N1384" s="145"/>
      <c r="O1384" s="145"/>
      <c r="P1384" s="145"/>
      <c r="Q1384" s="145"/>
      <c r="R1384" s="145"/>
      <c r="S1384" s="145"/>
      <c r="T1384" s="145"/>
      <c r="U1384" s="145"/>
      <c r="V1384" s="145"/>
      <c r="W1384" s="145"/>
      <c r="X1384" s="145"/>
      <c r="Y1384" s="145"/>
      <c r="Z1384" s="145"/>
      <c r="AA1384" s="145"/>
      <c r="AB1384" s="145"/>
      <c r="AC1384" s="169"/>
      <c r="AD1384" s="169"/>
      <c r="AE1384" s="169"/>
      <c r="AF1384" s="169"/>
      <c r="AG1384" s="169"/>
      <c r="AH1384" s="170"/>
      <c r="AI1384" s="145"/>
      <c r="AJ1384" s="145"/>
      <c r="AK1384" s="145"/>
      <c r="AL1384" s="145"/>
      <c r="AY1384" s="171"/>
      <c r="AZ1384" s="167"/>
      <c r="BA1384" s="172"/>
      <c r="BG1384" s="171"/>
      <c r="BH1384" s="167"/>
      <c r="BI1384" s="172"/>
      <c r="CG1384" s="430"/>
      <c r="CH1384" s="430"/>
      <c r="CL1384" s="147"/>
    </row>
    <row r="1385" spans="1:90" s="5" customFormat="1" x14ac:dyDescent="0.25">
      <c r="A1385" s="145"/>
      <c r="B1385" s="145"/>
      <c r="C1385" s="145"/>
      <c r="D1385" s="145"/>
      <c r="E1385" s="145"/>
      <c r="F1385" s="145"/>
      <c r="G1385" s="145"/>
      <c r="H1385" s="145"/>
      <c r="I1385" s="145"/>
      <c r="J1385" s="145"/>
      <c r="K1385" s="145"/>
      <c r="L1385" s="145"/>
      <c r="M1385" s="145"/>
      <c r="N1385" s="145"/>
      <c r="O1385" s="145"/>
      <c r="P1385" s="145"/>
      <c r="Q1385" s="145"/>
      <c r="R1385" s="145"/>
      <c r="S1385" s="145"/>
      <c r="T1385" s="145"/>
      <c r="U1385" s="145"/>
      <c r="V1385" s="145"/>
      <c r="W1385" s="145"/>
      <c r="X1385" s="145"/>
      <c r="Y1385" s="145"/>
      <c r="Z1385" s="145"/>
      <c r="AA1385" s="145"/>
      <c r="AB1385" s="145"/>
      <c r="AC1385" s="169"/>
      <c r="AD1385" s="169"/>
      <c r="AE1385" s="169"/>
      <c r="AF1385" s="169"/>
      <c r="AG1385" s="169"/>
      <c r="AH1385" s="170"/>
      <c r="AI1385" s="145"/>
      <c r="AJ1385" s="145"/>
      <c r="AK1385" s="145"/>
      <c r="AL1385" s="145"/>
      <c r="AY1385" s="171"/>
      <c r="AZ1385" s="167"/>
      <c r="BA1385" s="172"/>
      <c r="BG1385" s="171"/>
      <c r="BH1385" s="167"/>
      <c r="BI1385" s="172"/>
      <c r="CG1385" s="430"/>
      <c r="CH1385" s="430"/>
      <c r="CL1385" s="147"/>
    </row>
    <row r="1386" spans="1:90" s="5" customFormat="1" x14ac:dyDescent="0.25">
      <c r="A1386" s="145"/>
      <c r="B1386" s="145"/>
      <c r="C1386" s="145"/>
      <c r="D1386" s="145"/>
      <c r="E1386" s="145"/>
      <c r="F1386" s="145"/>
      <c r="G1386" s="145"/>
      <c r="H1386" s="145"/>
      <c r="I1386" s="145"/>
      <c r="J1386" s="145"/>
      <c r="K1386" s="145"/>
      <c r="L1386" s="145"/>
      <c r="M1386" s="145"/>
      <c r="N1386" s="145"/>
      <c r="O1386" s="145"/>
      <c r="P1386" s="145"/>
      <c r="Q1386" s="145"/>
      <c r="R1386" s="145"/>
      <c r="S1386" s="145"/>
      <c r="T1386" s="145"/>
      <c r="U1386" s="145"/>
      <c r="V1386" s="145"/>
      <c r="W1386" s="145"/>
      <c r="X1386" s="145"/>
      <c r="Y1386" s="145"/>
      <c r="Z1386" s="145"/>
      <c r="AA1386" s="145"/>
      <c r="AB1386" s="145"/>
      <c r="AC1386" s="169"/>
      <c r="AD1386" s="169"/>
      <c r="AE1386" s="169"/>
      <c r="AF1386" s="169"/>
      <c r="AG1386" s="169"/>
      <c r="AH1386" s="170"/>
      <c r="AI1386" s="145"/>
      <c r="AJ1386" s="145"/>
      <c r="AK1386" s="145"/>
      <c r="AL1386" s="145"/>
      <c r="AY1386" s="171"/>
      <c r="AZ1386" s="167"/>
      <c r="BA1386" s="172"/>
      <c r="BG1386" s="171"/>
      <c r="BH1386" s="167"/>
      <c r="BI1386" s="172"/>
      <c r="CG1386" s="430"/>
      <c r="CH1386" s="430"/>
      <c r="CL1386" s="147"/>
    </row>
    <row r="1387" spans="1:90" s="5" customFormat="1" x14ac:dyDescent="0.25">
      <c r="A1387" s="145"/>
      <c r="B1387" s="145"/>
      <c r="C1387" s="145"/>
      <c r="D1387" s="145"/>
      <c r="E1387" s="145"/>
      <c r="F1387" s="145"/>
      <c r="G1387" s="145"/>
      <c r="H1387" s="145"/>
      <c r="I1387" s="145"/>
      <c r="J1387" s="145"/>
      <c r="K1387" s="145"/>
      <c r="L1387" s="145"/>
      <c r="M1387" s="145"/>
      <c r="N1387" s="145"/>
      <c r="O1387" s="145"/>
      <c r="P1387" s="145"/>
      <c r="Q1387" s="145"/>
      <c r="R1387" s="145"/>
      <c r="S1387" s="145"/>
      <c r="T1387" s="145"/>
      <c r="U1387" s="145"/>
      <c r="V1387" s="145"/>
      <c r="W1387" s="145"/>
      <c r="X1387" s="145"/>
      <c r="Y1387" s="145"/>
      <c r="Z1387" s="145"/>
      <c r="AA1387" s="145"/>
      <c r="AB1387" s="145"/>
      <c r="AC1387" s="169"/>
      <c r="AD1387" s="169"/>
      <c r="AE1387" s="169"/>
      <c r="AF1387" s="169"/>
      <c r="AG1387" s="169"/>
      <c r="AH1387" s="170"/>
      <c r="AI1387" s="145"/>
      <c r="AJ1387" s="145"/>
      <c r="AK1387" s="145"/>
      <c r="AL1387" s="145"/>
      <c r="AY1387" s="171"/>
      <c r="AZ1387" s="167"/>
      <c r="BA1387" s="172"/>
      <c r="BG1387" s="171"/>
      <c r="BH1387" s="167"/>
      <c r="BI1387" s="172"/>
      <c r="CG1387" s="430"/>
      <c r="CH1387" s="430"/>
      <c r="CL1387" s="147"/>
    </row>
    <row r="1388" spans="1:90" s="5" customFormat="1" x14ac:dyDescent="0.25">
      <c r="A1388" s="145"/>
      <c r="B1388" s="145"/>
      <c r="C1388" s="145"/>
      <c r="D1388" s="145"/>
      <c r="E1388" s="145"/>
      <c r="F1388" s="145"/>
      <c r="G1388" s="145"/>
      <c r="H1388" s="145"/>
      <c r="I1388" s="145"/>
      <c r="J1388" s="145"/>
      <c r="K1388" s="145"/>
      <c r="L1388" s="145"/>
      <c r="M1388" s="145"/>
      <c r="N1388" s="145"/>
      <c r="O1388" s="145"/>
      <c r="P1388" s="145"/>
      <c r="Q1388" s="145"/>
      <c r="R1388" s="145"/>
      <c r="S1388" s="145"/>
      <c r="T1388" s="145"/>
      <c r="U1388" s="145"/>
      <c r="V1388" s="145"/>
      <c r="W1388" s="145"/>
      <c r="X1388" s="145"/>
      <c r="Y1388" s="145"/>
      <c r="Z1388" s="145"/>
      <c r="AA1388" s="145"/>
      <c r="AB1388" s="145"/>
      <c r="AC1388" s="169"/>
      <c r="AD1388" s="169"/>
      <c r="AE1388" s="169"/>
      <c r="AF1388" s="169"/>
      <c r="AG1388" s="169"/>
      <c r="AH1388" s="170"/>
      <c r="AI1388" s="145"/>
      <c r="AJ1388" s="145"/>
      <c r="AK1388" s="145"/>
      <c r="AL1388" s="145"/>
      <c r="AY1388" s="171"/>
      <c r="AZ1388" s="167"/>
      <c r="BA1388" s="172"/>
      <c r="BG1388" s="171"/>
      <c r="BH1388" s="167"/>
      <c r="BI1388" s="172"/>
      <c r="CG1388" s="430"/>
      <c r="CH1388" s="430"/>
      <c r="CL1388" s="147"/>
    </row>
    <row r="1389" spans="1:90" s="5" customFormat="1" x14ac:dyDescent="0.25">
      <c r="A1389" s="145"/>
      <c r="B1389" s="145"/>
      <c r="C1389" s="145"/>
      <c r="D1389" s="145"/>
      <c r="E1389" s="145"/>
      <c r="F1389" s="145"/>
      <c r="G1389" s="145"/>
      <c r="H1389" s="145"/>
      <c r="I1389" s="145"/>
      <c r="J1389" s="145"/>
      <c r="K1389" s="145"/>
      <c r="L1389" s="145"/>
      <c r="M1389" s="145"/>
      <c r="N1389" s="145"/>
      <c r="O1389" s="145"/>
      <c r="P1389" s="145"/>
      <c r="Q1389" s="145"/>
      <c r="R1389" s="145"/>
      <c r="S1389" s="145"/>
      <c r="T1389" s="145"/>
      <c r="U1389" s="145"/>
      <c r="V1389" s="145"/>
      <c r="W1389" s="145"/>
      <c r="X1389" s="145"/>
      <c r="Y1389" s="145"/>
      <c r="Z1389" s="145"/>
      <c r="AA1389" s="145"/>
      <c r="AB1389" s="145"/>
      <c r="AC1389" s="169"/>
      <c r="AD1389" s="169"/>
      <c r="AE1389" s="169"/>
      <c r="AF1389" s="169"/>
      <c r="AG1389" s="169"/>
      <c r="AH1389" s="170"/>
      <c r="AI1389" s="145"/>
      <c r="AJ1389" s="145"/>
      <c r="AK1389" s="145"/>
      <c r="AL1389" s="145"/>
      <c r="AY1389" s="171"/>
      <c r="AZ1389" s="167"/>
      <c r="BA1389" s="172"/>
      <c r="BG1389" s="171"/>
      <c r="BH1389" s="167"/>
      <c r="BI1389" s="172"/>
      <c r="CG1389" s="430"/>
      <c r="CH1389" s="430"/>
      <c r="CL1389" s="147"/>
    </row>
    <row r="1390" spans="1:90" s="5" customFormat="1" x14ac:dyDescent="0.25">
      <c r="A1390" s="145"/>
      <c r="B1390" s="145"/>
      <c r="C1390" s="145"/>
      <c r="D1390" s="145"/>
      <c r="E1390" s="145"/>
      <c r="F1390" s="145"/>
      <c r="G1390" s="145"/>
      <c r="H1390" s="145"/>
      <c r="I1390" s="145"/>
      <c r="J1390" s="145"/>
      <c r="K1390" s="145"/>
      <c r="L1390" s="145"/>
      <c r="M1390" s="145"/>
      <c r="N1390" s="145"/>
      <c r="O1390" s="145"/>
      <c r="P1390" s="145"/>
      <c r="Q1390" s="145"/>
      <c r="R1390" s="145"/>
      <c r="S1390" s="145"/>
      <c r="T1390" s="145"/>
      <c r="U1390" s="145"/>
      <c r="V1390" s="145"/>
      <c r="W1390" s="145"/>
      <c r="X1390" s="145"/>
      <c r="Y1390" s="145"/>
      <c r="Z1390" s="145"/>
      <c r="AA1390" s="145"/>
      <c r="AB1390" s="145"/>
      <c r="AC1390" s="169"/>
      <c r="AD1390" s="169"/>
      <c r="AE1390" s="169"/>
      <c r="AF1390" s="169"/>
      <c r="AG1390" s="169"/>
      <c r="AH1390" s="170"/>
      <c r="AI1390" s="145"/>
      <c r="AJ1390" s="145"/>
      <c r="AK1390" s="145"/>
      <c r="AL1390" s="145"/>
      <c r="AY1390" s="171"/>
      <c r="AZ1390" s="167"/>
      <c r="BA1390" s="172"/>
      <c r="BG1390" s="171"/>
      <c r="BH1390" s="167"/>
      <c r="BI1390" s="172"/>
      <c r="CG1390" s="430"/>
      <c r="CH1390" s="430"/>
      <c r="CL1390" s="147"/>
    </row>
    <row r="1391" spans="1:90" s="5" customFormat="1" x14ac:dyDescent="0.25">
      <c r="A1391" s="145"/>
      <c r="B1391" s="145"/>
      <c r="C1391" s="145"/>
      <c r="D1391" s="145"/>
      <c r="E1391" s="145"/>
      <c r="F1391" s="145"/>
      <c r="G1391" s="145"/>
      <c r="H1391" s="145"/>
      <c r="I1391" s="145"/>
      <c r="J1391" s="145"/>
      <c r="K1391" s="145"/>
      <c r="L1391" s="145"/>
      <c r="M1391" s="145"/>
      <c r="N1391" s="145"/>
      <c r="O1391" s="145"/>
      <c r="P1391" s="145"/>
      <c r="Q1391" s="145"/>
      <c r="R1391" s="145"/>
      <c r="S1391" s="145"/>
      <c r="T1391" s="145"/>
      <c r="U1391" s="145"/>
      <c r="V1391" s="145"/>
      <c r="W1391" s="145"/>
      <c r="X1391" s="145"/>
      <c r="Y1391" s="145"/>
      <c r="Z1391" s="145"/>
      <c r="AA1391" s="145"/>
      <c r="AB1391" s="145"/>
      <c r="AC1391" s="169"/>
      <c r="AD1391" s="169"/>
      <c r="AE1391" s="169"/>
      <c r="AF1391" s="169"/>
      <c r="AG1391" s="169"/>
      <c r="AH1391" s="170"/>
      <c r="AI1391" s="145"/>
      <c r="AJ1391" s="145"/>
      <c r="AK1391" s="145"/>
      <c r="AL1391" s="145"/>
      <c r="AY1391" s="171"/>
      <c r="AZ1391" s="167"/>
      <c r="BA1391" s="172"/>
      <c r="BG1391" s="171"/>
      <c r="BH1391" s="167"/>
      <c r="BI1391" s="172"/>
      <c r="CG1391" s="430"/>
      <c r="CH1391" s="430"/>
      <c r="CL1391" s="147"/>
    </row>
    <row r="1392" spans="1:90" s="5" customFormat="1" x14ac:dyDescent="0.25">
      <c r="A1392" s="145"/>
      <c r="B1392" s="145"/>
      <c r="C1392" s="145"/>
      <c r="D1392" s="145"/>
      <c r="E1392" s="145"/>
      <c r="F1392" s="145"/>
      <c r="G1392" s="145"/>
      <c r="H1392" s="145"/>
      <c r="I1392" s="145"/>
      <c r="J1392" s="145"/>
      <c r="K1392" s="145"/>
      <c r="L1392" s="145"/>
      <c r="M1392" s="145"/>
      <c r="N1392" s="145"/>
      <c r="O1392" s="145"/>
      <c r="P1392" s="145"/>
      <c r="Q1392" s="145"/>
      <c r="R1392" s="145"/>
      <c r="S1392" s="145"/>
      <c r="T1392" s="145"/>
      <c r="U1392" s="145"/>
      <c r="V1392" s="145"/>
      <c r="W1392" s="145"/>
      <c r="X1392" s="145"/>
      <c r="Y1392" s="145"/>
      <c r="Z1392" s="145"/>
      <c r="AA1392" s="145"/>
      <c r="AB1392" s="145"/>
      <c r="AC1392" s="169"/>
      <c r="AD1392" s="169"/>
      <c r="AE1392" s="169"/>
      <c r="AF1392" s="169"/>
      <c r="AG1392" s="169"/>
      <c r="AH1392" s="170"/>
      <c r="AI1392" s="145"/>
      <c r="AJ1392" s="145"/>
      <c r="AK1392" s="145"/>
      <c r="AL1392" s="145"/>
      <c r="AY1392" s="171"/>
      <c r="AZ1392" s="167"/>
      <c r="BA1392" s="172"/>
      <c r="BG1392" s="171"/>
      <c r="BH1392" s="167"/>
      <c r="BI1392" s="172"/>
      <c r="CG1392" s="430"/>
      <c r="CH1392" s="430"/>
      <c r="CL1392" s="147"/>
    </row>
    <row r="1393" spans="1:90" s="5" customFormat="1" x14ac:dyDescent="0.25">
      <c r="A1393" s="145"/>
      <c r="B1393" s="145"/>
      <c r="C1393" s="145"/>
      <c r="D1393" s="145"/>
      <c r="E1393" s="145"/>
      <c r="F1393" s="145"/>
      <c r="G1393" s="145"/>
      <c r="H1393" s="145"/>
      <c r="I1393" s="145"/>
      <c r="J1393" s="145"/>
      <c r="K1393" s="145"/>
      <c r="L1393" s="145"/>
      <c r="M1393" s="145"/>
      <c r="N1393" s="145"/>
      <c r="O1393" s="145"/>
      <c r="P1393" s="145"/>
      <c r="Q1393" s="145"/>
      <c r="R1393" s="145"/>
      <c r="S1393" s="145"/>
      <c r="T1393" s="145"/>
      <c r="U1393" s="145"/>
      <c r="V1393" s="145"/>
      <c r="W1393" s="145"/>
      <c r="X1393" s="145"/>
      <c r="Y1393" s="145"/>
      <c r="Z1393" s="145"/>
      <c r="AA1393" s="145"/>
      <c r="AB1393" s="145"/>
      <c r="AC1393" s="169"/>
      <c r="AD1393" s="169"/>
      <c r="AE1393" s="169"/>
      <c r="AF1393" s="169"/>
      <c r="AG1393" s="169"/>
      <c r="AH1393" s="170"/>
      <c r="AI1393" s="145"/>
      <c r="AJ1393" s="145"/>
      <c r="AK1393" s="145"/>
      <c r="AL1393" s="145"/>
      <c r="AY1393" s="171"/>
      <c r="AZ1393" s="167"/>
      <c r="BA1393" s="172"/>
      <c r="BG1393" s="171"/>
      <c r="BH1393" s="167"/>
      <c r="BI1393" s="172"/>
      <c r="CG1393" s="430"/>
      <c r="CH1393" s="430"/>
      <c r="CL1393" s="147"/>
    </row>
    <row r="1394" spans="1:90" s="5" customFormat="1" x14ac:dyDescent="0.25">
      <c r="A1394" s="145"/>
      <c r="B1394" s="145"/>
      <c r="C1394" s="145"/>
      <c r="D1394" s="145"/>
      <c r="E1394" s="145"/>
      <c r="F1394" s="145"/>
      <c r="G1394" s="145"/>
      <c r="H1394" s="145"/>
      <c r="I1394" s="145"/>
      <c r="J1394" s="145"/>
      <c r="K1394" s="145"/>
      <c r="L1394" s="145"/>
      <c r="M1394" s="145"/>
      <c r="N1394" s="145"/>
      <c r="O1394" s="145"/>
      <c r="P1394" s="145"/>
      <c r="Q1394" s="145"/>
      <c r="R1394" s="145"/>
      <c r="S1394" s="145"/>
      <c r="T1394" s="145"/>
      <c r="U1394" s="145"/>
      <c r="V1394" s="145"/>
      <c r="W1394" s="145"/>
      <c r="X1394" s="145"/>
      <c r="Y1394" s="145"/>
      <c r="Z1394" s="145"/>
      <c r="AA1394" s="145"/>
      <c r="AB1394" s="145"/>
      <c r="AC1394" s="169"/>
      <c r="AD1394" s="169"/>
      <c r="AE1394" s="169"/>
      <c r="AF1394" s="169"/>
      <c r="AG1394" s="169"/>
      <c r="AH1394" s="170"/>
      <c r="AI1394" s="145"/>
      <c r="AJ1394" s="145"/>
      <c r="AK1394" s="145"/>
      <c r="AL1394" s="145"/>
      <c r="AY1394" s="171"/>
      <c r="AZ1394" s="167"/>
      <c r="BA1394" s="172"/>
      <c r="BG1394" s="171"/>
      <c r="BH1394" s="167"/>
      <c r="BI1394" s="172"/>
      <c r="CG1394" s="430"/>
      <c r="CH1394" s="430"/>
      <c r="CL1394" s="147"/>
    </row>
    <row r="1395" spans="1:90" s="5" customFormat="1" x14ac:dyDescent="0.25">
      <c r="A1395" s="145"/>
      <c r="B1395" s="145"/>
      <c r="C1395" s="145"/>
      <c r="D1395" s="145"/>
      <c r="E1395" s="145"/>
      <c r="F1395" s="145"/>
      <c r="G1395" s="145"/>
      <c r="H1395" s="145"/>
      <c r="I1395" s="145"/>
      <c r="J1395" s="145"/>
      <c r="K1395" s="145"/>
      <c r="L1395" s="145"/>
      <c r="M1395" s="145"/>
      <c r="N1395" s="145"/>
      <c r="O1395" s="145"/>
      <c r="P1395" s="145"/>
      <c r="Q1395" s="145"/>
      <c r="R1395" s="145"/>
      <c r="S1395" s="145"/>
      <c r="T1395" s="145"/>
      <c r="U1395" s="145"/>
      <c r="V1395" s="145"/>
      <c r="W1395" s="145"/>
      <c r="X1395" s="145"/>
      <c r="Y1395" s="145"/>
      <c r="Z1395" s="145"/>
      <c r="AA1395" s="145"/>
      <c r="AB1395" s="145"/>
      <c r="AC1395" s="169"/>
      <c r="AD1395" s="169"/>
      <c r="AE1395" s="169"/>
      <c r="AF1395" s="169"/>
      <c r="AG1395" s="169"/>
      <c r="AH1395" s="170"/>
      <c r="AI1395" s="145"/>
      <c r="AJ1395" s="145"/>
      <c r="AK1395" s="145"/>
      <c r="AL1395" s="145"/>
      <c r="AY1395" s="171"/>
      <c r="AZ1395" s="167"/>
      <c r="BA1395" s="172"/>
      <c r="BG1395" s="171"/>
      <c r="BH1395" s="167"/>
      <c r="BI1395" s="172"/>
      <c r="CG1395" s="430"/>
      <c r="CH1395" s="430"/>
      <c r="CL1395" s="147"/>
    </row>
    <row r="1396" spans="1:90" s="5" customFormat="1" x14ac:dyDescent="0.25">
      <c r="A1396" s="145"/>
      <c r="B1396" s="145"/>
      <c r="C1396" s="145"/>
      <c r="D1396" s="145"/>
      <c r="E1396" s="145"/>
      <c r="F1396" s="145"/>
      <c r="G1396" s="145"/>
      <c r="H1396" s="145"/>
      <c r="I1396" s="145"/>
      <c r="J1396" s="145"/>
      <c r="K1396" s="145"/>
      <c r="L1396" s="145"/>
      <c r="M1396" s="145"/>
      <c r="N1396" s="145"/>
      <c r="O1396" s="145"/>
      <c r="P1396" s="145"/>
      <c r="Q1396" s="145"/>
      <c r="R1396" s="145"/>
      <c r="S1396" s="145"/>
      <c r="T1396" s="145"/>
      <c r="U1396" s="145"/>
      <c r="V1396" s="145"/>
      <c r="W1396" s="145"/>
      <c r="X1396" s="145"/>
      <c r="Y1396" s="145"/>
      <c r="Z1396" s="145"/>
      <c r="AA1396" s="145"/>
      <c r="AB1396" s="145"/>
      <c r="AC1396" s="169"/>
      <c r="AD1396" s="169"/>
      <c r="AE1396" s="169"/>
      <c r="AF1396" s="169"/>
      <c r="AG1396" s="169"/>
      <c r="AH1396" s="170"/>
      <c r="AI1396" s="145"/>
      <c r="AJ1396" s="145"/>
      <c r="AK1396" s="145"/>
      <c r="AL1396" s="145"/>
      <c r="AY1396" s="171"/>
      <c r="AZ1396" s="167"/>
      <c r="BA1396" s="172"/>
      <c r="BG1396" s="171"/>
      <c r="BH1396" s="167"/>
      <c r="BI1396" s="172"/>
      <c r="CG1396" s="430"/>
      <c r="CH1396" s="430"/>
      <c r="CL1396" s="147"/>
    </row>
    <row r="1397" spans="1:90" s="5" customFormat="1" x14ac:dyDescent="0.25">
      <c r="A1397" s="145"/>
      <c r="B1397" s="145"/>
      <c r="C1397" s="145"/>
      <c r="D1397" s="145"/>
      <c r="E1397" s="145"/>
      <c r="F1397" s="145"/>
      <c r="G1397" s="145"/>
      <c r="H1397" s="145"/>
      <c r="I1397" s="145"/>
      <c r="J1397" s="145"/>
      <c r="K1397" s="145"/>
      <c r="L1397" s="145"/>
      <c r="M1397" s="145"/>
      <c r="N1397" s="145"/>
      <c r="O1397" s="145"/>
      <c r="P1397" s="145"/>
      <c r="Q1397" s="145"/>
      <c r="R1397" s="145"/>
      <c r="S1397" s="145"/>
      <c r="T1397" s="145"/>
      <c r="U1397" s="145"/>
      <c r="V1397" s="145"/>
      <c r="W1397" s="145"/>
      <c r="X1397" s="145"/>
      <c r="Y1397" s="145"/>
      <c r="Z1397" s="145"/>
      <c r="AA1397" s="145"/>
      <c r="AB1397" s="145"/>
      <c r="AC1397" s="169"/>
      <c r="AD1397" s="169"/>
      <c r="AE1397" s="169"/>
      <c r="AF1397" s="169"/>
      <c r="AG1397" s="169"/>
      <c r="AH1397" s="170"/>
      <c r="AI1397" s="145"/>
      <c r="AJ1397" s="145"/>
      <c r="AK1397" s="145"/>
      <c r="AL1397" s="145"/>
      <c r="AY1397" s="171"/>
      <c r="AZ1397" s="167"/>
      <c r="BA1397" s="172"/>
      <c r="BG1397" s="171"/>
      <c r="BH1397" s="167"/>
      <c r="BI1397" s="172"/>
      <c r="CG1397" s="430"/>
      <c r="CH1397" s="430"/>
      <c r="CL1397" s="147"/>
    </row>
    <row r="1398" spans="1:90" s="5" customFormat="1" x14ac:dyDescent="0.25">
      <c r="A1398" s="145"/>
      <c r="B1398" s="145"/>
      <c r="C1398" s="145"/>
      <c r="D1398" s="145"/>
      <c r="E1398" s="145"/>
      <c r="F1398" s="145"/>
      <c r="G1398" s="145"/>
      <c r="H1398" s="145"/>
      <c r="I1398" s="145"/>
      <c r="J1398" s="145"/>
      <c r="K1398" s="145"/>
      <c r="L1398" s="145"/>
      <c r="M1398" s="145"/>
      <c r="N1398" s="145"/>
      <c r="O1398" s="145"/>
      <c r="P1398" s="145"/>
      <c r="Q1398" s="145"/>
      <c r="R1398" s="145"/>
      <c r="S1398" s="145"/>
      <c r="T1398" s="145"/>
      <c r="U1398" s="145"/>
      <c r="V1398" s="145"/>
      <c r="W1398" s="145"/>
      <c r="X1398" s="145"/>
      <c r="Y1398" s="145"/>
      <c r="Z1398" s="145"/>
      <c r="AA1398" s="145"/>
      <c r="AB1398" s="145"/>
      <c r="AC1398" s="169"/>
      <c r="AD1398" s="169"/>
      <c r="AE1398" s="169"/>
      <c r="AF1398" s="169"/>
      <c r="AG1398" s="169"/>
      <c r="AH1398" s="170"/>
      <c r="AI1398" s="145"/>
      <c r="AJ1398" s="145"/>
      <c r="AK1398" s="145"/>
      <c r="AL1398" s="145"/>
      <c r="AY1398" s="171"/>
      <c r="AZ1398" s="167"/>
      <c r="BA1398" s="172"/>
      <c r="BG1398" s="171"/>
      <c r="BH1398" s="167"/>
      <c r="BI1398" s="172"/>
      <c r="CG1398" s="430"/>
      <c r="CH1398" s="430"/>
      <c r="CL1398" s="147"/>
    </row>
    <row r="1399" spans="1:90" s="5" customFormat="1" x14ac:dyDescent="0.25">
      <c r="A1399" s="145"/>
      <c r="B1399" s="145"/>
      <c r="C1399" s="145"/>
      <c r="D1399" s="145"/>
      <c r="E1399" s="145"/>
      <c r="F1399" s="145"/>
      <c r="G1399" s="145"/>
      <c r="H1399" s="145"/>
      <c r="I1399" s="145"/>
      <c r="J1399" s="145"/>
      <c r="K1399" s="145"/>
      <c r="L1399" s="145"/>
      <c r="M1399" s="145"/>
      <c r="N1399" s="145"/>
      <c r="O1399" s="145"/>
      <c r="P1399" s="145"/>
      <c r="Q1399" s="145"/>
      <c r="R1399" s="145"/>
      <c r="S1399" s="145"/>
      <c r="T1399" s="145"/>
      <c r="U1399" s="145"/>
      <c r="V1399" s="145"/>
      <c r="W1399" s="145"/>
      <c r="X1399" s="145"/>
      <c r="Y1399" s="145"/>
      <c r="Z1399" s="145"/>
      <c r="AA1399" s="145"/>
      <c r="AB1399" s="145"/>
      <c r="AC1399" s="169"/>
      <c r="AD1399" s="169"/>
      <c r="AE1399" s="169"/>
      <c r="AF1399" s="169"/>
      <c r="AG1399" s="169"/>
      <c r="AH1399" s="170"/>
      <c r="AI1399" s="145"/>
      <c r="AJ1399" s="145"/>
      <c r="AK1399" s="145"/>
      <c r="AL1399" s="145"/>
      <c r="AY1399" s="171"/>
      <c r="AZ1399" s="167"/>
      <c r="BA1399" s="172"/>
      <c r="BG1399" s="171"/>
      <c r="BH1399" s="167"/>
      <c r="BI1399" s="172"/>
      <c r="CG1399" s="430"/>
      <c r="CH1399" s="430"/>
      <c r="CL1399" s="147"/>
    </row>
    <row r="1400" spans="1:90" s="5" customFormat="1" x14ac:dyDescent="0.25">
      <c r="A1400" s="145"/>
      <c r="B1400" s="145"/>
      <c r="C1400" s="145"/>
      <c r="D1400" s="145"/>
      <c r="E1400" s="145"/>
      <c r="F1400" s="145"/>
      <c r="G1400" s="145"/>
      <c r="H1400" s="145"/>
      <c r="I1400" s="145"/>
      <c r="J1400" s="145"/>
      <c r="K1400" s="145"/>
      <c r="L1400" s="145"/>
      <c r="M1400" s="145"/>
      <c r="N1400" s="145"/>
      <c r="O1400" s="145"/>
      <c r="P1400" s="145"/>
      <c r="Q1400" s="145"/>
      <c r="R1400" s="145"/>
      <c r="S1400" s="145"/>
      <c r="T1400" s="145"/>
      <c r="U1400" s="145"/>
      <c r="V1400" s="145"/>
      <c r="W1400" s="145"/>
      <c r="X1400" s="145"/>
      <c r="Y1400" s="145"/>
      <c r="Z1400" s="145"/>
      <c r="AA1400" s="145"/>
      <c r="AB1400" s="145"/>
      <c r="AC1400" s="169"/>
      <c r="AD1400" s="169"/>
      <c r="AE1400" s="169"/>
      <c r="AF1400" s="169"/>
      <c r="AG1400" s="169"/>
      <c r="AH1400" s="170"/>
      <c r="AI1400" s="145"/>
      <c r="AJ1400" s="145"/>
      <c r="AK1400" s="145"/>
      <c r="AL1400" s="145"/>
      <c r="AY1400" s="171"/>
      <c r="AZ1400" s="167"/>
      <c r="BA1400" s="172"/>
      <c r="BG1400" s="171"/>
      <c r="BH1400" s="167"/>
      <c r="BI1400" s="172"/>
      <c r="CG1400" s="430"/>
      <c r="CH1400" s="430"/>
      <c r="CL1400" s="147"/>
    </row>
    <row r="1401" spans="1:90" s="5" customFormat="1" x14ac:dyDescent="0.25">
      <c r="A1401" s="145"/>
      <c r="B1401" s="145"/>
      <c r="C1401" s="145"/>
      <c r="D1401" s="145"/>
      <c r="E1401" s="145"/>
      <c r="F1401" s="145"/>
      <c r="G1401" s="145"/>
      <c r="H1401" s="145"/>
      <c r="I1401" s="145"/>
      <c r="J1401" s="145"/>
      <c r="K1401" s="145"/>
      <c r="L1401" s="145"/>
      <c r="M1401" s="145"/>
      <c r="N1401" s="145"/>
      <c r="O1401" s="145"/>
      <c r="P1401" s="145"/>
      <c r="Q1401" s="145"/>
      <c r="R1401" s="145"/>
      <c r="S1401" s="145"/>
      <c r="T1401" s="145"/>
      <c r="U1401" s="145"/>
      <c r="V1401" s="145"/>
      <c r="W1401" s="145"/>
      <c r="X1401" s="145"/>
      <c r="Y1401" s="145"/>
      <c r="Z1401" s="145"/>
      <c r="AA1401" s="145"/>
      <c r="AB1401" s="145"/>
      <c r="AC1401" s="169"/>
      <c r="AD1401" s="169"/>
      <c r="AE1401" s="169"/>
      <c r="AF1401" s="169"/>
      <c r="AG1401" s="169"/>
      <c r="AH1401" s="170"/>
      <c r="AI1401" s="145"/>
      <c r="AJ1401" s="145"/>
      <c r="AK1401" s="145"/>
      <c r="AL1401" s="145"/>
      <c r="AY1401" s="171"/>
      <c r="AZ1401" s="167"/>
      <c r="BA1401" s="172"/>
      <c r="BG1401" s="171"/>
      <c r="BH1401" s="167"/>
      <c r="BI1401" s="172"/>
      <c r="CG1401" s="430"/>
      <c r="CH1401" s="430"/>
      <c r="CL1401" s="147"/>
    </row>
    <row r="1402" spans="1:90" s="5" customFormat="1" x14ac:dyDescent="0.25">
      <c r="A1402" s="145"/>
      <c r="B1402" s="145"/>
      <c r="C1402" s="145"/>
      <c r="D1402" s="145"/>
      <c r="E1402" s="145"/>
      <c r="F1402" s="145"/>
      <c r="G1402" s="145"/>
      <c r="H1402" s="145"/>
      <c r="I1402" s="145"/>
      <c r="J1402" s="145"/>
      <c r="K1402" s="145"/>
      <c r="L1402" s="145"/>
      <c r="M1402" s="145"/>
      <c r="N1402" s="145"/>
      <c r="O1402" s="145"/>
      <c r="P1402" s="145"/>
      <c r="Q1402" s="145"/>
      <c r="R1402" s="145"/>
      <c r="S1402" s="145"/>
      <c r="T1402" s="145"/>
      <c r="U1402" s="145"/>
      <c r="V1402" s="145"/>
      <c r="W1402" s="145"/>
      <c r="X1402" s="145"/>
      <c r="Y1402" s="145"/>
      <c r="Z1402" s="145"/>
      <c r="AA1402" s="145"/>
      <c r="AB1402" s="145"/>
      <c r="AC1402" s="169"/>
      <c r="AD1402" s="169"/>
      <c r="AE1402" s="169"/>
      <c r="AF1402" s="169"/>
      <c r="AG1402" s="169"/>
      <c r="AH1402" s="170"/>
      <c r="AI1402" s="145"/>
      <c r="AJ1402" s="145"/>
      <c r="AK1402" s="145"/>
      <c r="AL1402" s="145"/>
      <c r="AY1402" s="171"/>
      <c r="AZ1402" s="167"/>
      <c r="BA1402" s="172"/>
      <c r="BG1402" s="171"/>
      <c r="BH1402" s="167"/>
      <c r="BI1402" s="172"/>
      <c r="CG1402" s="430"/>
      <c r="CH1402" s="430"/>
      <c r="CL1402" s="147"/>
    </row>
    <row r="1403" spans="1:90" s="5" customFormat="1" x14ac:dyDescent="0.25">
      <c r="A1403" s="145"/>
      <c r="B1403" s="145"/>
      <c r="C1403" s="145"/>
      <c r="D1403" s="145"/>
      <c r="E1403" s="145"/>
      <c r="F1403" s="145"/>
      <c r="G1403" s="145"/>
      <c r="H1403" s="145"/>
      <c r="I1403" s="145"/>
      <c r="J1403" s="145"/>
      <c r="K1403" s="145"/>
      <c r="L1403" s="145"/>
      <c r="M1403" s="145"/>
      <c r="N1403" s="145"/>
      <c r="O1403" s="145"/>
      <c r="P1403" s="145"/>
      <c r="Q1403" s="145"/>
      <c r="R1403" s="145"/>
      <c r="S1403" s="145"/>
      <c r="T1403" s="145"/>
      <c r="U1403" s="145"/>
      <c r="V1403" s="145"/>
      <c r="W1403" s="145"/>
      <c r="X1403" s="145"/>
      <c r="Y1403" s="145"/>
      <c r="Z1403" s="145"/>
      <c r="AA1403" s="145"/>
      <c r="AB1403" s="145"/>
      <c r="AC1403" s="169"/>
      <c r="AD1403" s="169"/>
      <c r="AE1403" s="169"/>
      <c r="AF1403" s="169"/>
      <c r="AG1403" s="169"/>
      <c r="AH1403" s="170"/>
      <c r="AI1403" s="145"/>
      <c r="AJ1403" s="145"/>
      <c r="AK1403" s="145"/>
      <c r="AL1403" s="145"/>
      <c r="AY1403" s="171"/>
      <c r="AZ1403" s="167"/>
      <c r="BA1403" s="172"/>
      <c r="BG1403" s="171"/>
      <c r="BH1403" s="167"/>
      <c r="BI1403" s="172"/>
      <c r="CG1403" s="430"/>
      <c r="CH1403" s="430"/>
      <c r="CL1403" s="147"/>
    </row>
    <row r="1404" spans="1:90" s="5" customFormat="1" x14ac:dyDescent="0.25">
      <c r="A1404" s="145"/>
      <c r="B1404" s="145"/>
      <c r="C1404" s="145"/>
      <c r="D1404" s="145"/>
      <c r="E1404" s="145"/>
      <c r="F1404" s="145"/>
      <c r="G1404" s="145"/>
      <c r="H1404" s="145"/>
      <c r="I1404" s="145"/>
      <c r="J1404" s="145"/>
      <c r="K1404" s="145"/>
      <c r="L1404" s="145"/>
      <c r="M1404" s="145"/>
      <c r="N1404" s="145"/>
      <c r="O1404" s="145"/>
      <c r="P1404" s="145"/>
      <c r="Q1404" s="145"/>
      <c r="R1404" s="145"/>
      <c r="S1404" s="145"/>
      <c r="T1404" s="145"/>
      <c r="U1404" s="145"/>
      <c r="V1404" s="145"/>
      <c r="W1404" s="145"/>
      <c r="X1404" s="145"/>
      <c r="Y1404" s="145"/>
      <c r="Z1404" s="145"/>
      <c r="AA1404" s="145"/>
      <c r="AB1404" s="145"/>
      <c r="AC1404" s="169"/>
      <c r="AD1404" s="169"/>
      <c r="AE1404" s="169"/>
      <c r="AF1404" s="169"/>
      <c r="AG1404" s="169"/>
      <c r="AH1404" s="170"/>
      <c r="AI1404" s="145"/>
      <c r="AJ1404" s="145"/>
      <c r="AK1404" s="145"/>
      <c r="AL1404" s="145"/>
      <c r="AY1404" s="171"/>
      <c r="AZ1404" s="167"/>
      <c r="BA1404" s="172"/>
      <c r="BG1404" s="171"/>
      <c r="BH1404" s="167"/>
      <c r="BI1404" s="172"/>
      <c r="CG1404" s="430"/>
      <c r="CH1404" s="430"/>
      <c r="CL1404" s="147"/>
    </row>
    <row r="1405" spans="1:90" s="5" customFormat="1" x14ac:dyDescent="0.25">
      <c r="A1405" s="145"/>
      <c r="B1405" s="145"/>
      <c r="C1405" s="145"/>
      <c r="D1405" s="145"/>
      <c r="E1405" s="145"/>
      <c r="F1405" s="145"/>
      <c r="G1405" s="145"/>
      <c r="H1405" s="145"/>
      <c r="I1405" s="145"/>
      <c r="J1405" s="145"/>
      <c r="K1405" s="145"/>
      <c r="L1405" s="145"/>
      <c r="M1405" s="145"/>
      <c r="N1405" s="145"/>
      <c r="O1405" s="145"/>
      <c r="P1405" s="145"/>
      <c r="Q1405" s="145"/>
      <c r="R1405" s="145"/>
      <c r="S1405" s="145"/>
      <c r="T1405" s="145"/>
      <c r="U1405" s="145"/>
      <c r="V1405" s="145"/>
      <c r="W1405" s="145"/>
      <c r="X1405" s="145"/>
      <c r="Y1405" s="145"/>
      <c r="Z1405" s="145"/>
      <c r="AA1405" s="145"/>
      <c r="AB1405" s="145"/>
      <c r="AC1405" s="169"/>
      <c r="AD1405" s="169"/>
      <c r="AE1405" s="169"/>
      <c r="AF1405" s="169"/>
      <c r="AG1405" s="169"/>
      <c r="AH1405" s="170"/>
      <c r="AI1405" s="145"/>
      <c r="AJ1405" s="145"/>
      <c r="AK1405" s="145"/>
      <c r="AL1405" s="145"/>
      <c r="AY1405" s="171"/>
      <c r="AZ1405" s="167"/>
      <c r="BA1405" s="172"/>
      <c r="BG1405" s="171"/>
      <c r="BH1405" s="167"/>
      <c r="BI1405" s="172"/>
      <c r="CG1405" s="430"/>
      <c r="CH1405" s="430"/>
      <c r="CL1405" s="147"/>
    </row>
    <row r="1406" spans="1:90" s="5" customFormat="1" x14ac:dyDescent="0.25">
      <c r="A1406" s="145"/>
      <c r="B1406" s="145"/>
      <c r="C1406" s="145"/>
      <c r="D1406" s="145"/>
      <c r="E1406" s="145"/>
      <c r="F1406" s="145"/>
      <c r="G1406" s="145"/>
      <c r="H1406" s="145"/>
      <c r="I1406" s="145"/>
      <c r="J1406" s="145"/>
      <c r="K1406" s="145"/>
      <c r="L1406" s="145"/>
      <c r="M1406" s="145"/>
      <c r="N1406" s="145"/>
      <c r="O1406" s="145"/>
      <c r="P1406" s="145"/>
      <c r="Q1406" s="145"/>
      <c r="R1406" s="145"/>
      <c r="S1406" s="145"/>
      <c r="T1406" s="145"/>
      <c r="U1406" s="145"/>
      <c r="V1406" s="145"/>
      <c r="W1406" s="145"/>
      <c r="X1406" s="145"/>
      <c r="Y1406" s="145"/>
      <c r="Z1406" s="145"/>
      <c r="AA1406" s="145"/>
      <c r="AB1406" s="145"/>
      <c r="AC1406" s="169"/>
      <c r="AD1406" s="169"/>
      <c r="AE1406" s="169"/>
      <c r="AF1406" s="169"/>
      <c r="AG1406" s="169"/>
      <c r="AH1406" s="170"/>
      <c r="AI1406" s="145"/>
      <c r="AJ1406" s="145"/>
      <c r="AK1406" s="145"/>
      <c r="AL1406" s="145"/>
      <c r="AY1406" s="171"/>
      <c r="AZ1406" s="167"/>
      <c r="BA1406" s="172"/>
      <c r="BG1406" s="171"/>
      <c r="BH1406" s="167"/>
      <c r="BI1406" s="172"/>
      <c r="CG1406" s="430"/>
      <c r="CH1406" s="430"/>
      <c r="CL1406" s="147"/>
    </row>
    <row r="1407" spans="1:90" s="5" customFormat="1" x14ac:dyDescent="0.25">
      <c r="A1407" s="145"/>
      <c r="B1407" s="145"/>
      <c r="C1407" s="145"/>
      <c r="D1407" s="145"/>
      <c r="E1407" s="145"/>
      <c r="F1407" s="145"/>
      <c r="G1407" s="145"/>
      <c r="H1407" s="145"/>
      <c r="I1407" s="145"/>
      <c r="J1407" s="145"/>
      <c r="K1407" s="145"/>
      <c r="L1407" s="145"/>
      <c r="M1407" s="145"/>
      <c r="N1407" s="145"/>
      <c r="O1407" s="145"/>
      <c r="P1407" s="145"/>
      <c r="Q1407" s="145"/>
      <c r="R1407" s="145"/>
      <c r="S1407" s="145"/>
      <c r="T1407" s="145"/>
      <c r="U1407" s="145"/>
      <c r="V1407" s="145"/>
      <c r="W1407" s="145"/>
      <c r="X1407" s="145"/>
      <c r="Y1407" s="145"/>
      <c r="Z1407" s="145"/>
      <c r="AA1407" s="145"/>
      <c r="AB1407" s="145"/>
      <c r="AC1407" s="169"/>
      <c r="AD1407" s="169"/>
      <c r="AE1407" s="169"/>
      <c r="AF1407" s="169"/>
      <c r="AG1407" s="169"/>
      <c r="AH1407" s="170"/>
      <c r="AI1407" s="145"/>
      <c r="AJ1407" s="145"/>
      <c r="AK1407" s="145"/>
      <c r="AL1407" s="145"/>
      <c r="AY1407" s="171"/>
      <c r="AZ1407" s="167"/>
      <c r="BA1407" s="172"/>
      <c r="BG1407" s="171"/>
      <c r="BH1407" s="167"/>
      <c r="BI1407" s="172"/>
      <c r="CG1407" s="430"/>
      <c r="CH1407" s="430"/>
      <c r="CL1407" s="147"/>
    </row>
    <row r="1408" spans="1:90" s="5" customFormat="1" x14ac:dyDescent="0.25">
      <c r="A1408" s="145"/>
      <c r="B1408" s="145"/>
      <c r="C1408" s="145"/>
      <c r="D1408" s="145"/>
      <c r="E1408" s="145"/>
      <c r="F1408" s="145"/>
      <c r="G1408" s="145"/>
      <c r="H1408" s="145"/>
      <c r="I1408" s="145"/>
      <c r="J1408" s="145"/>
      <c r="K1408" s="145"/>
      <c r="L1408" s="145"/>
      <c r="M1408" s="145"/>
      <c r="N1408" s="145"/>
      <c r="O1408" s="145"/>
      <c r="P1408" s="145"/>
      <c r="Q1408" s="145"/>
      <c r="R1408" s="145"/>
      <c r="S1408" s="145"/>
      <c r="T1408" s="145"/>
      <c r="U1408" s="145"/>
      <c r="V1408" s="145"/>
      <c r="W1408" s="145"/>
      <c r="X1408" s="145"/>
      <c r="Y1408" s="145"/>
      <c r="Z1408" s="145"/>
      <c r="AA1408" s="145"/>
      <c r="AB1408" s="145"/>
      <c r="AC1408" s="169"/>
      <c r="AD1408" s="169"/>
      <c r="AE1408" s="169"/>
      <c r="AF1408" s="169"/>
      <c r="AG1408" s="169"/>
      <c r="AH1408" s="170"/>
      <c r="AI1408" s="145"/>
      <c r="AJ1408" s="145"/>
      <c r="AK1408" s="145"/>
      <c r="AL1408" s="145"/>
      <c r="AY1408" s="171"/>
      <c r="AZ1408" s="167"/>
      <c r="BA1408" s="172"/>
      <c r="BG1408" s="171"/>
      <c r="BH1408" s="167"/>
      <c r="BI1408" s="172"/>
      <c r="CG1408" s="430"/>
      <c r="CH1408" s="430"/>
      <c r="CL1408" s="147"/>
    </row>
    <row r="1409" spans="1:90" s="5" customFormat="1" x14ac:dyDescent="0.25">
      <c r="A1409" s="145"/>
      <c r="B1409" s="145"/>
      <c r="C1409" s="145"/>
      <c r="D1409" s="145"/>
      <c r="E1409" s="145"/>
      <c r="F1409" s="145"/>
      <c r="G1409" s="145"/>
      <c r="H1409" s="145"/>
      <c r="I1409" s="145"/>
      <c r="J1409" s="145"/>
      <c r="K1409" s="145"/>
      <c r="L1409" s="145"/>
      <c r="M1409" s="145"/>
      <c r="N1409" s="145"/>
      <c r="O1409" s="145"/>
      <c r="P1409" s="145"/>
      <c r="Q1409" s="145"/>
      <c r="R1409" s="145"/>
      <c r="S1409" s="145"/>
      <c r="T1409" s="145"/>
      <c r="U1409" s="145"/>
      <c r="V1409" s="145"/>
      <c r="W1409" s="145"/>
      <c r="X1409" s="145"/>
      <c r="Y1409" s="145"/>
      <c r="Z1409" s="145"/>
      <c r="AA1409" s="145"/>
      <c r="AB1409" s="145"/>
      <c r="AC1409" s="169"/>
      <c r="AD1409" s="169"/>
      <c r="AE1409" s="169"/>
      <c r="AF1409" s="169"/>
      <c r="AG1409" s="169"/>
      <c r="AH1409" s="170"/>
      <c r="AI1409" s="145"/>
      <c r="AJ1409" s="145"/>
      <c r="AK1409" s="145"/>
      <c r="AL1409" s="145"/>
      <c r="AY1409" s="171"/>
      <c r="AZ1409" s="167"/>
      <c r="BA1409" s="172"/>
      <c r="BG1409" s="171"/>
      <c r="BH1409" s="167"/>
      <c r="BI1409" s="172"/>
      <c r="CG1409" s="430"/>
      <c r="CH1409" s="430"/>
      <c r="CL1409" s="147"/>
    </row>
    <row r="1410" spans="1:90" s="5" customFormat="1" x14ac:dyDescent="0.25">
      <c r="A1410" s="145"/>
      <c r="B1410" s="145"/>
      <c r="C1410" s="145"/>
      <c r="D1410" s="145"/>
      <c r="E1410" s="145"/>
      <c r="F1410" s="145"/>
      <c r="G1410" s="145"/>
      <c r="H1410" s="145"/>
      <c r="I1410" s="145"/>
      <c r="J1410" s="145"/>
      <c r="K1410" s="145"/>
      <c r="L1410" s="145"/>
      <c r="M1410" s="145"/>
      <c r="N1410" s="145"/>
      <c r="O1410" s="145"/>
      <c r="P1410" s="145"/>
      <c r="Q1410" s="145"/>
      <c r="R1410" s="145"/>
      <c r="S1410" s="145"/>
      <c r="T1410" s="145"/>
      <c r="U1410" s="145"/>
      <c r="V1410" s="145"/>
      <c r="W1410" s="145"/>
      <c r="X1410" s="145"/>
      <c r="Y1410" s="145"/>
      <c r="Z1410" s="145"/>
      <c r="AA1410" s="145"/>
      <c r="AB1410" s="145"/>
      <c r="AC1410" s="169"/>
      <c r="AD1410" s="169"/>
      <c r="AE1410" s="169"/>
      <c r="AF1410" s="169"/>
      <c r="AG1410" s="169"/>
      <c r="AH1410" s="170"/>
      <c r="AI1410" s="145"/>
      <c r="AJ1410" s="145"/>
      <c r="AK1410" s="145"/>
      <c r="AL1410" s="145"/>
      <c r="AY1410" s="171"/>
      <c r="AZ1410" s="167"/>
      <c r="BA1410" s="172"/>
      <c r="BG1410" s="171"/>
      <c r="BH1410" s="167"/>
      <c r="BI1410" s="172"/>
      <c r="CG1410" s="430"/>
      <c r="CH1410" s="430"/>
      <c r="CL1410" s="147"/>
    </row>
    <row r="1411" spans="1:90" s="5" customFormat="1" x14ac:dyDescent="0.25">
      <c r="A1411" s="145"/>
      <c r="B1411" s="145"/>
      <c r="C1411" s="145"/>
      <c r="D1411" s="145"/>
      <c r="E1411" s="145"/>
      <c r="F1411" s="145"/>
      <c r="G1411" s="145"/>
      <c r="H1411" s="145"/>
      <c r="I1411" s="145"/>
      <c r="J1411" s="145"/>
      <c r="K1411" s="145"/>
      <c r="L1411" s="145"/>
      <c r="M1411" s="145"/>
      <c r="N1411" s="145"/>
      <c r="O1411" s="145"/>
      <c r="P1411" s="145"/>
      <c r="Q1411" s="145"/>
      <c r="R1411" s="145"/>
      <c r="S1411" s="145"/>
      <c r="T1411" s="145"/>
      <c r="U1411" s="145"/>
      <c r="V1411" s="145"/>
      <c r="W1411" s="145"/>
      <c r="X1411" s="145"/>
      <c r="Y1411" s="145"/>
      <c r="Z1411" s="145"/>
      <c r="AA1411" s="145"/>
      <c r="AB1411" s="145"/>
      <c r="AC1411" s="169"/>
      <c r="AD1411" s="169"/>
      <c r="AE1411" s="169"/>
      <c r="AF1411" s="169"/>
      <c r="AG1411" s="169"/>
      <c r="AH1411" s="170"/>
      <c r="AI1411" s="145"/>
      <c r="AJ1411" s="145"/>
      <c r="AK1411" s="145"/>
      <c r="AL1411" s="145"/>
      <c r="AY1411" s="171"/>
      <c r="AZ1411" s="167"/>
      <c r="BA1411" s="172"/>
      <c r="BG1411" s="171"/>
      <c r="BH1411" s="167"/>
      <c r="BI1411" s="172"/>
      <c r="CG1411" s="430"/>
      <c r="CH1411" s="430"/>
      <c r="CL1411" s="147"/>
    </row>
    <row r="1412" spans="1:90" s="5" customFormat="1" x14ac:dyDescent="0.25">
      <c r="A1412" s="145"/>
      <c r="B1412" s="145"/>
      <c r="C1412" s="145"/>
      <c r="D1412" s="145"/>
      <c r="E1412" s="145"/>
      <c r="F1412" s="145"/>
      <c r="G1412" s="145"/>
      <c r="H1412" s="145"/>
      <c r="I1412" s="145"/>
      <c r="J1412" s="145"/>
      <c r="K1412" s="145"/>
      <c r="L1412" s="145"/>
      <c r="M1412" s="145"/>
      <c r="N1412" s="145"/>
      <c r="O1412" s="145"/>
      <c r="P1412" s="145"/>
      <c r="Q1412" s="145"/>
      <c r="R1412" s="145"/>
      <c r="S1412" s="145"/>
      <c r="T1412" s="145"/>
      <c r="U1412" s="145"/>
      <c r="V1412" s="145"/>
      <c r="W1412" s="145"/>
      <c r="X1412" s="145"/>
      <c r="Y1412" s="145"/>
      <c r="Z1412" s="145"/>
      <c r="AA1412" s="145"/>
      <c r="AB1412" s="145"/>
      <c r="AC1412" s="169"/>
      <c r="AD1412" s="169"/>
      <c r="AE1412" s="169"/>
      <c r="AF1412" s="169"/>
      <c r="AG1412" s="169"/>
      <c r="AH1412" s="170"/>
      <c r="AI1412" s="145"/>
      <c r="AJ1412" s="145"/>
      <c r="AK1412" s="145"/>
      <c r="AL1412" s="145"/>
      <c r="AY1412" s="171"/>
      <c r="AZ1412" s="167"/>
      <c r="BA1412" s="172"/>
      <c r="BG1412" s="171"/>
      <c r="BH1412" s="167"/>
      <c r="BI1412" s="172"/>
      <c r="CG1412" s="430"/>
      <c r="CH1412" s="430"/>
      <c r="CL1412" s="147"/>
    </row>
    <row r="1413" spans="1:90" s="5" customFormat="1" x14ac:dyDescent="0.25">
      <c r="A1413" s="145"/>
      <c r="B1413" s="145"/>
      <c r="C1413" s="145"/>
      <c r="D1413" s="145"/>
      <c r="E1413" s="145"/>
      <c r="F1413" s="145"/>
      <c r="G1413" s="145"/>
      <c r="H1413" s="145"/>
      <c r="I1413" s="145"/>
      <c r="J1413" s="145"/>
      <c r="K1413" s="145"/>
      <c r="L1413" s="145"/>
      <c r="M1413" s="145"/>
      <c r="N1413" s="145"/>
      <c r="O1413" s="145"/>
      <c r="P1413" s="145"/>
      <c r="Q1413" s="145"/>
      <c r="R1413" s="145"/>
      <c r="S1413" s="145"/>
      <c r="T1413" s="145"/>
      <c r="U1413" s="145"/>
      <c r="V1413" s="145"/>
      <c r="W1413" s="145"/>
      <c r="X1413" s="145"/>
      <c r="Y1413" s="145"/>
      <c r="Z1413" s="145"/>
      <c r="AA1413" s="145"/>
      <c r="AB1413" s="145"/>
      <c r="AC1413" s="169"/>
      <c r="AD1413" s="169"/>
      <c r="AE1413" s="169"/>
      <c r="AF1413" s="169"/>
      <c r="AG1413" s="169"/>
      <c r="AH1413" s="170"/>
      <c r="AI1413" s="145"/>
      <c r="AJ1413" s="145"/>
      <c r="AK1413" s="145"/>
      <c r="AL1413" s="145"/>
      <c r="AY1413" s="171"/>
      <c r="AZ1413" s="167"/>
      <c r="BA1413" s="172"/>
      <c r="BG1413" s="171"/>
      <c r="BH1413" s="167"/>
      <c r="BI1413" s="172"/>
      <c r="CG1413" s="430"/>
      <c r="CH1413" s="430"/>
      <c r="CL1413" s="147"/>
    </row>
    <row r="1414" spans="1:90" s="5" customFormat="1" x14ac:dyDescent="0.25">
      <c r="A1414" s="145"/>
      <c r="B1414" s="145"/>
      <c r="C1414" s="145"/>
      <c r="D1414" s="145"/>
      <c r="E1414" s="145"/>
      <c r="F1414" s="145"/>
      <c r="G1414" s="145"/>
      <c r="H1414" s="145"/>
      <c r="I1414" s="145"/>
      <c r="J1414" s="145"/>
      <c r="K1414" s="145"/>
      <c r="L1414" s="145"/>
      <c r="M1414" s="145"/>
      <c r="N1414" s="145"/>
      <c r="O1414" s="145"/>
      <c r="P1414" s="145"/>
      <c r="Q1414" s="145"/>
      <c r="R1414" s="145"/>
      <c r="S1414" s="145"/>
      <c r="T1414" s="145"/>
      <c r="U1414" s="145"/>
      <c r="V1414" s="145"/>
      <c r="W1414" s="145"/>
      <c r="X1414" s="145"/>
      <c r="Y1414" s="145"/>
      <c r="Z1414" s="145"/>
      <c r="AA1414" s="145"/>
      <c r="AB1414" s="145"/>
      <c r="AC1414" s="169"/>
      <c r="AD1414" s="169"/>
      <c r="AE1414" s="169"/>
      <c r="AF1414" s="169"/>
      <c r="AG1414" s="169"/>
      <c r="AH1414" s="170"/>
      <c r="AI1414" s="145"/>
      <c r="AJ1414" s="145"/>
      <c r="AK1414" s="145"/>
      <c r="AL1414" s="145"/>
      <c r="AY1414" s="171"/>
      <c r="AZ1414" s="167"/>
      <c r="BA1414" s="172"/>
      <c r="BG1414" s="171"/>
      <c r="BH1414" s="167"/>
      <c r="BI1414" s="172"/>
      <c r="CG1414" s="430"/>
      <c r="CH1414" s="430"/>
      <c r="CL1414" s="147"/>
    </row>
    <row r="1415" spans="1:90" s="5" customFormat="1" x14ac:dyDescent="0.25">
      <c r="A1415" s="145"/>
      <c r="B1415" s="145"/>
      <c r="C1415" s="145"/>
      <c r="D1415" s="145"/>
      <c r="E1415" s="145"/>
      <c r="F1415" s="145"/>
      <c r="G1415" s="145"/>
      <c r="H1415" s="145"/>
      <c r="I1415" s="145"/>
      <c r="J1415" s="145"/>
      <c r="K1415" s="145"/>
      <c r="L1415" s="145"/>
      <c r="M1415" s="145"/>
      <c r="N1415" s="145"/>
      <c r="O1415" s="145"/>
      <c r="P1415" s="145"/>
      <c r="Q1415" s="145"/>
      <c r="R1415" s="145"/>
      <c r="S1415" s="145"/>
      <c r="T1415" s="145"/>
      <c r="U1415" s="145"/>
      <c r="V1415" s="145"/>
      <c r="W1415" s="145"/>
      <c r="X1415" s="145"/>
      <c r="Y1415" s="145"/>
      <c r="Z1415" s="145"/>
      <c r="AA1415" s="145"/>
      <c r="AB1415" s="145"/>
      <c r="AC1415" s="169"/>
      <c r="AD1415" s="169"/>
      <c r="AE1415" s="169"/>
      <c r="AF1415" s="169"/>
      <c r="AG1415" s="169"/>
      <c r="AH1415" s="170"/>
      <c r="AI1415" s="145"/>
      <c r="AJ1415" s="145"/>
      <c r="AK1415" s="145"/>
      <c r="AL1415" s="145"/>
      <c r="AY1415" s="171"/>
      <c r="AZ1415" s="167"/>
      <c r="BA1415" s="172"/>
      <c r="BG1415" s="171"/>
      <c r="BH1415" s="167"/>
      <c r="BI1415" s="172"/>
      <c r="CG1415" s="430"/>
      <c r="CH1415" s="430"/>
      <c r="CL1415" s="147"/>
    </row>
    <row r="1416" spans="1:90" s="5" customFormat="1" x14ac:dyDescent="0.25">
      <c r="A1416" s="145"/>
      <c r="B1416" s="145"/>
      <c r="C1416" s="145"/>
      <c r="D1416" s="145"/>
      <c r="E1416" s="145"/>
      <c r="F1416" s="145"/>
      <c r="G1416" s="145"/>
      <c r="H1416" s="145"/>
      <c r="I1416" s="145"/>
      <c r="J1416" s="145"/>
      <c r="K1416" s="145"/>
      <c r="L1416" s="145"/>
      <c r="M1416" s="145"/>
      <c r="N1416" s="145"/>
      <c r="O1416" s="145"/>
      <c r="P1416" s="145"/>
      <c r="Q1416" s="145"/>
      <c r="R1416" s="145"/>
      <c r="S1416" s="145"/>
      <c r="T1416" s="145"/>
      <c r="U1416" s="145"/>
      <c r="V1416" s="145"/>
      <c r="W1416" s="145"/>
      <c r="X1416" s="145"/>
      <c r="Y1416" s="145"/>
      <c r="Z1416" s="145"/>
      <c r="AA1416" s="145"/>
      <c r="AB1416" s="145"/>
      <c r="AC1416" s="169"/>
      <c r="AD1416" s="169"/>
      <c r="AE1416" s="169"/>
      <c r="AF1416" s="169"/>
      <c r="AG1416" s="169"/>
      <c r="AH1416" s="170"/>
      <c r="AI1416" s="145"/>
      <c r="AJ1416" s="145"/>
      <c r="AK1416" s="145"/>
      <c r="AL1416" s="145"/>
      <c r="AY1416" s="171"/>
      <c r="AZ1416" s="167"/>
      <c r="BA1416" s="172"/>
      <c r="BG1416" s="171"/>
      <c r="BH1416" s="167"/>
      <c r="BI1416" s="172"/>
      <c r="CG1416" s="430"/>
      <c r="CH1416" s="430"/>
      <c r="CL1416" s="147"/>
    </row>
    <row r="1417" spans="1:90" s="5" customFormat="1" x14ac:dyDescent="0.25">
      <c r="A1417" s="145"/>
      <c r="B1417" s="145"/>
      <c r="C1417" s="145"/>
      <c r="D1417" s="145"/>
      <c r="E1417" s="145"/>
      <c r="F1417" s="145"/>
      <c r="G1417" s="145"/>
      <c r="H1417" s="145"/>
      <c r="I1417" s="145"/>
      <c r="J1417" s="145"/>
      <c r="K1417" s="145"/>
      <c r="L1417" s="145"/>
      <c r="M1417" s="145"/>
      <c r="N1417" s="145"/>
      <c r="O1417" s="145"/>
      <c r="P1417" s="145"/>
      <c r="Q1417" s="145"/>
      <c r="R1417" s="145"/>
      <c r="S1417" s="145"/>
      <c r="T1417" s="145"/>
      <c r="U1417" s="145"/>
      <c r="V1417" s="145"/>
      <c r="W1417" s="145"/>
      <c r="X1417" s="145"/>
      <c r="Y1417" s="145"/>
      <c r="Z1417" s="145"/>
      <c r="AA1417" s="145"/>
      <c r="AB1417" s="145"/>
      <c r="AC1417" s="169"/>
      <c r="AD1417" s="169"/>
      <c r="AE1417" s="169"/>
      <c r="AF1417" s="169"/>
      <c r="AG1417" s="169"/>
      <c r="AH1417" s="170"/>
      <c r="AI1417" s="145"/>
      <c r="AJ1417" s="145"/>
      <c r="AK1417" s="145"/>
      <c r="AL1417" s="145"/>
      <c r="AY1417" s="171"/>
      <c r="AZ1417" s="167"/>
      <c r="BA1417" s="172"/>
      <c r="BG1417" s="171"/>
      <c r="BH1417" s="167"/>
      <c r="BI1417" s="172"/>
      <c r="CG1417" s="430"/>
      <c r="CH1417" s="430"/>
      <c r="CL1417" s="147"/>
    </row>
    <row r="1418" spans="1:90" s="5" customFormat="1" x14ac:dyDescent="0.25">
      <c r="A1418" s="145"/>
      <c r="B1418" s="145"/>
      <c r="C1418" s="145"/>
      <c r="D1418" s="145"/>
      <c r="E1418" s="145"/>
      <c r="F1418" s="145"/>
      <c r="G1418" s="145"/>
      <c r="H1418" s="145"/>
      <c r="I1418" s="145"/>
      <c r="J1418" s="145"/>
      <c r="K1418" s="145"/>
      <c r="L1418" s="145"/>
      <c r="M1418" s="145"/>
      <c r="N1418" s="145"/>
      <c r="O1418" s="145"/>
      <c r="P1418" s="145"/>
      <c r="Q1418" s="145"/>
      <c r="R1418" s="145"/>
      <c r="S1418" s="145"/>
      <c r="T1418" s="145"/>
      <c r="U1418" s="145"/>
      <c r="V1418" s="145"/>
      <c r="W1418" s="145"/>
      <c r="X1418" s="145"/>
      <c r="Y1418" s="145"/>
      <c r="Z1418" s="145"/>
      <c r="AA1418" s="145"/>
      <c r="AB1418" s="145"/>
      <c r="AC1418" s="169"/>
      <c r="AD1418" s="169"/>
      <c r="AE1418" s="169"/>
      <c r="AF1418" s="169"/>
      <c r="AG1418" s="169"/>
      <c r="AH1418" s="170"/>
      <c r="AI1418" s="145"/>
      <c r="AJ1418" s="145"/>
      <c r="AK1418" s="145"/>
      <c r="AL1418" s="145"/>
      <c r="AY1418" s="171"/>
      <c r="AZ1418" s="167"/>
      <c r="BA1418" s="172"/>
      <c r="BG1418" s="171"/>
      <c r="BH1418" s="167"/>
      <c r="BI1418" s="172"/>
      <c r="CG1418" s="430"/>
      <c r="CH1418" s="430"/>
      <c r="CL1418" s="147"/>
    </row>
    <row r="1419" spans="1:90" s="5" customFormat="1" x14ac:dyDescent="0.25">
      <c r="A1419" s="145"/>
      <c r="B1419" s="145"/>
      <c r="C1419" s="145"/>
      <c r="D1419" s="145"/>
      <c r="E1419" s="145"/>
      <c r="F1419" s="145"/>
      <c r="G1419" s="145"/>
      <c r="H1419" s="145"/>
      <c r="I1419" s="145"/>
      <c r="J1419" s="145"/>
      <c r="K1419" s="145"/>
      <c r="L1419" s="145"/>
      <c r="M1419" s="145"/>
      <c r="N1419" s="145"/>
      <c r="O1419" s="145"/>
      <c r="P1419" s="145"/>
      <c r="Q1419" s="145"/>
      <c r="R1419" s="145"/>
      <c r="S1419" s="145"/>
      <c r="T1419" s="145"/>
      <c r="U1419" s="145"/>
      <c r="V1419" s="145"/>
      <c r="W1419" s="145"/>
      <c r="X1419" s="145"/>
      <c r="Y1419" s="145"/>
      <c r="Z1419" s="145"/>
      <c r="AA1419" s="145"/>
      <c r="AB1419" s="145"/>
      <c r="AC1419" s="169"/>
      <c r="AD1419" s="169"/>
      <c r="AE1419" s="169"/>
      <c r="AF1419" s="169"/>
      <c r="AG1419" s="169"/>
      <c r="AH1419" s="170"/>
      <c r="AI1419" s="145"/>
      <c r="AJ1419" s="145"/>
      <c r="AK1419" s="145"/>
      <c r="AL1419" s="145"/>
      <c r="AY1419" s="171"/>
      <c r="AZ1419" s="167"/>
      <c r="BA1419" s="172"/>
      <c r="BG1419" s="171"/>
      <c r="BH1419" s="167"/>
      <c r="BI1419" s="172"/>
      <c r="CG1419" s="430"/>
      <c r="CH1419" s="430"/>
      <c r="CL1419" s="147"/>
    </row>
    <row r="1420" spans="1:90" s="5" customFormat="1" x14ac:dyDescent="0.25">
      <c r="A1420" s="145"/>
      <c r="B1420" s="145"/>
      <c r="C1420" s="145"/>
      <c r="D1420" s="145"/>
      <c r="E1420" s="145"/>
      <c r="F1420" s="145"/>
      <c r="G1420" s="145"/>
      <c r="H1420" s="145"/>
      <c r="I1420" s="145"/>
      <c r="J1420" s="145"/>
      <c r="K1420" s="145"/>
      <c r="L1420" s="145"/>
      <c r="M1420" s="145"/>
      <c r="N1420" s="145"/>
      <c r="O1420" s="145"/>
      <c r="P1420" s="145"/>
      <c r="Q1420" s="145"/>
      <c r="R1420" s="145"/>
      <c r="S1420" s="145"/>
      <c r="T1420" s="145"/>
      <c r="U1420" s="145"/>
      <c r="V1420" s="145"/>
      <c r="W1420" s="145"/>
      <c r="X1420" s="145"/>
      <c r="Y1420" s="145"/>
      <c r="Z1420" s="145"/>
      <c r="AA1420" s="145"/>
      <c r="AB1420" s="145"/>
      <c r="AC1420" s="169"/>
      <c r="AD1420" s="169"/>
      <c r="AE1420" s="169"/>
      <c r="AF1420" s="169"/>
      <c r="AG1420" s="169"/>
      <c r="AH1420" s="170"/>
      <c r="AI1420" s="145"/>
      <c r="AJ1420" s="145"/>
      <c r="AK1420" s="145"/>
      <c r="AL1420" s="145"/>
      <c r="AY1420" s="171"/>
      <c r="AZ1420" s="167"/>
      <c r="BA1420" s="172"/>
      <c r="BG1420" s="171"/>
      <c r="BH1420" s="167"/>
      <c r="BI1420" s="172"/>
      <c r="CG1420" s="430"/>
      <c r="CH1420" s="430"/>
      <c r="CL1420" s="147"/>
    </row>
    <row r="1421" spans="1:90" s="5" customFormat="1" x14ac:dyDescent="0.25">
      <c r="A1421" s="145"/>
      <c r="B1421" s="145"/>
      <c r="C1421" s="145"/>
      <c r="D1421" s="145"/>
      <c r="E1421" s="145"/>
      <c r="F1421" s="145"/>
      <c r="G1421" s="145"/>
      <c r="H1421" s="145"/>
      <c r="I1421" s="145"/>
      <c r="J1421" s="145"/>
      <c r="K1421" s="145"/>
      <c r="L1421" s="145"/>
      <c r="M1421" s="145"/>
      <c r="N1421" s="145"/>
      <c r="O1421" s="145"/>
      <c r="P1421" s="145"/>
      <c r="Q1421" s="145"/>
      <c r="R1421" s="145"/>
      <c r="S1421" s="145"/>
      <c r="T1421" s="145"/>
      <c r="U1421" s="145"/>
      <c r="V1421" s="145"/>
      <c r="W1421" s="145"/>
      <c r="X1421" s="145"/>
      <c r="Y1421" s="145"/>
      <c r="Z1421" s="145"/>
      <c r="AA1421" s="145"/>
      <c r="AB1421" s="145"/>
      <c r="AC1421" s="169"/>
      <c r="AD1421" s="169"/>
      <c r="AE1421" s="169"/>
      <c r="AF1421" s="169"/>
      <c r="AG1421" s="169"/>
      <c r="AH1421" s="170"/>
      <c r="AI1421" s="145"/>
      <c r="AJ1421" s="145"/>
      <c r="AK1421" s="145"/>
      <c r="AL1421" s="145"/>
      <c r="AY1421" s="171"/>
      <c r="AZ1421" s="167"/>
      <c r="BA1421" s="172"/>
      <c r="BG1421" s="171"/>
      <c r="BH1421" s="167"/>
      <c r="BI1421" s="172"/>
      <c r="CG1421" s="430"/>
      <c r="CH1421" s="430"/>
      <c r="CL1421" s="147"/>
    </row>
    <row r="1422" spans="1:90" s="5" customFormat="1" x14ac:dyDescent="0.25">
      <c r="A1422" s="145"/>
      <c r="B1422" s="145"/>
      <c r="C1422" s="145"/>
      <c r="D1422" s="145"/>
      <c r="E1422" s="145"/>
      <c r="F1422" s="145"/>
      <c r="G1422" s="145"/>
      <c r="H1422" s="145"/>
      <c r="I1422" s="145"/>
      <c r="J1422" s="145"/>
      <c r="K1422" s="145"/>
      <c r="L1422" s="145"/>
      <c r="M1422" s="145"/>
      <c r="N1422" s="145"/>
      <c r="O1422" s="145"/>
      <c r="P1422" s="145"/>
      <c r="Q1422" s="145"/>
      <c r="R1422" s="145"/>
      <c r="S1422" s="145"/>
      <c r="T1422" s="145"/>
      <c r="U1422" s="145"/>
      <c r="V1422" s="145"/>
      <c r="W1422" s="145"/>
      <c r="X1422" s="145"/>
      <c r="Y1422" s="145"/>
      <c r="Z1422" s="145"/>
      <c r="AA1422" s="145"/>
      <c r="AB1422" s="145"/>
      <c r="AC1422" s="169"/>
      <c r="AD1422" s="169"/>
      <c r="AE1422" s="169"/>
      <c r="AF1422" s="169"/>
      <c r="AG1422" s="169"/>
      <c r="AH1422" s="170"/>
      <c r="AI1422" s="145"/>
      <c r="AJ1422" s="145"/>
      <c r="AK1422" s="145"/>
      <c r="AL1422" s="145"/>
      <c r="AY1422" s="171"/>
      <c r="AZ1422" s="167"/>
      <c r="BA1422" s="172"/>
      <c r="BG1422" s="171"/>
      <c r="BH1422" s="167"/>
      <c r="BI1422" s="172"/>
      <c r="CG1422" s="430"/>
      <c r="CH1422" s="430"/>
      <c r="CL1422" s="147"/>
    </row>
    <row r="1423" spans="1:90" s="5" customFormat="1" x14ac:dyDescent="0.25">
      <c r="A1423" s="145"/>
      <c r="B1423" s="145"/>
      <c r="C1423" s="145"/>
      <c r="D1423" s="145"/>
      <c r="E1423" s="145"/>
      <c r="F1423" s="145"/>
      <c r="G1423" s="145"/>
      <c r="H1423" s="145"/>
      <c r="I1423" s="145"/>
      <c r="J1423" s="145"/>
      <c r="K1423" s="145"/>
      <c r="L1423" s="145"/>
      <c r="M1423" s="145"/>
      <c r="N1423" s="145"/>
      <c r="O1423" s="145"/>
      <c r="P1423" s="145"/>
      <c r="Q1423" s="145"/>
      <c r="R1423" s="145"/>
      <c r="S1423" s="145"/>
      <c r="T1423" s="145"/>
      <c r="U1423" s="145"/>
      <c r="V1423" s="145"/>
      <c r="W1423" s="145"/>
      <c r="X1423" s="145"/>
      <c r="Y1423" s="145"/>
      <c r="Z1423" s="145"/>
      <c r="AA1423" s="145"/>
      <c r="AB1423" s="145"/>
      <c r="AC1423" s="169"/>
      <c r="AD1423" s="169"/>
      <c r="AE1423" s="169"/>
      <c r="AF1423" s="169"/>
      <c r="AG1423" s="169"/>
      <c r="AH1423" s="170"/>
      <c r="AI1423" s="145"/>
      <c r="AJ1423" s="145"/>
      <c r="AK1423" s="145"/>
      <c r="AL1423" s="145"/>
      <c r="AY1423" s="171"/>
      <c r="AZ1423" s="167"/>
      <c r="BA1423" s="172"/>
      <c r="BG1423" s="171"/>
      <c r="BH1423" s="167"/>
      <c r="BI1423" s="172"/>
      <c r="CG1423" s="430"/>
      <c r="CH1423" s="430"/>
      <c r="CL1423" s="147"/>
    </row>
    <row r="1424" spans="1:90" s="5" customFormat="1" x14ac:dyDescent="0.25">
      <c r="A1424" s="145"/>
      <c r="B1424" s="145"/>
      <c r="C1424" s="145"/>
      <c r="D1424" s="145"/>
      <c r="E1424" s="145"/>
      <c r="F1424" s="145"/>
      <c r="G1424" s="145"/>
      <c r="H1424" s="145"/>
      <c r="I1424" s="145"/>
      <c r="J1424" s="145"/>
      <c r="K1424" s="145"/>
      <c r="L1424" s="145"/>
      <c r="M1424" s="145"/>
      <c r="N1424" s="145"/>
      <c r="O1424" s="145"/>
      <c r="P1424" s="145"/>
      <c r="Q1424" s="145"/>
      <c r="R1424" s="145"/>
      <c r="S1424" s="145"/>
      <c r="T1424" s="145"/>
      <c r="U1424" s="145"/>
      <c r="V1424" s="145"/>
      <c r="W1424" s="145"/>
      <c r="X1424" s="145"/>
      <c r="Y1424" s="145"/>
      <c r="Z1424" s="145"/>
      <c r="AA1424" s="145"/>
      <c r="AB1424" s="145"/>
      <c r="AC1424" s="169"/>
      <c r="AD1424" s="169"/>
      <c r="AE1424" s="169"/>
      <c r="AF1424" s="169"/>
      <c r="AG1424" s="169"/>
      <c r="AH1424" s="170"/>
      <c r="AI1424" s="145"/>
      <c r="AJ1424" s="145"/>
      <c r="AK1424" s="145"/>
      <c r="AL1424" s="145"/>
      <c r="AY1424" s="171"/>
      <c r="AZ1424" s="167"/>
      <c r="BA1424" s="172"/>
      <c r="BG1424" s="171"/>
      <c r="BH1424" s="167"/>
      <c r="BI1424" s="172"/>
      <c r="CG1424" s="430"/>
      <c r="CH1424" s="430"/>
      <c r="CL1424" s="147"/>
    </row>
    <row r="1425" spans="1:90" s="5" customFormat="1" x14ac:dyDescent="0.25">
      <c r="A1425" s="145"/>
      <c r="B1425" s="145"/>
      <c r="C1425" s="145"/>
      <c r="D1425" s="145"/>
      <c r="E1425" s="145"/>
      <c r="F1425" s="145"/>
      <c r="G1425" s="145"/>
      <c r="H1425" s="145"/>
      <c r="I1425" s="145"/>
      <c r="J1425" s="145"/>
      <c r="K1425" s="145"/>
      <c r="L1425" s="145"/>
      <c r="M1425" s="145"/>
      <c r="N1425" s="145"/>
      <c r="O1425" s="145"/>
      <c r="P1425" s="145"/>
      <c r="Q1425" s="145"/>
      <c r="R1425" s="145"/>
      <c r="S1425" s="145"/>
      <c r="T1425" s="145"/>
      <c r="U1425" s="145"/>
      <c r="V1425" s="145"/>
      <c r="W1425" s="145"/>
      <c r="X1425" s="145"/>
      <c r="Y1425" s="145"/>
      <c r="Z1425" s="145"/>
      <c r="AA1425" s="145"/>
      <c r="AB1425" s="145"/>
      <c r="AC1425" s="169"/>
      <c r="AD1425" s="169"/>
      <c r="AE1425" s="169"/>
      <c r="AF1425" s="169"/>
      <c r="AG1425" s="169"/>
      <c r="AH1425" s="170"/>
      <c r="AI1425" s="145"/>
      <c r="AJ1425" s="145"/>
      <c r="AK1425" s="145"/>
      <c r="AL1425" s="145"/>
      <c r="AY1425" s="171"/>
      <c r="AZ1425" s="167"/>
      <c r="BA1425" s="172"/>
      <c r="BG1425" s="171"/>
      <c r="BH1425" s="167"/>
      <c r="BI1425" s="172"/>
      <c r="CG1425" s="430"/>
      <c r="CH1425" s="430"/>
      <c r="CL1425" s="147"/>
    </row>
    <row r="1426" spans="1:90" s="5" customFormat="1" x14ac:dyDescent="0.25">
      <c r="A1426" s="145"/>
      <c r="B1426" s="145"/>
      <c r="C1426" s="145"/>
      <c r="D1426" s="145"/>
      <c r="E1426" s="145"/>
      <c r="F1426" s="145"/>
      <c r="G1426" s="145"/>
      <c r="H1426" s="145"/>
      <c r="I1426" s="145"/>
      <c r="J1426" s="145"/>
      <c r="K1426" s="145"/>
      <c r="L1426" s="145"/>
      <c r="M1426" s="145"/>
      <c r="N1426" s="145"/>
      <c r="O1426" s="145"/>
      <c r="P1426" s="145"/>
      <c r="Q1426" s="145"/>
      <c r="R1426" s="145"/>
      <c r="S1426" s="145"/>
      <c r="T1426" s="145"/>
      <c r="U1426" s="145"/>
      <c r="V1426" s="145"/>
      <c r="W1426" s="145"/>
      <c r="X1426" s="145"/>
      <c r="Y1426" s="145"/>
      <c r="Z1426" s="145"/>
      <c r="AA1426" s="145"/>
      <c r="AB1426" s="145"/>
      <c r="AC1426" s="169"/>
      <c r="AD1426" s="169"/>
      <c r="AE1426" s="169"/>
      <c r="AF1426" s="169"/>
      <c r="AG1426" s="169"/>
      <c r="AH1426" s="170"/>
      <c r="AI1426" s="145"/>
      <c r="AJ1426" s="145"/>
      <c r="AK1426" s="145"/>
      <c r="AL1426" s="145"/>
      <c r="AY1426" s="171"/>
      <c r="AZ1426" s="167"/>
      <c r="BA1426" s="172"/>
      <c r="BG1426" s="171"/>
      <c r="BH1426" s="167"/>
      <c r="BI1426" s="172"/>
      <c r="CG1426" s="430"/>
      <c r="CH1426" s="430"/>
      <c r="CL1426" s="147"/>
    </row>
    <row r="1427" spans="1:90" s="5" customFormat="1" x14ac:dyDescent="0.25">
      <c r="A1427" s="145"/>
      <c r="B1427" s="145"/>
      <c r="C1427" s="145"/>
      <c r="D1427" s="145"/>
      <c r="E1427" s="145"/>
      <c r="F1427" s="145"/>
      <c r="G1427" s="145"/>
      <c r="H1427" s="145"/>
      <c r="I1427" s="145"/>
      <c r="J1427" s="145"/>
      <c r="K1427" s="145"/>
      <c r="L1427" s="145"/>
      <c r="M1427" s="145"/>
      <c r="N1427" s="145"/>
      <c r="O1427" s="145"/>
      <c r="P1427" s="145"/>
      <c r="Q1427" s="145"/>
      <c r="R1427" s="145"/>
      <c r="S1427" s="145"/>
      <c r="T1427" s="145"/>
      <c r="U1427" s="145"/>
      <c r="V1427" s="145"/>
      <c r="W1427" s="145"/>
      <c r="X1427" s="145"/>
      <c r="Y1427" s="145"/>
      <c r="Z1427" s="145"/>
      <c r="AA1427" s="145"/>
      <c r="AB1427" s="145"/>
      <c r="AC1427" s="169"/>
      <c r="AD1427" s="169"/>
      <c r="AE1427" s="169"/>
      <c r="AF1427" s="169"/>
      <c r="AG1427" s="169"/>
      <c r="AH1427" s="170"/>
      <c r="AI1427" s="145"/>
      <c r="AJ1427" s="145"/>
      <c r="AK1427" s="145"/>
      <c r="AL1427" s="145"/>
      <c r="AY1427" s="171"/>
      <c r="AZ1427" s="167"/>
      <c r="BA1427" s="172"/>
      <c r="BG1427" s="171"/>
      <c r="BH1427" s="167"/>
      <c r="BI1427" s="172"/>
      <c r="CG1427" s="430"/>
      <c r="CH1427" s="430"/>
      <c r="CL1427" s="147"/>
    </row>
    <row r="1428" spans="1:90" s="5" customFormat="1" x14ac:dyDescent="0.25">
      <c r="A1428" s="145"/>
      <c r="B1428" s="145"/>
      <c r="C1428" s="145"/>
      <c r="D1428" s="145"/>
      <c r="E1428" s="145"/>
      <c r="F1428" s="145"/>
      <c r="G1428" s="145"/>
      <c r="H1428" s="145"/>
      <c r="I1428" s="145"/>
      <c r="J1428" s="145"/>
      <c r="K1428" s="145"/>
      <c r="L1428" s="145"/>
      <c r="M1428" s="145"/>
      <c r="N1428" s="145"/>
      <c r="O1428" s="145"/>
      <c r="P1428" s="145"/>
      <c r="Q1428" s="145"/>
      <c r="R1428" s="145"/>
      <c r="S1428" s="145"/>
      <c r="T1428" s="145"/>
      <c r="U1428" s="145"/>
      <c r="V1428" s="145"/>
      <c r="W1428" s="145"/>
      <c r="X1428" s="145"/>
      <c r="Y1428" s="145"/>
      <c r="Z1428" s="145"/>
      <c r="AA1428" s="145"/>
      <c r="AB1428" s="145"/>
      <c r="AC1428" s="169"/>
      <c r="AD1428" s="169"/>
      <c r="AE1428" s="169"/>
      <c r="AF1428" s="169"/>
      <c r="AG1428" s="169"/>
      <c r="AH1428" s="170"/>
      <c r="AI1428" s="145"/>
      <c r="AJ1428" s="145"/>
      <c r="AK1428" s="145"/>
      <c r="AL1428" s="145"/>
      <c r="AY1428" s="171"/>
      <c r="AZ1428" s="167"/>
      <c r="BA1428" s="172"/>
      <c r="BG1428" s="171"/>
      <c r="BH1428" s="167"/>
      <c r="BI1428" s="172"/>
      <c r="CG1428" s="430"/>
      <c r="CH1428" s="430"/>
      <c r="CL1428" s="147"/>
    </row>
    <row r="1429" spans="1:90" s="5" customFormat="1" x14ac:dyDescent="0.25">
      <c r="A1429" s="145"/>
      <c r="B1429" s="145"/>
      <c r="C1429" s="145"/>
      <c r="D1429" s="145"/>
      <c r="E1429" s="145"/>
      <c r="F1429" s="145"/>
      <c r="G1429" s="145"/>
      <c r="H1429" s="145"/>
      <c r="I1429" s="145"/>
      <c r="J1429" s="145"/>
      <c r="K1429" s="145"/>
      <c r="L1429" s="145"/>
      <c r="M1429" s="145"/>
      <c r="N1429" s="145"/>
      <c r="O1429" s="145"/>
      <c r="P1429" s="145"/>
      <c r="Q1429" s="145"/>
      <c r="R1429" s="145"/>
      <c r="S1429" s="145"/>
      <c r="T1429" s="145"/>
      <c r="U1429" s="145"/>
      <c r="V1429" s="145"/>
      <c r="W1429" s="145"/>
      <c r="X1429" s="145"/>
      <c r="Y1429" s="145"/>
      <c r="Z1429" s="145"/>
      <c r="AA1429" s="145"/>
      <c r="AB1429" s="145"/>
      <c r="AC1429" s="169"/>
      <c r="AD1429" s="169"/>
      <c r="AE1429" s="169"/>
      <c r="AF1429" s="169"/>
      <c r="AG1429" s="169"/>
      <c r="AH1429" s="170"/>
      <c r="AI1429" s="145"/>
      <c r="AJ1429" s="145"/>
      <c r="AK1429" s="145"/>
      <c r="AL1429" s="145"/>
      <c r="AY1429" s="171"/>
      <c r="AZ1429" s="167"/>
      <c r="BA1429" s="172"/>
      <c r="BG1429" s="171"/>
      <c r="BH1429" s="167"/>
      <c r="BI1429" s="172"/>
      <c r="CG1429" s="430"/>
      <c r="CH1429" s="430"/>
      <c r="CL1429" s="147"/>
    </row>
    <row r="1430" spans="1:90" s="5" customFormat="1" x14ac:dyDescent="0.25">
      <c r="A1430" s="145"/>
      <c r="B1430" s="145"/>
      <c r="C1430" s="145"/>
      <c r="D1430" s="145"/>
      <c r="E1430" s="145"/>
      <c r="F1430" s="145"/>
      <c r="G1430" s="145"/>
      <c r="H1430" s="145"/>
      <c r="I1430" s="145"/>
      <c r="J1430" s="145"/>
      <c r="K1430" s="145"/>
      <c r="L1430" s="145"/>
      <c r="M1430" s="145"/>
      <c r="N1430" s="145"/>
      <c r="O1430" s="145"/>
      <c r="P1430" s="145"/>
      <c r="Q1430" s="145"/>
      <c r="R1430" s="145"/>
      <c r="S1430" s="145"/>
      <c r="T1430" s="145"/>
      <c r="U1430" s="145"/>
      <c r="V1430" s="145"/>
      <c r="W1430" s="145"/>
      <c r="X1430" s="145"/>
      <c r="Y1430" s="145"/>
      <c r="Z1430" s="145"/>
      <c r="AA1430" s="145"/>
      <c r="AB1430" s="145"/>
      <c r="AC1430" s="169"/>
      <c r="AD1430" s="169"/>
      <c r="AE1430" s="169"/>
      <c r="AF1430" s="169"/>
      <c r="AG1430" s="169"/>
      <c r="AH1430" s="170"/>
      <c r="AI1430" s="145"/>
      <c r="AJ1430" s="145"/>
      <c r="AK1430" s="145"/>
      <c r="AL1430" s="145"/>
      <c r="AY1430" s="171"/>
      <c r="AZ1430" s="167"/>
      <c r="BA1430" s="172"/>
      <c r="BG1430" s="171"/>
      <c r="BH1430" s="167"/>
      <c r="BI1430" s="172"/>
      <c r="CG1430" s="430"/>
      <c r="CH1430" s="430"/>
      <c r="CL1430" s="147"/>
    </row>
    <row r="1431" spans="1:90" s="5" customFormat="1" x14ac:dyDescent="0.25">
      <c r="A1431" s="145"/>
      <c r="B1431" s="145"/>
      <c r="C1431" s="145"/>
      <c r="D1431" s="145"/>
      <c r="E1431" s="145"/>
      <c r="F1431" s="145"/>
      <c r="G1431" s="145"/>
      <c r="H1431" s="145"/>
      <c r="I1431" s="145"/>
      <c r="J1431" s="145"/>
      <c r="K1431" s="145"/>
      <c r="L1431" s="145"/>
      <c r="M1431" s="145"/>
      <c r="N1431" s="145"/>
      <c r="O1431" s="145"/>
      <c r="P1431" s="145"/>
      <c r="Q1431" s="145"/>
      <c r="R1431" s="145"/>
      <c r="S1431" s="145"/>
      <c r="T1431" s="145"/>
      <c r="U1431" s="145"/>
      <c r="V1431" s="145"/>
      <c r="W1431" s="145"/>
      <c r="X1431" s="145"/>
      <c r="Y1431" s="145"/>
      <c r="Z1431" s="145"/>
      <c r="AA1431" s="145"/>
      <c r="AB1431" s="145"/>
      <c r="AC1431" s="169"/>
      <c r="AD1431" s="169"/>
      <c r="AE1431" s="169"/>
      <c r="AF1431" s="169"/>
      <c r="AG1431" s="169"/>
      <c r="AH1431" s="170"/>
      <c r="AI1431" s="145"/>
      <c r="AJ1431" s="145"/>
      <c r="AK1431" s="145"/>
      <c r="AL1431" s="145"/>
      <c r="AY1431" s="171"/>
      <c r="AZ1431" s="167"/>
      <c r="BA1431" s="172"/>
      <c r="BG1431" s="171"/>
      <c r="BH1431" s="167"/>
      <c r="BI1431" s="172"/>
      <c r="CG1431" s="430"/>
      <c r="CH1431" s="430"/>
      <c r="CL1431" s="147"/>
    </row>
    <row r="1432" spans="1:90" s="5" customFormat="1" x14ac:dyDescent="0.25">
      <c r="A1432" s="145"/>
      <c r="B1432" s="145"/>
      <c r="C1432" s="145"/>
      <c r="D1432" s="145"/>
      <c r="E1432" s="145"/>
      <c r="F1432" s="145"/>
      <c r="G1432" s="145"/>
      <c r="H1432" s="145"/>
      <c r="I1432" s="145"/>
      <c r="J1432" s="145"/>
      <c r="K1432" s="145"/>
      <c r="L1432" s="145"/>
      <c r="M1432" s="145"/>
      <c r="N1432" s="145"/>
      <c r="O1432" s="145"/>
      <c r="P1432" s="145"/>
      <c r="Q1432" s="145"/>
      <c r="R1432" s="145"/>
      <c r="S1432" s="145"/>
      <c r="T1432" s="145"/>
      <c r="U1432" s="145"/>
      <c r="V1432" s="145"/>
      <c r="W1432" s="145"/>
      <c r="X1432" s="145"/>
      <c r="Y1432" s="145"/>
      <c r="Z1432" s="145"/>
      <c r="AA1432" s="145"/>
      <c r="AB1432" s="145"/>
      <c r="AC1432" s="169"/>
      <c r="AD1432" s="169"/>
      <c r="AE1432" s="169"/>
      <c r="AF1432" s="169"/>
      <c r="AG1432" s="169"/>
      <c r="AH1432" s="170"/>
      <c r="AI1432" s="145"/>
      <c r="AJ1432" s="145"/>
      <c r="AK1432" s="145"/>
      <c r="AL1432" s="145"/>
      <c r="AY1432" s="171"/>
      <c r="AZ1432" s="167"/>
      <c r="BA1432" s="172"/>
      <c r="BG1432" s="171"/>
      <c r="BH1432" s="167"/>
      <c r="BI1432" s="172"/>
      <c r="CG1432" s="430"/>
      <c r="CH1432" s="430"/>
      <c r="CL1432" s="147"/>
    </row>
    <row r="1433" spans="1:90" s="5" customFormat="1" x14ac:dyDescent="0.25">
      <c r="A1433" s="145"/>
      <c r="B1433" s="145"/>
      <c r="C1433" s="145"/>
      <c r="D1433" s="145"/>
      <c r="E1433" s="145"/>
      <c r="F1433" s="145"/>
      <c r="G1433" s="145"/>
      <c r="H1433" s="145"/>
      <c r="I1433" s="145"/>
      <c r="J1433" s="145"/>
      <c r="K1433" s="145"/>
      <c r="L1433" s="145"/>
      <c r="M1433" s="145"/>
      <c r="N1433" s="145"/>
      <c r="O1433" s="145"/>
      <c r="P1433" s="145"/>
      <c r="Q1433" s="145"/>
      <c r="R1433" s="145"/>
      <c r="S1433" s="145"/>
      <c r="T1433" s="145"/>
      <c r="U1433" s="145"/>
      <c r="V1433" s="145"/>
      <c r="W1433" s="145"/>
      <c r="X1433" s="145"/>
      <c r="Y1433" s="145"/>
      <c r="Z1433" s="145"/>
      <c r="AA1433" s="145"/>
      <c r="AB1433" s="145"/>
      <c r="AC1433" s="169"/>
      <c r="AD1433" s="169"/>
      <c r="AE1433" s="169"/>
      <c r="AF1433" s="169"/>
      <c r="AG1433" s="169"/>
      <c r="AH1433" s="170"/>
      <c r="AI1433" s="145"/>
      <c r="AJ1433" s="145"/>
      <c r="AK1433" s="145"/>
      <c r="AL1433" s="145"/>
      <c r="AY1433" s="171"/>
      <c r="AZ1433" s="167"/>
      <c r="BA1433" s="172"/>
      <c r="BG1433" s="171"/>
      <c r="BH1433" s="167"/>
      <c r="BI1433" s="172"/>
      <c r="CG1433" s="430"/>
      <c r="CH1433" s="430"/>
      <c r="CL1433" s="147"/>
    </row>
    <row r="1434" spans="1:90" s="5" customFormat="1" x14ac:dyDescent="0.25">
      <c r="A1434" s="145"/>
      <c r="B1434" s="145"/>
      <c r="C1434" s="145"/>
      <c r="D1434" s="145"/>
      <c r="E1434" s="145"/>
      <c r="F1434" s="145"/>
      <c r="G1434" s="145"/>
      <c r="H1434" s="145"/>
      <c r="I1434" s="145"/>
      <c r="J1434" s="145"/>
      <c r="K1434" s="145"/>
      <c r="L1434" s="145"/>
      <c r="M1434" s="145"/>
      <c r="N1434" s="145"/>
      <c r="O1434" s="145"/>
      <c r="P1434" s="145"/>
      <c r="Q1434" s="145"/>
      <c r="R1434" s="145"/>
      <c r="S1434" s="145"/>
      <c r="T1434" s="145"/>
      <c r="U1434" s="145"/>
      <c r="V1434" s="145"/>
      <c r="W1434" s="145"/>
      <c r="X1434" s="145"/>
      <c r="Y1434" s="145"/>
      <c r="Z1434" s="145"/>
      <c r="AA1434" s="145"/>
      <c r="AB1434" s="145"/>
      <c r="AC1434" s="169"/>
      <c r="AD1434" s="169"/>
      <c r="AE1434" s="169"/>
      <c r="AF1434" s="169"/>
      <c r="AG1434" s="169"/>
      <c r="AH1434" s="170"/>
      <c r="AI1434" s="145"/>
      <c r="AJ1434" s="145"/>
      <c r="AK1434" s="145"/>
      <c r="AL1434" s="145"/>
      <c r="AY1434" s="171"/>
      <c r="AZ1434" s="167"/>
      <c r="BA1434" s="172"/>
      <c r="BG1434" s="171"/>
      <c r="BH1434" s="167"/>
      <c r="BI1434" s="172"/>
      <c r="CG1434" s="430"/>
      <c r="CH1434" s="430"/>
      <c r="CL1434" s="147"/>
    </row>
    <row r="1435" spans="1:90" s="5" customFormat="1" x14ac:dyDescent="0.25">
      <c r="A1435" s="145"/>
      <c r="B1435" s="145"/>
      <c r="C1435" s="145"/>
      <c r="D1435" s="145"/>
      <c r="E1435" s="145"/>
      <c r="F1435" s="145"/>
      <c r="G1435" s="145"/>
      <c r="H1435" s="145"/>
      <c r="I1435" s="145"/>
      <c r="J1435" s="145"/>
      <c r="K1435" s="145"/>
      <c r="L1435" s="145"/>
      <c r="M1435" s="145"/>
      <c r="N1435" s="145"/>
      <c r="O1435" s="145"/>
      <c r="P1435" s="145"/>
      <c r="Q1435" s="145"/>
      <c r="R1435" s="145"/>
      <c r="S1435" s="145"/>
      <c r="T1435" s="145"/>
      <c r="U1435" s="145"/>
      <c r="V1435" s="145"/>
      <c r="W1435" s="145"/>
      <c r="X1435" s="145"/>
      <c r="Y1435" s="145"/>
      <c r="Z1435" s="145"/>
      <c r="AA1435" s="145"/>
      <c r="AB1435" s="145"/>
      <c r="AC1435" s="169"/>
      <c r="AD1435" s="169"/>
      <c r="AE1435" s="169"/>
      <c r="AF1435" s="169"/>
      <c r="AG1435" s="169"/>
      <c r="AH1435" s="170"/>
      <c r="AI1435" s="145"/>
      <c r="AJ1435" s="145"/>
      <c r="AK1435" s="145"/>
      <c r="AL1435" s="145"/>
      <c r="AY1435" s="171"/>
      <c r="AZ1435" s="167"/>
      <c r="BA1435" s="172"/>
      <c r="BG1435" s="171"/>
      <c r="BH1435" s="167"/>
      <c r="BI1435" s="172"/>
      <c r="CG1435" s="430"/>
      <c r="CH1435" s="430"/>
      <c r="CL1435" s="147"/>
    </row>
    <row r="1436" spans="1:90" s="5" customFormat="1" x14ac:dyDescent="0.25">
      <c r="A1436" s="145"/>
      <c r="B1436" s="145"/>
      <c r="C1436" s="145"/>
      <c r="D1436" s="145"/>
      <c r="E1436" s="145"/>
      <c r="F1436" s="145"/>
      <c r="G1436" s="145"/>
      <c r="H1436" s="145"/>
      <c r="I1436" s="145"/>
      <c r="J1436" s="145"/>
      <c r="K1436" s="145"/>
      <c r="L1436" s="145"/>
      <c r="M1436" s="145"/>
      <c r="N1436" s="145"/>
      <c r="O1436" s="145"/>
      <c r="P1436" s="145"/>
      <c r="Q1436" s="145"/>
      <c r="R1436" s="145"/>
      <c r="S1436" s="145"/>
      <c r="T1436" s="145"/>
      <c r="U1436" s="145"/>
      <c r="V1436" s="145"/>
      <c r="W1436" s="145"/>
      <c r="X1436" s="145"/>
      <c r="Y1436" s="145"/>
      <c r="Z1436" s="145"/>
      <c r="AA1436" s="145"/>
      <c r="AB1436" s="145"/>
      <c r="AC1436" s="169"/>
      <c r="AD1436" s="169"/>
      <c r="AE1436" s="169"/>
      <c r="AF1436" s="169"/>
      <c r="AG1436" s="169"/>
      <c r="AH1436" s="170"/>
      <c r="AI1436" s="145"/>
      <c r="AJ1436" s="145"/>
      <c r="AK1436" s="145"/>
      <c r="AL1436" s="145"/>
      <c r="AY1436" s="171"/>
      <c r="AZ1436" s="167"/>
      <c r="BA1436" s="172"/>
      <c r="BG1436" s="171"/>
      <c r="BH1436" s="167"/>
      <c r="BI1436" s="172"/>
      <c r="CG1436" s="430"/>
      <c r="CH1436" s="430"/>
      <c r="CL1436" s="147"/>
    </row>
    <row r="1437" spans="1:90" s="5" customFormat="1" x14ac:dyDescent="0.25">
      <c r="A1437" s="145"/>
      <c r="B1437" s="145"/>
      <c r="C1437" s="145"/>
      <c r="D1437" s="145"/>
      <c r="E1437" s="145"/>
      <c r="F1437" s="145"/>
      <c r="G1437" s="145"/>
      <c r="H1437" s="145"/>
      <c r="I1437" s="145"/>
      <c r="J1437" s="145"/>
      <c r="K1437" s="145"/>
      <c r="L1437" s="145"/>
      <c r="M1437" s="145"/>
      <c r="N1437" s="145"/>
      <c r="O1437" s="145"/>
      <c r="P1437" s="145"/>
      <c r="Q1437" s="145"/>
      <c r="R1437" s="145"/>
      <c r="S1437" s="145"/>
      <c r="T1437" s="145"/>
      <c r="U1437" s="145"/>
      <c r="V1437" s="145"/>
      <c r="W1437" s="145"/>
      <c r="X1437" s="145"/>
      <c r="Y1437" s="145"/>
      <c r="Z1437" s="145"/>
      <c r="AA1437" s="145"/>
      <c r="AB1437" s="145"/>
      <c r="AC1437" s="169"/>
      <c r="AD1437" s="169"/>
      <c r="AE1437" s="169"/>
      <c r="AF1437" s="169"/>
      <c r="AG1437" s="169"/>
      <c r="AH1437" s="170"/>
      <c r="AI1437" s="145"/>
      <c r="AJ1437" s="145"/>
      <c r="AK1437" s="145"/>
      <c r="AL1437" s="145"/>
      <c r="AY1437" s="171"/>
      <c r="AZ1437" s="167"/>
      <c r="BA1437" s="172"/>
      <c r="BG1437" s="171"/>
      <c r="BH1437" s="167"/>
      <c r="BI1437" s="172"/>
      <c r="CG1437" s="430"/>
      <c r="CH1437" s="430"/>
      <c r="CL1437" s="147"/>
    </row>
    <row r="1438" spans="1:90" s="5" customFormat="1" x14ac:dyDescent="0.25">
      <c r="A1438" s="145"/>
      <c r="B1438" s="145"/>
      <c r="C1438" s="145"/>
      <c r="D1438" s="145"/>
      <c r="E1438" s="145"/>
      <c r="F1438" s="145"/>
      <c r="G1438" s="145"/>
      <c r="H1438" s="145"/>
      <c r="I1438" s="145"/>
      <c r="J1438" s="145"/>
      <c r="K1438" s="145"/>
      <c r="L1438" s="145"/>
      <c r="M1438" s="145"/>
      <c r="N1438" s="145"/>
      <c r="O1438" s="145"/>
      <c r="P1438" s="145"/>
      <c r="Q1438" s="145"/>
      <c r="R1438" s="145"/>
      <c r="S1438" s="145"/>
      <c r="T1438" s="145"/>
      <c r="U1438" s="145"/>
      <c r="V1438" s="145"/>
      <c r="W1438" s="145"/>
      <c r="X1438" s="145"/>
      <c r="Y1438" s="145"/>
      <c r="Z1438" s="145"/>
      <c r="AA1438" s="145"/>
      <c r="AB1438" s="145"/>
      <c r="AC1438" s="169"/>
      <c r="AD1438" s="169"/>
      <c r="AE1438" s="169"/>
      <c r="AF1438" s="169"/>
      <c r="AG1438" s="169"/>
      <c r="AH1438" s="170"/>
      <c r="AI1438" s="145"/>
      <c r="AJ1438" s="145"/>
      <c r="AK1438" s="145"/>
      <c r="AL1438" s="145"/>
      <c r="AY1438" s="171"/>
      <c r="AZ1438" s="167"/>
      <c r="BA1438" s="172"/>
      <c r="BG1438" s="171"/>
      <c r="BH1438" s="167"/>
      <c r="BI1438" s="172"/>
      <c r="CG1438" s="430"/>
      <c r="CH1438" s="430"/>
      <c r="CL1438" s="147"/>
    </row>
    <row r="1439" spans="1:90" s="5" customFormat="1" x14ac:dyDescent="0.25">
      <c r="A1439" s="145"/>
      <c r="B1439" s="145"/>
      <c r="C1439" s="145"/>
      <c r="D1439" s="145"/>
      <c r="E1439" s="145"/>
      <c r="F1439" s="145"/>
      <c r="G1439" s="145"/>
      <c r="H1439" s="145"/>
      <c r="I1439" s="145"/>
      <c r="J1439" s="145"/>
      <c r="K1439" s="145"/>
      <c r="L1439" s="145"/>
      <c r="M1439" s="145"/>
      <c r="N1439" s="145"/>
      <c r="O1439" s="145"/>
      <c r="P1439" s="145"/>
      <c r="Q1439" s="145"/>
      <c r="R1439" s="145"/>
      <c r="S1439" s="145"/>
      <c r="T1439" s="145"/>
      <c r="U1439" s="145"/>
      <c r="V1439" s="145"/>
      <c r="W1439" s="145"/>
      <c r="X1439" s="145"/>
      <c r="Y1439" s="145"/>
      <c r="Z1439" s="145"/>
      <c r="AA1439" s="145"/>
      <c r="AB1439" s="145"/>
      <c r="AC1439" s="169"/>
      <c r="AD1439" s="169"/>
      <c r="AE1439" s="169"/>
      <c r="AF1439" s="169"/>
      <c r="AG1439" s="169"/>
      <c r="AH1439" s="170"/>
      <c r="AI1439" s="145"/>
      <c r="AJ1439" s="145"/>
      <c r="AK1439" s="145"/>
      <c r="AL1439" s="145"/>
      <c r="AY1439" s="171"/>
      <c r="AZ1439" s="167"/>
      <c r="BA1439" s="172"/>
      <c r="BG1439" s="171"/>
      <c r="BH1439" s="167"/>
      <c r="BI1439" s="172"/>
      <c r="CG1439" s="430"/>
      <c r="CH1439" s="430"/>
      <c r="CL1439" s="147"/>
    </row>
    <row r="1440" spans="1:90" s="5" customFormat="1" x14ac:dyDescent="0.25">
      <c r="A1440" s="145"/>
      <c r="B1440" s="145"/>
      <c r="C1440" s="145"/>
      <c r="D1440" s="145"/>
      <c r="E1440" s="145"/>
      <c r="F1440" s="145"/>
      <c r="G1440" s="145"/>
      <c r="H1440" s="145"/>
      <c r="I1440" s="145"/>
      <c r="J1440" s="145"/>
      <c r="K1440" s="145"/>
      <c r="L1440" s="145"/>
      <c r="M1440" s="145"/>
      <c r="N1440" s="145"/>
      <c r="O1440" s="145"/>
      <c r="P1440" s="145"/>
      <c r="Q1440" s="145"/>
      <c r="R1440" s="145"/>
      <c r="S1440" s="145"/>
      <c r="T1440" s="145"/>
      <c r="U1440" s="145"/>
      <c r="V1440" s="145"/>
      <c r="W1440" s="145"/>
      <c r="X1440" s="145"/>
      <c r="Y1440" s="145"/>
      <c r="Z1440" s="145"/>
      <c r="AA1440" s="145"/>
      <c r="AB1440" s="145"/>
      <c r="AC1440" s="169"/>
      <c r="AD1440" s="169"/>
      <c r="AE1440" s="169"/>
      <c r="AF1440" s="169"/>
      <c r="AG1440" s="169"/>
      <c r="AH1440" s="170"/>
      <c r="AI1440" s="145"/>
      <c r="AJ1440" s="145"/>
      <c r="AK1440" s="145"/>
      <c r="AL1440" s="145"/>
      <c r="AY1440" s="171"/>
      <c r="AZ1440" s="167"/>
      <c r="BA1440" s="172"/>
      <c r="BG1440" s="171"/>
      <c r="BH1440" s="167"/>
      <c r="BI1440" s="172"/>
      <c r="CG1440" s="430"/>
      <c r="CH1440" s="430"/>
      <c r="CL1440" s="147"/>
    </row>
    <row r="1441" spans="1:90" s="5" customFormat="1" x14ac:dyDescent="0.25">
      <c r="A1441" s="145"/>
      <c r="B1441" s="145"/>
      <c r="C1441" s="145"/>
      <c r="D1441" s="145"/>
      <c r="E1441" s="145"/>
      <c r="F1441" s="145"/>
      <c r="G1441" s="145"/>
      <c r="H1441" s="145"/>
      <c r="I1441" s="145"/>
      <c r="J1441" s="145"/>
      <c r="K1441" s="145"/>
      <c r="L1441" s="145"/>
      <c r="M1441" s="145"/>
      <c r="N1441" s="145"/>
      <c r="O1441" s="145"/>
      <c r="P1441" s="145"/>
      <c r="Q1441" s="145"/>
      <c r="R1441" s="145"/>
      <c r="S1441" s="145"/>
      <c r="T1441" s="145"/>
      <c r="U1441" s="145"/>
      <c r="V1441" s="145"/>
      <c r="W1441" s="145"/>
      <c r="X1441" s="145"/>
      <c r="Y1441" s="145"/>
      <c r="Z1441" s="145"/>
      <c r="AA1441" s="145"/>
      <c r="AB1441" s="145"/>
      <c r="AC1441" s="169"/>
      <c r="AD1441" s="169"/>
      <c r="AE1441" s="169"/>
      <c r="AF1441" s="169"/>
      <c r="AG1441" s="169"/>
      <c r="AH1441" s="170"/>
      <c r="AI1441" s="145"/>
      <c r="AJ1441" s="145"/>
      <c r="AK1441" s="145"/>
      <c r="AL1441" s="145"/>
      <c r="AY1441" s="171"/>
      <c r="AZ1441" s="167"/>
      <c r="BA1441" s="172"/>
      <c r="BG1441" s="171"/>
      <c r="BH1441" s="167"/>
      <c r="BI1441" s="172"/>
      <c r="CG1441" s="430"/>
      <c r="CH1441" s="430"/>
      <c r="CL1441" s="147"/>
    </row>
    <row r="1442" spans="1:90" s="5" customFormat="1" x14ac:dyDescent="0.25">
      <c r="A1442" s="145"/>
      <c r="B1442" s="145"/>
      <c r="C1442" s="145"/>
      <c r="D1442" s="145"/>
      <c r="E1442" s="145"/>
      <c r="F1442" s="145"/>
      <c r="G1442" s="145"/>
      <c r="H1442" s="145"/>
      <c r="I1442" s="145"/>
      <c r="J1442" s="145"/>
      <c r="K1442" s="145"/>
      <c r="L1442" s="145"/>
      <c r="M1442" s="145"/>
      <c r="N1442" s="145"/>
      <c r="O1442" s="145"/>
      <c r="P1442" s="145"/>
      <c r="Q1442" s="145"/>
      <c r="R1442" s="145"/>
      <c r="S1442" s="145"/>
      <c r="T1442" s="145"/>
      <c r="U1442" s="145"/>
      <c r="V1442" s="145"/>
      <c r="W1442" s="145"/>
      <c r="X1442" s="145"/>
      <c r="Y1442" s="145"/>
      <c r="Z1442" s="145"/>
      <c r="AA1442" s="145"/>
      <c r="AB1442" s="145"/>
      <c r="AC1442" s="169"/>
      <c r="AD1442" s="169"/>
      <c r="AE1442" s="169"/>
      <c r="AF1442" s="169"/>
      <c r="AG1442" s="169"/>
      <c r="AH1442" s="170"/>
      <c r="AI1442" s="145"/>
      <c r="AJ1442" s="145"/>
      <c r="AK1442" s="145"/>
      <c r="AL1442" s="145"/>
      <c r="AY1442" s="171"/>
      <c r="AZ1442" s="167"/>
      <c r="BA1442" s="172"/>
      <c r="BG1442" s="171"/>
      <c r="BH1442" s="167"/>
      <c r="BI1442" s="172"/>
      <c r="CG1442" s="430"/>
      <c r="CH1442" s="430"/>
      <c r="CL1442" s="147"/>
    </row>
    <row r="1443" spans="1:90" s="5" customFormat="1" x14ac:dyDescent="0.25">
      <c r="A1443" s="145"/>
      <c r="B1443" s="145"/>
      <c r="C1443" s="145"/>
      <c r="D1443" s="145"/>
      <c r="E1443" s="145"/>
      <c r="F1443" s="145"/>
      <c r="G1443" s="145"/>
      <c r="H1443" s="145"/>
      <c r="I1443" s="145"/>
      <c r="J1443" s="145"/>
      <c r="K1443" s="145"/>
      <c r="L1443" s="145"/>
      <c r="M1443" s="145"/>
      <c r="N1443" s="145"/>
      <c r="O1443" s="145"/>
      <c r="P1443" s="145"/>
      <c r="Q1443" s="145"/>
      <c r="R1443" s="145"/>
      <c r="S1443" s="145"/>
      <c r="T1443" s="145"/>
      <c r="U1443" s="145"/>
      <c r="V1443" s="145"/>
      <c r="W1443" s="145"/>
      <c r="X1443" s="145"/>
      <c r="Y1443" s="145"/>
      <c r="Z1443" s="145"/>
      <c r="AA1443" s="145"/>
      <c r="AB1443" s="145"/>
      <c r="AC1443" s="169"/>
      <c r="AD1443" s="169"/>
      <c r="AE1443" s="169"/>
      <c r="AF1443" s="169"/>
      <c r="AG1443" s="169"/>
      <c r="AH1443" s="170"/>
      <c r="AI1443" s="145"/>
      <c r="AJ1443" s="145"/>
      <c r="AK1443" s="145"/>
      <c r="AL1443" s="145"/>
      <c r="AY1443" s="171"/>
      <c r="AZ1443" s="167"/>
      <c r="BA1443" s="172"/>
      <c r="BG1443" s="171"/>
      <c r="BH1443" s="167"/>
      <c r="BI1443" s="172"/>
      <c r="CG1443" s="430"/>
      <c r="CH1443" s="430"/>
      <c r="CL1443" s="147"/>
    </row>
    <row r="1444" spans="1:90" s="5" customFormat="1" x14ac:dyDescent="0.25">
      <c r="A1444" s="145"/>
      <c r="B1444" s="145"/>
      <c r="C1444" s="145"/>
      <c r="D1444" s="145"/>
      <c r="E1444" s="145"/>
      <c r="F1444" s="145"/>
      <c r="G1444" s="145"/>
      <c r="H1444" s="145"/>
      <c r="I1444" s="145"/>
      <c r="J1444" s="145"/>
      <c r="K1444" s="145"/>
      <c r="L1444" s="145"/>
      <c r="M1444" s="145"/>
      <c r="N1444" s="145"/>
      <c r="O1444" s="145"/>
      <c r="P1444" s="145"/>
      <c r="Q1444" s="145"/>
      <c r="R1444" s="145"/>
      <c r="S1444" s="145"/>
      <c r="T1444" s="145"/>
      <c r="U1444" s="145"/>
      <c r="V1444" s="145"/>
      <c r="W1444" s="145"/>
      <c r="X1444" s="145"/>
      <c r="Y1444" s="145"/>
      <c r="Z1444" s="145"/>
      <c r="AA1444" s="145"/>
      <c r="AB1444" s="145"/>
      <c r="AC1444" s="169"/>
      <c r="AD1444" s="169"/>
      <c r="AE1444" s="169"/>
      <c r="AF1444" s="169"/>
      <c r="AG1444" s="169"/>
      <c r="AH1444" s="170"/>
      <c r="AI1444" s="145"/>
      <c r="AJ1444" s="145"/>
      <c r="AK1444" s="145"/>
      <c r="AL1444" s="145"/>
      <c r="AY1444" s="171"/>
      <c r="AZ1444" s="167"/>
      <c r="BA1444" s="172"/>
      <c r="BG1444" s="171"/>
      <c r="BH1444" s="167"/>
      <c r="BI1444" s="172"/>
      <c r="CG1444" s="430"/>
      <c r="CH1444" s="430"/>
      <c r="CL1444" s="147"/>
    </row>
    <row r="1445" spans="1:90" s="5" customFormat="1" x14ac:dyDescent="0.25">
      <c r="A1445" s="145"/>
      <c r="B1445" s="145"/>
      <c r="C1445" s="145"/>
      <c r="D1445" s="145"/>
      <c r="E1445" s="145"/>
      <c r="F1445" s="145"/>
      <c r="G1445" s="145"/>
      <c r="H1445" s="145"/>
      <c r="I1445" s="145"/>
      <c r="J1445" s="145"/>
      <c r="K1445" s="145"/>
      <c r="L1445" s="145"/>
      <c r="M1445" s="145"/>
      <c r="N1445" s="145"/>
      <c r="O1445" s="145"/>
      <c r="P1445" s="145"/>
      <c r="Q1445" s="145"/>
      <c r="R1445" s="145"/>
      <c r="S1445" s="145"/>
      <c r="T1445" s="145"/>
      <c r="U1445" s="145"/>
      <c r="V1445" s="145"/>
      <c r="W1445" s="145"/>
      <c r="X1445" s="145"/>
      <c r="Y1445" s="145"/>
      <c r="Z1445" s="145"/>
      <c r="AA1445" s="145"/>
      <c r="AB1445" s="145"/>
      <c r="AC1445" s="169"/>
      <c r="AD1445" s="169"/>
      <c r="AE1445" s="169"/>
      <c r="AF1445" s="169"/>
      <c r="AG1445" s="169"/>
      <c r="AH1445" s="170"/>
      <c r="AI1445" s="145"/>
      <c r="AJ1445" s="145"/>
      <c r="AK1445" s="145"/>
      <c r="AL1445" s="145"/>
      <c r="AY1445" s="171"/>
      <c r="AZ1445" s="167"/>
      <c r="BA1445" s="172"/>
      <c r="BG1445" s="171"/>
      <c r="BH1445" s="167"/>
      <c r="BI1445" s="172"/>
      <c r="CG1445" s="430"/>
      <c r="CH1445" s="430"/>
      <c r="CL1445" s="147"/>
    </row>
    <row r="1446" spans="1:90" s="5" customFormat="1" x14ac:dyDescent="0.25">
      <c r="A1446" s="145"/>
      <c r="B1446" s="145"/>
      <c r="C1446" s="145"/>
      <c r="D1446" s="145"/>
      <c r="E1446" s="145"/>
      <c r="F1446" s="145"/>
      <c r="G1446" s="145"/>
      <c r="H1446" s="145"/>
      <c r="I1446" s="145"/>
      <c r="J1446" s="145"/>
      <c r="K1446" s="145"/>
      <c r="L1446" s="145"/>
      <c r="M1446" s="145"/>
      <c r="N1446" s="145"/>
      <c r="O1446" s="145"/>
      <c r="P1446" s="145"/>
      <c r="Q1446" s="145"/>
      <c r="R1446" s="145"/>
      <c r="S1446" s="145"/>
      <c r="T1446" s="145"/>
      <c r="U1446" s="145"/>
      <c r="V1446" s="145"/>
      <c r="W1446" s="145"/>
      <c r="X1446" s="145"/>
      <c r="Y1446" s="145"/>
      <c r="Z1446" s="145"/>
      <c r="AA1446" s="145"/>
      <c r="AB1446" s="145"/>
      <c r="AC1446" s="169"/>
      <c r="AD1446" s="169"/>
      <c r="AE1446" s="169"/>
      <c r="AF1446" s="169"/>
      <c r="AG1446" s="169"/>
      <c r="AH1446" s="170"/>
      <c r="AI1446" s="145"/>
      <c r="AJ1446" s="145"/>
      <c r="AK1446" s="145"/>
      <c r="AL1446" s="145"/>
      <c r="AY1446" s="171"/>
      <c r="AZ1446" s="167"/>
      <c r="BA1446" s="172"/>
      <c r="BG1446" s="171"/>
      <c r="BH1446" s="167"/>
      <c r="BI1446" s="172"/>
      <c r="CG1446" s="430"/>
      <c r="CH1446" s="430"/>
      <c r="CL1446" s="147"/>
    </row>
    <row r="1447" spans="1:90" s="5" customFormat="1" x14ac:dyDescent="0.25">
      <c r="A1447" s="145"/>
      <c r="B1447" s="145"/>
      <c r="C1447" s="145"/>
      <c r="D1447" s="145"/>
      <c r="E1447" s="145"/>
      <c r="F1447" s="145"/>
      <c r="G1447" s="145"/>
      <c r="H1447" s="145"/>
      <c r="I1447" s="145"/>
      <c r="J1447" s="145"/>
      <c r="K1447" s="145"/>
      <c r="L1447" s="145"/>
      <c r="M1447" s="145"/>
      <c r="N1447" s="145"/>
      <c r="O1447" s="145"/>
      <c r="P1447" s="145"/>
      <c r="Q1447" s="145"/>
      <c r="R1447" s="145"/>
      <c r="S1447" s="145"/>
      <c r="T1447" s="145"/>
      <c r="U1447" s="145"/>
      <c r="V1447" s="145"/>
      <c r="W1447" s="145"/>
      <c r="X1447" s="145"/>
      <c r="Y1447" s="145"/>
      <c r="Z1447" s="145"/>
      <c r="AA1447" s="145"/>
      <c r="AB1447" s="145"/>
      <c r="AC1447" s="169"/>
      <c r="AD1447" s="169"/>
      <c r="AE1447" s="169"/>
      <c r="AF1447" s="169"/>
      <c r="AG1447" s="169"/>
      <c r="AH1447" s="170"/>
      <c r="AI1447" s="145"/>
      <c r="AJ1447" s="145"/>
      <c r="AK1447" s="145"/>
      <c r="AL1447" s="145"/>
      <c r="AY1447" s="171"/>
      <c r="AZ1447" s="167"/>
      <c r="BA1447" s="172"/>
      <c r="BG1447" s="171"/>
      <c r="BH1447" s="167"/>
      <c r="BI1447" s="172"/>
      <c r="CG1447" s="430"/>
      <c r="CH1447" s="430"/>
      <c r="CL1447" s="147"/>
    </row>
    <row r="1448" spans="1:90" s="5" customFormat="1" x14ac:dyDescent="0.25">
      <c r="A1448" s="145"/>
      <c r="B1448" s="145"/>
      <c r="C1448" s="145"/>
      <c r="D1448" s="145"/>
      <c r="E1448" s="145"/>
      <c r="F1448" s="145"/>
      <c r="G1448" s="145"/>
      <c r="H1448" s="145"/>
      <c r="I1448" s="145"/>
      <c r="J1448" s="145"/>
      <c r="K1448" s="145"/>
      <c r="L1448" s="145"/>
      <c r="M1448" s="145"/>
      <c r="N1448" s="145"/>
      <c r="O1448" s="145"/>
      <c r="P1448" s="145"/>
      <c r="Q1448" s="145"/>
      <c r="R1448" s="145"/>
      <c r="S1448" s="145"/>
      <c r="T1448" s="145"/>
      <c r="U1448" s="145"/>
      <c r="V1448" s="145"/>
      <c r="W1448" s="145"/>
      <c r="X1448" s="145"/>
      <c r="Y1448" s="145"/>
      <c r="Z1448" s="145"/>
      <c r="AA1448" s="145"/>
      <c r="AB1448" s="145"/>
      <c r="AC1448" s="169"/>
      <c r="AD1448" s="169"/>
      <c r="AE1448" s="169"/>
      <c r="AF1448" s="169"/>
      <c r="AG1448" s="169"/>
      <c r="AH1448" s="170"/>
      <c r="AI1448" s="145"/>
      <c r="AJ1448" s="145"/>
      <c r="AK1448" s="145"/>
      <c r="AL1448" s="145"/>
      <c r="AY1448" s="171"/>
      <c r="AZ1448" s="167"/>
      <c r="BA1448" s="172"/>
      <c r="BG1448" s="171"/>
      <c r="BH1448" s="167"/>
      <c r="BI1448" s="172"/>
      <c r="CG1448" s="430"/>
      <c r="CH1448" s="430"/>
      <c r="CL1448" s="147"/>
    </row>
    <row r="1449" spans="1:90" s="5" customFormat="1" x14ac:dyDescent="0.25">
      <c r="A1449" s="145"/>
      <c r="B1449" s="145"/>
      <c r="C1449" s="145"/>
      <c r="D1449" s="145"/>
      <c r="E1449" s="145"/>
      <c r="F1449" s="145"/>
      <c r="G1449" s="145"/>
      <c r="H1449" s="145"/>
      <c r="I1449" s="145"/>
      <c r="J1449" s="145"/>
      <c r="K1449" s="145"/>
      <c r="L1449" s="145"/>
      <c r="M1449" s="145"/>
      <c r="N1449" s="145"/>
      <c r="O1449" s="145"/>
      <c r="P1449" s="145"/>
      <c r="Q1449" s="145"/>
      <c r="R1449" s="145"/>
      <c r="S1449" s="145"/>
      <c r="T1449" s="145"/>
      <c r="U1449" s="145"/>
      <c r="V1449" s="145"/>
      <c r="W1449" s="145"/>
      <c r="X1449" s="145"/>
      <c r="Y1449" s="145"/>
      <c r="Z1449" s="145"/>
      <c r="AA1449" s="145"/>
      <c r="AB1449" s="145"/>
      <c r="AC1449" s="169"/>
      <c r="AD1449" s="169"/>
      <c r="AE1449" s="169"/>
      <c r="AF1449" s="169"/>
      <c r="AG1449" s="169"/>
      <c r="AH1449" s="170"/>
      <c r="AI1449" s="145"/>
      <c r="AJ1449" s="145"/>
      <c r="AK1449" s="145"/>
      <c r="AL1449" s="145"/>
      <c r="AY1449" s="171"/>
      <c r="AZ1449" s="167"/>
      <c r="BA1449" s="172"/>
      <c r="BG1449" s="171"/>
      <c r="BH1449" s="167"/>
      <c r="BI1449" s="172"/>
      <c r="CG1449" s="430"/>
      <c r="CH1449" s="430"/>
      <c r="CL1449" s="147"/>
    </row>
    <row r="1450" spans="1:90" s="5" customFormat="1" x14ac:dyDescent="0.25">
      <c r="A1450" s="145"/>
      <c r="B1450" s="145"/>
      <c r="C1450" s="145"/>
      <c r="D1450" s="145"/>
      <c r="E1450" s="145"/>
      <c r="F1450" s="145"/>
      <c r="G1450" s="145"/>
      <c r="H1450" s="145"/>
      <c r="I1450" s="145"/>
      <c r="J1450" s="145"/>
      <c r="K1450" s="145"/>
      <c r="L1450" s="145"/>
      <c r="M1450" s="145"/>
      <c r="N1450" s="145"/>
      <c r="O1450" s="145"/>
      <c r="P1450" s="145"/>
      <c r="Q1450" s="145"/>
      <c r="R1450" s="145"/>
      <c r="S1450" s="145"/>
      <c r="T1450" s="145"/>
      <c r="U1450" s="145"/>
      <c r="V1450" s="145"/>
      <c r="W1450" s="145"/>
      <c r="X1450" s="145"/>
      <c r="Y1450" s="145"/>
      <c r="Z1450" s="145"/>
      <c r="AA1450" s="145"/>
      <c r="AB1450" s="145"/>
      <c r="AC1450" s="169"/>
      <c r="AD1450" s="169"/>
      <c r="AE1450" s="169"/>
      <c r="AF1450" s="169"/>
      <c r="AG1450" s="169"/>
      <c r="AH1450" s="170"/>
      <c r="AI1450" s="145"/>
      <c r="AJ1450" s="145"/>
      <c r="AK1450" s="145"/>
      <c r="AL1450" s="145"/>
      <c r="AY1450" s="171"/>
      <c r="AZ1450" s="167"/>
      <c r="BA1450" s="172"/>
      <c r="BG1450" s="171"/>
      <c r="BH1450" s="167"/>
      <c r="BI1450" s="172"/>
      <c r="CG1450" s="430"/>
      <c r="CH1450" s="430"/>
      <c r="CL1450" s="147"/>
    </row>
    <row r="1451" spans="1:90" s="5" customFormat="1" x14ac:dyDescent="0.25">
      <c r="A1451" s="145"/>
      <c r="B1451" s="145"/>
      <c r="C1451" s="145"/>
      <c r="D1451" s="145"/>
      <c r="E1451" s="145"/>
      <c r="F1451" s="145"/>
      <c r="G1451" s="145"/>
      <c r="H1451" s="145"/>
      <c r="I1451" s="145"/>
      <c r="J1451" s="145"/>
      <c r="K1451" s="145"/>
      <c r="L1451" s="145"/>
      <c r="M1451" s="145"/>
      <c r="N1451" s="145"/>
      <c r="O1451" s="145"/>
      <c r="P1451" s="145"/>
      <c r="Q1451" s="145"/>
      <c r="R1451" s="145"/>
      <c r="S1451" s="145"/>
      <c r="T1451" s="145"/>
      <c r="U1451" s="145"/>
      <c r="V1451" s="145"/>
      <c r="W1451" s="145"/>
      <c r="X1451" s="145"/>
      <c r="Y1451" s="145"/>
      <c r="Z1451" s="145"/>
      <c r="AA1451" s="145"/>
      <c r="AB1451" s="145"/>
      <c r="AC1451" s="169"/>
      <c r="AD1451" s="169"/>
      <c r="AE1451" s="169"/>
      <c r="AF1451" s="169"/>
      <c r="AG1451" s="169"/>
      <c r="AH1451" s="170"/>
      <c r="AI1451" s="145"/>
      <c r="AJ1451" s="145"/>
      <c r="AK1451" s="145"/>
      <c r="AL1451" s="145"/>
      <c r="AY1451" s="171"/>
      <c r="AZ1451" s="167"/>
      <c r="BA1451" s="172"/>
      <c r="BG1451" s="171"/>
      <c r="BH1451" s="167"/>
      <c r="BI1451" s="172"/>
      <c r="CG1451" s="430"/>
      <c r="CH1451" s="430"/>
      <c r="CL1451" s="147"/>
    </row>
    <row r="1452" spans="1:90" s="5" customFormat="1" x14ac:dyDescent="0.25">
      <c r="A1452" s="145"/>
      <c r="B1452" s="145"/>
      <c r="C1452" s="145"/>
      <c r="D1452" s="145"/>
      <c r="E1452" s="145"/>
      <c r="F1452" s="145"/>
      <c r="G1452" s="145"/>
      <c r="H1452" s="145"/>
      <c r="I1452" s="145"/>
      <c r="J1452" s="145"/>
      <c r="K1452" s="145"/>
      <c r="L1452" s="145"/>
      <c r="M1452" s="145"/>
      <c r="N1452" s="145"/>
      <c r="O1452" s="145"/>
      <c r="P1452" s="145"/>
      <c r="Q1452" s="145"/>
      <c r="R1452" s="145"/>
      <c r="S1452" s="145"/>
      <c r="T1452" s="145"/>
      <c r="U1452" s="145"/>
      <c r="V1452" s="145"/>
      <c r="W1452" s="145"/>
      <c r="X1452" s="145"/>
      <c r="Y1452" s="145"/>
      <c r="Z1452" s="145"/>
      <c r="AA1452" s="145"/>
      <c r="AB1452" s="145"/>
      <c r="AC1452" s="169"/>
      <c r="AD1452" s="169"/>
      <c r="AE1452" s="169"/>
      <c r="AF1452" s="169"/>
      <c r="AG1452" s="169"/>
      <c r="AH1452" s="170"/>
      <c r="AI1452" s="145"/>
      <c r="AJ1452" s="145"/>
      <c r="AK1452" s="145"/>
      <c r="AL1452" s="145"/>
      <c r="AY1452" s="171"/>
      <c r="AZ1452" s="167"/>
      <c r="BA1452" s="172"/>
      <c r="BG1452" s="171"/>
      <c r="BH1452" s="167"/>
      <c r="BI1452" s="172"/>
      <c r="CG1452" s="430"/>
      <c r="CH1452" s="430"/>
      <c r="CL1452" s="147"/>
    </row>
    <row r="1453" spans="1:90" s="5" customFormat="1" x14ac:dyDescent="0.25">
      <c r="A1453" s="145"/>
      <c r="B1453" s="145"/>
      <c r="C1453" s="145"/>
      <c r="D1453" s="145"/>
      <c r="E1453" s="145"/>
      <c r="F1453" s="145"/>
      <c r="G1453" s="145"/>
      <c r="H1453" s="145"/>
      <c r="I1453" s="145"/>
      <c r="J1453" s="145"/>
      <c r="K1453" s="145"/>
      <c r="L1453" s="145"/>
      <c r="M1453" s="145"/>
      <c r="N1453" s="145"/>
      <c r="O1453" s="145"/>
      <c r="P1453" s="145"/>
      <c r="Q1453" s="145"/>
      <c r="R1453" s="145"/>
      <c r="S1453" s="145"/>
      <c r="T1453" s="145"/>
      <c r="U1453" s="145"/>
      <c r="V1453" s="145"/>
      <c r="W1453" s="145"/>
      <c r="X1453" s="145"/>
      <c r="Y1453" s="145"/>
      <c r="Z1453" s="145"/>
      <c r="AA1453" s="145"/>
      <c r="AB1453" s="145"/>
      <c r="AC1453" s="169"/>
      <c r="AD1453" s="169"/>
      <c r="AE1453" s="169"/>
      <c r="AF1453" s="169"/>
      <c r="AG1453" s="169"/>
      <c r="AH1453" s="170"/>
      <c r="AI1453" s="145"/>
      <c r="AJ1453" s="145"/>
      <c r="AK1453" s="145"/>
      <c r="AL1453" s="145"/>
      <c r="AY1453" s="171"/>
      <c r="AZ1453" s="167"/>
      <c r="BA1453" s="172"/>
      <c r="BG1453" s="171"/>
      <c r="BH1453" s="167"/>
      <c r="BI1453" s="172"/>
      <c r="CG1453" s="430"/>
      <c r="CH1453" s="430"/>
      <c r="CL1453" s="147"/>
    </row>
    <row r="1454" spans="1:90" s="5" customFormat="1" x14ac:dyDescent="0.25">
      <c r="A1454" s="145"/>
      <c r="B1454" s="145"/>
      <c r="C1454" s="145"/>
      <c r="D1454" s="145"/>
      <c r="E1454" s="145"/>
      <c r="F1454" s="145"/>
      <c r="G1454" s="145"/>
      <c r="H1454" s="145"/>
      <c r="I1454" s="145"/>
      <c r="J1454" s="145"/>
      <c r="K1454" s="145"/>
      <c r="L1454" s="145"/>
      <c r="M1454" s="145"/>
      <c r="N1454" s="145"/>
      <c r="O1454" s="145"/>
      <c r="P1454" s="145"/>
      <c r="Q1454" s="145"/>
      <c r="R1454" s="145"/>
      <c r="S1454" s="145"/>
      <c r="T1454" s="145"/>
      <c r="U1454" s="145"/>
      <c r="V1454" s="145"/>
      <c r="W1454" s="145"/>
      <c r="X1454" s="145"/>
      <c r="Y1454" s="145"/>
      <c r="Z1454" s="145"/>
      <c r="AA1454" s="145"/>
      <c r="AB1454" s="145"/>
      <c r="AC1454" s="169"/>
      <c r="AD1454" s="169"/>
      <c r="AE1454" s="169"/>
      <c r="AF1454" s="169"/>
      <c r="AG1454" s="169"/>
      <c r="AH1454" s="170"/>
      <c r="AI1454" s="145"/>
      <c r="AJ1454" s="145"/>
      <c r="AK1454" s="145"/>
      <c r="AL1454" s="145"/>
      <c r="AY1454" s="171"/>
      <c r="AZ1454" s="167"/>
      <c r="BA1454" s="172"/>
      <c r="BG1454" s="171"/>
      <c r="BH1454" s="167"/>
      <c r="BI1454" s="172"/>
      <c r="CG1454" s="430"/>
      <c r="CH1454" s="430"/>
      <c r="CL1454" s="147"/>
    </row>
    <row r="1455" spans="1:90" s="5" customFormat="1" x14ac:dyDescent="0.25">
      <c r="A1455" s="145"/>
      <c r="B1455" s="145"/>
      <c r="C1455" s="145"/>
      <c r="D1455" s="145"/>
      <c r="E1455" s="145"/>
      <c r="F1455" s="145"/>
      <c r="G1455" s="145"/>
      <c r="H1455" s="145"/>
      <c r="I1455" s="145"/>
      <c r="J1455" s="145"/>
      <c r="K1455" s="145"/>
      <c r="L1455" s="145"/>
      <c r="M1455" s="145"/>
      <c r="N1455" s="145"/>
      <c r="O1455" s="145"/>
      <c r="P1455" s="145"/>
      <c r="Q1455" s="145"/>
      <c r="R1455" s="145"/>
      <c r="S1455" s="145"/>
      <c r="T1455" s="145"/>
      <c r="U1455" s="145"/>
      <c r="V1455" s="145"/>
      <c r="W1455" s="145"/>
      <c r="X1455" s="145"/>
      <c r="Y1455" s="145"/>
      <c r="Z1455" s="145"/>
      <c r="AA1455" s="145"/>
      <c r="AB1455" s="145"/>
      <c r="AC1455" s="169"/>
      <c r="AD1455" s="169"/>
      <c r="AE1455" s="169"/>
      <c r="AF1455" s="169"/>
      <c r="AG1455" s="169"/>
      <c r="AH1455" s="170"/>
      <c r="AI1455" s="145"/>
      <c r="AJ1455" s="145"/>
      <c r="AK1455" s="145"/>
      <c r="AL1455" s="145"/>
      <c r="AY1455" s="171"/>
      <c r="AZ1455" s="167"/>
      <c r="BA1455" s="172"/>
      <c r="BG1455" s="171"/>
      <c r="BH1455" s="167"/>
      <c r="BI1455" s="172"/>
      <c r="CG1455" s="430"/>
      <c r="CH1455" s="430"/>
      <c r="CL1455" s="147"/>
    </row>
    <row r="1456" spans="1:90" s="5" customFormat="1" x14ac:dyDescent="0.25">
      <c r="A1456" s="145"/>
      <c r="B1456" s="145"/>
      <c r="C1456" s="145"/>
      <c r="D1456" s="145"/>
      <c r="E1456" s="145"/>
      <c r="F1456" s="145"/>
      <c r="G1456" s="145"/>
      <c r="H1456" s="145"/>
      <c r="I1456" s="145"/>
      <c r="J1456" s="145"/>
      <c r="K1456" s="145"/>
      <c r="L1456" s="145"/>
      <c r="M1456" s="145"/>
      <c r="N1456" s="145"/>
      <c r="O1456" s="145"/>
      <c r="P1456" s="145"/>
      <c r="Q1456" s="145"/>
      <c r="R1456" s="145"/>
      <c r="S1456" s="145"/>
      <c r="T1456" s="145"/>
      <c r="U1456" s="145"/>
      <c r="V1456" s="145"/>
      <c r="W1456" s="145"/>
      <c r="X1456" s="145"/>
      <c r="Y1456" s="145"/>
      <c r="Z1456" s="145"/>
      <c r="AA1456" s="145"/>
      <c r="AB1456" s="145"/>
      <c r="AC1456" s="169"/>
      <c r="AD1456" s="169"/>
      <c r="AE1456" s="169"/>
      <c r="AF1456" s="169"/>
      <c r="AG1456" s="169"/>
      <c r="AH1456" s="170"/>
      <c r="AI1456" s="145"/>
      <c r="AJ1456" s="145"/>
      <c r="AK1456" s="145"/>
      <c r="AL1456" s="145"/>
      <c r="AY1456" s="171"/>
      <c r="AZ1456" s="167"/>
      <c r="BA1456" s="172"/>
      <c r="BG1456" s="171"/>
      <c r="BH1456" s="167"/>
      <c r="BI1456" s="172"/>
      <c r="CG1456" s="430"/>
      <c r="CH1456" s="430"/>
      <c r="CL1456" s="147"/>
    </row>
    <row r="1457" spans="1:90" s="5" customFormat="1" x14ac:dyDescent="0.25">
      <c r="A1457" s="145"/>
      <c r="B1457" s="145"/>
      <c r="C1457" s="145"/>
      <c r="D1457" s="145"/>
      <c r="E1457" s="145"/>
      <c r="F1457" s="145"/>
      <c r="G1457" s="145"/>
      <c r="H1457" s="145"/>
      <c r="I1457" s="145"/>
      <c r="J1457" s="145"/>
      <c r="K1457" s="145"/>
      <c r="L1457" s="145"/>
      <c r="M1457" s="145"/>
      <c r="N1457" s="145"/>
      <c r="O1457" s="145"/>
      <c r="P1457" s="145"/>
      <c r="Q1457" s="145"/>
      <c r="R1457" s="145"/>
      <c r="S1457" s="145"/>
      <c r="T1457" s="145"/>
      <c r="U1457" s="145"/>
      <c r="V1457" s="145"/>
      <c r="W1457" s="145"/>
      <c r="X1457" s="145"/>
      <c r="Y1457" s="145"/>
      <c r="Z1457" s="145"/>
      <c r="AA1457" s="145"/>
      <c r="AB1457" s="145"/>
      <c r="AC1457" s="169"/>
      <c r="AD1457" s="169"/>
      <c r="AE1457" s="169"/>
      <c r="AF1457" s="169"/>
      <c r="AG1457" s="169"/>
      <c r="AH1457" s="170"/>
      <c r="AI1457" s="145"/>
      <c r="AJ1457" s="145"/>
      <c r="AK1457" s="145"/>
      <c r="AL1457" s="145"/>
      <c r="AY1457" s="171"/>
      <c r="AZ1457" s="167"/>
      <c r="BA1457" s="172"/>
      <c r="BG1457" s="171"/>
      <c r="BH1457" s="167"/>
      <c r="BI1457" s="172"/>
      <c r="CG1457" s="430"/>
      <c r="CH1457" s="430"/>
      <c r="CL1457" s="147"/>
    </row>
    <row r="1458" spans="1:90" s="5" customFormat="1" x14ac:dyDescent="0.25">
      <c r="A1458" s="145"/>
      <c r="B1458" s="145"/>
      <c r="C1458" s="145"/>
      <c r="D1458" s="145"/>
      <c r="E1458" s="145"/>
      <c r="F1458" s="145"/>
      <c r="G1458" s="145"/>
      <c r="H1458" s="145"/>
      <c r="I1458" s="145"/>
      <c r="J1458" s="145"/>
      <c r="K1458" s="145"/>
      <c r="L1458" s="145"/>
      <c r="M1458" s="145"/>
      <c r="N1458" s="145"/>
      <c r="O1458" s="145"/>
      <c r="P1458" s="145"/>
      <c r="Q1458" s="145"/>
      <c r="R1458" s="145"/>
      <c r="S1458" s="145"/>
      <c r="T1458" s="145"/>
      <c r="U1458" s="145"/>
      <c r="V1458" s="145"/>
      <c r="W1458" s="145"/>
      <c r="X1458" s="145"/>
      <c r="Y1458" s="145"/>
      <c r="Z1458" s="145"/>
      <c r="AA1458" s="145"/>
      <c r="AB1458" s="145"/>
      <c r="AC1458" s="169"/>
      <c r="AD1458" s="169"/>
      <c r="AE1458" s="169"/>
      <c r="AF1458" s="169"/>
      <c r="AG1458" s="169"/>
      <c r="AH1458" s="170"/>
      <c r="AI1458" s="145"/>
      <c r="AJ1458" s="145"/>
      <c r="AK1458" s="145"/>
      <c r="AL1458" s="145"/>
      <c r="AY1458" s="171"/>
      <c r="AZ1458" s="167"/>
      <c r="BA1458" s="172"/>
      <c r="BG1458" s="171"/>
      <c r="BH1458" s="167"/>
      <c r="BI1458" s="172"/>
      <c r="CG1458" s="430"/>
      <c r="CH1458" s="430"/>
      <c r="CL1458" s="147"/>
    </row>
    <row r="1459" spans="1:90" s="5" customFormat="1" x14ac:dyDescent="0.25">
      <c r="A1459" s="145"/>
      <c r="B1459" s="145"/>
      <c r="C1459" s="145"/>
      <c r="D1459" s="145"/>
      <c r="E1459" s="145"/>
      <c r="F1459" s="145"/>
      <c r="G1459" s="145"/>
      <c r="H1459" s="145"/>
      <c r="I1459" s="145"/>
      <c r="J1459" s="145"/>
      <c r="K1459" s="145"/>
      <c r="L1459" s="145"/>
      <c r="M1459" s="145"/>
      <c r="N1459" s="145"/>
      <c r="O1459" s="145"/>
      <c r="P1459" s="145"/>
      <c r="Q1459" s="145"/>
      <c r="R1459" s="145"/>
      <c r="S1459" s="145"/>
      <c r="T1459" s="145"/>
      <c r="U1459" s="145"/>
      <c r="V1459" s="145"/>
      <c r="W1459" s="145"/>
      <c r="X1459" s="145"/>
      <c r="Y1459" s="145"/>
      <c r="Z1459" s="145"/>
      <c r="AA1459" s="145"/>
      <c r="AB1459" s="145"/>
      <c r="AC1459" s="169"/>
      <c r="AD1459" s="169"/>
      <c r="AE1459" s="169"/>
      <c r="AF1459" s="169"/>
      <c r="AG1459" s="169"/>
      <c r="AH1459" s="170"/>
      <c r="AI1459" s="145"/>
      <c r="AJ1459" s="145"/>
      <c r="AK1459" s="145"/>
      <c r="AL1459" s="145"/>
      <c r="AY1459" s="171"/>
      <c r="AZ1459" s="167"/>
      <c r="BA1459" s="172"/>
      <c r="BG1459" s="171"/>
      <c r="BH1459" s="167"/>
      <c r="BI1459" s="172"/>
      <c r="CG1459" s="430"/>
      <c r="CH1459" s="430"/>
      <c r="CL1459" s="147"/>
    </row>
    <row r="1460" spans="1:90" s="5" customFormat="1" x14ac:dyDescent="0.25">
      <c r="A1460" s="145"/>
      <c r="B1460" s="145"/>
      <c r="C1460" s="145"/>
      <c r="D1460" s="145"/>
      <c r="E1460" s="145"/>
      <c r="F1460" s="145"/>
      <c r="G1460" s="145"/>
      <c r="H1460" s="145"/>
      <c r="I1460" s="145"/>
      <c r="J1460" s="145"/>
      <c r="K1460" s="145"/>
      <c r="L1460" s="145"/>
      <c r="M1460" s="145"/>
      <c r="N1460" s="145"/>
      <c r="O1460" s="145"/>
      <c r="P1460" s="145"/>
      <c r="Q1460" s="145"/>
      <c r="R1460" s="145"/>
      <c r="S1460" s="145"/>
      <c r="T1460" s="145"/>
      <c r="U1460" s="145"/>
      <c r="V1460" s="145"/>
      <c r="W1460" s="145"/>
      <c r="X1460" s="145"/>
      <c r="Y1460" s="145"/>
      <c r="Z1460" s="145"/>
      <c r="AA1460" s="145"/>
      <c r="AB1460" s="145"/>
      <c r="AC1460" s="169"/>
      <c r="AD1460" s="169"/>
      <c r="AE1460" s="169"/>
      <c r="AF1460" s="169"/>
      <c r="AG1460" s="169"/>
      <c r="AH1460" s="170"/>
      <c r="AI1460" s="145"/>
      <c r="AJ1460" s="145"/>
      <c r="AK1460" s="145"/>
      <c r="AL1460" s="145"/>
      <c r="AY1460" s="171"/>
      <c r="AZ1460" s="167"/>
      <c r="BA1460" s="172"/>
      <c r="BG1460" s="171"/>
      <c r="BH1460" s="167"/>
      <c r="BI1460" s="172"/>
      <c r="CG1460" s="430"/>
      <c r="CH1460" s="430"/>
      <c r="CL1460" s="147"/>
    </row>
    <row r="1461" spans="1:90" s="5" customFormat="1" x14ac:dyDescent="0.25">
      <c r="A1461" s="145"/>
      <c r="B1461" s="145"/>
      <c r="C1461" s="145"/>
      <c r="D1461" s="145"/>
      <c r="E1461" s="145"/>
      <c r="F1461" s="145"/>
      <c r="G1461" s="145"/>
      <c r="H1461" s="145"/>
      <c r="I1461" s="145"/>
      <c r="J1461" s="145"/>
      <c r="K1461" s="145"/>
      <c r="L1461" s="145"/>
      <c r="M1461" s="145"/>
      <c r="N1461" s="145"/>
      <c r="O1461" s="145"/>
      <c r="P1461" s="145"/>
      <c r="Q1461" s="145"/>
      <c r="R1461" s="145"/>
      <c r="S1461" s="145"/>
      <c r="T1461" s="145"/>
      <c r="U1461" s="145"/>
      <c r="V1461" s="145"/>
      <c r="W1461" s="145"/>
      <c r="X1461" s="145"/>
      <c r="Y1461" s="145"/>
      <c r="Z1461" s="145"/>
      <c r="AA1461" s="145"/>
      <c r="AB1461" s="145"/>
      <c r="AC1461" s="169"/>
      <c r="AD1461" s="169"/>
      <c r="AE1461" s="169"/>
      <c r="AF1461" s="169"/>
      <c r="AG1461" s="169"/>
      <c r="AH1461" s="170"/>
      <c r="AI1461" s="145"/>
      <c r="AJ1461" s="145"/>
      <c r="AK1461" s="145"/>
      <c r="AL1461" s="145"/>
      <c r="AY1461" s="171"/>
      <c r="AZ1461" s="167"/>
      <c r="BA1461" s="172"/>
      <c r="BG1461" s="171"/>
      <c r="BH1461" s="167"/>
      <c r="BI1461" s="172"/>
      <c r="CG1461" s="430"/>
      <c r="CH1461" s="430"/>
      <c r="CL1461" s="147"/>
    </row>
    <row r="1462" spans="1:90" s="5" customFormat="1" x14ac:dyDescent="0.25">
      <c r="A1462" s="145"/>
      <c r="B1462" s="145"/>
      <c r="C1462" s="145"/>
      <c r="D1462" s="145"/>
      <c r="E1462" s="145"/>
      <c r="F1462" s="145"/>
      <c r="G1462" s="145"/>
      <c r="H1462" s="145"/>
      <c r="I1462" s="145"/>
      <c r="J1462" s="145"/>
      <c r="K1462" s="145"/>
      <c r="L1462" s="145"/>
      <c r="M1462" s="145"/>
      <c r="N1462" s="145"/>
      <c r="O1462" s="145"/>
      <c r="P1462" s="145"/>
      <c r="Q1462" s="145"/>
      <c r="R1462" s="145"/>
      <c r="S1462" s="145"/>
      <c r="T1462" s="145"/>
      <c r="U1462" s="145"/>
      <c r="V1462" s="145"/>
      <c r="W1462" s="145"/>
      <c r="X1462" s="145"/>
      <c r="Y1462" s="145"/>
      <c r="Z1462" s="145"/>
      <c r="AA1462" s="145"/>
      <c r="AB1462" s="145"/>
      <c r="AC1462" s="169"/>
      <c r="AD1462" s="169"/>
      <c r="AE1462" s="169"/>
      <c r="AF1462" s="169"/>
      <c r="AG1462" s="169"/>
      <c r="AH1462" s="170"/>
      <c r="AI1462" s="145"/>
      <c r="AJ1462" s="145"/>
      <c r="AK1462" s="145"/>
      <c r="AL1462" s="145"/>
      <c r="AY1462" s="171"/>
      <c r="AZ1462" s="167"/>
      <c r="BA1462" s="172"/>
      <c r="BG1462" s="171"/>
      <c r="BH1462" s="167"/>
      <c r="BI1462" s="172"/>
      <c r="CG1462" s="430"/>
      <c r="CH1462" s="430"/>
      <c r="CL1462" s="147"/>
    </row>
    <row r="1463" spans="1:90" s="5" customFormat="1" x14ac:dyDescent="0.25">
      <c r="A1463" s="145"/>
      <c r="B1463" s="145"/>
      <c r="C1463" s="145"/>
      <c r="D1463" s="145"/>
      <c r="E1463" s="145"/>
      <c r="F1463" s="145"/>
      <c r="G1463" s="145"/>
      <c r="H1463" s="145"/>
      <c r="I1463" s="145"/>
      <c r="J1463" s="145"/>
      <c r="K1463" s="145"/>
      <c r="L1463" s="145"/>
      <c r="M1463" s="145"/>
      <c r="N1463" s="145"/>
      <c r="O1463" s="145"/>
      <c r="P1463" s="145"/>
      <c r="Q1463" s="145"/>
      <c r="R1463" s="145"/>
      <c r="S1463" s="145"/>
      <c r="T1463" s="145"/>
      <c r="U1463" s="145"/>
      <c r="V1463" s="145"/>
      <c r="W1463" s="145"/>
      <c r="X1463" s="145"/>
      <c r="Y1463" s="145"/>
      <c r="Z1463" s="145"/>
      <c r="AA1463" s="145"/>
      <c r="AB1463" s="145"/>
      <c r="AC1463" s="169"/>
      <c r="AD1463" s="169"/>
      <c r="AE1463" s="169"/>
      <c r="AF1463" s="169"/>
      <c r="AG1463" s="169"/>
      <c r="AH1463" s="170"/>
      <c r="AI1463" s="145"/>
      <c r="AJ1463" s="145"/>
      <c r="AK1463" s="145"/>
      <c r="AL1463" s="145"/>
      <c r="AY1463" s="171"/>
      <c r="AZ1463" s="167"/>
      <c r="BA1463" s="172"/>
      <c r="BG1463" s="171"/>
      <c r="BH1463" s="167"/>
      <c r="BI1463" s="172"/>
      <c r="CG1463" s="430"/>
      <c r="CH1463" s="430"/>
      <c r="CL1463" s="147"/>
    </row>
    <row r="1464" spans="1:90" s="5" customFormat="1" x14ac:dyDescent="0.25">
      <c r="A1464" s="145"/>
      <c r="B1464" s="145"/>
      <c r="C1464" s="145"/>
      <c r="D1464" s="145"/>
      <c r="E1464" s="145"/>
      <c r="F1464" s="145"/>
      <c r="G1464" s="145"/>
      <c r="H1464" s="145"/>
      <c r="I1464" s="145"/>
      <c r="J1464" s="145"/>
      <c r="K1464" s="145"/>
      <c r="L1464" s="145"/>
      <c r="M1464" s="145"/>
      <c r="N1464" s="145"/>
      <c r="O1464" s="145"/>
      <c r="P1464" s="145"/>
      <c r="Q1464" s="145"/>
      <c r="R1464" s="145"/>
      <c r="S1464" s="145"/>
      <c r="T1464" s="145"/>
      <c r="U1464" s="145"/>
      <c r="V1464" s="145"/>
      <c r="W1464" s="145"/>
      <c r="X1464" s="145"/>
      <c r="Y1464" s="145"/>
      <c r="Z1464" s="145"/>
      <c r="AA1464" s="145"/>
      <c r="AB1464" s="145"/>
      <c r="AC1464" s="169"/>
      <c r="AD1464" s="169"/>
      <c r="AE1464" s="169"/>
      <c r="AF1464" s="169"/>
      <c r="AG1464" s="169"/>
      <c r="AH1464" s="170"/>
      <c r="AI1464" s="145"/>
      <c r="AJ1464" s="145"/>
      <c r="AK1464" s="145"/>
      <c r="AL1464" s="145"/>
      <c r="AY1464" s="171"/>
      <c r="AZ1464" s="167"/>
      <c r="BA1464" s="172"/>
      <c r="BG1464" s="171"/>
      <c r="BH1464" s="167"/>
      <c r="BI1464" s="172"/>
      <c r="CG1464" s="430"/>
      <c r="CH1464" s="430"/>
      <c r="CL1464" s="147"/>
    </row>
    <row r="1465" spans="1:90" s="5" customFormat="1" x14ac:dyDescent="0.25">
      <c r="A1465" s="145"/>
      <c r="B1465" s="145"/>
      <c r="C1465" s="145"/>
      <c r="D1465" s="145"/>
      <c r="E1465" s="145"/>
      <c r="F1465" s="145"/>
      <c r="G1465" s="145"/>
      <c r="H1465" s="145"/>
      <c r="I1465" s="145"/>
      <c r="J1465" s="145"/>
      <c r="K1465" s="145"/>
      <c r="L1465" s="145"/>
      <c r="M1465" s="145"/>
      <c r="N1465" s="145"/>
      <c r="O1465" s="145"/>
      <c r="P1465" s="145"/>
      <c r="Q1465" s="145"/>
      <c r="R1465" s="145"/>
      <c r="S1465" s="145"/>
      <c r="T1465" s="145"/>
      <c r="U1465" s="145"/>
      <c r="V1465" s="145"/>
      <c r="W1465" s="145"/>
      <c r="X1465" s="145"/>
      <c r="Y1465" s="145"/>
      <c r="Z1465" s="145"/>
      <c r="AA1465" s="145"/>
      <c r="AB1465" s="145"/>
      <c r="AC1465" s="169"/>
      <c r="AD1465" s="169"/>
      <c r="AE1465" s="169"/>
      <c r="AF1465" s="169"/>
      <c r="AG1465" s="169"/>
      <c r="AH1465" s="170"/>
      <c r="AI1465" s="145"/>
      <c r="AJ1465" s="145"/>
      <c r="AK1465" s="145"/>
      <c r="AL1465" s="145"/>
      <c r="AY1465" s="171"/>
      <c r="AZ1465" s="167"/>
      <c r="BA1465" s="172"/>
      <c r="BG1465" s="171"/>
      <c r="BH1465" s="167"/>
      <c r="BI1465" s="172"/>
      <c r="CG1465" s="430"/>
      <c r="CH1465" s="430"/>
      <c r="CL1465" s="147"/>
    </row>
    <row r="1466" spans="1:90" s="5" customFormat="1" x14ac:dyDescent="0.25">
      <c r="A1466" s="145"/>
      <c r="B1466" s="145"/>
      <c r="C1466" s="145"/>
      <c r="D1466" s="145"/>
      <c r="E1466" s="145"/>
      <c r="F1466" s="145"/>
      <c r="G1466" s="145"/>
      <c r="H1466" s="145"/>
      <c r="I1466" s="145"/>
      <c r="J1466" s="145"/>
      <c r="K1466" s="145"/>
      <c r="L1466" s="145"/>
      <c r="M1466" s="145"/>
      <c r="N1466" s="145"/>
      <c r="O1466" s="145"/>
      <c r="P1466" s="145"/>
      <c r="Q1466" s="145"/>
      <c r="R1466" s="145"/>
      <c r="S1466" s="145"/>
      <c r="T1466" s="145"/>
      <c r="U1466" s="145"/>
      <c r="V1466" s="145"/>
      <c r="W1466" s="145"/>
      <c r="X1466" s="145"/>
      <c r="Y1466" s="145"/>
      <c r="Z1466" s="145"/>
      <c r="AA1466" s="145"/>
      <c r="AB1466" s="145"/>
      <c r="AC1466" s="169"/>
      <c r="AD1466" s="169"/>
      <c r="AE1466" s="169"/>
      <c r="AF1466" s="169"/>
      <c r="AG1466" s="169"/>
      <c r="AH1466" s="170"/>
      <c r="AI1466" s="145"/>
      <c r="AJ1466" s="145"/>
      <c r="AK1466" s="145"/>
      <c r="AL1466" s="145"/>
      <c r="AY1466" s="171"/>
      <c r="AZ1466" s="167"/>
      <c r="BA1466" s="172"/>
      <c r="BG1466" s="171"/>
      <c r="BH1466" s="167"/>
      <c r="BI1466" s="172"/>
      <c r="CG1466" s="430"/>
      <c r="CH1466" s="430"/>
      <c r="CL1466" s="147"/>
    </row>
    <row r="1467" spans="1:90" s="5" customFormat="1" x14ac:dyDescent="0.25">
      <c r="A1467" s="145"/>
      <c r="B1467" s="145"/>
      <c r="C1467" s="145"/>
      <c r="D1467" s="145"/>
      <c r="E1467" s="145"/>
      <c r="F1467" s="145"/>
      <c r="G1467" s="145"/>
      <c r="H1467" s="145"/>
      <c r="I1467" s="145"/>
      <c r="J1467" s="145"/>
      <c r="K1467" s="145"/>
      <c r="L1467" s="145"/>
      <c r="M1467" s="145"/>
      <c r="N1467" s="145"/>
      <c r="O1467" s="145"/>
      <c r="P1467" s="145"/>
      <c r="Q1467" s="145"/>
      <c r="R1467" s="145"/>
      <c r="S1467" s="145"/>
      <c r="T1467" s="145"/>
      <c r="U1467" s="145"/>
      <c r="V1467" s="145"/>
      <c r="W1467" s="145"/>
      <c r="X1467" s="145"/>
      <c r="Y1467" s="145"/>
      <c r="Z1467" s="145"/>
      <c r="AA1467" s="145"/>
      <c r="AB1467" s="145"/>
      <c r="AC1467" s="169"/>
      <c r="AD1467" s="169"/>
      <c r="AE1467" s="169"/>
      <c r="AF1467" s="169"/>
      <c r="AG1467" s="169"/>
      <c r="AH1467" s="170"/>
      <c r="AI1467" s="145"/>
      <c r="AJ1467" s="145"/>
      <c r="AK1467" s="145"/>
      <c r="AL1467" s="145"/>
      <c r="AY1467" s="171"/>
      <c r="AZ1467" s="167"/>
      <c r="BA1467" s="172"/>
      <c r="BG1467" s="171"/>
      <c r="BH1467" s="167"/>
      <c r="BI1467" s="172"/>
      <c r="CG1467" s="430"/>
      <c r="CH1467" s="430"/>
      <c r="CL1467" s="147"/>
    </row>
    <row r="1468" spans="1:90" s="5" customFormat="1" x14ac:dyDescent="0.25">
      <c r="A1468" s="145"/>
      <c r="B1468" s="145"/>
      <c r="C1468" s="145"/>
      <c r="D1468" s="145"/>
      <c r="E1468" s="145"/>
      <c r="F1468" s="145"/>
      <c r="G1468" s="145"/>
      <c r="H1468" s="145"/>
      <c r="I1468" s="145"/>
      <c r="J1468" s="145"/>
      <c r="K1468" s="145"/>
      <c r="L1468" s="145"/>
      <c r="M1468" s="145"/>
      <c r="N1468" s="145"/>
      <c r="O1468" s="145"/>
      <c r="P1468" s="145"/>
      <c r="Q1468" s="145"/>
      <c r="R1468" s="145"/>
      <c r="S1468" s="145"/>
      <c r="T1468" s="145"/>
      <c r="U1468" s="145"/>
      <c r="V1468" s="145"/>
      <c r="W1468" s="145"/>
      <c r="X1468" s="145"/>
      <c r="Y1468" s="145"/>
      <c r="Z1468" s="145"/>
      <c r="AA1468" s="145"/>
      <c r="AB1468" s="145"/>
      <c r="AC1468" s="169"/>
      <c r="AD1468" s="169"/>
      <c r="AE1468" s="169"/>
      <c r="AF1468" s="169"/>
      <c r="AG1468" s="169"/>
      <c r="AH1468" s="170"/>
      <c r="AI1468" s="145"/>
      <c r="AJ1468" s="145"/>
      <c r="AK1468" s="145"/>
      <c r="AL1468" s="145"/>
      <c r="AY1468" s="171"/>
      <c r="AZ1468" s="167"/>
      <c r="BA1468" s="172"/>
      <c r="BG1468" s="171"/>
      <c r="BH1468" s="167"/>
      <c r="BI1468" s="172"/>
      <c r="CG1468" s="430"/>
      <c r="CH1468" s="430"/>
      <c r="CL1468" s="147"/>
    </row>
    <row r="1469" spans="1:90" s="5" customFormat="1" x14ac:dyDescent="0.25">
      <c r="A1469" s="145"/>
      <c r="B1469" s="145"/>
      <c r="C1469" s="145"/>
      <c r="D1469" s="145"/>
      <c r="E1469" s="145"/>
      <c r="F1469" s="145"/>
      <c r="G1469" s="145"/>
      <c r="H1469" s="145"/>
      <c r="I1469" s="145"/>
      <c r="J1469" s="145"/>
      <c r="K1469" s="145"/>
      <c r="L1469" s="145"/>
      <c r="M1469" s="145"/>
      <c r="N1469" s="145"/>
      <c r="O1469" s="145"/>
      <c r="P1469" s="145"/>
      <c r="Q1469" s="145"/>
      <c r="R1469" s="145"/>
      <c r="S1469" s="145"/>
      <c r="T1469" s="145"/>
      <c r="U1469" s="145"/>
      <c r="V1469" s="145"/>
      <c r="W1469" s="145"/>
      <c r="X1469" s="145"/>
      <c r="Y1469" s="145"/>
      <c r="Z1469" s="145"/>
      <c r="AA1469" s="145"/>
      <c r="AB1469" s="145"/>
      <c r="AC1469" s="169"/>
      <c r="AD1469" s="169"/>
      <c r="AE1469" s="169"/>
      <c r="AF1469" s="169"/>
      <c r="AG1469" s="169"/>
      <c r="AH1469" s="170"/>
      <c r="AI1469" s="145"/>
      <c r="AJ1469" s="145"/>
      <c r="AK1469" s="145"/>
      <c r="AL1469" s="145"/>
      <c r="AY1469" s="171"/>
      <c r="AZ1469" s="167"/>
      <c r="BA1469" s="172"/>
      <c r="BG1469" s="171"/>
      <c r="BH1469" s="167"/>
      <c r="BI1469" s="172"/>
      <c r="CG1469" s="430"/>
      <c r="CH1469" s="430"/>
      <c r="CL1469" s="147"/>
    </row>
    <row r="1470" spans="1:90" s="5" customFormat="1" x14ac:dyDescent="0.25">
      <c r="A1470" s="145"/>
      <c r="B1470" s="145"/>
      <c r="C1470" s="145"/>
      <c r="D1470" s="145"/>
      <c r="E1470" s="145"/>
      <c r="F1470" s="145"/>
      <c r="G1470" s="145"/>
      <c r="H1470" s="145"/>
      <c r="I1470" s="145"/>
      <c r="J1470" s="145"/>
      <c r="K1470" s="145"/>
      <c r="L1470" s="145"/>
      <c r="M1470" s="145"/>
      <c r="N1470" s="145"/>
      <c r="O1470" s="145"/>
      <c r="P1470" s="145"/>
      <c r="Q1470" s="145"/>
      <c r="R1470" s="145"/>
      <c r="S1470" s="145"/>
      <c r="T1470" s="145"/>
      <c r="U1470" s="145"/>
      <c r="V1470" s="145"/>
      <c r="W1470" s="145"/>
      <c r="X1470" s="145"/>
      <c r="Y1470" s="145"/>
      <c r="Z1470" s="145"/>
      <c r="AA1470" s="145"/>
      <c r="AB1470" s="145"/>
      <c r="AC1470" s="169"/>
      <c r="AD1470" s="169"/>
      <c r="AE1470" s="169"/>
      <c r="AF1470" s="169"/>
      <c r="AG1470" s="169"/>
      <c r="AH1470" s="170"/>
      <c r="AI1470" s="145"/>
      <c r="AJ1470" s="145"/>
      <c r="AK1470" s="145"/>
      <c r="AL1470" s="145"/>
      <c r="AY1470" s="171"/>
      <c r="AZ1470" s="167"/>
      <c r="BA1470" s="172"/>
      <c r="BG1470" s="171"/>
      <c r="BH1470" s="167"/>
      <c r="BI1470" s="172"/>
      <c r="CG1470" s="430"/>
      <c r="CH1470" s="430"/>
      <c r="CL1470" s="147"/>
    </row>
    <row r="1471" spans="1:90" s="5" customFormat="1" x14ac:dyDescent="0.25">
      <c r="A1471" s="145"/>
      <c r="B1471" s="145"/>
      <c r="C1471" s="145"/>
      <c r="D1471" s="145"/>
      <c r="E1471" s="145"/>
      <c r="F1471" s="145"/>
      <c r="G1471" s="145"/>
      <c r="H1471" s="145"/>
      <c r="I1471" s="145"/>
      <c r="J1471" s="145"/>
      <c r="K1471" s="145"/>
      <c r="L1471" s="145"/>
      <c r="M1471" s="145"/>
      <c r="N1471" s="145"/>
      <c r="O1471" s="145"/>
      <c r="P1471" s="145"/>
      <c r="Q1471" s="145"/>
      <c r="R1471" s="145"/>
      <c r="S1471" s="145"/>
      <c r="T1471" s="145"/>
      <c r="U1471" s="145"/>
      <c r="V1471" s="145"/>
      <c r="W1471" s="145"/>
      <c r="X1471" s="145"/>
      <c r="Y1471" s="145"/>
      <c r="Z1471" s="145"/>
      <c r="AA1471" s="145"/>
      <c r="AB1471" s="145"/>
      <c r="AC1471" s="169"/>
      <c r="AD1471" s="169"/>
      <c r="AE1471" s="169"/>
      <c r="AF1471" s="169"/>
      <c r="AG1471" s="169"/>
      <c r="AH1471" s="170"/>
      <c r="AI1471" s="145"/>
      <c r="AJ1471" s="145"/>
      <c r="AK1471" s="145"/>
      <c r="AL1471" s="145"/>
      <c r="AY1471" s="171"/>
      <c r="AZ1471" s="167"/>
      <c r="BA1471" s="172"/>
      <c r="BG1471" s="171"/>
      <c r="BH1471" s="167"/>
      <c r="BI1471" s="172"/>
      <c r="CG1471" s="430"/>
      <c r="CH1471" s="430"/>
      <c r="CL1471" s="147"/>
    </row>
    <row r="1472" spans="1:90" s="5" customFormat="1" x14ac:dyDescent="0.25">
      <c r="A1472" s="145"/>
      <c r="B1472" s="145"/>
      <c r="C1472" s="145"/>
      <c r="D1472" s="145"/>
      <c r="E1472" s="145"/>
      <c r="F1472" s="145"/>
      <c r="G1472" s="145"/>
      <c r="H1472" s="145"/>
      <c r="I1472" s="145"/>
      <c r="J1472" s="145"/>
      <c r="K1472" s="145"/>
      <c r="L1472" s="145"/>
      <c r="M1472" s="145"/>
      <c r="N1472" s="145"/>
      <c r="O1472" s="145"/>
      <c r="P1472" s="145"/>
      <c r="Q1472" s="145"/>
      <c r="R1472" s="145"/>
      <c r="S1472" s="145"/>
      <c r="T1472" s="145"/>
      <c r="U1472" s="145"/>
      <c r="V1472" s="145"/>
      <c r="W1472" s="145"/>
      <c r="X1472" s="145"/>
      <c r="Y1472" s="145"/>
      <c r="Z1472" s="145"/>
      <c r="AA1472" s="145"/>
      <c r="AB1472" s="145"/>
      <c r="AC1472" s="169"/>
      <c r="AD1472" s="169"/>
      <c r="AE1472" s="169"/>
      <c r="AF1472" s="169"/>
      <c r="AG1472" s="169"/>
      <c r="AH1472" s="170"/>
      <c r="AI1472" s="145"/>
      <c r="AJ1472" s="145"/>
      <c r="AK1472" s="145"/>
      <c r="AL1472" s="145"/>
      <c r="AY1472" s="171"/>
      <c r="AZ1472" s="167"/>
      <c r="BA1472" s="172"/>
      <c r="BG1472" s="171"/>
      <c r="BH1472" s="167"/>
      <c r="BI1472" s="172"/>
      <c r="CG1472" s="430"/>
      <c r="CH1472" s="430"/>
      <c r="CL1472" s="147"/>
    </row>
    <row r="1473" spans="1:90" s="5" customFormat="1" x14ac:dyDescent="0.25">
      <c r="A1473" s="145"/>
      <c r="B1473" s="145"/>
      <c r="C1473" s="145"/>
      <c r="D1473" s="145"/>
      <c r="E1473" s="145"/>
      <c r="F1473" s="145"/>
      <c r="G1473" s="145"/>
      <c r="H1473" s="145"/>
      <c r="I1473" s="145"/>
      <c r="J1473" s="145"/>
      <c r="K1473" s="145"/>
      <c r="L1473" s="145"/>
      <c r="M1473" s="145"/>
      <c r="N1473" s="145"/>
      <c r="O1473" s="145"/>
      <c r="P1473" s="145"/>
      <c r="Q1473" s="145"/>
      <c r="R1473" s="145"/>
      <c r="S1473" s="145"/>
      <c r="T1473" s="145"/>
      <c r="U1473" s="145"/>
      <c r="V1473" s="145"/>
      <c r="W1473" s="145"/>
      <c r="X1473" s="145"/>
      <c r="Y1473" s="145"/>
      <c r="Z1473" s="145"/>
      <c r="AA1473" s="145"/>
      <c r="AB1473" s="145"/>
      <c r="AC1473" s="169"/>
      <c r="AD1473" s="169"/>
      <c r="AE1473" s="169"/>
      <c r="AF1473" s="169"/>
      <c r="AG1473" s="169"/>
      <c r="AH1473" s="170"/>
      <c r="AI1473" s="145"/>
      <c r="AJ1473" s="145"/>
      <c r="AK1473" s="145"/>
      <c r="AL1473" s="145"/>
      <c r="AY1473" s="171"/>
      <c r="AZ1473" s="167"/>
      <c r="BA1473" s="172"/>
      <c r="BG1473" s="171"/>
      <c r="BH1473" s="167"/>
      <c r="BI1473" s="172"/>
      <c r="CG1473" s="430"/>
      <c r="CH1473" s="430"/>
      <c r="CL1473" s="147"/>
    </row>
    <row r="1474" spans="1:90" s="5" customFormat="1" x14ac:dyDescent="0.25">
      <c r="A1474" s="145"/>
      <c r="B1474" s="145"/>
      <c r="C1474" s="145"/>
      <c r="D1474" s="145"/>
      <c r="E1474" s="145"/>
      <c r="F1474" s="145"/>
      <c r="G1474" s="145"/>
      <c r="H1474" s="145"/>
      <c r="I1474" s="145"/>
      <c r="J1474" s="145"/>
      <c r="K1474" s="145"/>
      <c r="L1474" s="145"/>
      <c r="M1474" s="145"/>
      <c r="N1474" s="145"/>
      <c r="O1474" s="145"/>
      <c r="P1474" s="145"/>
      <c r="Q1474" s="145"/>
      <c r="R1474" s="145"/>
      <c r="S1474" s="145"/>
      <c r="T1474" s="145"/>
      <c r="U1474" s="145"/>
      <c r="V1474" s="145"/>
      <c r="W1474" s="145"/>
      <c r="X1474" s="145"/>
      <c r="Y1474" s="145"/>
      <c r="Z1474" s="145"/>
      <c r="AA1474" s="145"/>
      <c r="AB1474" s="145"/>
      <c r="AC1474" s="169"/>
      <c r="AD1474" s="169"/>
      <c r="AE1474" s="169"/>
      <c r="AF1474" s="169"/>
      <c r="AG1474" s="169"/>
      <c r="AH1474" s="170"/>
      <c r="AI1474" s="145"/>
      <c r="AJ1474" s="145"/>
      <c r="AK1474" s="145"/>
      <c r="AL1474" s="145"/>
      <c r="AY1474" s="171"/>
      <c r="AZ1474" s="167"/>
      <c r="BA1474" s="172"/>
      <c r="BG1474" s="171"/>
      <c r="BH1474" s="167"/>
      <c r="BI1474" s="172"/>
      <c r="CG1474" s="430"/>
      <c r="CH1474" s="430"/>
      <c r="CL1474" s="147"/>
    </row>
    <row r="1475" spans="1:90" s="5" customFormat="1" x14ac:dyDescent="0.25">
      <c r="A1475" s="145"/>
      <c r="B1475" s="145"/>
      <c r="C1475" s="145"/>
      <c r="D1475" s="145"/>
      <c r="E1475" s="145"/>
      <c r="F1475" s="145"/>
      <c r="G1475" s="145"/>
      <c r="H1475" s="145"/>
      <c r="I1475" s="145"/>
      <c r="J1475" s="145"/>
      <c r="K1475" s="145"/>
      <c r="L1475" s="145"/>
      <c r="M1475" s="145"/>
      <c r="N1475" s="145"/>
      <c r="O1475" s="145"/>
      <c r="P1475" s="145"/>
      <c r="Q1475" s="145"/>
      <c r="R1475" s="145"/>
      <c r="S1475" s="145"/>
      <c r="T1475" s="145"/>
      <c r="U1475" s="145"/>
      <c r="V1475" s="145"/>
      <c r="W1475" s="145"/>
      <c r="X1475" s="145"/>
      <c r="Y1475" s="145"/>
      <c r="Z1475" s="145"/>
      <c r="AA1475" s="145"/>
      <c r="AB1475" s="145"/>
      <c r="AC1475" s="169"/>
      <c r="AD1475" s="169"/>
      <c r="AE1475" s="169"/>
      <c r="AF1475" s="169"/>
      <c r="AG1475" s="169"/>
      <c r="AH1475" s="170"/>
      <c r="AI1475" s="145"/>
      <c r="AJ1475" s="145"/>
      <c r="AK1475" s="145"/>
      <c r="AL1475" s="145"/>
      <c r="AY1475" s="171"/>
      <c r="AZ1475" s="167"/>
      <c r="BA1475" s="172"/>
      <c r="BG1475" s="171"/>
      <c r="BH1475" s="167"/>
      <c r="BI1475" s="172"/>
      <c r="CG1475" s="430"/>
      <c r="CH1475" s="430"/>
      <c r="CL1475" s="147"/>
    </row>
    <row r="1476" spans="1:90" s="5" customFormat="1" x14ac:dyDescent="0.25">
      <c r="A1476" s="145"/>
      <c r="B1476" s="145"/>
      <c r="C1476" s="145"/>
      <c r="D1476" s="145"/>
      <c r="E1476" s="145"/>
      <c r="F1476" s="145"/>
      <c r="G1476" s="145"/>
      <c r="H1476" s="145"/>
      <c r="I1476" s="145"/>
      <c r="J1476" s="145"/>
      <c r="K1476" s="145"/>
      <c r="L1476" s="145"/>
      <c r="M1476" s="145"/>
      <c r="N1476" s="145"/>
      <c r="O1476" s="145"/>
      <c r="P1476" s="145"/>
      <c r="Q1476" s="145"/>
      <c r="R1476" s="145"/>
      <c r="S1476" s="145"/>
      <c r="T1476" s="145"/>
      <c r="U1476" s="145"/>
      <c r="V1476" s="145"/>
      <c r="W1476" s="145"/>
      <c r="X1476" s="145"/>
      <c r="Y1476" s="145"/>
      <c r="Z1476" s="145"/>
      <c r="AA1476" s="145"/>
      <c r="AB1476" s="145"/>
      <c r="AC1476" s="169"/>
      <c r="AD1476" s="169"/>
      <c r="AE1476" s="169"/>
      <c r="AF1476" s="169"/>
      <c r="AG1476" s="169"/>
      <c r="AH1476" s="170"/>
      <c r="AI1476" s="145"/>
      <c r="AJ1476" s="145"/>
      <c r="AK1476" s="145"/>
      <c r="AL1476" s="145"/>
      <c r="AY1476" s="171"/>
      <c r="AZ1476" s="167"/>
      <c r="BA1476" s="172"/>
      <c r="BG1476" s="171"/>
      <c r="BH1476" s="167"/>
      <c r="BI1476" s="172"/>
      <c r="CG1476" s="430"/>
      <c r="CH1476" s="430"/>
      <c r="CL1476" s="147"/>
    </row>
    <row r="1477" spans="1:90" s="5" customFormat="1" x14ac:dyDescent="0.25">
      <c r="A1477" s="145"/>
      <c r="B1477" s="145"/>
      <c r="C1477" s="145"/>
      <c r="D1477" s="145"/>
      <c r="E1477" s="145"/>
      <c r="F1477" s="145"/>
      <c r="G1477" s="145"/>
      <c r="H1477" s="145"/>
      <c r="I1477" s="145"/>
      <c r="J1477" s="145"/>
      <c r="K1477" s="145"/>
      <c r="L1477" s="145"/>
      <c r="M1477" s="145"/>
      <c r="N1477" s="145"/>
      <c r="O1477" s="145"/>
      <c r="P1477" s="145"/>
      <c r="Q1477" s="145"/>
      <c r="R1477" s="145"/>
      <c r="S1477" s="145"/>
      <c r="T1477" s="145"/>
      <c r="U1477" s="145"/>
      <c r="V1477" s="145"/>
      <c r="W1477" s="145"/>
      <c r="X1477" s="145"/>
      <c r="Y1477" s="145"/>
      <c r="Z1477" s="145"/>
      <c r="AA1477" s="145"/>
      <c r="AB1477" s="145"/>
      <c r="AC1477" s="169"/>
      <c r="AD1477" s="169"/>
      <c r="AE1477" s="169"/>
      <c r="AF1477" s="169"/>
      <c r="AG1477" s="169"/>
      <c r="AH1477" s="170"/>
      <c r="AI1477" s="145"/>
      <c r="AJ1477" s="145"/>
      <c r="AK1477" s="145"/>
      <c r="AL1477" s="145"/>
      <c r="AY1477" s="171"/>
      <c r="AZ1477" s="167"/>
      <c r="BA1477" s="172"/>
      <c r="BG1477" s="171"/>
      <c r="BH1477" s="167"/>
      <c r="BI1477" s="172"/>
      <c r="CG1477" s="430"/>
      <c r="CH1477" s="430"/>
      <c r="CL1477" s="147"/>
    </row>
    <row r="1478" spans="1:90" s="5" customFormat="1" x14ac:dyDescent="0.25">
      <c r="A1478" s="145"/>
      <c r="B1478" s="145"/>
      <c r="C1478" s="145"/>
      <c r="D1478" s="145"/>
      <c r="E1478" s="145"/>
      <c r="F1478" s="145"/>
      <c r="G1478" s="145"/>
      <c r="H1478" s="145"/>
      <c r="I1478" s="145"/>
      <c r="J1478" s="145"/>
      <c r="K1478" s="145"/>
      <c r="L1478" s="145"/>
      <c r="M1478" s="145"/>
      <c r="N1478" s="145"/>
      <c r="O1478" s="145"/>
      <c r="P1478" s="145"/>
      <c r="Q1478" s="145"/>
      <c r="R1478" s="145"/>
      <c r="S1478" s="145"/>
      <c r="T1478" s="145"/>
      <c r="U1478" s="145"/>
      <c r="V1478" s="145"/>
      <c r="W1478" s="145"/>
      <c r="X1478" s="145"/>
      <c r="Y1478" s="145"/>
      <c r="Z1478" s="145"/>
      <c r="AA1478" s="145"/>
      <c r="AB1478" s="145"/>
      <c r="AC1478" s="169"/>
      <c r="AD1478" s="169"/>
      <c r="AE1478" s="169"/>
      <c r="AF1478" s="169"/>
      <c r="AG1478" s="169"/>
      <c r="AH1478" s="170"/>
      <c r="AI1478" s="145"/>
      <c r="AJ1478" s="145"/>
      <c r="AK1478" s="145"/>
      <c r="AL1478" s="145"/>
      <c r="AY1478" s="171"/>
      <c r="AZ1478" s="167"/>
      <c r="BA1478" s="172"/>
      <c r="BG1478" s="171"/>
      <c r="BH1478" s="167"/>
      <c r="BI1478" s="172"/>
      <c r="CG1478" s="430"/>
      <c r="CH1478" s="430"/>
      <c r="CL1478" s="147"/>
    </row>
    <row r="1479" spans="1:90" s="5" customFormat="1" x14ac:dyDescent="0.25">
      <c r="A1479" s="145"/>
      <c r="B1479" s="145"/>
      <c r="C1479" s="145"/>
      <c r="D1479" s="145"/>
      <c r="E1479" s="145"/>
      <c r="F1479" s="145"/>
      <c r="G1479" s="145"/>
      <c r="H1479" s="145"/>
      <c r="I1479" s="145"/>
      <c r="J1479" s="145"/>
      <c r="K1479" s="145"/>
      <c r="L1479" s="145"/>
      <c r="M1479" s="145"/>
      <c r="N1479" s="145"/>
      <c r="O1479" s="145"/>
      <c r="P1479" s="145"/>
      <c r="Q1479" s="145"/>
      <c r="R1479" s="145"/>
      <c r="S1479" s="145"/>
      <c r="T1479" s="145"/>
      <c r="U1479" s="145"/>
      <c r="V1479" s="145"/>
      <c r="W1479" s="145"/>
      <c r="X1479" s="145"/>
      <c r="Y1479" s="145"/>
      <c r="Z1479" s="145"/>
      <c r="AA1479" s="145"/>
      <c r="AB1479" s="145"/>
      <c r="AC1479" s="169"/>
      <c r="AD1479" s="169"/>
      <c r="AE1479" s="169"/>
      <c r="AF1479" s="169"/>
      <c r="AG1479" s="169"/>
      <c r="AH1479" s="170"/>
      <c r="AI1479" s="145"/>
      <c r="AJ1479" s="145"/>
      <c r="AK1479" s="145"/>
      <c r="AL1479" s="145"/>
      <c r="AY1479" s="171"/>
      <c r="AZ1479" s="167"/>
      <c r="BA1479" s="172"/>
      <c r="BG1479" s="171"/>
      <c r="BH1479" s="167"/>
      <c r="BI1479" s="172"/>
      <c r="CG1479" s="430"/>
      <c r="CH1479" s="430"/>
      <c r="CL1479" s="147"/>
    </row>
    <row r="1480" spans="1:90" s="5" customFormat="1" x14ac:dyDescent="0.25">
      <c r="A1480" s="145"/>
      <c r="B1480" s="145"/>
      <c r="C1480" s="145"/>
      <c r="D1480" s="145"/>
      <c r="E1480" s="145"/>
      <c r="F1480" s="145"/>
      <c r="G1480" s="145"/>
      <c r="H1480" s="145"/>
      <c r="I1480" s="145"/>
      <c r="J1480" s="145"/>
      <c r="K1480" s="145"/>
      <c r="L1480" s="145"/>
      <c r="M1480" s="145"/>
      <c r="N1480" s="145"/>
      <c r="O1480" s="145"/>
      <c r="P1480" s="145"/>
      <c r="Q1480" s="145"/>
      <c r="R1480" s="145"/>
      <c r="S1480" s="145"/>
      <c r="T1480" s="145"/>
      <c r="U1480" s="145"/>
      <c r="V1480" s="145"/>
      <c r="W1480" s="145"/>
      <c r="X1480" s="145"/>
      <c r="Y1480" s="145"/>
      <c r="Z1480" s="145"/>
      <c r="AA1480" s="145"/>
      <c r="AB1480" s="145"/>
      <c r="AC1480" s="169"/>
      <c r="AD1480" s="169"/>
      <c r="AE1480" s="169"/>
      <c r="AF1480" s="169"/>
      <c r="AG1480" s="169"/>
      <c r="AH1480" s="170"/>
      <c r="AI1480" s="145"/>
      <c r="AJ1480" s="145"/>
      <c r="AK1480" s="145"/>
      <c r="AL1480" s="145"/>
      <c r="AY1480" s="171"/>
      <c r="AZ1480" s="167"/>
      <c r="BA1480" s="172"/>
      <c r="BG1480" s="171"/>
      <c r="BH1480" s="167"/>
      <c r="BI1480" s="172"/>
      <c r="CG1480" s="430"/>
      <c r="CH1480" s="430"/>
      <c r="CL1480" s="147"/>
    </row>
    <row r="1481" spans="1:90" s="5" customFormat="1" x14ac:dyDescent="0.25">
      <c r="A1481" s="145"/>
      <c r="B1481" s="145"/>
      <c r="C1481" s="145"/>
      <c r="D1481" s="145"/>
      <c r="E1481" s="145"/>
      <c r="F1481" s="145"/>
      <c r="G1481" s="145"/>
      <c r="H1481" s="145"/>
      <c r="I1481" s="145"/>
      <c r="J1481" s="145"/>
      <c r="K1481" s="145"/>
      <c r="L1481" s="145"/>
      <c r="M1481" s="145"/>
      <c r="N1481" s="145"/>
      <c r="O1481" s="145"/>
      <c r="P1481" s="145"/>
      <c r="Q1481" s="145"/>
      <c r="R1481" s="145"/>
      <c r="S1481" s="145"/>
      <c r="T1481" s="145"/>
      <c r="U1481" s="145"/>
      <c r="V1481" s="145"/>
      <c r="W1481" s="145"/>
      <c r="X1481" s="145"/>
      <c r="Y1481" s="145"/>
      <c r="Z1481" s="145"/>
      <c r="AA1481" s="145"/>
      <c r="AB1481" s="145"/>
      <c r="AC1481" s="169"/>
      <c r="AD1481" s="169"/>
      <c r="AE1481" s="169"/>
      <c r="AF1481" s="169"/>
      <c r="AG1481" s="169"/>
      <c r="AH1481" s="170"/>
      <c r="AI1481" s="145"/>
      <c r="AJ1481" s="145"/>
      <c r="AK1481" s="145"/>
      <c r="AL1481" s="145"/>
      <c r="AY1481" s="171"/>
      <c r="AZ1481" s="167"/>
      <c r="BA1481" s="172"/>
      <c r="BG1481" s="171"/>
      <c r="BH1481" s="167"/>
      <c r="BI1481" s="172"/>
      <c r="CG1481" s="430"/>
      <c r="CH1481" s="430"/>
      <c r="CL1481" s="147"/>
    </row>
    <row r="1482" spans="1:90" s="5" customFormat="1" x14ac:dyDescent="0.25">
      <c r="A1482" s="145"/>
      <c r="B1482" s="145"/>
      <c r="C1482" s="145"/>
      <c r="D1482" s="145"/>
      <c r="E1482" s="145"/>
      <c r="F1482" s="145"/>
      <c r="G1482" s="145"/>
      <c r="H1482" s="145"/>
      <c r="I1482" s="145"/>
      <c r="J1482" s="145"/>
      <c r="K1482" s="145"/>
      <c r="L1482" s="145"/>
      <c r="M1482" s="145"/>
      <c r="N1482" s="145"/>
      <c r="O1482" s="145"/>
      <c r="P1482" s="145"/>
      <c r="Q1482" s="145"/>
      <c r="R1482" s="145"/>
      <c r="S1482" s="145"/>
      <c r="T1482" s="145"/>
      <c r="U1482" s="145"/>
      <c r="V1482" s="145"/>
      <c r="W1482" s="145"/>
      <c r="X1482" s="145"/>
      <c r="Y1482" s="145"/>
      <c r="Z1482" s="145"/>
      <c r="AA1482" s="145"/>
      <c r="AB1482" s="145"/>
      <c r="AC1482" s="169"/>
      <c r="AD1482" s="169"/>
      <c r="AE1482" s="169"/>
      <c r="AF1482" s="169"/>
      <c r="AG1482" s="169"/>
      <c r="AH1482" s="170"/>
      <c r="AI1482" s="145"/>
      <c r="AJ1482" s="145"/>
      <c r="AK1482" s="145"/>
      <c r="AL1482" s="145"/>
      <c r="AY1482" s="171"/>
      <c r="AZ1482" s="167"/>
      <c r="BA1482" s="172"/>
      <c r="BG1482" s="171"/>
      <c r="BH1482" s="167"/>
      <c r="BI1482" s="172"/>
      <c r="CG1482" s="430"/>
      <c r="CH1482" s="430"/>
      <c r="CL1482" s="147"/>
    </row>
    <row r="1483" spans="1:90" s="5" customFormat="1" x14ac:dyDescent="0.25">
      <c r="A1483" s="145"/>
      <c r="B1483" s="145"/>
      <c r="C1483" s="145"/>
      <c r="D1483" s="145"/>
      <c r="E1483" s="145"/>
      <c r="F1483" s="145"/>
      <c r="G1483" s="145"/>
      <c r="H1483" s="145"/>
      <c r="I1483" s="145"/>
      <c r="J1483" s="145"/>
      <c r="K1483" s="145"/>
      <c r="L1483" s="145"/>
      <c r="M1483" s="145"/>
      <c r="N1483" s="145"/>
      <c r="O1483" s="145"/>
      <c r="P1483" s="145"/>
      <c r="Q1483" s="145"/>
      <c r="R1483" s="145"/>
      <c r="S1483" s="145"/>
      <c r="T1483" s="145"/>
      <c r="U1483" s="145"/>
      <c r="V1483" s="145"/>
      <c r="W1483" s="145"/>
      <c r="X1483" s="145"/>
      <c r="Y1483" s="145"/>
      <c r="Z1483" s="145"/>
      <c r="AA1483" s="145"/>
      <c r="AB1483" s="145"/>
      <c r="AC1483" s="169"/>
      <c r="AD1483" s="169"/>
      <c r="AE1483" s="169"/>
      <c r="AF1483" s="169"/>
      <c r="AG1483" s="169"/>
      <c r="AH1483" s="170"/>
      <c r="AI1483" s="145"/>
      <c r="AJ1483" s="145"/>
      <c r="AK1483" s="145"/>
      <c r="AL1483" s="145"/>
      <c r="AY1483" s="171"/>
      <c r="AZ1483" s="167"/>
      <c r="BA1483" s="172"/>
      <c r="BG1483" s="171"/>
      <c r="BH1483" s="167"/>
      <c r="BI1483" s="172"/>
      <c r="CG1483" s="430"/>
      <c r="CH1483" s="430"/>
      <c r="CL1483" s="147"/>
    </row>
    <row r="1484" spans="1:90" s="5" customFormat="1" x14ac:dyDescent="0.25">
      <c r="A1484" s="145"/>
      <c r="B1484" s="145"/>
      <c r="C1484" s="145"/>
      <c r="D1484" s="145"/>
      <c r="E1484" s="145"/>
      <c r="F1484" s="145"/>
      <c r="G1484" s="145"/>
      <c r="H1484" s="145"/>
      <c r="I1484" s="145"/>
      <c r="J1484" s="145"/>
      <c r="K1484" s="145"/>
      <c r="L1484" s="145"/>
      <c r="M1484" s="145"/>
      <c r="N1484" s="145"/>
      <c r="O1484" s="145"/>
      <c r="P1484" s="145"/>
      <c r="Q1484" s="145"/>
      <c r="R1484" s="145"/>
      <c r="S1484" s="145"/>
      <c r="T1484" s="145"/>
      <c r="U1484" s="145"/>
      <c r="V1484" s="145"/>
      <c r="W1484" s="145"/>
      <c r="X1484" s="145"/>
      <c r="Y1484" s="145"/>
      <c r="Z1484" s="145"/>
      <c r="AA1484" s="145"/>
      <c r="AB1484" s="145"/>
      <c r="AC1484" s="169"/>
      <c r="AD1484" s="169"/>
      <c r="AE1484" s="169"/>
      <c r="AF1484" s="169"/>
      <c r="AG1484" s="169"/>
      <c r="AH1484" s="170"/>
      <c r="AI1484" s="145"/>
      <c r="AJ1484" s="145"/>
      <c r="AK1484" s="145"/>
      <c r="AL1484" s="145"/>
      <c r="AY1484" s="171"/>
      <c r="AZ1484" s="167"/>
      <c r="BA1484" s="172"/>
      <c r="BG1484" s="171"/>
      <c r="BH1484" s="167"/>
      <c r="BI1484" s="172"/>
      <c r="CG1484" s="430"/>
      <c r="CH1484" s="430"/>
      <c r="CL1484" s="147"/>
    </row>
    <row r="1485" spans="1:90" s="5" customFormat="1" x14ac:dyDescent="0.25">
      <c r="A1485" s="145"/>
      <c r="B1485" s="145"/>
      <c r="C1485" s="145"/>
      <c r="D1485" s="145"/>
      <c r="E1485" s="145"/>
      <c r="F1485" s="145"/>
      <c r="G1485" s="145"/>
      <c r="H1485" s="145"/>
      <c r="I1485" s="145"/>
      <c r="J1485" s="145"/>
      <c r="K1485" s="145"/>
      <c r="L1485" s="145"/>
      <c r="M1485" s="145"/>
      <c r="N1485" s="145"/>
      <c r="O1485" s="145"/>
      <c r="P1485" s="145"/>
      <c r="Q1485" s="145"/>
      <c r="R1485" s="145"/>
      <c r="S1485" s="145"/>
      <c r="T1485" s="145"/>
      <c r="U1485" s="145"/>
      <c r="V1485" s="145"/>
      <c r="W1485" s="145"/>
      <c r="X1485" s="145"/>
      <c r="Y1485" s="145"/>
      <c r="Z1485" s="145"/>
      <c r="AA1485" s="145"/>
      <c r="AB1485" s="145"/>
      <c r="AC1485" s="169"/>
      <c r="AD1485" s="169"/>
      <c r="AE1485" s="169"/>
      <c r="AF1485" s="169"/>
      <c r="AG1485" s="169"/>
      <c r="AH1485" s="170"/>
      <c r="AI1485" s="145"/>
      <c r="AJ1485" s="145"/>
      <c r="AK1485" s="145"/>
      <c r="AL1485" s="145"/>
      <c r="AY1485" s="171"/>
      <c r="AZ1485" s="167"/>
      <c r="BA1485" s="172"/>
      <c r="BG1485" s="171"/>
      <c r="BH1485" s="167"/>
      <c r="BI1485" s="172"/>
      <c r="CG1485" s="430"/>
      <c r="CH1485" s="430"/>
      <c r="CL1485" s="147"/>
    </row>
    <row r="1486" spans="1:90" s="5" customFormat="1" x14ac:dyDescent="0.25">
      <c r="A1486" s="145"/>
      <c r="B1486" s="145"/>
      <c r="C1486" s="145"/>
      <c r="D1486" s="145"/>
      <c r="E1486" s="145"/>
      <c r="F1486" s="145"/>
      <c r="G1486" s="145"/>
      <c r="H1486" s="145"/>
      <c r="I1486" s="145"/>
      <c r="J1486" s="145"/>
      <c r="K1486" s="145"/>
      <c r="L1486" s="145"/>
      <c r="M1486" s="145"/>
      <c r="N1486" s="145"/>
      <c r="O1486" s="145"/>
      <c r="P1486" s="145"/>
      <c r="Q1486" s="145"/>
      <c r="R1486" s="145"/>
      <c r="S1486" s="145"/>
      <c r="T1486" s="145"/>
      <c r="U1486" s="145"/>
      <c r="V1486" s="145"/>
      <c r="W1486" s="145"/>
      <c r="X1486" s="145"/>
      <c r="Y1486" s="145"/>
      <c r="Z1486" s="145"/>
      <c r="AA1486" s="145"/>
      <c r="AB1486" s="145"/>
      <c r="AC1486" s="169"/>
      <c r="AD1486" s="169"/>
      <c r="AE1486" s="169"/>
      <c r="AF1486" s="169"/>
      <c r="AG1486" s="169"/>
      <c r="AH1486" s="170"/>
      <c r="AI1486" s="145"/>
      <c r="AJ1486" s="145"/>
      <c r="AK1486" s="145"/>
      <c r="AL1486" s="145"/>
      <c r="AY1486" s="171"/>
      <c r="AZ1486" s="167"/>
      <c r="BA1486" s="172"/>
      <c r="BG1486" s="171"/>
      <c r="BH1486" s="167"/>
      <c r="BI1486" s="172"/>
      <c r="CG1486" s="430"/>
      <c r="CH1486" s="430"/>
      <c r="CL1486" s="147"/>
    </row>
    <row r="1487" spans="1:90" s="5" customFormat="1" x14ac:dyDescent="0.25">
      <c r="A1487" s="145"/>
      <c r="B1487" s="145"/>
      <c r="C1487" s="145"/>
      <c r="D1487" s="145"/>
      <c r="E1487" s="145"/>
      <c r="F1487" s="145"/>
      <c r="G1487" s="145"/>
      <c r="H1487" s="145"/>
      <c r="I1487" s="145"/>
      <c r="J1487" s="145"/>
      <c r="K1487" s="145"/>
      <c r="L1487" s="145"/>
      <c r="M1487" s="145"/>
      <c r="N1487" s="145"/>
      <c r="O1487" s="145"/>
      <c r="P1487" s="145"/>
      <c r="Q1487" s="145"/>
      <c r="R1487" s="145"/>
      <c r="S1487" s="145"/>
      <c r="T1487" s="145"/>
      <c r="U1487" s="145"/>
      <c r="V1487" s="145"/>
      <c r="W1487" s="145"/>
      <c r="X1487" s="145"/>
      <c r="Y1487" s="145"/>
      <c r="Z1487" s="145"/>
      <c r="AA1487" s="145"/>
      <c r="AB1487" s="145"/>
      <c r="AC1487" s="169"/>
      <c r="AD1487" s="169"/>
      <c r="AE1487" s="169"/>
      <c r="AF1487" s="169"/>
      <c r="AG1487" s="169"/>
      <c r="AH1487" s="170"/>
      <c r="AI1487" s="145"/>
      <c r="AJ1487" s="145"/>
      <c r="AK1487" s="145"/>
      <c r="AL1487" s="145"/>
      <c r="AY1487" s="171"/>
      <c r="AZ1487" s="167"/>
      <c r="BA1487" s="172"/>
      <c r="BG1487" s="171"/>
      <c r="BH1487" s="167"/>
      <c r="BI1487" s="172"/>
      <c r="CG1487" s="430"/>
      <c r="CH1487" s="430"/>
      <c r="CL1487" s="147"/>
    </row>
    <row r="1488" spans="1:90" s="5" customFormat="1" x14ac:dyDescent="0.25">
      <c r="A1488" s="145"/>
      <c r="B1488" s="145"/>
      <c r="C1488" s="145"/>
      <c r="D1488" s="145"/>
      <c r="E1488" s="145"/>
      <c r="F1488" s="145"/>
      <c r="G1488" s="145"/>
      <c r="H1488" s="145"/>
      <c r="I1488" s="145"/>
      <c r="J1488" s="145"/>
      <c r="K1488" s="145"/>
      <c r="L1488" s="145"/>
      <c r="M1488" s="145"/>
      <c r="N1488" s="145"/>
      <c r="O1488" s="145"/>
      <c r="P1488" s="145"/>
      <c r="Q1488" s="145"/>
      <c r="R1488" s="145"/>
      <c r="S1488" s="145"/>
      <c r="T1488" s="145"/>
      <c r="U1488" s="145"/>
      <c r="V1488" s="145"/>
      <c r="W1488" s="145"/>
      <c r="X1488" s="145"/>
      <c r="Y1488" s="145"/>
      <c r="Z1488" s="145"/>
      <c r="AA1488" s="145"/>
      <c r="AB1488" s="145"/>
      <c r="AC1488" s="169"/>
      <c r="AD1488" s="169"/>
      <c r="AE1488" s="169"/>
      <c r="AF1488" s="169"/>
      <c r="AG1488" s="169"/>
      <c r="AH1488" s="170"/>
      <c r="AI1488" s="145"/>
      <c r="AJ1488" s="145"/>
      <c r="AK1488" s="145"/>
      <c r="AL1488" s="145"/>
      <c r="AY1488" s="171"/>
      <c r="AZ1488" s="167"/>
      <c r="BA1488" s="172"/>
      <c r="BG1488" s="171"/>
      <c r="BH1488" s="167"/>
      <c r="BI1488" s="172"/>
      <c r="CG1488" s="430"/>
      <c r="CH1488" s="430"/>
      <c r="CL1488" s="147"/>
    </row>
    <row r="1489" spans="1:90" s="5" customFormat="1" x14ac:dyDescent="0.25">
      <c r="A1489" s="145"/>
      <c r="B1489" s="145"/>
      <c r="C1489" s="145"/>
      <c r="D1489" s="145"/>
      <c r="E1489" s="145"/>
      <c r="F1489" s="145"/>
      <c r="G1489" s="145"/>
      <c r="H1489" s="145"/>
      <c r="I1489" s="145"/>
      <c r="J1489" s="145"/>
      <c r="K1489" s="145"/>
      <c r="L1489" s="145"/>
      <c r="M1489" s="145"/>
      <c r="N1489" s="145"/>
      <c r="O1489" s="145"/>
      <c r="P1489" s="145"/>
      <c r="Q1489" s="145"/>
      <c r="R1489" s="145"/>
      <c r="S1489" s="145"/>
      <c r="T1489" s="145"/>
      <c r="U1489" s="145"/>
      <c r="V1489" s="145"/>
      <c r="W1489" s="145"/>
      <c r="X1489" s="145"/>
      <c r="Y1489" s="145"/>
      <c r="Z1489" s="145"/>
      <c r="AA1489" s="145"/>
      <c r="AB1489" s="145"/>
      <c r="AC1489" s="169"/>
      <c r="AD1489" s="169"/>
      <c r="AE1489" s="169"/>
      <c r="AF1489" s="169"/>
      <c r="AG1489" s="169"/>
      <c r="AH1489" s="170"/>
      <c r="AI1489" s="145"/>
      <c r="AJ1489" s="145"/>
      <c r="AK1489" s="145"/>
      <c r="AL1489" s="145"/>
      <c r="AY1489" s="171"/>
      <c r="AZ1489" s="167"/>
      <c r="BA1489" s="172"/>
      <c r="BG1489" s="171"/>
      <c r="BH1489" s="167"/>
      <c r="BI1489" s="172"/>
      <c r="CG1489" s="430"/>
      <c r="CH1489" s="430"/>
      <c r="CL1489" s="147"/>
    </row>
    <row r="1490" spans="1:90" s="5" customFormat="1" x14ac:dyDescent="0.25">
      <c r="A1490" s="145"/>
      <c r="B1490" s="145"/>
      <c r="C1490" s="145"/>
      <c r="D1490" s="145"/>
      <c r="E1490" s="145"/>
      <c r="F1490" s="145"/>
      <c r="G1490" s="145"/>
      <c r="H1490" s="145"/>
      <c r="I1490" s="145"/>
      <c r="J1490" s="145"/>
      <c r="K1490" s="145"/>
      <c r="L1490" s="145"/>
      <c r="M1490" s="145"/>
      <c r="N1490" s="145"/>
      <c r="O1490" s="145"/>
      <c r="P1490" s="145"/>
      <c r="Q1490" s="145"/>
      <c r="R1490" s="145"/>
      <c r="S1490" s="145"/>
      <c r="T1490" s="145"/>
      <c r="U1490" s="145"/>
      <c r="V1490" s="145"/>
      <c r="W1490" s="145"/>
      <c r="X1490" s="145"/>
      <c r="Y1490" s="145"/>
      <c r="Z1490" s="145"/>
      <c r="AA1490" s="145"/>
      <c r="AB1490" s="145"/>
      <c r="AC1490" s="169"/>
      <c r="AD1490" s="169"/>
      <c r="AE1490" s="169"/>
      <c r="AF1490" s="169"/>
      <c r="AG1490" s="169"/>
      <c r="AH1490" s="170"/>
      <c r="AI1490" s="145"/>
      <c r="AJ1490" s="145"/>
      <c r="AK1490" s="145"/>
      <c r="AL1490" s="145"/>
      <c r="AY1490" s="171"/>
      <c r="AZ1490" s="167"/>
      <c r="BA1490" s="172"/>
      <c r="BG1490" s="171"/>
      <c r="BH1490" s="167"/>
      <c r="BI1490" s="172"/>
      <c r="CG1490" s="430"/>
      <c r="CH1490" s="430"/>
      <c r="CL1490" s="147"/>
    </row>
    <row r="1491" spans="1:90" s="5" customFormat="1" x14ac:dyDescent="0.25">
      <c r="A1491" s="145"/>
      <c r="B1491" s="145"/>
      <c r="C1491" s="145"/>
      <c r="D1491" s="145"/>
      <c r="E1491" s="145"/>
      <c r="F1491" s="145"/>
      <c r="G1491" s="145"/>
      <c r="H1491" s="145"/>
      <c r="I1491" s="145"/>
      <c r="J1491" s="145"/>
      <c r="K1491" s="145"/>
      <c r="L1491" s="145"/>
      <c r="M1491" s="145"/>
      <c r="N1491" s="145"/>
      <c r="O1491" s="145"/>
      <c r="P1491" s="145"/>
      <c r="Q1491" s="145"/>
      <c r="R1491" s="145"/>
      <c r="S1491" s="145"/>
      <c r="T1491" s="145"/>
      <c r="U1491" s="145"/>
      <c r="V1491" s="145"/>
      <c r="W1491" s="145"/>
      <c r="X1491" s="145"/>
      <c r="Y1491" s="145"/>
      <c r="Z1491" s="145"/>
      <c r="AA1491" s="145"/>
      <c r="AB1491" s="145"/>
      <c r="AC1491" s="169"/>
      <c r="AD1491" s="169"/>
      <c r="AE1491" s="169"/>
      <c r="AF1491" s="169"/>
      <c r="AG1491" s="169"/>
      <c r="AH1491" s="170"/>
      <c r="AI1491" s="145"/>
      <c r="AJ1491" s="145"/>
      <c r="AK1491" s="145"/>
      <c r="AL1491" s="145"/>
      <c r="AY1491" s="171"/>
      <c r="AZ1491" s="167"/>
      <c r="BA1491" s="172"/>
      <c r="BG1491" s="171"/>
      <c r="BH1491" s="167"/>
      <c r="BI1491" s="172"/>
      <c r="CG1491" s="430"/>
      <c r="CH1491" s="430"/>
      <c r="CL1491" s="147"/>
    </row>
    <row r="1492" spans="1:90" s="5" customFormat="1" x14ac:dyDescent="0.25">
      <c r="A1492" s="145"/>
      <c r="B1492" s="145"/>
      <c r="C1492" s="145"/>
      <c r="D1492" s="145"/>
      <c r="E1492" s="145"/>
      <c r="F1492" s="145"/>
      <c r="G1492" s="145"/>
      <c r="H1492" s="145"/>
      <c r="I1492" s="145"/>
      <c r="J1492" s="145"/>
      <c r="K1492" s="145"/>
      <c r="L1492" s="145"/>
      <c r="M1492" s="145"/>
      <c r="N1492" s="145"/>
      <c r="O1492" s="145"/>
      <c r="P1492" s="145"/>
      <c r="Q1492" s="145"/>
      <c r="R1492" s="145"/>
      <c r="S1492" s="145"/>
      <c r="T1492" s="145"/>
      <c r="U1492" s="145"/>
      <c r="V1492" s="145"/>
      <c r="W1492" s="145"/>
      <c r="X1492" s="145"/>
      <c r="Y1492" s="145"/>
      <c r="Z1492" s="145"/>
      <c r="AA1492" s="145"/>
      <c r="AB1492" s="145"/>
      <c r="AC1492" s="169"/>
      <c r="AD1492" s="169"/>
      <c r="AE1492" s="169"/>
      <c r="AF1492" s="169"/>
      <c r="AG1492" s="169"/>
      <c r="AH1492" s="170"/>
      <c r="AI1492" s="145"/>
      <c r="AJ1492" s="145"/>
      <c r="AK1492" s="145"/>
      <c r="AL1492" s="145"/>
      <c r="AY1492" s="171"/>
      <c r="AZ1492" s="167"/>
      <c r="BA1492" s="172"/>
      <c r="BG1492" s="171"/>
      <c r="BH1492" s="167"/>
      <c r="BI1492" s="172"/>
      <c r="CG1492" s="430"/>
      <c r="CH1492" s="430"/>
      <c r="CL1492" s="147"/>
    </row>
    <row r="1493" spans="1:90" s="5" customFormat="1" x14ac:dyDescent="0.25">
      <c r="A1493" s="145"/>
      <c r="B1493" s="145"/>
      <c r="C1493" s="145"/>
      <c r="D1493" s="145"/>
      <c r="E1493" s="145"/>
      <c r="F1493" s="145"/>
      <c r="G1493" s="145"/>
      <c r="H1493" s="145"/>
      <c r="I1493" s="145"/>
      <c r="J1493" s="145"/>
      <c r="K1493" s="145"/>
      <c r="L1493" s="145"/>
      <c r="M1493" s="145"/>
      <c r="N1493" s="145"/>
      <c r="O1493" s="145"/>
      <c r="P1493" s="145"/>
      <c r="Q1493" s="145"/>
      <c r="R1493" s="145"/>
      <c r="S1493" s="145"/>
      <c r="T1493" s="145"/>
      <c r="U1493" s="145"/>
      <c r="V1493" s="145"/>
      <c r="W1493" s="145"/>
      <c r="X1493" s="145"/>
      <c r="Y1493" s="145"/>
      <c r="Z1493" s="145"/>
      <c r="AA1493" s="145"/>
      <c r="AB1493" s="145"/>
      <c r="AC1493" s="169"/>
      <c r="AD1493" s="169"/>
      <c r="AE1493" s="169"/>
      <c r="AF1493" s="169"/>
      <c r="AG1493" s="169"/>
      <c r="AH1493" s="170"/>
      <c r="AI1493" s="145"/>
      <c r="AJ1493" s="145"/>
      <c r="AK1493" s="145"/>
      <c r="AL1493" s="145"/>
      <c r="AY1493" s="171"/>
      <c r="AZ1493" s="167"/>
      <c r="BA1493" s="172"/>
      <c r="BG1493" s="171"/>
      <c r="BH1493" s="167"/>
      <c r="BI1493" s="172"/>
      <c r="CG1493" s="430"/>
      <c r="CH1493" s="430"/>
      <c r="CL1493" s="147"/>
    </row>
    <row r="1494" spans="1:90" s="5" customFormat="1" x14ac:dyDescent="0.25">
      <c r="A1494" s="145"/>
      <c r="B1494" s="145"/>
      <c r="C1494" s="145"/>
      <c r="D1494" s="145"/>
      <c r="E1494" s="145"/>
      <c r="F1494" s="145"/>
      <c r="G1494" s="145"/>
      <c r="H1494" s="145"/>
      <c r="I1494" s="145"/>
      <c r="J1494" s="145"/>
      <c r="K1494" s="145"/>
      <c r="L1494" s="145"/>
      <c r="M1494" s="145"/>
      <c r="N1494" s="145"/>
      <c r="O1494" s="145"/>
      <c r="P1494" s="145"/>
      <c r="Q1494" s="145"/>
      <c r="R1494" s="145"/>
      <c r="S1494" s="145"/>
      <c r="T1494" s="145"/>
      <c r="U1494" s="145"/>
      <c r="V1494" s="145"/>
      <c r="W1494" s="145"/>
      <c r="X1494" s="145"/>
      <c r="Y1494" s="145"/>
      <c r="Z1494" s="145"/>
      <c r="AA1494" s="145"/>
      <c r="AB1494" s="145"/>
      <c r="AC1494" s="169"/>
      <c r="AD1494" s="169"/>
      <c r="AE1494" s="169"/>
      <c r="AF1494" s="169"/>
      <c r="AG1494" s="169"/>
      <c r="AH1494" s="170"/>
      <c r="AI1494" s="145"/>
      <c r="AJ1494" s="145"/>
      <c r="AK1494" s="145"/>
      <c r="AL1494" s="145"/>
      <c r="AY1494" s="171"/>
      <c r="AZ1494" s="167"/>
      <c r="BA1494" s="172"/>
      <c r="BG1494" s="171"/>
      <c r="BH1494" s="167"/>
      <c r="BI1494" s="172"/>
      <c r="CG1494" s="430"/>
      <c r="CH1494" s="430"/>
      <c r="CL1494" s="147"/>
    </row>
    <row r="1495" spans="1:90" s="5" customFormat="1" x14ac:dyDescent="0.25">
      <c r="A1495" s="145"/>
      <c r="B1495" s="145"/>
      <c r="C1495" s="145"/>
      <c r="D1495" s="145"/>
      <c r="E1495" s="145"/>
      <c r="F1495" s="145"/>
      <c r="G1495" s="145"/>
      <c r="H1495" s="145"/>
      <c r="I1495" s="145"/>
      <c r="J1495" s="145"/>
      <c r="K1495" s="145"/>
      <c r="L1495" s="145"/>
      <c r="M1495" s="145"/>
      <c r="N1495" s="145"/>
      <c r="O1495" s="145"/>
      <c r="P1495" s="145"/>
      <c r="Q1495" s="145"/>
      <c r="R1495" s="145"/>
      <c r="S1495" s="145"/>
      <c r="T1495" s="145"/>
      <c r="U1495" s="145"/>
      <c r="V1495" s="145"/>
      <c r="W1495" s="145"/>
      <c r="X1495" s="145"/>
      <c r="Y1495" s="145"/>
      <c r="Z1495" s="145"/>
      <c r="AA1495" s="145"/>
      <c r="AB1495" s="145"/>
      <c r="AC1495" s="169"/>
      <c r="AD1495" s="169"/>
      <c r="AE1495" s="169"/>
      <c r="AF1495" s="169"/>
      <c r="AG1495" s="169"/>
      <c r="AH1495" s="170"/>
      <c r="AI1495" s="145"/>
      <c r="AJ1495" s="145"/>
      <c r="AK1495" s="145"/>
      <c r="AL1495" s="145"/>
      <c r="AY1495" s="171"/>
      <c r="AZ1495" s="167"/>
      <c r="BA1495" s="172"/>
      <c r="BG1495" s="171"/>
      <c r="BH1495" s="167"/>
      <c r="BI1495" s="172"/>
      <c r="CG1495" s="430"/>
      <c r="CH1495" s="430"/>
      <c r="CL1495" s="147"/>
    </row>
    <row r="1496" spans="1:90" s="5" customFormat="1" x14ac:dyDescent="0.25">
      <c r="A1496" s="145"/>
      <c r="B1496" s="145"/>
      <c r="C1496" s="145"/>
      <c r="D1496" s="145"/>
      <c r="E1496" s="145"/>
      <c r="F1496" s="145"/>
      <c r="G1496" s="145"/>
      <c r="H1496" s="145"/>
      <c r="I1496" s="145"/>
      <c r="J1496" s="145"/>
      <c r="K1496" s="145"/>
      <c r="L1496" s="145"/>
      <c r="M1496" s="145"/>
      <c r="N1496" s="145"/>
      <c r="O1496" s="145"/>
      <c r="P1496" s="145"/>
      <c r="Q1496" s="145"/>
      <c r="R1496" s="145"/>
      <c r="S1496" s="145"/>
      <c r="T1496" s="145"/>
      <c r="U1496" s="145"/>
      <c r="V1496" s="145"/>
      <c r="W1496" s="145"/>
      <c r="X1496" s="145"/>
      <c r="Y1496" s="145"/>
      <c r="Z1496" s="145"/>
      <c r="AA1496" s="145"/>
      <c r="AB1496" s="145"/>
      <c r="AC1496" s="169"/>
      <c r="AD1496" s="169"/>
      <c r="AE1496" s="169"/>
      <c r="AF1496" s="169"/>
      <c r="AG1496" s="169"/>
      <c r="AH1496" s="170"/>
      <c r="AI1496" s="145"/>
      <c r="AJ1496" s="145"/>
      <c r="AK1496" s="145"/>
      <c r="AL1496" s="145"/>
      <c r="AY1496" s="171"/>
      <c r="AZ1496" s="167"/>
      <c r="BA1496" s="172"/>
      <c r="BG1496" s="171"/>
      <c r="BH1496" s="167"/>
      <c r="BI1496" s="172"/>
      <c r="CG1496" s="430"/>
      <c r="CH1496" s="430"/>
      <c r="CL1496" s="147"/>
    </row>
    <row r="1497" spans="1:90" s="5" customFormat="1" x14ac:dyDescent="0.25">
      <c r="A1497" s="145"/>
      <c r="B1497" s="145"/>
      <c r="C1497" s="145"/>
      <c r="D1497" s="145"/>
      <c r="E1497" s="145"/>
      <c r="F1497" s="145"/>
      <c r="G1497" s="145"/>
      <c r="H1497" s="145"/>
      <c r="I1497" s="145"/>
      <c r="J1497" s="145"/>
      <c r="K1497" s="145"/>
      <c r="L1497" s="145"/>
      <c r="M1497" s="145"/>
      <c r="N1497" s="145"/>
      <c r="O1497" s="145"/>
      <c r="P1497" s="145"/>
      <c r="Q1497" s="145"/>
      <c r="R1497" s="145"/>
      <c r="S1497" s="145"/>
      <c r="T1497" s="145"/>
      <c r="U1497" s="145"/>
      <c r="V1497" s="145"/>
      <c r="W1497" s="145"/>
      <c r="X1497" s="145"/>
      <c r="Y1497" s="145"/>
      <c r="Z1497" s="145"/>
      <c r="AA1497" s="145"/>
      <c r="AB1497" s="145"/>
      <c r="AC1497" s="169"/>
      <c r="AD1497" s="169"/>
      <c r="AE1497" s="169"/>
      <c r="AF1497" s="169"/>
      <c r="AG1497" s="169"/>
      <c r="AH1497" s="170"/>
      <c r="AI1497" s="145"/>
      <c r="AJ1497" s="145"/>
      <c r="AK1497" s="145"/>
      <c r="AL1497" s="145"/>
      <c r="AY1497" s="171"/>
      <c r="AZ1497" s="167"/>
      <c r="BA1497" s="172"/>
      <c r="BG1497" s="171"/>
      <c r="BH1497" s="167"/>
      <c r="BI1497" s="172"/>
      <c r="CG1497" s="430"/>
      <c r="CH1497" s="430"/>
      <c r="CL1497" s="147"/>
    </row>
    <row r="1498" spans="1:90" s="5" customFormat="1" x14ac:dyDescent="0.25">
      <c r="A1498" s="145"/>
      <c r="B1498" s="145"/>
      <c r="C1498" s="145"/>
      <c r="D1498" s="145"/>
      <c r="E1498" s="145"/>
      <c r="F1498" s="145"/>
      <c r="G1498" s="145"/>
      <c r="H1498" s="145"/>
      <c r="I1498" s="145"/>
      <c r="J1498" s="145"/>
      <c r="K1498" s="145"/>
      <c r="L1498" s="145"/>
      <c r="M1498" s="145"/>
      <c r="N1498" s="145"/>
      <c r="O1498" s="145"/>
      <c r="P1498" s="145"/>
      <c r="Q1498" s="145"/>
      <c r="R1498" s="145"/>
      <c r="S1498" s="145"/>
      <c r="T1498" s="145"/>
      <c r="U1498" s="145"/>
      <c r="V1498" s="145"/>
      <c r="W1498" s="145"/>
      <c r="X1498" s="145"/>
      <c r="Y1498" s="145"/>
      <c r="Z1498" s="145"/>
      <c r="AA1498" s="145"/>
      <c r="AB1498" s="145"/>
      <c r="AC1498" s="169"/>
      <c r="AD1498" s="169"/>
      <c r="AE1498" s="169"/>
      <c r="AF1498" s="169"/>
      <c r="AG1498" s="169"/>
      <c r="AH1498" s="170"/>
      <c r="AI1498" s="145"/>
      <c r="AJ1498" s="145"/>
      <c r="AK1498" s="145"/>
      <c r="AL1498" s="145"/>
      <c r="AY1498" s="171"/>
      <c r="AZ1498" s="167"/>
      <c r="BA1498" s="172"/>
      <c r="BG1498" s="171"/>
      <c r="BH1498" s="167"/>
      <c r="BI1498" s="172"/>
      <c r="CG1498" s="430"/>
      <c r="CH1498" s="430"/>
      <c r="CL1498" s="147"/>
    </row>
    <row r="1499" spans="1:90" s="5" customFormat="1" x14ac:dyDescent="0.25">
      <c r="A1499" s="145"/>
      <c r="B1499" s="145"/>
      <c r="C1499" s="145"/>
      <c r="D1499" s="145"/>
      <c r="E1499" s="145"/>
      <c r="F1499" s="145"/>
      <c r="G1499" s="145"/>
      <c r="H1499" s="145"/>
      <c r="I1499" s="145"/>
      <c r="J1499" s="145"/>
      <c r="K1499" s="145"/>
      <c r="L1499" s="145"/>
      <c r="M1499" s="145"/>
      <c r="N1499" s="145"/>
      <c r="O1499" s="145"/>
      <c r="P1499" s="145"/>
      <c r="Q1499" s="145"/>
      <c r="R1499" s="145"/>
      <c r="S1499" s="145"/>
      <c r="T1499" s="145"/>
      <c r="U1499" s="145"/>
      <c r="V1499" s="145"/>
      <c r="W1499" s="145"/>
      <c r="X1499" s="145"/>
      <c r="Y1499" s="145"/>
      <c r="Z1499" s="145"/>
      <c r="AA1499" s="145"/>
      <c r="AB1499" s="145"/>
      <c r="AC1499" s="169"/>
      <c r="AD1499" s="169"/>
      <c r="AE1499" s="169"/>
      <c r="AF1499" s="169"/>
      <c r="AG1499" s="169"/>
      <c r="AH1499" s="170"/>
      <c r="AI1499" s="145"/>
      <c r="AJ1499" s="145"/>
      <c r="AK1499" s="145"/>
      <c r="AL1499" s="145"/>
      <c r="AY1499" s="171"/>
      <c r="AZ1499" s="167"/>
      <c r="BA1499" s="172"/>
      <c r="BG1499" s="171"/>
      <c r="BH1499" s="167"/>
      <c r="BI1499" s="172"/>
      <c r="CG1499" s="430"/>
      <c r="CH1499" s="430"/>
      <c r="CL1499" s="147"/>
    </row>
    <row r="1500" spans="1:90" s="5" customFormat="1" x14ac:dyDescent="0.25">
      <c r="A1500" s="145"/>
      <c r="B1500" s="145"/>
      <c r="C1500" s="145"/>
      <c r="D1500" s="145"/>
      <c r="E1500" s="145"/>
      <c r="F1500" s="145"/>
      <c r="G1500" s="145"/>
      <c r="H1500" s="145"/>
      <c r="I1500" s="145"/>
      <c r="J1500" s="145"/>
      <c r="K1500" s="145"/>
      <c r="L1500" s="145"/>
      <c r="M1500" s="145"/>
      <c r="N1500" s="145"/>
      <c r="O1500" s="145"/>
      <c r="P1500" s="145"/>
      <c r="Q1500" s="145"/>
      <c r="R1500" s="145"/>
      <c r="S1500" s="145"/>
      <c r="T1500" s="145"/>
      <c r="U1500" s="145"/>
      <c r="V1500" s="145"/>
      <c r="W1500" s="145"/>
      <c r="X1500" s="145"/>
      <c r="Y1500" s="145"/>
      <c r="Z1500" s="145"/>
      <c r="AA1500" s="145"/>
      <c r="AB1500" s="145"/>
      <c r="AC1500" s="169"/>
      <c r="AD1500" s="169"/>
      <c r="AE1500" s="169"/>
      <c r="AF1500" s="169"/>
      <c r="AG1500" s="169"/>
      <c r="AH1500" s="170"/>
      <c r="AI1500" s="145"/>
      <c r="AJ1500" s="145"/>
      <c r="AK1500" s="145"/>
      <c r="AL1500" s="145"/>
      <c r="AY1500" s="171"/>
      <c r="AZ1500" s="167"/>
      <c r="BA1500" s="172"/>
      <c r="BG1500" s="171"/>
      <c r="BH1500" s="167"/>
      <c r="BI1500" s="172"/>
      <c r="CG1500" s="430"/>
      <c r="CH1500" s="430"/>
      <c r="CL1500" s="147"/>
    </row>
    <row r="1501" spans="1:90" s="5" customFormat="1" x14ac:dyDescent="0.25">
      <c r="A1501" s="145"/>
      <c r="B1501" s="145"/>
      <c r="C1501" s="145"/>
      <c r="D1501" s="145"/>
      <c r="E1501" s="145"/>
      <c r="F1501" s="145"/>
      <c r="G1501" s="145"/>
      <c r="H1501" s="145"/>
      <c r="I1501" s="145"/>
      <c r="J1501" s="145"/>
      <c r="K1501" s="145"/>
      <c r="L1501" s="145"/>
      <c r="M1501" s="145"/>
      <c r="N1501" s="145"/>
      <c r="O1501" s="145"/>
      <c r="P1501" s="145"/>
      <c r="Q1501" s="145"/>
      <c r="R1501" s="145"/>
      <c r="S1501" s="145"/>
      <c r="T1501" s="145"/>
      <c r="U1501" s="145"/>
      <c r="V1501" s="145"/>
      <c r="W1501" s="145"/>
      <c r="X1501" s="145"/>
      <c r="Y1501" s="145"/>
      <c r="Z1501" s="145"/>
      <c r="AA1501" s="145"/>
      <c r="AB1501" s="145"/>
      <c r="AC1501" s="169"/>
      <c r="AD1501" s="169"/>
      <c r="AE1501" s="169"/>
      <c r="AF1501" s="169"/>
      <c r="AG1501" s="169"/>
      <c r="AH1501" s="170"/>
      <c r="AI1501" s="145"/>
      <c r="AJ1501" s="145"/>
      <c r="AK1501" s="145"/>
      <c r="AL1501" s="145"/>
      <c r="AY1501" s="171"/>
      <c r="AZ1501" s="167"/>
      <c r="BA1501" s="172"/>
      <c r="BG1501" s="171"/>
      <c r="BH1501" s="167"/>
      <c r="BI1501" s="172"/>
      <c r="CG1501" s="430"/>
      <c r="CH1501" s="430"/>
      <c r="CL1501" s="147"/>
    </row>
    <row r="1502" spans="1:90" s="5" customFormat="1" x14ac:dyDescent="0.25">
      <c r="A1502" s="145"/>
      <c r="B1502" s="145"/>
      <c r="C1502" s="145"/>
      <c r="D1502" s="145"/>
      <c r="E1502" s="145"/>
      <c r="F1502" s="145"/>
      <c r="G1502" s="145"/>
      <c r="H1502" s="145"/>
      <c r="I1502" s="145"/>
      <c r="J1502" s="145"/>
      <c r="K1502" s="145"/>
      <c r="L1502" s="145"/>
      <c r="M1502" s="145"/>
      <c r="N1502" s="145"/>
      <c r="O1502" s="145"/>
      <c r="P1502" s="145"/>
      <c r="Q1502" s="145"/>
      <c r="R1502" s="145"/>
      <c r="S1502" s="145"/>
      <c r="T1502" s="145"/>
      <c r="U1502" s="145"/>
      <c r="V1502" s="145"/>
      <c r="W1502" s="145"/>
      <c r="X1502" s="145"/>
      <c r="Y1502" s="145"/>
      <c r="Z1502" s="145"/>
      <c r="AA1502" s="145"/>
      <c r="AB1502" s="145"/>
      <c r="AC1502" s="169"/>
      <c r="AD1502" s="169"/>
      <c r="AE1502" s="169"/>
      <c r="AF1502" s="169"/>
      <c r="AG1502" s="169"/>
      <c r="AH1502" s="170"/>
      <c r="AI1502" s="145"/>
      <c r="AJ1502" s="145"/>
      <c r="AK1502" s="145"/>
      <c r="AL1502" s="145"/>
      <c r="AY1502" s="171"/>
      <c r="AZ1502" s="167"/>
      <c r="BA1502" s="172"/>
      <c r="BG1502" s="171"/>
      <c r="BH1502" s="167"/>
      <c r="BI1502" s="172"/>
      <c r="CG1502" s="430"/>
      <c r="CH1502" s="430"/>
      <c r="CL1502" s="147"/>
    </row>
    <row r="1503" spans="1:90" s="5" customFormat="1" x14ac:dyDescent="0.25">
      <c r="A1503" s="145"/>
      <c r="B1503" s="145"/>
      <c r="C1503" s="145"/>
      <c r="D1503" s="145"/>
      <c r="E1503" s="145"/>
      <c r="F1503" s="145"/>
      <c r="G1503" s="145"/>
      <c r="H1503" s="145"/>
      <c r="I1503" s="145"/>
      <c r="J1503" s="145"/>
      <c r="K1503" s="145"/>
      <c r="L1503" s="145"/>
      <c r="M1503" s="145"/>
      <c r="N1503" s="145"/>
      <c r="O1503" s="145"/>
      <c r="P1503" s="145"/>
      <c r="Q1503" s="145"/>
      <c r="R1503" s="145"/>
      <c r="S1503" s="145"/>
      <c r="T1503" s="145"/>
      <c r="U1503" s="145"/>
      <c r="V1503" s="145"/>
      <c r="W1503" s="145"/>
      <c r="X1503" s="145"/>
      <c r="Y1503" s="145"/>
      <c r="Z1503" s="145"/>
      <c r="AA1503" s="145"/>
      <c r="AB1503" s="145"/>
      <c r="AC1503" s="169"/>
      <c r="AD1503" s="169"/>
      <c r="AE1503" s="169"/>
      <c r="AF1503" s="169"/>
      <c r="AG1503" s="169"/>
      <c r="AH1503" s="170"/>
      <c r="AI1503" s="145"/>
      <c r="AJ1503" s="145"/>
      <c r="AK1503" s="145"/>
      <c r="AL1503" s="145"/>
      <c r="AY1503" s="171"/>
      <c r="AZ1503" s="167"/>
      <c r="BA1503" s="172"/>
      <c r="BG1503" s="171"/>
      <c r="BH1503" s="167"/>
      <c r="BI1503" s="172"/>
      <c r="CG1503" s="430"/>
      <c r="CH1503" s="430"/>
      <c r="CL1503" s="147"/>
    </row>
    <row r="1504" spans="1:90" s="5" customFormat="1" x14ac:dyDescent="0.25">
      <c r="A1504" s="145"/>
      <c r="B1504" s="145"/>
      <c r="C1504" s="145"/>
      <c r="D1504" s="145"/>
      <c r="E1504" s="145"/>
      <c r="F1504" s="145"/>
      <c r="G1504" s="145"/>
      <c r="H1504" s="145"/>
      <c r="I1504" s="145"/>
      <c r="J1504" s="145"/>
      <c r="K1504" s="145"/>
      <c r="L1504" s="145"/>
      <c r="M1504" s="145"/>
      <c r="N1504" s="145"/>
      <c r="O1504" s="145"/>
      <c r="P1504" s="145"/>
      <c r="Q1504" s="145"/>
      <c r="R1504" s="145"/>
      <c r="S1504" s="145"/>
      <c r="T1504" s="145"/>
      <c r="U1504" s="145"/>
      <c r="V1504" s="145"/>
      <c r="W1504" s="145"/>
      <c r="X1504" s="145"/>
      <c r="Y1504" s="145"/>
      <c r="Z1504" s="145"/>
      <c r="AA1504" s="145"/>
      <c r="AB1504" s="145"/>
      <c r="AC1504" s="169"/>
      <c r="AD1504" s="169"/>
      <c r="AE1504" s="169"/>
      <c r="AF1504" s="169"/>
      <c r="AG1504" s="169"/>
      <c r="AH1504" s="170"/>
      <c r="AI1504" s="145"/>
      <c r="AJ1504" s="145"/>
      <c r="AK1504" s="145"/>
      <c r="AL1504" s="145"/>
      <c r="AY1504" s="171"/>
      <c r="AZ1504" s="167"/>
      <c r="BA1504" s="172"/>
      <c r="BG1504" s="171"/>
      <c r="BH1504" s="167"/>
      <c r="BI1504" s="172"/>
      <c r="CG1504" s="430"/>
      <c r="CH1504" s="430"/>
      <c r="CL1504" s="147"/>
    </row>
    <row r="1505" spans="1:90" s="5" customFormat="1" x14ac:dyDescent="0.25">
      <c r="A1505" s="145"/>
      <c r="B1505" s="145"/>
      <c r="C1505" s="145"/>
      <c r="D1505" s="145"/>
      <c r="E1505" s="145"/>
      <c r="F1505" s="145"/>
      <c r="G1505" s="145"/>
      <c r="H1505" s="145"/>
      <c r="I1505" s="145"/>
      <c r="J1505" s="145"/>
      <c r="K1505" s="145"/>
      <c r="L1505" s="145"/>
      <c r="M1505" s="145"/>
      <c r="N1505" s="145"/>
      <c r="O1505" s="145"/>
      <c r="P1505" s="145"/>
      <c r="Q1505" s="145"/>
      <c r="R1505" s="145"/>
      <c r="S1505" s="145"/>
      <c r="T1505" s="145"/>
      <c r="U1505" s="145"/>
      <c r="V1505" s="145"/>
      <c r="W1505" s="145"/>
      <c r="X1505" s="145"/>
      <c r="Y1505" s="145"/>
      <c r="Z1505" s="145"/>
      <c r="AA1505" s="145"/>
      <c r="AB1505" s="145"/>
      <c r="AC1505" s="169"/>
      <c r="AD1505" s="169"/>
      <c r="AE1505" s="169"/>
      <c r="AF1505" s="169"/>
      <c r="AG1505" s="169"/>
      <c r="AH1505" s="170"/>
      <c r="AI1505" s="145"/>
      <c r="AJ1505" s="145"/>
      <c r="AK1505" s="145"/>
      <c r="AL1505" s="145"/>
      <c r="AY1505" s="171"/>
      <c r="AZ1505" s="167"/>
      <c r="BA1505" s="172"/>
      <c r="BG1505" s="171"/>
      <c r="BH1505" s="167"/>
      <c r="BI1505" s="172"/>
      <c r="CG1505" s="430"/>
      <c r="CH1505" s="430"/>
      <c r="CL1505" s="147"/>
    </row>
    <row r="1506" spans="1:90" s="5" customFormat="1" x14ac:dyDescent="0.25">
      <c r="A1506" s="145"/>
      <c r="B1506" s="145"/>
      <c r="C1506" s="145"/>
      <c r="D1506" s="145"/>
      <c r="E1506" s="145"/>
      <c r="F1506" s="145"/>
      <c r="G1506" s="145"/>
      <c r="H1506" s="145"/>
      <c r="I1506" s="145"/>
      <c r="J1506" s="145"/>
      <c r="K1506" s="145"/>
      <c r="L1506" s="145"/>
      <c r="M1506" s="145"/>
      <c r="N1506" s="145"/>
      <c r="O1506" s="145"/>
      <c r="P1506" s="145"/>
      <c r="Q1506" s="145"/>
      <c r="R1506" s="145"/>
      <c r="S1506" s="145"/>
      <c r="T1506" s="145"/>
      <c r="U1506" s="145"/>
      <c r="V1506" s="145"/>
      <c r="W1506" s="145"/>
      <c r="X1506" s="145"/>
      <c r="Y1506" s="145"/>
      <c r="Z1506" s="145"/>
      <c r="AA1506" s="145"/>
      <c r="AB1506" s="145"/>
      <c r="AC1506" s="169"/>
      <c r="AD1506" s="169"/>
      <c r="AE1506" s="169"/>
      <c r="AF1506" s="169"/>
      <c r="AG1506" s="169"/>
      <c r="AH1506" s="170"/>
      <c r="AI1506" s="145"/>
      <c r="AJ1506" s="145"/>
      <c r="AK1506" s="145"/>
      <c r="AL1506" s="145"/>
      <c r="AY1506" s="171"/>
      <c r="AZ1506" s="167"/>
      <c r="BA1506" s="172"/>
      <c r="BG1506" s="171"/>
      <c r="BH1506" s="167"/>
      <c r="BI1506" s="172"/>
      <c r="CG1506" s="430"/>
      <c r="CH1506" s="430"/>
      <c r="CL1506" s="147"/>
    </row>
    <row r="1507" spans="1:90" s="5" customFormat="1" x14ac:dyDescent="0.25">
      <c r="A1507" s="145"/>
      <c r="B1507" s="145"/>
      <c r="C1507" s="145"/>
      <c r="D1507" s="145"/>
      <c r="E1507" s="145"/>
      <c r="F1507" s="145"/>
      <c r="G1507" s="145"/>
      <c r="H1507" s="145"/>
      <c r="I1507" s="145"/>
      <c r="J1507" s="145"/>
      <c r="K1507" s="145"/>
      <c r="L1507" s="145"/>
      <c r="M1507" s="145"/>
      <c r="N1507" s="145"/>
      <c r="O1507" s="145"/>
      <c r="P1507" s="145"/>
      <c r="Q1507" s="145"/>
      <c r="R1507" s="145"/>
      <c r="S1507" s="145"/>
      <c r="T1507" s="145"/>
      <c r="U1507" s="145"/>
      <c r="V1507" s="145"/>
      <c r="W1507" s="145"/>
      <c r="X1507" s="145"/>
      <c r="Y1507" s="145"/>
      <c r="Z1507" s="145"/>
      <c r="AA1507" s="145"/>
      <c r="AB1507" s="145"/>
      <c r="AC1507" s="169"/>
      <c r="AD1507" s="169"/>
      <c r="AE1507" s="169"/>
      <c r="AF1507" s="169"/>
      <c r="AG1507" s="169"/>
      <c r="AH1507" s="170"/>
      <c r="AI1507" s="145"/>
      <c r="AJ1507" s="145"/>
      <c r="AK1507" s="145"/>
      <c r="AL1507" s="145"/>
      <c r="AY1507" s="171"/>
      <c r="AZ1507" s="167"/>
      <c r="BA1507" s="172"/>
      <c r="BG1507" s="171"/>
      <c r="BH1507" s="167"/>
      <c r="BI1507" s="172"/>
      <c r="CG1507" s="430"/>
      <c r="CH1507" s="430"/>
      <c r="CL1507" s="147"/>
    </row>
    <row r="1508" spans="1:90" s="5" customFormat="1" x14ac:dyDescent="0.25">
      <c r="A1508" s="145"/>
      <c r="B1508" s="145"/>
      <c r="C1508" s="145"/>
      <c r="D1508" s="145"/>
      <c r="E1508" s="145"/>
      <c r="F1508" s="145"/>
      <c r="G1508" s="145"/>
      <c r="H1508" s="145"/>
      <c r="I1508" s="145"/>
      <c r="J1508" s="145"/>
      <c r="K1508" s="145"/>
      <c r="L1508" s="145"/>
      <c r="M1508" s="145"/>
      <c r="N1508" s="145"/>
      <c r="O1508" s="145"/>
      <c r="P1508" s="145"/>
      <c r="Q1508" s="145"/>
      <c r="R1508" s="145"/>
      <c r="S1508" s="145"/>
      <c r="T1508" s="145"/>
      <c r="U1508" s="145"/>
      <c r="V1508" s="145"/>
      <c r="W1508" s="145"/>
      <c r="X1508" s="145"/>
      <c r="Y1508" s="145"/>
      <c r="Z1508" s="145"/>
      <c r="AA1508" s="145"/>
      <c r="AB1508" s="145"/>
      <c r="AC1508" s="169"/>
      <c r="AD1508" s="169"/>
      <c r="AE1508" s="169"/>
      <c r="AF1508" s="169"/>
      <c r="AG1508" s="169"/>
      <c r="AH1508" s="170"/>
      <c r="AI1508" s="145"/>
      <c r="AJ1508" s="145"/>
      <c r="AK1508" s="145"/>
      <c r="AL1508" s="145"/>
      <c r="AY1508" s="171"/>
      <c r="AZ1508" s="167"/>
      <c r="BA1508" s="172"/>
      <c r="BG1508" s="171"/>
      <c r="BH1508" s="167"/>
      <c r="BI1508" s="172"/>
      <c r="CG1508" s="430"/>
      <c r="CH1508" s="430"/>
      <c r="CL1508" s="147"/>
    </row>
    <row r="1509" spans="1:90" s="5" customFormat="1" x14ac:dyDescent="0.25">
      <c r="A1509" s="145"/>
      <c r="B1509" s="145"/>
      <c r="C1509" s="145"/>
      <c r="D1509" s="145"/>
      <c r="E1509" s="145"/>
      <c r="F1509" s="145"/>
      <c r="G1509" s="145"/>
      <c r="H1509" s="145"/>
      <c r="I1509" s="145"/>
      <c r="J1509" s="145"/>
      <c r="K1509" s="145"/>
      <c r="L1509" s="145"/>
      <c r="M1509" s="145"/>
      <c r="N1509" s="145"/>
      <c r="O1509" s="145"/>
      <c r="P1509" s="145"/>
      <c r="Q1509" s="145"/>
      <c r="R1509" s="145"/>
      <c r="S1509" s="145"/>
      <c r="T1509" s="145"/>
      <c r="U1509" s="145"/>
      <c r="V1509" s="145"/>
      <c r="W1509" s="145"/>
      <c r="X1509" s="145"/>
      <c r="Y1509" s="145"/>
      <c r="Z1509" s="145"/>
      <c r="AA1509" s="145"/>
      <c r="AB1509" s="145"/>
      <c r="AC1509" s="169"/>
      <c r="AD1509" s="169"/>
      <c r="AE1509" s="169"/>
      <c r="AF1509" s="169"/>
      <c r="AG1509" s="169"/>
      <c r="AH1509" s="170"/>
      <c r="AI1509" s="145"/>
      <c r="AJ1509" s="145"/>
      <c r="AK1509" s="145"/>
      <c r="AL1509" s="145"/>
      <c r="AY1509" s="171"/>
      <c r="AZ1509" s="167"/>
      <c r="BA1509" s="172"/>
      <c r="BG1509" s="171"/>
      <c r="BH1509" s="167"/>
      <c r="BI1509" s="172"/>
      <c r="CG1509" s="430"/>
      <c r="CH1509" s="430"/>
      <c r="CL1509" s="147"/>
    </row>
    <row r="1510" spans="1:90" s="5" customFormat="1" x14ac:dyDescent="0.25">
      <c r="A1510" s="145"/>
      <c r="B1510" s="145"/>
      <c r="C1510" s="145"/>
      <c r="D1510" s="145"/>
      <c r="E1510" s="145"/>
      <c r="F1510" s="145"/>
      <c r="G1510" s="145"/>
      <c r="H1510" s="145"/>
      <c r="I1510" s="145"/>
      <c r="J1510" s="145"/>
      <c r="K1510" s="145"/>
      <c r="L1510" s="145"/>
      <c r="M1510" s="145"/>
      <c r="N1510" s="145"/>
      <c r="O1510" s="145"/>
      <c r="P1510" s="145"/>
      <c r="Q1510" s="145"/>
      <c r="R1510" s="145"/>
      <c r="S1510" s="145"/>
      <c r="T1510" s="145"/>
      <c r="U1510" s="145"/>
      <c r="V1510" s="145"/>
      <c r="W1510" s="145"/>
      <c r="X1510" s="145"/>
      <c r="Y1510" s="145"/>
      <c r="Z1510" s="145"/>
      <c r="AA1510" s="145"/>
      <c r="AB1510" s="145"/>
      <c r="AC1510" s="169"/>
      <c r="AD1510" s="169"/>
      <c r="AE1510" s="169"/>
      <c r="AF1510" s="169"/>
      <c r="AG1510" s="169"/>
      <c r="AH1510" s="170"/>
      <c r="AI1510" s="145"/>
      <c r="AJ1510" s="145"/>
      <c r="AK1510" s="145"/>
      <c r="AL1510" s="145"/>
      <c r="AY1510" s="171"/>
      <c r="AZ1510" s="167"/>
      <c r="BA1510" s="172"/>
      <c r="BG1510" s="171"/>
      <c r="BH1510" s="167"/>
      <c r="BI1510" s="172"/>
      <c r="CG1510" s="430"/>
      <c r="CH1510" s="430"/>
      <c r="CL1510" s="147"/>
    </row>
    <row r="1511" spans="1:90" s="5" customFormat="1" x14ac:dyDescent="0.25">
      <c r="A1511" s="145"/>
      <c r="B1511" s="145"/>
      <c r="C1511" s="145"/>
      <c r="D1511" s="145"/>
      <c r="E1511" s="145"/>
      <c r="F1511" s="145"/>
      <c r="G1511" s="145"/>
      <c r="H1511" s="145"/>
      <c r="I1511" s="145"/>
      <c r="J1511" s="145"/>
      <c r="K1511" s="145"/>
      <c r="L1511" s="145"/>
      <c r="M1511" s="145"/>
      <c r="N1511" s="145"/>
      <c r="O1511" s="145"/>
      <c r="P1511" s="145"/>
      <c r="Q1511" s="145"/>
      <c r="R1511" s="145"/>
      <c r="S1511" s="145"/>
      <c r="T1511" s="145"/>
      <c r="U1511" s="145"/>
      <c r="V1511" s="145"/>
      <c r="W1511" s="145"/>
      <c r="X1511" s="145"/>
      <c r="Y1511" s="145"/>
      <c r="Z1511" s="145"/>
      <c r="AA1511" s="145"/>
      <c r="AB1511" s="145"/>
      <c r="AC1511" s="169"/>
      <c r="AD1511" s="169"/>
      <c r="AE1511" s="169"/>
      <c r="AF1511" s="169"/>
      <c r="AG1511" s="169"/>
      <c r="AH1511" s="170"/>
      <c r="AI1511" s="145"/>
      <c r="AJ1511" s="145"/>
      <c r="AK1511" s="145"/>
      <c r="AL1511" s="145"/>
      <c r="AY1511" s="171"/>
      <c r="AZ1511" s="167"/>
      <c r="BA1511" s="172"/>
      <c r="BG1511" s="171"/>
      <c r="BH1511" s="167"/>
      <c r="BI1511" s="172"/>
      <c r="CG1511" s="430"/>
      <c r="CH1511" s="430"/>
      <c r="CL1511" s="147"/>
    </row>
    <row r="1512" spans="1:90" s="5" customFormat="1" x14ac:dyDescent="0.25">
      <c r="A1512" s="145"/>
      <c r="B1512" s="145"/>
      <c r="C1512" s="145"/>
      <c r="D1512" s="145"/>
      <c r="E1512" s="145"/>
      <c r="F1512" s="145"/>
      <c r="G1512" s="145"/>
      <c r="H1512" s="145"/>
      <c r="I1512" s="145"/>
      <c r="J1512" s="145"/>
      <c r="K1512" s="145"/>
      <c r="L1512" s="145"/>
      <c r="M1512" s="145"/>
      <c r="N1512" s="145"/>
      <c r="O1512" s="145"/>
      <c r="P1512" s="145"/>
      <c r="Q1512" s="145"/>
      <c r="R1512" s="145"/>
      <c r="S1512" s="145"/>
      <c r="T1512" s="145"/>
      <c r="U1512" s="145"/>
      <c r="V1512" s="145"/>
      <c r="W1512" s="145"/>
      <c r="X1512" s="145"/>
      <c r="Y1512" s="145"/>
      <c r="Z1512" s="145"/>
      <c r="AA1512" s="145"/>
      <c r="AB1512" s="145"/>
      <c r="AC1512" s="169"/>
      <c r="AD1512" s="169"/>
      <c r="AE1512" s="169"/>
      <c r="AF1512" s="169"/>
      <c r="AG1512" s="169"/>
      <c r="AH1512" s="170"/>
      <c r="AI1512" s="145"/>
      <c r="AJ1512" s="145"/>
      <c r="AK1512" s="145"/>
      <c r="AL1512" s="145"/>
      <c r="AY1512" s="171"/>
      <c r="AZ1512" s="167"/>
      <c r="BA1512" s="172"/>
      <c r="BG1512" s="171"/>
      <c r="BH1512" s="167"/>
      <c r="BI1512" s="172"/>
      <c r="CG1512" s="430"/>
      <c r="CH1512" s="430"/>
      <c r="CL1512" s="147"/>
    </row>
    <row r="1513" spans="1:90" s="5" customFormat="1" x14ac:dyDescent="0.25">
      <c r="A1513" s="145"/>
      <c r="B1513" s="145"/>
      <c r="C1513" s="145"/>
      <c r="D1513" s="145"/>
      <c r="E1513" s="145"/>
      <c r="F1513" s="145"/>
      <c r="G1513" s="145"/>
      <c r="H1513" s="145"/>
      <c r="I1513" s="145"/>
      <c r="J1513" s="145"/>
      <c r="K1513" s="145"/>
      <c r="L1513" s="145"/>
      <c r="M1513" s="145"/>
      <c r="N1513" s="145"/>
      <c r="O1513" s="145"/>
      <c r="P1513" s="145"/>
      <c r="Q1513" s="145"/>
      <c r="R1513" s="145"/>
      <c r="S1513" s="145"/>
      <c r="T1513" s="145"/>
      <c r="U1513" s="145"/>
      <c r="V1513" s="145"/>
      <c r="W1513" s="145"/>
      <c r="X1513" s="145"/>
      <c r="Y1513" s="145"/>
      <c r="Z1513" s="145"/>
      <c r="AA1513" s="145"/>
      <c r="AB1513" s="145"/>
      <c r="AC1513" s="169"/>
      <c r="AD1513" s="169"/>
      <c r="AE1513" s="169"/>
      <c r="AF1513" s="169"/>
      <c r="AG1513" s="169"/>
      <c r="AH1513" s="170"/>
      <c r="AI1513" s="145"/>
      <c r="AJ1513" s="145"/>
      <c r="AK1513" s="145"/>
      <c r="AL1513" s="145"/>
      <c r="AY1513" s="171"/>
      <c r="AZ1513" s="167"/>
      <c r="BA1513" s="172"/>
      <c r="BG1513" s="171"/>
      <c r="BH1513" s="167"/>
      <c r="BI1513" s="172"/>
      <c r="CG1513" s="430"/>
      <c r="CH1513" s="430"/>
      <c r="CL1513" s="147"/>
    </row>
    <row r="1514" spans="1:90" s="5" customFormat="1" x14ac:dyDescent="0.25">
      <c r="A1514" s="145"/>
      <c r="B1514" s="145"/>
      <c r="C1514" s="145"/>
      <c r="D1514" s="145"/>
      <c r="E1514" s="145"/>
      <c r="F1514" s="145"/>
      <c r="G1514" s="145"/>
      <c r="H1514" s="145"/>
      <c r="I1514" s="145"/>
      <c r="J1514" s="145"/>
      <c r="K1514" s="145"/>
      <c r="L1514" s="145"/>
      <c r="M1514" s="145"/>
      <c r="N1514" s="145"/>
      <c r="O1514" s="145"/>
      <c r="P1514" s="145"/>
      <c r="Q1514" s="145"/>
      <c r="R1514" s="145"/>
      <c r="S1514" s="145"/>
      <c r="T1514" s="145"/>
      <c r="U1514" s="145"/>
      <c r="V1514" s="145"/>
      <c r="W1514" s="145"/>
      <c r="X1514" s="145"/>
      <c r="Y1514" s="145"/>
      <c r="Z1514" s="145"/>
      <c r="AA1514" s="145"/>
      <c r="AB1514" s="145"/>
      <c r="AC1514" s="169"/>
      <c r="AD1514" s="169"/>
      <c r="AE1514" s="169"/>
      <c r="AF1514" s="169"/>
      <c r="AG1514" s="169"/>
      <c r="AH1514" s="170"/>
      <c r="AI1514" s="145"/>
      <c r="AJ1514" s="145"/>
      <c r="AK1514" s="145"/>
      <c r="AL1514" s="145"/>
      <c r="AY1514" s="171"/>
      <c r="AZ1514" s="167"/>
      <c r="BA1514" s="172"/>
      <c r="BG1514" s="171"/>
      <c r="BH1514" s="167"/>
      <c r="BI1514" s="172"/>
      <c r="CG1514" s="430"/>
      <c r="CH1514" s="430"/>
      <c r="CL1514" s="147"/>
    </row>
    <row r="1515" spans="1:90" s="5" customFormat="1" x14ac:dyDescent="0.25">
      <c r="A1515" s="145"/>
      <c r="B1515" s="145"/>
      <c r="C1515" s="145"/>
      <c r="D1515" s="145"/>
      <c r="E1515" s="145"/>
      <c r="F1515" s="145"/>
      <c r="G1515" s="145"/>
      <c r="H1515" s="145"/>
      <c r="I1515" s="145"/>
      <c r="J1515" s="145"/>
      <c r="K1515" s="145"/>
      <c r="L1515" s="145"/>
      <c r="M1515" s="145"/>
      <c r="N1515" s="145"/>
      <c r="O1515" s="145"/>
      <c r="P1515" s="145"/>
      <c r="Q1515" s="145"/>
      <c r="R1515" s="145"/>
      <c r="S1515" s="145"/>
      <c r="T1515" s="145"/>
      <c r="U1515" s="145"/>
      <c r="V1515" s="145"/>
      <c r="W1515" s="145"/>
      <c r="X1515" s="145"/>
      <c r="Y1515" s="145"/>
      <c r="Z1515" s="145"/>
      <c r="AA1515" s="145"/>
      <c r="AB1515" s="145"/>
      <c r="AC1515" s="169"/>
      <c r="AD1515" s="169"/>
      <c r="AE1515" s="169"/>
      <c r="AF1515" s="169"/>
      <c r="AG1515" s="169"/>
      <c r="AH1515" s="170"/>
      <c r="AI1515" s="145"/>
      <c r="AJ1515" s="145"/>
      <c r="AK1515" s="145"/>
      <c r="AL1515" s="145"/>
      <c r="AY1515" s="171"/>
      <c r="AZ1515" s="167"/>
      <c r="BA1515" s="172"/>
      <c r="BG1515" s="171"/>
      <c r="BH1515" s="167"/>
      <c r="BI1515" s="172"/>
      <c r="CG1515" s="430"/>
      <c r="CH1515" s="430"/>
      <c r="CL1515" s="147"/>
    </row>
    <row r="1516" spans="1:90" s="5" customFormat="1" x14ac:dyDescent="0.25">
      <c r="A1516" s="145"/>
      <c r="B1516" s="145"/>
      <c r="C1516" s="145"/>
      <c r="D1516" s="145"/>
      <c r="E1516" s="145"/>
      <c r="F1516" s="145"/>
      <c r="G1516" s="145"/>
      <c r="H1516" s="145"/>
      <c r="I1516" s="145"/>
      <c r="J1516" s="145"/>
      <c r="K1516" s="145"/>
      <c r="L1516" s="145"/>
      <c r="M1516" s="145"/>
      <c r="N1516" s="145"/>
      <c r="O1516" s="145"/>
      <c r="P1516" s="145"/>
      <c r="Q1516" s="145"/>
      <c r="R1516" s="145"/>
      <c r="S1516" s="145"/>
      <c r="T1516" s="145"/>
      <c r="U1516" s="145"/>
      <c r="V1516" s="145"/>
      <c r="W1516" s="145"/>
      <c r="X1516" s="145"/>
      <c r="Y1516" s="145"/>
      <c r="Z1516" s="145"/>
      <c r="AA1516" s="145"/>
      <c r="AB1516" s="145"/>
      <c r="AC1516" s="169"/>
      <c r="AD1516" s="169"/>
      <c r="AE1516" s="169"/>
      <c r="AF1516" s="169"/>
      <c r="AG1516" s="169"/>
      <c r="AH1516" s="170"/>
      <c r="AI1516" s="145"/>
      <c r="AJ1516" s="145"/>
      <c r="AK1516" s="145"/>
      <c r="AL1516" s="145"/>
      <c r="AY1516" s="171"/>
      <c r="AZ1516" s="167"/>
      <c r="BA1516" s="172"/>
      <c r="BG1516" s="171"/>
      <c r="BH1516" s="167"/>
      <c r="BI1516" s="172"/>
      <c r="CG1516" s="430"/>
      <c r="CH1516" s="430"/>
      <c r="CL1516" s="147"/>
    </row>
    <row r="1517" spans="1:90" s="5" customFormat="1" x14ac:dyDescent="0.25">
      <c r="A1517" s="145"/>
      <c r="B1517" s="145"/>
      <c r="C1517" s="145"/>
      <c r="D1517" s="145"/>
      <c r="E1517" s="145"/>
      <c r="F1517" s="145"/>
      <c r="G1517" s="145"/>
      <c r="H1517" s="145"/>
      <c r="I1517" s="145"/>
      <c r="J1517" s="145"/>
      <c r="K1517" s="145"/>
      <c r="L1517" s="145"/>
      <c r="M1517" s="145"/>
      <c r="N1517" s="145"/>
      <c r="O1517" s="145"/>
      <c r="P1517" s="145"/>
      <c r="Q1517" s="145"/>
      <c r="R1517" s="145"/>
      <c r="S1517" s="145"/>
      <c r="T1517" s="145"/>
      <c r="U1517" s="145"/>
      <c r="V1517" s="145"/>
      <c r="W1517" s="145"/>
      <c r="X1517" s="145"/>
      <c r="Y1517" s="145"/>
      <c r="Z1517" s="145"/>
      <c r="AA1517" s="145"/>
      <c r="AB1517" s="145"/>
      <c r="AC1517" s="169"/>
      <c r="AD1517" s="169"/>
      <c r="AE1517" s="169"/>
      <c r="AF1517" s="169"/>
      <c r="AG1517" s="169"/>
      <c r="AH1517" s="170"/>
      <c r="AI1517" s="145"/>
      <c r="AJ1517" s="145"/>
      <c r="AK1517" s="145"/>
      <c r="AL1517" s="145"/>
      <c r="AY1517" s="171"/>
      <c r="AZ1517" s="167"/>
      <c r="BA1517" s="172"/>
      <c r="BG1517" s="171"/>
      <c r="BH1517" s="167"/>
      <c r="BI1517" s="172"/>
      <c r="CG1517" s="430"/>
      <c r="CH1517" s="430"/>
      <c r="CL1517" s="147"/>
    </row>
    <row r="1518" spans="1:90" s="5" customFormat="1" x14ac:dyDescent="0.25">
      <c r="A1518" s="145"/>
      <c r="B1518" s="145"/>
      <c r="C1518" s="145"/>
      <c r="D1518" s="145"/>
      <c r="E1518" s="145"/>
      <c r="F1518" s="145"/>
      <c r="G1518" s="145"/>
      <c r="H1518" s="145"/>
      <c r="I1518" s="145"/>
      <c r="J1518" s="145"/>
      <c r="K1518" s="145"/>
      <c r="L1518" s="145"/>
      <c r="M1518" s="145"/>
      <c r="N1518" s="145"/>
      <c r="O1518" s="145"/>
      <c r="P1518" s="145"/>
      <c r="Q1518" s="145"/>
      <c r="R1518" s="145"/>
      <c r="S1518" s="145"/>
      <c r="T1518" s="145"/>
      <c r="U1518" s="145"/>
      <c r="V1518" s="145"/>
      <c r="W1518" s="145"/>
      <c r="X1518" s="145"/>
      <c r="Y1518" s="145"/>
      <c r="Z1518" s="145"/>
      <c r="AA1518" s="145"/>
      <c r="AB1518" s="145"/>
      <c r="AC1518" s="169"/>
      <c r="AD1518" s="169"/>
      <c r="AE1518" s="169"/>
      <c r="AF1518" s="169"/>
      <c r="AG1518" s="169"/>
      <c r="AH1518" s="170"/>
      <c r="AI1518" s="145"/>
      <c r="AJ1518" s="145"/>
      <c r="AK1518" s="145"/>
      <c r="AL1518" s="145"/>
      <c r="AY1518" s="171"/>
      <c r="AZ1518" s="167"/>
      <c r="BA1518" s="172"/>
      <c r="BG1518" s="171"/>
      <c r="BH1518" s="167"/>
      <c r="BI1518" s="172"/>
      <c r="CG1518" s="430"/>
      <c r="CH1518" s="430"/>
      <c r="CL1518" s="147"/>
    </row>
    <row r="1519" spans="1:90" s="5" customFormat="1" x14ac:dyDescent="0.25">
      <c r="A1519" s="145"/>
      <c r="B1519" s="145"/>
      <c r="C1519" s="145"/>
      <c r="D1519" s="145"/>
      <c r="E1519" s="145"/>
      <c r="F1519" s="145"/>
      <c r="G1519" s="145"/>
      <c r="H1519" s="145"/>
      <c r="I1519" s="145"/>
      <c r="J1519" s="145"/>
      <c r="K1519" s="145"/>
      <c r="L1519" s="145"/>
      <c r="M1519" s="145"/>
      <c r="N1519" s="145"/>
      <c r="O1519" s="145"/>
      <c r="P1519" s="145"/>
      <c r="Q1519" s="145"/>
      <c r="R1519" s="145"/>
      <c r="S1519" s="145"/>
      <c r="T1519" s="145"/>
      <c r="U1519" s="145"/>
      <c r="V1519" s="145"/>
      <c r="W1519" s="145"/>
      <c r="X1519" s="145"/>
      <c r="Y1519" s="145"/>
      <c r="Z1519" s="145"/>
      <c r="AA1519" s="145"/>
      <c r="AB1519" s="145"/>
      <c r="AC1519" s="169"/>
      <c r="AD1519" s="169"/>
      <c r="AE1519" s="169"/>
      <c r="AF1519" s="169"/>
      <c r="AG1519" s="169"/>
      <c r="AH1519" s="170"/>
      <c r="AI1519" s="145"/>
      <c r="AJ1519" s="145"/>
      <c r="AK1519" s="145"/>
      <c r="AL1519" s="145"/>
      <c r="AY1519" s="171"/>
      <c r="AZ1519" s="167"/>
      <c r="BA1519" s="172"/>
      <c r="BG1519" s="171"/>
      <c r="BH1519" s="167"/>
      <c r="BI1519" s="172"/>
      <c r="CG1519" s="430"/>
      <c r="CH1519" s="430"/>
      <c r="CL1519" s="147"/>
    </row>
    <row r="1520" spans="1:90" s="5" customFormat="1" x14ac:dyDescent="0.25">
      <c r="A1520" s="145"/>
      <c r="B1520" s="145"/>
      <c r="C1520" s="145"/>
      <c r="D1520" s="145"/>
      <c r="E1520" s="145"/>
      <c r="F1520" s="145"/>
      <c r="G1520" s="145"/>
      <c r="H1520" s="145"/>
      <c r="I1520" s="145"/>
      <c r="J1520" s="145"/>
      <c r="K1520" s="145"/>
      <c r="L1520" s="145"/>
      <c r="M1520" s="145"/>
      <c r="N1520" s="145"/>
      <c r="O1520" s="145"/>
      <c r="P1520" s="145"/>
      <c r="Q1520" s="145"/>
      <c r="R1520" s="145"/>
      <c r="S1520" s="145"/>
      <c r="T1520" s="145"/>
      <c r="U1520" s="145"/>
      <c r="V1520" s="145"/>
      <c r="W1520" s="145"/>
      <c r="X1520" s="145"/>
      <c r="Y1520" s="145"/>
      <c r="Z1520" s="145"/>
      <c r="AA1520" s="145"/>
      <c r="AB1520" s="145"/>
      <c r="AC1520" s="169"/>
      <c r="AD1520" s="169"/>
      <c r="AE1520" s="169"/>
      <c r="AF1520" s="169"/>
      <c r="AG1520" s="169"/>
      <c r="AH1520" s="170"/>
      <c r="AI1520" s="145"/>
      <c r="AJ1520" s="145"/>
      <c r="AK1520" s="145"/>
      <c r="AL1520" s="145"/>
      <c r="AY1520" s="171"/>
      <c r="AZ1520" s="167"/>
      <c r="BA1520" s="172"/>
      <c r="BG1520" s="171"/>
      <c r="BH1520" s="167"/>
      <c r="BI1520" s="172"/>
      <c r="CG1520" s="430"/>
      <c r="CH1520" s="430"/>
      <c r="CL1520" s="147"/>
    </row>
    <row r="1521" spans="1:90" s="5" customFormat="1" x14ac:dyDescent="0.25">
      <c r="A1521" s="145"/>
      <c r="B1521" s="145"/>
      <c r="C1521" s="145"/>
      <c r="D1521" s="145"/>
      <c r="E1521" s="145"/>
      <c r="F1521" s="145"/>
      <c r="G1521" s="145"/>
      <c r="H1521" s="145"/>
      <c r="I1521" s="145"/>
      <c r="J1521" s="145"/>
      <c r="K1521" s="145"/>
      <c r="L1521" s="145"/>
      <c r="M1521" s="145"/>
      <c r="N1521" s="145"/>
      <c r="O1521" s="145"/>
      <c r="P1521" s="145"/>
      <c r="Q1521" s="145"/>
      <c r="R1521" s="145"/>
      <c r="S1521" s="145"/>
      <c r="T1521" s="145"/>
      <c r="U1521" s="145"/>
      <c r="V1521" s="145"/>
      <c r="W1521" s="145"/>
      <c r="X1521" s="145"/>
      <c r="Y1521" s="145"/>
      <c r="Z1521" s="145"/>
      <c r="AA1521" s="145"/>
      <c r="AB1521" s="145"/>
      <c r="AC1521" s="169"/>
      <c r="AD1521" s="169"/>
      <c r="AE1521" s="169"/>
      <c r="AF1521" s="169"/>
      <c r="AG1521" s="169"/>
      <c r="AH1521" s="170"/>
      <c r="AI1521" s="145"/>
      <c r="AJ1521" s="145"/>
      <c r="AK1521" s="145"/>
      <c r="AL1521" s="145"/>
      <c r="AY1521" s="171"/>
      <c r="AZ1521" s="167"/>
      <c r="BA1521" s="172"/>
      <c r="BG1521" s="171"/>
      <c r="BH1521" s="167"/>
      <c r="BI1521" s="172"/>
      <c r="CG1521" s="430"/>
      <c r="CH1521" s="430"/>
      <c r="CL1521" s="147"/>
    </row>
    <row r="1522" spans="1:90" s="5" customFormat="1" x14ac:dyDescent="0.25">
      <c r="A1522" s="145"/>
      <c r="B1522" s="145"/>
      <c r="C1522" s="145"/>
      <c r="D1522" s="145"/>
      <c r="E1522" s="145"/>
      <c r="F1522" s="145"/>
      <c r="G1522" s="145"/>
      <c r="H1522" s="145"/>
      <c r="I1522" s="145"/>
      <c r="J1522" s="145"/>
      <c r="K1522" s="145"/>
      <c r="L1522" s="145"/>
      <c r="M1522" s="145"/>
      <c r="N1522" s="145"/>
      <c r="O1522" s="145"/>
      <c r="P1522" s="145"/>
      <c r="Q1522" s="145"/>
      <c r="R1522" s="145"/>
      <c r="S1522" s="145"/>
      <c r="T1522" s="145"/>
      <c r="U1522" s="145"/>
      <c r="V1522" s="145"/>
      <c r="W1522" s="145"/>
      <c r="X1522" s="145"/>
      <c r="Y1522" s="145"/>
      <c r="Z1522" s="145"/>
      <c r="AA1522" s="145"/>
      <c r="AB1522" s="145"/>
      <c r="AC1522" s="169"/>
      <c r="AD1522" s="169"/>
      <c r="AE1522" s="169"/>
      <c r="AF1522" s="169"/>
      <c r="AG1522" s="169"/>
      <c r="AH1522" s="170"/>
      <c r="AI1522" s="145"/>
      <c r="AJ1522" s="145"/>
      <c r="AK1522" s="145"/>
      <c r="AL1522" s="145"/>
      <c r="AY1522" s="171"/>
      <c r="AZ1522" s="167"/>
      <c r="BA1522" s="172"/>
      <c r="BG1522" s="171"/>
      <c r="BH1522" s="167"/>
      <c r="BI1522" s="172"/>
      <c r="CG1522" s="430"/>
      <c r="CH1522" s="430"/>
      <c r="CL1522" s="147"/>
    </row>
    <row r="1523" spans="1:90" s="5" customFormat="1" x14ac:dyDescent="0.25">
      <c r="A1523" s="145"/>
      <c r="B1523" s="145"/>
      <c r="C1523" s="145"/>
      <c r="D1523" s="145"/>
      <c r="E1523" s="145"/>
      <c r="F1523" s="145"/>
      <c r="G1523" s="145"/>
      <c r="H1523" s="145"/>
      <c r="I1523" s="145"/>
      <c r="J1523" s="145"/>
      <c r="K1523" s="145"/>
      <c r="L1523" s="145"/>
      <c r="M1523" s="145"/>
      <c r="N1523" s="145"/>
      <c r="O1523" s="145"/>
      <c r="P1523" s="145"/>
      <c r="Q1523" s="145"/>
      <c r="R1523" s="145"/>
      <c r="S1523" s="145"/>
      <c r="T1523" s="145"/>
      <c r="U1523" s="145"/>
      <c r="V1523" s="145"/>
      <c r="W1523" s="145"/>
      <c r="X1523" s="145"/>
      <c r="Y1523" s="145"/>
      <c r="Z1523" s="145"/>
      <c r="AA1523" s="145"/>
      <c r="AB1523" s="145"/>
      <c r="AC1523" s="169"/>
      <c r="AD1523" s="169"/>
      <c r="AE1523" s="169"/>
      <c r="AF1523" s="169"/>
      <c r="AG1523" s="169"/>
      <c r="AH1523" s="170"/>
      <c r="AI1523" s="145"/>
      <c r="AJ1523" s="145"/>
      <c r="AK1523" s="145"/>
      <c r="AL1523" s="145"/>
      <c r="AY1523" s="171"/>
      <c r="AZ1523" s="167"/>
      <c r="BA1523" s="172"/>
      <c r="BG1523" s="171"/>
      <c r="BH1523" s="167"/>
      <c r="BI1523" s="172"/>
      <c r="CG1523" s="430"/>
      <c r="CH1523" s="430"/>
      <c r="CL1523" s="147"/>
    </row>
    <row r="1524" spans="1:90" s="5" customFormat="1" x14ac:dyDescent="0.25">
      <c r="A1524" s="145"/>
      <c r="B1524" s="145"/>
      <c r="C1524" s="145"/>
      <c r="D1524" s="145"/>
      <c r="E1524" s="145"/>
      <c r="F1524" s="145"/>
      <c r="G1524" s="145"/>
      <c r="H1524" s="145"/>
      <c r="I1524" s="145"/>
      <c r="J1524" s="145"/>
      <c r="K1524" s="145"/>
      <c r="L1524" s="145"/>
      <c r="M1524" s="145"/>
      <c r="N1524" s="145"/>
      <c r="O1524" s="145"/>
      <c r="P1524" s="145"/>
      <c r="Q1524" s="145"/>
      <c r="R1524" s="145"/>
      <c r="S1524" s="145"/>
      <c r="T1524" s="145"/>
      <c r="U1524" s="145"/>
      <c r="V1524" s="145"/>
      <c r="W1524" s="145"/>
      <c r="X1524" s="145"/>
      <c r="Y1524" s="145"/>
      <c r="Z1524" s="145"/>
      <c r="AA1524" s="145"/>
      <c r="AB1524" s="145"/>
      <c r="AC1524" s="169"/>
      <c r="AD1524" s="169"/>
      <c r="AE1524" s="169"/>
      <c r="AF1524" s="169"/>
      <c r="AG1524" s="169"/>
      <c r="AH1524" s="170"/>
      <c r="AI1524" s="145"/>
      <c r="AJ1524" s="145"/>
      <c r="AK1524" s="145"/>
      <c r="AL1524" s="145"/>
      <c r="AY1524" s="171"/>
      <c r="AZ1524" s="167"/>
      <c r="BA1524" s="172"/>
      <c r="BG1524" s="171"/>
      <c r="BH1524" s="167"/>
      <c r="BI1524" s="172"/>
      <c r="CG1524" s="430"/>
      <c r="CH1524" s="430"/>
      <c r="CL1524" s="147"/>
    </row>
    <row r="1525" spans="1:90" s="5" customFormat="1" x14ac:dyDescent="0.25">
      <c r="A1525" s="145"/>
      <c r="B1525" s="145"/>
      <c r="C1525" s="145"/>
      <c r="D1525" s="145"/>
      <c r="E1525" s="145"/>
      <c r="F1525" s="145"/>
      <c r="G1525" s="145"/>
      <c r="H1525" s="145"/>
      <c r="I1525" s="145"/>
      <c r="J1525" s="145"/>
      <c r="K1525" s="145"/>
      <c r="L1525" s="145"/>
      <c r="M1525" s="145"/>
      <c r="N1525" s="145"/>
      <c r="O1525" s="145"/>
      <c r="P1525" s="145"/>
      <c r="Q1525" s="145"/>
      <c r="R1525" s="145"/>
      <c r="S1525" s="145"/>
      <c r="T1525" s="145"/>
      <c r="U1525" s="145"/>
      <c r="V1525" s="145"/>
      <c r="W1525" s="145"/>
      <c r="X1525" s="145"/>
      <c r="Y1525" s="145"/>
      <c r="Z1525" s="145"/>
      <c r="AA1525" s="145"/>
      <c r="AB1525" s="145"/>
      <c r="AC1525" s="169"/>
      <c r="AD1525" s="169"/>
      <c r="AE1525" s="169"/>
      <c r="AF1525" s="169"/>
      <c r="AG1525" s="169"/>
      <c r="AH1525" s="170"/>
      <c r="AI1525" s="145"/>
      <c r="AJ1525" s="145"/>
      <c r="AK1525" s="145"/>
      <c r="AL1525" s="145"/>
      <c r="AY1525" s="171"/>
      <c r="AZ1525" s="167"/>
      <c r="BA1525" s="172"/>
      <c r="BG1525" s="171"/>
      <c r="BH1525" s="167"/>
      <c r="BI1525" s="172"/>
      <c r="CG1525" s="430"/>
      <c r="CH1525" s="430"/>
      <c r="CL1525" s="147"/>
    </row>
    <row r="1526" spans="1:90" s="5" customFormat="1" x14ac:dyDescent="0.25">
      <c r="A1526" s="145"/>
      <c r="B1526" s="145"/>
      <c r="C1526" s="145"/>
      <c r="D1526" s="145"/>
      <c r="E1526" s="145"/>
      <c r="F1526" s="145"/>
      <c r="G1526" s="145"/>
      <c r="H1526" s="145"/>
      <c r="I1526" s="145"/>
      <c r="J1526" s="145"/>
      <c r="K1526" s="145"/>
      <c r="L1526" s="145"/>
      <c r="M1526" s="145"/>
      <c r="N1526" s="145"/>
      <c r="O1526" s="145"/>
      <c r="P1526" s="145"/>
      <c r="Q1526" s="145"/>
      <c r="R1526" s="145"/>
      <c r="S1526" s="145"/>
      <c r="T1526" s="145"/>
      <c r="U1526" s="145"/>
      <c r="V1526" s="145"/>
      <c r="W1526" s="145"/>
      <c r="X1526" s="145"/>
      <c r="Y1526" s="145"/>
      <c r="Z1526" s="145"/>
      <c r="AA1526" s="145"/>
      <c r="AB1526" s="145"/>
      <c r="AC1526" s="169"/>
      <c r="AD1526" s="169"/>
      <c r="AE1526" s="169"/>
      <c r="AF1526" s="169"/>
      <c r="AG1526" s="169"/>
      <c r="AH1526" s="170"/>
      <c r="AI1526" s="145"/>
      <c r="AJ1526" s="145"/>
      <c r="AK1526" s="145"/>
      <c r="AL1526" s="145"/>
      <c r="AY1526" s="171"/>
      <c r="AZ1526" s="167"/>
      <c r="BA1526" s="172"/>
      <c r="BG1526" s="171"/>
      <c r="BH1526" s="167"/>
      <c r="BI1526" s="172"/>
      <c r="CG1526" s="430"/>
      <c r="CH1526" s="430"/>
      <c r="CL1526" s="147"/>
    </row>
    <row r="1527" spans="1:90" s="5" customFormat="1" x14ac:dyDescent="0.25">
      <c r="A1527" s="145"/>
      <c r="B1527" s="145"/>
      <c r="C1527" s="145"/>
      <c r="D1527" s="145"/>
      <c r="E1527" s="145"/>
      <c r="F1527" s="145"/>
      <c r="G1527" s="145"/>
      <c r="H1527" s="145"/>
      <c r="I1527" s="145"/>
      <c r="J1527" s="145"/>
      <c r="K1527" s="145"/>
      <c r="L1527" s="145"/>
      <c r="M1527" s="145"/>
      <c r="N1527" s="145"/>
      <c r="O1527" s="145"/>
      <c r="P1527" s="145"/>
      <c r="Q1527" s="145"/>
      <c r="R1527" s="145"/>
      <c r="S1527" s="145"/>
      <c r="T1527" s="145"/>
      <c r="U1527" s="145"/>
      <c r="V1527" s="145"/>
      <c r="W1527" s="145"/>
      <c r="X1527" s="145"/>
      <c r="Y1527" s="145"/>
      <c r="Z1527" s="145"/>
      <c r="AA1527" s="145"/>
      <c r="AB1527" s="145"/>
      <c r="AC1527" s="169"/>
      <c r="AD1527" s="169"/>
      <c r="AE1527" s="169"/>
      <c r="AF1527" s="169"/>
      <c r="AG1527" s="169"/>
      <c r="AH1527" s="170"/>
      <c r="AI1527" s="145"/>
      <c r="AJ1527" s="145"/>
      <c r="AK1527" s="145"/>
      <c r="AL1527" s="145"/>
      <c r="AY1527" s="171"/>
      <c r="AZ1527" s="167"/>
      <c r="BA1527" s="172"/>
      <c r="BG1527" s="171"/>
      <c r="BH1527" s="167"/>
      <c r="BI1527" s="172"/>
      <c r="CG1527" s="430"/>
      <c r="CH1527" s="430"/>
      <c r="CL1527" s="147"/>
    </row>
    <row r="1528" spans="1:90" s="5" customFormat="1" x14ac:dyDescent="0.25">
      <c r="A1528" s="145"/>
      <c r="B1528" s="145"/>
      <c r="C1528" s="145"/>
      <c r="D1528" s="145"/>
      <c r="E1528" s="145"/>
      <c r="F1528" s="145"/>
      <c r="G1528" s="145"/>
      <c r="H1528" s="145"/>
      <c r="I1528" s="145"/>
      <c r="J1528" s="145"/>
      <c r="K1528" s="145"/>
      <c r="L1528" s="145"/>
      <c r="M1528" s="145"/>
      <c r="N1528" s="145"/>
      <c r="O1528" s="145"/>
      <c r="P1528" s="145"/>
      <c r="Q1528" s="145"/>
      <c r="R1528" s="145"/>
      <c r="S1528" s="145"/>
      <c r="T1528" s="145"/>
      <c r="U1528" s="145"/>
      <c r="V1528" s="145"/>
      <c r="W1528" s="145"/>
      <c r="X1528" s="145"/>
      <c r="Y1528" s="145"/>
      <c r="Z1528" s="145"/>
      <c r="AA1528" s="145"/>
      <c r="AB1528" s="145"/>
      <c r="AC1528" s="169"/>
      <c r="AD1528" s="169"/>
      <c r="AE1528" s="169"/>
      <c r="AF1528" s="169"/>
      <c r="AG1528" s="169"/>
      <c r="AH1528" s="170"/>
      <c r="AI1528" s="145"/>
      <c r="AJ1528" s="145"/>
      <c r="AK1528" s="145"/>
      <c r="AL1528" s="145"/>
      <c r="AY1528" s="171"/>
      <c r="AZ1528" s="167"/>
      <c r="BA1528" s="172"/>
      <c r="BG1528" s="171"/>
      <c r="BH1528" s="167"/>
      <c r="BI1528" s="172"/>
      <c r="CG1528" s="430"/>
      <c r="CH1528" s="430"/>
      <c r="CL1528" s="147"/>
    </row>
    <row r="1529" spans="1:90" s="5" customFormat="1" x14ac:dyDescent="0.25">
      <c r="A1529" s="145"/>
      <c r="B1529" s="145"/>
      <c r="C1529" s="145"/>
      <c r="D1529" s="145"/>
      <c r="E1529" s="145"/>
      <c r="F1529" s="145"/>
      <c r="G1529" s="145"/>
      <c r="H1529" s="145"/>
      <c r="I1529" s="145"/>
      <c r="J1529" s="145"/>
      <c r="K1529" s="145"/>
      <c r="L1529" s="145"/>
      <c r="M1529" s="145"/>
      <c r="N1529" s="145"/>
      <c r="O1529" s="145"/>
      <c r="P1529" s="145"/>
      <c r="Q1529" s="145"/>
      <c r="R1529" s="145"/>
      <c r="S1529" s="145"/>
      <c r="T1529" s="145"/>
      <c r="U1529" s="145"/>
      <c r="V1529" s="145"/>
      <c r="W1529" s="145"/>
      <c r="X1529" s="145"/>
      <c r="Y1529" s="145"/>
      <c r="Z1529" s="145"/>
      <c r="AA1529" s="145"/>
      <c r="AB1529" s="145"/>
      <c r="AC1529" s="169"/>
      <c r="AD1529" s="169"/>
      <c r="AE1529" s="169"/>
      <c r="AF1529" s="169"/>
      <c r="AG1529" s="169"/>
      <c r="AH1529" s="170"/>
      <c r="AI1529" s="145"/>
      <c r="AJ1529" s="145"/>
      <c r="AK1529" s="145"/>
      <c r="AL1529" s="145"/>
      <c r="AY1529" s="171"/>
      <c r="AZ1529" s="167"/>
      <c r="BA1529" s="172"/>
      <c r="BG1529" s="171"/>
      <c r="BH1529" s="167"/>
      <c r="BI1529" s="172"/>
      <c r="CG1529" s="430"/>
      <c r="CH1529" s="430"/>
      <c r="CL1529" s="147"/>
    </row>
    <row r="1530" spans="1:90" s="5" customFormat="1" x14ac:dyDescent="0.25">
      <c r="A1530" s="145"/>
      <c r="B1530" s="145"/>
      <c r="C1530" s="145"/>
      <c r="D1530" s="145"/>
      <c r="E1530" s="145"/>
      <c r="F1530" s="145"/>
      <c r="G1530" s="145"/>
      <c r="H1530" s="145"/>
      <c r="I1530" s="145"/>
      <c r="J1530" s="145"/>
      <c r="K1530" s="145"/>
      <c r="L1530" s="145"/>
      <c r="M1530" s="145"/>
      <c r="N1530" s="145"/>
      <c r="O1530" s="145"/>
      <c r="P1530" s="145"/>
      <c r="Q1530" s="145"/>
      <c r="R1530" s="145"/>
      <c r="S1530" s="145"/>
      <c r="T1530" s="145"/>
      <c r="U1530" s="145"/>
      <c r="V1530" s="145"/>
      <c r="W1530" s="145"/>
      <c r="X1530" s="145"/>
      <c r="Y1530" s="145"/>
      <c r="Z1530" s="145"/>
      <c r="AA1530" s="145"/>
      <c r="AB1530" s="145"/>
      <c r="AC1530" s="169"/>
      <c r="AD1530" s="169"/>
      <c r="AE1530" s="169"/>
      <c r="AF1530" s="169"/>
      <c r="AG1530" s="169"/>
      <c r="AH1530" s="170"/>
      <c r="AI1530" s="145"/>
      <c r="AJ1530" s="145"/>
      <c r="AK1530" s="145"/>
      <c r="AL1530" s="145"/>
      <c r="AY1530" s="171"/>
      <c r="AZ1530" s="167"/>
      <c r="BA1530" s="172"/>
      <c r="BG1530" s="171"/>
      <c r="BH1530" s="167"/>
      <c r="BI1530" s="172"/>
      <c r="CG1530" s="430"/>
      <c r="CH1530" s="430"/>
      <c r="CL1530" s="147"/>
    </row>
    <row r="1531" spans="1:90" s="5" customFormat="1" x14ac:dyDescent="0.25">
      <c r="A1531" s="145"/>
      <c r="B1531" s="145"/>
      <c r="C1531" s="145"/>
      <c r="D1531" s="145"/>
      <c r="E1531" s="145"/>
      <c r="F1531" s="145"/>
      <c r="G1531" s="145"/>
      <c r="H1531" s="145"/>
      <c r="I1531" s="145"/>
      <c r="J1531" s="145"/>
      <c r="K1531" s="145"/>
      <c r="L1531" s="145"/>
      <c r="M1531" s="145"/>
      <c r="N1531" s="145"/>
      <c r="O1531" s="145"/>
      <c r="P1531" s="145"/>
      <c r="Q1531" s="145"/>
      <c r="R1531" s="145"/>
      <c r="S1531" s="145"/>
      <c r="T1531" s="145"/>
      <c r="U1531" s="145"/>
      <c r="V1531" s="145"/>
      <c r="W1531" s="145"/>
      <c r="X1531" s="145"/>
      <c r="Y1531" s="145"/>
      <c r="Z1531" s="145"/>
      <c r="AA1531" s="145"/>
      <c r="AB1531" s="145"/>
      <c r="AC1531" s="169"/>
      <c r="AD1531" s="169"/>
      <c r="AE1531" s="169"/>
      <c r="AF1531" s="169"/>
      <c r="AG1531" s="169"/>
      <c r="AH1531" s="170"/>
      <c r="AI1531" s="145"/>
      <c r="AJ1531" s="145"/>
      <c r="AK1531" s="145"/>
      <c r="AL1531" s="145"/>
      <c r="AY1531" s="171"/>
      <c r="AZ1531" s="167"/>
      <c r="BA1531" s="172"/>
      <c r="BG1531" s="171"/>
      <c r="BH1531" s="167"/>
      <c r="BI1531" s="172"/>
      <c r="CG1531" s="430"/>
      <c r="CH1531" s="430"/>
      <c r="CL1531" s="147"/>
    </row>
    <row r="1532" spans="1:90" s="5" customFormat="1" x14ac:dyDescent="0.25">
      <c r="A1532" s="145"/>
      <c r="B1532" s="145"/>
      <c r="C1532" s="145"/>
      <c r="D1532" s="145"/>
      <c r="E1532" s="145"/>
      <c r="F1532" s="145"/>
      <c r="G1532" s="145"/>
      <c r="H1532" s="145"/>
      <c r="I1532" s="145"/>
      <c r="J1532" s="145"/>
      <c r="K1532" s="145"/>
      <c r="L1532" s="145"/>
      <c r="M1532" s="145"/>
      <c r="N1532" s="145"/>
      <c r="O1532" s="145"/>
      <c r="P1532" s="145"/>
      <c r="Q1532" s="145"/>
      <c r="R1532" s="145"/>
      <c r="S1532" s="145"/>
      <c r="T1532" s="145"/>
      <c r="U1532" s="145"/>
      <c r="V1532" s="145"/>
      <c r="W1532" s="145"/>
      <c r="X1532" s="145"/>
      <c r="Y1532" s="145"/>
      <c r="Z1532" s="145"/>
      <c r="AA1532" s="145"/>
      <c r="AB1532" s="145"/>
      <c r="AC1532" s="169"/>
      <c r="AD1532" s="169"/>
      <c r="AE1532" s="169"/>
      <c r="AF1532" s="169"/>
      <c r="AG1532" s="169"/>
      <c r="AH1532" s="170"/>
      <c r="AI1532" s="145"/>
      <c r="AJ1532" s="145"/>
      <c r="AK1532" s="145"/>
      <c r="AL1532" s="145"/>
      <c r="AY1532" s="171"/>
      <c r="AZ1532" s="167"/>
      <c r="BA1532" s="172"/>
      <c r="BG1532" s="171"/>
      <c r="BH1532" s="167"/>
      <c r="BI1532" s="172"/>
      <c r="CG1532" s="430"/>
      <c r="CH1532" s="430"/>
      <c r="CL1532" s="147"/>
    </row>
    <row r="1533" spans="1:90" s="5" customFormat="1" x14ac:dyDescent="0.25">
      <c r="A1533" s="145"/>
      <c r="B1533" s="145"/>
      <c r="C1533" s="145"/>
      <c r="D1533" s="145"/>
      <c r="E1533" s="145"/>
      <c r="F1533" s="145"/>
      <c r="G1533" s="145"/>
      <c r="H1533" s="145"/>
      <c r="I1533" s="145"/>
      <c r="J1533" s="145"/>
      <c r="K1533" s="145"/>
      <c r="L1533" s="145"/>
      <c r="M1533" s="145"/>
      <c r="N1533" s="145"/>
      <c r="O1533" s="145"/>
      <c r="P1533" s="145"/>
      <c r="Q1533" s="145"/>
      <c r="R1533" s="145"/>
      <c r="S1533" s="145"/>
      <c r="T1533" s="145"/>
      <c r="U1533" s="145"/>
      <c r="V1533" s="145"/>
      <c r="W1533" s="145"/>
      <c r="X1533" s="145"/>
      <c r="Y1533" s="145"/>
      <c r="Z1533" s="145"/>
      <c r="AA1533" s="145"/>
      <c r="AB1533" s="145"/>
      <c r="AC1533" s="169"/>
      <c r="AD1533" s="169"/>
      <c r="AE1533" s="169"/>
      <c r="AF1533" s="169"/>
      <c r="AG1533" s="169"/>
      <c r="AH1533" s="170"/>
      <c r="AI1533" s="145"/>
      <c r="AJ1533" s="145"/>
      <c r="AK1533" s="145"/>
      <c r="AL1533" s="145"/>
      <c r="AY1533" s="171"/>
      <c r="AZ1533" s="167"/>
      <c r="BA1533" s="172"/>
      <c r="BG1533" s="171"/>
      <c r="BH1533" s="167"/>
      <c r="BI1533" s="172"/>
      <c r="CG1533" s="430"/>
      <c r="CH1533" s="430"/>
      <c r="CL1533" s="147"/>
    </row>
    <row r="1534" spans="1:90" s="5" customFormat="1" x14ac:dyDescent="0.25">
      <c r="A1534" s="145"/>
      <c r="B1534" s="145"/>
      <c r="C1534" s="145"/>
      <c r="D1534" s="145"/>
      <c r="E1534" s="145"/>
      <c r="F1534" s="145"/>
      <c r="G1534" s="145"/>
      <c r="H1534" s="145"/>
      <c r="I1534" s="145"/>
      <c r="J1534" s="145"/>
      <c r="K1534" s="145"/>
      <c r="L1534" s="145"/>
      <c r="M1534" s="145"/>
      <c r="N1534" s="145"/>
      <c r="O1534" s="145"/>
      <c r="P1534" s="145"/>
      <c r="Q1534" s="145"/>
      <c r="R1534" s="145"/>
      <c r="S1534" s="145"/>
      <c r="T1534" s="145"/>
      <c r="U1534" s="145"/>
      <c r="V1534" s="145"/>
      <c r="W1534" s="145"/>
      <c r="X1534" s="145"/>
      <c r="Y1534" s="145"/>
      <c r="Z1534" s="145"/>
      <c r="AA1534" s="145"/>
      <c r="AB1534" s="145"/>
      <c r="AC1534" s="169"/>
      <c r="AD1534" s="169"/>
      <c r="AE1534" s="169"/>
      <c r="AF1534" s="169"/>
      <c r="AG1534" s="169"/>
      <c r="AH1534" s="170"/>
      <c r="AI1534" s="145"/>
      <c r="AJ1534" s="145"/>
      <c r="AK1534" s="145"/>
      <c r="AL1534" s="145"/>
      <c r="AY1534" s="171"/>
      <c r="AZ1534" s="167"/>
      <c r="BA1534" s="172"/>
      <c r="BG1534" s="171"/>
      <c r="BH1534" s="167"/>
      <c r="BI1534" s="172"/>
      <c r="CG1534" s="430"/>
      <c r="CH1534" s="430"/>
      <c r="CL1534" s="147"/>
    </row>
    <row r="1535" spans="1:90" s="5" customFormat="1" x14ac:dyDescent="0.25">
      <c r="A1535" s="145"/>
      <c r="B1535" s="145"/>
      <c r="C1535" s="145"/>
      <c r="D1535" s="145"/>
      <c r="E1535" s="145"/>
      <c r="F1535" s="145"/>
      <c r="G1535" s="145"/>
      <c r="H1535" s="145"/>
      <c r="I1535" s="145"/>
      <c r="J1535" s="145"/>
      <c r="K1535" s="145"/>
      <c r="L1535" s="145"/>
      <c r="M1535" s="145"/>
      <c r="N1535" s="145"/>
      <c r="O1535" s="145"/>
      <c r="P1535" s="145"/>
      <c r="Q1535" s="145"/>
      <c r="R1535" s="145"/>
      <c r="S1535" s="145"/>
      <c r="T1535" s="145"/>
      <c r="U1535" s="145"/>
      <c r="V1535" s="145"/>
      <c r="W1535" s="145"/>
      <c r="X1535" s="145"/>
      <c r="Y1535" s="145"/>
      <c r="Z1535" s="145"/>
      <c r="AA1535" s="145"/>
      <c r="AB1535" s="145"/>
      <c r="AC1535" s="169"/>
      <c r="AD1535" s="169"/>
      <c r="AE1535" s="169"/>
      <c r="AF1535" s="169"/>
      <c r="AG1535" s="169"/>
      <c r="AH1535" s="170"/>
      <c r="AI1535" s="145"/>
      <c r="AJ1535" s="145"/>
      <c r="AK1535" s="145"/>
      <c r="AL1535" s="145"/>
      <c r="AY1535" s="171"/>
      <c r="AZ1535" s="167"/>
      <c r="BA1535" s="172"/>
      <c r="BG1535" s="171"/>
      <c r="BH1535" s="167"/>
      <c r="BI1535" s="172"/>
      <c r="CG1535" s="430"/>
      <c r="CH1535" s="430"/>
      <c r="CL1535" s="147"/>
    </row>
    <row r="1536" spans="1:90" s="5" customFormat="1" x14ac:dyDescent="0.25">
      <c r="A1536" s="145"/>
      <c r="B1536" s="145"/>
      <c r="C1536" s="145"/>
      <c r="D1536" s="145"/>
      <c r="E1536" s="145"/>
      <c r="F1536" s="145"/>
      <c r="G1536" s="145"/>
      <c r="H1536" s="145"/>
      <c r="I1536" s="145"/>
      <c r="J1536" s="145"/>
      <c r="K1536" s="145"/>
      <c r="L1536" s="145"/>
      <c r="M1536" s="145"/>
      <c r="N1536" s="145"/>
      <c r="O1536" s="145"/>
      <c r="P1536" s="145"/>
      <c r="Q1536" s="145"/>
      <c r="R1536" s="145"/>
      <c r="S1536" s="145"/>
      <c r="T1536" s="145"/>
      <c r="U1536" s="145"/>
      <c r="V1536" s="145"/>
      <c r="W1536" s="145"/>
      <c r="X1536" s="145"/>
      <c r="Y1536" s="145"/>
      <c r="Z1536" s="145"/>
      <c r="AA1536" s="145"/>
      <c r="AB1536" s="145"/>
      <c r="AC1536" s="169"/>
      <c r="AD1536" s="169"/>
      <c r="AE1536" s="169"/>
      <c r="AF1536" s="169"/>
      <c r="AG1536" s="169"/>
      <c r="AH1536" s="170"/>
      <c r="AI1536" s="145"/>
      <c r="AJ1536" s="145"/>
      <c r="AK1536" s="145"/>
      <c r="AL1536" s="145"/>
      <c r="AY1536" s="171"/>
      <c r="AZ1536" s="167"/>
      <c r="BA1536" s="172"/>
      <c r="BG1536" s="171"/>
      <c r="BH1536" s="167"/>
      <c r="BI1536" s="172"/>
      <c r="CG1536" s="430"/>
      <c r="CH1536" s="430"/>
      <c r="CL1536" s="147"/>
    </row>
    <row r="1537" spans="1:90" s="5" customFormat="1" x14ac:dyDescent="0.25">
      <c r="A1537" s="145"/>
      <c r="B1537" s="145"/>
      <c r="C1537" s="145"/>
      <c r="D1537" s="145"/>
      <c r="E1537" s="145"/>
      <c r="F1537" s="145"/>
      <c r="G1537" s="145"/>
      <c r="H1537" s="145"/>
      <c r="I1537" s="145"/>
      <c r="J1537" s="145"/>
      <c r="K1537" s="145"/>
      <c r="L1537" s="145"/>
      <c r="M1537" s="145"/>
      <c r="N1537" s="145"/>
      <c r="O1537" s="145"/>
      <c r="P1537" s="145"/>
      <c r="Q1537" s="145"/>
      <c r="R1537" s="145"/>
      <c r="S1537" s="145"/>
      <c r="T1537" s="145"/>
      <c r="U1537" s="145"/>
      <c r="V1537" s="145"/>
      <c r="W1537" s="145"/>
      <c r="X1537" s="145"/>
      <c r="Y1537" s="145"/>
      <c r="Z1537" s="145"/>
      <c r="AA1537" s="145"/>
      <c r="AB1537" s="145"/>
      <c r="AC1537" s="169"/>
      <c r="AD1537" s="169"/>
      <c r="AE1537" s="169"/>
      <c r="AF1537" s="169"/>
      <c r="AG1537" s="169"/>
      <c r="AH1537" s="170"/>
      <c r="AI1537" s="145"/>
      <c r="AJ1537" s="145"/>
      <c r="AK1537" s="145"/>
      <c r="AL1537" s="145"/>
      <c r="AY1537" s="171"/>
      <c r="AZ1537" s="167"/>
      <c r="BA1537" s="172"/>
      <c r="BG1537" s="171"/>
      <c r="BH1537" s="167"/>
      <c r="BI1537" s="172"/>
      <c r="CG1537" s="430"/>
      <c r="CH1537" s="430"/>
      <c r="CL1537" s="147"/>
    </row>
    <row r="1538" spans="1:90" s="5" customFormat="1" x14ac:dyDescent="0.25">
      <c r="A1538" s="145"/>
      <c r="B1538" s="145"/>
      <c r="C1538" s="145"/>
      <c r="D1538" s="145"/>
      <c r="E1538" s="145"/>
      <c r="F1538" s="145"/>
      <c r="G1538" s="145"/>
      <c r="H1538" s="145"/>
      <c r="I1538" s="145"/>
      <c r="J1538" s="145"/>
      <c r="K1538" s="145"/>
      <c r="L1538" s="145"/>
      <c r="M1538" s="145"/>
      <c r="N1538" s="145"/>
      <c r="O1538" s="145"/>
      <c r="P1538" s="145"/>
      <c r="Q1538" s="145"/>
      <c r="R1538" s="145"/>
      <c r="S1538" s="145"/>
      <c r="T1538" s="145"/>
      <c r="U1538" s="145"/>
      <c r="V1538" s="145"/>
      <c r="W1538" s="145"/>
      <c r="X1538" s="145"/>
      <c r="Y1538" s="145"/>
      <c r="Z1538" s="145"/>
      <c r="AA1538" s="145"/>
      <c r="AB1538" s="145"/>
      <c r="AC1538" s="169"/>
      <c r="AD1538" s="169"/>
      <c r="AE1538" s="169"/>
      <c r="AF1538" s="169"/>
      <c r="AG1538" s="169"/>
      <c r="AH1538" s="170"/>
      <c r="AI1538" s="145"/>
      <c r="AJ1538" s="145"/>
      <c r="AK1538" s="145"/>
      <c r="AL1538" s="145"/>
      <c r="AY1538" s="171"/>
      <c r="AZ1538" s="167"/>
      <c r="BA1538" s="172"/>
      <c r="BG1538" s="171"/>
      <c r="BH1538" s="167"/>
      <c r="BI1538" s="172"/>
      <c r="CG1538" s="430"/>
      <c r="CH1538" s="430"/>
      <c r="CL1538" s="147"/>
    </row>
    <row r="1539" spans="1:90" s="5" customFormat="1" x14ac:dyDescent="0.25">
      <c r="A1539" s="145"/>
      <c r="B1539" s="145"/>
      <c r="C1539" s="145"/>
      <c r="D1539" s="145"/>
      <c r="E1539" s="145"/>
      <c r="F1539" s="145"/>
      <c r="G1539" s="145"/>
      <c r="H1539" s="145"/>
      <c r="I1539" s="145"/>
      <c r="J1539" s="145"/>
      <c r="K1539" s="145"/>
      <c r="L1539" s="145"/>
      <c r="M1539" s="145"/>
      <c r="N1539" s="145"/>
      <c r="O1539" s="145"/>
      <c r="P1539" s="145"/>
      <c r="Q1539" s="145"/>
      <c r="R1539" s="145"/>
      <c r="S1539" s="145"/>
      <c r="T1539" s="145"/>
      <c r="U1539" s="145"/>
      <c r="V1539" s="145"/>
      <c r="W1539" s="145"/>
      <c r="X1539" s="145"/>
      <c r="Y1539" s="145"/>
      <c r="Z1539" s="145"/>
      <c r="AA1539" s="145"/>
      <c r="AB1539" s="145"/>
      <c r="AC1539" s="169"/>
      <c r="AD1539" s="169"/>
      <c r="AE1539" s="169"/>
      <c r="AF1539" s="169"/>
      <c r="AG1539" s="169"/>
      <c r="AH1539" s="170"/>
      <c r="AI1539" s="145"/>
      <c r="AJ1539" s="145"/>
      <c r="AK1539" s="145"/>
      <c r="AL1539" s="145"/>
      <c r="AY1539" s="171"/>
      <c r="AZ1539" s="167"/>
      <c r="BA1539" s="172"/>
      <c r="BG1539" s="171"/>
      <c r="BH1539" s="167"/>
      <c r="BI1539" s="172"/>
      <c r="CG1539" s="430"/>
      <c r="CH1539" s="430"/>
      <c r="CL1539" s="147"/>
    </row>
    <row r="1540" spans="1:90" s="5" customFormat="1" x14ac:dyDescent="0.25">
      <c r="A1540" s="145"/>
      <c r="B1540" s="145"/>
      <c r="C1540" s="145"/>
      <c r="D1540" s="145"/>
      <c r="E1540" s="145"/>
      <c r="F1540" s="145"/>
      <c r="G1540" s="145"/>
      <c r="H1540" s="145"/>
      <c r="I1540" s="145"/>
      <c r="J1540" s="145"/>
      <c r="K1540" s="145"/>
      <c r="L1540" s="145"/>
      <c r="M1540" s="145"/>
      <c r="N1540" s="145"/>
      <c r="O1540" s="145"/>
      <c r="P1540" s="145"/>
      <c r="Q1540" s="145"/>
      <c r="R1540" s="145"/>
      <c r="S1540" s="145"/>
      <c r="T1540" s="145"/>
      <c r="U1540" s="145"/>
      <c r="V1540" s="145"/>
      <c r="W1540" s="145"/>
      <c r="X1540" s="145"/>
      <c r="Y1540" s="145"/>
      <c r="Z1540" s="145"/>
      <c r="AA1540" s="145"/>
      <c r="AB1540" s="145"/>
      <c r="AC1540" s="169"/>
      <c r="AD1540" s="169"/>
      <c r="AE1540" s="169"/>
      <c r="AF1540" s="169"/>
      <c r="AG1540" s="169"/>
      <c r="AH1540" s="170"/>
      <c r="AI1540" s="145"/>
      <c r="AJ1540" s="145"/>
      <c r="AK1540" s="145"/>
      <c r="AL1540" s="145"/>
      <c r="AY1540" s="171"/>
      <c r="AZ1540" s="167"/>
      <c r="BA1540" s="172"/>
      <c r="BG1540" s="171"/>
      <c r="BH1540" s="167"/>
      <c r="BI1540" s="172"/>
      <c r="CG1540" s="430"/>
      <c r="CH1540" s="430"/>
      <c r="CL1540" s="147"/>
    </row>
    <row r="1541" spans="1:90" s="5" customFormat="1" x14ac:dyDescent="0.25">
      <c r="A1541" s="145"/>
      <c r="B1541" s="145"/>
      <c r="C1541" s="145"/>
      <c r="D1541" s="145"/>
      <c r="E1541" s="145"/>
      <c r="F1541" s="145"/>
      <c r="G1541" s="145"/>
      <c r="H1541" s="145"/>
      <c r="I1541" s="145"/>
      <c r="J1541" s="145"/>
      <c r="K1541" s="145"/>
      <c r="L1541" s="145"/>
      <c r="M1541" s="145"/>
      <c r="N1541" s="145"/>
      <c r="O1541" s="145"/>
      <c r="P1541" s="145"/>
      <c r="Q1541" s="145"/>
      <c r="R1541" s="145"/>
      <c r="S1541" s="145"/>
      <c r="T1541" s="145"/>
      <c r="U1541" s="145"/>
      <c r="V1541" s="145"/>
      <c r="W1541" s="145"/>
      <c r="X1541" s="145"/>
      <c r="Y1541" s="145"/>
      <c r="Z1541" s="145"/>
      <c r="AA1541" s="145"/>
      <c r="AB1541" s="145"/>
      <c r="AC1541" s="169"/>
      <c r="AD1541" s="169"/>
      <c r="AE1541" s="169"/>
      <c r="AF1541" s="169"/>
      <c r="AG1541" s="169"/>
      <c r="AH1541" s="170"/>
      <c r="AI1541" s="145"/>
      <c r="AJ1541" s="145"/>
      <c r="AK1541" s="145"/>
      <c r="AL1541" s="145"/>
      <c r="AY1541" s="171"/>
      <c r="AZ1541" s="167"/>
      <c r="BA1541" s="172"/>
      <c r="BG1541" s="171"/>
      <c r="BH1541" s="167"/>
      <c r="BI1541" s="172"/>
      <c r="CG1541" s="430"/>
      <c r="CH1541" s="430"/>
      <c r="CL1541" s="147"/>
    </row>
    <row r="1542" spans="1:90" s="5" customFormat="1" x14ac:dyDescent="0.25">
      <c r="A1542" s="145"/>
      <c r="B1542" s="145"/>
      <c r="C1542" s="145"/>
      <c r="D1542" s="145"/>
      <c r="E1542" s="145"/>
      <c r="F1542" s="145"/>
      <c r="G1542" s="145"/>
      <c r="H1542" s="145"/>
      <c r="I1542" s="145"/>
      <c r="J1542" s="145"/>
      <c r="K1542" s="145"/>
      <c r="L1542" s="145"/>
      <c r="M1542" s="145"/>
      <c r="N1542" s="145"/>
      <c r="O1542" s="145"/>
      <c r="P1542" s="145"/>
      <c r="Q1542" s="145"/>
      <c r="R1542" s="145"/>
      <c r="S1542" s="145"/>
      <c r="T1542" s="145"/>
      <c r="U1542" s="145"/>
      <c r="V1542" s="145"/>
      <c r="W1542" s="145"/>
      <c r="X1542" s="145"/>
      <c r="Y1542" s="145"/>
      <c r="Z1542" s="145"/>
      <c r="AA1542" s="145"/>
      <c r="AB1542" s="145"/>
      <c r="AC1542" s="169"/>
      <c r="AD1542" s="169"/>
      <c r="AE1542" s="169"/>
      <c r="AF1542" s="169"/>
      <c r="AG1542" s="169"/>
      <c r="AH1542" s="170"/>
      <c r="AI1542" s="145"/>
      <c r="AJ1542" s="145"/>
      <c r="AK1542" s="145"/>
      <c r="AL1542" s="145"/>
      <c r="AY1542" s="171"/>
      <c r="AZ1542" s="167"/>
      <c r="BA1542" s="172"/>
      <c r="BG1542" s="171"/>
      <c r="BH1542" s="167"/>
      <c r="BI1542" s="172"/>
      <c r="CG1542" s="430"/>
      <c r="CH1542" s="430"/>
      <c r="CL1542" s="147"/>
    </row>
    <row r="1543" spans="1:90" s="5" customFormat="1" x14ac:dyDescent="0.25">
      <c r="A1543" s="145"/>
      <c r="B1543" s="145"/>
      <c r="C1543" s="145"/>
      <c r="D1543" s="145"/>
      <c r="E1543" s="145"/>
      <c r="F1543" s="145"/>
      <c r="G1543" s="145"/>
      <c r="H1543" s="145"/>
      <c r="I1543" s="145"/>
      <c r="J1543" s="145"/>
      <c r="K1543" s="145"/>
      <c r="L1543" s="145"/>
      <c r="M1543" s="145"/>
      <c r="N1543" s="145"/>
      <c r="O1543" s="145"/>
      <c r="P1543" s="145"/>
      <c r="Q1543" s="145"/>
      <c r="R1543" s="145"/>
      <c r="S1543" s="145"/>
      <c r="T1543" s="145"/>
      <c r="U1543" s="145"/>
      <c r="V1543" s="145"/>
      <c r="W1543" s="145"/>
      <c r="X1543" s="145"/>
      <c r="Y1543" s="145"/>
      <c r="Z1543" s="145"/>
      <c r="AA1543" s="145"/>
      <c r="AB1543" s="145"/>
      <c r="AC1543" s="169"/>
      <c r="AD1543" s="169"/>
      <c r="AE1543" s="169"/>
      <c r="AF1543" s="169"/>
      <c r="AG1543" s="169"/>
      <c r="AH1543" s="170"/>
      <c r="AI1543" s="145"/>
      <c r="AJ1543" s="145"/>
      <c r="AK1543" s="145"/>
      <c r="AL1543" s="145"/>
      <c r="AY1543" s="171"/>
      <c r="AZ1543" s="167"/>
      <c r="BA1543" s="172"/>
      <c r="BG1543" s="171"/>
      <c r="BH1543" s="167"/>
      <c r="BI1543" s="172"/>
      <c r="CG1543" s="430"/>
      <c r="CH1543" s="430"/>
      <c r="CL1543" s="147"/>
    </row>
    <row r="1544" spans="1:90" s="5" customFormat="1" x14ac:dyDescent="0.25">
      <c r="A1544" s="145"/>
      <c r="B1544" s="145"/>
      <c r="C1544" s="145"/>
      <c r="D1544" s="145"/>
      <c r="E1544" s="145"/>
      <c r="F1544" s="145"/>
      <c r="G1544" s="145"/>
      <c r="H1544" s="145"/>
      <c r="I1544" s="145"/>
      <c r="J1544" s="145"/>
      <c r="K1544" s="145"/>
      <c r="L1544" s="145"/>
      <c r="M1544" s="145"/>
      <c r="N1544" s="145"/>
      <c r="O1544" s="145"/>
      <c r="P1544" s="145"/>
      <c r="Q1544" s="145"/>
      <c r="R1544" s="145"/>
      <c r="S1544" s="145"/>
      <c r="T1544" s="145"/>
      <c r="U1544" s="145"/>
      <c r="V1544" s="145"/>
      <c r="W1544" s="145"/>
      <c r="X1544" s="145"/>
      <c r="Y1544" s="145"/>
      <c r="Z1544" s="145"/>
      <c r="AA1544" s="145"/>
      <c r="AB1544" s="145"/>
      <c r="AC1544" s="169"/>
      <c r="AD1544" s="169"/>
      <c r="AE1544" s="169"/>
      <c r="AF1544" s="169"/>
      <c r="AG1544" s="169"/>
      <c r="AH1544" s="170"/>
      <c r="AI1544" s="145"/>
      <c r="AJ1544" s="145"/>
      <c r="AK1544" s="145"/>
      <c r="AL1544" s="145"/>
      <c r="AY1544" s="171"/>
      <c r="AZ1544" s="167"/>
      <c r="BA1544" s="172"/>
      <c r="BG1544" s="171"/>
      <c r="BH1544" s="167"/>
      <c r="BI1544" s="172"/>
      <c r="CG1544" s="430"/>
      <c r="CH1544" s="430"/>
      <c r="CL1544" s="147"/>
    </row>
    <row r="1545" spans="1:90" s="5" customFormat="1" x14ac:dyDescent="0.25">
      <c r="A1545" s="145"/>
      <c r="B1545" s="145"/>
      <c r="C1545" s="145"/>
      <c r="D1545" s="145"/>
      <c r="E1545" s="145"/>
      <c r="F1545" s="145"/>
      <c r="G1545" s="145"/>
      <c r="H1545" s="145"/>
      <c r="I1545" s="145"/>
      <c r="J1545" s="145"/>
      <c r="K1545" s="145"/>
      <c r="L1545" s="145"/>
      <c r="M1545" s="145"/>
      <c r="N1545" s="145"/>
      <c r="O1545" s="145"/>
      <c r="P1545" s="145"/>
      <c r="Q1545" s="145"/>
      <c r="R1545" s="145"/>
      <c r="S1545" s="145"/>
      <c r="T1545" s="145"/>
      <c r="U1545" s="145"/>
      <c r="V1545" s="145"/>
      <c r="W1545" s="145"/>
      <c r="X1545" s="145"/>
      <c r="Y1545" s="145"/>
      <c r="Z1545" s="145"/>
      <c r="AA1545" s="145"/>
      <c r="AB1545" s="145"/>
      <c r="AC1545" s="169"/>
      <c r="AD1545" s="169"/>
      <c r="AE1545" s="169"/>
      <c r="AF1545" s="169"/>
      <c r="AG1545" s="169"/>
      <c r="AH1545" s="170"/>
      <c r="AI1545" s="145"/>
      <c r="AJ1545" s="145"/>
      <c r="AK1545" s="145"/>
      <c r="AL1545" s="145"/>
      <c r="AY1545" s="171"/>
      <c r="AZ1545" s="167"/>
      <c r="BA1545" s="172"/>
      <c r="BG1545" s="171"/>
      <c r="BH1545" s="167"/>
      <c r="BI1545" s="172"/>
      <c r="CG1545" s="430"/>
      <c r="CH1545" s="430"/>
      <c r="CL1545" s="147"/>
    </row>
    <row r="1546" spans="1:90" s="5" customFormat="1" x14ac:dyDescent="0.25">
      <c r="A1546" s="145"/>
      <c r="B1546" s="145"/>
      <c r="C1546" s="145"/>
      <c r="D1546" s="145"/>
      <c r="E1546" s="145"/>
      <c r="F1546" s="145"/>
      <c r="G1546" s="145"/>
      <c r="H1546" s="145"/>
      <c r="I1546" s="145"/>
      <c r="J1546" s="145"/>
      <c r="K1546" s="145"/>
      <c r="L1546" s="145"/>
      <c r="M1546" s="145"/>
      <c r="N1546" s="145"/>
      <c r="O1546" s="145"/>
      <c r="P1546" s="145"/>
      <c r="Q1546" s="145"/>
      <c r="R1546" s="145"/>
      <c r="S1546" s="145"/>
      <c r="T1546" s="145"/>
      <c r="U1546" s="145"/>
      <c r="V1546" s="145"/>
      <c r="W1546" s="145"/>
      <c r="X1546" s="145"/>
      <c r="Y1546" s="145"/>
      <c r="Z1546" s="145"/>
      <c r="AA1546" s="145"/>
      <c r="AB1546" s="145"/>
      <c r="AC1546" s="169"/>
      <c r="AD1546" s="169"/>
      <c r="AE1546" s="169"/>
      <c r="AF1546" s="169"/>
      <c r="AG1546" s="169"/>
      <c r="AH1546" s="170"/>
      <c r="AI1546" s="145"/>
      <c r="AJ1546" s="145"/>
      <c r="AK1546" s="145"/>
      <c r="AL1546" s="145"/>
      <c r="AY1546" s="171"/>
      <c r="AZ1546" s="167"/>
      <c r="BA1546" s="172"/>
      <c r="BG1546" s="171"/>
      <c r="BH1546" s="167"/>
      <c r="BI1546" s="172"/>
      <c r="CG1546" s="430"/>
      <c r="CH1546" s="430"/>
      <c r="CL1546" s="147"/>
    </row>
    <row r="1547" spans="1:90" s="5" customFormat="1" x14ac:dyDescent="0.25">
      <c r="A1547" s="145"/>
      <c r="B1547" s="145"/>
      <c r="C1547" s="145"/>
      <c r="D1547" s="145"/>
      <c r="E1547" s="145"/>
      <c r="F1547" s="145"/>
      <c r="G1547" s="145"/>
      <c r="H1547" s="145"/>
      <c r="I1547" s="145"/>
      <c r="J1547" s="145"/>
      <c r="K1547" s="145"/>
      <c r="L1547" s="145"/>
      <c r="M1547" s="145"/>
      <c r="N1547" s="145"/>
      <c r="O1547" s="145"/>
      <c r="P1547" s="145"/>
      <c r="Q1547" s="145"/>
      <c r="R1547" s="145"/>
      <c r="S1547" s="145"/>
      <c r="T1547" s="145"/>
      <c r="U1547" s="145"/>
      <c r="V1547" s="145"/>
      <c r="W1547" s="145"/>
      <c r="X1547" s="145"/>
      <c r="Y1547" s="145"/>
      <c r="Z1547" s="145"/>
      <c r="AA1547" s="145"/>
      <c r="AB1547" s="145"/>
      <c r="AC1547" s="169"/>
      <c r="AD1547" s="169"/>
      <c r="AE1547" s="169"/>
      <c r="AF1547" s="169"/>
      <c r="AG1547" s="169"/>
      <c r="AH1547" s="170"/>
      <c r="AI1547" s="145"/>
      <c r="AJ1547" s="145"/>
      <c r="AK1547" s="145"/>
      <c r="AL1547" s="145"/>
      <c r="AY1547" s="171"/>
      <c r="AZ1547" s="167"/>
      <c r="BA1547" s="172"/>
      <c r="BG1547" s="171"/>
      <c r="BH1547" s="167"/>
      <c r="BI1547" s="172"/>
      <c r="CG1547" s="430"/>
      <c r="CH1547" s="430"/>
      <c r="CL1547" s="147"/>
    </row>
    <row r="1548" spans="1:90" s="5" customFormat="1" x14ac:dyDescent="0.25">
      <c r="A1548" s="145"/>
      <c r="B1548" s="145"/>
      <c r="C1548" s="145"/>
      <c r="D1548" s="145"/>
      <c r="E1548" s="145"/>
      <c r="F1548" s="145"/>
      <c r="G1548" s="145"/>
      <c r="H1548" s="145"/>
      <c r="I1548" s="145"/>
      <c r="J1548" s="145"/>
      <c r="K1548" s="145"/>
      <c r="L1548" s="145"/>
      <c r="M1548" s="145"/>
      <c r="N1548" s="145"/>
      <c r="O1548" s="145"/>
      <c r="P1548" s="145"/>
      <c r="Q1548" s="145"/>
      <c r="R1548" s="145"/>
      <c r="S1548" s="145"/>
      <c r="T1548" s="145"/>
      <c r="U1548" s="145"/>
      <c r="V1548" s="145"/>
      <c r="W1548" s="145"/>
      <c r="X1548" s="145"/>
      <c r="Y1548" s="145"/>
      <c r="Z1548" s="145"/>
      <c r="AA1548" s="145"/>
      <c r="AB1548" s="145"/>
      <c r="AC1548" s="169"/>
      <c r="AD1548" s="169"/>
      <c r="AE1548" s="169"/>
      <c r="AF1548" s="169"/>
      <c r="AG1548" s="169"/>
      <c r="AH1548" s="170"/>
      <c r="AI1548" s="145"/>
      <c r="AJ1548" s="145"/>
      <c r="AK1548" s="145"/>
      <c r="AL1548" s="145"/>
      <c r="AY1548" s="171"/>
      <c r="AZ1548" s="167"/>
      <c r="BA1548" s="172"/>
      <c r="BG1548" s="171"/>
      <c r="BH1548" s="167"/>
      <c r="BI1548" s="172"/>
      <c r="CG1548" s="430"/>
      <c r="CH1548" s="430"/>
      <c r="CL1548" s="147"/>
    </row>
    <row r="1549" spans="1:90" s="5" customFormat="1" x14ac:dyDescent="0.25">
      <c r="A1549" s="145"/>
      <c r="B1549" s="145"/>
      <c r="C1549" s="145"/>
      <c r="D1549" s="145"/>
      <c r="E1549" s="145"/>
      <c r="F1549" s="145"/>
      <c r="G1549" s="145"/>
      <c r="H1549" s="145"/>
      <c r="I1549" s="145"/>
      <c r="J1549" s="145"/>
      <c r="K1549" s="145"/>
      <c r="L1549" s="145"/>
      <c r="M1549" s="145"/>
      <c r="N1549" s="145"/>
      <c r="O1549" s="145"/>
      <c r="P1549" s="145"/>
      <c r="Q1549" s="145"/>
      <c r="R1549" s="145"/>
      <c r="S1549" s="145"/>
      <c r="T1549" s="145"/>
      <c r="U1549" s="145"/>
      <c r="V1549" s="145"/>
      <c r="W1549" s="145"/>
      <c r="X1549" s="145"/>
      <c r="Y1549" s="145"/>
      <c r="Z1549" s="145"/>
      <c r="AA1549" s="145"/>
      <c r="AB1549" s="145"/>
      <c r="AC1549" s="169"/>
      <c r="AD1549" s="169"/>
      <c r="AE1549" s="169"/>
      <c r="AF1549" s="169"/>
      <c r="AG1549" s="169"/>
      <c r="AH1549" s="170"/>
      <c r="AI1549" s="145"/>
      <c r="AJ1549" s="145"/>
      <c r="AK1549" s="145"/>
      <c r="AL1549" s="145"/>
      <c r="AY1549" s="171"/>
      <c r="AZ1549" s="167"/>
      <c r="BA1549" s="172"/>
      <c r="BG1549" s="171"/>
      <c r="BH1549" s="167"/>
      <c r="BI1549" s="172"/>
      <c r="CG1549" s="430"/>
      <c r="CH1549" s="430"/>
      <c r="CL1549" s="147"/>
    </row>
    <row r="1550" spans="1:90" s="5" customFormat="1" x14ac:dyDescent="0.25">
      <c r="A1550" s="145"/>
      <c r="B1550" s="145"/>
      <c r="C1550" s="145"/>
      <c r="D1550" s="145"/>
      <c r="E1550" s="145"/>
      <c r="F1550" s="145"/>
      <c r="G1550" s="145"/>
      <c r="H1550" s="145"/>
      <c r="I1550" s="145"/>
      <c r="J1550" s="145"/>
      <c r="K1550" s="145"/>
      <c r="L1550" s="145"/>
      <c r="M1550" s="145"/>
      <c r="N1550" s="145"/>
      <c r="O1550" s="145"/>
      <c r="P1550" s="145"/>
      <c r="Q1550" s="145"/>
      <c r="R1550" s="145"/>
      <c r="S1550" s="145"/>
      <c r="T1550" s="145"/>
      <c r="U1550" s="145"/>
      <c r="V1550" s="145"/>
      <c r="W1550" s="145"/>
      <c r="X1550" s="145"/>
      <c r="Y1550" s="145"/>
      <c r="Z1550" s="145"/>
      <c r="AA1550" s="145"/>
      <c r="AB1550" s="145"/>
      <c r="AC1550" s="169"/>
      <c r="AD1550" s="169"/>
      <c r="AE1550" s="169"/>
      <c r="AF1550" s="169"/>
      <c r="AG1550" s="169"/>
      <c r="AH1550" s="170"/>
      <c r="AI1550" s="145"/>
      <c r="AJ1550" s="145"/>
      <c r="AK1550" s="145"/>
      <c r="AL1550" s="145"/>
      <c r="AY1550" s="171"/>
      <c r="AZ1550" s="167"/>
      <c r="BA1550" s="172"/>
      <c r="BG1550" s="171"/>
      <c r="BH1550" s="167"/>
      <c r="BI1550" s="172"/>
      <c r="CG1550" s="430"/>
      <c r="CH1550" s="430"/>
      <c r="CL1550" s="147"/>
    </row>
    <row r="1551" spans="1:90" s="5" customFormat="1" x14ac:dyDescent="0.25">
      <c r="A1551" s="145"/>
      <c r="B1551" s="145"/>
      <c r="C1551" s="145"/>
      <c r="D1551" s="145"/>
      <c r="E1551" s="145"/>
      <c r="F1551" s="145"/>
      <c r="G1551" s="145"/>
      <c r="H1551" s="145"/>
      <c r="I1551" s="145"/>
      <c r="J1551" s="145"/>
      <c r="K1551" s="145"/>
      <c r="L1551" s="145"/>
      <c r="M1551" s="145"/>
      <c r="N1551" s="145"/>
      <c r="O1551" s="145"/>
      <c r="P1551" s="145"/>
      <c r="Q1551" s="145"/>
      <c r="R1551" s="145"/>
      <c r="S1551" s="145"/>
      <c r="T1551" s="145"/>
      <c r="U1551" s="145"/>
      <c r="V1551" s="145"/>
      <c r="W1551" s="145"/>
      <c r="X1551" s="145"/>
      <c r="Y1551" s="145"/>
      <c r="Z1551" s="145"/>
      <c r="AA1551" s="145"/>
      <c r="AB1551" s="145"/>
      <c r="AC1551" s="169"/>
      <c r="AD1551" s="169"/>
      <c r="AE1551" s="169"/>
      <c r="AF1551" s="169"/>
      <c r="AG1551" s="169"/>
      <c r="AH1551" s="170"/>
      <c r="AI1551" s="145"/>
      <c r="AJ1551" s="145"/>
      <c r="AK1551" s="145"/>
      <c r="AL1551" s="145"/>
      <c r="AY1551" s="171"/>
      <c r="AZ1551" s="167"/>
      <c r="BA1551" s="172"/>
      <c r="BG1551" s="171"/>
      <c r="BH1551" s="167"/>
      <c r="BI1551" s="172"/>
      <c r="CG1551" s="430"/>
      <c r="CH1551" s="430"/>
      <c r="CL1551" s="147"/>
    </row>
    <row r="1552" spans="1:90" s="5" customFormat="1" x14ac:dyDescent="0.25">
      <c r="A1552" s="145"/>
      <c r="B1552" s="145"/>
      <c r="C1552" s="145"/>
      <c r="D1552" s="145"/>
      <c r="E1552" s="145"/>
      <c r="F1552" s="145"/>
      <c r="G1552" s="145"/>
      <c r="H1552" s="145"/>
      <c r="I1552" s="145"/>
      <c r="J1552" s="145"/>
      <c r="K1552" s="145"/>
      <c r="L1552" s="145"/>
      <c r="M1552" s="145"/>
      <c r="N1552" s="145"/>
      <c r="O1552" s="145"/>
      <c r="P1552" s="145"/>
      <c r="Q1552" s="145"/>
      <c r="R1552" s="145"/>
      <c r="S1552" s="145"/>
      <c r="T1552" s="145"/>
      <c r="U1552" s="145"/>
      <c r="V1552" s="145"/>
      <c r="W1552" s="145"/>
      <c r="X1552" s="145"/>
      <c r="Y1552" s="145"/>
      <c r="Z1552" s="145"/>
      <c r="AA1552" s="145"/>
      <c r="AB1552" s="145"/>
      <c r="AC1552" s="169"/>
      <c r="AD1552" s="169"/>
      <c r="AE1552" s="169"/>
      <c r="AF1552" s="169"/>
      <c r="AG1552" s="169"/>
      <c r="AH1552" s="170"/>
      <c r="AI1552" s="145"/>
      <c r="AJ1552" s="145"/>
      <c r="AK1552" s="145"/>
      <c r="AL1552" s="145"/>
      <c r="AY1552" s="171"/>
      <c r="AZ1552" s="167"/>
      <c r="BA1552" s="172"/>
      <c r="BG1552" s="171"/>
      <c r="BH1552" s="167"/>
      <c r="BI1552" s="172"/>
      <c r="CG1552" s="430"/>
      <c r="CH1552" s="430"/>
      <c r="CL1552" s="147"/>
    </row>
    <row r="1553" spans="1:90" s="5" customFormat="1" x14ac:dyDescent="0.25">
      <c r="A1553" s="145"/>
      <c r="B1553" s="145"/>
      <c r="C1553" s="145"/>
      <c r="D1553" s="145"/>
      <c r="E1553" s="145"/>
      <c r="F1553" s="145"/>
      <c r="G1553" s="145"/>
      <c r="H1553" s="145"/>
      <c r="I1553" s="145"/>
      <c r="J1553" s="145"/>
      <c r="K1553" s="145"/>
      <c r="L1553" s="145"/>
      <c r="M1553" s="145"/>
      <c r="N1553" s="145"/>
      <c r="O1553" s="145"/>
      <c r="P1553" s="145"/>
      <c r="Q1553" s="145"/>
      <c r="R1553" s="145"/>
      <c r="S1553" s="145"/>
      <c r="T1553" s="145"/>
      <c r="U1553" s="145"/>
      <c r="V1553" s="145"/>
      <c r="W1553" s="145"/>
      <c r="X1553" s="145"/>
      <c r="Y1553" s="145"/>
      <c r="Z1553" s="145"/>
      <c r="AA1553" s="145"/>
      <c r="AB1553" s="145"/>
      <c r="AC1553" s="169"/>
      <c r="AD1553" s="169"/>
      <c r="AE1553" s="169"/>
      <c r="AF1553" s="169"/>
      <c r="AG1553" s="169"/>
      <c r="AH1553" s="170"/>
      <c r="AI1553" s="145"/>
      <c r="AJ1553" s="145"/>
      <c r="AK1553" s="145"/>
      <c r="AL1553" s="145"/>
      <c r="AY1553" s="171"/>
      <c r="AZ1553" s="167"/>
      <c r="BA1553" s="172"/>
      <c r="BG1553" s="171"/>
      <c r="BH1553" s="167"/>
      <c r="BI1553" s="172"/>
      <c r="CG1553" s="430"/>
      <c r="CH1553" s="430"/>
      <c r="CL1553" s="147"/>
    </row>
    <row r="1554" spans="1:90" s="5" customFormat="1" x14ac:dyDescent="0.25">
      <c r="A1554" s="145"/>
      <c r="B1554" s="145"/>
      <c r="C1554" s="145"/>
      <c r="D1554" s="145"/>
      <c r="E1554" s="145"/>
      <c r="F1554" s="145"/>
      <c r="G1554" s="145"/>
      <c r="H1554" s="145"/>
      <c r="I1554" s="145"/>
      <c r="J1554" s="145"/>
      <c r="K1554" s="145"/>
      <c r="L1554" s="145"/>
      <c r="M1554" s="145"/>
      <c r="N1554" s="145"/>
      <c r="O1554" s="145"/>
      <c r="P1554" s="145"/>
      <c r="Q1554" s="145"/>
      <c r="R1554" s="145"/>
      <c r="S1554" s="145"/>
      <c r="T1554" s="145"/>
      <c r="U1554" s="145"/>
      <c r="V1554" s="145"/>
      <c r="W1554" s="145"/>
      <c r="X1554" s="145"/>
      <c r="Y1554" s="145"/>
      <c r="Z1554" s="145"/>
      <c r="AA1554" s="145"/>
      <c r="AB1554" s="145"/>
      <c r="AC1554" s="169"/>
      <c r="AD1554" s="169"/>
      <c r="AE1554" s="169"/>
      <c r="AF1554" s="169"/>
      <c r="AG1554" s="169"/>
      <c r="AH1554" s="170"/>
      <c r="AI1554" s="145"/>
      <c r="AJ1554" s="145"/>
      <c r="AK1554" s="145"/>
      <c r="AL1554" s="145"/>
      <c r="AY1554" s="171"/>
      <c r="AZ1554" s="167"/>
      <c r="BA1554" s="172"/>
      <c r="BG1554" s="171"/>
      <c r="BH1554" s="167"/>
      <c r="BI1554" s="172"/>
      <c r="CG1554" s="430"/>
      <c r="CH1554" s="430"/>
      <c r="CL1554" s="147"/>
    </row>
    <row r="1555" spans="1:90" s="5" customFormat="1" x14ac:dyDescent="0.25">
      <c r="A1555" s="145"/>
      <c r="B1555" s="145"/>
      <c r="C1555" s="145"/>
      <c r="D1555" s="145"/>
      <c r="E1555" s="145"/>
      <c r="F1555" s="145"/>
      <c r="G1555" s="145"/>
      <c r="H1555" s="145"/>
      <c r="I1555" s="145"/>
      <c r="J1555" s="145"/>
      <c r="K1555" s="145"/>
      <c r="L1555" s="145"/>
      <c r="M1555" s="145"/>
      <c r="N1555" s="145"/>
      <c r="O1555" s="145"/>
      <c r="P1555" s="145"/>
      <c r="Q1555" s="145"/>
      <c r="R1555" s="145"/>
      <c r="S1555" s="145"/>
      <c r="T1555" s="145"/>
      <c r="U1555" s="145"/>
      <c r="V1555" s="145"/>
      <c r="W1555" s="145"/>
      <c r="X1555" s="145"/>
      <c r="Y1555" s="145"/>
      <c r="Z1555" s="145"/>
      <c r="AA1555" s="145"/>
      <c r="AB1555" s="145"/>
      <c r="AC1555" s="169"/>
      <c r="AD1555" s="169"/>
      <c r="AE1555" s="169"/>
      <c r="AF1555" s="169"/>
      <c r="AG1555" s="169"/>
      <c r="AH1555" s="170"/>
      <c r="AI1555" s="145"/>
      <c r="AJ1555" s="145"/>
      <c r="AK1555" s="145"/>
      <c r="AL1555" s="145"/>
      <c r="AY1555" s="171"/>
      <c r="AZ1555" s="167"/>
      <c r="BA1555" s="172"/>
      <c r="BG1555" s="171"/>
      <c r="BH1555" s="167"/>
      <c r="BI1555" s="172"/>
      <c r="CG1555" s="430"/>
      <c r="CH1555" s="430"/>
      <c r="CL1555" s="147"/>
    </row>
    <row r="1556" spans="1:90" s="5" customFormat="1" x14ac:dyDescent="0.25">
      <c r="A1556" s="145"/>
      <c r="B1556" s="145"/>
      <c r="C1556" s="145"/>
      <c r="D1556" s="145"/>
      <c r="E1556" s="145"/>
      <c r="F1556" s="145"/>
      <c r="G1556" s="145"/>
      <c r="H1556" s="145"/>
      <c r="I1556" s="145"/>
      <c r="J1556" s="145"/>
      <c r="K1556" s="145"/>
      <c r="L1556" s="145"/>
      <c r="M1556" s="145"/>
      <c r="N1556" s="145"/>
      <c r="O1556" s="145"/>
      <c r="P1556" s="145"/>
      <c r="Q1556" s="145"/>
      <c r="R1556" s="145"/>
      <c r="S1556" s="145"/>
      <c r="T1556" s="145"/>
      <c r="U1556" s="145"/>
      <c r="V1556" s="145"/>
      <c r="W1556" s="145"/>
      <c r="X1556" s="145"/>
      <c r="Y1556" s="145"/>
      <c r="Z1556" s="145"/>
      <c r="AA1556" s="145"/>
      <c r="AB1556" s="145"/>
      <c r="AC1556" s="169"/>
      <c r="AD1556" s="169"/>
      <c r="AE1556" s="169"/>
      <c r="AF1556" s="169"/>
      <c r="AG1556" s="169"/>
      <c r="AH1556" s="170"/>
      <c r="AI1556" s="145"/>
      <c r="AJ1556" s="145"/>
      <c r="AK1556" s="145"/>
      <c r="AL1556" s="145"/>
      <c r="AY1556" s="171"/>
      <c r="AZ1556" s="167"/>
      <c r="BA1556" s="172"/>
      <c r="BG1556" s="171"/>
      <c r="BH1556" s="167"/>
      <c r="BI1556" s="172"/>
      <c r="CG1556" s="430"/>
      <c r="CH1556" s="430"/>
      <c r="CL1556" s="147"/>
    </row>
    <row r="1557" spans="1:90" s="5" customFormat="1" x14ac:dyDescent="0.25">
      <c r="A1557" s="145"/>
      <c r="B1557" s="145"/>
      <c r="C1557" s="145"/>
      <c r="D1557" s="145"/>
      <c r="E1557" s="145"/>
      <c r="F1557" s="145"/>
      <c r="G1557" s="145"/>
      <c r="H1557" s="145"/>
      <c r="I1557" s="145"/>
      <c r="J1557" s="145"/>
      <c r="K1557" s="145"/>
      <c r="L1557" s="145"/>
      <c r="M1557" s="145"/>
      <c r="N1557" s="145"/>
      <c r="O1557" s="145"/>
      <c r="P1557" s="145"/>
      <c r="Q1557" s="145"/>
      <c r="R1557" s="145"/>
      <c r="S1557" s="145"/>
      <c r="T1557" s="145"/>
      <c r="U1557" s="145"/>
      <c r="V1557" s="145"/>
      <c r="W1557" s="145"/>
      <c r="X1557" s="145"/>
      <c r="Y1557" s="145"/>
      <c r="Z1557" s="145"/>
      <c r="AA1557" s="145"/>
      <c r="AB1557" s="145"/>
      <c r="AC1557" s="169"/>
      <c r="AD1557" s="169"/>
      <c r="AE1557" s="169"/>
      <c r="AF1557" s="169"/>
      <c r="AG1557" s="169"/>
      <c r="AH1557" s="170"/>
      <c r="AI1557" s="145"/>
      <c r="AJ1557" s="145"/>
      <c r="AK1557" s="145"/>
      <c r="AL1557" s="145"/>
      <c r="AY1557" s="171"/>
      <c r="AZ1557" s="167"/>
      <c r="BA1557" s="172"/>
      <c r="BG1557" s="171"/>
      <c r="BH1557" s="167"/>
      <c r="BI1557" s="172"/>
      <c r="CG1557" s="430"/>
      <c r="CH1557" s="430"/>
      <c r="CL1557" s="147"/>
    </row>
    <row r="1558" spans="1:90" s="5" customFormat="1" x14ac:dyDescent="0.25">
      <c r="A1558" s="145"/>
      <c r="B1558" s="145"/>
      <c r="C1558" s="145"/>
      <c r="D1558" s="145"/>
      <c r="E1558" s="145"/>
      <c r="F1558" s="145"/>
      <c r="G1558" s="145"/>
      <c r="H1558" s="145"/>
      <c r="I1558" s="145"/>
      <c r="J1558" s="145"/>
      <c r="K1558" s="145"/>
      <c r="L1558" s="145"/>
      <c r="M1558" s="145"/>
      <c r="N1558" s="145"/>
      <c r="O1558" s="145"/>
      <c r="P1558" s="145"/>
      <c r="Q1558" s="145"/>
      <c r="R1558" s="145"/>
      <c r="S1558" s="145"/>
      <c r="T1558" s="145"/>
      <c r="U1558" s="145"/>
      <c r="V1558" s="145"/>
      <c r="W1558" s="145"/>
      <c r="X1558" s="145"/>
      <c r="Y1558" s="145"/>
      <c r="Z1558" s="145"/>
      <c r="AA1558" s="145"/>
      <c r="AB1558" s="145"/>
      <c r="AC1558" s="169"/>
      <c r="AD1558" s="169"/>
      <c r="AE1558" s="169"/>
      <c r="AF1558" s="169"/>
      <c r="AG1558" s="169"/>
      <c r="AH1558" s="170"/>
      <c r="AI1558" s="145"/>
      <c r="AJ1558" s="145"/>
      <c r="AK1558" s="145"/>
      <c r="AL1558" s="145"/>
      <c r="AY1558" s="171"/>
      <c r="AZ1558" s="167"/>
      <c r="BA1558" s="172"/>
      <c r="BG1558" s="171"/>
      <c r="BH1558" s="167"/>
      <c r="BI1558" s="172"/>
      <c r="CG1558" s="430"/>
      <c r="CH1558" s="430"/>
      <c r="CL1558" s="147"/>
    </row>
    <row r="1559" spans="1:90" s="5" customFormat="1" x14ac:dyDescent="0.25">
      <c r="A1559" s="145"/>
      <c r="B1559" s="145"/>
      <c r="C1559" s="145"/>
      <c r="D1559" s="145"/>
      <c r="E1559" s="145"/>
      <c r="F1559" s="145"/>
      <c r="G1559" s="145"/>
      <c r="H1559" s="145"/>
      <c r="I1559" s="145"/>
      <c r="J1559" s="145"/>
      <c r="K1559" s="145"/>
      <c r="L1559" s="145"/>
      <c r="M1559" s="145"/>
      <c r="N1559" s="145"/>
      <c r="O1559" s="145"/>
      <c r="P1559" s="145"/>
      <c r="Q1559" s="145"/>
      <c r="R1559" s="145"/>
      <c r="S1559" s="145"/>
      <c r="T1559" s="145"/>
      <c r="U1559" s="145"/>
      <c r="V1559" s="145"/>
      <c r="W1559" s="145"/>
      <c r="X1559" s="145"/>
      <c r="Y1559" s="145"/>
      <c r="Z1559" s="145"/>
      <c r="AA1559" s="145"/>
      <c r="AB1559" s="145"/>
      <c r="AC1559" s="169"/>
      <c r="AD1559" s="169"/>
      <c r="AE1559" s="169"/>
      <c r="AF1559" s="169"/>
      <c r="AG1559" s="169"/>
      <c r="AH1559" s="170"/>
      <c r="AI1559" s="145"/>
      <c r="AJ1559" s="145"/>
      <c r="AK1559" s="145"/>
      <c r="AL1559" s="145"/>
      <c r="AY1559" s="171"/>
      <c r="AZ1559" s="167"/>
      <c r="BA1559" s="172"/>
      <c r="BG1559" s="171"/>
      <c r="BH1559" s="167"/>
      <c r="BI1559" s="172"/>
      <c r="CG1559" s="430"/>
      <c r="CH1559" s="430"/>
      <c r="CL1559" s="147"/>
    </row>
    <row r="1560" spans="1:90" s="5" customFormat="1" x14ac:dyDescent="0.25">
      <c r="A1560" s="145"/>
      <c r="B1560" s="145"/>
      <c r="C1560" s="145"/>
      <c r="D1560" s="145"/>
      <c r="E1560" s="145"/>
      <c r="F1560" s="145"/>
      <c r="G1560" s="145"/>
      <c r="H1560" s="145"/>
      <c r="I1560" s="145"/>
      <c r="J1560" s="145"/>
      <c r="K1560" s="145"/>
      <c r="L1560" s="145"/>
      <c r="M1560" s="145"/>
      <c r="N1560" s="145"/>
      <c r="O1560" s="145"/>
      <c r="P1560" s="145"/>
      <c r="Q1560" s="145"/>
      <c r="R1560" s="145"/>
      <c r="S1560" s="145"/>
      <c r="T1560" s="145"/>
      <c r="U1560" s="145"/>
      <c r="V1560" s="145"/>
      <c r="W1560" s="145"/>
      <c r="X1560" s="145"/>
      <c r="Y1560" s="145"/>
      <c r="Z1560" s="145"/>
      <c r="AA1560" s="145"/>
      <c r="AB1560" s="145"/>
      <c r="AC1560" s="169"/>
      <c r="AD1560" s="169"/>
      <c r="AE1560" s="169"/>
      <c r="AF1560" s="169"/>
      <c r="AG1560" s="169"/>
      <c r="AH1560" s="170"/>
      <c r="AI1560" s="145"/>
      <c r="AJ1560" s="145"/>
      <c r="AK1560" s="145"/>
      <c r="AL1560" s="145"/>
      <c r="AY1560" s="171"/>
      <c r="AZ1560" s="167"/>
      <c r="BA1560" s="172"/>
      <c r="BG1560" s="171"/>
      <c r="BH1560" s="167"/>
      <c r="BI1560" s="172"/>
      <c r="CG1560" s="430"/>
      <c r="CH1560" s="430"/>
      <c r="CL1560" s="147"/>
    </row>
    <row r="1561" spans="1:90" s="5" customFormat="1" x14ac:dyDescent="0.25">
      <c r="A1561" s="145"/>
      <c r="B1561" s="145"/>
      <c r="C1561" s="145"/>
      <c r="D1561" s="145"/>
      <c r="E1561" s="145"/>
      <c r="F1561" s="145"/>
      <c r="G1561" s="145"/>
      <c r="H1561" s="145"/>
      <c r="I1561" s="145"/>
      <c r="J1561" s="145"/>
      <c r="K1561" s="145"/>
      <c r="L1561" s="145"/>
      <c r="M1561" s="145"/>
      <c r="N1561" s="145"/>
      <c r="O1561" s="145"/>
      <c r="P1561" s="145"/>
      <c r="Q1561" s="145"/>
      <c r="R1561" s="145"/>
      <c r="S1561" s="145"/>
      <c r="T1561" s="145"/>
      <c r="U1561" s="145"/>
      <c r="V1561" s="145"/>
      <c r="W1561" s="145"/>
      <c r="X1561" s="145"/>
      <c r="Y1561" s="145"/>
      <c r="Z1561" s="145"/>
      <c r="AA1561" s="145"/>
      <c r="AB1561" s="145"/>
      <c r="AC1561" s="169"/>
      <c r="AD1561" s="169"/>
      <c r="AE1561" s="169"/>
      <c r="AF1561" s="169"/>
      <c r="AG1561" s="169"/>
      <c r="AH1561" s="170"/>
      <c r="AI1561" s="145"/>
      <c r="AJ1561" s="145"/>
      <c r="AK1561" s="145"/>
      <c r="AL1561" s="145"/>
      <c r="AY1561" s="171"/>
      <c r="AZ1561" s="167"/>
      <c r="BA1561" s="172"/>
      <c r="BG1561" s="171"/>
      <c r="BH1561" s="167"/>
      <c r="BI1561" s="172"/>
      <c r="CG1561" s="430"/>
      <c r="CH1561" s="430"/>
      <c r="CL1561" s="147"/>
    </row>
    <row r="1562" spans="1:90" s="5" customFormat="1" x14ac:dyDescent="0.25">
      <c r="A1562" s="145"/>
      <c r="B1562" s="145"/>
      <c r="C1562" s="145"/>
      <c r="D1562" s="145"/>
      <c r="E1562" s="145"/>
      <c r="F1562" s="145"/>
      <c r="G1562" s="145"/>
      <c r="H1562" s="145"/>
      <c r="I1562" s="145"/>
      <c r="J1562" s="145"/>
      <c r="K1562" s="145"/>
      <c r="L1562" s="145"/>
      <c r="M1562" s="145"/>
      <c r="N1562" s="145"/>
      <c r="O1562" s="145"/>
      <c r="P1562" s="145"/>
      <c r="Q1562" s="145"/>
      <c r="R1562" s="145"/>
      <c r="S1562" s="145"/>
      <c r="T1562" s="145"/>
      <c r="U1562" s="145"/>
      <c r="V1562" s="145"/>
      <c r="W1562" s="145"/>
      <c r="X1562" s="145"/>
      <c r="Y1562" s="145"/>
      <c r="Z1562" s="145"/>
      <c r="AA1562" s="145"/>
      <c r="AB1562" s="145"/>
      <c r="AC1562" s="169"/>
      <c r="AD1562" s="169"/>
      <c r="AE1562" s="169"/>
      <c r="AF1562" s="169"/>
      <c r="AG1562" s="169"/>
      <c r="AH1562" s="170"/>
      <c r="AI1562" s="145"/>
      <c r="AJ1562" s="145"/>
      <c r="AK1562" s="145"/>
      <c r="AL1562" s="145"/>
      <c r="AY1562" s="171"/>
      <c r="AZ1562" s="167"/>
      <c r="BA1562" s="172"/>
      <c r="BG1562" s="171"/>
      <c r="BH1562" s="167"/>
      <c r="BI1562" s="172"/>
      <c r="CG1562" s="430"/>
      <c r="CH1562" s="430"/>
      <c r="CL1562" s="147"/>
    </row>
    <row r="1563" spans="1:90" s="5" customFormat="1" x14ac:dyDescent="0.25">
      <c r="A1563" s="145"/>
      <c r="B1563" s="145"/>
      <c r="C1563" s="145"/>
      <c r="D1563" s="145"/>
      <c r="E1563" s="145"/>
      <c r="F1563" s="145"/>
      <c r="G1563" s="145"/>
      <c r="H1563" s="145"/>
      <c r="I1563" s="145"/>
      <c r="J1563" s="145"/>
      <c r="K1563" s="145"/>
      <c r="L1563" s="145"/>
      <c r="M1563" s="145"/>
      <c r="N1563" s="145"/>
      <c r="O1563" s="145"/>
      <c r="P1563" s="145"/>
      <c r="Q1563" s="145"/>
      <c r="R1563" s="145"/>
      <c r="S1563" s="145"/>
      <c r="T1563" s="145"/>
      <c r="U1563" s="145"/>
      <c r="V1563" s="145"/>
      <c r="W1563" s="145"/>
      <c r="X1563" s="145"/>
      <c r="Y1563" s="145"/>
      <c r="Z1563" s="145"/>
      <c r="AA1563" s="145"/>
      <c r="AB1563" s="145"/>
      <c r="AC1563" s="169"/>
      <c r="AD1563" s="169"/>
      <c r="AE1563" s="169"/>
      <c r="AF1563" s="169"/>
      <c r="AG1563" s="169"/>
      <c r="AH1563" s="170"/>
      <c r="AI1563" s="145"/>
      <c r="AJ1563" s="145"/>
      <c r="AK1563" s="145"/>
      <c r="AL1563" s="145"/>
      <c r="AY1563" s="171"/>
      <c r="AZ1563" s="167"/>
      <c r="BA1563" s="172"/>
      <c r="BG1563" s="171"/>
      <c r="BH1563" s="167"/>
      <c r="BI1563" s="172"/>
      <c r="CG1563" s="430"/>
      <c r="CH1563" s="430"/>
      <c r="CL1563" s="147"/>
    </row>
    <row r="1564" spans="1:90" s="5" customFormat="1" x14ac:dyDescent="0.25">
      <c r="A1564" s="145"/>
      <c r="B1564" s="145"/>
      <c r="C1564" s="145"/>
      <c r="D1564" s="145"/>
      <c r="E1564" s="145"/>
      <c r="F1564" s="145"/>
      <c r="G1564" s="145"/>
      <c r="H1564" s="145"/>
      <c r="I1564" s="145"/>
      <c r="J1564" s="145"/>
      <c r="K1564" s="145"/>
      <c r="L1564" s="145"/>
      <c r="M1564" s="145"/>
      <c r="N1564" s="145"/>
      <c r="O1564" s="145"/>
      <c r="P1564" s="145"/>
      <c r="Q1564" s="145"/>
      <c r="R1564" s="145"/>
      <c r="S1564" s="145"/>
      <c r="T1564" s="145"/>
      <c r="U1564" s="145"/>
      <c r="V1564" s="145"/>
      <c r="W1564" s="145"/>
      <c r="X1564" s="145"/>
      <c r="Y1564" s="145"/>
      <c r="Z1564" s="145"/>
      <c r="AA1564" s="145"/>
      <c r="AB1564" s="145"/>
      <c r="AC1564" s="169"/>
      <c r="AD1564" s="169"/>
      <c r="AE1564" s="169"/>
      <c r="AF1564" s="169"/>
      <c r="AG1564" s="169"/>
      <c r="AH1564" s="170"/>
      <c r="AI1564" s="145"/>
      <c r="AJ1564" s="145"/>
      <c r="AK1564" s="145"/>
      <c r="AL1564" s="145"/>
      <c r="AY1564" s="171"/>
      <c r="AZ1564" s="167"/>
      <c r="BA1564" s="172"/>
      <c r="BG1564" s="171"/>
      <c r="BH1564" s="167"/>
      <c r="BI1564" s="172"/>
      <c r="CG1564" s="430"/>
      <c r="CH1564" s="430"/>
      <c r="CL1564" s="147"/>
    </row>
    <row r="1565" spans="1:90" s="5" customFormat="1" x14ac:dyDescent="0.25">
      <c r="A1565" s="145"/>
      <c r="B1565" s="145"/>
      <c r="C1565" s="145"/>
      <c r="D1565" s="145"/>
      <c r="E1565" s="145"/>
      <c r="F1565" s="145"/>
      <c r="G1565" s="145"/>
      <c r="H1565" s="145"/>
      <c r="I1565" s="145"/>
      <c r="J1565" s="145"/>
      <c r="K1565" s="145"/>
      <c r="L1565" s="145"/>
      <c r="M1565" s="145"/>
      <c r="N1565" s="145"/>
      <c r="O1565" s="145"/>
      <c r="P1565" s="145"/>
      <c r="Q1565" s="145"/>
      <c r="R1565" s="145"/>
      <c r="S1565" s="145"/>
      <c r="T1565" s="145"/>
      <c r="U1565" s="145"/>
      <c r="V1565" s="145"/>
      <c r="W1565" s="145"/>
      <c r="X1565" s="145"/>
      <c r="Y1565" s="145"/>
      <c r="Z1565" s="145"/>
      <c r="AA1565" s="145"/>
      <c r="AB1565" s="145"/>
      <c r="AC1565" s="169"/>
      <c r="AD1565" s="169"/>
      <c r="AE1565" s="169"/>
      <c r="AF1565" s="169"/>
      <c r="AG1565" s="169"/>
      <c r="AH1565" s="170"/>
      <c r="AI1565" s="145"/>
      <c r="AJ1565" s="145"/>
      <c r="AK1565" s="145"/>
      <c r="AL1565" s="145"/>
      <c r="AY1565" s="171"/>
      <c r="AZ1565" s="167"/>
      <c r="BA1565" s="172"/>
      <c r="BG1565" s="171"/>
      <c r="BH1565" s="167"/>
      <c r="BI1565" s="172"/>
      <c r="CG1565" s="430"/>
      <c r="CH1565" s="430"/>
      <c r="CL1565" s="147"/>
    </row>
    <row r="1566" spans="1:90" s="5" customFormat="1" x14ac:dyDescent="0.25">
      <c r="A1566" s="145"/>
      <c r="B1566" s="145"/>
      <c r="C1566" s="145"/>
      <c r="D1566" s="145"/>
      <c r="E1566" s="145"/>
      <c r="F1566" s="145"/>
      <c r="G1566" s="145"/>
      <c r="H1566" s="145"/>
      <c r="I1566" s="145"/>
      <c r="J1566" s="145"/>
      <c r="K1566" s="145"/>
      <c r="L1566" s="145"/>
      <c r="M1566" s="145"/>
      <c r="N1566" s="145"/>
      <c r="O1566" s="145"/>
      <c r="P1566" s="145"/>
      <c r="Q1566" s="145"/>
      <c r="R1566" s="145"/>
      <c r="S1566" s="145"/>
      <c r="T1566" s="145"/>
      <c r="U1566" s="145"/>
      <c r="V1566" s="145"/>
      <c r="W1566" s="145"/>
      <c r="X1566" s="145"/>
      <c r="Y1566" s="145"/>
      <c r="Z1566" s="145"/>
      <c r="AA1566" s="145"/>
      <c r="AB1566" s="145"/>
      <c r="AC1566" s="169"/>
      <c r="AD1566" s="169"/>
      <c r="AE1566" s="169"/>
      <c r="AF1566" s="169"/>
      <c r="AG1566" s="169"/>
      <c r="AH1566" s="170"/>
      <c r="AI1566" s="145"/>
      <c r="AJ1566" s="145"/>
      <c r="AK1566" s="145"/>
      <c r="AL1566" s="145"/>
      <c r="AY1566" s="171"/>
      <c r="AZ1566" s="167"/>
      <c r="BA1566" s="172"/>
      <c r="BG1566" s="171"/>
      <c r="BH1566" s="167"/>
      <c r="BI1566" s="172"/>
      <c r="CG1566" s="430"/>
      <c r="CH1566" s="430"/>
      <c r="CL1566" s="147"/>
    </row>
    <row r="1567" spans="1:90" s="5" customFormat="1" x14ac:dyDescent="0.25">
      <c r="A1567" s="145"/>
      <c r="B1567" s="145"/>
      <c r="C1567" s="145"/>
      <c r="D1567" s="145"/>
      <c r="E1567" s="145"/>
      <c r="F1567" s="145"/>
      <c r="G1567" s="145"/>
      <c r="H1567" s="145"/>
      <c r="I1567" s="145"/>
      <c r="J1567" s="145"/>
      <c r="K1567" s="145"/>
      <c r="L1567" s="145"/>
      <c r="M1567" s="145"/>
      <c r="N1567" s="145"/>
      <c r="O1567" s="145"/>
      <c r="P1567" s="145"/>
      <c r="Q1567" s="145"/>
      <c r="R1567" s="145"/>
      <c r="S1567" s="145"/>
      <c r="T1567" s="145"/>
      <c r="U1567" s="145"/>
      <c r="V1567" s="145"/>
      <c r="W1567" s="145"/>
      <c r="X1567" s="145"/>
      <c r="Y1567" s="145"/>
      <c r="Z1567" s="145"/>
      <c r="AA1567" s="145"/>
      <c r="AB1567" s="145"/>
      <c r="AC1567" s="169"/>
      <c r="AD1567" s="169"/>
      <c r="AE1567" s="169"/>
      <c r="AF1567" s="169"/>
      <c r="AG1567" s="169"/>
      <c r="AH1567" s="170"/>
      <c r="AI1567" s="145"/>
      <c r="AJ1567" s="145"/>
      <c r="AK1567" s="145"/>
      <c r="AL1567" s="145"/>
      <c r="AY1567" s="171"/>
      <c r="AZ1567" s="167"/>
      <c r="BA1567" s="172"/>
      <c r="BG1567" s="171"/>
      <c r="BH1567" s="167"/>
      <c r="BI1567" s="172"/>
      <c r="CG1567" s="430"/>
      <c r="CH1567" s="430"/>
      <c r="CL1567" s="147"/>
    </row>
    <row r="1568" spans="1:90" s="5" customFormat="1" x14ac:dyDescent="0.25">
      <c r="A1568" s="145"/>
      <c r="B1568" s="145"/>
      <c r="C1568" s="145"/>
      <c r="D1568" s="145"/>
      <c r="E1568" s="145"/>
      <c r="F1568" s="145"/>
      <c r="G1568" s="145"/>
      <c r="H1568" s="145"/>
      <c r="I1568" s="145"/>
      <c r="J1568" s="145"/>
      <c r="K1568" s="145"/>
      <c r="L1568" s="145"/>
      <c r="M1568" s="145"/>
      <c r="N1568" s="145"/>
      <c r="O1568" s="145"/>
      <c r="P1568" s="145"/>
      <c r="Q1568" s="145"/>
      <c r="R1568" s="145"/>
      <c r="S1568" s="145"/>
      <c r="T1568" s="145"/>
      <c r="U1568" s="145"/>
      <c r="V1568" s="145"/>
      <c r="W1568" s="145"/>
      <c r="X1568" s="145"/>
      <c r="Y1568" s="145"/>
      <c r="Z1568" s="145"/>
      <c r="AA1568" s="145"/>
      <c r="AB1568" s="145"/>
      <c r="AC1568" s="169"/>
      <c r="AD1568" s="169"/>
      <c r="AE1568" s="169"/>
      <c r="AF1568" s="169"/>
      <c r="AG1568" s="169"/>
      <c r="AH1568" s="170"/>
      <c r="AI1568" s="145"/>
      <c r="AJ1568" s="145"/>
      <c r="AK1568" s="145"/>
      <c r="AL1568" s="145"/>
      <c r="AY1568" s="171"/>
      <c r="AZ1568" s="167"/>
      <c r="BA1568" s="172"/>
      <c r="BG1568" s="171"/>
      <c r="BH1568" s="167"/>
      <c r="BI1568" s="172"/>
      <c r="CG1568" s="430"/>
      <c r="CH1568" s="430"/>
      <c r="CL1568" s="147"/>
    </row>
    <row r="1569" spans="1:90" s="5" customFormat="1" x14ac:dyDescent="0.25">
      <c r="A1569" s="145"/>
      <c r="B1569" s="145"/>
      <c r="C1569" s="145"/>
      <c r="D1569" s="145"/>
      <c r="E1569" s="145"/>
      <c r="F1569" s="145"/>
      <c r="G1569" s="145"/>
      <c r="H1569" s="145"/>
      <c r="I1569" s="145"/>
      <c r="J1569" s="145"/>
      <c r="K1569" s="145"/>
      <c r="L1569" s="145"/>
      <c r="M1569" s="145"/>
      <c r="N1569" s="145"/>
      <c r="O1569" s="145"/>
      <c r="P1569" s="145"/>
      <c r="Q1569" s="145"/>
      <c r="R1569" s="145"/>
      <c r="S1569" s="145"/>
      <c r="T1569" s="145"/>
      <c r="U1569" s="145"/>
      <c r="V1569" s="145"/>
      <c r="W1569" s="145"/>
      <c r="X1569" s="145"/>
      <c r="Y1569" s="145"/>
      <c r="Z1569" s="145"/>
      <c r="AA1569" s="145"/>
      <c r="AB1569" s="145"/>
      <c r="AC1569" s="169"/>
      <c r="AD1569" s="169"/>
      <c r="AE1569" s="169"/>
      <c r="AF1569" s="169"/>
      <c r="AG1569" s="169"/>
      <c r="AH1569" s="170"/>
      <c r="AI1569" s="145"/>
      <c r="AJ1569" s="145"/>
      <c r="AK1569" s="145"/>
      <c r="AL1569" s="145"/>
      <c r="AY1569" s="171"/>
      <c r="AZ1569" s="167"/>
      <c r="BA1569" s="172"/>
      <c r="BG1569" s="171"/>
      <c r="BH1569" s="167"/>
      <c r="BI1569" s="172"/>
      <c r="CG1569" s="430"/>
      <c r="CH1569" s="430"/>
      <c r="CL1569" s="147"/>
    </row>
    <row r="1570" spans="1:90" s="5" customFormat="1" x14ac:dyDescent="0.25">
      <c r="A1570" s="145"/>
      <c r="B1570" s="145"/>
      <c r="C1570" s="145"/>
      <c r="D1570" s="145"/>
      <c r="E1570" s="145"/>
      <c r="F1570" s="145"/>
      <c r="G1570" s="145"/>
      <c r="H1570" s="145"/>
      <c r="I1570" s="145"/>
      <c r="J1570" s="145"/>
      <c r="K1570" s="145"/>
      <c r="L1570" s="145"/>
      <c r="M1570" s="145"/>
      <c r="N1570" s="145"/>
      <c r="O1570" s="145"/>
      <c r="P1570" s="145"/>
      <c r="Q1570" s="145"/>
      <c r="R1570" s="145"/>
      <c r="S1570" s="145"/>
      <c r="T1570" s="145"/>
      <c r="U1570" s="145"/>
      <c r="V1570" s="145"/>
      <c r="W1570" s="145"/>
      <c r="X1570" s="145"/>
      <c r="Y1570" s="145"/>
      <c r="Z1570" s="145"/>
      <c r="AA1570" s="145"/>
      <c r="AB1570" s="145"/>
      <c r="AC1570" s="169"/>
      <c r="AD1570" s="169"/>
      <c r="AE1570" s="169"/>
      <c r="AF1570" s="169"/>
      <c r="AG1570" s="169"/>
      <c r="AH1570" s="170"/>
      <c r="AI1570" s="145"/>
      <c r="AJ1570" s="145"/>
      <c r="AK1570" s="145"/>
      <c r="AL1570" s="145"/>
      <c r="AY1570" s="171"/>
      <c r="AZ1570" s="167"/>
      <c r="BA1570" s="172"/>
      <c r="BG1570" s="171"/>
      <c r="BH1570" s="167"/>
      <c r="BI1570" s="172"/>
      <c r="CG1570" s="430"/>
      <c r="CH1570" s="430"/>
      <c r="CL1570" s="147"/>
    </row>
    <row r="1571" spans="1:90" s="5" customFormat="1" x14ac:dyDescent="0.25">
      <c r="A1571" s="145"/>
      <c r="B1571" s="145"/>
      <c r="C1571" s="145"/>
      <c r="D1571" s="145"/>
      <c r="E1571" s="145"/>
      <c r="F1571" s="145"/>
      <c r="G1571" s="145"/>
      <c r="H1571" s="145"/>
      <c r="I1571" s="145"/>
      <c r="J1571" s="145"/>
      <c r="K1571" s="145"/>
      <c r="L1571" s="145"/>
      <c r="M1571" s="145"/>
      <c r="N1571" s="145"/>
      <c r="O1571" s="145"/>
      <c r="P1571" s="145"/>
      <c r="Q1571" s="145"/>
      <c r="R1571" s="145"/>
      <c r="S1571" s="145"/>
      <c r="T1571" s="145"/>
      <c r="U1571" s="145"/>
      <c r="V1571" s="145"/>
      <c r="W1571" s="145"/>
      <c r="X1571" s="145"/>
      <c r="Y1571" s="145"/>
      <c r="Z1571" s="145"/>
      <c r="AA1571" s="145"/>
      <c r="AB1571" s="145"/>
      <c r="AC1571" s="169"/>
      <c r="AD1571" s="169"/>
      <c r="AE1571" s="169"/>
      <c r="AF1571" s="169"/>
      <c r="AG1571" s="169"/>
      <c r="AH1571" s="170"/>
      <c r="AI1571" s="145"/>
      <c r="AJ1571" s="145"/>
      <c r="AK1571" s="145"/>
      <c r="AL1571" s="145"/>
      <c r="AY1571" s="171"/>
      <c r="AZ1571" s="167"/>
      <c r="BA1571" s="172"/>
      <c r="BG1571" s="171"/>
      <c r="BH1571" s="167"/>
      <c r="BI1571" s="172"/>
      <c r="CG1571" s="430"/>
      <c r="CH1571" s="430"/>
      <c r="CL1571" s="147"/>
    </row>
    <row r="1572" spans="1:90" s="5" customFormat="1" x14ac:dyDescent="0.25">
      <c r="A1572" s="145"/>
      <c r="B1572" s="145"/>
      <c r="C1572" s="145"/>
      <c r="D1572" s="145"/>
      <c r="E1572" s="145"/>
      <c r="F1572" s="145"/>
      <c r="G1572" s="145"/>
      <c r="H1572" s="145"/>
      <c r="I1572" s="145"/>
      <c r="J1572" s="145"/>
      <c r="K1572" s="145"/>
      <c r="L1572" s="145"/>
      <c r="M1572" s="145"/>
      <c r="N1572" s="145"/>
      <c r="O1572" s="145"/>
      <c r="P1572" s="145"/>
      <c r="Q1572" s="145"/>
      <c r="R1572" s="145"/>
      <c r="S1572" s="145"/>
      <c r="T1572" s="145"/>
      <c r="U1572" s="145"/>
      <c r="V1572" s="145"/>
      <c r="W1572" s="145"/>
      <c r="X1572" s="145"/>
      <c r="Y1572" s="145"/>
      <c r="Z1572" s="145"/>
      <c r="AA1572" s="145"/>
      <c r="AB1572" s="145"/>
      <c r="AC1572" s="169"/>
      <c r="AD1572" s="169"/>
      <c r="AE1572" s="169"/>
      <c r="AF1572" s="169"/>
      <c r="AG1572" s="169"/>
      <c r="AH1572" s="170"/>
      <c r="AI1572" s="145"/>
      <c r="AJ1572" s="145"/>
      <c r="AK1572" s="145"/>
      <c r="AL1572" s="145"/>
      <c r="AY1572" s="171"/>
      <c r="AZ1572" s="167"/>
      <c r="BA1572" s="172"/>
      <c r="BG1572" s="171"/>
      <c r="BH1572" s="167"/>
      <c r="BI1572" s="172"/>
      <c r="CG1572" s="430"/>
      <c r="CH1572" s="430"/>
      <c r="CL1572" s="147"/>
    </row>
    <row r="1573" spans="1:90" s="5" customFormat="1" x14ac:dyDescent="0.25">
      <c r="A1573" s="145"/>
      <c r="B1573" s="145"/>
      <c r="C1573" s="145"/>
      <c r="D1573" s="145"/>
      <c r="E1573" s="145"/>
      <c r="F1573" s="145"/>
      <c r="G1573" s="145"/>
      <c r="H1573" s="145"/>
      <c r="I1573" s="145"/>
      <c r="J1573" s="145"/>
      <c r="K1573" s="145"/>
      <c r="L1573" s="145"/>
      <c r="M1573" s="145"/>
      <c r="N1573" s="145"/>
      <c r="O1573" s="145"/>
      <c r="P1573" s="145"/>
      <c r="Q1573" s="145"/>
      <c r="R1573" s="145"/>
      <c r="S1573" s="145"/>
      <c r="T1573" s="145"/>
      <c r="U1573" s="145"/>
      <c r="V1573" s="145"/>
      <c r="W1573" s="145"/>
      <c r="X1573" s="145"/>
      <c r="Y1573" s="145"/>
      <c r="Z1573" s="145"/>
      <c r="AA1573" s="145"/>
      <c r="AB1573" s="145"/>
      <c r="AC1573" s="169"/>
      <c r="AD1573" s="169"/>
      <c r="AE1573" s="169"/>
      <c r="AF1573" s="169"/>
      <c r="AG1573" s="169"/>
      <c r="AH1573" s="170"/>
      <c r="AI1573" s="145"/>
      <c r="AJ1573" s="145"/>
      <c r="AK1573" s="145"/>
      <c r="AL1573" s="145"/>
      <c r="AY1573" s="171"/>
      <c r="AZ1573" s="167"/>
      <c r="BA1573" s="172"/>
      <c r="BG1573" s="171"/>
      <c r="BH1573" s="167"/>
      <c r="BI1573" s="172"/>
      <c r="CG1573" s="430"/>
      <c r="CH1573" s="430"/>
      <c r="CL1573" s="147"/>
    </row>
    <row r="1574" spans="1:90" s="5" customFormat="1" x14ac:dyDescent="0.25">
      <c r="A1574" s="145"/>
      <c r="B1574" s="145"/>
      <c r="C1574" s="145"/>
      <c r="D1574" s="145"/>
      <c r="E1574" s="145"/>
      <c r="F1574" s="145"/>
      <c r="G1574" s="145"/>
      <c r="H1574" s="145"/>
      <c r="I1574" s="145"/>
      <c r="J1574" s="145"/>
      <c r="K1574" s="145"/>
      <c r="L1574" s="145"/>
      <c r="M1574" s="145"/>
      <c r="N1574" s="145"/>
      <c r="O1574" s="145"/>
      <c r="P1574" s="145"/>
      <c r="Q1574" s="145"/>
      <c r="R1574" s="145"/>
      <c r="S1574" s="145"/>
      <c r="T1574" s="145"/>
      <c r="U1574" s="145"/>
      <c r="V1574" s="145"/>
      <c r="W1574" s="145"/>
      <c r="X1574" s="145"/>
      <c r="Y1574" s="145"/>
      <c r="Z1574" s="145"/>
      <c r="AA1574" s="145"/>
      <c r="AB1574" s="145"/>
      <c r="AC1574" s="169"/>
      <c r="AD1574" s="169"/>
      <c r="AE1574" s="169"/>
      <c r="AF1574" s="169"/>
      <c r="AG1574" s="169"/>
      <c r="AH1574" s="170"/>
      <c r="AI1574" s="145"/>
      <c r="AJ1574" s="145"/>
      <c r="AK1574" s="145"/>
      <c r="AL1574" s="145"/>
      <c r="AY1574" s="171"/>
      <c r="AZ1574" s="167"/>
      <c r="BA1574" s="172"/>
      <c r="BG1574" s="171"/>
      <c r="BH1574" s="167"/>
      <c r="BI1574" s="172"/>
      <c r="CG1574" s="430"/>
      <c r="CH1574" s="430"/>
      <c r="CL1574" s="147"/>
    </row>
    <row r="1575" spans="1:90" s="5" customFormat="1" x14ac:dyDescent="0.25">
      <c r="A1575" s="145"/>
      <c r="B1575" s="145"/>
      <c r="C1575" s="145"/>
      <c r="D1575" s="145"/>
      <c r="E1575" s="145"/>
      <c r="F1575" s="145"/>
      <c r="G1575" s="145"/>
      <c r="H1575" s="145"/>
      <c r="I1575" s="145"/>
      <c r="J1575" s="145"/>
      <c r="K1575" s="145"/>
      <c r="L1575" s="145"/>
      <c r="M1575" s="145"/>
      <c r="N1575" s="145"/>
      <c r="O1575" s="145"/>
      <c r="P1575" s="145"/>
      <c r="Q1575" s="145"/>
      <c r="R1575" s="145"/>
      <c r="S1575" s="145"/>
      <c r="T1575" s="145"/>
      <c r="U1575" s="145"/>
      <c r="V1575" s="145"/>
      <c r="W1575" s="145"/>
      <c r="X1575" s="145"/>
      <c r="Y1575" s="145"/>
      <c r="Z1575" s="145"/>
      <c r="AA1575" s="145"/>
      <c r="AB1575" s="145"/>
      <c r="AC1575" s="169"/>
      <c r="AD1575" s="169"/>
      <c r="AE1575" s="169"/>
      <c r="AF1575" s="169"/>
      <c r="AG1575" s="169"/>
      <c r="AH1575" s="170"/>
      <c r="AI1575" s="145"/>
      <c r="AJ1575" s="145"/>
      <c r="AK1575" s="145"/>
      <c r="AL1575" s="145"/>
      <c r="AY1575" s="171"/>
      <c r="AZ1575" s="167"/>
      <c r="BA1575" s="172"/>
      <c r="BG1575" s="171"/>
      <c r="BH1575" s="167"/>
      <c r="BI1575" s="172"/>
      <c r="CG1575" s="430"/>
      <c r="CH1575" s="430"/>
      <c r="CL1575" s="147"/>
    </row>
    <row r="1576" spans="1:90" s="5" customFormat="1" x14ac:dyDescent="0.25">
      <c r="A1576" s="145"/>
      <c r="B1576" s="145"/>
      <c r="C1576" s="145"/>
      <c r="D1576" s="145"/>
      <c r="E1576" s="145"/>
      <c r="F1576" s="145"/>
      <c r="G1576" s="145"/>
      <c r="H1576" s="145"/>
      <c r="I1576" s="145"/>
      <c r="J1576" s="145"/>
      <c r="K1576" s="145"/>
      <c r="L1576" s="145"/>
      <c r="M1576" s="145"/>
      <c r="N1576" s="145"/>
      <c r="O1576" s="145"/>
      <c r="P1576" s="145"/>
      <c r="Q1576" s="145"/>
      <c r="R1576" s="145"/>
      <c r="S1576" s="145"/>
      <c r="T1576" s="145"/>
      <c r="U1576" s="145"/>
      <c r="V1576" s="145"/>
      <c r="W1576" s="145"/>
      <c r="X1576" s="145"/>
      <c r="Y1576" s="145"/>
      <c r="Z1576" s="145"/>
      <c r="AA1576" s="145"/>
      <c r="AB1576" s="145"/>
      <c r="AC1576" s="169"/>
      <c r="AD1576" s="169"/>
      <c r="AE1576" s="169"/>
      <c r="AF1576" s="169"/>
      <c r="AG1576" s="169"/>
      <c r="AH1576" s="170"/>
      <c r="AI1576" s="145"/>
      <c r="AJ1576" s="145"/>
      <c r="AK1576" s="145"/>
      <c r="AL1576" s="145"/>
      <c r="AY1576" s="171"/>
      <c r="AZ1576" s="167"/>
      <c r="BA1576" s="172"/>
      <c r="BG1576" s="171"/>
      <c r="BH1576" s="167"/>
      <c r="BI1576" s="172"/>
      <c r="CG1576" s="430"/>
      <c r="CH1576" s="430"/>
      <c r="CL1576" s="147"/>
    </row>
    <row r="1577" spans="1:90" s="5" customFormat="1" x14ac:dyDescent="0.25">
      <c r="A1577" s="145"/>
      <c r="B1577" s="145"/>
      <c r="C1577" s="145"/>
      <c r="D1577" s="145"/>
      <c r="E1577" s="145"/>
      <c r="F1577" s="145"/>
      <c r="G1577" s="145"/>
      <c r="H1577" s="145"/>
      <c r="I1577" s="145"/>
      <c r="J1577" s="145"/>
      <c r="K1577" s="145"/>
      <c r="L1577" s="145"/>
      <c r="M1577" s="145"/>
      <c r="N1577" s="145"/>
      <c r="O1577" s="145"/>
      <c r="P1577" s="145"/>
      <c r="Q1577" s="145"/>
      <c r="R1577" s="145"/>
      <c r="S1577" s="145"/>
      <c r="T1577" s="145"/>
      <c r="U1577" s="145"/>
      <c r="V1577" s="145"/>
      <c r="W1577" s="145"/>
      <c r="X1577" s="145"/>
      <c r="Y1577" s="145"/>
      <c r="Z1577" s="145"/>
      <c r="AA1577" s="145"/>
      <c r="AB1577" s="145"/>
      <c r="AC1577" s="169"/>
      <c r="AD1577" s="169"/>
      <c r="AE1577" s="169"/>
      <c r="AF1577" s="169"/>
      <c r="AG1577" s="169"/>
      <c r="AH1577" s="170"/>
      <c r="AI1577" s="145"/>
      <c r="AJ1577" s="145"/>
      <c r="AK1577" s="145"/>
      <c r="AL1577" s="145"/>
      <c r="AY1577" s="171"/>
      <c r="AZ1577" s="167"/>
      <c r="BA1577" s="172"/>
      <c r="BG1577" s="171"/>
      <c r="BH1577" s="167"/>
      <c r="BI1577" s="172"/>
      <c r="CG1577" s="430"/>
      <c r="CH1577" s="430"/>
      <c r="CL1577" s="147"/>
    </row>
    <row r="1578" spans="1:90" s="5" customFormat="1" x14ac:dyDescent="0.25">
      <c r="A1578" s="145"/>
      <c r="B1578" s="145"/>
      <c r="C1578" s="145"/>
      <c r="D1578" s="145"/>
      <c r="E1578" s="145"/>
      <c r="F1578" s="145"/>
      <c r="G1578" s="145"/>
      <c r="H1578" s="145"/>
      <c r="I1578" s="145"/>
      <c r="J1578" s="145"/>
      <c r="K1578" s="145"/>
      <c r="L1578" s="145"/>
      <c r="M1578" s="145"/>
      <c r="N1578" s="145"/>
      <c r="O1578" s="145"/>
      <c r="P1578" s="145"/>
      <c r="Q1578" s="145"/>
      <c r="R1578" s="145"/>
      <c r="S1578" s="145"/>
      <c r="T1578" s="145"/>
      <c r="U1578" s="145"/>
      <c r="V1578" s="145"/>
      <c r="W1578" s="145"/>
      <c r="X1578" s="145"/>
      <c r="Y1578" s="145"/>
      <c r="Z1578" s="145"/>
      <c r="AA1578" s="145"/>
      <c r="AB1578" s="145"/>
      <c r="AC1578" s="169"/>
      <c r="AD1578" s="169"/>
      <c r="AE1578" s="169"/>
      <c r="AF1578" s="169"/>
      <c r="AG1578" s="169"/>
      <c r="AH1578" s="170"/>
      <c r="AI1578" s="145"/>
      <c r="AJ1578" s="145"/>
      <c r="AK1578" s="145"/>
      <c r="AL1578" s="145"/>
      <c r="AY1578" s="171"/>
      <c r="AZ1578" s="167"/>
      <c r="BA1578" s="172"/>
      <c r="BG1578" s="171"/>
      <c r="BH1578" s="167"/>
      <c r="BI1578" s="172"/>
      <c r="CG1578" s="430"/>
      <c r="CH1578" s="430"/>
      <c r="CL1578" s="147"/>
    </row>
    <row r="1579" spans="1:90" s="5" customFormat="1" x14ac:dyDescent="0.25">
      <c r="A1579" s="145"/>
      <c r="B1579" s="145"/>
      <c r="C1579" s="145"/>
      <c r="D1579" s="145"/>
      <c r="E1579" s="145"/>
      <c r="F1579" s="145"/>
      <c r="G1579" s="145"/>
      <c r="H1579" s="145"/>
      <c r="I1579" s="145"/>
      <c r="J1579" s="145"/>
      <c r="K1579" s="145"/>
      <c r="L1579" s="145"/>
      <c r="M1579" s="145"/>
      <c r="N1579" s="145"/>
      <c r="O1579" s="145"/>
      <c r="P1579" s="145"/>
      <c r="Q1579" s="145"/>
      <c r="R1579" s="145"/>
      <c r="S1579" s="145"/>
      <c r="T1579" s="145"/>
      <c r="U1579" s="145"/>
      <c r="V1579" s="145"/>
      <c r="W1579" s="145"/>
      <c r="X1579" s="145"/>
      <c r="Y1579" s="145"/>
      <c r="Z1579" s="145"/>
      <c r="AA1579" s="145"/>
      <c r="AB1579" s="145"/>
      <c r="AC1579" s="169"/>
      <c r="AD1579" s="169"/>
      <c r="AE1579" s="169"/>
      <c r="AF1579" s="169"/>
      <c r="AG1579" s="169"/>
      <c r="AH1579" s="170"/>
      <c r="AI1579" s="145"/>
      <c r="AJ1579" s="145"/>
      <c r="AK1579" s="145"/>
      <c r="AL1579" s="145"/>
      <c r="AY1579" s="171"/>
      <c r="AZ1579" s="167"/>
      <c r="BA1579" s="172"/>
      <c r="BG1579" s="171"/>
      <c r="BH1579" s="167"/>
      <c r="BI1579" s="172"/>
      <c r="CG1579" s="430"/>
      <c r="CH1579" s="430"/>
      <c r="CL1579" s="147"/>
    </row>
    <row r="1580" spans="1:90" s="5" customFormat="1" x14ac:dyDescent="0.25">
      <c r="A1580" s="145"/>
      <c r="B1580" s="145"/>
      <c r="C1580" s="145"/>
      <c r="D1580" s="145"/>
      <c r="E1580" s="145"/>
      <c r="F1580" s="145"/>
      <c r="G1580" s="145"/>
      <c r="H1580" s="145"/>
      <c r="I1580" s="145"/>
      <c r="J1580" s="145"/>
      <c r="K1580" s="145"/>
      <c r="L1580" s="145"/>
      <c r="M1580" s="145"/>
      <c r="N1580" s="145"/>
      <c r="O1580" s="145"/>
      <c r="P1580" s="145"/>
      <c r="Q1580" s="145"/>
      <c r="R1580" s="145"/>
      <c r="S1580" s="145"/>
      <c r="T1580" s="145"/>
      <c r="U1580" s="145"/>
      <c r="V1580" s="145"/>
      <c r="W1580" s="145"/>
      <c r="X1580" s="145"/>
      <c r="Y1580" s="145"/>
      <c r="Z1580" s="145"/>
      <c r="AA1580" s="145"/>
      <c r="AB1580" s="145"/>
      <c r="AC1580" s="169"/>
      <c r="AD1580" s="169"/>
      <c r="AE1580" s="169"/>
      <c r="AF1580" s="169"/>
      <c r="AG1580" s="169"/>
      <c r="AH1580" s="170"/>
      <c r="AI1580" s="145"/>
      <c r="AJ1580" s="145"/>
      <c r="AK1580" s="145"/>
      <c r="AL1580" s="145"/>
      <c r="AY1580" s="171"/>
      <c r="AZ1580" s="167"/>
      <c r="BA1580" s="172"/>
      <c r="BG1580" s="171"/>
      <c r="BH1580" s="167"/>
      <c r="BI1580" s="172"/>
      <c r="CG1580" s="430"/>
      <c r="CH1580" s="430"/>
      <c r="CL1580" s="147"/>
    </row>
    <row r="1581" spans="1:90" s="5" customFormat="1" x14ac:dyDescent="0.25">
      <c r="A1581" s="145"/>
      <c r="B1581" s="145"/>
      <c r="C1581" s="145"/>
      <c r="D1581" s="145"/>
      <c r="E1581" s="145"/>
      <c r="F1581" s="145"/>
      <c r="G1581" s="145"/>
      <c r="H1581" s="145"/>
      <c r="I1581" s="145"/>
      <c r="J1581" s="145"/>
      <c r="K1581" s="145"/>
      <c r="L1581" s="145"/>
      <c r="M1581" s="145"/>
      <c r="N1581" s="145"/>
      <c r="O1581" s="145"/>
      <c r="P1581" s="145"/>
      <c r="Q1581" s="145"/>
      <c r="R1581" s="145"/>
      <c r="S1581" s="145"/>
      <c r="T1581" s="145"/>
      <c r="U1581" s="145"/>
      <c r="V1581" s="145"/>
      <c r="W1581" s="145"/>
      <c r="X1581" s="145"/>
      <c r="Y1581" s="145"/>
      <c r="Z1581" s="145"/>
      <c r="AA1581" s="145"/>
      <c r="AB1581" s="145"/>
      <c r="AC1581" s="169"/>
      <c r="AD1581" s="169"/>
      <c r="AE1581" s="169"/>
      <c r="AF1581" s="169"/>
      <c r="AG1581" s="169"/>
      <c r="AH1581" s="170"/>
      <c r="AI1581" s="145"/>
      <c r="AJ1581" s="145"/>
      <c r="AK1581" s="145"/>
      <c r="AL1581" s="145"/>
      <c r="AY1581" s="171"/>
      <c r="AZ1581" s="167"/>
      <c r="BA1581" s="172"/>
      <c r="BG1581" s="171"/>
      <c r="BH1581" s="167"/>
      <c r="BI1581" s="172"/>
      <c r="CG1581" s="430"/>
      <c r="CH1581" s="430"/>
      <c r="CL1581" s="147"/>
    </row>
    <row r="1582" spans="1:90" s="5" customFormat="1" x14ac:dyDescent="0.25">
      <c r="A1582" s="145"/>
      <c r="B1582" s="145"/>
      <c r="C1582" s="145"/>
      <c r="D1582" s="145"/>
      <c r="E1582" s="145"/>
      <c r="F1582" s="145"/>
      <c r="G1582" s="145"/>
      <c r="H1582" s="145"/>
      <c r="I1582" s="145"/>
      <c r="J1582" s="145"/>
      <c r="K1582" s="145"/>
      <c r="L1582" s="145"/>
      <c r="M1582" s="145"/>
      <c r="N1582" s="145"/>
      <c r="O1582" s="145"/>
      <c r="P1582" s="145"/>
      <c r="Q1582" s="145"/>
      <c r="R1582" s="145"/>
      <c r="S1582" s="145"/>
      <c r="T1582" s="145"/>
      <c r="U1582" s="145"/>
      <c r="V1582" s="145"/>
      <c r="W1582" s="145"/>
      <c r="X1582" s="145"/>
      <c r="Y1582" s="145"/>
      <c r="Z1582" s="145"/>
      <c r="AA1582" s="145"/>
      <c r="AB1582" s="145"/>
      <c r="AC1582" s="169"/>
      <c r="AD1582" s="169"/>
      <c r="AE1582" s="169"/>
      <c r="AF1582" s="169"/>
      <c r="AG1582" s="169"/>
      <c r="AH1582" s="170"/>
      <c r="AI1582" s="145"/>
      <c r="AJ1582" s="145"/>
      <c r="AK1582" s="145"/>
      <c r="AL1582" s="145"/>
      <c r="AY1582" s="171"/>
      <c r="AZ1582" s="167"/>
      <c r="BA1582" s="172"/>
      <c r="BG1582" s="171"/>
      <c r="BH1582" s="167"/>
      <c r="BI1582" s="172"/>
      <c r="CG1582" s="430"/>
      <c r="CH1582" s="430"/>
      <c r="CL1582" s="147"/>
    </row>
    <row r="1583" spans="1:90" s="5" customFormat="1" x14ac:dyDescent="0.25">
      <c r="A1583" s="145"/>
      <c r="B1583" s="145"/>
      <c r="C1583" s="145"/>
      <c r="D1583" s="145"/>
      <c r="E1583" s="145"/>
      <c r="F1583" s="145"/>
      <c r="G1583" s="145"/>
      <c r="H1583" s="145"/>
      <c r="I1583" s="145"/>
      <c r="J1583" s="145"/>
      <c r="K1583" s="145"/>
      <c r="L1583" s="145"/>
      <c r="M1583" s="145"/>
      <c r="N1583" s="145"/>
      <c r="O1583" s="145"/>
      <c r="P1583" s="145"/>
      <c r="Q1583" s="145"/>
      <c r="R1583" s="145"/>
      <c r="S1583" s="145"/>
      <c r="T1583" s="145"/>
      <c r="U1583" s="145"/>
      <c r="V1583" s="145"/>
      <c r="W1583" s="145"/>
      <c r="X1583" s="145"/>
      <c r="Y1583" s="145"/>
      <c r="Z1583" s="145"/>
      <c r="AA1583" s="145"/>
      <c r="AB1583" s="145"/>
      <c r="AC1583" s="169"/>
      <c r="AD1583" s="169"/>
      <c r="AE1583" s="169"/>
      <c r="AF1583" s="169"/>
      <c r="AG1583" s="169"/>
      <c r="AH1583" s="170"/>
      <c r="AI1583" s="145"/>
      <c r="AJ1583" s="145"/>
      <c r="AK1583" s="145"/>
      <c r="AL1583" s="145"/>
      <c r="AY1583" s="171"/>
      <c r="AZ1583" s="167"/>
      <c r="BA1583" s="172"/>
      <c r="BG1583" s="171"/>
      <c r="BH1583" s="167"/>
      <c r="BI1583" s="172"/>
      <c r="CG1583" s="430"/>
      <c r="CH1583" s="430"/>
      <c r="CL1583" s="147"/>
    </row>
    <row r="1584" spans="1:90" s="5" customFormat="1" x14ac:dyDescent="0.25">
      <c r="A1584" s="145"/>
      <c r="B1584" s="145"/>
      <c r="C1584" s="145"/>
      <c r="D1584" s="145"/>
      <c r="E1584" s="145"/>
      <c r="F1584" s="145"/>
      <c r="G1584" s="145"/>
      <c r="H1584" s="145"/>
      <c r="I1584" s="145"/>
      <c r="J1584" s="145"/>
      <c r="K1584" s="145"/>
      <c r="L1584" s="145"/>
      <c r="M1584" s="145"/>
      <c r="N1584" s="145"/>
      <c r="O1584" s="145"/>
      <c r="P1584" s="145"/>
      <c r="Q1584" s="145"/>
      <c r="R1584" s="145"/>
      <c r="S1584" s="145"/>
      <c r="T1584" s="145"/>
      <c r="U1584" s="145"/>
      <c r="V1584" s="145"/>
      <c r="W1584" s="145"/>
      <c r="X1584" s="145"/>
      <c r="Y1584" s="145"/>
      <c r="Z1584" s="145"/>
      <c r="AA1584" s="145"/>
      <c r="AB1584" s="145"/>
      <c r="AC1584" s="169"/>
      <c r="AD1584" s="169"/>
      <c r="AE1584" s="169"/>
      <c r="AF1584" s="169"/>
      <c r="AG1584" s="169"/>
      <c r="AH1584" s="170"/>
      <c r="AI1584" s="145"/>
      <c r="AJ1584" s="145"/>
      <c r="AK1584" s="145"/>
      <c r="AL1584" s="145"/>
      <c r="AY1584" s="171"/>
      <c r="AZ1584" s="167"/>
      <c r="BA1584" s="172"/>
      <c r="BG1584" s="171"/>
      <c r="BH1584" s="167"/>
      <c r="BI1584" s="172"/>
      <c r="CG1584" s="430"/>
      <c r="CH1584" s="430"/>
      <c r="CL1584" s="147"/>
    </row>
    <row r="1585" spans="1:90" s="5" customFormat="1" x14ac:dyDescent="0.25">
      <c r="A1585" s="145"/>
      <c r="B1585" s="145"/>
      <c r="C1585" s="145"/>
      <c r="D1585" s="145"/>
      <c r="E1585" s="145"/>
      <c r="F1585" s="145"/>
      <c r="G1585" s="145"/>
      <c r="H1585" s="145"/>
      <c r="I1585" s="145"/>
      <c r="J1585" s="145"/>
      <c r="K1585" s="145"/>
      <c r="L1585" s="145"/>
      <c r="M1585" s="145"/>
      <c r="N1585" s="145"/>
      <c r="O1585" s="145"/>
      <c r="P1585" s="145"/>
      <c r="Q1585" s="145"/>
      <c r="R1585" s="145"/>
      <c r="S1585" s="145"/>
      <c r="T1585" s="145"/>
      <c r="U1585" s="145"/>
      <c r="V1585" s="145"/>
      <c r="W1585" s="145"/>
      <c r="X1585" s="145"/>
      <c r="Y1585" s="145"/>
      <c r="Z1585" s="145"/>
      <c r="AA1585" s="145"/>
      <c r="AB1585" s="145"/>
      <c r="AC1585" s="169"/>
      <c r="AD1585" s="169"/>
      <c r="AE1585" s="169"/>
      <c r="AF1585" s="169"/>
      <c r="AG1585" s="169"/>
      <c r="AH1585" s="170"/>
      <c r="AI1585" s="145"/>
      <c r="AJ1585" s="145"/>
      <c r="AK1585" s="145"/>
      <c r="AL1585" s="145"/>
      <c r="AY1585" s="171"/>
      <c r="AZ1585" s="167"/>
      <c r="BA1585" s="172"/>
      <c r="BG1585" s="171"/>
      <c r="BH1585" s="167"/>
      <c r="BI1585" s="172"/>
      <c r="CG1585" s="430"/>
      <c r="CH1585" s="430"/>
      <c r="CL1585" s="147"/>
    </row>
    <row r="1586" spans="1:90" s="5" customFormat="1" x14ac:dyDescent="0.25">
      <c r="A1586" s="145"/>
      <c r="B1586" s="145"/>
      <c r="C1586" s="145"/>
      <c r="D1586" s="145"/>
      <c r="E1586" s="145"/>
      <c r="F1586" s="145"/>
      <c r="G1586" s="145"/>
      <c r="H1586" s="145"/>
      <c r="I1586" s="145"/>
      <c r="J1586" s="145"/>
      <c r="K1586" s="145"/>
      <c r="L1586" s="145"/>
      <c r="M1586" s="145"/>
      <c r="N1586" s="145"/>
      <c r="O1586" s="145"/>
      <c r="P1586" s="145"/>
      <c r="Q1586" s="145"/>
      <c r="R1586" s="145"/>
      <c r="S1586" s="145"/>
      <c r="T1586" s="145"/>
      <c r="U1586" s="145"/>
      <c r="V1586" s="145"/>
      <c r="W1586" s="145"/>
      <c r="X1586" s="145"/>
      <c r="Y1586" s="145"/>
      <c r="Z1586" s="145"/>
      <c r="AA1586" s="145"/>
      <c r="AB1586" s="145"/>
      <c r="AC1586" s="169"/>
      <c r="AD1586" s="169"/>
      <c r="AE1586" s="169"/>
      <c r="AF1586" s="169"/>
      <c r="AG1586" s="169"/>
      <c r="AH1586" s="170"/>
      <c r="AI1586" s="145"/>
      <c r="AJ1586" s="145"/>
      <c r="AK1586" s="145"/>
      <c r="AL1586" s="145"/>
      <c r="AY1586" s="171"/>
      <c r="AZ1586" s="167"/>
      <c r="BA1586" s="172"/>
      <c r="BG1586" s="171"/>
      <c r="BH1586" s="167"/>
      <c r="BI1586" s="172"/>
      <c r="CG1586" s="430"/>
      <c r="CH1586" s="430"/>
      <c r="CL1586" s="147"/>
    </row>
    <row r="1587" spans="1:90" s="5" customFormat="1" x14ac:dyDescent="0.25">
      <c r="A1587" s="145"/>
      <c r="B1587" s="145"/>
      <c r="C1587" s="145"/>
      <c r="D1587" s="145"/>
      <c r="E1587" s="145"/>
      <c r="F1587" s="145"/>
      <c r="G1587" s="145"/>
      <c r="H1587" s="145"/>
      <c r="I1587" s="145"/>
      <c r="J1587" s="145"/>
      <c r="K1587" s="145"/>
      <c r="L1587" s="145"/>
      <c r="M1587" s="145"/>
      <c r="N1587" s="145"/>
      <c r="O1587" s="145"/>
      <c r="P1587" s="145"/>
      <c r="Q1587" s="145"/>
      <c r="R1587" s="145"/>
      <c r="S1587" s="145"/>
      <c r="T1587" s="145"/>
      <c r="U1587" s="145"/>
      <c r="V1587" s="145"/>
      <c r="W1587" s="145"/>
      <c r="X1587" s="145"/>
      <c r="Y1587" s="145"/>
      <c r="Z1587" s="145"/>
      <c r="AA1587" s="145"/>
      <c r="AB1587" s="145"/>
      <c r="AC1587" s="169"/>
      <c r="AD1587" s="169"/>
      <c r="AE1587" s="169"/>
      <c r="AF1587" s="169"/>
      <c r="AG1587" s="169"/>
      <c r="AH1587" s="170"/>
      <c r="AI1587" s="145"/>
      <c r="AJ1587" s="145"/>
      <c r="AK1587" s="145"/>
      <c r="AL1587" s="145"/>
      <c r="AY1587" s="171"/>
      <c r="AZ1587" s="167"/>
      <c r="BA1587" s="172"/>
      <c r="BG1587" s="171"/>
      <c r="BH1587" s="167"/>
      <c r="BI1587" s="172"/>
      <c r="CG1587" s="430"/>
      <c r="CH1587" s="430"/>
      <c r="CL1587" s="147"/>
    </row>
    <row r="1588" spans="1:90" s="5" customFormat="1" x14ac:dyDescent="0.25">
      <c r="A1588" s="145"/>
      <c r="B1588" s="145"/>
      <c r="C1588" s="145"/>
      <c r="D1588" s="145"/>
      <c r="E1588" s="145"/>
      <c r="F1588" s="145"/>
      <c r="G1588" s="145"/>
      <c r="H1588" s="145"/>
      <c r="I1588" s="145"/>
      <c r="J1588" s="145"/>
      <c r="K1588" s="145"/>
      <c r="L1588" s="145"/>
      <c r="M1588" s="145"/>
      <c r="N1588" s="145"/>
      <c r="O1588" s="145"/>
      <c r="P1588" s="145"/>
      <c r="Q1588" s="145"/>
      <c r="R1588" s="145"/>
      <c r="S1588" s="145"/>
      <c r="T1588" s="145"/>
      <c r="U1588" s="145"/>
      <c r="V1588" s="145"/>
      <c r="W1588" s="145"/>
      <c r="X1588" s="145"/>
      <c r="Y1588" s="145"/>
      <c r="Z1588" s="145"/>
      <c r="AA1588" s="145"/>
      <c r="AB1588" s="145"/>
      <c r="AC1588" s="169"/>
      <c r="AD1588" s="169"/>
      <c r="AE1588" s="169"/>
      <c r="AF1588" s="169"/>
      <c r="AG1588" s="169"/>
      <c r="AH1588" s="170"/>
      <c r="AI1588" s="145"/>
      <c r="AJ1588" s="145"/>
      <c r="AK1588" s="145"/>
      <c r="AL1588" s="145"/>
      <c r="AY1588" s="171"/>
      <c r="AZ1588" s="167"/>
      <c r="BA1588" s="172"/>
      <c r="BG1588" s="171"/>
      <c r="BH1588" s="167"/>
      <c r="BI1588" s="172"/>
      <c r="CG1588" s="430"/>
      <c r="CH1588" s="430"/>
      <c r="CL1588" s="147"/>
    </row>
    <row r="1589" spans="1:90" s="5" customFormat="1" x14ac:dyDescent="0.25">
      <c r="A1589" s="145"/>
      <c r="B1589" s="145"/>
      <c r="C1589" s="145"/>
      <c r="D1589" s="145"/>
      <c r="E1589" s="145"/>
      <c r="F1589" s="145"/>
      <c r="G1589" s="145"/>
      <c r="H1589" s="145"/>
      <c r="I1589" s="145"/>
      <c r="J1589" s="145"/>
      <c r="K1589" s="145"/>
      <c r="L1589" s="145"/>
      <c r="M1589" s="145"/>
      <c r="N1589" s="145"/>
      <c r="O1589" s="145"/>
      <c r="P1589" s="145"/>
      <c r="Q1589" s="145"/>
      <c r="R1589" s="145"/>
      <c r="S1589" s="145"/>
      <c r="T1589" s="145"/>
      <c r="U1589" s="145"/>
      <c r="V1589" s="145"/>
      <c r="W1589" s="145"/>
      <c r="X1589" s="145"/>
      <c r="Y1589" s="145"/>
      <c r="Z1589" s="145"/>
      <c r="AA1589" s="145"/>
      <c r="AB1589" s="145"/>
      <c r="AC1589" s="169"/>
      <c r="AD1589" s="169"/>
      <c r="AE1589" s="169"/>
      <c r="AF1589" s="169"/>
      <c r="AG1589" s="169"/>
      <c r="AH1589" s="170"/>
      <c r="AI1589" s="145"/>
      <c r="AJ1589" s="145"/>
      <c r="AK1589" s="145"/>
      <c r="AL1589" s="145"/>
      <c r="AY1589" s="171"/>
      <c r="AZ1589" s="167"/>
      <c r="BA1589" s="172"/>
      <c r="BG1589" s="171"/>
      <c r="BH1589" s="167"/>
      <c r="BI1589" s="172"/>
      <c r="CG1589" s="430"/>
      <c r="CH1589" s="430"/>
      <c r="CL1589" s="147"/>
    </row>
    <row r="1590" spans="1:90" s="5" customFormat="1" x14ac:dyDescent="0.25">
      <c r="A1590" s="145"/>
      <c r="B1590" s="145"/>
      <c r="C1590" s="145"/>
      <c r="D1590" s="145"/>
      <c r="E1590" s="145"/>
      <c r="F1590" s="145"/>
      <c r="G1590" s="145"/>
      <c r="H1590" s="145"/>
      <c r="I1590" s="145"/>
      <c r="J1590" s="145"/>
      <c r="K1590" s="145"/>
      <c r="L1590" s="145"/>
      <c r="M1590" s="145"/>
      <c r="N1590" s="145"/>
      <c r="O1590" s="145"/>
      <c r="P1590" s="145"/>
      <c r="Q1590" s="145"/>
      <c r="R1590" s="145"/>
      <c r="S1590" s="145"/>
      <c r="T1590" s="145"/>
      <c r="U1590" s="145"/>
      <c r="V1590" s="145"/>
      <c r="W1590" s="145"/>
      <c r="X1590" s="145"/>
      <c r="Y1590" s="145"/>
      <c r="Z1590" s="145"/>
      <c r="AA1590" s="145"/>
      <c r="AB1590" s="145"/>
      <c r="AC1590" s="169"/>
      <c r="AD1590" s="169"/>
      <c r="AE1590" s="169"/>
      <c r="AF1590" s="169"/>
      <c r="AG1590" s="169"/>
      <c r="AH1590" s="170"/>
      <c r="AI1590" s="145"/>
      <c r="AJ1590" s="145"/>
      <c r="AK1590" s="145"/>
      <c r="AL1590" s="145"/>
      <c r="AY1590" s="171"/>
      <c r="AZ1590" s="167"/>
      <c r="BA1590" s="172"/>
      <c r="BG1590" s="171"/>
      <c r="BH1590" s="167"/>
      <c r="BI1590" s="172"/>
      <c r="CG1590" s="430"/>
      <c r="CH1590" s="430"/>
      <c r="CL1590" s="147"/>
    </row>
    <row r="1591" spans="1:90" s="5" customFormat="1" x14ac:dyDescent="0.25">
      <c r="A1591" s="145"/>
      <c r="B1591" s="145"/>
      <c r="C1591" s="145"/>
      <c r="D1591" s="145"/>
      <c r="E1591" s="145"/>
      <c r="F1591" s="145"/>
      <c r="G1591" s="145"/>
      <c r="H1591" s="145"/>
      <c r="I1591" s="145"/>
      <c r="J1591" s="145"/>
      <c r="K1591" s="145"/>
      <c r="L1591" s="145"/>
      <c r="M1591" s="145"/>
      <c r="N1591" s="145"/>
      <c r="O1591" s="145"/>
      <c r="P1591" s="145"/>
      <c r="Q1591" s="145"/>
      <c r="R1591" s="145"/>
      <c r="S1591" s="145"/>
      <c r="T1591" s="145"/>
      <c r="U1591" s="145"/>
      <c r="V1591" s="145"/>
      <c r="W1591" s="145"/>
      <c r="X1591" s="145"/>
      <c r="Y1591" s="145"/>
      <c r="Z1591" s="145"/>
      <c r="AA1591" s="145"/>
      <c r="AB1591" s="145"/>
      <c r="AC1591" s="169"/>
      <c r="AD1591" s="169"/>
      <c r="AE1591" s="169"/>
      <c r="AF1591" s="169"/>
      <c r="AG1591" s="169"/>
      <c r="AH1591" s="170"/>
      <c r="AI1591" s="145"/>
      <c r="AJ1591" s="145"/>
      <c r="AK1591" s="145"/>
      <c r="AL1591" s="145"/>
      <c r="AY1591" s="171"/>
      <c r="AZ1591" s="167"/>
      <c r="BA1591" s="172"/>
      <c r="BG1591" s="171"/>
      <c r="BH1591" s="167"/>
      <c r="BI1591" s="172"/>
      <c r="CG1591" s="430"/>
      <c r="CH1591" s="430"/>
      <c r="CL1591" s="147"/>
    </row>
    <row r="1592" spans="1:90" s="5" customFormat="1" x14ac:dyDescent="0.25">
      <c r="A1592" s="145"/>
      <c r="B1592" s="145"/>
      <c r="C1592" s="145"/>
      <c r="D1592" s="145"/>
      <c r="E1592" s="145"/>
      <c r="F1592" s="145"/>
      <c r="G1592" s="145"/>
      <c r="H1592" s="145"/>
      <c r="I1592" s="145"/>
      <c r="J1592" s="145"/>
      <c r="K1592" s="145"/>
      <c r="L1592" s="145"/>
      <c r="M1592" s="145"/>
      <c r="N1592" s="145"/>
      <c r="O1592" s="145"/>
      <c r="P1592" s="145"/>
      <c r="Q1592" s="145"/>
      <c r="R1592" s="145"/>
      <c r="S1592" s="145"/>
      <c r="T1592" s="145"/>
      <c r="U1592" s="145"/>
      <c r="V1592" s="145"/>
      <c r="W1592" s="145"/>
      <c r="X1592" s="145"/>
      <c r="Y1592" s="145"/>
      <c r="Z1592" s="145"/>
      <c r="AA1592" s="145"/>
      <c r="AB1592" s="145"/>
      <c r="AC1592" s="169"/>
      <c r="AD1592" s="169"/>
      <c r="AE1592" s="169"/>
      <c r="AF1592" s="169"/>
      <c r="AG1592" s="169"/>
      <c r="AH1592" s="170"/>
      <c r="AI1592" s="145"/>
      <c r="AJ1592" s="145"/>
      <c r="AK1592" s="145"/>
      <c r="AL1592" s="145"/>
      <c r="AY1592" s="171"/>
      <c r="AZ1592" s="167"/>
      <c r="BA1592" s="172"/>
      <c r="BG1592" s="171"/>
      <c r="BH1592" s="167"/>
      <c r="BI1592" s="172"/>
      <c r="CG1592" s="430"/>
      <c r="CH1592" s="430"/>
      <c r="CL1592" s="147"/>
    </row>
    <row r="1593" spans="1:90" s="5" customFormat="1" x14ac:dyDescent="0.25">
      <c r="A1593" s="145"/>
      <c r="B1593" s="145"/>
      <c r="C1593" s="145"/>
      <c r="D1593" s="145"/>
      <c r="E1593" s="145"/>
      <c r="F1593" s="145"/>
      <c r="G1593" s="145"/>
      <c r="H1593" s="145"/>
      <c r="I1593" s="145"/>
      <c r="J1593" s="145"/>
      <c r="K1593" s="145"/>
      <c r="L1593" s="145"/>
      <c r="M1593" s="145"/>
      <c r="N1593" s="145"/>
      <c r="O1593" s="145"/>
      <c r="P1593" s="145"/>
      <c r="Q1593" s="145"/>
      <c r="R1593" s="145"/>
      <c r="S1593" s="145"/>
      <c r="T1593" s="145"/>
      <c r="U1593" s="145"/>
      <c r="V1593" s="145"/>
      <c r="W1593" s="145"/>
      <c r="X1593" s="145"/>
      <c r="Y1593" s="145"/>
      <c r="Z1593" s="145"/>
      <c r="AA1593" s="145"/>
      <c r="AB1593" s="145"/>
      <c r="AC1593" s="169"/>
      <c r="AD1593" s="169"/>
      <c r="AE1593" s="169"/>
      <c r="AF1593" s="169"/>
      <c r="AG1593" s="169"/>
      <c r="AH1593" s="170"/>
      <c r="AI1593" s="145"/>
      <c r="AJ1593" s="145"/>
      <c r="AK1593" s="145"/>
      <c r="AL1593" s="145"/>
      <c r="AY1593" s="171"/>
      <c r="AZ1593" s="167"/>
      <c r="BA1593" s="172"/>
      <c r="BG1593" s="171"/>
      <c r="BH1593" s="167"/>
      <c r="BI1593" s="172"/>
      <c r="CG1593" s="430"/>
      <c r="CH1593" s="430"/>
      <c r="CL1593" s="147"/>
    </row>
    <row r="1594" spans="1:90" s="5" customFormat="1" x14ac:dyDescent="0.25">
      <c r="A1594" s="145"/>
      <c r="B1594" s="145"/>
      <c r="C1594" s="145"/>
      <c r="D1594" s="145"/>
      <c r="E1594" s="145"/>
      <c r="F1594" s="145"/>
      <c r="G1594" s="145"/>
      <c r="H1594" s="145"/>
      <c r="I1594" s="145"/>
      <c r="J1594" s="145"/>
      <c r="K1594" s="145"/>
      <c r="L1594" s="145"/>
      <c r="M1594" s="145"/>
      <c r="N1594" s="145"/>
      <c r="O1594" s="145"/>
      <c r="P1594" s="145"/>
      <c r="Q1594" s="145"/>
      <c r="R1594" s="145"/>
      <c r="S1594" s="145"/>
      <c r="T1594" s="145"/>
      <c r="U1594" s="145"/>
      <c r="V1594" s="145"/>
      <c r="W1594" s="145"/>
      <c r="X1594" s="145"/>
      <c r="Y1594" s="145"/>
      <c r="Z1594" s="145"/>
      <c r="AA1594" s="145"/>
      <c r="AB1594" s="145"/>
      <c r="AC1594" s="169"/>
      <c r="AD1594" s="169"/>
      <c r="AE1594" s="169"/>
      <c r="AF1594" s="169"/>
      <c r="AG1594" s="169"/>
      <c r="AH1594" s="170"/>
      <c r="AI1594" s="145"/>
      <c r="AJ1594" s="145"/>
      <c r="AK1594" s="145"/>
      <c r="AL1594" s="145"/>
      <c r="AY1594" s="171"/>
      <c r="AZ1594" s="167"/>
      <c r="BA1594" s="172"/>
      <c r="BG1594" s="171"/>
      <c r="BH1594" s="167"/>
      <c r="BI1594" s="172"/>
      <c r="CG1594" s="430"/>
      <c r="CH1594" s="430"/>
      <c r="CL1594" s="147"/>
    </row>
    <row r="1595" spans="1:90" s="5" customFormat="1" x14ac:dyDescent="0.25">
      <c r="A1595" s="145"/>
      <c r="B1595" s="145"/>
      <c r="C1595" s="145"/>
      <c r="D1595" s="145"/>
      <c r="E1595" s="145"/>
      <c r="F1595" s="145"/>
      <c r="G1595" s="145"/>
      <c r="H1595" s="145"/>
      <c r="I1595" s="145"/>
      <c r="J1595" s="145"/>
      <c r="K1595" s="145"/>
      <c r="L1595" s="145"/>
      <c r="M1595" s="145"/>
      <c r="N1595" s="145"/>
      <c r="O1595" s="145"/>
      <c r="P1595" s="145"/>
      <c r="Q1595" s="145"/>
      <c r="R1595" s="145"/>
      <c r="S1595" s="145"/>
      <c r="T1595" s="145"/>
      <c r="U1595" s="145"/>
      <c r="V1595" s="145"/>
      <c r="W1595" s="145"/>
      <c r="X1595" s="145"/>
      <c r="Y1595" s="145"/>
      <c r="Z1595" s="145"/>
      <c r="AA1595" s="145"/>
      <c r="AB1595" s="145"/>
      <c r="AC1595" s="169"/>
      <c r="AD1595" s="169"/>
      <c r="AE1595" s="169"/>
      <c r="AF1595" s="169"/>
      <c r="AG1595" s="169"/>
      <c r="AH1595" s="170"/>
      <c r="AI1595" s="145"/>
      <c r="AJ1595" s="145"/>
      <c r="AK1595" s="145"/>
      <c r="AL1595" s="145"/>
      <c r="AY1595" s="171"/>
      <c r="AZ1595" s="167"/>
      <c r="BA1595" s="172"/>
      <c r="BG1595" s="171"/>
      <c r="BH1595" s="167"/>
      <c r="BI1595" s="172"/>
      <c r="CG1595" s="430"/>
      <c r="CH1595" s="430"/>
      <c r="CL1595" s="147"/>
    </row>
    <row r="1596" spans="1:90" s="5" customFormat="1" x14ac:dyDescent="0.25">
      <c r="A1596" s="145"/>
      <c r="B1596" s="145"/>
      <c r="C1596" s="145"/>
      <c r="D1596" s="145"/>
      <c r="E1596" s="145"/>
      <c r="F1596" s="145"/>
      <c r="G1596" s="145"/>
      <c r="H1596" s="145"/>
      <c r="I1596" s="145"/>
      <c r="J1596" s="145"/>
      <c r="K1596" s="145"/>
      <c r="L1596" s="145"/>
      <c r="M1596" s="145"/>
      <c r="N1596" s="145"/>
      <c r="O1596" s="145"/>
      <c r="P1596" s="145"/>
      <c r="Q1596" s="145"/>
      <c r="R1596" s="145"/>
      <c r="S1596" s="145"/>
      <c r="T1596" s="145"/>
      <c r="U1596" s="145"/>
      <c r="V1596" s="145"/>
      <c r="W1596" s="145"/>
      <c r="X1596" s="145"/>
      <c r="Y1596" s="145"/>
      <c r="Z1596" s="145"/>
      <c r="AA1596" s="145"/>
      <c r="AB1596" s="145"/>
      <c r="AC1596" s="169"/>
      <c r="AD1596" s="169"/>
      <c r="AE1596" s="169"/>
      <c r="AF1596" s="169"/>
      <c r="AG1596" s="169"/>
      <c r="AH1596" s="170"/>
      <c r="AI1596" s="145"/>
      <c r="AJ1596" s="145"/>
      <c r="AK1596" s="145"/>
      <c r="AL1596" s="145"/>
      <c r="AY1596" s="171"/>
      <c r="AZ1596" s="167"/>
      <c r="BA1596" s="172"/>
      <c r="BG1596" s="171"/>
      <c r="BH1596" s="167"/>
      <c r="BI1596" s="172"/>
      <c r="CG1596" s="430"/>
      <c r="CH1596" s="430"/>
      <c r="CL1596" s="147"/>
    </row>
    <row r="1597" spans="1:90" s="5" customFormat="1" x14ac:dyDescent="0.25">
      <c r="A1597" s="145"/>
      <c r="B1597" s="145"/>
      <c r="C1597" s="145"/>
      <c r="D1597" s="145"/>
      <c r="E1597" s="145"/>
      <c r="F1597" s="145"/>
      <c r="G1597" s="145"/>
      <c r="H1597" s="145"/>
      <c r="I1597" s="145"/>
      <c r="J1597" s="145"/>
      <c r="K1597" s="145"/>
      <c r="L1597" s="145"/>
      <c r="M1597" s="145"/>
      <c r="N1597" s="145"/>
      <c r="O1597" s="145"/>
      <c r="P1597" s="145"/>
      <c r="Q1597" s="145"/>
      <c r="R1597" s="145"/>
      <c r="S1597" s="145"/>
      <c r="T1597" s="145"/>
      <c r="U1597" s="145"/>
      <c r="V1597" s="145"/>
      <c r="W1597" s="145"/>
      <c r="X1597" s="145"/>
      <c r="Y1597" s="145"/>
      <c r="Z1597" s="145"/>
      <c r="AA1597" s="145"/>
      <c r="AB1597" s="145"/>
      <c r="AC1597" s="169"/>
      <c r="AD1597" s="169"/>
      <c r="AE1597" s="169"/>
      <c r="AF1597" s="169"/>
      <c r="AG1597" s="169"/>
      <c r="AH1597" s="170"/>
      <c r="AI1597" s="145"/>
      <c r="AJ1597" s="145"/>
      <c r="AK1597" s="145"/>
      <c r="AL1597" s="145"/>
      <c r="AY1597" s="171"/>
      <c r="AZ1597" s="167"/>
      <c r="BA1597" s="172"/>
      <c r="BG1597" s="171"/>
      <c r="BH1597" s="167"/>
      <c r="BI1597" s="172"/>
      <c r="CG1597" s="430"/>
      <c r="CH1597" s="430"/>
      <c r="CL1597" s="147"/>
    </row>
    <row r="1598" spans="1:90" s="5" customFormat="1" x14ac:dyDescent="0.25">
      <c r="A1598" s="145"/>
      <c r="B1598" s="145"/>
      <c r="C1598" s="145"/>
      <c r="D1598" s="145"/>
      <c r="E1598" s="145"/>
      <c r="F1598" s="145"/>
      <c r="G1598" s="145"/>
      <c r="H1598" s="145"/>
      <c r="I1598" s="145"/>
      <c r="J1598" s="145"/>
      <c r="K1598" s="145"/>
      <c r="L1598" s="145"/>
      <c r="M1598" s="145"/>
      <c r="N1598" s="145"/>
      <c r="O1598" s="145"/>
      <c r="P1598" s="145"/>
      <c r="Q1598" s="145"/>
      <c r="R1598" s="145"/>
      <c r="S1598" s="145"/>
      <c r="T1598" s="145"/>
      <c r="U1598" s="145"/>
      <c r="V1598" s="145"/>
      <c r="W1598" s="145"/>
      <c r="X1598" s="145"/>
      <c r="Y1598" s="145"/>
      <c r="Z1598" s="145"/>
      <c r="AA1598" s="145"/>
      <c r="AB1598" s="145"/>
      <c r="AC1598" s="169"/>
      <c r="AD1598" s="169"/>
      <c r="AE1598" s="169"/>
      <c r="AF1598" s="169"/>
      <c r="AG1598" s="169"/>
      <c r="AH1598" s="170"/>
      <c r="AI1598" s="145"/>
      <c r="AJ1598" s="145"/>
      <c r="AK1598" s="145"/>
      <c r="AL1598" s="145"/>
      <c r="AY1598" s="171"/>
      <c r="AZ1598" s="167"/>
      <c r="BA1598" s="172"/>
      <c r="BG1598" s="171"/>
      <c r="BH1598" s="167"/>
      <c r="BI1598" s="172"/>
      <c r="CG1598" s="430"/>
      <c r="CH1598" s="430"/>
      <c r="CL1598" s="147"/>
    </row>
    <row r="1599" spans="1:90" s="5" customFormat="1" x14ac:dyDescent="0.25">
      <c r="A1599" s="145"/>
      <c r="B1599" s="145"/>
      <c r="C1599" s="145"/>
      <c r="D1599" s="145"/>
      <c r="E1599" s="145"/>
      <c r="F1599" s="145"/>
      <c r="G1599" s="145"/>
      <c r="H1599" s="145"/>
      <c r="I1599" s="145"/>
      <c r="J1599" s="145"/>
      <c r="K1599" s="145"/>
      <c r="L1599" s="145"/>
      <c r="M1599" s="145"/>
      <c r="N1599" s="145"/>
      <c r="O1599" s="145"/>
      <c r="P1599" s="145"/>
      <c r="Q1599" s="145"/>
      <c r="R1599" s="145"/>
      <c r="S1599" s="145"/>
      <c r="T1599" s="145"/>
      <c r="U1599" s="145"/>
      <c r="V1599" s="145"/>
      <c r="W1599" s="145"/>
      <c r="X1599" s="145"/>
      <c r="Y1599" s="145"/>
      <c r="Z1599" s="145"/>
      <c r="AA1599" s="145"/>
      <c r="AB1599" s="145"/>
      <c r="AC1599" s="169"/>
      <c r="AD1599" s="169"/>
      <c r="AE1599" s="169"/>
      <c r="AF1599" s="169"/>
      <c r="AG1599" s="169"/>
      <c r="AH1599" s="170"/>
      <c r="AI1599" s="145"/>
      <c r="AJ1599" s="145"/>
      <c r="AK1599" s="145"/>
      <c r="AL1599" s="145"/>
      <c r="AY1599" s="171"/>
      <c r="AZ1599" s="167"/>
      <c r="BA1599" s="172"/>
      <c r="BG1599" s="171"/>
      <c r="BH1599" s="167"/>
      <c r="BI1599" s="172"/>
      <c r="CG1599" s="430"/>
      <c r="CH1599" s="430"/>
      <c r="CL1599" s="147"/>
    </row>
    <row r="1600" spans="1:90" s="5" customFormat="1" x14ac:dyDescent="0.25">
      <c r="A1600" s="145"/>
      <c r="B1600" s="145"/>
      <c r="C1600" s="145"/>
      <c r="D1600" s="145"/>
      <c r="E1600" s="145"/>
      <c r="F1600" s="145"/>
      <c r="G1600" s="145"/>
      <c r="H1600" s="145"/>
      <c r="I1600" s="145"/>
      <c r="J1600" s="145"/>
      <c r="K1600" s="145"/>
      <c r="L1600" s="145"/>
      <c r="M1600" s="145"/>
      <c r="N1600" s="145"/>
      <c r="O1600" s="145"/>
      <c r="P1600" s="145"/>
      <c r="Q1600" s="145"/>
      <c r="R1600" s="145"/>
      <c r="S1600" s="145"/>
      <c r="T1600" s="145"/>
      <c r="U1600" s="145"/>
      <c r="V1600" s="145"/>
      <c r="W1600" s="145"/>
      <c r="X1600" s="145"/>
      <c r="Y1600" s="145"/>
      <c r="Z1600" s="145"/>
      <c r="AA1600" s="145"/>
      <c r="AB1600" s="145"/>
      <c r="AC1600" s="169"/>
      <c r="AD1600" s="169"/>
      <c r="AE1600" s="169"/>
      <c r="AF1600" s="169"/>
      <c r="AG1600" s="169"/>
      <c r="AH1600" s="170"/>
      <c r="AI1600" s="145"/>
      <c r="AJ1600" s="145"/>
      <c r="AK1600" s="145"/>
      <c r="AL1600" s="145"/>
      <c r="AY1600" s="171"/>
      <c r="AZ1600" s="167"/>
      <c r="BA1600" s="172"/>
      <c r="BG1600" s="171"/>
      <c r="BH1600" s="167"/>
      <c r="BI1600" s="172"/>
      <c r="CG1600" s="430"/>
      <c r="CH1600" s="430"/>
      <c r="CL1600" s="147"/>
    </row>
    <row r="1601" spans="1:90" s="5" customFormat="1" x14ac:dyDescent="0.25">
      <c r="A1601" s="145"/>
      <c r="B1601" s="145"/>
      <c r="C1601" s="145"/>
      <c r="D1601" s="145"/>
      <c r="E1601" s="145"/>
      <c r="F1601" s="145"/>
      <c r="G1601" s="145"/>
      <c r="H1601" s="145"/>
      <c r="I1601" s="145"/>
      <c r="J1601" s="145"/>
      <c r="K1601" s="145"/>
      <c r="L1601" s="145"/>
      <c r="M1601" s="145"/>
      <c r="N1601" s="145"/>
      <c r="O1601" s="145"/>
      <c r="P1601" s="145"/>
      <c r="Q1601" s="145"/>
      <c r="R1601" s="145"/>
      <c r="S1601" s="145"/>
      <c r="T1601" s="145"/>
      <c r="U1601" s="145"/>
      <c r="V1601" s="145"/>
      <c r="W1601" s="145"/>
      <c r="X1601" s="145"/>
      <c r="Y1601" s="145"/>
      <c r="Z1601" s="145"/>
      <c r="AA1601" s="145"/>
      <c r="AB1601" s="145"/>
      <c r="AC1601" s="169"/>
      <c r="AD1601" s="169"/>
      <c r="AE1601" s="169"/>
      <c r="AF1601" s="169"/>
      <c r="AG1601" s="169"/>
      <c r="AH1601" s="170"/>
      <c r="AI1601" s="145"/>
      <c r="AJ1601" s="145"/>
      <c r="AK1601" s="145"/>
      <c r="AL1601" s="145"/>
      <c r="AY1601" s="171"/>
      <c r="AZ1601" s="167"/>
      <c r="BA1601" s="172"/>
      <c r="BG1601" s="171"/>
      <c r="BH1601" s="167"/>
      <c r="BI1601" s="172"/>
      <c r="CG1601" s="430"/>
      <c r="CH1601" s="430"/>
      <c r="CL1601" s="147"/>
    </row>
    <row r="1602" spans="1:90" s="5" customFormat="1" x14ac:dyDescent="0.25">
      <c r="A1602" s="145"/>
      <c r="B1602" s="145"/>
      <c r="C1602" s="145"/>
      <c r="D1602" s="145"/>
      <c r="E1602" s="145"/>
      <c r="F1602" s="145"/>
      <c r="G1602" s="145"/>
      <c r="H1602" s="145"/>
      <c r="I1602" s="145"/>
      <c r="J1602" s="145"/>
      <c r="K1602" s="145"/>
      <c r="L1602" s="145"/>
      <c r="M1602" s="145"/>
      <c r="N1602" s="145"/>
      <c r="O1602" s="145"/>
      <c r="P1602" s="145"/>
      <c r="Q1602" s="145"/>
      <c r="R1602" s="145"/>
      <c r="S1602" s="145"/>
      <c r="T1602" s="145"/>
      <c r="U1602" s="145"/>
      <c r="V1602" s="145"/>
      <c r="W1602" s="145"/>
      <c r="X1602" s="145"/>
      <c r="Y1602" s="145"/>
      <c r="Z1602" s="145"/>
      <c r="AA1602" s="145"/>
      <c r="AB1602" s="145"/>
      <c r="AC1602" s="169"/>
      <c r="AD1602" s="169"/>
      <c r="AE1602" s="169"/>
      <c r="AF1602" s="169"/>
      <c r="AG1602" s="169"/>
      <c r="AH1602" s="170"/>
      <c r="AI1602" s="145"/>
      <c r="AJ1602" s="145"/>
      <c r="AK1602" s="145"/>
      <c r="AL1602" s="145"/>
      <c r="AY1602" s="171"/>
      <c r="AZ1602" s="167"/>
      <c r="BA1602" s="172"/>
      <c r="BG1602" s="171"/>
      <c r="BH1602" s="167"/>
      <c r="BI1602" s="172"/>
      <c r="CG1602" s="430"/>
      <c r="CH1602" s="430"/>
      <c r="CL1602" s="147"/>
    </row>
    <row r="1603" spans="1:90" s="5" customFormat="1" x14ac:dyDescent="0.25">
      <c r="A1603" s="145"/>
      <c r="B1603" s="145"/>
      <c r="C1603" s="145"/>
      <c r="D1603" s="145"/>
      <c r="E1603" s="145"/>
      <c r="F1603" s="145"/>
      <c r="G1603" s="145"/>
      <c r="H1603" s="145"/>
      <c r="I1603" s="145"/>
      <c r="J1603" s="145"/>
      <c r="K1603" s="145"/>
      <c r="L1603" s="145"/>
      <c r="M1603" s="145"/>
      <c r="N1603" s="145"/>
      <c r="O1603" s="145"/>
      <c r="P1603" s="145"/>
      <c r="Q1603" s="145"/>
      <c r="R1603" s="145"/>
      <c r="S1603" s="145"/>
      <c r="T1603" s="145"/>
      <c r="U1603" s="145"/>
      <c r="V1603" s="145"/>
      <c r="W1603" s="145"/>
      <c r="X1603" s="145"/>
      <c r="Y1603" s="145"/>
      <c r="Z1603" s="145"/>
      <c r="AA1603" s="145"/>
      <c r="AB1603" s="145"/>
      <c r="AC1603" s="169"/>
      <c r="AD1603" s="169"/>
      <c r="AE1603" s="169"/>
      <c r="AF1603" s="169"/>
      <c r="AG1603" s="169"/>
      <c r="AH1603" s="170"/>
      <c r="AI1603" s="145"/>
      <c r="AJ1603" s="145"/>
      <c r="AK1603" s="145"/>
      <c r="AL1603" s="145"/>
      <c r="AY1603" s="171"/>
      <c r="AZ1603" s="167"/>
      <c r="BA1603" s="172"/>
      <c r="BG1603" s="171"/>
      <c r="BH1603" s="167"/>
      <c r="BI1603" s="172"/>
      <c r="CG1603" s="430"/>
      <c r="CH1603" s="430"/>
      <c r="CL1603" s="147"/>
    </row>
    <row r="1604" spans="1:90" s="5" customFormat="1" x14ac:dyDescent="0.25">
      <c r="A1604" s="145"/>
      <c r="B1604" s="145"/>
      <c r="C1604" s="145"/>
      <c r="D1604" s="145"/>
      <c r="E1604" s="145"/>
      <c r="F1604" s="145"/>
      <c r="G1604" s="145"/>
      <c r="H1604" s="145"/>
      <c r="I1604" s="145"/>
      <c r="J1604" s="145"/>
      <c r="K1604" s="145"/>
      <c r="L1604" s="145"/>
      <c r="M1604" s="145"/>
      <c r="N1604" s="145"/>
      <c r="O1604" s="145"/>
      <c r="P1604" s="145"/>
      <c r="Q1604" s="145"/>
      <c r="R1604" s="145"/>
      <c r="S1604" s="145"/>
      <c r="T1604" s="145"/>
      <c r="U1604" s="145"/>
      <c r="V1604" s="145"/>
      <c r="W1604" s="145"/>
      <c r="X1604" s="145"/>
      <c r="Y1604" s="145"/>
      <c r="Z1604" s="145"/>
      <c r="AA1604" s="145"/>
      <c r="AB1604" s="145"/>
      <c r="AC1604" s="169"/>
      <c r="AD1604" s="169"/>
      <c r="AE1604" s="169"/>
      <c r="AF1604" s="169"/>
      <c r="AG1604" s="169"/>
      <c r="AH1604" s="170"/>
      <c r="AI1604" s="145"/>
      <c r="AJ1604" s="145"/>
      <c r="AK1604" s="145"/>
      <c r="AL1604" s="145"/>
      <c r="AY1604" s="171"/>
      <c r="AZ1604" s="167"/>
      <c r="BA1604" s="172"/>
      <c r="BG1604" s="171"/>
      <c r="BH1604" s="167"/>
      <c r="BI1604" s="172"/>
      <c r="CG1604" s="430"/>
      <c r="CH1604" s="430"/>
      <c r="CL1604" s="147"/>
    </row>
    <row r="1605" spans="1:90" s="5" customFormat="1" x14ac:dyDescent="0.25">
      <c r="A1605" s="145"/>
      <c r="B1605" s="145"/>
      <c r="C1605" s="145"/>
      <c r="D1605" s="145"/>
      <c r="E1605" s="145"/>
      <c r="F1605" s="145"/>
      <c r="G1605" s="145"/>
      <c r="H1605" s="145"/>
      <c r="I1605" s="145"/>
      <c r="J1605" s="145"/>
      <c r="K1605" s="145"/>
      <c r="L1605" s="145"/>
      <c r="M1605" s="145"/>
      <c r="N1605" s="145"/>
      <c r="O1605" s="145"/>
      <c r="P1605" s="145"/>
      <c r="Q1605" s="145"/>
      <c r="R1605" s="145"/>
      <c r="S1605" s="145"/>
      <c r="T1605" s="145"/>
      <c r="U1605" s="145"/>
      <c r="V1605" s="145"/>
      <c r="W1605" s="145"/>
      <c r="X1605" s="145"/>
      <c r="Y1605" s="145"/>
      <c r="Z1605" s="145"/>
      <c r="AA1605" s="145"/>
      <c r="AB1605" s="145"/>
      <c r="AC1605" s="169"/>
      <c r="AD1605" s="169"/>
      <c r="AE1605" s="169"/>
      <c r="AF1605" s="169"/>
      <c r="AG1605" s="169"/>
      <c r="AH1605" s="170"/>
      <c r="AI1605" s="145"/>
      <c r="AJ1605" s="145"/>
      <c r="AK1605" s="145"/>
      <c r="AL1605" s="145"/>
      <c r="AY1605" s="171"/>
      <c r="AZ1605" s="167"/>
      <c r="BA1605" s="172"/>
      <c r="BG1605" s="171"/>
      <c r="BH1605" s="167"/>
      <c r="BI1605" s="172"/>
      <c r="CG1605" s="430"/>
      <c r="CH1605" s="430"/>
      <c r="CL1605" s="147"/>
    </row>
    <row r="1606" spans="1:90" s="5" customFormat="1" x14ac:dyDescent="0.25">
      <c r="A1606" s="145"/>
      <c r="B1606" s="145"/>
      <c r="C1606" s="145"/>
      <c r="D1606" s="145"/>
      <c r="E1606" s="145"/>
      <c r="F1606" s="145"/>
      <c r="G1606" s="145"/>
      <c r="H1606" s="145"/>
      <c r="I1606" s="145"/>
      <c r="J1606" s="145"/>
      <c r="K1606" s="145"/>
      <c r="L1606" s="145"/>
      <c r="M1606" s="145"/>
      <c r="N1606" s="145"/>
      <c r="O1606" s="145"/>
      <c r="P1606" s="145"/>
      <c r="Q1606" s="145"/>
      <c r="R1606" s="145"/>
      <c r="S1606" s="145"/>
      <c r="T1606" s="145"/>
      <c r="U1606" s="145"/>
      <c r="V1606" s="145"/>
      <c r="W1606" s="145"/>
      <c r="X1606" s="145"/>
      <c r="Y1606" s="145"/>
      <c r="Z1606" s="145"/>
      <c r="AA1606" s="145"/>
      <c r="AB1606" s="145"/>
      <c r="AC1606" s="169"/>
      <c r="AD1606" s="169"/>
      <c r="AE1606" s="169"/>
      <c r="AF1606" s="169"/>
      <c r="AG1606" s="169"/>
      <c r="AH1606" s="170"/>
      <c r="AI1606" s="145"/>
      <c r="AJ1606" s="145"/>
      <c r="AK1606" s="145"/>
      <c r="AL1606" s="145"/>
      <c r="AY1606" s="171"/>
      <c r="AZ1606" s="167"/>
      <c r="BA1606" s="172"/>
      <c r="BG1606" s="171"/>
      <c r="BH1606" s="167"/>
      <c r="BI1606" s="172"/>
      <c r="CG1606" s="430"/>
      <c r="CH1606" s="430"/>
      <c r="CL1606" s="147"/>
    </row>
    <row r="1607" spans="1:90" s="5" customFormat="1" x14ac:dyDescent="0.25">
      <c r="A1607" s="145"/>
      <c r="B1607" s="145"/>
      <c r="C1607" s="145"/>
      <c r="D1607" s="145"/>
      <c r="E1607" s="145"/>
      <c r="F1607" s="145"/>
      <c r="G1607" s="145"/>
      <c r="H1607" s="145"/>
      <c r="I1607" s="145"/>
      <c r="J1607" s="145"/>
      <c r="K1607" s="145"/>
      <c r="L1607" s="145"/>
      <c r="M1607" s="145"/>
      <c r="N1607" s="145"/>
      <c r="O1607" s="145"/>
      <c r="P1607" s="145"/>
      <c r="Q1607" s="145"/>
      <c r="R1607" s="145"/>
      <c r="S1607" s="145"/>
      <c r="T1607" s="145"/>
      <c r="U1607" s="145"/>
      <c r="V1607" s="145"/>
      <c r="W1607" s="145"/>
      <c r="X1607" s="145"/>
      <c r="Y1607" s="145"/>
      <c r="Z1607" s="145"/>
      <c r="AA1607" s="145"/>
      <c r="AB1607" s="145"/>
      <c r="AC1607" s="169"/>
      <c r="AD1607" s="169"/>
      <c r="AE1607" s="169"/>
      <c r="AF1607" s="169"/>
      <c r="AG1607" s="169"/>
      <c r="AH1607" s="170"/>
      <c r="AI1607" s="145"/>
      <c r="AJ1607" s="145"/>
      <c r="AK1607" s="145"/>
      <c r="AL1607" s="145"/>
      <c r="AY1607" s="171"/>
      <c r="AZ1607" s="167"/>
      <c r="BA1607" s="172"/>
      <c r="BG1607" s="171"/>
      <c r="BH1607" s="167"/>
      <c r="BI1607" s="172"/>
      <c r="CG1607" s="430"/>
      <c r="CH1607" s="430"/>
      <c r="CL1607" s="147"/>
    </row>
    <row r="1608" spans="1:90" s="5" customFormat="1" x14ac:dyDescent="0.25">
      <c r="A1608" s="145"/>
      <c r="B1608" s="145"/>
      <c r="C1608" s="145"/>
      <c r="D1608" s="145"/>
      <c r="E1608" s="145"/>
      <c r="F1608" s="145"/>
      <c r="G1608" s="145"/>
      <c r="H1608" s="145"/>
      <c r="I1608" s="145"/>
      <c r="J1608" s="145"/>
      <c r="K1608" s="145"/>
      <c r="L1608" s="145"/>
      <c r="M1608" s="145"/>
      <c r="N1608" s="145"/>
      <c r="O1608" s="145"/>
      <c r="P1608" s="145"/>
      <c r="Q1608" s="145"/>
      <c r="R1608" s="145"/>
      <c r="S1608" s="145"/>
      <c r="T1608" s="145"/>
      <c r="U1608" s="145"/>
      <c r="V1608" s="145"/>
      <c r="W1608" s="145"/>
      <c r="X1608" s="145"/>
      <c r="Y1608" s="145"/>
      <c r="Z1608" s="145"/>
      <c r="AA1608" s="145"/>
      <c r="AB1608" s="145"/>
      <c r="AC1608" s="169"/>
      <c r="AD1608" s="169"/>
      <c r="AE1608" s="169"/>
      <c r="AF1608" s="169"/>
      <c r="AG1608" s="169"/>
      <c r="AH1608" s="170"/>
      <c r="AI1608" s="145"/>
      <c r="AJ1608" s="145"/>
      <c r="AK1608" s="145"/>
      <c r="AL1608" s="145"/>
      <c r="AY1608" s="171"/>
      <c r="AZ1608" s="167"/>
      <c r="BA1608" s="172"/>
      <c r="BG1608" s="171"/>
      <c r="BH1608" s="167"/>
      <c r="BI1608" s="172"/>
      <c r="CG1608" s="430"/>
      <c r="CH1608" s="430"/>
      <c r="CL1608" s="147"/>
    </row>
    <row r="1609" spans="1:90" s="5" customFormat="1" x14ac:dyDescent="0.25">
      <c r="A1609" s="145"/>
      <c r="B1609" s="145"/>
      <c r="C1609" s="145"/>
      <c r="D1609" s="145"/>
      <c r="E1609" s="145"/>
      <c r="F1609" s="145"/>
      <c r="G1609" s="145"/>
      <c r="H1609" s="145"/>
      <c r="I1609" s="145"/>
      <c r="J1609" s="145"/>
      <c r="K1609" s="145"/>
      <c r="L1609" s="145"/>
      <c r="M1609" s="145"/>
      <c r="N1609" s="145"/>
      <c r="O1609" s="145"/>
      <c r="P1609" s="145"/>
      <c r="Q1609" s="145"/>
      <c r="R1609" s="145"/>
      <c r="S1609" s="145"/>
      <c r="T1609" s="145"/>
      <c r="U1609" s="145"/>
      <c r="V1609" s="145"/>
      <c r="W1609" s="145"/>
      <c r="X1609" s="145"/>
      <c r="Y1609" s="145"/>
      <c r="Z1609" s="145"/>
      <c r="AA1609" s="145"/>
      <c r="AB1609" s="145"/>
      <c r="AC1609" s="169"/>
      <c r="AD1609" s="169"/>
      <c r="AE1609" s="169"/>
      <c r="AF1609" s="169"/>
      <c r="AG1609" s="169"/>
      <c r="AH1609" s="170"/>
      <c r="AI1609" s="145"/>
      <c r="AJ1609" s="145"/>
      <c r="AK1609" s="145"/>
      <c r="AL1609" s="145"/>
      <c r="AY1609" s="171"/>
      <c r="AZ1609" s="167"/>
      <c r="BA1609" s="172"/>
      <c r="BG1609" s="171"/>
      <c r="BH1609" s="167"/>
      <c r="BI1609" s="172"/>
      <c r="CG1609" s="430"/>
      <c r="CH1609" s="430"/>
      <c r="CL1609" s="147"/>
    </row>
    <row r="1610" spans="1:90" s="5" customFormat="1" x14ac:dyDescent="0.25">
      <c r="A1610" s="145"/>
      <c r="B1610" s="145"/>
      <c r="C1610" s="145"/>
      <c r="D1610" s="145"/>
      <c r="E1610" s="145"/>
      <c r="F1610" s="145"/>
      <c r="G1610" s="145"/>
      <c r="H1610" s="145"/>
      <c r="I1610" s="145"/>
      <c r="J1610" s="145"/>
      <c r="K1610" s="145"/>
      <c r="L1610" s="145"/>
      <c r="M1610" s="145"/>
      <c r="N1610" s="145"/>
      <c r="O1610" s="145"/>
      <c r="P1610" s="145"/>
      <c r="Q1610" s="145"/>
      <c r="R1610" s="145"/>
      <c r="S1610" s="145"/>
      <c r="T1610" s="145"/>
      <c r="U1610" s="145"/>
      <c r="V1610" s="145"/>
      <c r="W1610" s="145"/>
      <c r="X1610" s="145"/>
      <c r="Y1610" s="145"/>
      <c r="Z1610" s="145"/>
      <c r="AA1610" s="145"/>
      <c r="AB1610" s="145"/>
      <c r="AC1610" s="169"/>
      <c r="AD1610" s="169"/>
      <c r="AE1610" s="169"/>
      <c r="AF1610" s="169"/>
      <c r="AG1610" s="169"/>
      <c r="AH1610" s="170"/>
      <c r="AI1610" s="145"/>
      <c r="AJ1610" s="145"/>
      <c r="AK1610" s="145"/>
      <c r="AL1610" s="145"/>
      <c r="AY1610" s="171"/>
      <c r="AZ1610" s="167"/>
      <c r="BA1610" s="172"/>
      <c r="BG1610" s="171"/>
      <c r="BH1610" s="167"/>
      <c r="BI1610" s="172"/>
      <c r="CG1610" s="430"/>
      <c r="CH1610" s="430"/>
      <c r="CL1610" s="147"/>
    </row>
    <row r="1611" spans="1:90" s="5" customFormat="1" x14ac:dyDescent="0.25">
      <c r="A1611" s="145"/>
      <c r="B1611" s="145"/>
      <c r="C1611" s="145"/>
      <c r="D1611" s="145"/>
      <c r="E1611" s="145"/>
      <c r="F1611" s="145"/>
      <c r="G1611" s="145"/>
      <c r="H1611" s="145"/>
      <c r="I1611" s="145"/>
      <c r="J1611" s="145"/>
      <c r="K1611" s="145"/>
      <c r="L1611" s="145"/>
      <c r="M1611" s="145"/>
      <c r="N1611" s="145"/>
      <c r="O1611" s="145"/>
      <c r="P1611" s="145"/>
      <c r="Q1611" s="145"/>
      <c r="R1611" s="145"/>
      <c r="S1611" s="145"/>
      <c r="T1611" s="145"/>
      <c r="U1611" s="145"/>
      <c r="V1611" s="145"/>
      <c r="W1611" s="145"/>
      <c r="X1611" s="145"/>
      <c r="Y1611" s="145"/>
      <c r="Z1611" s="145"/>
      <c r="AA1611" s="145"/>
      <c r="AB1611" s="145"/>
      <c r="AC1611" s="169"/>
      <c r="AD1611" s="169"/>
      <c r="AE1611" s="169"/>
      <c r="AF1611" s="169"/>
      <c r="AG1611" s="169"/>
      <c r="AH1611" s="170"/>
      <c r="AI1611" s="145"/>
      <c r="AJ1611" s="145"/>
      <c r="AK1611" s="145"/>
      <c r="AL1611" s="145"/>
      <c r="AY1611" s="171"/>
      <c r="AZ1611" s="167"/>
      <c r="BA1611" s="172"/>
      <c r="BG1611" s="171"/>
      <c r="BH1611" s="167"/>
      <c r="BI1611" s="172"/>
      <c r="CG1611" s="430"/>
      <c r="CH1611" s="430"/>
      <c r="CL1611" s="147"/>
    </row>
    <row r="1612" spans="1:90" s="5" customFormat="1" x14ac:dyDescent="0.25">
      <c r="A1612" s="145"/>
      <c r="B1612" s="145"/>
      <c r="C1612" s="145"/>
      <c r="D1612" s="145"/>
      <c r="E1612" s="145"/>
      <c r="F1612" s="145"/>
      <c r="G1612" s="145"/>
      <c r="H1612" s="145"/>
      <c r="I1612" s="145"/>
      <c r="J1612" s="145"/>
      <c r="K1612" s="145"/>
      <c r="L1612" s="145"/>
      <c r="M1612" s="145"/>
      <c r="N1612" s="145"/>
      <c r="O1612" s="145"/>
      <c r="P1612" s="145"/>
      <c r="Q1612" s="145"/>
      <c r="R1612" s="145"/>
      <c r="S1612" s="145"/>
      <c r="T1612" s="145"/>
      <c r="U1612" s="145"/>
      <c r="V1612" s="145"/>
      <c r="W1612" s="145"/>
      <c r="X1612" s="145"/>
      <c r="Y1612" s="145"/>
      <c r="Z1612" s="145"/>
      <c r="AA1612" s="145"/>
      <c r="AB1612" s="145"/>
      <c r="AC1612" s="169"/>
      <c r="AD1612" s="169"/>
      <c r="AE1612" s="169"/>
      <c r="AF1612" s="169"/>
      <c r="AG1612" s="169"/>
      <c r="AH1612" s="170"/>
      <c r="AI1612" s="145"/>
      <c r="AJ1612" s="145"/>
      <c r="AK1612" s="145"/>
      <c r="AL1612" s="145"/>
      <c r="AY1612" s="171"/>
      <c r="AZ1612" s="167"/>
      <c r="BA1612" s="172"/>
      <c r="BG1612" s="171"/>
      <c r="BH1612" s="167"/>
      <c r="BI1612" s="172"/>
      <c r="CG1612" s="430"/>
      <c r="CH1612" s="430"/>
      <c r="CL1612" s="147"/>
    </row>
    <row r="1613" spans="1:90" s="5" customFormat="1" x14ac:dyDescent="0.25">
      <c r="A1613" s="145"/>
      <c r="B1613" s="145"/>
      <c r="C1613" s="145"/>
      <c r="D1613" s="145"/>
      <c r="E1613" s="145"/>
      <c r="F1613" s="145"/>
      <c r="G1613" s="145"/>
      <c r="H1613" s="145"/>
      <c r="I1613" s="145"/>
      <c r="J1613" s="145"/>
      <c r="K1613" s="145"/>
      <c r="L1613" s="145"/>
      <c r="M1613" s="145"/>
      <c r="N1613" s="145"/>
      <c r="O1613" s="145"/>
      <c r="P1613" s="145"/>
      <c r="Q1613" s="145"/>
      <c r="R1613" s="145"/>
      <c r="S1613" s="145"/>
      <c r="T1613" s="145"/>
      <c r="U1613" s="145"/>
      <c r="V1613" s="145"/>
      <c r="W1613" s="145"/>
      <c r="X1613" s="145"/>
      <c r="Y1613" s="145"/>
      <c r="Z1613" s="145"/>
      <c r="AA1613" s="145"/>
      <c r="AB1613" s="145"/>
      <c r="AC1613" s="169"/>
      <c r="AD1613" s="169"/>
      <c r="AE1613" s="169"/>
      <c r="AF1613" s="169"/>
      <c r="AG1613" s="169"/>
      <c r="AH1613" s="170"/>
      <c r="AI1613" s="145"/>
      <c r="AJ1613" s="145"/>
      <c r="AK1613" s="145"/>
      <c r="AL1613" s="145"/>
      <c r="AY1613" s="171"/>
      <c r="AZ1613" s="167"/>
      <c r="BA1613" s="172"/>
      <c r="BG1613" s="171"/>
      <c r="BH1613" s="167"/>
      <c r="BI1613" s="172"/>
      <c r="CG1613" s="430"/>
      <c r="CH1613" s="430"/>
      <c r="CL1613" s="147"/>
    </row>
    <row r="1614" spans="1:90" s="5" customFormat="1" x14ac:dyDescent="0.25">
      <c r="A1614" s="145"/>
      <c r="B1614" s="145"/>
      <c r="C1614" s="145"/>
      <c r="D1614" s="145"/>
      <c r="E1614" s="145"/>
      <c r="F1614" s="145"/>
      <c r="G1614" s="145"/>
      <c r="H1614" s="145"/>
      <c r="I1614" s="145"/>
      <c r="J1614" s="145"/>
      <c r="K1614" s="145"/>
      <c r="L1614" s="145"/>
      <c r="M1614" s="145"/>
      <c r="N1614" s="145"/>
      <c r="O1614" s="145"/>
      <c r="P1614" s="145"/>
      <c r="Q1614" s="145"/>
      <c r="R1614" s="145"/>
      <c r="S1614" s="145"/>
      <c r="T1614" s="145"/>
      <c r="U1614" s="145"/>
      <c r="V1614" s="145"/>
      <c r="W1614" s="145"/>
      <c r="X1614" s="145"/>
      <c r="Y1614" s="145"/>
      <c r="Z1614" s="145"/>
      <c r="AA1614" s="145"/>
      <c r="AB1614" s="145"/>
      <c r="AC1614" s="169"/>
      <c r="AD1614" s="169"/>
      <c r="AE1614" s="169"/>
      <c r="AF1614" s="169"/>
      <c r="AG1614" s="169"/>
      <c r="AH1614" s="170"/>
      <c r="AI1614" s="145"/>
      <c r="AJ1614" s="145"/>
      <c r="AK1614" s="145"/>
      <c r="AL1614" s="145"/>
      <c r="AY1614" s="171"/>
      <c r="AZ1614" s="167"/>
      <c r="BA1614" s="172"/>
      <c r="BG1614" s="171"/>
      <c r="BH1614" s="167"/>
      <c r="BI1614" s="172"/>
      <c r="CG1614" s="430"/>
      <c r="CH1614" s="430"/>
      <c r="CL1614" s="147"/>
    </row>
    <row r="1615" spans="1:90" s="5" customFormat="1" x14ac:dyDescent="0.25">
      <c r="A1615" s="145"/>
      <c r="B1615" s="145"/>
      <c r="C1615" s="145"/>
      <c r="D1615" s="145"/>
      <c r="E1615" s="145"/>
      <c r="F1615" s="145"/>
      <c r="G1615" s="145"/>
      <c r="H1615" s="145"/>
      <c r="I1615" s="145"/>
      <c r="J1615" s="145"/>
      <c r="K1615" s="145"/>
      <c r="L1615" s="145"/>
      <c r="M1615" s="145"/>
      <c r="N1615" s="145"/>
      <c r="O1615" s="145"/>
      <c r="P1615" s="145"/>
      <c r="Q1615" s="145"/>
      <c r="R1615" s="145"/>
      <c r="S1615" s="145"/>
      <c r="T1615" s="145"/>
      <c r="U1615" s="145"/>
      <c r="V1615" s="145"/>
      <c r="W1615" s="145"/>
      <c r="X1615" s="145"/>
      <c r="Y1615" s="145"/>
      <c r="Z1615" s="145"/>
      <c r="AA1615" s="145"/>
      <c r="AB1615" s="145"/>
      <c r="AC1615" s="169"/>
      <c r="AD1615" s="169"/>
      <c r="AE1615" s="169"/>
      <c r="AF1615" s="169"/>
      <c r="AG1615" s="169"/>
      <c r="AH1615" s="170"/>
      <c r="AI1615" s="145"/>
      <c r="AJ1615" s="145"/>
      <c r="AK1615" s="145"/>
      <c r="AL1615" s="145"/>
      <c r="AY1615" s="171"/>
      <c r="AZ1615" s="167"/>
      <c r="BA1615" s="172"/>
      <c r="BG1615" s="171"/>
      <c r="BH1615" s="167"/>
      <c r="BI1615" s="172"/>
      <c r="CG1615" s="430"/>
      <c r="CH1615" s="430"/>
      <c r="CL1615" s="147"/>
    </row>
    <row r="1616" spans="1:90" s="5" customFormat="1" x14ac:dyDescent="0.25">
      <c r="A1616" s="145"/>
      <c r="B1616" s="145"/>
      <c r="C1616" s="145"/>
      <c r="D1616" s="145"/>
      <c r="E1616" s="145"/>
      <c r="F1616" s="145"/>
      <c r="G1616" s="145"/>
      <c r="H1616" s="145"/>
      <c r="I1616" s="145"/>
      <c r="J1616" s="145"/>
      <c r="K1616" s="145"/>
      <c r="L1616" s="145"/>
      <c r="M1616" s="145"/>
      <c r="N1616" s="145"/>
      <c r="O1616" s="145"/>
      <c r="P1616" s="145"/>
      <c r="Q1616" s="145"/>
      <c r="R1616" s="145"/>
      <c r="S1616" s="145"/>
      <c r="T1616" s="145"/>
      <c r="U1616" s="145"/>
      <c r="V1616" s="145"/>
      <c r="W1616" s="145"/>
      <c r="X1616" s="145"/>
      <c r="Y1616" s="145"/>
      <c r="Z1616" s="145"/>
      <c r="AA1616" s="145"/>
      <c r="AB1616" s="145"/>
      <c r="AC1616" s="169"/>
      <c r="AD1616" s="169"/>
      <c r="AE1616" s="169"/>
      <c r="AF1616" s="169"/>
      <c r="AG1616" s="169"/>
      <c r="AH1616" s="170"/>
      <c r="AI1616" s="145"/>
      <c r="AJ1616" s="145"/>
      <c r="AK1616" s="145"/>
      <c r="AL1616" s="145"/>
      <c r="AY1616" s="171"/>
      <c r="AZ1616" s="167"/>
      <c r="BA1616" s="172"/>
      <c r="BG1616" s="171"/>
      <c r="BH1616" s="167"/>
      <c r="BI1616" s="172"/>
      <c r="CG1616" s="430"/>
      <c r="CH1616" s="430"/>
      <c r="CL1616" s="147"/>
    </row>
    <row r="1617" spans="1:90" s="5" customFormat="1" x14ac:dyDescent="0.25">
      <c r="A1617" s="145"/>
      <c r="B1617" s="145"/>
      <c r="C1617" s="145"/>
      <c r="D1617" s="145"/>
      <c r="E1617" s="145"/>
      <c r="F1617" s="145"/>
      <c r="G1617" s="145"/>
      <c r="H1617" s="145"/>
      <c r="I1617" s="145"/>
      <c r="J1617" s="145"/>
      <c r="K1617" s="145"/>
      <c r="L1617" s="145"/>
      <c r="M1617" s="145"/>
      <c r="N1617" s="145"/>
      <c r="O1617" s="145"/>
      <c r="P1617" s="145"/>
      <c r="Q1617" s="145"/>
      <c r="R1617" s="145"/>
      <c r="S1617" s="145"/>
      <c r="T1617" s="145"/>
      <c r="U1617" s="145"/>
      <c r="V1617" s="145"/>
      <c r="W1617" s="145"/>
      <c r="X1617" s="145"/>
      <c r="Y1617" s="145"/>
      <c r="Z1617" s="145"/>
      <c r="AA1617" s="145"/>
      <c r="AB1617" s="145"/>
      <c r="AC1617" s="169"/>
      <c r="AD1617" s="169"/>
      <c r="AE1617" s="169"/>
      <c r="AF1617" s="169"/>
      <c r="AG1617" s="169"/>
      <c r="AH1617" s="170"/>
      <c r="AI1617" s="145"/>
      <c r="AJ1617" s="145"/>
      <c r="AK1617" s="145"/>
      <c r="AL1617" s="145"/>
      <c r="AY1617" s="171"/>
      <c r="AZ1617" s="167"/>
      <c r="BA1617" s="172"/>
      <c r="BG1617" s="171"/>
      <c r="BH1617" s="167"/>
      <c r="BI1617" s="172"/>
      <c r="CG1617" s="430"/>
      <c r="CH1617" s="430"/>
      <c r="CL1617" s="147"/>
    </row>
    <row r="1618" spans="1:90" s="5" customFormat="1" x14ac:dyDescent="0.25">
      <c r="A1618" s="145"/>
      <c r="B1618" s="145"/>
      <c r="C1618" s="145"/>
      <c r="D1618" s="145"/>
      <c r="E1618" s="145"/>
      <c r="F1618" s="145"/>
      <c r="G1618" s="145"/>
      <c r="H1618" s="145"/>
      <c r="I1618" s="145"/>
      <c r="J1618" s="145"/>
      <c r="K1618" s="145"/>
      <c r="L1618" s="145"/>
      <c r="M1618" s="145"/>
      <c r="N1618" s="145"/>
      <c r="O1618" s="145"/>
      <c r="P1618" s="145"/>
      <c r="Q1618" s="145"/>
      <c r="R1618" s="145"/>
      <c r="S1618" s="145"/>
      <c r="T1618" s="145"/>
      <c r="U1618" s="145"/>
      <c r="V1618" s="145"/>
      <c r="W1618" s="145"/>
      <c r="X1618" s="145"/>
      <c r="Y1618" s="145"/>
      <c r="Z1618" s="145"/>
      <c r="AA1618" s="145"/>
      <c r="AB1618" s="145"/>
      <c r="AC1618" s="169"/>
      <c r="AD1618" s="169"/>
      <c r="AE1618" s="169"/>
      <c r="AF1618" s="169"/>
      <c r="AG1618" s="169"/>
      <c r="AH1618" s="170"/>
      <c r="AI1618" s="145"/>
      <c r="AJ1618" s="145"/>
      <c r="AK1618" s="145"/>
      <c r="AL1618" s="145"/>
      <c r="AY1618" s="171"/>
      <c r="AZ1618" s="167"/>
      <c r="BA1618" s="172"/>
      <c r="BG1618" s="171"/>
      <c r="BH1618" s="167"/>
      <c r="BI1618" s="172"/>
      <c r="CG1618" s="430"/>
      <c r="CH1618" s="430"/>
      <c r="CL1618" s="147"/>
    </row>
    <row r="1619" spans="1:90" s="5" customFormat="1" x14ac:dyDescent="0.25">
      <c r="A1619" s="145"/>
      <c r="B1619" s="145"/>
      <c r="C1619" s="145"/>
      <c r="D1619" s="145"/>
      <c r="E1619" s="145"/>
      <c r="F1619" s="145"/>
      <c r="G1619" s="145"/>
      <c r="H1619" s="145"/>
      <c r="I1619" s="145"/>
      <c r="J1619" s="145"/>
      <c r="K1619" s="145"/>
      <c r="L1619" s="145"/>
      <c r="M1619" s="145"/>
      <c r="N1619" s="145"/>
      <c r="O1619" s="145"/>
      <c r="P1619" s="145"/>
      <c r="Q1619" s="145"/>
      <c r="R1619" s="145"/>
      <c r="S1619" s="145"/>
      <c r="T1619" s="145"/>
      <c r="U1619" s="145"/>
      <c r="V1619" s="145"/>
      <c r="W1619" s="145"/>
      <c r="X1619" s="145"/>
      <c r="Y1619" s="145"/>
      <c r="Z1619" s="145"/>
      <c r="AA1619" s="145"/>
      <c r="AB1619" s="145"/>
      <c r="AC1619" s="169"/>
      <c r="AD1619" s="169"/>
      <c r="AE1619" s="169"/>
      <c r="AF1619" s="169"/>
      <c r="AG1619" s="169"/>
      <c r="AH1619" s="170"/>
      <c r="AI1619" s="145"/>
      <c r="AJ1619" s="145"/>
      <c r="AK1619" s="145"/>
      <c r="AL1619" s="145"/>
      <c r="AY1619" s="171"/>
      <c r="AZ1619" s="167"/>
      <c r="BA1619" s="172"/>
      <c r="BG1619" s="171"/>
      <c r="BH1619" s="167"/>
      <c r="BI1619" s="172"/>
      <c r="CG1619" s="430"/>
      <c r="CH1619" s="430"/>
      <c r="CL1619" s="147"/>
    </row>
    <row r="1620" spans="1:90" s="5" customFormat="1" x14ac:dyDescent="0.25">
      <c r="A1620" s="145"/>
      <c r="B1620" s="145"/>
      <c r="C1620" s="145"/>
      <c r="D1620" s="145"/>
      <c r="E1620" s="145"/>
      <c r="F1620" s="145"/>
      <c r="G1620" s="145"/>
      <c r="H1620" s="145"/>
      <c r="I1620" s="145"/>
      <c r="J1620" s="145"/>
      <c r="K1620" s="145"/>
      <c r="L1620" s="145"/>
      <c r="M1620" s="145"/>
      <c r="N1620" s="145"/>
      <c r="O1620" s="145"/>
      <c r="P1620" s="145"/>
      <c r="Q1620" s="145"/>
      <c r="R1620" s="145"/>
      <c r="S1620" s="145"/>
      <c r="T1620" s="145"/>
      <c r="U1620" s="145"/>
      <c r="V1620" s="145"/>
      <c r="W1620" s="145"/>
      <c r="X1620" s="145"/>
      <c r="Y1620" s="145"/>
      <c r="Z1620" s="145"/>
      <c r="AA1620" s="145"/>
      <c r="AB1620" s="145"/>
      <c r="AC1620" s="169"/>
      <c r="AD1620" s="169"/>
      <c r="AE1620" s="169"/>
      <c r="AF1620" s="169"/>
      <c r="AG1620" s="169"/>
      <c r="AH1620" s="170"/>
      <c r="AI1620" s="145"/>
      <c r="AJ1620" s="145"/>
      <c r="AK1620" s="145"/>
      <c r="AL1620" s="145"/>
      <c r="AY1620" s="171"/>
      <c r="AZ1620" s="167"/>
      <c r="BA1620" s="172"/>
      <c r="BG1620" s="171"/>
      <c r="BH1620" s="167"/>
      <c r="BI1620" s="172"/>
      <c r="CG1620" s="430"/>
      <c r="CH1620" s="430"/>
      <c r="CL1620" s="147"/>
    </row>
    <row r="1621" spans="1:90" s="5" customFormat="1" x14ac:dyDescent="0.25">
      <c r="A1621" s="145"/>
      <c r="B1621" s="145"/>
      <c r="C1621" s="145"/>
      <c r="D1621" s="145"/>
      <c r="E1621" s="145"/>
      <c r="F1621" s="145"/>
      <c r="G1621" s="145"/>
      <c r="H1621" s="145"/>
      <c r="I1621" s="145"/>
      <c r="J1621" s="145"/>
      <c r="K1621" s="145"/>
      <c r="L1621" s="145"/>
      <c r="M1621" s="145"/>
      <c r="N1621" s="145"/>
      <c r="O1621" s="145"/>
      <c r="P1621" s="145"/>
      <c r="Q1621" s="145"/>
      <c r="R1621" s="145"/>
      <c r="S1621" s="145"/>
      <c r="T1621" s="145"/>
      <c r="U1621" s="145"/>
      <c r="V1621" s="145"/>
      <c r="W1621" s="145"/>
      <c r="X1621" s="145"/>
      <c r="Y1621" s="145"/>
      <c r="Z1621" s="145"/>
      <c r="AA1621" s="145"/>
      <c r="AB1621" s="145"/>
      <c r="AC1621" s="169"/>
      <c r="AD1621" s="169"/>
      <c r="AE1621" s="169"/>
      <c r="AF1621" s="169"/>
      <c r="AG1621" s="169"/>
      <c r="AH1621" s="170"/>
      <c r="AI1621" s="145"/>
      <c r="AJ1621" s="145"/>
      <c r="AK1621" s="145"/>
      <c r="AL1621" s="145"/>
      <c r="AY1621" s="171"/>
      <c r="AZ1621" s="167"/>
      <c r="BA1621" s="172"/>
      <c r="BG1621" s="171"/>
      <c r="BH1621" s="167"/>
      <c r="BI1621" s="172"/>
      <c r="CG1621" s="430"/>
      <c r="CH1621" s="430"/>
      <c r="CL1621" s="147"/>
    </row>
    <row r="1622" spans="1:90" s="5" customFormat="1" x14ac:dyDescent="0.25">
      <c r="A1622" s="145"/>
      <c r="B1622" s="145"/>
      <c r="C1622" s="145"/>
      <c r="D1622" s="145"/>
      <c r="E1622" s="145"/>
      <c r="F1622" s="145"/>
      <c r="G1622" s="145"/>
      <c r="H1622" s="145"/>
      <c r="I1622" s="145"/>
      <c r="J1622" s="145"/>
      <c r="K1622" s="145"/>
      <c r="L1622" s="145"/>
      <c r="M1622" s="145"/>
      <c r="N1622" s="145"/>
      <c r="O1622" s="145"/>
      <c r="P1622" s="145"/>
      <c r="Q1622" s="145"/>
      <c r="R1622" s="145"/>
      <c r="S1622" s="145"/>
      <c r="T1622" s="145"/>
      <c r="U1622" s="145"/>
      <c r="V1622" s="145"/>
      <c r="W1622" s="145"/>
      <c r="X1622" s="145"/>
      <c r="Y1622" s="145"/>
      <c r="Z1622" s="145"/>
      <c r="AA1622" s="145"/>
      <c r="AB1622" s="145"/>
      <c r="AC1622" s="169"/>
      <c r="AD1622" s="169"/>
      <c r="AE1622" s="169"/>
      <c r="AF1622" s="169"/>
      <c r="AG1622" s="169"/>
      <c r="AH1622" s="170"/>
      <c r="AI1622" s="145"/>
      <c r="AJ1622" s="145"/>
      <c r="AK1622" s="145"/>
      <c r="AL1622" s="145"/>
      <c r="AY1622" s="171"/>
      <c r="AZ1622" s="167"/>
      <c r="BA1622" s="172"/>
      <c r="BG1622" s="171"/>
      <c r="BH1622" s="167"/>
      <c r="BI1622" s="172"/>
      <c r="CG1622" s="430"/>
      <c r="CH1622" s="430"/>
      <c r="CL1622" s="147"/>
    </row>
    <row r="1623" spans="1:90" s="5" customFormat="1" x14ac:dyDescent="0.25">
      <c r="A1623" s="145"/>
      <c r="B1623" s="145"/>
      <c r="C1623" s="145"/>
      <c r="D1623" s="145"/>
      <c r="E1623" s="145"/>
      <c r="F1623" s="145"/>
      <c r="G1623" s="145"/>
      <c r="H1623" s="145"/>
      <c r="I1623" s="145"/>
      <c r="J1623" s="145"/>
      <c r="K1623" s="145"/>
      <c r="L1623" s="145"/>
      <c r="M1623" s="145"/>
      <c r="N1623" s="145"/>
      <c r="O1623" s="145"/>
      <c r="P1623" s="145"/>
      <c r="Q1623" s="145"/>
      <c r="R1623" s="145"/>
      <c r="S1623" s="145"/>
      <c r="T1623" s="145"/>
      <c r="U1623" s="145"/>
      <c r="V1623" s="145"/>
      <c r="W1623" s="145"/>
      <c r="X1623" s="145"/>
      <c r="Y1623" s="145"/>
      <c r="Z1623" s="145"/>
      <c r="AA1623" s="145"/>
      <c r="AB1623" s="145"/>
      <c r="AC1623" s="169"/>
      <c r="AD1623" s="169"/>
      <c r="AE1623" s="169"/>
      <c r="AF1623" s="169"/>
      <c r="AG1623" s="169"/>
      <c r="AH1623" s="170"/>
      <c r="AI1623" s="145"/>
      <c r="AJ1623" s="145"/>
      <c r="AK1623" s="145"/>
      <c r="AL1623" s="145"/>
      <c r="AY1623" s="171"/>
      <c r="AZ1623" s="167"/>
      <c r="BA1623" s="172"/>
      <c r="BG1623" s="171"/>
      <c r="BH1623" s="167"/>
      <c r="BI1623" s="172"/>
      <c r="CG1623" s="430"/>
      <c r="CH1623" s="430"/>
      <c r="CL1623" s="147"/>
    </row>
    <row r="1624" spans="1:90" s="5" customFormat="1" x14ac:dyDescent="0.25">
      <c r="A1624" s="145"/>
      <c r="B1624" s="145"/>
      <c r="C1624" s="145"/>
      <c r="D1624" s="145"/>
      <c r="E1624" s="145"/>
      <c r="F1624" s="145"/>
      <c r="G1624" s="145"/>
      <c r="H1624" s="145"/>
      <c r="I1624" s="145"/>
      <c r="J1624" s="145"/>
      <c r="K1624" s="145"/>
      <c r="L1624" s="145"/>
      <c r="M1624" s="145"/>
      <c r="N1624" s="145"/>
      <c r="O1624" s="145"/>
      <c r="P1624" s="145"/>
      <c r="Q1624" s="145"/>
      <c r="R1624" s="145"/>
      <c r="S1624" s="145"/>
      <c r="T1624" s="145"/>
      <c r="U1624" s="145"/>
      <c r="V1624" s="145"/>
      <c r="W1624" s="145"/>
      <c r="X1624" s="145"/>
      <c r="Y1624" s="145"/>
      <c r="Z1624" s="145"/>
      <c r="AA1624" s="145"/>
      <c r="AB1624" s="145"/>
      <c r="AC1624" s="169"/>
      <c r="AD1624" s="169"/>
      <c r="AE1624" s="169"/>
      <c r="AF1624" s="169"/>
      <c r="AG1624" s="169"/>
      <c r="AH1624" s="170"/>
      <c r="AI1624" s="145"/>
      <c r="AJ1624" s="145"/>
      <c r="AK1624" s="145"/>
      <c r="AL1624" s="145"/>
      <c r="AY1624" s="171"/>
      <c r="AZ1624" s="167"/>
      <c r="BA1624" s="172"/>
      <c r="BG1624" s="171"/>
      <c r="BH1624" s="167"/>
      <c r="BI1624" s="172"/>
      <c r="CG1624" s="430"/>
      <c r="CH1624" s="430"/>
      <c r="CL1624" s="147"/>
    </row>
    <row r="1625" spans="1:90" s="5" customFormat="1" x14ac:dyDescent="0.25">
      <c r="A1625" s="145"/>
      <c r="B1625" s="145"/>
      <c r="C1625" s="145"/>
      <c r="D1625" s="145"/>
      <c r="E1625" s="145"/>
      <c r="F1625" s="145"/>
      <c r="G1625" s="145"/>
      <c r="H1625" s="145"/>
      <c r="I1625" s="145"/>
      <c r="J1625" s="145"/>
      <c r="K1625" s="145"/>
      <c r="L1625" s="145"/>
      <c r="M1625" s="145"/>
      <c r="N1625" s="145"/>
      <c r="O1625" s="145"/>
      <c r="P1625" s="145"/>
      <c r="Q1625" s="145"/>
      <c r="R1625" s="145"/>
      <c r="S1625" s="145"/>
      <c r="T1625" s="145"/>
      <c r="U1625" s="145"/>
      <c r="V1625" s="145"/>
      <c r="W1625" s="145"/>
      <c r="X1625" s="145"/>
      <c r="Y1625" s="145"/>
      <c r="Z1625" s="145"/>
      <c r="AA1625" s="145"/>
      <c r="AB1625" s="145"/>
      <c r="AC1625" s="169"/>
      <c r="AD1625" s="169"/>
      <c r="AE1625" s="169"/>
      <c r="AF1625" s="169"/>
      <c r="AG1625" s="169"/>
      <c r="AH1625" s="170"/>
      <c r="AI1625" s="145"/>
      <c r="AJ1625" s="145"/>
      <c r="AK1625" s="145"/>
      <c r="AL1625" s="145"/>
      <c r="AY1625" s="171"/>
      <c r="AZ1625" s="167"/>
      <c r="BA1625" s="172"/>
      <c r="BG1625" s="171"/>
      <c r="BH1625" s="167"/>
      <c r="BI1625" s="172"/>
      <c r="CG1625" s="430"/>
      <c r="CH1625" s="430"/>
      <c r="CL1625" s="147"/>
    </row>
    <row r="1626" spans="1:90" s="5" customFormat="1" x14ac:dyDescent="0.25">
      <c r="A1626" s="145"/>
      <c r="B1626" s="145"/>
      <c r="C1626" s="145"/>
      <c r="D1626" s="145"/>
      <c r="E1626" s="145"/>
      <c r="F1626" s="145"/>
      <c r="G1626" s="145"/>
      <c r="H1626" s="145"/>
      <c r="I1626" s="145"/>
      <c r="J1626" s="145"/>
      <c r="K1626" s="145"/>
      <c r="L1626" s="145"/>
      <c r="M1626" s="145"/>
      <c r="N1626" s="145"/>
      <c r="O1626" s="145"/>
      <c r="P1626" s="145"/>
      <c r="Q1626" s="145"/>
      <c r="R1626" s="145"/>
      <c r="S1626" s="145"/>
      <c r="T1626" s="145"/>
      <c r="U1626" s="145"/>
      <c r="V1626" s="145"/>
      <c r="W1626" s="145"/>
      <c r="X1626" s="145"/>
      <c r="Y1626" s="145"/>
      <c r="Z1626" s="145"/>
      <c r="AA1626" s="145"/>
      <c r="AB1626" s="145"/>
      <c r="AC1626" s="169"/>
      <c r="AD1626" s="169"/>
      <c r="AE1626" s="169"/>
      <c r="AF1626" s="169"/>
      <c r="AG1626" s="169"/>
      <c r="AH1626" s="170"/>
      <c r="AI1626" s="145"/>
      <c r="AJ1626" s="145"/>
      <c r="AK1626" s="145"/>
      <c r="AL1626" s="145"/>
      <c r="AY1626" s="171"/>
      <c r="AZ1626" s="167"/>
      <c r="BA1626" s="172"/>
      <c r="BG1626" s="171"/>
      <c r="BH1626" s="167"/>
      <c r="BI1626" s="172"/>
      <c r="CG1626" s="430"/>
      <c r="CH1626" s="430"/>
      <c r="CL1626" s="147"/>
    </row>
    <row r="1627" spans="1:90" s="5" customFormat="1" x14ac:dyDescent="0.25">
      <c r="A1627" s="145"/>
      <c r="B1627" s="145"/>
      <c r="C1627" s="145"/>
      <c r="D1627" s="145"/>
      <c r="E1627" s="145"/>
      <c r="F1627" s="145"/>
      <c r="G1627" s="145"/>
      <c r="H1627" s="145"/>
      <c r="I1627" s="145"/>
      <c r="J1627" s="145"/>
      <c r="K1627" s="145"/>
      <c r="L1627" s="145"/>
      <c r="M1627" s="145"/>
      <c r="N1627" s="145"/>
      <c r="O1627" s="145"/>
      <c r="P1627" s="145"/>
      <c r="Q1627" s="145"/>
      <c r="R1627" s="145"/>
      <c r="S1627" s="145"/>
      <c r="T1627" s="145"/>
      <c r="U1627" s="145"/>
      <c r="V1627" s="145"/>
      <c r="W1627" s="145"/>
      <c r="X1627" s="145"/>
      <c r="Y1627" s="145"/>
      <c r="Z1627" s="145"/>
      <c r="AA1627" s="145"/>
      <c r="AB1627" s="145"/>
      <c r="AC1627" s="169"/>
      <c r="AD1627" s="169"/>
      <c r="AE1627" s="169"/>
      <c r="AF1627" s="169"/>
      <c r="AG1627" s="169"/>
      <c r="AH1627" s="170"/>
      <c r="AI1627" s="145"/>
      <c r="AJ1627" s="145"/>
      <c r="AK1627" s="145"/>
      <c r="AL1627" s="145"/>
      <c r="AY1627" s="171"/>
      <c r="AZ1627" s="167"/>
      <c r="BA1627" s="172"/>
      <c r="BG1627" s="171"/>
      <c r="BH1627" s="167"/>
      <c r="BI1627" s="172"/>
      <c r="CG1627" s="430"/>
      <c r="CH1627" s="430"/>
      <c r="CL1627" s="147"/>
    </row>
    <row r="1628" spans="1:90" s="5" customFormat="1" x14ac:dyDescent="0.25">
      <c r="A1628" s="145"/>
      <c r="B1628" s="145"/>
      <c r="C1628" s="145"/>
      <c r="D1628" s="145"/>
      <c r="E1628" s="145"/>
      <c r="F1628" s="145"/>
      <c r="G1628" s="145"/>
      <c r="H1628" s="145"/>
      <c r="I1628" s="145"/>
      <c r="J1628" s="145"/>
      <c r="K1628" s="145"/>
      <c r="L1628" s="145"/>
      <c r="M1628" s="145"/>
      <c r="N1628" s="145"/>
      <c r="O1628" s="145"/>
      <c r="P1628" s="145"/>
      <c r="Q1628" s="145"/>
      <c r="R1628" s="145"/>
      <c r="S1628" s="145"/>
      <c r="T1628" s="145"/>
      <c r="U1628" s="145"/>
      <c r="V1628" s="145"/>
      <c r="W1628" s="145"/>
      <c r="X1628" s="145"/>
      <c r="Y1628" s="145"/>
      <c r="Z1628" s="145"/>
      <c r="AA1628" s="145"/>
      <c r="AB1628" s="145"/>
      <c r="AC1628" s="169"/>
      <c r="AD1628" s="169"/>
      <c r="AE1628" s="169"/>
      <c r="AF1628" s="169"/>
      <c r="AG1628" s="169"/>
      <c r="AH1628" s="170"/>
      <c r="AI1628" s="145"/>
      <c r="AJ1628" s="145"/>
      <c r="AK1628" s="145"/>
      <c r="AL1628" s="145"/>
      <c r="AY1628" s="171"/>
      <c r="AZ1628" s="167"/>
      <c r="BA1628" s="172"/>
      <c r="BG1628" s="171"/>
      <c r="BH1628" s="167"/>
      <c r="BI1628" s="172"/>
      <c r="CG1628" s="430"/>
      <c r="CH1628" s="430"/>
      <c r="CL1628" s="147"/>
    </row>
    <row r="1629" spans="1:90" s="5" customFormat="1" x14ac:dyDescent="0.25">
      <c r="A1629" s="145"/>
      <c r="B1629" s="145"/>
      <c r="C1629" s="145"/>
      <c r="D1629" s="145"/>
      <c r="E1629" s="145"/>
      <c r="F1629" s="145"/>
      <c r="G1629" s="145"/>
      <c r="H1629" s="145"/>
      <c r="I1629" s="145"/>
      <c r="J1629" s="145"/>
      <c r="K1629" s="145"/>
      <c r="L1629" s="145"/>
      <c r="M1629" s="145"/>
      <c r="N1629" s="145"/>
      <c r="O1629" s="145"/>
      <c r="P1629" s="145"/>
      <c r="Q1629" s="145"/>
      <c r="R1629" s="145"/>
      <c r="S1629" s="145"/>
      <c r="T1629" s="145"/>
      <c r="U1629" s="145"/>
      <c r="V1629" s="145"/>
      <c r="W1629" s="145"/>
      <c r="X1629" s="145"/>
      <c r="Y1629" s="145"/>
      <c r="Z1629" s="145"/>
      <c r="AA1629" s="145"/>
      <c r="AB1629" s="145"/>
      <c r="AC1629" s="169"/>
      <c r="AD1629" s="169"/>
      <c r="AE1629" s="169"/>
      <c r="AF1629" s="169"/>
      <c r="AG1629" s="169"/>
      <c r="AH1629" s="170"/>
      <c r="AI1629" s="145"/>
      <c r="AJ1629" s="145"/>
      <c r="AK1629" s="145"/>
      <c r="AL1629" s="145"/>
      <c r="AY1629" s="171"/>
      <c r="AZ1629" s="167"/>
      <c r="BA1629" s="172"/>
      <c r="BG1629" s="171"/>
      <c r="BH1629" s="167"/>
      <c r="BI1629" s="172"/>
      <c r="CG1629" s="430"/>
      <c r="CH1629" s="430"/>
      <c r="CL1629" s="147"/>
    </row>
    <row r="1630" spans="1:90" s="5" customFormat="1" x14ac:dyDescent="0.25">
      <c r="A1630" s="145"/>
      <c r="B1630" s="145"/>
      <c r="C1630" s="145"/>
      <c r="D1630" s="145"/>
      <c r="E1630" s="145"/>
      <c r="F1630" s="145"/>
      <c r="G1630" s="145"/>
      <c r="H1630" s="145"/>
      <c r="I1630" s="145"/>
      <c r="J1630" s="145"/>
      <c r="K1630" s="145"/>
      <c r="L1630" s="145"/>
      <c r="M1630" s="145"/>
      <c r="N1630" s="145"/>
      <c r="O1630" s="145"/>
      <c r="P1630" s="145"/>
      <c r="Q1630" s="145"/>
      <c r="R1630" s="145"/>
      <c r="S1630" s="145"/>
      <c r="T1630" s="145"/>
      <c r="U1630" s="145"/>
      <c r="V1630" s="145"/>
      <c r="W1630" s="145"/>
      <c r="X1630" s="145"/>
      <c r="Y1630" s="145"/>
      <c r="Z1630" s="145"/>
      <c r="AA1630" s="145"/>
      <c r="AB1630" s="145"/>
      <c r="AC1630" s="169"/>
      <c r="AD1630" s="169"/>
      <c r="AE1630" s="169"/>
      <c r="AF1630" s="169"/>
      <c r="AG1630" s="169"/>
      <c r="AH1630" s="170"/>
      <c r="AI1630" s="145"/>
      <c r="AJ1630" s="145"/>
      <c r="AK1630" s="145"/>
      <c r="AL1630" s="145"/>
      <c r="AY1630" s="171"/>
      <c r="AZ1630" s="167"/>
      <c r="BA1630" s="172"/>
      <c r="BG1630" s="171"/>
      <c r="BH1630" s="167"/>
      <c r="BI1630" s="172"/>
      <c r="CG1630" s="430"/>
      <c r="CH1630" s="430"/>
      <c r="CL1630" s="147"/>
    </row>
    <row r="1631" spans="1:90" s="5" customFormat="1" x14ac:dyDescent="0.25">
      <c r="A1631" s="145"/>
      <c r="B1631" s="145"/>
      <c r="C1631" s="145"/>
      <c r="D1631" s="145"/>
      <c r="E1631" s="145"/>
      <c r="F1631" s="145"/>
      <c r="G1631" s="145"/>
      <c r="H1631" s="145"/>
      <c r="I1631" s="145"/>
      <c r="J1631" s="145"/>
      <c r="K1631" s="145"/>
      <c r="L1631" s="145"/>
      <c r="M1631" s="145"/>
      <c r="N1631" s="145"/>
      <c r="O1631" s="145"/>
      <c r="P1631" s="145"/>
      <c r="Q1631" s="145"/>
      <c r="R1631" s="145"/>
      <c r="S1631" s="145"/>
      <c r="T1631" s="145"/>
      <c r="U1631" s="145"/>
      <c r="V1631" s="145"/>
      <c r="W1631" s="145"/>
      <c r="X1631" s="145"/>
      <c r="Y1631" s="145"/>
      <c r="Z1631" s="145"/>
      <c r="AA1631" s="145"/>
      <c r="AB1631" s="145"/>
      <c r="AC1631" s="169"/>
      <c r="AD1631" s="169"/>
      <c r="AE1631" s="169"/>
      <c r="AF1631" s="169"/>
      <c r="AG1631" s="169"/>
      <c r="AH1631" s="170"/>
      <c r="AI1631" s="145"/>
      <c r="AJ1631" s="145"/>
      <c r="AK1631" s="145"/>
      <c r="AL1631" s="145"/>
      <c r="AY1631" s="171"/>
      <c r="AZ1631" s="167"/>
      <c r="BA1631" s="172"/>
      <c r="BG1631" s="171"/>
      <c r="BH1631" s="167"/>
      <c r="BI1631" s="172"/>
      <c r="CG1631" s="430"/>
      <c r="CH1631" s="430"/>
      <c r="CL1631" s="147"/>
    </row>
    <row r="1632" spans="1:90" s="5" customFormat="1" x14ac:dyDescent="0.25">
      <c r="A1632" s="145"/>
      <c r="B1632" s="145"/>
      <c r="C1632" s="145"/>
      <c r="D1632" s="145"/>
      <c r="E1632" s="145"/>
      <c r="F1632" s="145"/>
      <c r="G1632" s="145"/>
      <c r="H1632" s="145"/>
      <c r="I1632" s="145"/>
      <c r="J1632" s="145"/>
      <c r="K1632" s="145"/>
      <c r="L1632" s="145"/>
      <c r="M1632" s="145"/>
      <c r="N1632" s="145"/>
      <c r="O1632" s="145"/>
      <c r="P1632" s="145"/>
      <c r="Q1632" s="145"/>
      <c r="R1632" s="145"/>
      <c r="S1632" s="145"/>
      <c r="T1632" s="145"/>
      <c r="U1632" s="145"/>
      <c r="V1632" s="145"/>
      <c r="W1632" s="145"/>
      <c r="X1632" s="145"/>
      <c r="Y1632" s="145"/>
      <c r="Z1632" s="145"/>
      <c r="AA1632" s="145"/>
      <c r="AB1632" s="145"/>
      <c r="AC1632" s="169"/>
      <c r="AD1632" s="169"/>
      <c r="AE1632" s="169"/>
      <c r="AF1632" s="169"/>
      <c r="AG1632" s="169"/>
      <c r="AH1632" s="170"/>
      <c r="AI1632" s="145"/>
      <c r="AJ1632" s="145"/>
      <c r="AK1632" s="145"/>
      <c r="AL1632" s="145"/>
      <c r="AY1632" s="171"/>
      <c r="AZ1632" s="167"/>
      <c r="BA1632" s="172"/>
      <c r="BG1632" s="171"/>
      <c r="BH1632" s="167"/>
      <c r="BI1632" s="172"/>
      <c r="CG1632" s="430"/>
      <c r="CH1632" s="430"/>
      <c r="CL1632" s="147"/>
    </row>
    <row r="1633" spans="1:90" s="5" customFormat="1" x14ac:dyDescent="0.25">
      <c r="A1633" s="145"/>
      <c r="B1633" s="145"/>
      <c r="C1633" s="145"/>
      <c r="D1633" s="145"/>
      <c r="E1633" s="145"/>
      <c r="F1633" s="145"/>
      <c r="G1633" s="145"/>
      <c r="H1633" s="145"/>
      <c r="I1633" s="145"/>
      <c r="J1633" s="145"/>
      <c r="K1633" s="145"/>
      <c r="L1633" s="145"/>
      <c r="M1633" s="145"/>
      <c r="N1633" s="145"/>
      <c r="O1633" s="145"/>
      <c r="P1633" s="145"/>
      <c r="Q1633" s="145"/>
      <c r="R1633" s="145"/>
      <c r="S1633" s="145"/>
      <c r="T1633" s="145"/>
      <c r="U1633" s="145"/>
      <c r="V1633" s="145"/>
      <c r="W1633" s="145"/>
      <c r="X1633" s="145"/>
      <c r="Y1633" s="145"/>
      <c r="Z1633" s="145"/>
      <c r="AA1633" s="145"/>
      <c r="AB1633" s="145"/>
      <c r="AC1633" s="169"/>
      <c r="AD1633" s="169"/>
      <c r="AE1633" s="169"/>
      <c r="AF1633" s="169"/>
      <c r="AG1633" s="169"/>
      <c r="AH1633" s="170"/>
      <c r="AI1633" s="145"/>
      <c r="AJ1633" s="145"/>
      <c r="AK1633" s="145"/>
      <c r="AL1633" s="145"/>
      <c r="AY1633" s="171"/>
      <c r="AZ1633" s="167"/>
      <c r="BA1633" s="172"/>
      <c r="BG1633" s="171"/>
      <c r="BH1633" s="167"/>
      <c r="BI1633" s="172"/>
      <c r="CG1633" s="430"/>
      <c r="CH1633" s="430"/>
      <c r="CL1633" s="147"/>
    </row>
    <row r="1634" spans="1:90" s="5" customFormat="1" x14ac:dyDescent="0.25">
      <c r="A1634" s="145"/>
      <c r="B1634" s="145"/>
      <c r="C1634" s="145"/>
      <c r="D1634" s="145"/>
      <c r="E1634" s="145"/>
      <c r="F1634" s="145"/>
      <c r="G1634" s="145"/>
      <c r="H1634" s="145"/>
      <c r="I1634" s="145"/>
      <c r="J1634" s="145"/>
      <c r="K1634" s="145"/>
      <c r="L1634" s="145"/>
      <c r="M1634" s="145"/>
      <c r="N1634" s="145"/>
      <c r="O1634" s="145"/>
      <c r="P1634" s="145"/>
      <c r="Q1634" s="145"/>
      <c r="R1634" s="145"/>
      <c r="S1634" s="145"/>
      <c r="T1634" s="145"/>
      <c r="U1634" s="145"/>
      <c r="V1634" s="145"/>
      <c r="W1634" s="145"/>
      <c r="X1634" s="145"/>
      <c r="Y1634" s="145"/>
      <c r="Z1634" s="145"/>
      <c r="AA1634" s="145"/>
      <c r="AB1634" s="145"/>
      <c r="AC1634" s="169"/>
      <c r="AD1634" s="169"/>
      <c r="AE1634" s="169"/>
      <c r="AF1634" s="169"/>
      <c r="AG1634" s="169"/>
      <c r="AH1634" s="170"/>
      <c r="AI1634" s="145"/>
      <c r="AJ1634" s="145"/>
      <c r="AK1634" s="145"/>
      <c r="AL1634" s="145"/>
      <c r="AY1634" s="171"/>
      <c r="AZ1634" s="167"/>
      <c r="BA1634" s="172"/>
      <c r="BG1634" s="171"/>
      <c r="BH1634" s="167"/>
      <c r="BI1634" s="172"/>
      <c r="CG1634" s="430"/>
      <c r="CH1634" s="430"/>
      <c r="CL1634" s="147"/>
    </row>
    <row r="1635" spans="1:90" s="5" customFormat="1" x14ac:dyDescent="0.25">
      <c r="A1635" s="145"/>
      <c r="B1635" s="145"/>
      <c r="C1635" s="145"/>
      <c r="D1635" s="145"/>
      <c r="E1635" s="145"/>
      <c r="F1635" s="145"/>
      <c r="G1635" s="145"/>
      <c r="H1635" s="145"/>
      <c r="I1635" s="145"/>
      <c r="J1635" s="145"/>
      <c r="K1635" s="145"/>
      <c r="L1635" s="145"/>
      <c r="M1635" s="145"/>
      <c r="N1635" s="145"/>
      <c r="O1635" s="145"/>
      <c r="P1635" s="145"/>
      <c r="Q1635" s="145"/>
      <c r="R1635" s="145"/>
      <c r="S1635" s="145"/>
      <c r="T1635" s="145"/>
      <c r="U1635" s="145"/>
      <c r="V1635" s="145"/>
      <c r="W1635" s="145"/>
      <c r="X1635" s="145"/>
      <c r="Y1635" s="145"/>
      <c r="Z1635" s="145"/>
      <c r="AA1635" s="145"/>
      <c r="AB1635" s="145"/>
      <c r="AC1635" s="169"/>
      <c r="AD1635" s="169"/>
      <c r="AE1635" s="169"/>
      <c r="AF1635" s="169"/>
      <c r="AG1635" s="169"/>
      <c r="AH1635" s="170"/>
      <c r="AI1635" s="145"/>
      <c r="AJ1635" s="145"/>
      <c r="AK1635" s="145"/>
      <c r="AL1635" s="145"/>
      <c r="AY1635" s="171"/>
      <c r="AZ1635" s="167"/>
      <c r="BA1635" s="172"/>
      <c r="BG1635" s="171"/>
      <c r="BH1635" s="167"/>
      <c r="BI1635" s="172"/>
      <c r="CG1635" s="430"/>
      <c r="CH1635" s="430"/>
      <c r="CL1635" s="147"/>
    </row>
    <row r="1636" spans="1:90" s="5" customFormat="1" x14ac:dyDescent="0.25">
      <c r="A1636" s="145"/>
      <c r="B1636" s="145"/>
      <c r="C1636" s="145"/>
      <c r="D1636" s="145"/>
      <c r="E1636" s="145"/>
      <c r="F1636" s="145"/>
      <c r="G1636" s="145"/>
      <c r="H1636" s="145"/>
      <c r="I1636" s="145"/>
      <c r="J1636" s="145"/>
      <c r="K1636" s="145"/>
      <c r="L1636" s="145"/>
      <c r="M1636" s="145"/>
      <c r="N1636" s="145"/>
      <c r="O1636" s="145"/>
      <c r="P1636" s="145"/>
      <c r="Q1636" s="145"/>
      <c r="R1636" s="145"/>
      <c r="S1636" s="145"/>
      <c r="T1636" s="145"/>
      <c r="U1636" s="145"/>
      <c r="V1636" s="145"/>
      <c r="W1636" s="145"/>
      <c r="X1636" s="145"/>
      <c r="Y1636" s="145"/>
      <c r="Z1636" s="145"/>
      <c r="AA1636" s="145"/>
      <c r="AB1636" s="145"/>
      <c r="AC1636" s="169"/>
      <c r="AD1636" s="169"/>
      <c r="AE1636" s="169"/>
      <c r="AF1636" s="169"/>
      <c r="AG1636" s="169"/>
      <c r="AH1636" s="170"/>
      <c r="AI1636" s="145"/>
      <c r="AJ1636" s="145"/>
      <c r="AK1636" s="145"/>
      <c r="AL1636" s="145"/>
      <c r="AY1636" s="171"/>
      <c r="AZ1636" s="167"/>
      <c r="BA1636" s="172"/>
      <c r="BG1636" s="171"/>
      <c r="BH1636" s="167"/>
      <c r="BI1636" s="172"/>
      <c r="CG1636" s="430"/>
      <c r="CH1636" s="430"/>
      <c r="CL1636" s="147"/>
    </row>
    <row r="1637" spans="1:90" s="5" customFormat="1" x14ac:dyDescent="0.25">
      <c r="A1637" s="145"/>
      <c r="B1637" s="145"/>
      <c r="C1637" s="145"/>
      <c r="D1637" s="145"/>
      <c r="E1637" s="145"/>
      <c r="F1637" s="145"/>
      <c r="G1637" s="145"/>
      <c r="H1637" s="145"/>
      <c r="I1637" s="145"/>
      <c r="J1637" s="145"/>
      <c r="K1637" s="145"/>
      <c r="L1637" s="145"/>
      <c r="M1637" s="145"/>
      <c r="N1637" s="145"/>
      <c r="O1637" s="145"/>
      <c r="P1637" s="145"/>
      <c r="Q1637" s="145"/>
      <c r="R1637" s="145"/>
      <c r="S1637" s="145"/>
      <c r="T1637" s="145"/>
      <c r="U1637" s="145"/>
      <c r="V1637" s="145"/>
      <c r="W1637" s="145"/>
      <c r="X1637" s="145"/>
      <c r="Y1637" s="145"/>
      <c r="Z1637" s="145"/>
      <c r="AA1637" s="145"/>
      <c r="AB1637" s="145"/>
      <c r="AC1637" s="169"/>
      <c r="AD1637" s="169"/>
      <c r="AE1637" s="169"/>
      <c r="AF1637" s="169"/>
      <c r="AG1637" s="169"/>
      <c r="AH1637" s="170"/>
      <c r="AI1637" s="145"/>
      <c r="AJ1637" s="145"/>
      <c r="AK1637" s="145"/>
      <c r="AL1637" s="145"/>
      <c r="AY1637" s="171"/>
      <c r="AZ1637" s="167"/>
      <c r="BA1637" s="172"/>
      <c r="BG1637" s="171"/>
      <c r="BH1637" s="167"/>
      <c r="BI1637" s="172"/>
      <c r="CG1637" s="430"/>
      <c r="CH1637" s="430"/>
      <c r="CL1637" s="147"/>
    </row>
    <row r="1638" spans="1:90" s="5" customFormat="1" x14ac:dyDescent="0.25">
      <c r="A1638" s="145"/>
      <c r="B1638" s="145"/>
      <c r="C1638" s="145"/>
      <c r="D1638" s="145"/>
      <c r="E1638" s="145"/>
      <c r="F1638" s="145"/>
      <c r="G1638" s="145"/>
      <c r="H1638" s="145"/>
      <c r="I1638" s="145"/>
      <c r="J1638" s="145"/>
      <c r="K1638" s="145"/>
      <c r="L1638" s="145"/>
      <c r="M1638" s="145"/>
      <c r="N1638" s="145"/>
      <c r="O1638" s="145"/>
      <c r="P1638" s="145"/>
      <c r="Q1638" s="145"/>
      <c r="R1638" s="145"/>
      <c r="S1638" s="145"/>
      <c r="T1638" s="145"/>
      <c r="U1638" s="145"/>
      <c r="V1638" s="145"/>
      <c r="W1638" s="145"/>
      <c r="X1638" s="145"/>
      <c r="Y1638" s="145"/>
      <c r="Z1638" s="145"/>
      <c r="AA1638" s="145"/>
      <c r="AB1638" s="145"/>
      <c r="AC1638" s="169"/>
      <c r="AD1638" s="169"/>
      <c r="AE1638" s="169"/>
      <c r="AF1638" s="169"/>
      <c r="AG1638" s="169"/>
      <c r="AH1638" s="170"/>
      <c r="AI1638" s="145"/>
      <c r="AJ1638" s="145"/>
      <c r="AK1638" s="145"/>
      <c r="AL1638" s="145"/>
      <c r="AY1638" s="171"/>
      <c r="AZ1638" s="167"/>
      <c r="BA1638" s="172"/>
      <c r="BG1638" s="171"/>
      <c r="BH1638" s="167"/>
      <c r="BI1638" s="172"/>
      <c r="CG1638" s="430"/>
      <c r="CH1638" s="430"/>
      <c r="CL1638" s="147"/>
    </row>
    <row r="1639" spans="1:90" s="5" customFormat="1" x14ac:dyDescent="0.25">
      <c r="A1639" s="145"/>
      <c r="B1639" s="145"/>
      <c r="C1639" s="145"/>
      <c r="D1639" s="145"/>
      <c r="E1639" s="145"/>
      <c r="F1639" s="145"/>
      <c r="G1639" s="145"/>
      <c r="H1639" s="145"/>
      <c r="I1639" s="145"/>
      <c r="J1639" s="145"/>
      <c r="K1639" s="145"/>
      <c r="L1639" s="145"/>
      <c r="M1639" s="145"/>
      <c r="N1639" s="145"/>
      <c r="O1639" s="145"/>
      <c r="P1639" s="145"/>
      <c r="Q1639" s="145"/>
      <c r="R1639" s="145"/>
      <c r="S1639" s="145"/>
      <c r="T1639" s="145"/>
      <c r="U1639" s="145"/>
      <c r="V1639" s="145"/>
      <c r="W1639" s="145"/>
      <c r="X1639" s="145"/>
      <c r="Y1639" s="145"/>
      <c r="Z1639" s="145"/>
      <c r="AA1639" s="145"/>
      <c r="AB1639" s="145"/>
      <c r="AC1639" s="169"/>
      <c r="AD1639" s="169"/>
      <c r="AE1639" s="169"/>
      <c r="AF1639" s="169"/>
      <c r="AG1639" s="169"/>
      <c r="AH1639" s="170"/>
      <c r="AI1639" s="145"/>
      <c r="AJ1639" s="145"/>
      <c r="AK1639" s="145"/>
      <c r="AL1639" s="145"/>
      <c r="AY1639" s="171"/>
      <c r="AZ1639" s="167"/>
      <c r="BA1639" s="172"/>
      <c r="BG1639" s="171"/>
      <c r="BH1639" s="167"/>
      <c r="BI1639" s="172"/>
      <c r="CG1639" s="430"/>
      <c r="CH1639" s="430"/>
      <c r="CL1639" s="147"/>
    </row>
    <row r="1640" spans="1:90" s="5" customFormat="1" x14ac:dyDescent="0.25">
      <c r="A1640" s="145"/>
      <c r="B1640" s="145"/>
      <c r="C1640" s="145"/>
      <c r="D1640" s="145"/>
      <c r="E1640" s="145"/>
      <c r="F1640" s="145"/>
      <c r="G1640" s="145"/>
      <c r="H1640" s="145"/>
      <c r="I1640" s="145"/>
      <c r="J1640" s="145"/>
      <c r="K1640" s="145"/>
      <c r="L1640" s="145"/>
      <c r="M1640" s="145"/>
      <c r="N1640" s="145"/>
      <c r="O1640" s="145"/>
      <c r="P1640" s="145"/>
      <c r="Q1640" s="145"/>
      <c r="R1640" s="145"/>
      <c r="S1640" s="145"/>
      <c r="T1640" s="145"/>
      <c r="U1640" s="145"/>
      <c r="V1640" s="145"/>
      <c r="W1640" s="145"/>
      <c r="X1640" s="145"/>
      <c r="Y1640" s="145"/>
      <c r="Z1640" s="145"/>
      <c r="AA1640" s="145"/>
      <c r="AB1640" s="145"/>
      <c r="AC1640" s="169"/>
      <c r="AD1640" s="169"/>
      <c r="AE1640" s="169"/>
      <c r="AF1640" s="169"/>
      <c r="AG1640" s="169"/>
      <c r="AH1640" s="170"/>
      <c r="AI1640" s="145"/>
      <c r="AJ1640" s="145"/>
      <c r="AK1640" s="145"/>
      <c r="AL1640" s="145"/>
      <c r="AY1640" s="171"/>
      <c r="AZ1640" s="167"/>
      <c r="BA1640" s="172"/>
      <c r="BG1640" s="171"/>
      <c r="BH1640" s="167"/>
      <c r="BI1640" s="172"/>
      <c r="CG1640" s="430"/>
      <c r="CH1640" s="430"/>
      <c r="CL1640" s="147"/>
    </row>
    <row r="1641" spans="1:90" s="5" customFormat="1" x14ac:dyDescent="0.25">
      <c r="A1641" s="145"/>
      <c r="B1641" s="145"/>
      <c r="C1641" s="145"/>
      <c r="D1641" s="145"/>
      <c r="E1641" s="145"/>
      <c r="F1641" s="145"/>
      <c r="G1641" s="145"/>
      <c r="H1641" s="145"/>
      <c r="I1641" s="145"/>
      <c r="J1641" s="145"/>
      <c r="K1641" s="145"/>
      <c r="L1641" s="145"/>
      <c r="M1641" s="145"/>
      <c r="N1641" s="145"/>
      <c r="O1641" s="145"/>
      <c r="P1641" s="145"/>
      <c r="Q1641" s="145"/>
      <c r="R1641" s="145"/>
      <c r="S1641" s="145"/>
      <c r="T1641" s="145"/>
      <c r="U1641" s="145"/>
      <c r="V1641" s="145"/>
      <c r="W1641" s="145"/>
      <c r="X1641" s="145"/>
      <c r="Y1641" s="145"/>
      <c r="Z1641" s="145"/>
      <c r="AA1641" s="145"/>
      <c r="AB1641" s="145"/>
      <c r="AC1641" s="169"/>
      <c r="AD1641" s="169"/>
      <c r="AE1641" s="169"/>
      <c r="AF1641" s="169"/>
      <c r="AG1641" s="169"/>
      <c r="AH1641" s="170"/>
      <c r="AI1641" s="145"/>
      <c r="AJ1641" s="145"/>
      <c r="AK1641" s="145"/>
      <c r="AL1641" s="145"/>
      <c r="AY1641" s="171"/>
      <c r="AZ1641" s="167"/>
      <c r="BA1641" s="172"/>
      <c r="BG1641" s="171"/>
      <c r="BH1641" s="167"/>
      <c r="BI1641" s="172"/>
      <c r="CG1641" s="430"/>
      <c r="CH1641" s="430"/>
      <c r="CL1641" s="147"/>
    </row>
    <row r="1642" spans="1:90" s="5" customFormat="1" x14ac:dyDescent="0.25">
      <c r="A1642" s="145"/>
      <c r="B1642" s="145"/>
      <c r="C1642" s="145"/>
      <c r="D1642" s="145"/>
      <c r="E1642" s="145"/>
      <c r="F1642" s="145"/>
      <c r="G1642" s="145"/>
      <c r="H1642" s="145"/>
      <c r="I1642" s="145"/>
      <c r="J1642" s="145"/>
      <c r="K1642" s="145"/>
      <c r="L1642" s="145"/>
      <c r="M1642" s="145"/>
      <c r="N1642" s="145"/>
      <c r="O1642" s="145"/>
      <c r="P1642" s="145"/>
      <c r="Q1642" s="145"/>
      <c r="R1642" s="145"/>
      <c r="S1642" s="145"/>
      <c r="T1642" s="145"/>
      <c r="U1642" s="145"/>
      <c r="V1642" s="145"/>
      <c r="W1642" s="145"/>
      <c r="X1642" s="145"/>
      <c r="Y1642" s="145"/>
      <c r="Z1642" s="145"/>
      <c r="AA1642" s="145"/>
      <c r="AB1642" s="145"/>
      <c r="AC1642" s="169"/>
      <c r="AD1642" s="169"/>
      <c r="AE1642" s="169"/>
      <c r="AF1642" s="169"/>
      <c r="AG1642" s="169"/>
      <c r="AH1642" s="170"/>
      <c r="AI1642" s="145"/>
      <c r="AJ1642" s="145"/>
      <c r="AK1642" s="145"/>
      <c r="AL1642" s="145"/>
      <c r="AY1642" s="171"/>
      <c r="AZ1642" s="167"/>
      <c r="BA1642" s="172"/>
      <c r="BG1642" s="171"/>
      <c r="BH1642" s="167"/>
      <c r="BI1642" s="172"/>
      <c r="CG1642" s="430"/>
      <c r="CH1642" s="430"/>
      <c r="CL1642" s="147"/>
    </row>
    <row r="1643" spans="1:90" s="5" customFormat="1" x14ac:dyDescent="0.25">
      <c r="A1643" s="145"/>
      <c r="B1643" s="145"/>
      <c r="C1643" s="145"/>
      <c r="D1643" s="145"/>
      <c r="E1643" s="145"/>
      <c r="F1643" s="145"/>
      <c r="G1643" s="145"/>
      <c r="H1643" s="145"/>
      <c r="I1643" s="145"/>
      <c r="J1643" s="145"/>
      <c r="K1643" s="145"/>
      <c r="L1643" s="145"/>
      <c r="M1643" s="145"/>
      <c r="N1643" s="145"/>
      <c r="O1643" s="145"/>
      <c r="P1643" s="145"/>
      <c r="Q1643" s="145"/>
      <c r="R1643" s="145"/>
      <c r="S1643" s="145"/>
      <c r="T1643" s="145"/>
      <c r="U1643" s="145"/>
      <c r="V1643" s="145"/>
      <c r="W1643" s="145"/>
      <c r="X1643" s="145"/>
      <c r="Y1643" s="145"/>
      <c r="Z1643" s="145"/>
      <c r="AA1643" s="145"/>
      <c r="AB1643" s="145"/>
      <c r="AC1643" s="169"/>
      <c r="AD1643" s="169"/>
      <c r="AE1643" s="169"/>
      <c r="AF1643" s="169"/>
      <c r="AG1643" s="169"/>
      <c r="AH1643" s="170"/>
      <c r="AI1643" s="145"/>
      <c r="AJ1643" s="145"/>
      <c r="AK1643" s="145"/>
      <c r="AL1643" s="145"/>
      <c r="AY1643" s="171"/>
      <c r="AZ1643" s="167"/>
      <c r="BA1643" s="172"/>
      <c r="BG1643" s="171"/>
      <c r="BH1643" s="167"/>
      <c r="BI1643" s="172"/>
      <c r="CG1643" s="430"/>
      <c r="CH1643" s="430"/>
      <c r="CL1643" s="147"/>
    </row>
    <row r="1644" spans="1:90" s="5" customFormat="1" x14ac:dyDescent="0.25">
      <c r="A1644" s="145"/>
      <c r="B1644" s="145"/>
      <c r="C1644" s="145"/>
      <c r="D1644" s="145"/>
      <c r="E1644" s="145"/>
      <c r="F1644" s="145"/>
      <c r="G1644" s="145"/>
      <c r="H1644" s="145"/>
      <c r="I1644" s="145"/>
      <c r="J1644" s="145"/>
      <c r="K1644" s="145"/>
      <c r="L1644" s="145"/>
      <c r="M1644" s="145"/>
      <c r="N1644" s="145"/>
      <c r="O1644" s="145"/>
      <c r="P1644" s="145"/>
      <c r="Q1644" s="145"/>
      <c r="R1644" s="145"/>
      <c r="S1644" s="145"/>
      <c r="T1644" s="145"/>
      <c r="U1644" s="145"/>
      <c r="V1644" s="145"/>
      <c r="W1644" s="145"/>
      <c r="X1644" s="145"/>
      <c r="Y1644" s="145"/>
      <c r="Z1644" s="145"/>
      <c r="AA1644" s="145"/>
      <c r="AB1644" s="145"/>
      <c r="AC1644" s="169"/>
      <c r="AD1644" s="169"/>
      <c r="AE1644" s="169"/>
      <c r="AF1644" s="169"/>
      <c r="AG1644" s="169"/>
      <c r="AH1644" s="170"/>
      <c r="AI1644" s="145"/>
      <c r="AJ1644" s="145"/>
      <c r="AK1644" s="145"/>
      <c r="AL1644" s="145"/>
      <c r="AY1644" s="171"/>
      <c r="AZ1644" s="167"/>
      <c r="BA1644" s="172"/>
      <c r="BG1644" s="171"/>
      <c r="BH1644" s="167"/>
      <c r="BI1644" s="172"/>
      <c r="CG1644" s="430"/>
      <c r="CH1644" s="430"/>
      <c r="CL1644" s="147"/>
    </row>
    <row r="1645" spans="1:90" s="5" customFormat="1" x14ac:dyDescent="0.25">
      <c r="A1645" s="145"/>
      <c r="B1645" s="145"/>
      <c r="C1645" s="145"/>
      <c r="D1645" s="145"/>
      <c r="E1645" s="145"/>
      <c r="F1645" s="145"/>
      <c r="G1645" s="145"/>
      <c r="H1645" s="145"/>
      <c r="I1645" s="145"/>
      <c r="J1645" s="145"/>
      <c r="K1645" s="145"/>
      <c r="L1645" s="145"/>
      <c r="M1645" s="145"/>
      <c r="N1645" s="145"/>
      <c r="O1645" s="145"/>
      <c r="P1645" s="145"/>
      <c r="Q1645" s="145"/>
      <c r="R1645" s="145"/>
      <c r="S1645" s="145"/>
      <c r="T1645" s="145"/>
      <c r="U1645" s="145"/>
      <c r="V1645" s="145"/>
      <c r="W1645" s="145"/>
      <c r="X1645" s="145"/>
      <c r="Y1645" s="145"/>
      <c r="Z1645" s="145"/>
      <c r="AA1645" s="145"/>
      <c r="AB1645" s="145"/>
      <c r="AC1645" s="169"/>
      <c r="AD1645" s="169"/>
      <c r="AE1645" s="169"/>
      <c r="AF1645" s="169"/>
      <c r="AG1645" s="169"/>
      <c r="AH1645" s="170"/>
      <c r="AI1645" s="145"/>
      <c r="AJ1645" s="145"/>
      <c r="AK1645" s="145"/>
      <c r="AL1645" s="145"/>
      <c r="AY1645" s="171"/>
      <c r="AZ1645" s="167"/>
      <c r="BA1645" s="172"/>
      <c r="BG1645" s="171"/>
      <c r="BH1645" s="167"/>
      <c r="BI1645" s="172"/>
      <c r="CG1645" s="430"/>
      <c r="CH1645" s="430"/>
      <c r="CL1645" s="147"/>
    </row>
    <row r="1646" spans="1:90" s="5" customFormat="1" x14ac:dyDescent="0.25">
      <c r="A1646" s="145"/>
      <c r="B1646" s="145"/>
      <c r="C1646" s="145"/>
      <c r="D1646" s="145"/>
      <c r="E1646" s="145"/>
      <c r="F1646" s="145"/>
      <c r="G1646" s="145"/>
      <c r="H1646" s="145"/>
      <c r="I1646" s="145"/>
      <c r="J1646" s="145"/>
      <c r="K1646" s="145"/>
      <c r="L1646" s="145"/>
      <c r="M1646" s="145"/>
      <c r="N1646" s="145"/>
      <c r="O1646" s="145"/>
      <c r="P1646" s="145"/>
      <c r="Q1646" s="145"/>
      <c r="R1646" s="145"/>
      <c r="S1646" s="145"/>
      <c r="T1646" s="145"/>
      <c r="U1646" s="145"/>
      <c r="V1646" s="145"/>
      <c r="W1646" s="145"/>
      <c r="X1646" s="145"/>
      <c r="Y1646" s="145"/>
      <c r="Z1646" s="145"/>
      <c r="AA1646" s="145"/>
      <c r="AB1646" s="145"/>
      <c r="AC1646" s="169"/>
      <c r="AD1646" s="169"/>
      <c r="AE1646" s="169"/>
      <c r="AF1646" s="169"/>
      <c r="AG1646" s="169"/>
      <c r="AH1646" s="170"/>
      <c r="AI1646" s="145"/>
      <c r="AJ1646" s="145"/>
      <c r="AK1646" s="145"/>
      <c r="AL1646" s="145"/>
      <c r="AY1646" s="171"/>
      <c r="AZ1646" s="167"/>
      <c r="BA1646" s="172"/>
      <c r="BG1646" s="171"/>
      <c r="BH1646" s="167"/>
      <c r="BI1646" s="172"/>
      <c r="CG1646" s="430"/>
      <c r="CH1646" s="430"/>
      <c r="CL1646" s="147"/>
    </row>
    <row r="1647" spans="1:90" s="5" customFormat="1" x14ac:dyDescent="0.25">
      <c r="A1647" s="145"/>
      <c r="B1647" s="145"/>
      <c r="C1647" s="145"/>
      <c r="D1647" s="145"/>
      <c r="E1647" s="145"/>
      <c r="F1647" s="145"/>
      <c r="G1647" s="145"/>
      <c r="H1647" s="145"/>
      <c r="I1647" s="145"/>
      <c r="J1647" s="145"/>
      <c r="K1647" s="145"/>
      <c r="L1647" s="145"/>
      <c r="M1647" s="145"/>
      <c r="N1647" s="145"/>
      <c r="O1647" s="145"/>
      <c r="P1647" s="145"/>
      <c r="Q1647" s="145"/>
      <c r="R1647" s="145"/>
      <c r="S1647" s="145"/>
      <c r="T1647" s="145"/>
      <c r="U1647" s="145"/>
      <c r="V1647" s="145"/>
      <c r="W1647" s="145"/>
      <c r="X1647" s="145"/>
      <c r="Y1647" s="145"/>
      <c r="Z1647" s="145"/>
      <c r="AA1647" s="145"/>
      <c r="AB1647" s="145"/>
      <c r="AC1647" s="169"/>
      <c r="AD1647" s="169"/>
      <c r="AE1647" s="169"/>
      <c r="AF1647" s="169"/>
      <c r="AG1647" s="169"/>
      <c r="AH1647" s="170"/>
      <c r="AI1647" s="145"/>
      <c r="AJ1647" s="145"/>
      <c r="AK1647" s="145"/>
      <c r="AL1647" s="145"/>
      <c r="AY1647" s="171"/>
      <c r="AZ1647" s="167"/>
      <c r="BA1647" s="172"/>
      <c r="BG1647" s="171"/>
      <c r="BH1647" s="167"/>
      <c r="BI1647" s="172"/>
      <c r="CG1647" s="430"/>
      <c r="CH1647" s="430"/>
      <c r="CL1647" s="147"/>
    </row>
    <row r="1648" spans="1:90" s="5" customFormat="1" x14ac:dyDescent="0.25">
      <c r="A1648" s="145"/>
      <c r="B1648" s="145"/>
      <c r="C1648" s="145"/>
      <c r="D1648" s="145"/>
      <c r="E1648" s="145"/>
      <c r="F1648" s="145"/>
      <c r="G1648" s="145"/>
      <c r="H1648" s="145"/>
      <c r="I1648" s="145"/>
      <c r="J1648" s="145"/>
      <c r="K1648" s="145"/>
      <c r="L1648" s="145"/>
      <c r="M1648" s="145"/>
      <c r="N1648" s="145"/>
      <c r="O1648" s="145"/>
      <c r="P1648" s="145"/>
      <c r="Q1648" s="145"/>
      <c r="R1648" s="145"/>
      <c r="S1648" s="145"/>
      <c r="T1648" s="145"/>
      <c r="U1648" s="145"/>
      <c r="V1648" s="145"/>
      <c r="W1648" s="145"/>
      <c r="X1648" s="145"/>
      <c r="Y1648" s="145"/>
      <c r="Z1648" s="145"/>
      <c r="AA1648" s="145"/>
      <c r="AB1648" s="145"/>
      <c r="AC1648" s="169"/>
      <c r="AD1648" s="169"/>
      <c r="AE1648" s="169"/>
      <c r="AF1648" s="169"/>
      <c r="AG1648" s="169"/>
      <c r="AH1648" s="170"/>
      <c r="AI1648" s="145"/>
      <c r="AJ1648" s="145"/>
      <c r="AK1648" s="145"/>
      <c r="AL1648" s="145"/>
      <c r="AY1648" s="171"/>
      <c r="AZ1648" s="167"/>
      <c r="BA1648" s="172"/>
      <c r="BG1648" s="171"/>
      <c r="BH1648" s="167"/>
      <c r="BI1648" s="172"/>
      <c r="CG1648" s="430"/>
      <c r="CH1648" s="430"/>
      <c r="CL1648" s="147"/>
    </row>
    <row r="1649" spans="1:90" s="5" customFormat="1" x14ac:dyDescent="0.25">
      <c r="A1649" s="145"/>
      <c r="B1649" s="145"/>
      <c r="C1649" s="145"/>
      <c r="D1649" s="145"/>
      <c r="E1649" s="145"/>
      <c r="F1649" s="145"/>
      <c r="G1649" s="145"/>
      <c r="H1649" s="145"/>
      <c r="I1649" s="145"/>
      <c r="J1649" s="145"/>
      <c r="K1649" s="145"/>
      <c r="L1649" s="145"/>
      <c r="M1649" s="145"/>
      <c r="N1649" s="145"/>
      <c r="O1649" s="145"/>
      <c r="P1649" s="145"/>
      <c r="Q1649" s="145"/>
      <c r="R1649" s="145"/>
      <c r="S1649" s="145"/>
      <c r="T1649" s="145"/>
      <c r="U1649" s="145"/>
      <c r="V1649" s="145"/>
      <c r="W1649" s="145"/>
      <c r="X1649" s="145"/>
      <c r="Y1649" s="145"/>
      <c r="Z1649" s="145"/>
      <c r="AA1649" s="145"/>
      <c r="AB1649" s="145"/>
      <c r="AC1649" s="169"/>
      <c r="AD1649" s="169"/>
      <c r="AE1649" s="169"/>
      <c r="AF1649" s="169"/>
      <c r="AG1649" s="169"/>
      <c r="AH1649" s="170"/>
      <c r="AI1649" s="145"/>
      <c r="AJ1649" s="145"/>
      <c r="AK1649" s="145"/>
      <c r="AL1649" s="145"/>
      <c r="AY1649" s="171"/>
      <c r="AZ1649" s="167"/>
      <c r="BA1649" s="172"/>
      <c r="BG1649" s="171"/>
      <c r="BH1649" s="167"/>
      <c r="BI1649" s="172"/>
      <c r="CG1649" s="430"/>
      <c r="CH1649" s="430"/>
      <c r="CL1649" s="147"/>
    </row>
    <row r="1650" spans="1:90" s="5" customFormat="1" x14ac:dyDescent="0.25">
      <c r="A1650" s="145"/>
      <c r="B1650" s="145"/>
      <c r="C1650" s="145"/>
      <c r="D1650" s="145"/>
      <c r="E1650" s="145"/>
      <c r="F1650" s="145"/>
      <c r="G1650" s="145"/>
      <c r="H1650" s="145"/>
      <c r="I1650" s="145"/>
      <c r="J1650" s="145"/>
      <c r="K1650" s="145"/>
      <c r="L1650" s="145"/>
      <c r="M1650" s="145"/>
      <c r="N1650" s="145"/>
      <c r="O1650" s="145"/>
      <c r="P1650" s="145"/>
      <c r="Q1650" s="145"/>
      <c r="R1650" s="145"/>
      <c r="S1650" s="145"/>
      <c r="T1650" s="145"/>
      <c r="U1650" s="145"/>
      <c r="V1650" s="145"/>
      <c r="W1650" s="145"/>
      <c r="X1650" s="145"/>
      <c r="Y1650" s="145"/>
      <c r="Z1650" s="145"/>
      <c r="AA1650" s="145"/>
      <c r="AB1650" s="145"/>
      <c r="AC1650" s="169"/>
      <c r="AD1650" s="169"/>
      <c r="AE1650" s="169"/>
      <c r="AF1650" s="169"/>
      <c r="AG1650" s="169"/>
      <c r="AH1650" s="170"/>
      <c r="AI1650" s="145"/>
      <c r="AJ1650" s="145"/>
      <c r="AK1650" s="145"/>
      <c r="AL1650" s="145"/>
      <c r="AY1650" s="171"/>
      <c r="AZ1650" s="167"/>
      <c r="BA1650" s="172"/>
      <c r="BG1650" s="171"/>
      <c r="BH1650" s="167"/>
      <c r="BI1650" s="172"/>
      <c r="CG1650" s="430"/>
      <c r="CH1650" s="430"/>
      <c r="CL1650" s="147"/>
    </row>
    <row r="1651" spans="1:90" s="5" customFormat="1" x14ac:dyDescent="0.25">
      <c r="A1651" s="145"/>
      <c r="B1651" s="145"/>
      <c r="C1651" s="145"/>
      <c r="D1651" s="145"/>
      <c r="E1651" s="145"/>
      <c r="F1651" s="145"/>
      <c r="G1651" s="145"/>
      <c r="H1651" s="145"/>
      <c r="I1651" s="145"/>
      <c r="J1651" s="145"/>
      <c r="K1651" s="145"/>
      <c r="L1651" s="145"/>
      <c r="M1651" s="145"/>
      <c r="N1651" s="145"/>
      <c r="O1651" s="145"/>
      <c r="P1651" s="145"/>
      <c r="Q1651" s="145"/>
      <c r="R1651" s="145"/>
      <c r="S1651" s="145"/>
      <c r="T1651" s="145"/>
      <c r="U1651" s="145"/>
      <c r="V1651" s="145"/>
      <c r="W1651" s="145"/>
      <c r="X1651" s="145"/>
      <c r="Y1651" s="145"/>
      <c r="Z1651" s="145"/>
      <c r="AA1651" s="145"/>
      <c r="AB1651" s="145"/>
      <c r="AC1651" s="169"/>
      <c r="AD1651" s="169"/>
      <c r="AE1651" s="169"/>
      <c r="AF1651" s="169"/>
      <c r="AG1651" s="169"/>
      <c r="AH1651" s="170"/>
      <c r="AI1651" s="145"/>
      <c r="AJ1651" s="145"/>
      <c r="AK1651" s="145"/>
      <c r="AL1651" s="145"/>
      <c r="AY1651" s="171"/>
      <c r="AZ1651" s="167"/>
      <c r="BA1651" s="172"/>
      <c r="BG1651" s="171"/>
      <c r="BH1651" s="167"/>
      <c r="BI1651" s="172"/>
      <c r="CG1651" s="430"/>
      <c r="CH1651" s="430"/>
      <c r="CL1651" s="147"/>
    </row>
    <row r="1652" spans="1:90" s="5" customFormat="1" x14ac:dyDescent="0.25">
      <c r="A1652" s="145"/>
      <c r="B1652" s="145"/>
      <c r="C1652" s="145"/>
      <c r="D1652" s="145"/>
      <c r="E1652" s="145"/>
      <c r="F1652" s="145"/>
      <c r="G1652" s="145"/>
      <c r="H1652" s="145"/>
      <c r="I1652" s="145"/>
      <c r="J1652" s="145"/>
      <c r="K1652" s="145"/>
      <c r="L1652" s="145"/>
      <c r="M1652" s="145"/>
      <c r="N1652" s="145"/>
      <c r="O1652" s="145"/>
      <c r="P1652" s="145"/>
      <c r="Q1652" s="145"/>
      <c r="R1652" s="145"/>
      <c r="S1652" s="145"/>
      <c r="T1652" s="145"/>
      <c r="U1652" s="145"/>
      <c r="V1652" s="145"/>
      <c r="W1652" s="145"/>
      <c r="X1652" s="145"/>
      <c r="Y1652" s="145"/>
      <c r="Z1652" s="145"/>
      <c r="AA1652" s="145"/>
      <c r="AB1652" s="145"/>
      <c r="AC1652" s="169"/>
      <c r="AD1652" s="169"/>
      <c r="AE1652" s="169"/>
      <c r="AF1652" s="169"/>
      <c r="AG1652" s="169"/>
      <c r="AH1652" s="170"/>
      <c r="AI1652" s="145"/>
      <c r="AJ1652" s="145"/>
      <c r="AK1652" s="145"/>
      <c r="AL1652" s="145"/>
      <c r="AY1652" s="171"/>
      <c r="AZ1652" s="167"/>
      <c r="BA1652" s="172"/>
      <c r="BG1652" s="171"/>
      <c r="BH1652" s="167"/>
      <c r="BI1652" s="172"/>
      <c r="CG1652" s="430"/>
      <c r="CH1652" s="430"/>
      <c r="CL1652" s="147"/>
    </row>
    <row r="1653" spans="1:90" s="5" customFormat="1" x14ac:dyDescent="0.25">
      <c r="A1653" s="145"/>
      <c r="B1653" s="145"/>
      <c r="C1653" s="145"/>
      <c r="D1653" s="145"/>
      <c r="E1653" s="145"/>
      <c r="F1653" s="145"/>
      <c r="G1653" s="145"/>
      <c r="H1653" s="145"/>
      <c r="I1653" s="145"/>
      <c r="J1653" s="145"/>
      <c r="K1653" s="145"/>
      <c r="L1653" s="145"/>
      <c r="M1653" s="145"/>
      <c r="N1653" s="145"/>
      <c r="O1653" s="145"/>
      <c r="P1653" s="145"/>
      <c r="Q1653" s="145"/>
      <c r="R1653" s="145"/>
      <c r="S1653" s="145"/>
      <c r="T1653" s="145"/>
      <c r="U1653" s="145"/>
      <c r="V1653" s="145"/>
      <c r="W1653" s="145"/>
      <c r="X1653" s="145"/>
      <c r="Y1653" s="145"/>
      <c r="Z1653" s="145"/>
      <c r="AA1653" s="145"/>
      <c r="AB1653" s="145"/>
      <c r="AC1653" s="169"/>
      <c r="AD1653" s="169"/>
      <c r="AE1653" s="169"/>
      <c r="AF1653" s="169"/>
      <c r="AG1653" s="169"/>
      <c r="AH1653" s="170"/>
      <c r="AI1653" s="145"/>
      <c r="AJ1653" s="145"/>
      <c r="AK1653" s="145"/>
      <c r="AL1653" s="145"/>
      <c r="AY1653" s="171"/>
      <c r="AZ1653" s="167"/>
      <c r="BA1653" s="172"/>
      <c r="BG1653" s="171"/>
      <c r="BH1653" s="167"/>
      <c r="BI1653" s="172"/>
      <c r="CG1653" s="430"/>
      <c r="CH1653" s="430"/>
      <c r="CL1653" s="147"/>
    </row>
    <row r="1654" spans="1:90" s="5" customFormat="1" x14ac:dyDescent="0.25">
      <c r="A1654" s="145"/>
      <c r="B1654" s="145"/>
      <c r="C1654" s="145"/>
      <c r="D1654" s="145"/>
      <c r="E1654" s="145"/>
      <c r="F1654" s="145"/>
      <c r="G1654" s="145"/>
      <c r="H1654" s="145"/>
      <c r="I1654" s="145"/>
      <c r="J1654" s="145"/>
      <c r="K1654" s="145"/>
      <c r="L1654" s="145"/>
      <c r="M1654" s="145"/>
      <c r="N1654" s="145"/>
      <c r="O1654" s="145"/>
      <c r="P1654" s="145"/>
      <c r="Q1654" s="145"/>
      <c r="R1654" s="145"/>
      <c r="S1654" s="145"/>
      <c r="T1654" s="145"/>
      <c r="U1654" s="145"/>
      <c r="V1654" s="145"/>
      <c r="W1654" s="145"/>
      <c r="X1654" s="145"/>
      <c r="Y1654" s="145"/>
      <c r="Z1654" s="145"/>
      <c r="AA1654" s="145"/>
      <c r="AB1654" s="145"/>
      <c r="AC1654" s="169"/>
      <c r="AD1654" s="169"/>
      <c r="AE1654" s="169"/>
      <c r="AF1654" s="169"/>
      <c r="AG1654" s="169"/>
      <c r="AH1654" s="170"/>
      <c r="AI1654" s="145"/>
      <c r="AJ1654" s="145"/>
      <c r="AK1654" s="145"/>
      <c r="AL1654" s="145"/>
      <c r="AY1654" s="171"/>
      <c r="AZ1654" s="167"/>
      <c r="BA1654" s="172"/>
      <c r="BG1654" s="171"/>
      <c r="BH1654" s="167"/>
      <c r="BI1654" s="172"/>
      <c r="CG1654" s="430"/>
      <c r="CH1654" s="430"/>
      <c r="CL1654" s="147"/>
    </row>
    <row r="1655" spans="1:90" s="5" customFormat="1" x14ac:dyDescent="0.25">
      <c r="A1655" s="145"/>
      <c r="B1655" s="145"/>
      <c r="C1655" s="145"/>
      <c r="D1655" s="145"/>
      <c r="E1655" s="145"/>
      <c r="F1655" s="145"/>
      <c r="G1655" s="145"/>
      <c r="H1655" s="145"/>
      <c r="I1655" s="145"/>
      <c r="J1655" s="145"/>
      <c r="K1655" s="145"/>
      <c r="L1655" s="145"/>
      <c r="M1655" s="145"/>
      <c r="N1655" s="145"/>
      <c r="O1655" s="145"/>
      <c r="P1655" s="145"/>
      <c r="Q1655" s="145"/>
      <c r="R1655" s="145"/>
      <c r="S1655" s="145"/>
      <c r="T1655" s="145"/>
      <c r="U1655" s="145"/>
      <c r="V1655" s="145"/>
      <c r="W1655" s="145"/>
      <c r="X1655" s="145"/>
      <c r="Y1655" s="145"/>
      <c r="Z1655" s="145"/>
      <c r="AA1655" s="145"/>
      <c r="AB1655" s="145"/>
      <c r="AC1655" s="169"/>
      <c r="AD1655" s="169"/>
      <c r="AE1655" s="169"/>
      <c r="AF1655" s="169"/>
      <c r="AG1655" s="169"/>
      <c r="AH1655" s="170"/>
      <c r="AI1655" s="145"/>
      <c r="AJ1655" s="145"/>
      <c r="AK1655" s="145"/>
      <c r="AL1655" s="145"/>
      <c r="AY1655" s="171"/>
      <c r="AZ1655" s="167"/>
      <c r="BA1655" s="172"/>
      <c r="BG1655" s="171"/>
      <c r="BH1655" s="167"/>
      <c r="BI1655" s="172"/>
      <c r="CG1655" s="430"/>
      <c r="CH1655" s="430"/>
      <c r="CL1655" s="147"/>
    </row>
    <row r="1656" spans="1:90" s="5" customFormat="1" x14ac:dyDescent="0.25">
      <c r="A1656" s="145"/>
      <c r="B1656" s="145"/>
      <c r="C1656" s="145"/>
      <c r="D1656" s="145"/>
      <c r="E1656" s="145"/>
      <c r="F1656" s="145"/>
      <c r="G1656" s="145"/>
      <c r="H1656" s="145"/>
      <c r="I1656" s="145"/>
      <c r="J1656" s="145"/>
      <c r="K1656" s="145"/>
      <c r="L1656" s="145"/>
      <c r="M1656" s="145"/>
      <c r="N1656" s="145"/>
      <c r="O1656" s="145"/>
      <c r="P1656" s="145"/>
      <c r="Q1656" s="145"/>
      <c r="R1656" s="145"/>
      <c r="S1656" s="145"/>
      <c r="T1656" s="145"/>
      <c r="U1656" s="145"/>
      <c r="V1656" s="145"/>
      <c r="W1656" s="145"/>
      <c r="X1656" s="145"/>
      <c r="Y1656" s="145"/>
      <c r="Z1656" s="145"/>
      <c r="AA1656" s="145"/>
      <c r="AB1656" s="145"/>
      <c r="AC1656" s="169"/>
      <c r="AD1656" s="169"/>
      <c r="AE1656" s="169"/>
      <c r="AF1656" s="169"/>
      <c r="AG1656" s="169"/>
      <c r="AH1656" s="170"/>
      <c r="AI1656" s="145"/>
      <c r="AJ1656" s="145"/>
      <c r="AK1656" s="145"/>
      <c r="AL1656" s="145"/>
      <c r="AY1656" s="171"/>
      <c r="AZ1656" s="167"/>
      <c r="BA1656" s="172"/>
      <c r="BG1656" s="171"/>
      <c r="BH1656" s="167"/>
      <c r="BI1656" s="172"/>
      <c r="CG1656" s="430"/>
      <c r="CH1656" s="430"/>
      <c r="CL1656" s="147"/>
    </row>
    <row r="1657" spans="1:90" s="5" customFormat="1" x14ac:dyDescent="0.25">
      <c r="A1657" s="145"/>
      <c r="B1657" s="145"/>
      <c r="C1657" s="145"/>
      <c r="D1657" s="145"/>
      <c r="E1657" s="145"/>
      <c r="F1657" s="145"/>
      <c r="G1657" s="145"/>
      <c r="H1657" s="145"/>
      <c r="I1657" s="145"/>
      <c r="J1657" s="145"/>
      <c r="K1657" s="145"/>
      <c r="L1657" s="145"/>
      <c r="M1657" s="145"/>
      <c r="N1657" s="145"/>
      <c r="O1657" s="145"/>
      <c r="P1657" s="145"/>
      <c r="Q1657" s="145"/>
      <c r="R1657" s="145"/>
      <c r="S1657" s="145"/>
      <c r="T1657" s="145"/>
      <c r="U1657" s="145"/>
      <c r="V1657" s="145"/>
      <c r="W1657" s="145"/>
      <c r="X1657" s="145"/>
      <c r="Y1657" s="145"/>
      <c r="Z1657" s="145"/>
      <c r="AA1657" s="145"/>
      <c r="AB1657" s="145"/>
      <c r="AC1657" s="169"/>
      <c r="AD1657" s="169"/>
      <c r="AE1657" s="169"/>
      <c r="AF1657" s="169"/>
      <c r="AG1657" s="169"/>
      <c r="AH1657" s="170"/>
      <c r="AI1657" s="145"/>
      <c r="AJ1657" s="145"/>
      <c r="AK1657" s="145"/>
      <c r="AL1657" s="145"/>
      <c r="AY1657" s="171"/>
      <c r="AZ1657" s="167"/>
      <c r="BA1657" s="172"/>
      <c r="BG1657" s="171"/>
      <c r="BH1657" s="167"/>
      <c r="BI1657" s="172"/>
      <c r="CG1657" s="430"/>
      <c r="CH1657" s="430"/>
      <c r="CL1657" s="147"/>
    </row>
    <row r="1658" spans="1:90" s="5" customFormat="1" x14ac:dyDescent="0.25">
      <c r="A1658" s="145"/>
      <c r="B1658" s="145"/>
      <c r="C1658" s="145"/>
      <c r="D1658" s="145"/>
      <c r="E1658" s="145"/>
      <c r="F1658" s="145"/>
      <c r="G1658" s="145"/>
      <c r="H1658" s="145"/>
      <c r="I1658" s="145"/>
      <c r="J1658" s="145"/>
      <c r="K1658" s="145"/>
      <c r="L1658" s="145"/>
      <c r="M1658" s="145"/>
      <c r="N1658" s="145"/>
      <c r="O1658" s="145"/>
      <c r="P1658" s="145"/>
      <c r="Q1658" s="145"/>
      <c r="R1658" s="145"/>
      <c r="S1658" s="145"/>
      <c r="T1658" s="145"/>
      <c r="U1658" s="145"/>
      <c r="V1658" s="145"/>
      <c r="W1658" s="145"/>
      <c r="X1658" s="145"/>
      <c r="Y1658" s="145"/>
      <c r="Z1658" s="145"/>
      <c r="AA1658" s="145"/>
      <c r="AB1658" s="145"/>
      <c r="AC1658" s="169"/>
      <c r="AD1658" s="169"/>
      <c r="AE1658" s="169"/>
      <c r="AF1658" s="169"/>
      <c r="AG1658" s="169"/>
      <c r="AH1658" s="170"/>
      <c r="AI1658" s="145"/>
      <c r="AJ1658" s="145"/>
      <c r="AK1658" s="145"/>
      <c r="AL1658" s="145"/>
      <c r="AY1658" s="171"/>
      <c r="AZ1658" s="167"/>
      <c r="BA1658" s="172"/>
      <c r="BG1658" s="171"/>
      <c r="BH1658" s="167"/>
      <c r="BI1658" s="172"/>
      <c r="CG1658" s="430"/>
      <c r="CH1658" s="430"/>
      <c r="CL1658" s="147"/>
    </row>
    <row r="1659" spans="1:90" s="5" customFormat="1" x14ac:dyDescent="0.25">
      <c r="A1659" s="145"/>
      <c r="B1659" s="145"/>
      <c r="C1659" s="145"/>
      <c r="D1659" s="145"/>
      <c r="E1659" s="145"/>
      <c r="F1659" s="145"/>
      <c r="G1659" s="145"/>
      <c r="H1659" s="145"/>
      <c r="I1659" s="145"/>
      <c r="J1659" s="145"/>
      <c r="K1659" s="145"/>
      <c r="L1659" s="145"/>
      <c r="M1659" s="145"/>
      <c r="N1659" s="145"/>
      <c r="O1659" s="145"/>
      <c r="P1659" s="145"/>
      <c r="Q1659" s="145"/>
      <c r="R1659" s="145"/>
      <c r="S1659" s="145"/>
      <c r="T1659" s="145"/>
      <c r="U1659" s="145"/>
      <c r="V1659" s="145"/>
      <c r="W1659" s="145"/>
      <c r="X1659" s="145"/>
      <c r="Y1659" s="145"/>
      <c r="Z1659" s="145"/>
      <c r="AA1659" s="145"/>
      <c r="AB1659" s="145"/>
      <c r="AC1659" s="169"/>
      <c r="AD1659" s="169"/>
      <c r="AE1659" s="169"/>
      <c r="AF1659" s="169"/>
      <c r="AG1659" s="169"/>
      <c r="AH1659" s="170"/>
      <c r="AI1659" s="145"/>
      <c r="AJ1659" s="145"/>
      <c r="AK1659" s="145"/>
      <c r="AL1659" s="145"/>
      <c r="AY1659" s="171"/>
      <c r="AZ1659" s="167"/>
      <c r="BA1659" s="172"/>
      <c r="BG1659" s="171"/>
      <c r="BH1659" s="167"/>
      <c r="BI1659" s="172"/>
      <c r="CG1659" s="430"/>
      <c r="CH1659" s="430"/>
      <c r="CL1659" s="147"/>
    </row>
    <row r="1660" spans="1:90" s="5" customFormat="1" x14ac:dyDescent="0.25">
      <c r="A1660" s="145"/>
      <c r="B1660" s="145"/>
      <c r="C1660" s="145"/>
      <c r="D1660" s="145"/>
      <c r="E1660" s="145"/>
      <c r="F1660" s="145"/>
      <c r="G1660" s="145"/>
      <c r="H1660" s="145"/>
      <c r="I1660" s="145"/>
      <c r="J1660" s="145"/>
      <c r="K1660" s="145"/>
      <c r="L1660" s="145"/>
      <c r="M1660" s="145"/>
      <c r="N1660" s="145"/>
      <c r="O1660" s="145"/>
      <c r="P1660" s="145"/>
      <c r="Q1660" s="145"/>
      <c r="R1660" s="145"/>
      <c r="S1660" s="145"/>
      <c r="T1660" s="145"/>
      <c r="U1660" s="145"/>
      <c r="V1660" s="145"/>
      <c r="W1660" s="145"/>
      <c r="X1660" s="145"/>
      <c r="Y1660" s="145"/>
      <c r="Z1660" s="145"/>
      <c r="AA1660" s="145"/>
      <c r="AB1660" s="145"/>
      <c r="AC1660" s="169"/>
      <c r="AD1660" s="169"/>
      <c r="AE1660" s="169"/>
      <c r="AF1660" s="169"/>
      <c r="AG1660" s="169"/>
      <c r="AH1660" s="170"/>
      <c r="AI1660" s="145"/>
      <c r="AJ1660" s="145"/>
      <c r="AK1660" s="145"/>
      <c r="AL1660" s="145"/>
      <c r="AY1660" s="171"/>
      <c r="AZ1660" s="167"/>
      <c r="BA1660" s="172"/>
      <c r="BG1660" s="171"/>
      <c r="BH1660" s="167"/>
      <c r="BI1660" s="172"/>
      <c r="CG1660" s="430"/>
      <c r="CH1660" s="430"/>
      <c r="CL1660" s="147"/>
    </row>
    <row r="1661" spans="1:90" s="5" customFormat="1" x14ac:dyDescent="0.25">
      <c r="A1661" s="145"/>
      <c r="B1661" s="145"/>
      <c r="C1661" s="145"/>
      <c r="D1661" s="145"/>
      <c r="E1661" s="145"/>
      <c r="F1661" s="145"/>
      <c r="G1661" s="145"/>
      <c r="H1661" s="145"/>
      <c r="I1661" s="145"/>
      <c r="J1661" s="145"/>
      <c r="K1661" s="145"/>
      <c r="L1661" s="145"/>
      <c r="M1661" s="145"/>
      <c r="N1661" s="145"/>
      <c r="O1661" s="145"/>
      <c r="P1661" s="145"/>
      <c r="Q1661" s="145"/>
      <c r="R1661" s="145"/>
      <c r="S1661" s="145"/>
      <c r="T1661" s="145"/>
      <c r="U1661" s="145"/>
      <c r="V1661" s="145"/>
      <c r="W1661" s="145"/>
      <c r="X1661" s="145"/>
      <c r="Y1661" s="145"/>
      <c r="Z1661" s="145"/>
      <c r="AA1661" s="145"/>
      <c r="AB1661" s="145"/>
      <c r="AC1661" s="169"/>
      <c r="AD1661" s="169"/>
      <c r="AE1661" s="169"/>
      <c r="AF1661" s="169"/>
      <c r="AG1661" s="169"/>
      <c r="AH1661" s="170"/>
      <c r="AI1661" s="145"/>
      <c r="AJ1661" s="145"/>
      <c r="AK1661" s="145"/>
      <c r="AL1661" s="145"/>
      <c r="AY1661" s="171"/>
      <c r="AZ1661" s="167"/>
      <c r="BA1661" s="172"/>
      <c r="BG1661" s="171"/>
      <c r="BH1661" s="167"/>
      <c r="BI1661" s="172"/>
      <c r="CG1661" s="430"/>
      <c r="CH1661" s="430"/>
      <c r="CL1661" s="147"/>
    </row>
    <row r="1662" spans="1:90" s="5" customFormat="1" x14ac:dyDescent="0.25">
      <c r="A1662" s="145"/>
      <c r="B1662" s="145"/>
      <c r="C1662" s="145"/>
      <c r="D1662" s="145"/>
      <c r="E1662" s="145"/>
      <c r="F1662" s="145"/>
      <c r="G1662" s="145"/>
      <c r="H1662" s="145"/>
      <c r="I1662" s="145"/>
      <c r="J1662" s="145"/>
      <c r="K1662" s="145"/>
      <c r="L1662" s="145"/>
      <c r="M1662" s="145"/>
      <c r="N1662" s="145"/>
      <c r="O1662" s="145"/>
      <c r="P1662" s="145"/>
      <c r="Q1662" s="145"/>
      <c r="R1662" s="145"/>
      <c r="S1662" s="145"/>
      <c r="T1662" s="145"/>
      <c r="U1662" s="145"/>
      <c r="V1662" s="145"/>
      <c r="W1662" s="145"/>
      <c r="X1662" s="145"/>
      <c r="Y1662" s="145"/>
      <c r="Z1662" s="145"/>
      <c r="AA1662" s="145"/>
      <c r="AB1662" s="145"/>
      <c r="AC1662" s="169"/>
      <c r="AD1662" s="169"/>
      <c r="AE1662" s="169"/>
      <c r="AF1662" s="169"/>
      <c r="AG1662" s="169"/>
      <c r="AH1662" s="170"/>
      <c r="AI1662" s="145"/>
      <c r="AJ1662" s="145"/>
      <c r="AK1662" s="145"/>
      <c r="AL1662" s="145"/>
      <c r="AY1662" s="171"/>
      <c r="AZ1662" s="167"/>
      <c r="BA1662" s="172"/>
      <c r="BG1662" s="171"/>
      <c r="BH1662" s="167"/>
      <c r="BI1662" s="172"/>
      <c r="CG1662" s="430"/>
      <c r="CH1662" s="430"/>
      <c r="CL1662" s="147"/>
    </row>
    <row r="1663" spans="1:90" s="5" customFormat="1" x14ac:dyDescent="0.25">
      <c r="A1663" s="145"/>
      <c r="B1663" s="145"/>
      <c r="C1663" s="145"/>
      <c r="D1663" s="145"/>
      <c r="E1663" s="145"/>
      <c r="F1663" s="145"/>
      <c r="G1663" s="145"/>
      <c r="H1663" s="145"/>
      <c r="I1663" s="145"/>
      <c r="J1663" s="145"/>
      <c r="K1663" s="145"/>
      <c r="L1663" s="145"/>
      <c r="M1663" s="145"/>
      <c r="N1663" s="145"/>
      <c r="O1663" s="145"/>
      <c r="P1663" s="145"/>
      <c r="Q1663" s="145"/>
      <c r="R1663" s="145"/>
      <c r="S1663" s="145"/>
      <c r="T1663" s="145"/>
      <c r="U1663" s="145"/>
      <c r="V1663" s="145"/>
      <c r="W1663" s="145"/>
      <c r="X1663" s="145"/>
      <c r="Y1663" s="145"/>
      <c r="Z1663" s="145"/>
      <c r="AA1663" s="145"/>
      <c r="AB1663" s="145"/>
      <c r="AC1663" s="169"/>
      <c r="AD1663" s="169"/>
      <c r="AE1663" s="169"/>
      <c r="AF1663" s="169"/>
      <c r="AG1663" s="169"/>
      <c r="AH1663" s="170"/>
      <c r="AI1663" s="145"/>
      <c r="AJ1663" s="145"/>
      <c r="AK1663" s="145"/>
      <c r="AL1663" s="145"/>
      <c r="AY1663" s="171"/>
      <c r="AZ1663" s="167"/>
      <c r="BA1663" s="172"/>
      <c r="BG1663" s="171"/>
      <c r="BH1663" s="167"/>
      <c r="BI1663" s="172"/>
      <c r="CG1663" s="430"/>
      <c r="CH1663" s="430"/>
      <c r="CL1663" s="147"/>
    </row>
    <row r="1664" spans="1:90" s="5" customFormat="1" x14ac:dyDescent="0.25">
      <c r="A1664" s="145"/>
      <c r="B1664" s="145"/>
      <c r="C1664" s="145"/>
      <c r="D1664" s="145"/>
      <c r="E1664" s="145"/>
      <c r="F1664" s="145"/>
      <c r="G1664" s="145"/>
      <c r="H1664" s="145"/>
      <c r="I1664" s="145"/>
      <c r="J1664" s="145"/>
      <c r="K1664" s="145"/>
      <c r="L1664" s="145"/>
      <c r="M1664" s="145"/>
      <c r="N1664" s="145"/>
      <c r="O1664" s="145"/>
      <c r="P1664" s="145"/>
      <c r="Q1664" s="145"/>
      <c r="R1664" s="145"/>
      <c r="S1664" s="145"/>
      <c r="T1664" s="145"/>
      <c r="U1664" s="145"/>
      <c r="V1664" s="145"/>
      <c r="W1664" s="145"/>
      <c r="X1664" s="145"/>
      <c r="Y1664" s="145"/>
      <c r="Z1664" s="145"/>
      <c r="AA1664" s="145"/>
      <c r="AB1664" s="145"/>
      <c r="AC1664" s="169"/>
      <c r="AD1664" s="169"/>
      <c r="AE1664" s="169"/>
      <c r="AF1664" s="169"/>
      <c r="AG1664" s="169"/>
      <c r="AH1664" s="170"/>
      <c r="AI1664" s="145"/>
      <c r="AJ1664" s="145"/>
      <c r="AK1664" s="145"/>
      <c r="AL1664" s="145"/>
      <c r="AY1664" s="171"/>
      <c r="AZ1664" s="167"/>
      <c r="BA1664" s="172"/>
      <c r="BG1664" s="171"/>
      <c r="BH1664" s="167"/>
      <c r="BI1664" s="172"/>
      <c r="CG1664" s="430"/>
      <c r="CH1664" s="430"/>
      <c r="CL1664" s="147"/>
    </row>
    <row r="1665" spans="1:90" s="5" customFormat="1" x14ac:dyDescent="0.25">
      <c r="A1665" s="145"/>
      <c r="B1665" s="145"/>
      <c r="C1665" s="145"/>
      <c r="D1665" s="145"/>
      <c r="E1665" s="145"/>
      <c r="F1665" s="145"/>
      <c r="G1665" s="145"/>
      <c r="H1665" s="145"/>
      <c r="I1665" s="145"/>
      <c r="J1665" s="145"/>
      <c r="K1665" s="145"/>
      <c r="L1665" s="145"/>
      <c r="M1665" s="145"/>
      <c r="N1665" s="145"/>
      <c r="O1665" s="145"/>
      <c r="P1665" s="145"/>
      <c r="Q1665" s="145"/>
      <c r="R1665" s="145"/>
      <c r="S1665" s="145"/>
      <c r="T1665" s="145"/>
      <c r="U1665" s="145"/>
      <c r="V1665" s="145"/>
      <c r="W1665" s="145"/>
      <c r="X1665" s="145"/>
      <c r="Y1665" s="145"/>
      <c r="Z1665" s="145"/>
      <c r="AA1665" s="145"/>
      <c r="AB1665" s="145"/>
      <c r="AC1665" s="169"/>
      <c r="AD1665" s="169"/>
      <c r="AE1665" s="169"/>
      <c r="AF1665" s="169"/>
      <c r="AG1665" s="169"/>
      <c r="AH1665" s="170"/>
      <c r="AI1665" s="145"/>
      <c r="AJ1665" s="145"/>
      <c r="AK1665" s="145"/>
      <c r="AL1665" s="145"/>
      <c r="AY1665" s="171"/>
      <c r="AZ1665" s="167"/>
      <c r="BA1665" s="172"/>
      <c r="BG1665" s="171"/>
      <c r="BH1665" s="167"/>
      <c r="BI1665" s="172"/>
      <c r="CG1665" s="430"/>
      <c r="CH1665" s="430"/>
      <c r="CL1665" s="147"/>
    </row>
    <row r="1666" spans="1:90" s="5" customFormat="1" x14ac:dyDescent="0.25">
      <c r="A1666" s="145"/>
      <c r="B1666" s="145"/>
      <c r="C1666" s="145"/>
      <c r="D1666" s="145"/>
      <c r="E1666" s="145"/>
      <c r="F1666" s="145"/>
      <c r="G1666" s="145"/>
      <c r="H1666" s="145"/>
      <c r="I1666" s="145"/>
      <c r="J1666" s="145"/>
      <c r="K1666" s="145"/>
      <c r="L1666" s="145"/>
      <c r="M1666" s="145"/>
      <c r="N1666" s="145"/>
      <c r="O1666" s="145"/>
      <c r="P1666" s="145"/>
      <c r="Q1666" s="145"/>
      <c r="R1666" s="145"/>
      <c r="S1666" s="145"/>
      <c r="T1666" s="145"/>
      <c r="U1666" s="145"/>
      <c r="V1666" s="145"/>
      <c r="W1666" s="145"/>
      <c r="X1666" s="145"/>
      <c r="Y1666" s="145"/>
      <c r="Z1666" s="145"/>
      <c r="AA1666" s="145"/>
      <c r="AB1666" s="145"/>
      <c r="AC1666" s="169"/>
      <c r="AD1666" s="169"/>
      <c r="AE1666" s="169"/>
      <c r="AF1666" s="169"/>
      <c r="AG1666" s="169"/>
      <c r="AH1666" s="170"/>
      <c r="AI1666" s="145"/>
      <c r="AJ1666" s="145"/>
      <c r="AK1666" s="145"/>
      <c r="AL1666" s="145"/>
      <c r="AY1666" s="171"/>
      <c r="AZ1666" s="167"/>
      <c r="BA1666" s="172"/>
      <c r="BG1666" s="171"/>
      <c r="BH1666" s="167"/>
      <c r="BI1666" s="172"/>
      <c r="CG1666" s="430"/>
      <c r="CH1666" s="430"/>
      <c r="CL1666" s="147"/>
    </row>
    <row r="1667" spans="1:90" s="5" customFormat="1" x14ac:dyDescent="0.25">
      <c r="A1667" s="145"/>
      <c r="B1667" s="145"/>
      <c r="C1667" s="145"/>
      <c r="D1667" s="145"/>
      <c r="E1667" s="145"/>
      <c r="F1667" s="145"/>
      <c r="G1667" s="145"/>
      <c r="H1667" s="145"/>
      <c r="I1667" s="145"/>
      <c r="J1667" s="145"/>
      <c r="K1667" s="145"/>
      <c r="L1667" s="145"/>
      <c r="M1667" s="145"/>
      <c r="N1667" s="145"/>
      <c r="O1667" s="145"/>
      <c r="P1667" s="145"/>
      <c r="Q1667" s="145"/>
      <c r="R1667" s="145"/>
      <c r="S1667" s="145"/>
      <c r="T1667" s="145"/>
      <c r="U1667" s="145"/>
      <c r="V1667" s="145"/>
      <c r="W1667" s="145"/>
      <c r="X1667" s="145"/>
      <c r="Y1667" s="145"/>
      <c r="Z1667" s="145"/>
      <c r="AA1667" s="145"/>
      <c r="AB1667" s="145"/>
      <c r="AC1667" s="169"/>
      <c r="AD1667" s="169"/>
      <c r="AE1667" s="169"/>
      <c r="AF1667" s="169"/>
      <c r="AG1667" s="169"/>
      <c r="AH1667" s="170"/>
      <c r="AI1667" s="145"/>
      <c r="AJ1667" s="145"/>
      <c r="AK1667" s="145"/>
      <c r="AL1667" s="145"/>
      <c r="AY1667" s="171"/>
      <c r="AZ1667" s="167"/>
      <c r="BA1667" s="172"/>
      <c r="BG1667" s="171"/>
      <c r="BH1667" s="167"/>
      <c r="BI1667" s="172"/>
      <c r="CG1667" s="430"/>
      <c r="CH1667" s="430"/>
      <c r="CL1667" s="147"/>
    </row>
    <row r="1668" spans="1:90" s="5" customFormat="1" x14ac:dyDescent="0.25">
      <c r="A1668" s="145"/>
      <c r="B1668" s="145"/>
      <c r="C1668" s="145"/>
      <c r="D1668" s="145"/>
      <c r="E1668" s="145"/>
      <c r="F1668" s="145"/>
      <c r="G1668" s="145"/>
      <c r="H1668" s="145"/>
      <c r="I1668" s="145"/>
      <c r="J1668" s="145"/>
      <c r="K1668" s="145"/>
      <c r="L1668" s="145"/>
      <c r="M1668" s="145"/>
      <c r="N1668" s="145"/>
      <c r="O1668" s="145"/>
      <c r="P1668" s="145"/>
      <c r="Q1668" s="145"/>
      <c r="R1668" s="145"/>
      <c r="S1668" s="145"/>
      <c r="T1668" s="145"/>
      <c r="U1668" s="145"/>
      <c r="V1668" s="145"/>
      <c r="W1668" s="145"/>
      <c r="X1668" s="145"/>
      <c r="Y1668" s="145"/>
      <c r="Z1668" s="145"/>
      <c r="AA1668" s="145"/>
      <c r="AB1668" s="145"/>
      <c r="AC1668" s="169"/>
      <c r="AD1668" s="169"/>
      <c r="AE1668" s="169"/>
      <c r="AF1668" s="169"/>
      <c r="AG1668" s="169"/>
      <c r="AH1668" s="170"/>
      <c r="AI1668" s="145"/>
      <c r="AJ1668" s="145"/>
      <c r="AK1668" s="145"/>
      <c r="AL1668" s="145"/>
      <c r="AY1668" s="171"/>
      <c r="AZ1668" s="167"/>
      <c r="BA1668" s="172"/>
      <c r="BG1668" s="171"/>
      <c r="BH1668" s="167"/>
      <c r="BI1668" s="172"/>
      <c r="CG1668" s="430"/>
      <c r="CH1668" s="430"/>
      <c r="CL1668" s="147"/>
    </row>
    <row r="1669" spans="1:90" s="5" customFormat="1" x14ac:dyDescent="0.25">
      <c r="A1669" s="145"/>
      <c r="B1669" s="145"/>
      <c r="C1669" s="145"/>
      <c r="D1669" s="145"/>
      <c r="E1669" s="145"/>
      <c r="F1669" s="145"/>
      <c r="G1669" s="145"/>
      <c r="H1669" s="145"/>
      <c r="I1669" s="145"/>
      <c r="J1669" s="145"/>
      <c r="K1669" s="145"/>
      <c r="L1669" s="145"/>
      <c r="M1669" s="145"/>
      <c r="N1669" s="145"/>
      <c r="O1669" s="145"/>
      <c r="P1669" s="145"/>
      <c r="Q1669" s="145"/>
      <c r="R1669" s="145"/>
      <c r="S1669" s="145"/>
      <c r="T1669" s="145"/>
      <c r="U1669" s="145"/>
      <c r="V1669" s="145"/>
      <c r="W1669" s="145"/>
      <c r="X1669" s="145"/>
      <c r="Y1669" s="145"/>
      <c r="Z1669" s="145"/>
      <c r="AA1669" s="145"/>
      <c r="AB1669" s="145"/>
      <c r="AC1669" s="169"/>
      <c r="AD1669" s="169"/>
      <c r="AE1669" s="169"/>
      <c r="AF1669" s="169"/>
      <c r="AG1669" s="169"/>
      <c r="AH1669" s="170"/>
      <c r="AI1669" s="145"/>
      <c r="AJ1669" s="145"/>
      <c r="AK1669" s="145"/>
      <c r="AL1669" s="145"/>
      <c r="AY1669" s="171"/>
      <c r="AZ1669" s="167"/>
      <c r="BA1669" s="172"/>
      <c r="BG1669" s="171"/>
      <c r="BH1669" s="167"/>
      <c r="BI1669" s="172"/>
      <c r="CG1669" s="430"/>
      <c r="CH1669" s="430"/>
      <c r="CL1669" s="147"/>
    </row>
    <row r="1670" spans="1:90" s="5" customFormat="1" x14ac:dyDescent="0.25">
      <c r="A1670" s="145"/>
      <c r="B1670" s="145"/>
      <c r="C1670" s="145"/>
      <c r="D1670" s="145"/>
      <c r="E1670" s="145"/>
      <c r="F1670" s="145"/>
      <c r="G1670" s="145"/>
      <c r="H1670" s="145"/>
      <c r="I1670" s="145"/>
      <c r="J1670" s="145"/>
      <c r="K1670" s="145"/>
      <c r="L1670" s="145"/>
      <c r="M1670" s="145"/>
      <c r="N1670" s="145"/>
      <c r="O1670" s="145"/>
      <c r="P1670" s="145"/>
      <c r="Q1670" s="145"/>
      <c r="R1670" s="145"/>
      <c r="S1670" s="145"/>
      <c r="T1670" s="145"/>
      <c r="U1670" s="145"/>
      <c r="V1670" s="145"/>
      <c r="W1670" s="145"/>
      <c r="X1670" s="145"/>
      <c r="Y1670" s="145"/>
      <c r="Z1670" s="145"/>
      <c r="AA1670" s="145"/>
      <c r="AB1670" s="145"/>
      <c r="AC1670" s="169"/>
      <c r="AD1670" s="169"/>
      <c r="AE1670" s="169"/>
      <c r="AF1670" s="169"/>
      <c r="AG1670" s="169"/>
      <c r="AH1670" s="170"/>
      <c r="AI1670" s="145"/>
      <c r="AJ1670" s="145"/>
      <c r="AK1670" s="145"/>
      <c r="AL1670" s="145"/>
      <c r="AY1670" s="171"/>
      <c r="AZ1670" s="167"/>
      <c r="BA1670" s="172"/>
      <c r="BG1670" s="171"/>
      <c r="BH1670" s="167"/>
      <c r="BI1670" s="172"/>
      <c r="CG1670" s="430"/>
      <c r="CH1670" s="430"/>
      <c r="CL1670" s="147"/>
    </row>
    <row r="1671" spans="1:90" s="5" customFormat="1" x14ac:dyDescent="0.25">
      <c r="A1671" s="145"/>
      <c r="B1671" s="145"/>
      <c r="C1671" s="145"/>
      <c r="D1671" s="145"/>
      <c r="E1671" s="145"/>
      <c r="F1671" s="145"/>
      <c r="G1671" s="145"/>
      <c r="H1671" s="145"/>
      <c r="I1671" s="145"/>
      <c r="J1671" s="145"/>
      <c r="K1671" s="145"/>
      <c r="L1671" s="145"/>
      <c r="M1671" s="145"/>
      <c r="N1671" s="145"/>
      <c r="O1671" s="145"/>
      <c r="P1671" s="145"/>
      <c r="Q1671" s="145"/>
      <c r="R1671" s="145"/>
      <c r="S1671" s="145"/>
      <c r="T1671" s="145"/>
      <c r="U1671" s="145"/>
      <c r="V1671" s="145"/>
      <c r="W1671" s="145"/>
      <c r="X1671" s="145"/>
      <c r="Y1671" s="145"/>
      <c r="Z1671" s="145"/>
      <c r="AA1671" s="145"/>
      <c r="AB1671" s="145"/>
      <c r="AC1671" s="169"/>
      <c r="AD1671" s="169"/>
      <c r="AE1671" s="169"/>
      <c r="AF1671" s="169"/>
      <c r="AG1671" s="169"/>
      <c r="AH1671" s="170"/>
      <c r="AI1671" s="145"/>
      <c r="AJ1671" s="145"/>
      <c r="AK1671" s="145"/>
      <c r="AL1671" s="145"/>
      <c r="AY1671" s="171"/>
      <c r="AZ1671" s="167"/>
      <c r="BA1671" s="172"/>
      <c r="BG1671" s="171"/>
      <c r="BH1671" s="167"/>
      <c r="BI1671" s="172"/>
      <c r="CG1671" s="430"/>
      <c r="CH1671" s="430"/>
      <c r="CL1671" s="147"/>
    </row>
    <row r="1672" spans="1:90" s="5" customFormat="1" x14ac:dyDescent="0.25">
      <c r="A1672" s="145"/>
      <c r="B1672" s="145"/>
      <c r="C1672" s="145"/>
      <c r="D1672" s="145"/>
      <c r="E1672" s="145"/>
      <c r="F1672" s="145"/>
      <c r="G1672" s="145"/>
      <c r="H1672" s="145"/>
      <c r="I1672" s="145"/>
      <c r="J1672" s="145"/>
      <c r="K1672" s="145"/>
      <c r="L1672" s="145"/>
      <c r="M1672" s="145"/>
      <c r="N1672" s="145"/>
      <c r="O1672" s="145"/>
      <c r="P1672" s="145"/>
      <c r="Q1672" s="145"/>
      <c r="R1672" s="145"/>
      <c r="S1672" s="145"/>
      <c r="T1672" s="145"/>
      <c r="U1672" s="145"/>
      <c r="V1672" s="145"/>
      <c r="W1672" s="145"/>
      <c r="X1672" s="145"/>
      <c r="Y1672" s="145"/>
      <c r="Z1672" s="145"/>
      <c r="AA1672" s="145"/>
      <c r="AB1672" s="145"/>
      <c r="AC1672" s="169"/>
      <c r="AD1672" s="169"/>
      <c r="AE1672" s="169"/>
      <c r="AF1672" s="169"/>
      <c r="AG1672" s="169"/>
      <c r="AH1672" s="170"/>
      <c r="AI1672" s="145"/>
      <c r="AJ1672" s="145"/>
      <c r="AK1672" s="145"/>
      <c r="AL1672" s="145"/>
      <c r="AY1672" s="171"/>
      <c r="AZ1672" s="167"/>
      <c r="BA1672" s="172"/>
      <c r="BG1672" s="171"/>
      <c r="BH1672" s="167"/>
      <c r="BI1672" s="172"/>
      <c r="CG1672" s="430"/>
      <c r="CH1672" s="430"/>
      <c r="CL1672" s="147"/>
    </row>
    <row r="1673" spans="1:90" s="5" customFormat="1" x14ac:dyDescent="0.25">
      <c r="A1673" s="145"/>
      <c r="B1673" s="145"/>
      <c r="C1673" s="145"/>
      <c r="D1673" s="145"/>
      <c r="E1673" s="145"/>
      <c r="F1673" s="145"/>
      <c r="G1673" s="145"/>
      <c r="H1673" s="145"/>
      <c r="I1673" s="145"/>
      <c r="J1673" s="145"/>
      <c r="K1673" s="145"/>
      <c r="L1673" s="145"/>
      <c r="M1673" s="145"/>
      <c r="N1673" s="145"/>
      <c r="O1673" s="145"/>
      <c r="P1673" s="145"/>
      <c r="Q1673" s="145"/>
      <c r="R1673" s="145"/>
      <c r="S1673" s="145"/>
      <c r="T1673" s="145"/>
      <c r="U1673" s="145"/>
      <c r="V1673" s="145"/>
      <c r="W1673" s="145"/>
      <c r="X1673" s="145"/>
      <c r="Y1673" s="145"/>
      <c r="Z1673" s="145"/>
      <c r="AA1673" s="145"/>
      <c r="AB1673" s="145"/>
      <c r="AC1673" s="169"/>
      <c r="AD1673" s="169"/>
      <c r="AE1673" s="169"/>
      <c r="AF1673" s="169"/>
      <c r="AG1673" s="169"/>
      <c r="AH1673" s="170"/>
      <c r="AI1673" s="145"/>
      <c r="AJ1673" s="145"/>
      <c r="AK1673" s="145"/>
      <c r="AL1673" s="145"/>
      <c r="AY1673" s="171"/>
      <c r="AZ1673" s="167"/>
      <c r="BA1673" s="172"/>
      <c r="BG1673" s="171"/>
      <c r="BH1673" s="167"/>
      <c r="BI1673" s="172"/>
      <c r="CG1673" s="430"/>
      <c r="CH1673" s="430"/>
      <c r="CL1673" s="147"/>
    </row>
    <row r="1674" spans="1:90" s="5" customFormat="1" x14ac:dyDescent="0.25">
      <c r="A1674" s="145"/>
      <c r="B1674" s="145"/>
      <c r="C1674" s="145"/>
      <c r="D1674" s="145"/>
      <c r="E1674" s="145"/>
      <c r="F1674" s="145"/>
      <c r="G1674" s="145"/>
      <c r="H1674" s="145"/>
      <c r="I1674" s="145"/>
      <c r="J1674" s="145"/>
      <c r="K1674" s="145"/>
      <c r="L1674" s="145"/>
      <c r="M1674" s="145"/>
      <c r="N1674" s="145"/>
      <c r="O1674" s="145"/>
      <c r="P1674" s="145"/>
      <c r="Q1674" s="145"/>
      <c r="R1674" s="145"/>
      <c r="S1674" s="145"/>
      <c r="T1674" s="145"/>
      <c r="U1674" s="145"/>
      <c r="V1674" s="145"/>
      <c r="W1674" s="145"/>
      <c r="X1674" s="145"/>
      <c r="Y1674" s="145"/>
      <c r="Z1674" s="145"/>
      <c r="AA1674" s="145"/>
      <c r="AB1674" s="145"/>
      <c r="AC1674" s="169"/>
      <c r="AD1674" s="169"/>
      <c r="AE1674" s="169"/>
      <c r="AF1674" s="169"/>
      <c r="AG1674" s="169"/>
      <c r="AH1674" s="170"/>
      <c r="AI1674" s="145"/>
      <c r="AJ1674" s="145"/>
      <c r="AK1674" s="145"/>
      <c r="AL1674" s="145"/>
      <c r="AY1674" s="171"/>
      <c r="AZ1674" s="167"/>
      <c r="BA1674" s="172"/>
      <c r="BG1674" s="171"/>
      <c r="BH1674" s="167"/>
      <c r="BI1674" s="172"/>
      <c r="CG1674" s="430"/>
      <c r="CH1674" s="430"/>
      <c r="CL1674" s="147"/>
    </row>
    <row r="1675" spans="1:90" s="5" customFormat="1" x14ac:dyDescent="0.25">
      <c r="A1675" s="145"/>
      <c r="B1675" s="145"/>
      <c r="C1675" s="145"/>
      <c r="D1675" s="145"/>
      <c r="E1675" s="145"/>
      <c r="F1675" s="145"/>
      <c r="G1675" s="145"/>
      <c r="H1675" s="145"/>
      <c r="I1675" s="145"/>
      <c r="J1675" s="145"/>
      <c r="K1675" s="145"/>
      <c r="L1675" s="145"/>
      <c r="M1675" s="145"/>
      <c r="N1675" s="145"/>
      <c r="O1675" s="145"/>
      <c r="P1675" s="145"/>
      <c r="Q1675" s="145"/>
      <c r="R1675" s="145"/>
      <c r="S1675" s="145"/>
      <c r="T1675" s="145"/>
      <c r="U1675" s="145"/>
      <c r="V1675" s="145"/>
      <c r="W1675" s="145"/>
      <c r="X1675" s="145"/>
      <c r="Y1675" s="145"/>
      <c r="Z1675" s="145"/>
      <c r="AA1675" s="145"/>
      <c r="AB1675" s="145"/>
      <c r="AC1675" s="169"/>
      <c r="AD1675" s="169"/>
      <c r="AE1675" s="169"/>
      <c r="AF1675" s="169"/>
      <c r="AG1675" s="169"/>
      <c r="AH1675" s="170"/>
      <c r="AI1675" s="145"/>
      <c r="AJ1675" s="145"/>
      <c r="AK1675" s="145"/>
      <c r="AL1675" s="145"/>
      <c r="AY1675" s="171"/>
      <c r="AZ1675" s="167"/>
      <c r="BA1675" s="172"/>
      <c r="BG1675" s="171"/>
      <c r="BH1675" s="167"/>
      <c r="BI1675" s="172"/>
      <c r="CG1675" s="430"/>
      <c r="CH1675" s="430"/>
      <c r="CL1675" s="147"/>
    </row>
    <row r="1676" spans="1:90" s="5" customFormat="1" x14ac:dyDescent="0.25">
      <c r="A1676" s="145"/>
      <c r="B1676" s="145"/>
      <c r="C1676" s="145"/>
      <c r="D1676" s="145"/>
      <c r="E1676" s="145"/>
      <c r="F1676" s="145"/>
      <c r="G1676" s="145"/>
      <c r="H1676" s="145"/>
      <c r="I1676" s="145"/>
      <c r="J1676" s="145"/>
      <c r="K1676" s="145"/>
      <c r="L1676" s="145"/>
      <c r="M1676" s="145"/>
      <c r="N1676" s="145"/>
      <c r="O1676" s="145"/>
      <c r="P1676" s="145"/>
      <c r="Q1676" s="145"/>
      <c r="R1676" s="145"/>
      <c r="S1676" s="145"/>
      <c r="T1676" s="145"/>
      <c r="U1676" s="145"/>
      <c r="V1676" s="145"/>
      <c r="W1676" s="145"/>
      <c r="X1676" s="145"/>
      <c r="Y1676" s="145"/>
      <c r="Z1676" s="145"/>
      <c r="AA1676" s="145"/>
      <c r="AB1676" s="145"/>
      <c r="AC1676" s="169"/>
      <c r="AD1676" s="169"/>
      <c r="AE1676" s="169"/>
      <c r="AF1676" s="169"/>
      <c r="AG1676" s="169"/>
      <c r="AH1676" s="170"/>
      <c r="AI1676" s="145"/>
      <c r="AJ1676" s="145"/>
      <c r="AK1676" s="145"/>
      <c r="AL1676" s="145"/>
      <c r="AY1676" s="171"/>
      <c r="AZ1676" s="167"/>
      <c r="BA1676" s="172"/>
      <c r="BG1676" s="171"/>
      <c r="BH1676" s="167"/>
      <c r="BI1676" s="172"/>
      <c r="CG1676" s="430"/>
      <c r="CH1676" s="430"/>
      <c r="CL1676" s="147"/>
    </row>
    <row r="1677" spans="1:90" s="5" customFormat="1" x14ac:dyDescent="0.25">
      <c r="A1677" s="145"/>
      <c r="B1677" s="145"/>
      <c r="C1677" s="145"/>
      <c r="D1677" s="145"/>
      <c r="E1677" s="145"/>
      <c r="F1677" s="145"/>
      <c r="G1677" s="145"/>
      <c r="H1677" s="145"/>
      <c r="I1677" s="145"/>
      <c r="J1677" s="145"/>
      <c r="K1677" s="145"/>
      <c r="L1677" s="145"/>
      <c r="M1677" s="145"/>
      <c r="N1677" s="145"/>
      <c r="O1677" s="145"/>
      <c r="P1677" s="145"/>
      <c r="Q1677" s="145"/>
      <c r="R1677" s="145"/>
      <c r="S1677" s="145"/>
      <c r="T1677" s="145"/>
      <c r="U1677" s="145"/>
      <c r="V1677" s="145"/>
      <c r="W1677" s="145"/>
      <c r="X1677" s="145"/>
      <c r="Y1677" s="145"/>
      <c r="Z1677" s="145"/>
      <c r="AA1677" s="145"/>
      <c r="AB1677" s="145"/>
      <c r="AC1677" s="169"/>
      <c r="AD1677" s="169"/>
      <c r="AE1677" s="169"/>
      <c r="AF1677" s="169"/>
      <c r="AG1677" s="169"/>
      <c r="AH1677" s="170"/>
      <c r="AI1677" s="145"/>
      <c r="AJ1677" s="145"/>
      <c r="AK1677" s="145"/>
      <c r="AL1677" s="145"/>
      <c r="AY1677" s="171"/>
      <c r="AZ1677" s="167"/>
      <c r="BA1677" s="172"/>
      <c r="BG1677" s="171"/>
      <c r="BH1677" s="167"/>
      <c r="BI1677" s="172"/>
      <c r="CG1677" s="430"/>
      <c r="CH1677" s="430"/>
      <c r="CL1677" s="147"/>
    </row>
    <row r="1678" spans="1:90" s="5" customFormat="1" x14ac:dyDescent="0.25">
      <c r="A1678" s="145"/>
      <c r="B1678" s="145"/>
      <c r="C1678" s="145"/>
      <c r="D1678" s="145"/>
      <c r="E1678" s="145"/>
      <c r="F1678" s="145"/>
      <c r="G1678" s="145"/>
      <c r="H1678" s="145"/>
      <c r="I1678" s="145"/>
      <c r="J1678" s="145"/>
      <c r="K1678" s="145"/>
      <c r="L1678" s="145"/>
      <c r="M1678" s="145"/>
      <c r="N1678" s="145"/>
      <c r="O1678" s="145"/>
      <c r="P1678" s="145"/>
      <c r="Q1678" s="145"/>
      <c r="R1678" s="145"/>
      <c r="S1678" s="145"/>
      <c r="T1678" s="145"/>
      <c r="U1678" s="145"/>
      <c r="V1678" s="145"/>
      <c r="W1678" s="145"/>
      <c r="X1678" s="145"/>
      <c r="Y1678" s="145"/>
      <c r="Z1678" s="145"/>
      <c r="AA1678" s="145"/>
      <c r="AB1678" s="145"/>
      <c r="AC1678" s="169"/>
      <c r="AD1678" s="169"/>
      <c r="AE1678" s="169"/>
      <c r="AF1678" s="169"/>
      <c r="AG1678" s="169"/>
      <c r="AH1678" s="170"/>
      <c r="AI1678" s="145"/>
      <c r="AJ1678" s="145"/>
      <c r="AK1678" s="145"/>
      <c r="AL1678" s="145"/>
      <c r="AY1678" s="171"/>
      <c r="AZ1678" s="167"/>
      <c r="BA1678" s="172"/>
      <c r="BG1678" s="171"/>
      <c r="BH1678" s="167"/>
      <c r="BI1678" s="172"/>
      <c r="CG1678" s="430"/>
      <c r="CH1678" s="430"/>
      <c r="CL1678" s="147"/>
    </row>
    <row r="1679" spans="1:90" s="5" customFormat="1" x14ac:dyDescent="0.25">
      <c r="A1679" s="145"/>
      <c r="B1679" s="145"/>
      <c r="C1679" s="145"/>
      <c r="D1679" s="145"/>
      <c r="E1679" s="145"/>
      <c r="F1679" s="145"/>
      <c r="G1679" s="145"/>
      <c r="H1679" s="145"/>
      <c r="I1679" s="145"/>
      <c r="J1679" s="145"/>
      <c r="K1679" s="145"/>
      <c r="L1679" s="145"/>
      <c r="M1679" s="145"/>
      <c r="N1679" s="145"/>
      <c r="O1679" s="145"/>
      <c r="P1679" s="145"/>
      <c r="Q1679" s="145"/>
      <c r="R1679" s="145"/>
      <c r="S1679" s="145"/>
      <c r="T1679" s="145"/>
      <c r="U1679" s="145"/>
      <c r="V1679" s="145"/>
      <c r="W1679" s="145"/>
      <c r="X1679" s="145"/>
      <c r="Y1679" s="145"/>
      <c r="Z1679" s="145"/>
      <c r="AA1679" s="145"/>
      <c r="AB1679" s="145"/>
      <c r="AC1679" s="169"/>
      <c r="AD1679" s="169"/>
      <c r="AE1679" s="169"/>
      <c r="AF1679" s="169"/>
      <c r="AG1679" s="169"/>
      <c r="AH1679" s="170"/>
      <c r="AI1679" s="145"/>
      <c r="AJ1679" s="145"/>
      <c r="AK1679" s="145"/>
      <c r="AL1679" s="145"/>
      <c r="AY1679" s="171"/>
      <c r="AZ1679" s="167"/>
      <c r="BA1679" s="172"/>
      <c r="BG1679" s="171"/>
      <c r="BH1679" s="167"/>
      <c r="BI1679" s="172"/>
      <c r="CG1679" s="430"/>
      <c r="CH1679" s="430"/>
      <c r="CL1679" s="147"/>
    </row>
    <row r="1680" spans="1:90" s="5" customFormat="1" x14ac:dyDescent="0.25">
      <c r="A1680" s="145"/>
      <c r="B1680" s="145"/>
      <c r="C1680" s="145"/>
      <c r="D1680" s="145"/>
      <c r="E1680" s="145"/>
      <c r="F1680" s="145"/>
      <c r="G1680" s="145"/>
      <c r="H1680" s="145"/>
      <c r="I1680" s="145"/>
      <c r="J1680" s="145"/>
      <c r="K1680" s="145"/>
      <c r="L1680" s="145"/>
      <c r="M1680" s="145"/>
      <c r="N1680" s="145"/>
      <c r="O1680" s="145"/>
      <c r="P1680" s="145"/>
      <c r="Q1680" s="145"/>
      <c r="R1680" s="145"/>
      <c r="S1680" s="145"/>
      <c r="T1680" s="145"/>
      <c r="U1680" s="145"/>
      <c r="V1680" s="145"/>
      <c r="W1680" s="145"/>
      <c r="X1680" s="145"/>
      <c r="Y1680" s="145"/>
      <c r="Z1680" s="145"/>
      <c r="AA1680" s="145"/>
      <c r="AB1680" s="145"/>
      <c r="AC1680" s="169"/>
      <c r="AD1680" s="169"/>
      <c r="AE1680" s="169"/>
      <c r="AF1680" s="169"/>
      <c r="AG1680" s="169"/>
      <c r="AH1680" s="170"/>
      <c r="AI1680" s="145"/>
      <c r="AJ1680" s="145"/>
      <c r="AK1680" s="145"/>
      <c r="AL1680" s="145"/>
      <c r="AY1680" s="171"/>
      <c r="AZ1680" s="167"/>
      <c r="BA1680" s="172"/>
      <c r="BG1680" s="171"/>
      <c r="BH1680" s="167"/>
      <c r="BI1680" s="172"/>
      <c r="CG1680" s="430"/>
      <c r="CH1680" s="430"/>
      <c r="CL1680" s="147"/>
    </row>
    <row r="1681" spans="1:90" s="5" customFormat="1" x14ac:dyDescent="0.25">
      <c r="A1681" s="145"/>
      <c r="B1681" s="145"/>
      <c r="C1681" s="145"/>
      <c r="D1681" s="145"/>
      <c r="E1681" s="145"/>
      <c r="F1681" s="145"/>
      <c r="G1681" s="145"/>
      <c r="H1681" s="145"/>
      <c r="I1681" s="145"/>
      <c r="J1681" s="145"/>
      <c r="K1681" s="145"/>
      <c r="L1681" s="145"/>
      <c r="M1681" s="145"/>
      <c r="N1681" s="145"/>
      <c r="O1681" s="145"/>
      <c r="P1681" s="145"/>
      <c r="Q1681" s="145"/>
      <c r="R1681" s="145"/>
      <c r="S1681" s="145"/>
      <c r="T1681" s="145"/>
      <c r="U1681" s="145"/>
      <c r="V1681" s="145"/>
      <c r="W1681" s="145"/>
      <c r="X1681" s="145"/>
      <c r="Y1681" s="145"/>
      <c r="Z1681" s="145"/>
      <c r="AA1681" s="145"/>
      <c r="AB1681" s="145"/>
      <c r="AC1681" s="169"/>
      <c r="AD1681" s="169"/>
      <c r="AE1681" s="169"/>
      <c r="AF1681" s="169"/>
      <c r="AG1681" s="169"/>
      <c r="AH1681" s="170"/>
      <c r="AI1681" s="145"/>
      <c r="AJ1681" s="145"/>
      <c r="AK1681" s="145"/>
      <c r="AL1681" s="145"/>
      <c r="AY1681" s="171"/>
      <c r="AZ1681" s="167"/>
      <c r="BA1681" s="172"/>
      <c r="BG1681" s="171"/>
      <c r="BH1681" s="167"/>
      <c r="BI1681" s="172"/>
      <c r="CG1681" s="430"/>
      <c r="CH1681" s="430"/>
      <c r="CL1681" s="147"/>
    </row>
    <row r="1682" spans="1:90" s="5" customFormat="1" x14ac:dyDescent="0.25">
      <c r="A1682" s="145"/>
      <c r="B1682" s="145"/>
      <c r="C1682" s="145"/>
      <c r="D1682" s="145"/>
      <c r="E1682" s="145"/>
      <c r="F1682" s="145"/>
      <c r="G1682" s="145"/>
      <c r="H1682" s="145"/>
      <c r="I1682" s="145"/>
      <c r="J1682" s="145"/>
      <c r="K1682" s="145"/>
      <c r="L1682" s="145"/>
      <c r="M1682" s="145"/>
      <c r="N1682" s="145"/>
      <c r="O1682" s="145"/>
      <c r="P1682" s="145"/>
      <c r="Q1682" s="145"/>
      <c r="R1682" s="145"/>
      <c r="S1682" s="145"/>
      <c r="T1682" s="145"/>
      <c r="U1682" s="145"/>
      <c r="V1682" s="145"/>
      <c r="W1682" s="145"/>
      <c r="X1682" s="145"/>
      <c r="Y1682" s="145"/>
      <c r="Z1682" s="145"/>
      <c r="AA1682" s="145"/>
      <c r="AB1682" s="145"/>
      <c r="AC1682" s="169"/>
      <c r="AD1682" s="169"/>
      <c r="AE1682" s="169"/>
      <c r="AF1682" s="169"/>
      <c r="AG1682" s="169"/>
      <c r="AH1682" s="170"/>
      <c r="AI1682" s="145"/>
      <c r="AJ1682" s="145"/>
      <c r="AK1682" s="145"/>
      <c r="AL1682" s="145"/>
      <c r="AY1682" s="171"/>
      <c r="AZ1682" s="167"/>
      <c r="BA1682" s="172"/>
      <c r="BG1682" s="171"/>
      <c r="BH1682" s="167"/>
      <c r="BI1682" s="172"/>
      <c r="CG1682" s="430"/>
      <c r="CH1682" s="430"/>
      <c r="CL1682" s="147"/>
    </row>
    <row r="1683" spans="1:90" s="5" customFormat="1" x14ac:dyDescent="0.25">
      <c r="A1683" s="145"/>
      <c r="B1683" s="145"/>
      <c r="C1683" s="145"/>
      <c r="D1683" s="145"/>
      <c r="E1683" s="145"/>
      <c r="F1683" s="145"/>
      <c r="G1683" s="145"/>
      <c r="H1683" s="145"/>
      <c r="I1683" s="145"/>
      <c r="J1683" s="145"/>
      <c r="K1683" s="145"/>
      <c r="L1683" s="145"/>
      <c r="M1683" s="145"/>
      <c r="N1683" s="145"/>
      <c r="O1683" s="145"/>
      <c r="P1683" s="145"/>
      <c r="Q1683" s="145"/>
      <c r="R1683" s="145"/>
      <c r="S1683" s="145"/>
      <c r="T1683" s="145"/>
      <c r="U1683" s="145"/>
      <c r="V1683" s="145"/>
      <c r="W1683" s="145"/>
      <c r="X1683" s="145"/>
      <c r="Y1683" s="145"/>
      <c r="Z1683" s="145"/>
      <c r="AA1683" s="145"/>
      <c r="AB1683" s="145"/>
      <c r="AC1683" s="169"/>
      <c r="AD1683" s="169"/>
      <c r="AE1683" s="169"/>
      <c r="AF1683" s="169"/>
      <c r="AG1683" s="169"/>
      <c r="AH1683" s="170"/>
      <c r="AI1683" s="145"/>
      <c r="AJ1683" s="145"/>
      <c r="AK1683" s="145"/>
      <c r="AL1683" s="145"/>
      <c r="AY1683" s="171"/>
      <c r="AZ1683" s="167"/>
      <c r="BA1683" s="172"/>
      <c r="BG1683" s="171"/>
      <c r="BH1683" s="167"/>
      <c r="BI1683" s="172"/>
      <c r="CG1683" s="430"/>
      <c r="CH1683" s="430"/>
      <c r="CL1683" s="147"/>
    </row>
    <row r="1684" spans="1:90" s="5" customFormat="1" x14ac:dyDescent="0.25">
      <c r="A1684" s="145"/>
      <c r="B1684" s="145"/>
      <c r="C1684" s="145"/>
      <c r="D1684" s="145"/>
      <c r="E1684" s="145"/>
      <c r="F1684" s="145"/>
      <c r="G1684" s="145"/>
      <c r="H1684" s="145"/>
      <c r="I1684" s="145"/>
      <c r="J1684" s="145"/>
      <c r="K1684" s="145"/>
      <c r="L1684" s="145"/>
      <c r="M1684" s="145"/>
      <c r="N1684" s="145"/>
      <c r="O1684" s="145"/>
      <c r="P1684" s="145"/>
      <c r="Q1684" s="145"/>
      <c r="R1684" s="145"/>
      <c r="S1684" s="145"/>
      <c r="T1684" s="145"/>
      <c r="U1684" s="145"/>
      <c r="V1684" s="145"/>
      <c r="W1684" s="145"/>
      <c r="X1684" s="145"/>
      <c r="Y1684" s="145"/>
      <c r="Z1684" s="145"/>
      <c r="AA1684" s="145"/>
      <c r="AB1684" s="145"/>
      <c r="AC1684" s="169"/>
      <c r="AD1684" s="169"/>
      <c r="AE1684" s="169"/>
      <c r="AF1684" s="169"/>
      <c r="AG1684" s="169"/>
      <c r="AH1684" s="170"/>
      <c r="AI1684" s="145"/>
      <c r="AJ1684" s="145"/>
      <c r="AK1684" s="145"/>
      <c r="AL1684" s="145"/>
      <c r="AY1684" s="171"/>
      <c r="AZ1684" s="167"/>
      <c r="BA1684" s="172"/>
      <c r="BG1684" s="171"/>
      <c r="BH1684" s="167"/>
      <c r="BI1684" s="172"/>
      <c r="CG1684" s="430"/>
      <c r="CH1684" s="430"/>
      <c r="CL1684" s="147"/>
    </row>
    <row r="1685" spans="1:90" s="5" customFormat="1" x14ac:dyDescent="0.25">
      <c r="A1685" s="145"/>
      <c r="B1685" s="145"/>
      <c r="C1685" s="145"/>
      <c r="D1685" s="145"/>
      <c r="E1685" s="145"/>
      <c r="F1685" s="145"/>
      <c r="G1685" s="145"/>
      <c r="H1685" s="145"/>
      <c r="I1685" s="145"/>
      <c r="J1685" s="145"/>
      <c r="K1685" s="145"/>
      <c r="L1685" s="145"/>
      <c r="M1685" s="145"/>
      <c r="N1685" s="145"/>
      <c r="O1685" s="145"/>
      <c r="P1685" s="145"/>
      <c r="Q1685" s="145"/>
      <c r="R1685" s="145"/>
      <c r="S1685" s="145"/>
      <c r="T1685" s="145"/>
      <c r="U1685" s="145"/>
      <c r="V1685" s="145"/>
      <c r="W1685" s="145"/>
      <c r="X1685" s="145"/>
      <c r="Y1685" s="145"/>
      <c r="Z1685" s="145"/>
      <c r="AA1685" s="145"/>
      <c r="AB1685" s="145"/>
      <c r="AC1685" s="169"/>
      <c r="AD1685" s="169"/>
      <c r="AE1685" s="169"/>
      <c r="AF1685" s="169"/>
      <c r="AG1685" s="169"/>
      <c r="AH1685" s="170"/>
      <c r="AI1685" s="145"/>
      <c r="AJ1685" s="145"/>
      <c r="AK1685" s="145"/>
      <c r="AL1685" s="145"/>
      <c r="AY1685" s="171"/>
      <c r="AZ1685" s="167"/>
      <c r="BA1685" s="172"/>
      <c r="BG1685" s="171"/>
      <c r="BH1685" s="167"/>
      <c r="BI1685" s="172"/>
      <c r="CG1685" s="430"/>
      <c r="CH1685" s="430"/>
      <c r="CL1685" s="147"/>
    </row>
    <row r="1686" spans="1:90" s="5" customFormat="1" x14ac:dyDescent="0.25">
      <c r="A1686" s="145"/>
      <c r="B1686" s="145"/>
      <c r="C1686" s="145"/>
      <c r="D1686" s="145"/>
      <c r="E1686" s="145"/>
      <c r="F1686" s="145"/>
      <c r="G1686" s="145"/>
      <c r="H1686" s="145"/>
      <c r="I1686" s="145"/>
      <c r="J1686" s="145"/>
      <c r="K1686" s="145"/>
      <c r="L1686" s="145"/>
      <c r="M1686" s="145"/>
      <c r="N1686" s="145"/>
      <c r="O1686" s="145"/>
      <c r="P1686" s="145"/>
      <c r="Q1686" s="145"/>
      <c r="R1686" s="145"/>
      <c r="S1686" s="145"/>
      <c r="T1686" s="145"/>
      <c r="U1686" s="145"/>
      <c r="V1686" s="145"/>
      <c r="W1686" s="145"/>
      <c r="X1686" s="145"/>
      <c r="Y1686" s="145"/>
      <c r="Z1686" s="145"/>
      <c r="AA1686" s="145"/>
      <c r="AB1686" s="145"/>
      <c r="AC1686" s="169"/>
      <c r="AD1686" s="169"/>
      <c r="AE1686" s="169"/>
      <c r="AF1686" s="169"/>
      <c r="AG1686" s="169"/>
      <c r="AH1686" s="170"/>
      <c r="AI1686" s="145"/>
      <c r="AJ1686" s="145"/>
      <c r="AK1686" s="145"/>
      <c r="AL1686" s="145"/>
      <c r="AY1686" s="171"/>
      <c r="AZ1686" s="167"/>
      <c r="BA1686" s="172"/>
      <c r="BG1686" s="171"/>
      <c r="BH1686" s="167"/>
      <c r="BI1686" s="172"/>
      <c r="CG1686" s="430"/>
      <c r="CH1686" s="430"/>
      <c r="CL1686" s="147"/>
    </row>
    <row r="1687" spans="1:90" s="5" customFormat="1" x14ac:dyDescent="0.25">
      <c r="A1687" s="145"/>
      <c r="B1687" s="145"/>
      <c r="C1687" s="145"/>
      <c r="D1687" s="145"/>
      <c r="E1687" s="145"/>
      <c r="F1687" s="145"/>
      <c r="G1687" s="145"/>
      <c r="H1687" s="145"/>
      <c r="I1687" s="145"/>
      <c r="J1687" s="145"/>
      <c r="K1687" s="145"/>
      <c r="L1687" s="145"/>
      <c r="M1687" s="145"/>
      <c r="N1687" s="145"/>
      <c r="O1687" s="145"/>
      <c r="P1687" s="145"/>
      <c r="Q1687" s="145"/>
      <c r="R1687" s="145"/>
      <c r="S1687" s="145"/>
      <c r="T1687" s="145"/>
      <c r="U1687" s="145"/>
      <c r="V1687" s="145"/>
      <c r="W1687" s="145"/>
      <c r="X1687" s="145"/>
      <c r="Y1687" s="145"/>
      <c r="Z1687" s="145"/>
      <c r="AA1687" s="145"/>
      <c r="AB1687" s="145"/>
      <c r="AC1687" s="169"/>
      <c r="AD1687" s="169"/>
      <c r="AE1687" s="169"/>
      <c r="AF1687" s="169"/>
      <c r="AG1687" s="169"/>
      <c r="AH1687" s="170"/>
      <c r="AI1687" s="145"/>
      <c r="AJ1687" s="145"/>
      <c r="AK1687" s="145"/>
      <c r="AL1687" s="145"/>
      <c r="AY1687" s="171"/>
      <c r="AZ1687" s="167"/>
      <c r="BA1687" s="172"/>
      <c r="BG1687" s="171"/>
      <c r="BH1687" s="167"/>
      <c r="BI1687" s="172"/>
      <c r="CG1687" s="430"/>
      <c r="CH1687" s="430"/>
      <c r="CL1687" s="147"/>
    </row>
    <row r="1688" spans="1:90" s="5" customFormat="1" x14ac:dyDescent="0.25">
      <c r="A1688" s="145"/>
      <c r="B1688" s="145"/>
      <c r="C1688" s="145"/>
      <c r="D1688" s="145"/>
      <c r="E1688" s="145"/>
      <c r="F1688" s="145"/>
      <c r="G1688" s="145"/>
      <c r="H1688" s="145"/>
      <c r="I1688" s="145"/>
      <c r="J1688" s="145"/>
      <c r="K1688" s="145"/>
      <c r="L1688" s="145"/>
      <c r="M1688" s="145"/>
      <c r="N1688" s="145"/>
      <c r="O1688" s="145"/>
      <c r="P1688" s="145"/>
      <c r="Q1688" s="145"/>
      <c r="R1688" s="145"/>
      <c r="S1688" s="145"/>
      <c r="T1688" s="145"/>
      <c r="U1688" s="145"/>
      <c r="V1688" s="145"/>
      <c r="W1688" s="145"/>
      <c r="X1688" s="145"/>
      <c r="Y1688" s="145"/>
      <c r="Z1688" s="145"/>
      <c r="AA1688" s="145"/>
      <c r="AB1688" s="145"/>
      <c r="AC1688" s="169"/>
      <c r="AD1688" s="169"/>
      <c r="AE1688" s="169"/>
      <c r="AF1688" s="169"/>
      <c r="AG1688" s="169"/>
      <c r="AH1688" s="170"/>
      <c r="AI1688" s="145"/>
      <c r="AJ1688" s="145"/>
      <c r="AK1688" s="145"/>
      <c r="AL1688" s="145"/>
      <c r="AY1688" s="171"/>
      <c r="AZ1688" s="167"/>
      <c r="BA1688" s="172"/>
      <c r="BG1688" s="171"/>
      <c r="BH1688" s="167"/>
      <c r="BI1688" s="172"/>
      <c r="CG1688" s="430"/>
      <c r="CH1688" s="430"/>
      <c r="CL1688" s="147"/>
    </row>
    <row r="1689" spans="1:90" s="5" customFormat="1" x14ac:dyDescent="0.25">
      <c r="A1689" s="145"/>
      <c r="B1689" s="145"/>
      <c r="C1689" s="145"/>
      <c r="D1689" s="145"/>
      <c r="E1689" s="145"/>
      <c r="F1689" s="145"/>
      <c r="G1689" s="145"/>
      <c r="H1689" s="145"/>
      <c r="I1689" s="145"/>
      <c r="J1689" s="145"/>
      <c r="K1689" s="145"/>
      <c r="L1689" s="145"/>
      <c r="M1689" s="145"/>
      <c r="N1689" s="145"/>
      <c r="O1689" s="145"/>
      <c r="P1689" s="145"/>
      <c r="Q1689" s="145"/>
      <c r="R1689" s="145"/>
      <c r="S1689" s="145"/>
      <c r="T1689" s="145"/>
      <c r="U1689" s="145"/>
      <c r="V1689" s="145"/>
      <c r="W1689" s="145"/>
      <c r="X1689" s="145"/>
      <c r="Y1689" s="145"/>
      <c r="Z1689" s="145"/>
      <c r="AA1689" s="145"/>
      <c r="AB1689" s="145"/>
      <c r="AC1689" s="169"/>
      <c r="AD1689" s="169"/>
      <c r="AE1689" s="169"/>
      <c r="AF1689" s="169"/>
      <c r="AG1689" s="169"/>
      <c r="AH1689" s="170"/>
      <c r="AI1689" s="145"/>
      <c r="AJ1689" s="145"/>
      <c r="AK1689" s="145"/>
      <c r="AL1689" s="145"/>
      <c r="AY1689" s="171"/>
      <c r="AZ1689" s="167"/>
      <c r="BA1689" s="172"/>
      <c r="BG1689" s="171"/>
      <c r="BH1689" s="167"/>
      <c r="BI1689" s="172"/>
      <c r="CG1689" s="430"/>
      <c r="CH1689" s="430"/>
      <c r="CL1689" s="147"/>
    </row>
    <row r="1690" spans="1:90" s="5" customFormat="1" x14ac:dyDescent="0.25">
      <c r="A1690" s="145"/>
      <c r="B1690" s="145"/>
      <c r="C1690" s="145"/>
      <c r="D1690" s="145"/>
      <c r="E1690" s="145"/>
      <c r="F1690" s="145"/>
      <c r="G1690" s="145"/>
      <c r="H1690" s="145"/>
      <c r="I1690" s="145"/>
      <c r="J1690" s="145"/>
      <c r="K1690" s="145"/>
      <c r="L1690" s="145"/>
      <c r="M1690" s="145"/>
      <c r="N1690" s="145"/>
      <c r="O1690" s="145"/>
      <c r="P1690" s="145"/>
      <c r="Q1690" s="145"/>
      <c r="R1690" s="145"/>
      <c r="S1690" s="145"/>
      <c r="T1690" s="145"/>
      <c r="U1690" s="145"/>
      <c r="V1690" s="145"/>
      <c r="W1690" s="145"/>
      <c r="X1690" s="145"/>
      <c r="Y1690" s="145"/>
      <c r="Z1690" s="145"/>
      <c r="AA1690" s="145"/>
      <c r="AB1690" s="145"/>
      <c r="AC1690" s="169"/>
      <c r="AD1690" s="169"/>
      <c r="AE1690" s="169"/>
      <c r="AF1690" s="169"/>
      <c r="AG1690" s="169"/>
      <c r="AH1690" s="170"/>
      <c r="AI1690" s="145"/>
      <c r="AJ1690" s="145"/>
      <c r="AK1690" s="145"/>
      <c r="AL1690" s="145"/>
      <c r="AY1690" s="171"/>
      <c r="AZ1690" s="167"/>
      <c r="BA1690" s="172"/>
      <c r="BG1690" s="171"/>
      <c r="BH1690" s="167"/>
      <c r="BI1690" s="172"/>
      <c r="CG1690" s="430"/>
      <c r="CH1690" s="430"/>
      <c r="CL1690" s="147"/>
    </row>
    <row r="1691" spans="1:90" s="5" customFormat="1" x14ac:dyDescent="0.25">
      <c r="A1691" s="145"/>
      <c r="B1691" s="145"/>
      <c r="C1691" s="145"/>
      <c r="D1691" s="145"/>
      <c r="E1691" s="145"/>
      <c r="F1691" s="145"/>
      <c r="G1691" s="145"/>
      <c r="H1691" s="145"/>
      <c r="I1691" s="145"/>
      <c r="J1691" s="145"/>
      <c r="K1691" s="145"/>
      <c r="L1691" s="145"/>
      <c r="M1691" s="145"/>
      <c r="N1691" s="145"/>
      <c r="O1691" s="145"/>
      <c r="P1691" s="145"/>
      <c r="Q1691" s="145"/>
      <c r="R1691" s="145"/>
      <c r="S1691" s="145"/>
      <c r="T1691" s="145"/>
      <c r="U1691" s="145"/>
      <c r="V1691" s="145"/>
      <c r="W1691" s="145"/>
      <c r="X1691" s="145"/>
      <c r="Y1691" s="145"/>
      <c r="Z1691" s="145"/>
      <c r="AA1691" s="145"/>
      <c r="AB1691" s="145"/>
      <c r="AC1691" s="169"/>
      <c r="AD1691" s="169"/>
      <c r="AE1691" s="169"/>
      <c r="AF1691" s="169"/>
      <c r="AG1691" s="169"/>
      <c r="AH1691" s="170"/>
      <c r="AI1691" s="145"/>
      <c r="AJ1691" s="145"/>
      <c r="AK1691" s="145"/>
      <c r="AL1691" s="145"/>
      <c r="AY1691" s="171"/>
      <c r="AZ1691" s="167"/>
      <c r="BA1691" s="172"/>
      <c r="BG1691" s="171"/>
      <c r="BH1691" s="167"/>
      <c r="BI1691" s="172"/>
      <c r="CG1691" s="430"/>
      <c r="CH1691" s="430"/>
      <c r="CL1691" s="147"/>
    </row>
    <row r="1692" spans="1:90" s="5" customFormat="1" x14ac:dyDescent="0.25">
      <c r="A1692" s="145"/>
      <c r="B1692" s="145"/>
      <c r="C1692" s="145"/>
      <c r="D1692" s="145"/>
      <c r="E1692" s="145"/>
      <c r="F1692" s="145"/>
      <c r="G1692" s="145"/>
      <c r="H1692" s="145"/>
      <c r="I1692" s="145"/>
      <c r="J1692" s="145"/>
      <c r="K1692" s="145"/>
      <c r="L1692" s="145"/>
      <c r="M1692" s="145"/>
      <c r="N1692" s="145"/>
      <c r="O1692" s="145"/>
      <c r="P1692" s="145"/>
      <c r="Q1692" s="145"/>
      <c r="R1692" s="145"/>
      <c r="S1692" s="145"/>
      <c r="T1692" s="145"/>
      <c r="U1692" s="145"/>
      <c r="V1692" s="145"/>
      <c r="W1692" s="145"/>
      <c r="X1692" s="145"/>
      <c r="Y1692" s="145"/>
      <c r="Z1692" s="145"/>
      <c r="AA1692" s="145"/>
      <c r="AB1692" s="145"/>
      <c r="AC1692" s="169"/>
      <c r="AD1692" s="169"/>
      <c r="AE1692" s="169"/>
      <c r="AF1692" s="169"/>
      <c r="AG1692" s="169"/>
      <c r="AH1692" s="170"/>
      <c r="AI1692" s="145"/>
      <c r="AJ1692" s="145"/>
      <c r="AK1692" s="145"/>
      <c r="AL1692" s="145"/>
      <c r="AY1692" s="171"/>
      <c r="AZ1692" s="167"/>
      <c r="BA1692" s="172"/>
      <c r="BG1692" s="171"/>
      <c r="BH1692" s="167"/>
      <c r="BI1692" s="172"/>
      <c r="CG1692" s="430"/>
      <c r="CH1692" s="430"/>
      <c r="CL1692" s="147"/>
    </row>
    <row r="1693" spans="1:90" s="5" customFormat="1" x14ac:dyDescent="0.25">
      <c r="A1693" s="145"/>
      <c r="B1693" s="145"/>
      <c r="C1693" s="145"/>
      <c r="D1693" s="145"/>
      <c r="E1693" s="145"/>
      <c r="F1693" s="145"/>
      <c r="G1693" s="145"/>
      <c r="H1693" s="145"/>
      <c r="I1693" s="145"/>
      <c r="J1693" s="145"/>
      <c r="K1693" s="145"/>
      <c r="L1693" s="145"/>
      <c r="M1693" s="145"/>
      <c r="N1693" s="145"/>
      <c r="O1693" s="145"/>
      <c r="P1693" s="145"/>
      <c r="Q1693" s="145"/>
      <c r="R1693" s="145"/>
      <c r="S1693" s="145"/>
      <c r="T1693" s="145"/>
      <c r="U1693" s="145"/>
      <c r="V1693" s="145"/>
      <c r="W1693" s="145"/>
      <c r="X1693" s="145"/>
      <c r="Y1693" s="145"/>
      <c r="Z1693" s="145"/>
      <c r="AA1693" s="145"/>
      <c r="AB1693" s="145"/>
      <c r="AC1693" s="169"/>
      <c r="AD1693" s="169"/>
      <c r="AE1693" s="169"/>
      <c r="AF1693" s="169"/>
      <c r="AG1693" s="169"/>
      <c r="AH1693" s="170"/>
      <c r="AI1693" s="145"/>
      <c r="AJ1693" s="145"/>
      <c r="AK1693" s="145"/>
      <c r="AL1693" s="145"/>
      <c r="AY1693" s="171"/>
      <c r="AZ1693" s="167"/>
      <c r="BA1693" s="172"/>
      <c r="BG1693" s="171"/>
      <c r="BH1693" s="167"/>
      <c r="BI1693" s="172"/>
      <c r="CG1693" s="430"/>
      <c r="CH1693" s="430"/>
      <c r="CL1693" s="147"/>
    </row>
    <row r="1694" spans="1:90" s="5" customFormat="1" x14ac:dyDescent="0.25">
      <c r="A1694" s="145"/>
      <c r="B1694" s="145"/>
      <c r="C1694" s="145"/>
      <c r="D1694" s="145"/>
      <c r="E1694" s="145"/>
      <c r="F1694" s="145"/>
      <c r="G1694" s="145"/>
      <c r="H1694" s="145"/>
      <c r="I1694" s="145"/>
      <c r="J1694" s="145"/>
      <c r="K1694" s="145"/>
      <c r="L1694" s="145"/>
      <c r="M1694" s="145"/>
      <c r="N1694" s="145"/>
      <c r="O1694" s="145"/>
      <c r="P1694" s="145"/>
      <c r="Q1694" s="145"/>
      <c r="R1694" s="145"/>
      <c r="S1694" s="145"/>
      <c r="T1694" s="145"/>
      <c r="U1694" s="145"/>
      <c r="V1694" s="145"/>
      <c r="W1694" s="145"/>
      <c r="X1694" s="145"/>
      <c r="Y1694" s="145"/>
      <c r="Z1694" s="145"/>
      <c r="AA1694" s="145"/>
      <c r="AB1694" s="145"/>
      <c r="AC1694" s="169"/>
      <c r="AD1694" s="169"/>
      <c r="AE1694" s="169"/>
      <c r="AF1694" s="169"/>
      <c r="AG1694" s="169"/>
      <c r="AH1694" s="170"/>
      <c r="AI1694" s="145"/>
      <c r="AJ1694" s="145"/>
      <c r="AK1694" s="145"/>
      <c r="AL1694" s="145"/>
      <c r="AY1694" s="171"/>
      <c r="AZ1694" s="167"/>
      <c r="BA1694" s="172"/>
      <c r="BG1694" s="171"/>
      <c r="BH1694" s="167"/>
      <c r="BI1694" s="172"/>
      <c r="CG1694" s="430"/>
      <c r="CH1694" s="430"/>
      <c r="CL1694" s="147"/>
    </row>
    <row r="1695" spans="1:90" s="5" customFormat="1" x14ac:dyDescent="0.25">
      <c r="A1695" s="145"/>
      <c r="B1695" s="145"/>
      <c r="C1695" s="145"/>
      <c r="D1695" s="145"/>
      <c r="E1695" s="145"/>
      <c r="F1695" s="145"/>
      <c r="G1695" s="145"/>
      <c r="H1695" s="145"/>
      <c r="I1695" s="145"/>
      <c r="J1695" s="145"/>
      <c r="K1695" s="145"/>
      <c r="L1695" s="145"/>
      <c r="M1695" s="145"/>
      <c r="N1695" s="145"/>
      <c r="O1695" s="145"/>
      <c r="P1695" s="145"/>
      <c r="Q1695" s="145"/>
      <c r="R1695" s="145"/>
      <c r="S1695" s="145"/>
      <c r="T1695" s="145"/>
      <c r="U1695" s="145"/>
      <c r="V1695" s="145"/>
      <c r="W1695" s="145"/>
      <c r="X1695" s="145"/>
      <c r="Y1695" s="145"/>
      <c r="Z1695" s="145"/>
      <c r="AA1695" s="145"/>
      <c r="AB1695" s="145"/>
      <c r="AC1695" s="169"/>
      <c r="AD1695" s="169"/>
      <c r="AE1695" s="169"/>
      <c r="AF1695" s="169"/>
      <c r="AG1695" s="169"/>
      <c r="AH1695" s="170"/>
      <c r="AI1695" s="145"/>
      <c r="AJ1695" s="145"/>
      <c r="AK1695" s="145"/>
      <c r="AL1695" s="145"/>
      <c r="AY1695" s="171"/>
      <c r="AZ1695" s="167"/>
      <c r="BA1695" s="172"/>
      <c r="BG1695" s="171"/>
      <c r="BH1695" s="167"/>
      <c r="BI1695" s="172"/>
      <c r="CG1695" s="430"/>
      <c r="CH1695" s="430"/>
      <c r="CL1695" s="147"/>
    </row>
    <row r="1696" spans="1:90" s="5" customFormat="1" x14ac:dyDescent="0.25">
      <c r="A1696" s="145"/>
      <c r="B1696" s="145"/>
      <c r="C1696" s="145"/>
      <c r="D1696" s="145"/>
      <c r="E1696" s="145"/>
      <c r="F1696" s="145"/>
      <c r="G1696" s="145"/>
      <c r="H1696" s="145"/>
      <c r="I1696" s="145"/>
      <c r="J1696" s="145"/>
      <c r="K1696" s="145"/>
      <c r="L1696" s="145"/>
      <c r="M1696" s="145"/>
      <c r="N1696" s="145"/>
      <c r="O1696" s="145"/>
      <c r="P1696" s="145"/>
      <c r="Q1696" s="145"/>
      <c r="R1696" s="145"/>
      <c r="S1696" s="145"/>
      <c r="T1696" s="145"/>
      <c r="U1696" s="145"/>
      <c r="V1696" s="145"/>
      <c r="W1696" s="145"/>
      <c r="X1696" s="145"/>
      <c r="Y1696" s="145"/>
      <c r="Z1696" s="145"/>
      <c r="AA1696" s="145"/>
      <c r="AB1696" s="145"/>
      <c r="AC1696" s="169"/>
      <c r="AD1696" s="169"/>
      <c r="AE1696" s="169"/>
      <c r="AF1696" s="169"/>
      <c r="AG1696" s="169"/>
      <c r="AH1696" s="170"/>
      <c r="AI1696" s="145"/>
      <c r="AJ1696" s="145"/>
      <c r="AK1696" s="145"/>
      <c r="AL1696" s="145"/>
      <c r="AY1696" s="171"/>
      <c r="AZ1696" s="167"/>
      <c r="BA1696" s="172"/>
      <c r="BG1696" s="171"/>
      <c r="BH1696" s="167"/>
      <c r="BI1696" s="172"/>
      <c r="CG1696" s="430"/>
      <c r="CH1696" s="430"/>
      <c r="CL1696" s="147"/>
    </row>
    <row r="1697" spans="1:90" s="5" customFormat="1" x14ac:dyDescent="0.25">
      <c r="A1697" s="145"/>
      <c r="B1697" s="145"/>
      <c r="C1697" s="145"/>
      <c r="D1697" s="145"/>
      <c r="E1697" s="145"/>
      <c r="F1697" s="145"/>
      <c r="G1697" s="145"/>
      <c r="H1697" s="145"/>
      <c r="I1697" s="145"/>
      <c r="J1697" s="145"/>
      <c r="K1697" s="145"/>
      <c r="L1697" s="145"/>
      <c r="M1697" s="145"/>
      <c r="N1697" s="145"/>
      <c r="O1697" s="145"/>
      <c r="P1697" s="145"/>
      <c r="Q1697" s="145"/>
      <c r="R1697" s="145"/>
      <c r="S1697" s="145"/>
      <c r="T1697" s="145"/>
      <c r="U1697" s="145"/>
      <c r="V1697" s="145"/>
      <c r="W1697" s="145"/>
      <c r="X1697" s="145"/>
      <c r="Y1697" s="145"/>
      <c r="Z1697" s="145"/>
      <c r="AA1697" s="145"/>
      <c r="AB1697" s="145"/>
      <c r="AC1697" s="169"/>
      <c r="AD1697" s="169"/>
      <c r="AE1697" s="169"/>
      <c r="AF1697" s="169"/>
      <c r="AG1697" s="169"/>
      <c r="AH1697" s="170"/>
      <c r="AI1697" s="145"/>
      <c r="AJ1697" s="145"/>
      <c r="AK1697" s="145"/>
      <c r="AL1697" s="145"/>
      <c r="AY1697" s="171"/>
      <c r="AZ1697" s="167"/>
      <c r="BA1697" s="172"/>
      <c r="BG1697" s="171"/>
      <c r="BH1697" s="167"/>
      <c r="BI1697" s="172"/>
      <c r="CG1697" s="430"/>
      <c r="CH1697" s="430"/>
      <c r="CL1697" s="147"/>
    </row>
    <row r="1698" spans="1:90" s="5" customFormat="1" x14ac:dyDescent="0.25">
      <c r="A1698" s="145"/>
      <c r="B1698" s="145"/>
      <c r="C1698" s="145"/>
      <c r="D1698" s="145"/>
      <c r="E1698" s="145"/>
      <c r="F1698" s="145"/>
      <c r="G1698" s="145"/>
      <c r="H1698" s="145"/>
      <c r="I1698" s="145"/>
      <c r="J1698" s="145"/>
      <c r="K1698" s="145"/>
      <c r="L1698" s="145"/>
      <c r="M1698" s="145"/>
      <c r="N1698" s="145"/>
      <c r="O1698" s="145"/>
      <c r="P1698" s="145"/>
      <c r="Q1698" s="145"/>
      <c r="R1698" s="145"/>
      <c r="S1698" s="145"/>
      <c r="T1698" s="145"/>
      <c r="U1698" s="145"/>
      <c r="V1698" s="145"/>
      <c r="W1698" s="145"/>
      <c r="X1698" s="145"/>
      <c r="Y1698" s="145"/>
      <c r="Z1698" s="145"/>
      <c r="AA1698" s="145"/>
      <c r="AB1698" s="145"/>
      <c r="AC1698" s="169"/>
      <c r="AD1698" s="169"/>
      <c r="AE1698" s="169"/>
      <c r="AF1698" s="169"/>
      <c r="AG1698" s="169"/>
      <c r="AH1698" s="170"/>
      <c r="AI1698" s="145"/>
      <c r="AJ1698" s="145"/>
      <c r="AK1698" s="145"/>
      <c r="AL1698" s="145"/>
      <c r="AY1698" s="171"/>
      <c r="AZ1698" s="167"/>
      <c r="BA1698" s="172"/>
      <c r="BG1698" s="171"/>
      <c r="BH1698" s="167"/>
      <c r="BI1698" s="172"/>
      <c r="CG1698" s="430"/>
      <c r="CH1698" s="430"/>
      <c r="CL1698" s="147"/>
    </row>
    <row r="1699" spans="1:90" s="5" customFormat="1" x14ac:dyDescent="0.25">
      <c r="A1699" s="145"/>
      <c r="B1699" s="145"/>
      <c r="C1699" s="145"/>
      <c r="D1699" s="145"/>
      <c r="E1699" s="145"/>
      <c r="F1699" s="145"/>
      <c r="G1699" s="145"/>
      <c r="H1699" s="145"/>
      <c r="I1699" s="145"/>
      <c r="J1699" s="145"/>
      <c r="K1699" s="145"/>
      <c r="L1699" s="145"/>
      <c r="M1699" s="145"/>
      <c r="N1699" s="145"/>
      <c r="O1699" s="145"/>
      <c r="P1699" s="145"/>
      <c r="Q1699" s="145"/>
      <c r="R1699" s="145"/>
      <c r="S1699" s="145"/>
      <c r="T1699" s="145"/>
      <c r="U1699" s="145"/>
      <c r="V1699" s="145"/>
      <c r="W1699" s="145"/>
      <c r="X1699" s="145"/>
      <c r="Y1699" s="145"/>
      <c r="Z1699" s="145"/>
      <c r="AA1699" s="145"/>
      <c r="AB1699" s="145"/>
      <c r="AC1699" s="169"/>
      <c r="AD1699" s="169"/>
      <c r="AE1699" s="169"/>
      <c r="AF1699" s="169"/>
      <c r="AG1699" s="169"/>
      <c r="AH1699" s="170"/>
      <c r="AI1699" s="145"/>
      <c r="AJ1699" s="145"/>
      <c r="AK1699" s="145"/>
      <c r="AL1699" s="145"/>
      <c r="AY1699" s="171"/>
      <c r="AZ1699" s="167"/>
      <c r="BA1699" s="172"/>
      <c r="BG1699" s="171"/>
      <c r="BH1699" s="167"/>
      <c r="BI1699" s="172"/>
      <c r="CG1699" s="430"/>
      <c r="CH1699" s="430"/>
      <c r="CL1699" s="147"/>
    </row>
    <row r="1700" spans="1:90" s="5" customFormat="1" x14ac:dyDescent="0.25">
      <c r="A1700" s="145"/>
      <c r="B1700" s="145"/>
      <c r="C1700" s="145"/>
      <c r="D1700" s="145"/>
      <c r="E1700" s="145"/>
      <c r="F1700" s="145"/>
      <c r="G1700" s="145"/>
      <c r="H1700" s="145"/>
      <c r="I1700" s="145"/>
      <c r="J1700" s="145"/>
      <c r="K1700" s="145"/>
      <c r="L1700" s="145"/>
      <c r="M1700" s="145"/>
      <c r="N1700" s="145"/>
      <c r="O1700" s="145"/>
      <c r="P1700" s="145"/>
      <c r="Q1700" s="145"/>
      <c r="R1700" s="145"/>
      <c r="S1700" s="145"/>
      <c r="T1700" s="145"/>
      <c r="U1700" s="145"/>
      <c r="V1700" s="145"/>
      <c r="W1700" s="145"/>
      <c r="X1700" s="145"/>
      <c r="Y1700" s="145"/>
      <c r="Z1700" s="145"/>
      <c r="AA1700" s="145"/>
      <c r="AB1700" s="145"/>
      <c r="AC1700" s="169"/>
      <c r="AD1700" s="169"/>
      <c r="AE1700" s="169"/>
      <c r="AF1700" s="169"/>
      <c r="AG1700" s="169"/>
      <c r="AH1700" s="170"/>
      <c r="AI1700" s="145"/>
      <c r="AJ1700" s="145"/>
      <c r="AK1700" s="145"/>
      <c r="AL1700" s="145"/>
      <c r="AY1700" s="171"/>
      <c r="AZ1700" s="167"/>
      <c r="BA1700" s="172"/>
      <c r="BG1700" s="171"/>
      <c r="BH1700" s="167"/>
      <c r="BI1700" s="172"/>
      <c r="CG1700" s="430"/>
      <c r="CH1700" s="430"/>
      <c r="CL1700" s="147"/>
    </row>
    <row r="1701" spans="1:90" s="5" customFormat="1" x14ac:dyDescent="0.25">
      <c r="A1701" s="145"/>
      <c r="B1701" s="145"/>
      <c r="C1701" s="145"/>
      <c r="D1701" s="145"/>
      <c r="E1701" s="145"/>
      <c r="F1701" s="145"/>
      <c r="G1701" s="145"/>
      <c r="H1701" s="145"/>
      <c r="I1701" s="145"/>
      <c r="J1701" s="145"/>
      <c r="K1701" s="145"/>
      <c r="L1701" s="145"/>
      <c r="M1701" s="145"/>
      <c r="N1701" s="145"/>
      <c r="O1701" s="145"/>
      <c r="P1701" s="145"/>
      <c r="Q1701" s="145"/>
      <c r="R1701" s="145"/>
      <c r="S1701" s="145"/>
      <c r="T1701" s="145"/>
      <c r="U1701" s="145"/>
      <c r="V1701" s="145"/>
      <c r="W1701" s="145"/>
      <c r="X1701" s="145"/>
      <c r="Y1701" s="145"/>
      <c r="Z1701" s="145"/>
      <c r="AA1701" s="145"/>
      <c r="AB1701" s="145"/>
      <c r="AC1701" s="169"/>
      <c r="AD1701" s="169"/>
      <c r="AE1701" s="169"/>
      <c r="AF1701" s="169"/>
      <c r="AG1701" s="169"/>
      <c r="AH1701" s="170"/>
      <c r="AI1701" s="145"/>
      <c r="AJ1701" s="145"/>
      <c r="AK1701" s="145"/>
      <c r="AL1701" s="145"/>
      <c r="AY1701" s="171"/>
      <c r="AZ1701" s="167"/>
      <c r="BA1701" s="172"/>
      <c r="BG1701" s="171"/>
      <c r="BH1701" s="167"/>
      <c r="BI1701" s="172"/>
      <c r="CG1701" s="430"/>
      <c r="CH1701" s="430"/>
      <c r="CL1701" s="147"/>
    </row>
    <row r="1702" spans="1:90" s="5" customFormat="1" x14ac:dyDescent="0.25">
      <c r="A1702" s="145"/>
      <c r="B1702" s="145"/>
      <c r="C1702" s="145"/>
      <c r="D1702" s="145"/>
      <c r="E1702" s="145"/>
      <c r="F1702" s="145"/>
      <c r="G1702" s="145"/>
      <c r="H1702" s="145"/>
      <c r="I1702" s="145"/>
      <c r="J1702" s="145"/>
      <c r="K1702" s="145"/>
      <c r="L1702" s="145"/>
      <c r="M1702" s="145"/>
      <c r="N1702" s="145"/>
      <c r="O1702" s="145"/>
      <c r="P1702" s="145"/>
      <c r="Q1702" s="145"/>
      <c r="R1702" s="145"/>
      <c r="S1702" s="145"/>
      <c r="T1702" s="145"/>
      <c r="U1702" s="145"/>
      <c r="V1702" s="145"/>
      <c r="W1702" s="145"/>
      <c r="X1702" s="145"/>
      <c r="Y1702" s="145"/>
      <c r="Z1702" s="145"/>
      <c r="AA1702" s="145"/>
      <c r="AB1702" s="145"/>
      <c r="AC1702" s="169"/>
      <c r="AD1702" s="169"/>
      <c r="AE1702" s="169"/>
      <c r="AF1702" s="169"/>
      <c r="AG1702" s="169"/>
      <c r="AH1702" s="170"/>
      <c r="AI1702" s="145"/>
      <c r="AJ1702" s="145"/>
      <c r="AK1702" s="145"/>
      <c r="AL1702" s="145"/>
      <c r="AY1702" s="171"/>
      <c r="AZ1702" s="167"/>
      <c r="BA1702" s="172"/>
      <c r="BG1702" s="171"/>
      <c r="BH1702" s="167"/>
      <c r="BI1702" s="172"/>
      <c r="CG1702" s="430"/>
      <c r="CH1702" s="430"/>
      <c r="CL1702" s="147"/>
    </row>
    <row r="1703" spans="1:90" s="5" customFormat="1" x14ac:dyDescent="0.25">
      <c r="A1703" s="145"/>
      <c r="B1703" s="145"/>
      <c r="C1703" s="145"/>
      <c r="D1703" s="145"/>
      <c r="E1703" s="145"/>
      <c r="F1703" s="145"/>
      <c r="G1703" s="145"/>
      <c r="H1703" s="145"/>
      <c r="I1703" s="145"/>
      <c r="J1703" s="145"/>
      <c r="K1703" s="145"/>
      <c r="L1703" s="145"/>
      <c r="M1703" s="145"/>
      <c r="N1703" s="145"/>
      <c r="O1703" s="145"/>
      <c r="P1703" s="145"/>
      <c r="Q1703" s="145"/>
      <c r="R1703" s="145"/>
      <c r="S1703" s="145"/>
      <c r="T1703" s="145"/>
      <c r="U1703" s="145"/>
      <c r="V1703" s="145"/>
      <c r="W1703" s="145"/>
      <c r="X1703" s="145"/>
      <c r="Y1703" s="145"/>
      <c r="Z1703" s="145"/>
      <c r="AA1703" s="145"/>
      <c r="AB1703" s="145"/>
      <c r="AC1703" s="169"/>
      <c r="AD1703" s="169"/>
      <c r="AE1703" s="169"/>
      <c r="AF1703" s="169"/>
      <c r="AG1703" s="169"/>
      <c r="AH1703" s="170"/>
      <c r="AI1703" s="145"/>
      <c r="AJ1703" s="145"/>
      <c r="AK1703" s="145"/>
      <c r="AL1703" s="145"/>
      <c r="AY1703" s="171"/>
      <c r="AZ1703" s="167"/>
      <c r="BA1703" s="172"/>
      <c r="BG1703" s="171"/>
      <c r="BH1703" s="167"/>
      <c r="BI1703" s="172"/>
      <c r="CG1703" s="430"/>
      <c r="CH1703" s="430"/>
      <c r="CL1703" s="147"/>
    </row>
    <row r="1704" spans="1:90" s="5" customFormat="1" x14ac:dyDescent="0.25">
      <c r="A1704" s="145"/>
      <c r="B1704" s="145"/>
      <c r="C1704" s="145"/>
      <c r="D1704" s="145"/>
      <c r="E1704" s="145"/>
      <c r="F1704" s="145"/>
      <c r="G1704" s="145"/>
      <c r="H1704" s="145"/>
      <c r="I1704" s="145"/>
      <c r="J1704" s="145"/>
      <c r="K1704" s="145"/>
      <c r="L1704" s="145"/>
      <c r="M1704" s="145"/>
      <c r="N1704" s="145"/>
      <c r="O1704" s="145"/>
      <c r="P1704" s="145"/>
      <c r="Q1704" s="145"/>
      <c r="R1704" s="145"/>
      <c r="S1704" s="145"/>
      <c r="T1704" s="145"/>
      <c r="U1704" s="145"/>
      <c r="V1704" s="145"/>
      <c r="W1704" s="145"/>
      <c r="X1704" s="145"/>
      <c r="Y1704" s="145"/>
      <c r="Z1704" s="145"/>
      <c r="AA1704" s="145"/>
      <c r="AB1704" s="145"/>
      <c r="AC1704" s="169"/>
      <c r="AD1704" s="169"/>
      <c r="AE1704" s="169"/>
      <c r="AF1704" s="169"/>
      <c r="AG1704" s="169"/>
      <c r="AH1704" s="170"/>
      <c r="AI1704" s="145"/>
      <c r="AJ1704" s="145"/>
      <c r="AK1704" s="145"/>
      <c r="AL1704" s="145"/>
      <c r="AY1704" s="171"/>
      <c r="AZ1704" s="167"/>
      <c r="BA1704" s="172"/>
      <c r="BG1704" s="171"/>
      <c r="BH1704" s="167"/>
      <c r="BI1704" s="172"/>
      <c r="CG1704" s="430"/>
      <c r="CH1704" s="430"/>
      <c r="CL1704" s="147"/>
    </row>
    <row r="1705" spans="1:90" s="5" customFormat="1" x14ac:dyDescent="0.25">
      <c r="A1705" s="145"/>
      <c r="B1705" s="145"/>
      <c r="C1705" s="145"/>
      <c r="D1705" s="145"/>
      <c r="E1705" s="145"/>
      <c r="F1705" s="145"/>
      <c r="G1705" s="145"/>
      <c r="H1705" s="145"/>
      <c r="I1705" s="145"/>
      <c r="J1705" s="145"/>
      <c r="K1705" s="145"/>
      <c r="L1705" s="145"/>
      <c r="M1705" s="145"/>
      <c r="N1705" s="145"/>
      <c r="O1705" s="145"/>
      <c r="P1705" s="145"/>
      <c r="Q1705" s="145"/>
      <c r="R1705" s="145"/>
      <c r="S1705" s="145"/>
      <c r="T1705" s="145"/>
      <c r="U1705" s="145"/>
      <c r="V1705" s="145"/>
      <c r="W1705" s="145"/>
      <c r="X1705" s="145"/>
      <c r="Y1705" s="145"/>
      <c r="Z1705" s="145"/>
      <c r="AA1705" s="145"/>
      <c r="AB1705" s="145"/>
      <c r="AC1705" s="169"/>
      <c r="AD1705" s="169"/>
      <c r="AE1705" s="169"/>
      <c r="AF1705" s="169"/>
      <c r="AG1705" s="169"/>
      <c r="AH1705" s="170"/>
      <c r="AI1705" s="145"/>
      <c r="AJ1705" s="145"/>
      <c r="AK1705" s="145"/>
      <c r="AL1705" s="145"/>
      <c r="AY1705" s="171"/>
      <c r="AZ1705" s="167"/>
      <c r="BA1705" s="172"/>
      <c r="BG1705" s="171"/>
      <c r="BH1705" s="167"/>
      <c r="BI1705" s="172"/>
      <c r="CG1705" s="430"/>
      <c r="CH1705" s="430"/>
      <c r="CL1705" s="147"/>
    </row>
    <row r="1706" spans="1:90" s="5" customFormat="1" x14ac:dyDescent="0.25">
      <c r="A1706" s="145"/>
      <c r="B1706" s="145"/>
      <c r="C1706" s="145"/>
      <c r="D1706" s="145"/>
      <c r="E1706" s="145"/>
      <c r="F1706" s="145"/>
      <c r="G1706" s="145"/>
      <c r="H1706" s="145"/>
      <c r="I1706" s="145"/>
      <c r="J1706" s="145"/>
      <c r="K1706" s="145"/>
      <c r="L1706" s="145"/>
      <c r="M1706" s="145"/>
      <c r="N1706" s="145"/>
      <c r="O1706" s="145"/>
      <c r="P1706" s="145"/>
      <c r="Q1706" s="145"/>
      <c r="R1706" s="145"/>
      <c r="S1706" s="145"/>
      <c r="T1706" s="145"/>
      <c r="U1706" s="145"/>
      <c r="V1706" s="145"/>
      <c r="W1706" s="145"/>
      <c r="X1706" s="145"/>
      <c r="Y1706" s="145"/>
      <c r="Z1706" s="145"/>
      <c r="AA1706" s="145"/>
      <c r="AB1706" s="145"/>
      <c r="AC1706" s="169"/>
      <c r="AD1706" s="169"/>
      <c r="AE1706" s="169"/>
      <c r="AF1706" s="169"/>
      <c r="AG1706" s="169"/>
      <c r="AH1706" s="170"/>
      <c r="AI1706" s="145"/>
      <c r="AJ1706" s="145"/>
      <c r="AK1706" s="145"/>
      <c r="AL1706" s="145"/>
      <c r="AY1706" s="171"/>
      <c r="AZ1706" s="167"/>
      <c r="BA1706" s="172"/>
      <c r="BG1706" s="171"/>
      <c r="BH1706" s="167"/>
      <c r="BI1706" s="172"/>
      <c r="CG1706" s="430"/>
      <c r="CH1706" s="430"/>
      <c r="CL1706" s="147"/>
    </row>
    <row r="1707" spans="1:90" s="5" customFormat="1" x14ac:dyDescent="0.25">
      <c r="A1707" s="145"/>
      <c r="B1707" s="145"/>
      <c r="C1707" s="145"/>
      <c r="D1707" s="145"/>
      <c r="E1707" s="145"/>
      <c r="F1707" s="145"/>
      <c r="G1707" s="145"/>
      <c r="H1707" s="145"/>
      <c r="I1707" s="145"/>
      <c r="J1707" s="145"/>
      <c r="K1707" s="145"/>
      <c r="L1707" s="145"/>
      <c r="M1707" s="145"/>
      <c r="N1707" s="145"/>
      <c r="O1707" s="145"/>
      <c r="P1707" s="145"/>
      <c r="Q1707" s="145"/>
      <c r="R1707" s="145"/>
      <c r="S1707" s="145"/>
      <c r="T1707" s="145"/>
      <c r="U1707" s="145"/>
      <c r="V1707" s="145"/>
      <c r="W1707" s="145"/>
      <c r="X1707" s="145"/>
      <c r="Y1707" s="145"/>
      <c r="Z1707" s="145"/>
      <c r="AA1707" s="145"/>
      <c r="AB1707" s="145"/>
      <c r="AC1707" s="169"/>
      <c r="AD1707" s="169"/>
      <c r="AE1707" s="169"/>
      <c r="AF1707" s="169"/>
      <c r="AG1707" s="169"/>
      <c r="AH1707" s="170"/>
      <c r="AI1707" s="145"/>
      <c r="AJ1707" s="145"/>
      <c r="AK1707" s="145"/>
      <c r="AL1707" s="145"/>
      <c r="AY1707" s="171"/>
      <c r="AZ1707" s="167"/>
      <c r="BA1707" s="172"/>
      <c r="BG1707" s="171"/>
      <c r="BH1707" s="167"/>
      <c r="BI1707" s="172"/>
      <c r="CG1707" s="430"/>
      <c r="CH1707" s="430"/>
      <c r="CL1707" s="147"/>
    </row>
    <row r="1708" spans="1:90" s="5" customFormat="1" x14ac:dyDescent="0.25">
      <c r="A1708" s="145"/>
      <c r="B1708" s="145"/>
      <c r="C1708" s="145"/>
      <c r="D1708" s="145"/>
      <c r="E1708" s="145"/>
      <c r="F1708" s="145"/>
      <c r="G1708" s="145"/>
      <c r="H1708" s="145"/>
      <c r="I1708" s="145"/>
      <c r="J1708" s="145"/>
      <c r="K1708" s="145"/>
      <c r="L1708" s="145"/>
      <c r="M1708" s="145"/>
      <c r="N1708" s="145"/>
      <c r="O1708" s="145"/>
      <c r="P1708" s="145"/>
      <c r="Q1708" s="145"/>
      <c r="R1708" s="145"/>
      <c r="S1708" s="145"/>
      <c r="T1708" s="145"/>
      <c r="U1708" s="145"/>
      <c r="V1708" s="145"/>
      <c r="W1708" s="145"/>
      <c r="X1708" s="145"/>
      <c r="Y1708" s="145"/>
      <c r="Z1708" s="145"/>
      <c r="AA1708" s="145"/>
      <c r="AB1708" s="145"/>
      <c r="AC1708" s="169"/>
      <c r="AD1708" s="169"/>
      <c r="AE1708" s="169"/>
      <c r="AF1708" s="169"/>
      <c r="AG1708" s="169"/>
      <c r="AH1708" s="170"/>
      <c r="AI1708" s="145"/>
      <c r="AJ1708" s="145"/>
      <c r="AK1708" s="145"/>
      <c r="AL1708" s="145"/>
      <c r="AY1708" s="171"/>
      <c r="AZ1708" s="167"/>
      <c r="BA1708" s="172"/>
      <c r="BG1708" s="171"/>
      <c r="BH1708" s="167"/>
      <c r="BI1708" s="172"/>
      <c r="CG1708" s="430"/>
      <c r="CH1708" s="430"/>
      <c r="CL1708" s="147"/>
    </row>
    <row r="1709" spans="1:90" s="5" customFormat="1" x14ac:dyDescent="0.25">
      <c r="A1709" s="145"/>
      <c r="B1709" s="145"/>
      <c r="C1709" s="145"/>
      <c r="D1709" s="145"/>
      <c r="E1709" s="145"/>
      <c r="F1709" s="145"/>
      <c r="G1709" s="145"/>
      <c r="H1709" s="145"/>
      <c r="I1709" s="145"/>
      <c r="J1709" s="145"/>
      <c r="K1709" s="145"/>
      <c r="L1709" s="145"/>
      <c r="M1709" s="145"/>
      <c r="N1709" s="145"/>
      <c r="O1709" s="145"/>
      <c r="P1709" s="145"/>
      <c r="Q1709" s="145"/>
      <c r="R1709" s="145"/>
      <c r="S1709" s="145"/>
      <c r="T1709" s="145"/>
      <c r="U1709" s="145"/>
      <c r="V1709" s="145"/>
      <c r="W1709" s="145"/>
      <c r="X1709" s="145"/>
      <c r="Y1709" s="145"/>
      <c r="Z1709" s="145"/>
      <c r="AA1709" s="145"/>
      <c r="AB1709" s="145"/>
      <c r="AC1709" s="169"/>
      <c r="AD1709" s="169"/>
      <c r="AE1709" s="169"/>
      <c r="AF1709" s="169"/>
      <c r="AG1709" s="169"/>
      <c r="AH1709" s="170"/>
      <c r="AI1709" s="145"/>
      <c r="AJ1709" s="145"/>
      <c r="AK1709" s="145"/>
      <c r="AL1709" s="145"/>
      <c r="AY1709" s="171"/>
      <c r="AZ1709" s="167"/>
      <c r="BA1709" s="172"/>
      <c r="BG1709" s="171"/>
      <c r="BH1709" s="167"/>
      <c r="BI1709" s="172"/>
      <c r="CG1709" s="430"/>
      <c r="CH1709" s="430"/>
      <c r="CL1709" s="147"/>
    </row>
    <row r="1710" spans="1:90" s="5" customFormat="1" x14ac:dyDescent="0.25">
      <c r="A1710" s="145"/>
      <c r="B1710" s="145"/>
      <c r="C1710" s="145"/>
      <c r="D1710" s="145"/>
      <c r="E1710" s="145"/>
      <c r="F1710" s="145"/>
      <c r="G1710" s="145"/>
      <c r="H1710" s="145"/>
      <c r="I1710" s="145"/>
      <c r="J1710" s="145"/>
      <c r="K1710" s="145"/>
      <c r="L1710" s="145"/>
      <c r="M1710" s="145"/>
      <c r="N1710" s="145"/>
      <c r="O1710" s="145"/>
      <c r="P1710" s="145"/>
      <c r="Q1710" s="145"/>
      <c r="R1710" s="145"/>
      <c r="S1710" s="145"/>
      <c r="T1710" s="145"/>
      <c r="U1710" s="145"/>
      <c r="V1710" s="145"/>
      <c r="W1710" s="145"/>
      <c r="X1710" s="145"/>
      <c r="Y1710" s="145"/>
      <c r="Z1710" s="145"/>
      <c r="AA1710" s="145"/>
      <c r="AB1710" s="145"/>
      <c r="AC1710" s="169"/>
      <c r="AD1710" s="169"/>
      <c r="AE1710" s="169"/>
      <c r="AF1710" s="169"/>
      <c r="AG1710" s="169"/>
      <c r="AH1710" s="170"/>
      <c r="AI1710" s="145"/>
      <c r="AJ1710" s="145"/>
      <c r="AK1710" s="145"/>
      <c r="AL1710" s="145"/>
      <c r="AY1710" s="171"/>
      <c r="AZ1710" s="167"/>
      <c r="BA1710" s="172"/>
      <c r="BG1710" s="171"/>
      <c r="BH1710" s="167"/>
      <c r="BI1710" s="172"/>
      <c r="CG1710" s="430"/>
      <c r="CH1710" s="430"/>
      <c r="CL1710" s="147"/>
    </row>
    <row r="1711" spans="1:90" s="5" customFormat="1" x14ac:dyDescent="0.25">
      <c r="A1711" s="145"/>
      <c r="B1711" s="145"/>
      <c r="C1711" s="145"/>
      <c r="D1711" s="145"/>
      <c r="E1711" s="145"/>
      <c r="F1711" s="145"/>
      <c r="G1711" s="145"/>
      <c r="H1711" s="145"/>
      <c r="I1711" s="145"/>
      <c r="J1711" s="145"/>
      <c r="K1711" s="145"/>
      <c r="L1711" s="145"/>
      <c r="M1711" s="145"/>
      <c r="N1711" s="145"/>
      <c r="O1711" s="145"/>
      <c r="P1711" s="145"/>
      <c r="Q1711" s="145"/>
      <c r="R1711" s="145"/>
      <c r="S1711" s="145"/>
      <c r="T1711" s="145"/>
      <c r="U1711" s="145"/>
      <c r="V1711" s="145"/>
      <c r="W1711" s="145"/>
      <c r="X1711" s="145"/>
      <c r="Y1711" s="145"/>
      <c r="Z1711" s="145"/>
      <c r="AA1711" s="145"/>
      <c r="AB1711" s="145"/>
      <c r="AC1711" s="169"/>
      <c r="AD1711" s="169"/>
      <c r="AE1711" s="169"/>
      <c r="AF1711" s="169"/>
      <c r="AG1711" s="169"/>
      <c r="AH1711" s="170"/>
      <c r="AI1711" s="145"/>
      <c r="AJ1711" s="145"/>
      <c r="AK1711" s="145"/>
      <c r="AL1711" s="145"/>
      <c r="AY1711" s="171"/>
      <c r="AZ1711" s="167"/>
      <c r="BA1711" s="172"/>
      <c r="BG1711" s="171"/>
      <c r="BH1711" s="167"/>
      <c r="BI1711" s="172"/>
      <c r="CG1711" s="430"/>
      <c r="CH1711" s="430"/>
      <c r="CL1711" s="147"/>
    </row>
    <row r="1712" spans="1:90" s="5" customFormat="1" x14ac:dyDescent="0.25">
      <c r="A1712" s="145"/>
      <c r="B1712" s="145"/>
      <c r="C1712" s="145"/>
      <c r="D1712" s="145"/>
      <c r="E1712" s="145"/>
      <c r="F1712" s="145"/>
      <c r="G1712" s="145"/>
      <c r="H1712" s="145"/>
      <c r="I1712" s="145"/>
      <c r="J1712" s="145"/>
      <c r="K1712" s="145"/>
      <c r="L1712" s="145"/>
      <c r="M1712" s="145"/>
      <c r="N1712" s="145"/>
      <c r="O1712" s="145"/>
      <c r="P1712" s="145"/>
      <c r="Q1712" s="145"/>
      <c r="R1712" s="145"/>
      <c r="S1712" s="145"/>
      <c r="T1712" s="145"/>
      <c r="U1712" s="145"/>
      <c r="V1712" s="145"/>
      <c r="W1712" s="145"/>
      <c r="X1712" s="145"/>
      <c r="Y1712" s="145"/>
      <c r="Z1712" s="145"/>
      <c r="AA1712" s="145"/>
      <c r="AB1712" s="145"/>
      <c r="AC1712" s="169"/>
      <c r="AD1712" s="169"/>
      <c r="AE1712" s="169"/>
      <c r="AF1712" s="169"/>
      <c r="AG1712" s="169"/>
      <c r="AH1712" s="170"/>
      <c r="AI1712" s="145"/>
      <c r="AJ1712" s="145"/>
      <c r="AK1712" s="145"/>
      <c r="AL1712" s="145"/>
      <c r="AY1712" s="171"/>
      <c r="AZ1712" s="167"/>
      <c r="BA1712" s="172"/>
      <c r="BG1712" s="171"/>
      <c r="BH1712" s="167"/>
      <c r="BI1712" s="172"/>
      <c r="CG1712" s="430"/>
      <c r="CH1712" s="430"/>
      <c r="CL1712" s="147"/>
    </row>
    <row r="1713" spans="1:90" s="5" customFormat="1" x14ac:dyDescent="0.25">
      <c r="A1713" s="145"/>
      <c r="B1713" s="145"/>
      <c r="C1713" s="145"/>
      <c r="D1713" s="145"/>
      <c r="E1713" s="145"/>
      <c r="F1713" s="145"/>
      <c r="G1713" s="145"/>
      <c r="H1713" s="145"/>
      <c r="I1713" s="145"/>
      <c r="J1713" s="145"/>
      <c r="K1713" s="145"/>
      <c r="L1713" s="145"/>
      <c r="M1713" s="145"/>
      <c r="N1713" s="145"/>
      <c r="O1713" s="145"/>
      <c r="P1713" s="145"/>
      <c r="Q1713" s="145"/>
      <c r="R1713" s="145"/>
      <c r="S1713" s="145"/>
      <c r="T1713" s="145"/>
      <c r="U1713" s="145"/>
      <c r="V1713" s="145"/>
      <c r="W1713" s="145"/>
      <c r="X1713" s="145"/>
      <c r="Y1713" s="145"/>
      <c r="Z1713" s="145"/>
      <c r="AA1713" s="145"/>
      <c r="AB1713" s="145"/>
      <c r="AC1713" s="169"/>
      <c r="AD1713" s="169"/>
      <c r="AE1713" s="169"/>
      <c r="AF1713" s="169"/>
      <c r="AG1713" s="169"/>
      <c r="AH1713" s="170"/>
      <c r="AI1713" s="145"/>
      <c r="AJ1713" s="145"/>
      <c r="AK1713" s="145"/>
      <c r="AL1713" s="145"/>
      <c r="AY1713" s="171"/>
      <c r="AZ1713" s="167"/>
      <c r="BA1713" s="172"/>
      <c r="BG1713" s="171"/>
      <c r="BH1713" s="167"/>
      <c r="BI1713" s="172"/>
      <c r="CG1713" s="430"/>
      <c r="CH1713" s="430"/>
      <c r="CL1713" s="147"/>
    </row>
    <row r="1714" spans="1:90" s="5" customFormat="1" x14ac:dyDescent="0.25">
      <c r="A1714" s="145"/>
      <c r="B1714" s="145"/>
      <c r="C1714" s="145"/>
      <c r="D1714" s="145"/>
      <c r="E1714" s="145"/>
      <c r="F1714" s="145"/>
      <c r="G1714" s="145"/>
      <c r="H1714" s="145"/>
      <c r="I1714" s="145"/>
      <c r="J1714" s="145"/>
      <c r="K1714" s="145"/>
      <c r="L1714" s="145"/>
      <c r="M1714" s="145"/>
      <c r="N1714" s="145"/>
      <c r="O1714" s="145"/>
      <c r="P1714" s="145"/>
      <c r="Q1714" s="145"/>
      <c r="R1714" s="145"/>
      <c r="S1714" s="145"/>
      <c r="T1714" s="145"/>
      <c r="U1714" s="145"/>
      <c r="V1714" s="145"/>
      <c r="W1714" s="145"/>
      <c r="X1714" s="145"/>
      <c r="Y1714" s="145"/>
      <c r="Z1714" s="145"/>
      <c r="AA1714" s="145"/>
      <c r="AB1714" s="145"/>
      <c r="AC1714" s="169"/>
      <c r="AD1714" s="169"/>
      <c r="AE1714" s="169"/>
      <c r="AF1714" s="169"/>
      <c r="AG1714" s="169"/>
      <c r="AH1714" s="170"/>
      <c r="AI1714" s="145"/>
      <c r="AJ1714" s="145"/>
      <c r="AK1714" s="145"/>
      <c r="AL1714" s="145"/>
      <c r="AY1714" s="171"/>
      <c r="AZ1714" s="167"/>
      <c r="BA1714" s="172"/>
      <c r="BG1714" s="171"/>
      <c r="BH1714" s="167"/>
      <c r="BI1714" s="172"/>
      <c r="CG1714" s="430"/>
      <c r="CH1714" s="430"/>
      <c r="CL1714" s="147"/>
    </row>
    <row r="1715" spans="1:90" s="5" customFormat="1" x14ac:dyDescent="0.25">
      <c r="A1715" s="145"/>
      <c r="B1715" s="145"/>
      <c r="C1715" s="145"/>
      <c r="D1715" s="145"/>
      <c r="E1715" s="145"/>
      <c r="F1715" s="145"/>
      <c r="G1715" s="145"/>
      <c r="H1715" s="145"/>
      <c r="I1715" s="145"/>
      <c r="J1715" s="145"/>
      <c r="K1715" s="145"/>
      <c r="L1715" s="145"/>
      <c r="M1715" s="145"/>
      <c r="N1715" s="145"/>
      <c r="O1715" s="145"/>
      <c r="P1715" s="145"/>
      <c r="Q1715" s="145"/>
      <c r="R1715" s="145"/>
      <c r="S1715" s="145"/>
      <c r="T1715" s="145"/>
      <c r="U1715" s="145"/>
      <c r="V1715" s="145"/>
      <c r="W1715" s="145"/>
      <c r="X1715" s="145"/>
      <c r="Y1715" s="145"/>
      <c r="Z1715" s="145"/>
      <c r="AA1715" s="145"/>
      <c r="AB1715" s="145"/>
      <c r="AC1715" s="169"/>
      <c r="AD1715" s="169"/>
      <c r="AE1715" s="169"/>
      <c r="AF1715" s="169"/>
      <c r="AG1715" s="169"/>
      <c r="AH1715" s="170"/>
      <c r="AI1715" s="145"/>
      <c r="AJ1715" s="145"/>
      <c r="AK1715" s="145"/>
      <c r="AL1715" s="145"/>
      <c r="AY1715" s="171"/>
      <c r="AZ1715" s="167"/>
      <c r="BA1715" s="172"/>
      <c r="BG1715" s="171"/>
      <c r="BH1715" s="167"/>
      <c r="BI1715" s="172"/>
      <c r="CG1715" s="430"/>
      <c r="CH1715" s="430"/>
      <c r="CL1715" s="147"/>
    </row>
    <row r="1716" spans="1:90" s="5" customFormat="1" x14ac:dyDescent="0.25">
      <c r="A1716" s="145"/>
      <c r="B1716" s="145"/>
      <c r="C1716" s="145"/>
      <c r="D1716" s="145"/>
      <c r="E1716" s="145"/>
      <c r="F1716" s="145"/>
      <c r="G1716" s="145"/>
      <c r="H1716" s="145"/>
      <c r="I1716" s="145"/>
      <c r="J1716" s="145"/>
      <c r="K1716" s="145"/>
      <c r="L1716" s="145"/>
      <c r="M1716" s="145"/>
      <c r="N1716" s="145"/>
      <c r="O1716" s="145"/>
      <c r="P1716" s="145"/>
      <c r="Q1716" s="145"/>
      <c r="R1716" s="145"/>
      <c r="S1716" s="145"/>
      <c r="T1716" s="145"/>
      <c r="U1716" s="145"/>
      <c r="V1716" s="145"/>
      <c r="W1716" s="145"/>
      <c r="X1716" s="145"/>
      <c r="Y1716" s="145"/>
      <c r="Z1716" s="145"/>
      <c r="AA1716" s="145"/>
      <c r="AB1716" s="145"/>
      <c r="AC1716" s="169"/>
      <c r="AD1716" s="169"/>
      <c r="AE1716" s="169"/>
      <c r="AF1716" s="169"/>
      <c r="AG1716" s="169"/>
      <c r="AH1716" s="170"/>
      <c r="AI1716" s="145"/>
      <c r="AJ1716" s="145"/>
      <c r="AK1716" s="145"/>
      <c r="AL1716" s="145"/>
      <c r="AY1716" s="171"/>
      <c r="AZ1716" s="167"/>
      <c r="BA1716" s="172"/>
      <c r="BG1716" s="171"/>
      <c r="BH1716" s="167"/>
      <c r="BI1716" s="172"/>
      <c r="CG1716" s="430"/>
      <c r="CH1716" s="430"/>
      <c r="CL1716" s="147"/>
    </row>
    <row r="1717" spans="1:90" s="5" customFormat="1" x14ac:dyDescent="0.25">
      <c r="A1717" s="145"/>
      <c r="B1717" s="145"/>
      <c r="C1717" s="145"/>
      <c r="D1717" s="145"/>
      <c r="E1717" s="145"/>
      <c r="F1717" s="145"/>
      <c r="G1717" s="145"/>
      <c r="H1717" s="145"/>
      <c r="I1717" s="145"/>
      <c r="J1717" s="145"/>
      <c r="K1717" s="145"/>
      <c r="L1717" s="145"/>
      <c r="M1717" s="145"/>
      <c r="N1717" s="145"/>
      <c r="O1717" s="145"/>
      <c r="P1717" s="145"/>
      <c r="Q1717" s="145"/>
      <c r="R1717" s="145"/>
      <c r="S1717" s="145"/>
      <c r="T1717" s="145"/>
      <c r="U1717" s="145"/>
      <c r="V1717" s="145"/>
      <c r="W1717" s="145"/>
      <c r="X1717" s="145"/>
      <c r="Y1717" s="145"/>
      <c r="Z1717" s="145"/>
      <c r="AA1717" s="145"/>
      <c r="AB1717" s="145"/>
      <c r="AC1717" s="169"/>
      <c r="AD1717" s="169"/>
      <c r="AE1717" s="169"/>
      <c r="AF1717" s="169"/>
      <c r="AG1717" s="169"/>
      <c r="AH1717" s="170"/>
      <c r="AI1717" s="145"/>
      <c r="AJ1717" s="145"/>
      <c r="AK1717" s="145"/>
      <c r="AL1717" s="145"/>
      <c r="AY1717" s="171"/>
      <c r="AZ1717" s="167"/>
      <c r="BA1717" s="172"/>
      <c r="BG1717" s="171"/>
      <c r="BH1717" s="167"/>
      <c r="BI1717" s="172"/>
      <c r="CG1717" s="430"/>
      <c r="CH1717" s="430"/>
      <c r="CL1717" s="147"/>
    </row>
    <row r="1718" spans="1:90" s="5" customFormat="1" x14ac:dyDescent="0.25">
      <c r="A1718" s="145"/>
      <c r="B1718" s="145"/>
      <c r="C1718" s="145"/>
      <c r="D1718" s="145"/>
      <c r="E1718" s="145"/>
      <c r="F1718" s="145"/>
      <c r="G1718" s="145"/>
      <c r="H1718" s="145"/>
      <c r="I1718" s="145"/>
      <c r="J1718" s="145"/>
      <c r="K1718" s="145"/>
      <c r="L1718" s="145"/>
      <c r="M1718" s="145"/>
      <c r="N1718" s="145"/>
      <c r="O1718" s="145"/>
      <c r="P1718" s="145"/>
      <c r="Q1718" s="145"/>
      <c r="R1718" s="145"/>
      <c r="S1718" s="145"/>
      <c r="T1718" s="145"/>
      <c r="U1718" s="145"/>
      <c r="V1718" s="145"/>
      <c r="W1718" s="145"/>
      <c r="X1718" s="145"/>
      <c r="Y1718" s="145"/>
      <c r="Z1718" s="145"/>
      <c r="AA1718" s="145"/>
      <c r="AB1718" s="145"/>
      <c r="AC1718" s="169"/>
      <c r="AD1718" s="169"/>
      <c r="AE1718" s="169"/>
      <c r="AF1718" s="169"/>
      <c r="AG1718" s="169"/>
      <c r="AH1718" s="170"/>
      <c r="AI1718" s="145"/>
      <c r="AJ1718" s="145"/>
      <c r="AK1718" s="145"/>
      <c r="AL1718" s="145"/>
      <c r="AY1718" s="171"/>
      <c r="AZ1718" s="167"/>
      <c r="BA1718" s="172"/>
      <c r="BG1718" s="171"/>
      <c r="BH1718" s="167"/>
      <c r="BI1718" s="172"/>
      <c r="CG1718" s="430"/>
      <c r="CH1718" s="430"/>
      <c r="CL1718" s="147"/>
    </row>
    <row r="1719" spans="1:90" s="5" customFormat="1" x14ac:dyDescent="0.25">
      <c r="A1719" s="145"/>
      <c r="B1719" s="145"/>
      <c r="C1719" s="145"/>
      <c r="D1719" s="145"/>
      <c r="E1719" s="145"/>
      <c r="F1719" s="145"/>
      <c r="G1719" s="145"/>
      <c r="H1719" s="145"/>
      <c r="I1719" s="145"/>
      <c r="J1719" s="145"/>
      <c r="K1719" s="145"/>
      <c r="L1719" s="145"/>
      <c r="M1719" s="145"/>
      <c r="N1719" s="145"/>
      <c r="O1719" s="145"/>
      <c r="P1719" s="145"/>
      <c r="Q1719" s="145"/>
      <c r="R1719" s="145"/>
      <c r="S1719" s="145"/>
      <c r="T1719" s="145"/>
      <c r="U1719" s="145"/>
      <c r="V1719" s="145"/>
      <c r="W1719" s="145"/>
      <c r="X1719" s="145"/>
      <c r="Y1719" s="145"/>
      <c r="Z1719" s="145"/>
      <c r="AA1719" s="145"/>
      <c r="AB1719" s="145"/>
      <c r="AC1719" s="169"/>
      <c r="AD1719" s="169"/>
      <c r="AE1719" s="169"/>
      <c r="AF1719" s="169"/>
      <c r="AG1719" s="169"/>
      <c r="AH1719" s="170"/>
      <c r="AI1719" s="145"/>
      <c r="AJ1719" s="145"/>
      <c r="AK1719" s="145"/>
      <c r="AL1719" s="145"/>
      <c r="AY1719" s="171"/>
      <c r="AZ1719" s="167"/>
      <c r="BA1719" s="172"/>
      <c r="BG1719" s="171"/>
      <c r="BH1719" s="167"/>
      <c r="BI1719" s="172"/>
      <c r="CG1719" s="430"/>
      <c r="CH1719" s="430"/>
      <c r="CL1719" s="147"/>
    </row>
    <row r="1720" spans="1:90" s="5" customFormat="1" x14ac:dyDescent="0.25">
      <c r="A1720" s="145"/>
      <c r="B1720" s="145"/>
      <c r="C1720" s="145"/>
      <c r="D1720" s="145"/>
      <c r="E1720" s="145"/>
      <c r="F1720" s="145"/>
      <c r="G1720" s="145"/>
      <c r="H1720" s="145"/>
      <c r="I1720" s="145"/>
      <c r="J1720" s="145"/>
      <c r="K1720" s="145"/>
      <c r="L1720" s="145"/>
      <c r="M1720" s="145"/>
      <c r="N1720" s="145"/>
      <c r="O1720" s="145"/>
      <c r="P1720" s="145"/>
      <c r="Q1720" s="145"/>
      <c r="R1720" s="145"/>
      <c r="S1720" s="145"/>
      <c r="T1720" s="145"/>
      <c r="U1720" s="145"/>
      <c r="V1720" s="145"/>
      <c r="W1720" s="145"/>
      <c r="X1720" s="145"/>
      <c r="Y1720" s="145"/>
      <c r="Z1720" s="145"/>
      <c r="AA1720" s="145"/>
      <c r="AB1720" s="145"/>
      <c r="AC1720" s="169"/>
      <c r="AD1720" s="169"/>
      <c r="AE1720" s="169"/>
      <c r="AF1720" s="169"/>
      <c r="AG1720" s="169"/>
      <c r="AH1720" s="170"/>
      <c r="AI1720" s="145"/>
      <c r="AJ1720" s="145"/>
      <c r="AK1720" s="145"/>
      <c r="AL1720" s="145"/>
      <c r="AY1720" s="171"/>
      <c r="AZ1720" s="167"/>
      <c r="BA1720" s="172"/>
      <c r="BG1720" s="171"/>
      <c r="BH1720" s="167"/>
      <c r="BI1720" s="172"/>
      <c r="CG1720" s="430"/>
      <c r="CH1720" s="430"/>
      <c r="CL1720" s="147"/>
    </row>
    <row r="1721" spans="1:90" s="5" customFormat="1" x14ac:dyDescent="0.25">
      <c r="A1721" s="145"/>
      <c r="B1721" s="145"/>
      <c r="C1721" s="145"/>
      <c r="D1721" s="145"/>
      <c r="E1721" s="145"/>
      <c r="F1721" s="145"/>
      <c r="G1721" s="145"/>
      <c r="H1721" s="145"/>
      <c r="I1721" s="145"/>
      <c r="J1721" s="145"/>
      <c r="K1721" s="145"/>
      <c r="L1721" s="145"/>
      <c r="M1721" s="145"/>
      <c r="N1721" s="145"/>
      <c r="O1721" s="145"/>
      <c r="P1721" s="145"/>
      <c r="Q1721" s="145"/>
      <c r="R1721" s="145"/>
      <c r="S1721" s="145"/>
      <c r="T1721" s="145"/>
      <c r="U1721" s="145"/>
      <c r="V1721" s="145"/>
      <c r="W1721" s="145"/>
      <c r="X1721" s="145"/>
      <c r="Y1721" s="145"/>
      <c r="Z1721" s="145"/>
      <c r="AA1721" s="145"/>
      <c r="AB1721" s="145"/>
      <c r="AC1721" s="169"/>
      <c r="AD1721" s="169"/>
      <c r="AE1721" s="169"/>
      <c r="AF1721" s="169"/>
      <c r="AG1721" s="169"/>
      <c r="AH1721" s="170"/>
      <c r="AI1721" s="145"/>
      <c r="AJ1721" s="145"/>
      <c r="AK1721" s="145"/>
      <c r="AL1721" s="145"/>
      <c r="AY1721" s="171"/>
      <c r="AZ1721" s="167"/>
      <c r="BA1721" s="172"/>
      <c r="BG1721" s="171"/>
      <c r="BH1721" s="167"/>
      <c r="BI1721" s="172"/>
      <c r="CG1721" s="430"/>
      <c r="CH1721" s="430"/>
      <c r="CL1721" s="147"/>
    </row>
    <row r="1722" spans="1:90" s="5" customFormat="1" x14ac:dyDescent="0.25">
      <c r="A1722" s="145"/>
      <c r="B1722" s="145"/>
      <c r="C1722" s="145"/>
      <c r="D1722" s="145"/>
      <c r="E1722" s="145"/>
      <c r="F1722" s="145"/>
      <c r="G1722" s="145"/>
      <c r="H1722" s="145"/>
      <c r="I1722" s="145"/>
      <c r="J1722" s="145"/>
      <c r="K1722" s="145"/>
      <c r="L1722" s="145"/>
      <c r="M1722" s="145"/>
      <c r="N1722" s="145"/>
      <c r="O1722" s="145"/>
      <c r="P1722" s="145"/>
      <c r="Q1722" s="145"/>
      <c r="R1722" s="145"/>
      <c r="S1722" s="145"/>
      <c r="T1722" s="145"/>
      <c r="U1722" s="145"/>
      <c r="V1722" s="145"/>
      <c r="W1722" s="145"/>
      <c r="X1722" s="145"/>
      <c r="Y1722" s="145"/>
      <c r="Z1722" s="145"/>
      <c r="AA1722" s="145"/>
      <c r="AB1722" s="145"/>
      <c r="AC1722" s="169"/>
      <c r="AD1722" s="169"/>
      <c r="AE1722" s="169"/>
      <c r="AF1722" s="169"/>
      <c r="AG1722" s="169"/>
      <c r="AH1722" s="170"/>
      <c r="AI1722" s="145"/>
      <c r="AJ1722" s="145"/>
      <c r="AK1722" s="145"/>
      <c r="AL1722" s="145"/>
      <c r="AY1722" s="171"/>
      <c r="AZ1722" s="167"/>
      <c r="BA1722" s="172"/>
      <c r="BG1722" s="171"/>
      <c r="BH1722" s="167"/>
      <c r="BI1722" s="172"/>
      <c r="CG1722" s="430"/>
      <c r="CH1722" s="430"/>
      <c r="CL1722" s="147"/>
    </row>
    <row r="1723" spans="1:90" s="5" customFormat="1" x14ac:dyDescent="0.25">
      <c r="A1723" s="145"/>
      <c r="B1723" s="145"/>
      <c r="C1723" s="145"/>
      <c r="D1723" s="145"/>
      <c r="E1723" s="145"/>
      <c r="F1723" s="145"/>
      <c r="G1723" s="145"/>
      <c r="H1723" s="145"/>
      <c r="I1723" s="145"/>
      <c r="J1723" s="145"/>
      <c r="K1723" s="145"/>
      <c r="L1723" s="145"/>
      <c r="M1723" s="145"/>
      <c r="N1723" s="145"/>
      <c r="O1723" s="145"/>
      <c r="P1723" s="145"/>
      <c r="Q1723" s="145"/>
      <c r="R1723" s="145"/>
      <c r="S1723" s="145"/>
      <c r="T1723" s="145"/>
      <c r="U1723" s="145"/>
      <c r="V1723" s="145"/>
      <c r="W1723" s="145"/>
      <c r="X1723" s="145"/>
      <c r="Y1723" s="145"/>
      <c r="Z1723" s="145"/>
      <c r="AA1723" s="145"/>
      <c r="AB1723" s="145"/>
      <c r="AC1723" s="169"/>
      <c r="AD1723" s="169"/>
      <c r="AE1723" s="169"/>
      <c r="AF1723" s="169"/>
      <c r="AG1723" s="169"/>
      <c r="AH1723" s="170"/>
      <c r="AI1723" s="145"/>
      <c r="AJ1723" s="145"/>
      <c r="AK1723" s="145"/>
      <c r="AL1723" s="145"/>
      <c r="AY1723" s="171"/>
      <c r="AZ1723" s="167"/>
      <c r="BA1723" s="172"/>
      <c r="BG1723" s="171"/>
      <c r="BH1723" s="167"/>
      <c r="BI1723" s="172"/>
      <c r="CG1723" s="430"/>
      <c r="CH1723" s="430"/>
      <c r="CL1723" s="147"/>
    </row>
    <row r="1724" spans="1:90" s="5" customFormat="1" x14ac:dyDescent="0.25">
      <c r="A1724" s="145"/>
      <c r="B1724" s="145"/>
      <c r="C1724" s="145"/>
      <c r="D1724" s="145"/>
      <c r="E1724" s="145"/>
      <c r="F1724" s="145"/>
      <c r="G1724" s="145"/>
      <c r="H1724" s="145"/>
      <c r="I1724" s="145"/>
      <c r="J1724" s="145"/>
      <c r="K1724" s="145"/>
      <c r="L1724" s="145"/>
      <c r="M1724" s="145"/>
      <c r="N1724" s="145"/>
      <c r="O1724" s="145"/>
      <c r="P1724" s="145"/>
      <c r="Q1724" s="145"/>
      <c r="R1724" s="145"/>
      <c r="S1724" s="145"/>
      <c r="T1724" s="145"/>
      <c r="U1724" s="145"/>
      <c r="V1724" s="145"/>
      <c r="W1724" s="145"/>
      <c r="X1724" s="145"/>
      <c r="Y1724" s="145"/>
      <c r="Z1724" s="145"/>
      <c r="AA1724" s="145"/>
      <c r="AB1724" s="145"/>
      <c r="AC1724" s="169"/>
      <c r="AD1724" s="169"/>
      <c r="AE1724" s="169"/>
      <c r="AF1724" s="169"/>
      <c r="AG1724" s="169"/>
      <c r="AH1724" s="170"/>
      <c r="AI1724" s="145"/>
      <c r="AJ1724" s="145"/>
      <c r="AK1724" s="145"/>
      <c r="AL1724" s="145"/>
      <c r="AY1724" s="171"/>
      <c r="AZ1724" s="167"/>
      <c r="BA1724" s="172"/>
      <c r="BG1724" s="171"/>
      <c r="BH1724" s="167"/>
      <c r="BI1724" s="172"/>
      <c r="CG1724" s="430"/>
      <c r="CH1724" s="430"/>
      <c r="CL1724" s="147"/>
    </row>
    <row r="1725" spans="1:90" s="5" customFormat="1" x14ac:dyDescent="0.25">
      <c r="A1725" s="145"/>
      <c r="B1725" s="145"/>
      <c r="C1725" s="145"/>
      <c r="D1725" s="145"/>
      <c r="E1725" s="145"/>
      <c r="F1725" s="145"/>
      <c r="G1725" s="145"/>
      <c r="H1725" s="145"/>
      <c r="I1725" s="145"/>
      <c r="J1725" s="145"/>
      <c r="K1725" s="145"/>
      <c r="L1725" s="145"/>
      <c r="M1725" s="145"/>
      <c r="N1725" s="145"/>
      <c r="O1725" s="145"/>
      <c r="P1725" s="145"/>
      <c r="Q1725" s="145"/>
      <c r="R1725" s="145"/>
      <c r="S1725" s="145"/>
      <c r="T1725" s="145"/>
      <c r="U1725" s="145"/>
      <c r="V1725" s="145"/>
      <c r="W1725" s="145"/>
      <c r="X1725" s="145"/>
      <c r="Y1725" s="145"/>
      <c r="Z1725" s="145"/>
      <c r="AA1725" s="145"/>
      <c r="AB1725" s="145"/>
      <c r="AC1725" s="169"/>
      <c r="AD1725" s="169"/>
      <c r="AE1725" s="169"/>
      <c r="AF1725" s="169"/>
      <c r="AG1725" s="169"/>
      <c r="AH1725" s="170"/>
      <c r="AI1725" s="145"/>
      <c r="AJ1725" s="145"/>
      <c r="AK1725" s="145"/>
      <c r="AL1725" s="145"/>
      <c r="AY1725" s="171"/>
      <c r="AZ1725" s="167"/>
      <c r="BA1725" s="172"/>
      <c r="BG1725" s="171"/>
      <c r="BH1725" s="167"/>
      <c r="BI1725" s="172"/>
      <c r="CG1725" s="430"/>
      <c r="CH1725" s="430"/>
      <c r="CL1725" s="147"/>
    </row>
    <row r="1726" spans="1:90" s="5" customFormat="1" x14ac:dyDescent="0.25">
      <c r="A1726" s="145"/>
      <c r="B1726" s="145"/>
      <c r="C1726" s="145"/>
      <c r="D1726" s="145"/>
      <c r="E1726" s="145"/>
      <c r="F1726" s="145"/>
      <c r="G1726" s="145"/>
      <c r="H1726" s="145"/>
      <c r="I1726" s="145"/>
      <c r="J1726" s="145"/>
      <c r="K1726" s="145"/>
      <c r="L1726" s="145"/>
      <c r="M1726" s="145"/>
      <c r="N1726" s="145"/>
      <c r="O1726" s="145"/>
      <c r="P1726" s="145"/>
      <c r="Q1726" s="145"/>
      <c r="R1726" s="145"/>
      <c r="S1726" s="145"/>
      <c r="T1726" s="145"/>
      <c r="U1726" s="145"/>
      <c r="V1726" s="145"/>
      <c r="W1726" s="145"/>
      <c r="X1726" s="145"/>
      <c r="Y1726" s="145"/>
      <c r="Z1726" s="145"/>
      <c r="AA1726" s="145"/>
      <c r="AB1726" s="145"/>
      <c r="AC1726" s="169"/>
      <c r="AD1726" s="169"/>
      <c r="AE1726" s="169"/>
      <c r="AF1726" s="169"/>
      <c r="AG1726" s="169"/>
      <c r="AH1726" s="170"/>
      <c r="AI1726" s="145"/>
      <c r="AJ1726" s="145"/>
      <c r="AK1726" s="145"/>
      <c r="AL1726" s="145"/>
      <c r="AY1726" s="171"/>
      <c r="AZ1726" s="167"/>
      <c r="BA1726" s="172"/>
      <c r="BG1726" s="171"/>
      <c r="BH1726" s="167"/>
      <c r="BI1726" s="172"/>
      <c r="CG1726" s="430"/>
      <c r="CH1726" s="430"/>
      <c r="CL1726" s="147"/>
    </row>
    <row r="1727" spans="1:90" s="5" customFormat="1" x14ac:dyDescent="0.25">
      <c r="A1727" s="145"/>
      <c r="B1727" s="145"/>
      <c r="C1727" s="145"/>
      <c r="D1727" s="145"/>
      <c r="E1727" s="145"/>
      <c r="F1727" s="145"/>
      <c r="G1727" s="145"/>
      <c r="H1727" s="145"/>
      <c r="I1727" s="145"/>
      <c r="J1727" s="145"/>
      <c r="K1727" s="145"/>
      <c r="L1727" s="145"/>
      <c r="M1727" s="145"/>
      <c r="N1727" s="145"/>
      <c r="O1727" s="145"/>
      <c r="P1727" s="145"/>
      <c r="Q1727" s="145"/>
      <c r="R1727" s="145"/>
      <c r="S1727" s="145"/>
      <c r="T1727" s="145"/>
      <c r="U1727" s="145"/>
      <c r="V1727" s="145"/>
      <c r="W1727" s="145"/>
      <c r="X1727" s="145"/>
      <c r="Y1727" s="145"/>
      <c r="Z1727" s="145"/>
      <c r="AA1727" s="145"/>
      <c r="AB1727" s="145"/>
      <c r="AC1727" s="169"/>
      <c r="AD1727" s="169"/>
      <c r="AE1727" s="169"/>
      <c r="AF1727" s="169"/>
      <c r="AG1727" s="169"/>
      <c r="AH1727" s="170"/>
      <c r="AI1727" s="145"/>
      <c r="AJ1727" s="145"/>
      <c r="AK1727" s="145"/>
      <c r="AL1727" s="145"/>
      <c r="AY1727" s="171"/>
      <c r="AZ1727" s="167"/>
      <c r="BA1727" s="172"/>
      <c r="BG1727" s="171"/>
      <c r="BH1727" s="167"/>
      <c r="BI1727" s="172"/>
      <c r="CG1727" s="430"/>
      <c r="CH1727" s="430"/>
      <c r="CL1727" s="147"/>
    </row>
    <row r="1728" spans="1:90" s="5" customFormat="1" x14ac:dyDescent="0.25">
      <c r="A1728" s="145"/>
      <c r="B1728" s="145"/>
      <c r="C1728" s="145"/>
      <c r="D1728" s="145"/>
      <c r="E1728" s="145"/>
      <c r="F1728" s="145"/>
      <c r="G1728" s="145"/>
      <c r="H1728" s="145"/>
      <c r="I1728" s="145"/>
      <c r="J1728" s="145"/>
      <c r="K1728" s="145"/>
      <c r="L1728" s="145"/>
      <c r="M1728" s="145"/>
      <c r="N1728" s="145"/>
      <c r="O1728" s="145"/>
      <c r="P1728" s="145"/>
      <c r="Q1728" s="145"/>
      <c r="R1728" s="145"/>
      <c r="S1728" s="145"/>
      <c r="T1728" s="145"/>
      <c r="U1728" s="145"/>
      <c r="V1728" s="145"/>
      <c r="W1728" s="145"/>
      <c r="X1728" s="145"/>
      <c r="Y1728" s="145"/>
      <c r="Z1728" s="145"/>
      <c r="AA1728" s="145"/>
      <c r="AB1728" s="145"/>
      <c r="AC1728" s="169"/>
      <c r="AD1728" s="169"/>
      <c r="AE1728" s="169"/>
      <c r="AF1728" s="169"/>
      <c r="AG1728" s="169"/>
      <c r="AH1728" s="170"/>
      <c r="AI1728" s="145"/>
      <c r="AJ1728" s="145"/>
      <c r="AK1728" s="145"/>
      <c r="AL1728" s="145"/>
      <c r="AY1728" s="171"/>
      <c r="AZ1728" s="167"/>
      <c r="BA1728" s="172"/>
      <c r="BG1728" s="171"/>
      <c r="BH1728" s="167"/>
      <c r="BI1728" s="172"/>
      <c r="CG1728" s="430"/>
      <c r="CH1728" s="430"/>
      <c r="CL1728" s="147"/>
    </row>
    <row r="1729" spans="1:90" s="5" customFormat="1" x14ac:dyDescent="0.25">
      <c r="A1729" s="145"/>
      <c r="B1729" s="145"/>
      <c r="C1729" s="145"/>
      <c r="D1729" s="145"/>
      <c r="E1729" s="145"/>
      <c r="F1729" s="145"/>
      <c r="G1729" s="145"/>
      <c r="H1729" s="145"/>
      <c r="I1729" s="145"/>
      <c r="J1729" s="145"/>
      <c r="K1729" s="145"/>
      <c r="L1729" s="145"/>
      <c r="M1729" s="145"/>
      <c r="N1729" s="145"/>
      <c r="O1729" s="145"/>
      <c r="P1729" s="145"/>
      <c r="Q1729" s="145"/>
      <c r="R1729" s="145"/>
      <c r="S1729" s="145"/>
      <c r="T1729" s="145"/>
      <c r="U1729" s="145"/>
      <c r="V1729" s="145"/>
      <c r="W1729" s="145"/>
      <c r="X1729" s="145"/>
      <c r="Y1729" s="145"/>
      <c r="Z1729" s="145"/>
      <c r="AA1729" s="145"/>
      <c r="AB1729" s="145"/>
      <c r="AC1729" s="169"/>
      <c r="AD1729" s="169"/>
      <c r="AE1729" s="169"/>
      <c r="AF1729" s="169"/>
      <c r="AG1729" s="169"/>
      <c r="AH1729" s="170"/>
      <c r="AI1729" s="145"/>
      <c r="AJ1729" s="145"/>
      <c r="AK1729" s="145"/>
      <c r="AL1729" s="145"/>
      <c r="AY1729" s="171"/>
      <c r="AZ1729" s="167"/>
      <c r="BA1729" s="172"/>
      <c r="BG1729" s="171"/>
      <c r="BH1729" s="167"/>
      <c r="BI1729" s="172"/>
      <c r="CG1729" s="430"/>
      <c r="CH1729" s="430"/>
      <c r="CL1729" s="147"/>
    </row>
    <row r="1730" spans="1:90" s="5" customFormat="1" x14ac:dyDescent="0.25">
      <c r="A1730" s="145"/>
      <c r="B1730" s="145"/>
      <c r="C1730" s="145"/>
      <c r="D1730" s="145"/>
      <c r="E1730" s="145"/>
      <c r="F1730" s="145"/>
      <c r="G1730" s="145"/>
      <c r="H1730" s="145"/>
      <c r="I1730" s="145"/>
      <c r="J1730" s="145"/>
      <c r="K1730" s="145"/>
      <c r="L1730" s="145"/>
      <c r="M1730" s="145"/>
      <c r="N1730" s="145"/>
      <c r="O1730" s="145"/>
      <c r="P1730" s="145"/>
      <c r="Q1730" s="145"/>
      <c r="R1730" s="145"/>
      <c r="S1730" s="145"/>
      <c r="T1730" s="145"/>
      <c r="U1730" s="145"/>
      <c r="V1730" s="145"/>
      <c r="W1730" s="145"/>
      <c r="X1730" s="145"/>
      <c r="Y1730" s="145"/>
      <c r="Z1730" s="145"/>
      <c r="AA1730" s="145"/>
      <c r="AB1730" s="145"/>
      <c r="AC1730" s="169"/>
      <c r="AD1730" s="169"/>
      <c r="AE1730" s="169"/>
      <c r="AF1730" s="169"/>
      <c r="AG1730" s="169"/>
      <c r="AH1730" s="170"/>
      <c r="AI1730" s="145"/>
      <c r="AJ1730" s="145"/>
      <c r="AK1730" s="145"/>
      <c r="AL1730" s="145"/>
      <c r="AY1730" s="171"/>
      <c r="AZ1730" s="167"/>
      <c r="BA1730" s="172"/>
      <c r="BG1730" s="171"/>
      <c r="BH1730" s="167"/>
      <c r="BI1730" s="172"/>
      <c r="CG1730" s="430"/>
      <c r="CH1730" s="430"/>
      <c r="CL1730" s="147"/>
    </row>
    <row r="1731" spans="1:90" s="5" customFormat="1" x14ac:dyDescent="0.25">
      <c r="A1731" s="145"/>
      <c r="B1731" s="145"/>
      <c r="C1731" s="145"/>
      <c r="D1731" s="145"/>
      <c r="E1731" s="145"/>
      <c r="F1731" s="145"/>
      <c r="G1731" s="145"/>
      <c r="H1731" s="145"/>
      <c r="I1731" s="145"/>
      <c r="J1731" s="145"/>
      <c r="K1731" s="145"/>
      <c r="L1731" s="145"/>
      <c r="M1731" s="145"/>
      <c r="N1731" s="145"/>
      <c r="O1731" s="145"/>
      <c r="P1731" s="145"/>
      <c r="Q1731" s="145"/>
      <c r="R1731" s="145"/>
      <c r="S1731" s="145"/>
      <c r="T1731" s="145"/>
      <c r="U1731" s="145"/>
      <c r="V1731" s="145"/>
      <c r="W1731" s="145"/>
      <c r="X1731" s="145"/>
      <c r="Y1731" s="145"/>
      <c r="Z1731" s="145"/>
      <c r="AA1731" s="145"/>
      <c r="AB1731" s="145"/>
      <c r="AC1731" s="169"/>
      <c r="AD1731" s="169"/>
      <c r="AE1731" s="169"/>
      <c r="AF1731" s="169"/>
      <c r="AG1731" s="169"/>
      <c r="AH1731" s="170"/>
      <c r="AI1731" s="145"/>
      <c r="AJ1731" s="145"/>
      <c r="AK1731" s="145"/>
      <c r="AL1731" s="145"/>
      <c r="AY1731" s="171"/>
      <c r="AZ1731" s="167"/>
      <c r="BA1731" s="172"/>
      <c r="BG1731" s="171"/>
      <c r="BH1731" s="167"/>
      <c r="BI1731" s="172"/>
      <c r="CG1731" s="430"/>
      <c r="CH1731" s="430"/>
      <c r="CL1731" s="147"/>
    </row>
    <row r="1732" spans="1:90" s="5" customFormat="1" x14ac:dyDescent="0.25">
      <c r="A1732" s="145"/>
      <c r="B1732" s="145"/>
      <c r="C1732" s="145"/>
      <c r="D1732" s="145"/>
      <c r="E1732" s="145"/>
      <c r="F1732" s="145"/>
      <c r="G1732" s="145"/>
      <c r="H1732" s="145"/>
      <c r="I1732" s="145"/>
      <c r="J1732" s="145"/>
      <c r="K1732" s="145"/>
      <c r="L1732" s="145"/>
      <c r="M1732" s="145"/>
      <c r="N1732" s="145"/>
      <c r="O1732" s="145"/>
      <c r="P1732" s="145"/>
      <c r="Q1732" s="145"/>
      <c r="R1732" s="145"/>
      <c r="S1732" s="145"/>
      <c r="T1732" s="145"/>
      <c r="U1732" s="145"/>
      <c r="V1732" s="145"/>
      <c r="W1732" s="145"/>
      <c r="X1732" s="145"/>
      <c r="Y1732" s="145"/>
      <c r="Z1732" s="145"/>
      <c r="AA1732" s="145"/>
      <c r="AB1732" s="145"/>
      <c r="AC1732" s="169"/>
      <c r="AD1732" s="169"/>
      <c r="AE1732" s="169"/>
      <c r="AF1732" s="169"/>
      <c r="AG1732" s="169"/>
      <c r="AH1732" s="170"/>
      <c r="AI1732" s="145"/>
      <c r="AJ1732" s="145"/>
      <c r="AK1732" s="145"/>
      <c r="AL1732" s="145"/>
      <c r="AY1732" s="171"/>
      <c r="AZ1732" s="167"/>
      <c r="BA1732" s="172"/>
      <c r="BG1732" s="171"/>
      <c r="BH1732" s="167"/>
      <c r="BI1732" s="172"/>
      <c r="CG1732" s="430"/>
      <c r="CH1732" s="430"/>
      <c r="CL1732" s="147"/>
    </row>
    <row r="1733" spans="1:90" s="5" customFormat="1" x14ac:dyDescent="0.25">
      <c r="A1733" s="145"/>
      <c r="B1733" s="145"/>
      <c r="C1733" s="145"/>
      <c r="D1733" s="145"/>
      <c r="E1733" s="145"/>
      <c r="F1733" s="145"/>
      <c r="G1733" s="145"/>
      <c r="H1733" s="145"/>
      <c r="I1733" s="145"/>
      <c r="J1733" s="145"/>
      <c r="K1733" s="145"/>
      <c r="L1733" s="145"/>
      <c r="M1733" s="145"/>
      <c r="N1733" s="145"/>
      <c r="O1733" s="145"/>
      <c r="P1733" s="145"/>
      <c r="Q1733" s="145"/>
      <c r="R1733" s="145"/>
      <c r="S1733" s="145"/>
      <c r="T1733" s="145"/>
      <c r="U1733" s="145"/>
      <c r="V1733" s="145"/>
      <c r="W1733" s="145"/>
      <c r="X1733" s="145"/>
      <c r="Y1733" s="145"/>
      <c r="Z1733" s="145"/>
      <c r="AA1733" s="145"/>
      <c r="AB1733" s="145"/>
      <c r="AC1733" s="169"/>
      <c r="AD1733" s="169"/>
      <c r="AE1733" s="169"/>
      <c r="AF1733" s="169"/>
      <c r="AG1733" s="169"/>
      <c r="AH1733" s="170"/>
      <c r="AI1733" s="145"/>
      <c r="AJ1733" s="145"/>
      <c r="AK1733" s="145"/>
      <c r="AL1733" s="145"/>
      <c r="AY1733" s="171"/>
      <c r="AZ1733" s="167"/>
      <c r="BA1733" s="172"/>
      <c r="BG1733" s="171"/>
      <c r="BH1733" s="167"/>
      <c r="BI1733" s="172"/>
      <c r="CG1733" s="430"/>
      <c r="CH1733" s="430"/>
      <c r="CL1733" s="147"/>
    </row>
    <row r="1734" spans="1:90" s="5" customFormat="1" x14ac:dyDescent="0.25">
      <c r="A1734" s="145"/>
      <c r="B1734" s="145"/>
      <c r="C1734" s="145"/>
      <c r="D1734" s="145"/>
      <c r="E1734" s="145"/>
      <c r="F1734" s="145"/>
      <c r="G1734" s="145"/>
      <c r="H1734" s="145"/>
      <c r="I1734" s="145"/>
      <c r="J1734" s="145"/>
      <c r="K1734" s="145"/>
      <c r="L1734" s="145"/>
      <c r="M1734" s="145"/>
      <c r="N1734" s="145"/>
      <c r="O1734" s="145"/>
      <c r="P1734" s="145"/>
      <c r="Q1734" s="145"/>
      <c r="R1734" s="145"/>
      <c r="S1734" s="145"/>
      <c r="T1734" s="145"/>
      <c r="U1734" s="145"/>
      <c r="V1734" s="145"/>
      <c r="W1734" s="145"/>
      <c r="X1734" s="145"/>
      <c r="Y1734" s="145"/>
      <c r="Z1734" s="145"/>
      <c r="AA1734" s="145"/>
      <c r="AB1734" s="145"/>
      <c r="AC1734" s="169"/>
      <c r="AD1734" s="169"/>
      <c r="AE1734" s="169"/>
      <c r="AF1734" s="169"/>
      <c r="AG1734" s="169"/>
      <c r="AH1734" s="170"/>
      <c r="AI1734" s="145"/>
      <c r="AJ1734" s="145"/>
      <c r="AK1734" s="145"/>
      <c r="AL1734" s="145"/>
      <c r="AY1734" s="171"/>
      <c r="AZ1734" s="167"/>
      <c r="BA1734" s="172"/>
      <c r="BG1734" s="171"/>
      <c r="BH1734" s="167"/>
      <c r="BI1734" s="172"/>
      <c r="CG1734" s="430"/>
      <c r="CH1734" s="430"/>
      <c r="CL1734" s="147"/>
    </row>
    <row r="1735" spans="1:90" s="5" customFormat="1" x14ac:dyDescent="0.25">
      <c r="A1735" s="145"/>
      <c r="B1735" s="145"/>
      <c r="C1735" s="145"/>
      <c r="D1735" s="145"/>
      <c r="E1735" s="145"/>
      <c r="F1735" s="145"/>
      <c r="G1735" s="145"/>
      <c r="H1735" s="145"/>
      <c r="I1735" s="145"/>
      <c r="J1735" s="145"/>
      <c r="K1735" s="145"/>
      <c r="L1735" s="145"/>
      <c r="M1735" s="145"/>
      <c r="N1735" s="145"/>
      <c r="O1735" s="145"/>
      <c r="P1735" s="145"/>
      <c r="Q1735" s="145"/>
      <c r="R1735" s="145"/>
      <c r="S1735" s="145"/>
      <c r="T1735" s="145"/>
      <c r="U1735" s="145"/>
      <c r="V1735" s="145"/>
      <c r="W1735" s="145"/>
      <c r="X1735" s="145"/>
      <c r="Y1735" s="145"/>
      <c r="Z1735" s="145"/>
      <c r="AA1735" s="145"/>
      <c r="AB1735" s="145"/>
      <c r="AC1735" s="169"/>
      <c r="AD1735" s="169"/>
      <c r="AE1735" s="169"/>
      <c r="AF1735" s="169"/>
      <c r="AG1735" s="169"/>
      <c r="AH1735" s="170"/>
      <c r="AI1735" s="145"/>
      <c r="AJ1735" s="145"/>
      <c r="AK1735" s="145"/>
      <c r="AL1735" s="145"/>
      <c r="AY1735" s="171"/>
      <c r="AZ1735" s="167"/>
      <c r="BA1735" s="172"/>
      <c r="BG1735" s="171"/>
      <c r="BH1735" s="167"/>
      <c r="BI1735" s="172"/>
      <c r="CG1735" s="430"/>
      <c r="CH1735" s="430"/>
      <c r="CL1735" s="147"/>
    </row>
    <row r="1736" spans="1:90" s="5" customFormat="1" x14ac:dyDescent="0.25">
      <c r="A1736" s="145"/>
      <c r="B1736" s="145"/>
      <c r="C1736" s="145"/>
      <c r="D1736" s="145"/>
      <c r="E1736" s="145"/>
      <c r="F1736" s="145"/>
      <c r="G1736" s="145"/>
      <c r="H1736" s="145"/>
      <c r="I1736" s="145"/>
      <c r="J1736" s="145"/>
      <c r="K1736" s="145"/>
      <c r="L1736" s="145"/>
      <c r="M1736" s="145"/>
      <c r="N1736" s="145"/>
      <c r="O1736" s="145"/>
      <c r="P1736" s="145"/>
      <c r="Q1736" s="145"/>
      <c r="R1736" s="145"/>
      <c r="S1736" s="145"/>
      <c r="T1736" s="145"/>
      <c r="U1736" s="145"/>
      <c r="V1736" s="145"/>
      <c r="W1736" s="145"/>
      <c r="X1736" s="145"/>
      <c r="Y1736" s="145"/>
      <c r="Z1736" s="145"/>
      <c r="AA1736" s="145"/>
      <c r="AB1736" s="145"/>
      <c r="AC1736" s="169"/>
      <c r="AD1736" s="169"/>
      <c r="AE1736" s="169"/>
      <c r="AF1736" s="169"/>
      <c r="AG1736" s="169"/>
      <c r="AH1736" s="170"/>
      <c r="AI1736" s="145"/>
      <c r="AJ1736" s="145"/>
      <c r="AK1736" s="145"/>
      <c r="AL1736" s="145"/>
      <c r="AY1736" s="171"/>
      <c r="AZ1736" s="167"/>
      <c r="BA1736" s="172"/>
      <c r="BG1736" s="171"/>
      <c r="BH1736" s="167"/>
      <c r="BI1736" s="172"/>
      <c r="CG1736" s="430"/>
      <c r="CH1736" s="430"/>
      <c r="CL1736" s="147"/>
    </row>
    <row r="1737" spans="1:90" s="5" customFormat="1" x14ac:dyDescent="0.25">
      <c r="A1737" s="145"/>
      <c r="B1737" s="145"/>
      <c r="C1737" s="145"/>
      <c r="D1737" s="145"/>
      <c r="E1737" s="145"/>
      <c r="F1737" s="145"/>
      <c r="G1737" s="145"/>
      <c r="H1737" s="145"/>
      <c r="I1737" s="145"/>
      <c r="J1737" s="145"/>
      <c r="K1737" s="145"/>
      <c r="L1737" s="145"/>
      <c r="M1737" s="145"/>
      <c r="N1737" s="145"/>
      <c r="O1737" s="145"/>
      <c r="P1737" s="145"/>
      <c r="Q1737" s="145"/>
      <c r="R1737" s="145"/>
      <c r="S1737" s="145"/>
      <c r="T1737" s="145"/>
      <c r="U1737" s="145"/>
      <c r="V1737" s="145"/>
      <c r="W1737" s="145"/>
      <c r="X1737" s="145"/>
      <c r="Y1737" s="145"/>
      <c r="Z1737" s="145"/>
      <c r="AA1737" s="145"/>
      <c r="AB1737" s="145"/>
      <c r="AC1737" s="169"/>
      <c r="AD1737" s="169"/>
      <c r="AE1737" s="169"/>
      <c r="AF1737" s="169"/>
      <c r="AG1737" s="169"/>
      <c r="AH1737" s="170"/>
      <c r="AI1737" s="145"/>
      <c r="AJ1737" s="145"/>
      <c r="AK1737" s="145"/>
      <c r="AL1737" s="145"/>
      <c r="AY1737" s="171"/>
      <c r="AZ1737" s="167"/>
      <c r="BA1737" s="172"/>
      <c r="BG1737" s="171"/>
      <c r="BH1737" s="167"/>
      <c r="BI1737" s="172"/>
      <c r="CG1737" s="430"/>
      <c r="CH1737" s="430"/>
      <c r="CL1737" s="147"/>
    </row>
    <row r="1738" spans="1:90" s="5" customFormat="1" x14ac:dyDescent="0.25">
      <c r="A1738" s="145"/>
      <c r="B1738" s="145"/>
      <c r="C1738" s="145"/>
      <c r="D1738" s="145"/>
      <c r="E1738" s="145"/>
      <c r="F1738" s="145"/>
      <c r="G1738" s="145"/>
      <c r="H1738" s="145"/>
      <c r="I1738" s="145"/>
      <c r="J1738" s="145"/>
      <c r="K1738" s="145"/>
      <c r="L1738" s="145"/>
      <c r="M1738" s="145"/>
      <c r="N1738" s="145"/>
      <c r="O1738" s="145"/>
      <c r="P1738" s="145"/>
      <c r="Q1738" s="145"/>
      <c r="R1738" s="145"/>
      <c r="S1738" s="145"/>
      <c r="T1738" s="145"/>
      <c r="U1738" s="145"/>
      <c r="V1738" s="145"/>
      <c r="W1738" s="145"/>
      <c r="X1738" s="145"/>
      <c r="Y1738" s="145"/>
      <c r="Z1738" s="145"/>
      <c r="AA1738" s="145"/>
      <c r="AB1738" s="145"/>
      <c r="AC1738" s="169"/>
      <c r="AD1738" s="169"/>
      <c r="AE1738" s="169"/>
      <c r="AF1738" s="169"/>
      <c r="AG1738" s="169"/>
      <c r="AH1738" s="170"/>
      <c r="AI1738" s="145"/>
      <c r="AJ1738" s="145"/>
      <c r="AK1738" s="145"/>
      <c r="AL1738" s="145"/>
      <c r="AY1738" s="171"/>
      <c r="AZ1738" s="167"/>
      <c r="BA1738" s="172"/>
      <c r="BG1738" s="171"/>
      <c r="BH1738" s="167"/>
      <c r="BI1738" s="172"/>
      <c r="CG1738" s="430"/>
      <c r="CH1738" s="430"/>
      <c r="CL1738" s="147"/>
    </row>
    <row r="1739" spans="1:90" s="5" customFormat="1" x14ac:dyDescent="0.25">
      <c r="A1739" s="145"/>
      <c r="B1739" s="145"/>
      <c r="C1739" s="145"/>
      <c r="D1739" s="145"/>
      <c r="E1739" s="145"/>
      <c r="F1739" s="145"/>
      <c r="G1739" s="145"/>
      <c r="H1739" s="145"/>
      <c r="I1739" s="145"/>
      <c r="J1739" s="145"/>
      <c r="K1739" s="145"/>
      <c r="L1739" s="145"/>
      <c r="M1739" s="145"/>
      <c r="N1739" s="145"/>
      <c r="O1739" s="145"/>
      <c r="P1739" s="145"/>
      <c r="Q1739" s="145"/>
      <c r="R1739" s="145"/>
      <c r="S1739" s="145"/>
      <c r="T1739" s="145"/>
      <c r="U1739" s="145"/>
      <c r="V1739" s="145"/>
      <c r="W1739" s="145"/>
      <c r="X1739" s="145"/>
      <c r="Y1739" s="145"/>
      <c r="Z1739" s="145"/>
      <c r="AA1739" s="145"/>
      <c r="AB1739" s="145"/>
      <c r="AC1739" s="169"/>
      <c r="AD1739" s="169"/>
      <c r="AE1739" s="169"/>
      <c r="AF1739" s="169"/>
      <c r="AG1739" s="169"/>
      <c r="AH1739" s="170"/>
      <c r="AI1739" s="145"/>
      <c r="AJ1739" s="145"/>
      <c r="AK1739" s="145"/>
      <c r="AL1739" s="145"/>
      <c r="AY1739" s="171"/>
      <c r="AZ1739" s="167"/>
      <c r="BA1739" s="172"/>
      <c r="BG1739" s="171"/>
      <c r="BH1739" s="167"/>
      <c r="BI1739" s="172"/>
      <c r="CG1739" s="430"/>
      <c r="CH1739" s="430"/>
      <c r="CL1739" s="147"/>
    </row>
    <row r="1740" spans="1:90" s="5" customFormat="1" x14ac:dyDescent="0.25">
      <c r="A1740" s="145"/>
      <c r="B1740" s="145"/>
      <c r="C1740" s="145"/>
      <c r="D1740" s="145"/>
      <c r="E1740" s="145"/>
      <c r="F1740" s="145"/>
      <c r="G1740" s="145"/>
      <c r="H1740" s="145"/>
      <c r="I1740" s="145"/>
      <c r="J1740" s="145"/>
      <c r="K1740" s="145"/>
      <c r="L1740" s="145"/>
      <c r="M1740" s="145"/>
      <c r="N1740" s="145"/>
      <c r="O1740" s="145"/>
      <c r="P1740" s="145"/>
      <c r="Q1740" s="145"/>
      <c r="R1740" s="145"/>
      <c r="S1740" s="145"/>
      <c r="T1740" s="145"/>
      <c r="U1740" s="145"/>
      <c r="V1740" s="145"/>
      <c r="W1740" s="145"/>
      <c r="X1740" s="145"/>
      <c r="Y1740" s="145"/>
      <c r="Z1740" s="145"/>
      <c r="AA1740" s="145"/>
      <c r="AB1740" s="145"/>
      <c r="AC1740" s="169"/>
      <c r="AD1740" s="169"/>
      <c r="AE1740" s="169"/>
      <c r="AF1740" s="169"/>
      <c r="AG1740" s="169"/>
      <c r="AH1740" s="170"/>
      <c r="AI1740" s="145"/>
      <c r="AJ1740" s="145"/>
      <c r="AK1740" s="145"/>
      <c r="AL1740" s="145"/>
      <c r="AY1740" s="171"/>
      <c r="AZ1740" s="167"/>
      <c r="BA1740" s="172"/>
      <c r="BG1740" s="171"/>
      <c r="BH1740" s="167"/>
      <c r="BI1740" s="172"/>
      <c r="CG1740" s="430"/>
      <c r="CH1740" s="430"/>
      <c r="CL1740" s="147"/>
    </row>
    <row r="1741" spans="1:90" s="5" customFormat="1" x14ac:dyDescent="0.25">
      <c r="A1741" s="145"/>
      <c r="B1741" s="145"/>
      <c r="C1741" s="145"/>
      <c r="D1741" s="145"/>
      <c r="E1741" s="145"/>
      <c r="F1741" s="145"/>
      <c r="G1741" s="145"/>
      <c r="H1741" s="145"/>
      <c r="I1741" s="145"/>
      <c r="J1741" s="145"/>
      <c r="K1741" s="145"/>
      <c r="L1741" s="145"/>
      <c r="M1741" s="145"/>
      <c r="N1741" s="145"/>
      <c r="O1741" s="145"/>
      <c r="P1741" s="145"/>
      <c r="Q1741" s="145"/>
      <c r="R1741" s="145"/>
      <c r="S1741" s="145"/>
      <c r="T1741" s="145"/>
      <c r="U1741" s="145"/>
      <c r="V1741" s="145"/>
      <c r="W1741" s="145"/>
      <c r="X1741" s="145"/>
      <c r="Y1741" s="145"/>
      <c r="Z1741" s="145"/>
      <c r="AA1741" s="145"/>
      <c r="AB1741" s="145"/>
      <c r="AC1741" s="169"/>
      <c r="AD1741" s="169"/>
      <c r="AE1741" s="169"/>
      <c r="AF1741" s="169"/>
      <c r="AG1741" s="169"/>
      <c r="AH1741" s="170"/>
      <c r="AI1741" s="145"/>
      <c r="AJ1741" s="145"/>
      <c r="AK1741" s="145"/>
      <c r="AL1741" s="145"/>
      <c r="AY1741" s="171"/>
      <c r="AZ1741" s="167"/>
      <c r="BA1741" s="172"/>
      <c r="BG1741" s="171"/>
      <c r="BH1741" s="167"/>
      <c r="BI1741" s="172"/>
      <c r="CG1741" s="430"/>
      <c r="CH1741" s="430"/>
      <c r="CL1741" s="147"/>
    </row>
    <row r="1742" spans="1:90" s="5" customFormat="1" x14ac:dyDescent="0.25">
      <c r="A1742" s="145"/>
      <c r="B1742" s="145"/>
      <c r="C1742" s="145"/>
      <c r="D1742" s="145"/>
      <c r="E1742" s="145"/>
      <c r="F1742" s="145"/>
      <c r="G1742" s="145"/>
      <c r="H1742" s="145"/>
      <c r="I1742" s="145"/>
      <c r="J1742" s="145"/>
      <c r="K1742" s="145"/>
      <c r="L1742" s="145"/>
      <c r="M1742" s="145"/>
      <c r="N1742" s="145"/>
      <c r="O1742" s="145"/>
      <c r="P1742" s="145"/>
      <c r="Q1742" s="145"/>
      <c r="R1742" s="145"/>
      <c r="S1742" s="145"/>
      <c r="T1742" s="145"/>
      <c r="U1742" s="145"/>
      <c r="V1742" s="145"/>
      <c r="W1742" s="145"/>
      <c r="X1742" s="145"/>
      <c r="Y1742" s="145"/>
      <c r="Z1742" s="145"/>
      <c r="AA1742" s="145"/>
      <c r="AB1742" s="145"/>
      <c r="AC1742" s="169"/>
      <c r="AD1742" s="169"/>
      <c r="AE1742" s="169"/>
      <c r="AF1742" s="169"/>
      <c r="AG1742" s="169"/>
      <c r="AH1742" s="170"/>
      <c r="AI1742" s="145"/>
      <c r="AJ1742" s="145"/>
      <c r="AK1742" s="145"/>
      <c r="AL1742" s="145"/>
      <c r="AY1742" s="171"/>
      <c r="AZ1742" s="167"/>
      <c r="BA1742" s="172"/>
      <c r="BG1742" s="171"/>
      <c r="BH1742" s="167"/>
      <c r="BI1742" s="172"/>
      <c r="CG1742" s="430"/>
      <c r="CH1742" s="430"/>
      <c r="CL1742" s="147"/>
    </row>
    <row r="1743" spans="1:90" s="5" customFormat="1" x14ac:dyDescent="0.25">
      <c r="A1743" s="145"/>
      <c r="B1743" s="145"/>
      <c r="C1743" s="145"/>
      <c r="D1743" s="145"/>
      <c r="E1743" s="145"/>
      <c r="F1743" s="145"/>
      <c r="G1743" s="145"/>
      <c r="H1743" s="145"/>
      <c r="I1743" s="145"/>
      <c r="J1743" s="145"/>
      <c r="K1743" s="145"/>
      <c r="L1743" s="145"/>
      <c r="M1743" s="145"/>
      <c r="N1743" s="145"/>
      <c r="O1743" s="145"/>
      <c r="P1743" s="145"/>
      <c r="Q1743" s="145"/>
      <c r="R1743" s="145"/>
      <c r="S1743" s="145"/>
      <c r="T1743" s="145"/>
      <c r="U1743" s="145"/>
      <c r="V1743" s="145"/>
      <c r="W1743" s="145"/>
      <c r="X1743" s="145"/>
      <c r="Y1743" s="145"/>
      <c r="Z1743" s="145"/>
      <c r="AA1743" s="145"/>
      <c r="AB1743" s="145"/>
      <c r="AC1743" s="169"/>
      <c r="AD1743" s="169"/>
      <c r="AE1743" s="169"/>
      <c r="AF1743" s="169"/>
      <c r="AG1743" s="169"/>
      <c r="AH1743" s="170"/>
      <c r="AI1743" s="145"/>
      <c r="AJ1743" s="145"/>
      <c r="AK1743" s="145"/>
      <c r="AL1743" s="145"/>
      <c r="AY1743" s="171"/>
      <c r="AZ1743" s="167"/>
      <c r="BA1743" s="172"/>
      <c r="BG1743" s="171"/>
      <c r="BH1743" s="167"/>
      <c r="BI1743" s="172"/>
      <c r="CG1743" s="430"/>
      <c r="CH1743" s="430"/>
      <c r="CL1743" s="147"/>
    </row>
    <row r="1744" spans="1:90" s="5" customFormat="1" x14ac:dyDescent="0.25">
      <c r="A1744" s="145"/>
      <c r="B1744" s="145"/>
      <c r="C1744" s="145"/>
      <c r="D1744" s="145"/>
      <c r="E1744" s="145"/>
      <c r="F1744" s="145"/>
      <c r="G1744" s="145"/>
      <c r="H1744" s="145"/>
      <c r="I1744" s="145"/>
      <c r="J1744" s="145"/>
      <c r="K1744" s="145"/>
      <c r="L1744" s="145"/>
      <c r="M1744" s="145"/>
      <c r="N1744" s="145"/>
      <c r="O1744" s="145"/>
      <c r="P1744" s="145"/>
      <c r="Q1744" s="145"/>
      <c r="R1744" s="145"/>
      <c r="S1744" s="145"/>
      <c r="T1744" s="145"/>
      <c r="U1744" s="145"/>
      <c r="V1744" s="145"/>
      <c r="W1744" s="145"/>
      <c r="X1744" s="145"/>
      <c r="Y1744" s="145"/>
      <c r="Z1744" s="145"/>
      <c r="AA1744" s="145"/>
      <c r="AB1744" s="145"/>
      <c r="AC1744" s="169"/>
      <c r="AD1744" s="169"/>
      <c r="AE1744" s="169"/>
      <c r="AF1744" s="169"/>
      <c r="AG1744" s="169"/>
      <c r="AH1744" s="170"/>
      <c r="AI1744" s="145"/>
      <c r="AJ1744" s="145"/>
      <c r="AK1744" s="145"/>
      <c r="AL1744" s="145"/>
      <c r="AY1744" s="171"/>
      <c r="AZ1744" s="167"/>
      <c r="BA1744" s="172"/>
      <c r="BG1744" s="171"/>
      <c r="BH1744" s="167"/>
      <c r="BI1744" s="172"/>
      <c r="CG1744" s="430"/>
      <c r="CH1744" s="430"/>
      <c r="CL1744" s="147"/>
    </row>
    <row r="1745" spans="1:90" s="5" customFormat="1" x14ac:dyDescent="0.25">
      <c r="A1745" s="145"/>
      <c r="B1745" s="145"/>
      <c r="C1745" s="145"/>
      <c r="D1745" s="145"/>
      <c r="E1745" s="145"/>
      <c r="F1745" s="145"/>
      <c r="G1745" s="145"/>
      <c r="H1745" s="145"/>
      <c r="I1745" s="145"/>
      <c r="J1745" s="145"/>
      <c r="K1745" s="145"/>
      <c r="L1745" s="145"/>
      <c r="M1745" s="145"/>
      <c r="N1745" s="145"/>
      <c r="O1745" s="145"/>
      <c r="P1745" s="145"/>
      <c r="Q1745" s="145"/>
      <c r="R1745" s="145"/>
      <c r="S1745" s="145"/>
      <c r="T1745" s="145"/>
      <c r="U1745" s="145"/>
      <c r="V1745" s="145"/>
      <c r="W1745" s="145"/>
      <c r="X1745" s="145"/>
      <c r="Y1745" s="145"/>
      <c r="Z1745" s="145"/>
      <c r="AA1745" s="145"/>
      <c r="AB1745" s="145"/>
      <c r="AC1745" s="169"/>
      <c r="AD1745" s="169"/>
      <c r="AE1745" s="169"/>
      <c r="AF1745" s="169"/>
      <c r="AG1745" s="169"/>
      <c r="AH1745" s="170"/>
      <c r="AI1745" s="145"/>
      <c r="AJ1745" s="145"/>
      <c r="AK1745" s="145"/>
      <c r="AL1745" s="145"/>
      <c r="AY1745" s="171"/>
      <c r="AZ1745" s="167"/>
      <c r="BA1745" s="172"/>
      <c r="BG1745" s="171"/>
      <c r="BH1745" s="167"/>
      <c r="BI1745" s="172"/>
      <c r="CG1745" s="430"/>
      <c r="CH1745" s="430"/>
      <c r="CL1745" s="147"/>
    </row>
    <row r="1746" spans="1:90" s="5" customFormat="1" x14ac:dyDescent="0.25">
      <c r="A1746" s="145"/>
      <c r="B1746" s="145"/>
      <c r="C1746" s="145"/>
      <c r="D1746" s="145"/>
      <c r="E1746" s="145"/>
      <c r="F1746" s="145"/>
      <c r="G1746" s="145"/>
      <c r="H1746" s="145"/>
      <c r="I1746" s="145"/>
      <c r="J1746" s="145"/>
      <c r="K1746" s="145"/>
      <c r="L1746" s="145"/>
      <c r="M1746" s="145"/>
      <c r="N1746" s="145"/>
      <c r="O1746" s="145"/>
      <c r="P1746" s="145"/>
      <c r="Q1746" s="145"/>
      <c r="R1746" s="145"/>
      <c r="S1746" s="145"/>
      <c r="T1746" s="145"/>
      <c r="U1746" s="145"/>
      <c r="V1746" s="145"/>
      <c r="W1746" s="145"/>
      <c r="X1746" s="145"/>
      <c r="Y1746" s="145"/>
      <c r="Z1746" s="145"/>
      <c r="AA1746" s="145"/>
      <c r="AB1746" s="145"/>
      <c r="AC1746" s="169"/>
      <c r="AD1746" s="169"/>
      <c r="AE1746" s="169"/>
      <c r="AF1746" s="169"/>
      <c r="AG1746" s="169"/>
      <c r="AH1746" s="170"/>
      <c r="AI1746" s="145"/>
      <c r="AJ1746" s="145"/>
      <c r="AK1746" s="145"/>
      <c r="AL1746" s="145"/>
      <c r="AY1746" s="171"/>
      <c r="AZ1746" s="167"/>
      <c r="BA1746" s="172"/>
      <c r="BG1746" s="171"/>
      <c r="BH1746" s="167"/>
      <c r="BI1746" s="172"/>
      <c r="CG1746" s="430"/>
      <c r="CH1746" s="430"/>
      <c r="CL1746" s="147"/>
    </row>
    <row r="1747" spans="1:90" s="5" customFormat="1" x14ac:dyDescent="0.25">
      <c r="A1747" s="145"/>
      <c r="B1747" s="145"/>
      <c r="C1747" s="145"/>
      <c r="D1747" s="145"/>
      <c r="E1747" s="145"/>
      <c r="F1747" s="145"/>
      <c r="G1747" s="145"/>
      <c r="H1747" s="145"/>
      <c r="I1747" s="145"/>
      <c r="J1747" s="145"/>
      <c r="K1747" s="145"/>
      <c r="L1747" s="145"/>
      <c r="M1747" s="145"/>
      <c r="N1747" s="145"/>
      <c r="O1747" s="145"/>
      <c r="P1747" s="145"/>
      <c r="Q1747" s="145"/>
      <c r="R1747" s="145"/>
      <c r="S1747" s="145"/>
      <c r="T1747" s="145"/>
      <c r="U1747" s="145"/>
      <c r="V1747" s="145"/>
      <c r="W1747" s="145"/>
      <c r="X1747" s="145"/>
      <c r="Y1747" s="145"/>
      <c r="Z1747" s="145"/>
      <c r="AA1747" s="145"/>
      <c r="AB1747" s="145"/>
      <c r="AC1747" s="169"/>
      <c r="AD1747" s="169"/>
      <c r="AE1747" s="169"/>
      <c r="AF1747" s="169"/>
      <c r="AG1747" s="169"/>
      <c r="AH1747" s="170"/>
      <c r="AI1747" s="145"/>
      <c r="AJ1747" s="145"/>
      <c r="AK1747" s="145"/>
      <c r="AL1747" s="145"/>
      <c r="AY1747" s="171"/>
      <c r="AZ1747" s="167"/>
      <c r="BA1747" s="172"/>
      <c r="BG1747" s="171"/>
      <c r="BH1747" s="167"/>
      <c r="BI1747" s="172"/>
      <c r="CG1747" s="430"/>
      <c r="CH1747" s="430"/>
      <c r="CL1747" s="147"/>
    </row>
    <row r="1748" spans="1:90" s="5" customFormat="1" x14ac:dyDescent="0.25">
      <c r="A1748" s="145"/>
      <c r="B1748" s="145"/>
      <c r="C1748" s="145"/>
      <c r="D1748" s="145"/>
      <c r="E1748" s="145"/>
      <c r="F1748" s="145"/>
      <c r="G1748" s="145"/>
      <c r="H1748" s="145"/>
      <c r="I1748" s="145"/>
      <c r="J1748" s="145"/>
      <c r="K1748" s="145"/>
      <c r="L1748" s="145"/>
      <c r="M1748" s="145"/>
      <c r="N1748" s="145"/>
      <c r="O1748" s="145"/>
      <c r="P1748" s="145"/>
      <c r="Q1748" s="145"/>
      <c r="R1748" s="145"/>
      <c r="S1748" s="145"/>
      <c r="T1748" s="145"/>
      <c r="U1748" s="145"/>
      <c r="V1748" s="145"/>
      <c r="W1748" s="145"/>
      <c r="X1748" s="145"/>
      <c r="Y1748" s="145"/>
      <c r="Z1748" s="145"/>
      <c r="AA1748" s="145"/>
      <c r="AB1748" s="145"/>
      <c r="AC1748" s="169"/>
      <c r="AD1748" s="169"/>
      <c r="AE1748" s="169"/>
      <c r="AF1748" s="169"/>
      <c r="AG1748" s="169"/>
      <c r="AH1748" s="170"/>
      <c r="AI1748" s="145"/>
      <c r="AJ1748" s="145"/>
      <c r="AK1748" s="145"/>
      <c r="AL1748" s="145"/>
      <c r="AY1748" s="171"/>
      <c r="AZ1748" s="167"/>
      <c r="BA1748" s="172"/>
      <c r="BG1748" s="171"/>
      <c r="BH1748" s="167"/>
      <c r="BI1748" s="172"/>
      <c r="CG1748" s="430"/>
      <c r="CH1748" s="430"/>
      <c r="CL1748" s="147"/>
    </row>
    <row r="1749" spans="1:90" s="5" customFormat="1" x14ac:dyDescent="0.25">
      <c r="A1749" s="145"/>
      <c r="B1749" s="145"/>
      <c r="C1749" s="145"/>
      <c r="D1749" s="145"/>
      <c r="E1749" s="145"/>
      <c r="F1749" s="145"/>
      <c r="G1749" s="145"/>
      <c r="H1749" s="145"/>
      <c r="I1749" s="145"/>
      <c r="J1749" s="145"/>
      <c r="K1749" s="145"/>
      <c r="L1749" s="145"/>
      <c r="M1749" s="145"/>
      <c r="N1749" s="145"/>
      <c r="O1749" s="145"/>
      <c r="P1749" s="145"/>
      <c r="Q1749" s="145"/>
      <c r="R1749" s="145"/>
      <c r="S1749" s="145"/>
      <c r="T1749" s="145"/>
      <c r="U1749" s="145"/>
      <c r="V1749" s="145"/>
      <c r="W1749" s="145"/>
      <c r="X1749" s="145"/>
      <c r="Y1749" s="145"/>
      <c r="Z1749" s="145"/>
      <c r="AA1749" s="145"/>
      <c r="AB1749" s="145"/>
      <c r="AC1749" s="169"/>
      <c r="AD1749" s="169"/>
      <c r="AE1749" s="169"/>
      <c r="AF1749" s="169"/>
      <c r="AG1749" s="169"/>
      <c r="AH1749" s="170"/>
      <c r="AI1749" s="145"/>
      <c r="AJ1749" s="145"/>
      <c r="AK1749" s="145"/>
      <c r="AL1749" s="145"/>
      <c r="AY1749" s="171"/>
      <c r="AZ1749" s="167"/>
      <c r="BA1749" s="172"/>
      <c r="BG1749" s="171"/>
      <c r="BH1749" s="167"/>
      <c r="BI1749" s="172"/>
      <c r="CG1749" s="430"/>
      <c r="CH1749" s="430"/>
      <c r="CL1749" s="147"/>
    </row>
    <row r="1750" spans="1:90" s="5" customFormat="1" x14ac:dyDescent="0.25">
      <c r="A1750" s="145"/>
      <c r="B1750" s="145"/>
      <c r="C1750" s="145"/>
      <c r="D1750" s="145"/>
      <c r="E1750" s="145"/>
      <c r="F1750" s="145"/>
      <c r="G1750" s="145"/>
      <c r="H1750" s="145"/>
      <c r="I1750" s="145"/>
      <c r="J1750" s="145"/>
      <c r="K1750" s="145"/>
      <c r="L1750" s="145"/>
      <c r="M1750" s="145"/>
      <c r="N1750" s="145"/>
      <c r="O1750" s="145"/>
      <c r="P1750" s="145"/>
      <c r="Q1750" s="145"/>
      <c r="R1750" s="145"/>
      <c r="S1750" s="145"/>
      <c r="T1750" s="145"/>
      <c r="U1750" s="145"/>
      <c r="V1750" s="145"/>
      <c r="W1750" s="145"/>
      <c r="X1750" s="145"/>
      <c r="Y1750" s="145"/>
      <c r="Z1750" s="145"/>
      <c r="AA1750" s="145"/>
      <c r="AB1750" s="145"/>
      <c r="AC1750" s="169"/>
      <c r="AD1750" s="169"/>
      <c r="AE1750" s="169"/>
      <c r="AF1750" s="169"/>
      <c r="AG1750" s="169"/>
      <c r="AH1750" s="170"/>
      <c r="AI1750" s="145"/>
      <c r="AJ1750" s="145"/>
      <c r="AK1750" s="145"/>
      <c r="AL1750" s="145"/>
      <c r="AY1750" s="171"/>
      <c r="AZ1750" s="167"/>
      <c r="BA1750" s="172"/>
      <c r="BG1750" s="171"/>
      <c r="BH1750" s="167"/>
      <c r="BI1750" s="172"/>
      <c r="CG1750" s="430"/>
      <c r="CH1750" s="430"/>
      <c r="CL1750" s="147"/>
    </row>
    <row r="1751" spans="1:90" s="5" customFormat="1" x14ac:dyDescent="0.25">
      <c r="A1751" s="145"/>
      <c r="B1751" s="145"/>
      <c r="C1751" s="145"/>
      <c r="D1751" s="145"/>
      <c r="E1751" s="145"/>
      <c r="F1751" s="145"/>
      <c r="G1751" s="145"/>
      <c r="H1751" s="145"/>
      <c r="I1751" s="145"/>
      <c r="J1751" s="145"/>
      <c r="K1751" s="145"/>
      <c r="L1751" s="145"/>
      <c r="M1751" s="145"/>
      <c r="N1751" s="145"/>
      <c r="O1751" s="145"/>
      <c r="P1751" s="145"/>
      <c r="Q1751" s="145"/>
      <c r="R1751" s="145"/>
      <c r="S1751" s="145"/>
      <c r="T1751" s="145"/>
      <c r="U1751" s="145"/>
      <c r="V1751" s="145"/>
      <c r="W1751" s="145"/>
      <c r="X1751" s="145"/>
      <c r="Y1751" s="145"/>
      <c r="Z1751" s="145"/>
      <c r="AA1751" s="145"/>
      <c r="AB1751" s="145"/>
      <c r="AC1751" s="169"/>
      <c r="AD1751" s="169"/>
      <c r="AE1751" s="169"/>
      <c r="AF1751" s="169"/>
      <c r="AG1751" s="169"/>
      <c r="AH1751" s="170"/>
      <c r="AI1751" s="145"/>
      <c r="AJ1751" s="145"/>
      <c r="AK1751" s="145"/>
      <c r="AL1751" s="145"/>
      <c r="AY1751" s="171"/>
      <c r="AZ1751" s="167"/>
      <c r="BA1751" s="172"/>
      <c r="BG1751" s="171"/>
      <c r="BH1751" s="167"/>
      <c r="BI1751" s="172"/>
      <c r="CG1751" s="430"/>
      <c r="CH1751" s="430"/>
      <c r="CL1751" s="147"/>
    </row>
    <row r="1752" spans="1:90" s="5" customFormat="1" x14ac:dyDescent="0.25">
      <c r="A1752" s="145"/>
      <c r="B1752" s="145"/>
      <c r="C1752" s="145"/>
      <c r="D1752" s="145"/>
      <c r="E1752" s="145"/>
      <c r="F1752" s="145"/>
      <c r="G1752" s="145"/>
      <c r="H1752" s="145"/>
      <c r="I1752" s="145"/>
      <c r="J1752" s="145"/>
      <c r="K1752" s="145"/>
      <c r="L1752" s="145"/>
      <c r="M1752" s="145"/>
      <c r="N1752" s="145"/>
      <c r="O1752" s="145"/>
      <c r="P1752" s="145"/>
      <c r="Q1752" s="145"/>
      <c r="R1752" s="145"/>
      <c r="S1752" s="145"/>
      <c r="T1752" s="145"/>
      <c r="U1752" s="145"/>
      <c r="V1752" s="145"/>
      <c r="W1752" s="145"/>
      <c r="X1752" s="145"/>
      <c r="Y1752" s="145"/>
      <c r="Z1752" s="145"/>
      <c r="AA1752" s="145"/>
      <c r="AB1752" s="145"/>
      <c r="AC1752" s="169"/>
      <c r="AD1752" s="169"/>
      <c r="AE1752" s="169"/>
      <c r="AF1752" s="169"/>
      <c r="AG1752" s="169"/>
      <c r="AH1752" s="170"/>
      <c r="AI1752" s="145"/>
      <c r="AJ1752" s="145"/>
      <c r="AK1752" s="145"/>
      <c r="AL1752" s="145"/>
      <c r="AY1752" s="171"/>
      <c r="AZ1752" s="167"/>
      <c r="BA1752" s="172"/>
      <c r="BG1752" s="171"/>
      <c r="BH1752" s="167"/>
      <c r="BI1752" s="172"/>
      <c r="CG1752" s="430"/>
      <c r="CH1752" s="430"/>
      <c r="CL1752" s="147"/>
    </row>
    <row r="1753" spans="1:90" s="5" customFormat="1" x14ac:dyDescent="0.25">
      <c r="A1753" s="145"/>
      <c r="B1753" s="145"/>
      <c r="C1753" s="145"/>
      <c r="D1753" s="145"/>
      <c r="E1753" s="145"/>
      <c r="F1753" s="145"/>
      <c r="G1753" s="145"/>
      <c r="H1753" s="145"/>
      <c r="I1753" s="145"/>
      <c r="J1753" s="145"/>
      <c r="K1753" s="145"/>
      <c r="L1753" s="145"/>
      <c r="M1753" s="145"/>
      <c r="N1753" s="145"/>
      <c r="O1753" s="145"/>
      <c r="P1753" s="145"/>
      <c r="Q1753" s="145"/>
      <c r="R1753" s="145"/>
      <c r="S1753" s="145"/>
      <c r="T1753" s="145"/>
      <c r="U1753" s="145"/>
      <c r="V1753" s="145"/>
      <c r="W1753" s="145"/>
      <c r="X1753" s="145"/>
      <c r="Y1753" s="145"/>
      <c r="Z1753" s="145"/>
      <c r="AA1753" s="145"/>
      <c r="AB1753" s="145"/>
      <c r="AC1753" s="169"/>
      <c r="AD1753" s="169"/>
      <c r="AE1753" s="169"/>
      <c r="AF1753" s="169"/>
      <c r="AG1753" s="169"/>
      <c r="AH1753" s="170"/>
      <c r="AI1753" s="145"/>
      <c r="AJ1753" s="145"/>
      <c r="AK1753" s="145"/>
      <c r="AL1753" s="145"/>
      <c r="AY1753" s="171"/>
      <c r="AZ1753" s="167"/>
      <c r="BA1753" s="172"/>
      <c r="BG1753" s="171"/>
      <c r="BH1753" s="167"/>
      <c r="BI1753" s="172"/>
      <c r="CG1753" s="430"/>
      <c r="CH1753" s="430"/>
      <c r="CL1753" s="147"/>
    </row>
    <row r="1754" spans="1:90" s="5" customFormat="1" x14ac:dyDescent="0.25">
      <c r="A1754" s="145"/>
      <c r="B1754" s="145"/>
      <c r="C1754" s="145"/>
      <c r="D1754" s="145"/>
      <c r="E1754" s="145"/>
      <c r="F1754" s="145"/>
      <c r="G1754" s="145"/>
      <c r="H1754" s="145"/>
      <c r="I1754" s="145"/>
      <c r="J1754" s="145"/>
      <c r="K1754" s="145"/>
      <c r="L1754" s="145"/>
      <c r="M1754" s="145"/>
      <c r="N1754" s="145"/>
      <c r="O1754" s="145"/>
      <c r="P1754" s="145"/>
      <c r="Q1754" s="145"/>
      <c r="R1754" s="145"/>
      <c r="S1754" s="145"/>
      <c r="T1754" s="145"/>
      <c r="U1754" s="145"/>
      <c r="V1754" s="145"/>
      <c r="W1754" s="145"/>
      <c r="X1754" s="145"/>
      <c r="Y1754" s="145"/>
      <c r="Z1754" s="145"/>
      <c r="AA1754" s="145"/>
      <c r="AB1754" s="145"/>
      <c r="AC1754" s="169"/>
      <c r="AD1754" s="169"/>
      <c r="AE1754" s="169"/>
      <c r="AF1754" s="169"/>
      <c r="AG1754" s="169"/>
      <c r="AH1754" s="170"/>
      <c r="AI1754" s="145"/>
      <c r="AJ1754" s="145"/>
      <c r="AK1754" s="145"/>
      <c r="AL1754" s="145"/>
      <c r="AY1754" s="171"/>
      <c r="AZ1754" s="167"/>
      <c r="BA1754" s="172"/>
      <c r="BG1754" s="171"/>
      <c r="BH1754" s="167"/>
      <c r="BI1754" s="172"/>
      <c r="CG1754" s="430"/>
      <c r="CH1754" s="430"/>
      <c r="CL1754" s="147"/>
    </row>
    <row r="1755" spans="1:90" s="5" customFormat="1" x14ac:dyDescent="0.25">
      <c r="A1755" s="145"/>
      <c r="B1755" s="145"/>
      <c r="C1755" s="145"/>
      <c r="D1755" s="145"/>
      <c r="E1755" s="145"/>
      <c r="F1755" s="145"/>
      <c r="G1755" s="145"/>
      <c r="H1755" s="145"/>
      <c r="I1755" s="145"/>
      <c r="J1755" s="145"/>
      <c r="K1755" s="145"/>
      <c r="L1755" s="145"/>
      <c r="M1755" s="145"/>
      <c r="N1755" s="145"/>
      <c r="O1755" s="145"/>
      <c r="P1755" s="145"/>
      <c r="Q1755" s="145"/>
      <c r="R1755" s="145"/>
      <c r="S1755" s="145"/>
      <c r="T1755" s="145"/>
      <c r="U1755" s="145"/>
      <c r="V1755" s="145"/>
      <c r="W1755" s="145"/>
      <c r="X1755" s="145"/>
      <c r="Y1755" s="145"/>
      <c r="Z1755" s="145"/>
      <c r="AA1755" s="145"/>
      <c r="AB1755" s="145"/>
      <c r="AC1755" s="169"/>
      <c r="AD1755" s="169"/>
      <c r="AE1755" s="169"/>
      <c r="AF1755" s="169"/>
      <c r="AG1755" s="169"/>
      <c r="AH1755" s="170"/>
      <c r="AI1755" s="145"/>
      <c r="AJ1755" s="145"/>
      <c r="AK1755" s="145"/>
      <c r="AL1755" s="145"/>
      <c r="AY1755" s="171"/>
      <c r="AZ1755" s="167"/>
      <c r="BA1755" s="172"/>
      <c r="BG1755" s="171"/>
      <c r="BH1755" s="167"/>
      <c r="BI1755" s="172"/>
      <c r="CG1755" s="430"/>
      <c r="CH1755" s="430"/>
      <c r="CL1755" s="147"/>
    </row>
    <row r="1756" spans="1:90" s="5" customFormat="1" x14ac:dyDescent="0.25">
      <c r="A1756" s="145"/>
      <c r="B1756" s="145"/>
      <c r="C1756" s="145"/>
      <c r="D1756" s="145"/>
      <c r="E1756" s="145"/>
      <c r="F1756" s="145"/>
      <c r="G1756" s="145"/>
      <c r="H1756" s="145"/>
      <c r="I1756" s="145"/>
      <c r="J1756" s="145"/>
      <c r="K1756" s="145"/>
      <c r="L1756" s="145"/>
      <c r="M1756" s="145"/>
      <c r="N1756" s="145"/>
      <c r="O1756" s="145"/>
      <c r="P1756" s="145"/>
      <c r="Q1756" s="145"/>
      <c r="R1756" s="145"/>
      <c r="S1756" s="145"/>
      <c r="T1756" s="145"/>
      <c r="U1756" s="145"/>
      <c r="V1756" s="145"/>
      <c r="W1756" s="145"/>
      <c r="X1756" s="145"/>
      <c r="Y1756" s="145"/>
      <c r="Z1756" s="145"/>
      <c r="AA1756" s="145"/>
      <c r="AB1756" s="145"/>
      <c r="AC1756" s="169"/>
      <c r="AD1756" s="169"/>
      <c r="AE1756" s="169"/>
      <c r="AF1756" s="169"/>
      <c r="AG1756" s="169"/>
      <c r="AH1756" s="170"/>
      <c r="AI1756" s="145"/>
      <c r="AJ1756" s="145"/>
      <c r="AK1756" s="145"/>
      <c r="AL1756" s="145"/>
      <c r="AY1756" s="171"/>
      <c r="AZ1756" s="167"/>
      <c r="BA1756" s="172"/>
      <c r="BG1756" s="171"/>
      <c r="BH1756" s="167"/>
      <c r="BI1756" s="172"/>
      <c r="CG1756" s="430"/>
      <c r="CH1756" s="430"/>
      <c r="CL1756" s="147"/>
    </row>
    <row r="1757" spans="1:90" s="5" customFormat="1" x14ac:dyDescent="0.25">
      <c r="A1757" s="145"/>
      <c r="B1757" s="145"/>
      <c r="C1757" s="145"/>
      <c r="D1757" s="145"/>
      <c r="E1757" s="145"/>
      <c r="F1757" s="145"/>
      <c r="G1757" s="145"/>
      <c r="H1757" s="145"/>
      <c r="I1757" s="145"/>
      <c r="J1757" s="145"/>
      <c r="K1757" s="145"/>
      <c r="L1757" s="145"/>
      <c r="M1757" s="145"/>
      <c r="N1757" s="145"/>
      <c r="O1757" s="145"/>
      <c r="P1757" s="145"/>
      <c r="Q1757" s="145"/>
      <c r="R1757" s="145"/>
      <c r="S1757" s="145"/>
      <c r="T1757" s="145"/>
      <c r="U1757" s="145"/>
      <c r="V1757" s="145"/>
      <c r="W1757" s="145"/>
      <c r="X1757" s="145"/>
      <c r="Y1757" s="145"/>
      <c r="Z1757" s="145"/>
      <c r="AA1757" s="145"/>
      <c r="AB1757" s="145"/>
      <c r="AC1757" s="169"/>
      <c r="AD1757" s="169"/>
      <c r="AE1757" s="169"/>
      <c r="AF1757" s="169"/>
      <c r="AG1757" s="169"/>
      <c r="AH1757" s="170"/>
      <c r="AI1757" s="145"/>
      <c r="AJ1757" s="145"/>
      <c r="AK1757" s="145"/>
      <c r="AL1757" s="145"/>
      <c r="AY1757" s="171"/>
      <c r="AZ1757" s="167"/>
      <c r="BA1757" s="172"/>
      <c r="BG1757" s="171"/>
      <c r="BH1757" s="167"/>
      <c r="BI1757" s="172"/>
      <c r="CG1757" s="430"/>
      <c r="CH1757" s="430"/>
      <c r="CL1757" s="147"/>
    </row>
    <row r="1758" spans="1:90" s="5" customFormat="1" x14ac:dyDescent="0.25">
      <c r="A1758" s="145"/>
      <c r="B1758" s="145"/>
      <c r="C1758" s="145"/>
      <c r="D1758" s="145"/>
      <c r="E1758" s="145"/>
      <c r="F1758" s="145"/>
      <c r="G1758" s="145"/>
      <c r="H1758" s="145"/>
      <c r="I1758" s="145"/>
      <c r="J1758" s="145"/>
      <c r="K1758" s="145"/>
      <c r="L1758" s="145"/>
      <c r="M1758" s="145"/>
      <c r="N1758" s="145"/>
      <c r="O1758" s="145"/>
      <c r="P1758" s="145"/>
      <c r="Q1758" s="145"/>
      <c r="R1758" s="145"/>
      <c r="S1758" s="145"/>
      <c r="T1758" s="145"/>
      <c r="U1758" s="145"/>
      <c r="V1758" s="145"/>
      <c r="W1758" s="145"/>
      <c r="X1758" s="145"/>
      <c r="Y1758" s="145"/>
      <c r="Z1758" s="145"/>
      <c r="AA1758" s="145"/>
      <c r="AB1758" s="145"/>
      <c r="AC1758" s="169"/>
      <c r="AD1758" s="169"/>
      <c r="AE1758" s="169"/>
      <c r="AF1758" s="169"/>
      <c r="AG1758" s="169"/>
      <c r="AH1758" s="170"/>
      <c r="AI1758" s="145"/>
      <c r="AJ1758" s="145"/>
      <c r="AK1758" s="145"/>
      <c r="AL1758" s="145"/>
      <c r="AY1758" s="171"/>
      <c r="AZ1758" s="167"/>
      <c r="BA1758" s="172"/>
      <c r="BG1758" s="171"/>
      <c r="BH1758" s="167"/>
      <c r="BI1758" s="172"/>
      <c r="CG1758" s="430"/>
      <c r="CH1758" s="430"/>
      <c r="CL1758" s="147"/>
    </row>
    <row r="1759" spans="1:90" s="5" customFormat="1" x14ac:dyDescent="0.25">
      <c r="A1759" s="145"/>
      <c r="B1759" s="145"/>
      <c r="C1759" s="145"/>
      <c r="D1759" s="145"/>
      <c r="E1759" s="145"/>
      <c r="F1759" s="145"/>
      <c r="G1759" s="145"/>
      <c r="H1759" s="145"/>
      <c r="I1759" s="145"/>
      <c r="J1759" s="145"/>
      <c r="K1759" s="145"/>
      <c r="L1759" s="145"/>
      <c r="M1759" s="145"/>
      <c r="N1759" s="145"/>
      <c r="O1759" s="145"/>
      <c r="P1759" s="145"/>
      <c r="Q1759" s="145"/>
      <c r="R1759" s="145"/>
      <c r="S1759" s="145"/>
      <c r="T1759" s="145"/>
      <c r="U1759" s="145"/>
      <c r="V1759" s="145"/>
      <c r="W1759" s="145"/>
      <c r="X1759" s="145"/>
      <c r="Y1759" s="145"/>
      <c r="Z1759" s="145"/>
      <c r="AA1759" s="145"/>
      <c r="AB1759" s="145"/>
      <c r="AC1759" s="169"/>
      <c r="AD1759" s="169"/>
      <c r="AE1759" s="169"/>
      <c r="AF1759" s="169"/>
      <c r="AG1759" s="169"/>
      <c r="AH1759" s="170"/>
      <c r="AI1759" s="145"/>
      <c r="AJ1759" s="145"/>
      <c r="AK1759" s="145"/>
      <c r="AL1759" s="145"/>
      <c r="AY1759" s="171"/>
      <c r="AZ1759" s="167"/>
      <c r="BA1759" s="172"/>
      <c r="BG1759" s="171"/>
      <c r="BH1759" s="167"/>
      <c r="BI1759" s="172"/>
      <c r="CG1759" s="430"/>
      <c r="CH1759" s="430"/>
      <c r="CL1759" s="147"/>
    </row>
    <row r="1760" spans="1:90" s="5" customFormat="1" x14ac:dyDescent="0.25">
      <c r="A1760" s="145"/>
      <c r="B1760" s="145"/>
      <c r="C1760" s="145"/>
      <c r="D1760" s="145"/>
      <c r="E1760" s="145"/>
      <c r="F1760" s="145"/>
      <c r="G1760" s="145"/>
      <c r="H1760" s="145"/>
      <c r="I1760" s="145"/>
      <c r="J1760" s="145"/>
      <c r="K1760" s="145"/>
      <c r="L1760" s="145"/>
      <c r="M1760" s="145"/>
      <c r="N1760" s="145"/>
      <c r="O1760" s="145"/>
      <c r="P1760" s="145"/>
      <c r="Q1760" s="145"/>
      <c r="R1760" s="145"/>
      <c r="S1760" s="145"/>
      <c r="T1760" s="145"/>
      <c r="U1760" s="145"/>
      <c r="V1760" s="145"/>
      <c r="W1760" s="145"/>
      <c r="X1760" s="145"/>
      <c r="Y1760" s="145"/>
      <c r="Z1760" s="145"/>
      <c r="AA1760" s="145"/>
      <c r="AB1760" s="145"/>
      <c r="AC1760" s="169"/>
      <c r="AD1760" s="169"/>
      <c r="AE1760" s="169"/>
      <c r="AF1760" s="169"/>
      <c r="AG1760" s="169"/>
      <c r="AH1760" s="170"/>
      <c r="AI1760" s="145"/>
      <c r="AJ1760" s="145"/>
      <c r="AK1760" s="145"/>
      <c r="AL1760" s="145"/>
      <c r="AY1760" s="171"/>
      <c r="AZ1760" s="167"/>
      <c r="BA1760" s="172"/>
      <c r="BG1760" s="171"/>
      <c r="BH1760" s="167"/>
      <c r="BI1760" s="172"/>
      <c r="CG1760" s="430"/>
      <c r="CH1760" s="430"/>
      <c r="CL1760" s="147"/>
    </row>
    <row r="1761" spans="1:90" s="5" customFormat="1" x14ac:dyDescent="0.25">
      <c r="A1761" s="145"/>
      <c r="B1761" s="145"/>
      <c r="C1761" s="145"/>
      <c r="D1761" s="145"/>
      <c r="E1761" s="145"/>
      <c r="F1761" s="145"/>
      <c r="G1761" s="145"/>
      <c r="H1761" s="145"/>
      <c r="I1761" s="145"/>
      <c r="J1761" s="145"/>
      <c r="K1761" s="145"/>
      <c r="L1761" s="145"/>
      <c r="M1761" s="145"/>
      <c r="N1761" s="145"/>
      <c r="O1761" s="145"/>
      <c r="P1761" s="145"/>
      <c r="Q1761" s="145"/>
      <c r="R1761" s="145"/>
      <c r="S1761" s="145"/>
      <c r="T1761" s="145"/>
      <c r="U1761" s="145"/>
      <c r="V1761" s="145"/>
      <c r="W1761" s="145"/>
      <c r="X1761" s="145"/>
      <c r="Y1761" s="145"/>
      <c r="Z1761" s="145"/>
      <c r="AA1761" s="145"/>
      <c r="AB1761" s="145"/>
      <c r="AC1761" s="169"/>
      <c r="AD1761" s="169"/>
      <c r="AE1761" s="169"/>
      <c r="AF1761" s="169"/>
      <c r="AG1761" s="169"/>
      <c r="AH1761" s="170"/>
      <c r="AI1761" s="145"/>
      <c r="AJ1761" s="145"/>
      <c r="AK1761" s="145"/>
      <c r="AL1761" s="145"/>
      <c r="AY1761" s="171"/>
      <c r="AZ1761" s="167"/>
      <c r="BA1761" s="172"/>
      <c r="BG1761" s="171"/>
      <c r="BH1761" s="167"/>
      <c r="BI1761" s="172"/>
      <c r="CG1761" s="430"/>
      <c r="CH1761" s="430"/>
      <c r="CL1761" s="147"/>
    </row>
    <row r="1762" spans="1:90" s="5" customFormat="1" x14ac:dyDescent="0.25">
      <c r="A1762" s="145"/>
      <c r="B1762" s="145"/>
      <c r="C1762" s="145"/>
      <c r="D1762" s="145"/>
      <c r="E1762" s="145"/>
      <c r="F1762" s="145"/>
      <c r="G1762" s="145"/>
      <c r="H1762" s="145"/>
      <c r="I1762" s="145"/>
      <c r="J1762" s="145"/>
      <c r="K1762" s="145"/>
      <c r="L1762" s="145"/>
      <c r="M1762" s="145"/>
      <c r="N1762" s="145"/>
      <c r="O1762" s="145"/>
      <c r="P1762" s="145"/>
      <c r="Q1762" s="145"/>
      <c r="R1762" s="145"/>
      <c r="S1762" s="145"/>
      <c r="T1762" s="145"/>
      <c r="U1762" s="145"/>
      <c r="V1762" s="145"/>
      <c r="W1762" s="145"/>
      <c r="X1762" s="145"/>
      <c r="Y1762" s="145"/>
      <c r="Z1762" s="145"/>
      <c r="AA1762" s="145"/>
      <c r="AB1762" s="145"/>
      <c r="AC1762" s="169"/>
      <c r="AD1762" s="169"/>
      <c r="AE1762" s="169"/>
      <c r="AF1762" s="169"/>
      <c r="AG1762" s="169"/>
      <c r="AH1762" s="170"/>
      <c r="AI1762" s="145"/>
      <c r="AJ1762" s="145"/>
      <c r="AK1762" s="145"/>
      <c r="AL1762" s="145"/>
      <c r="AY1762" s="171"/>
      <c r="AZ1762" s="167"/>
      <c r="BA1762" s="172"/>
      <c r="BG1762" s="171"/>
      <c r="BH1762" s="167"/>
      <c r="BI1762" s="172"/>
      <c r="CG1762" s="430"/>
      <c r="CH1762" s="430"/>
      <c r="CL1762" s="147"/>
    </row>
    <row r="1763" spans="1:90" s="5" customFormat="1" x14ac:dyDescent="0.25">
      <c r="A1763" s="145"/>
      <c r="B1763" s="145"/>
      <c r="C1763" s="145"/>
      <c r="D1763" s="145"/>
      <c r="E1763" s="145"/>
      <c r="F1763" s="145"/>
      <c r="G1763" s="145"/>
      <c r="H1763" s="145"/>
      <c r="I1763" s="145"/>
      <c r="J1763" s="145"/>
      <c r="K1763" s="145"/>
      <c r="L1763" s="145"/>
      <c r="M1763" s="145"/>
      <c r="N1763" s="145"/>
      <c r="O1763" s="145"/>
      <c r="P1763" s="145"/>
      <c r="Q1763" s="145"/>
      <c r="R1763" s="145"/>
      <c r="S1763" s="145"/>
      <c r="T1763" s="145"/>
      <c r="U1763" s="145"/>
      <c r="V1763" s="145"/>
      <c r="W1763" s="145"/>
      <c r="X1763" s="145"/>
      <c r="Y1763" s="145"/>
      <c r="Z1763" s="145"/>
      <c r="AA1763" s="145"/>
      <c r="AB1763" s="145"/>
      <c r="AC1763" s="169"/>
      <c r="AD1763" s="169"/>
      <c r="AE1763" s="169"/>
      <c r="AF1763" s="169"/>
      <c r="AG1763" s="169"/>
      <c r="AH1763" s="170"/>
      <c r="AI1763" s="145"/>
      <c r="AJ1763" s="145"/>
      <c r="AK1763" s="145"/>
      <c r="AL1763" s="145"/>
      <c r="AY1763" s="171"/>
      <c r="AZ1763" s="167"/>
      <c r="BA1763" s="172"/>
      <c r="BG1763" s="171"/>
      <c r="BH1763" s="167"/>
      <c r="BI1763" s="172"/>
      <c r="CG1763" s="430"/>
      <c r="CH1763" s="430"/>
      <c r="CL1763" s="147"/>
    </row>
    <row r="1764" spans="1:90" s="5" customFormat="1" x14ac:dyDescent="0.25">
      <c r="A1764" s="145"/>
      <c r="B1764" s="145"/>
      <c r="C1764" s="145"/>
      <c r="D1764" s="145"/>
      <c r="E1764" s="145"/>
      <c r="F1764" s="145"/>
      <c r="G1764" s="145"/>
      <c r="H1764" s="145"/>
      <c r="I1764" s="145"/>
      <c r="J1764" s="145"/>
      <c r="K1764" s="145"/>
      <c r="L1764" s="145"/>
      <c r="M1764" s="145"/>
      <c r="N1764" s="145"/>
      <c r="O1764" s="145"/>
      <c r="P1764" s="145"/>
      <c r="Q1764" s="145"/>
      <c r="R1764" s="145"/>
      <c r="S1764" s="145"/>
      <c r="T1764" s="145"/>
      <c r="U1764" s="145"/>
      <c r="V1764" s="145"/>
      <c r="W1764" s="145"/>
      <c r="X1764" s="145"/>
      <c r="Y1764" s="145"/>
      <c r="Z1764" s="145"/>
      <c r="AA1764" s="145"/>
      <c r="AB1764" s="145"/>
      <c r="AC1764" s="169"/>
      <c r="AD1764" s="169"/>
      <c r="AE1764" s="169"/>
      <c r="AF1764" s="169"/>
      <c r="AG1764" s="169"/>
      <c r="AH1764" s="170"/>
      <c r="AI1764" s="145"/>
      <c r="AJ1764" s="145"/>
      <c r="AK1764" s="145"/>
      <c r="AL1764" s="145"/>
      <c r="AY1764" s="171"/>
      <c r="AZ1764" s="167"/>
      <c r="BA1764" s="172"/>
      <c r="BG1764" s="171"/>
      <c r="BH1764" s="167"/>
      <c r="BI1764" s="172"/>
      <c r="CG1764" s="430"/>
      <c r="CH1764" s="430"/>
      <c r="CL1764" s="147"/>
    </row>
    <row r="1765" spans="1:90" s="5" customFormat="1" x14ac:dyDescent="0.25">
      <c r="A1765" s="145"/>
      <c r="B1765" s="145"/>
      <c r="C1765" s="145"/>
      <c r="D1765" s="145"/>
      <c r="E1765" s="145"/>
      <c r="F1765" s="145"/>
      <c r="G1765" s="145"/>
      <c r="H1765" s="145"/>
      <c r="I1765" s="145"/>
      <c r="J1765" s="145"/>
      <c r="K1765" s="145"/>
      <c r="L1765" s="145"/>
      <c r="M1765" s="145"/>
      <c r="N1765" s="145"/>
      <c r="O1765" s="145"/>
      <c r="P1765" s="145"/>
      <c r="Q1765" s="145"/>
      <c r="R1765" s="145"/>
      <c r="S1765" s="145"/>
      <c r="T1765" s="145"/>
      <c r="U1765" s="145"/>
      <c r="V1765" s="145"/>
      <c r="W1765" s="145"/>
      <c r="X1765" s="145"/>
      <c r="Y1765" s="145"/>
      <c r="Z1765" s="145"/>
      <c r="AA1765" s="145"/>
      <c r="AB1765" s="145"/>
      <c r="AC1765" s="169"/>
      <c r="AD1765" s="169"/>
      <c r="AE1765" s="169"/>
      <c r="AF1765" s="169"/>
      <c r="AG1765" s="169"/>
      <c r="AH1765" s="170"/>
      <c r="AI1765" s="145"/>
      <c r="AJ1765" s="145"/>
      <c r="AK1765" s="145"/>
      <c r="AL1765" s="145"/>
      <c r="AY1765" s="171"/>
      <c r="AZ1765" s="167"/>
      <c r="BA1765" s="172"/>
      <c r="BG1765" s="171"/>
      <c r="BH1765" s="167"/>
      <c r="BI1765" s="172"/>
      <c r="CG1765" s="430"/>
      <c r="CH1765" s="430"/>
      <c r="CL1765" s="147"/>
    </row>
    <row r="1766" spans="1:90" s="5" customFormat="1" x14ac:dyDescent="0.25">
      <c r="A1766" s="145"/>
      <c r="B1766" s="145"/>
      <c r="C1766" s="145"/>
      <c r="D1766" s="145"/>
      <c r="E1766" s="145"/>
      <c r="F1766" s="145"/>
      <c r="G1766" s="145"/>
      <c r="H1766" s="145"/>
      <c r="I1766" s="145"/>
      <c r="J1766" s="145"/>
      <c r="K1766" s="145"/>
      <c r="L1766" s="145"/>
      <c r="M1766" s="145"/>
      <c r="N1766" s="145"/>
      <c r="O1766" s="145"/>
      <c r="P1766" s="145"/>
      <c r="Q1766" s="145"/>
      <c r="R1766" s="145"/>
      <c r="S1766" s="145"/>
      <c r="T1766" s="145"/>
      <c r="U1766" s="145"/>
      <c r="V1766" s="145"/>
      <c r="W1766" s="145"/>
      <c r="X1766" s="145"/>
      <c r="Y1766" s="145"/>
      <c r="Z1766" s="145"/>
      <c r="AA1766" s="145"/>
      <c r="AB1766" s="145"/>
      <c r="AC1766" s="169"/>
      <c r="AD1766" s="169"/>
      <c r="AE1766" s="169"/>
      <c r="AF1766" s="169"/>
      <c r="AG1766" s="169"/>
      <c r="AH1766" s="170"/>
      <c r="AI1766" s="145"/>
      <c r="AJ1766" s="145"/>
      <c r="AK1766" s="145"/>
      <c r="AL1766" s="145"/>
      <c r="AY1766" s="171"/>
      <c r="AZ1766" s="167"/>
      <c r="BA1766" s="172"/>
      <c r="BG1766" s="171"/>
      <c r="BH1766" s="167"/>
      <c r="BI1766" s="172"/>
      <c r="CG1766" s="430"/>
      <c r="CH1766" s="430"/>
      <c r="CL1766" s="147"/>
    </row>
    <row r="1767" spans="1:90" s="5" customFormat="1" x14ac:dyDescent="0.25">
      <c r="A1767" s="145"/>
      <c r="B1767" s="145"/>
      <c r="C1767" s="145"/>
      <c r="D1767" s="145"/>
      <c r="E1767" s="145"/>
      <c r="F1767" s="145"/>
      <c r="G1767" s="145"/>
      <c r="H1767" s="145"/>
      <c r="I1767" s="145"/>
      <c r="J1767" s="145"/>
      <c r="K1767" s="145"/>
      <c r="L1767" s="145"/>
      <c r="M1767" s="145"/>
      <c r="N1767" s="145"/>
      <c r="O1767" s="145"/>
      <c r="P1767" s="145"/>
      <c r="Q1767" s="145"/>
      <c r="R1767" s="145"/>
      <c r="S1767" s="145"/>
      <c r="T1767" s="145"/>
      <c r="U1767" s="145"/>
      <c r="V1767" s="145"/>
      <c r="W1767" s="145"/>
      <c r="X1767" s="145"/>
      <c r="Y1767" s="145"/>
      <c r="Z1767" s="145"/>
      <c r="AA1767" s="145"/>
      <c r="AB1767" s="145"/>
      <c r="AC1767" s="169"/>
      <c r="AD1767" s="169"/>
      <c r="AE1767" s="169"/>
      <c r="AF1767" s="169"/>
      <c r="AG1767" s="169"/>
      <c r="AH1767" s="170"/>
      <c r="AI1767" s="145"/>
      <c r="AJ1767" s="145"/>
      <c r="AK1767" s="145"/>
      <c r="AL1767" s="145"/>
      <c r="AY1767" s="171"/>
      <c r="AZ1767" s="167"/>
      <c r="BA1767" s="172"/>
      <c r="BG1767" s="171"/>
      <c r="BH1767" s="167"/>
      <c r="BI1767" s="172"/>
      <c r="CG1767" s="430"/>
      <c r="CH1767" s="430"/>
      <c r="CL1767" s="147"/>
    </row>
    <row r="1768" spans="1:90" s="5" customFormat="1" x14ac:dyDescent="0.25">
      <c r="A1768" s="145"/>
      <c r="B1768" s="145"/>
      <c r="C1768" s="145"/>
      <c r="D1768" s="145"/>
      <c r="E1768" s="145"/>
      <c r="F1768" s="145"/>
      <c r="G1768" s="145"/>
      <c r="H1768" s="145"/>
      <c r="I1768" s="145"/>
      <c r="J1768" s="145"/>
      <c r="K1768" s="145"/>
      <c r="L1768" s="145"/>
      <c r="M1768" s="145"/>
      <c r="N1768" s="145"/>
      <c r="O1768" s="145"/>
      <c r="P1768" s="145"/>
      <c r="Q1768" s="145"/>
      <c r="R1768" s="145"/>
      <c r="S1768" s="145"/>
      <c r="T1768" s="145"/>
      <c r="U1768" s="145"/>
      <c r="V1768" s="145"/>
      <c r="W1768" s="145"/>
      <c r="X1768" s="145"/>
      <c r="Y1768" s="145"/>
      <c r="Z1768" s="145"/>
      <c r="AA1768" s="145"/>
      <c r="AB1768" s="145"/>
      <c r="AC1768" s="169"/>
      <c r="AD1768" s="169"/>
      <c r="AE1768" s="169"/>
      <c r="AF1768" s="169"/>
      <c r="AG1768" s="169"/>
      <c r="AH1768" s="170"/>
      <c r="AI1768" s="145"/>
      <c r="AJ1768" s="145"/>
      <c r="AK1768" s="145"/>
      <c r="AL1768" s="145"/>
      <c r="AY1768" s="171"/>
      <c r="AZ1768" s="167"/>
      <c r="BA1768" s="172"/>
      <c r="BG1768" s="171"/>
      <c r="BH1768" s="167"/>
      <c r="BI1768" s="172"/>
      <c r="CG1768" s="430"/>
      <c r="CH1768" s="430"/>
      <c r="CL1768" s="147"/>
    </row>
    <row r="1769" spans="1:90" s="5" customFormat="1" x14ac:dyDescent="0.25">
      <c r="A1769" s="145"/>
      <c r="B1769" s="145"/>
      <c r="C1769" s="145"/>
      <c r="D1769" s="145"/>
      <c r="E1769" s="145"/>
      <c r="F1769" s="145"/>
      <c r="G1769" s="145"/>
      <c r="H1769" s="145"/>
      <c r="I1769" s="145"/>
      <c r="J1769" s="145"/>
      <c r="K1769" s="145"/>
      <c r="L1769" s="145"/>
      <c r="M1769" s="145"/>
      <c r="N1769" s="145"/>
      <c r="O1769" s="145"/>
      <c r="P1769" s="145"/>
      <c r="Q1769" s="145"/>
      <c r="R1769" s="145"/>
      <c r="S1769" s="145"/>
      <c r="T1769" s="145"/>
      <c r="U1769" s="145"/>
      <c r="V1769" s="145"/>
      <c r="W1769" s="145"/>
      <c r="X1769" s="145"/>
      <c r="Y1769" s="145"/>
      <c r="Z1769" s="145"/>
      <c r="AA1769" s="145"/>
      <c r="AB1769" s="145"/>
      <c r="AC1769" s="169"/>
      <c r="AD1769" s="169"/>
      <c r="AE1769" s="169"/>
      <c r="AF1769" s="169"/>
      <c r="AG1769" s="169"/>
      <c r="AH1769" s="170"/>
      <c r="AI1769" s="145"/>
      <c r="AJ1769" s="145"/>
      <c r="AK1769" s="145"/>
      <c r="AL1769" s="145"/>
      <c r="AY1769" s="171"/>
      <c r="AZ1769" s="167"/>
      <c r="BA1769" s="172"/>
      <c r="BG1769" s="171"/>
      <c r="BH1769" s="167"/>
      <c r="BI1769" s="172"/>
      <c r="CG1769" s="430"/>
      <c r="CH1769" s="430"/>
      <c r="CL1769" s="147"/>
    </row>
    <row r="1770" spans="1:90" s="5" customFormat="1" x14ac:dyDescent="0.25">
      <c r="A1770" s="145"/>
      <c r="B1770" s="145"/>
      <c r="C1770" s="145"/>
      <c r="D1770" s="145"/>
      <c r="E1770" s="145"/>
      <c r="F1770" s="145"/>
      <c r="G1770" s="145"/>
      <c r="H1770" s="145"/>
      <c r="I1770" s="145"/>
      <c r="J1770" s="145"/>
      <c r="K1770" s="145"/>
      <c r="L1770" s="145"/>
      <c r="M1770" s="145"/>
      <c r="N1770" s="145"/>
      <c r="O1770" s="145"/>
      <c r="P1770" s="145"/>
      <c r="Q1770" s="145"/>
      <c r="R1770" s="145"/>
      <c r="S1770" s="145"/>
      <c r="T1770" s="145"/>
      <c r="U1770" s="145"/>
      <c r="V1770" s="145"/>
      <c r="W1770" s="145"/>
      <c r="X1770" s="145"/>
      <c r="Y1770" s="145"/>
      <c r="Z1770" s="145"/>
      <c r="AA1770" s="145"/>
      <c r="AB1770" s="145"/>
      <c r="AC1770" s="169"/>
      <c r="AD1770" s="169"/>
      <c r="AE1770" s="169"/>
      <c r="AF1770" s="169"/>
      <c r="AG1770" s="169"/>
      <c r="AH1770" s="170"/>
      <c r="AI1770" s="145"/>
      <c r="AJ1770" s="145"/>
      <c r="AK1770" s="145"/>
      <c r="AL1770" s="145"/>
      <c r="AY1770" s="171"/>
      <c r="AZ1770" s="167"/>
      <c r="BA1770" s="172"/>
      <c r="BG1770" s="171"/>
      <c r="BH1770" s="167"/>
      <c r="BI1770" s="172"/>
      <c r="CG1770" s="430"/>
      <c r="CH1770" s="430"/>
      <c r="CL1770" s="147"/>
    </row>
    <row r="1771" spans="1:90" s="5" customFormat="1" x14ac:dyDescent="0.25">
      <c r="A1771" s="145"/>
      <c r="B1771" s="145"/>
      <c r="C1771" s="145"/>
      <c r="D1771" s="145"/>
      <c r="E1771" s="145"/>
      <c r="F1771" s="145"/>
      <c r="G1771" s="145"/>
      <c r="H1771" s="145"/>
      <c r="I1771" s="145"/>
      <c r="J1771" s="145"/>
      <c r="K1771" s="145"/>
      <c r="L1771" s="145"/>
      <c r="M1771" s="145"/>
      <c r="N1771" s="145"/>
      <c r="O1771" s="145"/>
      <c r="P1771" s="145"/>
      <c r="Q1771" s="145"/>
      <c r="R1771" s="145"/>
      <c r="S1771" s="145"/>
      <c r="T1771" s="145"/>
      <c r="U1771" s="145"/>
      <c r="V1771" s="145"/>
      <c r="W1771" s="145"/>
      <c r="X1771" s="145"/>
      <c r="Y1771" s="145"/>
      <c r="Z1771" s="145"/>
      <c r="AA1771" s="145"/>
      <c r="AB1771" s="145"/>
      <c r="AC1771" s="169"/>
      <c r="AD1771" s="169"/>
      <c r="AE1771" s="169"/>
      <c r="AF1771" s="169"/>
      <c r="AG1771" s="169"/>
      <c r="AH1771" s="170"/>
      <c r="AI1771" s="145"/>
      <c r="AJ1771" s="145"/>
      <c r="AK1771" s="145"/>
      <c r="AL1771" s="145"/>
      <c r="AY1771" s="171"/>
      <c r="AZ1771" s="167"/>
      <c r="BA1771" s="172"/>
      <c r="BG1771" s="171"/>
      <c r="BH1771" s="167"/>
      <c r="BI1771" s="172"/>
      <c r="CG1771" s="430"/>
      <c r="CH1771" s="430"/>
      <c r="CL1771" s="147"/>
    </row>
    <row r="1772" spans="1:90" s="5" customFormat="1" x14ac:dyDescent="0.25">
      <c r="A1772" s="145"/>
      <c r="B1772" s="145"/>
      <c r="C1772" s="145"/>
      <c r="D1772" s="145"/>
      <c r="E1772" s="145"/>
      <c r="F1772" s="145"/>
      <c r="G1772" s="145"/>
      <c r="H1772" s="145"/>
      <c r="I1772" s="145"/>
      <c r="J1772" s="145"/>
      <c r="K1772" s="145"/>
      <c r="L1772" s="145"/>
      <c r="M1772" s="145"/>
      <c r="N1772" s="145"/>
      <c r="O1772" s="145"/>
      <c r="P1772" s="145"/>
      <c r="Q1772" s="145"/>
      <c r="R1772" s="145"/>
      <c r="S1772" s="145"/>
      <c r="T1772" s="145"/>
      <c r="U1772" s="145"/>
      <c r="V1772" s="145"/>
      <c r="W1772" s="145"/>
      <c r="X1772" s="145"/>
      <c r="Y1772" s="145"/>
      <c r="Z1772" s="145"/>
      <c r="AA1772" s="145"/>
      <c r="AB1772" s="145"/>
      <c r="AC1772" s="169"/>
      <c r="AD1772" s="169"/>
      <c r="AE1772" s="169"/>
      <c r="AF1772" s="169"/>
      <c r="AG1772" s="169"/>
      <c r="AH1772" s="170"/>
      <c r="AI1772" s="145"/>
      <c r="AJ1772" s="145"/>
      <c r="AK1772" s="145"/>
      <c r="AL1772" s="145"/>
      <c r="AY1772" s="171"/>
      <c r="AZ1772" s="167"/>
      <c r="BA1772" s="172"/>
      <c r="BG1772" s="171"/>
      <c r="BH1772" s="167"/>
      <c r="BI1772" s="172"/>
      <c r="CG1772" s="430"/>
      <c r="CH1772" s="430"/>
      <c r="CL1772" s="147"/>
    </row>
    <row r="1773" spans="1:90" s="5" customFormat="1" x14ac:dyDescent="0.25">
      <c r="A1773" s="145"/>
      <c r="B1773" s="145"/>
      <c r="C1773" s="145"/>
      <c r="D1773" s="145"/>
      <c r="E1773" s="145"/>
      <c r="F1773" s="145"/>
      <c r="G1773" s="145"/>
      <c r="H1773" s="145"/>
      <c r="I1773" s="145"/>
      <c r="J1773" s="145"/>
      <c r="K1773" s="145"/>
      <c r="L1773" s="145"/>
      <c r="M1773" s="145"/>
      <c r="N1773" s="145"/>
      <c r="O1773" s="145"/>
      <c r="P1773" s="145"/>
      <c r="Q1773" s="145"/>
      <c r="R1773" s="145"/>
      <c r="S1773" s="145"/>
      <c r="T1773" s="145"/>
      <c r="U1773" s="145"/>
      <c r="V1773" s="145"/>
      <c r="W1773" s="145"/>
      <c r="X1773" s="145"/>
      <c r="Y1773" s="145"/>
      <c r="Z1773" s="145"/>
      <c r="AA1773" s="145"/>
      <c r="AB1773" s="145"/>
      <c r="AC1773" s="169"/>
      <c r="AD1773" s="169"/>
      <c r="AE1773" s="169"/>
      <c r="AF1773" s="169"/>
      <c r="AG1773" s="169"/>
      <c r="AH1773" s="170"/>
      <c r="AI1773" s="145"/>
      <c r="AJ1773" s="145"/>
      <c r="AK1773" s="145"/>
      <c r="AL1773" s="145"/>
      <c r="AY1773" s="171"/>
      <c r="AZ1773" s="167"/>
      <c r="BA1773" s="172"/>
      <c r="BG1773" s="171"/>
      <c r="BH1773" s="167"/>
      <c r="BI1773" s="172"/>
      <c r="CG1773" s="430"/>
      <c r="CH1773" s="430"/>
      <c r="CL1773" s="147"/>
    </row>
    <row r="1774" spans="1:90" s="5" customFormat="1" x14ac:dyDescent="0.25">
      <c r="A1774" s="145"/>
      <c r="B1774" s="145"/>
      <c r="C1774" s="145"/>
      <c r="D1774" s="145"/>
      <c r="E1774" s="145"/>
      <c r="F1774" s="145"/>
      <c r="G1774" s="145"/>
      <c r="H1774" s="145"/>
      <c r="I1774" s="145"/>
      <c r="J1774" s="145"/>
      <c r="K1774" s="145"/>
      <c r="L1774" s="145"/>
      <c r="M1774" s="145"/>
      <c r="N1774" s="145"/>
      <c r="O1774" s="145"/>
      <c r="P1774" s="145"/>
      <c r="Q1774" s="145"/>
      <c r="R1774" s="145"/>
      <c r="S1774" s="145"/>
      <c r="T1774" s="145"/>
      <c r="U1774" s="145"/>
      <c r="V1774" s="145"/>
      <c r="W1774" s="145"/>
      <c r="X1774" s="145"/>
      <c r="Y1774" s="145"/>
      <c r="Z1774" s="145"/>
      <c r="AA1774" s="145"/>
      <c r="AB1774" s="145"/>
      <c r="AC1774" s="169"/>
      <c r="AD1774" s="169"/>
      <c r="AE1774" s="169"/>
      <c r="AF1774" s="169"/>
      <c r="AG1774" s="169"/>
      <c r="AH1774" s="170"/>
      <c r="AI1774" s="145"/>
      <c r="AJ1774" s="145"/>
      <c r="AK1774" s="145"/>
      <c r="AL1774" s="145"/>
      <c r="AY1774" s="171"/>
      <c r="AZ1774" s="167"/>
      <c r="BA1774" s="172"/>
      <c r="BG1774" s="171"/>
      <c r="BH1774" s="167"/>
      <c r="BI1774" s="172"/>
      <c r="CG1774" s="430"/>
      <c r="CH1774" s="430"/>
      <c r="CL1774" s="147"/>
    </row>
    <row r="1775" spans="1:90" s="5" customFormat="1" x14ac:dyDescent="0.25">
      <c r="A1775" s="145"/>
      <c r="B1775" s="145"/>
      <c r="C1775" s="145"/>
      <c r="D1775" s="145"/>
      <c r="E1775" s="145"/>
      <c r="F1775" s="145"/>
      <c r="G1775" s="145"/>
      <c r="H1775" s="145"/>
      <c r="I1775" s="145"/>
      <c r="J1775" s="145"/>
      <c r="K1775" s="145"/>
      <c r="L1775" s="145"/>
      <c r="M1775" s="145"/>
      <c r="N1775" s="145"/>
      <c r="O1775" s="145"/>
      <c r="P1775" s="145"/>
      <c r="Q1775" s="145"/>
      <c r="R1775" s="145"/>
      <c r="S1775" s="145"/>
      <c r="T1775" s="145"/>
      <c r="U1775" s="145"/>
      <c r="V1775" s="145"/>
      <c r="W1775" s="145"/>
      <c r="X1775" s="145"/>
      <c r="Y1775" s="145"/>
      <c r="Z1775" s="145"/>
      <c r="AA1775" s="145"/>
      <c r="AB1775" s="145"/>
      <c r="AC1775" s="169"/>
      <c r="AD1775" s="169"/>
      <c r="AE1775" s="169"/>
      <c r="AF1775" s="169"/>
      <c r="AG1775" s="169"/>
      <c r="AH1775" s="170"/>
      <c r="AI1775" s="145"/>
      <c r="AJ1775" s="145"/>
      <c r="AK1775" s="145"/>
      <c r="AL1775" s="145"/>
      <c r="AY1775" s="171"/>
      <c r="AZ1775" s="167"/>
      <c r="BA1775" s="172"/>
      <c r="BG1775" s="171"/>
      <c r="BH1775" s="167"/>
      <c r="BI1775" s="172"/>
      <c r="CG1775" s="430"/>
      <c r="CH1775" s="430"/>
      <c r="CL1775" s="147"/>
    </row>
    <row r="1776" spans="1:90" s="5" customFormat="1" x14ac:dyDescent="0.25">
      <c r="A1776" s="145"/>
      <c r="B1776" s="145"/>
      <c r="C1776" s="145"/>
      <c r="D1776" s="145"/>
      <c r="E1776" s="145"/>
      <c r="F1776" s="145"/>
      <c r="G1776" s="145"/>
      <c r="H1776" s="145"/>
      <c r="I1776" s="145"/>
      <c r="J1776" s="145"/>
      <c r="K1776" s="145"/>
      <c r="L1776" s="145"/>
      <c r="M1776" s="145"/>
      <c r="N1776" s="145"/>
      <c r="O1776" s="145"/>
      <c r="P1776" s="145"/>
      <c r="Q1776" s="145"/>
      <c r="R1776" s="145"/>
      <c r="S1776" s="145"/>
      <c r="T1776" s="145"/>
      <c r="U1776" s="145"/>
      <c r="V1776" s="145"/>
      <c r="W1776" s="145"/>
      <c r="X1776" s="145"/>
      <c r="Y1776" s="145"/>
      <c r="Z1776" s="145"/>
      <c r="AA1776" s="145"/>
      <c r="AB1776" s="145"/>
      <c r="AC1776" s="169"/>
      <c r="AD1776" s="169"/>
      <c r="AE1776" s="169"/>
      <c r="AF1776" s="169"/>
      <c r="AG1776" s="169"/>
      <c r="AH1776" s="170"/>
      <c r="AI1776" s="145"/>
      <c r="AJ1776" s="145"/>
      <c r="AK1776" s="145"/>
      <c r="AL1776" s="145"/>
      <c r="AY1776" s="171"/>
      <c r="AZ1776" s="167"/>
      <c r="BA1776" s="172"/>
      <c r="BG1776" s="171"/>
      <c r="BH1776" s="167"/>
      <c r="BI1776" s="172"/>
      <c r="CG1776" s="430"/>
      <c r="CH1776" s="430"/>
      <c r="CL1776" s="147"/>
    </row>
    <row r="1777" spans="1:90" s="5" customFormat="1" x14ac:dyDescent="0.25">
      <c r="A1777" s="145"/>
      <c r="B1777" s="145"/>
      <c r="C1777" s="145"/>
      <c r="D1777" s="145"/>
      <c r="E1777" s="145"/>
      <c r="F1777" s="145"/>
      <c r="G1777" s="145"/>
      <c r="H1777" s="145"/>
      <c r="I1777" s="145"/>
      <c r="J1777" s="145"/>
      <c r="K1777" s="145"/>
      <c r="L1777" s="145"/>
      <c r="M1777" s="145"/>
      <c r="N1777" s="145"/>
      <c r="O1777" s="145"/>
      <c r="P1777" s="145"/>
      <c r="Q1777" s="145"/>
      <c r="R1777" s="145"/>
      <c r="S1777" s="145"/>
      <c r="T1777" s="145"/>
      <c r="U1777" s="145"/>
      <c r="V1777" s="145"/>
      <c r="W1777" s="145"/>
      <c r="X1777" s="145"/>
      <c r="Y1777" s="145"/>
      <c r="Z1777" s="145"/>
      <c r="AA1777" s="145"/>
      <c r="AB1777" s="145"/>
      <c r="AC1777" s="169"/>
      <c r="AD1777" s="169"/>
      <c r="AE1777" s="169"/>
      <c r="AF1777" s="169"/>
      <c r="AG1777" s="169"/>
      <c r="AH1777" s="170"/>
      <c r="AI1777" s="145"/>
      <c r="AJ1777" s="145"/>
      <c r="AK1777" s="145"/>
      <c r="AL1777" s="145"/>
      <c r="AY1777" s="171"/>
      <c r="AZ1777" s="167"/>
      <c r="BA1777" s="172"/>
      <c r="BG1777" s="171"/>
      <c r="BH1777" s="167"/>
      <c r="BI1777" s="172"/>
      <c r="CG1777" s="430"/>
      <c r="CH1777" s="430"/>
      <c r="CL1777" s="147"/>
    </row>
    <row r="1778" spans="1:90" s="5" customFormat="1" x14ac:dyDescent="0.25">
      <c r="A1778" s="145"/>
      <c r="B1778" s="145"/>
      <c r="C1778" s="145"/>
      <c r="D1778" s="145"/>
      <c r="E1778" s="145"/>
      <c r="F1778" s="145"/>
      <c r="G1778" s="145"/>
      <c r="H1778" s="145"/>
      <c r="I1778" s="145"/>
      <c r="J1778" s="145"/>
      <c r="K1778" s="145"/>
      <c r="L1778" s="145"/>
      <c r="M1778" s="145"/>
      <c r="N1778" s="145"/>
      <c r="O1778" s="145"/>
      <c r="P1778" s="145"/>
      <c r="Q1778" s="145"/>
      <c r="R1778" s="145"/>
      <c r="S1778" s="145"/>
      <c r="T1778" s="145"/>
      <c r="U1778" s="145"/>
      <c r="V1778" s="145"/>
      <c r="W1778" s="145"/>
      <c r="X1778" s="145"/>
      <c r="Y1778" s="145"/>
      <c r="Z1778" s="145"/>
      <c r="AA1778" s="145"/>
      <c r="AB1778" s="145"/>
      <c r="AC1778" s="169"/>
      <c r="AD1778" s="169"/>
      <c r="AE1778" s="169"/>
      <c r="AF1778" s="169"/>
      <c r="AG1778" s="169"/>
      <c r="AH1778" s="170"/>
      <c r="AI1778" s="145"/>
      <c r="AJ1778" s="145"/>
      <c r="AK1778" s="145"/>
      <c r="AL1778" s="145"/>
      <c r="AY1778" s="171"/>
      <c r="AZ1778" s="167"/>
      <c r="BA1778" s="172"/>
      <c r="BG1778" s="171"/>
      <c r="BH1778" s="167"/>
      <c r="BI1778" s="172"/>
      <c r="CG1778" s="430"/>
      <c r="CH1778" s="430"/>
      <c r="CL1778" s="147"/>
    </row>
    <row r="1779" spans="1:90" s="5" customFormat="1" x14ac:dyDescent="0.25">
      <c r="A1779" s="145"/>
      <c r="B1779" s="145"/>
      <c r="C1779" s="145"/>
      <c r="D1779" s="145"/>
      <c r="E1779" s="145"/>
      <c r="F1779" s="145"/>
      <c r="G1779" s="145"/>
      <c r="H1779" s="145"/>
      <c r="I1779" s="145"/>
      <c r="J1779" s="145"/>
      <c r="K1779" s="145"/>
      <c r="L1779" s="145"/>
      <c r="M1779" s="145"/>
      <c r="N1779" s="145"/>
      <c r="O1779" s="145"/>
      <c r="P1779" s="145"/>
      <c r="Q1779" s="145"/>
      <c r="R1779" s="145"/>
      <c r="S1779" s="145"/>
      <c r="T1779" s="145"/>
      <c r="U1779" s="145"/>
      <c r="V1779" s="145"/>
      <c r="W1779" s="145"/>
      <c r="X1779" s="145"/>
      <c r="Y1779" s="145"/>
      <c r="Z1779" s="145"/>
      <c r="AA1779" s="145"/>
      <c r="AB1779" s="145"/>
      <c r="AC1779" s="169"/>
      <c r="AD1779" s="169"/>
      <c r="AE1779" s="169"/>
      <c r="AF1779" s="169"/>
      <c r="AG1779" s="169"/>
      <c r="AH1779" s="170"/>
      <c r="AI1779" s="145"/>
      <c r="AJ1779" s="145"/>
      <c r="AK1779" s="145"/>
      <c r="AL1779" s="145"/>
      <c r="AY1779" s="171"/>
      <c r="AZ1779" s="167"/>
      <c r="BA1779" s="172"/>
      <c r="BG1779" s="171"/>
      <c r="BH1779" s="167"/>
      <c r="BI1779" s="172"/>
      <c r="CG1779" s="430"/>
      <c r="CH1779" s="430"/>
      <c r="CL1779" s="147"/>
    </row>
    <row r="1780" spans="1:90" s="5" customFormat="1" x14ac:dyDescent="0.25">
      <c r="A1780" s="145"/>
      <c r="B1780" s="145"/>
      <c r="C1780" s="145"/>
      <c r="D1780" s="145"/>
      <c r="E1780" s="145"/>
      <c r="F1780" s="145"/>
      <c r="G1780" s="145"/>
      <c r="H1780" s="145"/>
      <c r="I1780" s="145"/>
      <c r="J1780" s="145"/>
      <c r="K1780" s="145"/>
      <c r="L1780" s="145"/>
      <c r="M1780" s="145"/>
      <c r="N1780" s="145"/>
      <c r="O1780" s="145"/>
      <c r="P1780" s="145"/>
      <c r="Q1780" s="145"/>
      <c r="R1780" s="145"/>
      <c r="S1780" s="145"/>
      <c r="T1780" s="145"/>
      <c r="U1780" s="145"/>
      <c r="V1780" s="145"/>
      <c r="W1780" s="145"/>
      <c r="X1780" s="145"/>
      <c r="Y1780" s="145"/>
      <c r="Z1780" s="145"/>
      <c r="AA1780" s="145"/>
      <c r="AB1780" s="145"/>
      <c r="AC1780" s="169"/>
      <c r="AD1780" s="169"/>
      <c r="AE1780" s="169"/>
      <c r="AF1780" s="169"/>
      <c r="AG1780" s="169"/>
      <c r="AH1780" s="170"/>
      <c r="AI1780" s="145"/>
      <c r="AJ1780" s="145"/>
      <c r="AK1780" s="145"/>
      <c r="AL1780" s="145"/>
      <c r="AY1780" s="171"/>
      <c r="AZ1780" s="167"/>
      <c r="BA1780" s="172"/>
      <c r="BG1780" s="171"/>
      <c r="BH1780" s="167"/>
      <c r="BI1780" s="172"/>
      <c r="CG1780" s="430"/>
      <c r="CH1780" s="430"/>
      <c r="CL1780" s="147"/>
    </row>
    <row r="1781" spans="1:90" s="5" customFormat="1" x14ac:dyDescent="0.25">
      <c r="A1781" s="145"/>
      <c r="B1781" s="145"/>
      <c r="C1781" s="145"/>
      <c r="D1781" s="145"/>
      <c r="E1781" s="145"/>
      <c r="F1781" s="145"/>
      <c r="G1781" s="145"/>
      <c r="H1781" s="145"/>
      <c r="I1781" s="145"/>
      <c r="J1781" s="145"/>
      <c r="K1781" s="145"/>
      <c r="L1781" s="145"/>
      <c r="M1781" s="145"/>
      <c r="N1781" s="145"/>
      <c r="O1781" s="145"/>
      <c r="P1781" s="145"/>
      <c r="Q1781" s="145"/>
      <c r="R1781" s="145"/>
      <c r="S1781" s="145"/>
      <c r="T1781" s="145"/>
      <c r="U1781" s="145"/>
      <c r="V1781" s="145"/>
      <c r="W1781" s="145"/>
      <c r="X1781" s="145"/>
      <c r="Y1781" s="145"/>
      <c r="Z1781" s="145"/>
      <c r="AA1781" s="145"/>
      <c r="AB1781" s="145"/>
      <c r="AC1781" s="169"/>
      <c r="AD1781" s="169"/>
      <c r="AE1781" s="169"/>
      <c r="AF1781" s="169"/>
      <c r="AG1781" s="169"/>
      <c r="AH1781" s="170"/>
      <c r="AI1781" s="145"/>
      <c r="AJ1781" s="145"/>
      <c r="AK1781" s="145"/>
      <c r="AL1781" s="145"/>
      <c r="AY1781" s="171"/>
      <c r="AZ1781" s="167"/>
      <c r="BA1781" s="172"/>
      <c r="BG1781" s="171"/>
      <c r="BH1781" s="167"/>
      <c r="BI1781" s="172"/>
      <c r="CG1781" s="430"/>
      <c r="CH1781" s="430"/>
      <c r="CL1781" s="147"/>
    </row>
    <row r="1782" spans="1:90" s="5" customFormat="1" x14ac:dyDescent="0.25">
      <c r="A1782" s="145"/>
      <c r="B1782" s="145"/>
      <c r="C1782" s="145"/>
      <c r="D1782" s="145"/>
      <c r="E1782" s="145"/>
      <c r="F1782" s="145"/>
      <c r="G1782" s="145"/>
      <c r="H1782" s="145"/>
      <c r="I1782" s="145"/>
      <c r="J1782" s="145"/>
      <c r="K1782" s="145"/>
      <c r="L1782" s="145"/>
      <c r="M1782" s="145"/>
      <c r="N1782" s="145"/>
      <c r="O1782" s="145"/>
      <c r="P1782" s="145"/>
      <c r="Q1782" s="145"/>
      <c r="R1782" s="145"/>
      <c r="S1782" s="145"/>
      <c r="T1782" s="145"/>
      <c r="U1782" s="145"/>
      <c r="V1782" s="145"/>
      <c r="W1782" s="145"/>
      <c r="X1782" s="145"/>
      <c r="Y1782" s="145"/>
      <c r="Z1782" s="145"/>
      <c r="AA1782" s="145"/>
      <c r="AB1782" s="145"/>
      <c r="AC1782" s="169"/>
      <c r="AD1782" s="169"/>
      <c r="AE1782" s="169"/>
      <c r="AF1782" s="169"/>
      <c r="AG1782" s="169"/>
      <c r="AH1782" s="170"/>
      <c r="AI1782" s="145"/>
      <c r="AJ1782" s="145"/>
      <c r="AK1782" s="145"/>
      <c r="AL1782" s="145"/>
      <c r="AY1782" s="171"/>
      <c r="AZ1782" s="167"/>
      <c r="BA1782" s="172"/>
      <c r="BG1782" s="171"/>
      <c r="BH1782" s="167"/>
      <c r="BI1782" s="172"/>
      <c r="CG1782" s="430"/>
      <c r="CH1782" s="430"/>
      <c r="CL1782" s="147"/>
    </row>
    <row r="1783" spans="1:90" s="5" customFormat="1" x14ac:dyDescent="0.25">
      <c r="A1783" s="145"/>
      <c r="B1783" s="145"/>
      <c r="C1783" s="145"/>
      <c r="D1783" s="145"/>
      <c r="E1783" s="145"/>
      <c r="F1783" s="145"/>
      <c r="G1783" s="145"/>
      <c r="H1783" s="145"/>
      <c r="I1783" s="145"/>
      <c r="J1783" s="145"/>
      <c r="K1783" s="145"/>
      <c r="L1783" s="145"/>
      <c r="M1783" s="145"/>
      <c r="N1783" s="145"/>
      <c r="O1783" s="145"/>
      <c r="P1783" s="145"/>
      <c r="Q1783" s="145"/>
      <c r="R1783" s="145"/>
      <c r="S1783" s="145"/>
      <c r="T1783" s="145"/>
      <c r="U1783" s="145"/>
      <c r="V1783" s="145"/>
      <c r="W1783" s="145"/>
      <c r="X1783" s="145"/>
      <c r="Y1783" s="145"/>
      <c r="Z1783" s="145"/>
      <c r="AA1783" s="145"/>
      <c r="AB1783" s="145"/>
      <c r="AC1783" s="169"/>
      <c r="AD1783" s="169"/>
      <c r="AE1783" s="169"/>
      <c r="AF1783" s="169"/>
      <c r="AG1783" s="169"/>
      <c r="AH1783" s="170"/>
      <c r="AI1783" s="145"/>
      <c r="AJ1783" s="145"/>
      <c r="AK1783" s="145"/>
      <c r="AL1783" s="145"/>
      <c r="AY1783" s="171"/>
      <c r="AZ1783" s="167"/>
      <c r="BA1783" s="172"/>
      <c r="BG1783" s="171"/>
      <c r="BH1783" s="167"/>
      <c r="BI1783" s="172"/>
      <c r="CG1783" s="430"/>
      <c r="CH1783" s="430"/>
      <c r="CL1783" s="147"/>
    </row>
    <row r="1784" spans="1:90" s="5" customFormat="1" x14ac:dyDescent="0.25">
      <c r="A1784" s="145"/>
      <c r="B1784" s="145"/>
      <c r="C1784" s="145"/>
      <c r="D1784" s="145"/>
      <c r="E1784" s="145"/>
      <c r="F1784" s="145"/>
      <c r="G1784" s="145"/>
      <c r="H1784" s="145"/>
      <c r="I1784" s="145"/>
      <c r="J1784" s="145"/>
      <c r="K1784" s="145"/>
      <c r="L1784" s="145"/>
      <c r="M1784" s="145"/>
      <c r="N1784" s="145"/>
      <c r="O1784" s="145"/>
      <c r="P1784" s="145"/>
      <c r="Q1784" s="145"/>
      <c r="R1784" s="145"/>
      <c r="S1784" s="145"/>
      <c r="T1784" s="145"/>
      <c r="U1784" s="145"/>
      <c r="V1784" s="145"/>
      <c r="W1784" s="145"/>
      <c r="X1784" s="145"/>
      <c r="Y1784" s="145"/>
      <c r="Z1784" s="145"/>
      <c r="AA1784" s="145"/>
      <c r="AB1784" s="145"/>
      <c r="AC1784" s="169"/>
      <c r="AD1784" s="169"/>
      <c r="AE1784" s="169"/>
      <c r="AF1784" s="169"/>
      <c r="AG1784" s="169"/>
      <c r="AH1784" s="170"/>
      <c r="AI1784" s="145"/>
      <c r="AJ1784" s="145"/>
      <c r="AK1784" s="145"/>
      <c r="AL1784" s="145"/>
      <c r="AY1784" s="171"/>
      <c r="AZ1784" s="167"/>
      <c r="BA1784" s="172"/>
      <c r="BG1784" s="171"/>
      <c r="BH1784" s="167"/>
      <c r="BI1784" s="172"/>
      <c r="CG1784" s="430"/>
      <c r="CH1784" s="430"/>
      <c r="CL1784" s="147"/>
    </row>
    <row r="1785" spans="1:90" s="5" customFormat="1" x14ac:dyDescent="0.25">
      <c r="A1785" s="145"/>
      <c r="B1785" s="145"/>
      <c r="C1785" s="145"/>
      <c r="D1785" s="145"/>
      <c r="E1785" s="145"/>
      <c r="F1785" s="145"/>
      <c r="G1785" s="145"/>
      <c r="H1785" s="145"/>
      <c r="I1785" s="145"/>
      <c r="J1785" s="145"/>
      <c r="K1785" s="145"/>
      <c r="L1785" s="145"/>
      <c r="M1785" s="145"/>
      <c r="N1785" s="145"/>
      <c r="O1785" s="145"/>
      <c r="P1785" s="145"/>
      <c r="Q1785" s="145"/>
      <c r="R1785" s="145"/>
      <c r="S1785" s="145"/>
      <c r="T1785" s="145"/>
      <c r="U1785" s="145"/>
      <c r="V1785" s="145"/>
      <c r="W1785" s="145"/>
      <c r="X1785" s="145"/>
      <c r="Y1785" s="145"/>
      <c r="Z1785" s="145"/>
      <c r="AA1785" s="145"/>
      <c r="AB1785" s="145"/>
      <c r="AC1785" s="169"/>
      <c r="AD1785" s="169"/>
      <c r="AE1785" s="169"/>
      <c r="AF1785" s="169"/>
      <c r="AG1785" s="169"/>
      <c r="AH1785" s="170"/>
      <c r="AI1785" s="145"/>
      <c r="AJ1785" s="145"/>
      <c r="AK1785" s="145"/>
      <c r="AL1785" s="145"/>
      <c r="AY1785" s="171"/>
      <c r="AZ1785" s="167"/>
      <c r="BA1785" s="172"/>
      <c r="BG1785" s="171"/>
      <c r="BH1785" s="167"/>
      <c r="BI1785" s="172"/>
      <c r="CG1785" s="430"/>
      <c r="CH1785" s="430"/>
      <c r="CL1785" s="147"/>
    </row>
    <row r="1786" spans="1:90" s="5" customFormat="1" x14ac:dyDescent="0.25">
      <c r="A1786" s="145"/>
      <c r="B1786" s="145"/>
      <c r="C1786" s="145"/>
      <c r="D1786" s="145"/>
      <c r="E1786" s="145"/>
      <c r="F1786" s="145"/>
      <c r="G1786" s="145"/>
      <c r="H1786" s="145"/>
      <c r="I1786" s="145"/>
      <c r="J1786" s="145"/>
      <c r="K1786" s="145"/>
      <c r="L1786" s="145"/>
      <c r="M1786" s="145"/>
      <c r="N1786" s="145"/>
      <c r="O1786" s="145"/>
      <c r="P1786" s="145"/>
      <c r="Q1786" s="145"/>
      <c r="R1786" s="145"/>
      <c r="S1786" s="145"/>
      <c r="T1786" s="145"/>
      <c r="U1786" s="145"/>
      <c r="V1786" s="145"/>
      <c r="W1786" s="145"/>
      <c r="X1786" s="145"/>
      <c r="Y1786" s="145"/>
      <c r="Z1786" s="145"/>
      <c r="AA1786" s="145"/>
      <c r="AB1786" s="145"/>
      <c r="AC1786" s="169"/>
      <c r="AD1786" s="169"/>
      <c r="AE1786" s="169"/>
      <c r="AF1786" s="169"/>
      <c r="AG1786" s="169"/>
      <c r="AH1786" s="170"/>
      <c r="AI1786" s="145"/>
      <c r="AJ1786" s="145"/>
      <c r="AK1786" s="145"/>
      <c r="AL1786" s="145"/>
      <c r="AY1786" s="171"/>
      <c r="AZ1786" s="167"/>
      <c r="BA1786" s="172"/>
      <c r="BG1786" s="171"/>
      <c r="BH1786" s="167"/>
      <c r="BI1786" s="172"/>
      <c r="CG1786" s="430"/>
      <c r="CH1786" s="430"/>
      <c r="CL1786" s="147"/>
    </row>
    <row r="1787" spans="1:90" s="5" customFormat="1" x14ac:dyDescent="0.25">
      <c r="A1787" s="145"/>
      <c r="B1787" s="145"/>
      <c r="C1787" s="145"/>
      <c r="D1787" s="145"/>
      <c r="E1787" s="145"/>
      <c r="F1787" s="145"/>
      <c r="G1787" s="145"/>
      <c r="H1787" s="145"/>
      <c r="I1787" s="145"/>
      <c r="J1787" s="145"/>
      <c r="K1787" s="145"/>
      <c r="L1787" s="145"/>
      <c r="M1787" s="145"/>
      <c r="N1787" s="145"/>
      <c r="O1787" s="145"/>
      <c r="P1787" s="145"/>
      <c r="Q1787" s="145"/>
      <c r="R1787" s="145"/>
      <c r="S1787" s="145"/>
      <c r="T1787" s="145"/>
      <c r="U1787" s="145"/>
      <c r="V1787" s="145"/>
      <c r="W1787" s="145"/>
      <c r="X1787" s="145"/>
      <c r="Y1787" s="145"/>
      <c r="Z1787" s="145"/>
      <c r="AA1787" s="145"/>
      <c r="AB1787" s="145"/>
      <c r="AC1787" s="169"/>
      <c r="AD1787" s="169"/>
      <c r="AE1787" s="169"/>
      <c r="AF1787" s="169"/>
      <c r="AG1787" s="169"/>
      <c r="AH1787" s="170"/>
      <c r="AI1787" s="145"/>
      <c r="AJ1787" s="145"/>
      <c r="AK1787" s="145"/>
      <c r="AL1787" s="145"/>
      <c r="AY1787" s="171"/>
      <c r="AZ1787" s="167"/>
      <c r="BA1787" s="172"/>
      <c r="BG1787" s="171"/>
      <c r="BH1787" s="167"/>
      <c r="BI1787" s="172"/>
      <c r="CG1787" s="430"/>
      <c r="CH1787" s="430"/>
      <c r="CL1787" s="147"/>
    </row>
    <row r="1788" spans="1:90" s="5" customFormat="1" x14ac:dyDescent="0.25">
      <c r="A1788" s="145"/>
      <c r="B1788" s="145"/>
      <c r="C1788" s="145"/>
      <c r="D1788" s="145"/>
      <c r="E1788" s="145"/>
      <c r="F1788" s="145"/>
      <c r="G1788" s="145"/>
      <c r="H1788" s="145"/>
      <c r="I1788" s="145"/>
      <c r="J1788" s="145"/>
      <c r="K1788" s="145"/>
      <c r="L1788" s="145"/>
      <c r="M1788" s="145"/>
      <c r="N1788" s="145"/>
      <c r="O1788" s="145"/>
      <c r="P1788" s="145"/>
      <c r="Q1788" s="145"/>
      <c r="R1788" s="145"/>
      <c r="S1788" s="145"/>
      <c r="T1788" s="145"/>
      <c r="U1788" s="145"/>
      <c r="V1788" s="145"/>
      <c r="W1788" s="145"/>
      <c r="X1788" s="145"/>
      <c r="Y1788" s="145"/>
      <c r="Z1788" s="145"/>
      <c r="AA1788" s="145"/>
      <c r="AB1788" s="145"/>
      <c r="AC1788" s="169"/>
      <c r="AD1788" s="169"/>
      <c r="AE1788" s="169"/>
      <c r="AF1788" s="169"/>
      <c r="AG1788" s="169"/>
      <c r="AH1788" s="170"/>
      <c r="AI1788" s="145"/>
      <c r="AJ1788" s="145"/>
      <c r="AK1788" s="145"/>
      <c r="AL1788" s="145"/>
      <c r="AY1788" s="171"/>
      <c r="AZ1788" s="167"/>
      <c r="BA1788" s="172"/>
      <c r="BG1788" s="171"/>
      <c r="BH1788" s="167"/>
      <c r="BI1788" s="172"/>
      <c r="CG1788" s="430"/>
      <c r="CH1788" s="430"/>
      <c r="CL1788" s="147"/>
    </row>
    <row r="1789" spans="1:90" s="5" customFormat="1" x14ac:dyDescent="0.25">
      <c r="A1789" s="145"/>
      <c r="B1789" s="145"/>
      <c r="C1789" s="145"/>
      <c r="D1789" s="145"/>
      <c r="E1789" s="145"/>
      <c r="F1789" s="145"/>
      <c r="G1789" s="145"/>
      <c r="H1789" s="145"/>
      <c r="I1789" s="145"/>
      <c r="J1789" s="145"/>
      <c r="K1789" s="145"/>
      <c r="L1789" s="145"/>
      <c r="M1789" s="145"/>
      <c r="N1789" s="145"/>
      <c r="O1789" s="145"/>
      <c r="P1789" s="145"/>
      <c r="Q1789" s="145"/>
      <c r="R1789" s="145"/>
      <c r="S1789" s="145"/>
      <c r="T1789" s="145"/>
      <c r="U1789" s="145"/>
      <c r="V1789" s="145"/>
      <c r="W1789" s="145"/>
      <c r="X1789" s="145"/>
      <c r="Y1789" s="145"/>
      <c r="Z1789" s="145"/>
      <c r="AA1789" s="145"/>
      <c r="AB1789" s="145"/>
      <c r="AC1789" s="169"/>
      <c r="AD1789" s="169"/>
      <c r="AE1789" s="169"/>
      <c r="AF1789" s="169"/>
      <c r="AG1789" s="169"/>
      <c r="AH1789" s="170"/>
      <c r="AI1789" s="145"/>
      <c r="AJ1789" s="145"/>
      <c r="AK1789" s="145"/>
      <c r="AL1789" s="145"/>
      <c r="AY1789" s="171"/>
      <c r="AZ1789" s="167"/>
      <c r="BA1789" s="172"/>
      <c r="BG1789" s="171"/>
      <c r="BH1789" s="167"/>
      <c r="BI1789" s="172"/>
      <c r="CG1789" s="430"/>
      <c r="CH1789" s="430"/>
      <c r="CL1789" s="147"/>
    </row>
    <row r="1790" spans="1:90" s="5" customFormat="1" x14ac:dyDescent="0.25">
      <c r="A1790" s="145"/>
      <c r="B1790" s="145"/>
      <c r="C1790" s="145"/>
      <c r="D1790" s="145"/>
      <c r="E1790" s="145"/>
      <c r="F1790" s="145"/>
      <c r="G1790" s="145"/>
      <c r="H1790" s="145"/>
      <c r="I1790" s="145"/>
      <c r="J1790" s="145"/>
      <c r="K1790" s="145"/>
      <c r="L1790" s="145"/>
      <c r="M1790" s="145"/>
      <c r="N1790" s="145"/>
      <c r="O1790" s="145"/>
      <c r="P1790" s="145"/>
      <c r="Q1790" s="145"/>
      <c r="R1790" s="145"/>
      <c r="S1790" s="145"/>
      <c r="T1790" s="145"/>
      <c r="U1790" s="145"/>
      <c r="V1790" s="145"/>
      <c r="W1790" s="145"/>
      <c r="X1790" s="145"/>
      <c r="Y1790" s="145"/>
      <c r="Z1790" s="145"/>
      <c r="AA1790" s="145"/>
      <c r="AB1790" s="145"/>
      <c r="AC1790" s="169"/>
      <c r="AD1790" s="169"/>
      <c r="AE1790" s="169"/>
      <c r="AF1790" s="169"/>
      <c r="AG1790" s="169"/>
      <c r="AH1790" s="170"/>
      <c r="AI1790" s="145"/>
      <c r="AJ1790" s="145"/>
      <c r="AK1790" s="145"/>
      <c r="AL1790" s="145"/>
      <c r="AY1790" s="171"/>
      <c r="AZ1790" s="167"/>
      <c r="BA1790" s="172"/>
      <c r="BG1790" s="171"/>
      <c r="BH1790" s="167"/>
      <c r="BI1790" s="172"/>
      <c r="CG1790" s="430"/>
      <c r="CH1790" s="430"/>
      <c r="CL1790" s="147"/>
    </row>
    <row r="1791" spans="1:90" s="5" customFormat="1" x14ac:dyDescent="0.25">
      <c r="A1791" s="145"/>
      <c r="B1791" s="145"/>
      <c r="C1791" s="145"/>
      <c r="D1791" s="145"/>
      <c r="E1791" s="145"/>
      <c r="F1791" s="145"/>
      <c r="G1791" s="145"/>
      <c r="H1791" s="145"/>
      <c r="I1791" s="145"/>
      <c r="J1791" s="145"/>
      <c r="K1791" s="145"/>
      <c r="L1791" s="145"/>
      <c r="M1791" s="145"/>
      <c r="N1791" s="145"/>
      <c r="O1791" s="145"/>
      <c r="P1791" s="145"/>
      <c r="Q1791" s="145"/>
      <c r="R1791" s="145"/>
      <c r="S1791" s="145"/>
      <c r="T1791" s="145"/>
      <c r="U1791" s="145"/>
      <c r="V1791" s="145"/>
      <c r="W1791" s="145"/>
      <c r="X1791" s="145"/>
      <c r="Y1791" s="145"/>
      <c r="Z1791" s="145"/>
      <c r="AA1791" s="145"/>
      <c r="AB1791" s="145"/>
      <c r="AC1791" s="169"/>
      <c r="AD1791" s="169"/>
      <c r="AE1791" s="169"/>
      <c r="AF1791" s="169"/>
      <c r="AG1791" s="169"/>
      <c r="AH1791" s="170"/>
      <c r="AI1791" s="145"/>
      <c r="AJ1791" s="145"/>
      <c r="AK1791" s="145"/>
      <c r="AL1791" s="145"/>
      <c r="AY1791" s="171"/>
      <c r="AZ1791" s="167"/>
      <c r="BA1791" s="172"/>
      <c r="BG1791" s="171"/>
      <c r="BH1791" s="167"/>
      <c r="BI1791" s="172"/>
      <c r="CG1791" s="430"/>
      <c r="CH1791" s="430"/>
      <c r="CL1791" s="147"/>
    </row>
    <row r="1792" spans="1:90" s="5" customFormat="1" x14ac:dyDescent="0.25">
      <c r="A1792" s="145"/>
      <c r="B1792" s="145"/>
      <c r="C1792" s="145"/>
      <c r="D1792" s="145"/>
      <c r="E1792" s="145"/>
      <c r="F1792" s="145"/>
      <c r="G1792" s="145"/>
      <c r="H1792" s="145"/>
      <c r="I1792" s="145"/>
      <c r="J1792" s="145"/>
      <c r="K1792" s="145"/>
      <c r="L1792" s="145"/>
      <c r="M1792" s="145"/>
      <c r="N1792" s="145"/>
      <c r="O1792" s="145"/>
      <c r="P1792" s="145"/>
      <c r="Q1792" s="145"/>
      <c r="R1792" s="145"/>
      <c r="S1792" s="145"/>
      <c r="T1792" s="145"/>
      <c r="U1792" s="145"/>
      <c r="V1792" s="145"/>
      <c r="W1792" s="145"/>
      <c r="X1792" s="145"/>
      <c r="Y1792" s="145"/>
      <c r="Z1792" s="145"/>
      <c r="AA1792" s="145"/>
      <c r="AB1792" s="145"/>
      <c r="AC1792" s="169"/>
      <c r="AD1792" s="169"/>
      <c r="AE1792" s="169"/>
      <c r="AF1792" s="169"/>
      <c r="AG1792" s="169"/>
      <c r="AH1792" s="170"/>
      <c r="AI1792" s="145"/>
      <c r="AJ1792" s="145"/>
      <c r="AK1792" s="145"/>
      <c r="AL1792" s="145"/>
      <c r="AY1792" s="171"/>
      <c r="AZ1792" s="167"/>
      <c r="BA1792" s="172"/>
      <c r="BG1792" s="171"/>
      <c r="BH1792" s="167"/>
      <c r="BI1792" s="172"/>
      <c r="CG1792" s="430"/>
      <c r="CH1792" s="430"/>
      <c r="CL1792" s="147"/>
    </row>
    <row r="1793" spans="1:90" s="5" customFormat="1" x14ac:dyDescent="0.25">
      <c r="A1793" s="145"/>
      <c r="B1793" s="145"/>
      <c r="C1793" s="145"/>
      <c r="D1793" s="145"/>
      <c r="E1793" s="145"/>
      <c r="F1793" s="145"/>
      <c r="G1793" s="145"/>
      <c r="H1793" s="145"/>
      <c r="I1793" s="145"/>
      <c r="J1793" s="145"/>
      <c r="K1793" s="145"/>
      <c r="L1793" s="145"/>
      <c r="M1793" s="145"/>
      <c r="N1793" s="145"/>
      <c r="O1793" s="145"/>
      <c r="P1793" s="145"/>
      <c r="Q1793" s="145"/>
      <c r="R1793" s="145"/>
      <c r="S1793" s="145"/>
      <c r="T1793" s="145"/>
      <c r="U1793" s="145"/>
      <c r="V1793" s="145"/>
      <c r="W1793" s="145"/>
      <c r="X1793" s="145"/>
      <c r="Y1793" s="145"/>
      <c r="Z1793" s="145"/>
      <c r="AA1793" s="145"/>
      <c r="AB1793" s="145"/>
      <c r="AC1793" s="169"/>
      <c r="AD1793" s="169"/>
      <c r="AE1793" s="169"/>
      <c r="AF1793" s="169"/>
      <c r="AG1793" s="169"/>
      <c r="AH1793" s="170"/>
      <c r="AI1793" s="145"/>
      <c r="AJ1793" s="145"/>
      <c r="AK1793" s="145"/>
      <c r="AL1793" s="145"/>
      <c r="AY1793" s="171"/>
      <c r="AZ1793" s="167"/>
      <c r="BA1793" s="172"/>
      <c r="BG1793" s="171"/>
      <c r="BH1793" s="167"/>
      <c r="BI1793" s="172"/>
      <c r="CG1793" s="430"/>
      <c r="CH1793" s="430"/>
      <c r="CL1793" s="147"/>
    </row>
    <row r="1794" spans="1:90" s="5" customFormat="1" x14ac:dyDescent="0.25">
      <c r="A1794" s="145"/>
      <c r="B1794" s="145"/>
      <c r="C1794" s="145"/>
      <c r="D1794" s="145"/>
      <c r="E1794" s="145"/>
      <c r="F1794" s="145"/>
      <c r="G1794" s="145"/>
      <c r="H1794" s="145"/>
      <c r="I1794" s="145"/>
      <c r="J1794" s="145"/>
      <c r="K1794" s="145"/>
      <c r="L1794" s="145"/>
      <c r="M1794" s="145"/>
      <c r="N1794" s="145"/>
      <c r="O1794" s="145"/>
      <c r="P1794" s="145"/>
      <c r="Q1794" s="145"/>
      <c r="R1794" s="145"/>
      <c r="S1794" s="145"/>
      <c r="T1794" s="145"/>
      <c r="U1794" s="145"/>
      <c r="V1794" s="145"/>
      <c r="W1794" s="145"/>
      <c r="X1794" s="145"/>
      <c r="Y1794" s="145"/>
      <c r="Z1794" s="145"/>
      <c r="AA1794" s="145"/>
      <c r="AB1794" s="145"/>
      <c r="AC1794" s="169"/>
      <c r="AD1794" s="169"/>
      <c r="AE1794" s="169"/>
      <c r="AF1794" s="169"/>
      <c r="AG1794" s="169"/>
      <c r="AH1794" s="170"/>
      <c r="AI1794" s="145"/>
      <c r="AJ1794" s="145"/>
      <c r="AK1794" s="145"/>
      <c r="AL1794" s="145"/>
      <c r="AY1794" s="171"/>
      <c r="AZ1794" s="167"/>
      <c r="BA1794" s="172"/>
      <c r="BG1794" s="171"/>
      <c r="BH1794" s="167"/>
      <c r="BI1794" s="172"/>
      <c r="CG1794" s="430"/>
      <c r="CH1794" s="430"/>
      <c r="CL1794" s="147"/>
    </row>
    <row r="1795" spans="1:90" s="5" customFormat="1" x14ac:dyDescent="0.25">
      <c r="A1795" s="145"/>
      <c r="B1795" s="145"/>
      <c r="C1795" s="145"/>
      <c r="D1795" s="145"/>
      <c r="E1795" s="145"/>
      <c r="F1795" s="145"/>
      <c r="G1795" s="145"/>
      <c r="H1795" s="145"/>
      <c r="I1795" s="145"/>
      <c r="J1795" s="145"/>
      <c r="K1795" s="145"/>
      <c r="L1795" s="145"/>
      <c r="M1795" s="145"/>
      <c r="N1795" s="145"/>
      <c r="O1795" s="145"/>
      <c r="P1795" s="145"/>
      <c r="Q1795" s="145"/>
      <c r="R1795" s="145"/>
      <c r="S1795" s="145"/>
      <c r="T1795" s="145"/>
      <c r="U1795" s="145"/>
      <c r="V1795" s="145"/>
      <c r="W1795" s="145"/>
      <c r="X1795" s="145"/>
      <c r="Y1795" s="145"/>
      <c r="Z1795" s="145"/>
      <c r="AA1795" s="145"/>
      <c r="AB1795" s="145"/>
      <c r="AC1795" s="169"/>
      <c r="AD1795" s="169"/>
      <c r="AE1795" s="169"/>
      <c r="AF1795" s="169"/>
      <c r="AG1795" s="169"/>
      <c r="AH1795" s="170"/>
      <c r="AI1795" s="145"/>
      <c r="AJ1795" s="145"/>
      <c r="AK1795" s="145"/>
      <c r="AL1795" s="145"/>
      <c r="AY1795" s="171"/>
      <c r="AZ1795" s="167"/>
      <c r="BA1795" s="172"/>
      <c r="BG1795" s="171"/>
      <c r="BH1795" s="167"/>
      <c r="BI1795" s="172"/>
      <c r="CG1795" s="430"/>
      <c r="CH1795" s="430"/>
      <c r="CL1795" s="147"/>
    </row>
    <row r="1796" spans="1:90" s="5" customFormat="1" x14ac:dyDescent="0.25">
      <c r="A1796" s="145"/>
      <c r="B1796" s="145"/>
      <c r="C1796" s="145"/>
      <c r="D1796" s="145"/>
      <c r="E1796" s="145"/>
      <c r="F1796" s="145"/>
      <c r="G1796" s="145"/>
      <c r="H1796" s="145"/>
      <c r="I1796" s="145"/>
      <c r="J1796" s="145"/>
      <c r="K1796" s="145"/>
      <c r="L1796" s="145"/>
      <c r="M1796" s="145"/>
      <c r="N1796" s="145"/>
      <c r="O1796" s="145"/>
      <c r="P1796" s="145"/>
      <c r="Q1796" s="145"/>
      <c r="R1796" s="145"/>
      <c r="S1796" s="145"/>
      <c r="T1796" s="145"/>
      <c r="U1796" s="145"/>
      <c r="V1796" s="145"/>
      <c r="W1796" s="145"/>
      <c r="X1796" s="145"/>
      <c r="Y1796" s="145"/>
      <c r="Z1796" s="145"/>
      <c r="AA1796" s="145"/>
      <c r="AB1796" s="145"/>
      <c r="AC1796" s="169"/>
      <c r="AD1796" s="169"/>
      <c r="AE1796" s="169"/>
      <c r="AF1796" s="169"/>
      <c r="AG1796" s="169"/>
      <c r="AH1796" s="170"/>
      <c r="AI1796" s="145"/>
      <c r="AJ1796" s="145"/>
      <c r="AK1796" s="145"/>
      <c r="AL1796" s="145"/>
      <c r="AY1796" s="171"/>
      <c r="AZ1796" s="167"/>
      <c r="BA1796" s="172"/>
      <c r="BG1796" s="171"/>
      <c r="BH1796" s="167"/>
      <c r="BI1796" s="172"/>
      <c r="CG1796" s="430"/>
      <c r="CH1796" s="430"/>
      <c r="CL1796" s="147"/>
    </row>
    <row r="1797" spans="1:90" s="5" customFormat="1" x14ac:dyDescent="0.25">
      <c r="A1797" s="145"/>
      <c r="B1797" s="145"/>
      <c r="C1797" s="145"/>
      <c r="D1797" s="145"/>
      <c r="E1797" s="145"/>
      <c r="F1797" s="145"/>
      <c r="G1797" s="145"/>
      <c r="H1797" s="145"/>
      <c r="I1797" s="145"/>
      <c r="J1797" s="145"/>
      <c r="K1797" s="145"/>
      <c r="L1797" s="145"/>
      <c r="M1797" s="145"/>
      <c r="N1797" s="145"/>
      <c r="O1797" s="145"/>
      <c r="P1797" s="145"/>
      <c r="Q1797" s="145"/>
      <c r="R1797" s="145"/>
      <c r="S1797" s="145"/>
      <c r="T1797" s="145"/>
      <c r="U1797" s="145"/>
      <c r="V1797" s="145"/>
      <c r="W1797" s="145"/>
      <c r="X1797" s="145"/>
      <c r="Y1797" s="145"/>
      <c r="Z1797" s="145"/>
      <c r="AA1797" s="145"/>
      <c r="AB1797" s="145"/>
      <c r="AC1797" s="169"/>
      <c r="AD1797" s="169"/>
      <c r="AE1797" s="169"/>
      <c r="AF1797" s="169"/>
      <c r="AG1797" s="169"/>
      <c r="AH1797" s="170"/>
      <c r="AI1797" s="145"/>
      <c r="AJ1797" s="145"/>
      <c r="AK1797" s="145"/>
      <c r="AL1797" s="145"/>
      <c r="AY1797" s="171"/>
      <c r="AZ1797" s="167"/>
      <c r="BA1797" s="172"/>
      <c r="BG1797" s="171"/>
      <c r="BH1797" s="167"/>
      <c r="BI1797" s="172"/>
      <c r="CG1797" s="430"/>
      <c r="CH1797" s="430"/>
      <c r="CL1797" s="147"/>
    </row>
    <row r="1798" spans="1:90" s="5" customFormat="1" x14ac:dyDescent="0.25">
      <c r="A1798" s="145"/>
      <c r="B1798" s="145"/>
      <c r="C1798" s="145"/>
      <c r="D1798" s="145"/>
      <c r="E1798" s="145"/>
      <c r="F1798" s="145"/>
      <c r="G1798" s="145"/>
      <c r="H1798" s="145"/>
      <c r="I1798" s="145"/>
      <c r="J1798" s="145"/>
      <c r="K1798" s="145"/>
      <c r="L1798" s="145"/>
      <c r="M1798" s="145"/>
      <c r="N1798" s="145"/>
      <c r="O1798" s="145"/>
      <c r="P1798" s="145"/>
      <c r="Q1798" s="145"/>
      <c r="R1798" s="145"/>
      <c r="S1798" s="145"/>
      <c r="T1798" s="145"/>
      <c r="U1798" s="145"/>
      <c r="V1798" s="145"/>
      <c r="W1798" s="145"/>
      <c r="X1798" s="145"/>
      <c r="Y1798" s="145"/>
      <c r="Z1798" s="145"/>
      <c r="AA1798" s="145"/>
      <c r="AB1798" s="145"/>
      <c r="AC1798" s="169"/>
      <c r="AD1798" s="169"/>
      <c r="AE1798" s="169"/>
      <c r="AF1798" s="169"/>
      <c r="AG1798" s="169"/>
      <c r="AH1798" s="170"/>
      <c r="AI1798" s="145"/>
      <c r="AJ1798" s="145"/>
      <c r="AK1798" s="145"/>
      <c r="AL1798" s="145"/>
      <c r="AY1798" s="171"/>
      <c r="AZ1798" s="167"/>
      <c r="BA1798" s="172"/>
      <c r="BG1798" s="171"/>
      <c r="BH1798" s="167"/>
      <c r="BI1798" s="172"/>
      <c r="CG1798" s="430"/>
      <c r="CH1798" s="430"/>
      <c r="CL1798" s="147"/>
    </row>
    <row r="1799" spans="1:90" s="5" customFormat="1" x14ac:dyDescent="0.25">
      <c r="A1799" s="145"/>
      <c r="B1799" s="145"/>
      <c r="C1799" s="145"/>
      <c r="D1799" s="145"/>
      <c r="E1799" s="145"/>
      <c r="F1799" s="145"/>
      <c r="G1799" s="145"/>
      <c r="H1799" s="145"/>
      <c r="I1799" s="145"/>
      <c r="J1799" s="145"/>
      <c r="K1799" s="145"/>
      <c r="L1799" s="145"/>
      <c r="M1799" s="145"/>
      <c r="N1799" s="145"/>
      <c r="O1799" s="145"/>
      <c r="P1799" s="145"/>
      <c r="Q1799" s="145"/>
      <c r="R1799" s="145"/>
      <c r="S1799" s="145"/>
      <c r="T1799" s="145"/>
      <c r="U1799" s="145"/>
      <c r="V1799" s="145"/>
      <c r="W1799" s="145"/>
      <c r="X1799" s="145"/>
      <c r="Y1799" s="145"/>
      <c r="Z1799" s="145"/>
      <c r="AA1799" s="145"/>
      <c r="AB1799" s="145"/>
      <c r="AC1799" s="169"/>
      <c r="AD1799" s="169"/>
      <c r="AE1799" s="169"/>
      <c r="AF1799" s="169"/>
      <c r="AG1799" s="169"/>
      <c r="AH1799" s="170"/>
      <c r="AI1799" s="145"/>
      <c r="AJ1799" s="145"/>
      <c r="AK1799" s="145"/>
      <c r="AL1799" s="145"/>
      <c r="AY1799" s="171"/>
      <c r="AZ1799" s="167"/>
      <c r="BA1799" s="172"/>
      <c r="BG1799" s="171"/>
      <c r="BH1799" s="167"/>
      <c r="BI1799" s="172"/>
      <c r="CG1799" s="430"/>
      <c r="CH1799" s="430"/>
      <c r="CL1799" s="147"/>
    </row>
    <row r="1800" spans="1:90" s="5" customFormat="1" x14ac:dyDescent="0.25">
      <c r="A1800" s="145"/>
      <c r="B1800" s="145"/>
      <c r="C1800" s="145"/>
      <c r="D1800" s="145"/>
      <c r="E1800" s="145"/>
      <c r="F1800" s="145"/>
      <c r="G1800" s="145"/>
      <c r="H1800" s="145"/>
      <c r="I1800" s="145"/>
      <c r="J1800" s="145"/>
      <c r="K1800" s="145"/>
      <c r="L1800" s="145"/>
      <c r="M1800" s="145"/>
      <c r="N1800" s="145"/>
      <c r="O1800" s="145"/>
      <c r="P1800" s="145"/>
      <c r="Q1800" s="145"/>
      <c r="R1800" s="145"/>
      <c r="S1800" s="145"/>
      <c r="T1800" s="145"/>
      <c r="U1800" s="145"/>
      <c r="V1800" s="145"/>
      <c r="W1800" s="145"/>
      <c r="X1800" s="145"/>
      <c r="Y1800" s="145"/>
      <c r="Z1800" s="145"/>
      <c r="AA1800" s="145"/>
      <c r="AB1800" s="145"/>
      <c r="AC1800" s="169"/>
      <c r="AD1800" s="169"/>
      <c r="AE1800" s="169"/>
      <c r="AF1800" s="169"/>
      <c r="AG1800" s="169"/>
      <c r="AH1800" s="170"/>
      <c r="AI1800" s="145"/>
      <c r="AJ1800" s="145"/>
      <c r="AK1800" s="145"/>
      <c r="AL1800" s="145"/>
      <c r="AY1800" s="171"/>
      <c r="AZ1800" s="167"/>
      <c r="BA1800" s="172"/>
      <c r="BG1800" s="171"/>
      <c r="BH1800" s="167"/>
      <c r="BI1800" s="172"/>
      <c r="CG1800" s="430"/>
      <c r="CH1800" s="430"/>
      <c r="CL1800" s="147"/>
    </row>
    <row r="1801" spans="1:90" s="5" customFormat="1" x14ac:dyDescent="0.25">
      <c r="A1801" s="145"/>
      <c r="B1801" s="145"/>
      <c r="C1801" s="145"/>
      <c r="D1801" s="145"/>
      <c r="E1801" s="145"/>
      <c r="F1801" s="145"/>
      <c r="G1801" s="145"/>
      <c r="H1801" s="145"/>
      <c r="I1801" s="145"/>
      <c r="J1801" s="145"/>
      <c r="K1801" s="145"/>
      <c r="L1801" s="145"/>
      <c r="M1801" s="145"/>
      <c r="N1801" s="145"/>
      <c r="O1801" s="145"/>
      <c r="P1801" s="145"/>
      <c r="Q1801" s="145"/>
      <c r="R1801" s="145"/>
      <c r="S1801" s="145"/>
      <c r="T1801" s="145"/>
      <c r="U1801" s="145"/>
      <c r="V1801" s="145"/>
      <c r="W1801" s="145"/>
      <c r="X1801" s="145"/>
      <c r="Y1801" s="145"/>
      <c r="Z1801" s="145"/>
      <c r="AA1801" s="145"/>
      <c r="AB1801" s="145"/>
      <c r="AC1801" s="169"/>
      <c r="AD1801" s="169"/>
      <c r="AE1801" s="169"/>
      <c r="AF1801" s="169"/>
      <c r="AG1801" s="169"/>
      <c r="AH1801" s="170"/>
      <c r="AI1801" s="145"/>
      <c r="AJ1801" s="145"/>
      <c r="AK1801" s="145"/>
      <c r="AL1801" s="145"/>
      <c r="AY1801" s="171"/>
      <c r="AZ1801" s="167"/>
      <c r="BA1801" s="172"/>
      <c r="BG1801" s="171"/>
      <c r="BH1801" s="167"/>
      <c r="BI1801" s="172"/>
      <c r="CG1801" s="430"/>
      <c r="CH1801" s="430"/>
      <c r="CL1801" s="147"/>
    </row>
    <row r="1802" spans="1:90" s="5" customFormat="1" x14ac:dyDescent="0.25">
      <c r="A1802" s="145"/>
      <c r="B1802" s="145"/>
      <c r="C1802" s="145"/>
      <c r="D1802" s="145"/>
      <c r="E1802" s="145"/>
      <c r="F1802" s="145"/>
      <c r="G1802" s="145"/>
      <c r="H1802" s="145"/>
      <c r="I1802" s="145"/>
      <c r="J1802" s="145"/>
      <c r="K1802" s="145"/>
      <c r="L1802" s="145"/>
      <c r="M1802" s="145"/>
      <c r="N1802" s="145"/>
      <c r="O1802" s="145"/>
      <c r="P1802" s="145"/>
      <c r="Q1802" s="145"/>
      <c r="R1802" s="145"/>
      <c r="S1802" s="145"/>
      <c r="T1802" s="145"/>
      <c r="U1802" s="145"/>
      <c r="V1802" s="145"/>
      <c r="W1802" s="145"/>
      <c r="X1802" s="145"/>
      <c r="Y1802" s="145"/>
      <c r="Z1802" s="145"/>
      <c r="AA1802" s="145"/>
      <c r="AB1802" s="145"/>
      <c r="AC1802" s="169"/>
      <c r="AD1802" s="169"/>
      <c r="AE1802" s="169"/>
      <c r="AF1802" s="169"/>
      <c r="AG1802" s="169"/>
      <c r="AH1802" s="170"/>
      <c r="AI1802" s="145"/>
      <c r="AJ1802" s="145"/>
      <c r="AK1802" s="145"/>
      <c r="AL1802" s="145"/>
      <c r="AY1802" s="171"/>
      <c r="AZ1802" s="167"/>
      <c r="BA1802" s="172"/>
      <c r="BG1802" s="171"/>
      <c r="BH1802" s="167"/>
      <c r="BI1802" s="172"/>
      <c r="CG1802" s="430"/>
      <c r="CH1802" s="430"/>
      <c r="CL1802" s="147"/>
    </row>
    <row r="1803" spans="1:90" s="5" customFormat="1" x14ac:dyDescent="0.25">
      <c r="A1803" s="145"/>
      <c r="B1803" s="145"/>
      <c r="C1803" s="145"/>
      <c r="D1803" s="145"/>
      <c r="E1803" s="145"/>
      <c r="F1803" s="145"/>
      <c r="G1803" s="145"/>
      <c r="H1803" s="145"/>
      <c r="I1803" s="145"/>
      <c r="J1803" s="145"/>
      <c r="K1803" s="145"/>
      <c r="L1803" s="145"/>
      <c r="M1803" s="145"/>
      <c r="N1803" s="145"/>
      <c r="O1803" s="145"/>
      <c r="P1803" s="145"/>
      <c r="Q1803" s="145"/>
      <c r="R1803" s="145"/>
      <c r="S1803" s="145"/>
      <c r="T1803" s="145"/>
      <c r="U1803" s="145"/>
      <c r="V1803" s="145"/>
      <c r="W1803" s="145"/>
      <c r="X1803" s="145"/>
      <c r="Y1803" s="145"/>
      <c r="Z1803" s="145"/>
      <c r="AA1803" s="145"/>
      <c r="AB1803" s="145"/>
      <c r="AC1803" s="169"/>
      <c r="AD1803" s="169"/>
      <c r="AE1803" s="169"/>
      <c r="AF1803" s="169"/>
      <c r="AG1803" s="169"/>
      <c r="AH1803" s="170"/>
      <c r="AI1803" s="145"/>
      <c r="AJ1803" s="145"/>
      <c r="AK1803" s="145"/>
      <c r="AL1803" s="145"/>
      <c r="AY1803" s="171"/>
      <c r="AZ1803" s="167"/>
      <c r="BA1803" s="172"/>
      <c r="BG1803" s="171"/>
      <c r="BH1803" s="167"/>
      <c r="BI1803" s="172"/>
      <c r="CG1803" s="430"/>
      <c r="CH1803" s="430"/>
      <c r="CL1803" s="147"/>
    </row>
    <row r="1804" spans="1:90" s="5" customFormat="1" x14ac:dyDescent="0.25">
      <c r="A1804" s="145"/>
      <c r="B1804" s="145"/>
      <c r="C1804" s="145"/>
      <c r="D1804" s="145"/>
      <c r="E1804" s="145"/>
      <c r="F1804" s="145"/>
      <c r="G1804" s="145"/>
      <c r="H1804" s="145"/>
      <c r="I1804" s="145"/>
      <c r="J1804" s="145"/>
      <c r="K1804" s="145"/>
      <c r="L1804" s="145"/>
      <c r="M1804" s="145"/>
      <c r="N1804" s="145"/>
      <c r="O1804" s="145"/>
      <c r="P1804" s="145"/>
      <c r="Q1804" s="145"/>
      <c r="R1804" s="145"/>
      <c r="S1804" s="145"/>
      <c r="T1804" s="145"/>
      <c r="U1804" s="145"/>
      <c r="V1804" s="145"/>
      <c r="W1804" s="145"/>
      <c r="X1804" s="145"/>
      <c r="Y1804" s="145"/>
      <c r="Z1804" s="145"/>
      <c r="AA1804" s="145"/>
      <c r="AB1804" s="145"/>
      <c r="AC1804" s="169"/>
      <c r="AD1804" s="169"/>
      <c r="AE1804" s="169"/>
      <c r="AF1804" s="169"/>
      <c r="AG1804" s="169"/>
      <c r="AH1804" s="170"/>
      <c r="AI1804" s="145"/>
      <c r="AJ1804" s="145"/>
      <c r="AK1804" s="145"/>
      <c r="AL1804" s="145"/>
      <c r="AY1804" s="171"/>
      <c r="AZ1804" s="167"/>
      <c r="BA1804" s="172"/>
      <c r="BG1804" s="171"/>
      <c r="BH1804" s="167"/>
      <c r="BI1804" s="172"/>
      <c r="CG1804" s="430"/>
      <c r="CH1804" s="430"/>
      <c r="CL1804" s="147"/>
    </row>
    <row r="1805" spans="1:90" s="5" customFormat="1" x14ac:dyDescent="0.25">
      <c r="A1805" s="145"/>
      <c r="B1805" s="145"/>
      <c r="C1805" s="145"/>
      <c r="D1805" s="145"/>
      <c r="E1805" s="145"/>
      <c r="F1805" s="145"/>
      <c r="G1805" s="145"/>
      <c r="H1805" s="145"/>
      <c r="I1805" s="145"/>
      <c r="J1805" s="145"/>
      <c r="K1805" s="145"/>
      <c r="L1805" s="145"/>
      <c r="M1805" s="145"/>
      <c r="N1805" s="145"/>
      <c r="O1805" s="145"/>
      <c r="P1805" s="145"/>
      <c r="Q1805" s="145"/>
      <c r="R1805" s="145"/>
      <c r="S1805" s="145"/>
      <c r="T1805" s="145"/>
      <c r="U1805" s="145"/>
      <c r="V1805" s="145"/>
      <c r="W1805" s="145"/>
      <c r="X1805" s="145"/>
      <c r="Y1805" s="145"/>
      <c r="Z1805" s="145"/>
      <c r="AA1805" s="145"/>
      <c r="AB1805" s="145"/>
      <c r="AC1805" s="169"/>
      <c r="AD1805" s="169"/>
      <c r="AE1805" s="169"/>
      <c r="AF1805" s="169"/>
      <c r="AG1805" s="169"/>
      <c r="AH1805" s="170"/>
      <c r="AI1805" s="145"/>
      <c r="AJ1805" s="145"/>
      <c r="AK1805" s="145"/>
      <c r="AL1805" s="145"/>
      <c r="AY1805" s="171"/>
      <c r="AZ1805" s="167"/>
      <c r="BA1805" s="172"/>
      <c r="BG1805" s="171"/>
      <c r="BH1805" s="167"/>
      <c r="BI1805" s="172"/>
      <c r="CG1805" s="430"/>
      <c r="CH1805" s="430"/>
      <c r="CL1805" s="147"/>
    </row>
    <row r="1806" spans="1:90" s="5" customFormat="1" x14ac:dyDescent="0.25">
      <c r="A1806" s="145"/>
      <c r="B1806" s="145"/>
      <c r="C1806" s="145"/>
      <c r="D1806" s="145"/>
      <c r="E1806" s="145"/>
      <c r="F1806" s="145"/>
      <c r="G1806" s="145"/>
      <c r="H1806" s="145"/>
      <c r="I1806" s="145"/>
      <c r="J1806" s="145"/>
      <c r="K1806" s="145"/>
      <c r="L1806" s="145"/>
      <c r="M1806" s="145"/>
      <c r="N1806" s="145"/>
      <c r="O1806" s="145"/>
      <c r="P1806" s="145"/>
      <c r="Q1806" s="145"/>
      <c r="R1806" s="145"/>
      <c r="S1806" s="145"/>
      <c r="T1806" s="145"/>
      <c r="U1806" s="145"/>
      <c r="V1806" s="145"/>
      <c r="W1806" s="145"/>
      <c r="X1806" s="145"/>
      <c r="Y1806" s="145"/>
      <c r="Z1806" s="145"/>
      <c r="AA1806" s="145"/>
      <c r="AB1806" s="145"/>
      <c r="AC1806" s="169"/>
      <c r="AD1806" s="169"/>
      <c r="AE1806" s="169"/>
      <c r="AF1806" s="169"/>
      <c r="AG1806" s="169"/>
      <c r="AH1806" s="170"/>
      <c r="AI1806" s="145"/>
      <c r="AJ1806" s="145"/>
      <c r="AK1806" s="145"/>
      <c r="AL1806" s="145"/>
      <c r="AY1806" s="171"/>
      <c r="AZ1806" s="167"/>
      <c r="BA1806" s="172"/>
      <c r="BG1806" s="171"/>
      <c r="BH1806" s="167"/>
      <c r="BI1806" s="172"/>
      <c r="CG1806" s="430"/>
      <c r="CH1806" s="430"/>
      <c r="CL1806" s="147"/>
    </row>
    <row r="1807" spans="1:90" s="5" customFormat="1" x14ac:dyDescent="0.25">
      <c r="A1807" s="145"/>
      <c r="B1807" s="145"/>
      <c r="C1807" s="145"/>
      <c r="D1807" s="145"/>
      <c r="E1807" s="145"/>
      <c r="F1807" s="145"/>
      <c r="G1807" s="145"/>
      <c r="H1807" s="145"/>
      <c r="I1807" s="145"/>
      <c r="J1807" s="145"/>
      <c r="K1807" s="145"/>
      <c r="L1807" s="145"/>
      <c r="M1807" s="145"/>
      <c r="N1807" s="145"/>
      <c r="O1807" s="145"/>
      <c r="P1807" s="145"/>
      <c r="Q1807" s="145"/>
      <c r="R1807" s="145"/>
      <c r="S1807" s="145"/>
      <c r="T1807" s="145"/>
      <c r="U1807" s="145"/>
      <c r="V1807" s="145"/>
      <c r="W1807" s="145"/>
      <c r="X1807" s="145"/>
      <c r="Y1807" s="145"/>
      <c r="Z1807" s="145"/>
      <c r="AA1807" s="145"/>
      <c r="AB1807" s="145"/>
      <c r="AC1807" s="169"/>
      <c r="AD1807" s="169"/>
      <c r="AE1807" s="169"/>
      <c r="AF1807" s="169"/>
      <c r="AG1807" s="169"/>
      <c r="AH1807" s="170"/>
      <c r="AI1807" s="145"/>
      <c r="AJ1807" s="145"/>
      <c r="AK1807" s="145"/>
      <c r="AL1807" s="145"/>
      <c r="AY1807" s="171"/>
      <c r="AZ1807" s="167"/>
      <c r="BA1807" s="172"/>
      <c r="BG1807" s="171"/>
      <c r="BH1807" s="167"/>
      <c r="BI1807" s="172"/>
      <c r="CG1807" s="430"/>
      <c r="CH1807" s="430"/>
      <c r="CL1807" s="147"/>
    </row>
    <row r="1808" spans="1:90" s="5" customFormat="1" x14ac:dyDescent="0.25">
      <c r="A1808" s="145"/>
      <c r="B1808" s="145"/>
      <c r="C1808" s="145"/>
      <c r="D1808" s="145"/>
      <c r="E1808" s="145"/>
      <c r="F1808" s="145"/>
      <c r="G1808" s="145"/>
      <c r="H1808" s="145"/>
      <c r="I1808" s="145"/>
      <c r="J1808" s="145"/>
      <c r="K1808" s="145"/>
      <c r="L1808" s="145"/>
      <c r="M1808" s="145"/>
      <c r="N1808" s="145"/>
      <c r="O1808" s="145"/>
      <c r="P1808" s="145"/>
      <c r="Q1808" s="145"/>
      <c r="R1808" s="145"/>
      <c r="S1808" s="145"/>
      <c r="T1808" s="145"/>
      <c r="U1808" s="145"/>
      <c r="V1808" s="145"/>
      <c r="W1808" s="145"/>
      <c r="X1808" s="145"/>
      <c r="Y1808" s="145"/>
      <c r="Z1808" s="145"/>
      <c r="AA1808" s="145"/>
      <c r="AB1808" s="145"/>
      <c r="AC1808" s="169"/>
      <c r="AD1808" s="169"/>
      <c r="AE1808" s="169"/>
      <c r="AF1808" s="169"/>
      <c r="AG1808" s="169"/>
      <c r="AH1808" s="170"/>
      <c r="AI1808" s="145"/>
      <c r="AJ1808" s="145"/>
      <c r="AK1808" s="145"/>
      <c r="AL1808" s="145"/>
      <c r="AY1808" s="171"/>
      <c r="AZ1808" s="167"/>
      <c r="BA1808" s="172"/>
      <c r="BG1808" s="171"/>
      <c r="BH1808" s="167"/>
      <c r="BI1808" s="172"/>
      <c r="CG1808" s="430"/>
      <c r="CH1808" s="430"/>
      <c r="CL1808" s="147"/>
    </row>
    <row r="1809" spans="1:90" s="5" customFormat="1" x14ac:dyDescent="0.25">
      <c r="A1809" s="145"/>
      <c r="B1809" s="145"/>
      <c r="C1809" s="145"/>
      <c r="D1809" s="145"/>
      <c r="E1809" s="145"/>
      <c r="F1809" s="145"/>
      <c r="G1809" s="145"/>
      <c r="H1809" s="145"/>
      <c r="I1809" s="145"/>
      <c r="J1809" s="145"/>
      <c r="K1809" s="145"/>
      <c r="L1809" s="145"/>
      <c r="M1809" s="145"/>
      <c r="N1809" s="145"/>
      <c r="O1809" s="145"/>
      <c r="P1809" s="145"/>
      <c r="Q1809" s="145"/>
      <c r="R1809" s="145"/>
      <c r="S1809" s="145"/>
      <c r="T1809" s="145"/>
      <c r="U1809" s="145"/>
      <c r="V1809" s="145"/>
      <c r="W1809" s="145"/>
      <c r="X1809" s="145"/>
      <c r="Y1809" s="145"/>
      <c r="Z1809" s="145"/>
      <c r="AA1809" s="145"/>
      <c r="AB1809" s="145"/>
      <c r="AC1809" s="169"/>
      <c r="AD1809" s="169"/>
      <c r="AE1809" s="169"/>
      <c r="AF1809" s="169"/>
      <c r="AG1809" s="169"/>
      <c r="AH1809" s="170"/>
      <c r="AI1809" s="145"/>
      <c r="AJ1809" s="145"/>
      <c r="AK1809" s="145"/>
      <c r="AL1809" s="145"/>
      <c r="AY1809" s="171"/>
      <c r="AZ1809" s="167"/>
      <c r="BA1809" s="172"/>
      <c r="BG1809" s="171"/>
      <c r="BH1809" s="167"/>
      <c r="BI1809" s="172"/>
      <c r="CG1809" s="430"/>
      <c r="CH1809" s="430"/>
      <c r="CL1809" s="147"/>
    </row>
    <row r="1810" spans="1:90" s="5" customFormat="1" x14ac:dyDescent="0.25">
      <c r="A1810" s="145"/>
      <c r="B1810" s="145"/>
      <c r="C1810" s="145"/>
      <c r="D1810" s="145"/>
      <c r="E1810" s="145"/>
      <c r="F1810" s="145"/>
      <c r="G1810" s="145"/>
      <c r="H1810" s="145"/>
      <c r="I1810" s="145"/>
      <c r="J1810" s="145"/>
      <c r="K1810" s="145"/>
      <c r="L1810" s="145"/>
      <c r="M1810" s="145"/>
      <c r="N1810" s="145"/>
      <c r="O1810" s="145"/>
      <c r="P1810" s="145"/>
      <c r="Q1810" s="145"/>
      <c r="R1810" s="145"/>
      <c r="S1810" s="145"/>
      <c r="T1810" s="145"/>
      <c r="U1810" s="145"/>
      <c r="V1810" s="145"/>
      <c r="W1810" s="145"/>
      <c r="X1810" s="145"/>
      <c r="Y1810" s="145"/>
      <c r="Z1810" s="145"/>
      <c r="AA1810" s="145"/>
      <c r="AB1810" s="145"/>
      <c r="AC1810" s="169"/>
      <c r="AD1810" s="169"/>
      <c r="AE1810" s="169"/>
      <c r="AF1810" s="169"/>
      <c r="AG1810" s="169"/>
      <c r="AH1810" s="170"/>
      <c r="AI1810" s="145"/>
      <c r="AJ1810" s="145"/>
      <c r="AK1810" s="145"/>
      <c r="AL1810" s="145"/>
      <c r="AY1810" s="171"/>
      <c r="AZ1810" s="167"/>
      <c r="BA1810" s="172"/>
      <c r="BG1810" s="171"/>
      <c r="BH1810" s="167"/>
      <c r="BI1810" s="172"/>
      <c r="CG1810" s="430"/>
      <c r="CH1810" s="430"/>
      <c r="CL1810" s="147"/>
    </row>
    <row r="1811" spans="1:90" s="5" customFormat="1" x14ac:dyDescent="0.25">
      <c r="A1811" s="145"/>
      <c r="B1811" s="145"/>
      <c r="C1811" s="145"/>
      <c r="D1811" s="145"/>
      <c r="E1811" s="145"/>
      <c r="F1811" s="145"/>
      <c r="G1811" s="145"/>
      <c r="H1811" s="145"/>
      <c r="I1811" s="145"/>
      <c r="J1811" s="145"/>
      <c r="K1811" s="145"/>
      <c r="L1811" s="145"/>
      <c r="M1811" s="145"/>
      <c r="N1811" s="145"/>
      <c r="O1811" s="145"/>
      <c r="P1811" s="145"/>
      <c r="Q1811" s="145"/>
      <c r="R1811" s="145"/>
      <c r="S1811" s="145"/>
      <c r="T1811" s="145"/>
      <c r="U1811" s="145"/>
      <c r="V1811" s="145"/>
      <c r="W1811" s="145"/>
      <c r="X1811" s="145"/>
      <c r="Y1811" s="145"/>
      <c r="Z1811" s="145"/>
      <c r="AA1811" s="145"/>
      <c r="AB1811" s="145"/>
      <c r="AC1811" s="169"/>
      <c r="AD1811" s="169"/>
      <c r="AE1811" s="169"/>
      <c r="AF1811" s="169"/>
      <c r="AG1811" s="169"/>
      <c r="AH1811" s="170"/>
      <c r="AI1811" s="145"/>
      <c r="AJ1811" s="145"/>
      <c r="AK1811" s="145"/>
      <c r="AL1811" s="145"/>
      <c r="AY1811" s="171"/>
      <c r="AZ1811" s="167"/>
      <c r="BA1811" s="172"/>
      <c r="BG1811" s="171"/>
      <c r="BH1811" s="167"/>
      <c r="BI1811" s="172"/>
      <c r="CG1811" s="430"/>
      <c r="CH1811" s="430"/>
      <c r="CL1811" s="147"/>
    </row>
    <row r="1812" spans="1:90" s="5" customFormat="1" x14ac:dyDescent="0.25">
      <c r="A1812" s="145"/>
      <c r="B1812" s="145"/>
      <c r="C1812" s="145"/>
      <c r="D1812" s="145"/>
      <c r="E1812" s="145"/>
      <c r="F1812" s="145"/>
      <c r="G1812" s="145"/>
      <c r="H1812" s="145"/>
      <c r="I1812" s="145"/>
      <c r="J1812" s="145"/>
      <c r="K1812" s="145"/>
      <c r="L1812" s="145"/>
      <c r="M1812" s="145"/>
      <c r="N1812" s="145"/>
      <c r="O1812" s="145"/>
      <c r="P1812" s="145"/>
      <c r="Q1812" s="145"/>
      <c r="R1812" s="145"/>
      <c r="S1812" s="145"/>
      <c r="T1812" s="145"/>
      <c r="U1812" s="145"/>
      <c r="V1812" s="145"/>
      <c r="W1812" s="145"/>
      <c r="X1812" s="145"/>
      <c r="Y1812" s="145"/>
      <c r="Z1812" s="145"/>
      <c r="AA1812" s="145"/>
      <c r="AB1812" s="145"/>
      <c r="AC1812" s="169"/>
      <c r="AD1812" s="169"/>
      <c r="AE1812" s="169"/>
      <c r="AF1812" s="169"/>
      <c r="AG1812" s="169"/>
      <c r="AH1812" s="170"/>
      <c r="AI1812" s="145"/>
      <c r="AJ1812" s="145"/>
      <c r="AK1812" s="145"/>
      <c r="AL1812" s="145"/>
      <c r="AY1812" s="171"/>
      <c r="AZ1812" s="167"/>
      <c r="BA1812" s="172"/>
      <c r="BG1812" s="171"/>
      <c r="BH1812" s="167"/>
      <c r="BI1812" s="172"/>
      <c r="CG1812" s="430"/>
      <c r="CH1812" s="430"/>
      <c r="CL1812" s="147"/>
    </row>
    <row r="1813" spans="1:90" s="5" customFormat="1" x14ac:dyDescent="0.25">
      <c r="A1813" s="145"/>
      <c r="B1813" s="145"/>
      <c r="C1813" s="145"/>
      <c r="D1813" s="145"/>
      <c r="E1813" s="145"/>
      <c r="F1813" s="145"/>
      <c r="G1813" s="145"/>
      <c r="H1813" s="145"/>
      <c r="I1813" s="145"/>
      <c r="J1813" s="145"/>
      <c r="K1813" s="145"/>
      <c r="L1813" s="145"/>
      <c r="M1813" s="145"/>
      <c r="N1813" s="145"/>
      <c r="O1813" s="145"/>
      <c r="P1813" s="145"/>
      <c r="Q1813" s="145"/>
      <c r="R1813" s="145"/>
      <c r="S1813" s="145"/>
      <c r="T1813" s="145"/>
      <c r="U1813" s="145"/>
      <c r="V1813" s="145"/>
      <c r="W1813" s="145"/>
      <c r="X1813" s="145"/>
      <c r="Y1813" s="145"/>
      <c r="Z1813" s="145"/>
      <c r="AA1813" s="145"/>
      <c r="AB1813" s="145"/>
      <c r="AC1813" s="169"/>
      <c r="AD1813" s="169"/>
      <c r="AE1813" s="169"/>
      <c r="AF1813" s="169"/>
      <c r="AG1813" s="169"/>
      <c r="AH1813" s="170"/>
      <c r="AI1813" s="145"/>
      <c r="AJ1813" s="145"/>
      <c r="AK1813" s="145"/>
      <c r="AL1813" s="145"/>
      <c r="AY1813" s="171"/>
      <c r="AZ1813" s="167"/>
      <c r="BA1813" s="172"/>
      <c r="BG1813" s="171"/>
      <c r="BH1813" s="167"/>
      <c r="BI1813" s="172"/>
      <c r="CG1813" s="430"/>
      <c r="CH1813" s="430"/>
      <c r="CL1813" s="147"/>
    </row>
    <row r="1814" spans="1:90" s="5" customFormat="1" x14ac:dyDescent="0.25">
      <c r="A1814" s="145"/>
      <c r="B1814" s="145"/>
      <c r="C1814" s="145"/>
      <c r="D1814" s="145"/>
      <c r="E1814" s="145"/>
      <c r="F1814" s="145"/>
      <c r="G1814" s="145"/>
      <c r="H1814" s="145"/>
      <c r="I1814" s="145"/>
      <c r="J1814" s="145"/>
      <c r="K1814" s="145"/>
      <c r="L1814" s="145"/>
      <c r="M1814" s="145"/>
      <c r="N1814" s="145"/>
      <c r="O1814" s="145"/>
      <c r="P1814" s="145"/>
      <c r="Q1814" s="145"/>
      <c r="R1814" s="145"/>
      <c r="S1814" s="145"/>
      <c r="T1814" s="145"/>
      <c r="U1814" s="145"/>
      <c r="V1814" s="145"/>
      <c r="W1814" s="145"/>
      <c r="X1814" s="145"/>
      <c r="Y1814" s="145"/>
      <c r="Z1814" s="145"/>
      <c r="AA1814" s="145"/>
      <c r="AB1814" s="145"/>
      <c r="AC1814" s="169"/>
      <c r="AD1814" s="169"/>
      <c r="AE1814" s="169"/>
      <c r="AF1814" s="169"/>
      <c r="AG1814" s="169"/>
      <c r="AH1814" s="170"/>
      <c r="AI1814" s="145"/>
      <c r="AJ1814" s="145"/>
      <c r="AK1814" s="145"/>
      <c r="AL1814" s="145"/>
      <c r="AY1814" s="171"/>
      <c r="AZ1814" s="167"/>
      <c r="BA1814" s="172"/>
      <c r="BG1814" s="171"/>
      <c r="BH1814" s="167"/>
      <c r="BI1814" s="172"/>
      <c r="CG1814" s="430"/>
      <c r="CH1814" s="430"/>
      <c r="CL1814" s="147"/>
    </row>
    <row r="1815" spans="1:90" s="5" customFormat="1" x14ac:dyDescent="0.25">
      <c r="A1815" s="145"/>
      <c r="B1815" s="145"/>
      <c r="C1815" s="145"/>
      <c r="D1815" s="145"/>
      <c r="E1815" s="145"/>
      <c r="F1815" s="145"/>
      <c r="G1815" s="145"/>
      <c r="H1815" s="145"/>
      <c r="I1815" s="145"/>
      <c r="J1815" s="145"/>
      <c r="K1815" s="145"/>
      <c r="L1815" s="145"/>
      <c r="M1815" s="145"/>
      <c r="N1815" s="145"/>
      <c r="O1815" s="145"/>
      <c r="P1815" s="145"/>
      <c r="Q1815" s="145"/>
      <c r="R1815" s="145"/>
      <c r="S1815" s="145"/>
      <c r="T1815" s="145"/>
      <c r="U1815" s="145"/>
      <c r="V1815" s="145"/>
      <c r="W1815" s="145"/>
      <c r="X1815" s="145"/>
      <c r="Y1815" s="145"/>
      <c r="Z1815" s="145"/>
      <c r="AA1815" s="145"/>
      <c r="AB1815" s="145"/>
      <c r="AC1815" s="169"/>
      <c r="AD1815" s="169"/>
      <c r="AE1815" s="169"/>
      <c r="AF1815" s="169"/>
      <c r="AG1815" s="169"/>
      <c r="AH1815" s="170"/>
      <c r="AI1815" s="145"/>
      <c r="AJ1815" s="145"/>
      <c r="AK1815" s="145"/>
      <c r="AL1815" s="145"/>
      <c r="AY1815" s="171"/>
      <c r="AZ1815" s="167"/>
      <c r="BA1815" s="172"/>
      <c r="BG1815" s="171"/>
      <c r="BH1815" s="167"/>
      <c r="BI1815" s="172"/>
      <c r="CG1815" s="430"/>
      <c r="CH1815" s="430"/>
      <c r="CL1815" s="147"/>
    </row>
    <row r="1816" spans="1:90" s="5" customFormat="1" x14ac:dyDescent="0.25">
      <c r="A1816" s="145"/>
      <c r="B1816" s="145"/>
      <c r="C1816" s="145"/>
      <c r="D1816" s="145"/>
      <c r="E1816" s="145"/>
      <c r="F1816" s="145"/>
      <c r="G1816" s="145"/>
      <c r="H1816" s="145"/>
      <c r="I1816" s="145"/>
      <c r="J1816" s="145"/>
      <c r="K1816" s="145"/>
      <c r="L1816" s="145"/>
      <c r="M1816" s="145"/>
      <c r="N1816" s="145"/>
      <c r="O1816" s="145"/>
      <c r="P1816" s="145"/>
      <c r="Q1816" s="145"/>
      <c r="R1816" s="145"/>
      <c r="S1816" s="145"/>
      <c r="T1816" s="145"/>
      <c r="U1816" s="145"/>
      <c r="V1816" s="145"/>
      <c r="W1816" s="145"/>
      <c r="X1816" s="145"/>
      <c r="Y1816" s="145"/>
      <c r="Z1816" s="145"/>
      <c r="AA1816" s="145"/>
      <c r="AB1816" s="145"/>
      <c r="AC1816" s="169"/>
      <c r="AD1816" s="169"/>
      <c r="AE1816" s="169"/>
      <c r="AF1816" s="169"/>
      <c r="AG1816" s="169"/>
      <c r="AH1816" s="170"/>
      <c r="AI1816" s="145"/>
      <c r="AJ1816" s="145"/>
      <c r="AK1816" s="145"/>
      <c r="AL1816" s="145"/>
      <c r="AY1816" s="171"/>
      <c r="AZ1816" s="167"/>
      <c r="BA1816" s="172"/>
      <c r="BG1816" s="171"/>
      <c r="BH1816" s="167"/>
      <c r="BI1816" s="172"/>
      <c r="CG1816" s="430"/>
      <c r="CH1816" s="430"/>
      <c r="CL1816" s="147"/>
    </row>
    <row r="1817" spans="1:90" s="5" customFormat="1" x14ac:dyDescent="0.25">
      <c r="A1817" s="145"/>
      <c r="B1817" s="145"/>
      <c r="C1817" s="145"/>
      <c r="D1817" s="145"/>
      <c r="E1817" s="145"/>
      <c r="F1817" s="145"/>
      <c r="G1817" s="145"/>
      <c r="H1817" s="145"/>
      <c r="I1817" s="145"/>
      <c r="J1817" s="145"/>
      <c r="K1817" s="145"/>
      <c r="L1817" s="145"/>
      <c r="M1817" s="145"/>
      <c r="N1817" s="145"/>
      <c r="O1817" s="145"/>
      <c r="P1817" s="145"/>
      <c r="Q1817" s="145"/>
      <c r="R1817" s="145"/>
      <c r="S1817" s="145"/>
      <c r="T1817" s="145"/>
      <c r="U1817" s="145"/>
      <c r="V1817" s="145"/>
      <c r="W1817" s="145"/>
      <c r="X1817" s="145"/>
      <c r="Y1817" s="145"/>
      <c r="Z1817" s="145"/>
      <c r="AA1817" s="145"/>
      <c r="AB1817" s="145"/>
      <c r="AC1817" s="169"/>
      <c r="AD1817" s="169"/>
      <c r="AE1817" s="169"/>
      <c r="AF1817" s="169"/>
      <c r="AG1817" s="169"/>
      <c r="AH1817" s="170"/>
      <c r="AI1817" s="145"/>
      <c r="AJ1817" s="145"/>
      <c r="AK1817" s="145"/>
      <c r="AL1817" s="145"/>
      <c r="AY1817" s="171"/>
      <c r="AZ1817" s="167"/>
      <c r="BA1817" s="172"/>
      <c r="BG1817" s="171"/>
      <c r="BH1817" s="167"/>
      <c r="BI1817" s="172"/>
      <c r="CG1817" s="430"/>
      <c r="CH1817" s="430"/>
      <c r="CL1817" s="147"/>
    </row>
    <row r="1818" spans="1:90" s="5" customFormat="1" x14ac:dyDescent="0.25">
      <c r="A1818" s="145"/>
      <c r="B1818" s="145"/>
      <c r="C1818" s="145"/>
      <c r="D1818" s="145"/>
      <c r="E1818" s="145"/>
      <c r="F1818" s="145"/>
      <c r="G1818" s="145"/>
      <c r="H1818" s="145"/>
      <c r="I1818" s="145"/>
      <c r="J1818" s="145"/>
      <c r="K1818" s="145"/>
      <c r="L1818" s="145"/>
      <c r="M1818" s="145"/>
      <c r="N1818" s="145"/>
      <c r="O1818" s="145"/>
      <c r="P1818" s="145"/>
      <c r="Q1818" s="145"/>
      <c r="R1818" s="145"/>
      <c r="S1818" s="145"/>
      <c r="T1818" s="145"/>
      <c r="U1818" s="145"/>
      <c r="V1818" s="145"/>
      <c r="W1818" s="145"/>
      <c r="X1818" s="145"/>
      <c r="Y1818" s="145"/>
      <c r="Z1818" s="145"/>
      <c r="AA1818" s="145"/>
      <c r="AB1818" s="145"/>
      <c r="AC1818" s="169"/>
      <c r="AD1818" s="169"/>
      <c r="AE1818" s="169"/>
      <c r="AF1818" s="169"/>
      <c r="AG1818" s="169"/>
      <c r="AH1818" s="170"/>
      <c r="AI1818" s="145"/>
      <c r="AJ1818" s="145"/>
      <c r="AK1818" s="145"/>
      <c r="AL1818" s="145"/>
      <c r="AY1818" s="171"/>
      <c r="AZ1818" s="167"/>
      <c r="BA1818" s="172"/>
      <c r="BG1818" s="171"/>
      <c r="BH1818" s="167"/>
      <c r="BI1818" s="172"/>
      <c r="CG1818" s="430"/>
      <c r="CH1818" s="430"/>
      <c r="CL1818" s="147"/>
    </row>
    <row r="1819" spans="1:90" s="5" customFormat="1" x14ac:dyDescent="0.25">
      <c r="A1819" s="145"/>
      <c r="B1819" s="145"/>
      <c r="C1819" s="145"/>
      <c r="D1819" s="145"/>
      <c r="E1819" s="145"/>
      <c r="F1819" s="145"/>
      <c r="G1819" s="145"/>
      <c r="H1819" s="145"/>
      <c r="I1819" s="145"/>
      <c r="J1819" s="145"/>
      <c r="K1819" s="145"/>
      <c r="L1819" s="145"/>
      <c r="M1819" s="145"/>
      <c r="N1819" s="145"/>
      <c r="O1819" s="145"/>
      <c r="P1819" s="145"/>
      <c r="Q1819" s="145"/>
      <c r="R1819" s="145"/>
      <c r="S1819" s="145"/>
      <c r="T1819" s="145"/>
      <c r="U1819" s="145"/>
      <c r="V1819" s="145"/>
      <c r="W1819" s="145"/>
      <c r="X1819" s="145"/>
      <c r="Y1819" s="145"/>
      <c r="Z1819" s="145"/>
      <c r="AA1819" s="145"/>
      <c r="AB1819" s="145"/>
      <c r="AC1819" s="169"/>
      <c r="AD1819" s="169"/>
      <c r="AE1819" s="169"/>
      <c r="AF1819" s="169"/>
      <c r="AG1819" s="169"/>
      <c r="AH1819" s="170"/>
      <c r="AI1819" s="145"/>
      <c r="AJ1819" s="145"/>
      <c r="AK1819" s="145"/>
      <c r="AL1819" s="145"/>
      <c r="AY1819" s="171"/>
      <c r="AZ1819" s="167"/>
      <c r="BA1819" s="172"/>
      <c r="BG1819" s="171"/>
      <c r="BH1819" s="167"/>
      <c r="BI1819" s="172"/>
      <c r="CG1819" s="430"/>
      <c r="CH1819" s="430"/>
      <c r="CL1819" s="147"/>
    </row>
    <row r="1820" spans="1:90" s="5" customFormat="1" x14ac:dyDescent="0.25">
      <c r="A1820" s="145"/>
      <c r="B1820" s="145"/>
      <c r="C1820" s="145"/>
      <c r="D1820" s="145"/>
      <c r="E1820" s="145"/>
      <c r="F1820" s="145"/>
      <c r="G1820" s="145"/>
      <c r="H1820" s="145"/>
      <c r="I1820" s="145"/>
      <c r="J1820" s="145"/>
      <c r="K1820" s="145"/>
      <c r="L1820" s="145"/>
      <c r="M1820" s="145"/>
      <c r="N1820" s="145"/>
      <c r="O1820" s="145"/>
      <c r="P1820" s="145"/>
      <c r="Q1820" s="145"/>
      <c r="R1820" s="145"/>
      <c r="S1820" s="145"/>
      <c r="T1820" s="145"/>
      <c r="U1820" s="145"/>
      <c r="V1820" s="145"/>
      <c r="W1820" s="145"/>
      <c r="X1820" s="145"/>
      <c r="Y1820" s="145"/>
      <c r="Z1820" s="145"/>
      <c r="AA1820" s="145"/>
      <c r="AB1820" s="145"/>
      <c r="AC1820" s="169"/>
      <c r="AD1820" s="169"/>
      <c r="AE1820" s="169"/>
      <c r="AF1820" s="169"/>
      <c r="AG1820" s="169"/>
      <c r="AH1820" s="170"/>
      <c r="AI1820" s="145"/>
      <c r="AJ1820" s="145"/>
      <c r="AK1820" s="145"/>
      <c r="AL1820" s="145"/>
      <c r="AY1820" s="171"/>
      <c r="AZ1820" s="167"/>
      <c r="BA1820" s="172"/>
      <c r="BG1820" s="171"/>
      <c r="BH1820" s="167"/>
      <c r="BI1820" s="172"/>
      <c r="CG1820" s="430"/>
      <c r="CH1820" s="430"/>
      <c r="CL1820" s="147"/>
    </row>
    <row r="1821" spans="1:90" s="5" customFormat="1" x14ac:dyDescent="0.25">
      <c r="A1821" s="145"/>
      <c r="B1821" s="145"/>
      <c r="C1821" s="145"/>
      <c r="D1821" s="145"/>
      <c r="E1821" s="145"/>
      <c r="F1821" s="145"/>
      <c r="G1821" s="145"/>
      <c r="H1821" s="145"/>
      <c r="I1821" s="145"/>
      <c r="J1821" s="145"/>
      <c r="K1821" s="145"/>
      <c r="L1821" s="145"/>
      <c r="M1821" s="145"/>
      <c r="N1821" s="145"/>
      <c r="O1821" s="145"/>
      <c r="P1821" s="145"/>
      <c r="Q1821" s="145"/>
      <c r="R1821" s="145"/>
      <c r="S1821" s="145"/>
      <c r="T1821" s="145"/>
      <c r="U1821" s="145"/>
      <c r="V1821" s="145"/>
      <c r="W1821" s="145"/>
      <c r="X1821" s="145"/>
      <c r="Y1821" s="145"/>
      <c r="Z1821" s="145"/>
      <c r="AA1821" s="145"/>
      <c r="AB1821" s="145"/>
      <c r="AC1821" s="169"/>
      <c r="AD1821" s="169"/>
      <c r="AE1821" s="169"/>
      <c r="AF1821" s="169"/>
      <c r="AG1821" s="169"/>
      <c r="AH1821" s="170"/>
      <c r="AI1821" s="145"/>
      <c r="AJ1821" s="145"/>
      <c r="AK1821" s="145"/>
      <c r="AL1821" s="145"/>
      <c r="AY1821" s="171"/>
      <c r="AZ1821" s="167"/>
      <c r="BA1821" s="172"/>
      <c r="BG1821" s="171"/>
      <c r="BH1821" s="167"/>
      <c r="BI1821" s="172"/>
      <c r="CG1821" s="430"/>
      <c r="CH1821" s="430"/>
      <c r="CL1821" s="147"/>
    </row>
    <row r="1822" spans="1:90" s="5" customFormat="1" x14ac:dyDescent="0.25">
      <c r="A1822" s="145"/>
      <c r="B1822" s="145"/>
      <c r="C1822" s="145"/>
      <c r="D1822" s="145"/>
      <c r="E1822" s="145"/>
      <c r="F1822" s="145"/>
      <c r="G1822" s="145"/>
      <c r="H1822" s="145"/>
      <c r="I1822" s="145"/>
      <c r="J1822" s="145"/>
      <c r="K1822" s="145"/>
      <c r="L1822" s="145"/>
      <c r="M1822" s="145"/>
      <c r="N1822" s="145"/>
      <c r="O1822" s="145"/>
      <c r="P1822" s="145"/>
      <c r="Q1822" s="145"/>
      <c r="R1822" s="145"/>
      <c r="S1822" s="145"/>
      <c r="T1822" s="145"/>
      <c r="U1822" s="145"/>
      <c r="V1822" s="145"/>
      <c r="W1822" s="145"/>
      <c r="X1822" s="145"/>
      <c r="Y1822" s="145"/>
      <c r="Z1822" s="145"/>
      <c r="AA1822" s="145"/>
      <c r="AB1822" s="145"/>
      <c r="AC1822" s="169"/>
      <c r="AD1822" s="169"/>
      <c r="AE1822" s="169"/>
      <c r="AF1822" s="169"/>
      <c r="AG1822" s="169"/>
      <c r="AH1822" s="170"/>
      <c r="AI1822" s="145"/>
      <c r="AJ1822" s="145"/>
      <c r="AK1822" s="145"/>
      <c r="AL1822" s="145"/>
      <c r="AY1822" s="171"/>
      <c r="AZ1822" s="167"/>
      <c r="BA1822" s="172"/>
      <c r="BG1822" s="171"/>
      <c r="BH1822" s="167"/>
      <c r="BI1822" s="172"/>
      <c r="CG1822" s="430"/>
      <c r="CH1822" s="430"/>
      <c r="CL1822" s="147"/>
    </row>
    <row r="1823" spans="1:90" s="5" customFormat="1" x14ac:dyDescent="0.25">
      <c r="A1823" s="145"/>
      <c r="B1823" s="145"/>
      <c r="C1823" s="145"/>
      <c r="D1823" s="145"/>
      <c r="E1823" s="145"/>
      <c r="F1823" s="145"/>
      <c r="G1823" s="145"/>
      <c r="H1823" s="145"/>
      <c r="I1823" s="145"/>
      <c r="J1823" s="145"/>
      <c r="K1823" s="145"/>
      <c r="L1823" s="145"/>
      <c r="M1823" s="145"/>
      <c r="N1823" s="145"/>
      <c r="O1823" s="145"/>
      <c r="P1823" s="145"/>
      <c r="Q1823" s="145"/>
      <c r="R1823" s="145"/>
      <c r="S1823" s="145"/>
      <c r="T1823" s="145"/>
      <c r="U1823" s="145"/>
      <c r="V1823" s="145"/>
      <c r="W1823" s="145"/>
      <c r="X1823" s="145"/>
      <c r="Y1823" s="145"/>
      <c r="Z1823" s="145"/>
      <c r="AA1823" s="145"/>
      <c r="AB1823" s="145"/>
      <c r="AC1823" s="169"/>
      <c r="AD1823" s="169"/>
      <c r="AE1823" s="169"/>
      <c r="AF1823" s="169"/>
      <c r="AG1823" s="169"/>
      <c r="AH1823" s="170"/>
      <c r="AI1823" s="145"/>
      <c r="AJ1823" s="145"/>
      <c r="AK1823" s="145"/>
      <c r="AL1823" s="145"/>
      <c r="AY1823" s="171"/>
      <c r="AZ1823" s="167"/>
      <c r="BA1823" s="172"/>
      <c r="BG1823" s="171"/>
      <c r="BH1823" s="167"/>
      <c r="BI1823" s="172"/>
      <c r="CG1823" s="430"/>
      <c r="CH1823" s="430"/>
      <c r="CL1823" s="147"/>
    </row>
    <row r="1824" spans="1:90" s="5" customFormat="1" x14ac:dyDescent="0.25">
      <c r="A1824" s="145"/>
      <c r="B1824" s="145"/>
      <c r="C1824" s="145"/>
      <c r="D1824" s="145"/>
      <c r="E1824" s="145"/>
      <c r="F1824" s="145"/>
      <c r="G1824" s="145"/>
      <c r="H1824" s="145"/>
      <c r="I1824" s="145"/>
      <c r="J1824" s="145"/>
      <c r="K1824" s="145"/>
      <c r="L1824" s="145"/>
      <c r="M1824" s="145"/>
      <c r="N1824" s="145"/>
      <c r="O1824" s="145"/>
      <c r="P1824" s="145"/>
      <c r="Q1824" s="145"/>
      <c r="R1824" s="145"/>
      <c r="S1824" s="145"/>
      <c r="T1824" s="145"/>
      <c r="U1824" s="145"/>
      <c r="V1824" s="145"/>
      <c r="W1824" s="145"/>
      <c r="X1824" s="145"/>
      <c r="Y1824" s="145"/>
      <c r="Z1824" s="145"/>
      <c r="AA1824" s="145"/>
      <c r="AB1824" s="145"/>
      <c r="AC1824" s="169"/>
      <c r="AD1824" s="169"/>
      <c r="AE1824" s="169"/>
      <c r="AF1824" s="169"/>
      <c r="AG1824" s="169"/>
      <c r="AH1824" s="170"/>
      <c r="AI1824" s="145"/>
      <c r="AJ1824" s="145"/>
      <c r="AK1824" s="145"/>
      <c r="AL1824" s="145"/>
      <c r="AY1824" s="171"/>
      <c r="AZ1824" s="167"/>
      <c r="BA1824" s="172"/>
      <c r="BG1824" s="171"/>
      <c r="BH1824" s="167"/>
      <c r="BI1824" s="172"/>
      <c r="CG1824" s="430"/>
      <c r="CH1824" s="430"/>
      <c r="CL1824" s="147"/>
    </row>
    <row r="1825" spans="1:90" s="5" customFormat="1" x14ac:dyDescent="0.25">
      <c r="A1825" s="145"/>
      <c r="B1825" s="145"/>
      <c r="C1825" s="145"/>
      <c r="D1825" s="145"/>
      <c r="E1825" s="145"/>
      <c r="F1825" s="145"/>
      <c r="G1825" s="145"/>
      <c r="H1825" s="145"/>
      <c r="I1825" s="145"/>
      <c r="J1825" s="145"/>
      <c r="K1825" s="145"/>
      <c r="L1825" s="145"/>
      <c r="M1825" s="145"/>
      <c r="N1825" s="145"/>
      <c r="O1825" s="145"/>
      <c r="P1825" s="145"/>
      <c r="Q1825" s="145"/>
      <c r="R1825" s="145"/>
      <c r="S1825" s="145"/>
      <c r="T1825" s="145"/>
      <c r="U1825" s="145"/>
      <c r="V1825" s="145"/>
      <c r="W1825" s="145"/>
      <c r="X1825" s="145"/>
      <c r="Y1825" s="145"/>
      <c r="Z1825" s="145"/>
      <c r="AA1825" s="145"/>
      <c r="AB1825" s="145"/>
      <c r="AC1825" s="169"/>
      <c r="AD1825" s="169"/>
      <c r="AE1825" s="169"/>
      <c r="AF1825" s="169"/>
      <c r="AG1825" s="169"/>
      <c r="AH1825" s="170"/>
      <c r="AI1825" s="145"/>
      <c r="AJ1825" s="145"/>
      <c r="AK1825" s="145"/>
      <c r="AL1825" s="145"/>
      <c r="AY1825" s="171"/>
      <c r="AZ1825" s="167"/>
      <c r="BA1825" s="172"/>
      <c r="BG1825" s="171"/>
      <c r="BH1825" s="167"/>
      <c r="BI1825" s="172"/>
      <c r="CG1825" s="430"/>
      <c r="CH1825" s="430"/>
      <c r="CL1825" s="147"/>
    </row>
    <row r="1826" spans="1:90" s="5" customFormat="1" x14ac:dyDescent="0.25">
      <c r="A1826" s="145"/>
      <c r="B1826" s="145"/>
      <c r="C1826" s="145"/>
      <c r="D1826" s="145"/>
      <c r="E1826" s="145"/>
      <c r="F1826" s="145"/>
      <c r="G1826" s="145"/>
      <c r="H1826" s="145"/>
      <c r="I1826" s="145"/>
      <c r="J1826" s="145"/>
      <c r="K1826" s="145"/>
      <c r="L1826" s="145"/>
      <c r="M1826" s="145"/>
      <c r="N1826" s="145"/>
      <c r="O1826" s="145"/>
      <c r="P1826" s="145"/>
      <c r="Q1826" s="145"/>
      <c r="R1826" s="145"/>
      <c r="S1826" s="145"/>
      <c r="T1826" s="145"/>
      <c r="U1826" s="145"/>
      <c r="V1826" s="145"/>
      <c r="W1826" s="145"/>
      <c r="X1826" s="145"/>
      <c r="Y1826" s="145"/>
      <c r="Z1826" s="145"/>
      <c r="AA1826" s="145"/>
      <c r="AB1826" s="145"/>
      <c r="AC1826" s="169"/>
      <c r="AD1826" s="169"/>
      <c r="AE1826" s="169"/>
      <c r="AF1826" s="169"/>
      <c r="AG1826" s="169"/>
      <c r="AH1826" s="170"/>
      <c r="AI1826" s="145"/>
      <c r="AJ1826" s="145"/>
      <c r="AK1826" s="145"/>
      <c r="AL1826" s="145"/>
      <c r="AY1826" s="171"/>
      <c r="AZ1826" s="167"/>
      <c r="BA1826" s="172"/>
      <c r="BG1826" s="171"/>
      <c r="BH1826" s="167"/>
      <c r="BI1826" s="172"/>
      <c r="CG1826" s="430"/>
      <c r="CH1826" s="430"/>
      <c r="CL1826" s="147"/>
    </row>
    <row r="1827" spans="1:90" s="5" customFormat="1" x14ac:dyDescent="0.25">
      <c r="A1827" s="145"/>
      <c r="B1827" s="145"/>
      <c r="C1827" s="145"/>
      <c r="D1827" s="145"/>
      <c r="E1827" s="145"/>
      <c r="F1827" s="145"/>
      <c r="G1827" s="145"/>
      <c r="H1827" s="145"/>
      <c r="I1827" s="145"/>
      <c r="J1827" s="145"/>
      <c r="K1827" s="145"/>
      <c r="L1827" s="145"/>
      <c r="M1827" s="145"/>
      <c r="N1827" s="145"/>
      <c r="O1827" s="145"/>
      <c r="P1827" s="145"/>
      <c r="Q1827" s="145"/>
      <c r="R1827" s="145"/>
      <c r="S1827" s="145"/>
      <c r="T1827" s="145"/>
      <c r="U1827" s="145"/>
      <c r="V1827" s="145"/>
      <c r="W1827" s="145"/>
      <c r="X1827" s="145"/>
      <c r="Y1827" s="145"/>
      <c r="Z1827" s="145"/>
      <c r="AA1827" s="145"/>
      <c r="AB1827" s="145"/>
      <c r="AC1827" s="169"/>
      <c r="AD1827" s="169"/>
      <c r="AE1827" s="169"/>
      <c r="AF1827" s="169"/>
      <c r="AG1827" s="169"/>
      <c r="AH1827" s="170"/>
      <c r="AI1827" s="145"/>
      <c r="AJ1827" s="145"/>
      <c r="AK1827" s="145"/>
      <c r="AL1827" s="145"/>
      <c r="AY1827" s="171"/>
      <c r="AZ1827" s="167"/>
      <c r="BA1827" s="172"/>
      <c r="BG1827" s="171"/>
      <c r="BH1827" s="167"/>
      <c r="BI1827" s="172"/>
      <c r="CG1827" s="430"/>
      <c r="CH1827" s="430"/>
      <c r="CL1827" s="147"/>
    </row>
    <row r="1828" spans="1:90" s="5" customFormat="1" x14ac:dyDescent="0.25">
      <c r="A1828" s="145"/>
      <c r="B1828" s="145"/>
      <c r="C1828" s="145"/>
      <c r="D1828" s="145"/>
      <c r="E1828" s="145"/>
      <c r="F1828" s="145"/>
      <c r="G1828" s="145"/>
      <c r="H1828" s="145"/>
      <c r="I1828" s="145"/>
      <c r="J1828" s="145"/>
      <c r="K1828" s="145"/>
      <c r="L1828" s="145"/>
      <c r="M1828" s="145"/>
      <c r="N1828" s="145"/>
      <c r="O1828" s="145"/>
      <c r="P1828" s="145"/>
      <c r="Q1828" s="145"/>
      <c r="R1828" s="145"/>
      <c r="S1828" s="145"/>
      <c r="T1828" s="145"/>
      <c r="U1828" s="145"/>
      <c r="V1828" s="145"/>
      <c r="W1828" s="145"/>
      <c r="X1828" s="145"/>
      <c r="Y1828" s="145"/>
      <c r="Z1828" s="145"/>
      <c r="AA1828" s="145"/>
      <c r="AB1828" s="145"/>
      <c r="AC1828" s="169"/>
      <c r="AD1828" s="169"/>
      <c r="AE1828" s="169"/>
      <c r="AF1828" s="169"/>
      <c r="AG1828" s="169"/>
      <c r="AH1828" s="170"/>
      <c r="AI1828" s="145"/>
      <c r="AJ1828" s="145"/>
      <c r="AK1828" s="145"/>
      <c r="AL1828" s="145"/>
      <c r="AY1828" s="171"/>
      <c r="AZ1828" s="167"/>
      <c r="BA1828" s="172"/>
      <c r="BG1828" s="171"/>
      <c r="BH1828" s="167"/>
      <c r="BI1828" s="172"/>
      <c r="CG1828" s="430"/>
      <c r="CH1828" s="430"/>
      <c r="CL1828" s="147"/>
    </row>
    <row r="1829" spans="1:90" s="5" customFormat="1" x14ac:dyDescent="0.25">
      <c r="A1829" s="145"/>
      <c r="B1829" s="145"/>
      <c r="C1829" s="145"/>
      <c r="D1829" s="145"/>
      <c r="E1829" s="145"/>
      <c r="F1829" s="145"/>
      <c r="G1829" s="145"/>
      <c r="H1829" s="145"/>
      <c r="I1829" s="145"/>
      <c r="J1829" s="145"/>
      <c r="K1829" s="145"/>
      <c r="L1829" s="145"/>
      <c r="M1829" s="145"/>
      <c r="N1829" s="145"/>
      <c r="O1829" s="145"/>
      <c r="P1829" s="145"/>
      <c r="Q1829" s="145"/>
      <c r="R1829" s="145"/>
      <c r="S1829" s="145"/>
      <c r="T1829" s="145"/>
      <c r="U1829" s="145"/>
      <c r="V1829" s="145"/>
      <c r="W1829" s="145"/>
      <c r="X1829" s="145"/>
      <c r="Y1829" s="145"/>
      <c r="Z1829" s="145"/>
      <c r="AA1829" s="145"/>
      <c r="AB1829" s="145"/>
      <c r="AC1829" s="169"/>
      <c r="AD1829" s="169"/>
      <c r="AE1829" s="169"/>
      <c r="AF1829" s="169"/>
      <c r="AG1829" s="169"/>
      <c r="AH1829" s="170"/>
      <c r="AI1829" s="145"/>
      <c r="AJ1829" s="145"/>
      <c r="AK1829" s="145"/>
      <c r="AL1829" s="145"/>
      <c r="AY1829" s="171"/>
      <c r="AZ1829" s="167"/>
      <c r="BA1829" s="172"/>
      <c r="BG1829" s="171"/>
      <c r="BH1829" s="167"/>
      <c r="BI1829" s="172"/>
      <c r="CG1829" s="430"/>
      <c r="CH1829" s="430"/>
      <c r="CL1829" s="147"/>
    </row>
    <row r="1830" spans="1:90" s="5" customFormat="1" x14ac:dyDescent="0.25">
      <c r="A1830" s="145"/>
      <c r="B1830" s="145"/>
      <c r="C1830" s="145"/>
      <c r="D1830" s="145"/>
      <c r="E1830" s="145"/>
      <c r="F1830" s="145"/>
      <c r="G1830" s="145"/>
      <c r="H1830" s="145"/>
      <c r="I1830" s="145"/>
      <c r="J1830" s="145"/>
      <c r="K1830" s="145"/>
      <c r="L1830" s="145"/>
      <c r="M1830" s="145"/>
      <c r="N1830" s="145"/>
      <c r="O1830" s="145"/>
      <c r="P1830" s="145"/>
      <c r="Q1830" s="145"/>
      <c r="R1830" s="145"/>
      <c r="S1830" s="145"/>
      <c r="T1830" s="145"/>
      <c r="U1830" s="145"/>
      <c r="V1830" s="145"/>
      <c r="W1830" s="145"/>
      <c r="X1830" s="145"/>
      <c r="Y1830" s="145"/>
      <c r="Z1830" s="145"/>
      <c r="AA1830" s="145"/>
      <c r="AB1830" s="145"/>
      <c r="AC1830" s="169"/>
      <c r="AD1830" s="169"/>
      <c r="AE1830" s="169"/>
      <c r="AF1830" s="169"/>
      <c r="AG1830" s="169"/>
      <c r="AH1830" s="170"/>
      <c r="AI1830" s="145"/>
      <c r="AJ1830" s="145"/>
      <c r="AK1830" s="145"/>
      <c r="AL1830" s="145"/>
      <c r="AY1830" s="171"/>
      <c r="AZ1830" s="167"/>
      <c r="BA1830" s="172"/>
      <c r="BG1830" s="171"/>
      <c r="BH1830" s="167"/>
      <c r="BI1830" s="172"/>
      <c r="CG1830" s="430"/>
      <c r="CH1830" s="430"/>
      <c r="CL1830" s="147"/>
    </row>
    <row r="1831" spans="1:90" s="5" customFormat="1" x14ac:dyDescent="0.25">
      <c r="A1831" s="145"/>
      <c r="B1831" s="145"/>
      <c r="C1831" s="145"/>
      <c r="D1831" s="145"/>
      <c r="E1831" s="145"/>
      <c r="F1831" s="145"/>
      <c r="G1831" s="145"/>
      <c r="H1831" s="145"/>
      <c r="I1831" s="145"/>
      <c r="J1831" s="145"/>
      <c r="K1831" s="145"/>
      <c r="L1831" s="145"/>
      <c r="M1831" s="145"/>
      <c r="N1831" s="145"/>
      <c r="O1831" s="145"/>
      <c r="P1831" s="145"/>
      <c r="Q1831" s="145"/>
      <c r="R1831" s="145"/>
      <c r="S1831" s="145"/>
      <c r="T1831" s="145"/>
      <c r="U1831" s="145"/>
      <c r="V1831" s="145"/>
      <c r="W1831" s="145"/>
      <c r="X1831" s="145"/>
      <c r="Y1831" s="145"/>
      <c r="Z1831" s="145"/>
      <c r="AA1831" s="145"/>
      <c r="AB1831" s="145"/>
      <c r="AC1831" s="169"/>
      <c r="AD1831" s="169"/>
      <c r="AE1831" s="169"/>
      <c r="AF1831" s="169"/>
      <c r="AG1831" s="169"/>
      <c r="AH1831" s="170"/>
      <c r="AI1831" s="145"/>
      <c r="AJ1831" s="145"/>
      <c r="AK1831" s="145"/>
      <c r="AL1831" s="145"/>
      <c r="AY1831" s="171"/>
      <c r="AZ1831" s="167"/>
      <c r="BA1831" s="172"/>
      <c r="BG1831" s="171"/>
      <c r="BH1831" s="167"/>
      <c r="BI1831" s="172"/>
      <c r="CG1831" s="430"/>
      <c r="CH1831" s="430"/>
      <c r="CL1831" s="147"/>
    </row>
    <row r="1832" spans="1:90" s="5" customFormat="1" x14ac:dyDescent="0.25">
      <c r="A1832" s="145"/>
      <c r="B1832" s="145"/>
      <c r="C1832" s="145"/>
      <c r="D1832" s="145"/>
      <c r="E1832" s="145"/>
      <c r="F1832" s="145"/>
      <c r="G1832" s="145"/>
      <c r="H1832" s="145"/>
      <c r="I1832" s="145"/>
      <c r="J1832" s="145"/>
      <c r="K1832" s="145"/>
      <c r="L1832" s="145"/>
      <c r="M1832" s="145"/>
      <c r="N1832" s="145"/>
      <c r="O1832" s="145"/>
      <c r="P1832" s="145"/>
      <c r="Q1832" s="145"/>
      <c r="R1832" s="145"/>
      <c r="S1832" s="145"/>
      <c r="T1832" s="145"/>
      <c r="U1832" s="145"/>
      <c r="V1832" s="145"/>
      <c r="W1832" s="145"/>
      <c r="X1832" s="145"/>
      <c r="Y1832" s="145"/>
      <c r="Z1832" s="145"/>
      <c r="AA1832" s="145"/>
      <c r="AB1832" s="145"/>
      <c r="AC1832" s="169"/>
      <c r="AD1832" s="169"/>
      <c r="AE1832" s="169"/>
      <c r="AF1832" s="169"/>
      <c r="AG1832" s="169"/>
      <c r="AH1832" s="170"/>
      <c r="AI1832" s="145"/>
      <c r="AJ1832" s="145"/>
      <c r="AK1832" s="145"/>
      <c r="AL1832" s="145"/>
      <c r="AY1832" s="171"/>
      <c r="AZ1832" s="167"/>
      <c r="BA1832" s="172"/>
      <c r="BG1832" s="171"/>
      <c r="BH1832" s="167"/>
      <c r="BI1832" s="172"/>
      <c r="CG1832" s="430"/>
      <c r="CH1832" s="430"/>
      <c r="CL1832" s="147"/>
    </row>
    <row r="1833" spans="1:90" s="5" customFormat="1" x14ac:dyDescent="0.25">
      <c r="A1833" s="145"/>
      <c r="B1833" s="145"/>
      <c r="C1833" s="145"/>
      <c r="D1833" s="145"/>
      <c r="E1833" s="145"/>
      <c r="F1833" s="145"/>
      <c r="G1833" s="145"/>
      <c r="H1833" s="145"/>
      <c r="I1833" s="145"/>
      <c r="J1833" s="145"/>
      <c r="K1833" s="145"/>
      <c r="L1833" s="145"/>
      <c r="M1833" s="145"/>
      <c r="N1833" s="145"/>
      <c r="O1833" s="145"/>
      <c r="P1833" s="145"/>
      <c r="Q1833" s="145"/>
      <c r="R1833" s="145"/>
      <c r="S1833" s="145"/>
      <c r="T1833" s="145"/>
      <c r="U1833" s="145"/>
      <c r="V1833" s="145"/>
      <c r="W1833" s="145"/>
      <c r="X1833" s="145"/>
      <c r="Y1833" s="145"/>
      <c r="Z1833" s="145"/>
      <c r="AA1833" s="145"/>
      <c r="AB1833" s="145"/>
      <c r="AC1833" s="169"/>
      <c r="AD1833" s="169"/>
      <c r="AE1833" s="169"/>
      <c r="AF1833" s="169"/>
      <c r="AG1833" s="169"/>
      <c r="AH1833" s="170"/>
      <c r="AI1833" s="145"/>
      <c r="AJ1833" s="145"/>
      <c r="AK1833" s="145"/>
      <c r="AL1833" s="145"/>
      <c r="AY1833" s="171"/>
      <c r="AZ1833" s="167"/>
      <c r="BA1833" s="172"/>
      <c r="BG1833" s="171"/>
      <c r="BH1833" s="167"/>
      <c r="BI1833" s="172"/>
      <c r="CG1833" s="430"/>
      <c r="CH1833" s="430"/>
      <c r="CL1833" s="147"/>
    </row>
    <row r="1834" spans="1:90" s="5" customFormat="1" x14ac:dyDescent="0.25">
      <c r="A1834" s="145"/>
      <c r="B1834" s="145"/>
      <c r="C1834" s="145"/>
      <c r="D1834" s="145"/>
      <c r="E1834" s="145"/>
      <c r="F1834" s="145"/>
      <c r="G1834" s="145"/>
      <c r="H1834" s="145"/>
      <c r="I1834" s="145"/>
      <c r="J1834" s="145"/>
      <c r="K1834" s="145"/>
      <c r="L1834" s="145"/>
      <c r="M1834" s="145"/>
      <c r="N1834" s="145"/>
      <c r="O1834" s="145"/>
      <c r="P1834" s="145"/>
      <c r="Q1834" s="145"/>
      <c r="R1834" s="145"/>
      <c r="S1834" s="145"/>
      <c r="T1834" s="145"/>
      <c r="U1834" s="145"/>
      <c r="V1834" s="145"/>
      <c r="W1834" s="145"/>
      <c r="X1834" s="145"/>
      <c r="Y1834" s="145"/>
      <c r="Z1834" s="145"/>
      <c r="AA1834" s="145"/>
      <c r="AB1834" s="145"/>
      <c r="AC1834" s="169"/>
      <c r="AD1834" s="169"/>
      <c r="AE1834" s="169"/>
      <c r="AF1834" s="169"/>
      <c r="AG1834" s="169"/>
      <c r="AH1834" s="170"/>
      <c r="AI1834" s="145"/>
      <c r="AJ1834" s="145"/>
      <c r="AK1834" s="145"/>
      <c r="AL1834" s="145"/>
      <c r="AY1834" s="171"/>
      <c r="AZ1834" s="167"/>
      <c r="BA1834" s="172"/>
      <c r="BG1834" s="171"/>
      <c r="BH1834" s="167"/>
      <c r="BI1834" s="172"/>
      <c r="CG1834" s="430"/>
      <c r="CH1834" s="430"/>
      <c r="CL1834" s="147"/>
    </row>
    <row r="1835" spans="1:90" s="5" customFormat="1" x14ac:dyDescent="0.25">
      <c r="A1835" s="145"/>
      <c r="B1835" s="145"/>
      <c r="C1835" s="145"/>
      <c r="D1835" s="145"/>
      <c r="E1835" s="145"/>
      <c r="F1835" s="145"/>
      <c r="G1835" s="145"/>
      <c r="H1835" s="145"/>
      <c r="I1835" s="145"/>
      <c r="J1835" s="145"/>
      <c r="K1835" s="145"/>
      <c r="L1835" s="145"/>
      <c r="M1835" s="145"/>
      <c r="N1835" s="145"/>
      <c r="O1835" s="145"/>
      <c r="P1835" s="145"/>
      <c r="Q1835" s="145"/>
      <c r="R1835" s="145"/>
      <c r="S1835" s="145"/>
      <c r="T1835" s="145"/>
      <c r="U1835" s="145"/>
      <c r="V1835" s="145"/>
      <c r="W1835" s="145"/>
      <c r="X1835" s="145"/>
      <c r="Y1835" s="145"/>
      <c r="Z1835" s="145"/>
      <c r="AA1835" s="145"/>
      <c r="AB1835" s="145"/>
      <c r="AC1835" s="169"/>
      <c r="AD1835" s="169"/>
      <c r="AE1835" s="169"/>
      <c r="AF1835" s="169"/>
      <c r="AG1835" s="169"/>
      <c r="AH1835" s="170"/>
      <c r="AI1835" s="145"/>
      <c r="AJ1835" s="145"/>
      <c r="AK1835" s="145"/>
      <c r="AL1835" s="145"/>
      <c r="AY1835" s="171"/>
      <c r="AZ1835" s="167"/>
      <c r="BA1835" s="172"/>
      <c r="BG1835" s="171"/>
      <c r="BH1835" s="167"/>
      <c r="BI1835" s="172"/>
      <c r="CG1835" s="430"/>
      <c r="CH1835" s="430"/>
      <c r="CL1835" s="147"/>
    </row>
    <row r="1836" spans="1:90" s="5" customFormat="1" x14ac:dyDescent="0.25">
      <c r="A1836" s="145"/>
      <c r="B1836" s="145"/>
      <c r="C1836" s="145"/>
      <c r="D1836" s="145"/>
      <c r="E1836" s="145"/>
      <c r="F1836" s="145"/>
      <c r="G1836" s="145"/>
      <c r="H1836" s="145"/>
      <c r="I1836" s="145"/>
      <c r="J1836" s="145"/>
      <c r="K1836" s="145"/>
      <c r="L1836" s="145"/>
      <c r="M1836" s="145"/>
      <c r="N1836" s="145"/>
      <c r="O1836" s="145"/>
      <c r="P1836" s="145"/>
      <c r="Q1836" s="145"/>
      <c r="R1836" s="145"/>
      <c r="S1836" s="145"/>
      <c r="T1836" s="145"/>
      <c r="U1836" s="145"/>
      <c r="V1836" s="145"/>
      <c r="W1836" s="145"/>
      <c r="X1836" s="145"/>
      <c r="Y1836" s="145"/>
      <c r="Z1836" s="145"/>
      <c r="AA1836" s="145"/>
      <c r="AB1836" s="145"/>
      <c r="AC1836" s="169"/>
      <c r="AD1836" s="169"/>
      <c r="AE1836" s="169"/>
      <c r="AF1836" s="169"/>
      <c r="AG1836" s="169"/>
      <c r="AH1836" s="170"/>
      <c r="AI1836" s="145"/>
      <c r="AJ1836" s="145"/>
      <c r="AK1836" s="145"/>
      <c r="AL1836" s="145"/>
      <c r="AY1836" s="171"/>
      <c r="AZ1836" s="167"/>
      <c r="BA1836" s="172"/>
      <c r="BG1836" s="171"/>
      <c r="BH1836" s="167"/>
      <c r="BI1836" s="172"/>
      <c r="CG1836" s="430"/>
      <c r="CH1836" s="430"/>
      <c r="CL1836" s="147"/>
    </row>
    <row r="1837" spans="1:90" s="5" customFormat="1" x14ac:dyDescent="0.25">
      <c r="A1837" s="145"/>
      <c r="B1837" s="145"/>
      <c r="C1837" s="145"/>
      <c r="D1837" s="145"/>
      <c r="E1837" s="145"/>
      <c r="F1837" s="145"/>
      <c r="G1837" s="145"/>
      <c r="H1837" s="145"/>
      <c r="I1837" s="145"/>
      <c r="J1837" s="145"/>
      <c r="K1837" s="145"/>
      <c r="L1837" s="145"/>
      <c r="M1837" s="145"/>
      <c r="N1837" s="145"/>
      <c r="O1837" s="145"/>
      <c r="P1837" s="145"/>
      <c r="Q1837" s="145"/>
      <c r="R1837" s="145"/>
      <c r="S1837" s="145"/>
      <c r="T1837" s="145"/>
      <c r="U1837" s="145"/>
      <c r="V1837" s="145"/>
      <c r="W1837" s="145"/>
      <c r="X1837" s="145"/>
      <c r="Y1837" s="145"/>
      <c r="Z1837" s="145"/>
      <c r="AA1837" s="145"/>
      <c r="AB1837" s="145"/>
      <c r="AC1837" s="169"/>
      <c r="AD1837" s="169"/>
      <c r="AE1837" s="169"/>
      <c r="AF1837" s="169"/>
      <c r="AG1837" s="169"/>
      <c r="AH1837" s="170"/>
      <c r="AI1837" s="145"/>
      <c r="AJ1837" s="145"/>
      <c r="AK1837" s="145"/>
      <c r="AL1837" s="145"/>
      <c r="AY1837" s="171"/>
      <c r="AZ1837" s="167"/>
      <c r="BA1837" s="172"/>
      <c r="BG1837" s="171"/>
      <c r="BH1837" s="167"/>
      <c r="BI1837" s="172"/>
      <c r="CG1837" s="430"/>
      <c r="CH1837" s="430"/>
      <c r="CL1837" s="147"/>
    </row>
    <row r="1838" spans="1:90" s="5" customFormat="1" x14ac:dyDescent="0.25">
      <c r="A1838" s="145"/>
      <c r="B1838" s="145"/>
      <c r="C1838" s="145"/>
      <c r="D1838" s="145"/>
      <c r="E1838" s="145"/>
      <c r="F1838" s="145"/>
      <c r="G1838" s="145"/>
      <c r="H1838" s="145"/>
      <c r="I1838" s="145"/>
      <c r="J1838" s="145"/>
      <c r="K1838" s="145"/>
      <c r="L1838" s="145"/>
      <c r="M1838" s="145"/>
      <c r="N1838" s="145"/>
      <c r="O1838" s="145"/>
      <c r="P1838" s="145"/>
      <c r="Q1838" s="145"/>
      <c r="R1838" s="145"/>
      <c r="S1838" s="145"/>
      <c r="T1838" s="145"/>
      <c r="U1838" s="145"/>
      <c r="V1838" s="145"/>
      <c r="W1838" s="145"/>
      <c r="X1838" s="145"/>
      <c r="Y1838" s="145"/>
      <c r="Z1838" s="145"/>
      <c r="AA1838" s="145"/>
      <c r="AB1838" s="145"/>
      <c r="AC1838" s="169"/>
      <c r="AD1838" s="169"/>
      <c r="AE1838" s="169"/>
      <c r="AF1838" s="169"/>
      <c r="AG1838" s="169"/>
      <c r="AH1838" s="170"/>
      <c r="AI1838" s="145"/>
      <c r="AJ1838" s="145"/>
      <c r="AK1838" s="145"/>
      <c r="AL1838" s="145"/>
      <c r="AY1838" s="171"/>
      <c r="AZ1838" s="167"/>
      <c r="BA1838" s="172"/>
      <c r="BG1838" s="171"/>
      <c r="BH1838" s="167"/>
      <c r="BI1838" s="172"/>
      <c r="CG1838" s="430"/>
      <c r="CH1838" s="430"/>
      <c r="CL1838" s="147"/>
    </row>
    <row r="1839" spans="1:90" s="5" customFormat="1" x14ac:dyDescent="0.25">
      <c r="A1839" s="145"/>
      <c r="B1839" s="145"/>
      <c r="C1839" s="145"/>
      <c r="D1839" s="145"/>
      <c r="E1839" s="145"/>
      <c r="F1839" s="145"/>
      <c r="G1839" s="145"/>
      <c r="H1839" s="145"/>
      <c r="I1839" s="145"/>
      <c r="J1839" s="145"/>
      <c r="K1839" s="145"/>
      <c r="L1839" s="145"/>
      <c r="M1839" s="145"/>
      <c r="N1839" s="145"/>
      <c r="O1839" s="145"/>
      <c r="P1839" s="145"/>
      <c r="Q1839" s="145"/>
      <c r="R1839" s="145"/>
      <c r="S1839" s="145"/>
      <c r="T1839" s="145"/>
      <c r="U1839" s="145"/>
      <c r="V1839" s="145"/>
      <c r="W1839" s="145"/>
      <c r="X1839" s="145"/>
      <c r="Y1839" s="145"/>
      <c r="Z1839" s="145"/>
      <c r="AA1839" s="145"/>
      <c r="AB1839" s="145"/>
      <c r="AC1839" s="169"/>
      <c r="AD1839" s="169"/>
      <c r="AE1839" s="169"/>
      <c r="AF1839" s="169"/>
      <c r="AG1839" s="169"/>
      <c r="AH1839" s="170"/>
      <c r="AI1839" s="145"/>
      <c r="AJ1839" s="145"/>
      <c r="AK1839" s="145"/>
      <c r="AL1839" s="145"/>
      <c r="AY1839" s="171"/>
      <c r="AZ1839" s="167"/>
      <c r="BA1839" s="172"/>
      <c r="BG1839" s="171"/>
      <c r="BH1839" s="167"/>
      <c r="BI1839" s="172"/>
      <c r="CG1839" s="430"/>
      <c r="CH1839" s="430"/>
      <c r="CL1839" s="147"/>
    </row>
    <row r="1840" spans="1:90" s="5" customFormat="1" x14ac:dyDescent="0.25">
      <c r="A1840" s="145"/>
      <c r="B1840" s="145"/>
      <c r="C1840" s="145"/>
      <c r="D1840" s="145"/>
      <c r="E1840" s="145"/>
      <c r="F1840" s="145"/>
      <c r="G1840" s="145"/>
      <c r="H1840" s="145"/>
      <c r="I1840" s="145"/>
      <c r="J1840" s="145"/>
      <c r="K1840" s="145"/>
      <c r="L1840" s="145"/>
      <c r="M1840" s="145"/>
      <c r="N1840" s="145"/>
      <c r="O1840" s="145"/>
      <c r="P1840" s="145"/>
      <c r="Q1840" s="145"/>
      <c r="R1840" s="145"/>
      <c r="S1840" s="145"/>
      <c r="T1840" s="145"/>
      <c r="U1840" s="145"/>
      <c r="V1840" s="145"/>
      <c r="W1840" s="145"/>
      <c r="X1840" s="145"/>
      <c r="Y1840" s="145"/>
      <c r="Z1840" s="145"/>
      <c r="AA1840" s="145"/>
      <c r="AB1840" s="145"/>
      <c r="AC1840" s="169"/>
      <c r="AD1840" s="169"/>
      <c r="AE1840" s="169"/>
      <c r="AF1840" s="169"/>
      <c r="AG1840" s="169"/>
      <c r="AH1840" s="170"/>
      <c r="AI1840" s="145"/>
      <c r="AJ1840" s="145"/>
      <c r="AK1840" s="145"/>
      <c r="AL1840" s="145"/>
      <c r="AY1840" s="171"/>
      <c r="AZ1840" s="167"/>
      <c r="BA1840" s="172"/>
      <c r="BG1840" s="171"/>
      <c r="BH1840" s="167"/>
      <c r="BI1840" s="172"/>
      <c r="CG1840" s="430"/>
      <c r="CH1840" s="430"/>
      <c r="CL1840" s="147"/>
    </row>
    <row r="1841" spans="1:90" s="5" customFormat="1" x14ac:dyDescent="0.25">
      <c r="A1841" s="145"/>
      <c r="B1841" s="145"/>
      <c r="C1841" s="145"/>
      <c r="D1841" s="145"/>
      <c r="E1841" s="145"/>
      <c r="F1841" s="145"/>
      <c r="G1841" s="145"/>
      <c r="H1841" s="145"/>
      <c r="I1841" s="145"/>
      <c r="J1841" s="145"/>
      <c r="K1841" s="145"/>
      <c r="L1841" s="145"/>
      <c r="M1841" s="145"/>
      <c r="N1841" s="145"/>
      <c r="O1841" s="145"/>
      <c r="P1841" s="145"/>
      <c r="Q1841" s="145"/>
      <c r="R1841" s="145"/>
      <c r="S1841" s="145"/>
      <c r="T1841" s="145"/>
      <c r="U1841" s="145"/>
      <c r="V1841" s="145"/>
      <c r="W1841" s="145"/>
      <c r="X1841" s="145"/>
      <c r="Y1841" s="145"/>
      <c r="Z1841" s="145"/>
      <c r="AA1841" s="145"/>
      <c r="AB1841" s="145"/>
      <c r="AC1841" s="169"/>
      <c r="AD1841" s="169"/>
      <c r="AE1841" s="169"/>
      <c r="AF1841" s="169"/>
      <c r="AG1841" s="169"/>
      <c r="AH1841" s="170"/>
      <c r="AI1841" s="145"/>
      <c r="AJ1841" s="145"/>
      <c r="AK1841" s="145"/>
      <c r="AL1841" s="145"/>
      <c r="AY1841" s="171"/>
      <c r="AZ1841" s="167"/>
      <c r="BA1841" s="172"/>
      <c r="BG1841" s="171"/>
      <c r="BH1841" s="167"/>
      <c r="BI1841" s="172"/>
      <c r="CG1841" s="430"/>
      <c r="CH1841" s="430"/>
      <c r="CL1841" s="147"/>
    </row>
    <row r="1842" spans="1:90" s="5" customFormat="1" x14ac:dyDescent="0.25">
      <c r="A1842" s="145"/>
      <c r="B1842" s="145"/>
      <c r="C1842" s="145"/>
      <c r="D1842" s="145"/>
      <c r="E1842" s="145"/>
      <c r="F1842" s="145"/>
      <c r="G1842" s="145"/>
      <c r="H1842" s="145"/>
      <c r="I1842" s="145"/>
      <c r="J1842" s="145"/>
      <c r="K1842" s="145"/>
      <c r="L1842" s="145"/>
      <c r="M1842" s="145"/>
      <c r="N1842" s="145"/>
      <c r="O1842" s="145"/>
      <c r="P1842" s="145"/>
      <c r="Q1842" s="145"/>
      <c r="R1842" s="145"/>
      <c r="S1842" s="145"/>
      <c r="T1842" s="145"/>
      <c r="U1842" s="145"/>
      <c r="V1842" s="145"/>
      <c r="W1842" s="145"/>
      <c r="X1842" s="145"/>
      <c r="Y1842" s="145"/>
      <c r="Z1842" s="145"/>
      <c r="AA1842" s="145"/>
      <c r="AB1842" s="145"/>
      <c r="AC1842" s="169"/>
      <c r="AD1842" s="169"/>
      <c r="AE1842" s="169"/>
      <c r="AF1842" s="169"/>
      <c r="AG1842" s="169"/>
      <c r="AH1842" s="170"/>
      <c r="AI1842" s="145"/>
      <c r="AJ1842" s="145"/>
      <c r="AK1842" s="145"/>
      <c r="AL1842" s="145"/>
      <c r="AY1842" s="171"/>
      <c r="AZ1842" s="167"/>
      <c r="BA1842" s="172"/>
      <c r="BG1842" s="171"/>
      <c r="BH1842" s="167"/>
      <c r="BI1842" s="172"/>
      <c r="CG1842" s="430"/>
      <c r="CH1842" s="430"/>
      <c r="CL1842" s="147"/>
    </row>
    <row r="1843" spans="1:90" s="5" customFormat="1" x14ac:dyDescent="0.25">
      <c r="A1843" s="145"/>
      <c r="B1843" s="145"/>
      <c r="C1843" s="145"/>
      <c r="D1843" s="145"/>
      <c r="E1843" s="145"/>
      <c r="F1843" s="145"/>
      <c r="G1843" s="145"/>
      <c r="H1843" s="145"/>
      <c r="I1843" s="145"/>
      <c r="J1843" s="145"/>
      <c r="K1843" s="145"/>
      <c r="L1843" s="145"/>
      <c r="M1843" s="145"/>
      <c r="N1843" s="145"/>
      <c r="O1843" s="145"/>
      <c r="P1843" s="145"/>
      <c r="Q1843" s="145"/>
      <c r="R1843" s="145"/>
      <c r="S1843" s="145"/>
      <c r="T1843" s="145"/>
      <c r="U1843" s="145"/>
      <c r="V1843" s="145"/>
      <c r="W1843" s="145"/>
      <c r="X1843" s="145"/>
      <c r="Y1843" s="145"/>
      <c r="Z1843" s="145"/>
      <c r="AA1843" s="145"/>
      <c r="AB1843" s="145"/>
      <c r="AC1843" s="169"/>
      <c r="AD1843" s="169"/>
      <c r="AE1843" s="169"/>
      <c r="AF1843" s="169"/>
      <c r="AG1843" s="169"/>
      <c r="AH1843" s="170"/>
      <c r="AI1843" s="145"/>
      <c r="AJ1843" s="145"/>
      <c r="AK1843" s="145"/>
      <c r="AL1843" s="145"/>
      <c r="AY1843" s="171"/>
      <c r="AZ1843" s="167"/>
      <c r="BA1843" s="172"/>
      <c r="BG1843" s="171"/>
      <c r="BH1843" s="167"/>
      <c r="BI1843" s="172"/>
      <c r="CG1843" s="430"/>
      <c r="CH1843" s="430"/>
      <c r="CL1843" s="147"/>
    </row>
    <row r="1844" spans="1:90" s="5" customFormat="1" x14ac:dyDescent="0.25">
      <c r="A1844" s="145"/>
      <c r="B1844" s="145"/>
      <c r="C1844" s="145"/>
      <c r="D1844" s="145"/>
      <c r="E1844" s="145"/>
      <c r="F1844" s="145"/>
      <c r="G1844" s="145"/>
      <c r="H1844" s="145"/>
      <c r="I1844" s="145"/>
      <c r="J1844" s="145"/>
      <c r="K1844" s="145"/>
      <c r="L1844" s="145"/>
      <c r="M1844" s="145"/>
      <c r="N1844" s="145"/>
      <c r="O1844" s="145"/>
      <c r="P1844" s="145"/>
      <c r="Q1844" s="145"/>
      <c r="R1844" s="145"/>
      <c r="S1844" s="145"/>
      <c r="T1844" s="145"/>
      <c r="U1844" s="145"/>
      <c r="V1844" s="145"/>
      <c r="W1844" s="145"/>
      <c r="X1844" s="145"/>
      <c r="Y1844" s="145"/>
      <c r="Z1844" s="145"/>
      <c r="AA1844" s="145"/>
      <c r="AB1844" s="145"/>
      <c r="AC1844" s="169"/>
      <c r="AD1844" s="169"/>
      <c r="AE1844" s="169"/>
      <c r="AF1844" s="169"/>
      <c r="AG1844" s="169"/>
      <c r="AH1844" s="170"/>
      <c r="AI1844" s="145"/>
      <c r="AJ1844" s="145"/>
      <c r="AK1844" s="145"/>
      <c r="AL1844" s="145"/>
      <c r="AY1844" s="171"/>
      <c r="AZ1844" s="167"/>
      <c r="BA1844" s="172"/>
      <c r="BG1844" s="171"/>
      <c r="BH1844" s="167"/>
      <c r="BI1844" s="172"/>
      <c r="CG1844" s="430"/>
      <c r="CH1844" s="430"/>
      <c r="CL1844" s="147"/>
    </row>
    <row r="1845" spans="1:90" s="5" customFormat="1" x14ac:dyDescent="0.25">
      <c r="A1845" s="145"/>
      <c r="B1845" s="145"/>
      <c r="C1845" s="145"/>
      <c r="D1845" s="145"/>
      <c r="E1845" s="145"/>
      <c r="F1845" s="145"/>
      <c r="G1845" s="145"/>
      <c r="H1845" s="145"/>
      <c r="I1845" s="145"/>
      <c r="J1845" s="145"/>
      <c r="K1845" s="145"/>
      <c r="L1845" s="145"/>
      <c r="M1845" s="145"/>
      <c r="N1845" s="145"/>
      <c r="O1845" s="145"/>
      <c r="P1845" s="145"/>
      <c r="Q1845" s="145"/>
      <c r="R1845" s="145"/>
      <c r="S1845" s="145"/>
      <c r="T1845" s="145"/>
      <c r="U1845" s="145"/>
      <c r="V1845" s="145"/>
      <c r="W1845" s="145"/>
      <c r="X1845" s="145"/>
      <c r="Y1845" s="145"/>
      <c r="Z1845" s="145"/>
      <c r="AA1845" s="145"/>
      <c r="AB1845" s="145"/>
      <c r="AC1845" s="169"/>
      <c r="AD1845" s="169"/>
      <c r="AE1845" s="169"/>
      <c r="AF1845" s="169"/>
      <c r="AG1845" s="169"/>
      <c r="AH1845" s="170"/>
      <c r="AI1845" s="145"/>
      <c r="AJ1845" s="145"/>
      <c r="AK1845" s="145"/>
      <c r="AL1845" s="145"/>
      <c r="AY1845" s="171"/>
      <c r="AZ1845" s="167"/>
      <c r="BA1845" s="172"/>
      <c r="BG1845" s="171"/>
      <c r="BH1845" s="167"/>
      <c r="BI1845" s="172"/>
      <c r="CG1845" s="430"/>
      <c r="CH1845" s="430"/>
      <c r="CL1845" s="147"/>
    </row>
    <row r="1846" spans="1:90" s="5" customFormat="1" x14ac:dyDescent="0.25">
      <c r="A1846" s="145"/>
      <c r="B1846" s="145"/>
      <c r="C1846" s="145"/>
      <c r="D1846" s="145"/>
      <c r="E1846" s="145"/>
      <c r="F1846" s="145"/>
      <c r="G1846" s="145"/>
      <c r="H1846" s="145"/>
      <c r="I1846" s="145"/>
      <c r="J1846" s="145"/>
      <c r="K1846" s="145"/>
      <c r="L1846" s="145"/>
      <c r="M1846" s="145"/>
      <c r="N1846" s="145"/>
      <c r="O1846" s="145"/>
      <c r="P1846" s="145"/>
      <c r="Q1846" s="145"/>
      <c r="R1846" s="145"/>
      <c r="S1846" s="145"/>
      <c r="T1846" s="145"/>
      <c r="U1846" s="145"/>
      <c r="V1846" s="145"/>
      <c r="W1846" s="145"/>
      <c r="X1846" s="145"/>
      <c r="Y1846" s="145"/>
      <c r="Z1846" s="145"/>
      <c r="AA1846" s="145"/>
      <c r="AB1846" s="145"/>
      <c r="AC1846" s="169"/>
      <c r="AD1846" s="169"/>
      <c r="AE1846" s="169"/>
      <c r="AF1846" s="169"/>
      <c r="AG1846" s="169"/>
      <c r="AH1846" s="170"/>
      <c r="AI1846" s="145"/>
      <c r="AJ1846" s="145"/>
      <c r="AK1846" s="145"/>
      <c r="AL1846" s="145"/>
      <c r="AY1846" s="171"/>
      <c r="AZ1846" s="167"/>
      <c r="BA1846" s="172"/>
      <c r="BG1846" s="171"/>
      <c r="BH1846" s="167"/>
      <c r="BI1846" s="172"/>
      <c r="CG1846" s="430"/>
      <c r="CH1846" s="430"/>
      <c r="CL1846" s="147"/>
    </row>
    <row r="1847" spans="1:90" s="5" customFormat="1" x14ac:dyDescent="0.25">
      <c r="A1847" s="145"/>
      <c r="B1847" s="145"/>
      <c r="C1847" s="145"/>
      <c r="D1847" s="145"/>
      <c r="E1847" s="145"/>
      <c r="F1847" s="145"/>
      <c r="G1847" s="145"/>
      <c r="H1847" s="145"/>
      <c r="I1847" s="145"/>
      <c r="J1847" s="145"/>
      <c r="K1847" s="145"/>
      <c r="L1847" s="145"/>
      <c r="M1847" s="145"/>
      <c r="N1847" s="145"/>
      <c r="O1847" s="145"/>
      <c r="P1847" s="145"/>
      <c r="Q1847" s="145"/>
      <c r="R1847" s="145"/>
      <c r="S1847" s="145"/>
      <c r="T1847" s="145"/>
      <c r="U1847" s="145"/>
      <c r="V1847" s="145"/>
      <c r="W1847" s="145"/>
      <c r="X1847" s="145"/>
      <c r="Y1847" s="145"/>
      <c r="Z1847" s="145"/>
      <c r="AA1847" s="145"/>
      <c r="AB1847" s="145"/>
      <c r="AC1847" s="169"/>
      <c r="AD1847" s="169"/>
      <c r="AE1847" s="169"/>
      <c r="AF1847" s="169"/>
      <c r="AG1847" s="169"/>
      <c r="AH1847" s="170"/>
      <c r="AI1847" s="145"/>
      <c r="AJ1847" s="145"/>
      <c r="AK1847" s="145"/>
      <c r="AL1847" s="145"/>
      <c r="AY1847" s="171"/>
      <c r="AZ1847" s="167"/>
      <c r="BA1847" s="172"/>
      <c r="BG1847" s="171"/>
      <c r="BH1847" s="167"/>
      <c r="BI1847" s="172"/>
      <c r="CG1847" s="430"/>
      <c r="CH1847" s="430"/>
      <c r="CL1847" s="147"/>
    </row>
    <row r="1848" spans="1:90" s="5" customFormat="1" x14ac:dyDescent="0.25">
      <c r="A1848" s="145"/>
      <c r="B1848" s="145"/>
      <c r="C1848" s="145"/>
      <c r="D1848" s="145"/>
      <c r="E1848" s="145"/>
      <c r="F1848" s="145"/>
      <c r="G1848" s="145"/>
      <c r="H1848" s="145"/>
      <c r="I1848" s="145"/>
      <c r="J1848" s="145"/>
      <c r="K1848" s="145"/>
      <c r="L1848" s="145"/>
      <c r="M1848" s="145"/>
      <c r="N1848" s="145"/>
      <c r="O1848" s="145"/>
      <c r="P1848" s="145"/>
      <c r="Q1848" s="145"/>
      <c r="R1848" s="145"/>
      <c r="S1848" s="145"/>
      <c r="T1848" s="145"/>
      <c r="U1848" s="145"/>
      <c r="V1848" s="145"/>
      <c r="W1848" s="145"/>
      <c r="X1848" s="145"/>
      <c r="Y1848" s="145"/>
      <c r="Z1848" s="145"/>
      <c r="AA1848" s="145"/>
      <c r="AB1848" s="145"/>
      <c r="AC1848" s="169"/>
      <c r="AD1848" s="169"/>
      <c r="AE1848" s="169"/>
      <c r="AF1848" s="169"/>
      <c r="AG1848" s="169"/>
      <c r="AH1848" s="170"/>
      <c r="AI1848" s="145"/>
      <c r="AJ1848" s="145"/>
      <c r="AK1848" s="145"/>
      <c r="AL1848" s="145"/>
      <c r="AY1848" s="171"/>
      <c r="AZ1848" s="167"/>
      <c r="BA1848" s="172"/>
      <c r="BG1848" s="171"/>
      <c r="BH1848" s="167"/>
      <c r="BI1848" s="172"/>
      <c r="CG1848" s="430"/>
      <c r="CH1848" s="430"/>
      <c r="CL1848" s="147"/>
    </row>
    <row r="1849" spans="1:90" s="5" customFormat="1" x14ac:dyDescent="0.25">
      <c r="A1849" s="145"/>
      <c r="B1849" s="145"/>
      <c r="C1849" s="145"/>
      <c r="D1849" s="145"/>
      <c r="E1849" s="145"/>
      <c r="F1849" s="145"/>
      <c r="G1849" s="145"/>
      <c r="H1849" s="145"/>
      <c r="I1849" s="145"/>
      <c r="J1849" s="145"/>
      <c r="K1849" s="145"/>
      <c r="L1849" s="145"/>
      <c r="M1849" s="145"/>
      <c r="N1849" s="145"/>
      <c r="O1849" s="145"/>
      <c r="P1849" s="145"/>
      <c r="Q1849" s="145"/>
      <c r="R1849" s="145"/>
      <c r="S1849" s="145"/>
      <c r="T1849" s="145"/>
      <c r="U1849" s="145"/>
      <c r="V1849" s="145"/>
      <c r="W1849" s="145"/>
      <c r="X1849" s="145"/>
      <c r="Y1849" s="145"/>
      <c r="Z1849" s="145"/>
      <c r="AA1849" s="145"/>
      <c r="AB1849" s="145"/>
      <c r="AC1849" s="169"/>
      <c r="AD1849" s="169"/>
      <c r="AE1849" s="169"/>
      <c r="AF1849" s="169"/>
      <c r="AG1849" s="169"/>
      <c r="AH1849" s="170"/>
      <c r="AI1849" s="145"/>
      <c r="AJ1849" s="145"/>
      <c r="AK1849" s="145"/>
      <c r="AL1849" s="145"/>
      <c r="AY1849" s="171"/>
      <c r="AZ1849" s="167"/>
      <c r="BA1849" s="172"/>
      <c r="BG1849" s="171"/>
      <c r="BH1849" s="167"/>
      <c r="BI1849" s="172"/>
      <c r="CG1849" s="430"/>
      <c r="CH1849" s="430"/>
      <c r="CL1849" s="147"/>
    </row>
    <row r="1850" spans="1:90" s="5" customFormat="1" x14ac:dyDescent="0.25">
      <c r="A1850" s="145"/>
      <c r="B1850" s="145"/>
      <c r="C1850" s="145"/>
      <c r="D1850" s="145"/>
      <c r="E1850" s="145"/>
      <c r="F1850" s="145"/>
      <c r="G1850" s="145"/>
      <c r="H1850" s="145"/>
      <c r="I1850" s="145"/>
      <c r="J1850" s="145"/>
      <c r="K1850" s="145"/>
      <c r="L1850" s="145"/>
      <c r="M1850" s="145"/>
      <c r="N1850" s="145"/>
      <c r="O1850" s="145"/>
      <c r="P1850" s="145"/>
      <c r="Q1850" s="145"/>
      <c r="R1850" s="145"/>
      <c r="S1850" s="145"/>
      <c r="T1850" s="145"/>
      <c r="U1850" s="145"/>
      <c r="V1850" s="145"/>
      <c r="W1850" s="145"/>
      <c r="X1850" s="145"/>
      <c r="Y1850" s="145"/>
      <c r="Z1850" s="145"/>
      <c r="AA1850" s="145"/>
      <c r="AB1850" s="145"/>
      <c r="AC1850" s="169"/>
      <c r="AD1850" s="169"/>
      <c r="AE1850" s="169"/>
      <c r="AF1850" s="169"/>
      <c r="AG1850" s="169"/>
      <c r="AH1850" s="170"/>
      <c r="AI1850" s="145"/>
      <c r="AJ1850" s="145"/>
      <c r="AK1850" s="145"/>
      <c r="AL1850" s="145"/>
      <c r="AY1850" s="171"/>
      <c r="AZ1850" s="167"/>
      <c r="BA1850" s="172"/>
      <c r="BG1850" s="171"/>
      <c r="BH1850" s="167"/>
      <c r="BI1850" s="172"/>
      <c r="CG1850" s="430"/>
      <c r="CH1850" s="430"/>
      <c r="CL1850" s="147"/>
    </row>
    <row r="1851" spans="1:90" s="5" customFormat="1" x14ac:dyDescent="0.25">
      <c r="A1851" s="145"/>
      <c r="B1851" s="145"/>
      <c r="C1851" s="145"/>
      <c r="D1851" s="145"/>
      <c r="E1851" s="145"/>
      <c r="F1851" s="145"/>
      <c r="G1851" s="145"/>
      <c r="H1851" s="145"/>
      <c r="I1851" s="145"/>
      <c r="J1851" s="145"/>
      <c r="K1851" s="145"/>
      <c r="L1851" s="145"/>
      <c r="M1851" s="145"/>
      <c r="N1851" s="145"/>
      <c r="O1851" s="145"/>
      <c r="P1851" s="145"/>
      <c r="Q1851" s="145"/>
      <c r="R1851" s="145"/>
      <c r="S1851" s="145"/>
      <c r="T1851" s="145"/>
      <c r="U1851" s="145"/>
      <c r="V1851" s="145"/>
      <c r="W1851" s="145"/>
      <c r="X1851" s="145"/>
      <c r="Y1851" s="145"/>
      <c r="Z1851" s="145"/>
      <c r="AA1851" s="145"/>
      <c r="AB1851" s="145"/>
      <c r="AC1851" s="169"/>
      <c r="AD1851" s="169"/>
      <c r="AE1851" s="169"/>
      <c r="AF1851" s="169"/>
      <c r="AG1851" s="169"/>
      <c r="AH1851" s="170"/>
      <c r="AI1851" s="145"/>
      <c r="AJ1851" s="145"/>
      <c r="AK1851" s="145"/>
      <c r="AL1851" s="145"/>
      <c r="AY1851" s="171"/>
      <c r="AZ1851" s="167"/>
      <c r="BA1851" s="172"/>
      <c r="BG1851" s="171"/>
      <c r="BH1851" s="167"/>
      <c r="BI1851" s="172"/>
      <c r="CG1851" s="430"/>
      <c r="CH1851" s="430"/>
      <c r="CL1851" s="147"/>
    </row>
    <row r="1852" spans="1:90" s="5" customFormat="1" x14ac:dyDescent="0.25">
      <c r="A1852" s="145"/>
      <c r="B1852" s="145"/>
      <c r="C1852" s="145"/>
      <c r="D1852" s="145"/>
      <c r="E1852" s="145"/>
      <c r="F1852" s="145"/>
      <c r="G1852" s="145"/>
      <c r="H1852" s="145"/>
      <c r="I1852" s="145"/>
      <c r="J1852" s="145"/>
      <c r="K1852" s="145"/>
      <c r="L1852" s="145"/>
      <c r="M1852" s="145"/>
      <c r="N1852" s="145"/>
      <c r="O1852" s="145"/>
      <c r="P1852" s="145"/>
      <c r="Q1852" s="145"/>
      <c r="R1852" s="145"/>
      <c r="S1852" s="145"/>
      <c r="T1852" s="145"/>
      <c r="U1852" s="145"/>
      <c r="V1852" s="145"/>
      <c r="W1852" s="145"/>
      <c r="X1852" s="145"/>
      <c r="Y1852" s="145"/>
      <c r="Z1852" s="145"/>
      <c r="AA1852" s="145"/>
      <c r="AB1852" s="145"/>
      <c r="AC1852" s="169"/>
      <c r="AD1852" s="169"/>
      <c r="AE1852" s="169"/>
      <c r="AF1852" s="169"/>
      <c r="AG1852" s="169"/>
      <c r="AH1852" s="170"/>
      <c r="AI1852" s="145"/>
      <c r="AJ1852" s="145"/>
      <c r="AK1852" s="145"/>
      <c r="AL1852" s="145"/>
      <c r="AY1852" s="171"/>
      <c r="AZ1852" s="167"/>
      <c r="BA1852" s="172"/>
      <c r="BG1852" s="171"/>
      <c r="BH1852" s="167"/>
      <c r="BI1852" s="172"/>
      <c r="CG1852" s="430"/>
      <c r="CH1852" s="430"/>
      <c r="CL1852" s="147"/>
    </row>
    <row r="1853" spans="1:90" s="5" customFormat="1" x14ac:dyDescent="0.25">
      <c r="A1853" s="145"/>
      <c r="B1853" s="145"/>
      <c r="C1853" s="145"/>
      <c r="D1853" s="145"/>
      <c r="E1853" s="145"/>
      <c r="F1853" s="145"/>
      <c r="G1853" s="145"/>
      <c r="H1853" s="145"/>
      <c r="I1853" s="145"/>
      <c r="J1853" s="145"/>
      <c r="K1853" s="145"/>
      <c r="L1853" s="145"/>
      <c r="M1853" s="145"/>
      <c r="N1853" s="145"/>
      <c r="O1853" s="145"/>
      <c r="P1853" s="145"/>
      <c r="Q1853" s="145"/>
      <c r="R1853" s="145"/>
      <c r="S1853" s="145"/>
      <c r="T1853" s="145"/>
      <c r="U1853" s="145"/>
      <c r="V1853" s="145"/>
      <c r="W1853" s="145"/>
      <c r="X1853" s="145"/>
      <c r="Y1853" s="145"/>
      <c r="Z1853" s="145"/>
      <c r="AA1853" s="145"/>
      <c r="AB1853" s="145"/>
      <c r="AC1853" s="169"/>
      <c r="AD1853" s="169"/>
      <c r="AE1853" s="169"/>
      <c r="AF1853" s="169"/>
      <c r="AG1853" s="169"/>
      <c r="AH1853" s="170"/>
      <c r="AI1853" s="145"/>
      <c r="AJ1853" s="145"/>
      <c r="AK1853" s="145"/>
      <c r="AL1853" s="145"/>
      <c r="AY1853" s="171"/>
      <c r="AZ1853" s="167"/>
      <c r="BA1853" s="172"/>
      <c r="BG1853" s="171"/>
      <c r="BH1853" s="167"/>
      <c r="BI1853" s="172"/>
      <c r="CG1853" s="430"/>
      <c r="CH1853" s="430"/>
      <c r="CL1853" s="147"/>
    </row>
    <row r="1854" spans="1:90" s="5" customFormat="1" x14ac:dyDescent="0.25">
      <c r="A1854" s="145"/>
      <c r="B1854" s="145"/>
      <c r="C1854" s="145"/>
      <c r="D1854" s="145"/>
      <c r="E1854" s="145"/>
      <c r="F1854" s="145"/>
      <c r="G1854" s="145"/>
      <c r="H1854" s="145"/>
      <c r="I1854" s="145"/>
      <c r="J1854" s="145"/>
      <c r="K1854" s="145"/>
      <c r="L1854" s="145"/>
      <c r="M1854" s="145"/>
      <c r="N1854" s="145"/>
      <c r="O1854" s="145"/>
      <c r="P1854" s="145"/>
      <c r="Q1854" s="145"/>
      <c r="R1854" s="145"/>
      <c r="S1854" s="145"/>
      <c r="T1854" s="145"/>
      <c r="U1854" s="145"/>
      <c r="V1854" s="145"/>
      <c r="W1854" s="145"/>
      <c r="X1854" s="145"/>
      <c r="Y1854" s="145"/>
      <c r="Z1854" s="145"/>
      <c r="AA1854" s="145"/>
      <c r="AB1854" s="145"/>
      <c r="AC1854" s="169"/>
      <c r="AD1854" s="169"/>
      <c r="AE1854" s="169"/>
      <c r="AF1854" s="169"/>
      <c r="AG1854" s="169"/>
      <c r="AH1854" s="170"/>
      <c r="AI1854" s="145"/>
      <c r="AJ1854" s="145"/>
      <c r="AK1854" s="145"/>
      <c r="AL1854" s="145"/>
      <c r="AY1854" s="171"/>
      <c r="AZ1854" s="167"/>
      <c r="BA1854" s="172"/>
      <c r="BG1854" s="171"/>
      <c r="BH1854" s="167"/>
      <c r="BI1854" s="172"/>
      <c r="CG1854" s="430"/>
      <c r="CH1854" s="430"/>
      <c r="CL1854" s="147"/>
    </row>
    <row r="1855" spans="1:90" s="5" customFormat="1" x14ac:dyDescent="0.25">
      <c r="A1855" s="145"/>
      <c r="B1855" s="145"/>
      <c r="C1855" s="145"/>
      <c r="D1855" s="145"/>
      <c r="E1855" s="145"/>
      <c r="F1855" s="145"/>
      <c r="G1855" s="145"/>
      <c r="H1855" s="145"/>
      <c r="I1855" s="145"/>
      <c r="J1855" s="145"/>
      <c r="K1855" s="145"/>
      <c r="L1855" s="145"/>
      <c r="M1855" s="145"/>
      <c r="N1855" s="145"/>
      <c r="O1855" s="145"/>
      <c r="P1855" s="145"/>
      <c r="Q1855" s="145"/>
      <c r="R1855" s="145"/>
      <c r="S1855" s="145"/>
      <c r="T1855" s="145"/>
      <c r="U1855" s="145"/>
      <c r="V1855" s="145"/>
      <c r="W1855" s="145"/>
      <c r="X1855" s="145"/>
      <c r="Y1855" s="145"/>
      <c r="Z1855" s="145"/>
      <c r="AA1855" s="145"/>
      <c r="AB1855" s="145"/>
      <c r="AC1855" s="169"/>
      <c r="AD1855" s="169"/>
      <c r="AE1855" s="169"/>
      <c r="AF1855" s="169"/>
      <c r="AG1855" s="169"/>
      <c r="AH1855" s="170"/>
      <c r="AI1855" s="145"/>
      <c r="AJ1855" s="145"/>
      <c r="AK1855" s="145"/>
      <c r="AL1855" s="145"/>
      <c r="AY1855" s="171"/>
      <c r="AZ1855" s="167"/>
      <c r="BA1855" s="172"/>
      <c r="BG1855" s="171"/>
      <c r="BH1855" s="167"/>
      <c r="BI1855" s="172"/>
      <c r="CG1855" s="430"/>
      <c r="CH1855" s="430"/>
      <c r="CL1855" s="147"/>
    </row>
    <row r="1856" spans="1:90" s="5" customFormat="1" x14ac:dyDescent="0.25">
      <c r="A1856" s="145"/>
      <c r="B1856" s="145"/>
      <c r="C1856" s="145"/>
      <c r="D1856" s="145"/>
      <c r="E1856" s="145"/>
      <c r="F1856" s="145"/>
      <c r="G1856" s="145"/>
      <c r="H1856" s="145"/>
      <c r="I1856" s="145"/>
      <c r="J1856" s="145"/>
      <c r="K1856" s="145"/>
      <c r="L1856" s="145"/>
      <c r="M1856" s="145"/>
      <c r="N1856" s="145"/>
      <c r="O1856" s="145"/>
      <c r="P1856" s="145"/>
      <c r="Q1856" s="145"/>
      <c r="R1856" s="145"/>
      <c r="S1856" s="145"/>
      <c r="T1856" s="145"/>
      <c r="U1856" s="145"/>
      <c r="V1856" s="145"/>
      <c r="W1856" s="145"/>
      <c r="X1856" s="145"/>
      <c r="Y1856" s="145"/>
      <c r="Z1856" s="145"/>
      <c r="AA1856" s="145"/>
      <c r="AB1856" s="145"/>
      <c r="AC1856" s="169"/>
      <c r="AD1856" s="169"/>
      <c r="AE1856" s="169"/>
      <c r="AF1856" s="169"/>
      <c r="AG1856" s="169"/>
      <c r="AH1856" s="170"/>
      <c r="AI1856" s="145"/>
      <c r="AJ1856" s="145"/>
      <c r="AK1856" s="145"/>
      <c r="AL1856" s="145"/>
      <c r="AY1856" s="171"/>
      <c r="AZ1856" s="167"/>
      <c r="BA1856" s="172"/>
      <c r="BG1856" s="171"/>
      <c r="BH1856" s="167"/>
      <c r="BI1856" s="172"/>
      <c r="CG1856" s="430"/>
      <c r="CH1856" s="430"/>
      <c r="CL1856" s="147"/>
    </row>
    <row r="1857" spans="1:90" s="5" customFormat="1" x14ac:dyDescent="0.25">
      <c r="A1857" s="145"/>
      <c r="B1857" s="145"/>
      <c r="C1857" s="145"/>
      <c r="D1857" s="145"/>
      <c r="E1857" s="145"/>
      <c r="F1857" s="145"/>
      <c r="G1857" s="145"/>
      <c r="H1857" s="145"/>
      <c r="I1857" s="145"/>
      <c r="J1857" s="145"/>
      <c r="K1857" s="145"/>
      <c r="L1857" s="145"/>
      <c r="M1857" s="145"/>
      <c r="N1857" s="145"/>
      <c r="O1857" s="145"/>
      <c r="P1857" s="145"/>
      <c r="Q1857" s="145"/>
      <c r="R1857" s="145"/>
      <c r="S1857" s="145"/>
      <c r="T1857" s="145"/>
      <c r="U1857" s="145"/>
      <c r="V1857" s="145"/>
      <c r="W1857" s="145"/>
      <c r="X1857" s="145"/>
      <c r="Y1857" s="145"/>
      <c r="Z1857" s="145"/>
      <c r="AA1857" s="145"/>
      <c r="AB1857" s="145"/>
      <c r="AC1857" s="169"/>
      <c r="AD1857" s="169"/>
      <c r="AE1857" s="169"/>
      <c r="AF1857" s="169"/>
      <c r="AG1857" s="169"/>
      <c r="AH1857" s="170"/>
      <c r="AI1857" s="145"/>
      <c r="AJ1857" s="145"/>
      <c r="AK1857" s="145"/>
      <c r="AL1857" s="145"/>
      <c r="AY1857" s="171"/>
      <c r="AZ1857" s="167"/>
      <c r="BA1857" s="172"/>
      <c r="BG1857" s="171"/>
      <c r="BH1857" s="167"/>
      <c r="BI1857" s="172"/>
      <c r="CG1857" s="430"/>
      <c r="CH1857" s="430"/>
      <c r="CL1857" s="147"/>
    </row>
    <row r="1858" spans="1:90" s="5" customFormat="1" x14ac:dyDescent="0.25">
      <c r="A1858" s="145"/>
      <c r="B1858" s="145"/>
      <c r="C1858" s="145"/>
      <c r="D1858" s="145"/>
      <c r="E1858" s="145"/>
      <c r="F1858" s="145"/>
      <c r="G1858" s="145"/>
      <c r="H1858" s="145"/>
      <c r="I1858" s="145"/>
      <c r="J1858" s="145"/>
      <c r="K1858" s="145"/>
      <c r="L1858" s="145"/>
      <c r="M1858" s="145"/>
      <c r="N1858" s="145"/>
      <c r="O1858" s="145"/>
      <c r="P1858" s="145"/>
      <c r="Q1858" s="145"/>
      <c r="R1858" s="145"/>
      <c r="S1858" s="145"/>
      <c r="T1858" s="145"/>
      <c r="U1858" s="145"/>
      <c r="V1858" s="145"/>
      <c r="W1858" s="145"/>
      <c r="X1858" s="145"/>
      <c r="Y1858" s="145"/>
      <c r="Z1858" s="145"/>
      <c r="AA1858" s="145"/>
      <c r="AB1858" s="145"/>
      <c r="AC1858" s="169"/>
      <c r="AD1858" s="169"/>
      <c r="AE1858" s="169"/>
      <c r="AF1858" s="169"/>
      <c r="AG1858" s="169"/>
      <c r="AH1858" s="170"/>
      <c r="AI1858" s="145"/>
      <c r="AJ1858" s="145"/>
      <c r="AK1858" s="145"/>
      <c r="AL1858" s="145"/>
      <c r="AY1858" s="171"/>
      <c r="AZ1858" s="167"/>
      <c r="BA1858" s="172"/>
      <c r="BG1858" s="171"/>
      <c r="BH1858" s="167"/>
      <c r="BI1858" s="172"/>
      <c r="CG1858" s="430"/>
      <c r="CH1858" s="430"/>
      <c r="CL1858" s="147"/>
    </row>
    <row r="1859" spans="1:90" s="5" customFormat="1" x14ac:dyDescent="0.25">
      <c r="A1859" s="145"/>
      <c r="B1859" s="145"/>
      <c r="C1859" s="145"/>
      <c r="D1859" s="145"/>
      <c r="E1859" s="145"/>
      <c r="F1859" s="145"/>
      <c r="G1859" s="145"/>
      <c r="H1859" s="145"/>
      <c r="I1859" s="145"/>
      <c r="J1859" s="145"/>
      <c r="K1859" s="145"/>
      <c r="L1859" s="145"/>
      <c r="M1859" s="145"/>
      <c r="N1859" s="145"/>
      <c r="O1859" s="145"/>
      <c r="P1859" s="145"/>
      <c r="Q1859" s="145"/>
      <c r="R1859" s="145"/>
      <c r="S1859" s="145"/>
      <c r="T1859" s="145"/>
      <c r="U1859" s="145"/>
      <c r="V1859" s="145"/>
      <c r="W1859" s="145"/>
      <c r="X1859" s="145"/>
      <c r="Y1859" s="145"/>
      <c r="Z1859" s="145"/>
      <c r="AA1859" s="145"/>
      <c r="AB1859" s="145"/>
      <c r="AC1859" s="169"/>
      <c r="AD1859" s="169"/>
      <c r="AE1859" s="169"/>
      <c r="AF1859" s="169"/>
      <c r="AG1859" s="169"/>
      <c r="AH1859" s="170"/>
      <c r="AI1859" s="145"/>
      <c r="AJ1859" s="145"/>
      <c r="AK1859" s="145"/>
      <c r="AL1859" s="145"/>
      <c r="AY1859" s="171"/>
      <c r="AZ1859" s="167"/>
      <c r="BA1859" s="172"/>
      <c r="BG1859" s="171"/>
      <c r="BH1859" s="167"/>
      <c r="BI1859" s="172"/>
      <c r="CG1859" s="430"/>
      <c r="CH1859" s="430"/>
      <c r="CL1859" s="147"/>
    </row>
    <row r="1860" spans="1:90" s="5" customFormat="1" x14ac:dyDescent="0.25">
      <c r="A1860" s="145"/>
      <c r="B1860" s="145"/>
      <c r="C1860" s="145"/>
      <c r="D1860" s="145"/>
      <c r="E1860" s="145"/>
      <c r="F1860" s="145"/>
      <c r="G1860" s="145"/>
      <c r="H1860" s="145"/>
      <c r="I1860" s="145"/>
      <c r="J1860" s="145"/>
      <c r="K1860" s="145"/>
      <c r="L1860" s="145"/>
      <c r="M1860" s="145"/>
      <c r="N1860" s="145"/>
      <c r="O1860" s="145"/>
      <c r="P1860" s="145"/>
      <c r="Q1860" s="145"/>
      <c r="R1860" s="145"/>
      <c r="S1860" s="145"/>
      <c r="T1860" s="145"/>
      <c r="U1860" s="145"/>
      <c r="V1860" s="145"/>
      <c r="W1860" s="145"/>
      <c r="X1860" s="145"/>
      <c r="Y1860" s="145"/>
      <c r="Z1860" s="145"/>
      <c r="AA1860" s="145"/>
      <c r="AB1860" s="145"/>
      <c r="AC1860" s="169"/>
      <c r="AD1860" s="169"/>
      <c r="AE1860" s="169"/>
      <c r="AF1860" s="169"/>
      <c r="AG1860" s="169"/>
      <c r="AH1860" s="170"/>
      <c r="AI1860" s="145"/>
      <c r="AJ1860" s="145"/>
      <c r="AK1860" s="145"/>
      <c r="AL1860" s="145"/>
      <c r="AY1860" s="171"/>
      <c r="AZ1860" s="167"/>
      <c r="BA1860" s="172"/>
      <c r="BG1860" s="171"/>
      <c r="BH1860" s="167"/>
      <c r="BI1860" s="172"/>
      <c r="CG1860" s="430"/>
      <c r="CH1860" s="430"/>
      <c r="CL1860" s="147"/>
    </row>
    <row r="1861" spans="1:90" s="5" customFormat="1" x14ac:dyDescent="0.25">
      <c r="A1861" s="145"/>
      <c r="B1861" s="145"/>
      <c r="C1861" s="145"/>
      <c r="D1861" s="145"/>
      <c r="E1861" s="145"/>
      <c r="F1861" s="145"/>
      <c r="G1861" s="145"/>
      <c r="H1861" s="145"/>
      <c r="I1861" s="145"/>
      <c r="J1861" s="145"/>
      <c r="K1861" s="145"/>
      <c r="L1861" s="145"/>
      <c r="M1861" s="145"/>
      <c r="N1861" s="145"/>
      <c r="O1861" s="145"/>
      <c r="P1861" s="145"/>
      <c r="Q1861" s="145"/>
      <c r="R1861" s="145"/>
      <c r="S1861" s="145"/>
      <c r="T1861" s="145"/>
      <c r="U1861" s="145"/>
      <c r="V1861" s="145"/>
      <c r="W1861" s="145"/>
      <c r="X1861" s="145"/>
      <c r="Y1861" s="145"/>
      <c r="Z1861" s="145"/>
      <c r="AA1861" s="145"/>
      <c r="AB1861" s="145"/>
      <c r="AC1861" s="169"/>
      <c r="AD1861" s="169"/>
      <c r="AE1861" s="169"/>
      <c r="AF1861" s="169"/>
      <c r="AG1861" s="169"/>
      <c r="AH1861" s="170"/>
      <c r="AI1861" s="145"/>
      <c r="AJ1861" s="145"/>
      <c r="AK1861" s="145"/>
      <c r="AL1861" s="145"/>
      <c r="AY1861" s="171"/>
      <c r="AZ1861" s="167"/>
      <c r="BA1861" s="172"/>
      <c r="BG1861" s="171"/>
      <c r="BH1861" s="167"/>
      <c r="BI1861" s="172"/>
      <c r="CG1861" s="430"/>
      <c r="CH1861" s="430"/>
      <c r="CL1861" s="147"/>
    </row>
    <row r="1862" spans="1:90" s="5" customFormat="1" x14ac:dyDescent="0.25">
      <c r="A1862" s="145"/>
      <c r="B1862" s="145"/>
      <c r="C1862" s="145"/>
      <c r="D1862" s="145"/>
      <c r="E1862" s="145"/>
      <c r="F1862" s="145"/>
      <c r="G1862" s="145"/>
      <c r="H1862" s="145"/>
      <c r="I1862" s="145"/>
      <c r="J1862" s="145"/>
      <c r="K1862" s="145"/>
      <c r="L1862" s="145"/>
      <c r="M1862" s="145"/>
      <c r="N1862" s="145"/>
      <c r="O1862" s="145"/>
      <c r="P1862" s="145"/>
      <c r="Q1862" s="145"/>
      <c r="R1862" s="145"/>
      <c r="S1862" s="145"/>
      <c r="T1862" s="145"/>
      <c r="U1862" s="145"/>
      <c r="V1862" s="145"/>
      <c r="W1862" s="145"/>
      <c r="X1862" s="145"/>
      <c r="Y1862" s="145"/>
      <c r="Z1862" s="145"/>
      <c r="AA1862" s="145"/>
      <c r="AB1862" s="145"/>
      <c r="AC1862" s="169"/>
      <c r="AD1862" s="169"/>
      <c r="AE1862" s="169"/>
      <c r="AF1862" s="169"/>
      <c r="AG1862" s="169"/>
      <c r="AH1862" s="170"/>
      <c r="AI1862" s="145"/>
      <c r="AJ1862" s="145"/>
      <c r="AK1862" s="145"/>
      <c r="AL1862" s="145"/>
      <c r="AY1862" s="171"/>
      <c r="AZ1862" s="167"/>
      <c r="BA1862" s="172"/>
      <c r="BG1862" s="171"/>
      <c r="BH1862" s="167"/>
      <c r="BI1862" s="172"/>
      <c r="CG1862" s="430"/>
      <c r="CH1862" s="430"/>
      <c r="CL1862" s="147"/>
    </row>
    <row r="1863" spans="1:90" s="5" customFormat="1" x14ac:dyDescent="0.25">
      <c r="A1863" s="145"/>
      <c r="B1863" s="145"/>
      <c r="C1863" s="145"/>
      <c r="D1863" s="145"/>
      <c r="E1863" s="145"/>
      <c r="F1863" s="145"/>
      <c r="G1863" s="145"/>
      <c r="H1863" s="145"/>
      <c r="I1863" s="145"/>
      <c r="J1863" s="145"/>
      <c r="K1863" s="145"/>
      <c r="L1863" s="145"/>
      <c r="M1863" s="145"/>
      <c r="N1863" s="145"/>
      <c r="O1863" s="145"/>
      <c r="P1863" s="145"/>
      <c r="Q1863" s="145"/>
      <c r="R1863" s="145"/>
      <c r="S1863" s="145"/>
      <c r="T1863" s="145"/>
      <c r="U1863" s="145"/>
      <c r="V1863" s="145"/>
      <c r="W1863" s="145"/>
      <c r="X1863" s="145"/>
      <c r="Y1863" s="145"/>
      <c r="Z1863" s="145"/>
      <c r="AA1863" s="145"/>
      <c r="AB1863" s="145"/>
      <c r="AC1863" s="169"/>
      <c r="AD1863" s="169"/>
      <c r="AE1863" s="169"/>
      <c r="AF1863" s="169"/>
      <c r="AG1863" s="169"/>
      <c r="AH1863" s="170"/>
      <c r="AI1863" s="145"/>
      <c r="AJ1863" s="145"/>
      <c r="AK1863" s="145"/>
      <c r="AL1863" s="145"/>
      <c r="AY1863" s="171"/>
      <c r="AZ1863" s="167"/>
      <c r="BA1863" s="172"/>
      <c r="BG1863" s="171"/>
      <c r="BH1863" s="167"/>
      <c r="BI1863" s="172"/>
      <c r="CG1863" s="430"/>
      <c r="CH1863" s="430"/>
      <c r="CL1863" s="147"/>
    </row>
    <row r="1864" spans="1:90" s="5" customFormat="1" x14ac:dyDescent="0.25">
      <c r="A1864" s="145"/>
      <c r="B1864" s="145"/>
      <c r="C1864" s="145"/>
      <c r="D1864" s="145"/>
      <c r="E1864" s="145"/>
      <c r="F1864" s="145"/>
      <c r="G1864" s="145"/>
      <c r="H1864" s="145"/>
      <c r="I1864" s="145"/>
      <c r="J1864" s="145"/>
      <c r="K1864" s="145"/>
      <c r="L1864" s="145"/>
      <c r="M1864" s="145"/>
      <c r="N1864" s="145"/>
      <c r="O1864" s="145"/>
      <c r="P1864" s="145"/>
      <c r="Q1864" s="145"/>
      <c r="R1864" s="145"/>
      <c r="S1864" s="145"/>
      <c r="T1864" s="145"/>
      <c r="U1864" s="145"/>
      <c r="V1864" s="145"/>
      <c r="W1864" s="145"/>
      <c r="X1864" s="145"/>
      <c r="Y1864" s="145"/>
      <c r="Z1864" s="145"/>
      <c r="AA1864" s="145"/>
      <c r="AB1864" s="145"/>
      <c r="AC1864" s="169"/>
      <c r="AD1864" s="169"/>
      <c r="AE1864" s="169"/>
      <c r="AF1864" s="169"/>
      <c r="AG1864" s="169"/>
      <c r="AH1864" s="170"/>
      <c r="AI1864" s="145"/>
      <c r="AJ1864" s="145"/>
      <c r="AK1864" s="145"/>
      <c r="AL1864" s="145"/>
      <c r="AY1864" s="171"/>
      <c r="AZ1864" s="167"/>
      <c r="BA1864" s="172"/>
      <c r="BG1864" s="171"/>
      <c r="BH1864" s="167"/>
      <c r="BI1864" s="172"/>
      <c r="CG1864" s="430"/>
      <c r="CH1864" s="430"/>
      <c r="CL1864" s="147"/>
    </row>
    <row r="1865" spans="1:90" s="5" customFormat="1" x14ac:dyDescent="0.25">
      <c r="A1865" s="145"/>
      <c r="B1865" s="145"/>
      <c r="C1865" s="145"/>
      <c r="D1865" s="145"/>
      <c r="E1865" s="145"/>
      <c r="F1865" s="145"/>
      <c r="G1865" s="145"/>
      <c r="H1865" s="145"/>
      <c r="I1865" s="145"/>
      <c r="J1865" s="145"/>
      <c r="K1865" s="145"/>
      <c r="L1865" s="145"/>
      <c r="M1865" s="145"/>
      <c r="N1865" s="145"/>
      <c r="O1865" s="145"/>
      <c r="P1865" s="145"/>
      <c r="Q1865" s="145"/>
      <c r="R1865" s="145"/>
      <c r="S1865" s="145"/>
      <c r="T1865" s="145"/>
      <c r="U1865" s="145"/>
      <c r="V1865" s="145"/>
      <c r="W1865" s="145"/>
      <c r="X1865" s="145"/>
      <c r="Y1865" s="145"/>
      <c r="Z1865" s="145"/>
      <c r="AA1865" s="145"/>
      <c r="AB1865" s="145"/>
      <c r="AC1865" s="169"/>
      <c r="AD1865" s="169"/>
      <c r="AE1865" s="169"/>
      <c r="AF1865" s="169"/>
      <c r="AG1865" s="169"/>
      <c r="AH1865" s="170"/>
      <c r="AI1865" s="145"/>
      <c r="AJ1865" s="145"/>
      <c r="AK1865" s="145"/>
      <c r="AL1865" s="145"/>
      <c r="AY1865" s="171"/>
      <c r="AZ1865" s="167"/>
      <c r="BA1865" s="172"/>
      <c r="BG1865" s="171"/>
      <c r="BH1865" s="167"/>
      <c r="BI1865" s="172"/>
      <c r="CG1865" s="430"/>
      <c r="CH1865" s="430"/>
      <c r="CL1865" s="147"/>
    </row>
    <row r="1866" spans="1:90" s="5" customFormat="1" x14ac:dyDescent="0.25">
      <c r="A1866" s="145"/>
      <c r="B1866" s="145"/>
      <c r="C1866" s="145"/>
      <c r="D1866" s="145"/>
      <c r="E1866" s="145"/>
      <c r="F1866" s="145"/>
      <c r="G1866" s="145"/>
      <c r="H1866" s="145"/>
      <c r="I1866" s="145"/>
      <c r="J1866" s="145"/>
      <c r="K1866" s="145"/>
      <c r="L1866" s="145"/>
      <c r="M1866" s="145"/>
      <c r="N1866" s="145"/>
      <c r="O1866" s="145"/>
      <c r="P1866" s="145"/>
      <c r="Q1866" s="145"/>
      <c r="R1866" s="145"/>
      <c r="S1866" s="145"/>
      <c r="T1866" s="145"/>
      <c r="U1866" s="145"/>
      <c r="V1866" s="145"/>
      <c r="W1866" s="145"/>
      <c r="X1866" s="145"/>
      <c r="Y1866" s="145"/>
      <c r="Z1866" s="145"/>
      <c r="AA1866" s="145"/>
      <c r="AB1866" s="145"/>
      <c r="AC1866" s="169"/>
      <c r="AD1866" s="169"/>
      <c r="AE1866" s="169"/>
      <c r="AF1866" s="169"/>
      <c r="AG1866" s="169"/>
      <c r="AH1866" s="170"/>
      <c r="AI1866" s="145"/>
      <c r="AJ1866" s="145"/>
      <c r="AK1866" s="145"/>
      <c r="AL1866" s="145"/>
      <c r="AY1866" s="171"/>
      <c r="AZ1866" s="167"/>
      <c r="BA1866" s="172"/>
      <c r="BG1866" s="171"/>
      <c r="BH1866" s="167"/>
      <c r="BI1866" s="172"/>
      <c r="CG1866" s="430"/>
      <c r="CH1866" s="430"/>
      <c r="CL1866" s="147"/>
    </row>
    <row r="1867" spans="1:90" s="5" customFormat="1" x14ac:dyDescent="0.25">
      <c r="A1867" s="145"/>
      <c r="B1867" s="145"/>
      <c r="C1867" s="145"/>
      <c r="D1867" s="145"/>
      <c r="E1867" s="145"/>
      <c r="F1867" s="145"/>
      <c r="G1867" s="145"/>
      <c r="H1867" s="145"/>
      <c r="I1867" s="145"/>
      <c r="J1867" s="145"/>
      <c r="K1867" s="145"/>
      <c r="L1867" s="145"/>
      <c r="M1867" s="145"/>
      <c r="N1867" s="145"/>
      <c r="O1867" s="145"/>
      <c r="P1867" s="145"/>
      <c r="Q1867" s="145"/>
      <c r="R1867" s="145"/>
      <c r="S1867" s="145"/>
      <c r="T1867" s="145"/>
      <c r="U1867" s="145"/>
      <c r="V1867" s="145"/>
      <c r="W1867" s="145"/>
      <c r="X1867" s="145"/>
      <c r="Y1867" s="145"/>
      <c r="Z1867" s="145"/>
      <c r="AA1867" s="145"/>
      <c r="AB1867" s="145"/>
      <c r="AC1867" s="169"/>
      <c r="AD1867" s="169"/>
      <c r="AE1867" s="169"/>
      <c r="AF1867" s="169"/>
      <c r="AG1867" s="169"/>
      <c r="AH1867" s="170"/>
      <c r="AI1867" s="145"/>
      <c r="AJ1867" s="145"/>
      <c r="AK1867" s="145"/>
      <c r="AL1867" s="145"/>
      <c r="AY1867" s="171"/>
      <c r="AZ1867" s="167"/>
      <c r="BA1867" s="172"/>
      <c r="BG1867" s="171"/>
      <c r="BH1867" s="167"/>
      <c r="BI1867" s="172"/>
      <c r="CG1867" s="430"/>
      <c r="CH1867" s="430"/>
      <c r="CL1867" s="147"/>
    </row>
    <row r="1868" spans="1:90" s="5" customFormat="1" x14ac:dyDescent="0.25">
      <c r="A1868" s="145"/>
      <c r="B1868" s="145"/>
      <c r="C1868" s="145"/>
      <c r="D1868" s="145"/>
      <c r="E1868" s="145"/>
      <c r="F1868" s="145"/>
      <c r="G1868" s="145"/>
      <c r="H1868" s="145"/>
      <c r="I1868" s="145"/>
      <c r="J1868" s="145"/>
      <c r="K1868" s="145"/>
      <c r="L1868" s="145"/>
      <c r="M1868" s="145"/>
      <c r="N1868" s="145"/>
      <c r="O1868" s="145"/>
      <c r="P1868" s="145"/>
      <c r="Q1868" s="145"/>
      <c r="R1868" s="145"/>
      <c r="S1868" s="145"/>
      <c r="T1868" s="145"/>
      <c r="U1868" s="145"/>
      <c r="V1868" s="145"/>
      <c r="W1868" s="145"/>
      <c r="X1868" s="145"/>
      <c r="Y1868" s="145"/>
      <c r="Z1868" s="145"/>
      <c r="AA1868" s="145"/>
      <c r="AB1868" s="145"/>
      <c r="AC1868" s="169"/>
      <c r="AD1868" s="169"/>
      <c r="AE1868" s="169"/>
      <c r="AF1868" s="169"/>
      <c r="AG1868" s="169"/>
      <c r="AH1868" s="170"/>
      <c r="AI1868" s="145"/>
      <c r="AJ1868" s="145"/>
      <c r="AK1868" s="145"/>
      <c r="AL1868" s="145"/>
      <c r="AY1868" s="171"/>
      <c r="AZ1868" s="167"/>
      <c r="BA1868" s="172"/>
      <c r="BG1868" s="171"/>
      <c r="BH1868" s="167"/>
      <c r="BI1868" s="172"/>
      <c r="CG1868" s="430"/>
      <c r="CH1868" s="430"/>
      <c r="CL1868" s="147"/>
    </row>
    <row r="1869" spans="1:90" s="5" customFormat="1" x14ac:dyDescent="0.25">
      <c r="A1869" s="145"/>
      <c r="B1869" s="145"/>
      <c r="C1869" s="145"/>
      <c r="D1869" s="145"/>
      <c r="E1869" s="145"/>
      <c r="F1869" s="145"/>
      <c r="G1869" s="145"/>
      <c r="H1869" s="145"/>
      <c r="I1869" s="145"/>
      <c r="J1869" s="145"/>
      <c r="K1869" s="145"/>
      <c r="L1869" s="145"/>
      <c r="M1869" s="145"/>
      <c r="N1869" s="145"/>
      <c r="O1869" s="145"/>
      <c r="P1869" s="145"/>
      <c r="Q1869" s="145"/>
      <c r="R1869" s="145"/>
      <c r="S1869" s="145"/>
      <c r="T1869" s="145"/>
      <c r="U1869" s="145"/>
      <c r="V1869" s="145"/>
      <c r="W1869" s="145"/>
      <c r="X1869" s="145"/>
      <c r="Y1869" s="145"/>
      <c r="Z1869" s="145"/>
      <c r="AA1869" s="145"/>
      <c r="AB1869" s="145"/>
      <c r="AC1869" s="169"/>
      <c r="AD1869" s="169"/>
      <c r="AE1869" s="169"/>
      <c r="AF1869" s="169"/>
      <c r="AG1869" s="169"/>
      <c r="AH1869" s="170"/>
      <c r="AI1869" s="145"/>
      <c r="AJ1869" s="145"/>
      <c r="AK1869" s="145"/>
      <c r="AL1869" s="145"/>
      <c r="AY1869" s="171"/>
      <c r="AZ1869" s="167"/>
      <c r="BA1869" s="172"/>
      <c r="BG1869" s="171"/>
      <c r="BH1869" s="167"/>
      <c r="BI1869" s="172"/>
      <c r="CG1869" s="430"/>
      <c r="CH1869" s="430"/>
      <c r="CL1869" s="147"/>
    </row>
    <row r="1870" spans="1:90" s="5" customFormat="1" x14ac:dyDescent="0.25">
      <c r="A1870" s="145"/>
      <c r="B1870" s="145"/>
      <c r="C1870" s="145"/>
      <c r="D1870" s="145"/>
      <c r="E1870" s="145"/>
      <c r="F1870" s="145"/>
      <c r="G1870" s="145"/>
      <c r="H1870" s="145"/>
      <c r="I1870" s="145"/>
      <c r="J1870" s="145"/>
      <c r="K1870" s="145"/>
      <c r="L1870" s="145"/>
      <c r="M1870" s="145"/>
      <c r="N1870" s="145"/>
      <c r="O1870" s="145"/>
      <c r="P1870" s="145"/>
      <c r="Q1870" s="145"/>
      <c r="R1870" s="145"/>
      <c r="S1870" s="145"/>
      <c r="T1870" s="145"/>
      <c r="U1870" s="145"/>
      <c r="V1870" s="145"/>
      <c r="W1870" s="145"/>
      <c r="X1870" s="145"/>
      <c r="Y1870" s="145"/>
      <c r="Z1870" s="145"/>
      <c r="AA1870" s="145"/>
      <c r="AB1870" s="145"/>
      <c r="AC1870" s="169"/>
      <c r="AD1870" s="169"/>
      <c r="AE1870" s="169"/>
      <c r="AF1870" s="169"/>
      <c r="AG1870" s="169"/>
      <c r="AH1870" s="170"/>
      <c r="AI1870" s="145"/>
      <c r="AJ1870" s="145"/>
      <c r="AK1870" s="145"/>
      <c r="AL1870" s="145"/>
      <c r="AY1870" s="171"/>
      <c r="AZ1870" s="167"/>
      <c r="BA1870" s="172"/>
      <c r="BG1870" s="171"/>
      <c r="BH1870" s="167"/>
      <c r="BI1870" s="172"/>
      <c r="CG1870" s="430"/>
      <c r="CH1870" s="430"/>
      <c r="CL1870" s="147"/>
    </row>
    <row r="1871" spans="1:90" s="5" customFormat="1" x14ac:dyDescent="0.25">
      <c r="A1871" s="145"/>
      <c r="B1871" s="145"/>
      <c r="C1871" s="145"/>
      <c r="D1871" s="145"/>
      <c r="E1871" s="145"/>
      <c r="F1871" s="145"/>
      <c r="G1871" s="145"/>
      <c r="H1871" s="145"/>
      <c r="I1871" s="145"/>
      <c r="J1871" s="145"/>
      <c r="K1871" s="145"/>
      <c r="L1871" s="145"/>
      <c r="M1871" s="145"/>
      <c r="N1871" s="145"/>
      <c r="O1871" s="145"/>
      <c r="P1871" s="145"/>
      <c r="Q1871" s="145"/>
      <c r="R1871" s="145"/>
      <c r="S1871" s="145"/>
      <c r="T1871" s="145"/>
      <c r="U1871" s="145"/>
      <c r="V1871" s="145"/>
      <c r="W1871" s="145"/>
      <c r="X1871" s="145"/>
      <c r="Y1871" s="145"/>
      <c r="Z1871" s="145"/>
      <c r="AA1871" s="145"/>
      <c r="AB1871" s="145"/>
      <c r="AC1871" s="169"/>
      <c r="AD1871" s="169"/>
      <c r="AE1871" s="169"/>
      <c r="AF1871" s="169"/>
      <c r="AG1871" s="169"/>
      <c r="AH1871" s="170"/>
      <c r="AI1871" s="145"/>
      <c r="AJ1871" s="145"/>
      <c r="AK1871" s="145"/>
      <c r="AL1871" s="145"/>
      <c r="AY1871" s="171"/>
      <c r="AZ1871" s="167"/>
      <c r="BA1871" s="172"/>
      <c r="BG1871" s="171"/>
      <c r="BH1871" s="167"/>
      <c r="BI1871" s="172"/>
      <c r="CG1871" s="430"/>
      <c r="CH1871" s="430"/>
      <c r="CL1871" s="147"/>
    </row>
    <row r="1872" spans="1:90" s="5" customFormat="1" x14ac:dyDescent="0.25">
      <c r="A1872" s="145"/>
      <c r="B1872" s="145"/>
      <c r="C1872" s="145"/>
      <c r="D1872" s="145"/>
      <c r="E1872" s="145"/>
      <c r="F1872" s="145"/>
      <c r="G1872" s="145"/>
      <c r="H1872" s="145"/>
      <c r="I1872" s="145"/>
      <c r="J1872" s="145"/>
      <c r="K1872" s="145"/>
      <c r="L1872" s="145"/>
      <c r="M1872" s="145"/>
      <c r="N1872" s="145"/>
      <c r="O1872" s="145"/>
      <c r="P1872" s="145"/>
      <c r="Q1872" s="145"/>
      <c r="R1872" s="145"/>
      <c r="S1872" s="145"/>
      <c r="T1872" s="145"/>
      <c r="U1872" s="145"/>
      <c r="V1872" s="145"/>
      <c r="W1872" s="145"/>
      <c r="X1872" s="145"/>
      <c r="Y1872" s="145"/>
      <c r="Z1872" s="145"/>
      <c r="AA1872" s="145"/>
      <c r="AB1872" s="145"/>
      <c r="AC1872" s="169"/>
      <c r="AD1872" s="169"/>
      <c r="AE1872" s="169"/>
      <c r="AF1872" s="169"/>
      <c r="AG1872" s="169"/>
      <c r="AH1872" s="170"/>
      <c r="AI1872" s="145"/>
      <c r="AJ1872" s="145"/>
      <c r="AK1872" s="145"/>
      <c r="AL1872" s="145"/>
      <c r="AY1872" s="171"/>
      <c r="AZ1872" s="167"/>
      <c r="BA1872" s="172"/>
      <c r="BG1872" s="171"/>
      <c r="BH1872" s="167"/>
      <c r="BI1872" s="172"/>
      <c r="CG1872" s="430"/>
      <c r="CH1872" s="430"/>
      <c r="CL1872" s="147"/>
    </row>
    <row r="1873" spans="1:90" s="5" customFormat="1" x14ac:dyDescent="0.25">
      <c r="A1873" s="145"/>
      <c r="B1873" s="145"/>
      <c r="C1873" s="145"/>
      <c r="D1873" s="145"/>
      <c r="E1873" s="145"/>
      <c r="F1873" s="145"/>
      <c r="G1873" s="145"/>
      <c r="H1873" s="145"/>
      <c r="I1873" s="145"/>
      <c r="J1873" s="145"/>
      <c r="K1873" s="145"/>
      <c r="L1873" s="145"/>
      <c r="M1873" s="145"/>
      <c r="N1873" s="145"/>
      <c r="O1873" s="145"/>
      <c r="P1873" s="145"/>
      <c r="Q1873" s="145"/>
      <c r="R1873" s="145"/>
      <c r="S1873" s="145"/>
      <c r="T1873" s="145"/>
      <c r="U1873" s="145"/>
      <c r="V1873" s="145"/>
      <c r="W1873" s="145"/>
      <c r="X1873" s="145"/>
      <c r="Y1873" s="145"/>
      <c r="Z1873" s="145"/>
      <c r="AA1873" s="145"/>
      <c r="AB1873" s="145"/>
      <c r="AC1873" s="169"/>
      <c r="AD1873" s="169"/>
      <c r="AE1873" s="169"/>
      <c r="AF1873" s="169"/>
      <c r="AG1873" s="169"/>
      <c r="AH1873" s="170"/>
      <c r="AI1873" s="145"/>
      <c r="AJ1873" s="145"/>
      <c r="AK1873" s="145"/>
      <c r="AL1873" s="145"/>
      <c r="AY1873" s="171"/>
      <c r="AZ1873" s="167"/>
      <c r="BA1873" s="172"/>
      <c r="BG1873" s="171"/>
      <c r="BH1873" s="167"/>
      <c r="BI1873" s="172"/>
      <c r="CG1873" s="430"/>
      <c r="CH1873" s="430"/>
      <c r="CL1873" s="147"/>
    </row>
    <row r="1874" spans="1:90" s="5" customFormat="1" x14ac:dyDescent="0.25">
      <c r="A1874" s="145"/>
      <c r="B1874" s="145"/>
      <c r="C1874" s="145"/>
      <c r="D1874" s="145"/>
      <c r="E1874" s="145"/>
      <c r="F1874" s="145"/>
      <c r="G1874" s="145"/>
      <c r="H1874" s="145"/>
      <c r="I1874" s="145"/>
      <c r="J1874" s="145"/>
      <c r="K1874" s="145"/>
      <c r="L1874" s="145"/>
      <c r="M1874" s="145"/>
      <c r="N1874" s="145"/>
      <c r="O1874" s="145"/>
      <c r="P1874" s="145"/>
      <c r="Q1874" s="145"/>
      <c r="R1874" s="145"/>
      <c r="S1874" s="145"/>
      <c r="T1874" s="145"/>
      <c r="U1874" s="145"/>
      <c r="V1874" s="145"/>
      <c r="W1874" s="145"/>
      <c r="X1874" s="145"/>
      <c r="Y1874" s="145"/>
      <c r="Z1874" s="145"/>
      <c r="AA1874" s="145"/>
      <c r="AB1874" s="145"/>
      <c r="AC1874" s="169"/>
      <c r="AD1874" s="169"/>
      <c r="AE1874" s="169"/>
      <c r="AF1874" s="169"/>
      <c r="AG1874" s="169"/>
      <c r="AH1874" s="170"/>
      <c r="AI1874" s="145"/>
      <c r="AJ1874" s="145"/>
      <c r="AK1874" s="145"/>
      <c r="AL1874" s="145"/>
      <c r="AY1874" s="171"/>
      <c r="AZ1874" s="167"/>
      <c r="BA1874" s="172"/>
      <c r="BG1874" s="171"/>
      <c r="BH1874" s="167"/>
      <c r="BI1874" s="172"/>
      <c r="CG1874" s="430"/>
      <c r="CH1874" s="430"/>
      <c r="CL1874" s="147"/>
    </row>
    <row r="1875" spans="1:90" s="5" customFormat="1" x14ac:dyDescent="0.25">
      <c r="A1875" s="145"/>
      <c r="B1875" s="145"/>
      <c r="C1875" s="145"/>
      <c r="D1875" s="145"/>
      <c r="E1875" s="145"/>
      <c r="F1875" s="145"/>
      <c r="G1875" s="145"/>
      <c r="H1875" s="145"/>
      <c r="I1875" s="145"/>
      <c r="J1875" s="145"/>
      <c r="K1875" s="145"/>
      <c r="L1875" s="145"/>
      <c r="M1875" s="145"/>
      <c r="N1875" s="145"/>
      <c r="O1875" s="145"/>
      <c r="P1875" s="145"/>
      <c r="Q1875" s="145"/>
      <c r="R1875" s="145"/>
      <c r="S1875" s="145"/>
      <c r="T1875" s="145"/>
      <c r="U1875" s="145"/>
      <c r="V1875" s="145"/>
      <c r="W1875" s="145"/>
      <c r="X1875" s="145"/>
      <c r="Y1875" s="145"/>
      <c r="Z1875" s="145"/>
      <c r="AA1875" s="145"/>
      <c r="AB1875" s="145"/>
      <c r="AC1875" s="169"/>
      <c r="AD1875" s="169"/>
      <c r="AE1875" s="169"/>
      <c r="AF1875" s="169"/>
      <c r="AG1875" s="169"/>
      <c r="AH1875" s="170"/>
      <c r="AI1875" s="145"/>
      <c r="AJ1875" s="145"/>
      <c r="AK1875" s="145"/>
      <c r="AL1875" s="145"/>
      <c r="AY1875" s="171"/>
      <c r="AZ1875" s="167"/>
      <c r="BA1875" s="172"/>
      <c r="BG1875" s="171"/>
      <c r="BH1875" s="167"/>
      <c r="BI1875" s="172"/>
      <c r="CG1875" s="430"/>
      <c r="CH1875" s="430"/>
      <c r="CL1875" s="147"/>
    </row>
    <row r="1876" spans="1:90" s="5" customFormat="1" x14ac:dyDescent="0.25">
      <c r="A1876" s="145"/>
      <c r="B1876" s="145"/>
      <c r="C1876" s="145"/>
      <c r="D1876" s="145"/>
      <c r="E1876" s="145"/>
      <c r="F1876" s="145"/>
      <c r="G1876" s="145"/>
      <c r="H1876" s="145"/>
      <c r="I1876" s="145"/>
      <c r="J1876" s="145"/>
      <c r="K1876" s="145"/>
      <c r="L1876" s="145"/>
      <c r="M1876" s="145"/>
      <c r="N1876" s="145"/>
      <c r="O1876" s="145"/>
      <c r="P1876" s="145"/>
      <c r="Q1876" s="145"/>
      <c r="R1876" s="145"/>
      <c r="S1876" s="145"/>
      <c r="T1876" s="145"/>
      <c r="U1876" s="145"/>
      <c r="V1876" s="145"/>
      <c r="W1876" s="145"/>
      <c r="X1876" s="145"/>
      <c r="Y1876" s="145"/>
      <c r="Z1876" s="145"/>
      <c r="AA1876" s="145"/>
      <c r="AB1876" s="145"/>
      <c r="AC1876" s="169"/>
      <c r="AD1876" s="169"/>
      <c r="AE1876" s="169"/>
      <c r="AF1876" s="169"/>
      <c r="AG1876" s="169"/>
      <c r="AH1876" s="170"/>
      <c r="AI1876" s="145"/>
      <c r="AJ1876" s="145"/>
      <c r="AK1876" s="145"/>
      <c r="AL1876" s="145"/>
      <c r="AY1876" s="171"/>
      <c r="AZ1876" s="167"/>
      <c r="BA1876" s="172"/>
      <c r="BG1876" s="171"/>
      <c r="BH1876" s="167"/>
      <c r="BI1876" s="172"/>
      <c r="CG1876" s="430"/>
      <c r="CH1876" s="430"/>
      <c r="CL1876" s="147"/>
    </row>
    <row r="1877" spans="1:90" s="5" customFormat="1" x14ac:dyDescent="0.25">
      <c r="A1877" s="145"/>
      <c r="B1877" s="145"/>
      <c r="C1877" s="145"/>
      <c r="D1877" s="145"/>
      <c r="E1877" s="145"/>
      <c r="F1877" s="145"/>
      <c r="G1877" s="145"/>
      <c r="H1877" s="145"/>
      <c r="I1877" s="145"/>
      <c r="J1877" s="145"/>
      <c r="K1877" s="145"/>
      <c r="L1877" s="145"/>
      <c r="M1877" s="145"/>
      <c r="N1877" s="145"/>
      <c r="O1877" s="145"/>
      <c r="P1877" s="145"/>
      <c r="Q1877" s="145"/>
      <c r="R1877" s="145"/>
      <c r="S1877" s="145"/>
      <c r="T1877" s="145"/>
      <c r="U1877" s="145"/>
      <c r="V1877" s="145"/>
      <c r="W1877" s="145"/>
      <c r="X1877" s="145"/>
      <c r="Y1877" s="145"/>
      <c r="Z1877" s="145"/>
      <c r="AA1877" s="145"/>
      <c r="AB1877" s="145"/>
      <c r="AC1877" s="169"/>
      <c r="AD1877" s="169"/>
      <c r="AE1877" s="169"/>
      <c r="AF1877" s="169"/>
      <c r="AG1877" s="169"/>
      <c r="AH1877" s="170"/>
      <c r="AI1877" s="145"/>
      <c r="AJ1877" s="145"/>
      <c r="AK1877" s="145"/>
      <c r="AL1877" s="145"/>
      <c r="AY1877" s="171"/>
      <c r="AZ1877" s="167"/>
      <c r="BA1877" s="172"/>
      <c r="BG1877" s="171"/>
      <c r="BH1877" s="167"/>
      <c r="BI1877" s="172"/>
      <c r="CG1877" s="430"/>
      <c r="CH1877" s="430"/>
      <c r="CL1877" s="147"/>
    </row>
    <row r="1878" spans="1:90" s="5" customFormat="1" x14ac:dyDescent="0.25">
      <c r="A1878" s="145"/>
      <c r="B1878" s="145"/>
      <c r="C1878" s="145"/>
      <c r="D1878" s="145"/>
      <c r="E1878" s="145"/>
      <c r="F1878" s="145"/>
      <c r="G1878" s="145"/>
      <c r="H1878" s="145"/>
      <c r="I1878" s="145"/>
      <c r="J1878" s="145"/>
      <c r="K1878" s="145"/>
      <c r="L1878" s="145"/>
      <c r="M1878" s="145"/>
      <c r="N1878" s="145"/>
      <c r="O1878" s="145"/>
      <c r="P1878" s="145"/>
      <c r="Q1878" s="145"/>
      <c r="R1878" s="145"/>
      <c r="S1878" s="145"/>
      <c r="T1878" s="145"/>
      <c r="U1878" s="145"/>
      <c r="V1878" s="145"/>
      <c r="W1878" s="145"/>
      <c r="X1878" s="145"/>
      <c r="Y1878" s="145"/>
      <c r="Z1878" s="145"/>
      <c r="AA1878" s="145"/>
      <c r="AB1878" s="145"/>
      <c r="AC1878" s="169"/>
      <c r="AD1878" s="169"/>
      <c r="AE1878" s="169"/>
      <c r="AF1878" s="169"/>
      <c r="AG1878" s="169"/>
      <c r="AH1878" s="170"/>
      <c r="AI1878" s="145"/>
      <c r="AJ1878" s="145"/>
      <c r="AK1878" s="145"/>
      <c r="AL1878" s="145"/>
      <c r="AY1878" s="171"/>
      <c r="AZ1878" s="167"/>
      <c r="BA1878" s="172"/>
      <c r="BG1878" s="171"/>
      <c r="BH1878" s="167"/>
      <c r="BI1878" s="172"/>
      <c r="CG1878" s="430"/>
      <c r="CH1878" s="430"/>
      <c r="CL1878" s="147"/>
    </row>
    <row r="1879" spans="1:90" s="5" customFormat="1" x14ac:dyDescent="0.25">
      <c r="A1879" s="145"/>
      <c r="B1879" s="145"/>
      <c r="C1879" s="145"/>
      <c r="D1879" s="145"/>
      <c r="E1879" s="145"/>
      <c r="F1879" s="145"/>
      <c r="G1879" s="145"/>
      <c r="H1879" s="145"/>
      <c r="I1879" s="145"/>
      <c r="J1879" s="145"/>
      <c r="K1879" s="145"/>
      <c r="L1879" s="145"/>
      <c r="M1879" s="145"/>
      <c r="N1879" s="145"/>
      <c r="O1879" s="145"/>
      <c r="P1879" s="145"/>
      <c r="Q1879" s="145"/>
      <c r="R1879" s="145"/>
      <c r="S1879" s="145"/>
      <c r="T1879" s="145"/>
      <c r="U1879" s="145"/>
      <c r="V1879" s="145"/>
      <c r="W1879" s="145"/>
      <c r="X1879" s="145"/>
      <c r="Y1879" s="145"/>
      <c r="Z1879" s="145"/>
      <c r="AA1879" s="145"/>
      <c r="AB1879" s="145"/>
      <c r="AC1879" s="169"/>
      <c r="AD1879" s="169"/>
      <c r="AE1879" s="169"/>
      <c r="AF1879" s="169"/>
      <c r="AG1879" s="169"/>
      <c r="AH1879" s="170"/>
      <c r="AI1879" s="145"/>
      <c r="AJ1879" s="145"/>
      <c r="AK1879" s="145"/>
      <c r="AL1879" s="145"/>
      <c r="AY1879" s="171"/>
      <c r="AZ1879" s="167"/>
      <c r="BA1879" s="172"/>
      <c r="BG1879" s="171"/>
      <c r="BH1879" s="167"/>
      <c r="BI1879" s="172"/>
      <c r="CG1879" s="430"/>
      <c r="CH1879" s="430"/>
      <c r="CL1879" s="147"/>
    </row>
    <row r="1880" spans="1:90" s="5" customFormat="1" x14ac:dyDescent="0.25">
      <c r="A1880" s="145"/>
      <c r="B1880" s="145"/>
      <c r="C1880" s="145"/>
      <c r="D1880" s="145"/>
      <c r="E1880" s="145"/>
      <c r="F1880" s="145"/>
      <c r="G1880" s="145"/>
      <c r="H1880" s="145"/>
      <c r="I1880" s="145"/>
      <c r="J1880" s="145"/>
      <c r="K1880" s="145"/>
      <c r="L1880" s="145"/>
      <c r="M1880" s="145"/>
      <c r="N1880" s="145"/>
      <c r="O1880" s="145"/>
      <c r="P1880" s="145"/>
      <c r="Q1880" s="145"/>
      <c r="R1880" s="145"/>
      <c r="S1880" s="145"/>
      <c r="T1880" s="145"/>
      <c r="U1880" s="145"/>
      <c r="V1880" s="145"/>
      <c r="W1880" s="145"/>
      <c r="X1880" s="145"/>
      <c r="Y1880" s="145"/>
      <c r="Z1880" s="145"/>
      <c r="AA1880" s="145"/>
      <c r="AB1880" s="145"/>
      <c r="AC1880" s="169"/>
      <c r="AD1880" s="169"/>
      <c r="AE1880" s="169"/>
      <c r="AF1880" s="169"/>
      <c r="AG1880" s="169"/>
      <c r="AH1880" s="170"/>
      <c r="AI1880" s="145"/>
      <c r="AJ1880" s="145"/>
      <c r="AK1880" s="145"/>
      <c r="AL1880" s="145"/>
      <c r="AY1880" s="171"/>
      <c r="AZ1880" s="167"/>
      <c r="BA1880" s="172"/>
      <c r="BG1880" s="171"/>
      <c r="BH1880" s="167"/>
      <c r="BI1880" s="172"/>
      <c r="CG1880" s="430"/>
      <c r="CH1880" s="430"/>
      <c r="CL1880" s="147"/>
    </row>
    <row r="1881" spans="1:90" s="5" customFormat="1" x14ac:dyDescent="0.25">
      <c r="A1881" s="145"/>
      <c r="B1881" s="145"/>
      <c r="C1881" s="145"/>
      <c r="D1881" s="145"/>
      <c r="E1881" s="145"/>
      <c r="F1881" s="145"/>
      <c r="G1881" s="145"/>
      <c r="H1881" s="145"/>
      <c r="I1881" s="145"/>
      <c r="J1881" s="145"/>
      <c r="K1881" s="145"/>
      <c r="L1881" s="145"/>
      <c r="M1881" s="145"/>
      <c r="N1881" s="145"/>
      <c r="O1881" s="145"/>
      <c r="P1881" s="145"/>
      <c r="Q1881" s="145"/>
      <c r="R1881" s="145"/>
      <c r="S1881" s="145"/>
      <c r="T1881" s="145"/>
      <c r="U1881" s="145"/>
      <c r="V1881" s="145"/>
      <c r="W1881" s="145"/>
      <c r="X1881" s="145"/>
      <c r="Y1881" s="145"/>
      <c r="Z1881" s="145"/>
      <c r="AA1881" s="145"/>
      <c r="AB1881" s="145"/>
      <c r="AC1881" s="169"/>
      <c r="AD1881" s="169"/>
      <c r="AE1881" s="169"/>
      <c r="AF1881" s="169"/>
      <c r="AG1881" s="169"/>
      <c r="AH1881" s="170"/>
      <c r="AI1881" s="145"/>
      <c r="AJ1881" s="145"/>
      <c r="AK1881" s="145"/>
      <c r="AL1881" s="145"/>
      <c r="AY1881" s="171"/>
      <c r="AZ1881" s="167"/>
      <c r="BA1881" s="172"/>
      <c r="BG1881" s="171"/>
      <c r="BH1881" s="167"/>
      <c r="BI1881" s="172"/>
      <c r="CG1881" s="430"/>
      <c r="CH1881" s="430"/>
      <c r="CL1881" s="147"/>
    </row>
    <row r="1882" spans="1:90" s="5" customFormat="1" x14ac:dyDescent="0.25">
      <c r="A1882" s="145"/>
      <c r="B1882" s="145"/>
      <c r="C1882" s="145"/>
      <c r="D1882" s="145"/>
      <c r="E1882" s="145"/>
      <c r="F1882" s="145"/>
      <c r="G1882" s="145"/>
      <c r="H1882" s="145"/>
      <c r="I1882" s="145"/>
      <c r="J1882" s="145"/>
      <c r="K1882" s="145"/>
      <c r="L1882" s="145"/>
      <c r="M1882" s="145"/>
      <c r="N1882" s="145"/>
      <c r="O1882" s="145"/>
      <c r="P1882" s="145"/>
      <c r="Q1882" s="145"/>
      <c r="R1882" s="145"/>
      <c r="S1882" s="145"/>
      <c r="T1882" s="145"/>
      <c r="U1882" s="145"/>
      <c r="V1882" s="145"/>
      <c r="W1882" s="145"/>
      <c r="X1882" s="145"/>
      <c r="Y1882" s="145"/>
      <c r="Z1882" s="145"/>
      <c r="AA1882" s="145"/>
      <c r="AB1882" s="145"/>
      <c r="AC1882" s="169"/>
      <c r="AD1882" s="169"/>
      <c r="AE1882" s="169"/>
      <c r="AF1882" s="169"/>
      <c r="AG1882" s="169"/>
      <c r="AH1882" s="170"/>
      <c r="AI1882" s="145"/>
      <c r="AJ1882" s="145"/>
      <c r="AK1882" s="145"/>
      <c r="AL1882" s="145"/>
      <c r="AY1882" s="171"/>
      <c r="AZ1882" s="167"/>
      <c r="BA1882" s="172"/>
      <c r="BG1882" s="171"/>
      <c r="BH1882" s="167"/>
      <c r="BI1882" s="172"/>
      <c r="CG1882" s="430"/>
      <c r="CH1882" s="430"/>
      <c r="CL1882" s="147"/>
    </row>
    <row r="1883" spans="1:90" s="5" customFormat="1" x14ac:dyDescent="0.25">
      <c r="A1883" s="145"/>
      <c r="B1883" s="145"/>
      <c r="C1883" s="145"/>
      <c r="D1883" s="145"/>
      <c r="E1883" s="145"/>
      <c r="F1883" s="145"/>
      <c r="G1883" s="145"/>
      <c r="H1883" s="145"/>
      <c r="I1883" s="145"/>
      <c r="J1883" s="145"/>
      <c r="K1883" s="145"/>
      <c r="L1883" s="145"/>
      <c r="M1883" s="145"/>
      <c r="N1883" s="145"/>
      <c r="O1883" s="145"/>
      <c r="P1883" s="145"/>
      <c r="Q1883" s="145"/>
      <c r="R1883" s="145"/>
      <c r="S1883" s="145"/>
      <c r="T1883" s="145"/>
      <c r="U1883" s="145"/>
      <c r="V1883" s="145"/>
      <c r="W1883" s="145"/>
      <c r="X1883" s="145"/>
      <c r="Y1883" s="145"/>
      <c r="Z1883" s="145"/>
      <c r="AA1883" s="145"/>
      <c r="AB1883" s="145"/>
      <c r="AC1883" s="169"/>
      <c r="AD1883" s="169"/>
      <c r="AE1883" s="169"/>
      <c r="AF1883" s="169"/>
      <c r="AG1883" s="169"/>
      <c r="AH1883" s="170"/>
      <c r="AI1883" s="145"/>
      <c r="AJ1883" s="145"/>
      <c r="AK1883" s="145"/>
      <c r="AL1883" s="145"/>
      <c r="AY1883" s="171"/>
      <c r="AZ1883" s="167"/>
      <c r="BA1883" s="172"/>
      <c r="BG1883" s="171"/>
      <c r="BH1883" s="167"/>
      <c r="BI1883" s="172"/>
      <c r="CG1883" s="430"/>
      <c r="CH1883" s="430"/>
      <c r="CL1883" s="147"/>
    </row>
    <row r="1884" spans="1:90" s="5" customFormat="1" x14ac:dyDescent="0.25">
      <c r="A1884" s="145"/>
      <c r="B1884" s="145"/>
      <c r="C1884" s="145"/>
      <c r="D1884" s="145"/>
      <c r="E1884" s="145"/>
      <c r="F1884" s="145"/>
      <c r="G1884" s="145"/>
      <c r="H1884" s="145"/>
      <c r="I1884" s="145"/>
      <c r="J1884" s="145"/>
      <c r="K1884" s="145"/>
      <c r="L1884" s="145"/>
      <c r="M1884" s="145"/>
      <c r="N1884" s="145"/>
      <c r="O1884" s="145"/>
      <c r="P1884" s="145"/>
      <c r="Q1884" s="145"/>
      <c r="R1884" s="145"/>
      <c r="S1884" s="145"/>
      <c r="T1884" s="145"/>
      <c r="U1884" s="145"/>
      <c r="V1884" s="145"/>
      <c r="W1884" s="145"/>
      <c r="X1884" s="145"/>
      <c r="Y1884" s="145"/>
      <c r="Z1884" s="145"/>
      <c r="AA1884" s="145"/>
      <c r="AB1884" s="145"/>
      <c r="AC1884" s="169"/>
      <c r="AD1884" s="169"/>
      <c r="AE1884" s="169"/>
      <c r="AF1884" s="169"/>
      <c r="AG1884" s="169"/>
      <c r="AH1884" s="170"/>
      <c r="AI1884" s="145"/>
      <c r="AJ1884" s="145"/>
      <c r="AK1884" s="145"/>
      <c r="AL1884" s="145"/>
      <c r="AY1884" s="171"/>
      <c r="AZ1884" s="167"/>
      <c r="BA1884" s="172"/>
      <c r="BG1884" s="171"/>
      <c r="BH1884" s="167"/>
      <c r="BI1884" s="172"/>
      <c r="CG1884" s="430"/>
      <c r="CH1884" s="430"/>
      <c r="CL1884" s="147"/>
    </row>
    <row r="1885" spans="1:90" s="5" customFormat="1" x14ac:dyDescent="0.25">
      <c r="A1885" s="145"/>
      <c r="B1885" s="145"/>
      <c r="C1885" s="145"/>
      <c r="D1885" s="145"/>
      <c r="E1885" s="145"/>
      <c r="F1885" s="145"/>
      <c r="G1885" s="145"/>
      <c r="H1885" s="145"/>
      <c r="I1885" s="145"/>
      <c r="J1885" s="145"/>
      <c r="K1885" s="145"/>
      <c r="L1885" s="145"/>
      <c r="M1885" s="145"/>
      <c r="N1885" s="145"/>
      <c r="O1885" s="145"/>
      <c r="P1885" s="145"/>
      <c r="Q1885" s="145"/>
      <c r="R1885" s="145"/>
      <c r="S1885" s="145"/>
      <c r="T1885" s="145"/>
      <c r="U1885" s="145"/>
      <c r="V1885" s="145"/>
      <c r="W1885" s="145"/>
      <c r="X1885" s="145"/>
      <c r="Y1885" s="145"/>
      <c r="Z1885" s="145"/>
      <c r="AA1885" s="145"/>
      <c r="AB1885" s="145"/>
      <c r="AC1885" s="169"/>
      <c r="AD1885" s="169"/>
      <c r="AE1885" s="169"/>
      <c r="AF1885" s="169"/>
      <c r="AG1885" s="169"/>
      <c r="AH1885" s="170"/>
      <c r="AI1885" s="145"/>
      <c r="AJ1885" s="145"/>
      <c r="AK1885" s="145"/>
      <c r="AL1885" s="145"/>
      <c r="AY1885" s="171"/>
      <c r="AZ1885" s="167"/>
      <c r="BA1885" s="172"/>
      <c r="BG1885" s="171"/>
      <c r="BH1885" s="167"/>
      <c r="BI1885" s="172"/>
      <c r="CG1885" s="430"/>
      <c r="CH1885" s="430"/>
      <c r="CL1885" s="147"/>
    </row>
    <row r="1886" spans="1:90" s="5" customFormat="1" x14ac:dyDescent="0.25">
      <c r="A1886" s="145"/>
      <c r="B1886" s="145"/>
      <c r="C1886" s="145"/>
      <c r="D1886" s="145"/>
      <c r="E1886" s="145"/>
      <c r="F1886" s="145"/>
      <c r="G1886" s="145"/>
      <c r="H1886" s="145"/>
      <c r="I1886" s="145"/>
      <c r="J1886" s="145"/>
      <c r="K1886" s="145"/>
      <c r="L1886" s="145"/>
      <c r="M1886" s="145"/>
      <c r="N1886" s="145"/>
      <c r="O1886" s="145"/>
      <c r="P1886" s="145"/>
      <c r="Q1886" s="145"/>
      <c r="R1886" s="145"/>
      <c r="S1886" s="145"/>
      <c r="T1886" s="145"/>
      <c r="U1886" s="145"/>
      <c r="V1886" s="145"/>
      <c r="W1886" s="145"/>
      <c r="X1886" s="145"/>
      <c r="Y1886" s="145"/>
      <c r="Z1886" s="145"/>
      <c r="AA1886" s="145"/>
      <c r="AB1886" s="145"/>
      <c r="AC1886" s="169"/>
      <c r="AD1886" s="169"/>
      <c r="AE1886" s="169"/>
      <c r="AF1886" s="169"/>
      <c r="AG1886" s="169"/>
      <c r="AH1886" s="170"/>
      <c r="AI1886" s="145"/>
      <c r="AJ1886" s="145"/>
      <c r="AK1886" s="145"/>
      <c r="AL1886" s="145"/>
      <c r="AY1886" s="171"/>
      <c r="AZ1886" s="167"/>
      <c r="BA1886" s="172"/>
      <c r="BG1886" s="171"/>
      <c r="BH1886" s="167"/>
      <c r="BI1886" s="172"/>
      <c r="CG1886" s="430"/>
      <c r="CH1886" s="430"/>
      <c r="CL1886" s="147"/>
    </row>
    <row r="1887" spans="1:90" s="5" customFormat="1" x14ac:dyDescent="0.25">
      <c r="A1887" s="145"/>
      <c r="B1887" s="145"/>
      <c r="C1887" s="145"/>
      <c r="D1887" s="145"/>
      <c r="E1887" s="145"/>
      <c r="F1887" s="145"/>
      <c r="G1887" s="145"/>
      <c r="H1887" s="145"/>
      <c r="I1887" s="145"/>
      <c r="J1887" s="145"/>
      <c r="K1887" s="145"/>
      <c r="L1887" s="145"/>
      <c r="M1887" s="145"/>
      <c r="N1887" s="145"/>
      <c r="O1887" s="145"/>
      <c r="P1887" s="145"/>
      <c r="Q1887" s="145"/>
      <c r="R1887" s="145"/>
      <c r="S1887" s="145"/>
      <c r="T1887" s="145"/>
      <c r="U1887" s="145"/>
      <c r="V1887" s="145"/>
      <c r="W1887" s="145"/>
      <c r="X1887" s="145"/>
      <c r="Y1887" s="145"/>
      <c r="Z1887" s="145"/>
      <c r="AA1887" s="145"/>
      <c r="AB1887" s="145"/>
      <c r="AC1887" s="169"/>
      <c r="AD1887" s="169"/>
      <c r="AE1887" s="169"/>
      <c r="AF1887" s="169"/>
      <c r="AG1887" s="169"/>
      <c r="AH1887" s="170"/>
      <c r="AI1887" s="145"/>
      <c r="AJ1887" s="145"/>
      <c r="AK1887" s="145"/>
      <c r="AL1887" s="145"/>
      <c r="AY1887" s="171"/>
      <c r="AZ1887" s="167"/>
      <c r="BA1887" s="172"/>
      <c r="BG1887" s="171"/>
      <c r="BH1887" s="167"/>
      <c r="BI1887" s="172"/>
      <c r="CG1887" s="430"/>
      <c r="CH1887" s="430"/>
      <c r="CL1887" s="147"/>
    </row>
    <row r="1888" spans="1:90" s="5" customFormat="1" x14ac:dyDescent="0.25">
      <c r="A1888" s="145"/>
      <c r="B1888" s="145"/>
      <c r="C1888" s="145"/>
      <c r="D1888" s="145"/>
      <c r="E1888" s="145"/>
      <c r="F1888" s="145"/>
      <c r="G1888" s="145"/>
      <c r="H1888" s="145"/>
      <c r="I1888" s="145"/>
      <c r="J1888" s="145"/>
      <c r="K1888" s="145"/>
      <c r="L1888" s="145"/>
      <c r="M1888" s="145"/>
      <c r="N1888" s="145"/>
      <c r="O1888" s="145"/>
      <c r="P1888" s="145"/>
      <c r="Q1888" s="145"/>
      <c r="R1888" s="145"/>
      <c r="S1888" s="145"/>
      <c r="T1888" s="145"/>
      <c r="U1888" s="145"/>
      <c r="V1888" s="145"/>
      <c r="W1888" s="145"/>
      <c r="X1888" s="145"/>
      <c r="Y1888" s="145"/>
      <c r="Z1888" s="145"/>
      <c r="AA1888" s="145"/>
      <c r="AB1888" s="145"/>
      <c r="AC1888" s="169"/>
      <c r="AD1888" s="169"/>
      <c r="AE1888" s="169"/>
      <c r="AF1888" s="169"/>
      <c r="AG1888" s="169"/>
      <c r="AH1888" s="170"/>
      <c r="AI1888" s="145"/>
      <c r="AJ1888" s="145"/>
      <c r="AK1888" s="145"/>
      <c r="AL1888" s="145"/>
      <c r="AY1888" s="171"/>
      <c r="AZ1888" s="167"/>
      <c r="BA1888" s="172"/>
      <c r="BG1888" s="171"/>
      <c r="BH1888" s="167"/>
      <c r="BI1888" s="172"/>
      <c r="CG1888" s="430"/>
      <c r="CH1888" s="430"/>
      <c r="CL1888" s="147"/>
    </row>
    <row r="1889" spans="1:90" s="5" customFormat="1" x14ac:dyDescent="0.25">
      <c r="A1889" s="145"/>
      <c r="B1889" s="145"/>
      <c r="C1889" s="145"/>
      <c r="D1889" s="145"/>
      <c r="E1889" s="145"/>
      <c r="F1889" s="145"/>
      <c r="G1889" s="145"/>
      <c r="H1889" s="145"/>
      <c r="I1889" s="145"/>
      <c r="J1889" s="145"/>
      <c r="K1889" s="145"/>
      <c r="L1889" s="145"/>
      <c r="M1889" s="145"/>
      <c r="N1889" s="145"/>
      <c r="O1889" s="145"/>
      <c r="P1889" s="145"/>
      <c r="Q1889" s="145"/>
      <c r="R1889" s="145"/>
      <c r="S1889" s="145"/>
      <c r="T1889" s="145"/>
      <c r="U1889" s="145"/>
      <c r="V1889" s="145"/>
      <c r="W1889" s="145"/>
      <c r="X1889" s="145"/>
      <c r="Y1889" s="145"/>
      <c r="Z1889" s="145"/>
      <c r="AA1889" s="145"/>
      <c r="AB1889" s="145"/>
      <c r="AC1889" s="169"/>
      <c r="AD1889" s="169"/>
      <c r="AE1889" s="169"/>
      <c r="AF1889" s="169"/>
      <c r="AG1889" s="169"/>
      <c r="AH1889" s="170"/>
      <c r="AI1889" s="145"/>
      <c r="AJ1889" s="145"/>
      <c r="AK1889" s="145"/>
      <c r="AL1889" s="145"/>
      <c r="AY1889" s="171"/>
      <c r="AZ1889" s="167"/>
      <c r="BA1889" s="172"/>
      <c r="BG1889" s="171"/>
      <c r="BH1889" s="167"/>
      <c r="BI1889" s="172"/>
      <c r="CG1889" s="430"/>
      <c r="CH1889" s="430"/>
      <c r="CL1889" s="147"/>
    </row>
    <row r="1890" spans="1:90" s="5" customFormat="1" x14ac:dyDescent="0.25">
      <c r="A1890" s="145"/>
      <c r="B1890" s="145"/>
      <c r="C1890" s="145"/>
      <c r="D1890" s="145"/>
      <c r="E1890" s="145"/>
      <c r="F1890" s="145"/>
      <c r="G1890" s="145"/>
      <c r="H1890" s="145"/>
      <c r="I1890" s="145"/>
      <c r="J1890" s="145"/>
      <c r="K1890" s="145"/>
      <c r="L1890" s="145"/>
      <c r="M1890" s="145"/>
      <c r="N1890" s="145"/>
      <c r="O1890" s="145"/>
      <c r="P1890" s="145"/>
      <c r="Q1890" s="145"/>
      <c r="R1890" s="145"/>
      <c r="S1890" s="145"/>
      <c r="T1890" s="145"/>
      <c r="U1890" s="145"/>
      <c r="V1890" s="145"/>
      <c r="W1890" s="145"/>
      <c r="X1890" s="145"/>
      <c r="Y1890" s="145"/>
      <c r="Z1890" s="145"/>
      <c r="AA1890" s="145"/>
      <c r="AB1890" s="145"/>
      <c r="AC1890" s="169"/>
      <c r="AD1890" s="169"/>
      <c r="AE1890" s="169"/>
      <c r="AF1890" s="169"/>
      <c r="AG1890" s="169"/>
      <c r="AH1890" s="170"/>
      <c r="AI1890" s="145"/>
      <c r="AJ1890" s="145"/>
      <c r="AK1890" s="145"/>
      <c r="AL1890" s="145"/>
      <c r="AY1890" s="171"/>
      <c r="AZ1890" s="167"/>
      <c r="BA1890" s="172"/>
      <c r="BG1890" s="171"/>
      <c r="BH1890" s="167"/>
      <c r="BI1890" s="172"/>
      <c r="CG1890" s="430"/>
      <c r="CH1890" s="430"/>
      <c r="CL1890" s="147"/>
    </row>
    <row r="1891" spans="1:90" s="5" customFormat="1" x14ac:dyDescent="0.25">
      <c r="A1891" s="145"/>
      <c r="B1891" s="145"/>
      <c r="C1891" s="145"/>
      <c r="D1891" s="145"/>
      <c r="E1891" s="145"/>
      <c r="F1891" s="145"/>
      <c r="G1891" s="145"/>
      <c r="H1891" s="145"/>
      <c r="I1891" s="145"/>
      <c r="J1891" s="145"/>
      <c r="K1891" s="145"/>
      <c r="L1891" s="145"/>
      <c r="M1891" s="145"/>
      <c r="N1891" s="145"/>
      <c r="O1891" s="145"/>
      <c r="P1891" s="145"/>
      <c r="Q1891" s="145"/>
      <c r="R1891" s="145"/>
      <c r="S1891" s="145"/>
      <c r="T1891" s="145"/>
      <c r="U1891" s="145"/>
      <c r="V1891" s="145"/>
      <c r="W1891" s="145"/>
      <c r="X1891" s="145"/>
      <c r="Y1891" s="145"/>
      <c r="Z1891" s="145"/>
      <c r="AA1891" s="145"/>
      <c r="AB1891" s="145"/>
      <c r="AC1891" s="169"/>
      <c r="AD1891" s="169"/>
      <c r="AE1891" s="169"/>
      <c r="AF1891" s="169"/>
      <c r="AG1891" s="169"/>
      <c r="AH1891" s="170"/>
      <c r="AI1891" s="145"/>
      <c r="AJ1891" s="145"/>
      <c r="AK1891" s="145"/>
      <c r="AL1891" s="145"/>
      <c r="AY1891" s="171"/>
      <c r="AZ1891" s="167"/>
      <c r="BA1891" s="172"/>
      <c r="BG1891" s="171"/>
      <c r="BH1891" s="167"/>
      <c r="BI1891" s="172"/>
      <c r="CG1891" s="430"/>
      <c r="CH1891" s="430"/>
      <c r="CL1891" s="147"/>
    </row>
    <row r="1892" spans="1:90" s="5" customFormat="1" x14ac:dyDescent="0.25">
      <c r="A1892" s="145"/>
      <c r="B1892" s="145"/>
      <c r="C1892" s="145"/>
      <c r="D1892" s="145"/>
      <c r="E1892" s="145"/>
      <c r="F1892" s="145"/>
      <c r="G1892" s="145"/>
      <c r="H1892" s="145"/>
      <c r="I1892" s="145"/>
      <c r="J1892" s="145"/>
      <c r="K1892" s="145"/>
      <c r="L1892" s="145"/>
      <c r="M1892" s="145"/>
      <c r="N1892" s="145"/>
      <c r="O1892" s="145"/>
      <c r="P1892" s="145"/>
      <c r="Q1892" s="145"/>
      <c r="R1892" s="145"/>
      <c r="S1892" s="145"/>
      <c r="T1892" s="145"/>
      <c r="U1892" s="145"/>
      <c r="V1892" s="145"/>
      <c r="W1892" s="145"/>
      <c r="X1892" s="145"/>
      <c r="Y1892" s="145"/>
      <c r="Z1892" s="145"/>
      <c r="AA1892" s="145"/>
      <c r="AB1892" s="145"/>
      <c r="AC1892" s="169"/>
      <c r="AD1892" s="169"/>
      <c r="AE1892" s="169"/>
      <c r="AF1892" s="169"/>
      <c r="AG1892" s="169"/>
      <c r="AH1892" s="170"/>
      <c r="AI1892" s="145"/>
      <c r="AJ1892" s="145"/>
      <c r="AK1892" s="145"/>
      <c r="AL1892" s="145"/>
      <c r="AY1892" s="171"/>
      <c r="AZ1892" s="167"/>
      <c r="BA1892" s="172"/>
      <c r="BG1892" s="171"/>
      <c r="BH1892" s="167"/>
      <c r="BI1892" s="172"/>
      <c r="CG1892" s="430"/>
      <c r="CH1892" s="430"/>
      <c r="CL1892" s="147"/>
    </row>
    <row r="1893" spans="1:90" s="5" customFormat="1" x14ac:dyDescent="0.25">
      <c r="A1893" s="145"/>
      <c r="B1893" s="145"/>
      <c r="C1893" s="145"/>
      <c r="D1893" s="145"/>
      <c r="E1893" s="145"/>
      <c r="F1893" s="145"/>
      <c r="G1893" s="145"/>
      <c r="H1893" s="145"/>
      <c r="I1893" s="145"/>
      <c r="J1893" s="145"/>
      <c r="K1893" s="145"/>
      <c r="L1893" s="145"/>
      <c r="M1893" s="145"/>
      <c r="N1893" s="145"/>
      <c r="O1893" s="145"/>
      <c r="P1893" s="145"/>
      <c r="Q1893" s="145"/>
      <c r="R1893" s="145"/>
      <c r="S1893" s="145"/>
      <c r="T1893" s="145"/>
      <c r="U1893" s="145"/>
      <c r="V1893" s="145"/>
      <c r="W1893" s="145"/>
      <c r="X1893" s="145"/>
      <c r="Y1893" s="145"/>
      <c r="Z1893" s="145"/>
      <c r="AA1893" s="145"/>
      <c r="AB1893" s="145"/>
      <c r="AC1893" s="169"/>
      <c r="AD1893" s="169"/>
      <c r="AE1893" s="169"/>
      <c r="AF1893" s="169"/>
      <c r="AG1893" s="169"/>
      <c r="AH1893" s="170"/>
      <c r="AI1893" s="145"/>
      <c r="AJ1893" s="145"/>
      <c r="AK1893" s="145"/>
      <c r="AL1893" s="145"/>
      <c r="AY1893" s="171"/>
      <c r="AZ1893" s="167"/>
      <c r="BA1893" s="172"/>
      <c r="BG1893" s="171"/>
      <c r="BH1893" s="167"/>
      <c r="BI1893" s="172"/>
      <c r="CG1893" s="430"/>
      <c r="CH1893" s="430"/>
      <c r="CL1893" s="147"/>
    </row>
    <row r="1894" spans="1:90" s="5" customFormat="1" x14ac:dyDescent="0.25">
      <c r="A1894" s="145"/>
      <c r="B1894" s="145"/>
      <c r="C1894" s="145"/>
      <c r="D1894" s="145"/>
      <c r="E1894" s="145"/>
      <c r="F1894" s="145"/>
      <c r="G1894" s="145"/>
      <c r="H1894" s="145"/>
      <c r="I1894" s="145"/>
      <c r="J1894" s="145"/>
      <c r="K1894" s="145"/>
      <c r="L1894" s="145"/>
      <c r="M1894" s="145"/>
      <c r="N1894" s="145"/>
      <c r="O1894" s="145"/>
      <c r="P1894" s="145"/>
      <c r="Q1894" s="145"/>
      <c r="R1894" s="145"/>
      <c r="S1894" s="145"/>
      <c r="T1894" s="145"/>
      <c r="U1894" s="145"/>
      <c r="V1894" s="145"/>
      <c r="W1894" s="145"/>
      <c r="X1894" s="145"/>
      <c r="Y1894" s="145"/>
      <c r="Z1894" s="145"/>
      <c r="AA1894" s="145"/>
      <c r="AB1894" s="145"/>
      <c r="AC1894" s="169"/>
      <c r="AD1894" s="169"/>
      <c r="AE1894" s="169"/>
      <c r="AF1894" s="169"/>
      <c r="AG1894" s="169"/>
      <c r="AH1894" s="170"/>
      <c r="AI1894" s="145"/>
      <c r="AJ1894" s="145"/>
      <c r="AK1894" s="145"/>
      <c r="AL1894" s="145"/>
      <c r="AY1894" s="171"/>
      <c r="AZ1894" s="167"/>
      <c r="BA1894" s="172"/>
      <c r="BG1894" s="171"/>
      <c r="BH1894" s="167"/>
      <c r="BI1894" s="172"/>
      <c r="CG1894" s="430"/>
      <c r="CH1894" s="430"/>
      <c r="CL1894" s="147"/>
    </row>
    <row r="1895" spans="1:90" s="5" customFormat="1" x14ac:dyDescent="0.25">
      <c r="A1895" s="145"/>
      <c r="B1895" s="145"/>
      <c r="C1895" s="145"/>
      <c r="D1895" s="145"/>
      <c r="E1895" s="145"/>
      <c r="F1895" s="145"/>
      <c r="G1895" s="145"/>
      <c r="H1895" s="145"/>
      <c r="I1895" s="145"/>
      <c r="J1895" s="145"/>
      <c r="K1895" s="145"/>
      <c r="L1895" s="145"/>
      <c r="M1895" s="145"/>
      <c r="N1895" s="145"/>
      <c r="O1895" s="145"/>
      <c r="P1895" s="145"/>
      <c r="Q1895" s="145"/>
      <c r="R1895" s="145"/>
      <c r="S1895" s="145"/>
      <c r="T1895" s="145"/>
      <c r="U1895" s="145"/>
      <c r="V1895" s="145"/>
      <c r="W1895" s="145"/>
      <c r="X1895" s="145"/>
      <c r="Y1895" s="145"/>
      <c r="Z1895" s="145"/>
      <c r="AA1895" s="145"/>
      <c r="AB1895" s="145"/>
      <c r="AC1895" s="169"/>
      <c r="AD1895" s="169"/>
      <c r="AE1895" s="169"/>
      <c r="AF1895" s="169"/>
      <c r="AG1895" s="169"/>
      <c r="AH1895" s="170"/>
      <c r="AI1895" s="145"/>
      <c r="AJ1895" s="145"/>
      <c r="AK1895" s="145"/>
      <c r="AL1895" s="145"/>
      <c r="AY1895" s="171"/>
      <c r="AZ1895" s="167"/>
      <c r="BA1895" s="172"/>
      <c r="BG1895" s="171"/>
      <c r="BH1895" s="167"/>
      <c r="BI1895" s="172"/>
      <c r="CG1895" s="430"/>
      <c r="CH1895" s="430"/>
      <c r="CL1895" s="147"/>
    </row>
    <row r="1896" spans="1:90" s="5" customFormat="1" x14ac:dyDescent="0.25">
      <c r="A1896" s="145"/>
      <c r="B1896" s="145"/>
      <c r="C1896" s="145"/>
      <c r="D1896" s="145"/>
      <c r="E1896" s="145"/>
      <c r="F1896" s="145"/>
      <c r="G1896" s="145"/>
      <c r="H1896" s="145"/>
      <c r="I1896" s="145"/>
      <c r="J1896" s="145"/>
      <c r="K1896" s="145"/>
      <c r="L1896" s="145"/>
      <c r="M1896" s="145"/>
      <c r="N1896" s="145"/>
      <c r="O1896" s="145"/>
      <c r="P1896" s="145"/>
      <c r="Q1896" s="145"/>
      <c r="R1896" s="145"/>
      <c r="S1896" s="145"/>
      <c r="T1896" s="145"/>
      <c r="U1896" s="145"/>
      <c r="V1896" s="145"/>
      <c r="W1896" s="145"/>
      <c r="X1896" s="145"/>
      <c r="Y1896" s="145"/>
      <c r="Z1896" s="145"/>
      <c r="AA1896" s="145"/>
      <c r="AB1896" s="145"/>
      <c r="AC1896" s="169"/>
      <c r="AD1896" s="169"/>
      <c r="AE1896" s="169"/>
      <c r="AF1896" s="169"/>
      <c r="AG1896" s="169"/>
      <c r="AH1896" s="170"/>
      <c r="AI1896" s="145"/>
      <c r="AJ1896" s="145"/>
      <c r="AK1896" s="145"/>
      <c r="AL1896" s="145"/>
      <c r="AY1896" s="171"/>
      <c r="AZ1896" s="167"/>
      <c r="BA1896" s="172"/>
      <c r="BG1896" s="171"/>
      <c r="BH1896" s="167"/>
      <c r="BI1896" s="172"/>
      <c r="CG1896" s="430"/>
      <c r="CH1896" s="430"/>
      <c r="CL1896" s="147"/>
    </row>
    <row r="1897" spans="1:90" s="5" customFormat="1" x14ac:dyDescent="0.25">
      <c r="A1897" s="145"/>
      <c r="B1897" s="145"/>
      <c r="C1897" s="145"/>
      <c r="D1897" s="145"/>
      <c r="E1897" s="145"/>
      <c r="F1897" s="145"/>
      <c r="G1897" s="145"/>
      <c r="H1897" s="145"/>
      <c r="I1897" s="145"/>
      <c r="J1897" s="145"/>
      <c r="K1897" s="145"/>
      <c r="L1897" s="145"/>
      <c r="M1897" s="145"/>
      <c r="N1897" s="145"/>
      <c r="O1897" s="145"/>
      <c r="P1897" s="145"/>
      <c r="Q1897" s="145"/>
      <c r="R1897" s="145"/>
      <c r="S1897" s="145"/>
      <c r="T1897" s="145"/>
      <c r="U1897" s="145"/>
      <c r="V1897" s="145"/>
      <c r="W1897" s="145"/>
      <c r="X1897" s="145"/>
      <c r="Y1897" s="145"/>
      <c r="Z1897" s="145"/>
      <c r="AA1897" s="145"/>
      <c r="AB1897" s="145"/>
      <c r="AC1897" s="169"/>
      <c r="AD1897" s="169"/>
      <c r="AE1897" s="169"/>
      <c r="AF1897" s="169"/>
      <c r="AG1897" s="169"/>
      <c r="AH1897" s="170"/>
      <c r="AI1897" s="145"/>
      <c r="AJ1897" s="145"/>
      <c r="AK1897" s="145"/>
      <c r="AL1897" s="145"/>
      <c r="AY1897" s="171"/>
      <c r="AZ1897" s="167"/>
      <c r="BA1897" s="172"/>
      <c r="BG1897" s="171"/>
      <c r="BH1897" s="167"/>
      <c r="BI1897" s="172"/>
      <c r="CG1897" s="430"/>
      <c r="CH1897" s="430"/>
      <c r="CL1897" s="147"/>
    </row>
    <row r="1898" spans="1:90" s="5" customFormat="1" x14ac:dyDescent="0.25">
      <c r="A1898" s="145"/>
      <c r="B1898" s="145"/>
      <c r="C1898" s="145"/>
      <c r="D1898" s="145"/>
      <c r="E1898" s="145"/>
      <c r="F1898" s="145"/>
      <c r="G1898" s="145"/>
      <c r="H1898" s="145"/>
      <c r="I1898" s="145"/>
      <c r="J1898" s="145"/>
      <c r="K1898" s="145"/>
      <c r="L1898" s="145"/>
      <c r="M1898" s="145"/>
      <c r="N1898" s="145"/>
      <c r="O1898" s="145"/>
      <c r="P1898" s="145"/>
      <c r="Q1898" s="145"/>
      <c r="R1898" s="145"/>
      <c r="S1898" s="145"/>
      <c r="T1898" s="145"/>
      <c r="U1898" s="145"/>
      <c r="V1898" s="145"/>
      <c r="W1898" s="145"/>
      <c r="X1898" s="145"/>
      <c r="Y1898" s="145"/>
      <c r="Z1898" s="145"/>
      <c r="AA1898" s="145"/>
      <c r="AB1898" s="145"/>
      <c r="AC1898" s="169"/>
      <c r="AD1898" s="169"/>
      <c r="AE1898" s="169"/>
      <c r="AF1898" s="169"/>
      <c r="AG1898" s="169"/>
      <c r="AH1898" s="170"/>
      <c r="AI1898" s="145"/>
      <c r="AJ1898" s="145"/>
      <c r="AK1898" s="145"/>
      <c r="AL1898" s="145"/>
      <c r="AY1898" s="171"/>
      <c r="AZ1898" s="167"/>
      <c r="BA1898" s="172"/>
      <c r="BG1898" s="171"/>
      <c r="BH1898" s="167"/>
      <c r="BI1898" s="172"/>
      <c r="CG1898" s="430"/>
      <c r="CH1898" s="430"/>
      <c r="CL1898" s="147"/>
    </row>
    <row r="1899" spans="1:90" s="5" customFormat="1" x14ac:dyDescent="0.25">
      <c r="A1899" s="145"/>
      <c r="B1899" s="145"/>
      <c r="C1899" s="145"/>
      <c r="D1899" s="145"/>
      <c r="E1899" s="145"/>
      <c r="F1899" s="145"/>
      <c r="G1899" s="145"/>
      <c r="H1899" s="145"/>
      <c r="I1899" s="145"/>
      <c r="J1899" s="145"/>
      <c r="K1899" s="145"/>
      <c r="L1899" s="145"/>
      <c r="M1899" s="145"/>
      <c r="N1899" s="145"/>
      <c r="O1899" s="145"/>
      <c r="P1899" s="145"/>
      <c r="Q1899" s="145"/>
      <c r="R1899" s="145"/>
      <c r="S1899" s="145"/>
      <c r="T1899" s="145"/>
      <c r="U1899" s="145"/>
      <c r="V1899" s="145"/>
      <c r="W1899" s="145"/>
      <c r="X1899" s="145"/>
      <c r="Y1899" s="145"/>
      <c r="Z1899" s="145"/>
      <c r="AA1899" s="145"/>
      <c r="AB1899" s="145"/>
      <c r="AC1899" s="169"/>
      <c r="AD1899" s="169"/>
      <c r="AE1899" s="169"/>
      <c r="AF1899" s="169"/>
      <c r="AG1899" s="169"/>
      <c r="AH1899" s="170"/>
      <c r="AI1899" s="145"/>
      <c r="AJ1899" s="145"/>
      <c r="AK1899" s="145"/>
      <c r="AL1899" s="145"/>
      <c r="AY1899" s="171"/>
      <c r="AZ1899" s="167"/>
      <c r="BA1899" s="172"/>
      <c r="BG1899" s="171"/>
      <c r="BH1899" s="167"/>
      <c r="BI1899" s="172"/>
      <c r="CG1899" s="430"/>
      <c r="CH1899" s="430"/>
      <c r="CL1899" s="147"/>
    </row>
    <row r="1900" spans="1:90" s="5" customFormat="1" x14ac:dyDescent="0.25">
      <c r="A1900" s="145"/>
      <c r="B1900" s="145"/>
      <c r="C1900" s="145"/>
      <c r="D1900" s="145"/>
      <c r="E1900" s="145"/>
      <c r="F1900" s="145"/>
      <c r="G1900" s="145"/>
      <c r="H1900" s="145"/>
      <c r="I1900" s="145"/>
      <c r="J1900" s="145"/>
      <c r="K1900" s="145"/>
      <c r="L1900" s="145"/>
      <c r="M1900" s="145"/>
      <c r="N1900" s="145"/>
      <c r="O1900" s="145"/>
      <c r="P1900" s="145"/>
      <c r="Q1900" s="145"/>
      <c r="R1900" s="145"/>
      <c r="S1900" s="145"/>
      <c r="T1900" s="145"/>
      <c r="U1900" s="145"/>
      <c r="V1900" s="145"/>
      <c r="W1900" s="145"/>
      <c r="X1900" s="145"/>
      <c r="Y1900" s="145"/>
      <c r="Z1900" s="145"/>
      <c r="AA1900" s="145"/>
      <c r="AB1900" s="145"/>
      <c r="AC1900" s="169"/>
      <c r="AD1900" s="169"/>
      <c r="AE1900" s="169"/>
      <c r="AF1900" s="169"/>
      <c r="AG1900" s="169"/>
      <c r="AH1900" s="170"/>
      <c r="AI1900" s="145"/>
      <c r="AJ1900" s="145"/>
      <c r="AK1900" s="145"/>
      <c r="AL1900" s="145"/>
      <c r="AY1900" s="171"/>
      <c r="AZ1900" s="167"/>
      <c r="BA1900" s="172"/>
      <c r="BG1900" s="171"/>
      <c r="BH1900" s="167"/>
      <c r="BI1900" s="172"/>
      <c r="CG1900" s="430"/>
      <c r="CH1900" s="430"/>
      <c r="CL1900" s="147"/>
    </row>
    <row r="1901" spans="1:90" s="5" customFormat="1" x14ac:dyDescent="0.25">
      <c r="A1901" s="145"/>
      <c r="B1901" s="145"/>
      <c r="C1901" s="145"/>
      <c r="D1901" s="145"/>
      <c r="E1901" s="145"/>
      <c r="F1901" s="145"/>
      <c r="G1901" s="145"/>
      <c r="H1901" s="145"/>
      <c r="I1901" s="145"/>
      <c r="J1901" s="145"/>
      <c r="K1901" s="145"/>
      <c r="L1901" s="145"/>
      <c r="M1901" s="145"/>
      <c r="N1901" s="145"/>
      <c r="O1901" s="145"/>
      <c r="P1901" s="145"/>
      <c r="Q1901" s="145"/>
      <c r="R1901" s="145"/>
      <c r="S1901" s="145"/>
      <c r="T1901" s="145"/>
      <c r="U1901" s="145"/>
      <c r="V1901" s="145"/>
      <c r="W1901" s="145"/>
      <c r="X1901" s="145"/>
      <c r="Y1901" s="145"/>
      <c r="Z1901" s="145"/>
      <c r="AA1901" s="145"/>
      <c r="AB1901" s="145"/>
      <c r="AC1901" s="169"/>
      <c r="AD1901" s="169"/>
      <c r="AE1901" s="169"/>
      <c r="AF1901" s="169"/>
      <c r="AG1901" s="169"/>
      <c r="AH1901" s="170"/>
      <c r="AI1901" s="145"/>
      <c r="AJ1901" s="145"/>
      <c r="AK1901" s="145"/>
      <c r="AL1901" s="145"/>
      <c r="AY1901" s="171"/>
      <c r="AZ1901" s="167"/>
      <c r="BA1901" s="172"/>
      <c r="BG1901" s="171"/>
      <c r="BH1901" s="167"/>
      <c r="BI1901" s="172"/>
      <c r="CG1901" s="430"/>
      <c r="CH1901" s="430"/>
      <c r="CL1901" s="147"/>
    </row>
    <row r="1902" spans="1:90" s="5" customFormat="1" x14ac:dyDescent="0.25">
      <c r="A1902" s="145"/>
      <c r="B1902" s="145"/>
      <c r="C1902" s="145"/>
      <c r="D1902" s="145"/>
      <c r="E1902" s="145"/>
      <c r="F1902" s="145"/>
      <c r="G1902" s="145"/>
      <c r="H1902" s="145"/>
      <c r="I1902" s="145"/>
      <c r="J1902" s="145"/>
      <c r="K1902" s="145"/>
      <c r="L1902" s="145"/>
      <c r="M1902" s="145"/>
      <c r="N1902" s="145"/>
      <c r="O1902" s="145"/>
      <c r="P1902" s="145"/>
      <c r="Q1902" s="145"/>
      <c r="R1902" s="145"/>
      <c r="S1902" s="145"/>
      <c r="T1902" s="145"/>
      <c r="U1902" s="145"/>
      <c r="V1902" s="145"/>
      <c r="W1902" s="145"/>
      <c r="X1902" s="145"/>
      <c r="Y1902" s="145"/>
      <c r="Z1902" s="145"/>
      <c r="AA1902" s="145"/>
      <c r="AB1902" s="145"/>
      <c r="AC1902" s="169"/>
      <c r="AD1902" s="169"/>
      <c r="AE1902" s="169"/>
      <c r="AF1902" s="169"/>
      <c r="AG1902" s="169"/>
      <c r="AH1902" s="170"/>
      <c r="AI1902" s="145"/>
      <c r="AJ1902" s="145"/>
      <c r="AK1902" s="145"/>
      <c r="AL1902" s="145"/>
      <c r="AY1902" s="171"/>
      <c r="AZ1902" s="167"/>
      <c r="BA1902" s="172"/>
      <c r="BG1902" s="171"/>
      <c r="BH1902" s="167"/>
      <c r="BI1902" s="172"/>
      <c r="CG1902" s="430"/>
      <c r="CH1902" s="430"/>
      <c r="CL1902" s="147"/>
    </row>
    <row r="1903" spans="1:90" s="5" customFormat="1" x14ac:dyDescent="0.25">
      <c r="A1903" s="145"/>
      <c r="B1903" s="145"/>
      <c r="C1903" s="145"/>
      <c r="D1903" s="145"/>
      <c r="E1903" s="145"/>
      <c r="F1903" s="145"/>
      <c r="G1903" s="145"/>
      <c r="H1903" s="145"/>
      <c r="I1903" s="145"/>
      <c r="J1903" s="145"/>
      <c r="K1903" s="145"/>
      <c r="L1903" s="145"/>
      <c r="M1903" s="145"/>
      <c r="N1903" s="145"/>
      <c r="O1903" s="145"/>
      <c r="P1903" s="145"/>
      <c r="Q1903" s="145"/>
      <c r="R1903" s="145"/>
      <c r="S1903" s="145"/>
      <c r="T1903" s="145"/>
      <c r="U1903" s="145"/>
      <c r="V1903" s="145"/>
      <c r="W1903" s="145"/>
      <c r="X1903" s="145"/>
      <c r="Y1903" s="145"/>
      <c r="Z1903" s="145"/>
      <c r="AA1903" s="145"/>
      <c r="AB1903" s="145"/>
      <c r="AC1903" s="169"/>
      <c r="AD1903" s="169"/>
      <c r="AE1903" s="169"/>
      <c r="AF1903" s="169"/>
      <c r="AG1903" s="169"/>
      <c r="AH1903" s="170"/>
      <c r="AI1903" s="145"/>
      <c r="AJ1903" s="145"/>
      <c r="AK1903" s="145"/>
      <c r="AL1903" s="145"/>
      <c r="AY1903" s="171"/>
      <c r="AZ1903" s="167"/>
      <c r="BA1903" s="172"/>
      <c r="BG1903" s="171"/>
      <c r="BH1903" s="167"/>
      <c r="BI1903" s="172"/>
      <c r="CG1903" s="430"/>
      <c r="CH1903" s="430"/>
      <c r="CL1903" s="147"/>
    </row>
    <row r="1904" spans="1:90" s="5" customFormat="1" x14ac:dyDescent="0.25">
      <c r="A1904" s="145"/>
      <c r="B1904" s="145"/>
      <c r="C1904" s="145"/>
      <c r="D1904" s="145"/>
      <c r="E1904" s="145"/>
      <c r="F1904" s="145"/>
      <c r="G1904" s="145"/>
      <c r="H1904" s="145"/>
      <c r="I1904" s="145"/>
      <c r="J1904" s="145"/>
      <c r="K1904" s="145"/>
      <c r="L1904" s="145"/>
      <c r="M1904" s="145"/>
      <c r="N1904" s="145"/>
      <c r="O1904" s="145"/>
      <c r="P1904" s="145"/>
      <c r="Q1904" s="145"/>
      <c r="R1904" s="145"/>
      <c r="S1904" s="145"/>
      <c r="T1904" s="145"/>
      <c r="U1904" s="145"/>
      <c r="V1904" s="145"/>
      <c r="W1904" s="145"/>
      <c r="X1904" s="145"/>
      <c r="Y1904" s="145"/>
      <c r="Z1904" s="145"/>
      <c r="AA1904" s="145"/>
      <c r="AB1904" s="145"/>
      <c r="AC1904" s="169"/>
      <c r="AD1904" s="169"/>
      <c r="AE1904" s="169"/>
      <c r="AF1904" s="169"/>
      <c r="AG1904" s="169"/>
      <c r="AH1904" s="170"/>
      <c r="AI1904" s="145"/>
      <c r="AJ1904" s="145"/>
      <c r="AK1904" s="145"/>
      <c r="AL1904" s="145"/>
      <c r="AY1904" s="171"/>
      <c r="AZ1904" s="167"/>
      <c r="BA1904" s="172"/>
      <c r="BG1904" s="171"/>
      <c r="BH1904" s="167"/>
      <c r="BI1904" s="172"/>
      <c r="CG1904" s="430"/>
      <c r="CH1904" s="430"/>
      <c r="CL1904" s="147"/>
    </row>
    <row r="1905" spans="1:90" s="5" customFormat="1" x14ac:dyDescent="0.25">
      <c r="A1905" s="145"/>
      <c r="B1905" s="145"/>
      <c r="C1905" s="145"/>
      <c r="D1905" s="145"/>
      <c r="E1905" s="145"/>
      <c r="F1905" s="145"/>
      <c r="G1905" s="145"/>
      <c r="H1905" s="145"/>
      <c r="I1905" s="145"/>
      <c r="J1905" s="145"/>
      <c r="K1905" s="145"/>
      <c r="L1905" s="145"/>
      <c r="M1905" s="145"/>
      <c r="N1905" s="145"/>
      <c r="O1905" s="145"/>
      <c r="P1905" s="145"/>
      <c r="Q1905" s="145"/>
      <c r="R1905" s="145"/>
      <c r="S1905" s="145"/>
      <c r="T1905" s="145"/>
      <c r="U1905" s="145"/>
      <c r="V1905" s="145"/>
      <c r="W1905" s="145"/>
      <c r="X1905" s="145"/>
      <c r="Y1905" s="145"/>
      <c r="Z1905" s="145"/>
      <c r="AA1905" s="145"/>
      <c r="AB1905" s="145"/>
      <c r="AC1905" s="169"/>
      <c r="AD1905" s="169"/>
      <c r="AE1905" s="169"/>
      <c r="AF1905" s="169"/>
      <c r="AG1905" s="169"/>
      <c r="AH1905" s="170"/>
      <c r="AI1905" s="145"/>
      <c r="AJ1905" s="145"/>
      <c r="AK1905" s="145"/>
      <c r="AL1905" s="145"/>
      <c r="AY1905" s="171"/>
      <c r="AZ1905" s="167"/>
      <c r="BA1905" s="172"/>
      <c r="BG1905" s="171"/>
      <c r="BH1905" s="167"/>
      <c r="BI1905" s="172"/>
      <c r="CG1905" s="430"/>
      <c r="CH1905" s="430"/>
      <c r="CL1905" s="147"/>
    </row>
    <row r="1906" spans="1:90" s="5" customFormat="1" x14ac:dyDescent="0.25">
      <c r="A1906" s="145"/>
      <c r="B1906" s="145"/>
      <c r="C1906" s="145"/>
      <c r="D1906" s="145"/>
      <c r="E1906" s="145"/>
      <c r="F1906" s="145"/>
      <c r="G1906" s="145"/>
      <c r="H1906" s="145"/>
      <c r="I1906" s="145"/>
      <c r="J1906" s="145"/>
      <c r="K1906" s="145"/>
      <c r="L1906" s="145"/>
      <c r="M1906" s="145"/>
      <c r="N1906" s="145"/>
      <c r="O1906" s="145"/>
      <c r="P1906" s="145"/>
      <c r="Q1906" s="145"/>
      <c r="R1906" s="145"/>
      <c r="S1906" s="145"/>
      <c r="T1906" s="145"/>
      <c r="U1906" s="145"/>
      <c r="V1906" s="145"/>
      <c r="W1906" s="145"/>
      <c r="X1906" s="145"/>
      <c r="Y1906" s="145"/>
      <c r="Z1906" s="145"/>
      <c r="AA1906" s="145"/>
      <c r="AB1906" s="145"/>
      <c r="AC1906" s="169"/>
      <c r="AD1906" s="169"/>
      <c r="AE1906" s="169"/>
      <c r="AF1906" s="169"/>
      <c r="AG1906" s="169"/>
      <c r="AH1906" s="170"/>
      <c r="AI1906" s="145"/>
      <c r="AJ1906" s="145"/>
      <c r="AK1906" s="145"/>
      <c r="AL1906" s="145"/>
      <c r="AY1906" s="171"/>
      <c r="AZ1906" s="167"/>
      <c r="BA1906" s="172"/>
      <c r="BG1906" s="171"/>
      <c r="BH1906" s="167"/>
      <c r="BI1906" s="172"/>
      <c r="CG1906" s="430"/>
      <c r="CH1906" s="430"/>
      <c r="CL1906" s="147"/>
    </row>
    <row r="1907" spans="1:90" s="5" customFormat="1" x14ac:dyDescent="0.25">
      <c r="A1907" s="145"/>
      <c r="B1907" s="145"/>
      <c r="C1907" s="145"/>
      <c r="D1907" s="145"/>
      <c r="E1907" s="145"/>
      <c r="F1907" s="145"/>
      <c r="G1907" s="145"/>
      <c r="H1907" s="145"/>
      <c r="I1907" s="145"/>
      <c r="J1907" s="145"/>
      <c r="K1907" s="145"/>
      <c r="L1907" s="145"/>
      <c r="M1907" s="145"/>
      <c r="N1907" s="145"/>
      <c r="O1907" s="145"/>
      <c r="P1907" s="145"/>
      <c r="Q1907" s="145"/>
      <c r="R1907" s="145"/>
      <c r="S1907" s="145"/>
      <c r="T1907" s="145"/>
      <c r="U1907" s="145"/>
      <c r="V1907" s="145"/>
      <c r="W1907" s="145"/>
      <c r="X1907" s="145"/>
      <c r="Y1907" s="145"/>
      <c r="Z1907" s="145"/>
      <c r="AA1907" s="145"/>
      <c r="AB1907" s="145"/>
      <c r="AC1907" s="169"/>
      <c r="AD1907" s="169"/>
      <c r="AE1907" s="169"/>
      <c r="AF1907" s="169"/>
      <c r="AG1907" s="169"/>
      <c r="AH1907" s="170"/>
      <c r="AI1907" s="145"/>
      <c r="AJ1907" s="145"/>
      <c r="AK1907" s="145"/>
      <c r="AL1907" s="145"/>
      <c r="AY1907" s="171"/>
      <c r="AZ1907" s="167"/>
      <c r="BA1907" s="172"/>
      <c r="BG1907" s="171"/>
      <c r="BH1907" s="167"/>
      <c r="BI1907" s="172"/>
      <c r="CG1907" s="430"/>
      <c r="CH1907" s="430"/>
      <c r="CL1907" s="147"/>
    </row>
    <row r="1908" spans="1:90" s="5" customFormat="1" x14ac:dyDescent="0.25">
      <c r="A1908" s="145"/>
      <c r="B1908" s="145"/>
      <c r="C1908" s="145"/>
      <c r="D1908" s="145"/>
      <c r="E1908" s="145"/>
      <c r="F1908" s="145"/>
      <c r="G1908" s="145"/>
      <c r="H1908" s="145"/>
      <c r="I1908" s="145"/>
      <c r="J1908" s="145"/>
      <c r="K1908" s="145"/>
      <c r="L1908" s="145"/>
      <c r="M1908" s="145"/>
      <c r="N1908" s="145"/>
      <c r="O1908" s="145"/>
      <c r="P1908" s="145"/>
      <c r="Q1908" s="145"/>
      <c r="R1908" s="145"/>
      <c r="S1908" s="145"/>
      <c r="T1908" s="145"/>
      <c r="U1908" s="145"/>
      <c r="V1908" s="145"/>
      <c r="W1908" s="145"/>
      <c r="X1908" s="145"/>
      <c r="Y1908" s="145"/>
      <c r="Z1908" s="145"/>
      <c r="AA1908" s="145"/>
      <c r="AB1908" s="145"/>
      <c r="AC1908" s="169"/>
      <c r="AD1908" s="169"/>
      <c r="AE1908" s="169"/>
      <c r="AF1908" s="169"/>
      <c r="AG1908" s="169"/>
      <c r="AH1908" s="170"/>
      <c r="AI1908" s="145"/>
      <c r="AJ1908" s="145"/>
      <c r="AK1908" s="145"/>
      <c r="AL1908" s="145"/>
      <c r="AY1908" s="171"/>
      <c r="AZ1908" s="167"/>
      <c r="BA1908" s="172"/>
      <c r="BG1908" s="171"/>
      <c r="BH1908" s="167"/>
      <c r="BI1908" s="172"/>
      <c r="CG1908" s="430"/>
      <c r="CH1908" s="430"/>
      <c r="CL1908" s="147"/>
    </row>
    <row r="1909" spans="1:90" s="5" customFormat="1" x14ac:dyDescent="0.25">
      <c r="A1909" s="145"/>
      <c r="B1909" s="145"/>
      <c r="C1909" s="145"/>
      <c r="D1909" s="145"/>
      <c r="E1909" s="145"/>
      <c r="F1909" s="145"/>
      <c r="G1909" s="145"/>
      <c r="H1909" s="145"/>
      <c r="I1909" s="145"/>
      <c r="J1909" s="145"/>
      <c r="K1909" s="145"/>
      <c r="L1909" s="145"/>
      <c r="M1909" s="145"/>
      <c r="N1909" s="145"/>
      <c r="O1909" s="145"/>
      <c r="P1909" s="145"/>
      <c r="Q1909" s="145"/>
      <c r="R1909" s="145"/>
      <c r="S1909" s="145"/>
      <c r="T1909" s="145"/>
      <c r="U1909" s="145"/>
      <c r="V1909" s="145"/>
      <c r="W1909" s="145"/>
      <c r="X1909" s="145"/>
      <c r="Y1909" s="145"/>
      <c r="Z1909" s="145"/>
      <c r="AA1909" s="145"/>
      <c r="AB1909" s="145"/>
      <c r="AC1909" s="169"/>
      <c r="AD1909" s="169"/>
      <c r="AE1909" s="169"/>
      <c r="AF1909" s="169"/>
      <c r="AG1909" s="169"/>
      <c r="AH1909" s="170"/>
      <c r="AI1909" s="145"/>
      <c r="AJ1909" s="145"/>
      <c r="AK1909" s="145"/>
      <c r="AL1909" s="145"/>
      <c r="AY1909" s="171"/>
      <c r="AZ1909" s="167"/>
      <c r="BA1909" s="172"/>
      <c r="BG1909" s="171"/>
      <c r="BH1909" s="167"/>
      <c r="BI1909" s="172"/>
      <c r="CG1909" s="430"/>
      <c r="CH1909" s="430"/>
      <c r="CL1909" s="147"/>
    </row>
    <row r="1910" spans="1:90" s="5" customFormat="1" x14ac:dyDescent="0.25">
      <c r="A1910" s="145"/>
      <c r="B1910" s="145"/>
      <c r="C1910" s="145"/>
      <c r="D1910" s="145"/>
      <c r="E1910" s="145"/>
      <c r="F1910" s="145"/>
      <c r="G1910" s="145"/>
      <c r="H1910" s="145"/>
      <c r="I1910" s="145"/>
      <c r="J1910" s="145"/>
      <c r="K1910" s="145"/>
      <c r="L1910" s="145"/>
      <c r="M1910" s="145"/>
      <c r="N1910" s="145"/>
      <c r="O1910" s="145"/>
      <c r="P1910" s="145"/>
      <c r="Q1910" s="145"/>
      <c r="R1910" s="145"/>
      <c r="S1910" s="145"/>
      <c r="T1910" s="145"/>
      <c r="U1910" s="145"/>
      <c r="V1910" s="145"/>
      <c r="W1910" s="145"/>
      <c r="X1910" s="145"/>
      <c r="Y1910" s="145"/>
      <c r="Z1910" s="145"/>
      <c r="AA1910" s="145"/>
      <c r="AB1910" s="145"/>
      <c r="AC1910" s="169"/>
      <c r="AD1910" s="169"/>
      <c r="AE1910" s="169"/>
      <c r="AF1910" s="169"/>
      <c r="AG1910" s="169"/>
      <c r="AH1910" s="170"/>
      <c r="AI1910" s="145"/>
      <c r="AJ1910" s="145"/>
      <c r="AK1910" s="145"/>
      <c r="AL1910" s="145"/>
      <c r="AY1910" s="171"/>
      <c r="AZ1910" s="167"/>
      <c r="BA1910" s="172"/>
      <c r="BG1910" s="171"/>
      <c r="BH1910" s="167"/>
      <c r="BI1910" s="172"/>
      <c r="CG1910" s="430"/>
      <c r="CH1910" s="430"/>
      <c r="CL1910" s="147"/>
    </row>
    <row r="1911" spans="1:90" s="5" customFormat="1" x14ac:dyDescent="0.25">
      <c r="A1911" s="145"/>
      <c r="B1911" s="145"/>
      <c r="C1911" s="145"/>
      <c r="D1911" s="145"/>
      <c r="E1911" s="145"/>
      <c r="F1911" s="145"/>
      <c r="G1911" s="145"/>
      <c r="H1911" s="145"/>
      <c r="I1911" s="145"/>
      <c r="J1911" s="145"/>
      <c r="K1911" s="145"/>
      <c r="L1911" s="145"/>
      <c r="M1911" s="145"/>
      <c r="N1911" s="145"/>
      <c r="O1911" s="145"/>
      <c r="P1911" s="145"/>
      <c r="Q1911" s="145"/>
      <c r="R1911" s="145"/>
      <c r="S1911" s="145"/>
      <c r="T1911" s="145"/>
      <c r="U1911" s="145"/>
      <c r="V1911" s="145"/>
      <c r="W1911" s="145"/>
      <c r="X1911" s="145"/>
      <c r="Y1911" s="145"/>
      <c r="Z1911" s="145"/>
      <c r="AA1911" s="145"/>
      <c r="AB1911" s="145"/>
      <c r="AC1911" s="169"/>
      <c r="AD1911" s="169"/>
      <c r="AE1911" s="169"/>
      <c r="AF1911" s="169"/>
      <c r="AG1911" s="169"/>
      <c r="AH1911" s="170"/>
      <c r="AI1911" s="145"/>
      <c r="AJ1911" s="145"/>
      <c r="AK1911" s="145"/>
      <c r="AL1911" s="145"/>
      <c r="AY1911" s="171"/>
      <c r="AZ1911" s="167"/>
      <c r="BA1911" s="172"/>
      <c r="BG1911" s="171"/>
      <c r="BH1911" s="167"/>
      <c r="BI1911" s="172"/>
      <c r="CG1911" s="430"/>
      <c r="CH1911" s="430"/>
      <c r="CL1911" s="147"/>
    </row>
    <row r="1912" spans="1:90" s="5" customFormat="1" x14ac:dyDescent="0.25">
      <c r="A1912" s="145"/>
      <c r="B1912" s="145"/>
      <c r="C1912" s="145"/>
      <c r="D1912" s="145"/>
      <c r="E1912" s="145"/>
      <c r="F1912" s="145"/>
      <c r="G1912" s="145"/>
      <c r="H1912" s="145"/>
      <c r="I1912" s="145"/>
      <c r="J1912" s="145"/>
      <c r="K1912" s="145"/>
      <c r="L1912" s="145"/>
      <c r="M1912" s="145"/>
      <c r="N1912" s="145"/>
      <c r="O1912" s="145"/>
      <c r="P1912" s="145"/>
      <c r="Q1912" s="145"/>
      <c r="R1912" s="145"/>
      <c r="S1912" s="145"/>
      <c r="T1912" s="145"/>
      <c r="U1912" s="145"/>
      <c r="V1912" s="145"/>
      <c r="W1912" s="145"/>
      <c r="X1912" s="145"/>
      <c r="Y1912" s="145"/>
      <c r="Z1912" s="145"/>
      <c r="AA1912" s="145"/>
      <c r="AB1912" s="145"/>
      <c r="AC1912" s="169"/>
      <c r="AD1912" s="169"/>
      <c r="AE1912" s="169"/>
      <c r="AF1912" s="169"/>
      <c r="AG1912" s="169"/>
      <c r="AH1912" s="170"/>
      <c r="AI1912" s="145"/>
      <c r="AJ1912" s="145"/>
      <c r="AK1912" s="145"/>
      <c r="AL1912" s="145"/>
      <c r="AY1912" s="171"/>
      <c r="AZ1912" s="167"/>
      <c r="BA1912" s="172"/>
      <c r="BG1912" s="171"/>
      <c r="BH1912" s="167"/>
      <c r="BI1912" s="172"/>
      <c r="CG1912" s="430"/>
      <c r="CH1912" s="430"/>
      <c r="CL1912" s="147"/>
    </row>
    <row r="1913" spans="1:90" s="5" customFormat="1" x14ac:dyDescent="0.25">
      <c r="A1913" s="145"/>
      <c r="B1913" s="145"/>
      <c r="C1913" s="145"/>
      <c r="D1913" s="145"/>
      <c r="E1913" s="145"/>
      <c r="F1913" s="145"/>
      <c r="G1913" s="145"/>
      <c r="H1913" s="145"/>
      <c r="I1913" s="145"/>
      <c r="J1913" s="145"/>
      <c r="K1913" s="145"/>
      <c r="L1913" s="145"/>
      <c r="M1913" s="145"/>
      <c r="N1913" s="145"/>
      <c r="O1913" s="145"/>
      <c r="P1913" s="145"/>
      <c r="Q1913" s="145"/>
      <c r="R1913" s="145"/>
      <c r="S1913" s="145"/>
      <c r="T1913" s="145"/>
      <c r="U1913" s="145"/>
      <c r="V1913" s="145"/>
      <c r="W1913" s="145"/>
      <c r="X1913" s="145"/>
      <c r="Y1913" s="145"/>
      <c r="Z1913" s="145"/>
      <c r="AA1913" s="145"/>
      <c r="AB1913" s="145"/>
      <c r="AC1913" s="169"/>
      <c r="AD1913" s="169"/>
      <c r="AE1913" s="169"/>
      <c r="AF1913" s="169"/>
      <c r="AG1913" s="169"/>
      <c r="AH1913" s="170"/>
      <c r="AI1913" s="145"/>
      <c r="AJ1913" s="145"/>
      <c r="AK1913" s="145"/>
      <c r="AL1913" s="145"/>
      <c r="AY1913" s="171"/>
      <c r="AZ1913" s="167"/>
      <c r="BA1913" s="172"/>
      <c r="BG1913" s="171"/>
      <c r="BH1913" s="167"/>
      <c r="BI1913" s="172"/>
      <c r="CG1913" s="430"/>
      <c r="CH1913" s="430"/>
      <c r="CL1913" s="147"/>
    </row>
    <row r="1914" spans="1:90" s="5" customFormat="1" x14ac:dyDescent="0.25">
      <c r="A1914" s="145"/>
      <c r="B1914" s="145"/>
      <c r="C1914" s="145"/>
      <c r="D1914" s="145"/>
      <c r="E1914" s="145"/>
      <c r="F1914" s="145"/>
      <c r="G1914" s="145"/>
      <c r="H1914" s="145"/>
      <c r="I1914" s="145"/>
      <c r="J1914" s="145"/>
      <c r="K1914" s="145"/>
      <c r="L1914" s="145"/>
      <c r="M1914" s="145"/>
      <c r="N1914" s="145"/>
      <c r="O1914" s="145"/>
      <c r="P1914" s="145"/>
      <c r="Q1914" s="145"/>
      <c r="R1914" s="145"/>
      <c r="S1914" s="145"/>
      <c r="T1914" s="145"/>
      <c r="U1914" s="145"/>
      <c r="V1914" s="145"/>
      <c r="W1914" s="145"/>
      <c r="X1914" s="145"/>
      <c r="Y1914" s="145"/>
      <c r="Z1914" s="145"/>
      <c r="AA1914" s="145"/>
      <c r="AB1914" s="145"/>
      <c r="AC1914" s="169"/>
      <c r="AD1914" s="169"/>
      <c r="AE1914" s="169"/>
      <c r="AF1914" s="169"/>
      <c r="AG1914" s="169"/>
      <c r="AH1914" s="170"/>
      <c r="AI1914" s="145"/>
      <c r="AJ1914" s="145"/>
      <c r="AK1914" s="145"/>
      <c r="AL1914" s="145"/>
      <c r="AY1914" s="171"/>
      <c r="AZ1914" s="167"/>
      <c r="BA1914" s="172"/>
      <c r="BG1914" s="171"/>
      <c r="BH1914" s="167"/>
      <c r="BI1914" s="172"/>
      <c r="CG1914" s="430"/>
      <c r="CH1914" s="430"/>
      <c r="CL1914" s="147"/>
    </row>
    <row r="1915" spans="1:90" s="5" customFormat="1" x14ac:dyDescent="0.25">
      <c r="A1915" s="145"/>
      <c r="B1915" s="145"/>
      <c r="C1915" s="145"/>
      <c r="D1915" s="145"/>
      <c r="E1915" s="145"/>
      <c r="F1915" s="145"/>
      <c r="G1915" s="145"/>
      <c r="H1915" s="145"/>
      <c r="I1915" s="145"/>
      <c r="J1915" s="145"/>
      <c r="K1915" s="145"/>
      <c r="L1915" s="145"/>
      <c r="M1915" s="145"/>
      <c r="N1915" s="145"/>
      <c r="O1915" s="145"/>
      <c r="P1915" s="145"/>
      <c r="Q1915" s="145"/>
      <c r="R1915" s="145"/>
      <c r="S1915" s="145"/>
      <c r="T1915" s="145"/>
      <c r="U1915" s="145"/>
      <c r="V1915" s="145"/>
      <c r="W1915" s="145"/>
      <c r="X1915" s="145"/>
      <c r="Y1915" s="145"/>
      <c r="Z1915" s="145"/>
      <c r="AA1915" s="145"/>
      <c r="AB1915" s="145"/>
      <c r="AC1915" s="169"/>
      <c r="AD1915" s="169"/>
      <c r="AE1915" s="169"/>
      <c r="AF1915" s="169"/>
      <c r="AG1915" s="169"/>
      <c r="AH1915" s="170"/>
      <c r="AI1915" s="145"/>
      <c r="AJ1915" s="145"/>
      <c r="AK1915" s="145"/>
      <c r="AL1915" s="145"/>
      <c r="AY1915" s="171"/>
      <c r="AZ1915" s="167"/>
      <c r="BA1915" s="172"/>
      <c r="BG1915" s="171"/>
      <c r="BH1915" s="167"/>
      <c r="BI1915" s="172"/>
      <c r="CG1915" s="430"/>
      <c r="CH1915" s="430"/>
      <c r="CL1915" s="147"/>
    </row>
    <row r="1916" spans="1:90" s="5" customFormat="1" x14ac:dyDescent="0.25">
      <c r="A1916" s="145"/>
      <c r="B1916" s="145"/>
      <c r="C1916" s="145"/>
      <c r="D1916" s="145"/>
      <c r="E1916" s="145"/>
      <c r="F1916" s="145"/>
      <c r="G1916" s="145"/>
      <c r="H1916" s="145"/>
      <c r="I1916" s="145"/>
      <c r="J1916" s="145"/>
      <c r="K1916" s="145"/>
      <c r="L1916" s="145"/>
      <c r="M1916" s="145"/>
      <c r="N1916" s="145"/>
      <c r="O1916" s="145"/>
      <c r="P1916" s="145"/>
      <c r="Q1916" s="145"/>
      <c r="R1916" s="145"/>
      <c r="S1916" s="145"/>
      <c r="T1916" s="145"/>
      <c r="U1916" s="145"/>
      <c r="V1916" s="145"/>
      <c r="W1916" s="145"/>
      <c r="X1916" s="145"/>
      <c r="Y1916" s="145"/>
      <c r="Z1916" s="145"/>
      <c r="AA1916" s="145"/>
      <c r="AB1916" s="145"/>
      <c r="AC1916" s="169"/>
      <c r="AD1916" s="169"/>
      <c r="AE1916" s="169"/>
      <c r="AF1916" s="169"/>
      <c r="AG1916" s="169"/>
      <c r="AH1916" s="170"/>
      <c r="AI1916" s="145"/>
      <c r="AJ1916" s="145"/>
      <c r="AK1916" s="145"/>
      <c r="AL1916" s="145"/>
      <c r="AY1916" s="171"/>
      <c r="AZ1916" s="167"/>
      <c r="BA1916" s="172"/>
      <c r="BG1916" s="171"/>
      <c r="BH1916" s="167"/>
      <c r="BI1916" s="172"/>
      <c r="CG1916" s="430"/>
      <c r="CH1916" s="430"/>
      <c r="CL1916" s="147"/>
    </row>
    <row r="1917" spans="1:90" s="5" customFormat="1" x14ac:dyDescent="0.25">
      <c r="A1917" s="145"/>
      <c r="B1917" s="145"/>
      <c r="C1917" s="145"/>
      <c r="D1917" s="145"/>
      <c r="E1917" s="145"/>
      <c r="F1917" s="145"/>
      <c r="G1917" s="145"/>
      <c r="H1917" s="145"/>
      <c r="I1917" s="145"/>
      <c r="J1917" s="145"/>
      <c r="K1917" s="145"/>
      <c r="L1917" s="145"/>
      <c r="M1917" s="145"/>
      <c r="N1917" s="145"/>
      <c r="O1917" s="145"/>
      <c r="P1917" s="145"/>
      <c r="Q1917" s="145"/>
      <c r="R1917" s="145"/>
      <c r="S1917" s="145"/>
      <c r="T1917" s="145"/>
      <c r="U1917" s="145"/>
      <c r="V1917" s="145"/>
      <c r="W1917" s="145"/>
      <c r="X1917" s="145"/>
      <c r="Y1917" s="145"/>
      <c r="Z1917" s="145"/>
      <c r="AA1917" s="145"/>
      <c r="AB1917" s="145"/>
      <c r="AC1917" s="169"/>
      <c r="AD1917" s="169"/>
      <c r="AE1917" s="169"/>
      <c r="AF1917" s="169"/>
      <c r="AG1917" s="169"/>
      <c r="AH1917" s="170"/>
      <c r="AI1917" s="145"/>
      <c r="AJ1917" s="145"/>
      <c r="AK1917" s="145"/>
      <c r="AL1917" s="145"/>
      <c r="AY1917" s="171"/>
      <c r="AZ1917" s="167"/>
      <c r="BA1917" s="172"/>
      <c r="BG1917" s="171"/>
      <c r="BH1917" s="167"/>
      <c r="BI1917" s="172"/>
      <c r="CG1917" s="430"/>
      <c r="CH1917" s="430"/>
      <c r="CL1917" s="147"/>
    </row>
    <row r="1918" spans="1:90" s="5" customFormat="1" x14ac:dyDescent="0.25">
      <c r="A1918" s="145"/>
      <c r="B1918" s="145"/>
      <c r="C1918" s="145"/>
      <c r="D1918" s="145"/>
      <c r="E1918" s="145"/>
      <c r="F1918" s="145"/>
      <c r="G1918" s="145"/>
      <c r="H1918" s="145"/>
      <c r="I1918" s="145"/>
      <c r="J1918" s="145"/>
      <c r="K1918" s="145"/>
      <c r="L1918" s="145"/>
      <c r="M1918" s="145"/>
      <c r="N1918" s="145"/>
      <c r="O1918" s="145"/>
      <c r="P1918" s="145"/>
      <c r="Q1918" s="145"/>
      <c r="R1918" s="145"/>
      <c r="S1918" s="145"/>
      <c r="T1918" s="145"/>
      <c r="U1918" s="145"/>
      <c r="V1918" s="145"/>
      <c r="W1918" s="145"/>
      <c r="X1918" s="145"/>
      <c r="Y1918" s="145"/>
      <c r="Z1918" s="145"/>
      <c r="AA1918" s="145"/>
      <c r="AB1918" s="145"/>
      <c r="AC1918" s="169"/>
      <c r="AD1918" s="169"/>
      <c r="AE1918" s="169"/>
      <c r="AF1918" s="169"/>
      <c r="AG1918" s="169"/>
      <c r="AH1918" s="170"/>
      <c r="AI1918" s="145"/>
      <c r="AJ1918" s="145"/>
      <c r="AK1918" s="145"/>
      <c r="AL1918" s="145"/>
      <c r="AY1918" s="171"/>
      <c r="AZ1918" s="167"/>
      <c r="BA1918" s="172"/>
      <c r="BG1918" s="171"/>
      <c r="BH1918" s="167"/>
      <c r="BI1918" s="172"/>
      <c r="CG1918" s="430"/>
      <c r="CH1918" s="430"/>
      <c r="CL1918" s="147"/>
    </row>
    <row r="1919" spans="1:90" s="5" customFormat="1" x14ac:dyDescent="0.25">
      <c r="A1919" s="145"/>
      <c r="B1919" s="145"/>
      <c r="C1919" s="145"/>
      <c r="D1919" s="145"/>
      <c r="E1919" s="145"/>
      <c r="F1919" s="145"/>
      <c r="G1919" s="145"/>
      <c r="H1919" s="145"/>
      <c r="I1919" s="145"/>
      <c r="J1919" s="145"/>
      <c r="K1919" s="145"/>
      <c r="L1919" s="145"/>
      <c r="M1919" s="145"/>
      <c r="N1919" s="145"/>
      <c r="O1919" s="145"/>
      <c r="P1919" s="145"/>
      <c r="Q1919" s="145"/>
      <c r="R1919" s="145"/>
      <c r="S1919" s="145"/>
      <c r="T1919" s="145"/>
      <c r="U1919" s="145"/>
      <c r="V1919" s="145"/>
      <c r="W1919" s="145"/>
      <c r="X1919" s="145"/>
      <c r="Y1919" s="145"/>
      <c r="Z1919" s="145"/>
      <c r="AA1919" s="145"/>
      <c r="AB1919" s="145"/>
      <c r="AC1919" s="169"/>
      <c r="AD1919" s="169"/>
      <c r="AE1919" s="169"/>
      <c r="AF1919" s="169"/>
      <c r="AG1919" s="169"/>
      <c r="AH1919" s="170"/>
      <c r="AI1919" s="145"/>
      <c r="AJ1919" s="145"/>
      <c r="AK1919" s="145"/>
      <c r="AL1919" s="145"/>
      <c r="AY1919" s="171"/>
      <c r="AZ1919" s="167"/>
      <c r="BA1919" s="172"/>
      <c r="BG1919" s="171"/>
      <c r="BH1919" s="167"/>
      <c r="BI1919" s="172"/>
      <c r="CG1919" s="430"/>
      <c r="CH1919" s="430"/>
      <c r="CL1919" s="147"/>
    </row>
    <row r="1920" spans="1:90" s="5" customFormat="1" x14ac:dyDescent="0.25">
      <c r="A1920" s="145"/>
      <c r="B1920" s="145"/>
      <c r="C1920" s="145"/>
      <c r="D1920" s="145"/>
      <c r="E1920" s="145"/>
      <c r="F1920" s="145"/>
      <c r="G1920" s="145"/>
      <c r="H1920" s="145"/>
      <c r="I1920" s="145"/>
      <c r="J1920" s="145"/>
      <c r="K1920" s="145"/>
      <c r="L1920" s="145"/>
      <c r="M1920" s="145"/>
      <c r="N1920" s="145"/>
      <c r="O1920" s="145"/>
      <c r="P1920" s="145"/>
      <c r="Q1920" s="145"/>
      <c r="R1920" s="145"/>
      <c r="S1920" s="145"/>
      <c r="T1920" s="145"/>
      <c r="U1920" s="145"/>
      <c r="V1920" s="145"/>
      <c r="W1920" s="145"/>
      <c r="X1920" s="145"/>
      <c r="Y1920" s="145"/>
      <c r="Z1920" s="145"/>
      <c r="AA1920" s="145"/>
      <c r="AB1920" s="145"/>
      <c r="AC1920" s="169"/>
      <c r="AD1920" s="169"/>
      <c r="AE1920" s="169"/>
      <c r="AF1920" s="169"/>
      <c r="AG1920" s="169"/>
      <c r="AH1920" s="170"/>
      <c r="AI1920" s="145"/>
      <c r="AJ1920" s="145"/>
      <c r="AK1920" s="145"/>
      <c r="AL1920" s="145"/>
      <c r="AY1920" s="171"/>
      <c r="AZ1920" s="167"/>
      <c r="BA1920" s="172"/>
      <c r="BG1920" s="171"/>
      <c r="BH1920" s="167"/>
      <c r="BI1920" s="172"/>
      <c r="CG1920" s="430"/>
      <c r="CH1920" s="430"/>
      <c r="CL1920" s="147"/>
    </row>
    <row r="1921" spans="1:90" s="5" customFormat="1" x14ac:dyDescent="0.25">
      <c r="A1921" s="145"/>
      <c r="B1921" s="145"/>
      <c r="C1921" s="145"/>
      <c r="D1921" s="145"/>
      <c r="E1921" s="145"/>
      <c r="F1921" s="145"/>
      <c r="G1921" s="145"/>
      <c r="H1921" s="145"/>
      <c r="I1921" s="145"/>
      <c r="J1921" s="145"/>
      <c r="K1921" s="145"/>
      <c r="L1921" s="145"/>
      <c r="M1921" s="145"/>
      <c r="N1921" s="145"/>
      <c r="O1921" s="145"/>
      <c r="P1921" s="145"/>
      <c r="Q1921" s="145"/>
      <c r="R1921" s="145"/>
      <c r="S1921" s="145"/>
      <c r="T1921" s="145"/>
      <c r="U1921" s="145"/>
      <c r="V1921" s="145"/>
      <c r="W1921" s="145"/>
      <c r="X1921" s="145"/>
      <c r="Y1921" s="145"/>
      <c r="Z1921" s="145"/>
      <c r="AA1921" s="145"/>
      <c r="AB1921" s="145"/>
      <c r="AC1921" s="169"/>
      <c r="AD1921" s="169"/>
      <c r="AE1921" s="169"/>
      <c r="AF1921" s="169"/>
      <c r="AG1921" s="169"/>
      <c r="AH1921" s="170"/>
      <c r="AI1921" s="145"/>
      <c r="AJ1921" s="145"/>
      <c r="AK1921" s="145"/>
      <c r="AL1921" s="145"/>
      <c r="AY1921" s="171"/>
      <c r="AZ1921" s="167"/>
      <c r="BA1921" s="172"/>
      <c r="BG1921" s="171"/>
      <c r="BH1921" s="167"/>
      <c r="BI1921" s="172"/>
      <c r="CG1921" s="430"/>
      <c r="CH1921" s="430"/>
      <c r="CL1921" s="147"/>
    </row>
    <row r="1922" spans="1:90" s="5" customFormat="1" x14ac:dyDescent="0.25">
      <c r="A1922" s="145"/>
      <c r="B1922" s="145"/>
      <c r="C1922" s="145"/>
      <c r="D1922" s="145"/>
      <c r="E1922" s="145"/>
      <c r="F1922" s="145"/>
      <c r="G1922" s="145"/>
      <c r="H1922" s="145"/>
      <c r="I1922" s="145"/>
      <c r="J1922" s="145"/>
      <c r="K1922" s="145"/>
      <c r="L1922" s="145"/>
      <c r="M1922" s="145"/>
      <c r="N1922" s="145"/>
      <c r="O1922" s="145"/>
      <c r="P1922" s="145"/>
      <c r="Q1922" s="145"/>
      <c r="R1922" s="145"/>
      <c r="S1922" s="145"/>
      <c r="T1922" s="145"/>
      <c r="U1922" s="145"/>
      <c r="V1922" s="145"/>
      <c r="W1922" s="145"/>
      <c r="X1922" s="145"/>
      <c r="Y1922" s="145"/>
      <c r="Z1922" s="145"/>
      <c r="AA1922" s="145"/>
      <c r="AB1922" s="145"/>
      <c r="AC1922" s="169"/>
      <c r="AD1922" s="169"/>
      <c r="AE1922" s="169"/>
      <c r="AF1922" s="169"/>
      <c r="AG1922" s="169"/>
      <c r="AH1922" s="170"/>
      <c r="AI1922" s="145"/>
      <c r="AJ1922" s="145"/>
      <c r="AK1922" s="145"/>
      <c r="AL1922" s="145"/>
      <c r="AY1922" s="171"/>
      <c r="AZ1922" s="167"/>
      <c r="BA1922" s="172"/>
      <c r="BG1922" s="171"/>
      <c r="BH1922" s="167"/>
      <c r="BI1922" s="172"/>
      <c r="CG1922" s="430"/>
      <c r="CH1922" s="430"/>
      <c r="CL1922" s="147"/>
    </row>
    <row r="1923" spans="1:90" s="5" customFormat="1" x14ac:dyDescent="0.25">
      <c r="A1923" s="145"/>
      <c r="B1923" s="145"/>
      <c r="C1923" s="145"/>
      <c r="D1923" s="145"/>
      <c r="E1923" s="145"/>
      <c r="F1923" s="145"/>
      <c r="G1923" s="145"/>
      <c r="H1923" s="145"/>
      <c r="I1923" s="145"/>
      <c r="J1923" s="145"/>
      <c r="K1923" s="145"/>
      <c r="L1923" s="145"/>
      <c r="M1923" s="145"/>
      <c r="N1923" s="145"/>
      <c r="O1923" s="145"/>
      <c r="P1923" s="145"/>
      <c r="Q1923" s="145"/>
      <c r="R1923" s="145"/>
      <c r="S1923" s="145"/>
      <c r="T1923" s="145"/>
      <c r="U1923" s="145"/>
      <c r="V1923" s="145"/>
      <c r="W1923" s="145"/>
      <c r="X1923" s="145"/>
      <c r="Y1923" s="145"/>
      <c r="Z1923" s="145"/>
      <c r="AA1923" s="145"/>
      <c r="AB1923" s="145"/>
      <c r="AC1923" s="169"/>
      <c r="AD1923" s="169"/>
      <c r="AE1923" s="169"/>
      <c r="AF1923" s="169"/>
      <c r="AG1923" s="169"/>
      <c r="AH1923" s="170"/>
      <c r="AI1923" s="145"/>
      <c r="AJ1923" s="145"/>
      <c r="AK1923" s="145"/>
      <c r="AL1923" s="145"/>
      <c r="AY1923" s="171"/>
      <c r="AZ1923" s="167"/>
      <c r="BA1923" s="172"/>
      <c r="BG1923" s="171"/>
      <c r="BH1923" s="167"/>
      <c r="BI1923" s="172"/>
      <c r="CG1923" s="430"/>
      <c r="CH1923" s="430"/>
      <c r="CL1923" s="147"/>
    </row>
    <row r="1924" spans="1:90" s="5" customFormat="1" x14ac:dyDescent="0.25">
      <c r="A1924" s="145"/>
      <c r="B1924" s="145"/>
      <c r="C1924" s="145"/>
      <c r="D1924" s="145"/>
      <c r="E1924" s="145"/>
      <c r="F1924" s="145"/>
      <c r="G1924" s="145"/>
      <c r="H1924" s="145"/>
      <c r="I1924" s="145"/>
      <c r="J1924" s="145"/>
      <c r="K1924" s="145"/>
      <c r="L1924" s="145"/>
      <c r="M1924" s="145"/>
      <c r="N1924" s="145"/>
      <c r="O1924" s="145"/>
      <c r="P1924" s="145"/>
      <c r="Q1924" s="145"/>
      <c r="R1924" s="145"/>
      <c r="S1924" s="145"/>
      <c r="T1924" s="145"/>
      <c r="U1924" s="145"/>
      <c r="V1924" s="145"/>
      <c r="W1924" s="145"/>
      <c r="X1924" s="145"/>
      <c r="Y1924" s="145"/>
      <c r="Z1924" s="145"/>
      <c r="AA1924" s="145"/>
      <c r="AB1924" s="145"/>
      <c r="AC1924" s="169"/>
      <c r="AD1924" s="169"/>
      <c r="AE1924" s="169"/>
      <c r="AF1924" s="169"/>
      <c r="AG1924" s="169"/>
      <c r="AH1924" s="170"/>
      <c r="AI1924" s="145"/>
      <c r="AJ1924" s="145"/>
      <c r="AK1924" s="145"/>
      <c r="AL1924" s="145"/>
      <c r="AY1924" s="171"/>
      <c r="AZ1924" s="167"/>
      <c r="BA1924" s="172"/>
      <c r="BG1924" s="171"/>
      <c r="BH1924" s="167"/>
      <c r="BI1924" s="172"/>
      <c r="CG1924" s="430"/>
      <c r="CH1924" s="430"/>
      <c r="CL1924" s="147"/>
    </row>
    <row r="1925" spans="1:90" s="5" customFormat="1" x14ac:dyDescent="0.25">
      <c r="A1925" s="145"/>
      <c r="B1925" s="145"/>
      <c r="C1925" s="145"/>
      <c r="D1925" s="145"/>
      <c r="E1925" s="145"/>
      <c r="F1925" s="145"/>
      <c r="G1925" s="145"/>
      <c r="H1925" s="145"/>
      <c r="I1925" s="145"/>
      <c r="J1925" s="145"/>
      <c r="K1925" s="145"/>
      <c r="L1925" s="145"/>
      <c r="M1925" s="145"/>
      <c r="N1925" s="145"/>
      <c r="O1925" s="145"/>
      <c r="P1925" s="145"/>
      <c r="Q1925" s="145"/>
      <c r="R1925" s="145"/>
      <c r="S1925" s="145"/>
      <c r="T1925" s="145"/>
      <c r="U1925" s="145"/>
      <c r="V1925" s="145"/>
      <c r="W1925" s="145"/>
      <c r="X1925" s="145"/>
      <c r="Y1925" s="145"/>
      <c r="Z1925" s="145"/>
      <c r="AA1925" s="145"/>
      <c r="AB1925" s="145"/>
      <c r="AC1925" s="169"/>
      <c r="AD1925" s="169"/>
      <c r="AE1925" s="169"/>
      <c r="AF1925" s="169"/>
      <c r="AG1925" s="169"/>
      <c r="AH1925" s="170"/>
      <c r="AI1925" s="145"/>
      <c r="AJ1925" s="145"/>
      <c r="AK1925" s="145"/>
      <c r="AL1925" s="145"/>
      <c r="AY1925" s="171"/>
      <c r="AZ1925" s="167"/>
      <c r="BA1925" s="172"/>
      <c r="BG1925" s="171"/>
      <c r="BH1925" s="167"/>
      <c r="BI1925" s="172"/>
      <c r="CG1925" s="430"/>
      <c r="CH1925" s="430"/>
      <c r="CL1925" s="147"/>
    </row>
    <row r="1926" spans="1:90" s="5" customFormat="1" x14ac:dyDescent="0.25">
      <c r="A1926" s="145"/>
      <c r="B1926" s="145"/>
      <c r="C1926" s="145"/>
      <c r="D1926" s="145"/>
      <c r="E1926" s="145"/>
      <c r="F1926" s="145"/>
      <c r="G1926" s="145"/>
      <c r="H1926" s="145"/>
      <c r="I1926" s="145"/>
      <c r="J1926" s="145"/>
      <c r="K1926" s="145"/>
      <c r="L1926" s="145"/>
      <c r="M1926" s="145"/>
      <c r="N1926" s="145"/>
      <c r="O1926" s="145"/>
      <c r="P1926" s="145"/>
      <c r="Q1926" s="145"/>
      <c r="R1926" s="145"/>
      <c r="S1926" s="145"/>
      <c r="T1926" s="145"/>
      <c r="U1926" s="145"/>
      <c r="V1926" s="145"/>
      <c r="W1926" s="145"/>
      <c r="X1926" s="145"/>
      <c r="Y1926" s="145"/>
      <c r="Z1926" s="145"/>
      <c r="AA1926" s="145"/>
      <c r="AB1926" s="145"/>
      <c r="AC1926" s="169"/>
      <c r="AD1926" s="169"/>
      <c r="AE1926" s="169"/>
      <c r="AF1926" s="169"/>
      <c r="AG1926" s="169"/>
      <c r="AH1926" s="170"/>
      <c r="AI1926" s="145"/>
      <c r="AJ1926" s="145"/>
      <c r="AK1926" s="145"/>
      <c r="AL1926" s="145"/>
      <c r="AY1926" s="171"/>
      <c r="AZ1926" s="167"/>
      <c r="BA1926" s="172"/>
      <c r="BG1926" s="171"/>
      <c r="BH1926" s="167"/>
      <c r="BI1926" s="172"/>
      <c r="CG1926" s="430"/>
      <c r="CH1926" s="430"/>
      <c r="CL1926" s="147"/>
    </row>
    <row r="1927" spans="1:90" s="5" customFormat="1" x14ac:dyDescent="0.25">
      <c r="A1927" s="145"/>
      <c r="B1927" s="145"/>
      <c r="C1927" s="145"/>
      <c r="D1927" s="145"/>
      <c r="E1927" s="145"/>
      <c r="F1927" s="145"/>
      <c r="G1927" s="145"/>
      <c r="H1927" s="145"/>
      <c r="I1927" s="145"/>
      <c r="J1927" s="145"/>
      <c r="K1927" s="145"/>
      <c r="L1927" s="145"/>
      <c r="M1927" s="145"/>
      <c r="N1927" s="145"/>
      <c r="O1927" s="145"/>
      <c r="P1927" s="145"/>
      <c r="Q1927" s="145"/>
      <c r="R1927" s="145"/>
      <c r="S1927" s="145"/>
      <c r="T1927" s="145"/>
      <c r="U1927" s="145"/>
      <c r="V1927" s="145"/>
      <c r="W1927" s="145"/>
      <c r="X1927" s="145"/>
      <c r="Y1927" s="145"/>
      <c r="Z1927" s="145"/>
      <c r="AA1927" s="145"/>
      <c r="AB1927" s="145"/>
      <c r="AC1927" s="169"/>
      <c r="AD1927" s="169"/>
      <c r="AE1927" s="169"/>
      <c r="AF1927" s="169"/>
      <c r="AG1927" s="169"/>
      <c r="AH1927" s="170"/>
      <c r="AI1927" s="145"/>
      <c r="AJ1927" s="145"/>
      <c r="AK1927" s="145"/>
      <c r="AL1927" s="145"/>
      <c r="AY1927" s="171"/>
      <c r="AZ1927" s="167"/>
      <c r="BA1927" s="172"/>
      <c r="BG1927" s="171"/>
      <c r="BH1927" s="167"/>
      <c r="BI1927" s="172"/>
      <c r="CG1927" s="430"/>
      <c r="CH1927" s="430"/>
      <c r="CL1927" s="147"/>
    </row>
    <row r="1928" spans="1:90" s="5" customFormat="1" x14ac:dyDescent="0.25">
      <c r="A1928" s="145"/>
      <c r="B1928" s="145"/>
      <c r="C1928" s="145"/>
      <c r="D1928" s="145"/>
      <c r="E1928" s="145"/>
      <c r="F1928" s="145"/>
      <c r="G1928" s="145"/>
      <c r="H1928" s="145"/>
      <c r="I1928" s="145"/>
      <c r="J1928" s="145"/>
      <c r="K1928" s="145"/>
      <c r="L1928" s="145"/>
      <c r="M1928" s="145"/>
      <c r="N1928" s="145"/>
      <c r="O1928" s="145"/>
      <c r="P1928" s="145"/>
      <c r="Q1928" s="145"/>
      <c r="R1928" s="145"/>
      <c r="S1928" s="145"/>
      <c r="T1928" s="145"/>
      <c r="U1928" s="145"/>
      <c r="V1928" s="145"/>
      <c r="W1928" s="145"/>
      <c r="X1928" s="145"/>
      <c r="Y1928" s="145"/>
      <c r="Z1928" s="145"/>
      <c r="AA1928" s="145"/>
      <c r="AB1928" s="145"/>
      <c r="AC1928" s="169"/>
      <c r="AD1928" s="169"/>
      <c r="AE1928" s="169"/>
      <c r="AF1928" s="169"/>
      <c r="AG1928" s="169"/>
      <c r="AH1928" s="170"/>
      <c r="AI1928" s="145"/>
      <c r="AJ1928" s="145"/>
      <c r="AK1928" s="145"/>
      <c r="AL1928" s="145"/>
      <c r="AY1928" s="171"/>
      <c r="AZ1928" s="167"/>
      <c r="BA1928" s="172"/>
      <c r="BG1928" s="171"/>
      <c r="BH1928" s="167"/>
      <c r="BI1928" s="172"/>
      <c r="CG1928" s="430"/>
      <c r="CH1928" s="430"/>
      <c r="CL1928" s="147"/>
    </row>
    <row r="1929" spans="1:90" s="5" customFormat="1" x14ac:dyDescent="0.25">
      <c r="A1929" s="145"/>
      <c r="B1929" s="145"/>
      <c r="C1929" s="145"/>
      <c r="D1929" s="145"/>
      <c r="E1929" s="145"/>
      <c r="F1929" s="145"/>
      <c r="G1929" s="145"/>
      <c r="H1929" s="145"/>
      <c r="I1929" s="145"/>
      <c r="J1929" s="145"/>
      <c r="K1929" s="145"/>
      <c r="L1929" s="145"/>
      <c r="M1929" s="145"/>
      <c r="N1929" s="145"/>
      <c r="O1929" s="145"/>
      <c r="P1929" s="145"/>
      <c r="Q1929" s="145"/>
      <c r="R1929" s="145"/>
      <c r="S1929" s="145"/>
      <c r="T1929" s="145"/>
      <c r="U1929" s="145"/>
      <c r="V1929" s="145"/>
      <c r="W1929" s="145"/>
      <c r="X1929" s="145"/>
      <c r="Y1929" s="145"/>
      <c r="Z1929" s="145"/>
      <c r="AA1929" s="145"/>
      <c r="AB1929" s="145"/>
      <c r="AC1929" s="169"/>
      <c r="AD1929" s="169"/>
      <c r="AE1929" s="169"/>
      <c r="AF1929" s="169"/>
      <c r="AG1929" s="169"/>
      <c r="AH1929" s="170"/>
      <c r="AI1929" s="145"/>
      <c r="AJ1929" s="145"/>
      <c r="AK1929" s="145"/>
      <c r="AL1929" s="145"/>
      <c r="AY1929" s="171"/>
      <c r="AZ1929" s="167"/>
      <c r="BA1929" s="172"/>
      <c r="BG1929" s="171"/>
      <c r="BH1929" s="167"/>
      <c r="BI1929" s="172"/>
      <c r="CG1929" s="430"/>
      <c r="CH1929" s="430"/>
      <c r="CL1929" s="147"/>
    </row>
    <row r="1930" spans="1:90" s="5" customFormat="1" x14ac:dyDescent="0.25">
      <c r="A1930" s="145"/>
      <c r="B1930" s="145"/>
      <c r="C1930" s="145"/>
      <c r="D1930" s="145"/>
      <c r="E1930" s="145"/>
      <c r="F1930" s="145"/>
      <c r="G1930" s="145"/>
      <c r="H1930" s="145"/>
      <c r="I1930" s="145"/>
      <c r="J1930" s="145"/>
      <c r="K1930" s="145"/>
      <c r="L1930" s="145"/>
      <c r="M1930" s="145"/>
      <c r="N1930" s="145"/>
      <c r="O1930" s="145"/>
      <c r="P1930" s="145"/>
      <c r="Q1930" s="145"/>
      <c r="R1930" s="145"/>
      <c r="S1930" s="145"/>
      <c r="T1930" s="145"/>
      <c r="U1930" s="145"/>
      <c r="V1930" s="145"/>
      <c r="W1930" s="145"/>
      <c r="X1930" s="145"/>
      <c r="Y1930" s="145"/>
      <c r="Z1930" s="145"/>
      <c r="AA1930" s="145"/>
      <c r="AB1930" s="145"/>
      <c r="AC1930" s="169"/>
      <c r="AD1930" s="169"/>
      <c r="AE1930" s="169"/>
      <c r="AF1930" s="169"/>
      <c r="AG1930" s="169"/>
      <c r="AH1930" s="170"/>
      <c r="AI1930" s="145"/>
      <c r="AJ1930" s="145"/>
      <c r="AK1930" s="145"/>
      <c r="AL1930" s="145"/>
      <c r="AY1930" s="171"/>
      <c r="AZ1930" s="167"/>
      <c r="BA1930" s="172"/>
      <c r="BG1930" s="171"/>
      <c r="BH1930" s="167"/>
      <c r="BI1930" s="172"/>
      <c r="CG1930" s="430"/>
      <c r="CH1930" s="430"/>
      <c r="CL1930" s="147"/>
    </row>
    <row r="1931" spans="1:90" s="5" customFormat="1" x14ac:dyDescent="0.25">
      <c r="A1931" s="145"/>
      <c r="B1931" s="145"/>
      <c r="C1931" s="145"/>
      <c r="D1931" s="145"/>
      <c r="E1931" s="145"/>
      <c r="F1931" s="145"/>
      <c r="G1931" s="145"/>
      <c r="H1931" s="145"/>
      <c r="I1931" s="145"/>
      <c r="J1931" s="145"/>
      <c r="K1931" s="145"/>
      <c r="L1931" s="145"/>
      <c r="M1931" s="145"/>
      <c r="N1931" s="145"/>
      <c r="O1931" s="145"/>
      <c r="P1931" s="145"/>
      <c r="Q1931" s="145"/>
      <c r="R1931" s="145"/>
      <c r="S1931" s="145"/>
      <c r="T1931" s="145"/>
      <c r="U1931" s="145"/>
      <c r="V1931" s="145"/>
      <c r="W1931" s="145"/>
      <c r="X1931" s="145"/>
      <c r="Y1931" s="145"/>
      <c r="Z1931" s="145"/>
      <c r="AA1931" s="145"/>
      <c r="AB1931" s="145"/>
      <c r="AC1931" s="169"/>
      <c r="AD1931" s="169"/>
      <c r="AE1931" s="169"/>
      <c r="AF1931" s="169"/>
      <c r="AG1931" s="169"/>
      <c r="AH1931" s="170"/>
      <c r="AI1931" s="145"/>
      <c r="AJ1931" s="145"/>
      <c r="AK1931" s="145"/>
      <c r="AL1931" s="145"/>
      <c r="AY1931" s="171"/>
      <c r="AZ1931" s="167"/>
      <c r="BA1931" s="172"/>
      <c r="BG1931" s="171"/>
      <c r="BH1931" s="167"/>
      <c r="BI1931" s="172"/>
      <c r="CG1931" s="430"/>
      <c r="CH1931" s="430"/>
      <c r="CL1931" s="147"/>
    </row>
    <row r="1932" spans="1:90" s="5" customFormat="1" x14ac:dyDescent="0.25">
      <c r="A1932" s="145"/>
      <c r="B1932" s="145"/>
      <c r="C1932" s="145"/>
      <c r="D1932" s="145"/>
      <c r="E1932" s="145"/>
      <c r="F1932" s="145"/>
      <c r="G1932" s="145"/>
      <c r="H1932" s="145"/>
      <c r="I1932" s="145"/>
      <c r="J1932" s="145"/>
      <c r="K1932" s="145"/>
      <c r="L1932" s="145"/>
      <c r="M1932" s="145"/>
      <c r="N1932" s="145"/>
      <c r="O1932" s="145"/>
      <c r="P1932" s="145"/>
      <c r="Q1932" s="145"/>
      <c r="R1932" s="145"/>
      <c r="S1932" s="145"/>
      <c r="T1932" s="145"/>
      <c r="U1932" s="145"/>
      <c r="V1932" s="145"/>
      <c r="W1932" s="145"/>
      <c r="X1932" s="145"/>
      <c r="Y1932" s="145"/>
      <c r="Z1932" s="145"/>
      <c r="AA1932" s="145"/>
      <c r="AB1932" s="145"/>
      <c r="AC1932" s="169"/>
      <c r="AD1932" s="169"/>
      <c r="AE1932" s="169"/>
      <c r="AF1932" s="169"/>
      <c r="AG1932" s="169"/>
      <c r="AH1932" s="170"/>
      <c r="AI1932" s="145"/>
      <c r="AJ1932" s="145"/>
      <c r="AK1932" s="145"/>
      <c r="AL1932" s="145"/>
      <c r="AY1932" s="171"/>
      <c r="AZ1932" s="167"/>
      <c r="BA1932" s="172"/>
      <c r="BG1932" s="171"/>
      <c r="BH1932" s="167"/>
      <c r="BI1932" s="172"/>
      <c r="CG1932" s="430"/>
      <c r="CH1932" s="430"/>
      <c r="CL1932" s="147"/>
    </row>
    <row r="1933" spans="1:90" s="5" customFormat="1" x14ac:dyDescent="0.25">
      <c r="A1933" s="145"/>
      <c r="B1933" s="145"/>
      <c r="C1933" s="145"/>
      <c r="D1933" s="145"/>
      <c r="E1933" s="145"/>
      <c r="F1933" s="145"/>
      <c r="G1933" s="145"/>
      <c r="H1933" s="145"/>
      <c r="I1933" s="145"/>
      <c r="J1933" s="145"/>
      <c r="K1933" s="145"/>
      <c r="L1933" s="145"/>
      <c r="M1933" s="145"/>
      <c r="N1933" s="145"/>
      <c r="O1933" s="145"/>
      <c r="P1933" s="145"/>
      <c r="Q1933" s="145"/>
      <c r="R1933" s="145"/>
      <c r="S1933" s="145"/>
      <c r="T1933" s="145"/>
      <c r="U1933" s="145"/>
      <c r="V1933" s="145"/>
      <c r="W1933" s="145"/>
      <c r="X1933" s="145"/>
      <c r="Y1933" s="145"/>
      <c r="Z1933" s="145"/>
      <c r="AA1933" s="145"/>
      <c r="AB1933" s="145"/>
      <c r="AC1933" s="169"/>
      <c r="AD1933" s="169"/>
      <c r="AE1933" s="169"/>
      <c r="AF1933" s="169"/>
      <c r="AG1933" s="169"/>
      <c r="AH1933" s="170"/>
      <c r="AI1933" s="145"/>
      <c r="AJ1933" s="145"/>
      <c r="AK1933" s="145"/>
      <c r="AL1933" s="145"/>
      <c r="AY1933" s="171"/>
      <c r="AZ1933" s="167"/>
      <c r="BA1933" s="172"/>
      <c r="BG1933" s="171"/>
      <c r="BH1933" s="167"/>
      <c r="BI1933" s="172"/>
      <c r="CG1933" s="430"/>
      <c r="CH1933" s="430"/>
      <c r="CL1933" s="147"/>
    </row>
    <row r="1934" spans="1:90" s="5" customFormat="1" x14ac:dyDescent="0.25">
      <c r="A1934" s="145"/>
      <c r="B1934" s="145"/>
      <c r="C1934" s="145"/>
      <c r="D1934" s="145"/>
      <c r="E1934" s="145"/>
      <c r="F1934" s="145"/>
      <c r="G1934" s="145"/>
      <c r="H1934" s="145"/>
      <c r="I1934" s="145"/>
      <c r="J1934" s="145"/>
      <c r="K1934" s="145"/>
      <c r="L1934" s="145"/>
      <c r="M1934" s="145"/>
      <c r="N1934" s="145"/>
      <c r="O1934" s="145"/>
      <c r="P1934" s="145"/>
      <c r="Q1934" s="145"/>
      <c r="R1934" s="145"/>
      <c r="S1934" s="145"/>
      <c r="T1934" s="145"/>
      <c r="U1934" s="145"/>
      <c r="V1934" s="145"/>
      <c r="W1934" s="145"/>
      <c r="X1934" s="145"/>
      <c r="Y1934" s="145"/>
      <c r="Z1934" s="145"/>
      <c r="AA1934" s="145"/>
      <c r="AB1934" s="145"/>
      <c r="AC1934" s="169"/>
      <c r="AD1934" s="169"/>
      <c r="AE1934" s="169"/>
      <c r="AF1934" s="169"/>
      <c r="AG1934" s="169"/>
      <c r="AH1934" s="170"/>
      <c r="AI1934" s="145"/>
      <c r="AJ1934" s="145"/>
      <c r="AK1934" s="145"/>
      <c r="AL1934" s="145"/>
      <c r="AY1934" s="171"/>
      <c r="AZ1934" s="167"/>
      <c r="BA1934" s="172"/>
      <c r="BG1934" s="171"/>
      <c r="BH1934" s="167"/>
      <c r="BI1934" s="172"/>
      <c r="CG1934" s="430"/>
      <c r="CH1934" s="430"/>
      <c r="CL1934" s="147"/>
    </row>
    <row r="1935" spans="1:90" s="5" customFormat="1" x14ac:dyDescent="0.25">
      <c r="A1935" s="145"/>
      <c r="B1935" s="145"/>
      <c r="C1935" s="145"/>
      <c r="D1935" s="145"/>
      <c r="E1935" s="145"/>
      <c r="F1935" s="145"/>
      <c r="G1935" s="145"/>
      <c r="H1935" s="145"/>
      <c r="I1935" s="145"/>
      <c r="J1935" s="145"/>
      <c r="K1935" s="145"/>
      <c r="L1935" s="145"/>
      <c r="M1935" s="145"/>
      <c r="N1935" s="145"/>
      <c r="O1935" s="145"/>
      <c r="P1935" s="145"/>
      <c r="Q1935" s="145"/>
      <c r="R1935" s="145"/>
      <c r="S1935" s="145"/>
      <c r="T1935" s="145"/>
      <c r="U1935" s="145"/>
      <c r="V1935" s="145"/>
      <c r="W1935" s="145"/>
      <c r="X1935" s="145"/>
      <c r="Y1935" s="145"/>
      <c r="Z1935" s="145"/>
      <c r="AA1935" s="145"/>
      <c r="AB1935" s="145"/>
      <c r="AC1935" s="169"/>
      <c r="AD1935" s="169"/>
      <c r="AE1935" s="169"/>
      <c r="AF1935" s="169"/>
      <c r="AG1935" s="169"/>
      <c r="AH1935" s="170"/>
      <c r="AI1935" s="145"/>
      <c r="AJ1935" s="145"/>
      <c r="AK1935" s="145"/>
      <c r="AL1935" s="145"/>
      <c r="AY1935" s="171"/>
      <c r="AZ1935" s="167"/>
      <c r="BA1935" s="172"/>
      <c r="BG1935" s="171"/>
      <c r="BH1935" s="167"/>
      <c r="BI1935" s="172"/>
      <c r="CG1935" s="430"/>
      <c r="CH1935" s="430"/>
      <c r="CL1935" s="147"/>
    </row>
    <row r="1936" spans="1:90" s="5" customFormat="1" x14ac:dyDescent="0.25">
      <c r="A1936" s="145"/>
      <c r="B1936" s="145"/>
      <c r="C1936" s="145"/>
      <c r="D1936" s="145"/>
      <c r="E1936" s="145"/>
      <c r="F1936" s="145"/>
      <c r="G1936" s="145"/>
      <c r="H1936" s="145"/>
      <c r="I1936" s="145"/>
      <c r="J1936" s="145"/>
      <c r="K1936" s="145"/>
      <c r="L1936" s="145"/>
      <c r="M1936" s="145"/>
      <c r="N1936" s="145"/>
      <c r="O1936" s="145"/>
      <c r="P1936" s="145"/>
      <c r="Q1936" s="145"/>
      <c r="R1936" s="145"/>
      <c r="S1936" s="145"/>
      <c r="T1936" s="145"/>
      <c r="U1936" s="145"/>
      <c r="V1936" s="145"/>
      <c r="W1936" s="145"/>
      <c r="X1936" s="145"/>
      <c r="Y1936" s="145"/>
      <c r="Z1936" s="145"/>
      <c r="AA1936" s="145"/>
      <c r="AB1936" s="145"/>
      <c r="AC1936" s="169"/>
      <c r="AD1936" s="169"/>
      <c r="AE1936" s="169"/>
      <c r="AF1936" s="169"/>
      <c r="AG1936" s="169"/>
      <c r="AH1936" s="170"/>
      <c r="AI1936" s="145"/>
      <c r="AJ1936" s="145"/>
      <c r="AK1936" s="145"/>
      <c r="AL1936" s="145"/>
      <c r="AY1936" s="171"/>
      <c r="AZ1936" s="167"/>
      <c r="BA1936" s="172"/>
      <c r="BG1936" s="171"/>
      <c r="BH1936" s="167"/>
      <c r="BI1936" s="172"/>
      <c r="CG1936" s="430"/>
      <c r="CH1936" s="430"/>
      <c r="CL1936" s="147"/>
    </row>
    <row r="1937" spans="1:90" s="5" customFormat="1" x14ac:dyDescent="0.25">
      <c r="A1937" s="145"/>
      <c r="B1937" s="145"/>
      <c r="C1937" s="145"/>
      <c r="D1937" s="145"/>
      <c r="E1937" s="145"/>
      <c r="F1937" s="145"/>
      <c r="G1937" s="145"/>
      <c r="H1937" s="145"/>
      <c r="I1937" s="145"/>
      <c r="J1937" s="145"/>
      <c r="K1937" s="145"/>
      <c r="L1937" s="145"/>
      <c r="M1937" s="145"/>
      <c r="N1937" s="145"/>
      <c r="O1937" s="145"/>
      <c r="P1937" s="145"/>
      <c r="Q1937" s="145"/>
      <c r="R1937" s="145"/>
      <c r="S1937" s="145"/>
      <c r="T1937" s="145"/>
      <c r="U1937" s="145"/>
      <c r="V1937" s="145"/>
      <c r="W1937" s="145"/>
      <c r="X1937" s="145"/>
      <c r="Y1937" s="145"/>
      <c r="Z1937" s="145"/>
      <c r="AA1937" s="145"/>
      <c r="AB1937" s="145"/>
      <c r="AC1937" s="169"/>
      <c r="AD1937" s="169"/>
      <c r="AE1937" s="169"/>
      <c r="AF1937" s="169"/>
      <c r="AG1937" s="169"/>
      <c r="AH1937" s="170"/>
      <c r="AI1937" s="145"/>
      <c r="AJ1937" s="145"/>
      <c r="AK1937" s="145"/>
      <c r="AL1937" s="145"/>
      <c r="AY1937" s="171"/>
      <c r="AZ1937" s="167"/>
      <c r="BA1937" s="172"/>
      <c r="BG1937" s="171"/>
      <c r="BH1937" s="167"/>
      <c r="BI1937" s="172"/>
      <c r="CG1937" s="430"/>
      <c r="CH1937" s="430"/>
      <c r="CL1937" s="147"/>
    </row>
    <row r="1938" spans="1:90" s="5" customFormat="1" x14ac:dyDescent="0.25">
      <c r="A1938" s="145"/>
      <c r="B1938" s="145"/>
      <c r="C1938" s="145"/>
      <c r="D1938" s="145"/>
      <c r="E1938" s="145"/>
      <c r="F1938" s="145"/>
      <c r="G1938" s="145"/>
      <c r="H1938" s="145"/>
      <c r="I1938" s="145"/>
      <c r="J1938" s="145"/>
      <c r="K1938" s="145"/>
      <c r="L1938" s="145"/>
      <c r="M1938" s="145"/>
      <c r="N1938" s="145"/>
      <c r="O1938" s="145"/>
      <c r="P1938" s="145"/>
      <c r="Q1938" s="145"/>
      <c r="R1938" s="145"/>
      <c r="S1938" s="145"/>
      <c r="T1938" s="145"/>
      <c r="U1938" s="145"/>
      <c r="V1938" s="145"/>
      <c r="W1938" s="145"/>
      <c r="X1938" s="145"/>
      <c r="Y1938" s="145"/>
      <c r="Z1938" s="145"/>
      <c r="AA1938" s="145"/>
      <c r="AB1938" s="145"/>
      <c r="AC1938" s="169"/>
      <c r="AD1938" s="169"/>
      <c r="AE1938" s="169"/>
      <c r="AF1938" s="169"/>
      <c r="AG1938" s="169"/>
      <c r="AH1938" s="170"/>
      <c r="AI1938" s="145"/>
      <c r="AJ1938" s="145"/>
      <c r="AK1938" s="145"/>
      <c r="AL1938" s="145"/>
      <c r="AY1938" s="171"/>
      <c r="AZ1938" s="167"/>
      <c r="BA1938" s="172"/>
      <c r="BG1938" s="171"/>
      <c r="BH1938" s="167"/>
      <c r="BI1938" s="172"/>
      <c r="CG1938" s="430"/>
      <c r="CH1938" s="430"/>
      <c r="CL1938" s="147"/>
    </row>
    <row r="1939" spans="1:90" s="5" customFormat="1" x14ac:dyDescent="0.25">
      <c r="A1939" s="145"/>
      <c r="B1939" s="145"/>
      <c r="C1939" s="145"/>
      <c r="D1939" s="145"/>
      <c r="E1939" s="145"/>
      <c r="F1939" s="145"/>
      <c r="G1939" s="145"/>
      <c r="H1939" s="145"/>
      <c r="I1939" s="145"/>
      <c r="J1939" s="145"/>
      <c r="K1939" s="145"/>
      <c r="L1939" s="145"/>
      <c r="M1939" s="145"/>
      <c r="N1939" s="145"/>
      <c r="O1939" s="145"/>
      <c r="P1939" s="145"/>
      <c r="Q1939" s="145"/>
      <c r="R1939" s="145"/>
      <c r="S1939" s="145"/>
      <c r="T1939" s="145"/>
      <c r="U1939" s="145"/>
      <c r="V1939" s="145"/>
      <c r="W1939" s="145"/>
      <c r="X1939" s="145"/>
      <c r="Y1939" s="145"/>
      <c r="Z1939" s="145"/>
      <c r="AA1939" s="145"/>
      <c r="AB1939" s="145"/>
      <c r="AC1939" s="169"/>
      <c r="AD1939" s="169"/>
      <c r="AE1939" s="169"/>
      <c r="AF1939" s="169"/>
      <c r="AG1939" s="169"/>
      <c r="AH1939" s="170"/>
      <c r="AI1939" s="145"/>
      <c r="AJ1939" s="145"/>
      <c r="AK1939" s="145"/>
      <c r="AL1939" s="145"/>
      <c r="AY1939" s="171"/>
      <c r="AZ1939" s="167"/>
      <c r="BA1939" s="172"/>
      <c r="BG1939" s="171"/>
      <c r="BH1939" s="167"/>
      <c r="BI1939" s="172"/>
      <c r="CG1939" s="430"/>
      <c r="CH1939" s="430"/>
      <c r="CL1939" s="147"/>
    </row>
    <row r="1940" spans="1:90" s="5" customFormat="1" x14ac:dyDescent="0.25">
      <c r="A1940" s="145"/>
      <c r="B1940" s="145"/>
      <c r="C1940" s="145"/>
      <c r="D1940" s="145"/>
      <c r="E1940" s="145"/>
      <c r="F1940" s="145"/>
      <c r="G1940" s="145"/>
      <c r="H1940" s="145"/>
      <c r="I1940" s="145"/>
      <c r="J1940" s="145"/>
      <c r="K1940" s="145"/>
      <c r="L1940" s="145"/>
      <c r="M1940" s="145"/>
      <c r="N1940" s="145"/>
      <c r="O1940" s="145"/>
      <c r="P1940" s="145"/>
      <c r="Q1940" s="145"/>
      <c r="R1940" s="145"/>
      <c r="S1940" s="145"/>
      <c r="T1940" s="145"/>
      <c r="U1940" s="145"/>
      <c r="V1940" s="145"/>
      <c r="W1940" s="145"/>
      <c r="X1940" s="145"/>
      <c r="Y1940" s="145"/>
      <c r="Z1940" s="145"/>
      <c r="AA1940" s="145"/>
      <c r="AB1940" s="145"/>
      <c r="AC1940" s="169"/>
      <c r="AD1940" s="169"/>
      <c r="AE1940" s="169"/>
      <c r="AF1940" s="169"/>
      <c r="AG1940" s="169"/>
      <c r="AH1940" s="170"/>
      <c r="AI1940" s="145"/>
      <c r="AJ1940" s="145"/>
      <c r="AK1940" s="145"/>
      <c r="AL1940" s="145"/>
      <c r="AY1940" s="171"/>
      <c r="AZ1940" s="167"/>
      <c r="BA1940" s="172"/>
      <c r="BG1940" s="171"/>
      <c r="BH1940" s="167"/>
      <c r="BI1940" s="172"/>
      <c r="CG1940" s="430"/>
      <c r="CH1940" s="430"/>
      <c r="CL1940" s="147"/>
    </row>
    <row r="1941" spans="1:90" s="5" customFormat="1" x14ac:dyDescent="0.25">
      <c r="A1941" s="145"/>
      <c r="B1941" s="145"/>
      <c r="C1941" s="145"/>
      <c r="D1941" s="145"/>
      <c r="E1941" s="145"/>
      <c r="F1941" s="145"/>
      <c r="G1941" s="145"/>
      <c r="H1941" s="145"/>
      <c r="I1941" s="145"/>
      <c r="J1941" s="145"/>
      <c r="K1941" s="145"/>
      <c r="L1941" s="145"/>
      <c r="M1941" s="145"/>
      <c r="N1941" s="145"/>
      <c r="O1941" s="145"/>
      <c r="P1941" s="145"/>
      <c r="Q1941" s="145"/>
      <c r="R1941" s="145"/>
      <c r="S1941" s="145"/>
      <c r="T1941" s="145"/>
      <c r="U1941" s="145"/>
      <c r="V1941" s="145"/>
      <c r="W1941" s="145"/>
      <c r="X1941" s="145"/>
      <c r="Y1941" s="145"/>
      <c r="Z1941" s="145"/>
      <c r="AA1941" s="145"/>
      <c r="AB1941" s="145"/>
      <c r="AC1941" s="169"/>
      <c r="AD1941" s="169"/>
      <c r="AE1941" s="169"/>
      <c r="AF1941" s="169"/>
      <c r="AG1941" s="169"/>
      <c r="AH1941" s="170"/>
      <c r="AI1941" s="145"/>
      <c r="AJ1941" s="145"/>
      <c r="AK1941" s="145"/>
      <c r="AL1941" s="145"/>
      <c r="AY1941" s="171"/>
      <c r="AZ1941" s="167"/>
      <c r="BA1941" s="172"/>
      <c r="BG1941" s="171"/>
      <c r="BH1941" s="167"/>
      <c r="BI1941" s="172"/>
      <c r="CG1941" s="430"/>
      <c r="CH1941" s="430"/>
      <c r="CL1941" s="147"/>
    </row>
    <row r="1942" spans="1:90" s="5" customFormat="1" x14ac:dyDescent="0.25">
      <c r="A1942" s="145"/>
      <c r="B1942" s="145"/>
      <c r="C1942" s="145"/>
      <c r="D1942" s="145"/>
      <c r="E1942" s="145"/>
      <c r="F1942" s="145"/>
      <c r="G1942" s="145"/>
      <c r="H1942" s="145"/>
      <c r="I1942" s="145"/>
      <c r="J1942" s="145"/>
      <c r="K1942" s="145"/>
      <c r="L1942" s="145"/>
      <c r="M1942" s="145"/>
      <c r="N1942" s="145"/>
      <c r="O1942" s="145"/>
      <c r="P1942" s="145"/>
      <c r="Q1942" s="145"/>
      <c r="R1942" s="145"/>
      <c r="S1942" s="145"/>
      <c r="T1942" s="145"/>
      <c r="U1942" s="145"/>
      <c r="V1942" s="145"/>
      <c r="W1942" s="145"/>
      <c r="X1942" s="145"/>
      <c r="Y1942" s="145"/>
      <c r="Z1942" s="145"/>
      <c r="AA1942" s="145"/>
      <c r="AB1942" s="145"/>
      <c r="AC1942" s="169"/>
      <c r="AD1942" s="169"/>
      <c r="AE1942" s="169"/>
      <c r="AF1942" s="169"/>
      <c r="AG1942" s="169"/>
      <c r="AH1942" s="170"/>
      <c r="AI1942" s="145"/>
      <c r="AJ1942" s="145"/>
      <c r="AK1942" s="145"/>
      <c r="AL1942" s="145"/>
      <c r="AY1942" s="171"/>
      <c r="AZ1942" s="167"/>
      <c r="BA1942" s="172"/>
      <c r="BG1942" s="171"/>
      <c r="BH1942" s="167"/>
      <c r="BI1942" s="172"/>
      <c r="CG1942" s="430"/>
      <c r="CH1942" s="430"/>
      <c r="CL1942" s="147"/>
    </row>
    <row r="1943" spans="1:90" s="5" customFormat="1" x14ac:dyDescent="0.25">
      <c r="A1943" s="145"/>
      <c r="B1943" s="145"/>
      <c r="C1943" s="145"/>
      <c r="D1943" s="145"/>
      <c r="E1943" s="145"/>
      <c r="F1943" s="145"/>
      <c r="G1943" s="145"/>
      <c r="H1943" s="145"/>
      <c r="I1943" s="145"/>
      <c r="J1943" s="145"/>
      <c r="K1943" s="145"/>
      <c r="L1943" s="145"/>
      <c r="M1943" s="145"/>
      <c r="N1943" s="145"/>
      <c r="O1943" s="145"/>
      <c r="P1943" s="145"/>
      <c r="Q1943" s="145"/>
      <c r="R1943" s="145"/>
      <c r="S1943" s="145"/>
      <c r="T1943" s="145"/>
      <c r="U1943" s="145"/>
      <c r="V1943" s="145"/>
      <c r="W1943" s="145"/>
      <c r="X1943" s="145"/>
      <c r="Y1943" s="145"/>
      <c r="Z1943" s="145"/>
      <c r="AA1943" s="145"/>
      <c r="AB1943" s="145"/>
      <c r="AC1943" s="169"/>
      <c r="AD1943" s="169"/>
      <c r="AE1943" s="169"/>
      <c r="AF1943" s="169"/>
      <c r="AG1943" s="169"/>
      <c r="AH1943" s="170"/>
      <c r="AI1943" s="145"/>
      <c r="AJ1943" s="145"/>
      <c r="AK1943" s="145"/>
      <c r="AL1943" s="145"/>
      <c r="AY1943" s="171"/>
      <c r="AZ1943" s="167"/>
      <c r="BA1943" s="172"/>
      <c r="BG1943" s="171"/>
      <c r="BH1943" s="167"/>
      <c r="BI1943" s="172"/>
      <c r="CG1943" s="430"/>
      <c r="CH1943" s="430"/>
      <c r="CL1943" s="147"/>
    </row>
    <row r="1944" spans="1:90" s="5" customFormat="1" x14ac:dyDescent="0.25">
      <c r="A1944" s="145"/>
      <c r="B1944" s="145"/>
      <c r="C1944" s="145"/>
      <c r="D1944" s="145"/>
      <c r="E1944" s="145"/>
      <c r="F1944" s="145"/>
      <c r="G1944" s="145"/>
      <c r="H1944" s="145"/>
      <c r="I1944" s="145"/>
      <c r="J1944" s="145"/>
      <c r="K1944" s="145"/>
      <c r="L1944" s="145"/>
      <c r="M1944" s="145"/>
      <c r="N1944" s="145"/>
      <c r="O1944" s="145"/>
      <c r="P1944" s="145"/>
      <c r="Q1944" s="145"/>
      <c r="R1944" s="145"/>
      <c r="S1944" s="145"/>
      <c r="T1944" s="145"/>
      <c r="U1944" s="145"/>
      <c r="V1944" s="145"/>
      <c r="W1944" s="145"/>
      <c r="X1944" s="145"/>
      <c r="Y1944" s="145"/>
      <c r="Z1944" s="145"/>
      <c r="AA1944" s="145"/>
      <c r="AB1944" s="145"/>
      <c r="AC1944" s="169"/>
      <c r="AD1944" s="169"/>
      <c r="AE1944" s="169"/>
      <c r="AF1944" s="169"/>
      <c r="AG1944" s="169"/>
      <c r="AH1944" s="170"/>
      <c r="AI1944" s="145"/>
      <c r="AJ1944" s="145"/>
      <c r="AK1944" s="145"/>
      <c r="AL1944" s="145"/>
      <c r="AY1944" s="171"/>
      <c r="AZ1944" s="167"/>
      <c r="BA1944" s="172"/>
      <c r="BG1944" s="171"/>
      <c r="BH1944" s="167"/>
      <c r="BI1944" s="172"/>
      <c r="CG1944" s="430"/>
      <c r="CH1944" s="430"/>
      <c r="CL1944" s="147"/>
    </row>
    <row r="1945" spans="1:90" s="5" customFormat="1" x14ac:dyDescent="0.25">
      <c r="A1945" s="145"/>
      <c r="B1945" s="145"/>
      <c r="C1945" s="145"/>
      <c r="D1945" s="145"/>
      <c r="E1945" s="145"/>
      <c r="F1945" s="145"/>
      <c r="G1945" s="145"/>
      <c r="H1945" s="145"/>
      <c r="I1945" s="145"/>
      <c r="J1945" s="145"/>
      <c r="K1945" s="145"/>
      <c r="L1945" s="145"/>
      <c r="M1945" s="145"/>
      <c r="N1945" s="145"/>
      <c r="O1945" s="145"/>
      <c r="P1945" s="145"/>
      <c r="Q1945" s="145"/>
      <c r="R1945" s="145"/>
      <c r="S1945" s="145"/>
      <c r="T1945" s="145"/>
      <c r="U1945" s="145"/>
      <c r="V1945" s="145"/>
      <c r="W1945" s="145"/>
      <c r="X1945" s="145"/>
      <c r="Y1945" s="145"/>
      <c r="Z1945" s="145"/>
      <c r="AA1945" s="145"/>
      <c r="AB1945" s="145"/>
      <c r="AC1945" s="169"/>
      <c r="AD1945" s="169"/>
      <c r="AE1945" s="169"/>
      <c r="AF1945" s="169"/>
      <c r="AG1945" s="169"/>
      <c r="AH1945" s="170"/>
      <c r="AI1945" s="145"/>
      <c r="AJ1945" s="145"/>
      <c r="AK1945" s="145"/>
      <c r="AL1945" s="145"/>
      <c r="AY1945" s="171"/>
      <c r="AZ1945" s="167"/>
      <c r="BA1945" s="172"/>
      <c r="BG1945" s="171"/>
      <c r="BH1945" s="167"/>
      <c r="BI1945" s="172"/>
      <c r="CG1945" s="430"/>
      <c r="CH1945" s="430"/>
      <c r="CL1945" s="147"/>
    </row>
    <row r="1946" spans="1:90" s="5" customFormat="1" x14ac:dyDescent="0.25">
      <c r="A1946" s="145"/>
      <c r="B1946" s="145"/>
      <c r="C1946" s="145"/>
      <c r="D1946" s="145"/>
      <c r="E1946" s="145"/>
      <c r="F1946" s="145"/>
      <c r="G1946" s="145"/>
      <c r="H1946" s="145"/>
      <c r="I1946" s="145"/>
      <c r="J1946" s="145"/>
      <c r="K1946" s="145"/>
      <c r="L1946" s="145"/>
      <c r="M1946" s="145"/>
      <c r="N1946" s="145"/>
      <c r="O1946" s="145"/>
      <c r="P1946" s="145"/>
      <c r="Q1946" s="145"/>
      <c r="R1946" s="145"/>
      <c r="S1946" s="145"/>
      <c r="T1946" s="145"/>
      <c r="U1946" s="145"/>
      <c r="V1946" s="145"/>
      <c r="W1946" s="145"/>
      <c r="X1946" s="145"/>
      <c r="Y1946" s="145"/>
      <c r="Z1946" s="145"/>
      <c r="AA1946" s="145"/>
      <c r="AB1946" s="145"/>
      <c r="AC1946" s="169"/>
      <c r="AD1946" s="169"/>
      <c r="AE1946" s="169"/>
      <c r="AF1946" s="169"/>
      <c r="AG1946" s="169"/>
      <c r="AH1946" s="170"/>
      <c r="AI1946" s="145"/>
      <c r="AJ1946" s="145"/>
      <c r="AK1946" s="145"/>
      <c r="AL1946" s="145"/>
      <c r="AY1946" s="171"/>
      <c r="AZ1946" s="167"/>
      <c r="BA1946" s="172"/>
      <c r="BG1946" s="171"/>
      <c r="BH1946" s="167"/>
      <c r="BI1946" s="172"/>
      <c r="CG1946" s="430"/>
      <c r="CH1946" s="430"/>
      <c r="CL1946" s="147"/>
    </row>
    <row r="1947" spans="1:90" s="5" customFormat="1" x14ac:dyDescent="0.25">
      <c r="A1947" s="145"/>
      <c r="B1947" s="145"/>
      <c r="C1947" s="145"/>
      <c r="D1947" s="145"/>
      <c r="E1947" s="145"/>
      <c r="F1947" s="145"/>
      <c r="G1947" s="145"/>
      <c r="H1947" s="145"/>
      <c r="I1947" s="145"/>
      <c r="J1947" s="145"/>
      <c r="K1947" s="145"/>
      <c r="L1947" s="145"/>
      <c r="M1947" s="145"/>
      <c r="N1947" s="145"/>
      <c r="O1947" s="145"/>
      <c r="P1947" s="145"/>
      <c r="Q1947" s="145"/>
      <c r="R1947" s="145"/>
      <c r="S1947" s="145"/>
      <c r="T1947" s="145"/>
      <c r="U1947" s="145"/>
      <c r="V1947" s="145"/>
      <c r="W1947" s="145"/>
      <c r="X1947" s="145"/>
      <c r="Y1947" s="145"/>
      <c r="Z1947" s="145"/>
      <c r="AA1947" s="145"/>
      <c r="AB1947" s="145"/>
      <c r="AC1947" s="169"/>
      <c r="AD1947" s="169"/>
      <c r="AE1947" s="169"/>
      <c r="AF1947" s="169"/>
      <c r="AG1947" s="169"/>
      <c r="AH1947" s="170"/>
      <c r="AI1947" s="145"/>
      <c r="AJ1947" s="145"/>
      <c r="AK1947" s="145"/>
      <c r="AL1947" s="145"/>
      <c r="AY1947" s="171"/>
      <c r="AZ1947" s="167"/>
      <c r="BA1947" s="172"/>
      <c r="BG1947" s="171"/>
      <c r="BH1947" s="167"/>
      <c r="BI1947" s="172"/>
      <c r="CG1947" s="430"/>
      <c r="CH1947" s="430"/>
      <c r="CL1947" s="147"/>
    </row>
    <row r="1948" spans="1:90" s="5" customFormat="1" x14ac:dyDescent="0.25">
      <c r="A1948" s="145"/>
      <c r="B1948" s="145"/>
      <c r="C1948" s="145"/>
      <c r="D1948" s="145"/>
      <c r="E1948" s="145"/>
      <c r="F1948" s="145"/>
      <c r="G1948" s="145"/>
      <c r="H1948" s="145"/>
      <c r="I1948" s="145"/>
      <c r="J1948" s="145"/>
      <c r="K1948" s="145"/>
      <c r="L1948" s="145"/>
      <c r="M1948" s="145"/>
      <c r="N1948" s="145"/>
      <c r="O1948" s="145"/>
      <c r="P1948" s="145"/>
      <c r="Q1948" s="145"/>
      <c r="R1948" s="145"/>
      <c r="S1948" s="145"/>
      <c r="T1948" s="145"/>
      <c r="U1948" s="145"/>
      <c r="V1948" s="145"/>
      <c r="W1948" s="145"/>
      <c r="X1948" s="145"/>
      <c r="Y1948" s="145"/>
      <c r="Z1948" s="145"/>
      <c r="AA1948" s="145"/>
      <c r="AB1948" s="145"/>
      <c r="AC1948" s="169"/>
      <c r="AD1948" s="169"/>
      <c r="AE1948" s="169"/>
      <c r="AF1948" s="169"/>
      <c r="AG1948" s="169"/>
      <c r="AH1948" s="170"/>
      <c r="AI1948" s="145"/>
      <c r="AJ1948" s="145"/>
      <c r="AK1948" s="145"/>
      <c r="AL1948" s="145"/>
      <c r="AY1948" s="171"/>
      <c r="AZ1948" s="167"/>
      <c r="BA1948" s="172"/>
      <c r="BG1948" s="171"/>
      <c r="BH1948" s="167"/>
      <c r="BI1948" s="172"/>
      <c r="CG1948" s="430"/>
      <c r="CH1948" s="430"/>
      <c r="CL1948" s="147"/>
    </row>
    <row r="1949" spans="1:90" s="5" customFormat="1" x14ac:dyDescent="0.25">
      <c r="A1949" s="145"/>
      <c r="B1949" s="145"/>
      <c r="C1949" s="145"/>
      <c r="D1949" s="145"/>
      <c r="E1949" s="145"/>
      <c r="F1949" s="145"/>
      <c r="G1949" s="145"/>
      <c r="H1949" s="145"/>
      <c r="I1949" s="145"/>
      <c r="J1949" s="145"/>
      <c r="K1949" s="145"/>
      <c r="L1949" s="145"/>
      <c r="M1949" s="145"/>
      <c r="N1949" s="145"/>
      <c r="O1949" s="145"/>
      <c r="P1949" s="145"/>
      <c r="Q1949" s="145"/>
      <c r="R1949" s="145"/>
      <c r="S1949" s="145"/>
      <c r="T1949" s="145"/>
      <c r="U1949" s="145"/>
      <c r="V1949" s="145"/>
      <c r="W1949" s="145"/>
      <c r="X1949" s="145"/>
      <c r="Y1949" s="145"/>
      <c r="Z1949" s="145"/>
      <c r="AA1949" s="145"/>
      <c r="AB1949" s="145"/>
      <c r="AC1949" s="169"/>
      <c r="AD1949" s="169"/>
      <c r="AE1949" s="169"/>
      <c r="AF1949" s="169"/>
      <c r="AG1949" s="169"/>
      <c r="AH1949" s="170"/>
      <c r="AI1949" s="145"/>
      <c r="AJ1949" s="145"/>
      <c r="AK1949" s="145"/>
      <c r="AL1949" s="145"/>
      <c r="AY1949" s="171"/>
      <c r="AZ1949" s="167"/>
      <c r="BA1949" s="172"/>
      <c r="BG1949" s="171"/>
      <c r="BH1949" s="167"/>
      <c r="BI1949" s="172"/>
      <c r="CG1949" s="430"/>
      <c r="CH1949" s="430"/>
      <c r="CL1949" s="147"/>
    </row>
    <row r="1950" spans="1:90" s="5" customFormat="1" x14ac:dyDescent="0.25">
      <c r="A1950" s="145"/>
      <c r="B1950" s="145"/>
      <c r="C1950" s="145"/>
      <c r="D1950" s="145"/>
      <c r="E1950" s="145"/>
      <c r="F1950" s="145"/>
      <c r="G1950" s="145"/>
      <c r="H1950" s="145"/>
      <c r="I1950" s="145"/>
      <c r="J1950" s="145"/>
      <c r="K1950" s="145"/>
      <c r="L1950" s="145"/>
      <c r="M1950" s="145"/>
      <c r="N1950" s="145"/>
      <c r="O1950" s="145"/>
      <c r="P1950" s="145"/>
      <c r="Q1950" s="145"/>
      <c r="R1950" s="145"/>
      <c r="S1950" s="145"/>
      <c r="T1950" s="145"/>
      <c r="U1950" s="145"/>
      <c r="V1950" s="145"/>
      <c r="W1950" s="145"/>
      <c r="X1950" s="145"/>
      <c r="Y1950" s="145"/>
      <c r="Z1950" s="145"/>
      <c r="AA1950" s="145"/>
      <c r="AB1950" s="145"/>
      <c r="AC1950" s="169"/>
      <c r="AD1950" s="169"/>
      <c r="AE1950" s="169"/>
      <c r="AF1950" s="169"/>
      <c r="AG1950" s="169"/>
      <c r="AH1950" s="170"/>
      <c r="AI1950" s="145"/>
      <c r="AJ1950" s="145"/>
      <c r="AK1950" s="145"/>
      <c r="AL1950" s="145"/>
      <c r="AY1950" s="171"/>
      <c r="AZ1950" s="167"/>
      <c r="BA1950" s="172"/>
      <c r="BG1950" s="171"/>
      <c r="BH1950" s="167"/>
      <c r="BI1950" s="172"/>
      <c r="CG1950" s="430"/>
      <c r="CH1950" s="430"/>
      <c r="CL1950" s="147"/>
    </row>
    <row r="1951" spans="1:90" s="5" customFormat="1" x14ac:dyDescent="0.25">
      <c r="A1951" s="145"/>
      <c r="B1951" s="145"/>
      <c r="C1951" s="145"/>
      <c r="D1951" s="145"/>
      <c r="E1951" s="145"/>
      <c r="F1951" s="145"/>
      <c r="G1951" s="145"/>
      <c r="H1951" s="145"/>
      <c r="I1951" s="145"/>
      <c r="J1951" s="145"/>
      <c r="K1951" s="145"/>
      <c r="L1951" s="145"/>
      <c r="M1951" s="145"/>
      <c r="N1951" s="145"/>
      <c r="O1951" s="145"/>
      <c r="P1951" s="145"/>
      <c r="Q1951" s="145"/>
      <c r="R1951" s="145"/>
      <c r="S1951" s="145"/>
      <c r="T1951" s="145"/>
      <c r="U1951" s="145"/>
      <c r="V1951" s="145"/>
      <c r="W1951" s="145"/>
      <c r="X1951" s="145"/>
      <c r="Y1951" s="145"/>
      <c r="Z1951" s="145"/>
      <c r="AA1951" s="145"/>
      <c r="AB1951" s="145"/>
      <c r="AC1951" s="169"/>
      <c r="AD1951" s="169"/>
      <c r="AE1951" s="169"/>
      <c r="AF1951" s="169"/>
      <c r="AG1951" s="169"/>
      <c r="AH1951" s="170"/>
      <c r="AI1951" s="145"/>
      <c r="AJ1951" s="145"/>
      <c r="AK1951" s="145"/>
      <c r="AL1951" s="145"/>
      <c r="AY1951" s="171"/>
      <c r="AZ1951" s="167"/>
      <c r="BA1951" s="172"/>
      <c r="BG1951" s="171"/>
      <c r="BH1951" s="167"/>
      <c r="BI1951" s="172"/>
      <c r="CG1951" s="430"/>
      <c r="CH1951" s="430"/>
      <c r="CL1951" s="147"/>
    </row>
    <row r="1952" spans="1:90" s="5" customFormat="1" x14ac:dyDescent="0.25">
      <c r="A1952" s="145"/>
      <c r="B1952" s="145"/>
      <c r="C1952" s="145"/>
      <c r="D1952" s="145"/>
      <c r="E1952" s="145"/>
      <c r="F1952" s="145"/>
      <c r="G1952" s="145"/>
      <c r="H1952" s="145"/>
      <c r="I1952" s="145"/>
      <c r="J1952" s="145"/>
      <c r="K1952" s="145"/>
      <c r="L1952" s="145"/>
      <c r="M1952" s="145"/>
      <c r="N1952" s="145"/>
      <c r="O1952" s="145"/>
      <c r="P1952" s="145"/>
      <c r="Q1952" s="145"/>
      <c r="R1952" s="145"/>
      <c r="S1952" s="145"/>
      <c r="T1952" s="145"/>
      <c r="U1952" s="145"/>
      <c r="V1952" s="145"/>
      <c r="W1952" s="145"/>
      <c r="X1952" s="145"/>
      <c r="Y1952" s="145"/>
      <c r="Z1952" s="145"/>
      <c r="AA1952" s="145"/>
      <c r="AB1952" s="145"/>
      <c r="AC1952" s="169"/>
      <c r="AD1952" s="169"/>
      <c r="AE1952" s="169"/>
      <c r="AF1952" s="169"/>
      <c r="AG1952" s="169"/>
      <c r="AH1952" s="170"/>
      <c r="AI1952" s="145"/>
      <c r="AJ1952" s="145"/>
      <c r="AK1952" s="145"/>
      <c r="AL1952" s="145"/>
      <c r="AY1952" s="171"/>
      <c r="AZ1952" s="167"/>
      <c r="BA1952" s="172"/>
      <c r="BG1952" s="171"/>
      <c r="BH1952" s="167"/>
      <c r="BI1952" s="172"/>
      <c r="CG1952" s="430"/>
      <c r="CH1952" s="430"/>
      <c r="CL1952" s="147"/>
    </row>
    <row r="1953" spans="1:90" s="5" customFormat="1" x14ac:dyDescent="0.25">
      <c r="A1953" s="145"/>
      <c r="B1953" s="145"/>
      <c r="C1953" s="145"/>
      <c r="D1953" s="145"/>
      <c r="E1953" s="145"/>
      <c r="F1953" s="145"/>
      <c r="G1953" s="145"/>
      <c r="H1953" s="145"/>
      <c r="I1953" s="145"/>
      <c r="J1953" s="145"/>
      <c r="K1953" s="145"/>
      <c r="L1953" s="145"/>
      <c r="M1953" s="145"/>
      <c r="N1953" s="145"/>
      <c r="O1953" s="145"/>
      <c r="P1953" s="145"/>
      <c r="Q1953" s="145"/>
      <c r="R1953" s="145"/>
      <c r="S1953" s="145"/>
      <c r="T1953" s="145"/>
      <c r="U1953" s="145"/>
      <c r="V1953" s="145"/>
      <c r="W1953" s="145"/>
      <c r="X1953" s="145"/>
      <c r="Y1953" s="145"/>
      <c r="Z1953" s="145"/>
      <c r="AA1953" s="145"/>
      <c r="AB1953" s="145"/>
      <c r="AC1953" s="169"/>
      <c r="AD1953" s="169"/>
      <c r="AE1953" s="169"/>
      <c r="AF1953" s="169"/>
      <c r="AG1953" s="169"/>
      <c r="AH1953" s="170"/>
      <c r="AI1953" s="145"/>
      <c r="AJ1953" s="145"/>
      <c r="AK1953" s="145"/>
      <c r="AL1953" s="145"/>
      <c r="AY1953" s="171"/>
      <c r="AZ1953" s="167"/>
      <c r="BA1953" s="172"/>
      <c r="BG1953" s="171"/>
      <c r="BH1953" s="167"/>
      <c r="BI1953" s="172"/>
      <c r="CG1953" s="430"/>
      <c r="CH1953" s="430"/>
      <c r="CL1953" s="147"/>
    </row>
    <row r="1954" spans="1:90" s="5" customFormat="1" x14ac:dyDescent="0.25">
      <c r="A1954" s="145"/>
      <c r="B1954" s="145"/>
      <c r="C1954" s="145"/>
      <c r="D1954" s="145"/>
      <c r="E1954" s="145"/>
      <c r="F1954" s="145"/>
      <c r="G1954" s="145"/>
      <c r="H1954" s="145"/>
      <c r="I1954" s="145"/>
      <c r="J1954" s="145"/>
      <c r="K1954" s="145"/>
      <c r="L1954" s="145"/>
      <c r="M1954" s="145"/>
      <c r="N1954" s="145"/>
      <c r="O1954" s="145"/>
      <c r="P1954" s="145"/>
      <c r="Q1954" s="145"/>
      <c r="R1954" s="145"/>
      <c r="S1954" s="145"/>
      <c r="T1954" s="145"/>
      <c r="U1954" s="145"/>
      <c r="V1954" s="145"/>
      <c r="W1954" s="145"/>
      <c r="X1954" s="145"/>
      <c r="Y1954" s="145"/>
      <c r="Z1954" s="145"/>
      <c r="AA1954" s="145"/>
      <c r="AB1954" s="145"/>
      <c r="AC1954" s="169"/>
      <c r="AD1954" s="169"/>
      <c r="AE1954" s="169"/>
      <c r="AF1954" s="169"/>
      <c r="AG1954" s="169"/>
      <c r="AH1954" s="170"/>
      <c r="AI1954" s="145"/>
      <c r="AJ1954" s="145"/>
      <c r="AK1954" s="145"/>
      <c r="AL1954" s="145"/>
      <c r="AY1954" s="171"/>
      <c r="AZ1954" s="167"/>
      <c r="BA1954" s="172"/>
      <c r="BG1954" s="171"/>
      <c r="BH1954" s="167"/>
      <c r="BI1954" s="172"/>
      <c r="CG1954" s="430"/>
      <c r="CH1954" s="430"/>
      <c r="CL1954" s="147"/>
    </row>
    <row r="1955" spans="1:90" s="5" customFormat="1" x14ac:dyDescent="0.25">
      <c r="A1955" s="145"/>
      <c r="B1955" s="145"/>
      <c r="C1955" s="145"/>
      <c r="D1955" s="145"/>
      <c r="E1955" s="145"/>
      <c r="F1955" s="145"/>
      <c r="G1955" s="145"/>
      <c r="H1955" s="145"/>
      <c r="I1955" s="145"/>
      <c r="J1955" s="145"/>
      <c r="K1955" s="145"/>
      <c r="L1955" s="145"/>
      <c r="M1955" s="145"/>
      <c r="N1955" s="145"/>
      <c r="O1955" s="145"/>
      <c r="P1955" s="145"/>
      <c r="Q1955" s="145"/>
      <c r="R1955" s="145"/>
      <c r="S1955" s="145"/>
      <c r="T1955" s="145"/>
      <c r="U1955" s="145"/>
      <c r="V1955" s="145"/>
      <c r="W1955" s="145"/>
      <c r="X1955" s="145"/>
      <c r="Y1955" s="145"/>
      <c r="Z1955" s="145"/>
      <c r="AA1955" s="145"/>
      <c r="AB1955" s="145"/>
      <c r="AC1955" s="169"/>
      <c r="AD1955" s="169"/>
      <c r="AE1955" s="169"/>
      <c r="AF1955" s="169"/>
      <c r="AG1955" s="169"/>
      <c r="AH1955" s="170"/>
      <c r="AI1955" s="145"/>
      <c r="AJ1955" s="145"/>
      <c r="AK1955" s="145"/>
      <c r="AL1955" s="145"/>
      <c r="AY1955" s="171"/>
      <c r="AZ1955" s="167"/>
      <c r="BA1955" s="172"/>
      <c r="BG1955" s="171"/>
      <c r="BH1955" s="167"/>
      <c r="BI1955" s="172"/>
      <c r="CG1955" s="430"/>
      <c r="CH1955" s="430"/>
      <c r="CL1955" s="147"/>
    </row>
    <row r="1956" spans="1:90" s="5" customFormat="1" x14ac:dyDescent="0.25">
      <c r="A1956" s="145"/>
      <c r="B1956" s="145"/>
      <c r="C1956" s="145"/>
      <c r="D1956" s="145"/>
      <c r="E1956" s="145"/>
      <c r="F1956" s="145"/>
      <c r="G1956" s="145"/>
      <c r="H1956" s="145"/>
      <c r="I1956" s="145"/>
      <c r="J1956" s="145"/>
      <c r="K1956" s="145"/>
      <c r="L1956" s="145"/>
      <c r="M1956" s="145"/>
      <c r="N1956" s="145"/>
      <c r="O1956" s="145"/>
      <c r="P1956" s="145"/>
      <c r="Q1956" s="145"/>
      <c r="R1956" s="145"/>
      <c r="S1956" s="145"/>
      <c r="T1956" s="145"/>
      <c r="U1956" s="145"/>
      <c r="V1956" s="145"/>
      <c r="W1956" s="145"/>
      <c r="X1956" s="145"/>
      <c r="Y1956" s="145"/>
      <c r="Z1956" s="145"/>
      <c r="AA1956" s="145"/>
      <c r="AB1956" s="145"/>
      <c r="AC1956" s="169"/>
      <c r="AD1956" s="169"/>
      <c r="AE1956" s="169"/>
      <c r="AF1956" s="169"/>
      <c r="AG1956" s="169"/>
      <c r="AH1956" s="170"/>
      <c r="AI1956" s="145"/>
      <c r="AJ1956" s="145"/>
      <c r="AK1956" s="145"/>
      <c r="AL1956" s="145"/>
      <c r="AY1956" s="171"/>
      <c r="AZ1956" s="167"/>
      <c r="BA1956" s="172"/>
      <c r="BG1956" s="171"/>
      <c r="BH1956" s="167"/>
      <c r="BI1956" s="172"/>
      <c r="CG1956" s="430"/>
      <c r="CH1956" s="430"/>
      <c r="CL1956" s="147"/>
    </row>
    <row r="1957" spans="1:90" s="5" customFormat="1" x14ac:dyDescent="0.25">
      <c r="A1957" s="145"/>
      <c r="B1957" s="145"/>
      <c r="C1957" s="145"/>
      <c r="D1957" s="145"/>
      <c r="E1957" s="145"/>
      <c r="F1957" s="145"/>
      <c r="G1957" s="145"/>
      <c r="H1957" s="145"/>
      <c r="I1957" s="145"/>
      <c r="J1957" s="145"/>
      <c r="K1957" s="145"/>
      <c r="L1957" s="145"/>
      <c r="M1957" s="145"/>
      <c r="N1957" s="145"/>
      <c r="O1957" s="145"/>
      <c r="P1957" s="145"/>
      <c r="Q1957" s="145"/>
      <c r="R1957" s="145"/>
      <c r="S1957" s="145"/>
      <c r="T1957" s="145"/>
      <c r="U1957" s="145"/>
      <c r="V1957" s="145"/>
      <c r="W1957" s="145"/>
      <c r="X1957" s="145"/>
      <c r="Y1957" s="145"/>
      <c r="Z1957" s="145"/>
      <c r="AA1957" s="145"/>
      <c r="AB1957" s="145"/>
      <c r="AC1957" s="169"/>
      <c r="AD1957" s="169"/>
      <c r="AE1957" s="169"/>
      <c r="AF1957" s="169"/>
      <c r="AG1957" s="169"/>
      <c r="AH1957" s="170"/>
      <c r="AI1957" s="145"/>
      <c r="AJ1957" s="145"/>
      <c r="AK1957" s="145"/>
      <c r="AL1957" s="145"/>
      <c r="AY1957" s="171"/>
      <c r="AZ1957" s="167"/>
      <c r="BA1957" s="172"/>
      <c r="BG1957" s="171"/>
      <c r="BH1957" s="167"/>
      <c r="BI1957" s="172"/>
      <c r="CG1957" s="430"/>
      <c r="CH1957" s="430"/>
      <c r="CL1957" s="147"/>
    </row>
    <row r="1958" spans="1:90" s="5" customFormat="1" x14ac:dyDescent="0.25">
      <c r="A1958" s="145"/>
      <c r="B1958" s="145"/>
      <c r="C1958" s="145"/>
      <c r="D1958" s="145"/>
      <c r="E1958" s="145"/>
      <c r="F1958" s="145"/>
      <c r="G1958" s="145"/>
      <c r="H1958" s="145"/>
      <c r="I1958" s="145"/>
      <c r="J1958" s="145"/>
      <c r="K1958" s="145"/>
      <c r="L1958" s="145"/>
      <c r="M1958" s="145"/>
      <c r="N1958" s="145"/>
      <c r="O1958" s="145"/>
      <c r="P1958" s="145"/>
      <c r="Q1958" s="145"/>
      <c r="R1958" s="145"/>
      <c r="S1958" s="145"/>
      <c r="T1958" s="145"/>
      <c r="U1958" s="145"/>
      <c r="V1958" s="145"/>
      <c r="W1958" s="145"/>
      <c r="X1958" s="145"/>
      <c r="Y1958" s="145"/>
      <c r="Z1958" s="145"/>
      <c r="AA1958" s="145"/>
      <c r="AB1958" s="145"/>
      <c r="AC1958" s="169"/>
      <c r="AD1958" s="169"/>
      <c r="AE1958" s="169"/>
      <c r="AF1958" s="169"/>
      <c r="AG1958" s="169"/>
      <c r="AH1958" s="170"/>
      <c r="AI1958" s="145"/>
      <c r="AJ1958" s="145"/>
      <c r="AK1958" s="145"/>
      <c r="AL1958" s="145"/>
      <c r="AY1958" s="171"/>
      <c r="AZ1958" s="167"/>
      <c r="BA1958" s="172"/>
      <c r="BG1958" s="171"/>
      <c r="BH1958" s="167"/>
      <c r="BI1958" s="172"/>
      <c r="CG1958" s="430"/>
      <c r="CH1958" s="430"/>
      <c r="CL1958" s="147"/>
    </row>
    <row r="1959" spans="1:90" s="5" customFormat="1" x14ac:dyDescent="0.25">
      <c r="A1959" s="145"/>
      <c r="B1959" s="145"/>
      <c r="C1959" s="145"/>
      <c r="D1959" s="145"/>
      <c r="E1959" s="145"/>
      <c r="F1959" s="145"/>
      <c r="G1959" s="145"/>
      <c r="H1959" s="145"/>
      <c r="I1959" s="145"/>
      <c r="J1959" s="145"/>
      <c r="K1959" s="145"/>
      <c r="L1959" s="145"/>
      <c r="M1959" s="145"/>
      <c r="N1959" s="145"/>
      <c r="O1959" s="145"/>
      <c r="P1959" s="145"/>
      <c r="Q1959" s="145"/>
      <c r="R1959" s="145"/>
      <c r="S1959" s="145"/>
      <c r="T1959" s="145"/>
      <c r="U1959" s="145"/>
      <c r="V1959" s="145"/>
      <c r="W1959" s="145"/>
      <c r="X1959" s="145"/>
      <c r="Y1959" s="145"/>
      <c r="Z1959" s="145"/>
      <c r="AA1959" s="145"/>
      <c r="AB1959" s="145"/>
      <c r="AC1959" s="169"/>
      <c r="AD1959" s="169"/>
      <c r="AE1959" s="169"/>
      <c r="AF1959" s="169"/>
      <c r="AG1959" s="169"/>
      <c r="AH1959" s="170"/>
      <c r="AI1959" s="145"/>
      <c r="AJ1959" s="145"/>
      <c r="AK1959" s="145"/>
      <c r="AL1959" s="145"/>
      <c r="AY1959" s="171"/>
      <c r="AZ1959" s="167"/>
      <c r="BA1959" s="172"/>
      <c r="BG1959" s="171"/>
      <c r="BH1959" s="167"/>
      <c r="BI1959" s="172"/>
      <c r="CG1959" s="430"/>
      <c r="CH1959" s="430"/>
      <c r="CL1959" s="147"/>
    </row>
    <row r="1960" spans="1:90" s="5" customFormat="1" x14ac:dyDescent="0.25">
      <c r="A1960" s="145"/>
      <c r="B1960" s="145"/>
      <c r="C1960" s="145"/>
      <c r="D1960" s="145"/>
      <c r="E1960" s="145"/>
      <c r="F1960" s="145"/>
      <c r="G1960" s="145"/>
      <c r="H1960" s="145"/>
      <c r="I1960" s="145"/>
      <c r="J1960" s="145"/>
      <c r="K1960" s="145"/>
      <c r="L1960" s="145"/>
      <c r="M1960" s="145"/>
      <c r="N1960" s="145"/>
      <c r="O1960" s="145"/>
      <c r="P1960" s="145"/>
      <c r="Q1960" s="145"/>
      <c r="R1960" s="145"/>
      <c r="S1960" s="145"/>
      <c r="T1960" s="145"/>
      <c r="U1960" s="145"/>
      <c r="V1960" s="145"/>
      <c r="W1960" s="145"/>
      <c r="X1960" s="145"/>
      <c r="Y1960" s="145"/>
      <c r="Z1960" s="145"/>
      <c r="AA1960" s="145"/>
      <c r="AB1960" s="145"/>
      <c r="AC1960" s="169"/>
      <c r="AD1960" s="169"/>
      <c r="AE1960" s="169"/>
      <c r="AF1960" s="169"/>
      <c r="AG1960" s="169"/>
      <c r="AH1960" s="170"/>
      <c r="AI1960" s="145"/>
      <c r="AJ1960" s="145"/>
      <c r="AK1960" s="145"/>
      <c r="AL1960" s="145"/>
      <c r="AY1960" s="171"/>
      <c r="AZ1960" s="167"/>
      <c r="BA1960" s="172"/>
      <c r="BG1960" s="171"/>
      <c r="BH1960" s="167"/>
      <c r="BI1960" s="172"/>
      <c r="CG1960" s="430"/>
      <c r="CH1960" s="430"/>
      <c r="CL1960" s="147"/>
    </row>
    <row r="1961" spans="1:90" s="5" customFormat="1" x14ac:dyDescent="0.25">
      <c r="A1961" s="145"/>
      <c r="B1961" s="145"/>
      <c r="C1961" s="145"/>
      <c r="D1961" s="145"/>
      <c r="E1961" s="145"/>
      <c r="F1961" s="145"/>
      <c r="G1961" s="145"/>
      <c r="H1961" s="145"/>
      <c r="I1961" s="145"/>
      <c r="J1961" s="145"/>
      <c r="K1961" s="145"/>
      <c r="L1961" s="145"/>
      <c r="M1961" s="145"/>
      <c r="N1961" s="145"/>
      <c r="O1961" s="145"/>
      <c r="P1961" s="145"/>
      <c r="Q1961" s="145"/>
      <c r="R1961" s="145"/>
      <c r="S1961" s="145"/>
      <c r="T1961" s="145"/>
      <c r="U1961" s="145"/>
      <c r="V1961" s="145"/>
      <c r="W1961" s="145"/>
      <c r="X1961" s="145"/>
      <c r="Y1961" s="145"/>
      <c r="Z1961" s="145"/>
      <c r="AA1961" s="145"/>
      <c r="AB1961" s="145"/>
      <c r="AC1961" s="169"/>
      <c r="AD1961" s="169"/>
      <c r="AE1961" s="169"/>
      <c r="AF1961" s="169"/>
      <c r="AG1961" s="169"/>
      <c r="AH1961" s="170"/>
      <c r="AI1961" s="145"/>
      <c r="AJ1961" s="145"/>
      <c r="AK1961" s="145"/>
      <c r="AL1961" s="145"/>
      <c r="AY1961" s="171"/>
      <c r="AZ1961" s="167"/>
      <c r="BA1961" s="172"/>
      <c r="BG1961" s="171"/>
      <c r="BH1961" s="167"/>
      <c r="BI1961" s="172"/>
      <c r="CG1961" s="430"/>
      <c r="CH1961" s="430"/>
      <c r="CL1961" s="147"/>
    </row>
    <row r="1962" spans="1:90" s="5" customFormat="1" x14ac:dyDescent="0.25">
      <c r="A1962" s="145"/>
      <c r="B1962" s="145"/>
      <c r="C1962" s="145"/>
      <c r="D1962" s="145"/>
      <c r="E1962" s="145"/>
      <c r="F1962" s="145"/>
      <c r="G1962" s="145"/>
      <c r="H1962" s="145"/>
      <c r="I1962" s="145"/>
      <c r="J1962" s="145"/>
      <c r="K1962" s="145"/>
      <c r="L1962" s="145"/>
      <c r="M1962" s="145"/>
      <c r="N1962" s="145"/>
      <c r="O1962" s="145"/>
      <c r="P1962" s="145"/>
      <c r="Q1962" s="145"/>
      <c r="R1962" s="145"/>
      <c r="S1962" s="145"/>
      <c r="T1962" s="145"/>
      <c r="U1962" s="145"/>
      <c r="V1962" s="145"/>
      <c r="W1962" s="145"/>
      <c r="X1962" s="145"/>
      <c r="Y1962" s="145"/>
      <c r="Z1962" s="145"/>
      <c r="AA1962" s="145"/>
      <c r="AB1962" s="145"/>
      <c r="AC1962" s="169"/>
      <c r="AD1962" s="169"/>
      <c r="AE1962" s="169"/>
      <c r="AF1962" s="169"/>
      <c r="AG1962" s="169"/>
      <c r="AH1962" s="170"/>
      <c r="AI1962" s="145"/>
      <c r="AJ1962" s="145"/>
      <c r="AK1962" s="145"/>
      <c r="AL1962" s="145"/>
      <c r="AY1962" s="171"/>
      <c r="AZ1962" s="167"/>
      <c r="BA1962" s="172"/>
      <c r="BG1962" s="171"/>
      <c r="BH1962" s="167"/>
      <c r="BI1962" s="172"/>
      <c r="CG1962" s="430"/>
      <c r="CH1962" s="430"/>
      <c r="CL1962" s="147"/>
    </row>
    <row r="1963" spans="1:90" s="5" customFormat="1" x14ac:dyDescent="0.25">
      <c r="A1963" s="145"/>
      <c r="B1963" s="145"/>
      <c r="C1963" s="145"/>
      <c r="D1963" s="145"/>
      <c r="E1963" s="145"/>
      <c r="F1963" s="145"/>
      <c r="G1963" s="145"/>
      <c r="H1963" s="145"/>
      <c r="I1963" s="145"/>
      <c r="J1963" s="145"/>
      <c r="K1963" s="145"/>
      <c r="L1963" s="145"/>
      <c r="M1963" s="145"/>
      <c r="N1963" s="145"/>
      <c r="O1963" s="145"/>
      <c r="P1963" s="145"/>
      <c r="Q1963" s="145"/>
      <c r="R1963" s="145"/>
      <c r="S1963" s="145"/>
      <c r="T1963" s="145"/>
      <c r="U1963" s="145"/>
      <c r="V1963" s="145"/>
      <c r="W1963" s="145"/>
      <c r="X1963" s="145"/>
      <c r="Y1963" s="145"/>
      <c r="Z1963" s="145"/>
      <c r="AA1963" s="145"/>
      <c r="AB1963" s="145"/>
      <c r="AC1963" s="169"/>
      <c r="AD1963" s="169"/>
      <c r="AE1963" s="169"/>
      <c r="AF1963" s="169"/>
      <c r="AG1963" s="169"/>
      <c r="AH1963" s="170"/>
      <c r="AI1963" s="145"/>
      <c r="AJ1963" s="145"/>
      <c r="AK1963" s="145"/>
      <c r="AL1963" s="145"/>
      <c r="AY1963" s="171"/>
      <c r="AZ1963" s="167"/>
      <c r="BA1963" s="172"/>
      <c r="BG1963" s="171"/>
      <c r="BH1963" s="167"/>
      <c r="BI1963" s="172"/>
      <c r="CG1963" s="430"/>
      <c r="CH1963" s="430"/>
      <c r="CL1963" s="147"/>
    </row>
    <row r="1964" spans="1:90" s="5" customFormat="1" x14ac:dyDescent="0.25">
      <c r="A1964" s="145"/>
      <c r="B1964" s="145"/>
      <c r="C1964" s="145"/>
      <c r="D1964" s="145"/>
      <c r="E1964" s="145"/>
      <c r="F1964" s="145"/>
      <c r="G1964" s="145"/>
      <c r="H1964" s="145"/>
      <c r="I1964" s="145"/>
      <c r="J1964" s="145"/>
      <c r="K1964" s="145"/>
      <c r="L1964" s="145"/>
      <c r="M1964" s="145"/>
      <c r="N1964" s="145"/>
      <c r="O1964" s="145"/>
      <c r="P1964" s="145"/>
      <c r="Q1964" s="145"/>
      <c r="R1964" s="145"/>
      <c r="S1964" s="145"/>
      <c r="T1964" s="145"/>
      <c r="U1964" s="145"/>
      <c r="V1964" s="145"/>
      <c r="W1964" s="145"/>
      <c r="X1964" s="145"/>
      <c r="Y1964" s="145"/>
      <c r="Z1964" s="145"/>
      <c r="AA1964" s="145"/>
      <c r="AB1964" s="145"/>
      <c r="AC1964" s="169"/>
      <c r="AD1964" s="169"/>
      <c r="AE1964" s="169"/>
      <c r="AF1964" s="169"/>
      <c r="AG1964" s="169"/>
      <c r="AH1964" s="170"/>
      <c r="AI1964" s="145"/>
      <c r="AJ1964" s="145"/>
      <c r="AK1964" s="145"/>
      <c r="AL1964" s="145"/>
      <c r="AY1964" s="171"/>
      <c r="AZ1964" s="167"/>
      <c r="BA1964" s="172"/>
      <c r="BG1964" s="171"/>
      <c r="BH1964" s="167"/>
      <c r="BI1964" s="172"/>
      <c r="CG1964" s="430"/>
      <c r="CH1964" s="430"/>
      <c r="CL1964" s="147"/>
    </row>
    <row r="1965" spans="1:90" s="5" customFormat="1" x14ac:dyDescent="0.25">
      <c r="A1965" s="145"/>
      <c r="B1965" s="145"/>
      <c r="C1965" s="145"/>
      <c r="D1965" s="145"/>
      <c r="E1965" s="145"/>
      <c r="F1965" s="145"/>
      <c r="G1965" s="145"/>
      <c r="H1965" s="145"/>
      <c r="I1965" s="145"/>
      <c r="J1965" s="145"/>
      <c r="K1965" s="145"/>
      <c r="L1965" s="145"/>
      <c r="M1965" s="145"/>
      <c r="N1965" s="145"/>
      <c r="O1965" s="145"/>
      <c r="P1965" s="145"/>
      <c r="Q1965" s="145"/>
      <c r="R1965" s="145"/>
      <c r="S1965" s="145"/>
      <c r="T1965" s="145"/>
      <c r="U1965" s="145"/>
      <c r="V1965" s="145"/>
      <c r="W1965" s="145"/>
      <c r="X1965" s="145"/>
      <c r="Y1965" s="145"/>
      <c r="Z1965" s="145"/>
      <c r="AA1965" s="145"/>
      <c r="AB1965" s="145"/>
      <c r="AC1965" s="169"/>
      <c r="AD1965" s="169"/>
      <c r="AE1965" s="169"/>
      <c r="AF1965" s="169"/>
      <c r="AG1965" s="169"/>
      <c r="AH1965" s="170"/>
      <c r="AI1965" s="145"/>
      <c r="AJ1965" s="145"/>
      <c r="AK1965" s="145"/>
      <c r="AL1965" s="145"/>
      <c r="AY1965" s="171"/>
      <c r="AZ1965" s="167"/>
      <c r="BA1965" s="172"/>
      <c r="BG1965" s="171"/>
      <c r="BH1965" s="167"/>
      <c r="BI1965" s="172"/>
      <c r="CG1965" s="430"/>
      <c r="CH1965" s="430"/>
      <c r="CL1965" s="147"/>
    </row>
    <row r="1966" spans="1:90" s="5" customFormat="1" x14ac:dyDescent="0.25">
      <c r="A1966" s="145"/>
      <c r="B1966" s="145"/>
      <c r="C1966" s="145"/>
      <c r="D1966" s="145"/>
      <c r="E1966" s="145"/>
      <c r="F1966" s="145"/>
      <c r="G1966" s="145"/>
      <c r="H1966" s="145"/>
      <c r="I1966" s="145"/>
      <c r="J1966" s="145"/>
      <c r="K1966" s="145"/>
      <c r="L1966" s="145"/>
      <c r="M1966" s="145"/>
      <c r="N1966" s="145"/>
      <c r="O1966" s="145"/>
      <c r="P1966" s="145"/>
      <c r="Q1966" s="145"/>
      <c r="R1966" s="145"/>
      <c r="S1966" s="145"/>
      <c r="T1966" s="145"/>
      <c r="U1966" s="145"/>
      <c r="V1966" s="145"/>
      <c r="W1966" s="145"/>
      <c r="X1966" s="145"/>
      <c r="Y1966" s="145"/>
      <c r="Z1966" s="145"/>
      <c r="AA1966" s="145"/>
      <c r="AB1966" s="145"/>
      <c r="AC1966" s="169"/>
      <c r="AD1966" s="169"/>
      <c r="AE1966" s="169"/>
      <c r="AF1966" s="169"/>
      <c r="AG1966" s="169"/>
      <c r="AH1966" s="170"/>
      <c r="AI1966" s="145"/>
      <c r="AJ1966" s="145"/>
      <c r="AK1966" s="145"/>
      <c r="AL1966" s="145"/>
      <c r="AY1966" s="171"/>
      <c r="AZ1966" s="167"/>
      <c r="BA1966" s="172"/>
      <c r="BG1966" s="171"/>
      <c r="BH1966" s="167"/>
      <c r="BI1966" s="172"/>
      <c r="CG1966" s="430"/>
      <c r="CH1966" s="430"/>
      <c r="CL1966" s="147"/>
    </row>
    <row r="1967" spans="1:90" s="5" customFormat="1" x14ac:dyDescent="0.25">
      <c r="A1967" s="145"/>
      <c r="B1967" s="145"/>
      <c r="C1967" s="145"/>
      <c r="D1967" s="145"/>
      <c r="E1967" s="145"/>
      <c r="F1967" s="145"/>
      <c r="G1967" s="145"/>
      <c r="H1967" s="145"/>
      <c r="I1967" s="145"/>
      <c r="J1967" s="145"/>
      <c r="K1967" s="145"/>
      <c r="L1967" s="145"/>
      <c r="M1967" s="145"/>
      <c r="N1967" s="145"/>
      <c r="O1967" s="145"/>
      <c r="P1967" s="145"/>
      <c r="Q1967" s="145"/>
      <c r="R1967" s="145"/>
      <c r="S1967" s="145"/>
      <c r="T1967" s="145"/>
      <c r="U1967" s="145"/>
      <c r="V1967" s="145"/>
      <c r="W1967" s="145"/>
      <c r="X1967" s="145"/>
      <c r="Y1967" s="145"/>
      <c r="Z1967" s="145"/>
      <c r="AA1967" s="145"/>
      <c r="AB1967" s="145"/>
      <c r="AC1967" s="169"/>
      <c r="AD1967" s="169"/>
      <c r="AE1967" s="169"/>
      <c r="AF1967" s="169"/>
      <c r="AG1967" s="169"/>
      <c r="AH1967" s="170"/>
      <c r="AI1967" s="145"/>
      <c r="AJ1967" s="145"/>
      <c r="AK1967" s="145"/>
      <c r="AL1967" s="145"/>
      <c r="AY1967" s="171"/>
      <c r="AZ1967" s="167"/>
      <c r="BA1967" s="172"/>
      <c r="BG1967" s="171"/>
      <c r="BH1967" s="167"/>
      <c r="BI1967" s="172"/>
      <c r="CG1967" s="430"/>
      <c r="CH1967" s="430"/>
      <c r="CL1967" s="147"/>
    </row>
    <row r="1968" spans="1:90" s="5" customFormat="1" x14ac:dyDescent="0.25">
      <c r="A1968" s="145"/>
      <c r="B1968" s="145"/>
      <c r="C1968" s="145"/>
      <c r="D1968" s="145"/>
      <c r="E1968" s="145"/>
      <c r="F1968" s="145"/>
      <c r="G1968" s="145"/>
      <c r="H1968" s="145"/>
      <c r="I1968" s="145"/>
      <c r="J1968" s="145"/>
      <c r="K1968" s="145"/>
      <c r="L1968" s="145"/>
      <c r="M1968" s="145"/>
      <c r="N1968" s="145"/>
      <c r="O1968" s="145"/>
      <c r="P1968" s="145"/>
      <c r="Q1968" s="145"/>
      <c r="R1968" s="145"/>
      <c r="S1968" s="145"/>
      <c r="T1968" s="145"/>
      <c r="U1968" s="145"/>
      <c r="V1968" s="145"/>
      <c r="W1968" s="145"/>
      <c r="X1968" s="145"/>
      <c r="Y1968" s="145"/>
      <c r="Z1968" s="145"/>
      <c r="AA1968" s="145"/>
      <c r="AB1968" s="145"/>
      <c r="AC1968" s="169"/>
      <c r="AD1968" s="169"/>
      <c r="AE1968" s="169"/>
      <c r="AF1968" s="169"/>
      <c r="AG1968" s="169"/>
      <c r="AH1968" s="170"/>
      <c r="AI1968" s="145"/>
      <c r="AJ1968" s="145"/>
      <c r="AK1968" s="145"/>
      <c r="AL1968" s="145"/>
      <c r="AY1968" s="171"/>
      <c r="AZ1968" s="167"/>
      <c r="BA1968" s="172"/>
      <c r="BG1968" s="171"/>
      <c r="BH1968" s="167"/>
      <c r="BI1968" s="172"/>
      <c r="CG1968" s="430"/>
      <c r="CH1968" s="430"/>
      <c r="CL1968" s="147"/>
    </row>
    <row r="1969" spans="1:90" s="5" customFormat="1" x14ac:dyDescent="0.25">
      <c r="A1969" s="145"/>
      <c r="B1969" s="145"/>
      <c r="C1969" s="145"/>
      <c r="D1969" s="145"/>
      <c r="E1969" s="145"/>
      <c r="F1969" s="145"/>
      <c r="G1969" s="145"/>
      <c r="H1969" s="145"/>
      <c r="I1969" s="145"/>
      <c r="J1969" s="145"/>
      <c r="K1969" s="145"/>
      <c r="L1969" s="145"/>
      <c r="M1969" s="145"/>
      <c r="N1969" s="145"/>
      <c r="O1969" s="145"/>
      <c r="P1969" s="145"/>
      <c r="Q1969" s="145"/>
      <c r="R1969" s="145"/>
      <c r="S1969" s="145"/>
      <c r="T1969" s="145"/>
      <c r="U1969" s="145"/>
      <c r="V1969" s="145"/>
      <c r="W1969" s="145"/>
      <c r="X1969" s="145"/>
      <c r="Y1969" s="145"/>
      <c r="Z1969" s="145"/>
      <c r="AA1969" s="145"/>
      <c r="AB1969" s="145"/>
      <c r="AC1969" s="169"/>
      <c r="AD1969" s="169"/>
      <c r="AE1969" s="169"/>
      <c r="AF1969" s="169"/>
      <c r="AG1969" s="169"/>
      <c r="AH1969" s="170"/>
      <c r="AI1969" s="145"/>
      <c r="AJ1969" s="145"/>
      <c r="AK1969" s="145"/>
      <c r="AL1969" s="145"/>
      <c r="AY1969" s="171"/>
      <c r="AZ1969" s="167"/>
      <c r="BA1969" s="172"/>
      <c r="BG1969" s="171"/>
      <c r="BH1969" s="167"/>
      <c r="BI1969" s="172"/>
      <c r="CG1969" s="430"/>
      <c r="CH1969" s="430"/>
      <c r="CL1969" s="147"/>
    </row>
    <row r="1970" spans="1:90" s="5" customFormat="1" x14ac:dyDescent="0.25">
      <c r="A1970" s="145"/>
      <c r="B1970" s="145"/>
      <c r="C1970" s="145"/>
      <c r="D1970" s="145"/>
      <c r="E1970" s="145"/>
      <c r="F1970" s="145"/>
      <c r="G1970" s="145"/>
      <c r="H1970" s="145"/>
      <c r="I1970" s="145"/>
      <c r="J1970" s="145"/>
      <c r="K1970" s="145"/>
      <c r="L1970" s="145"/>
      <c r="M1970" s="145"/>
      <c r="N1970" s="145"/>
      <c r="O1970" s="145"/>
      <c r="P1970" s="145"/>
      <c r="Q1970" s="145"/>
      <c r="R1970" s="145"/>
      <c r="S1970" s="145"/>
      <c r="T1970" s="145"/>
      <c r="U1970" s="145"/>
      <c r="V1970" s="145"/>
      <c r="W1970" s="145"/>
      <c r="X1970" s="145"/>
      <c r="Y1970" s="145"/>
      <c r="Z1970" s="145"/>
      <c r="AA1970" s="145"/>
      <c r="AB1970" s="145"/>
      <c r="AC1970" s="169"/>
      <c r="AD1970" s="169"/>
      <c r="AE1970" s="169"/>
      <c r="AF1970" s="169"/>
      <c r="AG1970" s="169"/>
      <c r="AH1970" s="170"/>
      <c r="AI1970" s="145"/>
      <c r="AJ1970" s="145"/>
      <c r="AK1970" s="145"/>
      <c r="AL1970" s="145"/>
      <c r="AY1970" s="171"/>
      <c r="AZ1970" s="167"/>
      <c r="BA1970" s="172"/>
      <c r="BG1970" s="171"/>
      <c r="BH1970" s="167"/>
      <c r="BI1970" s="172"/>
      <c r="CG1970" s="430"/>
      <c r="CH1970" s="430"/>
      <c r="CL1970" s="147"/>
    </row>
    <row r="1971" spans="1:90" s="5" customFormat="1" x14ac:dyDescent="0.25">
      <c r="A1971" s="145"/>
      <c r="B1971" s="145"/>
      <c r="C1971" s="145"/>
      <c r="D1971" s="145"/>
      <c r="E1971" s="145"/>
      <c r="F1971" s="145"/>
      <c r="G1971" s="145"/>
      <c r="H1971" s="145"/>
      <c r="I1971" s="145"/>
      <c r="J1971" s="145"/>
      <c r="K1971" s="145"/>
      <c r="L1971" s="145"/>
      <c r="M1971" s="145"/>
      <c r="N1971" s="145"/>
      <c r="O1971" s="145"/>
      <c r="P1971" s="145"/>
      <c r="Q1971" s="145"/>
      <c r="R1971" s="145"/>
      <c r="S1971" s="145"/>
      <c r="T1971" s="145"/>
      <c r="U1971" s="145"/>
      <c r="V1971" s="145"/>
      <c r="W1971" s="145"/>
      <c r="X1971" s="145"/>
      <c r="Y1971" s="145"/>
      <c r="Z1971" s="145"/>
      <c r="AA1971" s="145"/>
      <c r="AB1971" s="145"/>
      <c r="AC1971" s="169"/>
      <c r="AD1971" s="169"/>
      <c r="AE1971" s="169"/>
      <c r="AF1971" s="169"/>
      <c r="AG1971" s="169"/>
      <c r="AH1971" s="170"/>
      <c r="AI1971" s="145"/>
      <c r="AJ1971" s="145"/>
      <c r="AK1971" s="145"/>
      <c r="AL1971" s="145"/>
      <c r="AY1971" s="171"/>
      <c r="AZ1971" s="167"/>
      <c r="BA1971" s="172"/>
      <c r="BG1971" s="171"/>
      <c r="BH1971" s="167"/>
      <c r="BI1971" s="172"/>
      <c r="CG1971" s="430"/>
      <c r="CH1971" s="430"/>
      <c r="CL1971" s="147"/>
    </row>
    <row r="1972" spans="1:90" s="5" customFormat="1" x14ac:dyDescent="0.25">
      <c r="A1972" s="145"/>
      <c r="B1972" s="145"/>
      <c r="C1972" s="145"/>
      <c r="D1972" s="145"/>
      <c r="E1972" s="145"/>
      <c r="F1972" s="145"/>
      <c r="G1972" s="145"/>
      <c r="H1972" s="145"/>
      <c r="I1972" s="145"/>
      <c r="J1972" s="145"/>
      <c r="K1972" s="145"/>
      <c r="L1972" s="145"/>
      <c r="M1972" s="145"/>
      <c r="N1972" s="145"/>
      <c r="O1972" s="145"/>
      <c r="P1972" s="145"/>
      <c r="Q1972" s="145"/>
      <c r="R1972" s="145"/>
      <c r="S1972" s="145"/>
      <c r="T1972" s="145"/>
      <c r="U1972" s="145"/>
      <c r="V1972" s="145"/>
      <c r="W1972" s="145"/>
      <c r="X1972" s="145"/>
      <c r="Y1972" s="145"/>
      <c r="Z1972" s="145"/>
      <c r="AA1972" s="145"/>
      <c r="AB1972" s="145"/>
      <c r="AC1972" s="169"/>
      <c r="AD1972" s="169"/>
      <c r="AE1972" s="169"/>
      <c r="AF1972" s="169"/>
      <c r="AG1972" s="169"/>
      <c r="AH1972" s="170"/>
      <c r="AI1972" s="145"/>
      <c r="AJ1972" s="145"/>
      <c r="AK1972" s="145"/>
      <c r="AL1972" s="145"/>
      <c r="AY1972" s="171"/>
      <c r="AZ1972" s="167"/>
      <c r="BA1972" s="172"/>
      <c r="BG1972" s="171"/>
      <c r="BH1972" s="167"/>
      <c r="BI1972" s="172"/>
      <c r="CG1972" s="430"/>
      <c r="CH1972" s="430"/>
      <c r="CL1972" s="147"/>
    </row>
    <row r="1973" spans="1:90" s="5" customFormat="1" x14ac:dyDescent="0.25">
      <c r="A1973" s="145"/>
      <c r="B1973" s="145"/>
      <c r="C1973" s="145"/>
      <c r="D1973" s="145"/>
      <c r="E1973" s="145"/>
      <c r="F1973" s="145"/>
      <c r="G1973" s="145"/>
      <c r="H1973" s="145"/>
      <c r="I1973" s="145"/>
      <c r="J1973" s="145"/>
      <c r="K1973" s="145"/>
      <c r="L1973" s="145"/>
      <c r="M1973" s="145"/>
      <c r="N1973" s="145"/>
      <c r="O1973" s="145"/>
      <c r="P1973" s="145"/>
      <c r="Q1973" s="145"/>
      <c r="R1973" s="145"/>
      <c r="S1973" s="145"/>
      <c r="T1973" s="145"/>
      <c r="U1973" s="145"/>
      <c r="V1973" s="145"/>
      <c r="W1973" s="145"/>
      <c r="X1973" s="145"/>
      <c r="Y1973" s="145"/>
      <c r="Z1973" s="145"/>
      <c r="AA1973" s="145"/>
      <c r="AB1973" s="145"/>
      <c r="AC1973" s="169"/>
      <c r="AD1973" s="169"/>
      <c r="AE1973" s="169"/>
      <c r="AF1973" s="169"/>
      <c r="AG1973" s="169"/>
      <c r="AH1973" s="170"/>
      <c r="AI1973" s="145"/>
      <c r="AJ1973" s="145"/>
      <c r="AK1973" s="145"/>
      <c r="AL1973" s="145"/>
      <c r="AY1973" s="171"/>
      <c r="AZ1973" s="167"/>
      <c r="BA1973" s="172"/>
      <c r="BG1973" s="171"/>
      <c r="BH1973" s="167"/>
      <c r="BI1973" s="172"/>
      <c r="CG1973" s="430"/>
      <c r="CH1973" s="430"/>
      <c r="CL1973" s="147"/>
    </row>
    <row r="1974" spans="1:90" s="5" customFormat="1" x14ac:dyDescent="0.25">
      <c r="A1974" s="145"/>
      <c r="B1974" s="145"/>
      <c r="C1974" s="145"/>
      <c r="D1974" s="145"/>
      <c r="E1974" s="145"/>
      <c r="F1974" s="145"/>
      <c r="G1974" s="145"/>
      <c r="H1974" s="145"/>
      <c r="I1974" s="145"/>
      <c r="J1974" s="145"/>
      <c r="K1974" s="145"/>
      <c r="L1974" s="145"/>
      <c r="M1974" s="145"/>
      <c r="N1974" s="145"/>
      <c r="O1974" s="145"/>
      <c r="P1974" s="145"/>
      <c r="Q1974" s="145"/>
      <c r="R1974" s="145"/>
      <c r="S1974" s="145"/>
      <c r="T1974" s="145"/>
      <c r="U1974" s="145"/>
      <c r="V1974" s="145"/>
      <c r="W1974" s="145"/>
      <c r="X1974" s="145"/>
      <c r="Y1974" s="145"/>
      <c r="Z1974" s="145"/>
      <c r="AA1974" s="145"/>
      <c r="AB1974" s="145"/>
      <c r="AC1974" s="169"/>
      <c r="AD1974" s="169"/>
      <c r="AE1974" s="169"/>
      <c r="AF1974" s="169"/>
      <c r="AG1974" s="169"/>
      <c r="AH1974" s="170"/>
      <c r="AI1974" s="145"/>
      <c r="AJ1974" s="145"/>
      <c r="AK1974" s="145"/>
      <c r="AL1974" s="145"/>
      <c r="AY1974" s="171"/>
      <c r="AZ1974" s="167"/>
      <c r="BA1974" s="172"/>
      <c r="BG1974" s="171"/>
      <c r="BH1974" s="167"/>
      <c r="BI1974" s="172"/>
      <c r="CG1974" s="430"/>
      <c r="CH1974" s="430"/>
      <c r="CL1974" s="147"/>
    </row>
    <row r="1975" spans="1:90" s="5" customFormat="1" x14ac:dyDescent="0.25">
      <c r="A1975" s="145"/>
      <c r="B1975" s="145"/>
      <c r="C1975" s="145"/>
      <c r="D1975" s="145"/>
      <c r="E1975" s="145"/>
      <c r="F1975" s="145"/>
      <c r="G1975" s="145"/>
      <c r="H1975" s="145"/>
      <c r="I1975" s="145"/>
      <c r="J1975" s="145"/>
      <c r="K1975" s="145"/>
      <c r="L1975" s="145"/>
      <c r="M1975" s="145"/>
      <c r="N1975" s="145"/>
      <c r="O1975" s="145"/>
      <c r="P1975" s="145"/>
      <c r="Q1975" s="145"/>
      <c r="R1975" s="145"/>
      <c r="S1975" s="145"/>
      <c r="T1975" s="145"/>
      <c r="U1975" s="145"/>
      <c r="V1975" s="145"/>
      <c r="W1975" s="145"/>
      <c r="X1975" s="145"/>
      <c r="Y1975" s="145"/>
      <c r="Z1975" s="145"/>
      <c r="AA1975" s="145"/>
      <c r="AB1975" s="145"/>
      <c r="AC1975" s="169"/>
      <c r="AD1975" s="169"/>
      <c r="AE1975" s="169"/>
      <c r="AF1975" s="169"/>
      <c r="AG1975" s="169"/>
      <c r="AH1975" s="170"/>
      <c r="AI1975" s="145"/>
      <c r="AJ1975" s="145"/>
      <c r="AK1975" s="145"/>
      <c r="AL1975" s="145"/>
      <c r="AY1975" s="171"/>
      <c r="AZ1975" s="167"/>
      <c r="BA1975" s="172"/>
      <c r="BG1975" s="171"/>
      <c r="BH1975" s="167"/>
      <c r="BI1975" s="172"/>
      <c r="CG1975" s="430"/>
      <c r="CH1975" s="430"/>
      <c r="CL1975" s="147"/>
    </row>
    <row r="1976" spans="1:90" s="5" customFormat="1" x14ac:dyDescent="0.25">
      <c r="A1976" s="145"/>
      <c r="B1976" s="145"/>
      <c r="C1976" s="145"/>
      <c r="D1976" s="145"/>
      <c r="E1976" s="145"/>
      <c r="F1976" s="145"/>
      <c r="G1976" s="145"/>
      <c r="H1976" s="145"/>
      <c r="I1976" s="145"/>
      <c r="J1976" s="145"/>
      <c r="K1976" s="145"/>
      <c r="L1976" s="145"/>
      <c r="M1976" s="145"/>
      <c r="N1976" s="145"/>
      <c r="O1976" s="145"/>
      <c r="P1976" s="145"/>
      <c r="Q1976" s="145"/>
      <c r="R1976" s="145"/>
      <c r="S1976" s="145"/>
      <c r="T1976" s="145"/>
      <c r="U1976" s="145"/>
      <c r="V1976" s="145"/>
      <c r="W1976" s="145"/>
      <c r="X1976" s="145"/>
      <c r="Y1976" s="145"/>
      <c r="Z1976" s="145"/>
      <c r="AA1976" s="145"/>
      <c r="AB1976" s="145"/>
      <c r="AC1976" s="169"/>
      <c r="AD1976" s="169"/>
      <c r="AE1976" s="169"/>
      <c r="AF1976" s="169"/>
      <c r="AG1976" s="169"/>
      <c r="AH1976" s="170"/>
      <c r="AI1976" s="145"/>
      <c r="AJ1976" s="145"/>
      <c r="AK1976" s="145"/>
      <c r="AL1976" s="145"/>
      <c r="AY1976" s="171"/>
      <c r="AZ1976" s="167"/>
      <c r="BA1976" s="172"/>
      <c r="BG1976" s="171"/>
      <c r="BH1976" s="167"/>
      <c r="BI1976" s="172"/>
      <c r="CG1976" s="430"/>
      <c r="CH1976" s="430"/>
      <c r="CL1976" s="147"/>
    </row>
    <row r="1977" spans="1:90" s="5" customFormat="1" x14ac:dyDescent="0.25">
      <c r="A1977" s="145"/>
      <c r="B1977" s="145"/>
      <c r="C1977" s="145"/>
      <c r="D1977" s="145"/>
      <c r="E1977" s="145"/>
      <c r="F1977" s="145"/>
      <c r="G1977" s="145"/>
      <c r="H1977" s="145"/>
      <c r="I1977" s="145"/>
      <c r="J1977" s="145"/>
      <c r="K1977" s="145"/>
      <c r="L1977" s="145"/>
      <c r="M1977" s="145"/>
      <c r="N1977" s="145"/>
      <c r="O1977" s="145"/>
      <c r="P1977" s="145"/>
      <c r="Q1977" s="145"/>
      <c r="R1977" s="145"/>
      <c r="S1977" s="145"/>
      <c r="T1977" s="145"/>
      <c r="U1977" s="145"/>
      <c r="V1977" s="145"/>
      <c r="W1977" s="145"/>
      <c r="X1977" s="145"/>
      <c r="Y1977" s="145"/>
      <c r="Z1977" s="145"/>
      <c r="AA1977" s="145"/>
      <c r="AB1977" s="145"/>
      <c r="AC1977" s="169"/>
      <c r="AD1977" s="169"/>
      <c r="AE1977" s="169"/>
      <c r="AF1977" s="169"/>
      <c r="AG1977" s="169"/>
      <c r="AH1977" s="170"/>
      <c r="AI1977" s="145"/>
      <c r="AJ1977" s="145"/>
      <c r="AK1977" s="145"/>
      <c r="AL1977" s="145"/>
      <c r="AY1977" s="171"/>
      <c r="AZ1977" s="167"/>
      <c r="BA1977" s="172"/>
      <c r="BG1977" s="171"/>
      <c r="BH1977" s="167"/>
      <c r="BI1977" s="172"/>
      <c r="CG1977" s="430"/>
      <c r="CH1977" s="430"/>
      <c r="CL1977" s="147"/>
    </row>
    <row r="1978" spans="1:90" s="5" customFormat="1" x14ac:dyDescent="0.25">
      <c r="A1978" s="145"/>
      <c r="B1978" s="145"/>
      <c r="C1978" s="145"/>
      <c r="D1978" s="145"/>
      <c r="E1978" s="145"/>
      <c r="F1978" s="145"/>
      <c r="G1978" s="145"/>
      <c r="H1978" s="145"/>
      <c r="I1978" s="145"/>
      <c r="J1978" s="145"/>
      <c r="K1978" s="145"/>
      <c r="L1978" s="145"/>
      <c r="M1978" s="145"/>
      <c r="N1978" s="145"/>
      <c r="O1978" s="145"/>
      <c r="P1978" s="145"/>
      <c r="Q1978" s="145"/>
      <c r="R1978" s="145"/>
      <c r="S1978" s="145"/>
      <c r="T1978" s="145"/>
      <c r="U1978" s="145"/>
      <c r="V1978" s="145"/>
      <c r="W1978" s="145"/>
      <c r="X1978" s="145"/>
      <c r="Y1978" s="145"/>
      <c r="Z1978" s="145"/>
      <c r="AA1978" s="145"/>
      <c r="AB1978" s="145"/>
      <c r="AC1978" s="169"/>
      <c r="AD1978" s="169"/>
      <c r="AE1978" s="169"/>
      <c r="AF1978" s="169"/>
      <c r="AG1978" s="169"/>
      <c r="AH1978" s="170"/>
      <c r="AI1978" s="145"/>
      <c r="AJ1978" s="145"/>
      <c r="AK1978" s="145"/>
      <c r="AL1978" s="145"/>
      <c r="AY1978" s="171"/>
      <c r="AZ1978" s="167"/>
      <c r="BA1978" s="172"/>
      <c r="BG1978" s="171"/>
      <c r="BH1978" s="167"/>
      <c r="BI1978" s="172"/>
      <c r="CG1978" s="430"/>
      <c r="CH1978" s="430"/>
      <c r="CL1978" s="147"/>
    </row>
    <row r="1979" spans="1:90" s="5" customFormat="1" x14ac:dyDescent="0.25">
      <c r="A1979" s="145"/>
      <c r="B1979" s="145"/>
      <c r="C1979" s="145"/>
      <c r="D1979" s="145"/>
      <c r="E1979" s="145"/>
      <c r="F1979" s="145"/>
      <c r="G1979" s="145"/>
      <c r="H1979" s="145"/>
      <c r="I1979" s="145"/>
      <c r="J1979" s="145"/>
      <c r="K1979" s="145"/>
      <c r="L1979" s="145"/>
      <c r="M1979" s="145"/>
      <c r="N1979" s="145"/>
      <c r="O1979" s="145"/>
      <c r="P1979" s="145"/>
      <c r="Q1979" s="145"/>
      <c r="R1979" s="145"/>
      <c r="S1979" s="145"/>
      <c r="T1979" s="145"/>
      <c r="U1979" s="145"/>
      <c r="V1979" s="145"/>
      <c r="W1979" s="145"/>
      <c r="X1979" s="145"/>
      <c r="Y1979" s="145"/>
      <c r="Z1979" s="145"/>
      <c r="AA1979" s="145"/>
      <c r="AB1979" s="145"/>
      <c r="AC1979" s="169"/>
      <c r="AD1979" s="169"/>
      <c r="AE1979" s="169"/>
      <c r="AF1979" s="169"/>
      <c r="AG1979" s="169"/>
      <c r="AH1979" s="170"/>
      <c r="AI1979" s="145"/>
      <c r="AJ1979" s="145"/>
      <c r="AK1979" s="145"/>
      <c r="AL1979" s="145"/>
      <c r="AY1979" s="171"/>
      <c r="AZ1979" s="167"/>
      <c r="BA1979" s="172"/>
      <c r="BG1979" s="171"/>
      <c r="BH1979" s="167"/>
      <c r="BI1979" s="172"/>
      <c r="CG1979" s="430"/>
      <c r="CH1979" s="430"/>
      <c r="CL1979" s="147"/>
    </row>
    <row r="1980" spans="1:90" s="5" customFormat="1" x14ac:dyDescent="0.25">
      <c r="A1980" s="145"/>
      <c r="B1980" s="145"/>
      <c r="C1980" s="145"/>
      <c r="D1980" s="145"/>
      <c r="E1980" s="145"/>
      <c r="F1980" s="145"/>
      <c r="G1980" s="145"/>
      <c r="H1980" s="145"/>
      <c r="I1980" s="145"/>
      <c r="J1980" s="145"/>
      <c r="K1980" s="145"/>
      <c r="L1980" s="145"/>
      <c r="M1980" s="145"/>
      <c r="N1980" s="145"/>
      <c r="O1980" s="145"/>
      <c r="P1980" s="145"/>
      <c r="Q1980" s="145"/>
      <c r="R1980" s="145"/>
      <c r="S1980" s="145"/>
      <c r="T1980" s="145"/>
      <c r="U1980" s="145"/>
      <c r="V1980" s="145"/>
      <c r="W1980" s="145"/>
      <c r="X1980" s="145"/>
      <c r="Y1980" s="145"/>
      <c r="Z1980" s="145"/>
      <c r="AA1980" s="145"/>
      <c r="AB1980" s="145"/>
      <c r="AC1980" s="169"/>
      <c r="AD1980" s="169"/>
      <c r="AE1980" s="169"/>
      <c r="AF1980" s="169"/>
      <c r="AG1980" s="169"/>
      <c r="AH1980" s="170"/>
      <c r="AI1980" s="145"/>
      <c r="AJ1980" s="145"/>
      <c r="AK1980" s="145"/>
      <c r="AL1980" s="145"/>
      <c r="AY1980" s="171"/>
      <c r="AZ1980" s="167"/>
      <c r="BA1980" s="172"/>
      <c r="BG1980" s="171"/>
      <c r="BH1980" s="167"/>
      <c r="BI1980" s="172"/>
      <c r="CG1980" s="430"/>
      <c r="CH1980" s="430"/>
      <c r="CL1980" s="147"/>
    </row>
    <row r="1981" spans="1:90" s="5" customFormat="1" x14ac:dyDescent="0.25">
      <c r="A1981" s="145"/>
      <c r="B1981" s="145"/>
      <c r="C1981" s="145"/>
      <c r="D1981" s="145"/>
      <c r="E1981" s="145"/>
      <c r="F1981" s="145"/>
      <c r="G1981" s="145"/>
      <c r="H1981" s="145"/>
      <c r="I1981" s="145"/>
      <c r="J1981" s="145"/>
      <c r="K1981" s="145"/>
      <c r="L1981" s="145"/>
      <c r="M1981" s="145"/>
      <c r="N1981" s="145"/>
      <c r="O1981" s="145"/>
      <c r="P1981" s="145"/>
      <c r="Q1981" s="145"/>
      <c r="R1981" s="145"/>
      <c r="S1981" s="145"/>
      <c r="T1981" s="145"/>
      <c r="U1981" s="145"/>
      <c r="V1981" s="145"/>
      <c r="W1981" s="145"/>
      <c r="X1981" s="145"/>
      <c r="Y1981" s="145"/>
      <c r="Z1981" s="145"/>
      <c r="AA1981" s="145"/>
      <c r="AB1981" s="145"/>
      <c r="AC1981" s="169"/>
      <c r="AD1981" s="169"/>
      <c r="AE1981" s="169"/>
      <c r="AF1981" s="169"/>
      <c r="AG1981" s="169"/>
      <c r="AH1981" s="170"/>
      <c r="AI1981" s="145"/>
      <c r="AJ1981" s="145"/>
      <c r="AK1981" s="145"/>
      <c r="AL1981" s="145"/>
      <c r="AY1981" s="171"/>
      <c r="AZ1981" s="167"/>
      <c r="BA1981" s="172"/>
      <c r="BG1981" s="171"/>
      <c r="BH1981" s="167"/>
      <c r="BI1981" s="172"/>
      <c r="CG1981" s="430"/>
      <c r="CH1981" s="430"/>
      <c r="CL1981" s="147"/>
    </row>
    <row r="1982" spans="1:90" s="5" customFormat="1" x14ac:dyDescent="0.25">
      <c r="A1982" s="145"/>
      <c r="B1982" s="145"/>
      <c r="C1982" s="145"/>
      <c r="D1982" s="145"/>
      <c r="E1982" s="145"/>
      <c r="F1982" s="145"/>
      <c r="G1982" s="145"/>
      <c r="H1982" s="145"/>
      <c r="I1982" s="145"/>
      <c r="J1982" s="145"/>
      <c r="K1982" s="145"/>
      <c r="L1982" s="145"/>
      <c r="M1982" s="145"/>
      <c r="N1982" s="145"/>
      <c r="O1982" s="145"/>
      <c r="P1982" s="145"/>
      <c r="Q1982" s="145"/>
      <c r="R1982" s="145"/>
      <c r="S1982" s="145"/>
      <c r="T1982" s="145"/>
      <c r="U1982" s="145"/>
      <c r="V1982" s="145"/>
      <c r="W1982" s="145"/>
      <c r="X1982" s="145"/>
      <c r="Y1982" s="145"/>
      <c r="Z1982" s="145"/>
      <c r="AA1982" s="145"/>
      <c r="AB1982" s="145"/>
      <c r="AC1982" s="169"/>
      <c r="AD1982" s="169"/>
      <c r="AE1982" s="169"/>
      <c r="AF1982" s="169"/>
      <c r="AG1982" s="169"/>
      <c r="AH1982" s="170"/>
      <c r="AI1982" s="145"/>
      <c r="AJ1982" s="145"/>
      <c r="AK1982" s="145"/>
      <c r="AL1982" s="145"/>
      <c r="AY1982" s="171"/>
      <c r="AZ1982" s="167"/>
      <c r="BA1982" s="172"/>
      <c r="BG1982" s="171"/>
      <c r="BH1982" s="167"/>
      <c r="BI1982" s="172"/>
      <c r="CG1982" s="430"/>
      <c r="CH1982" s="430"/>
      <c r="CL1982" s="147"/>
    </row>
    <row r="1983" spans="1:90" s="5" customFormat="1" x14ac:dyDescent="0.25">
      <c r="A1983" s="145"/>
      <c r="B1983" s="145"/>
      <c r="C1983" s="145"/>
      <c r="D1983" s="145"/>
      <c r="E1983" s="145"/>
      <c r="F1983" s="145"/>
      <c r="G1983" s="145"/>
      <c r="H1983" s="145"/>
      <c r="I1983" s="145"/>
      <c r="J1983" s="145"/>
      <c r="K1983" s="145"/>
      <c r="L1983" s="145"/>
      <c r="M1983" s="145"/>
      <c r="N1983" s="145"/>
      <c r="O1983" s="145"/>
      <c r="P1983" s="145"/>
      <c r="Q1983" s="145"/>
      <c r="R1983" s="145"/>
      <c r="S1983" s="145"/>
      <c r="T1983" s="145"/>
      <c r="U1983" s="145"/>
      <c r="V1983" s="145"/>
      <c r="W1983" s="145"/>
      <c r="X1983" s="145"/>
      <c r="Y1983" s="145"/>
      <c r="Z1983" s="145"/>
      <c r="AA1983" s="145"/>
      <c r="AB1983" s="145"/>
      <c r="AC1983" s="169"/>
      <c r="AD1983" s="169"/>
      <c r="AE1983" s="169"/>
      <c r="AF1983" s="169"/>
      <c r="AG1983" s="169"/>
      <c r="AH1983" s="170"/>
      <c r="AI1983" s="145"/>
      <c r="AJ1983" s="145"/>
      <c r="AK1983" s="145"/>
      <c r="AL1983" s="145"/>
      <c r="AY1983" s="171"/>
      <c r="AZ1983" s="167"/>
      <c r="BA1983" s="172"/>
      <c r="BG1983" s="171"/>
      <c r="BH1983" s="167"/>
      <c r="BI1983" s="172"/>
      <c r="CG1983" s="430"/>
      <c r="CH1983" s="430"/>
      <c r="CL1983" s="147"/>
    </row>
    <row r="1984" spans="1:90" s="5" customFormat="1" x14ac:dyDescent="0.25">
      <c r="A1984" s="145"/>
      <c r="B1984" s="145"/>
      <c r="C1984" s="145"/>
      <c r="D1984" s="145"/>
      <c r="E1984" s="145"/>
      <c r="F1984" s="145"/>
      <c r="G1984" s="145"/>
      <c r="H1984" s="145"/>
      <c r="I1984" s="145"/>
      <c r="J1984" s="145"/>
      <c r="K1984" s="145"/>
      <c r="L1984" s="145"/>
      <c r="M1984" s="145"/>
      <c r="N1984" s="145"/>
      <c r="O1984" s="145"/>
      <c r="P1984" s="145"/>
      <c r="Q1984" s="145"/>
      <c r="R1984" s="145"/>
      <c r="S1984" s="145"/>
      <c r="T1984" s="145"/>
      <c r="U1984" s="145"/>
      <c r="V1984" s="145"/>
      <c r="W1984" s="145"/>
      <c r="X1984" s="145"/>
      <c r="Y1984" s="145"/>
      <c r="Z1984" s="145"/>
      <c r="AA1984" s="145"/>
      <c r="AB1984" s="145"/>
      <c r="AC1984" s="169"/>
      <c r="AD1984" s="169"/>
      <c r="AE1984" s="169"/>
      <c r="AF1984" s="169"/>
      <c r="AG1984" s="169"/>
      <c r="AH1984" s="170"/>
      <c r="AI1984" s="145"/>
      <c r="AJ1984" s="145"/>
      <c r="AK1984" s="145"/>
      <c r="AL1984" s="145"/>
      <c r="AY1984" s="171"/>
      <c r="AZ1984" s="167"/>
      <c r="BA1984" s="172"/>
      <c r="BG1984" s="171"/>
      <c r="BH1984" s="167"/>
      <c r="BI1984" s="172"/>
      <c r="CG1984" s="430"/>
      <c r="CH1984" s="430"/>
      <c r="CL1984" s="147"/>
    </row>
    <row r="1985" spans="1:90" s="5" customFormat="1" x14ac:dyDescent="0.25">
      <c r="A1985" s="145"/>
      <c r="B1985" s="145"/>
      <c r="C1985" s="145"/>
      <c r="D1985" s="145"/>
      <c r="E1985" s="145"/>
      <c r="F1985" s="145"/>
      <c r="G1985" s="145"/>
      <c r="H1985" s="145"/>
      <c r="I1985" s="145"/>
      <c r="J1985" s="145"/>
      <c r="K1985" s="145"/>
      <c r="L1985" s="145"/>
      <c r="M1985" s="145"/>
      <c r="N1985" s="145"/>
      <c r="O1985" s="145"/>
      <c r="P1985" s="145"/>
      <c r="Q1985" s="145"/>
      <c r="R1985" s="145"/>
      <c r="S1985" s="145"/>
      <c r="T1985" s="145"/>
      <c r="U1985" s="145"/>
      <c r="V1985" s="145"/>
      <c r="W1985" s="145"/>
      <c r="X1985" s="145"/>
      <c r="Y1985" s="145"/>
      <c r="Z1985" s="145"/>
      <c r="AA1985" s="145"/>
      <c r="AB1985" s="145"/>
      <c r="AC1985" s="169"/>
      <c r="AD1985" s="169"/>
      <c r="AE1985" s="169"/>
      <c r="AF1985" s="169"/>
      <c r="AG1985" s="169"/>
      <c r="AH1985" s="170"/>
      <c r="AI1985" s="145"/>
      <c r="AJ1985" s="145"/>
      <c r="AK1985" s="145"/>
      <c r="AL1985" s="145"/>
      <c r="AY1985" s="171"/>
      <c r="AZ1985" s="167"/>
      <c r="BA1985" s="172"/>
      <c r="BG1985" s="171"/>
      <c r="BH1985" s="167"/>
      <c r="BI1985" s="172"/>
      <c r="CG1985" s="430"/>
      <c r="CH1985" s="430"/>
      <c r="CL1985" s="147"/>
    </row>
    <row r="1986" spans="1:90" s="5" customFormat="1" x14ac:dyDescent="0.25">
      <c r="A1986" s="145"/>
      <c r="B1986" s="145"/>
      <c r="C1986" s="145"/>
      <c r="D1986" s="145"/>
      <c r="E1986" s="145"/>
      <c r="F1986" s="145"/>
      <c r="G1986" s="145"/>
      <c r="H1986" s="145"/>
      <c r="I1986" s="145"/>
      <c r="J1986" s="145"/>
      <c r="K1986" s="145"/>
      <c r="L1986" s="145"/>
      <c r="M1986" s="145"/>
      <c r="N1986" s="145"/>
      <c r="O1986" s="145"/>
      <c r="P1986" s="145"/>
      <c r="Q1986" s="145"/>
      <c r="R1986" s="145"/>
      <c r="S1986" s="145"/>
      <c r="T1986" s="145"/>
      <c r="U1986" s="145"/>
      <c r="V1986" s="145"/>
      <c r="W1986" s="145"/>
      <c r="X1986" s="145"/>
      <c r="Y1986" s="145"/>
      <c r="Z1986" s="145"/>
      <c r="AA1986" s="145"/>
      <c r="AB1986" s="145"/>
      <c r="AC1986" s="169"/>
      <c r="AD1986" s="169"/>
      <c r="AE1986" s="169"/>
      <c r="AF1986" s="169"/>
      <c r="AG1986" s="169"/>
      <c r="AH1986" s="170"/>
      <c r="AI1986" s="145"/>
      <c r="AJ1986" s="145"/>
      <c r="AK1986" s="145"/>
      <c r="AL1986" s="145"/>
      <c r="AY1986" s="171"/>
      <c r="AZ1986" s="167"/>
      <c r="BA1986" s="172"/>
      <c r="BG1986" s="171"/>
      <c r="BH1986" s="167"/>
      <c r="BI1986" s="172"/>
      <c r="CG1986" s="430"/>
      <c r="CH1986" s="430"/>
      <c r="CL1986" s="147"/>
    </row>
    <row r="1987" spans="1:90" s="5" customFormat="1" x14ac:dyDescent="0.25">
      <c r="A1987" s="145"/>
      <c r="B1987" s="145"/>
      <c r="C1987" s="145"/>
      <c r="D1987" s="145"/>
      <c r="E1987" s="145"/>
      <c r="F1987" s="145"/>
      <c r="G1987" s="145"/>
      <c r="H1987" s="145"/>
      <c r="I1987" s="145"/>
      <c r="J1987" s="145"/>
      <c r="K1987" s="145"/>
      <c r="L1987" s="145"/>
      <c r="M1987" s="145"/>
      <c r="N1987" s="145"/>
      <c r="O1987" s="145"/>
      <c r="P1987" s="145"/>
      <c r="Q1987" s="145"/>
      <c r="R1987" s="145"/>
      <c r="S1987" s="145"/>
      <c r="T1987" s="145"/>
      <c r="U1987" s="145"/>
      <c r="V1987" s="145"/>
      <c r="W1987" s="145"/>
      <c r="X1987" s="145"/>
      <c r="Y1987" s="145"/>
      <c r="Z1987" s="145"/>
      <c r="AA1987" s="145"/>
      <c r="AB1987" s="145"/>
      <c r="AC1987" s="169"/>
      <c r="AD1987" s="169"/>
      <c r="AE1987" s="169"/>
      <c r="AF1987" s="169"/>
      <c r="AG1987" s="169"/>
      <c r="AH1987" s="170"/>
      <c r="AI1987" s="145"/>
      <c r="AJ1987" s="145"/>
      <c r="AK1987" s="145"/>
      <c r="AL1987" s="145"/>
      <c r="AY1987" s="171"/>
      <c r="AZ1987" s="167"/>
      <c r="BA1987" s="172"/>
      <c r="BG1987" s="171"/>
      <c r="BH1987" s="167"/>
      <c r="BI1987" s="172"/>
      <c r="CG1987" s="430"/>
      <c r="CH1987" s="430"/>
      <c r="CL1987" s="147"/>
    </row>
    <row r="1988" spans="1:90" s="5" customFormat="1" x14ac:dyDescent="0.25">
      <c r="A1988" s="145"/>
      <c r="B1988" s="145"/>
      <c r="C1988" s="145"/>
      <c r="D1988" s="145"/>
      <c r="E1988" s="145"/>
      <c r="F1988" s="145"/>
      <c r="G1988" s="145"/>
      <c r="H1988" s="145"/>
      <c r="I1988" s="145"/>
      <c r="J1988" s="145"/>
      <c r="K1988" s="145"/>
      <c r="L1988" s="145"/>
      <c r="M1988" s="145"/>
      <c r="N1988" s="145"/>
      <c r="O1988" s="145"/>
      <c r="P1988" s="145"/>
      <c r="Q1988" s="145"/>
      <c r="R1988" s="145"/>
      <c r="S1988" s="145"/>
      <c r="T1988" s="145"/>
      <c r="U1988" s="145"/>
      <c r="V1988" s="145"/>
      <c r="W1988" s="145"/>
      <c r="X1988" s="145"/>
      <c r="Y1988" s="145"/>
      <c r="Z1988" s="145"/>
      <c r="AA1988" s="145"/>
      <c r="AB1988" s="145"/>
      <c r="AC1988" s="169"/>
      <c r="AD1988" s="169"/>
      <c r="AE1988" s="169"/>
      <c r="AF1988" s="169"/>
      <c r="AG1988" s="169"/>
      <c r="AH1988" s="170"/>
      <c r="AI1988" s="145"/>
      <c r="AJ1988" s="145"/>
      <c r="AK1988" s="145"/>
      <c r="AL1988" s="145"/>
      <c r="AY1988" s="171"/>
      <c r="AZ1988" s="167"/>
      <c r="BA1988" s="172"/>
      <c r="BG1988" s="171"/>
      <c r="BH1988" s="167"/>
      <c r="BI1988" s="172"/>
      <c r="CG1988" s="430"/>
      <c r="CH1988" s="430"/>
      <c r="CL1988" s="147"/>
    </row>
    <row r="1989" spans="1:90" s="5" customFormat="1" x14ac:dyDescent="0.25">
      <c r="A1989" s="145"/>
      <c r="B1989" s="145"/>
      <c r="C1989" s="145"/>
      <c r="D1989" s="145"/>
      <c r="E1989" s="145"/>
      <c r="F1989" s="145"/>
      <c r="G1989" s="145"/>
      <c r="H1989" s="145"/>
      <c r="I1989" s="145"/>
      <c r="J1989" s="145"/>
      <c r="K1989" s="145"/>
      <c r="L1989" s="145"/>
      <c r="M1989" s="145"/>
      <c r="N1989" s="145"/>
      <c r="O1989" s="145"/>
      <c r="P1989" s="145"/>
      <c r="Q1989" s="145"/>
      <c r="R1989" s="145"/>
      <c r="S1989" s="145"/>
      <c r="T1989" s="145"/>
      <c r="U1989" s="145"/>
      <c r="V1989" s="145"/>
      <c r="W1989" s="145"/>
      <c r="X1989" s="145"/>
      <c r="Y1989" s="145"/>
      <c r="Z1989" s="145"/>
      <c r="AA1989" s="145"/>
      <c r="AB1989" s="145"/>
      <c r="AC1989" s="169"/>
      <c r="AD1989" s="169"/>
      <c r="AE1989" s="169"/>
      <c r="AF1989" s="169"/>
      <c r="AG1989" s="169"/>
      <c r="AH1989" s="170"/>
      <c r="AI1989" s="145"/>
      <c r="AJ1989" s="145"/>
      <c r="AK1989" s="145"/>
      <c r="AL1989" s="145"/>
      <c r="AY1989" s="171"/>
      <c r="AZ1989" s="167"/>
      <c r="BA1989" s="172"/>
      <c r="BG1989" s="171"/>
      <c r="BH1989" s="167"/>
      <c r="BI1989" s="172"/>
      <c r="CG1989" s="430"/>
      <c r="CH1989" s="430"/>
      <c r="CL1989" s="147"/>
    </row>
    <row r="1990" spans="1:90" s="5" customFormat="1" x14ac:dyDescent="0.25">
      <c r="A1990" s="145"/>
      <c r="B1990" s="145"/>
      <c r="C1990" s="145"/>
      <c r="D1990" s="145"/>
      <c r="E1990" s="145"/>
      <c r="F1990" s="145"/>
      <c r="G1990" s="145"/>
      <c r="H1990" s="145"/>
      <c r="I1990" s="145"/>
      <c r="J1990" s="145"/>
      <c r="K1990" s="145"/>
      <c r="L1990" s="145"/>
      <c r="M1990" s="145"/>
      <c r="N1990" s="145"/>
      <c r="O1990" s="145"/>
      <c r="P1990" s="145"/>
      <c r="Q1990" s="145"/>
      <c r="R1990" s="145"/>
      <c r="S1990" s="145"/>
      <c r="T1990" s="145"/>
      <c r="U1990" s="145"/>
      <c r="V1990" s="145"/>
      <c r="W1990" s="145"/>
      <c r="X1990" s="145"/>
      <c r="Y1990" s="145"/>
      <c r="Z1990" s="145"/>
      <c r="AA1990" s="145"/>
      <c r="AB1990" s="145"/>
      <c r="AC1990" s="169"/>
      <c r="AD1990" s="169"/>
      <c r="AE1990" s="169"/>
      <c r="AF1990" s="169"/>
      <c r="AG1990" s="169"/>
      <c r="AH1990" s="170"/>
      <c r="AI1990" s="145"/>
      <c r="AJ1990" s="145"/>
      <c r="AK1990" s="145"/>
      <c r="AL1990" s="145"/>
      <c r="AY1990" s="171"/>
      <c r="AZ1990" s="167"/>
      <c r="BA1990" s="172"/>
      <c r="BG1990" s="171"/>
      <c r="BH1990" s="167"/>
      <c r="BI1990" s="172"/>
      <c r="CG1990" s="430"/>
      <c r="CH1990" s="430"/>
      <c r="CL1990" s="147"/>
    </row>
    <row r="1991" spans="1:90" s="5" customFormat="1" x14ac:dyDescent="0.25">
      <c r="A1991" s="145"/>
      <c r="B1991" s="145"/>
      <c r="C1991" s="145"/>
      <c r="D1991" s="145"/>
      <c r="E1991" s="145"/>
      <c r="F1991" s="145"/>
      <c r="G1991" s="145"/>
      <c r="H1991" s="145"/>
      <c r="I1991" s="145"/>
      <c r="J1991" s="145"/>
      <c r="K1991" s="145"/>
      <c r="L1991" s="145"/>
      <c r="M1991" s="145"/>
      <c r="N1991" s="145"/>
      <c r="O1991" s="145"/>
      <c r="P1991" s="145"/>
      <c r="Q1991" s="145"/>
      <c r="R1991" s="145"/>
      <c r="S1991" s="145"/>
      <c r="T1991" s="145"/>
      <c r="U1991" s="145"/>
      <c r="V1991" s="145"/>
      <c r="W1991" s="145"/>
      <c r="X1991" s="145"/>
      <c r="Y1991" s="145"/>
      <c r="Z1991" s="145"/>
      <c r="AA1991" s="145"/>
      <c r="AB1991" s="145"/>
      <c r="AC1991" s="169"/>
      <c r="AD1991" s="169"/>
      <c r="AE1991" s="169"/>
      <c r="AF1991" s="169"/>
      <c r="AG1991" s="169"/>
      <c r="AH1991" s="170"/>
      <c r="AI1991" s="145"/>
      <c r="AJ1991" s="145"/>
      <c r="AK1991" s="145"/>
      <c r="AL1991" s="145"/>
      <c r="AY1991" s="171"/>
      <c r="AZ1991" s="167"/>
      <c r="BA1991" s="172"/>
      <c r="BG1991" s="171"/>
      <c r="BH1991" s="167"/>
      <c r="BI1991" s="172"/>
      <c r="CG1991" s="430"/>
      <c r="CH1991" s="430"/>
      <c r="CL1991" s="147"/>
    </row>
    <row r="1992" spans="1:90" s="5" customFormat="1" x14ac:dyDescent="0.25">
      <c r="A1992" s="145"/>
      <c r="B1992" s="145"/>
      <c r="C1992" s="145"/>
      <c r="D1992" s="145"/>
      <c r="E1992" s="145"/>
      <c r="F1992" s="145"/>
      <c r="G1992" s="145"/>
      <c r="H1992" s="145"/>
      <c r="I1992" s="145"/>
      <c r="J1992" s="145"/>
      <c r="K1992" s="145"/>
      <c r="L1992" s="145"/>
      <c r="M1992" s="145"/>
      <c r="N1992" s="145"/>
      <c r="O1992" s="145"/>
      <c r="P1992" s="145"/>
      <c r="Q1992" s="145"/>
      <c r="R1992" s="145"/>
      <c r="S1992" s="145"/>
      <c r="T1992" s="145"/>
      <c r="U1992" s="145"/>
      <c r="V1992" s="145"/>
      <c r="W1992" s="145"/>
      <c r="X1992" s="145"/>
      <c r="Y1992" s="145"/>
      <c r="Z1992" s="145"/>
      <c r="AA1992" s="145"/>
      <c r="AB1992" s="145"/>
      <c r="AC1992" s="169"/>
      <c r="AD1992" s="169"/>
      <c r="AE1992" s="169"/>
      <c r="AF1992" s="169"/>
      <c r="AG1992" s="169"/>
      <c r="AH1992" s="170"/>
      <c r="AI1992" s="145"/>
      <c r="AJ1992" s="145"/>
      <c r="AK1992" s="145"/>
      <c r="AL1992" s="145"/>
      <c r="AY1992" s="171"/>
      <c r="AZ1992" s="167"/>
      <c r="BA1992" s="172"/>
      <c r="BG1992" s="171"/>
      <c r="BH1992" s="167"/>
      <c r="BI1992" s="172"/>
      <c r="CG1992" s="430"/>
      <c r="CH1992" s="430"/>
      <c r="CL1992" s="147"/>
    </row>
    <row r="1993" spans="1:90" s="5" customFormat="1" x14ac:dyDescent="0.25">
      <c r="A1993" s="145"/>
      <c r="B1993" s="145"/>
      <c r="C1993" s="145"/>
      <c r="D1993" s="145"/>
      <c r="E1993" s="145"/>
      <c r="F1993" s="145"/>
      <c r="G1993" s="145"/>
      <c r="H1993" s="145"/>
      <c r="I1993" s="145"/>
      <c r="J1993" s="145"/>
      <c r="K1993" s="145"/>
      <c r="L1993" s="145"/>
      <c r="M1993" s="145"/>
      <c r="N1993" s="145"/>
      <c r="O1993" s="145"/>
      <c r="P1993" s="145"/>
      <c r="Q1993" s="145"/>
      <c r="R1993" s="145"/>
      <c r="S1993" s="145"/>
      <c r="T1993" s="145"/>
      <c r="U1993" s="145"/>
      <c r="V1993" s="145"/>
      <c r="W1993" s="145"/>
      <c r="X1993" s="145"/>
      <c r="Y1993" s="145"/>
      <c r="Z1993" s="145"/>
      <c r="AA1993" s="145"/>
      <c r="AB1993" s="145"/>
      <c r="AC1993" s="169"/>
      <c r="AD1993" s="169"/>
      <c r="AE1993" s="169"/>
      <c r="AF1993" s="169"/>
      <c r="AG1993" s="169"/>
      <c r="AH1993" s="170"/>
      <c r="AI1993" s="145"/>
      <c r="AJ1993" s="145"/>
      <c r="AK1993" s="145"/>
      <c r="AL1993" s="145"/>
      <c r="AY1993" s="171"/>
      <c r="AZ1993" s="167"/>
      <c r="BA1993" s="172"/>
      <c r="BG1993" s="171"/>
      <c r="BH1993" s="167"/>
      <c r="BI1993" s="172"/>
      <c r="CG1993" s="430"/>
      <c r="CH1993" s="430"/>
      <c r="CL1993" s="147"/>
    </row>
    <row r="1994" spans="1:90" s="5" customFormat="1" x14ac:dyDescent="0.25">
      <c r="A1994" s="145"/>
      <c r="B1994" s="145"/>
      <c r="C1994" s="145"/>
      <c r="D1994" s="145"/>
      <c r="E1994" s="145"/>
      <c r="F1994" s="145"/>
      <c r="G1994" s="145"/>
      <c r="H1994" s="145"/>
      <c r="I1994" s="145"/>
      <c r="J1994" s="145"/>
      <c r="K1994" s="145"/>
      <c r="L1994" s="145"/>
      <c r="M1994" s="145"/>
      <c r="N1994" s="145"/>
      <c r="O1994" s="145"/>
      <c r="P1994" s="145"/>
      <c r="Q1994" s="145"/>
      <c r="R1994" s="145"/>
      <c r="S1994" s="145"/>
      <c r="T1994" s="145"/>
      <c r="U1994" s="145"/>
      <c r="V1994" s="145"/>
      <c r="W1994" s="145"/>
      <c r="X1994" s="145"/>
      <c r="Y1994" s="145"/>
      <c r="Z1994" s="145"/>
      <c r="AA1994" s="145"/>
      <c r="AB1994" s="145"/>
      <c r="AC1994" s="169"/>
      <c r="AD1994" s="169"/>
      <c r="AE1994" s="169"/>
      <c r="AF1994" s="169"/>
      <c r="AG1994" s="169"/>
      <c r="AH1994" s="170"/>
      <c r="AI1994" s="145"/>
      <c r="AJ1994" s="145"/>
      <c r="AK1994" s="145"/>
      <c r="AL1994" s="145"/>
      <c r="AY1994" s="171"/>
      <c r="AZ1994" s="167"/>
      <c r="BA1994" s="172"/>
      <c r="BG1994" s="171"/>
      <c r="BH1994" s="167"/>
      <c r="BI1994" s="172"/>
      <c r="CG1994" s="430"/>
      <c r="CH1994" s="430"/>
      <c r="CL1994" s="147"/>
    </row>
    <row r="1995" spans="1:90" s="5" customFormat="1" x14ac:dyDescent="0.25">
      <c r="A1995" s="145"/>
      <c r="B1995" s="145"/>
      <c r="C1995" s="145"/>
      <c r="D1995" s="145"/>
      <c r="E1995" s="145"/>
      <c r="F1995" s="145"/>
      <c r="G1995" s="145"/>
      <c r="H1995" s="145"/>
      <c r="I1995" s="145"/>
      <c r="J1995" s="145"/>
      <c r="K1995" s="145"/>
      <c r="L1995" s="145"/>
      <c r="M1995" s="145"/>
      <c r="N1995" s="145"/>
      <c r="O1995" s="145"/>
      <c r="P1995" s="145"/>
      <c r="Q1995" s="145"/>
      <c r="R1995" s="145"/>
      <c r="S1995" s="145"/>
      <c r="T1995" s="145"/>
      <c r="U1995" s="145"/>
      <c r="V1995" s="145"/>
      <c r="W1995" s="145"/>
      <c r="X1995" s="145"/>
      <c r="Y1995" s="145"/>
      <c r="Z1995" s="145"/>
      <c r="AA1995" s="145"/>
      <c r="AB1995" s="145"/>
      <c r="AC1995" s="169"/>
      <c r="AD1995" s="169"/>
      <c r="AE1995" s="169"/>
      <c r="AF1995" s="169"/>
      <c r="AG1995" s="169"/>
      <c r="AH1995" s="170"/>
      <c r="AI1995" s="145"/>
      <c r="AJ1995" s="145"/>
      <c r="AK1995" s="145"/>
      <c r="AL1995" s="145"/>
      <c r="AY1995" s="171"/>
      <c r="AZ1995" s="167"/>
      <c r="BA1995" s="172"/>
      <c r="BG1995" s="171"/>
      <c r="BH1995" s="167"/>
      <c r="BI1995" s="172"/>
      <c r="CG1995" s="430"/>
      <c r="CH1995" s="430"/>
      <c r="CL1995" s="147"/>
    </row>
    <row r="1996" spans="1:90" s="5" customFormat="1" x14ac:dyDescent="0.25">
      <c r="A1996" s="145"/>
      <c r="B1996" s="145"/>
      <c r="C1996" s="145"/>
      <c r="D1996" s="145"/>
      <c r="E1996" s="145"/>
      <c r="F1996" s="145"/>
      <c r="G1996" s="145"/>
      <c r="H1996" s="145"/>
      <c r="I1996" s="145"/>
      <c r="J1996" s="145"/>
      <c r="K1996" s="145"/>
      <c r="L1996" s="145"/>
      <c r="M1996" s="145"/>
      <c r="N1996" s="145"/>
      <c r="O1996" s="145"/>
      <c r="P1996" s="145"/>
      <c r="Q1996" s="145"/>
      <c r="R1996" s="145"/>
      <c r="S1996" s="145"/>
      <c r="T1996" s="145"/>
      <c r="U1996" s="145"/>
      <c r="V1996" s="145"/>
      <c r="W1996" s="145"/>
      <c r="X1996" s="145"/>
      <c r="Y1996" s="145"/>
      <c r="Z1996" s="145"/>
      <c r="AA1996" s="145"/>
      <c r="AB1996" s="145"/>
      <c r="AC1996" s="169"/>
      <c r="AD1996" s="169"/>
      <c r="AE1996" s="169"/>
      <c r="AF1996" s="169"/>
      <c r="AG1996" s="169"/>
      <c r="AH1996" s="170"/>
      <c r="AI1996" s="145"/>
      <c r="AJ1996" s="145"/>
      <c r="AK1996" s="145"/>
      <c r="AL1996" s="145"/>
      <c r="AY1996" s="171"/>
      <c r="AZ1996" s="167"/>
      <c r="BA1996" s="172"/>
      <c r="BG1996" s="171"/>
      <c r="BH1996" s="167"/>
      <c r="BI1996" s="172"/>
      <c r="CG1996" s="430"/>
      <c r="CH1996" s="430"/>
      <c r="CL1996" s="147"/>
    </row>
    <row r="1997" spans="1:90" s="5" customFormat="1" x14ac:dyDescent="0.25">
      <c r="A1997" s="145"/>
      <c r="B1997" s="145"/>
      <c r="C1997" s="145"/>
      <c r="D1997" s="145"/>
      <c r="E1997" s="145"/>
      <c r="F1997" s="145"/>
      <c r="G1997" s="145"/>
      <c r="H1997" s="145"/>
      <c r="I1997" s="145"/>
      <c r="J1997" s="145"/>
      <c r="K1997" s="145"/>
      <c r="L1997" s="145"/>
      <c r="M1997" s="145"/>
      <c r="N1997" s="145"/>
      <c r="O1997" s="145"/>
      <c r="P1997" s="145"/>
      <c r="Q1997" s="145"/>
      <c r="R1997" s="145"/>
      <c r="S1997" s="145"/>
      <c r="T1997" s="145"/>
      <c r="U1997" s="145"/>
      <c r="V1997" s="145"/>
      <c r="W1997" s="145"/>
      <c r="X1997" s="145"/>
      <c r="Y1997" s="145"/>
      <c r="Z1997" s="145"/>
      <c r="AA1997" s="145"/>
      <c r="AB1997" s="145"/>
      <c r="AC1997" s="169"/>
      <c r="AD1997" s="169"/>
      <c r="AE1997" s="169"/>
      <c r="AF1997" s="169"/>
      <c r="AG1997" s="169"/>
      <c r="AH1997" s="170"/>
      <c r="AI1997" s="145"/>
      <c r="AJ1997" s="145"/>
      <c r="AK1997" s="145"/>
      <c r="AL1997" s="145"/>
      <c r="AY1997" s="171"/>
      <c r="AZ1997" s="167"/>
      <c r="BA1997" s="172"/>
      <c r="BG1997" s="171"/>
      <c r="BH1997" s="167"/>
      <c r="BI1997" s="172"/>
      <c r="CG1997" s="430"/>
      <c r="CH1997" s="430"/>
      <c r="CL1997" s="147"/>
    </row>
    <row r="1998" spans="1:90" s="5" customFormat="1" x14ac:dyDescent="0.25">
      <c r="A1998" s="145"/>
      <c r="B1998" s="145"/>
      <c r="C1998" s="145"/>
      <c r="D1998" s="145"/>
      <c r="E1998" s="145"/>
      <c r="F1998" s="145"/>
      <c r="G1998" s="145"/>
      <c r="H1998" s="145"/>
      <c r="I1998" s="145"/>
      <c r="J1998" s="145"/>
      <c r="K1998" s="145"/>
      <c r="L1998" s="145"/>
      <c r="M1998" s="145"/>
      <c r="N1998" s="145"/>
      <c r="O1998" s="145"/>
      <c r="P1998" s="145"/>
      <c r="Q1998" s="145"/>
      <c r="R1998" s="145"/>
      <c r="S1998" s="145"/>
      <c r="T1998" s="145"/>
      <c r="U1998" s="145"/>
      <c r="V1998" s="145"/>
      <c r="W1998" s="145"/>
      <c r="X1998" s="145"/>
      <c r="Y1998" s="145"/>
      <c r="Z1998" s="145"/>
      <c r="AA1998" s="145"/>
      <c r="AB1998" s="145"/>
      <c r="AC1998" s="169"/>
      <c r="AD1998" s="169"/>
      <c r="AE1998" s="169"/>
      <c r="AF1998" s="169"/>
      <c r="AG1998" s="169"/>
      <c r="AH1998" s="170"/>
      <c r="AI1998" s="145"/>
      <c r="AJ1998" s="145"/>
      <c r="AK1998" s="145"/>
      <c r="AL1998" s="145"/>
      <c r="AY1998" s="171"/>
      <c r="AZ1998" s="167"/>
      <c r="BA1998" s="172"/>
      <c r="BG1998" s="171"/>
      <c r="BH1998" s="167"/>
      <c r="BI1998" s="172"/>
      <c r="CG1998" s="430"/>
      <c r="CH1998" s="430"/>
      <c r="CL1998" s="147"/>
    </row>
    <row r="1999" spans="1:90" s="5" customFormat="1" x14ac:dyDescent="0.25">
      <c r="A1999" s="145"/>
      <c r="B1999" s="145"/>
      <c r="C1999" s="145"/>
      <c r="D1999" s="145"/>
      <c r="E1999" s="145"/>
      <c r="F1999" s="145"/>
      <c r="G1999" s="145"/>
      <c r="H1999" s="145"/>
      <c r="I1999" s="145"/>
      <c r="J1999" s="145"/>
      <c r="K1999" s="145"/>
      <c r="L1999" s="145"/>
      <c r="M1999" s="145"/>
      <c r="N1999" s="145"/>
      <c r="O1999" s="145"/>
      <c r="P1999" s="145"/>
      <c r="Q1999" s="145"/>
      <c r="R1999" s="145"/>
      <c r="S1999" s="145"/>
      <c r="T1999" s="145"/>
      <c r="U1999" s="145"/>
      <c r="V1999" s="145"/>
      <c r="W1999" s="145"/>
      <c r="X1999" s="145"/>
      <c r="Y1999" s="145"/>
      <c r="Z1999" s="145"/>
      <c r="AA1999" s="145"/>
      <c r="AB1999" s="145"/>
      <c r="AC1999" s="169"/>
      <c r="AD1999" s="169"/>
      <c r="AE1999" s="169"/>
      <c r="AF1999" s="169"/>
      <c r="AG1999" s="169"/>
      <c r="AH1999" s="170"/>
      <c r="AI1999" s="145"/>
      <c r="AJ1999" s="145"/>
      <c r="AK1999" s="145"/>
      <c r="AL1999" s="145"/>
      <c r="AY1999" s="171"/>
      <c r="AZ1999" s="167"/>
      <c r="BA1999" s="172"/>
      <c r="BG1999" s="171"/>
      <c r="BH1999" s="167"/>
      <c r="BI1999" s="172"/>
      <c r="CG1999" s="430"/>
      <c r="CH1999" s="430"/>
      <c r="CL1999" s="147"/>
    </row>
    <row r="2000" spans="1:90" s="5" customFormat="1" x14ac:dyDescent="0.25">
      <c r="A2000" s="145"/>
      <c r="B2000" s="145"/>
      <c r="C2000" s="145"/>
      <c r="D2000" s="145"/>
      <c r="E2000" s="145"/>
      <c r="F2000" s="145"/>
      <c r="G2000" s="145"/>
      <c r="H2000" s="145"/>
      <c r="I2000" s="145"/>
      <c r="J2000" s="145"/>
      <c r="K2000" s="145"/>
      <c r="L2000" s="145"/>
      <c r="M2000" s="145"/>
      <c r="N2000" s="145"/>
      <c r="O2000" s="145"/>
      <c r="P2000" s="145"/>
      <c r="Q2000" s="145"/>
      <c r="R2000" s="145"/>
      <c r="S2000" s="145"/>
      <c r="T2000" s="145"/>
      <c r="U2000" s="145"/>
      <c r="V2000" s="145"/>
      <c r="W2000" s="145"/>
      <c r="X2000" s="145"/>
      <c r="Y2000" s="145"/>
      <c r="Z2000" s="145"/>
      <c r="AA2000" s="145"/>
      <c r="AB2000" s="145"/>
      <c r="AC2000" s="169"/>
      <c r="AD2000" s="169"/>
      <c r="AE2000" s="169"/>
      <c r="AF2000" s="169"/>
      <c r="AG2000" s="169"/>
      <c r="AH2000" s="170"/>
      <c r="AI2000" s="145"/>
      <c r="AJ2000" s="145"/>
      <c r="AK2000" s="145"/>
      <c r="AL2000" s="145"/>
      <c r="AY2000" s="171"/>
      <c r="AZ2000" s="167"/>
      <c r="BA2000" s="172"/>
      <c r="BG2000" s="171"/>
      <c r="BH2000" s="167"/>
      <c r="BI2000" s="172"/>
      <c r="CG2000" s="430"/>
      <c r="CH2000" s="430"/>
      <c r="CL2000" s="147"/>
    </row>
    <row r="2001" spans="1:90" s="5" customFormat="1" x14ac:dyDescent="0.25">
      <c r="A2001" s="145"/>
      <c r="B2001" s="145"/>
      <c r="C2001" s="145"/>
      <c r="D2001" s="145"/>
      <c r="E2001" s="145"/>
      <c r="F2001" s="145"/>
      <c r="G2001" s="145"/>
      <c r="H2001" s="145"/>
      <c r="I2001" s="145"/>
      <c r="J2001" s="145"/>
      <c r="K2001" s="145"/>
      <c r="L2001" s="145"/>
      <c r="M2001" s="145"/>
      <c r="N2001" s="145"/>
      <c r="O2001" s="145"/>
      <c r="P2001" s="145"/>
      <c r="Q2001" s="145"/>
      <c r="R2001" s="145"/>
      <c r="S2001" s="145"/>
      <c r="T2001" s="145"/>
      <c r="U2001" s="145"/>
      <c r="V2001" s="145"/>
      <c r="W2001" s="145"/>
      <c r="X2001" s="145"/>
      <c r="Y2001" s="145"/>
      <c r="Z2001" s="145"/>
      <c r="AA2001" s="145"/>
      <c r="AB2001" s="145"/>
      <c r="AC2001" s="169"/>
      <c r="AD2001" s="169"/>
      <c r="AE2001" s="169"/>
      <c r="AF2001" s="169"/>
      <c r="AG2001" s="169"/>
      <c r="AH2001" s="170"/>
      <c r="AI2001" s="145"/>
      <c r="AJ2001" s="145"/>
      <c r="AK2001" s="145"/>
      <c r="AL2001" s="145"/>
      <c r="AY2001" s="171"/>
      <c r="AZ2001" s="167"/>
      <c r="BA2001" s="172"/>
      <c r="BG2001" s="171"/>
      <c r="BH2001" s="167"/>
      <c r="BI2001" s="172"/>
      <c r="CG2001" s="430"/>
      <c r="CH2001" s="430"/>
      <c r="CL2001" s="147"/>
    </row>
    <row r="2002" spans="1:90" s="5" customFormat="1" x14ac:dyDescent="0.25">
      <c r="A2002" s="145"/>
      <c r="B2002" s="145"/>
      <c r="C2002" s="145"/>
      <c r="D2002" s="145"/>
      <c r="E2002" s="145"/>
      <c r="F2002" s="145"/>
      <c r="G2002" s="145"/>
      <c r="H2002" s="145"/>
      <c r="I2002" s="145"/>
      <c r="J2002" s="145"/>
      <c r="K2002" s="145"/>
      <c r="L2002" s="145"/>
      <c r="M2002" s="145"/>
      <c r="N2002" s="145"/>
      <c r="O2002" s="145"/>
      <c r="P2002" s="145"/>
      <c r="Q2002" s="145"/>
      <c r="R2002" s="145"/>
      <c r="S2002" s="145"/>
      <c r="T2002" s="145"/>
      <c r="U2002" s="145"/>
      <c r="V2002" s="145"/>
      <c r="W2002" s="145"/>
      <c r="X2002" s="145"/>
      <c r="Y2002" s="145"/>
      <c r="Z2002" s="145"/>
      <c r="AA2002" s="145"/>
      <c r="AB2002" s="145"/>
      <c r="AC2002" s="169"/>
      <c r="AD2002" s="169"/>
      <c r="AE2002" s="169"/>
      <c r="AF2002" s="169"/>
      <c r="AG2002" s="169"/>
      <c r="AH2002" s="170"/>
      <c r="AI2002" s="145"/>
      <c r="AJ2002" s="145"/>
      <c r="AK2002" s="145"/>
      <c r="AL2002" s="145"/>
      <c r="AY2002" s="171"/>
      <c r="AZ2002" s="167"/>
      <c r="BA2002" s="172"/>
      <c r="BG2002" s="171"/>
      <c r="BH2002" s="167"/>
      <c r="BI2002" s="172"/>
      <c r="CG2002" s="430"/>
      <c r="CH2002" s="430"/>
      <c r="CL2002" s="147"/>
    </row>
    <row r="2003" spans="1:90" s="5" customFormat="1" x14ac:dyDescent="0.25">
      <c r="A2003" s="145"/>
      <c r="B2003" s="145"/>
      <c r="C2003" s="145"/>
      <c r="D2003" s="145"/>
      <c r="E2003" s="145"/>
      <c r="F2003" s="145"/>
      <c r="G2003" s="145"/>
      <c r="H2003" s="145"/>
      <c r="I2003" s="145"/>
      <c r="J2003" s="145"/>
      <c r="K2003" s="145"/>
      <c r="L2003" s="145"/>
      <c r="M2003" s="145"/>
      <c r="N2003" s="145"/>
      <c r="O2003" s="145"/>
      <c r="P2003" s="145"/>
      <c r="Q2003" s="145"/>
      <c r="R2003" s="145"/>
      <c r="S2003" s="145"/>
      <c r="T2003" s="145"/>
      <c r="U2003" s="145"/>
      <c r="V2003" s="145"/>
      <c r="W2003" s="145"/>
      <c r="X2003" s="145"/>
      <c r="Y2003" s="145"/>
      <c r="Z2003" s="145"/>
      <c r="AA2003" s="145"/>
      <c r="AB2003" s="145"/>
      <c r="AC2003" s="169"/>
      <c r="AD2003" s="169"/>
      <c r="AE2003" s="169"/>
      <c r="AF2003" s="169"/>
      <c r="AG2003" s="169"/>
      <c r="AH2003" s="170"/>
      <c r="AI2003" s="145"/>
      <c r="AJ2003" s="145"/>
      <c r="AK2003" s="145"/>
      <c r="AL2003" s="145"/>
      <c r="AY2003" s="171"/>
      <c r="AZ2003" s="167"/>
      <c r="BA2003" s="172"/>
      <c r="BG2003" s="171"/>
      <c r="BH2003" s="167"/>
      <c r="BI2003" s="172"/>
      <c r="CG2003" s="430"/>
      <c r="CH2003" s="430"/>
      <c r="CL2003" s="147"/>
    </row>
    <row r="2004" spans="1:90" s="5" customFormat="1" x14ac:dyDescent="0.25">
      <c r="A2004" s="145"/>
      <c r="B2004" s="145"/>
      <c r="C2004" s="145"/>
      <c r="D2004" s="145"/>
      <c r="E2004" s="145"/>
      <c r="F2004" s="145"/>
      <c r="G2004" s="145"/>
      <c r="H2004" s="145"/>
      <c r="I2004" s="145"/>
      <c r="J2004" s="145"/>
      <c r="K2004" s="145"/>
      <c r="L2004" s="145"/>
      <c r="M2004" s="145"/>
      <c r="N2004" s="145"/>
      <c r="O2004" s="145"/>
      <c r="P2004" s="145"/>
      <c r="Q2004" s="145"/>
      <c r="R2004" s="145"/>
      <c r="S2004" s="145"/>
      <c r="T2004" s="145"/>
      <c r="U2004" s="145"/>
      <c r="V2004" s="145"/>
      <c r="W2004" s="145"/>
      <c r="X2004" s="145"/>
      <c r="Y2004" s="145"/>
      <c r="Z2004" s="145"/>
      <c r="AA2004" s="145"/>
      <c r="AB2004" s="145"/>
      <c r="AC2004" s="169"/>
      <c r="AD2004" s="169"/>
      <c r="AE2004" s="169"/>
      <c r="AF2004" s="169"/>
      <c r="AG2004" s="169"/>
      <c r="AH2004" s="170"/>
      <c r="AI2004" s="145"/>
      <c r="AJ2004" s="145"/>
      <c r="AK2004" s="145"/>
      <c r="AL2004" s="145"/>
      <c r="AY2004" s="171"/>
      <c r="AZ2004" s="167"/>
      <c r="BA2004" s="172"/>
      <c r="BG2004" s="171"/>
      <c r="BH2004" s="167"/>
      <c r="BI2004" s="172"/>
      <c r="CG2004" s="430"/>
      <c r="CH2004" s="430"/>
      <c r="CL2004" s="147"/>
    </row>
    <row r="2005" spans="1:90" s="5" customFormat="1" x14ac:dyDescent="0.25">
      <c r="A2005" s="145"/>
      <c r="B2005" s="145"/>
      <c r="C2005" s="145"/>
      <c r="D2005" s="145"/>
      <c r="E2005" s="145"/>
      <c r="F2005" s="145"/>
      <c r="G2005" s="145"/>
      <c r="H2005" s="145"/>
      <c r="I2005" s="145"/>
      <c r="J2005" s="145"/>
      <c r="K2005" s="145"/>
      <c r="L2005" s="145"/>
      <c r="M2005" s="145"/>
      <c r="N2005" s="145"/>
      <c r="O2005" s="145"/>
      <c r="P2005" s="145"/>
      <c r="Q2005" s="145"/>
      <c r="R2005" s="145"/>
      <c r="S2005" s="145"/>
      <c r="T2005" s="145"/>
      <c r="U2005" s="145"/>
      <c r="V2005" s="145"/>
      <c r="W2005" s="145"/>
      <c r="X2005" s="145"/>
      <c r="Y2005" s="145"/>
      <c r="Z2005" s="145"/>
      <c r="AA2005" s="145"/>
      <c r="AB2005" s="145"/>
      <c r="AC2005" s="169"/>
      <c r="AD2005" s="169"/>
      <c r="AE2005" s="169"/>
      <c r="AF2005" s="169"/>
      <c r="AG2005" s="169"/>
      <c r="AH2005" s="170"/>
      <c r="AI2005" s="145"/>
      <c r="AJ2005" s="145"/>
      <c r="AK2005" s="145"/>
      <c r="AL2005" s="145"/>
      <c r="AY2005" s="171"/>
      <c r="AZ2005" s="167"/>
      <c r="BA2005" s="172"/>
      <c r="BG2005" s="171"/>
      <c r="BH2005" s="167"/>
      <c r="BI2005" s="172"/>
      <c r="CG2005" s="430"/>
      <c r="CH2005" s="430"/>
      <c r="CL2005" s="147"/>
    </row>
    <row r="2006" spans="1:90" s="5" customFormat="1" x14ac:dyDescent="0.25">
      <c r="A2006" s="145"/>
      <c r="B2006" s="145"/>
      <c r="C2006" s="145"/>
      <c r="D2006" s="145"/>
      <c r="E2006" s="145"/>
      <c r="F2006" s="145"/>
      <c r="G2006" s="145"/>
      <c r="H2006" s="145"/>
      <c r="I2006" s="145"/>
      <c r="J2006" s="145"/>
      <c r="K2006" s="145"/>
      <c r="L2006" s="145"/>
      <c r="M2006" s="145"/>
      <c r="N2006" s="145"/>
      <c r="O2006" s="145"/>
      <c r="P2006" s="145"/>
      <c r="Q2006" s="145"/>
      <c r="R2006" s="145"/>
      <c r="S2006" s="145"/>
      <c r="T2006" s="145"/>
      <c r="U2006" s="145"/>
      <c r="V2006" s="145"/>
      <c r="W2006" s="145"/>
      <c r="X2006" s="145"/>
      <c r="Y2006" s="145"/>
      <c r="Z2006" s="145"/>
      <c r="AA2006" s="145"/>
      <c r="AB2006" s="145"/>
      <c r="AC2006" s="169"/>
      <c r="AD2006" s="169"/>
      <c r="AE2006" s="169"/>
      <c r="AF2006" s="169"/>
      <c r="AG2006" s="169"/>
      <c r="AH2006" s="170"/>
      <c r="AI2006" s="145"/>
      <c r="AJ2006" s="145"/>
      <c r="AK2006" s="145"/>
      <c r="AL2006" s="145"/>
      <c r="AY2006" s="171"/>
      <c r="AZ2006" s="167"/>
      <c r="BA2006" s="172"/>
      <c r="BG2006" s="171"/>
      <c r="BH2006" s="167"/>
      <c r="BI2006" s="172"/>
      <c r="CG2006" s="430"/>
      <c r="CH2006" s="430"/>
      <c r="CL2006" s="147"/>
    </row>
    <row r="2007" spans="1:90" s="5" customFormat="1" x14ac:dyDescent="0.25">
      <c r="A2007" s="145"/>
      <c r="B2007" s="145"/>
      <c r="C2007" s="145"/>
      <c r="D2007" s="145"/>
      <c r="E2007" s="145"/>
      <c r="F2007" s="145"/>
      <c r="G2007" s="145"/>
      <c r="H2007" s="145"/>
      <c r="I2007" s="145"/>
      <c r="J2007" s="145"/>
      <c r="K2007" s="145"/>
      <c r="L2007" s="145"/>
      <c r="M2007" s="145"/>
      <c r="N2007" s="145"/>
      <c r="O2007" s="145"/>
      <c r="P2007" s="145"/>
      <c r="Q2007" s="145"/>
      <c r="R2007" s="145"/>
      <c r="S2007" s="145"/>
      <c r="T2007" s="145"/>
      <c r="U2007" s="145"/>
      <c r="V2007" s="145"/>
      <c r="W2007" s="145"/>
      <c r="X2007" s="145"/>
      <c r="Y2007" s="145"/>
      <c r="Z2007" s="145"/>
      <c r="AA2007" s="145"/>
      <c r="AB2007" s="145"/>
      <c r="AC2007" s="169"/>
      <c r="AD2007" s="169"/>
      <c r="AE2007" s="169"/>
      <c r="AF2007" s="169"/>
      <c r="AG2007" s="169"/>
      <c r="AH2007" s="170"/>
      <c r="AI2007" s="145"/>
      <c r="AJ2007" s="145"/>
      <c r="AK2007" s="145"/>
      <c r="AL2007" s="145"/>
      <c r="AY2007" s="171"/>
      <c r="AZ2007" s="167"/>
      <c r="BA2007" s="172"/>
      <c r="BG2007" s="171"/>
      <c r="BH2007" s="167"/>
      <c r="BI2007" s="172"/>
      <c r="CG2007" s="430"/>
      <c r="CH2007" s="430"/>
      <c r="CL2007" s="147"/>
    </row>
    <row r="2008" spans="1:90" s="5" customFormat="1" x14ac:dyDescent="0.25">
      <c r="A2008" s="145"/>
      <c r="B2008" s="145"/>
      <c r="C2008" s="145"/>
      <c r="D2008" s="145"/>
      <c r="E2008" s="145"/>
      <c r="F2008" s="145"/>
      <c r="G2008" s="145"/>
      <c r="H2008" s="145"/>
      <c r="I2008" s="145"/>
      <c r="J2008" s="145"/>
      <c r="K2008" s="145"/>
      <c r="L2008" s="145"/>
      <c r="M2008" s="145"/>
      <c r="N2008" s="145"/>
      <c r="O2008" s="145"/>
      <c r="P2008" s="145"/>
      <c r="Q2008" s="145"/>
      <c r="R2008" s="145"/>
      <c r="S2008" s="145"/>
      <c r="T2008" s="145"/>
      <c r="U2008" s="145"/>
      <c r="V2008" s="145"/>
      <c r="W2008" s="145"/>
      <c r="X2008" s="145"/>
      <c r="Y2008" s="145"/>
      <c r="Z2008" s="145"/>
      <c r="AA2008" s="145"/>
      <c r="AB2008" s="145"/>
      <c r="AC2008" s="169"/>
      <c r="AD2008" s="169"/>
      <c r="AE2008" s="169"/>
      <c r="AF2008" s="169"/>
      <c r="AG2008" s="169"/>
      <c r="AH2008" s="170"/>
      <c r="AI2008" s="145"/>
      <c r="AJ2008" s="145"/>
      <c r="AK2008" s="145"/>
      <c r="AL2008" s="145"/>
      <c r="AY2008" s="171"/>
      <c r="AZ2008" s="167"/>
      <c r="BA2008" s="172"/>
      <c r="BG2008" s="171"/>
      <c r="BH2008" s="167"/>
      <c r="BI2008" s="172"/>
      <c r="CG2008" s="430"/>
      <c r="CH2008" s="430"/>
      <c r="CL2008" s="147"/>
    </row>
    <row r="2009" spans="1:90" s="5" customFormat="1" x14ac:dyDescent="0.25">
      <c r="A2009" s="145"/>
      <c r="B2009" s="145"/>
      <c r="C2009" s="145"/>
      <c r="D2009" s="145"/>
      <c r="E2009" s="145"/>
      <c r="F2009" s="145"/>
      <c r="G2009" s="145"/>
      <c r="H2009" s="145"/>
      <c r="I2009" s="145"/>
      <c r="J2009" s="145"/>
      <c r="K2009" s="145"/>
      <c r="L2009" s="145"/>
      <c r="M2009" s="145"/>
      <c r="N2009" s="145"/>
      <c r="O2009" s="145"/>
      <c r="P2009" s="145"/>
      <c r="Q2009" s="145"/>
      <c r="R2009" s="145"/>
      <c r="S2009" s="145"/>
      <c r="T2009" s="145"/>
      <c r="U2009" s="145"/>
      <c r="V2009" s="145"/>
      <c r="W2009" s="145"/>
      <c r="X2009" s="145"/>
      <c r="Y2009" s="145"/>
      <c r="Z2009" s="145"/>
      <c r="AA2009" s="145"/>
      <c r="AB2009" s="145"/>
      <c r="AC2009" s="169"/>
      <c r="AD2009" s="169"/>
      <c r="AE2009" s="169"/>
      <c r="AF2009" s="169"/>
      <c r="AG2009" s="169"/>
      <c r="AH2009" s="170"/>
      <c r="AI2009" s="145"/>
      <c r="AJ2009" s="145"/>
      <c r="AK2009" s="145"/>
      <c r="AL2009" s="145"/>
      <c r="AY2009" s="171"/>
      <c r="AZ2009" s="167"/>
      <c r="BA2009" s="172"/>
      <c r="BG2009" s="171"/>
      <c r="BH2009" s="167"/>
      <c r="BI2009" s="172"/>
      <c r="CG2009" s="430"/>
      <c r="CH2009" s="430"/>
      <c r="CL2009" s="147"/>
    </row>
    <row r="2010" spans="1:90" s="5" customFormat="1" x14ac:dyDescent="0.25">
      <c r="A2010" s="145"/>
      <c r="B2010" s="145"/>
      <c r="C2010" s="145"/>
      <c r="D2010" s="145"/>
      <c r="E2010" s="145"/>
      <c r="F2010" s="145"/>
      <c r="G2010" s="145"/>
      <c r="H2010" s="145"/>
      <c r="I2010" s="145"/>
      <c r="J2010" s="145"/>
      <c r="K2010" s="145"/>
      <c r="L2010" s="145"/>
      <c r="M2010" s="145"/>
      <c r="N2010" s="145"/>
      <c r="O2010" s="145"/>
      <c r="P2010" s="145"/>
      <c r="Q2010" s="145"/>
      <c r="R2010" s="145"/>
      <c r="S2010" s="145"/>
      <c r="T2010" s="145"/>
      <c r="U2010" s="145"/>
      <c r="V2010" s="145"/>
      <c r="W2010" s="145"/>
      <c r="X2010" s="145"/>
      <c r="Y2010" s="145"/>
      <c r="Z2010" s="145"/>
      <c r="AA2010" s="145"/>
      <c r="AB2010" s="145"/>
      <c r="AC2010" s="169"/>
      <c r="AD2010" s="169"/>
      <c r="AE2010" s="169"/>
      <c r="AF2010" s="169"/>
      <c r="AG2010" s="169"/>
      <c r="AH2010" s="170"/>
      <c r="AI2010" s="145"/>
      <c r="AJ2010" s="145"/>
      <c r="AK2010" s="145"/>
      <c r="AL2010" s="145"/>
      <c r="AY2010" s="171"/>
      <c r="AZ2010" s="167"/>
      <c r="BA2010" s="172"/>
      <c r="BG2010" s="171"/>
      <c r="BH2010" s="167"/>
      <c r="BI2010" s="172"/>
      <c r="CG2010" s="430"/>
      <c r="CH2010" s="430"/>
      <c r="CL2010" s="147"/>
    </row>
    <row r="2011" spans="1:90" s="5" customFormat="1" x14ac:dyDescent="0.25">
      <c r="A2011" s="145"/>
      <c r="B2011" s="145"/>
      <c r="C2011" s="145"/>
      <c r="D2011" s="145"/>
      <c r="E2011" s="145"/>
      <c r="F2011" s="145"/>
      <c r="G2011" s="145"/>
      <c r="H2011" s="145"/>
      <c r="I2011" s="145"/>
      <c r="J2011" s="145"/>
      <c r="K2011" s="145"/>
      <c r="L2011" s="145"/>
      <c r="M2011" s="145"/>
      <c r="N2011" s="145"/>
      <c r="O2011" s="145"/>
      <c r="P2011" s="145"/>
      <c r="Q2011" s="145"/>
      <c r="R2011" s="145"/>
      <c r="S2011" s="145"/>
      <c r="T2011" s="145"/>
      <c r="U2011" s="145"/>
      <c r="V2011" s="145"/>
      <c r="W2011" s="145"/>
      <c r="X2011" s="145"/>
      <c r="Y2011" s="145"/>
      <c r="Z2011" s="145"/>
      <c r="AA2011" s="145"/>
      <c r="AB2011" s="145"/>
      <c r="AC2011" s="169"/>
      <c r="AD2011" s="169"/>
      <c r="AE2011" s="169"/>
      <c r="AF2011" s="169"/>
      <c r="AG2011" s="169"/>
      <c r="AH2011" s="170"/>
      <c r="AI2011" s="145"/>
      <c r="AJ2011" s="145"/>
      <c r="AK2011" s="145"/>
      <c r="AL2011" s="145"/>
      <c r="AY2011" s="171"/>
      <c r="AZ2011" s="167"/>
      <c r="BA2011" s="172"/>
      <c r="BG2011" s="171"/>
      <c r="BH2011" s="167"/>
      <c r="BI2011" s="172"/>
      <c r="CG2011" s="430"/>
      <c r="CH2011" s="430"/>
      <c r="CL2011" s="147"/>
    </row>
    <row r="2012" spans="1:90" s="5" customFormat="1" x14ac:dyDescent="0.25">
      <c r="A2012" s="145"/>
      <c r="B2012" s="145"/>
      <c r="C2012" s="145"/>
      <c r="D2012" s="145"/>
      <c r="E2012" s="145"/>
      <c r="F2012" s="145"/>
      <c r="G2012" s="145"/>
      <c r="H2012" s="145"/>
      <c r="I2012" s="145"/>
      <c r="J2012" s="145"/>
      <c r="K2012" s="145"/>
      <c r="L2012" s="145"/>
      <c r="M2012" s="145"/>
      <c r="N2012" s="145"/>
      <c r="O2012" s="145"/>
      <c r="P2012" s="145"/>
      <c r="Q2012" s="145"/>
      <c r="R2012" s="145"/>
      <c r="S2012" s="145"/>
      <c r="T2012" s="145"/>
      <c r="U2012" s="145"/>
      <c r="V2012" s="145"/>
      <c r="W2012" s="145"/>
      <c r="X2012" s="145"/>
      <c r="Y2012" s="145"/>
      <c r="Z2012" s="145"/>
      <c r="AA2012" s="145"/>
      <c r="AB2012" s="145"/>
      <c r="AC2012" s="169"/>
      <c r="AD2012" s="169"/>
      <c r="AE2012" s="169"/>
      <c r="AF2012" s="169"/>
      <c r="AG2012" s="169"/>
      <c r="AH2012" s="170"/>
      <c r="AI2012" s="145"/>
      <c r="AJ2012" s="145"/>
      <c r="AK2012" s="145"/>
      <c r="AL2012" s="145"/>
      <c r="AY2012" s="171"/>
      <c r="AZ2012" s="167"/>
      <c r="BA2012" s="172"/>
      <c r="BG2012" s="171"/>
      <c r="BH2012" s="167"/>
      <c r="BI2012" s="172"/>
      <c r="CG2012" s="430"/>
      <c r="CH2012" s="430"/>
      <c r="CL2012" s="147"/>
    </row>
    <row r="2013" spans="1:90" s="5" customFormat="1" x14ac:dyDescent="0.25">
      <c r="A2013" s="145"/>
      <c r="B2013" s="145"/>
      <c r="C2013" s="145"/>
      <c r="D2013" s="145"/>
      <c r="E2013" s="145"/>
      <c r="F2013" s="145"/>
      <c r="G2013" s="145"/>
      <c r="H2013" s="145"/>
      <c r="I2013" s="145"/>
      <c r="J2013" s="145"/>
      <c r="K2013" s="145"/>
      <c r="L2013" s="145"/>
      <c r="M2013" s="145"/>
      <c r="N2013" s="145"/>
      <c r="O2013" s="145"/>
      <c r="P2013" s="145"/>
      <c r="Q2013" s="145"/>
      <c r="R2013" s="145"/>
      <c r="S2013" s="145"/>
      <c r="T2013" s="145"/>
      <c r="U2013" s="145"/>
      <c r="V2013" s="145"/>
      <c r="W2013" s="145"/>
      <c r="X2013" s="145"/>
      <c r="Y2013" s="145"/>
      <c r="Z2013" s="145"/>
      <c r="AA2013" s="145"/>
      <c r="AB2013" s="145"/>
      <c r="AC2013" s="169"/>
      <c r="AD2013" s="169"/>
      <c r="AE2013" s="169"/>
      <c r="AF2013" s="169"/>
      <c r="AG2013" s="169"/>
      <c r="AH2013" s="170"/>
      <c r="AI2013" s="145"/>
      <c r="AJ2013" s="145"/>
      <c r="AK2013" s="145"/>
      <c r="AL2013" s="145"/>
      <c r="AY2013" s="171"/>
      <c r="AZ2013" s="167"/>
      <c r="BA2013" s="172"/>
      <c r="BG2013" s="171"/>
      <c r="BH2013" s="167"/>
      <c r="BI2013" s="172"/>
      <c r="CG2013" s="430"/>
      <c r="CH2013" s="430"/>
      <c r="CL2013" s="147"/>
    </row>
    <row r="2014" spans="1:90" s="5" customFormat="1" x14ac:dyDescent="0.25">
      <c r="A2014" s="145"/>
      <c r="B2014" s="145"/>
      <c r="C2014" s="145"/>
      <c r="D2014" s="145"/>
      <c r="E2014" s="145"/>
      <c r="F2014" s="145"/>
      <c r="G2014" s="145"/>
      <c r="H2014" s="145"/>
      <c r="I2014" s="145"/>
      <c r="J2014" s="145"/>
      <c r="K2014" s="145"/>
      <c r="L2014" s="145"/>
      <c r="M2014" s="145"/>
      <c r="N2014" s="145"/>
      <c r="O2014" s="145"/>
      <c r="P2014" s="145"/>
      <c r="Q2014" s="145"/>
      <c r="R2014" s="145"/>
      <c r="S2014" s="145"/>
      <c r="T2014" s="145"/>
      <c r="U2014" s="145"/>
      <c r="V2014" s="145"/>
      <c r="W2014" s="145"/>
      <c r="X2014" s="145"/>
      <c r="Y2014" s="145"/>
      <c r="Z2014" s="145"/>
      <c r="AA2014" s="145"/>
      <c r="AB2014" s="145"/>
      <c r="AC2014" s="169"/>
      <c r="AD2014" s="169"/>
      <c r="AE2014" s="169"/>
      <c r="AF2014" s="169"/>
      <c r="AG2014" s="169"/>
      <c r="AH2014" s="170"/>
      <c r="AI2014" s="145"/>
      <c r="AJ2014" s="145"/>
      <c r="AK2014" s="145"/>
      <c r="AL2014" s="145"/>
      <c r="AY2014" s="171"/>
      <c r="AZ2014" s="167"/>
      <c r="BA2014" s="172"/>
      <c r="BG2014" s="171"/>
      <c r="BH2014" s="167"/>
      <c r="BI2014" s="172"/>
      <c r="CG2014" s="430"/>
      <c r="CH2014" s="430"/>
      <c r="CL2014" s="147"/>
    </row>
    <row r="2015" spans="1:90" s="5" customFormat="1" x14ac:dyDescent="0.25">
      <c r="A2015" s="145"/>
      <c r="B2015" s="145"/>
      <c r="C2015" s="145"/>
      <c r="D2015" s="145"/>
      <c r="E2015" s="145"/>
      <c r="F2015" s="145"/>
      <c r="G2015" s="145"/>
      <c r="H2015" s="145"/>
      <c r="I2015" s="145"/>
      <c r="J2015" s="145"/>
      <c r="K2015" s="145"/>
      <c r="L2015" s="145"/>
      <c r="M2015" s="145"/>
      <c r="N2015" s="145"/>
      <c r="O2015" s="145"/>
      <c r="P2015" s="145"/>
      <c r="Q2015" s="145"/>
      <c r="R2015" s="145"/>
      <c r="S2015" s="145"/>
      <c r="T2015" s="145"/>
      <c r="U2015" s="145"/>
      <c r="V2015" s="145"/>
      <c r="W2015" s="145"/>
      <c r="X2015" s="145"/>
      <c r="Y2015" s="145"/>
      <c r="Z2015" s="145"/>
      <c r="AA2015" s="145"/>
      <c r="AB2015" s="145"/>
      <c r="AC2015" s="169"/>
      <c r="AD2015" s="169"/>
      <c r="AE2015" s="169"/>
      <c r="AF2015" s="169"/>
      <c r="AG2015" s="169"/>
      <c r="AH2015" s="170"/>
      <c r="AI2015" s="145"/>
      <c r="AJ2015" s="145"/>
      <c r="AK2015" s="145"/>
      <c r="AL2015" s="145"/>
      <c r="AY2015" s="171"/>
      <c r="AZ2015" s="167"/>
      <c r="BA2015" s="172"/>
      <c r="BG2015" s="171"/>
      <c r="BH2015" s="167"/>
      <c r="BI2015" s="172"/>
      <c r="CG2015" s="430"/>
      <c r="CH2015" s="430"/>
      <c r="CL2015" s="147"/>
    </row>
    <row r="2016" spans="1:90" s="5" customFormat="1" x14ac:dyDescent="0.25">
      <c r="A2016" s="145"/>
      <c r="B2016" s="145"/>
      <c r="C2016" s="145"/>
      <c r="D2016" s="145"/>
      <c r="E2016" s="145"/>
      <c r="F2016" s="145"/>
      <c r="G2016" s="145"/>
      <c r="H2016" s="145"/>
      <c r="I2016" s="145"/>
      <c r="J2016" s="145"/>
      <c r="K2016" s="145"/>
      <c r="L2016" s="145"/>
      <c r="M2016" s="145"/>
      <c r="N2016" s="145"/>
      <c r="O2016" s="145"/>
      <c r="P2016" s="145"/>
      <c r="Q2016" s="145"/>
      <c r="R2016" s="145"/>
      <c r="S2016" s="145"/>
      <c r="T2016" s="145"/>
      <c r="U2016" s="145"/>
      <c r="V2016" s="145"/>
      <c r="W2016" s="145"/>
      <c r="X2016" s="145"/>
      <c r="Y2016" s="145"/>
      <c r="Z2016" s="145"/>
      <c r="AA2016" s="145"/>
      <c r="AB2016" s="145"/>
      <c r="AC2016" s="169"/>
      <c r="AD2016" s="169"/>
      <c r="AE2016" s="169"/>
      <c r="AF2016" s="169"/>
      <c r="AG2016" s="169"/>
      <c r="AH2016" s="170"/>
      <c r="AI2016" s="145"/>
      <c r="AJ2016" s="145"/>
      <c r="AK2016" s="145"/>
      <c r="AL2016" s="145"/>
      <c r="AY2016" s="171"/>
      <c r="AZ2016" s="167"/>
      <c r="BA2016" s="172"/>
      <c r="BG2016" s="171"/>
      <c r="BH2016" s="167"/>
      <c r="BI2016" s="172"/>
      <c r="CG2016" s="430"/>
      <c r="CH2016" s="430"/>
      <c r="CL2016" s="147"/>
    </row>
    <row r="2017" spans="1:90" s="5" customFormat="1" x14ac:dyDescent="0.25">
      <c r="A2017" s="145"/>
      <c r="B2017" s="145"/>
      <c r="C2017" s="145"/>
      <c r="D2017" s="145"/>
      <c r="E2017" s="145"/>
      <c r="F2017" s="145"/>
      <c r="G2017" s="145"/>
      <c r="H2017" s="145"/>
      <c r="I2017" s="145"/>
      <c r="J2017" s="145"/>
      <c r="K2017" s="145"/>
      <c r="L2017" s="145"/>
      <c r="M2017" s="145"/>
      <c r="N2017" s="145"/>
      <c r="O2017" s="145"/>
      <c r="P2017" s="145"/>
      <c r="Q2017" s="145"/>
      <c r="R2017" s="145"/>
      <c r="S2017" s="145"/>
      <c r="T2017" s="145"/>
      <c r="U2017" s="145"/>
      <c r="V2017" s="145"/>
      <c r="W2017" s="145"/>
      <c r="X2017" s="145"/>
      <c r="Y2017" s="145"/>
      <c r="Z2017" s="145"/>
      <c r="AA2017" s="145"/>
      <c r="AB2017" s="145"/>
      <c r="AC2017" s="169"/>
      <c r="AD2017" s="169"/>
      <c r="AE2017" s="169"/>
      <c r="AF2017" s="169"/>
      <c r="AG2017" s="169"/>
      <c r="AH2017" s="170"/>
      <c r="AI2017" s="145"/>
      <c r="AJ2017" s="145"/>
      <c r="AK2017" s="145"/>
      <c r="AL2017" s="145"/>
      <c r="AY2017" s="171"/>
      <c r="AZ2017" s="167"/>
      <c r="BA2017" s="172"/>
      <c r="BG2017" s="171"/>
      <c r="BH2017" s="167"/>
      <c r="BI2017" s="172"/>
      <c r="CG2017" s="430"/>
      <c r="CH2017" s="430"/>
      <c r="CL2017" s="147"/>
    </row>
    <row r="2018" spans="1:90" s="5" customFormat="1" x14ac:dyDescent="0.25">
      <c r="A2018" s="145"/>
      <c r="B2018" s="145"/>
      <c r="C2018" s="145"/>
      <c r="D2018" s="145"/>
      <c r="E2018" s="145"/>
      <c r="F2018" s="145"/>
      <c r="G2018" s="145"/>
      <c r="H2018" s="145"/>
      <c r="I2018" s="145"/>
      <c r="J2018" s="145"/>
      <c r="K2018" s="145"/>
      <c r="L2018" s="145"/>
      <c r="M2018" s="145"/>
      <c r="N2018" s="145"/>
      <c r="O2018" s="145"/>
      <c r="P2018" s="145"/>
      <c r="Q2018" s="145"/>
      <c r="R2018" s="145"/>
      <c r="S2018" s="145"/>
      <c r="T2018" s="145"/>
      <c r="U2018" s="145"/>
      <c r="V2018" s="145"/>
      <c r="W2018" s="145"/>
      <c r="X2018" s="145"/>
      <c r="Y2018" s="145"/>
      <c r="Z2018" s="145"/>
      <c r="AA2018" s="145"/>
      <c r="AB2018" s="145"/>
      <c r="AC2018" s="169"/>
      <c r="AD2018" s="169"/>
      <c r="AE2018" s="169"/>
      <c r="AF2018" s="169"/>
      <c r="AG2018" s="169"/>
      <c r="AH2018" s="170"/>
      <c r="AI2018" s="145"/>
      <c r="AJ2018" s="145"/>
      <c r="AK2018" s="145"/>
      <c r="AL2018" s="145"/>
      <c r="AY2018" s="171"/>
      <c r="AZ2018" s="167"/>
      <c r="BA2018" s="172"/>
      <c r="BG2018" s="171"/>
      <c r="BH2018" s="167"/>
      <c r="BI2018" s="172"/>
      <c r="CG2018" s="430"/>
      <c r="CH2018" s="430"/>
      <c r="CL2018" s="147"/>
    </row>
    <row r="2019" spans="1:90" s="5" customFormat="1" x14ac:dyDescent="0.25">
      <c r="A2019" s="145"/>
      <c r="B2019" s="145"/>
      <c r="C2019" s="145"/>
      <c r="D2019" s="145"/>
      <c r="E2019" s="145"/>
      <c r="F2019" s="145"/>
      <c r="G2019" s="145"/>
      <c r="H2019" s="145"/>
      <c r="I2019" s="145"/>
      <c r="J2019" s="145"/>
      <c r="K2019" s="145"/>
      <c r="L2019" s="145"/>
      <c r="M2019" s="145"/>
      <c r="N2019" s="145"/>
      <c r="O2019" s="145"/>
      <c r="P2019" s="145"/>
      <c r="Q2019" s="145"/>
      <c r="R2019" s="145"/>
      <c r="S2019" s="145"/>
      <c r="T2019" s="145"/>
      <c r="U2019" s="145"/>
      <c r="V2019" s="145"/>
      <c r="W2019" s="145"/>
      <c r="X2019" s="145"/>
      <c r="Y2019" s="145"/>
      <c r="Z2019" s="145"/>
      <c r="AA2019" s="145"/>
      <c r="AB2019" s="145"/>
      <c r="AC2019" s="169"/>
      <c r="AD2019" s="169"/>
      <c r="AE2019" s="169"/>
      <c r="AF2019" s="169"/>
      <c r="AG2019" s="169"/>
      <c r="AH2019" s="170"/>
      <c r="AI2019" s="145"/>
      <c r="AJ2019" s="145"/>
      <c r="AK2019" s="145"/>
      <c r="AL2019" s="145"/>
      <c r="AY2019" s="171"/>
      <c r="AZ2019" s="167"/>
      <c r="BA2019" s="172"/>
      <c r="BG2019" s="171"/>
      <c r="BH2019" s="167"/>
      <c r="BI2019" s="172"/>
      <c r="CG2019" s="430"/>
      <c r="CH2019" s="430"/>
      <c r="CL2019" s="147"/>
    </row>
    <row r="2020" spans="1:90" s="5" customFormat="1" x14ac:dyDescent="0.25">
      <c r="A2020" s="145"/>
      <c r="B2020" s="145"/>
      <c r="C2020" s="145"/>
      <c r="D2020" s="145"/>
      <c r="E2020" s="145"/>
      <c r="F2020" s="145"/>
      <c r="G2020" s="145"/>
      <c r="H2020" s="145"/>
      <c r="I2020" s="145"/>
      <c r="J2020" s="145"/>
      <c r="K2020" s="145"/>
      <c r="L2020" s="145"/>
      <c r="M2020" s="145"/>
      <c r="N2020" s="145"/>
      <c r="O2020" s="145"/>
      <c r="P2020" s="145"/>
      <c r="Q2020" s="145"/>
      <c r="R2020" s="145"/>
      <c r="S2020" s="145"/>
      <c r="T2020" s="145"/>
      <c r="U2020" s="145"/>
      <c r="V2020" s="145"/>
      <c r="W2020" s="145"/>
      <c r="X2020" s="145"/>
      <c r="Y2020" s="145"/>
      <c r="Z2020" s="145"/>
      <c r="AA2020" s="145"/>
      <c r="AB2020" s="145"/>
      <c r="AC2020" s="169"/>
      <c r="AD2020" s="169"/>
      <c r="AE2020" s="169"/>
      <c r="AF2020" s="169"/>
      <c r="AG2020" s="169"/>
      <c r="AH2020" s="170"/>
      <c r="AI2020" s="145"/>
      <c r="AJ2020" s="145"/>
      <c r="AK2020" s="145"/>
      <c r="AL2020" s="145"/>
      <c r="AY2020" s="171"/>
      <c r="AZ2020" s="167"/>
      <c r="BA2020" s="172"/>
      <c r="BG2020" s="171"/>
      <c r="BH2020" s="167"/>
      <c r="BI2020" s="172"/>
      <c r="CG2020" s="430"/>
      <c r="CH2020" s="430"/>
      <c r="CL2020" s="147"/>
    </row>
    <row r="2021" spans="1:90" s="5" customFormat="1" x14ac:dyDescent="0.25">
      <c r="A2021" s="145"/>
      <c r="B2021" s="145"/>
      <c r="C2021" s="145"/>
      <c r="D2021" s="145"/>
      <c r="E2021" s="145"/>
      <c r="F2021" s="145"/>
      <c r="G2021" s="145"/>
      <c r="H2021" s="145"/>
      <c r="I2021" s="145"/>
      <c r="J2021" s="145"/>
      <c r="K2021" s="145"/>
      <c r="L2021" s="145"/>
      <c r="M2021" s="145"/>
      <c r="N2021" s="145"/>
      <c r="O2021" s="145"/>
      <c r="P2021" s="145"/>
      <c r="Q2021" s="145"/>
      <c r="R2021" s="145"/>
      <c r="S2021" s="145"/>
      <c r="T2021" s="145"/>
      <c r="U2021" s="145"/>
      <c r="V2021" s="145"/>
      <c r="W2021" s="145"/>
      <c r="X2021" s="145"/>
      <c r="Y2021" s="145"/>
      <c r="Z2021" s="145"/>
      <c r="AA2021" s="145"/>
      <c r="AB2021" s="145"/>
      <c r="AC2021" s="169"/>
      <c r="AD2021" s="169"/>
      <c r="AE2021" s="169"/>
      <c r="AF2021" s="169"/>
      <c r="AG2021" s="169"/>
      <c r="AH2021" s="170"/>
      <c r="AI2021" s="145"/>
      <c r="AJ2021" s="145"/>
      <c r="AK2021" s="145"/>
      <c r="AL2021" s="145"/>
      <c r="AY2021" s="171"/>
      <c r="AZ2021" s="167"/>
      <c r="BA2021" s="172"/>
      <c r="BG2021" s="171"/>
      <c r="BH2021" s="167"/>
      <c r="BI2021" s="172"/>
      <c r="CG2021" s="430"/>
      <c r="CH2021" s="430"/>
      <c r="CL2021" s="147"/>
    </row>
    <row r="2022" spans="1:90" s="5" customFormat="1" x14ac:dyDescent="0.25">
      <c r="A2022" s="145"/>
      <c r="B2022" s="145"/>
      <c r="C2022" s="145"/>
      <c r="D2022" s="145"/>
      <c r="E2022" s="145"/>
      <c r="F2022" s="145"/>
      <c r="G2022" s="145"/>
      <c r="H2022" s="145"/>
      <c r="I2022" s="145"/>
      <c r="J2022" s="145"/>
      <c r="K2022" s="145"/>
      <c r="L2022" s="145"/>
      <c r="M2022" s="145"/>
      <c r="N2022" s="145"/>
      <c r="O2022" s="145"/>
      <c r="P2022" s="145"/>
      <c r="Q2022" s="145"/>
      <c r="R2022" s="145"/>
      <c r="S2022" s="145"/>
      <c r="T2022" s="145"/>
      <c r="U2022" s="145"/>
      <c r="V2022" s="145"/>
      <c r="W2022" s="145"/>
      <c r="X2022" s="145"/>
      <c r="Y2022" s="145"/>
      <c r="Z2022" s="145"/>
      <c r="AA2022" s="145"/>
      <c r="AB2022" s="145"/>
      <c r="AC2022" s="169"/>
      <c r="AD2022" s="169"/>
      <c r="AE2022" s="169"/>
      <c r="AF2022" s="169"/>
      <c r="AG2022" s="169"/>
      <c r="AH2022" s="170"/>
      <c r="AI2022" s="145"/>
      <c r="AJ2022" s="145"/>
      <c r="AK2022" s="145"/>
      <c r="AL2022" s="145"/>
      <c r="AY2022" s="171"/>
      <c r="AZ2022" s="167"/>
      <c r="BA2022" s="172"/>
      <c r="BG2022" s="171"/>
      <c r="BH2022" s="167"/>
      <c r="BI2022" s="172"/>
      <c r="CG2022" s="430"/>
      <c r="CH2022" s="430"/>
      <c r="CL2022" s="147"/>
    </row>
    <row r="2023" spans="1:90" s="5" customFormat="1" x14ac:dyDescent="0.25">
      <c r="A2023" s="145"/>
      <c r="B2023" s="145"/>
      <c r="C2023" s="145"/>
      <c r="D2023" s="145"/>
      <c r="E2023" s="145"/>
      <c r="F2023" s="145"/>
      <c r="G2023" s="145"/>
      <c r="H2023" s="145"/>
      <c r="I2023" s="145"/>
      <c r="J2023" s="145"/>
      <c r="K2023" s="145"/>
      <c r="L2023" s="145"/>
      <c r="M2023" s="145"/>
      <c r="N2023" s="145"/>
      <c r="O2023" s="145"/>
      <c r="P2023" s="145"/>
      <c r="Q2023" s="145"/>
      <c r="R2023" s="145"/>
      <c r="S2023" s="145"/>
      <c r="T2023" s="145"/>
      <c r="U2023" s="145"/>
      <c r="V2023" s="145"/>
      <c r="W2023" s="145"/>
      <c r="X2023" s="145"/>
      <c r="Y2023" s="145"/>
      <c r="Z2023" s="145"/>
      <c r="AA2023" s="145"/>
      <c r="AB2023" s="145"/>
      <c r="AC2023" s="169"/>
      <c r="AD2023" s="169"/>
      <c r="AE2023" s="169"/>
      <c r="AF2023" s="169"/>
      <c r="AG2023" s="169"/>
      <c r="AH2023" s="170"/>
      <c r="AI2023" s="145"/>
      <c r="AJ2023" s="145"/>
      <c r="AK2023" s="145"/>
      <c r="AL2023" s="145"/>
      <c r="AY2023" s="171"/>
      <c r="AZ2023" s="167"/>
      <c r="BA2023" s="172"/>
      <c r="BG2023" s="171"/>
      <c r="BH2023" s="167"/>
      <c r="BI2023" s="172"/>
      <c r="CG2023" s="430"/>
      <c r="CH2023" s="430"/>
      <c r="CL2023" s="147"/>
    </row>
    <row r="2024" spans="1:90" s="5" customFormat="1" x14ac:dyDescent="0.25">
      <c r="A2024" s="145"/>
      <c r="B2024" s="145"/>
      <c r="C2024" s="145"/>
      <c r="D2024" s="145"/>
      <c r="E2024" s="145"/>
      <c r="F2024" s="145"/>
      <c r="G2024" s="145"/>
      <c r="H2024" s="145"/>
      <c r="I2024" s="145"/>
      <c r="J2024" s="145"/>
      <c r="K2024" s="145"/>
      <c r="L2024" s="145"/>
      <c r="M2024" s="145"/>
      <c r="N2024" s="145"/>
      <c r="O2024" s="145"/>
      <c r="P2024" s="145"/>
      <c r="Q2024" s="145"/>
      <c r="R2024" s="145"/>
      <c r="S2024" s="145"/>
      <c r="T2024" s="145"/>
      <c r="U2024" s="145"/>
      <c r="V2024" s="145"/>
      <c r="W2024" s="145"/>
      <c r="X2024" s="145"/>
      <c r="Y2024" s="145"/>
      <c r="Z2024" s="145"/>
      <c r="AA2024" s="145"/>
      <c r="AB2024" s="145"/>
      <c r="AC2024" s="169"/>
      <c r="AD2024" s="169"/>
      <c r="AE2024" s="169"/>
      <c r="AF2024" s="169"/>
      <c r="AG2024" s="169"/>
      <c r="AH2024" s="170"/>
      <c r="AI2024" s="145"/>
      <c r="AJ2024" s="145"/>
      <c r="AK2024" s="145"/>
      <c r="AL2024" s="145"/>
      <c r="AY2024" s="171"/>
      <c r="AZ2024" s="167"/>
      <c r="BA2024" s="172"/>
      <c r="BG2024" s="171"/>
      <c r="BH2024" s="167"/>
      <c r="BI2024" s="172"/>
      <c r="CG2024" s="430"/>
      <c r="CH2024" s="430"/>
      <c r="CL2024" s="147"/>
    </row>
    <row r="2025" spans="1:90" s="5" customFormat="1" x14ac:dyDescent="0.25">
      <c r="A2025" s="145"/>
      <c r="B2025" s="145"/>
      <c r="C2025" s="145"/>
      <c r="D2025" s="145"/>
      <c r="E2025" s="145"/>
      <c r="F2025" s="145"/>
      <c r="G2025" s="145"/>
      <c r="H2025" s="145"/>
      <c r="I2025" s="145"/>
      <c r="J2025" s="145"/>
      <c r="K2025" s="145"/>
      <c r="L2025" s="145"/>
      <c r="M2025" s="145"/>
      <c r="N2025" s="145"/>
      <c r="O2025" s="145"/>
      <c r="P2025" s="145"/>
      <c r="Q2025" s="145"/>
      <c r="R2025" s="145"/>
      <c r="S2025" s="145"/>
      <c r="T2025" s="145"/>
      <c r="U2025" s="145"/>
      <c r="V2025" s="145"/>
      <c r="W2025" s="145"/>
      <c r="X2025" s="145"/>
      <c r="Y2025" s="145"/>
      <c r="Z2025" s="145"/>
      <c r="AA2025" s="145"/>
      <c r="AB2025" s="145"/>
      <c r="AC2025" s="169"/>
      <c r="AD2025" s="169"/>
      <c r="AE2025" s="169"/>
      <c r="AF2025" s="169"/>
      <c r="AG2025" s="169"/>
      <c r="AH2025" s="170"/>
      <c r="AI2025" s="145"/>
      <c r="AJ2025" s="145"/>
      <c r="AK2025" s="145"/>
      <c r="AL2025" s="145"/>
      <c r="AY2025" s="171"/>
      <c r="AZ2025" s="167"/>
      <c r="BA2025" s="172"/>
      <c r="BG2025" s="171"/>
      <c r="BH2025" s="167"/>
      <c r="BI2025" s="172"/>
      <c r="CG2025" s="430"/>
      <c r="CH2025" s="430"/>
      <c r="CL2025" s="147"/>
    </row>
    <row r="2026" spans="1:90" s="5" customFormat="1" x14ac:dyDescent="0.25">
      <c r="A2026" s="145"/>
      <c r="B2026" s="145"/>
      <c r="C2026" s="145"/>
      <c r="D2026" s="145"/>
      <c r="E2026" s="145"/>
      <c r="F2026" s="145"/>
      <c r="G2026" s="145"/>
      <c r="H2026" s="145"/>
      <c r="I2026" s="145"/>
      <c r="J2026" s="145"/>
      <c r="K2026" s="145"/>
      <c r="L2026" s="145"/>
      <c r="M2026" s="145"/>
      <c r="N2026" s="145"/>
      <c r="O2026" s="145"/>
      <c r="P2026" s="145"/>
      <c r="Q2026" s="145"/>
      <c r="R2026" s="145"/>
      <c r="S2026" s="145"/>
      <c r="T2026" s="145"/>
      <c r="U2026" s="145"/>
      <c r="V2026" s="145"/>
      <c r="W2026" s="145"/>
      <c r="X2026" s="145"/>
      <c r="Y2026" s="145"/>
      <c r="Z2026" s="145"/>
      <c r="AA2026" s="145"/>
      <c r="AB2026" s="145"/>
      <c r="AC2026" s="169"/>
      <c r="AD2026" s="169"/>
      <c r="AE2026" s="169"/>
      <c r="AF2026" s="169"/>
      <c r="AG2026" s="169"/>
      <c r="AH2026" s="170"/>
      <c r="AI2026" s="145"/>
      <c r="AJ2026" s="145"/>
      <c r="AK2026" s="145"/>
      <c r="AL2026" s="145"/>
      <c r="AY2026" s="171"/>
      <c r="AZ2026" s="167"/>
      <c r="BA2026" s="172"/>
      <c r="BG2026" s="171"/>
      <c r="BH2026" s="167"/>
      <c r="BI2026" s="172"/>
      <c r="CG2026" s="430"/>
      <c r="CH2026" s="430"/>
      <c r="CL2026" s="147"/>
    </row>
    <row r="2027" spans="1:90" s="5" customFormat="1" x14ac:dyDescent="0.25">
      <c r="A2027" s="145"/>
      <c r="B2027" s="145"/>
      <c r="C2027" s="145"/>
      <c r="D2027" s="145"/>
      <c r="E2027" s="145"/>
      <c r="F2027" s="145"/>
      <c r="G2027" s="145"/>
      <c r="H2027" s="145"/>
      <c r="I2027" s="145"/>
      <c r="J2027" s="145"/>
      <c r="K2027" s="145"/>
      <c r="L2027" s="145"/>
      <c r="M2027" s="145"/>
      <c r="N2027" s="145"/>
      <c r="O2027" s="145"/>
      <c r="P2027" s="145"/>
      <c r="Q2027" s="145"/>
      <c r="R2027" s="145"/>
      <c r="S2027" s="145"/>
      <c r="T2027" s="145"/>
      <c r="U2027" s="145"/>
      <c r="V2027" s="145"/>
      <c r="W2027" s="145"/>
      <c r="X2027" s="145"/>
      <c r="Y2027" s="145"/>
      <c r="Z2027" s="145"/>
      <c r="AA2027" s="145"/>
      <c r="AB2027" s="145"/>
      <c r="AC2027" s="169"/>
      <c r="AD2027" s="169"/>
      <c r="AE2027" s="169"/>
      <c r="AF2027" s="169"/>
      <c r="AG2027" s="169"/>
      <c r="AH2027" s="170"/>
      <c r="AI2027" s="145"/>
      <c r="AJ2027" s="145"/>
      <c r="AK2027" s="145"/>
      <c r="AL2027" s="145"/>
      <c r="AY2027" s="171"/>
      <c r="AZ2027" s="167"/>
      <c r="BA2027" s="172"/>
      <c r="BG2027" s="171"/>
      <c r="BH2027" s="167"/>
      <c r="BI2027" s="172"/>
      <c r="CG2027" s="430"/>
      <c r="CH2027" s="430"/>
      <c r="CL2027" s="147"/>
    </row>
    <row r="2028" spans="1:90" s="5" customFormat="1" x14ac:dyDescent="0.25">
      <c r="A2028" s="145"/>
      <c r="B2028" s="145"/>
      <c r="C2028" s="145"/>
      <c r="D2028" s="145"/>
      <c r="E2028" s="145"/>
      <c r="F2028" s="145"/>
      <c r="G2028" s="145"/>
      <c r="H2028" s="145"/>
      <c r="I2028" s="145"/>
      <c r="J2028" s="145"/>
      <c r="K2028" s="145"/>
      <c r="L2028" s="145"/>
      <c r="M2028" s="145"/>
      <c r="N2028" s="145"/>
      <c r="O2028" s="145"/>
      <c r="P2028" s="145"/>
      <c r="Q2028" s="145"/>
      <c r="R2028" s="145"/>
      <c r="S2028" s="145"/>
      <c r="T2028" s="145"/>
      <c r="U2028" s="145"/>
      <c r="V2028" s="145"/>
      <c r="W2028" s="145"/>
      <c r="X2028" s="145"/>
      <c r="Y2028" s="145"/>
      <c r="Z2028" s="145"/>
      <c r="AA2028" s="145"/>
      <c r="AB2028" s="145"/>
      <c r="AC2028" s="169"/>
      <c r="AD2028" s="169"/>
      <c r="AE2028" s="169"/>
      <c r="AF2028" s="169"/>
      <c r="AG2028" s="169"/>
      <c r="AH2028" s="170"/>
      <c r="AI2028" s="145"/>
      <c r="AJ2028" s="145"/>
      <c r="AK2028" s="145"/>
      <c r="AL2028" s="145"/>
      <c r="AY2028" s="171"/>
      <c r="AZ2028" s="167"/>
      <c r="BA2028" s="172"/>
      <c r="BG2028" s="171"/>
      <c r="BH2028" s="167"/>
      <c r="BI2028" s="172"/>
      <c r="CG2028" s="430"/>
      <c r="CH2028" s="430"/>
      <c r="CL2028" s="147"/>
    </row>
    <row r="2029" spans="1:90" s="5" customFormat="1" x14ac:dyDescent="0.25">
      <c r="A2029" s="145"/>
      <c r="B2029" s="145"/>
      <c r="C2029" s="145"/>
      <c r="D2029" s="145"/>
      <c r="E2029" s="145"/>
      <c r="F2029" s="145"/>
      <c r="G2029" s="145"/>
      <c r="H2029" s="145"/>
      <c r="I2029" s="145"/>
      <c r="J2029" s="145"/>
      <c r="K2029" s="145"/>
      <c r="L2029" s="145"/>
      <c r="M2029" s="145"/>
      <c r="N2029" s="145"/>
      <c r="O2029" s="145"/>
      <c r="P2029" s="145"/>
      <c r="Q2029" s="145"/>
      <c r="R2029" s="145"/>
      <c r="S2029" s="145"/>
      <c r="T2029" s="145"/>
      <c r="U2029" s="145"/>
      <c r="V2029" s="145"/>
      <c r="W2029" s="145"/>
      <c r="X2029" s="145"/>
      <c r="Y2029" s="145"/>
      <c r="Z2029" s="145"/>
      <c r="AA2029" s="145"/>
      <c r="AB2029" s="145"/>
      <c r="AC2029" s="169"/>
      <c r="AD2029" s="169"/>
      <c r="AE2029" s="169"/>
      <c r="AF2029" s="169"/>
      <c r="AG2029" s="169"/>
      <c r="AH2029" s="170"/>
      <c r="AI2029" s="145"/>
      <c r="AJ2029" s="145"/>
      <c r="AK2029" s="145"/>
      <c r="AL2029" s="145"/>
      <c r="AY2029" s="171"/>
      <c r="AZ2029" s="167"/>
      <c r="BA2029" s="172"/>
      <c r="BG2029" s="171"/>
      <c r="BH2029" s="167"/>
      <c r="BI2029" s="172"/>
      <c r="CG2029" s="430"/>
      <c r="CH2029" s="430"/>
      <c r="CL2029" s="147"/>
    </row>
    <row r="2030" spans="1:90" s="5" customFormat="1" x14ac:dyDescent="0.25">
      <c r="A2030" s="145"/>
      <c r="B2030" s="145"/>
      <c r="C2030" s="145"/>
      <c r="D2030" s="145"/>
      <c r="E2030" s="145"/>
      <c r="F2030" s="145"/>
      <c r="G2030" s="145"/>
      <c r="H2030" s="145"/>
      <c r="I2030" s="145"/>
      <c r="J2030" s="145"/>
      <c r="K2030" s="145"/>
      <c r="L2030" s="145"/>
      <c r="M2030" s="145"/>
      <c r="N2030" s="145"/>
      <c r="O2030" s="145"/>
      <c r="P2030" s="145"/>
      <c r="Q2030" s="145"/>
      <c r="R2030" s="145"/>
      <c r="S2030" s="145"/>
      <c r="T2030" s="145"/>
      <c r="U2030" s="145"/>
      <c r="V2030" s="145"/>
      <c r="W2030" s="145"/>
      <c r="X2030" s="145"/>
      <c r="Y2030" s="145"/>
      <c r="Z2030" s="145"/>
      <c r="AA2030" s="145"/>
      <c r="AB2030" s="145"/>
      <c r="AC2030" s="169"/>
      <c r="AD2030" s="169"/>
      <c r="AE2030" s="169"/>
      <c r="AF2030" s="169"/>
      <c r="AG2030" s="169"/>
      <c r="AH2030" s="170"/>
      <c r="AI2030" s="145"/>
      <c r="AJ2030" s="145"/>
      <c r="AK2030" s="145"/>
      <c r="AL2030" s="145"/>
      <c r="AY2030" s="171"/>
      <c r="AZ2030" s="167"/>
      <c r="BA2030" s="172"/>
      <c r="BG2030" s="171"/>
      <c r="BH2030" s="167"/>
      <c r="BI2030" s="172"/>
      <c r="CG2030" s="430"/>
      <c r="CH2030" s="430"/>
      <c r="CL2030" s="147"/>
    </row>
    <row r="2031" spans="1:90" s="5" customFormat="1" x14ac:dyDescent="0.25">
      <c r="A2031" s="145"/>
      <c r="B2031" s="145"/>
      <c r="C2031" s="145"/>
      <c r="D2031" s="145"/>
      <c r="E2031" s="145"/>
      <c r="F2031" s="145"/>
      <c r="G2031" s="145"/>
      <c r="H2031" s="145"/>
      <c r="I2031" s="145"/>
      <c r="J2031" s="145"/>
      <c r="K2031" s="145"/>
      <c r="L2031" s="145"/>
      <c r="M2031" s="145"/>
      <c r="N2031" s="145"/>
      <c r="O2031" s="145"/>
      <c r="P2031" s="145"/>
      <c r="Q2031" s="145"/>
      <c r="R2031" s="145"/>
      <c r="S2031" s="145"/>
      <c r="T2031" s="145"/>
      <c r="U2031" s="145"/>
      <c r="V2031" s="145"/>
      <c r="W2031" s="145"/>
      <c r="X2031" s="145"/>
      <c r="Y2031" s="145"/>
      <c r="Z2031" s="145"/>
      <c r="AA2031" s="145"/>
      <c r="AB2031" s="145"/>
      <c r="AC2031" s="169"/>
      <c r="AD2031" s="169"/>
      <c r="AE2031" s="169"/>
      <c r="AF2031" s="169"/>
      <c r="AG2031" s="169"/>
      <c r="AH2031" s="170"/>
      <c r="AI2031" s="145"/>
      <c r="AJ2031" s="145"/>
      <c r="AK2031" s="145"/>
      <c r="AL2031" s="145"/>
      <c r="AY2031" s="171"/>
      <c r="AZ2031" s="167"/>
      <c r="BA2031" s="172"/>
      <c r="BG2031" s="171"/>
      <c r="BH2031" s="167"/>
      <c r="BI2031" s="172"/>
      <c r="CG2031" s="430"/>
      <c r="CH2031" s="430"/>
      <c r="CL2031" s="147"/>
    </row>
    <row r="2032" spans="1:90" s="5" customFormat="1" x14ac:dyDescent="0.25">
      <c r="A2032" s="145"/>
      <c r="B2032" s="145"/>
      <c r="C2032" s="145"/>
      <c r="D2032" s="145"/>
      <c r="E2032" s="145"/>
      <c r="F2032" s="145"/>
      <c r="G2032" s="145"/>
      <c r="H2032" s="145"/>
      <c r="I2032" s="145"/>
      <c r="J2032" s="145"/>
      <c r="K2032" s="145"/>
      <c r="L2032" s="145"/>
      <c r="M2032" s="145"/>
      <c r="N2032" s="145"/>
      <c r="O2032" s="145"/>
      <c r="P2032" s="145"/>
      <c r="Q2032" s="145"/>
      <c r="R2032" s="145"/>
      <c r="S2032" s="145"/>
      <c r="T2032" s="145"/>
      <c r="U2032" s="145"/>
      <c r="V2032" s="145"/>
      <c r="W2032" s="145"/>
      <c r="X2032" s="145"/>
      <c r="Y2032" s="145"/>
      <c r="Z2032" s="145"/>
      <c r="AA2032" s="145"/>
      <c r="AB2032" s="145"/>
      <c r="AC2032" s="169"/>
      <c r="AD2032" s="169"/>
      <c r="AE2032" s="169"/>
      <c r="AF2032" s="169"/>
      <c r="AG2032" s="169"/>
      <c r="AH2032" s="170"/>
      <c r="AI2032" s="145"/>
      <c r="AJ2032" s="145"/>
      <c r="AK2032" s="145"/>
      <c r="AL2032" s="145"/>
      <c r="AY2032" s="171"/>
      <c r="AZ2032" s="167"/>
      <c r="BA2032" s="172"/>
      <c r="BG2032" s="171"/>
      <c r="BH2032" s="167"/>
      <c r="BI2032" s="172"/>
      <c r="CG2032" s="430"/>
      <c r="CH2032" s="430"/>
      <c r="CL2032" s="147"/>
    </row>
    <row r="2033" spans="1:90" s="5" customFormat="1" x14ac:dyDescent="0.25">
      <c r="A2033" s="145"/>
      <c r="B2033" s="145"/>
      <c r="C2033" s="145"/>
      <c r="D2033" s="145"/>
      <c r="E2033" s="145"/>
      <c r="F2033" s="145"/>
      <c r="G2033" s="145"/>
      <c r="H2033" s="145"/>
      <c r="I2033" s="145"/>
      <c r="J2033" s="145"/>
      <c r="K2033" s="145"/>
      <c r="L2033" s="145"/>
      <c r="M2033" s="145"/>
      <c r="N2033" s="145"/>
      <c r="O2033" s="145"/>
      <c r="P2033" s="145"/>
      <c r="Q2033" s="145"/>
      <c r="R2033" s="145"/>
      <c r="S2033" s="145"/>
      <c r="T2033" s="145"/>
      <c r="U2033" s="145"/>
      <c r="V2033" s="145"/>
      <c r="W2033" s="145"/>
      <c r="X2033" s="145"/>
      <c r="Y2033" s="145"/>
      <c r="Z2033" s="145"/>
      <c r="AA2033" s="145"/>
      <c r="AB2033" s="145"/>
      <c r="AC2033" s="169"/>
      <c r="AD2033" s="169"/>
      <c r="AE2033" s="169"/>
      <c r="AF2033" s="169"/>
      <c r="AG2033" s="169"/>
      <c r="AH2033" s="170"/>
      <c r="AI2033" s="145"/>
      <c r="AJ2033" s="145"/>
      <c r="AK2033" s="145"/>
      <c r="AL2033" s="145"/>
      <c r="AY2033" s="171"/>
      <c r="AZ2033" s="167"/>
      <c r="BA2033" s="172"/>
      <c r="BG2033" s="171"/>
      <c r="BH2033" s="167"/>
      <c r="BI2033" s="172"/>
      <c r="CG2033" s="430"/>
      <c r="CH2033" s="430"/>
      <c r="CL2033" s="147"/>
    </row>
    <row r="2034" spans="1:90" s="5" customFormat="1" x14ac:dyDescent="0.25">
      <c r="A2034" s="145"/>
      <c r="B2034" s="145"/>
      <c r="C2034" s="145"/>
      <c r="D2034" s="145"/>
      <c r="E2034" s="145"/>
      <c r="F2034" s="145"/>
      <c r="G2034" s="145"/>
      <c r="H2034" s="145"/>
      <c r="I2034" s="145"/>
      <c r="J2034" s="145"/>
      <c r="K2034" s="145"/>
      <c r="L2034" s="145"/>
      <c r="M2034" s="145"/>
      <c r="N2034" s="145"/>
      <c r="O2034" s="145"/>
      <c r="P2034" s="145"/>
      <c r="Q2034" s="145"/>
      <c r="R2034" s="145"/>
      <c r="S2034" s="145"/>
      <c r="T2034" s="145"/>
      <c r="U2034" s="145"/>
      <c r="V2034" s="145"/>
      <c r="W2034" s="145"/>
      <c r="X2034" s="145"/>
      <c r="Y2034" s="145"/>
      <c r="Z2034" s="145"/>
      <c r="AA2034" s="145"/>
      <c r="AB2034" s="145"/>
      <c r="AC2034" s="169"/>
      <c r="AD2034" s="169"/>
      <c r="AE2034" s="169"/>
      <c r="AF2034" s="169"/>
      <c r="AG2034" s="169"/>
      <c r="AH2034" s="170"/>
      <c r="AI2034" s="145"/>
      <c r="AJ2034" s="145"/>
      <c r="AK2034" s="145"/>
      <c r="AL2034" s="145"/>
      <c r="AY2034" s="171"/>
      <c r="AZ2034" s="167"/>
      <c r="BA2034" s="172"/>
      <c r="BG2034" s="171"/>
      <c r="BH2034" s="167"/>
      <c r="BI2034" s="172"/>
      <c r="CG2034" s="430"/>
      <c r="CH2034" s="430"/>
      <c r="CL2034" s="147"/>
    </row>
    <row r="2035" spans="1:90" s="5" customFormat="1" x14ac:dyDescent="0.25">
      <c r="A2035" s="145"/>
      <c r="B2035" s="145"/>
      <c r="C2035" s="145"/>
      <c r="D2035" s="145"/>
      <c r="E2035" s="145"/>
      <c r="F2035" s="145"/>
      <c r="G2035" s="145"/>
      <c r="H2035" s="145"/>
      <c r="I2035" s="145"/>
      <c r="J2035" s="145"/>
      <c r="K2035" s="145"/>
      <c r="L2035" s="145"/>
      <c r="M2035" s="145"/>
      <c r="N2035" s="145"/>
      <c r="O2035" s="145"/>
      <c r="P2035" s="145"/>
      <c r="Q2035" s="145"/>
      <c r="R2035" s="145"/>
      <c r="S2035" s="145"/>
      <c r="T2035" s="145"/>
      <c r="U2035" s="145"/>
      <c r="V2035" s="145"/>
      <c r="W2035" s="145"/>
      <c r="X2035" s="145"/>
      <c r="Y2035" s="145"/>
      <c r="Z2035" s="145"/>
      <c r="AA2035" s="145"/>
      <c r="AB2035" s="145"/>
      <c r="AC2035" s="169"/>
      <c r="AD2035" s="169"/>
      <c r="AE2035" s="169"/>
      <c r="AF2035" s="169"/>
      <c r="AG2035" s="169"/>
      <c r="AH2035" s="170"/>
      <c r="AI2035" s="145"/>
      <c r="AJ2035" s="145"/>
      <c r="AK2035" s="145"/>
      <c r="AL2035" s="145"/>
      <c r="AY2035" s="171"/>
      <c r="AZ2035" s="167"/>
      <c r="BA2035" s="172"/>
      <c r="BG2035" s="171"/>
      <c r="BH2035" s="167"/>
      <c r="BI2035" s="172"/>
      <c r="CG2035" s="430"/>
      <c r="CH2035" s="430"/>
      <c r="CL2035" s="147"/>
    </row>
    <row r="2036" spans="1:90" s="5" customFormat="1" x14ac:dyDescent="0.25">
      <c r="A2036" s="145"/>
      <c r="B2036" s="145"/>
      <c r="C2036" s="145"/>
      <c r="D2036" s="145"/>
      <c r="E2036" s="145"/>
      <c r="F2036" s="145"/>
      <c r="G2036" s="145"/>
      <c r="H2036" s="145"/>
      <c r="I2036" s="145"/>
      <c r="J2036" s="145"/>
      <c r="K2036" s="145"/>
      <c r="L2036" s="145"/>
      <c r="M2036" s="145"/>
      <c r="N2036" s="145"/>
      <c r="O2036" s="145"/>
      <c r="P2036" s="145"/>
      <c r="Q2036" s="145"/>
      <c r="R2036" s="145"/>
      <c r="S2036" s="145"/>
      <c r="T2036" s="145"/>
      <c r="U2036" s="145"/>
      <c r="V2036" s="145"/>
      <c r="W2036" s="145"/>
      <c r="X2036" s="145"/>
      <c r="Y2036" s="145"/>
      <c r="Z2036" s="145"/>
      <c r="AA2036" s="145"/>
      <c r="AB2036" s="145"/>
      <c r="AC2036" s="169"/>
      <c r="AD2036" s="169"/>
      <c r="AE2036" s="169"/>
      <c r="AF2036" s="169"/>
      <c r="AG2036" s="169"/>
      <c r="AH2036" s="170"/>
      <c r="AI2036" s="145"/>
      <c r="AJ2036" s="145"/>
      <c r="AK2036" s="145"/>
      <c r="AL2036" s="145"/>
      <c r="AY2036" s="171"/>
      <c r="AZ2036" s="167"/>
      <c r="BA2036" s="172"/>
      <c r="BG2036" s="171"/>
      <c r="BH2036" s="167"/>
      <c r="BI2036" s="172"/>
      <c r="CG2036" s="430"/>
      <c r="CH2036" s="430"/>
      <c r="CL2036" s="147"/>
    </row>
    <row r="2037" spans="1:90" s="5" customFormat="1" x14ac:dyDescent="0.25">
      <c r="A2037" s="145"/>
      <c r="B2037" s="145"/>
      <c r="C2037" s="145"/>
      <c r="D2037" s="145"/>
      <c r="E2037" s="145"/>
      <c r="F2037" s="145"/>
      <c r="G2037" s="145"/>
      <c r="H2037" s="145"/>
      <c r="I2037" s="145"/>
      <c r="J2037" s="145"/>
      <c r="K2037" s="145"/>
      <c r="L2037" s="145"/>
      <c r="M2037" s="145"/>
      <c r="N2037" s="145"/>
      <c r="O2037" s="145"/>
      <c r="P2037" s="145"/>
      <c r="Q2037" s="145"/>
      <c r="R2037" s="145"/>
      <c r="S2037" s="145"/>
      <c r="T2037" s="145"/>
      <c r="U2037" s="145"/>
      <c r="V2037" s="145"/>
      <c r="W2037" s="145"/>
      <c r="X2037" s="145"/>
      <c r="Y2037" s="145"/>
      <c r="Z2037" s="145"/>
      <c r="AA2037" s="145"/>
      <c r="AB2037" s="145"/>
      <c r="AC2037" s="169"/>
      <c r="AD2037" s="169"/>
      <c r="AE2037" s="169"/>
      <c r="AF2037" s="169"/>
      <c r="AG2037" s="169"/>
      <c r="AH2037" s="170"/>
      <c r="AI2037" s="145"/>
      <c r="AJ2037" s="145"/>
      <c r="AK2037" s="145"/>
      <c r="AL2037" s="145"/>
      <c r="AY2037" s="171"/>
      <c r="AZ2037" s="167"/>
      <c r="BA2037" s="172"/>
      <c r="BG2037" s="171"/>
      <c r="BH2037" s="167"/>
      <c r="BI2037" s="172"/>
      <c r="CG2037" s="430"/>
      <c r="CH2037" s="430"/>
      <c r="CL2037" s="147"/>
    </row>
    <row r="2038" spans="1:90" s="5" customFormat="1" x14ac:dyDescent="0.25">
      <c r="A2038" s="145"/>
      <c r="B2038" s="145"/>
      <c r="C2038" s="145"/>
      <c r="D2038" s="145"/>
      <c r="E2038" s="145"/>
      <c r="F2038" s="145"/>
      <c r="G2038" s="145"/>
      <c r="H2038" s="145"/>
      <c r="I2038" s="145"/>
      <c r="J2038" s="145"/>
      <c r="K2038" s="145"/>
      <c r="L2038" s="145"/>
      <c r="M2038" s="145"/>
      <c r="N2038" s="145"/>
      <c r="O2038" s="145"/>
      <c r="P2038" s="145"/>
      <c r="Q2038" s="145"/>
      <c r="R2038" s="145"/>
      <c r="S2038" s="145"/>
      <c r="T2038" s="145"/>
      <c r="U2038" s="145"/>
      <c r="V2038" s="145"/>
      <c r="W2038" s="145"/>
      <c r="X2038" s="145"/>
      <c r="Y2038" s="145"/>
      <c r="Z2038" s="145"/>
      <c r="AA2038" s="145"/>
      <c r="AB2038" s="145"/>
      <c r="AC2038" s="169"/>
      <c r="AD2038" s="169"/>
      <c r="AE2038" s="169"/>
      <c r="AF2038" s="169"/>
      <c r="AG2038" s="169"/>
      <c r="AH2038" s="170"/>
      <c r="AI2038" s="145"/>
      <c r="AJ2038" s="145"/>
      <c r="AK2038" s="145"/>
      <c r="AL2038" s="145"/>
      <c r="AY2038" s="171"/>
      <c r="AZ2038" s="167"/>
      <c r="BA2038" s="172"/>
      <c r="BG2038" s="171"/>
      <c r="BH2038" s="167"/>
      <c r="BI2038" s="172"/>
      <c r="CG2038" s="430"/>
      <c r="CH2038" s="430"/>
      <c r="CL2038" s="147"/>
    </row>
    <row r="2039" spans="1:90" s="5" customFormat="1" x14ac:dyDescent="0.25">
      <c r="A2039" s="145"/>
      <c r="B2039" s="145"/>
      <c r="C2039" s="145"/>
      <c r="D2039" s="145"/>
      <c r="E2039" s="145"/>
      <c r="F2039" s="145"/>
      <c r="G2039" s="145"/>
      <c r="H2039" s="145"/>
      <c r="I2039" s="145"/>
      <c r="J2039" s="145"/>
      <c r="K2039" s="145"/>
      <c r="L2039" s="145"/>
      <c r="M2039" s="145"/>
      <c r="N2039" s="145"/>
      <c r="O2039" s="145"/>
      <c r="P2039" s="145"/>
      <c r="Q2039" s="145"/>
      <c r="R2039" s="145"/>
      <c r="S2039" s="145"/>
      <c r="T2039" s="145"/>
      <c r="U2039" s="145"/>
      <c r="V2039" s="145"/>
      <c r="W2039" s="145"/>
      <c r="X2039" s="145"/>
      <c r="Y2039" s="145"/>
      <c r="Z2039" s="145"/>
      <c r="AA2039" s="145"/>
      <c r="AB2039" s="145"/>
      <c r="AC2039" s="169"/>
      <c r="AD2039" s="169"/>
      <c r="AE2039" s="169"/>
      <c r="AF2039" s="169"/>
      <c r="AG2039" s="169"/>
      <c r="AH2039" s="170"/>
      <c r="AI2039" s="145"/>
      <c r="AJ2039" s="145"/>
      <c r="AK2039" s="145"/>
      <c r="AL2039" s="145"/>
      <c r="AY2039" s="171"/>
      <c r="AZ2039" s="167"/>
      <c r="BA2039" s="172"/>
      <c r="BG2039" s="171"/>
      <c r="BH2039" s="167"/>
      <c r="BI2039" s="172"/>
      <c r="CG2039" s="430"/>
      <c r="CH2039" s="430"/>
      <c r="CL2039" s="147"/>
    </row>
    <row r="2040" spans="1:90" s="5" customFormat="1" x14ac:dyDescent="0.25">
      <c r="A2040" s="145"/>
      <c r="B2040" s="145"/>
      <c r="C2040" s="145"/>
      <c r="D2040" s="145"/>
      <c r="E2040" s="145"/>
      <c r="F2040" s="145"/>
      <c r="G2040" s="145"/>
      <c r="H2040" s="145"/>
      <c r="I2040" s="145"/>
      <c r="J2040" s="145"/>
      <c r="K2040" s="145"/>
      <c r="L2040" s="145"/>
      <c r="M2040" s="145"/>
      <c r="N2040" s="145"/>
      <c r="O2040" s="145"/>
      <c r="P2040" s="145"/>
      <c r="Q2040" s="145"/>
      <c r="R2040" s="145"/>
      <c r="S2040" s="145"/>
      <c r="T2040" s="145"/>
      <c r="U2040" s="145"/>
      <c r="V2040" s="145"/>
      <c r="W2040" s="145"/>
      <c r="X2040" s="145"/>
      <c r="Y2040" s="145"/>
      <c r="Z2040" s="145"/>
      <c r="AA2040" s="145"/>
      <c r="AB2040" s="145"/>
      <c r="AC2040" s="169"/>
      <c r="AD2040" s="169"/>
      <c r="AE2040" s="169"/>
      <c r="AF2040" s="169"/>
      <c r="AG2040" s="169"/>
      <c r="AH2040" s="170"/>
      <c r="AI2040" s="145"/>
      <c r="AJ2040" s="145"/>
      <c r="AK2040" s="145"/>
      <c r="AL2040" s="145"/>
      <c r="AY2040" s="171"/>
      <c r="AZ2040" s="167"/>
      <c r="BA2040" s="172"/>
      <c r="BG2040" s="171"/>
      <c r="BH2040" s="167"/>
      <c r="BI2040" s="172"/>
      <c r="CG2040" s="430"/>
      <c r="CH2040" s="430"/>
      <c r="CL2040" s="147"/>
    </row>
    <row r="2041" spans="1:90" s="5" customFormat="1" x14ac:dyDescent="0.25">
      <c r="A2041" s="145"/>
      <c r="B2041" s="145"/>
      <c r="C2041" s="145"/>
      <c r="D2041" s="145"/>
      <c r="E2041" s="145"/>
      <c r="F2041" s="145"/>
      <c r="G2041" s="145"/>
      <c r="H2041" s="145"/>
      <c r="I2041" s="145"/>
      <c r="J2041" s="145"/>
      <c r="K2041" s="145"/>
      <c r="L2041" s="145"/>
      <c r="M2041" s="145"/>
      <c r="N2041" s="145"/>
      <c r="O2041" s="145"/>
      <c r="P2041" s="145"/>
      <c r="Q2041" s="145"/>
      <c r="R2041" s="145"/>
      <c r="S2041" s="145"/>
      <c r="T2041" s="145"/>
      <c r="U2041" s="145"/>
      <c r="V2041" s="145"/>
      <c r="W2041" s="145"/>
      <c r="X2041" s="145"/>
      <c r="Y2041" s="145"/>
      <c r="Z2041" s="145"/>
      <c r="AA2041" s="145"/>
      <c r="AB2041" s="145"/>
      <c r="AC2041" s="169"/>
      <c r="AD2041" s="169"/>
      <c r="AE2041" s="169"/>
      <c r="AF2041" s="169"/>
      <c r="AG2041" s="169"/>
      <c r="AH2041" s="170"/>
      <c r="AI2041" s="145"/>
      <c r="AJ2041" s="145"/>
      <c r="AK2041" s="145"/>
      <c r="AL2041" s="145"/>
      <c r="AY2041" s="171"/>
      <c r="AZ2041" s="167"/>
      <c r="BA2041" s="172"/>
      <c r="BG2041" s="171"/>
      <c r="BH2041" s="167"/>
      <c r="BI2041" s="172"/>
      <c r="CG2041" s="430"/>
      <c r="CH2041" s="430"/>
      <c r="CL2041" s="147"/>
    </row>
    <row r="2042" spans="1:90" s="5" customFormat="1" x14ac:dyDescent="0.25">
      <c r="A2042" s="145"/>
      <c r="B2042" s="145"/>
      <c r="C2042" s="145"/>
      <c r="D2042" s="145"/>
      <c r="E2042" s="145"/>
      <c r="F2042" s="145"/>
      <c r="G2042" s="145"/>
      <c r="H2042" s="145"/>
      <c r="I2042" s="145"/>
      <c r="J2042" s="145"/>
      <c r="K2042" s="145"/>
      <c r="L2042" s="145"/>
      <c r="M2042" s="145"/>
      <c r="N2042" s="145"/>
      <c r="O2042" s="145"/>
      <c r="P2042" s="145"/>
      <c r="Q2042" s="145"/>
      <c r="R2042" s="145"/>
      <c r="S2042" s="145"/>
      <c r="T2042" s="145"/>
      <c r="U2042" s="145"/>
      <c r="V2042" s="145"/>
      <c r="W2042" s="145"/>
      <c r="X2042" s="145"/>
      <c r="Y2042" s="145"/>
      <c r="Z2042" s="145"/>
      <c r="AA2042" s="145"/>
      <c r="AB2042" s="145"/>
      <c r="AC2042" s="169"/>
      <c r="AD2042" s="169"/>
      <c r="AE2042" s="169"/>
      <c r="AF2042" s="169"/>
      <c r="AG2042" s="169"/>
      <c r="AH2042" s="170"/>
      <c r="AI2042" s="145"/>
      <c r="AJ2042" s="145"/>
      <c r="AK2042" s="145"/>
      <c r="AL2042" s="145"/>
      <c r="AY2042" s="171"/>
      <c r="AZ2042" s="167"/>
      <c r="BA2042" s="172"/>
      <c r="BG2042" s="171"/>
      <c r="BH2042" s="167"/>
      <c r="BI2042" s="172"/>
      <c r="CG2042" s="430"/>
      <c r="CH2042" s="430"/>
      <c r="CL2042" s="147"/>
    </row>
    <row r="2043" spans="1:90" s="5" customFormat="1" x14ac:dyDescent="0.25">
      <c r="A2043" s="145"/>
      <c r="B2043" s="145"/>
      <c r="C2043" s="145"/>
      <c r="D2043" s="145"/>
      <c r="E2043" s="145"/>
      <c r="F2043" s="145"/>
      <c r="G2043" s="145"/>
      <c r="H2043" s="145"/>
      <c r="I2043" s="145"/>
      <c r="J2043" s="145"/>
      <c r="K2043" s="145"/>
      <c r="L2043" s="145"/>
      <c r="M2043" s="145"/>
      <c r="N2043" s="145"/>
      <c r="O2043" s="145"/>
      <c r="P2043" s="145"/>
      <c r="Q2043" s="145"/>
      <c r="R2043" s="145"/>
      <c r="S2043" s="145"/>
      <c r="T2043" s="145"/>
      <c r="U2043" s="145"/>
      <c r="V2043" s="145"/>
      <c r="W2043" s="145"/>
      <c r="X2043" s="145"/>
      <c r="Y2043" s="145"/>
      <c r="Z2043" s="145"/>
      <c r="AA2043" s="145"/>
      <c r="AB2043" s="145"/>
      <c r="AC2043" s="169"/>
      <c r="AD2043" s="169"/>
      <c r="AE2043" s="169"/>
      <c r="AF2043" s="169"/>
      <c r="AG2043" s="169"/>
      <c r="AH2043" s="170"/>
      <c r="AI2043" s="145"/>
      <c r="AJ2043" s="145"/>
      <c r="AK2043" s="145"/>
      <c r="AL2043" s="145"/>
      <c r="AY2043" s="171"/>
      <c r="AZ2043" s="167"/>
      <c r="BA2043" s="172"/>
      <c r="BG2043" s="171"/>
      <c r="BH2043" s="167"/>
      <c r="BI2043" s="172"/>
      <c r="CG2043" s="430"/>
      <c r="CH2043" s="430"/>
      <c r="CL2043" s="147"/>
    </row>
    <row r="2044" spans="1:90" s="5" customFormat="1" x14ac:dyDescent="0.25">
      <c r="A2044" s="145"/>
      <c r="B2044" s="145"/>
      <c r="C2044" s="145"/>
      <c r="D2044" s="145"/>
      <c r="E2044" s="145"/>
      <c r="F2044" s="145"/>
      <c r="G2044" s="145"/>
      <c r="H2044" s="145"/>
      <c r="I2044" s="145"/>
      <c r="J2044" s="145"/>
      <c r="K2044" s="145"/>
      <c r="L2044" s="145"/>
      <c r="M2044" s="145"/>
      <c r="N2044" s="145"/>
      <c r="O2044" s="145"/>
      <c r="P2044" s="145"/>
      <c r="Q2044" s="145"/>
      <c r="R2044" s="145"/>
      <c r="S2044" s="145"/>
      <c r="T2044" s="145"/>
      <c r="U2044" s="145"/>
      <c r="V2044" s="145"/>
      <c r="W2044" s="145"/>
      <c r="X2044" s="145"/>
      <c r="Y2044" s="145"/>
      <c r="Z2044" s="145"/>
      <c r="AA2044" s="145"/>
      <c r="AB2044" s="145"/>
      <c r="AC2044" s="169"/>
      <c r="AD2044" s="169"/>
      <c r="AE2044" s="169"/>
      <c r="AF2044" s="169"/>
      <c r="AG2044" s="169"/>
      <c r="AH2044" s="170"/>
      <c r="AI2044" s="145"/>
      <c r="AJ2044" s="145"/>
      <c r="AK2044" s="145"/>
      <c r="AL2044" s="145"/>
      <c r="AY2044" s="171"/>
      <c r="AZ2044" s="167"/>
      <c r="BA2044" s="172"/>
      <c r="BG2044" s="171"/>
      <c r="BH2044" s="167"/>
      <c r="BI2044" s="172"/>
      <c r="CG2044" s="430"/>
      <c r="CH2044" s="430"/>
      <c r="CL2044" s="147"/>
    </row>
    <row r="2045" spans="1:90" s="5" customFormat="1" x14ac:dyDescent="0.25">
      <c r="A2045" s="145"/>
      <c r="B2045" s="145"/>
      <c r="C2045" s="145"/>
      <c r="D2045" s="145"/>
      <c r="E2045" s="145"/>
      <c r="F2045" s="145"/>
      <c r="G2045" s="145"/>
      <c r="H2045" s="145"/>
      <c r="I2045" s="145"/>
      <c r="J2045" s="145"/>
      <c r="K2045" s="145"/>
      <c r="L2045" s="145"/>
      <c r="M2045" s="145"/>
      <c r="N2045" s="145"/>
      <c r="O2045" s="145"/>
      <c r="P2045" s="145"/>
      <c r="Q2045" s="145"/>
      <c r="R2045" s="145"/>
      <c r="S2045" s="145"/>
      <c r="T2045" s="145"/>
      <c r="U2045" s="145"/>
      <c r="V2045" s="145"/>
      <c r="W2045" s="145"/>
      <c r="X2045" s="145"/>
      <c r="Y2045" s="145"/>
      <c r="Z2045" s="145"/>
      <c r="AA2045" s="145"/>
      <c r="AB2045" s="145"/>
      <c r="AC2045" s="169"/>
      <c r="AD2045" s="169"/>
      <c r="AE2045" s="169"/>
      <c r="AF2045" s="169"/>
      <c r="AG2045" s="169"/>
      <c r="AH2045" s="170"/>
      <c r="AI2045" s="145"/>
      <c r="AJ2045" s="145"/>
      <c r="AK2045" s="145"/>
      <c r="AL2045" s="145"/>
      <c r="AY2045" s="171"/>
      <c r="AZ2045" s="167"/>
      <c r="BA2045" s="172"/>
      <c r="BG2045" s="171"/>
      <c r="BH2045" s="167"/>
      <c r="BI2045" s="172"/>
      <c r="CG2045" s="430"/>
      <c r="CH2045" s="430"/>
      <c r="CL2045" s="147"/>
    </row>
    <row r="2046" spans="1:90" s="5" customFormat="1" x14ac:dyDescent="0.25">
      <c r="A2046" s="145"/>
      <c r="B2046" s="145"/>
      <c r="C2046" s="145"/>
      <c r="D2046" s="145"/>
      <c r="E2046" s="145"/>
      <c r="F2046" s="145"/>
      <c r="G2046" s="145"/>
      <c r="H2046" s="145"/>
      <c r="I2046" s="145"/>
      <c r="J2046" s="145"/>
      <c r="K2046" s="145"/>
      <c r="L2046" s="145"/>
      <c r="M2046" s="145"/>
      <c r="N2046" s="145"/>
      <c r="O2046" s="145"/>
      <c r="P2046" s="145"/>
      <c r="Q2046" s="145"/>
      <c r="R2046" s="145"/>
      <c r="S2046" s="145"/>
      <c r="T2046" s="145"/>
      <c r="U2046" s="145"/>
      <c r="V2046" s="145"/>
      <c r="W2046" s="145"/>
      <c r="X2046" s="145"/>
      <c r="Y2046" s="145"/>
      <c r="Z2046" s="145"/>
      <c r="AA2046" s="145"/>
      <c r="AB2046" s="145"/>
      <c r="AC2046" s="169"/>
      <c r="AD2046" s="169"/>
      <c r="AE2046" s="169"/>
      <c r="AF2046" s="169"/>
      <c r="AG2046" s="169"/>
      <c r="AH2046" s="170"/>
      <c r="AI2046" s="145"/>
      <c r="AJ2046" s="145"/>
      <c r="AK2046" s="145"/>
      <c r="AL2046" s="145"/>
      <c r="AY2046" s="171"/>
      <c r="AZ2046" s="167"/>
      <c r="BA2046" s="172"/>
      <c r="BG2046" s="171"/>
      <c r="BH2046" s="167"/>
      <c r="BI2046" s="172"/>
      <c r="CG2046" s="430"/>
      <c r="CH2046" s="430"/>
      <c r="CL2046" s="147"/>
    </row>
    <row r="2047" spans="1:90" s="5" customFormat="1" x14ac:dyDescent="0.25">
      <c r="A2047" s="145"/>
      <c r="B2047" s="145"/>
      <c r="C2047" s="145"/>
      <c r="D2047" s="145"/>
      <c r="E2047" s="145"/>
      <c r="F2047" s="145"/>
      <c r="G2047" s="145"/>
      <c r="H2047" s="145"/>
      <c r="I2047" s="145"/>
      <c r="J2047" s="145"/>
      <c r="K2047" s="145"/>
      <c r="L2047" s="145"/>
      <c r="M2047" s="145"/>
      <c r="N2047" s="145"/>
      <c r="O2047" s="145"/>
      <c r="P2047" s="145"/>
      <c r="Q2047" s="145"/>
      <c r="R2047" s="145"/>
      <c r="S2047" s="145"/>
      <c r="T2047" s="145"/>
      <c r="U2047" s="145"/>
      <c r="V2047" s="145"/>
      <c r="W2047" s="145"/>
      <c r="X2047" s="145"/>
      <c r="Y2047" s="145"/>
      <c r="Z2047" s="145"/>
      <c r="AA2047" s="145"/>
      <c r="AB2047" s="145"/>
      <c r="AC2047" s="169"/>
      <c r="AD2047" s="169"/>
      <c r="AE2047" s="169"/>
      <c r="AF2047" s="169"/>
      <c r="AG2047" s="169"/>
      <c r="AH2047" s="170"/>
      <c r="AI2047" s="145"/>
      <c r="AJ2047" s="145"/>
      <c r="AK2047" s="145"/>
      <c r="AL2047" s="145"/>
      <c r="AY2047" s="171"/>
      <c r="AZ2047" s="167"/>
      <c r="BA2047" s="172"/>
      <c r="BG2047" s="171"/>
      <c r="BH2047" s="167"/>
      <c r="BI2047" s="172"/>
      <c r="CG2047" s="430"/>
      <c r="CH2047" s="430"/>
      <c r="CL2047" s="147"/>
    </row>
    <row r="2048" spans="1:90" s="5" customFormat="1" x14ac:dyDescent="0.25">
      <c r="A2048" s="145"/>
      <c r="B2048" s="145"/>
      <c r="C2048" s="145"/>
      <c r="D2048" s="145"/>
      <c r="E2048" s="145"/>
      <c r="F2048" s="145"/>
      <c r="G2048" s="145"/>
      <c r="H2048" s="145"/>
      <c r="I2048" s="145"/>
      <c r="J2048" s="145"/>
      <c r="K2048" s="145"/>
      <c r="L2048" s="145"/>
      <c r="M2048" s="145"/>
      <c r="N2048" s="145"/>
      <c r="O2048" s="145"/>
      <c r="P2048" s="145"/>
      <c r="Q2048" s="145"/>
      <c r="R2048" s="145"/>
      <c r="S2048" s="145"/>
      <c r="T2048" s="145"/>
      <c r="U2048" s="145"/>
      <c r="V2048" s="145"/>
      <c r="W2048" s="145"/>
      <c r="X2048" s="145"/>
      <c r="Y2048" s="145"/>
      <c r="Z2048" s="145"/>
      <c r="AA2048" s="145"/>
      <c r="AB2048" s="145"/>
      <c r="AC2048" s="169"/>
      <c r="AD2048" s="169"/>
      <c r="AE2048" s="169"/>
      <c r="AF2048" s="169"/>
      <c r="AG2048" s="169"/>
      <c r="AH2048" s="170"/>
      <c r="AI2048" s="145"/>
      <c r="AJ2048" s="145"/>
      <c r="AK2048" s="145"/>
      <c r="AL2048" s="145"/>
      <c r="AY2048" s="171"/>
      <c r="AZ2048" s="167"/>
      <c r="BA2048" s="172"/>
      <c r="BG2048" s="171"/>
      <c r="BH2048" s="167"/>
      <c r="BI2048" s="172"/>
      <c r="CG2048" s="430"/>
      <c r="CH2048" s="430"/>
      <c r="CL2048" s="147"/>
    </row>
    <row r="2049" spans="1:90" s="5" customFormat="1" x14ac:dyDescent="0.25">
      <c r="A2049" s="145"/>
      <c r="B2049" s="145"/>
      <c r="C2049" s="145"/>
      <c r="D2049" s="145"/>
      <c r="E2049" s="145"/>
      <c r="F2049" s="145"/>
      <c r="G2049" s="145"/>
      <c r="H2049" s="145"/>
      <c r="I2049" s="145"/>
      <c r="J2049" s="145"/>
      <c r="K2049" s="145"/>
      <c r="L2049" s="145"/>
      <c r="M2049" s="145"/>
      <c r="N2049" s="145"/>
      <c r="O2049" s="145"/>
      <c r="P2049" s="145"/>
      <c r="Q2049" s="145"/>
      <c r="R2049" s="145"/>
      <c r="S2049" s="145"/>
      <c r="T2049" s="145"/>
      <c r="U2049" s="145"/>
      <c r="V2049" s="145"/>
      <c r="W2049" s="145"/>
      <c r="X2049" s="145"/>
      <c r="Y2049" s="145"/>
      <c r="Z2049" s="145"/>
      <c r="AA2049" s="145"/>
      <c r="AB2049" s="145"/>
      <c r="AC2049" s="169"/>
      <c r="AD2049" s="169"/>
      <c r="AE2049" s="169"/>
      <c r="AF2049" s="169"/>
      <c r="AG2049" s="169"/>
      <c r="AH2049" s="170"/>
      <c r="AI2049" s="145"/>
      <c r="AJ2049" s="145"/>
      <c r="AK2049" s="145"/>
      <c r="AL2049" s="145"/>
      <c r="AY2049" s="171"/>
      <c r="AZ2049" s="167"/>
      <c r="BA2049" s="172"/>
      <c r="BG2049" s="171"/>
      <c r="BH2049" s="167"/>
      <c r="BI2049" s="172"/>
      <c r="CG2049" s="430"/>
      <c r="CH2049" s="430"/>
      <c r="CL2049" s="147"/>
    </row>
    <row r="2050" spans="1:90" s="5" customFormat="1" x14ac:dyDescent="0.25">
      <c r="A2050" s="145"/>
      <c r="B2050" s="145"/>
      <c r="C2050" s="145"/>
      <c r="D2050" s="145"/>
      <c r="E2050" s="145"/>
      <c r="F2050" s="145"/>
      <c r="G2050" s="145"/>
      <c r="H2050" s="145"/>
      <c r="I2050" s="145"/>
      <c r="J2050" s="145"/>
      <c r="K2050" s="145"/>
      <c r="L2050" s="145"/>
      <c r="M2050" s="145"/>
      <c r="N2050" s="145"/>
      <c r="O2050" s="145"/>
      <c r="P2050" s="145"/>
      <c r="Q2050" s="145"/>
      <c r="R2050" s="145"/>
      <c r="S2050" s="145"/>
      <c r="T2050" s="145"/>
      <c r="U2050" s="145"/>
      <c r="V2050" s="145"/>
      <c r="W2050" s="145"/>
      <c r="X2050" s="145"/>
      <c r="Y2050" s="145"/>
      <c r="Z2050" s="145"/>
      <c r="AA2050" s="145"/>
      <c r="AB2050" s="145"/>
      <c r="AC2050" s="169"/>
      <c r="AD2050" s="169"/>
      <c r="AE2050" s="169"/>
      <c r="AF2050" s="169"/>
      <c r="AG2050" s="169"/>
      <c r="AH2050" s="170"/>
      <c r="AI2050" s="145"/>
      <c r="AJ2050" s="145"/>
      <c r="AK2050" s="145"/>
      <c r="AL2050" s="145"/>
      <c r="AY2050" s="171"/>
      <c r="AZ2050" s="167"/>
      <c r="BA2050" s="172"/>
      <c r="BG2050" s="171"/>
      <c r="BH2050" s="167"/>
      <c r="BI2050" s="172"/>
      <c r="CG2050" s="430"/>
      <c r="CH2050" s="430"/>
      <c r="CL2050" s="147"/>
    </row>
    <row r="2051" spans="1:90" s="5" customFormat="1" x14ac:dyDescent="0.25">
      <c r="A2051" s="145"/>
      <c r="B2051" s="145"/>
      <c r="C2051" s="145"/>
      <c r="D2051" s="145"/>
      <c r="E2051" s="145"/>
      <c r="F2051" s="145"/>
      <c r="G2051" s="145"/>
      <c r="H2051" s="145"/>
      <c r="I2051" s="145"/>
      <c r="J2051" s="145"/>
      <c r="K2051" s="145"/>
      <c r="L2051" s="145"/>
      <c r="M2051" s="145"/>
      <c r="N2051" s="145"/>
      <c r="O2051" s="145"/>
      <c r="P2051" s="145"/>
      <c r="Q2051" s="145"/>
      <c r="R2051" s="145"/>
      <c r="S2051" s="145"/>
      <c r="T2051" s="145"/>
      <c r="U2051" s="145"/>
      <c r="V2051" s="145"/>
      <c r="W2051" s="145"/>
      <c r="X2051" s="145"/>
      <c r="Y2051" s="145"/>
      <c r="Z2051" s="145"/>
      <c r="AA2051" s="145"/>
      <c r="AB2051" s="145"/>
      <c r="AC2051" s="169"/>
      <c r="AD2051" s="169"/>
      <c r="AE2051" s="169"/>
      <c r="AF2051" s="169"/>
      <c r="AG2051" s="169"/>
      <c r="AH2051" s="170"/>
      <c r="AI2051" s="145"/>
      <c r="AJ2051" s="145"/>
      <c r="AK2051" s="145"/>
      <c r="AL2051" s="145"/>
      <c r="AY2051" s="171"/>
      <c r="AZ2051" s="167"/>
      <c r="BA2051" s="172"/>
      <c r="BG2051" s="171"/>
      <c r="BH2051" s="167"/>
      <c r="BI2051" s="172"/>
      <c r="CG2051" s="430"/>
      <c r="CH2051" s="430"/>
      <c r="CL2051" s="147"/>
    </row>
    <row r="2052" spans="1:90" s="5" customFormat="1" x14ac:dyDescent="0.25">
      <c r="A2052" s="145"/>
      <c r="B2052" s="145"/>
      <c r="C2052" s="145"/>
      <c r="D2052" s="145"/>
      <c r="E2052" s="145"/>
      <c r="F2052" s="145"/>
      <c r="G2052" s="145"/>
      <c r="H2052" s="145"/>
      <c r="I2052" s="145"/>
      <c r="J2052" s="145"/>
      <c r="K2052" s="145"/>
      <c r="L2052" s="145"/>
      <c r="M2052" s="145"/>
      <c r="N2052" s="145"/>
      <c r="O2052" s="145"/>
      <c r="P2052" s="145"/>
      <c r="Q2052" s="145"/>
      <c r="R2052" s="145"/>
      <c r="S2052" s="145"/>
      <c r="T2052" s="145"/>
      <c r="U2052" s="145"/>
      <c r="V2052" s="145"/>
      <c r="W2052" s="145"/>
      <c r="X2052" s="145"/>
      <c r="Y2052" s="145"/>
      <c r="Z2052" s="145"/>
      <c r="AA2052" s="145"/>
      <c r="AB2052" s="145"/>
      <c r="AC2052" s="169"/>
      <c r="AD2052" s="169"/>
      <c r="AE2052" s="169"/>
      <c r="AF2052" s="169"/>
      <c r="AG2052" s="169"/>
      <c r="AH2052" s="170"/>
      <c r="AI2052" s="145"/>
      <c r="AJ2052" s="145"/>
      <c r="AK2052" s="145"/>
      <c r="AL2052" s="145"/>
      <c r="AY2052" s="171"/>
      <c r="AZ2052" s="167"/>
      <c r="BA2052" s="172"/>
      <c r="BG2052" s="171"/>
      <c r="BH2052" s="167"/>
      <c r="BI2052" s="172"/>
      <c r="CG2052" s="430"/>
      <c r="CH2052" s="430"/>
      <c r="CL2052" s="147"/>
    </row>
    <row r="2053" spans="1:90" s="5" customFormat="1" x14ac:dyDescent="0.25">
      <c r="A2053" s="145"/>
      <c r="B2053" s="145"/>
      <c r="C2053" s="145"/>
      <c r="D2053" s="145"/>
      <c r="E2053" s="145"/>
      <c r="F2053" s="145"/>
      <c r="G2053" s="145"/>
      <c r="H2053" s="145"/>
      <c r="I2053" s="145"/>
      <c r="J2053" s="145"/>
      <c r="K2053" s="145"/>
      <c r="L2053" s="145"/>
      <c r="M2053" s="145"/>
      <c r="N2053" s="145"/>
      <c r="O2053" s="145"/>
      <c r="P2053" s="145"/>
      <c r="Q2053" s="145"/>
      <c r="R2053" s="145"/>
      <c r="S2053" s="145"/>
      <c r="T2053" s="145"/>
      <c r="U2053" s="145"/>
      <c r="V2053" s="145"/>
      <c r="W2053" s="145"/>
      <c r="X2053" s="145"/>
      <c r="Y2053" s="145"/>
      <c r="Z2053" s="145"/>
      <c r="AA2053" s="145"/>
      <c r="AB2053" s="145"/>
      <c r="AC2053" s="169"/>
      <c r="AD2053" s="169"/>
      <c r="AE2053" s="169"/>
      <c r="AF2053" s="169"/>
      <c r="AG2053" s="169"/>
      <c r="AH2053" s="170"/>
      <c r="AI2053" s="145"/>
      <c r="AJ2053" s="145"/>
      <c r="AK2053" s="145"/>
      <c r="AL2053" s="145"/>
      <c r="AY2053" s="171"/>
      <c r="AZ2053" s="167"/>
      <c r="BA2053" s="172"/>
      <c r="BG2053" s="171"/>
      <c r="BH2053" s="167"/>
      <c r="BI2053" s="172"/>
      <c r="CG2053" s="430"/>
      <c r="CH2053" s="430"/>
      <c r="CL2053" s="147"/>
    </row>
    <row r="2054" spans="1:90" s="5" customFormat="1" x14ac:dyDescent="0.25">
      <c r="A2054" s="145"/>
      <c r="B2054" s="145"/>
      <c r="C2054" s="145"/>
      <c r="D2054" s="145"/>
      <c r="E2054" s="145"/>
      <c r="F2054" s="145"/>
      <c r="G2054" s="145"/>
      <c r="H2054" s="145"/>
      <c r="I2054" s="145"/>
      <c r="J2054" s="145"/>
      <c r="K2054" s="145"/>
      <c r="L2054" s="145"/>
      <c r="M2054" s="145"/>
      <c r="N2054" s="145"/>
      <c r="O2054" s="145"/>
      <c r="P2054" s="145"/>
      <c r="Q2054" s="145"/>
      <c r="R2054" s="145"/>
      <c r="S2054" s="145"/>
      <c r="T2054" s="145"/>
      <c r="U2054" s="145"/>
      <c r="V2054" s="145"/>
      <c r="W2054" s="145"/>
      <c r="X2054" s="145"/>
      <c r="Y2054" s="145"/>
      <c r="Z2054" s="145"/>
      <c r="AA2054" s="145"/>
      <c r="AB2054" s="145"/>
      <c r="AC2054" s="169"/>
      <c r="AD2054" s="169"/>
      <c r="AE2054" s="169"/>
      <c r="AF2054" s="169"/>
      <c r="AG2054" s="169"/>
      <c r="AH2054" s="170"/>
      <c r="AI2054" s="145"/>
      <c r="AJ2054" s="145"/>
      <c r="AK2054" s="145"/>
      <c r="AL2054" s="145"/>
      <c r="AY2054" s="171"/>
      <c r="AZ2054" s="167"/>
      <c r="BA2054" s="172"/>
      <c r="BG2054" s="171"/>
      <c r="BH2054" s="167"/>
      <c r="BI2054" s="172"/>
      <c r="CG2054" s="430"/>
      <c r="CH2054" s="430"/>
      <c r="CL2054" s="147"/>
    </row>
    <row r="2055" spans="1:90" s="5" customFormat="1" x14ac:dyDescent="0.25">
      <c r="A2055" s="145"/>
      <c r="B2055" s="145"/>
      <c r="C2055" s="145"/>
      <c r="D2055" s="145"/>
      <c r="E2055" s="145"/>
      <c r="F2055" s="145"/>
      <c r="G2055" s="145"/>
      <c r="H2055" s="145"/>
      <c r="I2055" s="145"/>
      <c r="J2055" s="145"/>
      <c r="K2055" s="145"/>
      <c r="L2055" s="145"/>
      <c r="M2055" s="145"/>
      <c r="N2055" s="145"/>
      <c r="O2055" s="145"/>
      <c r="P2055" s="145"/>
      <c r="Q2055" s="145"/>
      <c r="R2055" s="145"/>
      <c r="S2055" s="145"/>
      <c r="T2055" s="145"/>
      <c r="U2055" s="145"/>
      <c r="V2055" s="145"/>
      <c r="W2055" s="145"/>
      <c r="X2055" s="145"/>
      <c r="Y2055" s="145"/>
      <c r="Z2055" s="145"/>
      <c r="AA2055" s="145"/>
      <c r="AB2055" s="145"/>
      <c r="AC2055" s="169"/>
      <c r="AD2055" s="169"/>
      <c r="AE2055" s="169"/>
      <c r="AF2055" s="169"/>
      <c r="AG2055" s="169"/>
      <c r="AH2055" s="170"/>
      <c r="AI2055" s="145"/>
      <c r="AJ2055" s="145"/>
      <c r="AK2055" s="145"/>
      <c r="AL2055" s="145"/>
      <c r="AY2055" s="171"/>
      <c r="AZ2055" s="167"/>
      <c r="BA2055" s="172"/>
      <c r="BG2055" s="171"/>
      <c r="BH2055" s="167"/>
      <c r="BI2055" s="172"/>
      <c r="CG2055" s="430"/>
      <c r="CH2055" s="430"/>
      <c r="CL2055" s="147"/>
    </row>
    <row r="2056" spans="1:90" s="5" customFormat="1" x14ac:dyDescent="0.25">
      <c r="A2056" s="145"/>
      <c r="B2056" s="145"/>
      <c r="C2056" s="145"/>
      <c r="D2056" s="145"/>
      <c r="E2056" s="145"/>
      <c r="F2056" s="145"/>
      <c r="G2056" s="145"/>
      <c r="H2056" s="145"/>
      <c r="I2056" s="145"/>
      <c r="J2056" s="145"/>
      <c r="K2056" s="145"/>
      <c r="L2056" s="145"/>
      <c r="M2056" s="145"/>
      <c r="N2056" s="145"/>
      <c r="O2056" s="145"/>
      <c r="P2056" s="145"/>
      <c r="Q2056" s="145"/>
      <c r="R2056" s="145"/>
      <c r="S2056" s="145"/>
      <c r="T2056" s="145"/>
      <c r="U2056" s="145"/>
      <c r="V2056" s="145"/>
      <c r="W2056" s="145"/>
      <c r="X2056" s="145"/>
      <c r="Y2056" s="145"/>
      <c r="Z2056" s="145"/>
      <c r="AA2056" s="145"/>
      <c r="AB2056" s="145"/>
      <c r="AC2056" s="169"/>
      <c r="AD2056" s="169"/>
      <c r="AE2056" s="169"/>
      <c r="AF2056" s="169"/>
      <c r="AG2056" s="169"/>
      <c r="AH2056" s="170"/>
      <c r="AI2056" s="145"/>
      <c r="AJ2056" s="145"/>
      <c r="AK2056" s="145"/>
      <c r="AL2056" s="145"/>
      <c r="AY2056" s="171"/>
      <c r="AZ2056" s="167"/>
      <c r="BA2056" s="172"/>
      <c r="BG2056" s="171"/>
      <c r="BH2056" s="167"/>
      <c r="BI2056" s="172"/>
      <c r="CG2056" s="430"/>
      <c r="CH2056" s="430"/>
      <c r="CL2056" s="147"/>
    </row>
    <row r="2057" spans="1:90" s="5" customFormat="1" x14ac:dyDescent="0.25">
      <c r="A2057" s="145"/>
      <c r="B2057" s="145"/>
      <c r="C2057" s="145"/>
      <c r="D2057" s="145"/>
      <c r="E2057" s="145"/>
      <c r="F2057" s="145"/>
      <c r="G2057" s="145"/>
      <c r="H2057" s="145"/>
      <c r="I2057" s="145"/>
      <c r="J2057" s="145"/>
      <c r="K2057" s="145"/>
      <c r="L2057" s="145"/>
      <c r="M2057" s="145"/>
      <c r="N2057" s="145"/>
      <c r="O2057" s="145"/>
      <c r="P2057" s="145"/>
      <c r="Q2057" s="145"/>
      <c r="R2057" s="145"/>
      <c r="S2057" s="145"/>
      <c r="T2057" s="145"/>
      <c r="U2057" s="145"/>
      <c r="V2057" s="145"/>
      <c r="W2057" s="145"/>
      <c r="X2057" s="145"/>
      <c r="Y2057" s="145"/>
      <c r="Z2057" s="145"/>
      <c r="AA2057" s="145"/>
      <c r="AB2057" s="145"/>
      <c r="AC2057" s="169"/>
      <c r="AD2057" s="169"/>
      <c r="AE2057" s="169"/>
      <c r="AF2057" s="169"/>
      <c r="AG2057" s="169"/>
      <c r="AH2057" s="170"/>
      <c r="AI2057" s="145"/>
      <c r="AJ2057" s="145"/>
      <c r="AK2057" s="145"/>
      <c r="AL2057" s="145"/>
      <c r="AY2057" s="171"/>
      <c r="AZ2057" s="167"/>
      <c r="BA2057" s="172"/>
      <c r="BG2057" s="171"/>
      <c r="BH2057" s="167"/>
      <c r="BI2057" s="172"/>
      <c r="CG2057" s="430"/>
      <c r="CH2057" s="430"/>
      <c r="CL2057" s="147"/>
    </row>
    <row r="2058" spans="1:90" s="5" customFormat="1" x14ac:dyDescent="0.25">
      <c r="A2058" s="145"/>
      <c r="B2058" s="145"/>
      <c r="C2058" s="145"/>
      <c r="D2058" s="145"/>
      <c r="E2058" s="145"/>
      <c r="F2058" s="145"/>
      <c r="G2058" s="145"/>
      <c r="H2058" s="145"/>
      <c r="I2058" s="145"/>
      <c r="J2058" s="145"/>
      <c r="K2058" s="145"/>
      <c r="L2058" s="145"/>
      <c r="M2058" s="145"/>
      <c r="N2058" s="145"/>
      <c r="O2058" s="145"/>
      <c r="P2058" s="145"/>
      <c r="Q2058" s="145"/>
      <c r="R2058" s="145"/>
      <c r="S2058" s="145"/>
      <c r="T2058" s="145"/>
      <c r="U2058" s="145"/>
      <c r="V2058" s="145"/>
      <c r="W2058" s="145"/>
      <c r="X2058" s="145"/>
      <c r="Y2058" s="145"/>
      <c r="Z2058" s="145"/>
      <c r="AA2058" s="145"/>
      <c r="AB2058" s="145"/>
      <c r="AC2058" s="169"/>
      <c r="AD2058" s="169"/>
      <c r="AE2058" s="169"/>
      <c r="AF2058" s="169"/>
      <c r="AG2058" s="169"/>
      <c r="AH2058" s="170"/>
      <c r="AI2058" s="145"/>
      <c r="AJ2058" s="145"/>
      <c r="AK2058" s="145"/>
      <c r="AL2058" s="145"/>
      <c r="AY2058" s="171"/>
      <c r="AZ2058" s="167"/>
      <c r="BA2058" s="172"/>
      <c r="BG2058" s="171"/>
      <c r="BH2058" s="167"/>
      <c r="BI2058" s="172"/>
      <c r="CG2058" s="430"/>
      <c r="CH2058" s="430"/>
      <c r="CL2058" s="147"/>
    </row>
    <row r="2059" spans="1:90" s="5" customFormat="1" x14ac:dyDescent="0.25">
      <c r="A2059" s="145"/>
      <c r="B2059" s="145"/>
      <c r="C2059" s="145"/>
      <c r="D2059" s="145"/>
      <c r="E2059" s="145"/>
      <c r="F2059" s="145"/>
      <c r="G2059" s="145"/>
      <c r="H2059" s="145"/>
      <c r="I2059" s="145"/>
      <c r="J2059" s="145"/>
      <c r="K2059" s="145"/>
      <c r="L2059" s="145"/>
      <c r="M2059" s="145"/>
      <c r="N2059" s="145"/>
      <c r="O2059" s="145"/>
      <c r="P2059" s="145"/>
      <c r="Q2059" s="145"/>
      <c r="R2059" s="145"/>
      <c r="S2059" s="145"/>
      <c r="T2059" s="145"/>
      <c r="U2059" s="145"/>
      <c r="V2059" s="145"/>
      <c r="W2059" s="145"/>
      <c r="X2059" s="145"/>
      <c r="Y2059" s="145"/>
      <c r="Z2059" s="145"/>
      <c r="AA2059" s="145"/>
      <c r="AB2059" s="145"/>
      <c r="AC2059" s="169"/>
      <c r="AD2059" s="169"/>
      <c r="AE2059" s="169"/>
      <c r="AF2059" s="169"/>
      <c r="AG2059" s="169"/>
      <c r="AH2059" s="170"/>
      <c r="AI2059" s="145"/>
      <c r="AJ2059" s="145"/>
      <c r="AK2059" s="145"/>
      <c r="AL2059" s="145"/>
      <c r="AY2059" s="171"/>
      <c r="AZ2059" s="167"/>
      <c r="BA2059" s="172"/>
      <c r="BG2059" s="171"/>
      <c r="BH2059" s="167"/>
      <c r="BI2059" s="172"/>
      <c r="CG2059" s="430"/>
      <c r="CH2059" s="430"/>
      <c r="CL2059" s="147"/>
    </row>
    <row r="2060" spans="1:90" s="5" customFormat="1" x14ac:dyDescent="0.25">
      <c r="A2060" s="145"/>
      <c r="B2060" s="145"/>
      <c r="C2060" s="145"/>
      <c r="D2060" s="145"/>
      <c r="E2060" s="145"/>
      <c r="F2060" s="145"/>
      <c r="G2060" s="145"/>
      <c r="H2060" s="145"/>
      <c r="I2060" s="145"/>
      <c r="J2060" s="145"/>
      <c r="K2060" s="145"/>
      <c r="L2060" s="145"/>
      <c r="M2060" s="145"/>
      <c r="N2060" s="145"/>
      <c r="O2060" s="145"/>
      <c r="P2060" s="145"/>
      <c r="Q2060" s="145"/>
      <c r="R2060" s="145"/>
      <c r="S2060" s="145"/>
      <c r="T2060" s="145"/>
      <c r="U2060" s="145"/>
      <c r="V2060" s="145"/>
      <c r="W2060" s="145"/>
      <c r="X2060" s="145"/>
      <c r="Y2060" s="145"/>
      <c r="Z2060" s="145"/>
      <c r="AA2060" s="145"/>
      <c r="AB2060" s="145"/>
      <c r="AC2060" s="169"/>
      <c r="AD2060" s="169"/>
      <c r="AE2060" s="169"/>
      <c r="AF2060" s="169"/>
      <c r="AG2060" s="169"/>
      <c r="AH2060" s="170"/>
      <c r="AI2060" s="145"/>
      <c r="AJ2060" s="145"/>
      <c r="AK2060" s="145"/>
      <c r="AL2060" s="145"/>
      <c r="AY2060" s="171"/>
      <c r="AZ2060" s="167"/>
      <c r="BA2060" s="172"/>
      <c r="BG2060" s="171"/>
      <c r="BH2060" s="167"/>
      <c r="BI2060" s="172"/>
      <c r="CG2060" s="430"/>
      <c r="CH2060" s="430"/>
      <c r="CL2060" s="147"/>
    </row>
    <row r="2061" spans="1:90" s="5" customFormat="1" x14ac:dyDescent="0.25">
      <c r="A2061" s="145"/>
      <c r="B2061" s="145"/>
      <c r="C2061" s="145"/>
      <c r="D2061" s="145"/>
      <c r="E2061" s="145"/>
      <c r="F2061" s="145"/>
      <c r="G2061" s="145"/>
      <c r="H2061" s="145"/>
      <c r="I2061" s="145"/>
      <c r="J2061" s="145"/>
      <c r="K2061" s="145"/>
      <c r="L2061" s="145"/>
      <c r="M2061" s="145"/>
      <c r="N2061" s="145"/>
      <c r="O2061" s="145"/>
      <c r="P2061" s="145"/>
      <c r="Q2061" s="145"/>
      <c r="R2061" s="145"/>
      <c r="S2061" s="145"/>
      <c r="T2061" s="145"/>
      <c r="U2061" s="145"/>
      <c r="V2061" s="145"/>
      <c r="W2061" s="145"/>
      <c r="X2061" s="145"/>
      <c r="Y2061" s="145"/>
      <c r="Z2061" s="145"/>
      <c r="AA2061" s="145"/>
      <c r="AB2061" s="145"/>
      <c r="AC2061" s="169"/>
      <c r="AD2061" s="169"/>
      <c r="AE2061" s="169"/>
      <c r="AF2061" s="169"/>
      <c r="AG2061" s="169"/>
      <c r="AH2061" s="170"/>
      <c r="AI2061" s="145"/>
      <c r="AJ2061" s="145"/>
      <c r="AK2061" s="145"/>
      <c r="AL2061" s="145"/>
      <c r="AY2061" s="171"/>
      <c r="AZ2061" s="167"/>
      <c r="BA2061" s="172"/>
      <c r="BG2061" s="171"/>
      <c r="BH2061" s="167"/>
      <c r="BI2061" s="172"/>
      <c r="CG2061" s="430"/>
      <c r="CH2061" s="430"/>
      <c r="CL2061" s="147"/>
    </row>
    <row r="2062" spans="1:90" s="5" customFormat="1" x14ac:dyDescent="0.25">
      <c r="A2062" s="145"/>
      <c r="B2062" s="145"/>
      <c r="C2062" s="145"/>
      <c r="D2062" s="145"/>
      <c r="E2062" s="145"/>
      <c r="F2062" s="145"/>
      <c r="G2062" s="145"/>
      <c r="H2062" s="145"/>
      <c r="I2062" s="145"/>
      <c r="J2062" s="145"/>
      <c r="K2062" s="145"/>
      <c r="L2062" s="145"/>
      <c r="M2062" s="145"/>
      <c r="N2062" s="145"/>
      <c r="O2062" s="145"/>
      <c r="P2062" s="145"/>
      <c r="Q2062" s="145"/>
      <c r="R2062" s="145"/>
      <c r="S2062" s="145"/>
      <c r="T2062" s="145"/>
      <c r="U2062" s="145"/>
      <c r="V2062" s="145"/>
      <c r="W2062" s="145"/>
      <c r="X2062" s="145"/>
      <c r="Y2062" s="145"/>
      <c r="Z2062" s="145"/>
      <c r="AA2062" s="145"/>
      <c r="AB2062" s="145"/>
      <c r="AC2062" s="169"/>
      <c r="AD2062" s="169"/>
      <c r="AE2062" s="169"/>
      <c r="AF2062" s="169"/>
      <c r="AG2062" s="169"/>
      <c r="AH2062" s="170"/>
      <c r="AI2062" s="145"/>
      <c r="AJ2062" s="145"/>
      <c r="AK2062" s="145"/>
      <c r="AL2062" s="145"/>
      <c r="AY2062" s="171"/>
      <c r="AZ2062" s="167"/>
      <c r="BA2062" s="172"/>
      <c r="BG2062" s="171"/>
      <c r="BH2062" s="167"/>
      <c r="BI2062" s="172"/>
      <c r="CG2062" s="430"/>
      <c r="CH2062" s="430"/>
      <c r="CL2062" s="147"/>
    </row>
    <row r="2063" spans="1:90" s="5" customFormat="1" x14ac:dyDescent="0.25">
      <c r="A2063" s="145"/>
      <c r="B2063" s="145"/>
      <c r="C2063" s="145"/>
      <c r="D2063" s="145"/>
      <c r="E2063" s="145"/>
      <c r="F2063" s="145"/>
      <c r="G2063" s="145"/>
      <c r="H2063" s="145"/>
      <c r="I2063" s="145"/>
      <c r="J2063" s="145"/>
      <c r="K2063" s="145"/>
      <c r="L2063" s="145"/>
      <c r="M2063" s="145"/>
      <c r="N2063" s="145"/>
      <c r="O2063" s="145"/>
      <c r="P2063" s="145"/>
      <c r="Q2063" s="145"/>
      <c r="R2063" s="145"/>
      <c r="S2063" s="145"/>
      <c r="T2063" s="145"/>
      <c r="U2063" s="145"/>
      <c r="V2063" s="145"/>
      <c r="W2063" s="145"/>
      <c r="X2063" s="145"/>
      <c r="Y2063" s="145"/>
      <c r="Z2063" s="145"/>
      <c r="AA2063" s="145"/>
      <c r="AB2063" s="145"/>
      <c r="AC2063" s="169"/>
      <c r="AD2063" s="169"/>
      <c r="AE2063" s="169"/>
      <c r="AF2063" s="169"/>
      <c r="AG2063" s="169"/>
      <c r="AH2063" s="170"/>
      <c r="AI2063" s="145"/>
      <c r="AJ2063" s="145"/>
      <c r="AK2063" s="145"/>
      <c r="AL2063" s="145"/>
      <c r="AY2063" s="171"/>
      <c r="AZ2063" s="167"/>
      <c r="BA2063" s="172"/>
      <c r="BG2063" s="171"/>
      <c r="BH2063" s="167"/>
      <c r="BI2063" s="172"/>
      <c r="CG2063" s="430"/>
      <c r="CH2063" s="430"/>
      <c r="CL2063" s="147"/>
    </row>
    <row r="2064" spans="1:90" s="5" customFormat="1" x14ac:dyDescent="0.25">
      <c r="A2064" s="145"/>
      <c r="B2064" s="145"/>
      <c r="C2064" s="145"/>
      <c r="D2064" s="145"/>
      <c r="E2064" s="145"/>
      <c r="F2064" s="145"/>
      <c r="G2064" s="145"/>
      <c r="H2064" s="145"/>
      <c r="I2064" s="145"/>
      <c r="J2064" s="145"/>
      <c r="K2064" s="145"/>
      <c r="L2064" s="145"/>
      <c r="M2064" s="145"/>
      <c r="N2064" s="145"/>
      <c r="O2064" s="145"/>
      <c r="P2064" s="145"/>
      <c r="Q2064" s="145"/>
      <c r="R2064" s="145"/>
      <c r="S2064" s="145"/>
      <c r="T2064" s="145"/>
      <c r="U2064" s="145"/>
      <c r="V2064" s="145"/>
      <c r="W2064" s="145"/>
      <c r="X2064" s="145"/>
      <c r="Y2064" s="145"/>
      <c r="Z2064" s="145"/>
      <c r="AA2064" s="145"/>
      <c r="AB2064" s="145"/>
      <c r="AC2064" s="169"/>
      <c r="AD2064" s="169"/>
      <c r="AE2064" s="169"/>
      <c r="AF2064" s="169"/>
      <c r="AG2064" s="169"/>
      <c r="AH2064" s="170"/>
      <c r="AI2064" s="145"/>
      <c r="AJ2064" s="145"/>
      <c r="AK2064" s="145"/>
      <c r="AL2064" s="145"/>
      <c r="AY2064" s="171"/>
      <c r="AZ2064" s="167"/>
      <c r="BA2064" s="172"/>
      <c r="BG2064" s="171"/>
      <c r="BH2064" s="167"/>
      <c r="BI2064" s="172"/>
      <c r="CG2064" s="430"/>
      <c r="CH2064" s="430"/>
      <c r="CL2064" s="147"/>
    </row>
    <row r="2065" spans="1:90" s="5" customFormat="1" x14ac:dyDescent="0.25">
      <c r="A2065" s="145"/>
      <c r="B2065" s="145"/>
      <c r="C2065" s="145"/>
      <c r="D2065" s="145"/>
      <c r="E2065" s="145"/>
      <c r="F2065" s="145"/>
      <c r="G2065" s="145"/>
      <c r="H2065" s="145"/>
      <c r="I2065" s="145"/>
      <c r="J2065" s="145"/>
      <c r="K2065" s="145"/>
      <c r="L2065" s="145"/>
      <c r="M2065" s="145"/>
      <c r="N2065" s="145"/>
      <c r="O2065" s="145"/>
      <c r="P2065" s="145"/>
      <c r="Q2065" s="145"/>
      <c r="R2065" s="145"/>
      <c r="S2065" s="145"/>
      <c r="T2065" s="145"/>
      <c r="U2065" s="145"/>
      <c r="V2065" s="145"/>
      <c r="W2065" s="145"/>
      <c r="X2065" s="145"/>
      <c r="Y2065" s="145"/>
      <c r="Z2065" s="145"/>
      <c r="AA2065" s="145"/>
      <c r="AB2065" s="145"/>
      <c r="AC2065" s="169"/>
      <c r="AD2065" s="169"/>
      <c r="AE2065" s="169"/>
      <c r="AF2065" s="169"/>
      <c r="AG2065" s="169"/>
      <c r="AH2065" s="170"/>
      <c r="AI2065" s="145"/>
      <c r="AJ2065" s="145"/>
      <c r="AK2065" s="145"/>
      <c r="AL2065" s="145"/>
      <c r="AY2065" s="171"/>
      <c r="AZ2065" s="167"/>
      <c r="BA2065" s="172"/>
      <c r="BG2065" s="171"/>
      <c r="BH2065" s="167"/>
      <c r="BI2065" s="172"/>
      <c r="CG2065" s="430"/>
      <c r="CH2065" s="430"/>
      <c r="CL2065" s="147"/>
    </row>
    <row r="2066" spans="1:90" s="5" customFormat="1" x14ac:dyDescent="0.25">
      <c r="A2066" s="145"/>
      <c r="B2066" s="145"/>
      <c r="C2066" s="145"/>
      <c r="D2066" s="145"/>
      <c r="E2066" s="145"/>
      <c r="F2066" s="145"/>
      <c r="G2066" s="145"/>
      <c r="H2066" s="145"/>
      <c r="I2066" s="145"/>
      <c r="J2066" s="145"/>
      <c r="K2066" s="145"/>
      <c r="L2066" s="145"/>
      <c r="M2066" s="145"/>
      <c r="N2066" s="145"/>
      <c r="O2066" s="145"/>
      <c r="P2066" s="145"/>
      <c r="Q2066" s="145"/>
      <c r="R2066" s="145"/>
      <c r="S2066" s="145"/>
      <c r="T2066" s="145"/>
      <c r="U2066" s="145"/>
      <c r="V2066" s="145"/>
      <c r="W2066" s="145"/>
      <c r="X2066" s="145"/>
      <c r="Y2066" s="145"/>
      <c r="Z2066" s="145"/>
      <c r="AA2066" s="145"/>
      <c r="AB2066" s="145"/>
      <c r="AC2066" s="169"/>
      <c r="AD2066" s="169"/>
      <c r="AE2066" s="169"/>
      <c r="AF2066" s="169"/>
      <c r="AG2066" s="169"/>
      <c r="AH2066" s="170"/>
      <c r="AI2066" s="145"/>
      <c r="AJ2066" s="145"/>
      <c r="AK2066" s="145"/>
      <c r="AL2066" s="145"/>
      <c r="AY2066" s="171"/>
      <c r="AZ2066" s="167"/>
      <c r="BA2066" s="172"/>
      <c r="BG2066" s="171"/>
      <c r="BH2066" s="167"/>
      <c r="BI2066" s="172"/>
      <c r="CG2066" s="430"/>
      <c r="CH2066" s="430"/>
      <c r="CL2066" s="147"/>
    </row>
    <row r="2067" spans="1:90" s="5" customFormat="1" x14ac:dyDescent="0.25">
      <c r="A2067" s="145"/>
      <c r="B2067" s="145"/>
      <c r="C2067" s="145"/>
      <c r="D2067" s="145"/>
      <c r="E2067" s="145"/>
      <c r="F2067" s="145"/>
      <c r="G2067" s="145"/>
      <c r="H2067" s="145"/>
      <c r="I2067" s="145"/>
      <c r="J2067" s="145"/>
      <c r="K2067" s="145"/>
      <c r="L2067" s="145"/>
      <c r="M2067" s="145"/>
      <c r="N2067" s="145"/>
      <c r="O2067" s="145"/>
      <c r="P2067" s="145"/>
      <c r="Q2067" s="145"/>
      <c r="R2067" s="145"/>
      <c r="S2067" s="145"/>
      <c r="T2067" s="145"/>
      <c r="U2067" s="145"/>
      <c r="V2067" s="145"/>
      <c r="W2067" s="145"/>
      <c r="X2067" s="145"/>
      <c r="Y2067" s="145"/>
      <c r="Z2067" s="145"/>
      <c r="AA2067" s="145"/>
      <c r="AB2067" s="145"/>
      <c r="AC2067" s="169"/>
      <c r="AD2067" s="169"/>
      <c r="AE2067" s="169"/>
      <c r="AF2067" s="169"/>
      <c r="AG2067" s="169"/>
      <c r="AH2067" s="170"/>
      <c r="AI2067" s="145"/>
      <c r="AJ2067" s="145"/>
      <c r="AK2067" s="145"/>
      <c r="AL2067" s="145"/>
      <c r="AY2067" s="171"/>
      <c r="AZ2067" s="167"/>
      <c r="BA2067" s="172"/>
      <c r="BG2067" s="171"/>
      <c r="BH2067" s="167"/>
      <c r="BI2067" s="172"/>
      <c r="CG2067" s="430"/>
      <c r="CH2067" s="430"/>
      <c r="CL2067" s="147"/>
    </row>
    <row r="2068" spans="1:90" s="5" customFormat="1" x14ac:dyDescent="0.25">
      <c r="A2068" s="145"/>
      <c r="B2068" s="145"/>
      <c r="C2068" s="145"/>
      <c r="D2068" s="145"/>
      <c r="E2068" s="145"/>
      <c r="F2068" s="145"/>
      <c r="G2068" s="145"/>
      <c r="H2068" s="145"/>
      <c r="I2068" s="145"/>
      <c r="J2068" s="145"/>
      <c r="K2068" s="145"/>
      <c r="L2068" s="145"/>
      <c r="M2068" s="145"/>
      <c r="N2068" s="145"/>
      <c r="O2068" s="145"/>
      <c r="P2068" s="145"/>
      <c r="Q2068" s="145"/>
      <c r="R2068" s="145"/>
      <c r="S2068" s="145"/>
      <c r="T2068" s="145"/>
      <c r="U2068" s="145"/>
      <c r="V2068" s="145"/>
      <c r="W2068" s="145"/>
      <c r="X2068" s="145"/>
      <c r="Y2068" s="145"/>
      <c r="Z2068" s="145"/>
      <c r="AA2068" s="145"/>
      <c r="AB2068" s="145"/>
      <c r="AC2068" s="169"/>
      <c r="AD2068" s="169"/>
      <c r="AE2068" s="169"/>
      <c r="AF2068" s="169"/>
      <c r="AG2068" s="169"/>
      <c r="AH2068" s="170"/>
      <c r="AI2068" s="145"/>
      <c r="AJ2068" s="145"/>
      <c r="AK2068" s="145"/>
      <c r="AL2068" s="145"/>
      <c r="AY2068" s="171"/>
      <c r="AZ2068" s="167"/>
      <c r="BA2068" s="172"/>
      <c r="BG2068" s="171"/>
      <c r="BH2068" s="167"/>
      <c r="BI2068" s="172"/>
      <c r="CG2068" s="430"/>
      <c r="CH2068" s="430"/>
      <c r="CL2068" s="147"/>
    </row>
    <row r="2069" spans="1:90" s="5" customFormat="1" x14ac:dyDescent="0.25">
      <c r="A2069" s="145"/>
      <c r="B2069" s="145"/>
      <c r="C2069" s="145"/>
      <c r="D2069" s="145"/>
      <c r="E2069" s="145"/>
      <c r="F2069" s="145"/>
      <c r="G2069" s="145"/>
      <c r="H2069" s="145"/>
      <c r="I2069" s="145"/>
      <c r="J2069" s="145"/>
      <c r="K2069" s="145"/>
      <c r="L2069" s="145"/>
      <c r="M2069" s="145"/>
      <c r="N2069" s="145"/>
      <c r="O2069" s="145"/>
      <c r="P2069" s="145"/>
      <c r="Q2069" s="145"/>
      <c r="R2069" s="145"/>
      <c r="S2069" s="145"/>
      <c r="T2069" s="145"/>
      <c r="U2069" s="145"/>
      <c r="V2069" s="145"/>
      <c r="W2069" s="145"/>
      <c r="X2069" s="145"/>
      <c r="Y2069" s="145"/>
      <c r="Z2069" s="145"/>
      <c r="AA2069" s="145"/>
      <c r="AB2069" s="145"/>
      <c r="AC2069" s="169"/>
      <c r="AD2069" s="169"/>
      <c r="AE2069" s="169"/>
      <c r="AF2069" s="169"/>
      <c r="AG2069" s="169"/>
      <c r="AH2069" s="170"/>
      <c r="AI2069" s="145"/>
      <c r="AJ2069" s="145"/>
      <c r="AK2069" s="145"/>
      <c r="AL2069" s="145"/>
      <c r="AY2069" s="171"/>
      <c r="AZ2069" s="167"/>
      <c r="BA2069" s="172"/>
      <c r="BG2069" s="171"/>
      <c r="BH2069" s="167"/>
      <c r="BI2069" s="172"/>
      <c r="CG2069" s="430"/>
      <c r="CH2069" s="430"/>
      <c r="CL2069" s="147"/>
    </row>
    <row r="2070" spans="1:90" s="5" customFormat="1" x14ac:dyDescent="0.25">
      <c r="A2070" s="145"/>
      <c r="B2070" s="145"/>
      <c r="C2070" s="145"/>
      <c r="D2070" s="145"/>
      <c r="E2070" s="145"/>
      <c r="F2070" s="145"/>
      <c r="G2070" s="145"/>
      <c r="H2070" s="145"/>
      <c r="I2070" s="145"/>
      <c r="J2070" s="145"/>
      <c r="K2070" s="145"/>
      <c r="L2070" s="145"/>
      <c r="M2070" s="145"/>
      <c r="N2070" s="145"/>
      <c r="O2070" s="145"/>
      <c r="P2070" s="145"/>
      <c r="Q2070" s="145"/>
      <c r="R2070" s="145"/>
      <c r="S2070" s="145"/>
      <c r="T2070" s="145"/>
      <c r="U2070" s="145"/>
      <c r="V2070" s="145"/>
      <c r="W2070" s="145"/>
      <c r="X2070" s="145"/>
      <c r="Y2070" s="145"/>
      <c r="Z2070" s="145"/>
      <c r="AA2070" s="145"/>
      <c r="AB2070" s="145"/>
      <c r="AC2070" s="169"/>
      <c r="AD2070" s="169"/>
      <c r="AE2070" s="169"/>
      <c r="AF2070" s="169"/>
      <c r="AG2070" s="169"/>
      <c r="AH2070" s="170"/>
      <c r="AI2070" s="145"/>
      <c r="AJ2070" s="145"/>
      <c r="AK2070" s="145"/>
      <c r="AL2070" s="145"/>
      <c r="AY2070" s="171"/>
      <c r="AZ2070" s="167"/>
      <c r="BA2070" s="172"/>
      <c r="BG2070" s="171"/>
      <c r="BH2070" s="167"/>
      <c r="BI2070" s="172"/>
      <c r="CG2070" s="430"/>
      <c r="CH2070" s="430"/>
      <c r="CL2070" s="147"/>
    </row>
    <row r="2071" spans="1:90" s="5" customFormat="1" x14ac:dyDescent="0.25">
      <c r="A2071" s="145"/>
      <c r="B2071" s="145"/>
      <c r="C2071" s="145"/>
      <c r="D2071" s="145"/>
      <c r="E2071" s="145"/>
      <c r="F2071" s="145"/>
      <c r="G2071" s="145"/>
      <c r="H2071" s="145"/>
      <c r="I2071" s="145"/>
      <c r="J2071" s="145"/>
      <c r="K2071" s="145"/>
      <c r="L2071" s="145"/>
      <c r="M2071" s="145"/>
      <c r="N2071" s="145"/>
      <c r="O2071" s="145"/>
      <c r="P2071" s="145"/>
      <c r="Q2071" s="145"/>
      <c r="R2071" s="145"/>
      <c r="S2071" s="145"/>
      <c r="T2071" s="145"/>
      <c r="U2071" s="145"/>
      <c r="V2071" s="145"/>
      <c r="W2071" s="145"/>
      <c r="X2071" s="145"/>
      <c r="Y2071" s="145"/>
      <c r="Z2071" s="145"/>
      <c r="AA2071" s="145"/>
      <c r="AB2071" s="145"/>
      <c r="AC2071" s="169"/>
      <c r="AD2071" s="169"/>
      <c r="AE2071" s="169"/>
      <c r="AF2071" s="169"/>
      <c r="AG2071" s="169"/>
      <c r="AH2071" s="170"/>
      <c r="AI2071" s="145"/>
      <c r="AJ2071" s="145"/>
      <c r="AK2071" s="145"/>
      <c r="AL2071" s="145"/>
      <c r="AY2071" s="171"/>
      <c r="AZ2071" s="167"/>
      <c r="BA2071" s="172"/>
      <c r="BG2071" s="171"/>
      <c r="BH2071" s="167"/>
      <c r="BI2071" s="172"/>
      <c r="CG2071" s="430"/>
      <c r="CH2071" s="430"/>
      <c r="CL2071" s="147"/>
    </row>
    <row r="2072" spans="1:90" s="5" customFormat="1" x14ac:dyDescent="0.25">
      <c r="A2072" s="145"/>
      <c r="B2072" s="145"/>
      <c r="C2072" s="145"/>
      <c r="D2072" s="145"/>
      <c r="E2072" s="145"/>
      <c r="F2072" s="145"/>
      <c r="G2072" s="145"/>
      <c r="H2072" s="145"/>
      <c r="I2072" s="145"/>
      <c r="J2072" s="145"/>
      <c r="K2072" s="145"/>
      <c r="L2072" s="145"/>
      <c r="M2072" s="145"/>
      <c r="N2072" s="145"/>
      <c r="O2072" s="145"/>
      <c r="P2072" s="145"/>
      <c r="Q2072" s="145"/>
      <c r="R2072" s="145"/>
      <c r="S2072" s="145"/>
      <c r="T2072" s="145"/>
      <c r="U2072" s="145"/>
      <c r="V2072" s="145"/>
      <c r="W2072" s="145"/>
      <c r="X2072" s="145"/>
      <c r="Y2072" s="145"/>
      <c r="Z2072" s="145"/>
      <c r="AA2072" s="145"/>
      <c r="AB2072" s="145"/>
      <c r="AC2072" s="169"/>
      <c r="AD2072" s="169"/>
      <c r="AE2072" s="169"/>
      <c r="AF2072" s="169"/>
      <c r="AG2072" s="169"/>
      <c r="AH2072" s="170"/>
      <c r="AI2072" s="145"/>
      <c r="AJ2072" s="145"/>
      <c r="AK2072" s="145"/>
      <c r="AL2072" s="145"/>
      <c r="AY2072" s="171"/>
      <c r="AZ2072" s="167"/>
      <c r="BA2072" s="172"/>
      <c r="BG2072" s="171"/>
      <c r="BH2072" s="167"/>
      <c r="BI2072" s="172"/>
      <c r="CG2072" s="430"/>
      <c r="CH2072" s="430"/>
      <c r="CL2072" s="147"/>
    </row>
    <row r="2073" spans="1:90" s="5" customFormat="1" x14ac:dyDescent="0.25">
      <c r="A2073" s="145"/>
      <c r="B2073" s="145"/>
      <c r="C2073" s="145"/>
      <c r="D2073" s="145"/>
      <c r="E2073" s="145"/>
      <c r="F2073" s="145"/>
      <c r="G2073" s="145"/>
      <c r="H2073" s="145"/>
      <c r="I2073" s="145"/>
      <c r="J2073" s="145"/>
      <c r="K2073" s="145"/>
      <c r="L2073" s="145"/>
      <c r="M2073" s="145"/>
      <c r="N2073" s="145"/>
      <c r="O2073" s="145"/>
      <c r="P2073" s="145"/>
      <c r="Q2073" s="145"/>
      <c r="R2073" s="145"/>
      <c r="S2073" s="145"/>
      <c r="T2073" s="145"/>
      <c r="U2073" s="145"/>
      <c r="V2073" s="145"/>
      <c r="W2073" s="145"/>
      <c r="X2073" s="145"/>
      <c r="Y2073" s="145"/>
      <c r="Z2073" s="145"/>
      <c r="AA2073" s="145"/>
      <c r="AB2073" s="145"/>
      <c r="AC2073" s="169"/>
      <c r="AD2073" s="169"/>
      <c r="AE2073" s="169"/>
      <c r="AF2073" s="169"/>
      <c r="AG2073" s="169"/>
      <c r="AH2073" s="170"/>
      <c r="AI2073" s="145"/>
      <c r="AJ2073" s="145"/>
      <c r="AK2073" s="145"/>
      <c r="AL2073" s="145"/>
      <c r="AY2073" s="171"/>
      <c r="AZ2073" s="167"/>
      <c r="BA2073" s="172"/>
      <c r="BG2073" s="171"/>
      <c r="BH2073" s="167"/>
      <c r="BI2073" s="172"/>
      <c r="CG2073" s="430"/>
      <c r="CH2073" s="430"/>
      <c r="CL2073" s="147"/>
    </row>
    <row r="2074" spans="1:90" s="5" customFormat="1" x14ac:dyDescent="0.25">
      <c r="A2074" s="145"/>
      <c r="B2074" s="145"/>
      <c r="C2074" s="145"/>
      <c r="D2074" s="145"/>
      <c r="E2074" s="145"/>
      <c r="F2074" s="145"/>
      <c r="G2074" s="145"/>
      <c r="H2074" s="145"/>
      <c r="I2074" s="145"/>
      <c r="J2074" s="145"/>
      <c r="K2074" s="145"/>
      <c r="L2074" s="145"/>
      <c r="M2074" s="145"/>
      <c r="N2074" s="145"/>
      <c r="O2074" s="145"/>
      <c r="P2074" s="145"/>
      <c r="Q2074" s="145"/>
      <c r="R2074" s="145"/>
      <c r="S2074" s="145"/>
      <c r="T2074" s="145"/>
      <c r="U2074" s="145"/>
      <c r="V2074" s="145"/>
      <c r="W2074" s="145"/>
      <c r="X2074" s="145"/>
      <c r="Y2074" s="145"/>
      <c r="Z2074" s="145"/>
      <c r="AA2074" s="145"/>
      <c r="AB2074" s="145"/>
      <c r="AC2074" s="169"/>
      <c r="AD2074" s="169"/>
      <c r="AE2074" s="169"/>
      <c r="AF2074" s="169"/>
      <c r="AG2074" s="169"/>
      <c r="AH2074" s="170"/>
      <c r="AI2074" s="145"/>
      <c r="AJ2074" s="145"/>
      <c r="AK2074" s="145"/>
      <c r="AL2074" s="145"/>
      <c r="AY2074" s="171"/>
      <c r="AZ2074" s="167"/>
      <c r="BA2074" s="172"/>
      <c r="BG2074" s="171"/>
      <c r="BH2074" s="167"/>
      <c r="BI2074" s="172"/>
      <c r="CG2074" s="430"/>
      <c r="CH2074" s="430"/>
      <c r="CL2074" s="147"/>
    </row>
    <row r="2075" spans="1:90" s="5" customFormat="1" x14ac:dyDescent="0.25">
      <c r="A2075" s="145"/>
      <c r="B2075" s="145"/>
      <c r="C2075" s="145"/>
      <c r="D2075" s="145"/>
      <c r="E2075" s="145"/>
      <c r="F2075" s="145"/>
      <c r="G2075" s="145"/>
      <c r="H2075" s="145"/>
      <c r="I2075" s="145"/>
      <c r="J2075" s="145"/>
      <c r="K2075" s="145"/>
      <c r="L2075" s="145"/>
      <c r="M2075" s="145"/>
      <c r="N2075" s="145"/>
      <c r="O2075" s="145"/>
      <c r="P2075" s="145"/>
      <c r="Q2075" s="145"/>
      <c r="R2075" s="145"/>
      <c r="S2075" s="145"/>
      <c r="T2075" s="145"/>
      <c r="U2075" s="145"/>
      <c r="V2075" s="145"/>
      <c r="W2075" s="145"/>
      <c r="X2075" s="145"/>
      <c r="Y2075" s="145"/>
      <c r="Z2075" s="145"/>
      <c r="AA2075" s="145"/>
      <c r="AB2075" s="145"/>
      <c r="AC2075" s="169"/>
      <c r="AD2075" s="169"/>
      <c r="AE2075" s="169"/>
      <c r="AF2075" s="169"/>
      <c r="AG2075" s="169"/>
      <c r="AH2075" s="170"/>
      <c r="AI2075" s="145"/>
      <c r="AJ2075" s="145"/>
      <c r="AK2075" s="145"/>
      <c r="AL2075" s="145"/>
      <c r="AY2075" s="171"/>
      <c r="AZ2075" s="167"/>
      <c r="BA2075" s="172"/>
      <c r="BG2075" s="171"/>
      <c r="BH2075" s="167"/>
      <c r="BI2075" s="172"/>
      <c r="CG2075" s="430"/>
      <c r="CH2075" s="430"/>
      <c r="CL2075" s="147"/>
    </row>
    <row r="2076" spans="1:90" s="5" customFormat="1" x14ac:dyDescent="0.25">
      <c r="A2076" s="145"/>
      <c r="B2076" s="145"/>
      <c r="C2076" s="145"/>
      <c r="D2076" s="145"/>
      <c r="E2076" s="145"/>
      <c r="F2076" s="145"/>
      <c r="G2076" s="145"/>
      <c r="H2076" s="145"/>
      <c r="I2076" s="145"/>
      <c r="J2076" s="145"/>
      <c r="K2076" s="145"/>
      <c r="L2076" s="145"/>
      <c r="M2076" s="145"/>
      <c r="N2076" s="145"/>
      <c r="O2076" s="145"/>
      <c r="P2076" s="145"/>
      <c r="Q2076" s="145"/>
      <c r="R2076" s="145"/>
      <c r="S2076" s="145"/>
      <c r="T2076" s="145"/>
      <c r="U2076" s="145"/>
      <c r="V2076" s="145"/>
      <c r="W2076" s="145"/>
      <c r="X2076" s="145"/>
      <c r="Y2076" s="145"/>
      <c r="Z2076" s="145"/>
      <c r="AA2076" s="145"/>
      <c r="AB2076" s="145"/>
      <c r="AC2076" s="169"/>
      <c r="AD2076" s="169"/>
      <c r="AE2076" s="169"/>
      <c r="AF2076" s="169"/>
      <c r="AG2076" s="169"/>
      <c r="AH2076" s="170"/>
      <c r="AI2076" s="145"/>
      <c r="AJ2076" s="145"/>
      <c r="AK2076" s="145"/>
      <c r="AL2076" s="145"/>
      <c r="AY2076" s="171"/>
      <c r="AZ2076" s="167"/>
      <c r="BA2076" s="172"/>
      <c r="BG2076" s="171"/>
      <c r="BH2076" s="167"/>
      <c r="BI2076" s="172"/>
      <c r="CG2076" s="430"/>
      <c r="CH2076" s="430"/>
      <c r="CL2076" s="147"/>
    </row>
    <row r="2077" spans="1:90" s="5" customFormat="1" x14ac:dyDescent="0.25">
      <c r="A2077" s="145"/>
      <c r="B2077" s="145"/>
      <c r="C2077" s="145"/>
      <c r="D2077" s="145"/>
      <c r="E2077" s="145"/>
      <c r="F2077" s="145"/>
      <c r="G2077" s="145"/>
      <c r="H2077" s="145"/>
      <c r="I2077" s="145"/>
      <c r="J2077" s="145"/>
      <c r="K2077" s="145"/>
      <c r="L2077" s="145"/>
      <c r="M2077" s="145"/>
      <c r="N2077" s="145"/>
      <c r="O2077" s="145"/>
      <c r="P2077" s="145"/>
      <c r="Q2077" s="145"/>
      <c r="R2077" s="145"/>
      <c r="S2077" s="145"/>
      <c r="T2077" s="145"/>
      <c r="U2077" s="145"/>
      <c r="V2077" s="145"/>
      <c r="W2077" s="145"/>
      <c r="X2077" s="145"/>
      <c r="Y2077" s="145"/>
      <c r="Z2077" s="145"/>
      <c r="AA2077" s="145"/>
      <c r="AB2077" s="145"/>
      <c r="AC2077" s="169"/>
      <c r="AD2077" s="169"/>
      <c r="AE2077" s="169"/>
      <c r="AF2077" s="169"/>
      <c r="AG2077" s="169"/>
      <c r="AH2077" s="170"/>
      <c r="AI2077" s="145"/>
      <c r="AJ2077" s="145"/>
      <c r="AK2077" s="145"/>
      <c r="AL2077" s="145"/>
      <c r="AY2077" s="171"/>
      <c r="AZ2077" s="167"/>
      <c r="BA2077" s="172"/>
      <c r="BG2077" s="171"/>
      <c r="BH2077" s="167"/>
      <c r="BI2077" s="172"/>
      <c r="CG2077" s="430"/>
      <c r="CH2077" s="430"/>
      <c r="CL2077" s="147"/>
    </row>
    <row r="2078" spans="1:90" s="5" customFormat="1" x14ac:dyDescent="0.25">
      <c r="A2078" s="145"/>
      <c r="B2078" s="145"/>
      <c r="C2078" s="145"/>
      <c r="D2078" s="145"/>
      <c r="E2078" s="145"/>
      <c r="F2078" s="145"/>
      <c r="G2078" s="145"/>
      <c r="H2078" s="145"/>
      <c r="I2078" s="145"/>
      <c r="J2078" s="145"/>
      <c r="K2078" s="145"/>
      <c r="L2078" s="145"/>
      <c r="M2078" s="145"/>
      <c r="N2078" s="145"/>
      <c r="O2078" s="145"/>
      <c r="P2078" s="145"/>
      <c r="Q2078" s="145"/>
      <c r="R2078" s="145"/>
      <c r="S2078" s="145"/>
      <c r="T2078" s="145"/>
      <c r="U2078" s="145"/>
      <c r="V2078" s="145"/>
      <c r="W2078" s="145"/>
      <c r="X2078" s="145"/>
      <c r="Y2078" s="145"/>
      <c r="Z2078" s="145"/>
      <c r="AA2078" s="145"/>
      <c r="AB2078" s="145"/>
      <c r="AC2078" s="169"/>
      <c r="AD2078" s="169"/>
      <c r="AE2078" s="169"/>
      <c r="AF2078" s="169"/>
      <c r="AG2078" s="169"/>
      <c r="AH2078" s="170"/>
      <c r="AI2078" s="145"/>
      <c r="AJ2078" s="145"/>
      <c r="AK2078" s="145"/>
      <c r="AL2078" s="145"/>
      <c r="AY2078" s="171"/>
      <c r="AZ2078" s="167"/>
      <c r="BA2078" s="172"/>
      <c r="BG2078" s="171"/>
      <c r="BH2078" s="167"/>
      <c r="BI2078" s="172"/>
      <c r="CG2078" s="430"/>
      <c r="CH2078" s="430"/>
      <c r="CL2078" s="147"/>
    </row>
    <row r="2079" spans="1:90" s="5" customFormat="1" x14ac:dyDescent="0.25">
      <c r="A2079" s="145"/>
      <c r="B2079" s="145"/>
      <c r="C2079" s="145"/>
      <c r="D2079" s="145"/>
      <c r="E2079" s="145"/>
      <c r="F2079" s="145"/>
      <c r="G2079" s="145"/>
      <c r="H2079" s="145"/>
      <c r="I2079" s="145"/>
      <c r="J2079" s="145"/>
      <c r="K2079" s="145"/>
      <c r="L2079" s="145"/>
      <c r="M2079" s="145"/>
      <c r="N2079" s="145"/>
      <c r="O2079" s="145"/>
      <c r="P2079" s="145"/>
      <c r="Q2079" s="145"/>
      <c r="R2079" s="145"/>
      <c r="S2079" s="145"/>
      <c r="T2079" s="145"/>
      <c r="U2079" s="145"/>
      <c r="V2079" s="145"/>
      <c r="W2079" s="145"/>
      <c r="X2079" s="145"/>
      <c r="Y2079" s="145"/>
      <c r="Z2079" s="145"/>
      <c r="AA2079" s="145"/>
      <c r="AB2079" s="145"/>
      <c r="AC2079" s="169"/>
      <c r="AD2079" s="169"/>
      <c r="AE2079" s="169"/>
      <c r="AF2079" s="169"/>
      <c r="AG2079" s="169"/>
      <c r="AH2079" s="170"/>
      <c r="AI2079" s="145"/>
      <c r="AJ2079" s="145"/>
      <c r="AK2079" s="145"/>
      <c r="AL2079" s="145"/>
      <c r="AY2079" s="171"/>
      <c r="AZ2079" s="167"/>
      <c r="BA2079" s="172"/>
      <c r="BG2079" s="171"/>
      <c r="BH2079" s="167"/>
      <c r="BI2079" s="172"/>
      <c r="CG2079" s="430"/>
      <c r="CH2079" s="430"/>
      <c r="CL2079" s="147"/>
    </row>
    <row r="2080" spans="1:90" s="5" customFormat="1" x14ac:dyDescent="0.25">
      <c r="A2080" s="145"/>
      <c r="B2080" s="145"/>
      <c r="C2080" s="145"/>
      <c r="D2080" s="145"/>
      <c r="E2080" s="145"/>
      <c r="F2080" s="145"/>
      <c r="G2080" s="145"/>
      <c r="H2080" s="145"/>
      <c r="I2080" s="145"/>
      <c r="J2080" s="145"/>
      <c r="K2080" s="145"/>
      <c r="L2080" s="145"/>
      <c r="M2080" s="145"/>
      <c r="N2080" s="145"/>
      <c r="O2080" s="145"/>
      <c r="P2080" s="145"/>
      <c r="Q2080" s="145"/>
      <c r="R2080" s="145"/>
      <c r="S2080" s="145"/>
      <c r="T2080" s="145"/>
      <c r="U2080" s="145"/>
      <c r="V2080" s="145"/>
      <c r="W2080" s="145"/>
      <c r="X2080" s="145"/>
      <c r="Y2080" s="145"/>
      <c r="Z2080" s="145"/>
      <c r="AA2080" s="145"/>
      <c r="AB2080" s="145"/>
      <c r="AC2080" s="169"/>
      <c r="AD2080" s="169"/>
      <c r="AE2080" s="169"/>
      <c r="AF2080" s="169"/>
      <c r="AG2080" s="169"/>
      <c r="AH2080" s="170"/>
      <c r="AI2080" s="145"/>
      <c r="AJ2080" s="145"/>
      <c r="AK2080" s="145"/>
      <c r="AL2080" s="145"/>
      <c r="AY2080" s="171"/>
      <c r="AZ2080" s="167"/>
      <c r="BA2080" s="172"/>
      <c r="BG2080" s="171"/>
      <c r="BH2080" s="167"/>
      <c r="BI2080" s="172"/>
      <c r="CG2080" s="430"/>
      <c r="CH2080" s="430"/>
      <c r="CL2080" s="147"/>
    </row>
    <row r="2081" spans="1:90" s="5" customFormat="1" x14ac:dyDescent="0.25">
      <c r="A2081" s="145"/>
      <c r="B2081" s="145"/>
      <c r="C2081" s="145"/>
      <c r="D2081" s="145"/>
      <c r="E2081" s="145"/>
      <c r="F2081" s="145"/>
      <c r="G2081" s="145"/>
      <c r="H2081" s="145"/>
      <c r="I2081" s="145"/>
      <c r="J2081" s="145"/>
      <c r="K2081" s="145"/>
      <c r="L2081" s="145"/>
      <c r="M2081" s="145"/>
      <c r="N2081" s="145"/>
      <c r="O2081" s="145"/>
      <c r="P2081" s="145"/>
      <c r="Q2081" s="145"/>
      <c r="R2081" s="145"/>
      <c r="S2081" s="145"/>
      <c r="T2081" s="145"/>
      <c r="U2081" s="145"/>
      <c r="V2081" s="145"/>
      <c r="W2081" s="145"/>
      <c r="X2081" s="145"/>
      <c r="Y2081" s="145"/>
      <c r="Z2081" s="145"/>
      <c r="AA2081" s="145"/>
      <c r="AB2081" s="145"/>
      <c r="AC2081" s="169"/>
      <c r="AD2081" s="169"/>
      <c r="AE2081" s="169"/>
      <c r="AF2081" s="169"/>
      <c r="AG2081" s="169"/>
      <c r="AH2081" s="170"/>
      <c r="AI2081" s="145"/>
      <c r="AJ2081" s="145"/>
      <c r="AK2081" s="145"/>
      <c r="AL2081" s="145"/>
      <c r="AY2081" s="171"/>
      <c r="AZ2081" s="167"/>
      <c r="BA2081" s="172"/>
      <c r="BG2081" s="171"/>
      <c r="BH2081" s="167"/>
      <c r="BI2081" s="172"/>
      <c r="CG2081" s="430"/>
      <c r="CH2081" s="430"/>
      <c r="CL2081" s="147"/>
    </row>
    <row r="2082" spans="1:90" s="5" customFormat="1" x14ac:dyDescent="0.25">
      <c r="A2082" s="145"/>
      <c r="B2082" s="145"/>
      <c r="C2082" s="145"/>
      <c r="D2082" s="145"/>
      <c r="E2082" s="145"/>
      <c r="F2082" s="145"/>
      <c r="G2082" s="145"/>
      <c r="H2082" s="145"/>
      <c r="I2082" s="145"/>
      <c r="J2082" s="145"/>
      <c r="K2082" s="145"/>
      <c r="L2082" s="145"/>
      <c r="M2082" s="145"/>
      <c r="N2082" s="145"/>
      <c r="O2082" s="145"/>
      <c r="P2082" s="145"/>
      <c r="Q2082" s="145"/>
      <c r="R2082" s="145"/>
      <c r="S2082" s="145"/>
      <c r="T2082" s="145"/>
      <c r="U2082" s="145"/>
      <c r="V2082" s="145"/>
      <c r="W2082" s="145"/>
      <c r="X2082" s="145"/>
      <c r="Y2082" s="145"/>
      <c r="Z2082" s="145"/>
      <c r="AA2082" s="145"/>
      <c r="AB2082" s="145"/>
      <c r="AC2082" s="169"/>
      <c r="AD2082" s="169"/>
      <c r="AE2082" s="169"/>
      <c r="AF2082" s="169"/>
      <c r="AG2082" s="169"/>
      <c r="AH2082" s="170"/>
      <c r="AI2082" s="145"/>
      <c r="AJ2082" s="145"/>
      <c r="AK2082" s="145"/>
      <c r="AL2082" s="145"/>
      <c r="AY2082" s="171"/>
      <c r="AZ2082" s="167"/>
      <c r="BA2082" s="172"/>
      <c r="BG2082" s="171"/>
      <c r="BH2082" s="167"/>
      <c r="BI2082" s="172"/>
      <c r="CG2082" s="430"/>
      <c r="CH2082" s="430"/>
      <c r="CL2082" s="147"/>
    </row>
    <row r="2083" spans="1:90" s="5" customFormat="1" x14ac:dyDescent="0.25">
      <c r="A2083" s="145"/>
      <c r="B2083" s="145"/>
      <c r="C2083" s="145"/>
      <c r="D2083" s="145"/>
      <c r="E2083" s="145"/>
      <c r="F2083" s="145"/>
      <c r="G2083" s="145"/>
      <c r="H2083" s="145"/>
      <c r="I2083" s="145"/>
      <c r="J2083" s="145"/>
      <c r="K2083" s="145"/>
      <c r="L2083" s="145"/>
      <c r="M2083" s="145"/>
      <c r="N2083" s="145"/>
      <c r="O2083" s="145"/>
      <c r="P2083" s="145"/>
      <c r="Q2083" s="145"/>
      <c r="R2083" s="145"/>
      <c r="S2083" s="145"/>
      <c r="T2083" s="145"/>
      <c r="U2083" s="145"/>
      <c r="V2083" s="145"/>
      <c r="W2083" s="145"/>
      <c r="X2083" s="145"/>
      <c r="Y2083" s="145"/>
      <c r="Z2083" s="145"/>
      <c r="AA2083" s="145"/>
      <c r="AB2083" s="145"/>
      <c r="AC2083" s="169"/>
      <c r="AD2083" s="169"/>
      <c r="AE2083" s="169"/>
      <c r="AF2083" s="169"/>
      <c r="AG2083" s="169"/>
      <c r="AH2083" s="170"/>
      <c r="AI2083" s="145"/>
      <c r="AJ2083" s="145"/>
      <c r="AK2083" s="145"/>
      <c r="AL2083" s="145"/>
      <c r="AY2083" s="171"/>
      <c r="AZ2083" s="167"/>
      <c r="BA2083" s="172"/>
      <c r="BG2083" s="171"/>
      <c r="BH2083" s="167"/>
      <c r="BI2083" s="172"/>
      <c r="CG2083" s="430"/>
      <c r="CH2083" s="430"/>
      <c r="CL2083" s="147"/>
    </row>
    <row r="2084" spans="1:90" s="5" customFormat="1" x14ac:dyDescent="0.25">
      <c r="A2084" s="145"/>
      <c r="B2084" s="145"/>
      <c r="C2084" s="145"/>
      <c r="D2084" s="145"/>
      <c r="E2084" s="145"/>
      <c r="F2084" s="145"/>
      <c r="G2084" s="145"/>
      <c r="H2084" s="145"/>
      <c r="I2084" s="145"/>
      <c r="J2084" s="145"/>
      <c r="K2084" s="145"/>
      <c r="L2084" s="145"/>
      <c r="M2084" s="145"/>
      <c r="N2084" s="145"/>
      <c r="O2084" s="145"/>
      <c r="P2084" s="145"/>
      <c r="Q2084" s="145"/>
      <c r="R2084" s="145"/>
      <c r="S2084" s="145"/>
      <c r="T2084" s="145"/>
      <c r="U2084" s="145"/>
      <c r="V2084" s="145"/>
      <c r="W2084" s="145"/>
      <c r="X2084" s="145"/>
      <c r="Y2084" s="145"/>
      <c r="Z2084" s="145"/>
      <c r="AA2084" s="145"/>
      <c r="AB2084" s="145"/>
      <c r="AC2084" s="169"/>
      <c r="AD2084" s="169"/>
      <c r="AE2084" s="169"/>
      <c r="AF2084" s="169"/>
      <c r="AG2084" s="169"/>
      <c r="AH2084" s="170"/>
      <c r="AI2084" s="145"/>
      <c r="AJ2084" s="145"/>
      <c r="AK2084" s="145"/>
      <c r="AL2084" s="145"/>
      <c r="AY2084" s="171"/>
      <c r="AZ2084" s="167"/>
      <c r="BA2084" s="172"/>
      <c r="BG2084" s="171"/>
      <c r="BH2084" s="167"/>
      <c r="BI2084" s="172"/>
      <c r="CG2084" s="430"/>
      <c r="CH2084" s="430"/>
      <c r="CL2084" s="147"/>
    </row>
    <row r="2085" spans="1:90" s="5" customFormat="1" x14ac:dyDescent="0.25">
      <c r="A2085" s="145"/>
      <c r="B2085" s="145"/>
      <c r="C2085" s="145"/>
      <c r="D2085" s="145"/>
      <c r="E2085" s="145"/>
      <c r="F2085" s="145"/>
      <c r="G2085" s="145"/>
      <c r="H2085" s="145"/>
      <c r="I2085" s="145"/>
      <c r="J2085" s="145"/>
      <c r="K2085" s="145"/>
      <c r="L2085" s="145"/>
      <c r="M2085" s="145"/>
      <c r="N2085" s="145"/>
      <c r="O2085" s="145"/>
      <c r="P2085" s="145"/>
      <c r="Q2085" s="145"/>
      <c r="R2085" s="145"/>
      <c r="S2085" s="145"/>
      <c r="T2085" s="145"/>
      <c r="U2085" s="145"/>
      <c r="V2085" s="145"/>
      <c r="W2085" s="145"/>
      <c r="X2085" s="145"/>
      <c r="Y2085" s="145"/>
      <c r="Z2085" s="145"/>
      <c r="AA2085" s="145"/>
      <c r="AB2085" s="145"/>
      <c r="AC2085" s="169"/>
      <c r="AD2085" s="169"/>
      <c r="AE2085" s="169"/>
      <c r="AF2085" s="169"/>
      <c r="AG2085" s="169"/>
      <c r="AH2085" s="170"/>
      <c r="AI2085" s="145"/>
      <c r="AJ2085" s="145"/>
      <c r="AK2085" s="145"/>
      <c r="AL2085" s="145"/>
      <c r="AY2085" s="171"/>
      <c r="AZ2085" s="167"/>
      <c r="BA2085" s="172"/>
      <c r="BG2085" s="171"/>
      <c r="BH2085" s="167"/>
      <c r="BI2085" s="172"/>
      <c r="CG2085" s="430"/>
      <c r="CH2085" s="430"/>
      <c r="CL2085" s="147"/>
    </row>
    <row r="2086" spans="1:90" s="5" customFormat="1" x14ac:dyDescent="0.25">
      <c r="A2086" s="145"/>
      <c r="B2086" s="145"/>
      <c r="C2086" s="145"/>
      <c r="D2086" s="145"/>
      <c r="E2086" s="145"/>
      <c r="F2086" s="145"/>
      <c r="G2086" s="145"/>
      <c r="H2086" s="145"/>
      <c r="I2086" s="145"/>
      <c r="J2086" s="145"/>
      <c r="K2086" s="145"/>
      <c r="L2086" s="145"/>
      <c r="M2086" s="145"/>
      <c r="N2086" s="145"/>
      <c r="O2086" s="145"/>
      <c r="P2086" s="145"/>
      <c r="Q2086" s="145"/>
      <c r="R2086" s="145"/>
      <c r="S2086" s="145"/>
      <c r="T2086" s="145"/>
      <c r="U2086" s="145"/>
      <c r="V2086" s="145"/>
      <c r="W2086" s="145"/>
      <c r="X2086" s="145"/>
      <c r="Y2086" s="145"/>
      <c r="Z2086" s="145"/>
      <c r="AA2086" s="145"/>
      <c r="AB2086" s="145"/>
      <c r="AC2086" s="169"/>
      <c r="AD2086" s="169"/>
      <c r="AE2086" s="169"/>
      <c r="AF2086" s="169"/>
      <c r="AG2086" s="169"/>
      <c r="AH2086" s="170"/>
      <c r="AI2086" s="145"/>
      <c r="AJ2086" s="145"/>
      <c r="AK2086" s="145"/>
      <c r="AL2086" s="145"/>
      <c r="AY2086" s="171"/>
      <c r="AZ2086" s="167"/>
      <c r="BA2086" s="172"/>
      <c r="BG2086" s="171"/>
      <c r="BH2086" s="167"/>
      <c r="BI2086" s="172"/>
      <c r="CG2086" s="430"/>
      <c r="CH2086" s="430"/>
      <c r="CL2086" s="147"/>
    </row>
    <row r="2087" spans="1:90" s="5" customFormat="1" x14ac:dyDescent="0.25">
      <c r="A2087" s="145"/>
      <c r="B2087" s="145"/>
      <c r="C2087" s="145"/>
      <c r="D2087" s="145"/>
      <c r="E2087" s="145"/>
      <c r="F2087" s="145"/>
      <c r="G2087" s="145"/>
      <c r="H2087" s="145"/>
      <c r="I2087" s="145"/>
      <c r="J2087" s="145"/>
      <c r="K2087" s="145"/>
      <c r="L2087" s="145"/>
      <c r="M2087" s="145"/>
      <c r="N2087" s="145"/>
      <c r="O2087" s="145"/>
      <c r="P2087" s="145"/>
      <c r="Q2087" s="145"/>
      <c r="R2087" s="145"/>
      <c r="S2087" s="145"/>
      <c r="T2087" s="145"/>
      <c r="U2087" s="145"/>
      <c r="V2087" s="145"/>
      <c r="W2087" s="145"/>
      <c r="X2087" s="145"/>
      <c r="Y2087" s="145"/>
      <c r="Z2087" s="145"/>
      <c r="AA2087" s="145"/>
      <c r="AB2087" s="145"/>
      <c r="AC2087" s="169"/>
      <c r="AD2087" s="169"/>
      <c r="AE2087" s="169"/>
      <c r="AF2087" s="169"/>
      <c r="AG2087" s="169"/>
      <c r="AH2087" s="170"/>
      <c r="AI2087" s="145"/>
      <c r="AJ2087" s="145"/>
      <c r="AK2087" s="145"/>
      <c r="AL2087" s="145"/>
      <c r="AY2087" s="171"/>
      <c r="AZ2087" s="167"/>
      <c r="BA2087" s="172"/>
      <c r="BG2087" s="171"/>
      <c r="BH2087" s="167"/>
      <c r="BI2087" s="172"/>
      <c r="CG2087" s="430"/>
      <c r="CH2087" s="430"/>
      <c r="CL2087" s="147"/>
    </row>
    <row r="2088" spans="1:90" s="5" customFormat="1" x14ac:dyDescent="0.25">
      <c r="A2088" s="145"/>
      <c r="B2088" s="145"/>
      <c r="C2088" s="145"/>
      <c r="D2088" s="145"/>
      <c r="E2088" s="145"/>
      <c r="F2088" s="145"/>
      <c r="G2088" s="145"/>
      <c r="H2088" s="145"/>
      <c r="I2088" s="145"/>
      <c r="J2088" s="145"/>
      <c r="K2088" s="145"/>
      <c r="L2088" s="145"/>
      <c r="M2088" s="145"/>
      <c r="N2088" s="145"/>
      <c r="O2088" s="145"/>
      <c r="P2088" s="145"/>
      <c r="Q2088" s="145"/>
      <c r="R2088" s="145"/>
      <c r="S2088" s="145"/>
      <c r="T2088" s="145"/>
      <c r="U2088" s="145"/>
      <c r="V2088" s="145"/>
      <c r="W2088" s="145"/>
      <c r="X2088" s="145"/>
      <c r="Y2088" s="145"/>
      <c r="Z2088" s="145"/>
      <c r="AA2088" s="145"/>
      <c r="AB2088" s="145"/>
      <c r="AC2088" s="169"/>
      <c r="AD2088" s="169"/>
      <c r="AE2088" s="169"/>
      <c r="AF2088" s="169"/>
      <c r="AG2088" s="169"/>
      <c r="AH2088" s="170"/>
      <c r="AI2088" s="145"/>
      <c r="AJ2088" s="145"/>
      <c r="AK2088" s="145"/>
      <c r="AL2088" s="145"/>
      <c r="AY2088" s="171"/>
      <c r="AZ2088" s="167"/>
      <c r="BA2088" s="172"/>
      <c r="BG2088" s="171"/>
      <c r="BH2088" s="167"/>
      <c r="BI2088" s="172"/>
      <c r="CG2088" s="430"/>
      <c r="CH2088" s="430"/>
      <c r="CL2088" s="147"/>
    </row>
    <row r="2089" spans="1:90" s="5" customFormat="1" x14ac:dyDescent="0.25">
      <c r="A2089" s="145"/>
      <c r="B2089" s="145"/>
      <c r="C2089" s="145"/>
      <c r="D2089" s="145"/>
      <c r="E2089" s="145"/>
      <c r="F2089" s="145"/>
      <c r="G2089" s="145"/>
      <c r="H2089" s="145"/>
      <c r="I2089" s="145"/>
      <c r="J2089" s="145"/>
      <c r="K2089" s="145"/>
      <c r="L2089" s="145"/>
      <c r="M2089" s="145"/>
      <c r="N2089" s="145"/>
      <c r="O2089" s="145"/>
      <c r="P2089" s="145"/>
      <c r="Q2089" s="145"/>
      <c r="R2089" s="145"/>
      <c r="S2089" s="145"/>
      <c r="T2089" s="145"/>
      <c r="U2089" s="145"/>
      <c r="V2089" s="145"/>
      <c r="W2089" s="145"/>
      <c r="X2089" s="145"/>
      <c r="Y2089" s="145"/>
      <c r="Z2089" s="145"/>
      <c r="AA2089" s="145"/>
      <c r="AB2089" s="145"/>
      <c r="AC2089" s="169"/>
      <c r="AD2089" s="169"/>
      <c r="AE2089" s="169"/>
      <c r="AF2089" s="169"/>
      <c r="AG2089" s="169"/>
      <c r="AH2089" s="170"/>
      <c r="AI2089" s="145"/>
      <c r="AJ2089" s="145"/>
      <c r="AK2089" s="145"/>
      <c r="AL2089" s="145"/>
      <c r="AY2089" s="171"/>
      <c r="AZ2089" s="167"/>
      <c r="BA2089" s="172"/>
      <c r="BG2089" s="171"/>
      <c r="BH2089" s="167"/>
      <c r="BI2089" s="172"/>
      <c r="CG2089" s="430"/>
      <c r="CH2089" s="430"/>
      <c r="CL2089" s="147"/>
    </row>
    <row r="2090" spans="1:90" s="5" customFormat="1" x14ac:dyDescent="0.25">
      <c r="A2090" s="145"/>
      <c r="B2090" s="145"/>
      <c r="C2090" s="145"/>
      <c r="D2090" s="145"/>
      <c r="E2090" s="145"/>
      <c r="F2090" s="145"/>
      <c r="G2090" s="145"/>
      <c r="H2090" s="145"/>
      <c r="I2090" s="145"/>
      <c r="J2090" s="145"/>
      <c r="K2090" s="145"/>
      <c r="L2090" s="145"/>
      <c r="M2090" s="145"/>
      <c r="N2090" s="145"/>
      <c r="O2090" s="145"/>
      <c r="P2090" s="145"/>
      <c r="Q2090" s="145"/>
      <c r="R2090" s="145"/>
      <c r="S2090" s="145"/>
      <c r="T2090" s="145"/>
      <c r="U2090" s="145"/>
      <c r="V2090" s="145"/>
      <c r="W2090" s="145"/>
      <c r="X2090" s="145"/>
      <c r="Y2090" s="145"/>
      <c r="Z2090" s="145"/>
      <c r="AA2090" s="145"/>
      <c r="AB2090" s="145"/>
      <c r="AC2090" s="169"/>
      <c r="AD2090" s="169"/>
      <c r="AE2090" s="169"/>
      <c r="AF2090" s="169"/>
      <c r="AG2090" s="169"/>
      <c r="AH2090" s="170"/>
      <c r="AI2090" s="145"/>
      <c r="AJ2090" s="145"/>
      <c r="AK2090" s="145"/>
      <c r="AL2090" s="145"/>
      <c r="AY2090" s="171"/>
      <c r="AZ2090" s="167"/>
      <c r="BA2090" s="172"/>
      <c r="BG2090" s="171"/>
      <c r="BH2090" s="167"/>
      <c r="BI2090" s="172"/>
      <c r="CG2090" s="430"/>
      <c r="CH2090" s="430"/>
      <c r="CL2090" s="147"/>
    </row>
    <row r="2091" spans="1:90" s="5" customFormat="1" x14ac:dyDescent="0.25">
      <c r="A2091" s="145"/>
      <c r="B2091" s="145"/>
      <c r="C2091" s="145"/>
      <c r="D2091" s="145"/>
      <c r="E2091" s="145"/>
      <c r="F2091" s="145"/>
      <c r="G2091" s="145"/>
      <c r="H2091" s="145"/>
      <c r="I2091" s="145"/>
      <c r="J2091" s="145"/>
      <c r="K2091" s="145"/>
      <c r="L2091" s="145"/>
      <c r="M2091" s="145"/>
      <c r="N2091" s="145"/>
      <c r="O2091" s="145"/>
      <c r="P2091" s="145"/>
      <c r="Q2091" s="145"/>
      <c r="R2091" s="145"/>
      <c r="S2091" s="145"/>
      <c r="T2091" s="145"/>
      <c r="U2091" s="145"/>
      <c r="V2091" s="145"/>
      <c r="W2091" s="145"/>
      <c r="X2091" s="145"/>
      <c r="Y2091" s="145"/>
      <c r="Z2091" s="145"/>
      <c r="AA2091" s="145"/>
      <c r="AB2091" s="145"/>
      <c r="AC2091" s="169"/>
      <c r="AD2091" s="169"/>
      <c r="AE2091" s="169"/>
      <c r="AF2091" s="169"/>
      <c r="AG2091" s="169"/>
      <c r="AH2091" s="170"/>
      <c r="AI2091" s="145"/>
      <c r="AJ2091" s="145"/>
      <c r="AK2091" s="145"/>
      <c r="AL2091" s="145"/>
      <c r="AY2091" s="171"/>
      <c r="AZ2091" s="167"/>
      <c r="BA2091" s="172"/>
      <c r="BG2091" s="171"/>
      <c r="BH2091" s="167"/>
      <c r="BI2091" s="172"/>
      <c r="CG2091" s="430"/>
      <c r="CH2091" s="430"/>
      <c r="CL2091" s="147"/>
    </row>
    <row r="2092" spans="1:90" s="5" customFormat="1" x14ac:dyDescent="0.25">
      <c r="A2092" s="145"/>
      <c r="B2092" s="145"/>
      <c r="C2092" s="145"/>
      <c r="D2092" s="145"/>
      <c r="E2092" s="145"/>
      <c r="F2092" s="145"/>
      <c r="G2092" s="145"/>
      <c r="H2092" s="145"/>
      <c r="I2092" s="145"/>
      <c r="J2092" s="145"/>
      <c r="K2092" s="145"/>
      <c r="L2092" s="145"/>
      <c r="M2092" s="145"/>
      <c r="N2092" s="145"/>
      <c r="O2092" s="145"/>
      <c r="P2092" s="145"/>
      <c r="Q2092" s="145"/>
      <c r="R2092" s="145"/>
      <c r="S2092" s="145"/>
      <c r="T2092" s="145"/>
      <c r="U2092" s="145"/>
      <c r="V2092" s="145"/>
      <c r="W2092" s="145"/>
      <c r="X2092" s="145"/>
      <c r="Y2092" s="145"/>
      <c r="Z2092" s="145"/>
      <c r="AA2092" s="145"/>
      <c r="AB2092" s="145"/>
      <c r="AC2092" s="169"/>
      <c r="AD2092" s="169"/>
      <c r="AE2092" s="169"/>
      <c r="AF2092" s="169"/>
      <c r="AG2092" s="169"/>
      <c r="AH2092" s="170"/>
      <c r="AI2092" s="145"/>
      <c r="AJ2092" s="145"/>
      <c r="AK2092" s="145"/>
      <c r="AL2092" s="145"/>
      <c r="AY2092" s="171"/>
      <c r="AZ2092" s="167"/>
      <c r="BA2092" s="172"/>
      <c r="BG2092" s="171"/>
      <c r="BH2092" s="167"/>
      <c r="BI2092" s="172"/>
      <c r="CG2092" s="430"/>
      <c r="CH2092" s="430"/>
      <c r="CL2092" s="147"/>
    </row>
    <row r="2093" spans="1:90" s="5" customFormat="1" x14ac:dyDescent="0.25">
      <c r="A2093" s="145"/>
      <c r="B2093" s="145"/>
      <c r="C2093" s="145"/>
      <c r="D2093" s="145"/>
      <c r="E2093" s="145"/>
      <c r="F2093" s="145"/>
      <c r="G2093" s="145"/>
      <c r="H2093" s="145"/>
      <c r="I2093" s="145"/>
      <c r="J2093" s="145"/>
      <c r="K2093" s="145"/>
      <c r="L2093" s="145"/>
      <c r="M2093" s="145"/>
      <c r="N2093" s="145"/>
      <c r="O2093" s="145"/>
      <c r="P2093" s="145"/>
      <c r="Q2093" s="145"/>
      <c r="R2093" s="145"/>
      <c r="S2093" s="145"/>
      <c r="T2093" s="145"/>
      <c r="U2093" s="145"/>
      <c r="V2093" s="145"/>
      <c r="W2093" s="145"/>
      <c r="X2093" s="145"/>
      <c r="Y2093" s="145"/>
      <c r="Z2093" s="145"/>
      <c r="AA2093" s="145"/>
      <c r="AB2093" s="145"/>
      <c r="AC2093" s="169"/>
      <c r="AD2093" s="169"/>
      <c r="AE2093" s="169"/>
      <c r="AF2093" s="169"/>
      <c r="AG2093" s="169"/>
      <c r="AH2093" s="170"/>
      <c r="AI2093" s="145"/>
      <c r="AJ2093" s="145"/>
      <c r="AK2093" s="145"/>
      <c r="AL2093" s="145"/>
      <c r="AY2093" s="171"/>
      <c r="AZ2093" s="167"/>
      <c r="BA2093" s="172"/>
      <c r="BG2093" s="171"/>
      <c r="BH2093" s="167"/>
      <c r="BI2093" s="172"/>
      <c r="CG2093" s="430"/>
      <c r="CH2093" s="430"/>
      <c r="CL2093" s="147"/>
    </row>
    <row r="2094" spans="1:90" s="5" customFormat="1" x14ac:dyDescent="0.25">
      <c r="A2094" s="145"/>
      <c r="B2094" s="145"/>
      <c r="C2094" s="145"/>
      <c r="D2094" s="145"/>
      <c r="E2094" s="145"/>
      <c r="F2094" s="145"/>
      <c r="G2094" s="145"/>
      <c r="H2094" s="145"/>
      <c r="I2094" s="145"/>
      <c r="J2094" s="145"/>
      <c r="K2094" s="145"/>
      <c r="L2094" s="145"/>
      <c r="M2094" s="145"/>
      <c r="N2094" s="145"/>
      <c r="O2094" s="145"/>
      <c r="P2094" s="145"/>
      <c r="Q2094" s="145"/>
      <c r="R2094" s="145"/>
      <c r="S2094" s="145"/>
      <c r="T2094" s="145"/>
      <c r="U2094" s="145"/>
      <c r="V2094" s="145"/>
      <c r="W2094" s="145"/>
      <c r="X2094" s="145"/>
      <c r="Y2094" s="145"/>
      <c r="Z2094" s="145"/>
      <c r="AA2094" s="145"/>
      <c r="AB2094" s="145"/>
      <c r="AC2094" s="169"/>
      <c r="AD2094" s="169"/>
      <c r="AE2094" s="169"/>
      <c r="AF2094" s="169"/>
      <c r="AG2094" s="169"/>
      <c r="AH2094" s="170"/>
      <c r="AI2094" s="145"/>
      <c r="AJ2094" s="145"/>
      <c r="AK2094" s="145"/>
      <c r="AL2094" s="145"/>
      <c r="AY2094" s="171"/>
      <c r="AZ2094" s="167"/>
      <c r="BA2094" s="172"/>
      <c r="BG2094" s="171"/>
      <c r="BH2094" s="167"/>
      <c r="BI2094" s="172"/>
      <c r="CG2094" s="430"/>
      <c r="CH2094" s="430"/>
      <c r="CL2094" s="147"/>
    </row>
    <row r="2095" spans="1:90" s="5" customFormat="1" x14ac:dyDescent="0.25">
      <c r="A2095" s="145"/>
      <c r="B2095" s="145"/>
      <c r="C2095" s="145"/>
      <c r="D2095" s="145"/>
      <c r="E2095" s="145"/>
      <c r="F2095" s="145"/>
      <c r="G2095" s="145"/>
      <c r="H2095" s="145"/>
      <c r="I2095" s="145"/>
      <c r="J2095" s="145"/>
      <c r="K2095" s="145"/>
      <c r="L2095" s="145"/>
      <c r="M2095" s="145"/>
      <c r="N2095" s="145"/>
      <c r="O2095" s="145"/>
      <c r="P2095" s="145"/>
      <c r="Q2095" s="145"/>
      <c r="R2095" s="145"/>
      <c r="S2095" s="145"/>
      <c r="T2095" s="145"/>
      <c r="U2095" s="145"/>
      <c r="V2095" s="145"/>
      <c r="W2095" s="145"/>
      <c r="X2095" s="145"/>
      <c r="Y2095" s="145"/>
      <c r="Z2095" s="145"/>
      <c r="AA2095" s="145"/>
      <c r="AB2095" s="145"/>
      <c r="AC2095" s="169"/>
      <c r="AD2095" s="169"/>
      <c r="AE2095" s="169"/>
      <c r="AF2095" s="169"/>
      <c r="AG2095" s="169"/>
      <c r="AH2095" s="170"/>
      <c r="AI2095" s="145"/>
      <c r="AJ2095" s="145"/>
      <c r="AK2095" s="145"/>
      <c r="AL2095" s="145"/>
      <c r="AY2095" s="171"/>
      <c r="AZ2095" s="167"/>
      <c r="BA2095" s="172"/>
      <c r="BG2095" s="171"/>
      <c r="BH2095" s="167"/>
      <c r="BI2095" s="172"/>
      <c r="CG2095" s="430"/>
      <c r="CH2095" s="430"/>
      <c r="CL2095" s="147"/>
    </row>
    <row r="2096" spans="1:90" s="5" customFormat="1" x14ac:dyDescent="0.25">
      <c r="A2096" s="145"/>
      <c r="B2096" s="145"/>
      <c r="C2096" s="145"/>
      <c r="D2096" s="145"/>
      <c r="E2096" s="145"/>
      <c r="F2096" s="145"/>
      <c r="G2096" s="145"/>
      <c r="H2096" s="145"/>
      <c r="I2096" s="145"/>
      <c r="J2096" s="145"/>
      <c r="K2096" s="145"/>
      <c r="L2096" s="145"/>
      <c r="M2096" s="145"/>
      <c r="N2096" s="145"/>
      <c r="O2096" s="145"/>
      <c r="P2096" s="145"/>
      <c r="Q2096" s="145"/>
      <c r="R2096" s="145"/>
      <c r="S2096" s="145"/>
      <c r="T2096" s="145"/>
      <c r="U2096" s="145"/>
      <c r="V2096" s="145"/>
      <c r="W2096" s="145"/>
      <c r="X2096" s="145"/>
      <c r="Y2096" s="145"/>
      <c r="Z2096" s="145"/>
      <c r="AA2096" s="145"/>
      <c r="AB2096" s="145"/>
      <c r="AC2096" s="169"/>
      <c r="AD2096" s="169"/>
      <c r="AE2096" s="169"/>
      <c r="AF2096" s="169"/>
      <c r="AG2096" s="169"/>
      <c r="AH2096" s="170"/>
      <c r="AI2096" s="145"/>
      <c r="AJ2096" s="145"/>
      <c r="AK2096" s="145"/>
      <c r="AL2096" s="145"/>
      <c r="AY2096" s="171"/>
      <c r="AZ2096" s="167"/>
      <c r="BA2096" s="172"/>
      <c r="BG2096" s="171"/>
      <c r="BH2096" s="167"/>
      <c r="BI2096" s="172"/>
      <c r="CG2096" s="430"/>
      <c r="CH2096" s="430"/>
      <c r="CL2096" s="147"/>
    </row>
    <row r="2097" spans="1:90" s="5" customFormat="1" x14ac:dyDescent="0.25">
      <c r="A2097" s="145"/>
      <c r="B2097" s="145"/>
      <c r="C2097" s="145"/>
      <c r="D2097" s="145"/>
      <c r="E2097" s="145"/>
      <c r="F2097" s="145"/>
      <c r="G2097" s="145"/>
      <c r="H2097" s="145"/>
      <c r="I2097" s="145"/>
      <c r="J2097" s="145"/>
      <c r="K2097" s="145"/>
      <c r="L2097" s="145"/>
      <c r="M2097" s="145"/>
      <c r="N2097" s="145"/>
      <c r="O2097" s="145"/>
      <c r="P2097" s="145"/>
      <c r="Q2097" s="145"/>
      <c r="R2097" s="145"/>
      <c r="S2097" s="145"/>
      <c r="T2097" s="145"/>
      <c r="U2097" s="145"/>
      <c r="V2097" s="145"/>
      <c r="W2097" s="145"/>
      <c r="X2097" s="145"/>
      <c r="Y2097" s="145"/>
      <c r="Z2097" s="145"/>
      <c r="AA2097" s="145"/>
      <c r="AB2097" s="145"/>
      <c r="AC2097" s="169"/>
      <c r="AD2097" s="169"/>
      <c r="AE2097" s="169"/>
      <c r="AF2097" s="169"/>
      <c r="AG2097" s="169"/>
      <c r="AH2097" s="170"/>
      <c r="AI2097" s="145"/>
      <c r="AJ2097" s="145"/>
      <c r="AK2097" s="145"/>
      <c r="AL2097" s="145"/>
      <c r="AY2097" s="171"/>
      <c r="AZ2097" s="167"/>
      <c r="BA2097" s="172"/>
      <c r="BG2097" s="171"/>
      <c r="BH2097" s="167"/>
      <c r="BI2097" s="172"/>
      <c r="CG2097" s="430"/>
      <c r="CH2097" s="430"/>
      <c r="CL2097" s="147"/>
    </row>
    <row r="2098" spans="1:90" s="5" customFormat="1" x14ac:dyDescent="0.25">
      <c r="A2098" s="145"/>
      <c r="B2098" s="145"/>
      <c r="C2098" s="145"/>
      <c r="D2098" s="145"/>
      <c r="E2098" s="145"/>
      <c r="F2098" s="145"/>
      <c r="G2098" s="145"/>
      <c r="H2098" s="145"/>
      <c r="I2098" s="145"/>
      <c r="J2098" s="145"/>
      <c r="K2098" s="145"/>
      <c r="L2098" s="145"/>
      <c r="M2098" s="145"/>
      <c r="N2098" s="145"/>
      <c r="O2098" s="145"/>
      <c r="P2098" s="145"/>
      <c r="Q2098" s="145"/>
      <c r="R2098" s="145"/>
      <c r="S2098" s="145"/>
      <c r="T2098" s="145"/>
      <c r="U2098" s="145"/>
      <c r="V2098" s="145"/>
      <c r="W2098" s="145"/>
      <c r="X2098" s="145"/>
      <c r="Y2098" s="145"/>
      <c r="Z2098" s="145"/>
      <c r="AA2098" s="145"/>
      <c r="AB2098" s="145"/>
      <c r="AC2098" s="169"/>
      <c r="AD2098" s="169"/>
      <c r="AE2098" s="169"/>
      <c r="AF2098" s="169"/>
      <c r="AG2098" s="169"/>
      <c r="AH2098" s="170"/>
      <c r="AI2098" s="145"/>
      <c r="AJ2098" s="145"/>
      <c r="AK2098" s="145"/>
      <c r="AL2098" s="145"/>
      <c r="AY2098" s="171"/>
      <c r="AZ2098" s="167"/>
      <c r="BA2098" s="172"/>
      <c r="BG2098" s="171"/>
      <c r="BH2098" s="167"/>
      <c r="BI2098" s="172"/>
      <c r="CG2098" s="430"/>
      <c r="CH2098" s="430"/>
      <c r="CL2098" s="147"/>
    </row>
    <row r="2099" spans="1:90" s="5" customFormat="1" x14ac:dyDescent="0.25">
      <c r="A2099" s="145"/>
      <c r="B2099" s="145"/>
      <c r="C2099" s="145"/>
      <c r="D2099" s="145"/>
      <c r="E2099" s="145"/>
      <c r="F2099" s="145"/>
      <c r="G2099" s="145"/>
      <c r="H2099" s="145"/>
      <c r="I2099" s="145"/>
      <c r="J2099" s="145"/>
      <c r="K2099" s="145"/>
      <c r="L2099" s="145"/>
      <c r="M2099" s="145"/>
      <c r="N2099" s="145"/>
      <c r="O2099" s="145"/>
      <c r="P2099" s="145"/>
      <c r="Q2099" s="145"/>
      <c r="R2099" s="145"/>
      <c r="S2099" s="145"/>
      <c r="T2099" s="145"/>
      <c r="U2099" s="145"/>
      <c r="V2099" s="145"/>
      <c r="W2099" s="145"/>
      <c r="X2099" s="145"/>
      <c r="Y2099" s="145"/>
      <c r="Z2099" s="145"/>
      <c r="AA2099" s="145"/>
      <c r="AB2099" s="145"/>
      <c r="AC2099" s="169"/>
      <c r="AD2099" s="169"/>
      <c r="AE2099" s="169"/>
      <c r="AF2099" s="169"/>
      <c r="AG2099" s="169"/>
      <c r="AH2099" s="170"/>
      <c r="AI2099" s="145"/>
      <c r="AJ2099" s="145"/>
      <c r="AK2099" s="145"/>
      <c r="AL2099" s="145"/>
      <c r="AY2099" s="171"/>
      <c r="AZ2099" s="167"/>
      <c r="BA2099" s="172"/>
      <c r="BG2099" s="171"/>
      <c r="BH2099" s="167"/>
      <c r="BI2099" s="172"/>
      <c r="CG2099" s="430"/>
      <c r="CH2099" s="430"/>
      <c r="CL2099" s="147"/>
    </row>
    <row r="2100" spans="1:90" s="5" customFormat="1" x14ac:dyDescent="0.25">
      <c r="A2100" s="145"/>
      <c r="B2100" s="145"/>
      <c r="C2100" s="145"/>
      <c r="D2100" s="145"/>
      <c r="E2100" s="145"/>
      <c r="F2100" s="145"/>
      <c r="G2100" s="145"/>
      <c r="H2100" s="145"/>
      <c r="I2100" s="145"/>
      <c r="J2100" s="145"/>
      <c r="K2100" s="145"/>
      <c r="L2100" s="145"/>
      <c r="M2100" s="145"/>
      <c r="N2100" s="145"/>
      <c r="O2100" s="145"/>
      <c r="P2100" s="145"/>
      <c r="Q2100" s="145"/>
      <c r="R2100" s="145"/>
      <c r="S2100" s="145"/>
      <c r="T2100" s="145"/>
      <c r="U2100" s="145"/>
      <c r="V2100" s="145"/>
      <c r="W2100" s="145"/>
      <c r="X2100" s="145"/>
      <c r="Y2100" s="145"/>
      <c r="Z2100" s="145"/>
      <c r="AA2100" s="145"/>
      <c r="AB2100" s="145"/>
      <c r="AC2100" s="169"/>
      <c r="AD2100" s="169"/>
      <c r="AE2100" s="169"/>
      <c r="AF2100" s="169"/>
      <c r="AG2100" s="169"/>
      <c r="AH2100" s="170"/>
      <c r="AI2100" s="145"/>
      <c r="AJ2100" s="145"/>
      <c r="AK2100" s="145"/>
      <c r="AL2100" s="145"/>
      <c r="AY2100" s="171"/>
      <c r="AZ2100" s="167"/>
      <c r="BA2100" s="172"/>
      <c r="BG2100" s="171"/>
      <c r="BH2100" s="167"/>
      <c r="BI2100" s="172"/>
      <c r="CG2100" s="430"/>
      <c r="CH2100" s="430"/>
      <c r="CL2100" s="147"/>
    </row>
    <row r="2101" spans="1:90" s="5" customFormat="1" x14ac:dyDescent="0.25">
      <c r="A2101" s="145"/>
      <c r="B2101" s="145"/>
      <c r="C2101" s="145"/>
      <c r="D2101" s="145"/>
      <c r="E2101" s="145"/>
      <c r="F2101" s="145"/>
      <c r="G2101" s="145"/>
      <c r="H2101" s="145"/>
      <c r="I2101" s="145"/>
      <c r="J2101" s="145"/>
      <c r="K2101" s="145"/>
      <c r="L2101" s="145"/>
      <c r="M2101" s="145"/>
      <c r="N2101" s="145"/>
      <c r="O2101" s="145"/>
      <c r="P2101" s="145"/>
      <c r="Q2101" s="145"/>
      <c r="R2101" s="145"/>
      <c r="S2101" s="145"/>
      <c r="T2101" s="145"/>
      <c r="U2101" s="145"/>
      <c r="V2101" s="145"/>
      <c r="W2101" s="145"/>
      <c r="X2101" s="145"/>
      <c r="Y2101" s="145"/>
      <c r="Z2101" s="145"/>
      <c r="AA2101" s="145"/>
      <c r="AB2101" s="145"/>
      <c r="AC2101" s="169"/>
      <c r="AD2101" s="169"/>
      <c r="AE2101" s="169"/>
      <c r="AF2101" s="169"/>
      <c r="AG2101" s="169"/>
      <c r="AH2101" s="170"/>
      <c r="AI2101" s="145"/>
      <c r="AJ2101" s="145"/>
      <c r="AK2101" s="145"/>
      <c r="AL2101" s="145"/>
      <c r="AY2101" s="171"/>
      <c r="AZ2101" s="167"/>
      <c r="BA2101" s="172"/>
      <c r="BG2101" s="171"/>
      <c r="BH2101" s="167"/>
      <c r="BI2101" s="172"/>
      <c r="CG2101" s="430"/>
      <c r="CH2101" s="430"/>
      <c r="CL2101" s="147"/>
    </row>
    <row r="2102" spans="1:90" s="5" customFormat="1" x14ac:dyDescent="0.25">
      <c r="A2102" s="145"/>
      <c r="B2102" s="145"/>
      <c r="C2102" s="145"/>
      <c r="D2102" s="145"/>
      <c r="E2102" s="145"/>
      <c r="F2102" s="145"/>
      <c r="G2102" s="145"/>
      <c r="H2102" s="145"/>
      <c r="I2102" s="145"/>
      <c r="J2102" s="145"/>
      <c r="K2102" s="145"/>
      <c r="L2102" s="145"/>
      <c r="M2102" s="145"/>
      <c r="N2102" s="145"/>
      <c r="O2102" s="145"/>
      <c r="P2102" s="145"/>
      <c r="Q2102" s="145"/>
      <c r="R2102" s="145"/>
      <c r="S2102" s="145"/>
      <c r="T2102" s="145"/>
      <c r="U2102" s="145"/>
      <c r="V2102" s="145"/>
      <c r="W2102" s="145"/>
      <c r="X2102" s="145"/>
      <c r="Y2102" s="145"/>
      <c r="Z2102" s="145"/>
      <c r="AA2102" s="145"/>
      <c r="AB2102" s="145"/>
      <c r="AC2102" s="169"/>
      <c r="AD2102" s="169"/>
      <c r="AE2102" s="169"/>
      <c r="AF2102" s="169"/>
      <c r="AG2102" s="169"/>
      <c r="AH2102" s="170"/>
      <c r="AI2102" s="145"/>
      <c r="AJ2102" s="145"/>
      <c r="AK2102" s="145"/>
      <c r="AL2102" s="145"/>
      <c r="AY2102" s="171"/>
      <c r="AZ2102" s="167"/>
      <c r="BA2102" s="172"/>
      <c r="BG2102" s="171"/>
      <c r="BH2102" s="167"/>
      <c r="BI2102" s="172"/>
      <c r="CG2102" s="430"/>
      <c r="CH2102" s="430"/>
      <c r="CL2102" s="147"/>
    </row>
    <row r="2103" spans="1:90" s="5" customFormat="1" x14ac:dyDescent="0.25">
      <c r="A2103" s="145"/>
      <c r="B2103" s="145"/>
      <c r="C2103" s="145"/>
      <c r="D2103" s="145"/>
      <c r="E2103" s="145"/>
      <c r="F2103" s="145"/>
      <c r="G2103" s="145"/>
      <c r="H2103" s="145"/>
      <c r="I2103" s="145"/>
      <c r="J2103" s="145"/>
      <c r="K2103" s="145"/>
      <c r="L2103" s="145"/>
      <c r="M2103" s="145"/>
      <c r="N2103" s="145"/>
      <c r="O2103" s="145"/>
      <c r="P2103" s="145"/>
      <c r="Q2103" s="145"/>
      <c r="R2103" s="145"/>
      <c r="S2103" s="145"/>
      <c r="T2103" s="145"/>
      <c r="U2103" s="145"/>
      <c r="V2103" s="145"/>
      <c r="W2103" s="145"/>
      <c r="X2103" s="145"/>
      <c r="Y2103" s="145"/>
      <c r="Z2103" s="145"/>
      <c r="AA2103" s="145"/>
      <c r="AB2103" s="145"/>
      <c r="AC2103" s="169"/>
      <c r="AD2103" s="169"/>
      <c r="AE2103" s="169"/>
      <c r="AF2103" s="169"/>
      <c r="AG2103" s="169"/>
      <c r="AH2103" s="170"/>
      <c r="AI2103" s="145"/>
      <c r="AJ2103" s="145"/>
      <c r="AK2103" s="145"/>
      <c r="AL2103" s="145"/>
      <c r="AY2103" s="171"/>
      <c r="AZ2103" s="167"/>
      <c r="BA2103" s="172"/>
      <c r="BG2103" s="171"/>
      <c r="BH2103" s="167"/>
      <c r="BI2103" s="172"/>
      <c r="CG2103" s="430"/>
      <c r="CH2103" s="430"/>
      <c r="CL2103" s="147"/>
    </row>
    <row r="2104" spans="1:90" s="5" customFormat="1" x14ac:dyDescent="0.25">
      <c r="A2104" s="145"/>
      <c r="B2104" s="145"/>
      <c r="C2104" s="145"/>
      <c r="D2104" s="145"/>
      <c r="E2104" s="145"/>
      <c r="F2104" s="145"/>
      <c r="G2104" s="145"/>
      <c r="H2104" s="145"/>
      <c r="I2104" s="145"/>
      <c r="J2104" s="145"/>
      <c r="K2104" s="145"/>
      <c r="L2104" s="145"/>
      <c r="M2104" s="145"/>
      <c r="N2104" s="145"/>
      <c r="O2104" s="145"/>
      <c r="P2104" s="145"/>
      <c r="Q2104" s="145"/>
      <c r="R2104" s="145"/>
      <c r="S2104" s="145"/>
      <c r="T2104" s="145"/>
      <c r="U2104" s="145"/>
      <c r="V2104" s="145"/>
      <c r="W2104" s="145"/>
      <c r="X2104" s="145"/>
      <c r="Y2104" s="145"/>
      <c r="Z2104" s="145"/>
      <c r="AA2104" s="145"/>
      <c r="AB2104" s="145"/>
      <c r="AC2104" s="169"/>
      <c r="AD2104" s="169"/>
      <c r="AE2104" s="169"/>
      <c r="AF2104" s="169"/>
      <c r="AG2104" s="169"/>
      <c r="AH2104" s="170"/>
      <c r="AI2104" s="145"/>
      <c r="AJ2104" s="145"/>
      <c r="AK2104" s="145"/>
      <c r="AL2104" s="145"/>
      <c r="AY2104" s="171"/>
      <c r="AZ2104" s="167"/>
      <c r="BA2104" s="172"/>
      <c r="BG2104" s="171"/>
      <c r="BH2104" s="167"/>
      <c r="BI2104" s="172"/>
      <c r="CG2104" s="430"/>
      <c r="CH2104" s="430"/>
      <c r="CL2104" s="147"/>
    </row>
    <row r="2105" spans="1:90" s="5" customFormat="1" x14ac:dyDescent="0.25">
      <c r="A2105" s="145"/>
      <c r="B2105" s="145"/>
      <c r="C2105" s="145"/>
      <c r="D2105" s="145"/>
      <c r="E2105" s="145"/>
      <c r="F2105" s="145"/>
      <c r="G2105" s="145"/>
      <c r="H2105" s="145"/>
      <c r="I2105" s="145"/>
      <c r="J2105" s="145"/>
      <c r="K2105" s="145"/>
      <c r="L2105" s="145"/>
      <c r="M2105" s="145"/>
      <c r="N2105" s="145"/>
      <c r="O2105" s="145"/>
      <c r="P2105" s="145"/>
      <c r="Q2105" s="145"/>
      <c r="R2105" s="145"/>
      <c r="S2105" s="145"/>
      <c r="T2105" s="145"/>
      <c r="U2105" s="145"/>
      <c r="V2105" s="145"/>
      <c r="W2105" s="145"/>
      <c r="X2105" s="145"/>
      <c r="Y2105" s="145"/>
      <c r="Z2105" s="145"/>
      <c r="AA2105" s="145"/>
      <c r="AB2105" s="145"/>
      <c r="AC2105" s="169"/>
      <c r="AD2105" s="169"/>
      <c r="AE2105" s="169"/>
      <c r="AF2105" s="169"/>
      <c r="AG2105" s="169"/>
      <c r="AH2105" s="170"/>
      <c r="AI2105" s="145"/>
      <c r="AJ2105" s="145"/>
      <c r="AK2105" s="145"/>
      <c r="AL2105" s="145"/>
      <c r="AY2105" s="171"/>
      <c r="AZ2105" s="167"/>
      <c r="BA2105" s="172"/>
      <c r="BG2105" s="171"/>
      <c r="BH2105" s="167"/>
      <c r="BI2105" s="172"/>
      <c r="CG2105" s="430"/>
      <c r="CH2105" s="430"/>
      <c r="CL2105" s="147"/>
    </row>
    <row r="2106" spans="1:90" s="5" customFormat="1" x14ac:dyDescent="0.25">
      <c r="A2106" s="145"/>
      <c r="B2106" s="145"/>
      <c r="C2106" s="145"/>
      <c r="D2106" s="145"/>
      <c r="E2106" s="145"/>
      <c r="F2106" s="145"/>
      <c r="G2106" s="145"/>
      <c r="H2106" s="145"/>
      <c r="I2106" s="145"/>
      <c r="J2106" s="145"/>
      <c r="K2106" s="145"/>
      <c r="L2106" s="145"/>
      <c r="M2106" s="145"/>
      <c r="N2106" s="145"/>
      <c r="O2106" s="145"/>
      <c r="P2106" s="145"/>
      <c r="Q2106" s="145"/>
      <c r="R2106" s="145"/>
      <c r="S2106" s="145"/>
      <c r="T2106" s="145"/>
      <c r="U2106" s="145"/>
      <c r="V2106" s="145"/>
      <c r="W2106" s="145"/>
      <c r="X2106" s="145"/>
      <c r="Y2106" s="145"/>
      <c r="Z2106" s="145"/>
      <c r="AA2106" s="145"/>
      <c r="AB2106" s="145"/>
      <c r="AC2106" s="169"/>
      <c r="AD2106" s="169"/>
      <c r="AE2106" s="169"/>
      <c r="AF2106" s="169"/>
      <c r="AG2106" s="169"/>
      <c r="AH2106" s="170"/>
      <c r="AI2106" s="145"/>
      <c r="AJ2106" s="145"/>
      <c r="AK2106" s="145"/>
      <c r="AL2106" s="145"/>
      <c r="AY2106" s="171"/>
      <c r="AZ2106" s="167"/>
      <c r="BA2106" s="172"/>
      <c r="BG2106" s="171"/>
      <c r="BH2106" s="167"/>
      <c r="BI2106" s="172"/>
      <c r="CG2106" s="430"/>
      <c r="CH2106" s="430"/>
      <c r="CL2106" s="147"/>
    </row>
    <row r="2107" spans="1:90" s="5" customFormat="1" x14ac:dyDescent="0.25">
      <c r="A2107" s="145"/>
      <c r="B2107" s="145"/>
      <c r="C2107" s="145"/>
      <c r="D2107" s="145"/>
      <c r="E2107" s="145"/>
      <c r="F2107" s="145"/>
      <c r="G2107" s="145"/>
      <c r="H2107" s="145"/>
      <c r="I2107" s="145"/>
      <c r="J2107" s="145"/>
      <c r="K2107" s="145"/>
      <c r="L2107" s="145"/>
      <c r="M2107" s="145"/>
      <c r="N2107" s="145"/>
      <c r="O2107" s="145"/>
      <c r="P2107" s="145"/>
      <c r="Q2107" s="145"/>
      <c r="R2107" s="145"/>
      <c r="S2107" s="145"/>
      <c r="T2107" s="145"/>
      <c r="U2107" s="145"/>
      <c r="V2107" s="145"/>
      <c r="W2107" s="145"/>
      <c r="X2107" s="145"/>
      <c r="Y2107" s="145"/>
      <c r="Z2107" s="145"/>
      <c r="AA2107" s="145"/>
      <c r="AB2107" s="145"/>
      <c r="AC2107" s="169"/>
      <c r="AD2107" s="169"/>
      <c r="AE2107" s="169"/>
      <c r="AF2107" s="169"/>
      <c r="AG2107" s="169"/>
      <c r="AH2107" s="170"/>
      <c r="AI2107" s="145"/>
      <c r="AJ2107" s="145"/>
      <c r="AK2107" s="145"/>
      <c r="AL2107" s="145"/>
      <c r="AY2107" s="171"/>
      <c r="AZ2107" s="167"/>
      <c r="BA2107" s="172"/>
      <c r="BG2107" s="171"/>
      <c r="BH2107" s="167"/>
      <c r="BI2107" s="172"/>
      <c r="CG2107" s="430"/>
      <c r="CH2107" s="430"/>
      <c r="CL2107" s="147"/>
    </row>
    <row r="2108" spans="1:90" s="5" customFormat="1" x14ac:dyDescent="0.25">
      <c r="A2108" s="145"/>
      <c r="B2108" s="145"/>
      <c r="C2108" s="145"/>
      <c r="D2108" s="145"/>
      <c r="E2108" s="145"/>
      <c r="F2108" s="145"/>
      <c r="G2108" s="145"/>
      <c r="H2108" s="145"/>
      <c r="I2108" s="145"/>
      <c r="J2108" s="145"/>
      <c r="K2108" s="145"/>
      <c r="L2108" s="145"/>
      <c r="M2108" s="145"/>
      <c r="N2108" s="145"/>
      <c r="O2108" s="145"/>
      <c r="P2108" s="145"/>
      <c r="Q2108" s="145"/>
      <c r="R2108" s="145"/>
      <c r="S2108" s="145"/>
      <c r="T2108" s="145"/>
      <c r="U2108" s="145"/>
      <c r="V2108" s="145"/>
      <c r="W2108" s="145"/>
      <c r="X2108" s="145"/>
      <c r="Y2108" s="145"/>
      <c r="Z2108" s="145"/>
      <c r="AA2108" s="145"/>
      <c r="AB2108" s="145"/>
      <c r="AC2108" s="169"/>
      <c r="AD2108" s="169"/>
      <c r="AE2108" s="169"/>
      <c r="AF2108" s="169"/>
      <c r="AG2108" s="169"/>
      <c r="AH2108" s="170"/>
      <c r="AI2108" s="145"/>
      <c r="AJ2108" s="145"/>
      <c r="AK2108" s="145"/>
      <c r="AL2108" s="145"/>
      <c r="AY2108" s="171"/>
      <c r="AZ2108" s="167"/>
      <c r="BA2108" s="172"/>
      <c r="BG2108" s="171"/>
      <c r="BH2108" s="167"/>
      <c r="BI2108" s="172"/>
      <c r="CG2108" s="430"/>
      <c r="CH2108" s="430"/>
      <c r="CL2108" s="147"/>
    </row>
    <row r="2109" spans="1:90" s="5" customFormat="1" x14ac:dyDescent="0.25">
      <c r="A2109" s="145"/>
      <c r="B2109" s="145"/>
      <c r="C2109" s="145"/>
      <c r="D2109" s="145"/>
      <c r="E2109" s="145"/>
      <c r="F2109" s="145"/>
      <c r="G2109" s="145"/>
      <c r="H2109" s="145"/>
      <c r="I2109" s="145"/>
      <c r="J2109" s="145"/>
      <c r="K2109" s="145"/>
      <c r="L2109" s="145"/>
      <c r="M2109" s="145"/>
      <c r="N2109" s="145"/>
      <c r="O2109" s="145"/>
      <c r="P2109" s="145"/>
      <c r="Q2109" s="145"/>
      <c r="R2109" s="145"/>
      <c r="S2109" s="145"/>
      <c r="T2109" s="145"/>
      <c r="U2109" s="145"/>
      <c r="V2109" s="145"/>
      <c r="W2109" s="145"/>
      <c r="X2109" s="145"/>
      <c r="Y2109" s="145"/>
      <c r="Z2109" s="145"/>
      <c r="AA2109" s="145"/>
      <c r="AB2109" s="145"/>
      <c r="AC2109" s="169"/>
      <c r="AD2109" s="169"/>
      <c r="AE2109" s="169"/>
      <c r="AF2109" s="169"/>
      <c r="AG2109" s="169"/>
      <c r="AH2109" s="170"/>
      <c r="AI2109" s="145"/>
      <c r="AJ2109" s="145"/>
      <c r="AK2109" s="145"/>
      <c r="AL2109" s="145"/>
      <c r="AY2109" s="171"/>
      <c r="AZ2109" s="167"/>
      <c r="BA2109" s="172"/>
      <c r="BG2109" s="171"/>
      <c r="BH2109" s="167"/>
      <c r="BI2109" s="172"/>
      <c r="CG2109" s="430"/>
      <c r="CH2109" s="430"/>
      <c r="CL2109" s="147"/>
    </row>
    <row r="2110" spans="1:90" s="5" customFormat="1" x14ac:dyDescent="0.25">
      <c r="A2110" s="145"/>
      <c r="B2110" s="145"/>
      <c r="C2110" s="145"/>
      <c r="D2110" s="145"/>
      <c r="E2110" s="145"/>
      <c r="F2110" s="145"/>
      <c r="G2110" s="145"/>
      <c r="H2110" s="145"/>
      <c r="I2110" s="145"/>
      <c r="J2110" s="145"/>
      <c r="K2110" s="145"/>
      <c r="L2110" s="145"/>
      <c r="M2110" s="145"/>
      <c r="N2110" s="145"/>
      <c r="O2110" s="145"/>
      <c r="P2110" s="145"/>
      <c r="Q2110" s="145"/>
      <c r="R2110" s="145"/>
      <c r="S2110" s="145"/>
      <c r="T2110" s="145"/>
      <c r="U2110" s="145"/>
      <c r="V2110" s="145"/>
      <c r="W2110" s="145"/>
      <c r="X2110" s="145"/>
      <c r="Y2110" s="145"/>
      <c r="Z2110" s="145"/>
      <c r="AA2110" s="145"/>
      <c r="AB2110" s="145"/>
      <c r="AC2110" s="169"/>
      <c r="AD2110" s="169"/>
      <c r="AE2110" s="169"/>
      <c r="AF2110" s="169"/>
      <c r="AG2110" s="169"/>
      <c r="AH2110" s="170"/>
      <c r="AI2110" s="145"/>
      <c r="AJ2110" s="145"/>
      <c r="AK2110" s="145"/>
      <c r="AL2110" s="145"/>
      <c r="AY2110" s="171"/>
      <c r="AZ2110" s="167"/>
      <c r="BA2110" s="172"/>
      <c r="BG2110" s="171"/>
      <c r="BH2110" s="167"/>
      <c r="BI2110" s="172"/>
      <c r="CG2110" s="430"/>
      <c r="CH2110" s="430"/>
      <c r="CL2110" s="147"/>
    </row>
    <row r="2111" spans="1:90" s="5" customFormat="1" x14ac:dyDescent="0.25">
      <c r="A2111" s="145"/>
      <c r="B2111" s="145"/>
      <c r="C2111" s="145"/>
      <c r="D2111" s="145"/>
      <c r="E2111" s="145"/>
      <c r="F2111" s="145"/>
      <c r="G2111" s="145"/>
      <c r="H2111" s="145"/>
      <c r="I2111" s="145"/>
      <c r="J2111" s="145"/>
      <c r="K2111" s="145"/>
      <c r="L2111" s="145"/>
      <c r="M2111" s="145"/>
      <c r="N2111" s="145"/>
      <c r="O2111" s="145"/>
      <c r="P2111" s="145"/>
      <c r="Q2111" s="145"/>
      <c r="R2111" s="145"/>
      <c r="S2111" s="145"/>
      <c r="T2111" s="145"/>
      <c r="U2111" s="145"/>
      <c r="V2111" s="145"/>
      <c r="W2111" s="145"/>
      <c r="X2111" s="145"/>
      <c r="Y2111" s="145"/>
      <c r="Z2111" s="145"/>
      <c r="AA2111" s="145"/>
      <c r="AB2111" s="145"/>
      <c r="AC2111" s="169"/>
      <c r="AD2111" s="169"/>
      <c r="AE2111" s="169"/>
      <c r="AF2111" s="169"/>
      <c r="AG2111" s="169"/>
      <c r="AH2111" s="170"/>
      <c r="AI2111" s="145"/>
      <c r="AJ2111" s="145"/>
      <c r="AK2111" s="145"/>
      <c r="AL2111" s="145"/>
      <c r="AY2111" s="171"/>
      <c r="AZ2111" s="167"/>
      <c r="BA2111" s="172"/>
      <c r="BG2111" s="171"/>
      <c r="BH2111" s="167"/>
      <c r="BI2111" s="172"/>
      <c r="CG2111" s="430"/>
      <c r="CH2111" s="430"/>
      <c r="CL2111" s="147"/>
    </row>
    <row r="2112" spans="1:90" s="5" customFormat="1" x14ac:dyDescent="0.25">
      <c r="A2112" s="145"/>
      <c r="B2112" s="145"/>
      <c r="C2112" s="145"/>
      <c r="D2112" s="145"/>
      <c r="E2112" s="145"/>
      <c r="F2112" s="145"/>
      <c r="G2112" s="145"/>
      <c r="H2112" s="145"/>
      <c r="I2112" s="145"/>
      <c r="J2112" s="145"/>
      <c r="K2112" s="145"/>
      <c r="L2112" s="145"/>
      <c r="M2112" s="145"/>
      <c r="N2112" s="145"/>
      <c r="O2112" s="145"/>
      <c r="P2112" s="145"/>
      <c r="Q2112" s="145"/>
      <c r="R2112" s="145"/>
      <c r="S2112" s="145"/>
      <c r="T2112" s="145"/>
      <c r="U2112" s="145"/>
      <c r="V2112" s="145"/>
      <c r="W2112" s="145"/>
      <c r="X2112" s="145"/>
      <c r="Y2112" s="145"/>
      <c r="Z2112" s="145"/>
      <c r="AA2112" s="145"/>
      <c r="AB2112" s="145"/>
      <c r="AC2112" s="169"/>
      <c r="AD2112" s="169"/>
      <c r="AE2112" s="169"/>
      <c r="AF2112" s="169"/>
      <c r="AG2112" s="169"/>
      <c r="AH2112" s="170"/>
      <c r="AI2112" s="145"/>
      <c r="AJ2112" s="145"/>
      <c r="AK2112" s="145"/>
      <c r="AL2112" s="145"/>
      <c r="AY2112" s="171"/>
      <c r="AZ2112" s="167"/>
      <c r="BA2112" s="172"/>
      <c r="BG2112" s="171"/>
      <c r="BH2112" s="167"/>
      <c r="BI2112" s="172"/>
      <c r="CG2112" s="430"/>
      <c r="CH2112" s="430"/>
      <c r="CL2112" s="147"/>
    </row>
    <row r="2113" spans="1:90" s="5" customFormat="1" x14ac:dyDescent="0.25">
      <c r="A2113" s="145"/>
      <c r="B2113" s="145"/>
      <c r="C2113" s="145"/>
      <c r="D2113" s="145"/>
      <c r="E2113" s="145"/>
      <c r="F2113" s="145"/>
      <c r="G2113" s="145"/>
      <c r="H2113" s="145"/>
      <c r="I2113" s="145"/>
      <c r="J2113" s="145"/>
      <c r="K2113" s="145"/>
      <c r="L2113" s="145"/>
      <c r="M2113" s="145"/>
      <c r="N2113" s="145"/>
      <c r="O2113" s="145"/>
      <c r="P2113" s="145"/>
      <c r="Q2113" s="145"/>
      <c r="R2113" s="145"/>
      <c r="S2113" s="145"/>
      <c r="T2113" s="145"/>
      <c r="U2113" s="145"/>
      <c r="V2113" s="145"/>
      <c r="W2113" s="145"/>
      <c r="X2113" s="145"/>
      <c r="Y2113" s="145"/>
      <c r="Z2113" s="145"/>
      <c r="AA2113" s="145"/>
      <c r="AB2113" s="145"/>
      <c r="AC2113" s="169"/>
      <c r="AD2113" s="169"/>
      <c r="AE2113" s="169"/>
      <c r="AF2113" s="169"/>
      <c r="AG2113" s="169"/>
      <c r="AH2113" s="170"/>
      <c r="AI2113" s="145"/>
      <c r="AJ2113" s="145"/>
      <c r="AK2113" s="145"/>
      <c r="AL2113" s="145"/>
      <c r="AY2113" s="171"/>
      <c r="AZ2113" s="167"/>
      <c r="BA2113" s="172"/>
      <c r="BG2113" s="171"/>
      <c r="BH2113" s="167"/>
      <c r="BI2113" s="172"/>
      <c r="CG2113" s="430"/>
      <c r="CH2113" s="430"/>
      <c r="CL2113" s="147"/>
    </row>
    <row r="2114" spans="1:90" s="5" customFormat="1" x14ac:dyDescent="0.25">
      <c r="A2114" s="145"/>
      <c r="B2114" s="145"/>
      <c r="C2114" s="145"/>
      <c r="D2114" s="145"/>
      <c r="E2114" s="145"/>
      <c r="F2114" s="145"/>
      <c r="G2114" s="145"/>
      <c r="H2114" s="145"/>
      <c r="I2114" s="145"/>
      <c r="J2114" s="145"/>
      <c r="K2114" s="145"/>
      <c r="L2114" s="145"/>
      <c r="M2114" s="145"/>
      <c r="N2114" s="145"/>
      <c r="O2114" s="145"/>
      <c r="P2114" s="145"/>
      <c r="Q2114" s="145"/>
      <c r="R2114" s="145"/>
      <c r="S2114" s="145"/>
      <c r="T2114" s="145"/>
      <c r="U2114" s="145"/>
      <c r="V2114" s="145"/>
      <c r="W2114" s="145"/>
      <c r="X2114" s="145"/>
      <c r="Y2114" s="145"/>
      <c r="Z2114" s="145"/>
      <c r="AA2114" s="145"/>
      <c r="AB2114" s="145"/>
      <c r="AC2114" s="169"/>
      <c r="AD2114" s="169"/>
      <c r="AE2114" s="169"/>
      <c r="AF2114" s="169"/>
      <c r="AG2114" s="169"/>
      <c r="AH2114" s="170"/>
      <c r="AI2114" s="145"/>
      <c r="AJ2114" s="145"/>
      <c r="AK2114" s="145"/>
      <c r="AL2114" s="145"/>
      <c r="AY2114" s="171"/>
      <c r="AZ2114" s="167"/>
      <c r="BA2114" s="172"/>
      <c r="BG2114" s="171"/>
      <c r="BH2114" s="167"/>
      <c r="BI2114" s="172"/>
      <c r="CG2114" s="430"/>
      <c r="CH2114" s="430"/>
      <c r="CL2114" s="147"/>
    </row>
    <row r="2115" spans="1:90" s="5" customFormat="1" x14ac:dyDescent="0.25">
      <c r="A2115" s="145"/>
      <c r="B2115" s="145"/>
      <c r="C2115" s="145"/>
      <c r="D2115" s="145"/>
      <c r="E2115" s="145"/>
      <c r="F2115" s="145"/>
      <c r="G2115" s="145"/>
      <c r="H2115" s="145"/>
      <c r="I2115" s="145"/>
      <c r="J2115" s="145"/>
      <c r="K2115" s="145"/>
      <c r="L2115" s="145"/>
      <c r="M2115" s="145"/>
      <c r="N2115" s="145"/>
      <c r="O2115" s="145"/>
      <c r="P2115" s="145"/>
      <c r="Q2115" s="145"/>
      <c r="R2115" s="145"/>
      <c r="S2115" s="145"/>
      <c r="T2115" s="145"/>
      <c r="U2115" s="145"/>
      <c r="V2115" s="145"/>
      <c r="W2115" s="145"/>
      <c r="X2115" s="145"/>
      <c r="Y2115" s="145"/>
      <c r="Z2115" s="145"/>
      <c r="AA2115" s="145"/>
      <c r="AB2115" s="145"/>
      <c r="AC2115" s="169"/>
      <c r="AD2115" s="169"/>
      <c r="AE2115" s="169"/>
      <c r="AF2115" s="169"/>
      <c r="AG2115" s="169"/>
      <c r="AH2115" s="170"/>
      <c r="AI2115" s="145"/>
      <c r="AJ2115" s="145"/>
      <c r="AK2115" s="145"/>
      <c r="AL2115" s="145"/>
      <c r="AY2115" s="171"/>
      <c r="AZ2115" s="167"/>
      <c r="BA2115" s="172"/>
      <c r="BG2115" s="171"/>
      <c r="BH2115" s="167"/>
      <c r="BI2115" s="172"/>
      <c r="CG2115" s="430"/>
      <c r="CH2115" s="430"/>
      <c r="CL2115" s="147"/>
    </row>
    <row r="2116" spans="1:90" s="5" customFormat="1" x14ac:dyDescent="0.25">
      <c r="A2116" s="145"/>
      <c r="B2116" s="145"/>
      <c r="C2116" s="145"/>
      <c r="D2116" s="145"/>
      <c r="E2116" s="145"/>
      <c r="F2116" s="145"/>
      <c r="G2116" s="145"/>
      <c r="H2116" s="145"/>
      <c r="I2116" s="145"/>
      <c r="J2116" s="145"/>
      <c r="K2116" s="145"/>
      <c r="L2116" s="145"/>
      <c r="M2116" s="145"/>
      <c r="N2116" s="145"/>
      <c r="O2116" s="145"/>
      <c r="P2116" s="145"/>
      <c r="Q2116" s="145"/>
      <c r="R2116" s="145"/>
      <c r="S2116" s="145"/>
      <c r="T2116" s="145"/>
      <c r="U2116" s="145"/>
      <c r="V2116" s="145"/>
      <c r="W2116" s="145"/>
      <c r="X2116" s="145"/>
      <c r="Y2116" s="145"/>
      <c r="Z2116" s="145"/>
      <c r="AA2116" s="145"/>
      <c r="AB2116" s="145"/>
      <c r="AC2116" s="169"/>
      <c r="AD2116" s="169"/>
      <c r="AE2116" s="169"/>
      <c r="AF2116" s="169"/>
      <c r="AG2116" s="169"/>
      <c r="AH2116" s="170"/>
      <c r="AI2116" s="145"/>
      <c r="AJ2116" s="145"/>
      <c r="AK2116" s="145"/>
      <c r="AL2116" s="145"/>
      <c r="AY2116" s="171"/>
      <c r="AZ2116" s="167"/>
      <c r="BA2116" s="172"/>
      <c r="BG2116" s="171"/>
      <c r="BH2116" s="167"/>
      <c r="BI2116" s="172"/>
      <c r="CG2116" s="430"/>
      <c r="CH2116" s="430"/>
      <c r="CL2116" s="147"/>
    </row>
    <row r="2117" spans="1:90" s="5" customFormat="1" x14ac:dyDescent="0.25">
      <c r="A2117" s="145"/>
      <c r="B2117" s="145"/>
      <c r="C2117" s="145"/>
      <c r="D2117" s="145"/>
      <c r="E2117" s="145"/>
      <c r="F2117" s="145"/>
      <c r="G2117" s="145"/>
      <c r="H2117" s="145"/>
      <c r="I2117" s="145"/>
      <c r="J2117" s="145"/>
      <c r="K2117" s="145"/>
      <c r="L2117" s="145"/>
      <c r="M2117" s="145"/>
      <c r="N2117" s="145"/>
      <c r="O2117" s="145"/>
      <c r="P2117" s="145"/>
      <c r="Q2117" s="145"/>
      <c r="R2117" s="145"/>
      <c r="S2117" s="145"/>
      <c r="T2117" s="145"/>
      <c r="U2117" s="145"/>
      <c r="V2117" s="145"/>
      <c r="W2117" s="145"/>
      <c r="X2117" s="145"/>
      <c r="Y2117" s="145"/>
      <c r="Z2117" s="145"/>
      <c r="AA2117" s="145"/>
      <c r="AB2117" s="145"/>
      <c r="AC2117" s="169"/>
      <c r="AD2117" s="169"/>
      <c r="AE2117" s="169"/>
      <c r="AF2117" s="169"/>
      <c r="AG2117" s="169"/>
      <c r="AH2117" s="170"/>
      <c r="AI2117" s="145"/>
      <c r="AJ2117" s="145"/>
      <c r="AK2117" s="145"/>
      <c r="AL2117" s="145"/>
      <c r="AY2117" s="171"/>
      <c r="AZ2117" s="167"/>
      <c r="BA2117" s="172"/>
      <c r="BG2117" s="171"/>
      <c r="BH2117" s="167"/>
      <c r="BI2117" s="172"/>
      <c r="CG2117" s="430"/>
      <c r="CH2117" s="430"/>
      <c r="CL2117" s="147"/>
    </row>
    <row r="2118" spans="1:90" s="5" customFormat="1" x14ac:dyDescent="0.25">
      <c r="A2118" s="145"/>
      <c r="B2118" s="145"/>
      <c r="C2118" s="145"/>
      <c r="D2118" s="145"/>
      <c r="E2118" s="145"/>
      <c r="F2118" s="145"/>
      <c r="G2118" s="145"/>
      <c r="H2118" s="145"/>
      <c r="I2118" s="145"/>
      <c r="J2118" s="145"/>
      <c r="K2118" s="145"/>
      <c r="L2118" s="145"/>
      <c r="M2118" s="145"/>
      <c r="N2118" s="145"/>
      <c r="O2118" s="145"/>
      <c r="P2118" s="145"/>
      <c r="Q2118" s="145"/>
      <c r="R2118" s="145"/>
      <c r="S2118" s="145"/>
      <c r="T2118" s="145"/>
      <c r="U2118" s="145"/>
      <c r="V2118" s="145"/>
      <c r="W2118" s="145"/>
      <c r="X2118" s="145"/>
      <c r="Y2118" s="145"/>
      <c r="Z2118" s="145"/>
      <c r="AA2118" s="145"/>
      <c r="AB2118" s="145"/>
      <c r="AC2118" s="169"/>
      <c r="AD2118" s="169"/>
      <c r="AE2118" s="169"/>
      <c r="AF2118" s="169"/>
      <c r="AG2118" s="169"/>
      <c r="AH2118" s="170"/>
      <c r="AI2118" s="145"/>
      <c r="AJ2118" s="145"/>
      <c r="AK2118" s="145"/>
      <c r="AL2118" s="145"/>
      <c r="AY2118" s="171"/>
      <c r="AZ2118" s="167"/>
      <c r="BA2118" s="172"/>
      <c r="BG2118" s="171"/>
      <c r="BH2118" s="167"/>
      <c r="BI2118" s="172"/>
      <c r="CG2118" s="430"/>
      <c r="CH2118" s="430"/>
      <c r="CL2118" s="147"/>
    </row>
    <row r="2119" spans="1:90" s="5" customFormat="1" x14ac:dyDescent="0.25">
      <c r="A2119" s="145"/>
      <c r="B2119" s="145"/>
      <c r="C2119" s="145"/>
      <c r="D2119" s="145"/>
      <c r="E2119" s="145"/>
      <c r="F2119" s="145"/>
      <c r="G2119" s="145"/>
      <c r="H2119" s="145"/>
      <c r="I2119" s="145"/>
      <c r="J2119" s="145"/>
      <c r="K2119" s="145"/>
      <c r="L2119" s="145"/>
      <c r="M2119" s="145"/>
      <c r="N2119" s="145"/>
      <c r="O2119" s="145"/>
      <c r="P2119" s="145"/>
      <c r="Q2119" s="145"/>
      <c r="R2119" s="145"/>
      <c r="S2119" s="145"/>
      <c r="T2119" s="145"/>
      <c r="U2119" s="145"/>
      <c r="V2119" s="145"/>
      <c r="W2119" s="145"/>
      <c r="X2119" s="145"/>
      <c r="Y2119" s="145"/>
      <c r="Z2119" s="145"/>
      <c r="AA2119" s="145"/>
      <c r="AB2119" s="145"/>
      <c r="AC2119" s="169"/>
      <c r="AD2119" s="169"/>
      <c r="AE2119" s="169"/>
      <c r="AF2119" s="169"/>
      <c r="AG2119" s="169"/>
      <c r="AH2119" s="170"/>
      <c r="AI2119" s="145"/>
      <c r="AJ2119" s="145"/>
      <c r="AK2119" s="145"/>
      <c r="AL2119" s="145"/>
      <c r="AY2119" s="171"/>
      <c r="AZ2119" s="167"/>
      <c r="BA2119" s="172"/>
      <c r="BG2119" s="171"/>
      <c r="BH2119" s="167"/>
      <c r="BI2119" s="172"/>
      <c r="CG2119" s="430"/>
      <c r="CH2119" s="430"/>
      <c r="CL2119" s="147"/>
    </row>
    <row r="2120" spans="1:90" s="5" customFormat="1" x14ac:dyDescent="0.25">
      <c r="A2120" s="145"/>
      <c r="B2120" s="145"/>
      <c r="C2120" s="145"/>
      <c r="D2120" s="145"/>
      <c r="E2120" s="145"/>
      <c r="F2120" s="145"/>
      <c r="G2120" s="145"/>
      <c r="H2120" s="145"/>
      <c r="I2120" s="145"/>
      <c r="J2120" s="145"/>
      <c r="K2120" s="145"/>
      <c r="L2120" s="145"/>
      <c r="M2120" s="145"/>
      <c r="N2120" s="145"/>
      <c r="O2120" s="145"/>
      <c r="P2120" s="145"/>
      <c r="Q2120" s="145"/>
      <c r="R2120" s="145"/>
      <c r="S2120" s="145"/>
      <c r="T2120" s="145"/>
      <c r="U2120" s="145"/>
      <c r="V2120" s="145"/>
      <c r="W2120" s="145"/>
      <c r="X2120" s="145"/>
      <c r="Y2120" s="145"/>
      <c r="Z2120" s="145"/>
      <c r="AA2120" s="145"/>
      <c r="AB2120" s="145"/>
      <c r="AC2120" s="169"/>
      <c r="AD2120" s="169"/>
      <c r="AE2120" s="169"/>
      <c r="AF2120" s="169"/>
      <c r="AG2120" s="169"/>
      <c r="AH2120" s="170"/>
      <c r="AI2120" s="145"/>
      <c r="AJ2120" s="145"/>
      <c r="AK2120" s="145"/>
      <c r="AL2120" s="145"/>
      <c r="AY2120" s="171"/>
      <c r="AZ2120" s="167"/>
      <c r="BA2120" s="172"/>
      <c r="BG2120" s="171"/>
      <c r="BH2120" s="167"/>
      <c r="BI2120" s="172"/>
      <c r="CG2120" s="430"/>
      <c r="CH2120" s="430"/>
      <c r="CL2120" s="147"/>
    </row>
    <row r="2121" spans="1:90" s="5" customFormat="1" x14ac:dyDescent="0.25">
      <c r="A2121" s="145"/>
      <c r="B2121" s="145"/>
      <c r="C2121" s="145"/>
      <c r="D2121" s="145"/>
      <c r="E2121" s="145"/>
      <c r="F2121" s="145"/>
      <c r="G2121" s="145"/>
      <c r="H2121" s="145"/>
      <c r="I2121" s="145"/>
      <c r="J2121" s="145"/>
      <c r="K2121" s="145"/>
      <c r="L2121" s="145"/>
      <c r="M2121" s="145"/>
      <c r="N2121" s="145"/>
      <c r="O2121" s="145"/>
      <c r="P2121" s="145"/>
      <c r="Q2121" s="145"/>
      <c r="R2121" s="145"/>
      <c r="S2121" s="145"/>
      <c r="T2121" s="145"/>
      <c r="U2121" s="145"/>
      <c r="V2121" s="145"/>
      <c r="W2121" s="145"/>
      <c r="X2121" s="145"/>
      <c r="Y2121" s="145"/>
      <c r="Z2121" s="145"/>
      <c r="AA2121" s="145"/>
      <c r="AB2121" s="145"/>
      <c r="AC2121" s="169"/>
      <c r="AD2121" s="169"/>
      <c r="AE2121" s="169"/>
      <c r="AF2121" s="169"/>
      <c r="AG2121" s="169"/>
      <c r="AH2121" s="170"/>
      <c r="AI2121" s="145"/>
      <c r="AJ2121" s="145"/>
      <c r="AK2121" s="145"/>
      <c r="AL2121" s="145"/>
      <c r="AY2121" s="171"/>
      <c r="AZ2121" s="167"/>
      <c r="BA2121" s="172"/>
      <c r="BG2121" s="171"/>
      <c r="BH2121" s="167"/>
      <c r="BI2121" s="172"/>
      <c r="CG2121" s="430"/>
      <c r="CH2121" s="430"/>
      <c r="CL2121" s="147"/>
    </row>
    <row r="2122" spans="1:90" s="5" customFormat="1" x14ac:dyDescent="0.25">
      <c r="A2122" s="145"/>
      <c r="B2122" s="145"/>
      <c r="C2122" s="145"/>
      <c r="D2122" s="145"/>
      <c r="E2122" s="145"/>
      <c r="F2122" s="145"/>
      <c r="G2122" s="145"/>
      <c r="H2122" s="145"/>
      <c r="I2122" s="145"/>
      <c r="J2122" s="145"/>
      <c r="K2122" s="145"/>
      <c r="L2122" s="145"/>
      <c r="M2122" s="145"/>
      <c r="N2122" s="145"/>
      <c r="O2122" s="145"/>
      <c r="P2122" s="145"/>
      <c r="Q2122" s="145"/>
      <c r="R2122" s="145"/>
      <c r="S2122" s="145"/>
      <c r="T2122" s="145"/>
      <c r="U2122" s="145"/>
      <c r="V2122" s="145"/>
      <c r="W2122" s="145"/>
      <c r="X2122" s="145"/>
      <c r="Y2122" s="145"/>
      <c r="Z2122" s="145"/>
      <c r="AA2122" s="145"/>
      <c r="AB2122" s="145"/>
      <c r="AC2122" s="169"/>
      <c r="AD2122" s="169"/>
      <c r="AE2122" s="169"/>
      <c r="AF2122" s="169"/>
      <c r="AG2122" s="169"/>
      <c r="AH2122" s="170"/>
      <c r="AI2122" s="145"/>
      <c r="AJ2122" s="145"/>
      <c r="AK2122" s="145"/>
      <c r="AL2122" s="145"/>
      <c r="AY2122" s="171"/>
      <c r="AZ2122" s="167"/>
      <c r="BA2122" s="172"/>
      <c r="BG2122" s="171"/>
      <c r="BH2122" s="167"/>
      <c r="BI2122" s="172"/>
      <c r="CG2122" s="430"/>
      <c r="CH2122" s="430"/>
      <c r="CL2122" s="147"/>
    </row>
    <row r="2123" spans="1:90" s="5" customFormat="1" x14ac:dyDescent="0.25">
      <c r="A2123" s="145"/>
      <c r="B2123" s="145"/>
      <c r="C2123" s="145"/>
      <c r="D2123" s="145"/>
      <c r="E2123" s="145"/>
      <c r="F2123" s="145"/>
      <c r="G2123" s="145"/>
      <c r="H2123" s="145"/>
      <c r="I2123" s="145"/>
      <c r="J2123" s="145"/>
      <c r="K2123" s="145"/>
      <c r="L2123" s="145"/>
      <c r="M2123" s="145"/>
      <c r="N2123" s="145"/>
      <c r="O2123" s="145"/>
      <c r="P2123" s="145"/>
      <c r="Q2123" s="145"/>
      <c r="R2123" s="145"/>
      <c r="S2123" s="145"/>
      <c r="T2123" s="145"/>
      <c r="U2123" s="145"/>
      <c r="V2123" s="145"/>
      <c r="W2123" s="145"/>
      <c r="X2123" s="145"/>
      <c r="Y2123" s="145"/>
      <c r="Z2123" s="145"/>
      <c r="AA2123" s="145"/>
      <c r="AB2123" s="145"/>
      <c r="AC2123" s="169"/>
      <c r="AD2123" s="169"/>
      <c r="AE2123" s="169"/>
      <c r="AF2123" s="169"/>
      <c r="AG2123" s="169"/>
      <c r="AH2123" s="170"/>
      <c r="AI2123" s="145"/>
      <c r="AJ2123" s="145"/>
      <c r="AK2123" s="145"/>
      <c r="AL2123" s="145"/>
      <c r="AY2123" s="171"/>
      <c r="AZ2123" s="167"/>
      <c r="BA2123" s="172"/>
      <c r="BG2123" s="171"/>
      <c r="BH2123" s="167"/>
      <c r="BI2123" s="172"/>
      <c r="CG2123" s="430"/>
      <c r="CH2123" s="430"/>
      <c r="CL2123" s="147"/>
    </row>
    <row r="2124" spans="1:90" s="5" customFormat="1" x14ac:dyDescent="0.25">
      <c r="A2124" s="145"/>
      <c r="B2124" s="145"/>
      <c r="C2124" s="145"/>
      <c r="D2124" s="145"/>
      <c r="E2124" s="145"/>
      <c r="F2124" s="145"/>
      <c r="G2124" s="145"/>
      <c r="H2124" s="145"/>
      <c r="I2124" s="145"/>
      <c r="J2124" s="145"/>
      <c r="K2124" s="145"/>
      <c r="L2124" s="145"/>
      <c r="M2124" s="145"/>
      <c r="N2124" s="145"/>
      <c r="O2124" s="145"/>
      <c r="P2124" s="145"/>
      <c r="Q2124" s="145"/>
      <c r="R2124" s="145"/>
      <c r="S2124" s="145"/>
      <c r="T2124" s="145"/>
      <c r="U2124" s="145"/>
      <c r="V2124" s="145"/>
      <c r="W2124" s="145"/>
      <c r="X2124" s="145"/>
      <c r="Y2124" s="145"/>
      <c r="Z2124" s="145"/>
      <c r="AA2124" s="145"/>
      <c r="AB2124" s="145"/>
      <c r="AC2124" s="169"/>
      <c r="AD2124" s="169"/>
      <c r="AE2124" s="169"/>
      <c r="AF2124" s="169"/>
      <c r="AG2124" s="169"/>
      <c r="AH2124" s="170"/>
      <c r="AI2124" s="145"/>
      <c r="AJ2124" s="145"/>
      <c r="AK2124" s="145"/>
      <c r="AL2124" s="145"/>
      <c r="AY2124" s="171"/>
      <c r="AZ2124" s="167"/>
      <c r="BA2124" s="172"/>
      <c r="BG2124" s="171"/>
      <c r="BH2124" s="167"/>
      <c r="BI2124" s="172"/>
      <c r="CG2124" s="430"/>
      <c r="CH2124" s="430"/>
      <c r="CL2124" s="147"/>
    </row>
    <row r="2125" spans="1:90" s="5" customFormat="1" x14ac:dyDescent="0.25">
      <c r="A2125" s="145"/>
      <c r="B2125" s="145"/>
      <c r="C2125" s="145"/>
      <c r="D2125" s="145"/>
      <c r="E2125" s="145"/>
      <c r="F2125" s="145"/>
      <c r="G2125" s="145"/>
      <c r="H2125" s="145"/>
      <c r="I2125" s="145"/>
      <c r="J2125" s="145"/>
      <c r="K2125" s="145"/>
      <c r="L2125" s="145"/>
      <c r="M2125" s="145"/>
      <c r="N2125" s="145"/>
      <c r="O2125" s="145"/>
      <c r="P2125" s="145"/>
      <c r="Q2125" s="145"/>
      <c r="R2125" s="145"/>
      <c r="S2125" s="145"/>
      <c r="T2125" s="145"/>
      <c r="U2125" s="145"/>
      <c r="V2125" s="145"/>
      <c r="W2125" s="145"/>
      <c r="X2125" s="145"/>
      <c r="Y2125" s="145"/>
      <c r="Z2125" s="145"/>
      <c r="AA2125" s="145"/>
      <c r="AB2125" s="145"/>
      <c r="AC2125" s="169"/>
      <c r="AD2125" s="169"/>
      <c r="AE2125" s="169"/>
      <c r="AF2125" s="169"/>
      <c r="AG2125" s="169"/>
      <c r="AH2125" s="170"/>
      <c r="AI2125" s="145"/>
      <c r="AJ2125" s="145"/>
      <c r="AK2125" s="145"/>
      <c r="AL2125" s="145"/>
      <c r="AY2125" s="171"/>
      <c r="AZ2125" s="167"/>
      <c r="BA2125" s="172"/>
      <c r="BG2125" s="171"/>
      <c r="BH2125" s="167"/>
      <c r="BI2125" s="172"/>
      <c r="CG2125" s="430"/>
      <c r="CH2125" s="430"/>
      <c r="CL2125" s="147"/>
    </row>
    <row r="2126" spans="1:90" s="5" customFormat="1" x14ac:dyDescent="0.25">
      <c r="A2126" s="145"/>
      <c r="B2126" s="145"/>
      <c r="C2126" s="145"/>
      <c r="D2126" s="145"/>
      <c r="E2126" s="145"/>
      <c r="F2126" s="145"/>
      <c r="G2126" s="145"/>
      <c r="H2126" s="145"/>
      <c r="I2126" s="145"/>
      <c r="J2126" s="145"/>
      <c r="K2126" s="145"/>
      <c r="L2126" s="145"/>
      <c r="M2126" s="145"/>
      <c r="N2126" s="145"/>
      <c r="O2126" s="145"/>
      <c r="P2126" s="145"/>
      <c r="Q2126" s="145"/>
      <c r="R2126" s="145"/>
      <c r="S2126" s="145"/>
      <c r="T2126" s="145"/>
      <c r="U2126" s="145"/>
      <c r="V2126" s="145"/>
      <c r="W2126" s="145"/>
      <c r="X2126" s="145"/>
      <c r="Y2126" s="145"/>
      <c r="Z2126" s="145"/>
      <c r="AA2126" s="145"/>
      <c r="AB2126" s="145"/>
      <c r="AC2126" s="169"/>
      <c r="AD2126" s="169"/>
      <c r="AE2126" s="169"/>
      <c r="AF2126" s="169"/>
      <c r="AG2126" s="169"/>
      <c r="AH2126" s="170"/>
      <c r="AI2126" s="145"/>
      <c r="AJ2126" s="145"/>
      <c r="AK2126" s="145"/>
      <c r="AL2126" s="145"/>
      <c r="AY2126" s="171"/>
      <c r="AZ2126" s="167"/>
      <c r="BA2126" s="172"/>
      <c r="BG2126" s="171"/>
      <c r="BH2126" s="167"/>
      <c r="BI2126" s="172"/>
      <c r="CG2126" s="430"/>
      <c r="CH2126" s="430"/>
      <c r="CL2126" s="147"/>
    </row>
    <row r="2127" spans="1:90" s="5" customFormat="1" x14ac:dyDescent="0.25">
      <c r="A2127" s="145"/>
      <c r="B2127" s="145"/>
      <c r="C2127" s="145"/>
      <c r="D2127" s="145"/>
      <c r="E2127" s="145"/>
      <c r="F2127" s="145"/>
      <c r="G2127" s="145"/>
      <c r="H2127" s="145"/>
      <c r="I2127" s="145"/>
      <c r="J2127" s="145"/>
      <c r="K2127" s="145"/>
      <c r="L2127" s="145"/>
      <c r="M2127" s="145"/>
      <c r="N2127" s="145"/>
      <c r="O2127" s="145"/>
      <c r="P2127" s="145"/>
      <c r="Q2127" s="145"/>
      <c r="R2127" s="145"/>
      <c r="S2127" s="145"/>
      <c r="T2127" s="145"/>
      <c r="U2127" s="145"/>
      <c r="V2127" s="145"/>
      <c r="W2127" s="145"/>
      <c r="X2127" s="145"/>
      <c r="Y2127" s="145"/>
      <c r="Z2127" s="145"/>
      <c r="AA2127" s="145"/>
      <c r="AB2127" s="145"/>
      <c r="AC2127" s="169"/>
      <c r="AD2127" s="169"/>
      <c r="AE2127" s="169"/>
      <c r="AF2127" s="169"/>
      <c r="AG2127" s="169"/>
      <c r="AH2127" s="170"/>
      <c r="AI2127" s="145"/>
      <c r="AJ2127" s="145"/>
      <c r="AK2127" s="145"/>
      <c r="AL2127" s="145"/>
      <c r="AY2127" s="171"/>
      <c r="AZ2127" s="167"/>
      <c r="BA2127" s="172"/>
      <c r="BG2127" s="171"/>
      <c r="BH2127" s="167"/>
      <c r="BI2127" s="172"/>
      <c r="CG2127" s="430"/>
      <c r="CH2127" s="430"/>
      <c r="CL2127" s="147"/>
    </row>
    <row r="2128" spans="1:90" s="5" customFormat="1" x14ac:dyDescent="0.25">
      <c r="A2128" s="145"/>
      <c r="B2128" s="145"/>
      <c r="C2128" s="145"/>
      <c r="D2128" s="145"/>
      <c r="E2128" s="145"/>
      <c r="F2128" s="145"/>
      <c r="G2128" s="145"/>
      <c r="H2128" s="145"/>
      <c r="I2128" s="145"/>
      <c r="J2128" s="145"/>
      <c r="K2128" s="145"/>
      <c r="L2128" s="145"/>
      <c r="M2128" s="145"/>
      <c r="N2128" s="145"/>
      <c r="O2128" s="145"/>
      <c r="P2128" s="145"/>
      <c r="Q2128" s="145"/>
      <c r="R2128" s="145"/>
      <c r="S2128" s="145"/>
      <c r="T2128" s="145"/>
      <c r="U2128" s="145"/>
      <c r="V2128" s="145"/>
      <c r="W2128" s="145"/>
      <c r="X2128" s="145"/>
      <c r="Y2128" s="145"/>
      <c r="Z2128" s="145"/>
      <c r="AA2128" s="145"/>
      <c r="AB2128" s="145"/>
      <c r="AC2128" s="169"/>
      <c r="AD2128" s="169"/>
      <c r="AE2128" s="169"/>
      <c r="AF2128" s="169"/>
      <c r="AG2128" s="169"/>
      <c r="AH2128" s="170"/>
      <c r="AI2128" s="145"/>
      <c r="AJ2128" s="145"/>
      <c r="AK2128" s="145"/>
      <c r="AL2128" s="145"/>
      <c r="AY2128" s="171"/>
      <c r="AZ2128" s="167"/>
      <c r="BA2128" s="172"/>
      <c r="BG2128" s="171"/>
      <c r="BH2128" s="167"/>
      <c r="BI2128" s="172"/>
      <c r="CG2128" s="430"/>
      <c r="CH2128" s="430"/>
      <c r="CL2128" s="147"/>
    </row>
    <row r="2129" spans="1:90" s="5" customFormat="1" x14ac:dyDescent="0.25">
      <c r="A2129" s="145"/>
      <c r="B2129" s="145"/>
      <c r="C2129" s="145"/>
      <c r="D2129" s="145"/>
      <c r="E2129" s="145"/>
      <c r="F2129" s="145"/>
      <c r="G2129" s="145"/>
      <c r="H2129" s="145"/>
      <c r="I2129" s="145"/>
      <c r="J2129" s="145"/>
      <c r="K2129" s="145"/>
      <c r="L2129" s="145"/>
      <c r="M2129" s="145"/>
      <c r="N2129" s="145"/>
      <c r="O2129" s="145"/>
      <c r="P2129" s="145"/>
      <c r="Q2129" s="145"/>
      <c r="R2129" s="145"/>
      <c r="S2129" s="145"/>
      <c r="T2129" s="145"/>
      <c r="U2129" s="145"/>
      <c r="V2129" s="145"/>
      <c r="W2129" s="145"/>
      <c r="X2129" s="145"/>
      <c r="Y2129" s="145"/>
      <c r="Z2129" s="145"/>
      <c r="AA2129" s="145"/>
      <c r="AB2129" s="145"/>
      <c r="AC2129" s="169"/>
      <c r="AD2129" s="169"/>
      <c r="AE2129" s="169"/>
      <c r="AF2129" s="169"/>
      <c r="AG2129" s="169"/>
      <c r="AH2129" s="170"/>
      <c r="AI2129" s="145"/>
      <c r="AJ2129" s="145"/>
      <c r="AK2129" s="145"/>
      <c r="AL2129" s="145"/>
      <c r="AY2129" s="171"/>
      <c r="AZ2129" s="167"/>
      <c r="BA2129" s="172"/>
      <c r="BG2129" s="171"/>
      <c r="BH2129" s="167"/>
      <c r="BI2129" s="172"/>
      <c r="CG2129" s="430"/>
      <c r="CH2129" s="430"/>
      <c r="CL2129" s="147"/>
    </row>
    <row r="2130" spans="1:90" s="5" customFormat="1" x14ac:dyDescent="0.25">
      <c r="A2130" s="145"/>
      <c r="B2130" s="145"/>
      <c r="C2130" s="145"/>
      <c r="D2130" s="145"/>
      <c r="E2130" s="145"/>
      <c r="F2130" s="145"/>
      <c r="G2130" s="145"/>
      <c r="H2130" s="145"/>
      <c r="I2130" s="145"/>
      <c r="J2130" s="145"/>
      <c r="K2130" s="145"/>
      <c r="L2130" s="145"/>
      <c r="M2130" s="145"/>
      <c r="N2130" s="145"/>
      <c r="O2130" s="145"/>
      <c r="P2130" s="145"/>
      <c r="Q2130" s="145"/>
      <c r="R2130" s="145"/>
      <c r="S2130" s="145"/>
      <c r="T2130" s="145"/>
      <c r="U2130" s="145"/>
      <c r="V2130" s="145"/>
      <c r="W2130" s="145"/>
      <c r="X2130" s="145"/>
      <c r="Y2130" s="145"/>
      <c r="Z2130" s="145"/>
      <c r="AA2130" s="145"/>
      <c r="AB2130" s="145"/>
      <c r="AC2130" s="169"/>
      <c r="AD2130" s="169"/>
      <c r="AE2130" s="169"/>
      <c r="AF2130" s="169"/>
      <c r="AG2130" s="169"/>
      <c r="AH2130" s="170"/>
      <c r="AI2130" s="145"/>
      <c r="AJ2130" s="145"/>
      <c r="AK2130" s="145"/>
      <c r="AL2130" s="145"/>
      <c r="AY2130" s="171"/>
      <c r="AZ2130" s="167"/>
      <c r="BA2130" s="172"/>
      <c r="BG2130" s="171"/>
      <c r="BH2130" s="167"/>
      <c r="BI2130" s="172"/>
      <c r="CG2130" s="430"/>
      <c r="CH2130" s="430"/>
      <c r="CL2130" s="147"/>
    </row>
    <row r="2131" spans="1:90" s="5" customFormat="1" x14ac:dyDescent="0.25">
      <c r="A2131" s="145"/>
      <c r="B2131" s="145"/>
      <c r="C2131" s="145"/>
      <c r="D2131" s="145"/>
      <c r="E2131" s="145"/>
      <c r="F2131" s="145"/>
      <c r="G2131" s="145"/>
      <c r="H2131" s="145"/>
      <c r="I2131" s="145"/>
      <c r="J2131" s="145"/>
      <c r="K2131" s="145"/>
      <c r="L2131" s="145"/>
      <c r="M2131" s="145"/>
      <c r="N2131" s="145"/>
      <c r="O2131" s="145"/>
      <c r="P2131" s="145"/>
      <c r="Q2131" s="145"/>
      <c r="R2131" s="145"/>
      <c r="S2131" s="145"/>
      <c r="T2131" s="145"/>
      <c r="U2131" s="145"/>
      <c r="V2131" s="145"/>
      <c r="W2131" s="145"/>
      <c r="X2131" s="145"/>
      <c r="Y2131" s="145"/>
      <c r="Z2131" s="145"/>
      <c r="AA2131" s="145"/>
      <c r="AB2131" s="145"/>
      <c r="AC2131" s="169"/>
      <c r="AD2131" s="169"/>
      <c r="AE2131" s="169"/>
      <c r="AF2131" s="169"/>
      <c r="AG2131" s="169"/>
      <c r="AH2131" s="170"/>
      <c r="AI2131" s="145"/>
      <c r="AJ2131" s="145"/>
      <c r="AK2131" s="145"/>
      <c r="AL2131" s="145"/>
      <c r="AY2131" s="171"/>
      <c r="AZ2131" s="167"/>
      <c r="BA2131" s="172"/>
      <c r="BG2131" s="171"/>
      <c r="BH2131" s="167"/>
      <c r="BI2131" s="172"/>
      <c r="CG2131" s="430"/>
      <c r="CH2131" s="430"/>
      <c r="CL2131" s="147"/>
    </row>
    <row r="2132" spans="1:90" s="5" customFormat="1" x14ac:dyDescent="0.25">
      <c r="A2132" s="145"/>
      <c r="B2132" s="145"/>
      <c r="C2132" s="145"/>
      <c r="D2132" s="145"/>
      <c r="E2132" s="145"/>
      <c r="F2132" s="145"/>
      <c r="G2132" s="145"/>
      <c r="H2132" s="145"/>
      <c r="I2132" s="145"/>
      <c r="J2132" s="145"/>
      <c r="K2132" s="145"/>
      <c r="L2132" s="145"/>
      <c r="M2132" s="145"/>
      <c r="N2132" s="145"/>
      <c r="O2132" s="145"/>
      <c r="P2132" s="145"/>
      <c r="Q2132" s="145"/>
      <c r="R2132" s="145"/>
      <c r="S2132" s="145"/>
      <c r="T2132" s="145"/>
      <c r="U2132" s="145"/>
      <c r="V2132" s="145"/>
      <c r="W2132" s="145"/>
      <c r="X2132" s="145"/>
      <c r="Y2132" s="145"/>
      <c r="Z2132" s="145"/>
      <c r="AA2132" s="145"/>
      <c r="AB2132" s="145"/>
      <c r="AC2132" s="169"/>
      <c r="AD2132" s="169"/>
      <c r="AE2132" s="169"/>
      <c r="AF2132" s="169"/>
      <c r="AG2132" s="169"/>
      <c r="AH2132" s="170"/>
      <c r="AI2132" s="145"/>
      <c r="AJ2132" s="145"/>
      <c r="AK2132" s="145"/>
      <c r="AL2132" s="145"/>
      <c r="AY2132" s="171"/>
      <c r="AZ2132" s="167"/>
      <c r="BA2132" s="172"/>
      <c r="BG2132" s="171"/>
      <c r="BH2132" s="167"/>
      <c r="BI2132" s="172"/>
      <c r="CG2132" s="430"/>
      <c r="CH2132" s="430"/>
      <c r="CL2132" s="147"/>
    </row>
    <row r="2133" spans="1:90" s="5" customFormat="1" x14ac:dyDescent="0.25">
      <c r="A2133" s="145"/>
      <c r="B2133" s="145"/>
      <c r="C2133" s="145"/>
      <c r="D2133" s="145"/>
      <c r="E2133" s="145"/>
      <c r="F2133" s="145"/>
      <c r="G2133" s="145"/>
      <c r="H2133" s="145"/>
      <c r="I2133" s="145"/>
      <c r="J2133" s="145"/>
      <c r="K2133" s="145"/>
      <c r="L2133" s="145"/>
      <c r="M2133" s="145"/>
      <c r="N2133" s="145"/>
      <c r="O2133" s="145"/>
      <c r="P2133" s="145"/>
      <c r="Q2133" s="145"/>
      <c r="R2133" s="145"/>
      <c r="S2133" s="145"/>
      <c r="T2133" s="145"/>
      <c r="U2133" s="145"/>
      <c r="V2133" s="145"/>
      <c r="W2133" s="145"/>
      <c r="X2133" s="145"/>
      <c r="Y2133" s="145"/>
      <c r="Z2133" s="145"/>
      <c r="AA2133" s="145"/>
      <c r="AB2133" s="145"/>
      <c r="AC2133" s="169"/>
      <c r="AD2133" s="169"/>
      <c r="AE2133" s="169"/>
      <c r="AF2133" s="169"/>
      <c r="AG2133" s="169"/>
      <c r="AH2133" s="170"/>
      <c r="AI2133" s="145"/>
      <c r="AJ2133" s="145"/>
      <c r="AK2133" s="145"/>
      <c r="AL2133" s="145"/>
      <c r="AY2133" s="171"/>
      <c r="AZ2133" s="167"/>
      <c r="BA2133" s="172"/>
      <c r="BG2133" s="171"/>
      <c r="BH2133" s="167"/>
      <c r="BI2133" s="172"/>
      <c r="CG2133" s="430"/>
      <c r="CH2133" s="430"/>
      <c r="CL2133" s="147"/>
    </row>
    <row r="2134" spans="1:90" s="5" customFormat="1" x14ac:dyDescent="0.25">
      <c r="A2134" s="145"/>
      <c r="B2134" s="145"/>
      <c r="C2134" s="145"/>
      <c r="D2134" s="145"/>
      <c r="E2134" s="145"/>
      <c r="F2134" s="145"/>
      <c r="G2134" s="145"/>
      <c r="H2134" s="145"/>
      <c r="I2134" s="145"/>
      <c r="J2134" s="145"/>
      <c r="K2134" s="145"/>
      <c r="L2134" s="145"/>
      <c r="M2134" s="145"/>
      <c r="N2134" s="145"/>
      <c r="O2134" s="145"/>
      <c r="P2134" s="145"/>
      <c r="Q2134" s="145"/>
      <c r="R2134" s="145"/>
      <c r="S2134" s="145"/>
      <c r="T2134" s="145"/>
      <c r="U2134" s="145"/>
      <c r="V2134" s="145"/>
      <c r="W2134" s="145"/>
      <c r="X2134" s="145"/>
      <c r="Y2134" s="145"/>
      <c r="Z2134" s="145"/>
      <c r="AA2134" s="145"/>
      <c r="AB2134" s="145"/>
      <c r="AC2134" s="169"/>
      <c r="AD2134" s="169"/>
      <c r="AE2134" s="169"/>
      <c r="AF2134" s="169"/>
      <c r="AG2134" s="169"/>
      <c r="AH2134" s="170"/>
      <c r="AI2134" s="145"/>
      <c r="AJ2134" s="145"/>
      <c r="AK2134" s="145"/>
      <c r="AL2134" s="145"/>
      <c r="AY2134" s="171"/>
      <c r="AZ2134" s="167"/>
      <c r="BA2134" s="172"/>
      <c r="BG2134" s="171"/>
      <c r="BH2134" s="167"/>
      <c r="BI2134" s="172"/>
      <c r="CG2134" s="430"/>
      <c r="CH2134" s="430"/>
      <c r="CL2134" s="147"/>
    </row>
    <row r="2135" spans="1:90" s="5" customFormat="1" x14ac:dyDescent="0.25">
      <c r="A2135" s="145"/>
      <c r="B2135" s="145"/>
      <c r="C2135" s="145"/>
      <c r="D2135" s="145"/>
      <c r="E2135" s="145"/>
      <c r="F2135" s="145"/>
      <c r="G2135" s="145"/>
      <c r="H2135" s="145"/>
      <c r="I2135" s="145"/>
      <c r="J2135" s="145"/>
      <c r="K2135" s="145"/>
      <c r="L2135" s="145"/>
      <c r="M2135" s="145"/>
      <c r="N2135" s="145"/>
      <c r="O2135" s="145"/>
      <c r="P2135" s="145"/>
      <c r="Q2135" s="145"/>
      <c r="R2135" s="145"/>
      <c r="S2135" s="145"/>
      <c r="T2135" s="145"/>
      <c r="U2135" s="145"/>
      <c r="V2135" s="145"/>
      <c r="W2135" s="145"/>
      <c r="X2135" s="145"/>
      <c r="Y2135" s="145"/>
      <c r="Z2135" s="145"/>
      <c r="AA2135" s="145"/>
      <c r="AB2135" s="145"/>
      <c r="AC2135" s="169"/>
      <c r="AD2135" s="169"/>
      <c r="AE2135" s="169"/>
      <c r="AF2135" s="169"/>
      <c r="AG2135" s="169"/>
      <c r="AH2135" s="170"/>
      <c r="AI2135" s="145"/>
      <c r="AJ2135" s="145"/>
      <c r="AK2135" s="145"/>
      <c r="AL2135" s="145"/>
      <c r="AY2135" s="171"/>
      <c r="AZ2135" s="167"/>
      <c r="BA2135" s="172"/>
      <c r="BG2135" s="171"/>
      <c r="BH2135" s="167"/>
      <c r="BI2135" s="172"/>
      <c r="CG2135" s="430"/>
      <c r="CH2135" s="430"/>
      <c r="CL2135" s="147"/>
    </row>
    <row r="2136" spans="1:90" s="5" customFormat="1" x14ac:dyDescent="0.25">
      <c r="A2136" s="145"/>
      <c r="B2136" s="145"/>
      <c r="C2136" s="145"/>
      <c r="D2136" s="145"/>
      <c r="E2136" s="145"/>
      <c r="F2136" s="145"/>
      <c r="G2136" s="145"/>
      <c r="H2136" s="145"/>
      <c r="I2136" s="145"/>
      <c r="J2136" s="145"/>
      <c r="K2136" s="145"/>
      <c r="L2136" s="145"/>
      <c r="M2136" s="145"/>
      <c r="N2136" s="145"/>
      <c r="O2136" s="145"/>
      <c r="P2136" s="145"/>
      <c r="Q2136" s="145"/>
      <c r="R2136" s="145"/>
      <c r="S2136" s="145"/>
      <c r="T2136" s="145"/>
      <c r="U2136" s="145"/>
      <c r="V2136" s="145"/>
      <c r="W2136" s="145"/>
      <c r="X2136" s="145"/>
      <c r="Y2136" s="145"/>
      <c r="Z2136" s="145"/>
      <c r="AA2136" s="145"/>
      <c r="AB2136" s="145"/>
      <c r="AC2136" s="169"/>
      <c r="AD2136" s="169"/>
      <c r="AE2136" s="169"/>
      <c r="AF2136" s="169"/>
      <c r="AG2136" s="169"/>
      <c r="AH2136" s="170"/>
      <c r="AI2136" s="145"/>
      <c r="AJ2136" s="145"/>
      <c r="AK2136" s="145"/>
      <c r="AL2136" s="145"/>
      <c r="AY2136" s="171"/>
      <c r="AZ2136" s="167"/>
      <c r="BA2136" s="172"/>
      <c r="BG2136" s="171"/>
      <c r="BH2136" s="167"/>
      <c r="BI2136" s="172"/>
      <c r="CG2136" s="430"/>
      <c r="CH2136" s="430"/>
      <c r="CL2136" s="147"/>
    </row>
    <row r="2137" spans="1:90" s="5" customFormat="1" x14ac:dyDescent="0.25">
      <c r="A2137" s="145"/>
      <c r="B2137" s="145"/>
      <c r="C2137" s="145"/>
      <c r="D2137" s="145"/>
      <c r="E2137" s="145"/>
      <c r="F2137" s="145"/>
      <c r="G2137" s="145"/>
      <c r="H2137" s="145"/>
      <c r="I2137" s="145"/>
      <c r="J2137" s="145"/>
      <c r="K2137" s="145"/>
      <c r="L2137" s="145"/>
      <c r="M2137" s="145"/>
      <c r="N2137" s="145"/>
      <c r="O2137" s="145"/>
      <c r="P2137" s="145"/>
      <c r="Q2137" s="145"/>
      <c r="R2137" s="145"/>
      <c r="S2137" s="145"/>
      <c r="T2137" s="145"/>
      <c r="U2137" s="145"/>
      <c r="V2137" s="145"/>
      <c r="W2137" s="145"/>
      <c r="X2137" s="145"/>
      <c r="Y2137" s="145"/>
      <c r="Z2137" s="145"/>
      <c r="AA2137" s="145"/>
      <c r="AB2137" s="145"/>
      <c r="AC2137" s="169"/>
      <c r="AD2137" s="169"/>
      <c r="AE2137" s="169"/>
      <c r="AF2137" s="169"/>
      <c r="AG2137" s="169"/>
      <c r="AH2137" s="170"/>
      <c r="AI2137" s="145"/>
      <c r="AJ2137" s="145"/>
      <c r="AK2137" s="145"/>
      <c r="AL2137" s="145"/>
      <c r="AY2137" s="171"/>
      <c r="AZ2137" s="167"/>
      <c r="BA2137" s="172"/>
      <c r="BG2137" s="171"/>
      <c r="BH2137" s="167"/>
      <c r="BI2137" s="172"/>
      <c r="CG2137" s="430"/>
      <c r="CH2137" s="430"/>
      <c r="CL2137" s="147"/>
    </row>
    <row r="2138" spans="1:90" s="5" customFormat="1" x14ac:dyDescent="0.25">
      <c r="A2138" s="145"/>
      <c r="B2138" s="145"/>
      <c r="C2138" s="145"/>
      <c r="D2138" s="145"/>
      <c r="E2138" s="145"/>
      <c r="F2138" s="145"/>
      <c r="G2138" s="145"/>
      <c r="H2138" s="145"/>
      <c r="I2138" s="145"/>
      <c r="J2138" s="145"/>
      <c r="K2138" s="145"/>
      <c r="L2138" s="145"/>
      <c r="M2138" s="145"/>
      <c r="N2138" s="145"/>
      <c r="O2138" s="145"/>
      <c r="P2138" s="145"/>
      <c r="Q2138" s="145"/>
      <c r="R2138" s="145"/>
      <c r="S2138" s="145"/>
      <c r="T2138" s="145"/>
      <c r="U2138" s="145"/>
      <c r="V2138" s="145"/>
      <c r="W2138" s="145"/>
      <c r="X2138" s="145"/>
      <c r="Y2138" s="145"/>
      <c r="Z2138" s="145"/>
      <c r="AA2138" s="145"/>
      <c r="AB2138" s="145"/>
      <c r="AC2138" s="169"/>
      <c r="AD2138" s="169"/>
      <c r="AE2138" s="169"/>
      <c r="AF2138" s="169"/>
      <c r="AG2138" s="169"/>
      <c r="AH2138" s="170"/>
      <c r="AI2138" s="145"/>
      <c r="AJ2138" s="145"/>
      <c r="AK2138" s="145"/>
      <c r="AL2138" s="145"/>
      <c r="AY2138" s="171"/>
      <c r="AZ2138" s="167"/>
      <c r="BA2138" s="172"/>
      <c r="BG2138" s="171"/>
      <c r="BH2138" s="167"/>
      <c r="BI2138" s="172"/>
      <c r="CG2138" s="430"/>
      <c r="CH2138" s="430"/>
      <c r="CL2138" s="147"/>
    </row>
    <row r="2139" spans="1:90" s="5" customFormat="1" x14ac:dyDescent="0.25">
      <c r="A2139" s="145"/>
      <c r="B2139" s="145"/>
      <c r="C2139" s="145"/>
      <c r="D2139" s="145"/>
      <c r="E2139" s="145"/>
      <c r="F2139" s="145"/>
      <c r="G2139" s="145"/>
      <c r="H2139" s="145"/>
      <c r="I2139" s="145"/>
      <c r="J2139" s="145"/>
      <c r="K2139" s="145"/>
      <c r="L2139" s="145"/>
      <c r="M2139" s="145"/>
      <c r="N2139" s="145"/>
      <c r="O2139" s="145"/>
      <c r="P2139" s="145"/>
      <c r="Q2139" s="145"/>
      <c r="R2139" s="145"/>
      <c r="S2139" s="145"/>
      <c r="T2139" s="145"/>
      <c r="U2139" s="145"/>
      <c r="V2139" s="145"/>
      <c r="W2139" s="145"/>
      <c r="X2139" s="145"/>
      <c r="Y2139" s="145"/>
      <c r="Z2139" s="145"/>
      <c r="AA2139" s="145"/>
      <c r="AB2139" s="145"/>
      <c r="AC2139" s="169"/>
      <c r="AD2139" s="169"/>
      <c r="AE2139" s="169"/>
      <c r="AF2139" s="169"/>
      <c r="AG2139" s="169"/>
      <c r="AH2139" s="170"/>
      <c r="AI2139" s="145"/>
      <c r="AJ2139" s="145"/>
      <c r="AK2139" s="145"/>
      <c r="AL2139" s="145"/>
      <c r="AY2139" s="171"/>
      <c r="AZ2139" s="167"/>
      <c r="BA2139" s="172"/>
      <c r="BG2139" s="171"/>
      <c r="BH2139" s="167"/>
      <c r="BI2139" s="172"/>
      <c r="CG2139" s="430"/>
      <c r="CH2139" s="430"/>
      <c r="CL2139" s="147"/>
    </row>
    <row r="2140" spans="1:90" s="5" customFormat="1" x14ac:dyDescent="0.25">
      <c r="A2140" s="145"/>
      <c r="B2140" s="145"/>
      <c r="C2140" s="145"/>
      <c r="D2140" s="145"/>
      <c r="E2140" s="145"/>
      <c r="F2140" s="145"/>
      <c r="G2140" s="145"/>
      <c r="H2140" s="145"/>
      <c r="I2140" s="145"/>
      <c r="J2140" s="145"/>
      <c r="K2140" s="145"/>
      <c r="L2140" s="145"/>
      <c r="M2140" s="145"/>
      <c r="N2140" s="145"/>
      <c r="O2140" s="145"/>
      <c r="P2140" s="145"/>
      <c r="Q2140" s="145"/>
      <c r="R2140" s="145"/>
      <c r="S2140" s="145"/>
      <c r="T2140" s="145"/>
      <c r="U2140" s="145"/>
      <c r="V2140" s="145"/>
      <c r="W2140" s="145"/>
      <c r="X2140" s="145"/>
      <c r="Y2140" s="145"/>
      <c r="Z2140" s="145"/>
      <c r="AA2140" s="145"/>
      <c r="AB2140" s="145"/>
      <c r="AC2140" s="169"/>
      <c r="AD2140" s="169"/>
      <c r="AE2140" s="169"/>
      <c r="AF2140" s="169"/>
      <c r="AG2140" s="169"/>
      <c r="AH2140" s="170"/>
      <c r="AI2140" s="145"/>
      <c r="AJ2140" s="145"/>
      <c r="AK2140" s="145"/>
      <c r="AL2140" s="145"/>
      <c r="AY2140" s="171"/>
      <c r="AZ2140" s="167"/>
      <c r="BA2140" s="172"/>
      <c r="BG2140" s="171"/>
      <c r="BH2140" s="167"/>
      <c r="BI2140" s="172"/>
      <c r="CG2140" s="430"/>
      <c r="CH2140" s="430"/>
      <c r="CL2140" s="147"/>
    </row>
    <row r="2141" spans="1:90" s="5" customFormat="1" x14ac:dyDescent="0.25">
      <c r="A2141" s="145"/>
      <c r="B2141" s="145"/>
      <c r="C2141" s="145"/>
      <c r="D2141" s="145"/>
      <c r="E2141" s="145"/>
      <c r="F2141" s="145"/>
      <c r="G2141" s="145"/>
      <c r="H2141" s="145"/>
      <c r="I2141" s="145"/>
      <c r="J2141" s="145"/>
      <c r="K2141" s="145"/>
      <c r="L2141" s="145"/>
      <c r="M2141" s="145"/>
      <c r="N2141" s="145"/>
      <c r="O2141" s="145"/>
      <c r="P2141" s="145"/>
      <c r="Q2141" s="145"/>
      <c r="R2141" s="145"/>
      <c r="S2141" s="145"/>
      <c r="T2141" s="145"/>
      <c r="U2141" s="145"/>
      <c r="V2141" s="145"/>
      <c r="W2141" s="145"/>
      <c r="X2141" s="145"/>
      <c r="Y2141" s="145"/>
      <c r="Z2141" s="145"/>
      <c r="AA2141" s="145"/>
      <c r="AB2141" s="145"/>
      <c r="AC2141" s="169"/>
      <c r="AD2141" s="169"/>
      <c r="AE2141" s="169"/>
      <c r="AF2141" s="169"/>
      <c r="AG2141" s="169"/>
      <c r="AH2141" s="170"/>
      <c r="AI2141" s="145"/>
      <c r="AJ2141" s="145"/>
      <c r="AK2141" s="145"/>
      <c r="AL2141" s="145"/>
      <c r="AY2141" s="171"/>
      <c r="AZ2141" s="167"/>
      <c r="BA2141" s="172"/>
      <c r="BG2141" s="171"/>
      <c r="BH2141" s="167"/>
      <c r="BI2141" s="172"/>
      <c r="CG2141" s="430"/>
      <c r="CH2141" s="430"/>
      <c r="CL2141" s="147"/>
    </row>
    <row r="2142" spans="1:90" s="5" customFormat="1" x14ac:dyDescent="0.25">
      <c r="A2142" s="145"/>
      <c r="B2142" s="145"/>
      <c r="C2142" s="145"/>
      <c r="D2142" s="145"/>
      <c r="E2142" s="145"/>
      <c r="F2142" s="145"/>
      <c r="G2142" s="145"/>
      <c r="H2142" s="145"/>
      <c r="I2142" s="145"/>
      <c r="J2142" s="145"/>
      <c r="K2142" s="145"/>
      <c r="L2142" s="145"/>
      <c r="M2142" s="145"/>
      <c r="N2142" s="145"/>
      <c r="O2142" s="145"/>
      <c r="P2142" s="145"/>
      <c r="Q2142" s="145"/>
      <c r="R2142" s="145"/>
      <c r="S2142" s="145"/>
      <c r="T2142" s="145"/>
      <c r="U2142" s="145"/>
      <c r="V2142" s="145"/>
      <c r="W2142" s="145"/>
      <c r="X2142" s="145"/>
      <c r="Y2142" s="145"/>
      <c r="Z2142" s="145"/>
      <c r="AA2142" s="145"/>
      <c r="AB2142" s="145"/>
      <c r="AC2142" s="169"/>
      <c r="AD2142" s="169"/>
      <c r="AE2142" s="169"/>
      <c r="AF2142" s="169"/>
      <c r="AG2142" s="169"/>
      <c r="AH2142" s="170"/>
      <c r="AI2142" s="145"/>
      <c r="AJ2142" s="145"/>
      <c r="AK2142" s="145"/>
      <c r="AL2142" s="145"/>
      <c r="AY2142" s="171"/>
      <c r="AZ2142" s="167"/>
      <c r="BA2142" s="172"/>
      <c r="BG2142" s="171"/>
      <c r="BH2142" s="167"/>
      <c r="BI2142" s="172"/>
      <c r="CG2142" s="430"/>
      <c r="CH2142" s="430"/>
      <c r="CL2142" s="147"/>
    </row>
    <row r="2143" spans="1:90" s="5" customFormat="1" x14ac:dyDescent="0.25">
      <c r="A2143" s="145"/>
      <c r="B2143" s="145"/>
      <c r="C2143" s="145"/>
      <c r="D2143" s="145"/>
      <c r="E2143" s="145"/>
      <c r="F2143" s="145"/>
      <c r="G2143" s="145"/>
      <c r="H2143" s="145"/>
      <c r="I2143" s="145"/>
      <c r="J2143" s="145"/>
      <c r="K2143" s="145"/>
      <c r="L2143" s="145"/>
      <c r="M2143" s="145"/>
      <c r="N2143" s="145"/>
      <c r="O2143" s="145"/>
      <c r="P2143" s="145"/>
      <c r="Q2143" s="145"/>
      <c r="R2143" s="145"/>
      <c r="S2143" s="145"/>
      <c r="T2143" s="145"/>
      <c r="U2143" s="145"/>
      <c r="V2143" s="145"/>
      <c r="W2143" s="145"/>
      <c r="X2143" s="145"/>
      <c r="Y2143" s="145"/>
      <c r="Z2143" s="145"/>
      <c r="AA2143" s="145"/>
      <c r="AB2143" s="145"/>
      <c r="AC2143" s="169"/>
      <c r="AD2143" s="169"/>
      <c r="AE2143" s="169"/>
      <c r="AF2143" s="169"/>
      <c r="AG2143" s="169"/>
      <c r="AH2143" s="170"/>
      <c r="AI2143" s="145"/>
      <c r="AJ2143" s="145"/>
      <c r="AK2143" s="145"/>
      <c r="AL2143" s="145"/>
      <c r="AY2143" s="171"/>
      <c r="AZ2143" s="167"/>
      <c r="BA2143" s="172"/>
      <c r="BG2143" s="171"/>
      <c r="BH2143" s="167"/>
      <c r="BI2143" s="172"/>
      <c r="CG2143" s="430"/>
      <c r="CH2143" s="430"/>
      <c r="CL2143" s="147"/>
    </row>
    <row r="2144" spans="1:90" s="5" customFormat="1" x14ac:dyDescent="0.25">
      <c r="A2144" s="145"/>
      <c r="B2144" s="145"/>
      <c r="C2144" s="145"/>
      <c r="D2144" s="145"/>
      <c r="E2144" s="145"/>
      <c r="F2144" s="145"/>
      <c r="G2144" s="145"/>
      <c r="H2144" s="145"/>
      <c r="I2144" s="145"/>
      <c r="J2144" s="145"/>
      <c r="K2144" s="145"/>
      <c r="L2144" s="145"/>
      <c r="M2144" s="145"/>
      <c r="N2144" s="145"/>
      <c r="O2144" s="145"/>
      <c r="P2144" s="145"/>
      <c r="Q2144" s="145"/>
      <c r="R2144" s="145"/>
      <c r="S2144" s="145"/>
      <c r="T2144" s="145"/>
      <c r="U2144" s="145"/>
      <c r="V2144" s="145"/>
      <c r="W2144" s="145"/>
      <c r="X2144" s="145"/>
      <c r="Y2144" s="145"/>
      <c r="Z2144" s="145"/>
      <c r="AA2144" s="145"/>
      <c r="AB2144" s="145"/>
      <c r="AC2144" s="169"/>
      <c r="AD2144" s="169"/>
      <c r="AE2144" s="169"/>
      <c r="AF2144" s="169"/>
      <c r="AG2144" s="169"/>
      <c r="AH2144" s="170"/>
      <c r="AI2144" s="145"/>
      <c r="AJ2144" s="145"/>
      <c r="AK2144" s="145"/>
      <c r="AL2144" s="145"/>
      <c r="AY2144" s="171"/>
      <c r="AZ2144" s="167"/>
      <c r="BA2144" s="172"/>
      <c r="BG2144" s="171"/>
      <c r="BH2144" s="167"/>
      <c r="BI2144" s="172"/>
      <c r="CG2144" s="430"/>
      <c r="CH2144" s="430"/>
      <c r="CL2144" s="147"/>
    </row>
    <row r="2145" spans="1:90" s="5" customFormat="1" x14ac:dyDescent="0.25">
      <c r="A2145" s="145"/>
      <c r="B2145" s="145"/>
      <c r="C2145" s="145"/>
      <c r="D2145" s="145"/>
      <c r="E2145" s="145"/>
      <c r="F2145" s="145"/>
      <c r="G2145" s="145"/>
      <c r="H2145" s="145"/>
      <c r="I2145" s="145"/>
      <c r="J2145" s="145"/>
      <c r="K2145" s="145"/>
      <c r="L2145" s="145"/>
      <c r="M2145" s="145"/>
      <c r="N2145" s="145"/>
      <c r="O2145" s="145"/>
      <c r="P2145" s="145"/>
      <c r="Q2145" s="145"/>
      <c r="R2145" s="145"/>
      <c r="S2145" s="145"/>
      <c r="T2145" s="145"/>
      <c r="U2145" s="145"/>
      <c r="V2145" s="145"/>
      <c r="W2145" s="145"/>
      <c r="X2145" s="145"/>
      <c r="Y2145" s="145"/>
      <c r="Z2145" s="145"/>
      <c r="AA2145" s="145"/>
      <c r="AB2145" s="145"/>
      <c r="AC2145" s="169"/>
      <c r="AD2145" s="169"/>
      <c r="AE2145" s="169"/>
      <c r="AF2145" s="169"/>
      <c r="AG2145" s="169"/>
      <c r="AH2145" s="170"/>
      <c r="AI2145" s="145"/>
      <c r="AJ2145" s="145"/>
      <c r="AK2145" s="145"/>
      <c r="AL2145" s="145"/>
      <c r="AY2145" s="171"/>
      <c r="AZ2145" s="167"/>
      <c r="BA2145" s="172"/>
      <c r="BG2145" s="171"/>
      <c r="BH2145" s="167"/>
      <c r="BI2145" s="172"/>
      <c r="CG2145" s="430"/>
      <c r="CH2145" s="430"/>
      <c r="CL2145" s="147"/>
    </row>
    <row r="2146" spans="1:90" s="5" customFormat="1" x14ac:dyDescent="0.25">
      <c r="A2146" s="145"/>
      <c r="B2146" s="145"/>
      <c r="C2146" s="145"/>
      <c r="D2146" s="145"/>
      <c r="E2146" s="145"/>
      <c r="F2146" s="145"/>
      <c r="G2146" s="145"/>
      <c r="H2146" s="145"/>
      <c r="I2146" s="145"/>
      <c r="J2146" s="145"/>
      <c r="K2146" s="145"/>
      <c r="L2146" s="145"/>
      <c r="M2146" s="145"/>
      <c r="N2146" s="145"/>
      <c r="O2146" s="145"/>
      <c r="P2146" s="145"/>
      <c r="Q2146" s="145"/>
      <c r="R2146" s="145"/>
      <c r="S2146" s="145"/>
      <c r="T2146" s="145"/>
      <c r="U2146" s="145"/>
      <c r="V2146" s="145"/>
      <c r="W2146" s="145"/>
      <c r="X2146" s="145"/>
      <c r="Y2146" s="145"/>
      <c r="Z2146" s="145"/>
      <c r="AA2146" s="145"/>
      <c r="AB2146" s="145"/>
      <c r="AC2146" s="169"/>
      <c r="AD2146" s="169"/>
      <c r="AE2146" s="169"/>
      <c r="AF2146" s="169"/>
      <c r="AG2146" s="169"/>
      <c r="AH2146" s="170"/>
      <c r="AI2146" s="145"/>
      <c r="AJ2146" s="145"/>
      <c r="AK2146" s="145"/>
      <c r="AL2146" s="145"/>
      <c r="AY2146" s="171"/>
      <c r="AZ2146" s="167"/>
      <c r="BA2146" s="172"/>
      <c r="BG2146" s="171"/>
      <c r="BH2146" s="167"/>
      <c r="BI2146" s="172"/>
      <c r="CG2146" s="430"/>
      <c r="CH2146" s="430"/>
      <c r="CL2146" s="147"/>
    </row>
    <row r="2147" spans="1:90" s="5" customFormat="1" x14ac:dyDescent="0.25">
      <c r="A2147" s="145"/>
      <c r="B2147" s="145"/>
      <c r="C2147" s="145"/>
      <c r="D2147" s="145"/>
      <c r="E2147" s="145"/>
      <c r="F2147" s="145"/>
      <c r="G2147" s="145"/>
      <c r="H2147" s="145"/>
      <c r="I2147" s="145"/>
      <c r="J2147" s="145"/>
      <c r="K2147" s="145"/>
      <c r="L2147" s="145"/>
      <c r="M2147" s="145"/>
      <c r="N2147" s="145"/>
      <c r="O2147" s="145"/>
      <c r="P2147" s="145"/>
      <c r="Q2147" s="145"/>
      <c r="R2147" s="145"/>
      <c r="S2147" s="145"/>
      <c r="T2147" s="145"/>
      <c r="U2147" s="145"/>
      <c r="V2147" s="145"/>
      <c r="W2147" s="145"/>
      <c r="X2147" s="145"/>
      <c r="Y2147" s="145"/>
      <c r="Z2147" s="145"/>
      <c r="AA2147" s="145"/>
      <c r="AB2147" s="145"/>
      <c r="AC2147" s="169"/>
      <c r="AD2147" s="169"/>
      <c r="AE2147" s="169"/>
      <c r="AF2147" s="169"/>
      <c r="AG2147" s="169"/>
      <c r="AH2147" s="170"/>
      <c r="AI2147" s="145"/>
      <c r="AJ2147" s="145"/>
      <c r="AK2147" s="145"/>
      <c r="AL2147" s="145"/>
      <c r="AY2147" s="171"/>
      <c r="AZ2147" s="167"/>
      <c r="BA2147" s="172"/>
      <c r="BG2147" s="171"/>
      <c r="BH2147" s="167"/>
      <c r="BI2147" s="172"/>
      <c r="CG2147" s="430"/>
      <c r="CH2147" s="430"/>
      <c r="CL2147" s="147"/>
    </row>
    <row r="2148" spans="1:90" s="5" customFormat="1" x14ac:dyDescent="0.25">
      <c r="A2148" s="145"/>
      <c r="B2148" s="145"/>
      <c r="C2148" s="145"/>
      <c r="D2148" s="145"/>
      <c r="E2148" s="145"/>
      <c r="F2148" s="145"/>
      <c r="G2148" s="145"/>
      <c r="H2148" s="145"/>
      <c r="I2148" s="145"/>
      <c r="J2148" s="145"/>
      <c r="K2148" s="145"/>
      <c r="L2148" s="145"/>
      <c r="M2148" s="145"/>
      <c r="N2148" s="145"/>
      <c r="O2148" s="145"/>
      <c r="P2148" s="145"/>
      <c r="Q2148" s="145"/>
      <c r="R2148" s="145"/>
      <c r="S2148" s="145"/>
      <c r="T2148" s="145"/>
      <c r="U2148" s="145"/>
      <c r="V2148" s="145"/>
      <c r="W2148" s="145"/>
      <c r="X2148" s="145"/>
      <c r="Y2148" s="145"/>
      <c r="Z2148" s="145"/>
      <c r="AA2148" s="145"/>
      <c r="AB2148" s="145"/>
      <c r="AC2148" s="169"/>
      <c r="AD2148" s="169"/>
      <c r="AE2148" s="169"/>
      <c r="AF2148" s="169"/>
      <c r="AG2148" s="169"/>
      <c r="AH2148" s="170"/>
      <c r="AI2148" s="145"/>
      <c r="AJ2148" s="145"/>
      <c r="AK2148" s="145"/>
      <c r="AL2148" s="145"/>
      <c r="AY2148" s="171"/>
      <c r="AZ2148" s="167"/>
      <c r="BA2148" s="172"/>
      <c r="BG2148" s="171"/>
      <c r="BH2148" s="167"/>
      <c r="BI2148" s="172"/>
      <c r="CG2148" s="430"/>
      <c r="CH2148" s="430"/>
      <c r="CL2148" s="147"/>
    </row>
    <row r="2149" spans="1:90" s="5" customFormat="1" x14ac:dyDescent="0.25">
      <c r="A2149" s="145"/>
      <c r="B2149" s="145"/>
      <c r="C2149" s="145"/>
      <c r="D2149" s="145"/>
      <c r="E2149" s="145"/>
      <c r="F2149" s="145"/>
      <c r="G2149" s="145"/>
      <c r="H2149" s="145"/>
      <c r="I2149" s="145"/>
      <c r="J2149" s="145"/>
      <c r="K2149" s="145"/>
      <c r="L2149" s="145"/>
      <c r="M2149" s="145"/>
      <c r="N2149" s="145"/>
      <c r="O2149" s="145"/>
      <c r="P2149" s="145"/>
      <c r="Q2149" s="145"/>
      <c r="R2149" s="145"/>
      <c r="S2149" s="145"/>
      <c r="T2149" s="145"/>
      <c r="U2149" s="145"/>
      <c r="V2149" s="145"/>
      <c r="W2149" s="145"/>
      <c r="X2149" s="145"/>
      <c r="Y2149" s="145"/>
      <c r="Z2149" s="145"/>
      <c r="AA2149" s="145"/>
      <c r="AB2149" s="145"/>
      <c r="AC2149" s="169"/>
      <c r="AD2149" s="169"/>
      <c r="AE2149" s="169"/>
      <c r="AF2149" s="169"/>
      <c r="AG2149" s="169"/>
      <c r="AH2149" s="170"/>
      <c r="AI2149" s="145"/>
      <c r="AJ2149" s="145"/>
      <c r="AK2149" s="145"/>
      <c r="AL2149" s="145"/>
      <c r="AY2149" s="171"/>
      <c r="AZ2149" s="167"/>
      <c r="BA2149" s="172"/>
      <c r="BG2149" s="171"/>
      <c r="BH2149" s="167"/>
      <c r="BI2149" s="172"/>
      <c r="CG2149" s="430"/>
      <c r="CH2149" s="430"/>
      <c r="CL2149" s="147"/>
    </row>
    <row r="2150" spans="1:90" s="5" customFormat="1" x14ac:dyDescent="0.25">
      <c r="A2150" s="145"/>
      <c r="B2150" s="145"/>
      <c r="C2150" s="145"/>
      <c r="D2150" s="145"/>
      <c r="E2150" s="145"/>
      <c r="F2150" s="145"/>
      <c r="G2150" s="145"/>
      <c r="H2150" s="145"/>
      <c r="I2150" s="145"/>
      <c r="J2150" s="145"/>
      <c r="K2150" s="145"/>
      <c r="L2150" s="145"/>
      <c r="M2150" s="145"/>
      <c r="N2150" s="145"/>
      <c r="O2150" s="145"/>
      <c r="P2150" s="145"/>
      <c r="Q2150" s="145"/>
      <c r="R2150" s="145"/>
      <c r="S2150" s="145"/>
      <c r="T2150" s="145"/>
      <c r="U2150" s="145"/>
      <c r="V2150" s="145"/>
      <c r="W2150" s="145"/>
      <c r="X2150" s="145"/>
      <c r="Y2150" s="145"/>
      <c r="Z2150" s="145"/>
      <c r="AA2150" s="145"/>
      <c r="AB2150" s="145"/>
      <c r="AC2150" s="169"/>
      <c r="AD2150" s="169"/>
      <c r="AE2150" s="169"/>
      <c r="AF2150" s="169"/>
      <c r="AG2150" s="169"/>
      <c r="AH2150" s="170"/>
      <c r="AI2150" s="145"/>
      <c r="AJ2150" s="145"/>
      <c r="AK2150" s="145"/>
      <c r="AL2150" s="145"/>
      <c r="AY2150" s="171"/>
      <c r="AZ2150" s="167"/>
      <c r="BA2150" s="172"/>
      <c r="BG2150" s="171"/>
      <c r="BH2150" s="167"/>
      <c r="BI2150" s="172"/>
      <c r="CG2150" s="430"/>
      <c r="CH2150" s="430"/>
      <c r="CL2150" s="147"/>
    </row>
    <row r="2151" spans="1:90" s="5" customFormat="1" x14ac:dyDescent="0.25">
      <c r="A2151" s="145"/>
      <c r="B2151" s="145"/>
      <c r="C2151" s="145"/>
      <c r="D2151" s="145"/>
      <c r="E2151" s="145"/>
      <c r="F2151" s="145"/>
      <c r="G2151" s="145"/>
      <c r="H2151" s="145"/>
      <c r="I2151" s="145"/>
      <c r="J2151" s="145"/>
      <c r="K2151" s="145"/>
      <c r="L2151" s="145"/>
      <c r="M2151" s="145"/>
      <c r="N2151" s="145"/>
      <c r="O2151" s="145"/>
      <c r="P2151" s="145"/>
      <c r="Q2151" s="145"/>
      <c r="R2151" s="145"/>
      <c r="S2151" s="145"/>
      <c r="T2151" s="145"/>
      <c r="U2151" s="145"/>
      <c r="V2151" s="145"/>
      <c r="W2151" s="145"/>
      <c r="X2151" s="145"/>
      <c r="Y2151" s="145"/>
      <c r="Z2151" s="145"/>
      <c r="AA2151" s="145"/>
      <c r="AB2151" s="145"/>
      <c r="AC2151" s="169"/>
      <c r="AD2151" s="169"/>
      <c r="AE2151" s="169"/>
      <c r="AF2151" s="169"/>
      <c r="AG2151" s="169"/>
      <c r="AH2151" s="170"/>
      <c r="AI2151" s="145"/>
      <c r="AJ2151" s="145"/>
      <c r="AK2151" s="145"/>
      <c r="AL2151" s="145"/>
      <c r="AY2151" s="171"/>
      <c r="AZ2151" s="167"/>
      <c r="BA2151" s="172"/>
      <c r="BG2151" s="171"/>
      <c r="BH2151" s="167"/>
      <c r="BI2151" s="172"/>
      <c r="CG2151" s="430"/>
      <c r="CH2151" s="430"/>
      <c r="CL2151" s="147"/>
    </row>
    <row r="2152" spans="1:90" s="5" customFormat="1" x14ac:dyDescent="0.25">
      <c r="A2152" s="145"/>
      <c r="B2152" s="145"/>
      <c r="C2152" s="145"/>
      <c r="D2152" s="145"/>
      <c r="E2152" s="145"/>
      <c r="F2152" s="145"/>
      <c r="G2152" s="145"/>
      <c r="H2152" s="145"/>
      <c r="I2152" s="145"/>
      <c r="J2152" s="145"/>
      <c r="K2152" s="145"/>
      <c r="L2152" s="145"/>
      <c r="M2152" s="145"/>
      <c r="N2152" s="145"/>
      <c r="O2152" s="145"/>
      <c r="P2152" s="145"/>
      <c r="Q2152" s="145"/>
      <c r="R2152" s="145"/>
      <c r="S2152" s="145"/>
      <c r="T2152" s="145"/>
      <c r="U2152" s="145"/>
      <c r="V2152" s="145"/>
      <c r="W2152" s="145"/>
      <c r="X2152" s="145"/>
      <c r="Y2152" s="145"/>
      <c r="Z2152" s="145"/>
      <c r="AA2152" s="145"/>
      <c r="AB2152" s="145"/>
      <c r="AC2152" s="169"/>
      <c r="AD2152" s="169"/>
      <c r="AE2152" s="169"/>
      <c r="AF2152" s="169"/>
      <c r="AG2152" s="169"/>
      <c r="AH2152" s="170"/>
      <c r="AI2152" s="145"/>
      <c r="AJ2152" s="145"/>
      <c r="AK2152" s="145"/>
      <c r="AL2152" s="145"/>
      <c r="AY2152" s="171"/>
      <c r="AZ2152" s="167"/>
      <c r="BA2152" s="172"/>
      <c r="BG2152" s="171"/>
      <c r="BH2152" s="167"/>
      <c r="BI2152" s="172"/>
      <c r="CG2152" s="430"/>
      <c r="CH2152" s="430"/>
      <c r="CL2152" s="147"/>
    </row>
    <row r="2153" spans="1:90" s="5" customFormat="1" x14ac:dyDescent="0.25">
      <c r="A2153" s="145"/>
      <c r="B2153" s="145"/>
      <c r="C2153" s="145"/>
      <c r="D2153" s="145"/>
      <c r="E2153" s="145"/>
      <c r="F2153" s="145"/>
      <c r="G2153" s="145"/>
      <c r="H2153" s="145"/>
      <c r="I2153" s="145"/>
      <c r="J2153" s="145"/>
      <c r="K2153" s="145"/>
      <c r="L2153" s="145"/>
      <c r="M2153" s="145"/>
      <c r="N2153" s="145"/>
      <c r="O2153" s="145"/>
      <c r="P2153" s="145"/>
      <c r="Q2153" s="145"/>
      <c r="R2153" s="145"/>
      <c r="S2153" s="145"/>
      <c r="T2153" s="145"/>
      <c r="U2153" s="145"/>
      <c r="V2153" s="145"/>
      <c r="W2153" s="145"/>
      <c r="X2153" s="145"/>
      <c r="Y2153" s="145"/>
      <c r="Z2153" s="145"/>
      <c r="AA2153" s="145"/>
      <c r="AB2153" s="145"/>
      <c r="AC2153" s="169"/>
      <c r="AD2153" s="169"/>
      <c r="AE2153" s="169"/>
      <c r="AF2153" s="169"/>
      <c r="AG2153" s="169"/>
      <c r="AH2153" s="170"/>
      <c r="AI2153" s="145"/>
      <c r="AJ2153" s="145"/>
      <c r="AK2153" s="145"/>
      <c r="AL2153" s="145"/>
      <c r="AY2153" s="171"/>
      <c r="AZ2153" s="167"/>
      <c r="BA2153" s="172"/>
      <c r="BG2153" s="171"/>
      <c r="BH2153" s="167"/>
      <c r="BI2153" s="172"/>
      <c r="CG2153" s="430"/>
      <c r="CH2153" s="430"/>
      <c r="CL2153" s="147"/>
    </row>
    <row r="2154" spans="1:90" s="5" customFormat="1" x14ac:dyDescent="0.25">
      <c r="A2154" s="145"/>
      <c r="B2154" s="145"/>
      <c r="C2154" s="145"/>
      <c r="D2154" s="145"/>
      <c r="E2154" s="145"/>
      <c r="F2154" s="145"/>
      <c r="G2154" s="145"/>
      <c r="H2154" s="145"/>
      <c r="I2154" s="145"/>
      <c r="J2154" s="145"/>
      <c r="K2154" s="145"/>
      <c r="L2154" s="145"/>
      <c r="M2154" s="145"/>
      <c r="N2154" s="145"/>
      <c r="O2154" s="145"/>
      <c r="P2154" s="145"/>
      <c r="Q2154" s="145"/>
      <c r="R2154" s="145"/>
      <c r="S2154" s="145"/>
      <c r="T2154" s="145"/>
      <c r="U2154" s="145"/>
      <c r="V2154" s="145"/>
      <c r="W2154" s="145"/>
      <c r="X2154" s="145"/>
      <c r="Y2154" s="145"/>
      <c r="Z2154" s="145"/>
      <c r="AA2154" s="145"/>
      <c r="AB2154" s="145"/>
      <c r="AC2154" s="169"/>
      <c r="AD2154" s="169"/>
      <c r="AE2154" s="169"/>
      <c r="AF2154" s="169"/>
      <c r="AG2154" s="169"/>
      <c r="AH2154" s="170"/>
      <c r="AI2154" s="145"/>
      <c r="AJ2154" s="145"/>
      <c r="AK2154" s="145"/>
      <c r="AL2154" s="145"/>
      <c r="AY2154" s="171"/>
      <c r="AZ2154" s="167"/>
      <c r="BA2154" s="172"/>
      <c r="BG2154" s="171"/>
      <c r="BH2154" s="167"/>
      <c r="BI2154" s="172"/>
      <c r="CG2154" s="430"/>
      <c r="CH2154" s="430"/>
      <c r="CL2154" s="147"/>
    </row>
    <row r="2155" spans="1:90" s="5" customFormat="1" x14ac:dyDescent="0.25">
      <c r="A2155" s="145"/>
      <c r="B2155" s="145"/>
      <c r="C2155" s="145"/>
      <c r="D2155" s="145"/>
      <c r="E2155" s="145"/>
      <c r="F2155" s="145"/>
      <c r="G2155" s="145"/>
      <c r="H2155" s="145"/>
      <c r="I2155" s="145"/>
      <c r="J2155" s="145"/>
      <c r="K2155" s="145"/>
      <c r="L2155" s="145"/>
      <c r="M2155" s="145"/>
      <c r="N2155" s="145"/>
      <c r="O2155" s="145"/>
      <c r="P2155" s="145"/>
      <c r="Q2155" s="145"/>
      <c r="R2155" s="145"/>
      <c r="S2155" s="145"/>
      <c r="T2155" s="145"/>
      <c r="U2155" s="145"/>
      <c r="V2155" s="145"/>
      <c r="W2155" s="145"/>
      <c r="X2155" s="145"/>
      <c r="Y2155" s="145"/>
      <c r="Z2155" s="145"/>
      <c r="AA2155" s="145"/>
      <c r="AB2155" s="145"/>
      <c r="AC2155" s="169"/>
      <c r="AD2155" s="169"/>
      <c r="AE2155" s="169"/>
      <c r="AF2155" s="169"/>
      <c r="AG2155" s="169"/>
      <c r="AH2155" s="170"/>
      <c r="AI2155" s="145"/>
      <c r="AJ2155" s="145"/>
      <c r="AK2155" s="145"/>
      <c r="AL2155" s="145"/>
      <c r="AY2155" s="171"/>
      <c r="AZ2155" s="167"/>
      <c r="BA2155" s="172"/>
      <c r="BG2155" s="171"/>
      <c r="BH2155" s="167"/>
      <c r="BI2155" s="172"/>
      <c r="CG2155" s="430"/>
      <c r="CH2155" s="430"/>
      <c r="CL2155" s="147"/>
    </row>
    <row r="2156" spans="1:90" s="5" customFormat="1" x14ac:dyDescent="0.25">
      <c r="A2156" s="145"/>
      <c r="B2156" s="145"/>
      <c r="C2156" s="145"/>
      <c r="D2156" s="145"/>
      <c r="E2156" s="145"/>
      <c r="F2156" s="145"/>
      <c r="G2156" s="145"/>
      <c r="H2156" s="145"/>
      <c r="I2156" s="145"/>
      <c r="J2156" s="145"/>
      <c r="K2156" s="145"/>
      <c r="L2156" s="145"/>
      <c r="M2156" s="145"/>
      <c r="N2156" s="145"/>
      <c r="O2156" s="145"/>
      <c r="P2156" s="145"/>
      <c r="Q2156" s="145"/>
      <c r="R2156" s="145"/>
      <c r="S2156" s="145"/>
      <c r="T2156" s="145"/>
      <c r="U2156" s="145"/>
      <c r="V2156" s="145"/>
      <c r="W2156" s="145"/>
      <c r="X2156" s="145"/>
      <c r="Y2156" s="145"/>
      <c r="Z2156" s="145"/>
      <c r="AA2156" s="145"/>
      <c r="AB2156" s="145"/>
      <c r="AC2156" s="169"/>
      <c r="AD2156" s="169"/>
      <c r="AE2156" s="169"/>
      <c r="AF2156" s="169"/>
      <c r="AG2156" s="169"/>
      <c r="AH2156" s="170"/>
      <c r="AI2156" s="145"/>
      <c r="AJ2156" s="145"/>
      <c r="AK2156" s="145"/>
      <c r="AL2156" s="145"/>
      <c r="AY2156" s="171"/>
      <c r="AZ2156" s="167"/>
      <c r="BA2156" s="172"/>
      <c r="BG2156" s="171"/>
      <c r="BH2156" s="167"/>
      <c r="BI2156" s="172"/>
      <c r="CG2156" s="430"/>
      <c r="CH2156" s="430"/>
      <c r="CL2156" s="147"/>
    </row>
    <row r="2157" spans="1:90" s="5" customFormat="1" x14ac:dyDescent="0.25">
      <c r="A2157" s="145"/>
      <c r="B2157" s="145"/>
      <c r="C2157" s="145"/>
      <c r="D2157" s="145"/>
      <c r="E2157" s="145"/>
      <c r="F2157" s="145"/>
      <c r="G2157" s="145"/>
      <c r="H2157" s="145"/>
      <c r="I2157" s="145"/>
      <c r="J2157" s="145"/>
      <c r="K2157" s="145"/>
      <c r="L2157" s="145"/>
      <c r="M2157" s="145"/>
      <c r="N2157" s="145"/>
      <c r="O2157" s="145"/>
      <c r="P2157" s="145"/>
      <c r="Q2157" s="145"/>
      <c r="R2157" s="145"/>
      <c r="S2157" s="145"/>
      <c r="T2157" s="145"/>
      <c r="U2157" s="145"/>
      <c r="V2157" s="145"/>
      <c r="W2157" s="145"/>
      <c r="X2157" s="145"/>
      <c r="Y2157" s="145"/>
      <c r="Z2157" s="145"/>
      <c r="AA2157" s="145"/>
      <c r="AB2157" s="145"/>
      <c r="AC2157" s="169"/>
      <c r="AD2157" s="169"/>
      <c r="AE2157" s="169"/>
      <c r="AF2157" s="169"/>
      <c r="AG2157" s="169"/>
      <c r="AH2157" s="170"/>
      <c r="AI2157" s="145"/>
      <c r="AJ2157" s="145"/>
      <c r="AK2157" s="145"/>
      <c r="AL2157" s="145"/>
      <c r="AY2157" s="171"/>
      <c r="AZ2157" s="167"/>
      <c r="BA2157" s="172"/>
      <c r="BG2157" s="171"/>
      <c r="BH2157" s="167"/>
      <c r="BI2157" s="172"/>
      <c r="CG2157" s="430"/>
      <c r="CH2157" s="430"/>
      <c r="CL2157" s="147"/>
    </row>
    <row r="2158" spans="1:90" s="5" customFormat="1" x14ac:dyDescent="0.25">
      <c r="A2158" s="145"/>
      <c r="B2158" s="145"/>
      <c r="C2158" s="145"/>
      <c r="D2158" s="145"/>
      <c r="E2158" s="145"/>
      <c r="F2158" s="145"/>
      <c r="G2158" s="145"/>
      <c r="H2158" s="145"/>
      <c r="I2158" s="145"/>
      <c r="J2158" s="145"/>
      <c r="K2158" s="145"/>
      <c r="L2158" s="145"/>
      <c r="M2158" s="145"/>
      <c r="N2158" s="145"/>
      <c r="O2158" s="145"/>
      <c r="P2158" s="145"/>
      <c r="Q2158" s="145"/>
      <c r="R2158" s="145"/>
      <c r="S2158" s="145"/>
      <c r="T2158" s="145"/>
      <c r="U2158" s="145"/>
      <c r="V2158" s="145"/>
      <c r="W2158" s="145"/>
      <c r="X2158" s="145"/>
      <c r="Y2158" s="145"/>
      <c r="Z2158" s="145"/>
      <c r="AA2158" s="145"/>
      <c r="AB2158" s="145"/>
      <c r="AC2158" s="169"/>
      <c r="AD2158" s="169"/>
      <c r="AE2158" s="169"/>
      <c r="AF2158" s="169"/>
      <c r="AG2158" s="169"/>
      <c r="AH2158" s="170"/>
      <c r="AI2158" s="145"/>
      <c r="AJ2158" s="145"/>
      <c r="AK2158" s="145"/>
      <c r="AL2158" s="145"/>
      <c r="AY2158" s="171"/>
      <c r="AZ2158" s="167"/>
      <c r="BA2158" s="172"/>
      <c r="BG2158" s="171"/>
      <c r="BH2158" s="167"/>
      <c r="BI2158" s="172"/>
      <c r="CG2158" s="430"/>
      <c r="CH2158" s="430"/>
      <c r="CL2158" s="147"/>
    </row>
    <row r="2159" spans="1:90" s="5" customFormat="1" x14ac:dyDescent="0.25">
      <c r="A2159" s="145"/>
      <c r="B2159" s="145"/>
      <c r="C2159" s="145"/>
      <c r="D2159" s="145"/>
      <c r="E2159" s="145"/>
      <c r="F2159" s="145"/>
      <c r="G2159" s="145"/>
      <c r="H2159" s="145"/>
      <c r="I2159" s="145"/>
      <c r="J2159" s="145"/>
      <c r="K2159" s="145"/>
      <c r="L2159" s="145"/>
      <c r="M2159" s="145"/>
      <c r="N2159" s="145"/>
      <c r="O2159" s="145"/>
      <c r="P2159" s="145"/>
      <c r="Q2159" s="145"/>
      <c r="R2159" s="145"/>
      <c r="S2159" s="145"/>
      <c r="T2159" s="145"/>
      <c r="U2159" s="145"/>
      <c r="V2159" s="145"/>
      <c r="W2159" s="145"/>
      <c r="X2159" s="145"/>
      <c r="Y2159" s="145"/>
      <c r="Z2159" s="145"/>
      <c r="AA2159" s="145"/>
      <c r="AB2159" s="145"/>
      <c r="AC2159" s="169"/>
      <c r="AD2159" s="169"/>
      <c r="AE2159" s="169"/>
      <c r="AF2159" s="169"/>
      <c r="AG2159" s="169"/>
      <c r="AH2159" s="170"/>
      <c r="AI2159" s="145"/>
      <c r="AJ2159" s="145"/>
      <c r="AK2159" s="145"/>
      <c r="AL2159" s="145"/>
      <c r="AY2159" s="171"/>
      <c r="AZ2159" s="167"/>
      <c r="BA2159" s="172"/>
      <c r="BG2159" s="171"/>
      <c r="BH2159" s="167"/>
      <c r="BI2159" s="172"/>
      <c r="CG2159" s="430"/>
      <c r="CH2159" s="430"/>
      <c r="CL2159" s="147"/>
    </row>
    <row r="2160" spans="1:90" s="5" customFormat="1" x14ac:dyDescent="0.25">
      <c r="A2160" s="145"/>
      <c r="B2160" s="145"/>
      <c r="C2160" s="145"/>
      <c r="D2160" s="145"/>
      <c r="E2160" s="145"/>
      <c r="F2160" s="145"/>
      <c r="G2160" s="145"/>
      <c r="H2160" s="145"/>
      <c r="I2160" s="145"/>
      <c r="J2160" s="145"/>
      <c r="K2160" s="145"/>
      <c r="L2160" s="145"/>
      <c r="M2160" s="145"/>
      <c r="N2160" s="145"/>
      <c r="O2160" s="145"/>
      <c r="P2160" s="145"/>
      <c r="Q2160" s="145"/>
      <c r="R2160" s="145"/>
      <c r="S2160" s="145"/>
      <c r="T2160" s="145"/>
      <c r="U2160" s="145"/>
      <c r="V2160" s="145"/>
      <c r="W2160" s="145"/>
      <c r="X2160" s="145"/>
      <c r="Y2160" s="145"/>
      <c r="Z2160" s="145"/>
      <c r="AA2160" s="145"/>
      <c r="AB2160" s="145"/>
      <c r="AC2160" s="169"/>
      <c r="AD2160" s="169"/>
      <c r="AE2160" s="169"/>
      <c r="AF2160" s="169"/>
      <c r="AG2160" s="169"/>
      <c r="AH2160" s="170"/>
      <c r="AI2160" s="145"/>
      <c r="AJ2160" s="145"/>
      <c r="AK2160" s="145"/>
      <c r="AL2160" s="145"/>
      <c r="AY2160" s="171"/>
      <c r="AZ2160" s="167"/>
      <c r="BA2160" s="172"/>
      <c r="BG2160" s="171"/>
      <c r="BH2160" s="167"/>
      <c r="BI2160" s="172"/>
      <c r="CG2160" s="430"/>
      <c r="CH2160" s="430"/>
      <c r="CL2160" s="147"/>
    </row>
    <row r="2161" spans="1:90" s="5" customFormat="1" x14ac:dyDescent="0.25">
      <c r="A2161" s="145"/>
      <c r="B2161" s="145"/>
      <c r="C2161" s="145"/>
      <c r="D2161" s="145"/>
      <c r="E2161" s="145"/>
      <c r="F2161" s="145"/>
      <c r="G2161" s="145"/>
      <c r="H2161" s="145"/>
      <c r="I2161" s="145"/>
      <c r="J2161" s="145"/>
      <c r="K2161" s="145"/>
      <c r="L2161" s="145"/>
      <c r="M2161" s="145"/>
      <c r="N2161" s="145"/>
      <c r="O2161" s="145"/>
      <c r="P2161" s="145"/>
      <c r="Q2161" s="145"/>
      <c r="R2161" s="145"/>
      <c r="S2161" s="145"/>
      <c r="T2161" s="145"/>
      <c r="U2161" s="145"/>
      <c r="V2161" s="145"/>
      <c r="W2161" s="145"/>
      <c r="X2161" s="145"/>
      <c r="Y2161" s="145"/>
      <c r="Z2161" s="145"/>
      <c r="AA2161" s="145"/>
      <c r="AB2161" s="145"/>
      <c r="AC2161" s="169"/>
      <c r="AD2161" s="169"/>
      <c r="AE2161" s="169"/>
      <c r="AF2161" s="169"/>
      <c r="AG2161" s="169"/>
      <c r="AH2161" s="170"/>
      <c r="AI2161" s="145"/>
      <c r="AJ2161" s="145"/>
      <c r="AK2161" s="145"/>
      <c r="AL2161" s="145"/>
      <c r="AY2161" s="171"/>
      <c r="AZ2161" s="167"/>
      <c r="BA2161" s="172"/>
      <c r="BG2161" s="171"/>
      <c r="BH2161" s="167"/>
      <c r="BI2161" s="172"/>
      <c r="CG2161" s="430"/>
      <c r="CH2161" s="430"/>
      <c r="CL2161" s="147"/>
    </row>
    <row r="2162" spans="1:90" s="5" customFormat="1" x14ac:dyDescent="0.25">
      <c r="A2162" s="145"/>
      <c r="B2162" s="145"/>
      <c r="C2162" s="145"/>
      <c r="D2162" s="145"/>
      <c r="E2162" s="145"/>
      <c r="F2162" s="145"/>
      <c r="G2162" s="145"/>
      <c r="H2162" s="145"/>
      <c r="I2162" s="145"/>
      <c r="J2162" s="145"/>
      <c r="K2162" s="145"/>
      <c r="L2162" s="145"/>
      <c r="M2162" s="145"/>
      <c r="N2162" s="145"/>
      <c r="O2162" s="145"/>
      <c r="P2162" s="145"/>
      <c r="Q2162" s="145"/>
      <c r="R2162" s="145"/>
      <c r="S2162" s="145"/>
      <c r="T2162" s="145"/>
      <c r="U2162" s="145"/>
      <c r="V2162" s="145"/>
      <c r="W2162" s="145"/>
      <c r="X2162" s="145"/>
      <c r="Y2162" s="145"/>
      <c r="Z2162" s="145"/>
      <c r="AA2162" s="145"/>
      <c r="AB2162" s="145"/>
      <c r="AC2162" s="169"/>
      <c r="AD2162" s="169"/>
      <c r="AE2162" s="169"/>
      <c r="AF2162" s="169"/>
      <c r="AG2162" s="169"/>
      <c r="AH2162" s="170"/>
      <c r="AI2162" s="145"/>
      <c r="AJ2162" s="145"/>
      <c r="AK2162" s="145"/>
      <c r="AL2162" s="145"/>
      <c r="AY2162" s="171"/>
      <c r="AZ2162" s="167"/>
      <c r="BA2162" s="172"/>
      <c r="BG2162" s="171"/>
      <c r="BH2162" s="167"/>
      <c r="BI2162" s="172"/>
      <c r="CG2162" s="430"/>
      <c r="CH2162" s="430"/>
      <c r="CL2162" s="147"/>
    </row>
    <row r="2163" spans="1:90" s="5" customFormat="1" x14ac:dyDescent="0.25">
      <c r="A2163" s="145"/>
      <c r="B2163" s="145"/>
      <c r="C2163" s="145"/>
      <c r="D2163" s="145"/>
      <c r="E2163" s="145"/>
      <c r="F2163" s="145"/>
      <c r="G2163" s="145"/>
      <c r="H2163" s="145"/>
      <c r="I2163" s="145"/>
      <c r="J2163" s="145"/>
      <c r="K2163" s="145"/>
      <c r="L2163" s="145"/>
      <c r="M2163" s="145"/>
      <c r="N2163" s="145"/>
      <c r="O2163" s="145"/>
      <c r="P2163" s="145"/>
      <c r="Q2163" s="145"/>
      <c r="R2163" s="145"/>
      <c r="S2163" s="145"/>
      <c r="T2163" s="145"/>
      <c r="U2163" s="145"/>
      <c r="V2163" s="145"/>
      <c r="W2163" s="145"/>
      <c r="X2163" s="145"/>
      <c r="Y2163" s="145"/>
      <c r="Z2163" s="145"/>
      <c r="AA2163" s="145"/>
      <c r="AB2163" s="145"/>
      <c r="AC2163" s="169"/>
      <c r="AD2163" s="169"/>
      <c r="AE2163" s="169"/>
      <c r="AF2163" s="169"/>
      <c r="AG2163" s="169"/>
      <c r="AH2163" s="170"/>
      <c r="AI2163" s="145"/>
      <c r="AJ2163" s="145"/>
      <c r="AK2163" s="145"/>
      <c r="AL2163" s="145"/>
      <c r="AY2163" s="171"/>
      <c r="AZ2163" s="167"/>
      <c r="BA2163" s="172"/>
      <c r="BG2163" s="171"/>
      <c r="BH2163" s="167"/>
      <c r="BI2163" s="172"/>
      <c r="CG2163" s="430"/>
      <c r="CH2163" s="430"/>
      <c r="CL2163" s="147"/>
    </row>
    <row r="2164" spans="1:90" s="5" customFormat="1" x14ac:dyDescent="0.25">
      <c r="A2164" s="145"/>
      <c r="B2164" s="145"/>
      <c r="C2164" s="145"/>
      <c r="D2164" s="145"/>
      <c r="E2164" s="145"/>
      <c r="F2164" s="145"/>
      <c r="G2164" s="145"/>
      <c r="H2164" s="145"/>
      <c r="I2164" s="145"/>
      <c r="J2164" s="145"/>
      <c r="K2164" s="145"/>
      <c r="L2164" s="145"/>
      <c r="M2164" s="145"/>
      <c r="N2164" s="145"/>
      <c r="O2164" s="145"/>
      <c r="P2164" s="145"/>
      <c r="Q2164" s="145"/>
      <c r="R2164" s="145"/>
      <c r="S2164" s="145"/>
      <c r="T2164" s="145"/>
      <c r="U2164" s="145"/>
      <c r="V2164" s="145"/>
      <c r="W2164" s="145"/>
      <c r="X2164" s="145"/>
      <c r="Y2164" s="145"/>
      <c r="Z2164" s="145"/>
      <c r="AA2164" s="145"/>
      <c r="AB2164" s="145"/>
      <c r="AC2164" s="169"/>
      <c r="AD2164" s="169"/>
      <c r="AE2164" s="169"/>
      <c r="AF2164" s="169"/>
      <c r="AG2164" s="169"/>
      <c r="AH2164" s="170"/>
      <c r="AI2164" s="145"/>
      <c r="AJ2164" s="145"/>
      <c r="AK2164" s="145"/>
      <c r="AL2164" s="145"/>
      <c r="AY2164" s="171"/>
      <c r="AZ2164" s="167"/>
      <c r="BA2164" s="172"/>
      <c r="BG2164" s="171"/>
      <c r="BH2164" s="167"/>
      <c r="BI2164" s="172"/>
      <c r="CG2164" s="430"/>
      <c r="CH2164" s="430"/>
      <c r="CL2164" s="147"/>
    </row>
    <row r="2165" spans="1:90" s="5" customFormat="1" x14ac:dyDescent="0.25">
      <c r="A2165" s="145"/>
      <c r="B2165" s="145"/>
      <c r="C2165" s="145"/>
      <c r="D2165" s="145"/>
      <c r="E2165" s="145"/>
      <c r="F2165" s="145"/>
      <c r="G2165" s="145"/>
      <c r="H2165" s="145"/>
      <c r="I2165" s="145"/>
      <c r="J2165" s="145"/>
      <c r="K2165" s="145"/>
      <c r="L2165" s="145"/>
      <c r="M2165" s="145"/>
      <c r="N2165" s="145"/>
      <c r="O2165" s="145"/>
      <c r="P2165" s="145"/>
      <c r="Q2165" s="145"/>
      <c r="R2165" s="145"/>
      <c r="S2165" s="145"/>
      <c r="T2165" s="145"/>
      <c r="U2165" s="145"/>
      <c r="V2165" s="145"/>
      <c r="W2165" s="145"/>
      <c r="X2165" s="145"/>
      <c r="Y2165" s="145"/>
      <c r="Z2165" s="145"/>
      <c r="AA2165" s="145"/>
      <c r="AB2165" s="145"/>
      <c r="AC2165" s="169"/>
      <c r="AD2165" s="169"/>
      <c r="AE2165" s="169"/>
      <c r="AF2165" s="169"/>
      <c r="AG2165" s="169"/>
      <c r="AH2165" s="170"/>
      <c r="AI2165" s="145"/>
      <c r="AJ2165" s="145"/>
      <c r="AK2165" s="145"/>
      <c r="AL2165" s="145"/>
      <c r="AY2165" s="171"/>
      <c r="AZ2165" s="167"/>
      <c r="BA2165" s="172"/>
      <c r="BG2165" s="171"/>
      <c r="BH2165" s="167"/>
      <c r="BI2165" s="172"/>
      <c r="CG2165" s="430"/>
      <c r="CH2165" s="430"/>
      <c r="CL2165" s="147"/>
    </row>
    <row r="2166" spans="1:90" s="5" customFormat="1" x14ac:dyDescent="0.25">
      <c r="A2166" s="145"/>
      <c r="B2166" s="145"/>
      <c r="C2166" s="145"/>
      <c r="D2166" s="145"/>
      <c r="E2166" s="145"/>
      <c r="F2166" s="145"/>
      <c r="G2166" s="145"/>
      <c r="H2166" s="145"/>
      <c r="I2166" s="145"/>
      <c r="J2166" s="145"/>
      <c r="K2166" s="145"/>
      <c r="L2166" s="145"/>
      <c r="M2166" s="145"/>
      <c r="N2166" s="145"/>
      <c r="O2166" s="145"/>
      <c r="P2166" s="145"/>
      <c r="Q2166" s="145"/>
      <c r="R2166" s="145"/>
      <c r="S2166" s="145"/>
      <c r="T2166" s="145"/>
      <c r="U2166" s="145"/>
      <c r="V2166" s="145"/>
      <c r="W2166" s="145"/>
      <c r="X2166" s="145"/>
      <c r="Y2166" s="145"/>
      <c r="Z2166" s="145"/>
      <c r="AA2166" s="145"/>
      <c r="AB2166" s="145"/>
      <c r="AC2166" s="169"/>
      <c r="AD2166" s="169"/>
      <c r="AE2166" s="169"/>
      <c r="AF2166" s="169"/>
      <c r="AG2166" s="169"/>
      <c r="AH2166" s="170"/>
      <c r="AI2166" s="145"/>
      <c r="AJ2166" s="145"/>
      <c r="AK2166" s="145"/>
      <c r="AL2166" s="145"/>
      <c r="AY2166" s="171"/>
      <c r="AZ2166" s="167"/>
      <c r="BA2166" s="172"/>
      <c r="BG2166" s="171"/>
      <c r="BH2166" s="167"/>
      <c r="BI2166" s="172"/>
      <c r="CG2166" s="430"/>
      <c r="CH2166" s="430"/>
      <c r="CL2166" s="147"/>
    </row>
    <row r="2167" spans="1:90" s="5" customFormat="1" x14ac:dyDescent="0.25">
      <c r="A2167" s="145"/>
      <c r="B2167" s="145"/>
      <c r="C2167" s="145"/>
      <c r="D2167" s="145"/>
      <c r="E2167" s="145"/>
      <c r="F2167" s="145"/>
      <c r="G2167" s="145"/>
      <c r="H2167" s="145"/>
      <c r="I2167" s="145"/>
      <c r="J2167" s="145"/>
      <c r="K2167" s="145"/>
      <c r="L2167" s="145"/>
      <c r="M2167" s="145"/>
      <c r="N2167" s="145"/>
      <c r="O2167" s="145"/>
      <c r="P2167" s="145"/>
      <c r="Q2167" s="145"/>
      <c r="R2167" s="145"/>
      <c r="S2167" s="145"/>
      <c r="T2167" s="145"/>
      <c r="U2167" s="145"/>
      <c r="V2167" s="145"/>
      <c r="W2167" s="145"/>
      <c r="X2167" s="145"/>
      <c r="Y2167" s="145"/>
      <c r="Z2167" s="145"/>
      <c r="AA2167" s="145"/>
      <c r="AB2167" s="145"/>
      <c r="AC2167" s="169"/>
      <c r="AD2167" s="169"/>
      <c r="AE2167" s="169"/>
      <c r="AF2167" s="169"/>
      <c r="AG2167" s="169"/>
      <c r="AH2167" s="170"/>
      <c r="AI2167" s="145"/>
      <c r="AJ2167" s="145"/>
      <c r="AK2167" s="145"/>
      <c r="AL2167" s="145"/>
      <c r="AY2167" s="171"/>
      <c r="AZ2167" s="167"/>
      <c r="BA2167" s="172"/>
      <c r="BG2167" s="171"/>
      <c r="BH2167" s="167"/>
      <c r="BI2167" s="172"/>
      <c r="CG2167" s="430"/>
      <c r="CH2167" s="430"/>
      <c r="CL2167" s="147"/>
    </row>
    <row r="2168" spans="1:90" s="5" customFormat="1" x14ac:dyDescent="0.25">
      <c r="A2168" s="145"/>
      <c r="B2168" s="145"/>
      <c r="C2168" s="145"/>
      <c r="D2168" s="145"/>
      <c r="E2168" s="145"/>
      <c r="F2168" s="145"/>
      <c r="G2168" s="145"/>
      <c r="H2168" s="145"/>
      <c r="I2168" s="145"/>
      <c r="J2168" s="145"/>
      <c r="K2168" s="145"/>
      <c r="L2168" s="145"/>
      <c r="M2168" s="145"/>
      <c r="N2168" s="145"/>
      <c r="O2168" s="145"/>
      <c r="P2168" s="145"/>
      <c r="Q2168" s="145"/>
      <c r="R2168" s="145"/>
      <c r="S2168" s="145"/>
      <c r="T2168" s="145"/>
      <c r="U2168" s="145"/>
      <c r="V2168" s="145"/>
      <c r="W2168" s="145"/>
      <c r="X2168" s="145"/>
      <c r="Y2168" s="145"/>
      <c r="Z2168" s="145"/>
      <c r="AA2168" s="145"/>
      <c r="AB2168" s="145"/>
      <c r="AC2168" s="169"/>
      <c r="AD2168" s="169"/>
      <c r="AE2168" s="169"/>
      <c r="AF2168" s="169"/>
      <c r="AG2168" s="169"/>
      <c r="AH2168" s="170"/>
      <c r="AI2168" s="145"/>
      <c r="AJ2168" s="145"/>
      <c r="AK2168" s="145"/>
      <c r="AL2168" s="145"/>
      <c r="AY2168" s="171"/>
      <c r="AZ2168" s="167"/>
      <c r="BA2168" s="172"/>
      <c r="BG2168" s="171"/>
      <c r="BH2168" s="167"/>
      <c r="BI2168" s="172"/>
      <c r="CG2168" s="430"/>
      <c r="CH2168" s="430"/>
      <c r="CL2168" s="147"/>
    </row>
    <row r="2169" spans="1:90" s="5" customFormat="1" x14ac:dyDescent="0.25">
      <c r="A2169" s="145"/>
      <c r="B2169" s="145"/>
      <c r="C2169" s="145"/>
      <c r="D2169" s="145"/>
      <c r="E2169" s="145"/>
      <c r="F2169" s="145"/>
      <c r="G2169" s="145"/>
      <c r="H2169" s="145"/>
      <c r="I2169" s="145"/>
      <c r="J2169" s="145"/>
      <c r="K2169" s="145"/>
      <c r="L2169" s="145"/>
      <c r="M2169" s="145"/>
      <c r="N2169" s="145"/>
      <c r="O2169" s="145"/>
      <c r="P2169" s="145"/>
      <c r="Q2169" s="145"/>
      <c r="R2169" s="145"/>
      <c r="S2169" s="145"/>
      <c r="T2169" s="145"/>
      <c r="U2169" s="145"/>
      <c r="V2169" s="145"/>
      <c r="W2169" s="145"/>
      <c r="X2169" s="145"/>
      <c r="Y2169" s="145"/>
      <c r="Z2169" s="145"/>
      <c r="AA2169" s="145"/>
      <c r="AB2169" s="145"/>
      <c r="AC2169" s="169"/>
      <c r="AD2169" s="169"/>
      <c r="AE2169" s="169"/>
      <c r="AF2169" s="169"/>
      <c r="AG2169" s="169"/>
      <c r="AH2169" s="170"/>
      <c r="AI2169" s="145"/>
      <c r="AJ2169" s="145"/>
      <c r="AK2169" s="145"/>
      <c r="AL2169" s="145"/>
      <c r="AY2169" s="171"/>
      <c r="AZ2169" s="167"/>
      <c r="BA2169" s="172"/>
      <c r="BG2169" s="171"/>
      <c r="BH2169" s="167"/>
      <c r="BI2169" s="172"/>
      <c r="CG2169" s="430"/>
      <c r="CH2169" s="430"/>
      <c r="CL2169" s="147"/>
    </row>
    <row r="2170" spans="1:90" s="5" customFormat="1" x14ac:dyDescent="0.25">
      <c r="A2170" s="145"/>
      <c r="B2170" s="145"/>
      <c r="C2170" s="145"/>
      <c r="D2170" s="145"/>
      <c r="E2170" s="145"/>
      <c r="F2170" s="145"/>
      <c r="G2170" s="145"/>
      <c r="H2170" s="145"/>
      <c r="I2170" s="145"/>
      <c r="J2170" s="145"/>
      <c r="K2170" s="145"/>
      <c r="L2170" s="145"/>
      <c r="M2170" s="145"/>
      <c r="N2170" s="145"/>
      <c r="O2170" s="145"/>
      <c r="P2170" s="145"/>
      <c r="Q2170" s="145"/>
      <c r="R2170" s="145"/>
      <c r="S2170" s="145"/>
      <c r="T2170" s="145"/>
      <c r="U2170" s="145"/>
      <c r="V2170" s="145"/>
      <c r="W2170" s="145"/>
      <c r="X2170" s="145"/>
      <c r="Y2170" s="145"/>
      <c r="Z2170" s="145"/>
      <c r="AA2170" s="145"/>
      <c r="AB2170" s="145"/>
      <c r="AC2170" s="169"/>
      <c r="AD2170" s="169"/>
      <c r="AE2170" s="169"/>
      <c r="AF2170" s="169"/>
      <c r="AG2170" s="169"/>
      <c r="AH2170" s="170"/>
      <c r="AI2170" s="145"/>
      <c r="AJ2170" s="145"/>
      <c r="AK2170" s="145"/>
      <c r="AL2170" s="145"/>
      <c r="AY2170" s="171"/>
      <c r="AZ2170" s="167"/>
      <c r="BA2170" s="172"/>
      <c r="BG2170" s="171"/>
      <c r="BH2170" s="167"/>
      <c r="BI2170" s="172"/>
      <c r="CG2170" s="430"/>
      <c r="CH2170" s="430"/>
      <c r="CL2170" s="147"/>
    </row>
    <row r="2171" spans="1:90" s="5" customFormat="1" x14ac:dyDescent="0.25">
      <c r="A2171" s="145"/>
      <c r="B2171" s="145"/>
      <c r="C2171" s="145"/>
      <c r="D2171" s="145"/>
      <c r="E2171" s="145"/>
      <c r="F2171" s="145"/>
      <c r="G2171" s="145"/>
      <c r="H2171" s="145"/>
      <c r="I2171" s="145"/>
      <c r="J2171" s="145"/>
      <c r="K2171" s="145"/>
      <c r="L2171" s="145"/>
      <c r="M2171" s="145"/>
      <c r="N2171" s="145"/>
      <c r="O2171" s="145"/>
      <c r="P2171" s="145"/>
      <c r="Q2171" s="145"/>
      <c r="R2171" s="145"/>
      <c r="S2171" s="145"/>
      <c r="T2171" s="145"/>
      <c r="U2171" s="145"/>
      <c r="V2171" s="145"/>
      <c r="W2171" s="145"/>
      <c r="X2171" s="145"/>
      <c r="Y2171" s="145"/>
      <c r="Z2171" s="145"/>
      <c r="AA2171" s="145"/>
      <c r="AB2171" s="145"/>
      <c r="AC2171" s="169"/>
      <c r="AD2171" s="169"/>
      <c r="AE2171" s="169"/>
      <c r="AF2171" s="169"/>
      <c r="AG2171" s="169"/>
      <c r="AH2171" s="170"/>
      <c r="AI2171" s="145"/>
      <c r="AJ2171" s="145"/>
      <c r="AK2171" s="145"/>
      <c r="AL2171" s="145"/>
      <c r="AY2171" s="171"/>
      <c r="AZ2171" s="167"/>
      <c r="BA2171" s="172"/>
      <c r="BG2171" s="171"/>
      <c r="BH2171" s="167"/>
      <c r="BI2171" s="172"/>
      <c r="CG2171" s="430"/>
      <c r="CH2171" s="430"/>
      <c r="CL2171" s="147"/>
    </row>
    <row r="2172" spans="1:90" s="5" customFormat="1" x14ac:dyDescent="0.25">
      <c r="A2172" s="145"/>
      <c r="B2172" s="145"/>
      <c r="C2172" s="145"/>
      <c r="D2172" s="145"/>
      <c r="E2172" s="145"/>
      <c r="F2172" s="145"/>
      <c r="G2172" s="145"/>
      <c r="H2172" s="145"/>
      <c r="I2172" s="145"/>
      <c r="J2172" s="145"/>
      <c r="K2172" s="145"/>
      <c r="L2172" s="145"/>
      <c r="M2172" s="145"/>
      <c r="N2172" s="145"/>
      <c r="O2172" s="145"/>
      <c r="P2172" s="145"/>
      <c r="Q2172" s="145"/>
      <c r="R2172" s="145"/>
      <c r="S2172" s="145"/>
      <c r="T2172" s="145"/>
      <c r="U2172" s="145"/>
      <c r="V2172" s="145"/>
      <c r="W2172" s="145"/>
      <c r="X2172" s="145"/>
      <c r="Y2172" s="145"/>
      <c r="Z2172" s="145"/>
      <c r="AA2172" s="145"/>
      <c r="AB2172" s="145"/>
      <c r="AC2172" s="169"/>
      <c r="AD2172" s="169"/>
      <c r="AE2172" s="169"/>
      <c r="AF2172" s="169"/>
      <c r="AG2172" s="169"/>
      <c r="AH2172" s="170"/>
      <c r="AI2172" s="145"/>
      <c r="AJ2172" s="145"/>
      <c r="AK2172" s="145"/>
      <c r="AL2172" s="145"/>
      <c r="AY2172" s="171"/>
      <c r="AZ2172" s="167"/>
      <c r="BA2172" s="172"/>
      <c r="BG2172" s="171"/>
      <c r="BH2172" s="167"/>
      <c r="BI2172" s="172"/>
      <c r="CG2172" s="430"/>
      <c r="CH2172" s="430"/>
      <c r="CL2172" s="147"/>
    </row>
    <row r="2173" spans="1:90" s="5" customFormat="1" x14ac:dyDescent="0.25">
      <c r="A2173" s="145"/>
      <c r="B2173" s="145"/>
      <c r="C2173" s="145"/>
      <c r="D2173" s="145"/>
      <c r="E2173" s="145"/>
      <c r="F2173" s="145"/>
      <c r="G2173" s="145"/>
      <c r="H2173" s="145"/>
      <c r="I2173" s="145"/>
      <c r="J2173" s="145"/>
      <c r="K2173" s="145"/>
      <c r="L2173" s="145"/>
      <c r="M2173" s="145"/>
      <c r="N2173" s="145"/>
      <c r="O2173" s="145"/>
      <c r="P2173" s="145"/>
      <c r="Q2173" s="145"/>
      <c r="R2173" s="145"/>
      <c r="S2173" s="145"/>
      <c r="T2173" s="145"/>
      <c r="U2173" s="145"/>
      <c r="V2173" s="145"/>
      <c r="W2173" s="145"/>
      <c r="X2173" s="145"/>
      <c r="Y2173" s="145"/>
      <c r="Z2173" s="145"/>
      <c r="AA2173" s="145"/>
      <c r="AB2173" s="145"/>
      <c r="AC2173" s="169"/>
      <c r="AD2173" s="169"/>
      <c r="AE2173" s="169"/>
      <c r="AF2173" s="169"/>
      <c r="AG2173" s="169"/>
      <c r="AH2173" s="170"/>
      <c r="AI2173" s="145"/>
      <c r="AJ2173" s="145"/>
      <c r="AK2173" s="145"/>
      <c r="AL2173" s="145"/>
      <c r="AY2173" s="171"/>
      <c r="AZ2173" s="167"/>
      <c r="BA2173" s="172"/>
      <c r="BG2173" s="171"/>
      <c r="BH2173" s="167"/>
      <c r="BI2173" s="172"/>
      <c r="CG2173" s="430"/>
      <c r="CH2173" s="430"/>
      <c r="CL2173" s="147"/>
    </row>
    <row r="2174" spans="1:90" s="5" customFormat="1" x14ac:dyDescent="0.25">
      <c r="A2174" s="145"/>
      <c r="B2174" s="145"/>
      <c r="C2174" s="145"/>
      <c r="D2174" s="145"/>
      <c r="E2174" s="145"/>
      <c r="F2174" s="145"/>
      <c r="G2174" s="145"/>
      <c r="H2174" s="145"/>
      <c r="I2174" s="145"/>
      <c r="J2174" s="145"/>
      <c r="K2174" s="145"/>
      <c r="L2174" s="145"/>
      <c r="M2174" s="145"/>
      <c r="N2174" s="145"/>
      <c r="O2174" s="145"/>
      <c r="P2174" s="145"/>
      <c r="Q2174" s="145"/>
      <c r="R2174" s="145"/>
      <c r="S2174" s="145"/>
      <c r="T2174" s="145"/>
      <c r="U2174" s="145"/>
      <c r="V2174" s="145"/>
      <c r="W2174" s="145"/>
      <c r="X2174" s="145"/>
      <c r="Y2174" s="145"/>
      <c r="Z2174" s="145"/>
      <c r="AA2174" s="145"/>
      <c r="AB2174" s="145"/>
      <c r="AC2174" s="169"/>
      <c r="AD2174" s="169"/>
      <c r="AE2174" s="169"/>
      <c r="AF2174" s="169"/>
      <c r="AG2174" s="169"/>
      <c r="AH2174" s="170"/>
      <c r="AI2174" s="145"/>
      <c r="AJ2174" s="145"/>
      <c r="AK2174" s="145"/>
      <c r="AL2174" s="145"/>
      <c r="AY2174" s="171"/>
      <c r="AZ2174" s="167"/>
      <c r="BA2174" s="172"/>
      <c r="BG2174" s="171"/>
      <c r="BH2174" s="167"/>
      <c r="BI2174" s="172"/>
      <c r="CG2174" s="430"/>
      <c r="CH2174" s="430"/>
      <c r="CL2174" s="147"/>
    </row>
    <row r="2175" spans="1:90" s="5" customFormat="1" x14ac:dyDescent="0.25">
      <c r="A2175" s="145"/>
      <c r="B2175" s="145"/>
      <c r="C2175" s="145"/>
      <c r="D2175" s="145"/>
      <c r="E2175" s="145"/>
      <c r="F2175" s="145"/>
      <c r="G2175" s="145"/>
      <c r="H2175" s="145"/>
      <c r="I2175" s="145"/>
      <c r="J2175" s="145"/>
      <c r="K2175" s="145"/>
      <c r="L2175" s="145"/>
      <c r="M2175" s="145"/>
      <c r="N2175" s="145"/>
      <c r="O2175" s="145"/>
      <c r="P2175" s="145"/>
      <c r="Q2175" s="145"/>
      <c r="R2175" s="145"/>
      <c r="S2175" s="145"/>
      <c r="T2175" s="145"/>
      <c r="U2175" s="145"/>
      <c r="V2175" s="145"/>
      <c r="W2175" s="145"/>
      <c r="X2175" s="145"/>
      <c r="Y2175" s="145"/>
      <c r="Z2175" s="145"/>
      <c r="AA2175" s="145"/>
      <c r="AB2175" s="145"/>
      <c r="AC2175" s="169"/>
      <c r="AD2175" s="169"/>
      <c r="AE2175" s="169"/>
      <c r="AF2175" s="169"/>
      <c r="AG2175" s="169"/>
      <c r="AH2175" s="170"/>
      <c r="AI2175" s="145"/>
      <c r="AJ2175" s="145"/>
      <c r="AK2175" s="145"/>
      <c r="AL2175" s="145"/>
      <c r="AY2175" s="171"/>
      <c r="AZ2175" s="167"/>
      <c r="BA2175" s="172"/>
      <c r="BG2175" s="171"/>
      <c r="BH2175" s="167"/>
      <c r="BI2175" s="172"/>
      <c r="CG2175" s="430"/>
      <c r="CH2175" s="430"/>
      <c r="CL2175" s="147"/>
    </row>
    <row r="2176" spans="1:90" s="5" customFormat="1" x14ac:dyDescent="0.25">
      <c r="A2176" s="145"/>
      <c r="B2176" s="145"/>
      <c r="C2176" s="145"/>
      <c r="D2176" s="145"/>
      <c r="E2176" s="145"/>
      <c r="F2176" s="145"/>
      <c r="G2176" s="145"/>
      <c r="H2176" s="145"/>
      <c r="I2176" s="145"/>
      <c r="J2176" s="145"/>
      <c r="K2176" s="145"/>
      <c r="L2176" s="145"/>
      <c r="M2176" s="145"/>
      <c r="N2176" s="145"/>
      <c r="O2176" s="145"/>
      <c r="P2176" s="145"/>
      <c r="Q2176" s="145"/>
      <c r="R2176" s="145"/>
      <c r="S2176" s="145"/>
      <c r="T2176" s="145"/>
      <c r="U2176" s="145"/>
      <c r="V2176" s="145"/>
      <c r="W2176" s="145"/>
      <c r="X2176" s="145"/>
      <c r="Y2176" s="145"/>
      <c r="Z2176" s="145"/>
      <c r="AA2176" s="145"/>
      <c r="AB2176" s="145"/>
      <c r="AC2176" s="169"/>
      <c r="AD2176" s="169"/>
      <c r="AE2176" s="169"/>
      <c r="AF2176" s="169"/>
      <c r="AG2176" s="169"/>
      <c r="AH2176" s="170"/>
      <c r="AI2176" s="145"/>
      <c r="AJ2176" s="145"/>
      <c r="AK2176" s="145"/>
      <c r="AL2176" s="145"/>
      <c r="AY2176" s="171"/>
      <c r="AZ2176" s="167"/>
      <c r="BA2176" s="172"/>
      <c r="BG2176" s="171"/>
      <c r="BH2176" s="167"/>
      <c r="BI2176" s="172"/>
      <c r="CG2176" s="430"/>
      <c r="CH2176" s="430"/>
      <c r="CL2176" s="147"/>
    </row>
    <row r="2177" spans="1:90" s="5" customFormat="1" x14ac:dyDescent="0.25">
      <c r="A2177" s="145"/>
      <c r="B2177" s="145"/>
      <c r="C2177" s="145"/>
      <c r="D2177" s="145"/>
      <c r="E2177" s="145"/>
      <c r="F2177" s="145"/>
      <c r="G2177" s="145"/>
      <c r="H2177" s="145"/>
      <c r="I2177" s="145"/>
      <c r="J2177" s="145"/>
      <c r="K2177" s="145"/>
      <c r="L2177" s="145"/>
      <c r="M2177" s="145"/>
      <c r="N2177" s="145"/>
      <c r="O2177" s="145"/>
      <c r="P2177" s="145"/>
      <c r="Q2177" s="145"/>
      <c r="R2177" s="145"/>
      <c r="S2177" s="145"/>
      <c r="T2177" s="145"/>
      <c r="U2177" s="145"/>
      <c r="V2177" s="145"/>
      <c r="W2177" s="145"/>
      <c r="X2177" s="145"/>
      <c r="Y2177" s="145"/>
      <c r="Z2177" s="145"/>
      <c r="AA2177" s="145"/>
      <c r="AB2177" s="145"/>
      <c r="AC2177" s="169"/>
      <c r="AD2177" s="169"/>
      <c r="AE2177" s="169"/>
      <c r="AF2177" s="169"/>
      <c r="AG2177" s="169"/>
      <c r="AH2177" s="170"/>
      <c r="AI2177" s="145"/>
      <c r="AJ2177" s="145"/>
      <c r="AK2177" s="145"/>
      <c r="AL2177" s="145"/>
      <c r="AY2177" s="171"/>
      <c r="AZ2177" s="167"/>
      <c r="BA2177" s="172"/>
      <c r="BG2177" s="171"/>
      <c r="BH2177" s="167"/>
      <c r="BI2177" s="172"/>
      <c r="CG2177" s="430"/>
      <c r="CH2177" s="430"/>
      <c r="CL2177" s="147"/>
    </row>
    <row r="2178" spans="1:90" s="5" customFormat="1" x14ac:dyDescent="0.25">
      <c r="A2178" s="145"/>
      <c r="B2178" s="145"/>
      <c r="C2178" s="145"/>
      <c r="D2178" s="145"/>
      <c r="E2178" s="145"/>
      <c r="F2178" s="145"/>
      <c r="G2178" s="145"/>
      <c r="H2178" s="145"/>
      <c r="I2178" s="145"/>
      <c r="J2178" s="145"/>
      <c r="K2178" s="145"/>
      <c r="L2178" s="145"/>
      <c r="M2178" s="145"/>
      <c r="N2178" s="145"/>
      <c r="O2178" s="145"/>
      <c r="P2178" s="145"/>
      <c r="Q2178" s="145"/>
      <c r="R2178" s="145"/>
      <c r="S2178" s="145"/>
      <c r="T2178" s="145"/>
      <c r="U2178" s="145"/>
      <c r="V2178" s="145"/>
      <c r="W2178" s="145"/>
      <c r="X2178" s="145"/>
      <c r="Y2178" s="145"/>
      <c r="Z2178" s="145"/>
      <c r="AA2178" s="145"/>
      <c r="AB2178" s="145"/>
      <c r="AC2178" s="169"/>
      <c r="AD2178" s="169"/>
      <c r="AE2178" s="169"/>
      <c r="AF2178" s="169"/>
      <c r="AG2178" s="169"/>
      <c r="AH2178" s="170"/>
      <c r="AI2178" s="145"/>
      <c r="AJ2178" s="145"/>
      <c r="AK2178" s="145"/>
      <c r="AL2178" s="145"/>
      <c r="AY2178" s="171"/>
      <c r="AZ2178" s="167"/>
      <c r="BA2178" s="172"/>
      <c r="BG2178" s="171"/>
      <c r="BH2178" s="167"/>
      <c r="BI2178" s="172"/>
      <c r="CG2178" s="430"/>
      <c r="CH2178" s="430"/>
      <c r="CL2178" s="147"/>
    </row>
    <row r="2179" spans="1:90" s="5" customFormat="1" x14ac:dyDescent="0.25">
      <c r="A2179" s="145"/>
      <c r="B2179" s="145"/>
      <c r="C2179" s="145"/>
      <c r="D2179" s="145"/>
      <c r="E2179" s="145"/>
      <c r="F2179" s="145"/>
      <c r="G2179" s="145"/>
      <c r="H2179" s="145"/>
      <c r="I2179" s="145"/>
      <c r="J2179" s="145"/>
      <c r="K2179" s="145"/>
      <c r="L2179" s="145"/>
      <c r="M2179" s="145"/>
      <c r="N2179" s="145"/>
      <c r="O2179" s="145"/>
      <c r="P2179" s="145"/>
      <c r="Q2179" s="145"/>
      <c r="R2179" s="145"/>
      <c r="S2179" s="145"/>
      <c r="T2179" s="145"/>
      <c r="U2179" s="145"/>
      <c r="V2179" s="145"/>
      <c r="W2179" s="145"/>
      <c r="X2179" s="145"/>
      <c r="Y2179" s="145"/>
      <c r="Z2179" s="145"/>
      <c r="AA2179" s="145"/>
      <c r="AB2179" s="145"/>
      <c r="AC2179" s="169"/>
      <c r="AD2179" s="169"/>
      <c r="AE2179" s="169"/>
      <c r="AF2179" s="169"/>
      <c r="AG2179" s="169"/>
      <c r="AH2179" s="170"/>
      <c r="AI2179" s="145"/>
      <c r="AJ2179" s="145"/>
      <c r="AK2179" s="145"/>
      <c r="AL2179" s="145"/>
      <c r="AY2179" s="171"/>
      <c r="AZ2179" s="167"/>
      <c r="BA2179" s="172"/>
      <c r="BG2179" s="171"/>
      <c r="BH2179" s="167"/>
      <c r="BI2179" s="172"/>
      <c r="CG2179" s="430"/>
      <c r="CH2179" s="430"/>
      <c r="CL2179" s="147"/>
    </row>
    <row r="2180" spans="1:90" s="5" customFormat="1" x14ac:dyDescent="0.25">
      <c r="A2180" s="145"/>
      <c r="B2180" s="145"/>
      <c r="C2180" s="145"/>
      <c r="D2180" s="145"/>
      <c r="E2180" s="145"/>
      <c r="F2180" s="145"/>
      <c r="G2180" s="145"/>
      <c r="H2180" s="145"/>
      <c r="I2180" s="145"/>
      <c r="J2180" s="145"/>
      <c r="K2180" s="145"/>
      <c r="L2180" s="145"/>
      <c r="M2180" s="145"/>
      <c r="N2180" s="145"/>
      <c r="O2180" s="145"/>
      <c r="P2180" s="145"/>
      <c r="Q2180" s="145"/>
      <c r="R2180" s="145"/>
      <c r="S2180" s="145"/>
      <c r="T2180" s="145"/>
      <c r="U2180" s="145"/>
      <c r="V2180" s="145"/>
      <c r="W2180" s="145"/>
      <c r="X2180" s="145"/>
      <c r="Y2180" s="145"/>
      <c r="Z2180" s="145"/>
      <c r="AA2180" s="145"/>
      <c r="AB2180" s="145"/>
      <c r="AC2180" s="169"/>
      <c r="AD2180" s="169"/>
      <c r="AE2180" s="169"/>
      <c r="AF2180" s="169"/>
      <c r="AG2180" s="169"/>
      <c r="AH2180" s="170"/>
      <c r="AI2180" s="145"/>
      <c r="AJ2180" s="145"/>
      <c r="AK2180" s="145"/>
      <c r="AL2180" s="145"/>
      <c r="AY2180" s="171"/>
      <c r="AZ2180" s="167"/>
      <c r="BA2180" s="172"/>
      <c r="BG2180" s="171"/>
      <c r="BH2180" s="167"/>
      <c r="BI2180" s="172"/>
      <c r="CG2180" s="430"/>
      <c r="CH2180" s="430"/>
      <c r="CL2180" s="147"/>
    </row>
    <row r="2181" spans="1:90" s="5" customFormat="1" x14ac:dyDescent="0.25">
      <c r="A2181" s="145"/>
      <c r="B2181" s="145"/>
      <c r="C2181" s="145"/>
      <c r="D2181" s="145"/>
      <c r="E2181" s="145"/>
      <c r="F2181" s="145"/>
      <c r="G2181" s="145"/>
      <c r="H2181" s="145"/>
      <c r="I2181" s="145"/>
      <c r="J2181" s="145"/>
      <c r="K2181" s="145"/>
      <c r="L2181" s="145"/>
      <c r="M2181" s="145"/>
      <c r="N2181" s="145"/>
      <c r="O2181" s="145"/>
      <c r="P2181" s="145"/>
      <c r="Q2181" s="145"/>
      <c r="R2181" s="145"/>
      <c r="S2181" s="145"/>
      <c r="T2181" s="145"/>
      <c r="U2181" s="145"/>
      <c r="V2181" s="145"/>
      <c r="W2181" s="145"/>
      <c r="X2181" s="145"/>
      <c r="Y2181" s="145"/>
      <c r="Z2181" s="145"/>
      <c r="AA2181" s="145"/>
      <c r="AB2181" s="145"/>
      <c r="AC2181" s="169"/>
      <c r="AD2181" s="169"/>
      <c r="AE2181" s="169"/>
      <c r="AF2181" s="169"/>
      <c r="AG2181" s="169"/>
      <c r="AH2181" s="170"/>
      <c r="AI2181" s="145"/>
      <c r="AJ2181" s="145"/>
      <c r="AK2181" s="145"/>
      <c r="AL2181" s="145"/>
      <c r="AY2181" s="171"/>
      <c r="AZ2181" s="167"/>
      <c r="BA2181" s="172"/>
      <c r="BG2181" s="171"/>
      <c r="BH2181" s="167"/>
      <c r="BI2181" s="172"/>
      <c r="CG2181" s="430"/>
      <c r="CH2181" s="430"/>
      <c r="CL2181" s="147"/>
    </row>
    <row r="2182" spans="1:90" s="5" customFormat="1" x14ac:dyDescent="0.25">
      <c r="A2182" s="145"/>
      <c r="B2182" s="145"/>
      <c r="C2182" s="145"/>
      <c r="D2182" s="145"/>
      <c r="E2182" s="145"/>
      <c r="F2182" s="145"/>
      <c r="G2182" s="145"/>
      <c r="H2182" s="145"/>
      <c r="I2182" s="145"/>
      <c r="J2182" s="145"/>
      <c r="K2182" s="145"/>
      <c r="L2182" s="145"/>
      <c r="M2182" s="145"/>
      <c r="N2182" s="145"/>
      <c r="O2182" s="145"/>
      <c r="P2182" s="145"/>
      <c r="Q2182" s="145"/>
      <c r="R2182" s="145"/>
      <c r="S2182" s="145"/>
      <c r="T2182" s="145"/>
      <c r="U2182" s="145"/>
      <c r="V2182" s="145"/>
      <c r="W2182" s="145"/>
      <c r="X2182" s="145"/>
      <c r="Y2182" s="145"/>
      <c r="Z2182" s="145"/>
      <c r="AA2182" s="145"/>
      <c r="AB2182" s="145"/>
      <c r="AC2182" s="169"/>
      <c r="AD2182" s="169"/>
      <c r="AE2182" s="169"/>
      <c r="AF2182" s="169"/>
      <c r="AG2182" s="169"/>
      <c r="AH2182" s="170"/>
      <c r="AI2182" s="145"/>
      <c r="AJ2182" s="145"/>
      <c r="AK2182" s="145"/>
      <c r="AL2182" s="145"/>
      <c r="AY2182" s="171"/>
      <c r="AZ2182" s="167"/>
      <c r="BA2182" s="172"/>
      <c r="BG2182" s="171"/>
      <c r="BH2182" s="167"/>
      <c r="BI2182" s="172"/>
      <c r="CG2182" s="430"/>
      <c r="CH2182" s="430"/>
      <c r="CL2182" s="147"/>
    </row>
    <row r="2183" spans="1:90" s="5" customFormat="1" x14ac:dyDescent="0.25">
      <c r="A2183" s="145"/>
      <c r="B2183" s="145"/>
      <c r="C2183" s="145"/>
      <c r="D2183" s="145"/>
      <c r="E2183" s="145"/>
      <c r="F2183" s="145"/>
      <c r="G2183" s="145"/>
      <c r="H2183" s="145"/>
      <c r="I2183" s="145"/>
      <c r="J2183" s="145"/>
      <c r="K2183" s="145"/>
      <c r="L2183" s="145"/>
      <c r="M2183" s="145"/>
      <c r="N2183" s="145"/>
      <c r="O2183" s="145"/>
      <c r="P2183" s="145"/>
      <c r="Q2183" s="145"/>
      <c r="R2183" s="145"/>
      <c r="S2183" s="145"/>
      <c r="T2183" s="145"/>
      <c r="U2183" s="145"/>
      <c r="V2183" s="145"/>
      <c r="W2183" s="145"/>
      <c r="X2183" s="145"/>
      <c r="Y2183" s="145"/>
      <c r="Z2183" s="145"/>
      <c r="AA2183" s="145"/>
      <c r="AB2183" s="145"/>
      <c r="AC2183" s="169"/>
      <c r="AD2183" s="169"/>
      <c r="AE2183" s="169"/>
      <c r="AF2183" s="169"/>
      <c r="AG2183" s="169"/>
      <c r="AH2183" s="170"/>
      <c r="AI2183" s="145"/>
      <c r="AJ2183" s="145"/>
      <c r="AK2183" s="145"/>
      <c r="AL2183" s="145"/>
      <c r="AY2183" s="171"/>
      <c r="AZ2183" s="167"/>
      <c r="BA2183" s="172"/>
      <c r="BG2183" s="171"/>
      <c r="BH2183" s="167"/>
      <c r="BI2183" s="172"/>
      <c r="CG2183" s="430"/>
      <c r="CH2183" s="430"/>
      <c r="CL2183" s="147"/>
    </row>
    <row r="2184" spans="1:90" s="5" customFormat="1" x14ac:dyDescent="0.25">
      <c r="A2184" s="145"/>
      <c r="B2184" s="145"/>
      <c r="C2184" s="145"/>
      <c r="D2184" s="145"/>
      <c r="E2184" s="145"/>
      <c r="F2184" s="145"/>
      <c r="G2184" s="145"/>
      <c r="H2184" s="145"/>
      <c r="I2184" s="145"/>
      <c r="J2184" s="145"/>
      <c r="K2184" s="145"/>
      <c r="L2184" s="145"/>
      <c r="M2184" s="145"/>
      <c r="N2184" s="145"/>
      <c r="O2184" s="145"/>
      <c r="P2184" s="145"/>
      <c r="Q2184" s="145"/>
      <c r="R2184" s="145"/>
      <c r="S2184" s="145"/>
      <c r="T2184" s="145"/>
      <c r="U2184" s="145"/>
      <c r="V2184" s="145"/>
      <c r="W2184" s="145"/>
      <c r="X2184" s="145"/>
      <c r="Y2184" s="145"/>
      <c r="Z2184" s="145"/>
      <c r="AA2184" s="145"/>
      <c r="AB2184" s="145"/>
      <c r="AC2184" s="169"/>
      <c r="AD2184" s="169"/>
      <c r="AE2184" s="169"/>
      <c r="AF2184" s="169"/>
      <c r="AG2184" s="169"/>
      <c r="AH2184" s="170"/>
      <c r="AI2184" s="145"/>
      <c r="AJ2184" s="145"/>
      <c r="AK2184" s="145"/>
      <c r="AL2184" s="145"/>
      <c r="AY2184" s="171"/>
      <c r="AZ2184" s="167"/>
      <c r="BA2184" s="172"/>
      <c r="BG2184" s="171"/>
      <c r="BH2184" s="167"/>
      <c r="BI2184" s="172"/>
      <c r="CG2184" s="430"/>
      <c r="CH2184" s="430"/>
      <c r="CL2184" s="147"/>
    </row>
    <row r="2185" spans="1:90" s="5" customFormat="1" x14ac:dyDescent="0.25">
      <c r="A2185" s="145"/>
      <c r="B2185" s="145"/>
      <c r="C2185" s="145"/>
      <c r="D2185" s="145"/>
      <c r="E2185" s="145"/>
      <c r="F2185" s="145"/>
      <c r="G2185" s="145"/>
      <c r="H2185" s="145"/>
      <c r="I2185" s="145"/>
      <c r="J2185" s="145"/>
      <c r="K2185" s="145"/>
      <c r="L2185" s="145"/>
      <c r="M2185" s="145"/>
      <c r="N2185" s="145"/>
      <c r="O2185" s="145"/>
      <c r="P2185" s="145"/>
      <c r="Q2185" s="145"/>
      <c r="R2185" s="145"/>
      <c r="S2185" s="145"/>
      <c r="T2185" s="145"/>
      <c r="U2185" s="145"/>
      <c r="V2185" s="145"/>
      <c r="W2185" s="145"/>
      <c r="X2185" s="145"/>
      <c r="Y2185" s="145"/>
      <c r="Z2185" s="145"/>
      <c r="AA2185" s="145"/>
      <c r="AB2185" s="145"/>
      <c r="AC2185" s="169"/>
      <c r="AD2185" s="169"/>
      <c r="AE2185" s="169"/>
      <c r="AF2185" s="169"/>
      <c r="AG2185" s="169"/>
      <c r="AH2185" s="170"/>
      <c r="AI2185" s="145"/>
      <c r="AJ2185" s="145"/>
      <c r="AK2185" s="145"/>
      <c r="AL2185" s="145"/>
      <c r="AY2185" s="171"/>
      <c r="AZ2185" s="167"/>
      <c r="BA2185" s="172"/>
      <c r="BG2185" s="171"/>
      <c r="BH2185" s="167"/>
      <c r="BI2185" s="172"/>
      <c r="CG2185" s="430"/>
      <c r="CH2185" s="430"/>
      <c r="CL2185" s="147"/>
    </row>
    <row r="2186" spans="1:90" s="5" customFormat="1" x14ac:dyDescent="0.25">
      <c r="A2186" s="145"/>
      <c r="B2186" s="145"/>
      <c r="C2186" s="145"/>
      <c r="D2186" s="145"/>
      <c r="E2186" s="145"/>
      <c r="F2186" s="145"/>
      <c r="G2186" s="145"/>
      <c r="H2186" s="145"/>
      <c r="I2186" s="145"/>
      <c r="J2186" s="145"/>
      <c r="K2186" s="145"/>
      <c r="L2186" s="145"/>
      <c r="M2186" s="145"/>
      <c r="N2186" s="145"/>
      <c r="O2186" s="145"/>
      <c r="P2186" s="145"/>
      <c r="Q2186" s="145"/>
      <c r="R2186" s="145"/>
      <c r="S2186" s="145"/>
      <c r="T2186" s="145"/>
      <c r="U2186" s="145"/>
      <c r="V2186" s="145"/>
      <c r="W2186" s="145"/>
      <c r="X2186" s="145"/>
      <c r="Y2186" s="145"/>
      <c r="Z2186" s="145"/>
      <c r="AA2186" s="145"/>
      <c r="AB2186" s="145"/>
      <c r="AC2186" s="169"/>
      <c r="AD2186" s="169"/>
      <c r="AE2186" s="169"/>
      <c r="AF2186" s="169"/>
      <c r="AG2186" s="169"/>
      <c r="AH2186" s="170"/>
      <c r="AI2186" s="145"/>
      <c r="AJ2186" s="145"/>
      <c r="AK2186" s="145"/>
      <c r="AL2186" s="145"/>
      <c r="AY2186" s="171"/>
      <c r="AZ2186" s="167"/>
      <c r="BA2186" s="172"/>
      <c r="BG2186" s="171"/>
      <c r="BH2186" s="167"/>
      <c r="BI2186" s="172"/>
      <c r="CG2186" s="430"/>
      <c r="CH2186" s="430"/>
      <c r="CL2186" s="147"/>
    </row>
    <row r="2187" spans="1:90" s="5" customFormat="1" x14ac:dyDescent="0.25">
      <c r="A2187" s="145"/>
      <c r="B2187" s="145"/>
      <c r="C2187" s="145"/>
      <c r="D2187" s="145"/>
      <c r="E2187" s="145"/>
      <c r="F2187" s="145"/>
      <c r="G2187" s="145"/>
      <c r="H2187" s="145"/>
      <c r="I2187" s="145"/>
      <c r="J2187" s="145"/>
      <c r="K2187" s="145"/>
      <c r="L2187" s="145"/>
      <c r="M2187" s="145"/>
      <c r="N2187" s="145"/>
      <c r="O2187" s="145"/>
      <c r="P2187" s="145"/>
      <c r="Q2187" s="145"/>
      <c r="R2187" s="145"/>
      <c r="S2187" s="145"/>
      <c r="T2187" s="145"/>
      <c r="U2187" s="145"/>
      <c r="V2187" s="145"/>
      <c r="W2187" s="145"/>
      <c r="X2187" s="145"/>
      <c r="Y2187" s="145"/>
      <c r="Z2187" s="145"/>
      <c r="AA2187" s="145"/>
      <c r="AB2187" s="145"/>
      <c r="AC2187" s="169"/>
      <c r="AD2187" s="169"/>
      <c r="AE2187" s="169"/>
      <c r="AF2187" s="169"/>
      <c r="AG2187" s="169"/>
      <c r="AH2187" s="170"/>
      <c r="AI2187" s="145"/>
      <c r="AJ2187" s="145"/>
      <c r="AK2187" s="145"/>
      <c r="AL2187" s="145"/>
      <c r="AY2187" s="171"/>
      <c r="AZ2187" s="167"/>
      <c r="BA2187" s="172"/>
      <c r="BG2187" s="171"/>
      <c r="BH2187" s="167"/>
      <c r="BI2187" s="172"/>
      <c r="CG2187" s="430"/>
      <c r="CH2187" s="430"/>
      <c r="CL2187" s="147"/>
    </row>
    <row r="2188" spans="1:90" s="5" customFormat="1" x14ac:dyDescent="0.25">
      <c r="A2188" s="145"/>
      <c r="B2188" s="145"/>
      <c r="C2188" s="145"/>
      <c r="D2188" s="145"/>
      <c r="E2188" s="145"/>
      <c r="F2188" s="145"/>
      <c r="G2188" s="145"/>
      <c r="H2188" s="145"/>
      <c r="I2188" s="145"/>
      <c r="J2188" s="145"/>
      <c r="K2188" s="145"/>
      <c r="L2188" s="145"/>
      <c r="M2188" s="145"/>
      <c r="N2188" s="145"/>
      <c r="O2188" s="145"/>
      <c r="P2188" s="145"/>
      <c r="Q2188" s="145"/>
      <c r="R2188" s="145"/>
      <c r="S2188" s="145"/>
      <c r="T2188" s="145"/>
      <c r="U2188" s="145"/>
      <c r="V2188" s="145"/>
      <c r="W2188" s="145"/>
      <c r="X2188" s="145"/>
      <c r="Y2188" s="145"/>
      <c r="Z2188" s="145"/>
      <c r="AA2188" s="145"/>
      <c r="AB2188" s="145"/>
      <c r="AC2188" s="169"/>
      <c r="AD2188" s="169"/>
      <c r="AE2188" s="169"/>
      <c r="AF2188" s="169"/>
      <c r="AG2188" s="169"/>
      <c r="AH2188" s="170"/>
      <c r="AI2188" s="145"/>
      <c r="AJ2188" s="145"/>
      <c r="AK2188" s="145"/>
      <c r="AL2188" s="145"/>
      <c r="AY2188" s="171"/>
      <c r="AZ2188" s="167"/>
      <c r="BA2188" s="172"/>
      <c r="BG2188" s="171"/>
      <c r="BH2188" s="167"/>
      <c r="BI2188" s="172"/>
      <c r="CG2188" s="430"/>
      <c r="CH2188" s="430"/>
      <c r="CL2188" s="147"/>
    </row>
    <row r="2189" spans="1:90" s="5" customFormat="1" x14ac:dyDescent="0.25">
      <c r="A2189" s="145"/>
      <c r="B2189" s="145"/>
      <c r="C2189" s="145"/>
      <c r="D2189" s="145"/>
      <c r="E2189" s="145"/>
      <c r="F2189" s="145"/>
      <c r="G2189" s="145"/>
      <c r="H2189" s="145"/>
      <c r="I2189" s="145"/>
      <c r="J2189" s="145"/>
      <c r="K2189" s="145"/>
      <c r="L2189" s="145"/>
      <c r="M2189" s="145"/>
      <c r="N2189" s="145"/>
      <c r="O2189" s="145"/>
      <c r="P2189" s="145"/>
      <c r="Q2189" s="145"/>
      <c r="R2189" s="145"/>
      <c r="S2189" s="145"/>
      <c r="T2189" s="145"/>
      <c r="U2189" s="145"/>
      <c r="V2189" s="145"/>
      <c r="W2189" s="145"/>
      <c r="X2189" s="145"/>
      <c r="Y2189" s="145"/>
      <c r="Z2189" s="145"/>
      <c r="AA2189" s="145"/>
      <c r="AB2189" s="145"/>
      <c r="AC2189" s="169"/>
      <c r="AD2189" s="169"/>
      <c r="AE2189" s="169"/>
      <c r="AF2189" s="169"/>
      <c r="AG2189" s="169"/>
      <c r="AH2189" s="170"/>
      <c r="AI2189" s="145"/>
      <c r="AJ2189" s="145"/>
      <c r="AK2189" s="145"/>
      <c r="AL2189" s="145"/>
      <c r="AY2189" s="171"/>
      <c r="AZ2189" s="167"/>
      <c r="BA2189" s="172"/>
      <c r="BG2189" s="171"/>
      <c r="BH2189" s="167"/>
      <c r="BI2189" s="172"/>
      <c r="CG2189" s="430"/>
      <c r="CH2189" s="430"/>
      <c r="CL2189" s="147"/>
    </row>
    <row r="2190" spans="1:90" s="5" customFormat="1" x14ac:dyDescent="0.25">
      <c r="A2190" s="145"/>
      <c r="B2190" s="145"/>
      <c r="C2190" s="145"/>
      <c r="D2190" s="145"/>
      <c r="E2190" s="145"/>
      <c r="F2190" s="145"/>
      <c r="G2190" s="145"/>
      <c r="H2190" s="145"/>
      <c r="I2190" s="145"/>
      <c r="J2190" s="145"/>
      <c r="K2190" s="145"/>
      <c r="L2190" s="145"/>
      <c r="M2190" s="145"/>
      <c r="N2190" s="145"/>
      <c r="O2190" s="145"/>
      <c r="P2190" s="145"/>
      <c r="Q2190" s="145"/>
      <c r="R2190" s="145"/>
      <c r="S2190" s="145"/>
      <c r="T2190" s="145"/>
      <c r="U2190" s="145"/>
      <c r="V2190" s="145"/>
      <c r="W2190" s="145"/>
      <c r="X2190" s="145"/>
      <c r="Y2190" s="145"/>
      <c r="Z2190" s="145"/>
      <c r="AA2190" s="145"/>
      <c r="AB2190" s="145"/>
      <c r="AC2190" s="169"/>
      <c r="AD2190" s="169"/>
      <c r="AE2190" s="169"/>
      <c r="AF2190" s="169"/>
      <c r="AG2190" s="169"/>
      <c r="AH2190" s="170"/>
      <c r="AI2190" s="145"/>
      <c r="AJ2190" s="145"/>
      <c r="AK2190" s="145"/>
      <c r="AL2190" s="145"/>
      <c r="AY2190" s="171"/>
      <c r="AZ2190" s="167"/>
      <c r="BA2190" s="172"/>
      <c r="BG2190" s="171"/>
      <c r="BH2190" s="167"/>
      <c r="BI2190" s="172"/>
      <c r="CG2190" s="430"/>
      <c r="CH2190" s="430"/>
      <c r="CL2190" s="147"/>
    </row>
    <row r="2191" spans="1:90" s="5" customFormat="1" x14ac:dyDescent="0.25">
      <c r="A2191" s="145"/>
      <c r="B2191" s="145"/>
      <c r="C2191" s="145"/>
      <c r="D2191" s="145"/>
      <c r="E2191" s="145"/>
      <c r="F2191" s="145"/>
      <c r="G2191" s="145"/>
      <c r="H2191" s="145"/>
      <c r="I2191" s="145"/>
      <c r="J2191" s="145"/>
      <c r="K2191" s="145"/>
      <c r="L2191" s="145"/>
      <c r="M2191" s="145"/>
      <c r="N2191" s="145"/>
      <c r="O2191" s="145"/>
      <c r="P2191" s="145"/>
      <c r="Q2191" s="145"/>
      <c r="R2191" s="145"/>
      <c r="S2191" s="145"/>
      <c r="T2191" s="145"/>
      <c r="U2191" s="145"/>
      <c r="V2191" s="145"/>
      <c r="W2191" s="145"/>
      <c r="X2191" s="145"/>
      <c r="Y2191" s="145"/>
      <c r="Z2191" s="145"/>
      <c r="AA2191" s="145"/>
      <c r="AB2191" s="145"/>
      <c r="AC2191" s="169"/>
      <c r="AD2191" s="169"/>
      <c r="AE2191" s="169"/>
      <c r="AF2191" s="169"/>
      <c r="AG2191" s="169"/>
      <c r="AH2191" s="170"/>
      <c r="AI2191" s="145"/>
      <c r="AJ2191" s="145"/>
      <c r="AK2191" s="145"/>
      <c r="AL2191" s="145"/>
      <c r="AY2191" s="171"/>
      <c r="AZ2191" s="167"/>
      <c r="BA2191" s="172"/>
      <c r="BG2191" s="171"/>
      <c r="BH2191" s="167"/>
      <c r="BI2191" s="172"/>
      <c r="CG2191" s="430"/>
      <c r="CH2191" s="430"/>
      <c r="CL2191" s="147"/>
    </row>
    <row r="2192" spans="1:90" s="5" customFormat="1" x14ac:dyDescent="0.25">
      <c r="A2192" s="145"/>
      <c r="B2192" s="145"/>
      <c r="C2192" s="145"/>
      <c r="D2192" s="145"/>
      <c r="E2192" s="145"/>
      <c r="F2192" s="145"/>
      <c r="G2192" s="145"/>
      <c r="H2192" s="145"/>
      <c r="I2192" s="145"/>
      <c r="J2192" s="145"/>
      <c r="K2192" s="145"/>
      <c r="L2192" s="145"/>
      <c r="M2192" s="145"/>
      <c r="N2192" s="145"/>
      <c r="O2192" s="145"/>
      <c r="P2192" s="145"/>
      <c r="Q2192" s="145"/>
      <c r="R2192" s="145"/>
      <c r="S2192" s="145"/>
      <c r="T2192" s="145"/>
      <c r="U2192" s="145"/>
      <c r="V2192" s="145"/>
      <c r="W2192" s="145"/>
      <c r="X2192" s="145"/>
      <c r="Y2192" s="145"/>
      <c r="Z2192" s="145"/>
      <c r="AA2192" s="145"/>
      <c r="AB2192" s="145"/>
      <c r="AC2192" s="169"/>
      <c r="AD2192" s="169"/>
      <c r="AE2192" s="169"/>
      <c r="AF2192" s="169"/>
      <c r="AG2192" s="169"/>
      <c r="AH2192" s="170"/>
      <c r="AI2192" s="145"/>
      <c r="AJ2192" s="145"/>
      <c r="AK2192" s="145"/>
      <c r="AL2192" s="145"/>
      <c r="AY2192" s="171"/>
      <c r="AZ2192" s="167"/>
      <c r="BA2192" s="172"/>
      <c r="BG2192" s="171"/>
      <c r="BH2192" s="167"/>
      <c r="BI2192" s="172"/>
      <c r="CG2192" s="430"/>
      <c r="CH2192" s="430"/>
      <c r="CL2192" s="147"/>
    </row>
    <row r="2193" spans="1:90" s="5" customFormat="1" x14ac:dyDescent="0.25">
      <c r="A2193" s="145"/>
      <c r="B2193" s="145"/>
      <c r="C2193" s="145"/>
      <c r="D2193" s="145"/>
      <c r="E2193" s="145"/>
      <c r="F2193" s="145"/>
      <c r="G2193" s="145"/>
      <c r="H2193" s="145"/>
      <c r="I2193" s="145"/>
      <c r="J2193" s="145"/>
      <c r="K2193" s="145"/>
      <c r="L2193" s="145"/>
      <c r="M2193" s="145"/>
      <c r="N2193" s="145"/>
      <c r="O2193" s="145"/>
      <c r="P2193" s="145"/>
      <c r="Q2193" s="145"/>
      <c r="R2193" s="145"/>
      <c r="S2193" s="145"/>
      <c r="T2193" s="145"/>
      <c r="U2193" s="145"/>
      <c r="V2193" s="145"/>
      <c r="W2193" s="145"/>
      <c r="X2193" s="145"/>
      <c r="Y2193" s="145"/>
      <c r="Z2193" s="145"/>
      <c r="AA2193" s="145"/>
      <c r="AB2193" s="145"/>
      <c r="AC2193" s="169"/>
      <c r="AD2193" s="169"/>
      <c r="AE2193" s="169"/>
      <c r="AF2193" s="169"/>
      <c r="AG2193" s="169"/>
      <c r="AH2193" s="170"/>
      <c r="AI2193" s="145"/>
      <c r="AJ2193" s="145"/>
      <c r="AK2193" s="145"/>
      <c r="AL2193" s="145"/>
      <c r="AY2193" s="171"/>
      <c r="AZ2193" s="167"/>
      <c r="BA2193" s="172"/>
      <c r="BG2193" s="171"/>
      <c r="BH2193" s="167"/>
      <c r="BI2193" s="172"/>
      <c r="CG2193" s="430"/>
      <c r="CH2193" s="430"/>
      <c r="CL2193" s="147"/>
    </row>
    <row r="2194" spans="1:90" s="5" customFormat="1" x14ac:dyDescent="0.25">
      <c r="A2194" s="145"/>
      <c r="B2194" s="145"/>
      <c r="C2194" s="145"/>
      <c r="D2194" s="145"/>
      <c r="E2194" s="145"/>
      <c r="F2194" s="145"/>
      <c r="G2194" s="145"/>
      <c r="H2194" s="145"/>
      <c r="I2194" s="145"/>
      <c r="J2194" s="145"/>
      <c r="K2194" s="145"/>
      <c r="L2194" s="145"/>
      <c r="M2194" s="145"/>
      <c r="N2194" s="145"/>
      <c r="O2194" s="145"/>
      <c r="P2194" s="145"/>
      <c r="Q2194" s="145"/>
      <c r="R2194" s="145"/>
      <c r="S2194" s="145"/>
      <c r="T2194" s="145"/>
      <c r="U2194" s="145"/>
      <c r="V2194" s="145"/>
      <c r="W2194" s="145"/>
      <c r="X2194" s="145"/>
      <c r="Y2194" s="145"/>
      <c r="Z2194" s="145"/>
      <c r="AA2194" s="145"/>
      <c r="AB2194" s="145"/>
      <c r="AC2194" s="169"/>
      <c r="AD2194" s="169"/>
      <c r="AE2194" s="169"/>
      <c r="AF2194" s="169"/>
      <c r="AG2194" s="169"/>
      <c r="AH2194" s="170"/>
      <c r="AI2194" s="145"/>
      <c r="AJ2194" s="145"/>
      <c r="AK2194" s="145"/>
      <c r="AL2194" s="145"/>
      <c r="AY2194" s="171"/>
      <c r="AZ2194" s="167"/>
      <c r="BA2194" s="172"/>
      <c r="BG2194" s="171"/>
      <c r="BH2194" s="167"/>
      <c r="BI2194" s="172"/>
      <c r="CG2194" s="430"/>
      <c r="CH2194" s="430"/>
      <c r="CL2194" s="147"/>
    </row>
    <row r="2195" spans="1:90" s="5" customFormat="1" x14ac:dyDescent="0.25">
      <c r="A2195" s="145"/>
      <c r="B2195" s="145"/>
      <c r="C2195" s="145"/>
      <c r="D2195" s="145"/>
      <c r="E2195" s="145"/>
      <c r="F2195" s="145"/>
      <c r="G2195" s="145"/>
      <c r="H2195" s="145"/>
      <c r="I2195" s="145"/>
      <c r="J2195" s="145"/>
      <c r="K2195" s="145"/>
      <c r="L2195" s="145"/>
      <c r="M2195" s="145"/>
      <c r="N2195" s="145"/>
      <c r="O2195" s="145"/>
      <c r="P2195" s="145"/>
      <c r="Q2195" s="145"/>
      <c r="R2195" s="145"/>
      <c r="S2195" s="145"/>
      <c r="T2195" s="145"/>
      <c r="U2195" s="145"/>
      <c r="V2195" s="145"/>
      <c r="W2195" s="145"/>
      <c r="X2195" s="145"/>
      <c r="Y2195" s="145"/>
      <c r="Z2195" s="145"/>
      <c r="AA2195" s="145"/>
      <c r="AB2195" s="145"/>
      <c r="AC2195" s="169"/>
      <c r="AD2195" s="169"/>
      <c r="AE2195" s="169"/>
      <c r="AF2195" s="169"/>
      <c r="AG2195" s="169"/>
      <c r="AH2195" s="170"/>
      <c r="AI2195" s="145"/>
      <c r="AJ2195" s="145"/>
      <c r="AK2195" s="145"/>
      <c r="AL2195" s="145"/>
      <c r="AY2195" s="171"/>
      <c r="AZ2195" s="167"/>
      <c r="BA2195" s="172"/>
      <c r="BG2195" s="171"/>
      <c r="BH2195" s="167"/>
      <c r="BI2195" s="172"/>
      <c r="CG2195" s="430"/>
      <c r="CH2195" s="430"/>
      <c r="CL2195" s="147"/>
    </row>
    <row r="2196" spans="1:90" s="5" customFormat="1" x14ac:dyDescent="0.25">
      <c r="A2196" s="145"/>
      <c r="B2196" s="145"/>
      <c r="C2196" s="145"/>
      <c r="D2196" s="145"/>
      <c r="E2196" s="145"/>
      <c r="F2196" s="145"/>
      <c r="G2196" s="145"/>
      <c r="H2196" s="145"/>
      <c r="I2196" s="145"/>
      <c r="J2196" s="145"/>
      <c r="K2196" s="145"/>
      <c r="L2196" s="145"/>
      <c r="M2196" s="145"/>
      <c r="N2196" s="145"/>
      <c r="O2196" s="145"/>
      <c r="P2196" s="145"/>
      <c r="Q2196" s="145"/>
      <c r="R2196" s="145"/>
      <c r="S2196" s="145"/>
      <c r="T2196" s="145"/>
      <c r="U2196" s="145"/>
      <c r="V2196" s="145"/>
      <c r="W2196" s="145"/>
      <c r="X2196" s="145"/>
      <c r="Y2196" s="145"/>
      <c r="Z2196" s="145"/>
      <c r="AA2196" s="145"/>
      <c r="AB2196" s="145"/>
      <c r="AC2196" s="169"/>
      <c r="AD2196" s="169"/>
      <c r="AE2196" s="169"/>
      <c r="AF2196" s="169"/>
      <c r="AG2196" s="169"/>
      <c r="AH2196" s="170"/>
      <c r="AI2196" s="145"/>
      <c r="AJ2196" s="145"/>
      <c r="AK2196" s="145"/>
      <c r="AL2196" s="145"/>
      <c r="AY2196" s="171"/>
      <c r="AZ2196" s="167"/>
      <c r="BA2196" s="172"/>
      <c r="BG2196" s="171"/>
      <c r="BH2196" s="167"/>
      <c r="BI2196" s="172"/>
      <c r="CG2196" s="430"/>
      <c r="CH2196" s="430"/>
      <c r="CL2196" s="147"/>
    </row>
    <row r="2197" spans="1:90" s="5" customFormat="1" x14ac:dyDescent="0.25">
      <c r="A2197" s="145"/>
      <c r="B2197" s="145"/>
      <c r="C2197" s="145"/>
      <c r="D2197" s="145"/>
      <c r="E2197" s="145"/>
      <c r="F2197" s="145"/>
      <c r="G2197" s="145"/>
      <c r="H2197" s="145"/>
      <c r="I2197" s="145"/>
      <c r="J2197" s="145"/>
      <c r="K2197" s="145"/>
      <c r="L2197" s="145"/>
      <c r="M2197" s="145"/>
      <c r="N2197" s="145"/>
      <c r="O2197" s="145"/>
      <c r="P2197" s="145"/>
      <c r="Q2197" s="145"/>
      <c r="R2197" s="145"/>
      <c r="S2197" s="145"/>
      <c r="T2197" s="145"/>
      <c r="U2197" s="145"/>
      <c r="V2197" s="145"/>
      <c r="W2197" s="145"/>
      <c r="X2197" s="145"/>
      <c r="Y2197" s="145"/>
      <c r="Z2197" s="145"/>
      <c r="AA2197" s="145"/>
      <c r="AB2197" s="145"/>
      <c r="AC2197" s="169"/>
      <c r="AD2197" s="169"/>
      <c r="AE2197" s="169"/>
      <c r="AF2197" s="169"/>
      <c r="AG2197" s="169"/>
      <c r="AH2197" s="170"/>
      <c r="AI2197" s="145"/>
      <c r="AJ2197" s="145"/>
      <c r="AK2197" s="145"/>
      <c r="AL2197" s="145"/>
      <c r="AY2197" s="171"/>
      <c r="AZ2197" s="167"/>
      <c r="BA2197" s="172"/>
      <c r="BG2197" s="171"/>
      <c r="BH2197" s="167"/>
      <c r="BI2197" s="172"/>
      <c r="CG2197" s="430"/>
      <c r="CH2197" s="430"/>
      <c r="CL2197" s="147"/>
    </row>
    <row r="2198" spans="1:90" s="5" customFormat="1" x14ac:dyDescent="0.25">
      <c r="A2198" s="145"/>
      <c r="B2198" s="145"/>
      <c r="C2198" s="145"/>
      <c r="D2198" s="145"/>
      <c r="E2198" s="145"/>
      <c r="F2198" s="145"/>
      <c r="G2198" s="145"/>
      <c r="H2198" s="145"/>
      <c r="I2198" s="145"/>
      <c r="J2198" s="145"/>
      <c r="K2198" s="145"/>
      <c r="L2198" s="145"/>
      <c r="M2198" s="145"/>
      <c r="N2198" s="145"/>
      <c r="O2198" s="145"/>
      <c r="P2198" s="145"/>
      <c r="Q2198" s="145"/>
      <c r="R2198" s="145"/>
      <c r="S2198" s="145"/>
      <c r="T2198" s="145"/>
      <c r="U2198" s="145"/>
      <c r="V2198" s="145"/>
      <c r="W2198" s="145"/>
      <c r="X2198" s="145"/>
      <c r="Y2198" s="145"/>
      <c r="Z2198" s="145"/>
      <c r="AA2198" s="145"/>
      <c r="AB2198" s="145"/>
      <c r="AC2198" s="169"/>
      <c r="AD2198" s="169"/>
      <c r="AE2198" s="169"/>
      <c r="AF2198" s="169"/>
      <c r="AG2198" s="169"/>
      <c r="AH2198" s="170"/>
      <c r="AI2198" s="145"/>
      <c r="AJ2198" s="145"/>
      <c r="AK2198" s="145"/>
      <c r="AL2198" s="145"/>
      <c r="AY2198" s="171"/>
      <c r="AZ2198" s="167"/>
      <c r="BA2198" s="172"/>
      <c r="BG2198" s="171"/>
      <c r="BH2198" s="167"/>
      <c r="BI2198" s="172"/>
      <c r="CG2198" s="430"/>
      <c r="CH2198" s="430"/>
      <c r="CL2198" s="147"/>
    </row>
    <row r="2199" spans="1:90" s="5" customFormat="1" x14ac:dyDescent="0.25">
      <c r="A2199" s="145"/>
      <c r="B2199" s="145"/>
      <c r="C2199" s="145"/>
      <c r="D2199" s="145"/>
      <c r="E2199" s="145"/>
      <c r="F2199" s="145"/>
      <c r="G2199" s="145"/>
      <c r="H2199" s="145"/>
      <c r="I2199" s="145"/>
      <c r="J2199" s="145"/>
      <c r="K2199" s="145"/>
      <c r="L2199" s="145"/>
      <c r="M2199" s="145"/>
      <c r="N2199" s="145"/>
      <c r="O2199" s="145"/>
      <c r="P2199" s="145"/>
      <c r="Q2199" s="145"/>
      <c r="R2199" s="145"/>
      <c r="S2199" s="145"/>
      <c r="T2199" s="145"/>
      <c r="U2199" s="145"/>
      <c r="V2199" s="145"/>
      <c r="W2199" s="145"/>
      <c r="X2199" s="145"/>
      <c r="Y2199" s="145"/>
      <c r="Z2199" s="145"/>
      <c r="AA2199" s="145"/>
      <c r="AB2199" s="145"/>
      <c r="AC2199" s="169"/>
      <c r="AD2199" s="169"/>
      <c r="AE2199" s="169"/>
      <c r="AF2199" s="169"/>
      <c r="AG2199" s="169"/>
      <c r="AH2199" s="170"/>
      <c r="AI2199" s="145"/>
      <c r="AJ2199" s="145"/>
      <c r="AK2199" s="145"/>
      <c r="AL2199" s="145"/>
      <c r="AY2199" s="171"/>
      <c r="AZ2199" s="167"/>
      <c r="BA2199" s="172"/>
      <c r="BG2199" s="171"/>
      <c r="BH2199" s="167"/>
      <c r="BI2199" s="172"/>
      <c r="CG2199" s="430"/>
      <c r="CH2199" s="430"/>
      <c r="CL2199" s="147"/>
    </row>
    <row r="2200" spans="1:90" s="5" customFormat="1" x14ac:dyDescent="0.25">
      <c r="A2200" s="145"/>
      <c r="B2200" s="145"/>
      <c r="C2200" s="145"/>
      <c r="D2200" s="145"/>
      <c r="E2200" s="145"/>
      <c r="F2200" s="145"/>
      <c r="G2200" s="145"/>
      <c r="H2200" s="145"/>
      <c r="I2200" s="145"/>
      <c r="J2200" s="145"/>
      <c r="K2200" s="145"/>
      <c r="L2200" s="145"/>
      <c r="M2200" s="145"/>
      <c r="N2200" s="145"/>
      <c r="O2200" s="145"/>
      <c r="P2200" s="145"/>
      <c r="Q2200" s="145"/>
      <c r="R2200" s="145"/>
      <c r="S2200" s="145"/>
      <c r="T2200" s="145"/>
      <c r="U2200" s="145"/>
      <c r="V2200" s="145"/>
      <c r="W2200" s="145"/>
      <c r="X2200" s="145"/>
      <c r="Y2200" s="145"/>
      <c r="Z2200" s="145"/>
      <c r="AA2200" s="145"/>
      <c r="AB2200" s="145"/>
      <c r="AC2200" s="169"/>
      <c r="AD2200" s="169"/>
      <c r="AE2200" s="169"/>
      <c r="AF2200" s="169"/>
      <c r="AG2200" s="169"/>
      <c r="AH2200" s="170"/>
      <c r="AI2200" s="145"/>
      <c r="AJ2200" s="145"/>
      <c r="AK2200" s="145"/>
      <c r="AL2200" s="145"/>
      <c r="AY2200" s="171"/>
      <c r="AZ2200" s="167"/>
      <c r="BA2200" s="172"/>
      <c r="BG2200" s="171"/>
      <c r="BH2200" s="167"/>
      <c r="BI2200" s="172"/>
      <c r="CG2200" s="430"/>
      <c r="CH2200" s="430"/>
      <c r="CL2200" s="147"/>
    </row>
    <row r="2201" spans="1:90" s="5" customFormat="1" x14ac:dyDescent="0.25">
      <c r="A2201" s="145"/>
      <c r="B2201" s="145"/>
      <c r="C2201" s="145"/>
      <c r="D2201" s="145"/>
      <c r="E2201" s="145"/>
      <c r="F2201" s="145"/>
      <c r="G2201" s="145"/>
      <c r="H2201" s="145"/>
      <c r="I2201" s="145"/>
      <c r="J2201" s="145"/>
      <c r="K2201" s="145"/>
      <c r="L2201" s="145"/>
      <c r="M2201" s="145"/>
      <c r="N2201" s="145"/>
      <c r="O2201" s="145"/>
      <c r="P2201" s="145"/>
      <c r="Q2201" s="145"/>
      <c r="R2201" s="145"/>
      <c r="S2201" s="145"/>
      <c r="T2201" s="145"/>
      <c r="U2201" s="145"/>
      <c r="V2201" s="145"/>
      <c r="W2201" s="145"/>
      <c r="X2201" s="145"/>
      <c r="Y2201" s="145"/>
      <c r="Z2201" s="145"/>
      <c r="AA2201" s="145"/>
      <c r="AB2201" s="145"/>
      <c r="AC2201" s="169"/>
      <c r="AD2201" s="169"/>
      <c r="AE2201" s="169"/>
      <c r="AF2201" s="169"/>
      <c r="AG2201" s="169"/>
      <c r="AH2201" s="170"/>
      <c r="AI2201" s="145"/>
      <c r="AJ2201" s="145"/>
      <c r="AK2201" s="145"/>
      <c r="AL2201" s="145"/>
      <c r="AY2201" s="171"/>
      <c r="AZ2201" s="167"/>
      <c r="BA2201" s="172"/>
      <c r="BG2201" s="171"/>
      <c r="BH2201" s="167"/>
      <c r="BI2201" s="172"/>
      <c r="CG2201" s="430"/>
      <c r="CH2201" s="430"/>
      <c r="CL2201" s="147"/>
    </row>
    <row r="2202" spans="1:90" s="5" customFormat="1" x14ac:dyDescent="0.25">
      <c r="A2202" s="145"/>
      <c r="B2202" s="145"/>
      <c r="C2202" s="145"/>
      <c r="D2202" s="145"/>
      <c r="E2202" s="145"/>
      <c r="F2202" s="145"/>
      <c r="G2202" s="145"/>
      <c r="H2202" s="145"/>
      <c r="I2202" s="145"/>
      <c r="J2202" s="145"/>
      <c r="K2202" s="145"/>
      <c r="L2202" s="145"/>
      <c r="M2202" s="145"/>
      <c r="N2202" s="145"/>
      <c r="O2202" s="145"/>
      <c r="P2202" s="145"/>
      <c r="Q2202" s="145"/>
      <c r="R2202" s="145"/>
      <c r="S2202" s="145"/>
      <c r="T2202" s="145"/>
      <c r="U2202" s="145"/>
      <c r="V2202" s="145"/>
      <c r="W2202" s="145"/>
      <c r="X2202" s="145"/>
      <c r="Y2202" s="145"/>
      <c r="Z2202" s="145"/>
      <c r="AA2202" s="145"/>
      <c r="AB2202" s="145"/>
      <c r="AC2202" s="169"/>
      <c r="AD2202" s="169"/>
      <c r="AE2202" s="169"/>
      <c r="AF2202" s="169"/>
      <c r="AG2202" s="169"/>
      <c r="AH2202" s="170"/>
      <c r="AI2202" s="145"/>
      <c r="AJ2202" s="145"/>
      <c r="AK2202" s="145"/>
      <c r="AL2202" s="145"/>
      <c r="AY2202" s="171"/>
      <c r="AZ2202" s="167"/>
      <c r="BA2202" s="172"/>
      <c r="BG2202" s="171"/>
      <c r="BH2202" s="167"/>
      <c r="BI2202" s="172"/>
      <c r="CG2202" s="430"/>
      <c r="CH2202" s="430"/>
      <c r="CL2202" s="147"/>
    </row>
    <row r="2203" spans="1:90" s="5" customFormat="1" x14ac:dyDescent="0.25">
      <c r="A2203" s="145"/>
      <c r="B2203" s="145"/>
      <c r="C2203" s="145"/>
      <c r="D2203" s="145"/>
      <c r="E2203" s="145"/>
      <c r="F2203" s="145"/>
      <c r="G2203" s="145"/>
      <c r="H2203" s="145"/>
      <c r="I2203" s="145"/>
      <c r="J2203" s="145"/>
      <c r="K2203" s="145"/>
      <c r="L2203" s="145"/>
      <c r="M2203" s="145"/>
      <c r="N2203" s="145"/>
      <c r="O2203" s="145"/>
      <c r="P2203" s="145"/>
      <c r="Q2203" s="145"/>
      <c r="R2203" s="145"/>
      <c r="S2203" s="145"/>
      <c r="T2203" s="145"/>
      <c r="U2203" s="145"/>
      <c r="V2203" s="145"/>
      <c r="W2203" s="145"/>
      <c r="X2203" s="145"/>
      <c r="Y2203" s="145"/>
      <c r="Z2203" s="145"/>
      <c r="AA2203" s="145"/>
      <c r="AB2203" s="145"/>
      <c r="AC2203" s="169"/>
      <c r="AD2203" s="169"/>
      <c r="AE2203" s="169"/>
      <c r="AF2203" s="169"/>
      <c r="AG2203" s="169"/>
      <c r="AH2203" s="170"/>
      <c r="AI2203" s="145"/>
      <c r="AJ2203" s="145"/>
      <c r="AK2203" s="145"/>
      <c r="AL2203" s="145"/>
      <c r="AY2203" s="171"/>
      <c r="AZ2203" s="167"/>
      <c r="BA2203" s="172"/>
      <c r="BG2203" s="171"/>
      <c r="BH2203" s="167"/>
      <c r="BI2203" s="172"/>
      <c r="CG2203" s="430"/>
      <c r="CH2203" s="430"/>
      <c r="CL2203" s="147"/>
    </row>
    <row r="2204" spans="1:90" s="5" customFormat="1" x14ac:dyDescent="0.25">
      <c r="A2204" s="145"/>
      <c r="B2204" s="145"/>
      <c r="C2204" s="145"/>
      <c r="D2204" s="145"/>
      <c r="E2204" s="145"/>
      <c r="F2204" s="145"/>
      <c r="G2204" s="145"/>
      <c r="H2204" s="145"/>
      <c r="I2204" s="145"/>
      <c r="J2204" s="145"/>
      <c r="K2204" s="145"/>
      <c r="L2204" s="145"/>
      <c r="M2204" s="145"/>
      <c r="N2204" s="145"/>
      <c r="O2204" s="145"/>
      <c r="P2204" s="145"/>
      <c r="Q2204" s="145"/>
      <c r="R2204" s="145"/>
      <c r="S2204" s="145"/>
      <c r="T2204" s="145"/>
      <c r="U2204" s="145"/>
      <c r="V2204" s="145"/>
      <c r="W2204" s="145"/>
      <c r="X2204" s="145"/>
      <c r="Y2204" s="145"/>
      <c r="Z2204" s="145"/>
      <c r="AA2204" s="145"/>
      <c r="AB2204" s="145"/>
      <c r="AC2204" s="169"/>
      <c r="AD2204" s="169"/>
      <c r="AE2204" s="169"/>
      <c r="AF2204" s="169"/>
      <c r="AG2204" s="169"/>
      <c r="AH2204" s="170"/>
      <c r="AI2204" s="145"/>
      <c r="AJ2204" s="145"/>
      <c r="AK2204" s="145"/>
      <c r="AL2204" s="145"/>
      <c r="AY2204" s="171"/>
      <c r="AZ2204" s="167"/>
      <c r="BA2204" s="172"/>
      <c r="BG2204" s="171"/>
      <c r="BH2204" s="167"/>
      <c r="BI2204" s="172"/>
      <c r="CG2204" s="430"/>
      <c r="CH2204" s="430"/>
      <c r="CL2204" s="147"/>
    </row>
    <row r="2205" spans="1:90" s="5" customFormat="1" x14ac:dyDescent="0.25">
      <c r="A2205" s="145"/>
      <c r="B2205" s="145"/>
      <c r="C2205" s="145"/>
      <c r="D2205" s="145"/>
      <c r="E2205" s="145"/>
      <c r="F2205" s="145"/>
      <c r="G2205" s="145"/>
      <c r="H2205" s="145"/>
      <c r="I2205" s="145"/>
      <c r="J2205" s="145"/>
      <c r="K2205" s="145"/>
      <c r="L2205" s="145"/>
      <c r="M2205" s="145"/>
      <c r="N2205" s="145"/>
      <c r="O2205" s="145"/>
      <c r="P2205" s="145"/>
      <c r="Q2205" s="145"/>
      <c r="R2205" s="145"/>
      <c r="S2205" s="145"/>
      <c r="T2205" s="145"/>
      <c r="U2205" s="145"/>
      <c r="V2205" s="145"/>
      <c r="W2205" s="145"/>
      <c r="X2205" s="145"/>
      <c r="Y2205" s="145"/>
      <c r="Z2205" s="145"/>
      <c r="AA2205" s="145"/>
      <c r="AB2205" s="145"/>
      <c r="AC2205" s="169"/>
      <c r="AD2205" s="169"/>
      <c r="AE2205" s="169"/>
      <c r="AF2205" s="169"/>
      <c r="AG2205" s="169"/>
      <c r="AH2205" s="170"/>
      <c r="AI2205" s="145"/>
      <c r="AJ2205" s="145"/>
      <c r="AK2205" s="145"/>
      <c r="AL2205" s="145"/>
      <c r="AY2205" s="171"/>
      <c r="AZ2205" s="167"/>
      <c r="BA2205" s="172"/>
      <c r="BG2205" s="171"/>
      <c r="BH2205" s="167"/>
      <c r="BI2205" s="172"/>
      <c r="CG2205" s="430"/>
      <c r="CH2205" s="430"/>
      <c r="CL2205" s="147"/>
    </row>
    <row r="2206" spans="1:90" s="5" customFormat="1" x14ac:dyDescent="0.25">
      <c r="A2206" s="145"/>
      <c r="B2206" s="145"/>
      <c r="C2206" s="145"/>
      <c r="D2206" s="145"/>
      <c r="E2206" s="145"/>
      <c r="F2206" s="145"/>
      <c r="G2206" s="145"/>
      <c r="H2206" s="145"/>
      <c r="I2206" s="145"/>
      <c r="J2206" s="145"/>
      <c r="K2206" s="145"/>
      <c r="L2206" s="145"/>
      <c r="M2206" s="145"/>
      <c r="N2206" s="145"/>
      <c r="O2206" s="145"/>
      <c r="P2206" s="145"/>
      <c r="Q2206" s="145"/>
      <c r="R2206" s="145"/>
      <c r="S2206" s="145"/>
      <c r="T2206" s="145"/>
      <c r="U2206" s="145"/>
      <c r="V2206" s="145"/>
      <c r="W2206" s="145"/>
      <c r="X2206" s="145"/>
      <c r="Y2206" s="145"/>
      <c r="Z2206" s="145"/>
      <c r="AA2206" s="145"/>
      <c r="AB2206" s="145"/>
      <c r="AC2206" s="169"/>
      <c r="AD2206" s="169"/>
      <c r="AE2206" s="169"/>
      <c r="AF2206" s="169"/>
      <c r="AG2206" s="169"/>
      <c r="AH2206" s="170"/>
      <c r="AI2206" s="145"/>
      <c r="AJ2206" s="145"/>
      <c r="AK2206" s="145"/>
      <c r="AL2206" s="145"/>
      <c r="AY2206" s="171"/>
      <c r="AZ2206" s="167"/>
      <c r="BA2206" s="172"/>
      <c r="BG2206" s="171"/>
      <c r="BH2206" s="167"/>
      <c r="BI2206" s="172"/>
      <c r="CG2206" s="430"/>
      <c r="CH2206" s="430"/>
      <c r="CL2206" s="147"/>
    </row>
    <row r="2207" spans="1:90" s="5" customFormat="1" x14ac:dyDescent="0.25">
      <c r="A2207" s="145"/>
      <c r="B2207" s="145"/>
      <c r="C2207" s="145"/>
      <c r="D2207" s="145"/>
      <c r="E2207" s="145"/>
      <c r="F2207" s="145"/>
      <c r="G2207" s="145"/>
      <c r="H2207" s="145"/>
      <c r="I2207" s="145"/>
      <c r="J2207" s="145"/>
      <c r="K2207" s="145"/>
      <c r="L2207" s="145"/>
      <c r="M2207" s="145"/>
      <c r="N2207" s="145"/>
      <c r="O2207" s="145"/>
      <c r="P2207" s="145"/>
      <c r="Q2207" s="145"/>
      <c r="R2207" s="145"/>
      <c r="S2207" s="145"/>
      <c r="T2207" s="145"/>
      <c r="U2207" s="145"/>
      <c r="V2207" s="145"/>
      <c r="W2207" s="145"/>
      <c r="X2207" s="145"/>
      <c r="Y2207" s="145"/>
      <c r="Z2207" s="145"/>
      <c r="AA2207" s="145"/>
      <c r="AB2207" s="145"/>
      <c r="AC2207" s="169"/>
      <c r="AD2207" s="169"/>
      <c r="AE2207" s="169"/>
      <c r="AF2207" s="169"/>
      <c r="AG2207" s="169"/>
      <c r="AH2207" s="170"/>
      <c r="AI2207" s="145"/>
      <c r="AJ2207" s="145"/>
      <c r="AK2207" s="145"/>
      <c r="AL2207" s="145"/>
      <c r="AY2207" s="171"/>
      <c r="AZ2207" s="167"/>
      <c r="BA2207" s="172"/>
      <c r="BG2207" s="171"/>
      <c r="BH2207" s="167"/>
      <c r="BI2207" s="172"/>
      <c r="CG2207" s="430"/>
      <c r="CH2207" s="430"/>
      <c r="CL2207" s="147"/>
    </row>
    <row r="2208" spans="1:90" s="5" customFormat="1" x14ac:dyDescent="0.25">
      <c r="A2208" s="145"/>
      <c r="B2208" s="145"/>
      <c r="C2208" s="145"/>
      <c r="D2208" s="145"/>
      <c r="E2208" s="145"/>
      <c r="F2208" s="145"/>
      <c r="G2208" s="145"/>
      <c r="H2208" s="145"/>
      <c r="I2208" s="145"/>
      <c r="J2208" s="145"/>
      <c r="K2208" s="145"/>
      <c r="L2208" s="145"/>
      <c r="M2208" s="145"/>
      <c r="N2208" s="145"/>
      <c r="O2208" s="145"/>
      <c r="P2208" s="145"/>
      <c r="Q2208" s="145"/>
      <c r="R2208" s="145"/>
      <c r="S2208" s="145"/>
      <c r="T2208" s="145"/>
      <c r="U2208" s="145"/>
      <c r="V2208" s="145"/>
      <c r="W2208" s="145"/>
      <c r="X2208" s="145"/>
      <c r="Y2208" s="145"/>
      <c r="Z2208" s="145"/>
      <c r="AA2208" s="145"/>
      <c r="AB2208" s="145"/>
      <c r="AC2208" s="169"/>
      <c r="AD2208" s="169"/>
      <c r="AE2208" s="169"/>
      <c r="AF2208" s="169"/>
      <c r="AG2208" s="169"/>
      <c r="AH2208" s="170"/>
      <c r="AI2208" s="145"/>
      <c r="AJ2208" s="145"/>
      <c r="AK2208" s="145"/>
      <c r="AL2208" s="145"/>
      <c r="AY2208" s="171"/>
      <c r="AZ2208" s="167"/>
      <c r="BA2208" s="172"/>
      <c r="BG2208" s="171"/>
      <c r="BH2208" s="167"/>
      <c r="BI2208" s="172"/>
      <c r="CG2208" s="430"/>
      <c r="CH2208" s="430"/>
      <c r="CL2208" s="147"/>
    </row>
    <row r="2209" spans="1:90" s="5" customFormat="1" x14ac:dyDescent="0.25">
      <c r="A2209" s="145"/>
      <c r="B2209" s="145"/>
      <c r="C2209" s="145"/>
      <c r="D2209" s="145"/>
      <c r="E2209" s="145"/>
      <c r="F2209" s="145"/>
      <c r="G2209" s="145"/>
      <c r="H2209" s="145"/>
      <c r="I2209" s="145"/>
      <c r="J2209" s="145"/>
      <c r="K2209" s="145"/>
      <c r="L2209" s="145"/>
      <c r="M2209" s="145"/>
      <c r="N2209" s="145"/>
      <c r="O2209" s="145"/>
      <c r="P2209" s="145"/>
      <c r="Q2209" s="145"/>
      <c r="R2209" s="145"/>
      <c r="S2209" s="145"/>
      <c r="T2209" s="145"/>
      <c r="U2209" s="145"/>
      <c r="V2209" s="145"/>
      <c r="W2209" s="145"/>
      <c r="X2209" s="145"/>
      <c r="Y2209" s="145"/>
      <c r="Z2209" s="145"/>
      <c r="AA2209" s="145"/>
      <c r="AB2209" s="145"/>
      <c r="AC2209" s="169"/>
      <c r="AD2209" s="169"/>
      <c r="AE2209" s="169"/>
      <c r="AF2209" s="169"/>
      <c r="AG2209" s="169"/>
      <c r="AH2209" s="170"/>
      <c r="AI2209" s="145"/>
      <c r="AJ2209" s="145"/>
      <c r="AK2209" s="145"/>
      <c r="AL2209" s="145"/>
      <c r="AY2209" s="171"/>
      <c r="AZ2209" s="167"/>
      <c r="BA2209" s="172"/>
      <c r="BG2209" s="171"/>
      <c r="BH2209" s="167"/>
      <c r="BI2209" s="172"/>
      <c r="CG2209" s="430"/>
      <c r="CH2209" s="430"/>
      <c r="CL2209" s="147"/>
    </row>
    <row r="2210" spans="1:90" s="5" customFormat="1" x14ac:dyDescent="0.25">
      <c r="A2210" s="145"/>
      <c r="B2210" s="145"/>
      <c r="C2210" s="145"/>
      <c r="D2210" s="145"/>
      <c r="E2210" s="145"/>
      <c r="F2210" s="145"/>
      <c r="G2210" s="145"/>
      <c r="H2210" s="145"/>
      <c r="I2210" s="145"/>
      <c r="J2210" s="145"/>
      <c r="K2210" s="145"/>
      <c r="L2210" s="145"/>
      <c r="M2210" s="145"/>
      <c r="N2210" s="145"/>
      <c r="O2210" s="145"/>
      <c r="P2210" s="145"/>
      <c r="Q2210" s="145"/>
      <c r="R2210" s="145"/>
      <c r="S2210" s="145"/>
      <c r="T2210" s="145"/>
      <c r="U2210" s="145"/>
      <c r="V2210" s="145"/>
      <c r="W2210" s="145"/>
      <c r="X2210" s="145"/>
      <c r="Y2210" s="145"/>
      <c r="Z2210" s="145"/>
      <c r="AA2210" s="145"/>
      <c r="AB2210" s="145"/>
      <c r="AC2210" s="169"/>
      <c r="AD2210" s="169"/>
      <c r="AE2210" s="169"/>
      <c r="AF2210" s="169"/>
      <c r="AG2210" s="169"/>
      <c r="AH2210" s="170"/>
      <c r="AI2210" s="145"/>
      <c r="AJ2210" s="145"/>
      <c r="AK2210" s="145"/>
      <c r="AL2210" s="145"/>
      <c r="AY2210" s="171"/>
      <c r="AZ2210" s="167"/>
      <c r="BA2210" s="172"/>
      <c r="BG2210" s="171"/>
      <c r="BH2210" s="167"/>
      <c r="BI2210" s="172"/>
      <c r="CG2210" s="430"/>
      <c r="CH2210" s="430"/>
      <c r="CL2210" s="147"/>
    </row>
    <row r="2211" spans="1:90" s="5" customFormat="1" x14ac:dyDescent="0.25">
      <c r="A2211" s="145"/>
      <c r="B2211" s="145"/>
      <c r="C2211" s="145"/>
      <c r="D2211" s="145"/>
      <c r="E2211" s="145"/>
      <c r="F2211" s="145"/>
      <c r="G2211" s="145"/>
      <c r="H2211" s="145"/>
      <c r="I2211" s="145"/>
      <c r="J2211" s="145"/>
      <c r="K2211" s="145"/>
      <c r="L2211" s="145"/>
      <c r="M2211" s="145"/>
      <c r="N2211" s="145"/>
      <c r="O2211" s="145"/>
      <c r="P2211" s="145"/>
      <c r="Q2211" s="145"/>
      <c r="R2211" s="145"/>
      <c r="S2211" s="145"/>
      <c r="T2211" s="145"/>
      <c r="U2211" s="145"/>
      <c r="V2211" s="145"/>
      <c r="W2211" s="145"/>
      <c r="X2211" s="145"/>
      <c r="Y2211" s="145"/>
      <c r="Z2211" s="145"/>
      <c r="AA2211" s="145"/>
      <c r="AB2211" s="145"/>
      <c r="AC2211" s="169"/>
      <c r="AD2211" s="169"/>
      <c r="AE2211" s="169"/>
      <c r="AF2211" s="169"/>
      <c r="AG2211" s="169"/>
      <c r="AH2211" s="170"/>
      <c r="AI2211" s="145"/>
      <c r="AJ2211" s="145"/>
      <c r="AK2211" s="145"/>
      <c r="AL2211" s="145"/>
      <c r="AY2211" s="171"/>
      <c r="AZ2211" s="167"/>
      <c r="BA2211" s="172"/>
      <c r="BG2211" s="171"/>
      <c r="BH2211" s="167"/>
      <c r="BI2211" s="172"/>
      <c r="CG2211" s="430"/>
      <c r="CH2211" s="430"/>
      <c r="CL2211" s="147"/>
    </row>
    <row r="2212" spans="1:90" s="5" customFormat="1" x14ac:dyDescent="0.25">
      <c r="A2212" s="145"/>
      <c r="B2212" s="145"/>
      <c r="C2212" s="145"/>
      <c r="D2212" s="145"/>
      <c r="E2212" s="145"/>
      <c r="F2212" s="145"/>
      <c r="G2212" s="145"/>
      <c r="H2212" s="145"/>
      <c r="I2212" s="145"/>
      <c r="J2212" s="145"/>
      <c r="K2212" s="145"/>
      <c r="L2212" s="145"/>
      <c r="M2212" s="145"/>
      <c r="N2212" s="145"/>
      <c r="O2212" s="145"/>
      <c r="P2212" s="145"/>
      <c r="Q2212" s="145"/>
      <c r="R2212" s="145"/>
      <c r="S2212" s="145"/>
      <c r="T2212" s="145"/>
      <c r="U2212" s="145"/>
      <c r="V2212" s="145"/>
      <c r="W2212" s="145"/>
      <c r="X2212" s="145"/>
      <c r="Y2212" s="145"/>
      <c r="Z2212" s="145"/>
      <c r="AA2212" s="145"/>
      <c r="AB2212" s="145"/>
      <c r="AC2212" s="169"/>
      <c r="AD2212" s="169"/>
      <c r="AE2212" s="169"/>
      <c r="AF2212" s="169"/>
      <c r="AG2212" s="169"/>
      <c r="AH2212" s="170"/>
      <c r="AI2212" s="145"/>
      <c r="AJ2212" s="145"/>
      <c r="AK2212" s="145"/>
      <c r="AL2212" s="145"/>
      <c r="AY2212" s="171"/>
      <c r="AZ2212" s="167"/>
      <c r="BA2212" s="172"/>
      <c r="BG2212" s="171"/>
      <c r="BH2212" s="167"/>
      <c r="BI2212" s="172"/>
      <c r="CG2212" s="430"/>
      <c r="CH2212" s="430"/>
      <c r="CL2212" s="147"/>
    </row>
    <row r="2213" spans="1:90" s="5" customFormat="1" x14ac:dyDescent="0.25">
      <c r="A2213" s="145"/>
      <c r="B2213" s="145"/>
      <c r="C2213" s="145"/>
      <c r="D2213" s="145"/>
      <c r="E2213" s="145"/>
      <c r="F2213" s="145"/>
      <c r="G2213" s="145"/>
      <c r="H2213" s="145"/>
      <c r="I2213" s="145"/>
      <c r="J2213" s="145"/>
      <c r="K2213" s="145"/>
      <c r="L2213" s="145"/>
      <c r="M2213" s="145"/>
      <c r="N2213" s="145"/>
      <c r="O2213" s="145"/>
      <c r="P2213" s="145"/>
      <c r="Q2213" s="145"/>
      <c r="R2213" s="145"/>
      <c r="S2213" s="145"/>
      <c r="T2213" s="145"/>
      <c r="U2213" s="145"/>
      <c r="V2213" s="145"/>
      <c r="W2213" s="145"/>
      <c r="X2213" s="145"/>
      <c r="Y2213" s="145"/>
      <c r="Z2213" s="145"/>
      <c r="AA2213" s="145"/>
      <c r="AB2213" s="145"/>
      <c r="AC2213" s="169"/>
      <c r="AD2213" s="169"/>
      <c r="AE2213" s="169"/>
      <c r="AF2213" s="169"/>
      <c r="AG2213" s="169"/>
      <c r="AH2213" s="170"/>
      <c r="AI2213" s="145"/>
      <c r="AJ2213" s="145"/>
      <c r="AK2213" s="145"/>
      <c r="AL2213" s="145"/>
      <c r="AY2213" s="171"/>
      <c r="AZ2213" s="167"/>
      <c r="BA2213" s="172"/>
      <c r="BG2213" s="171"/>
      <c r="BH2213" s="167"/>
      <c r="BI2213" s="172"/>
      <c r="CG2213" s="430"/>
      <c r="CH2213" s="430"/>
      <c r="CL2213" s="147"/>
    </row>
    <row r="2214" spans="1:90" s="5" customFormat="1" x14ac:dyDescent="0.25">
      <c r="A2214" s="145"/>
      <c r="B2214" s="145"/>
      <c r="C2214" s="145"/>
      <c r="D2214" s="145"/>
      <c r="E2214" s="145"/>
      <c r="F2214" s="145"/>
      <c r="G2214" s="145"/>
      <c r="H2214" s="145"/>
      <c r="I2214" s="145"/>
      <c r="J2214" s="145"/>
      <c r="K2214" s="145"/>
      <c r="L2214" s="145"/>
      <c r="M2214" s="145"/>
      <c r="N2214" s="145"/>
      <c r="O2214" s="145"/>
      <c r="P2214" s="145"/>
      <c r="Q2214" s="145"/>
      <c r="R2214" s="145"/>
      <c r="S2214" s="145"/>
      <c r="T2214" s="145"/>
      <c r="U2214" s="145"/>
      <c r="V2214" s="145"/>
      <c r="W2214" s="145"/>
      <c r="X2214" s="145"/>
      <c r="Y2214" s="145"/>
      <c r="Z2214" s="145"/>
      <c r="AA2214" s="145"/>
      <c r="AB2214" s="145"/>
      <c r="AC2214" s="169"/>
      <c r="AD2214" s="169"/>
      <c r="AE2214" s="169"/>
      <c r="AF2214" s="169"/>
      <c r="AG2214" s="169"/>
      <c r="AH2214" s="170"/>
      <c r="AI2214" s="145"/>
      <c r="AJ2214" s="145"/>
      <c r="AK2214" s="145"/>
      <c r="AL2214" s="145"/>
      <c r="AY2214" s="171"/>
      <c r="AZ2214" s="167"/>
      <c r="BA2214" s="172"/>
      <c r="BG2214" s="171"/>
      <c r="BH2214" s="167"/>
      <c r="BI2214" s="172"/>
      <c r="CG2214" s="430"/>
      <c r="CH2214" s="430"/>
      <c r="CL2214" s="147"/>
    </row>
    <row r="2215" spans="1:90" s="5" customFormat="1" x14ac:dyDescent="0.25">
      <c r="A2215" s="145"/>
      <c r="B2215" s="145"/>
      <c r="C2215" s="145"/>
      <c r="D2215" s="145"/>
      <c r="E2215" s="145"/>
      <c r="F2215" s="145"/>
      <c r="G2215" s="145"/>
      <c r="H2215" s="145"/>
      <c r="I2215" s="145"/>
      <c r="J2215" s="145"/>
      <c r="K2215" s="145"/>
      <c r="L2215" s="145"/>
      <c r="M2215" s="145"/>
      <c r="N2215" s="145"/>
      <c r="O2215" s="145"/>
      <c r="P2215" s="145"/>
      <c r="Q2215" s="145"/>
      <c r="R2215" s="145"/>
      <c r="S2215" s="145"/>
      <c r="T2215" s="145"/>
      <c r="U2215" s="145"/>
      <c r="V2215" s="145"/>
      <c r="W2215" s="145"/>
      <c r="X2215" s="145"/>
      <c r="Y2215" s="145"/>
      <c r="Z2215" s="145"/>
      <c r="AA2215" s="145"/>
      <c r="AB2215" s="145"/>
      <c r="AC2215" s="169"/>
      <c r="AD2215" s="169"/>
      <c r="AE2215" s="169"/>
      <c r="AF2215" s="169"/>
      <c r="AG2215" s="169"/>
      <c r="AH2215" s="170"/>
      <c r="AI2215" s="145"/>
      <c r="AJ2215" s="145"/>
      <c r="AK2215" s="145"/>
      <c r="AL2215" s="145"/>
      <c r="AY2215" s="171"/>
      <c r="AZ2215" s="167"/>
      <c r="BA2215" s="172"/>
      <c r="BG2215" s="171"/>
      <c r="BH2215" s="167"/>
      <c r="BI2215" s="172"/>
      <c r="CG2215" s="430"/>
      <c r="CH2215" s="430"/>
      <c r="CL2215" s="147"/>
    </row>
    <row r="2216" spans="1:90" s="5" customFormat="1" x14ac:dyDescent="0.25">
      <c r="A2216" s="145"/>
      <c r="B2216" s="145"/>
      <c r="C2216" s="145"/>
      <c r="D2216" s="145"/>
      <c r="E2216" s="145"/>
      <c r="F2216" s="145"/>
      <c r="G2216" s="145"/>
      <c r="H2216" s="145"/>
      <c r="I2216" s="145"/>
      <c r="J2216" s="145"/>
      <c r="K2216" s="145"/>
      <c r="L2216" s="145"/>
      <c r="M2216" s="145"/>
      <c r="N2216" s="145"/>
      <c r="O2216" s="145"/>
      <c r="P2216" s="145"/>
      <c r="Q2216" s="145"/>
      <c r="R2216" s="145"/>
      <c r="S2216" s="145"/>
      <c r="T2216" s="145"/>
      <c r="U2216" s="145"/>
      <c r="V2216" s="145"/>
      <c r="W2216" s="145"/>
      <c r="X2216" s="145"/>
      <c r="Y2216" s="145"/>
      <c r="Z2216" s="145"/>
      <c r="AA2216" s="145"/>
      <c r="AB2216" s="145"/>
      <c r="AC2216" s="169"/>
      <c r="AD2216" s="169"/>
      <c r="AE2216" s="169"/>
      <c r="AF2216" s="169"/>
      <c r="AG2216" s="169"/>
      <c r="AH2216" s="170"/>
      <c r="AI2216" s="145"/>
      <c r="AJ2216" s="145"/>
      <c r="AK2216" s="145"/>
      <c r="AL2216" s="145"/>
      <c r="AY2216" s="171"/>
      <c r="AZ2216" s="167"/>
      <c r="BA2216" s="172"/>
      <c r="BG2216" s="171"/>
      <c r="BH2216" s="167"/>
      <c r="BI2216" s="172"/>
      <c r="CG2216" s="430"/>
      <c r="CH2216" s="430"/>
      <c r="CL2216" s="147"/>
    </row>
    <row r="2217" spans="1:90" s="5" customFormat="1" x14ac:dyDescent="0.25">
      <c r="A2217" s="145"/>
      <c r="B2217" s="145"/>
      <c r="C2217" s="145"/>
      <c r="D2217" s="145"/>
      <c r="E2217" s="145"/>
      <c r="F2217" s="145"/>
      <c r="G2217" s="145"/>
      <c r="H2217" s="145"/>
      <c r="I2217" s="145"/>
      <c r="J2217" s="145"/>
      <c r="K2217" s="145"/>
      <c r="L2217" s="145"/>
      <c r="M2217" s="145"/>
      <c r="N2217" s="145"/>
      <c r="O2217" s="145"/>
      <c r="P2217" s="145"/>
      <c r="Q2217" s="145"/>
      <c r="R2217" s="145"/>
      <c r="S2217" s="145"/>
      <c r="T2217" s="145"/>
      <c r="U2217" s="145"/>
      <c r="V2217" s="145"/>
      <c r="W2217" s="145"/>
      <c r="X2217" s="145"/>
      <c r="Y2217" s="145"/>
      <c r="Z2217" s="145"/>
      <c r="AA2217" s="145"/>
      <c r="AB2217" s="145"/>
      <c r="AC2217" s="169"/>
      <c r="AD2217" s="169"/>
      <c r="AE2217" s="169"/>
      <c r="AF2217" s="169"/>
      <c r="AG2217" s="169"/>
      <c r="AH2217" s="170"/>
      <c r="AI2217" s="145"/>
      <c r="AJ2217" s="145"/>
      <c r="AK2217" s="145"/>
      <c r="AL2217" s="145"/>
      <c r="AY2217" s="171"/>
      <c r="AZ2217" s="167"/>
      <c r="BA2217" s="172"/>
      <c r="BG2217" s="171"/>
      <c r="BH2217" s="167"/>
      <c r="BI2217" s="172"/>
      <c r="CG2217" s="430"/>
      <c r="CH2217" s="430"/>
      <c r="CL2217" s="147"/>
    </row>
    <row r="2218" spans="1:90" s="5" customFormat="1" x14ac:dyDescent="0.25">
      <c r="A2218" s="145"/>
      <c r="B2218" s="145"/>
      <c r="C2218" s="145"/>
      <c r="D2218" s="145"/>
      <c r="E2218" s="145"/>
      <c r="F2218" s="145"/>
      <c r="G2218" s="145"/>
      <c r="H2218" s="145"/>
      <c r="I2218" s="145"/>
      <c r="J2218" s="145"/>
      <c r="K2218" s="145"/>
      <c r="L2218" s="145"/>
      <c r="M2218" s="145"/>
      <c r="N2218" s="145"/>
      <c r="O2218" s="145"/>
      <c r="P2218" s="145"/>
      <c r="Q2218" s="145"/>
      <c r="R2218" s="145"/>
      <c r="S2218" s="145"/>
      <c r="T2218" s="145"/>
      <c r="U2218" s="145"/>
      <c r="V2218" s="145"/>
      <c r="W2218" s="145"/>
      <c r="X2218" s="145"/>
      <c r="Y2218" s="145"/>
      <c r="Z2218" s="145"/>
      <c r="AA2218" s="145"/>
      <c r="AB2218" s="145"/>
      <c r="AC2218" s="169"/>
      <c r="AD2218" s="169"/>
      <c r="AE2218" s="169"/>
      <c r="AF2218" s="169"/>
      <c r="AG2218" s="169"/>
      <c r="AH2218" s="170"/>
      <c r="AI2218" s="145"/>
      <c r="AJ2218" s="145"/>
      <c r="AK2218" s="145"/>
      <c r="AL2218" s="145"/>
      <c r="AY2218" s="171"/>
      <c r="AZ2218" s="167"/>
      <c r="BA2218" s="172"/>
      <c r="BG2218" s="171"/>
      <c r="BH2218" s="167"/>
      <c r="BI2218" s="172"/>
      <c r="CG2218" s="430"/>
      <c r="CH2218" s="430"/>
      <c r="CL2218" s="147"/>
    </row>
    <row r="2219" spans="1:90" s="5" customFormat="1" x14ac:dyDescent="0.25">
      <c r="A2219" s="145"/>
      <c r="B2219" s="145"/>
      <c r="C2219" s="145"/>
      <c r="D2219" s="145"/>
      <c r="E2219" s="145"/>
      <c r="F2219" s="145"/>
      <c r="G2219" s="145"/>
      <c r="H2219" s="145"/>
      <c r="I2219" s="145"/>
      <c r="J2219" s="145"/>
      <c r="K2219" s="145"/>
      <c r="L2219" s="145"/>
      <c r="M2219" s="145"/>
      <c r="N2219" s="145"/>
      <c r="O2219" s="145"/>
      <c r="P2219" s="145"/>
      <c r="Q2219" s="145"/>
      <c r="R2219" s="145"/>
      <c r="S2219" s="145"/>
      <c r="T2219" s="145"/>
      <c r="U2219" s="145"/>
      <c r="V2219" s="145"/>
      <c r="W2219" s="145"/>
      <c r="X2219" s="145"/>
      <c r="Y2219" s="145"/>
      <c r="Z2219" s="145"/>
      <c r="AA2219" s="145"/>
      <c r="AB2219" s="145"/>
      <c r="AC2219" s="169"/>
      <c r="AD2219" s="169"/>
      <c r="AE2219" s="169"/>
      <c r="AF2219" s="169"/>
      <c r="AG2219" s="169"/>
      <c r="AH2219" s="170"/>
      <c r="AI2219" s="145"/>
      <c r="AJ2219" s="145"/>
      <c r="AK2219" s="145"/>
      <c r="AL2219" s="145"/>
      <c r="AY2219" s="171"/>
      <c r="AZ2219" s="167"/>
      <c r="BA2219" s="172"/>
      <c r="BG2219" s="171"/>
      <c r="BH2219" s="167"/>
      <c r="BI2219" s="172"/>
      <c r="CG2219" s="430"/>
      <c r="CH2219" s="430"/>
      <c r="CL2219" s="147"/>
    </row>
    <row r="2220" spans="1:90" s="5" customFormat="1" x14ac:dyDescent="0.25">
      <c r="A2220" s="145"/>
      <c r="B2220" s="145"/>
      <c r="C2220" s="145"/>
      <c r="D2220" s="145"/>
      <c r="E2220" s="145"/>
      <c r="F2220" s="145"/>
      <c r="G2220" s="145"/>
      <c r="H2220" s="145"/>
      <c r="I2220" s="145"/>
      <c r="J2220" s="145"/>
      <c r="K2220" s="145"/>
      <c r="L2220" s="145"/>
      <c r="M2220" s="145"/>
      <c r="N2220" s="145"/>
      <c r="O2220" s="145"/>
      <c r="P2220" s="145"/>
      <c r="Q2220" s="145"/>
      <c r="R2220" s="145"/>
      <c r="S2220" s="145"/>
      <c r="T2220" s="145"/>
      <c r="U2220" s="145"/>
      <c r="V2220" s="145"/>
      <c r="W2220" s="145"/>
      <c r="X2220" s="145"/>
      <c r="Y2220" s="145"/>
      <c r="Z2220" s="145"/>
      <c r="AA2220" s="145"/>
      <c r="AB2220" s="145"/>
      <c r="AC2220" s="169"/>
      <c r="AD2220" s="169"/>
      <c r="AE2220" s="169"/>
      <c r="AF2220" s="169"/>
      <c r="AG2220" s="169"/>
      <c r="AH2220" s="170"/>
      <c r="AI2220" s="145"/>
      <c r="AJ2220" s="145"/>
      <c r="AK2220" s="145"/>
      <c r="AL2220" s="145"/>
      <c r="AY2220" s="171"/>
      <c r="AZ2220" s="167"/>
      <c r="BA2220" s="172"/>
      <c r="BG2220" s="171"/>
      <c r="BH2220" s="167"/>
      <c r="BI2220" s="172"/>
      <c r="CG2220" s="430"/>
      <c r="CH2220" s="430"/>
      <c r="CL2220" s="147"/>
    </row>
    <row r="2221" spans="1:90" s="5" customFormat="1" x14ac:dyDescent="0.25">
      <c r="A2221" s="145"/>
      <c r="B2221" s="145"/>
      <c r="C2221" s="145"/>
      <c r="D2221" s="145"/>
      <c r="E2221" s="145"/>
      <c r="F2221" s="145"/>
      <c r="G2221" s="145"/>
      <c r="H2221" s="145"/>
      <c r="I2221" s="145"/>
      <c r="J2221" s="145"/>
      <c r="K2221" s="145"/>
      <c r="L2221" s="145"/>
      <c r="M2221" s="145"/>
      <c r="N2221" s="145"/>
      <c r="O2221" s="145"/>
      <c r="P2221" s="145"/>
      <c r="Q2221" s="145"/>
      <c r="R2221" s="145"/>
      <c r="S2221" s="145"/>
      <c r="T2221" s="145"/>
      <c r="U2221" s="145"/>
      <c r="V2221" s="145"/>
      <c r="W2221" s="145"/>
      <c r="X2221" s="145"/>
      <c r="Y2221" s="145"/>
      <c r="Z2221" s="145"/>
      <c r="AA2221" s="145"/>
      <c r="AB2221" s="145"/>
      <c r="AC2221" s="169"/>
      <c r="AD2221" s="169"/>
      <c r="AE2221" s="169"/>
      <c r="AF2221" s="169"/>
      <c r="AG2221" s="169"/>
      <c r="AH2221" s="170"/>
      <c r="AI2221" s="145"/>
      <c r="AJ2221" s="145"/>
      <c r="AK2221" s="145"/>
      <c r="AL2221" s="145"/>
      <c r="AY2221" s="171"/>
      <c r="AZ2221" s="167"/>
      <c r="BA2221" s="172"/>
      <c r="BG2221" s="171"/>
      <c r="BH2221" s="167"/>
      <c r="BI2221" s="172"/>
      <c r="CG2221" s="430"/>
      <c r="CH2221" s="430"/>
      <c r="CL2221" s="147"/>
    </row>
    <row r="2222" spans="1:90" s="5" customFormat="1" x14ac:dyDescent="0.25">
      <c r="A2222" s="145"/>
      <c r="B2222" s="145"/>
      <c r="C2222" s="145"/>
      <c r="D2222" s="145"/>
      <c r="E2222" s="145"/>
      <c r="F2222" s="145"/>
      <c r="G2222" s="145"/>
      <c r="H2222" s="145"/>
      <c r="I2222" s="145"/>
      <c r="J2222" s="145"/>
      <c r="K2222" s="145"/>
      <c r="L2222" s="145"/>
      <c r="M2222" s="145"/>
      <c r="N2222" s="145"/>
      <c r="O2222" s="145"/>
      <c r="P2222" s="145"/>
      <c r="Q2222" s="145"/>
      <c r="R2222" s="145"/>
      <c r="S2222" s="145"/>
      <c r="T2222" s="145"/>
      <c r="U2222" s="145"/>
      <c r="V2222" s="145"/>
      <c r="W2222" s="145"/>
      <c r="X2222" s="145"/>
      <c r="Y2222" s="145"/>
      <c r="Z2222" s="145"/>
      <c r="AA2222" s="145"/>
      <c r="AB2222" s="145"/>
      <c r="AC2222" s="169"/>
      <c r="AD2222" s="169"/>
      <c r="AE2222" s="169"/>
      <c r="AF2222" s="169"/>
      <c r="AG2222" s="169"/>
      <c r="AH2222" s="170"/>
      <c r="AI2222" s="145"/>
      <c r="AJ2222" s="145"/>
      <c r="AK2222" s="145"/>
      <c r="AL2222" s="145"/>
      <c r="AY2222" s="171"/>
      <c r="AZ2222" s="167"/>
      <c r="BA2222" s="172"/>
      <c r="BG2222" s="171"/>
      <c r="BH2222" s="167"/>
      <c r="BI2222" s="172"/>
      <c r="CG2222" s="430"/>
      <c r="CH2222" s="430"/>
      <c r="CL2222" s="147"/>
    </row>
    <row r="2223" spans="1:90" s="5" customFormat="1" x14ac:dyDescent="0.25">
      <c r="A2223" s="145"/>
      <c r="B2223" s="145"/>
      <c r="C2223" s="145"/>
      <c r="D2223" s="145"/>
      <c r="E2223" s="145"/>
      <c r="F2223" s="145"/>
      <c r="G2223" s="145"/>
      <c r="H2223" s="145"/>
      <c r="I2223" s="145"/>
      <c r="J2223" s="145"/>
      <c r="K2223" s="145"/>
      <c r="L2223" s="145"/>
      <c r="M2223" s="145"/>
      <c r="N2223" s="145"/>
      <c r="O2223" s="145"/>
      <c r="P2223" s="145"/>
      <c r="Q2223" s="145"/>
      <c r="R2223" s="145"/>
      <c r="S2223" s="145"/>
      <c r="T2223" s="145"/>
      <c r="U2223" s="145"/>
      <c r="V2223" s="145"/>
      <c r="W2223" s="145"/>
      <c r="X2223" s="145"/>
      <c r="Y2223" s="145"/>
      <c r="Z2223" s="145"/>
      <c r="AA2223" s="145"/>
      <c r="AB2223" s="145"/>
      <c r="AC2223" s="169"/>
      <c r="AD2223" s="169"/>
      <c r="AE2223" s="169"/>
      <c r="AF2223" s="169"/>
      <c r="AG2223" s="169"/>
      <c r="AH2223" s="170"/>
      <c r="AI2223" s="145"/>
      <c r="AJ2223" s="145"/>
      <c r="AK2223" s="145"/>
      <c r="AL2223" s="145"/>
      <c r="AY2223" s="171"/>
      <c r="AZ2223" s="167"/>
      <c r="BA2223" s="172"/>
      <c r="BG2223" s="171"/>
      <c r="BH2223" s="167"/>
      <c r="BI2223" s="172"/>
      <c r="CG2223" s="430"/>
      <c r="CH2223" s="430"/>
      <c r="CL2223" s="147"/>
    </row>
    <row r="2224" spans="1:90" s="5" customFormat="1" x14ac:dyDescent="0.25">
      <c r="A2224" s="145"/>
      <c r="B2224" s="145"/>
      <c r="C2224" s="145"/>
      <c r="D2224" s="145"/>
      <c r="E2224" s="145"/>
      <c r="F2224" s="145"/>
      <c r="G2224" s="145"/>
      <c r="H2224" s="145"/>
      <c r="I2224" s="145"/>
      <c r="J2224" s="145"/>
      <c r="K2224" s="145"/>
      <c r="L2224" s="145"/>
      <c r="M2224" s="145"/>
      <c r="N2224" s="145"/>
      <c r="O2224" s="145"/>
      <c r="P2224" s="145"/>
      <c r="Q2224" s="145"/>
      <c r="R2224" s="145"/>
      <c r="S2224" s="145"/>
      <c r="T2224" s="145"/>
      <c r="U2224" s="145"/>
      <c r="V2224" s="145"/>
      <c r="W2224" s="145"/>
      <c r="X2224" s="145"/>
      <c r="Y2224" s="145"/>
      <c r="Z2224" s="145"/>
      <c r="AA2224" s="145"/>
      <c r="AB2224" s="145"/>
      <c r="AC2224" s="169"/>
      <c r="AD2224" s="169"/>
      <c r="AE2224" s="169"/>
      <c r="AF2224" s="169"/>
      <c r="AG2224" s="169"/>
      <c r="AH2224" s="170"/>
      <c r="AI2224" s="145"/>
      <c r="AJ2224" s="145"/>
      <c r="AK2224" s="145"/>
      <c r="AL2224" s="145"/>
      <c r="AY2224" s="171"/>
      <c r="AZ2224" s="167"/>
      <c r="BA2224" s="172"/>
      <c r="BG2224" s="171"/>
      <c r="BH2224" s="167"/>
      <c r="BI2224" s="172"/>
      <c r="CG2224" s="430"/>
      <c r="CH2224" s="430"/>
      <c r="CL2224" s="147"/>
    </row>
    <row r="2225" spans="1:90" s="5" customFormat="1" x14ac:dyDescent="0.25">
      <c r="A2225" s="145"/>
      <c r="B2225" s="145"/>
      <c r="C2225" s="145"/>
      <c r="D2225" s="145"/>
      <c r="E2225" s="145"/>
      <c r="F2225" s="145"/>
      <c r="G2225" s="145"/>
      <c r="H2225" s="145"/>
      <c r="I2225" s="145"/>
      <c r="J2225" s="145"/>
      <c r="K2225" s="145"/>
      <c r="L2225" s="145"/>
      <c r="M2225" s="145"/>
      <c r="N2225" s="145"/>
      <c r="O2225" s="145"/>
      <c r="P2225" s="145"/>
      <c r="Q2225" s="145"/>
      <c r="R2225" s="145"/>
      <c r="S2225" s="145"/>
      <c r="T2225" s="145"/>
      <c r="U2225" s="145"/>
      <c r="V2225" s="145"/>
      <c r="W2225" s="145"/>
      <c r="X2225" s="145"/>
      <c r="Y2225" s="145"/>
      <c r="Z2225" s="145"/>
      <c r="AA2225" s="145"/>
      <c r="AB2225" s="145"/>
      <c r="AC2225" s="169"/>
      <c r="AD2225" s="169"/>
      <c r="AE2225" s="169"/>
      <c r="AF2225" s="169"/>
      <c r="AG2225" s="169"/>
      <c r="AH2225" s="170"/>
      <c r="AI2225" s="145"/>
      <c r="AJ2225" s="145"/>
      <c r="AK2225" s="145"/>
      <c r="AL2225" s="145"/>
      <c r="AY2225" s="171"/>
      <c r="AZ2225" s="167"/>
      <c r="BA2225" s="172"/>
      <c r="BG2225" s="171"/>
      <c r="BH2225" s="167"/>
      <c r="BI2225" s="172"/>
      <c r="CG2225" s="430"/>
      <c r="CH2225" s="430"/>
      <c r="CL2225" s="147"/>
    </row>
    <row r="2226" spans="1:90" s="5" customFormat="1" x14ac:dyDescent="0.25">
      <c r="A2226" s="145"/>
      <c r="B2226" s="145"/>
      <c r="C2226" s="145"/>
      <c r="D2226" s="145"/>
      <c r="E2226" s="145"/>
      <c r="F2226" s="145"/>
      <c r="G2226" s="145"/>
      <c r="H2226" s="145"/>
      <c r="I2226" s="145"/>
      <c r="J2226" s="145"/>
      <c r="K2226" s="145"/>
      <c r="L2226" s="145"/>
      <c r="M2226" s="145"/>
      <c r="N2226" s="145"/>
      <c r="O2226" s="145"/>
      <c r="P2226" s="145"/>
      <c r="Q2226" s="145"/>
      <c r="R2226" s="145"/>
      <c r="S2226" s="145"/>
      <c r="T2226" s="145"/>
      <c r="U2226" s="145"/>
      <c r="V2226" s="145"/>
      <c r="W2226" s="145"/>
      <c r="X2226" s="145"/>
      <c r="Y2226" s="145"/>
      <c r="Z2226" s="145"/>
      <c r="AA2226" s="145"/>
      <c r="AB2226" s="145"/>
      <c r="AC2226" s="169"/>
      <c r="AD2226" s="169"/>
      <c r="AE2226" s="169"/>
      <c r="AF2226" s="169"/>
      <c r="AG2226" s="169"/>
      <c r="AH2226" s="170"/>
      <c r="AI2226" s="145"/>
      <c r="AJ2226" s="145"/>
      <c r="AK2226" s="145"/>
      <c r="AL2226" s="145"/>
      <c r="AY2226" s="171"/>
      <c r="AZ2226" s="167"/>
      <c r="BA2226" s="172"/>
      <c r="BG2226" s="171"/>
      <c r="BH2226" s="167"/>
      <c r="BI2226" s="172"/>
      <c r="CG2226" s="430"/>
      <c r="CH2226" s="430"/>
      <c r="CL2226" s="147"/>
    </row>
    <row r="2227" spans="1:90" s="5" customFormat="1" x14ac:dyDescent="0.25">
      <c r="A2227" s="145"/>
      <c r="B2227" s="145"/>
      <c r="C2227" s="145"/>
      <c r="D2227" s="145"/>
      <c r="E2227" s="145"/>
      <c r="F2227" s="145"/>
      <c r="G2227" s="145"/>
      <c r="H2227" s="145"/>
      <c r="I2227" s="145"/>
      <c r="J2227" s="145"/>
      <c r="K2227" s="145"/>
      <c r="L2227" s="145"/>
      <c r="M2227" s="145"/>
      <c r="N2227" s="145"/>
      <c r="O2227" s="145"/>
      <c r="P2227" s="145"/>
      <c r="Q2227" s="145"/>
      <c r="R2227" s="145"/>
      <c r="S2227" s="145"/>
      <c r="T2227" s="145"/>
      <c r="U2227" s="145"/>
      <c r="V2227" s="145"/>
      <c r="W2227" s="145"/>
      <c r="X2227" s="145"/>
      <c r="Y2227" s="145"/>
      <c r="Z2227" s="145"/>
      <c r="AA2227" s="145"/>
      <c r="AB2227" s="145"/>
      <c r="AC2227" s="169"/>
      <c r="AD2227" s="169"/>
      <c r="AE2227" s="169"/>
      <c r="AF2227" s="169"/>
      <c r="AG2227" s="169"/>
      <c r="AH2227" s="170"/>
      <c r="AI2227" s="145"/>
      <c r="AJ2227" s="145"/>
      <c r="AK2227" s="145"/>
      <c r="AL2227" s="145"/>
      <c r="AY2227" s="171"/>
      <c r="AZ2227" s="167"/>
      <c r="BA2227" s="172"/>
      <c r="BG2227" s="171"/>
      <c r="BH2227" s="167"/>
      <c r="BI2227" s="172"/>
      <c r="CG2227" s="430"/>
      <c r="CH2227" s="430"/>
      <c r="CL2227" s="147"/>
    </row>
    <row r="2228" spans="1:90" s="5" customFormat="1" x14ac:dyDescent="0.25">
      <c r="A2228" s="145"/>
      <c r="B2228" s="145"/>
      <c r="C2228" s="145"/>
      <c r="D2228" s="145"/>
      <c r="E2228" s="145"/>
      <c r="F2228" s="145"/>
      <c r="G2228" s="145"/>
      <c r="H2228" s="145"/>
      <c r="I2228" s="145"/>
      <c r="J2228" s="145"/>
      <c r="K2228" s="145"/>
      <c r="L2228" s="145"/>
      <c r="M2228" s="145"/>
      <c r="N2228" s="145"/>
      <c r="O2228" s="145"/>
      <c r="P2228" s="145"/>
      <c r="Q2228" s="145"/>
      <c r="R2228" s="145"/>
      <c r="S2228" s="145"/>
      <c r="T2228" s="145"/>
      <c r="U2228" s="145"/>
      <c r="V2228" s="145"/>
      <c r="W2228" s="145"/>
      <c r="X2228" s="145"/>
      <c r="Y2228" s="145"/>
      <c r="Z2228" s="145"/>
      <c r="AA2228" s="145"/>
      <c r="AB2228" s="145"/>
      <c r="AC2228" s="169"/>
      <c r="AD2228" s="169"/>
      <c r="AE2228" s="169"/>
      <c r="AF2228" s="169"/>
      <c r="AG2228" s="169"/>
      <c r="AH2228" s="170"/>
      <c r="AI2228" s="145"/>
      <c r="AJ2228" s="145"/>
      <c r="AK2228" s="145"/>
      <c r="AL2228" s="145"/>
      <c r="AY2228" s="171"/>
      <c r="AZ2228" s="167"/>
      <c r="BA2228" s="172"/>
      <c r="BG2228" s="171"/>
      <c r="BH2228" s="167"/>
      <c r="BI2228" s="172"/>
      <c r="CG2228" s="430"/>
      <c r="CH2228" s="430"/>
      <c r="CL2228" s="147"/>
    </row>
    <row r="2229" spans="1:90" s="5" customFormat="1" x14ac:dyDescent="0.25">
      <c r="A2229" s="145"/>
      <c r="B2229" s="145"/>
      <c r="C2229" s="145"/>
      <c r="D2229" s="145"/>
      <c r="E2229" s="145"/>
      <c r="F2229" s="145"/>
      <c r="G2229" s="145"/>
      <c r="H2229" s="145"/>
      <c r="I2229" s="145"/>
      <c r="J2229" s="145"/>
      <c r="K2229" s="145"/>
      <c r="L2229" s="145"/>
      <c r="M2229" s="145"/>
      <c r="N2229" s="145"/>
      <c r="O2229" s="145"/>
      <c r="P2229" s="145"/>
      <c r="Q2229" s="145"/>
      <c r="R2229" s="145"/>
      <c r="S2229" s="145"/>
      <c r="T2229" s="145"/>
      <c r="U2229" s="145"/>
      <c r="V2229" s="145"/>
      <c r="W2229" s="145"/>
      <c r="X2229" s="145"/>
      <c r="Y2229" s="145"/>
      <c r="Z2229" s="145"/>
      <c r="AA2229" s="145"/>
      <c r="AB2229" s="145"/>
      <c r="AC2229" s="169"/>
      <c r="AD2229" s="169"/>
      <c r="AE2229" s="169"/>
      <c r="AF2229" s="169"/>
      <c r="AG2229" s="169"/>
      <c r="AH2229" s="170"/>
      <c r="AI2229" s="145"/>
      <c r="AJ2229" s="145"/>
      <c r="AK2229" s="145"/>
      <c r="AL2229" s="145"/>
      <c r="AY2229" s="171"/>
      <c r="AZ2229" s="167"/>
      <c r="BA2229" s="172"/>
      <c r="BG2229" s="171"/>
      <c r="BH2229" s="167"/>
      <c r="BI2229" s="172"/>
      <c r="CG2229" s="430"/>
      <c r="CH2229" s="430"/>
      <c r="CL2229" s="147"/>
    </row>
    <row r="2230" spans="1:90" s="5" customFormat="1" x14ac:dyDescent="0.25">
      <c r="A2230" s="145"/>
      <c r="B2230" s="145"/>
      <c r="C2230" s="145"/>
      <c r="D2230" s="145"/>
      <c r="E2230" s="145"/>
      <c r="F2230" s="145"/>
      <c r="G2230" s="145"/>
      <c r="H2230" s="145"/>
      <c r="I2230" s="145"/>
      <c r="J2230" s="145"/>
      <c r="K2230" s="145"/>
      <c r="L2230" s="145"/>
      <c r="M2230" s="145"/>
      <c r="N2230" s="145"/>
      <c r="O2230" s="145"/>
      <c r="P2230" s="145"/>
      <c r="Q2230" s="145"/>
      <c r="R2230" s="145"/>
      <c r="S2230" s="145"/>
      <c r="T2230" s="145"/>
      <c r="U2230" s="145"/>
      <c r="V2230" s="145"/>
      <c r="W2230" s="145"/>
      <c r="X2230" s="145"/>
      <c r="Y2230" s="145"/>
      <c r="Z2230" s="145"/>
      <c r="AA2230" s="145"/>
      <c r="AB2230" s="145"/>
      <c r="AC2230" s="169"/>
      <c r="AD2230" s="169"/>
      <c r="AE2230" s="169"/>
      <c r="AF2230" s="169"/>
      <c r="AG2230" s="169"/>
      <c r="AH2230" s="170"/>
      <c r="AI2230" s="145"/>
      <c r="AJ2230" s="145"/>
      <c r="AK2230" s="145"/>
      <c r="AL2230" s="145"/>
      <c r="AY2230" s="171"/>
      <c r="AZ2230" s="167"/>
      <c r="BA2230" s="172"/>
      <c r="BG2230" s="171"/>
      <c r="BH2230" s="167"/>
      <c r="BI2230" s="172"/>
      <c r="CG2230" s="430"/>
      <c r="CH2230" s="430"/>
      <c r="CL2230" s="147"/>
    </row>
    <row r="2231" spans="1:90" s="5" customFormat="1" x14ac:dyDescent="0.25">
      <c r="A2231" s="145"/>
      <c r="B2231" s="145"/>
      <c r="C2231" s="145"/>
      <c r="D2231" s="145"/>
      <c r="E2231" s="145"/>
      <c r="F2231" s="145"/>
      <c r="G2231" s="145"/>
      <c r="H2231" s="145"/>
      <c r="I2231" s="145"/>
      <c r="J2231" s="145"/>
      <c r="K2231" s="145"/>
      <c r="L2231" s="145"/>
      <c r="M2231" s="145"/>
      <c r="N2231" s="145"/>
      <c r="O2231" s="145"/>
      <c r="P2231" s="145"/>
      <c r="Q2231" s="145"/>
      <c r="R2231" s="145"/>
      <c r="S2231" s="145"/>
      <c r="T2231" s="145"/>
      <c r="U2231" s="145"/>
      <c r="V2231" s="145"/>
      <c r="W2231" s="145"/>
      <c r="X2231" s="145"/>
      <c r="Y2231" s="145"/>
      <c r="Z2231" s="145"/>
      <c r="AA2231" s="145"/>
      <c r="AB2231" s="145"/>
      <c r="AC2231" s="169"/>
      <c r="AD2231" s="169"/>
      <c r="AE2231" s="169"/>
      <c r="AF2231" s="169"/>
      <c r="AG2231" s="169"/>
      <c r="AH2231" s="170"/>
      <c r="AI2231" s="145"/>
      <c r="AJ2231" s="145"/>
      <c r="AK2231" s="145"/>
      <c r="AL2231" s="145"/>
      <c r="AY2231" s="171"/>
      <c r="AZ2231" s="167"/>
      <c r="BA2231" s="172"/>
      <c r="BG2231" s="171"/>
      <c r="BH2231" s="167"/>
      <c r="BI2231" s="172"/>
      <c r="CG2231" s="430"/>
      <c r="CH2231" s="430"/>
      <c r="CL2231" s="147"/>
    </row>
    <row r="2232" spans="1:90" s="5" customFormat="1" x14ac:dyDescent="0.25">
      <c r="A2232" s="145"/>
      <c r="B2232" s="145"/>
      <c r="C2232" s="145"/>
      <c r="D2232" s="145"/>
      <c r="E2232" s="145"/>
      <c r="F2232" s="145"/>
      <c r="G2232" s="145"/>
      <c r="H2232" s="145"/>
      <c r="I2232" s="145"/>
      <c r="J2232" s="145"/>
      <c r="K2232" s="145"/>
      <c r="L2232" s="145"/>
      <c r="M2232" s="145"/>
      <c r="N2232" s="145"/>
      <c r="O2232" s="145"/>
      <c r="P2232" s="145"/>
      <c r="Q2232" s="145"/>
      <c r="R2232" s="145"/>
      <c r="S2232" s="145"/>
      <c r="T2232" s="145"/>
      <c r="U2232" s="145"/>
      <c r="V2232" s="145"/>
      <c r="W2232" s="145"/>
      <c r="X2232" s="145"/>
      <c r="Y2232" s="145"/>
      <c r="Z2232" s="145"/>
      <c r="AA2232" s="145"/>
      <c r="AB2232" s="145"/>
      <c r="AC2232" s="169"/>
      <c r="AD2232" s="169"/>
      <c r="AE2232" s="169"/>
      <c r="AF2232" s="169"/>
      <c r="AG2232" s="169"/>
      <c r="AH2232" s="170"/>
      <c r="AI2232" s="145"/>
      <c r="AJ2232" s="145"/>
      <c r="AK2232" s="145"/>
      <c r="AL2232" s="145"/>
      <c r="AY2232" s="171"/>
      <c r="AZ2232" s="167"/>
      <c r="BA2232" s="172"/>
      <c r="BG2232" s="171"/>
      <c r="BH2232" s="167"/>
      <c r="BI2232" s="172"/>
      <c r="CG2232" s="430"/>
      <c r="CH2232" s="430"/>
      <c r="CL2232" s="147"/>
    </row>
    <row r="2233" spans="1:90" s="5" customFormat="1" x14ac:dyDescent="0.25">
      <c r="A2233" s="145"/>
      <c r="B2233" s="145"/>
      <c r="C2233" s="145"/>
      <c r="D2233" s="145"/>
      <c r="E2233" s="145"/>
      <c r="F2233" s="145"/>
      <c r="G2233" s="145"/>
      <c r="H2233" s="145"/>
      <c r="I2233" s="145"/>
      <c r="J2233" s="145"/>
      <c r="K2233" s="145"/>
      <c r="L2233" s="145"/>
      <c r="M2233" s="145"/>
      <c r="N2233" s="145"/>
      <c r="O2233" s="145"/>
      <c r="P2233" s="145"/>
      <c r="Q2233" s="145"/>
      <c r="R2233" s="145"/>
      <c r="S2233" s="145"/>
      <c r="T2233" s="145"/>
      <c r="U2233" s="145"/>
      <c r="V2233" s="145"/>
      <c r="W2233" s="145"/>
      <c r="X2233" s="145"/>
      <c r="Y2233" s="145"/>
      <c r="Z2233" s="145"/>
      <c r="AA2233" s="145"/>
      <c r="AB2233" s="145"/>
      <c r="AC2233" s="169"/>
      <c r="AD2233" s="169"/>
      <c r="AE2233" s="169"/>
      <c r="AF2233" s="169"/>
      <c r="AG2233" s="169"/>
      <c r="AH2233" s="170"/>
      <c r="AI2233" s="145"/>
      <c r="AJ2233" s="145"/>
      <c r="AK2233" s="145"/>
      <c r="AL2233" s="145"/>
      <c r="AY2233" s="171"/>
      <c r="AZ2233" s="167"/>
      <c r="BA2233" s="172"/>
      <c r="BG2233" s="171"/>
      <c r="BH2233" s="167"/>
      <c r="BI2233" s="172"/>
      <c r="CG2233" s="430"/>
      <c r="CH2233" s="430"/>
      <c r="CL2233" s="147"/>
    </row>
    <row r="2234" spans="1:90" s="5" customFormat="1" x14ac:dyDescent="0.25">
      <c r="A2234" s="145"/>
      <c r="B2234" s="145"/>
      <c r="C2234" s="145"/>
      <c r="D2234" s="145"/>
      <c r="E2234" s="145"/>
      <c r="F2234" s="145"/>
      <c r="G2234" s="145"/>
      <c r="H2234" s="145"/>
      <c r="I2234" s="145"/>
      <c r="J2234" s="145"/>
      <c r="K2234" s="145"/>
      <c r="L2234" s="145"/>
      <c r="M2234" s="145"/>
      <c r="N2234" s="145"/>
      <c r="O2234" s="145"/>
      <c r="P2234" s="145"/>
      <c r="Q2234" s="145"/>
      <c r="R2234" s="145"/>
      <c r="S2234" s="145"/>
      <c r="T2234" s="145"/>
      <c r="U2234" s="145"/>
      <c r="V2234" s="145"/>
      <c r="W2234" s="145"/>
      <c r="X2234" s="145"/>
      <c r="Y2234" s="145"/>
      <c r="Z2234" s="145"/>
      <c r="AA2234" s="145"/>
      <c r="AB2234" s="145"/>
      <c r="AC2234" s="169"/>
      <c r="AD2234" s="169"/>
      <c r="AE2234" s="169"/>
      <c r="AF2234" s="169"/>
      <c r="AG2234" s="169"/>
      <c r="AH2234" s="170"/>
      <c r="AI2234" s="145"/>
      <c r="AJ2234" s="145"/>
      <c r="AK2234" s="145"/>
      <c r="AL2234" s="145"/>
      <c r="AY2234" s="171"/>
      <c r="AZ2234" s="167"/>
      <c r="BA2234" s="172"/>
      <c r="BG2234" s="171"/>
      <c r="BH2234" s="167"/>
      <c r="BI2234" s="172"/>
      <c r="CG2234" s="430"/>
      <c r="CH2234" s="430"/>
      <c r="CL2234" s="147"/>
    </row>
    <row r="2235" spans="1:90" s="5" customFormat="1" x14ac:dyDescent="0.25">
      <c r="A2235" s="145"/>
      <c r="B2235" s="145"/>
      <c r="C2235" s="145"/>
      <c r="D2235" s="145"/>
      <c r="E2235" s="145"/>
      <c r="F2235" s="145"/>
      <c r="G2235" s="145"/>
      <c r="H2235" s="145"/>
      <c r="I2235" s="145"/>
      <c r="J2235" s="145"/>
      <c r="K2235" s="145"/>
      <c r="L2235" s="145"/>
      <c r="M2235" s="145"/>
      <c r="N2235" s="145"/>
      <c r="O2235" s="145"/>
      <c r="P2235" s="145"/>
      <c r="Q2235" s="145"/>
      <c r="R2235" s="145"/>
      <c r="S2235" s="145"/>
      <c r="T2235" s="145"/>
      <c r="U2235" s="145"/>
      <c r="V2235" s="145"/>
      <c r="W2235" s="145"/>
      <c r="X2235" s="145"/>
      <c r="Y2235" s="145"/>
      <c r="Z2235" s="145"/>
      <c r="AA2235" s="145"/>
      <c r="AB2235" s="145"/>
      <c r="AC2235" s="169"/>
      <c r="AD2235" s="169"/>
      <c r="AE2235" s="169"/>
      <c r="AF2235" s="169"/>
      <c r="AG2235" s="169"/>
      <c r="AH2235" s="170"/>
      <c r="AI2235" s="145"/>
      <c r="AJ2235" s="145"/>
      <c r="AK2235" s="145"/>
      <c r="AL2235" s="145"/>
      <c r="AY2235" s="171"/>
      <c r="AZ2235" s="167"/>
      <c r="BA2235" s="172"/>
      <c r="BG2235" s="171"/>
      <c r="BH2235" s="167"/>
      <c r="BI2235" s="172"/>
      <c r="CG2235" s="430"/>
      <c r="CH2235" s="430"/>
      <c r="CL2235" s="147"/>
    </row>
    <row r="2236" spans="1:90" s="5" customFormat="1" x14ac:dyDescent="0.25">
      <c r="A2236" s="145"/>
      <c r="B2236" s="145"/>
      <c r="C2236" s="145"/>
      <c r="D2236" s="145"/>
      <c r="E2236" s="145"/>
      <c r="F2236" s="145"/>
      <c r="G2236" s="145"/>
      <c r="H2236" s="145"/>
      <c r="I2236" s="145"/>
      <c r="J2236" s="145"/>
      <c r="K2236" s="145"/>
      <c r="L2236" s="145"/>
      <c r="M2236" s="145"/>
      <c r="N2236" s="145"/>
      <c r="O2236" s="145"/>
      <c r="P2236" s="145"/>
      <c r="Q2236" s="145"/>
      <c r="R2236" s="145"/>
      <c r="S2236" s="145"/>
      <c r="T2236" s="145"/>
      <c r="U2236" s="145"/>
      <c r="V2236" s="145"/>
      <c r="W2236" s="145"/>
      <c r="X2236" s="145"/>
      <c r="Y2236" s="145"/>
      <c r="Z2236" s="145"/>
      <c r="AA2236" s="145"/>
      <c r="AB2236" s="145"/>
      <c r="AC2236" s="169"/>
      <c r="AD2236" s="169"/>
      <c r="AE2236" s="169"/>
      <c r="AF2236" s="169"/>
      <c r="AG2236" s="169"/>
      <c r="AH2236" s="170"/>
      <c r="AI2236" s="145"/>
      <c r="AJ2236" s="145"/>
      <c r="AK2236" s="145"/>
      <c r="AL2236" s="145"/>
      <c r="AY2236" s="171"/>
      <c r="AZ2236" s="167"/>
      <c r="BA2236" s="172"/>
      <c r="BG2236" s="171"/>
      <c r="BH2236" s="167"/>
      <c r="BI2236" s="172"/>
      <c r="CG2236" s="430"/>
      <c r="CH2236" s="430"/>
      <c r="CL2236" s="147"/>
    </row>
    <row r="2237" spans="1:90" s="5" customFormat="1" x14ac:dyDescent="0.25">
      <c r="A2237" s="145"/>
      <c r="B2237" s="145"/>
      <c r="C2237" s="145"/>
      <c r="D2237" s="145"/>
      <c r="E2237" s="145"/>
      <c r="F2237" s="145"/>
      <c r="G2237" s="145"/>
      <c r="H2237" s="145"/>
      <c r="I2237" s="145"/>
      <c r="J2237" s="145"/>
      <c r="K2237" s="145"/>
      <c r="L2237" s="145"/>
      <c r="M2237" s="145"/>
      <c r="N2237" s="145"/>
      <c r="O2237" s="145"/>
      <c r="P2237" s="145"/>
      <c r="Q2237" s="145"/>
      <c r="R2237" s="145"/>
      <c r="S2237" s="145"/>
      <c r="T2237" s="145"/>
      <c r="U2237" s="145"/>
      <c r="V2237" s="145"/>
      <c r="W2237" s="145"/>
      <c r="X2237" s="145"/>
      <c r="Y2237" s="145"/>
      <c r="Z2237" s="145"/>
      <c r="AA2237" s="145"/>
      <c r="AB2237" s="145"/>
      <c r="AC2237" s="169"/>
      <c r="AD2237" s="169"/>
      <c r="AE2237" s="169"/>
      <c r="AF2237" s="169"/>
      <c r="AG2237" s="169"/>
      <c r="AH2237" s="170"/>
      <c r="AI2237" s="145"/>
      <c r="AJ2237" s="145"/>
      <c r="AK2237" s="145"/>
      <c r="AL2237" s="145"/>
      <c r="AY2237" s="171"/>
      <c r="AZ2237" s="167"/>
      <c r="BA2237" s="172"/>
      <c r="BG2237" s="171"/>
      <c r="BH2237" s="167"/>
      <c r="BI2237" s="172"/>
      <c r="CG2237" s="430"/>
      <c r="CH2237" s="430"/>
      <c r="CL2237" s="147"/>
    </row>
    <row r="2238" spans="1:90" s="5" customFormat="1" x14ac:dyDescent="0.25">
      <c r="A2238" s="145"/>
      <c r="B2238" s="145"/>
      <c r="C2238" s="145"/>
      <c r="D2238" s="145"/>
      <c r="E2238" s="145"/>
      <c r="F2238" s="145"/>
      <c r="G2238" s="145"/>
      <c r="H2238" s="145"/>
      <c r="I2238" s="145"/>
      <c r="J2238" s="145"/>
      <c r="K2238" s="145"/>
      <c r="L2238" s="145"/>
      <c r="M2238" s="145"/>
      <c r="N2238" s="145"/>
      <c r="O2238" s="145"/>
      <c r="P2238" s="145"/>
      <c r="Q2238" s="145"/>
      <c r="R2238" s="145"/>
      <c r="S2238" s="145"/>
      <c r="T2238" s="145"/>
      <c r="U2238" s="145"/>
      <c r="V2238" s="145"/>
      <c r="W2238" s="145"/>
      <c r="X2238" s="145"/>
      <c r="Y2238" s="145"/>
      <c r="Z2238" s="145"/>
      <c r="AA2238" s="145"/>
      <c r="AB2238" s="145"/>
      <c r="AC2238" s="169"/>
      <c r="AD2238" s="169"/>
      <c r="AE2238" s="169"/>
      <c r="AF2238" s="169"/>
      <c r="AG2238" s="169"/>
      <c r="AH2238" s="170"/>
      <c r="AI2238" s="145"/>
      <c r="AJ2238" s="145"/>
      <c r="AK2238" s="145"/>
      <c r="AL2238" s="145"/>
      <c r="AY2238" s="171"/>
      <c r="AZ2238" s="167"/>
      <c r="BA2238" s="172"/>
      <c r="BG2238" s="171"/>
      <c r="BH2238" s="167"/>
      <c r="BI2238" s="172"/>
      <c r="CG2238" s="430"/>
      <c r="CH2238" s="430"/>
      <c r="CL2238" s="147"/>
    </row>
    <row r="2239" spans="1:90" s="5" customFormat="1" x14ac:dyDescent="0.25">
      <c r="A2239" s="145"/>
      <c r="B2239" s="145"/>
      <c r="C2239" s="145"/>
      <c r="D2239" s="145"/>
      <c r="E2239" s="145"/>
      <c r="F2239" s="145"/>
      <c r="G2239" s="145"/>
      <c r="H2239" s="145"/>
      <c r="I2239" s="145"/>
      <c r="J2239" s="145"/>
      <c r="K2239" s="145"/>
      <c r="L2239" s="145"/>
      <c r="M2239" s="145"/>
      <c r="N2239" s="145"/>
      <c r="O2239" s="145"/>
      <c r="P2239" s="145"/>
      <c r="Q2239" s="145"/>
      <c r="R2239" s="145"/>
      <c r="S2239" s="145"/>
      <c r="T2239" s="145"/>
      <c r="U2239" s="145"/>
      <c r="V2239" s="145"/>
      <c r="W2239" s="145"/>
      <c r="X2239" s="145"/>
      <c r="Y2239" s="145"/>
      <c r="Z2239" s="145"/>
      <c r="AA2239" s="145"/>
      <c r="AB2239" s="145"/>
      <c r="AC2239" s="169"/>
      <c r="AD2239" s="169"/>
      <c r="AE2239" s="169"/>
      <c r="AF2239" s="169"/>
      <c r="AG2239" s="169"/>
      <c r="AH2239" s="170"/>
      <c r="AI2239" s="145"/>
      <c r="AJ2239" s="145"/>
      <c r="AK2239" s="145"/>
      <c r="AL2239" s="145"/>
      <c r="AY2239" s="171"/>
      <c r="AZ2239" s="167"/>
      <c r="BA2239" s="172"/>
      <c r="BG2239" s="171"/>
      <c r="BH2239" s="167"/>
      <c r="BI2239" s="172"/>
      <c r="CG2239" s="430"/>
      <c r="CH2239" s="430"/>
      <c r="CL2239" s="147"/>
    </row>
    <row r="2240" spans="1:90" s="5" customFormat="1" x14ac:dyDescent="0.25">
      <c r="A2240" s="145"/>
      <c r="B2240" s="145"/>
      <c r="C2240" s="145"/>
      <c r="D2240" s="145"/>
      <c r="E2240" s="145"/>
      <c r="F2240" s="145"/>
      <c r="G2240" s="145"/>
      <c r="H2240" s="145"/>
      <c r="I2240" s="145"/>
      <c r="J2240" s="145"/>
      <c r="K2240" s="145"/>
      <c r="L2240" s="145"/>
      <c r="M2240" s="145"/>
      <c r="N2240" s="145"/>
      <c r="O2240" s="145"/>
      <c r="P2240" s="145"/>
      <c r="Q2240" s="145"/>
      <c r="R2240" s="145"/>
      <c r="S2240" s="145"/>
      <c r="T2240" s="145"/>
      <c r="U2240" s="145"/>
      <c r="V2240" s="145"/>
      <c r="W2240" s="145"/>
      <c r="X2240" s="145"/>
      <c r="Y2240" s="145"/>
      <c r="Z2240" s="145"/>
      <c r="AA2240" s="145"/>
      <c r="AB2240" s="145"/>
      <c r="AC2240" s="169"/>
      <c r="AD2240" s="169"/>
      <c r="AE2240" s="169"/>
      <c r="AF2240" s="169"/>
      <c r="AG2240" s="169"/>
      <c r="AH2240" s="170"/>
      <c r="AI2240" s="145"/>
      <c r="AJ2240" s="145"/>
      <c r="AK2240" s="145"/>
      <c r="AL2240" s="145"/>
      <c r="AY2240" s="171"/>
      <c r="AZ2240" s="167"/>
      <c r="BA2240" s="172"/>
      <c r="BG2240" s="171"/>
      <c r="BH2240" s="167"/>
      <c r="BI2240" s="172"/>
      <c r="CG2240" s="430"/>
      <c r="CH2240" s="430"/>
      <c r="CL2240" s="147"/>
    </row>
    <row r="2241" spans="1:90" s="5" customFormat="1" x14ac:dyDescent="0.25">
      <c r="A2241" s="145"/>
      <c r="B2241" s="145"/>
      <c r="C2241" s="145"/>
      <c r="D2241" s="145"/>
      <c r="E2241" s="145"/>
      <c r="F2241" s="145"/>
      <c r="G2241" s="145"/>
      <c r="H2241" s="145"/>
      <c r="I2241" s="145"/>
      <c r="J2241" s="145"/>
      <c r="K2241" s="145"/>
      <c r="L2241" s="145"/>
      <c r="M2241" s="145"/>
      <c r="N2241" s="145"/>
      <c r="O2241" s="145"/>
      <c r="P2241" s="145"/>
      <c r="Q2241" s="145"/>
      <c r="R2241" s="145"/>
      <c r="S2241" s="145"/>
      <c r="T2241" s="145"/>
      <c r="U2241" s="145"/>
      <c r="V2241" s="145"/>
      <c r="W2241" s="145"/>
      <c r="X2241" s="145"/>
      <c r="Y2241" s="145"/>
      <c r="Z2241" s="145"/>
      <c r="AA2241" s="145"/>
      <c r="AB2241" s="145"/>
      <c r="AC2241" s="169"/>
      <c r="AD2241" s="169"/>
      <c r="AE2241" s="169"/>
      <c r="AF2241" s="169"/>
      <c r="AG2241" s="169"/>
      <c r="AH2241" s="170"/>
      <c r="AI2241" s="145"/>
      <c r="AJ2241" s="145"/>
      <c r="AK2241" s="145"/>
      <c r="AL2241" s="145"/>
      <c r="AY2241" s="171"/>
      <c r="AZ2241" s="167"/>
      <c r="BA2241" s="172"/>
      <c r="BG2241" s="171"/>
      <c r="BH2241" s="167"/>
      <c r="BI2241" s="172"/>
      <c r="CG2241" s="430"/>
      <c r="CH2241" s="430"/>
      <c r="CL2241" s="147"/>
    </row>
    <row r="2242" spans="1:90" s="5" customFormat="1" x14ac:dyDescent="0.25">
      <c r="A2242" s="145"/>
      <c r="B2242" s="145"/>
      <c r="C2242" s="145"/>
      <c r="D2242" s="145"/>
      <c r="E2242" s="145"/>
      <c r="F2242" s="145"/>
      <c r="G2242" s="145"/>
      <c r="H2242" s="145"/>
      <c r="I2242" s="145"/>
      <c r="J2242" s="145"/>
      <c r="K2242" s="145"/>
      <c r="L2242" s="145"/>
      <c r="M2242" s="145"/>
      <c r="N2242" s="145"/>
      <c r="O2242" s="145"/>
      <c r="P2242" s="145"/>
      <c r="Q2242" s="145"/>
      <c r="R2242" s="145"/>
      <c r="S2242" s="145"/>
      <c r="T2242" s="145"/>
      <c r="U2242" s="145"/>
      <c r="V2242" s="145"/>
      <c r="W2242" s="145"/>
      <c r="X2242" s="145"/>
      <c r="Y2242" s="145"/>
      <c r="Z2242" s="145"/>
      <c r="AA2242" s="145"/>
      <c r="AB2242" s="145"/>
      <c r="AC2242" s="169"/>
      <c r="AD2242" s="169"/>
      <c r="AE2242" s="169"/>
      <c r="AF2242" s="169"/>
      <c r="AG2242" s="169"/>
      <c r="AH2242" s="170"/>
      <c r="AI2242" s="145"/>
      <c r="AJ2242" s="145"/>
      <c r="AK2242" s="145"/>
      <c r="AL2242" s="145"/>
      <c r="AY2242" s="171"/>
      <c r="AZ2242" s="167"/>
      <c r="BA2242" s="172"/>
      <c r="BG2242" s="171"/>
      <c r="BH2242" s="167"/>
      <c r="BI2242" s="172"/>
      <c r="CG2242" s="430"/>
      <c r="CH2242" s="430"/>
      <c r="CL2242" s="147"/>
    </row>
    <row r="2243" spans="1:90" s="5" customFormat="1" x14ac:dyDescent="0.25">
      <c r="A2243" s="145"/>
      <c r="B2243" s="145"/>
      <c r="C2243" s="145"/>
      <c r="D2243" s="145"/>
      <c r="E2243" s="145"/>
      <c r="F2243" s="145"/>
      <c r="G2243" s="145"/>
      <c r="H2243" s="145"/>
      <c r="I2243" s="145"/>
      <c r="J2243" s="145"/>
      <c r="K2243" s="145"/>
      <c r="L2243" s="145"/>
      <c r="M2243" s="145"/>
      <c r="N2243" s="145"/>
      <c r="O2243" s="145"/>
      <c r="P2243" s="145"/>
      <c r="Q2243" s="145"/>
      <c r="R2243" s="145"/>
      <c r="S2243" s="145"/>
      <c r="T2243" s="145"/>
      <c r="U2243" s="145"/>
      <c r="V2243" s="145"/>
      <c r="W2243" s="145"/>
      <c r="X2243" s="145"/>
      <c r="Y2243" s="145"/>
      <c r="Z2243" s="145"/>
      <c r="AA2243" s="145"/>
      <c r="AB2243" s="145"/>
      <c r="AC2243" s="169"/>
      <c r="AD2243" s="169"/>
      <c r="AE2243" s="169"/>
      <c r="AF2243" s="169"/>
      <c r="AG2243" s="169"/>
      <c r="AH2243" s="170"/>
      <c r="AI2243" s="145"/>
      <c r="AJ2243" s="145"/>
      <c r="AK2243" s="145"/>
      <c r="AL2243" s="145"/>
      <c r="AY2243" s="171"/>
      <c r="AZ2243" s="167"/>
      <c r="BA2243" s="172"/>
      <c r="BG2243" s="171"/>
      <c r="BH2243" s="167"/>
      <c r="BI2243" s="172"/>
      <c r="CG2243" s="430"/>
      <c r="CH2243" s="430"/>
      <c r="CL2243" s="147"/>
    </row>
    <row r="2244" spans="1:90" s="5" customFormat="1" x14ac:dyDescent="0.25">
      <c r="A2244" s="145"/>
      <c r="B2244" s="145"/>
      <c r="C2244" s="145"/>
      <c r="D2244" s="145"/>
      <c r="E2244" s="145"/>
      <c r="F2244" s="145"/>
      <c r="G2244" s="145"/>
      <c r="H2244" s="145"/>
      <c r="I2244" s="145"/>
      <c r="J2244" s="145"/>
      <c r="K2244" s="145"/>
      <c r="L2244" s="145"/>
      <c r="M2244" s="145"/>
      <c r="N2244" s="145"/>
      <c r="O2244" s="145"/>
      <c r="P2244" s="145"/>
      <c r="Q2244" s="145"/>
      <c r="R2244" s="145"/>
      <c r="S2244" s="145"/>
      <c r="T2244" s="145"/>
      <c r="U2244" s="145"/>
      <c r="V2244" s="145"/>
      <c r="W2244" s="145"/>
      <c r="X2244" s="145"/>
      <c r="Y2244" s="145"/>
      <c r="Z2244" s="145"/>
      <c r="AA2244" s="145"/>
      <c r="AB2244" s="145"/>
      <c r="AC2244" s="169"/>
      <c r="AD2244" s="169"/>
      <c r="AE2244" s="169"/>
      <c r="AF2244" s="169"/>
      <c r="AG2244" s="169"/>
      <c r="AH2244" s="170"/>
      <c r="AI2244" s="145"/>
      <c r="AJ2244" s="145"/>
      <c r="AK2244" s="145"/>
      <c r="AL2244" s="145"/>
      <c r="AY2244" s="171"/>
      <c r="AZ2244" s="167"/>
      <c r="BA2244" s="172"/>
      <c r="BG2244" s="171"/>
      <c r="BH2244" s="167"/>
      <c r="BI2244" s="172"/>
      <c r="CG2244" s="430"/>
      <c r="CH2244" s="430"/>
      <c r="CL2244" s="147"/>
    </row>
    <row r="2245" spans="1:90" s="5" customFormat="1" x14ac:dyDescent="0.25">
      <c r="A2245" s="145"/>
      <c r="B2245" s="145"/>
      <c r="C2245" s="145"/>
      <c r="D2245" s="145"/>
      <c r="E2245" s="145"/>
      <c r="F2245" s="145"/>
      <c r="G2245" s="145"/>
      <c r="H2245" s="145"/>
      <c r="I2245" s="145"/>
      <c r="J2245" s="145"/>
      <c r="K2245" s="145"/>
      <c r="L2245" s="145"/>
      <c r="M2245" s="145"/>
      <c r="N2245" s="145"/>
      <c r="O2245" s="145"/>
      <c r="P2245" s="145"/>
      <c r="Q2245" s="145"/>
      <c r="R2245" s="145"/>
      <c r="S2245" s="145"/>
      <c r="T2245" s="145"/>
      <c r="U2245" s="145"/>
      <c r="V2245" s="145"/>
      <c r="W2245" s="145"/>
      <c r="X2245" s="145"/>
      <c r="Y2245" s="145"/>
      <c r="Z2245" s="145"/>
      <c r="AA2245" s="145"/>
      <c r="AB2245" s="145"/>
      <c r="AC2245" s="169"/>
      <c r="AD2245" s="169"/>
      <c r="AE2245" s="169"/>
      <c r="AF2245" s="169"/>
      <c r="AG2245" s="169"/>
      <c r="AH2245" s="170"/>
      <c r="AI2245" s="145"/>
      <c r="AJ2245" s="145"/>
      <c r="AK2245" s="145"/>
      <c r="AL2245" s="145"/>
      <c r="AY2245" s="171"/>
      <c r="AZ2245" s="167"/>
      <c r="BA2245" s="172"/>
      <c r="BG2245" s="171"/>
      <c r="BH2245" s="167"/>
      <c r="BI2245" s="172"/>
      <c r="CG2245" s="430"/>
      <c r="CH2245" s="430"/>
      <c r="CL2245" s="147"/>
    </row>
    <row r="2246" spans="1:90" s="5" customFormat="1" x14ac:dyDescent="0.25">
      <c r="A2246" s="145"/>
      <c r="B2246" s="145"/>
      <c r="C2246" s="145"/>
      <c r="D2246" s="145"/>
      <c r="E2246" s="145"/>
      <c r="F2246" s="145"/>
      <c r="G2246" s="145"/>
      <c r="H2246" s="145"/>
      <c r="I2246" s="145"/>
      <c r="J2246" s="145"/>
      <c r="K2246" s="145"/>
      <c r="L2246" s="145"/>
      <c r="M2246" s="145"/>
      <c r="N2246" s="145"/>
      <c r="O2246" s="145"/>
      <c r="P2246" s="145"/>
      <c r="Q2246" s="145"/>
      <c r="R2246" s="145"/>
      <c r="S2246" s="145"/>
      <c r="T2246" s="145"/>
      <c r="U2246" s="145"/>
      <c r="V2246" s="145"/>
      <c r="W2246" s="145"/>
      <c r="X2246" s="145"/>
      <c r="Y2246" s="145"/>
      <c r="Z2246" s="145"/>
      <c r="AA2246" s="145"/>
      <c r="AB2246" s="145"/>
      <c r="AC2246" s="169"/>
      <c r="AD2246" s="169"/>
      <c r="AE2246" s="169"/>
      <c r="AF2246" s="169"/>
      <c r="AG2246" s="169"/>
      <c r="AH2246" s="170"/>
      <c r="AI2246" s="145"/>
      <c r="AJ2246" s="145"/>
      <c r="AK2246" s="145"/>
      <c r="AL2246" s="145"/>
      <c r="AY2246" s="171"/>
      <c r="AZ2246" s="167"/>
      <c r="BA2246" s="172"/>
      <c r="BG2246" s="171"/>
      <c r="BH2246" s="167"/>
      <c r="BI2246" s="172"/>
      <c r="CG2246" s="430"/>
      <c r="CH2246" s="430"/>
      <c r="CL2246" s="147"/>
    </row>
    <row r="2247" spans="1:90" s="5" customFormat="1" x14ac:dyDescent="0.25">
      <c r="A2247" s="145"/>
      <c r="B2247" s="145"/>
      <c r="C2247" s="145"/>
      <c r="D2247" s="145"/>
      <c r="E2247" s="145"/>
      <c r="F2247" s="145"/>
      <c r="G2247" s="145"/>
      <c r="H2247" s="145"/>
      <c r="I2247" s="145"/>
      <c r="J2247" s="145"/>
      <c r="K2247" s="145"/>
      <c r="L2247" s="145"/>
      <c r="M2247" s="145"/>
      <c r="N2247" s="145"/>
      <c r="O2247" s="145"/>
      <c r="P2247" s="145"/>
      <c r="Q2247" s="145"/>
      <c r="R2247" s="145"/>
      <c r="S2247" s="145"/>
      <c r="T2247" s="145"/>
      <c r="U2247" s="145"/>
      <c r="V2247" s="145"/>
      <c r="W2247" s="145"/>
      <c r="X2247" s="145"/>
      <c r="Y2247" s="145"/>
      <c r="Z2247" s="145"/>
      <c r="AA2247" s="145"/>
      <c r="AB2247" s="145"/>
      <c r="AC2247" s="169"/>
      <c r="AD2247" s="169"/>
      <c r="AE2247" s="169"/>
      <c r="AF2247" s="169"/>
      <c r="AG2247" s="169"/>
      <c r="AH2247" s="170"/>
      <c r="AI2247" s="145"/>
      <c r="AJ2247" s="145"/>
      <c r="AK2247" s="145"/>
      <c r="AL2247" s="145"/>
      <c r="AY2247" s="171"/>
      <c r="AZ2247" s="167"/>
      <c r="BA2247" s="172"/>
      <c r="BG2247" s="171"/>
      <c r="BH2247" s="167"/>
      <c r="BI2247" s="172"/>
      <c r="CG2247" s="430"/>
      <c r="CH2247" s="430"/>
      <c r="CL2247" s="147"/>
    </row>
    <row r="2248" spans="1:90" s="5" customFormat="1" x14ac:dyDescent="0.25">
      <c r="A2248" s="145"/>
      <c r="B2248" s="145"/>
      <c r="C2248" s="145"/>
      <c r="D2248" s="145"/>
      <c r="E2248" s="145"/>
      <c r="F2248" s="145"/>
      <c r="G2248" s="145"/>
      <c r="H2248" s="145"/>
      <c r="I2248" s="145"/>
      <c r="J2248" s="145"/>
      <c r="K2248" s="145"/>
      <c r="L2248" s="145"/>
      <c r="M2248" s="145"/>
      <c r="N2248" s="145"/>
      <c r="O2248" s="145"/>
      <c r="P2248" s="145"/>
      <c r="Q2248" s="145"/>
      <c r="R2248" s="145"/>
      <c r="S2248" s="145"/>
      <c r="T2248" s="145"/>
      <c r="U2248" s="145"/>
      <c r="V2248" s="145"/>
      <c r="W2248" s="145"/>
      <c r="X2248" s="145"/>
      <c r="Y2248" s="145"/>
      <c r="Z2248" s="145"/>
      <c r="AA2248" s="145"/>
      <c r="AB2248" s="145"/>
      <c r="AC2248" s="169"/>
      <c r="AD2248" s="169"/>
      <c r="AE2248" s="169"/>
      <c r="AF2248" s="169"/>
      <c r="AG2248" s="169"/>
      <c r="AH2248" s="170"/>
      <c r="AI2248" s="145"/>
      <c r="AJ2248" s="145"/>
      <c r="AK2248" s="145"/>
      <c r="AL2248" s="145"/>
      <c r="AY2248" s="171"/>
      <c r="AZ2248" s="167"/>
      <c r="BA2248" s="172"/>
      <c r="BG2248" s="171"/>
      <c r="BH2248" s="167"/>
      <c r="BI2248" s="172"/>
      <c r="CG2248" s="430"/>
      <c r="CH2248" s="430"/>
      <c r="CL2248" s="147"/>
    </row>
    <row r="2249" spans="1:90" s="5" customFormat="1" x14ac:dyDescent="0.25">
      <c r="A2249" s="145"/>
      <c r="B2249" s="145"/>
      <c r="C2249" s="145"/>
      <c r="D2249" s="145"/>
      <c r="E2249" s="145"/>
      <c r="F2249" s="145"/>
      <c r="G2249" s="145"/>
      <c r="H2249" s="145"/>
      <c r="I2249" s="145"/>
      <c r="J2249" s="145"/>
      <c r="K2249" s="145"/>
      <c r="L2249" s="145"/>
      <c r="M2249" s="145"/>
      <c r="N2249" s="145"/>
      <c r="O2249" s="145"/>
      <c r="P2249" s="145"/>
      <c r="Q2249" s="145"/>
      <c r="R2249" s="145"/>
      <c r="S2249" s="145"/>
      <c r="T2249" s="145"/>
      <c r="U2249" s="145"/>
      <c r="V2249" s="145"/>
      <c r="W2249" s="145"/>
      <c r="X2249" s="145"/>
      <c r="Y2249" s="145"/>
      <c r="Z2249" s="145"/>
      <c r="AA2249" s="145"/>
      <c r="AB2249" s="145"/>
      <c r="AC2249" s="169"/>
      <c r="AD2249" s="169"/>
      <c r="AE2249" s="169"/>
      <c r="AF2249" s="169"/>
      <c r="AG2249" s="169"/>
      <c r="AH2249" s="170"/>
      <c r="AI2249" s="145"/>
      <c r="AJ2249" s="145"/>
      <c r="AK2249" s="145"/>
      <c r="AL2249" s="145"/>
      <c r="AY2249" s="171"/>
      <c r="AZ2249" s="167"/>
      <c r="BA2249" s="172"/>
      <c r="BG2249" s="171"/>
      <c r="BH2249" s="167"/>
      <c r="BI2249" s="172"/>
      <c r="CG2249" s="430"/>
      <c r="CH2249" s="430"/>
      <c r="CL2249" s="147"/>
    </row>
    <row r="2250" spans="1:90" s="5" customFormat="1" x14ac:dyDescent="0.25">
      <c r="A2250" s="145"/>
      <c r="B2250" s="145"/>
      <c r="C2250" s="145"/>
      <c r="D2250" s="145"/>
      <c r="E2250" s="145"/>
      <c r="F2250" s="145"/>
      <c r="G2250" s="145"/>
      <c r="H2250" s="145"/>
      <c r="I2250" s="145"/>
      <c r="J2250" s="145"/>
      <c r="K2250" s="145"/>
      <c r="L2250" s="145"/>
      <c r="M2250" s="145"/>
      <c r="N2250" s="145"/>
      <c r="O2250" s="145"/>
      <c r="P2250" s="145"/>
      <c r="Q2250" s="145"/>
      <c r="R2250" s="145"/>
      <c r="S2250" s="145"/>
      <c r="T2250" s="145"/>
      <c r="U2250" s="145"/>
      <c r="V2250" s="145"/>
      <c r="W2250" s="145"/>
      <c r="X2250" s="145"/>
      <c r="Y2250" s="145"/>
      <c r="Z2250" s="145"/>
      <c r="AA2250" s="145"/>
      <c r="AB2250" s="145"/>
      <c r="AC2250" s="169"/>
      <c r="AD2250" s="169"/>
      <c r="AE2250" s="169"/>
      <c r="AF2250" s="169"/>
      <c r="AG2250" s="169"/>
      <c r="AH2250" s="170"/>
      <c r="AI2250" s="145"/>
      <c r="AJ2250" s="145"/>
      <c r="AK2250" s="145"/>
      <c r="AL2250" s="145"/>
      <c r="AY2250" s="171"/>
      <c r="AZ2250" s="167"/>
      <c r="BA2250" s="172"/>
      <c r="BG2250" s="171"/>
      <c r="BH2250" s="167"/>
      <c r="BI2250" s="172"/>
      <c r="CG2250" s="430"/>
      <c r="CH2250" s="430"/>
      <c r="CL2250" s="147"/>
    </row>
    <row r="2251" spans="1:90" s="5" customFormat="1" x14ac:dyDescent="0.25">
      <c r="A2251" s="145"/>
      <c r="B2251" s="145"/>
      <c r="C2251" s="145"/>
      <c r="D2251" s="145"/>
      <c r="E2251" s="145"/>
      <c r="F2251" s="145"/>
      <c r="G2251" s="145"/>
      <c r="H2251" s="145"/>
      <c r="I2251" s="145"/>
      <c r="J2251" s="145"/>
      <c r="K2251" s="145"/>
      <c r="L2251" s="145"/>
      <c r="M2251" s="145"/>
      <c r="N2251" s="145"/>
      <c r="O2251" s="145"/>
      <c r="P2251" s="145"/>
      <c r="Q2251" s="145"/>
      <c r="R2251" s="145"/>
      <c r="S2251" s="145"/>
      <c r="T2251" s="145"/>
      <c r="U2251" s="145"/>
      <c r="V2251" s="145"/>
      <c r="W2251" s="145"/>
      <c r="X2251" s="145"/>
      <c r="Y2251" s="145"/>
      <c r="Z2251" s="145"/>
      <c r="AA2251" s="145"/>
      <c r="AB2251" s="145"/>
      <c r="AC2251" s="169"/>
      <c r="AD2251" s="169"/>
      <c r="AE2251" s="169"/>
      <c r="AF2251" s="169"/>
      <c r="AG2251" s="169"/>
      <c r="AH2251" s="170"/>
      <c r="AI2251" s="145"/>
      <c r="AJ2251" s="145"/>
      <c r="AK2251" s="145"/>
      <c r="AL2251" s="145"/>
      <c r="AY2251" s="171"/>
      <c r="AZ2251" s="167"/>
      <c r="BA2251" s="172"/>
      <c r="BG2251" s="171"/>
      <c r="BH2251" s="167"/>
      <c r="BI2251" s="172"/>
      <c r="CG2251" s="430"/>
      <c r="CH2251" s="430"/>
      <c r="CL2251" s="147"/>
    </row>
    <row r="2252" spans="1:90" s="5" customFormat="1" x14ac:dyDescent="0.25">
      <c r="A2252" s="145"/>
      <c r="B2252" s="145"/>
      <c r="C2252" s="145"/>
      <c r="D2252" s="145"/>
      <c r="E2252" s="145"/>
      <c r="F2252" s="145"/>
      <c r="G2252" s="145"/>
      <c r="H2252" s="145"/>
      <c r="I2252" s="145"/>
      <c r="J2252" s="145"/>
      <c r="K2252" s="145"/>
      <c r="L2252" s="145"/>
      <c r="M2252" s="145"/>
      <c r="N2252" s="145"/>
      <c r="O2252" s="145"/>
      <c r="P2252" s="145"/>
      <c r="Q2252" s="145"/>
      <c r="R2252" s="145"/>
      <c r="S2252" s="145"/>
      <c r="T2252" s="145"/>
      <c r="U2252" s="145"/>
      <c r="V2252" s="145"/>
      <c r="W2252" s="145"/>
      <c r="X2252" s="145"/>
      <c r="Y2252" s="145"/>
      <c r="Z2252" s="145"/>
      <c r="AA2252" s="145"/>
      <c r="AB2252" s="145"/>
      <c r="AC2252" s="169"/>
      <c r="AD2252" s="169"/>
      <c r="AE2252" s="169"/>
      <c r="AF2252" s="169"/>
      <c r="AG2252" s="169"/>
      <c r="AH2252" s="170"/>
      <c r="AI2252" s="145"/>
      <c r="AJ2252" s="145"/>
      <c r="AK2252" s="145"/>
      <c r="AL2252" s="145"/>
      <c r="AY2252" s="171"/>
      <c r="AZ2252" s="167"/>
      <c r="BA2252" s="172"/>
      <c r="BG2252" s="171"/>
      <c r="BH2252" s="167"/>
      <c r="BI2252" s="172"/>
      <c r="CG2252" s="430"/>
      <c r="CH2252" s="430"/>
      <c r="CL2252" s="147"/>
    </row>
    <row r="2253" spans="1:90" s="5" customFormat="1" x14ac:dyDescent="0.25">
      <c r="A2253" s="145"/>
      <c r="B2253" s="145"/>
      <c r="C2253" s="145"/>
      <c r="D2253" s="145"/>
      <c r="E2253" s="145"/>
      <c r="F2253" s="145"/>
      <c r="G2253" s="145"/>
      <c r="H2253" s="145"/>
      <c r="I2253" s="145"/>
      <c r="J2253" s="145"/>
      <c r="K2253" s="145"/>
      <c r="L2253" s="145"/>
      <c r="M2253" s="145"/>
      <c r="N2253" s="145"/>
      <c r="O2253" s="145"/>
      <c r="P2253" s="145"/>
      <c r="Q2253" s="145"/>
      <c r="R2253" s="145"/>
      <c r="S2253" s="145"/>
      <c r="T2253" s="145"/>
      <c r="U2253" s="145"/>
      <c r="V2253" s="145"/>
      <c r="W2253" s="145"/>
      <c r="X2253" s="145"/>
      <c r="Y2253" s="145"/>
      <c r="Z2253" s="145"/>
      <c r="AA2253" s="145"/>
      <c r="AB2253" s="145"/>
      <c r="AC2253" s="169"/>
      <c r="AD2253" s="169"/>
      <c r="AE2253" s="169"/>
      <c r="AF2253" s="169"/>
      <c r="AG2253" s="169"/>
      <c r="AH2253" s="170"/>
      <c r="AI2253" s="145"/>
      <c r="AJ2253" s="145"/>
      <c r="AK2253" s="145"/>
      <c r="AL2253" s="145"/>
      <c r="AY2253" s="171"/>
      <c r="AZ2253" s="167"/>
      <c r="BA2253" s="172"/>
      <c r="BG2253" s="171"/>
      <c r="BH2253" s="167"/>
      <c r="BI2253" s="172"/>
      <c r="CG2253" s="430"/>
      <c r="CH2253" s="430"/>
      <c r="CL2253" s="147"/>
    </row>
    <row r="2254" spans="1:90" s="5" customFormat="1" x14ac:dyDescent="0.25">
      <c r="A2254" s="145"/>
      <c r="B2254" s="145"/>
      <c r="C2254" s="145"/>
      <c r="D2254" s="145"/>
      <c r="E2254" s="145"/>
      <c r="F2254" s="145"/>
      <c r="G2254" s="145"/>
      <c r="H2254" s="145"/>
      <c r="I2254" s="145"/>
      <c r="J2254" s="145"/>
      <c r="K2254" s="145"/>
      <c r="L2254" s="145"/>
      <c r="M2254" s="145"/>
      <c r="N2254" s="145"/>
      <c r="O2254" s="145"/>
      <c r="P2254" s="145"/>
      <c r="Q2254" s="145"/>
      <c r="R2254" s="145"/>
      <c r="S2254" s="145"/>
      <c r="T2254" s="145"/>
      <c r="U2254" s="145"/>
      <c r="V2254" s="145"/>
      <c r="W2254" s="145"/>
      <c r="X2254" s="145"/>
      <c r="Y2254" s="145"/>
      <c r="Z2254" s="145"/>
      <c r="AA2254" s="145"/>
      <c r="AB2254" s="145"/>
      <c r="AC2254" s="169"/>
      <c r="AD2254" s="169"/>
      <c r="AE2254" s="169"/>
      <c r="AF2254" s="169"/>
      <c r="AG2254" s="169"/>
      <c r="AH2254" s="170"/>
      <c r="AI2254" s="145"/>
      <c r="AJ2254" s="145"/>
      <c r="AK2254" s="145"/>
      <c r="AL2254" s="145"/>
      <c r="AY2254" s="171"/>
      <c r="AZ2254" s="167"/>
      <c r="BA2254" s="172"/>
      <c r="BG2254" s="171"/>
      <c r="BH2254" s="167"/>
      <c r="BI2254" s="172"/>
      <c r="CG2254" s="430"/>
      <c r="CH2254" s="430"/>
      <c r="CL2254" s="147"/>
    </row>
    <row r="2255" spans="1:90" s="5" customFormat="1" x14ac:dyDescent="0.25">
      <c r="A2255" s="145"/>
      <c r="B2255" s="145"/>
      <c r="C2255" s="145"/>
      <c r="D2255" s="145"/>
      <c r="E2255" s="145"/>
      <c r="F2255" s="145"/>
      <c r="G2255" s="145"/>
      <c r="H2255" s="145"/>
      <c r="I2255" s="145"/>
      <c r="J2255" s="145"/>
      <c r="K2255" s="145"/>
      <c r="L2255" s="145"/>
      <c r="M2255" s="145"/>
      <c r="N2255" s="145"/>
      <c r="O2255" s="145"/>
      <c r="P2255" s="145"/>
      <c r="Q2255" s="145"/>
      <c r="R2255" s="145"/>
      <c r="S2255" s="145"/>
      <c r="T2255" s="145"/>
      <c r="U2255" s="145"/>
      <c r="V2255" s="145"/>
      <c r="W2255" s="145"/>
      <c r="X2255" s="145"/>
      <c r="Y2255" s="145"/>
      <c r="Z2255" s="145"/>
      <c r="AA2255" s="145"/>
      <c r="AB2255" s="145"/>
      <c r="AC2255" s="169"/>
      <c r="AD2255" s="169"/>
      <c r="AE2255" s="169"/>
      <c r="AF2255" s="169"/>
      <c r="AG2255" s="169"/>
      <c r="AH2255" s="170"/>
      <c r="AI2255" s="145"/>
      <c r="AJ2255" s="145"/>
      <c r="AK2255" s="145"/>
      <c r="AL2255" s="145"/>
      <c r="AY2255" s="171"/>
      <c r="AZ2255" s="167"/>
      <c r="BA2255" s="172"/>
      <c r="BG2255" s="171"/>
      <c r="BH2255" s="167"/>
      <c r="BI2255" s="172"/>
      <c r="CG2255" s="430"/>
      <c r="CH2255" s="430"/>
      <c r="CL2255" s="147"/>
    </row>
    <row r="2256" spans="1:90" s="5" customFormat="1" x14ac:dyDescent="0.25">
      <c r="A2256" s="145"/>
      <c r="B2256" s="145"/>
      <c r="C2256" s="145"/>
      <c r="D2256" s="145"/>
      <c r="E2256" s="145"/>
      <c r="F2256" s="145"/>
      <c r="G2256" s="145"/>
      <c r="H2256" s="145"/>
      <c r="I2256" s="145"/>
      <c r="J2256" s="145"/>
      <c r="K2256" s="145"/>
      <c r="L2256" s="145"/>
      <c r="M2256" s="145"/>
      <c r="N2256" s="145"/>
      <c r="O2256" s="145"/>
      <c r="P2256" s="145"/>
      <c r="Q2256" s="145"/>
      <c r="R2256" s="145"/>
      <c r="S2256" s="145"/>
      <c r="T2256" s="145"/>
      <c r="U2256" s="145"/>
      <c r="V2256" s="145"/>
      <c r="W2256" s="145"/>
      <c r="X2256" s="145"/>
      <c r="Y2256" s="145"/>
      <c r="Z2256" s="145"/>
      <c r="AA2256" s="145"/>
      <c r="AB2256" s="145"/>
      <c r="AC2256" s="169"/>
      <c r="AD2256" s="169"/>
      <c r="AE2256" s="169"/>
      <c r="AF2256" s="169"/>
      <c r="AG2256" s="169"/>
      <c r="AH2256" s="170"/>
      <c r="AI2256" s="145"/>
      <c r="AJ2256" s="145"/>
      <c r="AK2256" s="145"/>
      <c r="AL2256" s="145"/>
      <c r="AY2256" s="171"/>
      <c r="AZ2256" s="167"/>
      <c r="BA2256" s="172"/>
      <c r="BG2256" s="171"/>
      <c r="BH2256" s="167"/>
      <c r="BI2256" s="172"/>
      <c r="CG2256" s="430"/>
      <c r="CH2256" s="430"/>
      <c r="CL2256" s="147"/>
    </row>
    <row r="2257" spans="1:90" s="5" customFormat="1" x14ac:dyDescent="0.25">
      <c r="A2257" s="145"/>
      <c r="B2257" s="145"/>
      <c r="C2257" s="145"/>
      <c r="D2257" s="145"/>
      <c r="E2257" s="145"/>
      <c r="F2257" s="145"/>
      <c r="G2257" s="145"/>
      <c r="H2257" s="145"/>
      <c r="I2257" s="145"/>
      <c r="J2257" s="145"/>
      <c r="K2257" s="145"/>
      <c r="L2257" s="145"/>
      <c r="M2257" s="145"/>
      <c r="N2257" s="145"/>
      <c r="O2257" s="145"/>
      <c r="P2257" s="145"/>
      <c r="Q2257" s="145"/>
      <c r="R2257" s="145"/>
      <c r="S2257" s="145"/>
      <c r="T2257" s="145"/>
      <c r="U2257" s="145"/>
      <c r="V2257" s="145"/>
      <c r="W2257" s="145"/>
      <c r="X2257" s="145"/>
      <c r="Y2257" s="145"/>
      <c r="Z2257" s="145"/>
      <c r="AA2257" s="145"/>
      <c r="AB2257" s="145"/>
      <c r="AC2257" s="169"/>
      <c r="AD2257" s="169"/>
      <c r="AE2257" s="169"/>
      <c r="AF2257" s="169"/>
      <c r="AG2257" s="169"/>
      <c r="AH2257" s="170"/>
      <c r="AI2257" s="145"/>
      <c r="AJ2257" s="145"/>
      <c r="AK2257" s="145"/>
      <c r="AL2257" s="145"/>
      <c r="AY2257" s="171"/>
      <c r="AZ2257" s="167"/>
      <c r="BA2257" s="172"/>
      <c r="BG2257" s="171"/>
      <c r="BH2257" s="167"/>
      <c r="BI2257" s="172"/>
      <c r="CG2257" s="430"/>
      <c r="CH2257" s="430"/>
      <c r="CL2257" s="147"/>
    </row>
    <row r="2258" spans="1:90" s="5" customFormat="1" x14ac:dyDescent="0.25">
      <c r="A2258" s="145"/>
      <c r="B2258" s="145"/>
      <c r="C2258" s="145"/>
      <c r="D2258" s="145"/>
      <c r="E2258" s="145"/>
      <c r="F2258" s="145"/>
      <c r="G2258" s="145"/>
      <c r="H2258" s="145"/>
      <c r="I2258" s="145"/>
      <c r="J2258" s="145"/>
      <c r="K2258" s="145"/>
      <c r="L2258" s="145"/>
      <c r="M2258" s="145"/>
      <c r="N2258" s="145"/>
      <c r="O2258" s="145"/>
      <c r="P2258" s="145"/>
      <c r="Q2258" s="145"/>
      <c r="R2258" s="145"/>
      <c r="S2258" s="145"/>
      <c r="T2258" s="145"/>
      <c r="U2258" s="145"/>
      <c r="V2258" s="145"/>
      <c r="W2258" s="145"/>
      <c r="X2258" s="145"/>
      <c r="Y2258" s="145"/>
      <c r="Z2258" s="145"/>
      <c r="AA2258" s="145"/>
      <c r="AB2258" s="145"/>
      <c r="AC2258" s="169"/>
      <c r="AD2258" s="169"/>
      <c r="AE2258" s="169"/>
      <c r="AF2258" s="169"/>
      <c r="AG2258" s="169"/>
      <c r="AH2258" s="170"/>
      <c r="AI2258" s="145"/>
      <c r="AJ2258" s="145"/>
      <c r="AK2258" s="145"/>
      <c r="AL2258" s="145"/>
      <c r="AY2258" s="171"/>
      <c r="AZ2258" s="167"/>
      <c r="BA2258" s="172"/>
      <c r="BG2258" s="171"/>
      <c r="BH2258" s="167"/>
      <c r="BI2258" s="172"/>
      <c r="CG2258" s="430"/>
      <c r="CH2258" s="430"/>
      <c r="CL2258" s="147"/>
    </row>
    <row r="2259" spans="1:90" s="5" customFormat="1" x14ac:dyDescent="0.25">
      <c r="A2259" s="145"/>
      <c r="B2259" s="145"/>
      <c r="C2259" s="145"/>
      <c r="D2259" s="145"/>
      <c r="E2259" s="145"/>
      <c r="F2259" s="145"/>
      <c r="G2259" s="145"/>
      <c r="H2259" s="145"/>
      <c r="I2259" s="145"/>
      <c r="J2259" s="145"/>
      <c r="K2259" s="145"/>
      <c r="L2259" s="145"/>
      <c r="M2259" s="145"/>
      <c r="N2259" s="145"/>
      <c r="O2259" s="145"/>
      <c r="P2259" s="145"/>
      <c r="Q2259" s="145"/>
      <c r="R2259" s="145"/>
      <c r="S2259" s="145"/>
      <c r="T2259" s="145"/>
      <c r="U2259" s="145"/>
      <c r="V2259" s="145"/>
      <c r="W2259" s="145"/>
      <c r="X2259" s="145"/>
      <c r="Y2259" s="145"/>
      <c r="Z2259" s="145"/>
      <c r="AA2259" s="145"/>
      <c r="AB2259" s="145"/>
      <c r="AC2259" s="169"/>
      <c r="AD2259" s="169"/>
      <c r="AE2259" s="169"/>
      <c r="AF2259" s="169"/>
      <c r="AG2259" s="169"/>
      <c r="AH2259" s="170"/>
      <c r="AI2259" s="145"/>
      <c r="AJ2259" s="145"/>
      <c r="AK2259" s="145"/>
      <c r="AL2259" s="145"/>
      <c r="AY2259" s="171"/>
      <c r="AZ2259" s="167"/>
      <c r="BA2259" s="172"/>
      <c r="BG2259" s="171"/>
      <c r="BH2259" s="167"/>
      <c r="BI2259" s="172"/>
      <c r="CG2259" s="430"/>
      <c r="CH2259" s="430"/>
      <c r="CL2259" s="147"/>
    </row>
    <row r="2260" spans="1:90" s="5" customFormat="1" x14ac:dyDescent="0.25">
      <c r="A2260" s="145"/>
      <c r="B2260" s="145"/>
      <c r="C2260" s="145"/>
      <c r="D2260" s="145"/>
      <c r="E2260" s="145"/>
      <c r="F2260" s="145"/>
      <c r="G2260" s="145"/>
      <c r="H2260" s="145"/>
      <c r="I2260" s="145"/>
      <c r="J2260" s="145"/>
      <c r="K2260" s="145"/>
      <c r="L2260" s="145"/>
      <c r="M2260" s="145"/>
      <c r="N2260" s="145"/>
      <c r="O2260" s="145"/>
      <c r="P2260" s="145"/>
      <c r="Q2260" s="145"/>
      <c r="R2260" s="145"/>
      <c r="S2260" s="145"/>
      <c r="T2260" s="145"/>
      <c r="U2260" s="145"/>
      <c r="V2260" s="145"/>
      <c r="W2260" s="145"/>
      <c r="X2260" s="145"/>
      <c r="Y2260" s="145"/>
      <c r="Z2260" s="145"/>
      <c r="AA2260" s="145"/>
      <c r="AB2260" s="145"/>
      <c r="AC2260" s="169"/>
      <c r="AD2260" s="169"/>
      <c r="AE2260" s="169"/>
      <c r="AF2260" s="169"/>
      <c r="AG2260" s="169"/>
      <c r="AH2260" s="170"/>
      <c r="AI2260" s="145"/>
      <c r="AJ2260" s="145"/>
      <c r="AK2260" s="145"/>
      <c r="AL2260" s="145"/>
      <c r="AY2260" s="171"/>
      <c r="AZ2260" s="167"/>
      <c r="BA2260" s="172"/>
      <c r="BG2260" s="171"/>
      <c r="BH2260" s="167"/>
      <c r="BI2260" s="172"/>
      <c r="CG2260" s="430"/>
      <c r="CH2260" s="430"/>
      <c r="CL2260" s="147"/>
    </row>
    <row r="2261" spans="1:90" s="5" customFormat="1" x14ac:dyDescent="0.25">
      <c r="A2261" s="145"/>
      <c r="B2261" s="145"/>
      <c r="C2261" s="145"/>
      <c r="D2261" s="145"/>
      <c r="E2261" s="145"/>
      <c r="F2261" s="145"/>
      <c r="G2261" s="145"/>
      <c r="H2261" s="145"/>
      <c r="I2261" s="145"/>
      <c r="J2261" s="145"/>
      <c r="K2261" s="145"/>
      <c r="L2261" s="145"/>
      <c r="M2261" s="145"/>
      <c r="N2261" s="145"/>
      <c r="O2261" s="145"/>
      <c r="P2261" s="145"/>
      <c r="Q2261" s="145"/>
      <c r="R2261" s="145"/>
      <c r="S2261" s="145"/>
      <c r="T2261" s="145"/>
      <c r="U2261" s="145"/>
      <c r="V2261" s="145"/>
      <c r="W2261" s="145"/>
      <c r="X2261" s="145"/>
      <c r="Y2261" s="145"/>
      <c r="Z2261" s="145"/>
      <c r="AA2261" s="145"/>
      <c r="AB2261" s="145"/>
      <c r="AC2261" s="169"/>
      <c r="AD2261" s="169"/>
      <c r="AE2261" s="169"/>
      <c r="AF2261" s="169"/>
      <c r="AG2261" s="169"/>
      <c r="AH2261" s="170"/>
      <c r="AI2261" s="145"/>
      <c r="AJ2261" s="145"/>
      <c r="AK2261" s="145"/>
      <c r="AL2261" s="145"/>
      <c r="AY2261" s="171"/>
      <c r="AZ2261" s="167"/>
      <c r="BA2261" s="172"/>
      <c r="BG2261" s="171"/>
      <c r="BH2261" s="167"/>
      <c r="BI2261" s="172"/>
      <c r="CG2261" s="430"/>
      <c r="CH2261" s="430"/>
      <c r="CL2261" s="147"/>
    </row>
    <row r="2262" spans="1:90" s="5" customFormat="1" x14ac:dyDescent="0.25">
      <c r="A2262" s="145"/>
      <c r="B2262" s="145"/>
      <c r="C2262" s="145"/>
      <c r="D2262" s="145"/>
      <c r="E2262" s="145"/>
      <c r="F2262" s="145"/>
      <c r="G2262" s="145"/>
      <c r="H2262" s="145"/>
      <c r="I2262" s="145"/>
      <c r="J2262" s="145"/>
      <c r="K2262" s="145"/>
      <c r="L2262" s="145"/>
      <c r="M2262" s="145"/>
      <c r="N2262" s="145"/>
      <c r="O2262" s="145"/>
      <c r="P2262" s="145"/>
      <c r="Q2262" s="145"/>
      <c r="R2262" s="145"/>
      <c r="S2262" s="145"/>
      <c r="T2262" s="145"/>
      <c r="U2262" s="145"/>
      <c r="V2262" s="145"/>
      <c r="W2262" s="145"/>
      <c r="X2262" s="145"/>
      <c r="Y2262" s="145"/>
      <c r="Z2262" s="145"/>
      <c r="AA2262" s="145"/>
      <c r="AB2262" s="145"/>
      <c r="AC2262" s="169"/>
      <c r="AD2262" s="169"/>
      <c r="AE2262" s="169"/>
      <c r="AF2262" s="169"/>
      <c r="AG2262" s="169"/>
      <c r="AH2262" s="170"/>
      <c r="AI2262" s="145"/>
      <c r="AJ2262" s="145"/>
      <c r="AK2262" s="145"/>
      <c r="AL2262" s="145"/>
      <c r="AY2262" s="171"/>
      <c r="AZ2262" s="167"/>
      <c r="BA2262" s="172"/>
      <c r="BG2262" s="171"/>
      <c r="BH2262" s="167"/>
      <c r="BI2262" s="172"/>
      <c r="CG2262" s="430"/>
      <c r="CH2262" s="430"/>
      <c r="CL2262" s="147"/>
    </row>
    <row r="2263" spans="1:90" s="5" customFormat="1" x14ac:dyDescent="0.25">
      <c r="A2263" s="145"/>
      <c r="B2263" s="145"/>
      <c r="C2263" s="145"/>
      <c r="D2263" s="145"/>
      <c r="E2263" s="145"/>
      <c r="F2263" s="145"/>
      <c r="G2263" s="145"/>
      <c r="H2263" s="145"/>
      <c r="I2263" s="145"/>
      <c r="J2263" s="145"/>
      <c r="K2263" s="145"/>
      <c r="L2263" s="145"/>
      <c r="M2263" s="145"/>
      <c r="N2263" s="145"/>
      <c r="O2263" s="145"/>
      <c r="P2263" s="145"/>
      <c r="Q2263" s="145"/>
      <c r="R2263" s="145"/>
      <c r="S2263" s="145"/>
      <c r="T2263" s="145"/>
      <c r="U2263" s="145"/>
      <c r="V2263" s="145"/>
      <c r="W2263" s="145"/>
      <c r="X2263" s="145"/>
      <c r="Y2263" s="145"/>
      <c r="Z2263" s="145"/>
      <c r="AA2263" s="145"/>
      <c r="AB2263" s="145"/>
      <c r="AC2263" s="169"/>
      <c r="AD2263" s="169"/>
      <c r="AE2263" s="169"/>
      <c r="AF2263" s="169"/>
      <c r="AG2263" s="169"/>
      <c r="AH2263" s="170"/>
      <c r="AI2263" s="145"/>
      <c r="AJ2263" s="145"/>
      <c r="AK2263" s="145"/>
      <c r="AL2263" s="145"/>
      <c r="AY2263" s="171"/>
      <c r="AZ2263" s="167"/>
      <c r="BA2263" s="172"/>
      <c r="BG2263" s="171"/>
      <c r="BH2263" s="167"/>
      <c r="BI2263" s="172"/>
      <c r="CG2263" s="430"/>
      <c r="CH2263" s="430"/>
      <c r="CL2263" s="147"/>
    </row>
    <row r="2264" spans="1:90" s="5" customFormat="1" x14ac:dyDescent="0.25">
      <c r="A2264" s="145"/>
      <c r="B2264" s="145"/>
      <c r="C2264" s="145"/>
      <c r="D2264" s="145"/>
      <c r="E2264" s="145"/>
      <c r="F2264" s="145"/>
      <c r="G2264" s="145"/>
      <c r="H2264" s="145"/>
      <c r="I2264" s="145"/>
      <c r="J2264" s="145"/>
      <c r="K2264" s="145"/>
      <c r="L2264" s="145"/>
      <c r="M2264" s="145"/>
      <c r="N2264" s="145"/>
      <c r="O2264" s="145"/>
      <c r="P2264" s="145"/>
      <c r="Q2264" s="145"/>
      <c r="R2264" s="145"/>
      <c r="S2264" s="145"/>
      <c r="T2264" s="145"/>
      <c r="U2264" s="145"/>
      <c r="V2264" s="145"/>
      <c r="W2264" s="145"/>
      <c r="X2264" s="145"/>
      <c r="Y2264" s="145"/>
      <c r="Z2264" s="145"/>
      <c r="AA2264" s="145"/>
      <c r="AB2264" s="145"/>
      <c r="AC2264" s="169"/>
      <c r="AD2264" s="169"/>
      <c r="AE2264" s="169"/>
      <c r="AF2264" s="169"/>
      <c r="AG2264" s="169"/>
      <c r="AH2264" s="170"/>
      <c r="AI2264" s="145"/>
      <c r="AJ2264" s="145"/>
      <c r="AK2264" s="145"/>
      <c r="AL2264" s="145"/>
      <c r="AY2264" s="171"/>
      <c r="AZ2264" s="167"/>
      <c r="BA2264" s="172"/>
      <c r="BG2264" s="171"/>
      <c r="BH2264" s="167"/>
      <c r="BI2264" s="172"/>
      <c r="CG2264" s="430"/>
      <c r="CH2264" s="430"/>
      <c r="CL2264" s="147"/>
    </row>
    <row r="2265" spans="1:90" s="5" customFormat="1" x14ac:dyDescent="0.25">
      <c r="A2265" s="145"/>
      <c r="B2265" s="145"/>
      <c r="C2265" s="145"/>
      <c r="D2265" s="145"/>
      <c r="E2265" s="145"/>
      <c r="F2265" s="145"/>
      <c r="G2265" s="145"/>
      <c r="H2265" s="145"/>
      <c r="I2265" s="145"/>
      <c r="J2265" s="145"/>
      <c r="K2265" s="145"/>
      <c r="L2265" s="145"/>
      <c r="M2265" s="145"/>
      <c r="N2265" s="145"/>
      <c r="O2265" s="145"/>
      <c r="P2265" s="145"/>
      <c r="Q2265" s="145"/>
      <c r="R2265" s="145"/>
      <c r="S2265" s="145"/>
      <c r="T2265" s="145"/>
      <c r="U2265" s="145"/>
      <c r="V2265" s="145"/>
      <c r="W2265" s="145"/>
      <c r="X2265" s="145"/>
      <c r="Y2265" s="145"/>
      <c r="Z2265" s="145"/>
      <c r="AA2265" s="145"/>
      <c r="AB2265" s="145"/>
      <c r="AC2265" s="169"/>
      <c r="AD2265" s="169"/>
      <c r="AE2265" s="169"/>
      <c r="AF2265" s="169"/>
      <c r="AG2265" s="169"/>
      <c r="AH2265" s="170"/>
      <c r="AI2265" s="145"/>
      <c r="AJ2265" s="145"/>
      <c r="AK2265" s="145"/>
      <c r="AL2265" s="145"/>
      <c r="AY2265" s="171"/>
      <c r="AZ2265" s="167"/>
      <c r="BA2265" s="172"/>
      <c r="BG2265" s="171"/>
      <c r="BH2265" s="167"/>
      <c r="BI2265" s="172"/>
      <c r="CG2265" s="430"/>
      <c r="CH2265" s="430"/>
      <c r="CL2265" s="147"/>
    </row>
    <row r="2266" spans="1:90" s="5" customFormat="1" x14ac:dyDescent="0.25">
      <c r="A2266" s="145"/>
      <c r="B2266" s="145"/>
      <c r="C2266" s="145"/>
      <c r="D2266" s="145"/>
      <c r="E2266" s="145"/>
      <c r="F2266" s="145"/>
      <c r="G2266" s="145"/>
      <c r="H2266" s="145"/>
      <c r="I2266" s="145"/>
      <c r="J2266" s="145"/>
      <c r="K2266" s="145"/>
      <c r="L2266" s="145"/>
      <c r="M2266" s="145"/>
      <c r="N2266" s="145"/>
      <c r="O2266" s="145"/>
      <c r="P2266" s="145"/>
      <c r="Q2266" s="145"/>
      <c r="R2266" s="145"/>
      <c r="S2266" s="145"/>
      <c r="T2266" s="145"/>
      <c r="U2266" s="145"/>
      <c r="V2266" s="145"/>
      <c r="W2266" s="145"/>
      <c r="X2266" s="145"/>
      <c r="Y2266" s="145"/>
      <c r="Z2266" s="145"/>
      <c r="AA2266" s="145"/>
      <c r="AB2266" s="145"/>
      <c r="AC2266" s="169"/>
      <c r="AD2266" s="169"/>
      <c r="AE2266" s="169"/>
      <c r="AF2266" s="169"/>
      <c r="AG2266" s="169"/>
      <c r="AH2266" s="170"/>
      <c r="AI2266" s="145"/>
      <c r="AJ2266" s="145"/>
      <c r="AK2266" s="145"/>
      <c r="AL2266" s="145"/>
      <c r="AY2266" s="171"/>
      <c r="AZ2266" s="167"/>
      <c r="BA2266" s="172"/>
      <c r="BG2266" s="171"/>
      <c r="BH2266" s="167"/>
      <c r="BI2266" s="172"/>
      <c r="CG2266" s="430"/>
      <c r="CH2266" s="430"/>
      <c r="CL2266" s="147"/>
    </row>
    <row r="2267" spans="1:90" s="5" customFormat="1" x14ac:dyDescent="0.25">
      <c r="A2267" s="145"/>
      <c r="B2267" s="145"/>
      <c r="C2267" s="145"/>
      <c r="D2267" s="145"/>
      <c r="E2267" s="145"/>
      <c r="F2267" s="145"/>
      <c r="G2267" s="145"/>
      <c r="H2267" s="145"/>
      <c r="I2267" s="145"/>
      <c r="J2267" s="145"/>
      <c r="K2267" s="145"/>
      <c r="L2267" s="145"/>
      <c r="M2267" s="145"/>
      <c r="N2267" s="145"/>
      <c r="O2267" s="145"/>
      <c r="P2267" s="145"/>
      <c r="Q2267" s="145"/>
      <c r="R2267" s="145"/>
      <c r="S2267" s="145"/>
      <c r="T2267" s="145"/>
      <c r="U2267" s="145"/>
      <c r="V2267" s="145"/>
      <c r="W2267" s="145"/>
      <c r="X2267" s="145"/>
      <c r="Y2267" s="145"/>
      <c r="Z2267" s="145"/>
      <c r="AA2267" s="145"/>
      <c r="AB2267" s="145"/>
      <c r="AC2267" s="169"/>
      <c r="AD2267" s="169"/>
      <c r="AE2267" s="169"/>
      <c r="AF2267" s="169"/>
      <c r="AG2267" s="169"/>
      <c r="AH2267" s="170"/>
      <c r="AI2267" s="145"/>
      <c r="AJ2267" s="145"/>
      <c r="AK2267" s="145"/>
      <c r="AL2267" s="145"/>
      <c r="AY2267" s="171"/>
      <c r="AZ2267" s="167"/>
      <c r="BA2267" s="172"/>
      <c r="BG2267" s="171"/>
      <c r="BH2267" s="167"/>
      <c r="BI2267" s="172"/>
      <c r="CG2267" s="430"/>
      <c r="CH2267" s="430"/>
      <c r="CL2267" s="147"/>
    </row>
    <row r="2268" spans="1:90" s="5" customFormat="1" x14ac:dyDescent="0.25">
      <c r="A2268" s="145"/>
      <c r="B2268" s="145"/>
      <c r="C2268" s="145"/>
      <c r="D2268" s="145"/>
      <c r="E2268" s="145"/>
      <c r="F2268" s="145"/>
      <c r="G2268" s="145"/>
      <c r="H2268" s="145"/>
      <c r="I2268" s="145"/>
      <c r="J2268" s="145"/>
      <c r="K2268" s="145"/>
      <c r="L2268" s="145"/>
      <c r="M2268" s="145"/>
      <c r="N2268" s="145"/>
      <c r="O2268" s="145"/>
      <c r="P2268" s="145"/>
      <c r="Q2268" s="145"/>
      <c r="R2268" s="145"/>
      <c r="S2268" s="145"/>
      <c r="T2268" s="145"/>
      <c r="U2268" s="145"/>
      <c r="V2268" s="145"/>
      <c r="W2268" s="145"/>
      <c r="X2268" s="145"/>
      <c r="Y2268" s="145"/>
      <c r="Z2268" s="145"/>
      <c r="AA2268" s="145"/>
      <c r="AB2268" s="145"/>
      <c r="AC2268" s="169"/>
      <c r="AD2268" s="169"/>
      <c r="AE2268" s="169"/>
      <c r="AF2268" s="169"/>
      <c r="AG2268" s="169"/>
      <c r="AH2268" s="170"/>
      <c r="AI2268" s="145"/>
      <c r="AJ2268" s="145"/>
      <c r="AK2268" s="145"/>
      <c r="AL2268" s="145"/>
      <c r="AY2268" s="171"/>
      <c r="AZ2268" s="167"/>
      <c r="BA2268" s="172"/>
      <c r="BG2268" s="171"/>
      <c r="BH2268" s="167"/>
      <c r="BI2268" s="172"/>
      <c r="CG2268" s="430"/>
      <c r="CH2268" s="430"/>
      <c r="CL2268" s="147"/>
    </row>
    <row r="2269" spans="1:90" s="5" customFormat="1" x14ac:dyDescent="0.25">
      <c r="A2269" s="145"/>
      <c r="B2269" s="145"/>
      <c r="C2269" s="145"/>
      <c r="D2269" s="145"/>
      <c r="E2269" s="145"/>
      <c r="F2269" s="145"/>
      <c r="G2269" s="145"/>
      <c r="H2269" s="145"/>
      <c r="I2269" s="145"/>
      <c r="J2269" s="145"/>
      <c r="K2269" s="145"/>
      <c r="L2269" s="145"/>
      <c r="M2269" s="145"/>
      <c r="N2269" s="145"/>
      <c r="O2269" s="145"/>
      <c r="P2269" s="145"/>
      <c r="Q2269" s="145"/>
      <c r="R2269" s="145"/>
      <c r="S2269" s="145"/>
      <c r="T2269" s="145"/>
      <c r="U2269" s="145"/>
      <c r="V2269" s="145"/>
      <c r="W2269" s="145"/>
      <c r="X2269" s="145"/>
      <c r="Y2269" s="145"/>
      <c r="Z2269" s="145"/>
      <c r="AA2269" s="145"/>
      <c r="AB2269" s="145"/>
      <c r="AC2269" s="169"/>
      <c r="AD2269" s="169"/>
      <c r="AE2269" s="169"/>
      <c r="AF2269" s="169"/>
      <c r="AG2269" s="169"/>
      <c r="AH2269" s="170"/>
      <c r="AI2269" s="145"/>
      <c r="AJ2269" s="145"/>
      <c r="AK2269" s="145"/>
      <c r="AL2269" s="145"/>
      <c r="AY2269" s="171"/>
      <c r="AZ2269" s="167"/>
      <c r="BA2269" s="172"/>
      <c r="BG2269" s="171"/>
      <c r="BH2269" s="167"/>
      <c r="BI2269" s="172"/>
      <c r="CG2269" s="430"/>
      <c r="CH2269" s="430"/>
      <c r="CL2269" s="147"/>
    </row>
    <row r="2270" spans="1:90" s="5" customFormat="1" x14ac:dyDescent="0.25">
      <c r="A2270" s="145"/>
      <c r="B2270" s="145"/>
      <c r="C2270" s="145"/>
      <c r="D2270" s="145"/>
      <c r="E2270" s="145"/>
      <c r="F2270" s="145"/>
      <c r="G2270" s="145"/>
      <c r="H2270" s="145"/>
      <c r="I2270" s="145"/>
      <c r="J2270" s="145"/>
      <c r="K2270" s="145"/>
      <c r="L2270" s="145"/>
      <c r="M2270" s="145"/>
      <c r="N2270" s="145"/>
      <c r="O2270" s="145"/>
      <c r="P2270" s="145"/>
      <c r="Q2270" s="145"/>
      <c r="R2270" s="145"/>
      <c r="S2270" s="145"/>
      <c r="T2270" s="145"/>
      <c r="U2270" s="145"/>
      <c r="V2270" s="145"/>
      <c r="W2270" s="145"/>
      <c r="X2270" s="145"/>
      <c r="Y2270" s="145"/>
      <c r="Z2270" s="145"/>
      <c r="AA2270" s="145"/>
      <c r="AB2270" s="145"/>
      <c r="AC2270" s="169"/>
      <c r="AD2270" s="169"/>
      <c r="AE2270" s="169"/>
      <c r="AF2270" s="169"/>
      <c r="AG2270" s="169"/>
      <c r="AH2270" s="170"/>
      <c r="AI2270" s="145"/>
      <c r="AJ2270" s="145"/>
      <c r="AK2270" s="145"/>
      <c r="AL2270" s="145"/>
      <c r="AY2270" s="171"/>
      <c r="AZ2270" s="167"/>
      <c r="BA2270" s="172"/>
      <c r="BG2270" s="171"/>
      <c r="BH2270" s="167"/>
      <c r="BI2270" s="172"/>
      <c r="CG2270" s="430"/>
      <c r="CH2270" s="430"/>
      <c r="CL2270" s="147"/>
    </row>
    <row r="2271" spans="1:90" s="5" customFormat="1" x14ac:dyDescent="0.25">
      <c r="A2271" s="145"/>
      <c r="B2271" s="145"/>
      <c r="C2271" s="145"/>
      <c r="D2271" s="145"/>
      <c r="E2271" s="145"/>
      <c r="F2271" s="145"/>
      <c r="G2271" s="145"/>
      <c r="H2271" s="145"/>
      <c r="I2271" s="145"/>
      <c r="J2271" s="145"/>
      <c r="K2271" s="145"/>
      <c r="L2271" s="145"/>
      <c r="M2271" s="145"/>
      <c r="N2271" s="145"/>
      <c r="O2271" s="145"/>
      <c r="P2271" s="145"/>
      <c r="Q2271" s="145"/>
      <c r="R2271" s="145"/>
      <c r="S2271" s="145"/>
      <c r="T2271" s="145"/>
      <c r="U2271" s="145"/>
      <c r="V2271" s="145"/>
      <c r="W2271" s="145"/>
      <c r="X2271" s="145"/>
      <c r="Y2271" s="145"/>
      <c r="Z2271" s="145"/>
      <c r="AA2271" s="145"/>
      <c r="AB2271" s="145"/>
      <c r="AC2271" s="169"/>
      <c r="AD2271" s="169"/>
      <c r="AE2271" s="169"/>
      <c r="AF2271" s="169"/>
      <c r="AG2271" s="169"/>
      <c r="AH2271" s="170"/>
      <c r="AI2271" s="145"/>
      <c r="AJ2271" s="145"/>
      <c r="AK2271" s="145"/>
      <c r="AL2271" s="145"/>
      <c r="AY2271" s="171"/>
      <c r="AZ2271" s="167"/>
      <c r="BA2271" s="172"/>
      <c r="BG2271" s="171"/>
      <c r="BH2271" s="167"/>
      <c r="BI2271" s="172"/>
      <c r="CG2271" s="430"/>
      <c r="CH2271" s="430"/>
      <c r="CL2271" s="147"/>
    </row>
    <row r="2272" spans="1:90" s="5" customFormat="1" x14ac:dyDescent="0.25">
      <c r="A2272" s="145"/>
      <c r="B2272" s="145"/>
      <c r="C2272" s="145"/>
      <c r="D2272" s="145"/>
      <c r="E2272" s="145"/>
      <c r="F2272" s="145"/>
      <c r="G2272" s="145"/>
      <c r="H2272" s="145"/>
      <c r="I2272" s="145"/>
      <c r="J2272" s="145"/>
      <c r="K2272" s="145"/>
      <c r="L2272" s="145"/>
      <c r="M2272" s="145"/>
      <c r="N2272" s="145"/>
      <c r="O2272" s="145"/>
      <c r="P2272" s="145"/>
      <c r="Q2272" s="145"/>
      <c r="R2272" s="145"/>
      <c r="S2272" s="145"/>
      <c r="T2272" s="145"/>
      <c r="U2272" s="145"/>
      <c r="V2272" s="145"/>
      <c r="W2272" s="145"/>
      <c r="X2272" s="145"/>
      <c r="Y2272" s="145"/>
      <c r="Z2272" s="145"/>
      <c r="AA2272" s="145"/>
      <c r="AB2272" s="145"/>
      <c r="AC2272" s="169"/>
      <c r="AD2272" s="169"/>
      <c r="AE2272" s="169"/>
      <c r="AF2272" s="169"/>
      <c r="AG2272" s="169"/>
      <c r="AH2272" s="170"/>
      <c r="AI2272" s="145"/>
      <c r="AJ2272" s="145"/>
      <c r="AK2272" s="145"/>
      <c r="AL2272" s="145"/>
      <c r="AY2272" s="171"/>
      <c r="AZ2272" s="167"/>
      <c r="BA2272" s="172"/>
      <c r="BG2272" s="171"/>
      <c r="BH2272" s="167"/>
      <c r="BI2272" s="172"/>
      <c r="CG2272" s="430"/>
      <c r="CH2272" s="430"/>
      <c r="CL2272" s="147"/>
    </row>
    <row r="2273" spans="1:90" s="5" customFormat="1" x14ac:dyDescent="0.25">
      <c r="A2273" s="145"/>
      <c r="B2273" s="145"/>
      <c r="C2273" s="145"/>
      <c r="D2273" s="145"/>
      <c r="E2273" s="145"/>
      <c r="F2273" s="145"/>
      <c r="G2273" s="145"/>
      <c r="H2273" s="145"/>
      <c r="I2273" s="145"/>
      <c r="J2273" s="145"/>
      <c r="K2273" s="145"/>
      <c r="L2273" s="145"/>
      <c r="M2273" s="145"/>
      <c r="N2273" s="145"/>
      <c r="O2273" s="145"/>
      <c r="P2273" s="145"/>
      <c r="Q2273" s="145"/>
      <c r="R2273" s="145"/>
      <c r="S2273" s="145"/>
      <c r="T2273" s="145"/>
      <c r="U2273" s="145"/>
      <c r="V2273" s="145"/>
      <c r="W2273" s="145"/>
      <c r="X2273" s="145"/>
      <c r="Y2273" s="145"/>
      <c r="Z2273" s="145"/>
      <c r="AA2273" s="145"/>
      <c r="AB2273" s="145"/>
      <c r="AC2273" s="169"/>
      <c r="AD2273" s="169"/>
      <c r="AE2273" s="169"/>
      <c r="AF2273" s="169"/>
      <c r="AG2273" s="169"/>
      <c r="AH2273" s="170"/>
      <c r="AI2273" s="145"/>
      <c r="AJ2273" s="145"/>
      <c r="AK2273" s="145"/>
      <c r="AL2273" s="145"/>
      <c r="AY2273" s="171"/>
      <c r="AZ2273" s="167"/>
      <c r="BA2273" s="172"/>
      <c r="BG2273" s="171"/>
      <c r="BH2273" s="167"/>
      <c r="BI2273" s="172"/>
      <c r="CG2273" s="430"/>
      <c r="CH2273" s="430"/>
      <c r="CL2273" s="147"/>
    </row>
    <row r="2274" spans="1:90" s="5" customFormat="1" x14ac:dyDescent="0.25">
      <c r="A2274" s="145"/>
      <c r="B2274" s="145"/>
      <c r="C2274" s="145"/>
      <c r="D2274" s="145"/>
      <c r="E2274" s="145"/>
      <c r="F2274" s="145"/>
      <c r="G2274" s="145"/>
      <c r="H2274" s="145"/>
      <c r="I2274" s="145"/>
      <c r="J2274" s="145"/>
      <c r="K2274" s="145"/>
      <c r="L2274" s="145"/>
      <c r="M2274" s="145"/>
      <c r="N2274" s="145"/>
      <c r="O2274" s="145"/>
      <c r="P2274" s="145"/>
      <c r="Q2274" s="145"/>
      <c r="R2274" s="145"/>
      <c r="S2274" s="145"/>
      <c r="T2274" s="145"/>
      <c r="U2274" s="145"/>
      <c r="V2274" s="145"/>
      <c r="W2274" s="145"/>
      <c r="X2274" s="145"/>
      <c r="Y2274" s="145"/>
      <c r="Z2274" s="145"/>
      <c r="AA2274" s="145"/>
      <c r="AB2274" s="145"/>
      <c r="AC2274" s="169"/>
      <c r="AD2274" s="169"/>
      <c r="AE2274" s="169"/>
      <c r="AF2274" s="169"/>
      <c r="AG2274" s="169"/>
      <c r="AH2274" s="170"/>
      <c r="AI2274" s="145"/>
      <c r="AJ2274" s="145"/>
      <c r="AK2274" s="145"/>
      <c r="AL2274" s="145"/>
      <c r="AY2274" s="171"/>
      <c r="AZ2274" s="167"/>
      <c r="BA2274" s="172"/>
      <c r="BG2274" s="171"/>
      <c r="BH2274" s="167"/>
      <c r="BI2274" s="172"/>
      <c r="CG2274" s="430"/>
      <c r="CH2274" s="430"/>
      <c r="CL2274" s="147"/>
    </row>
    <row r="2275" spans="1:90" s="5" customFormat="1" x14ac:dyDescent="0.25">
      <c r="A2275" s="145"/>
      <c r="B2275" s="145"/>
      <c r="C2275" s="145"/>
      <c r="D2275" s="145"/>
      <c r="E2275" s="145"/>
      <c r="F2275" s="145"/>
      <c r="G2275" s="145"/>
      <c r="H2275" s="145"/>
      <c r="I2275" s="145"/>
      <c r="J2275" s="145"/>
      <c r="K2275" s="145"/>
      <c r="L2275" s="145"/>
      <c r="M2275" s="145"/>
      <c r="N2275" s="145"/>
      <c r="O2275" s="145"/>
      <c r="P2275" s="145"/>
      <c r="Q2275" s="145"/>
      <c r="R2275" s="145"/>
      <c r="S2275" s="145"/>
      <c r="T2275" s="145"/>
      <c r="U2275" s="145"/>
      <c r="V2275" s="145"/>
      <c r="W2275" s="145"/>
      <c r="X2275" s="145"/>
      <c r="Y2275" s="145"/>
      <c r="Z2275" s="145"/>
      <c r="AA2275" s="145"/>
      <c r="AB2275" s="145"/>
      <c r="AC2275" s="169"/>
      <c r="AD2275" s="169"/>
      <c r="AE2275" s="169"/>
      <c r="AF2275" s="169"/>
      <c r="AG2275" s="169"/>
      <c r="AH2275" s="170"/>
      <c r="AI2275" s="145"/>
      <c r="AJ2275" s="145"/>
      <c r="AK2275" s="145"/>
      <c r="AL2275" s="145"/>
      <c r="AY2275" s="171"/>
      <c r="AZ2275" s="167"/>
      <c r="BA2275" s="172"/>
      <c r="BG2275" s="171"/>
      <c r="BH2275" s="167"/>
      <c r="BI2275" s="172"/>
      <c r="CG2275" s="430"/>
      <c r="CH2275" s="430"/>
      <c r="CL2275" s="147"/>
    </row>
    <row r="2276" spans="1:90" s="5" customFormat="1" x14ac:dyDescent="0.25">
      <c r="A2276" s="145"/>
      <c r="B2276" s="145"/>
      <c r="C2276" s="145"/>
      <c r="D2276" s="145"/>
      <c r="E2276" s="145"/>
      <c r="F2276" s="145"/>
      <c r="G2276" s="145"/>
      <c r="H2276" s="145"/>
      <c r="I2276" s="145"/>
      <c r="J2276" s="145"/>
      <c r="K2276" s="145"/>
      <c r="L2276" s="145"/>
      <c r="M2276" s="145"/>
      <c r="N2276" s="145"/>
      <c r="O2276" s="145"/>
      <c r="P2276" s="145"/>
      <c r="Q2276" s="145"/>
      <c r="R2276" s="145"/>
      <c r="S2276" s="145"/>
      <c r="T2276" s="145"/>
      <c r="U2276" s="145"/>
      <c r="V2276" s="145"/>
      <c r="W2276" s="145"/>
      <c r="X2276" s="145"/>
      <c r="Y2276" s="145"/>
      <c r="Z2276" s="145"/>
      <c r="AA2276" s="145"/>
      <c r="AB2276" s="145"/>
      <c r="AC2276" s="169"/>
      <c r="AD2276" s="169"/>
      <c r="AE2276" s="169"/>
      <c r="AF2276" s="169"/>
      <c r="AG2276" s="169"/>
      <c r="AH2276" s="170"/>
      <c r="AI2276" s="145"/>
      <c r="AJ2276" s="145"/>
      <c r="AK2276" s="145"/>
      <c r="AL2276" s="145"/>
      <c r="AY2276" s="171"/>
      <c r="AZ2276" s="167"/>
      <c r="BA2276" s="172"/>
      <c r="BG2276" s="171"/>
      <c r="BH2276" s="167"/>
      <c r="BI2276" s="172"/>
      <c r="CG2276" s="430"/>
      <c r="CH2276" s="430"/>
      <c r="CL2276" s="147"/>
    </row>
    <row r="2277" spans="1:90" s="5" customFormat="1" x14ac:dyDescent="0.25">
      <c r="A2277" s="145"/>
      <c r="B2277" s="145"/>
      <c r="C2277" s="145"/>
      <c r="D2277" s="145"/>
      <c r="E2277" s="145"/>
      <c r="F2277" s="145"/>
      <c r="G2277" s="145"/>
      <c r="H2277" s="145"/>
      <c r="I2277" s="145"/>
      <c r="J2277" s="145"/>
      <c r="K2277" s="145"/>
      <c r="L2277" s="145"/>
      <c r="M2277" s="145"/>
      <c r="N2277" s="145"/>
      <c r="O2277" s="145"/>
      <c r="P2277" s="145"/>
      <c r="Q2277" s="145"/>
      <c r="R2277" s="145"/>
      <c r="S2277" s="145"/>
      <c r="T2277" s="145"/>
      <c r="U2277" s="145"/>
      <c r="V2277" s="145"/>
      <c r="W2277" s="145"/>
      <c r="X2277" s="145"/>
      <c r="Y2277" s="145"/>
      <c r="Z2277" s="145"/>
      <c r="AA2277" s="145"/>
      <c r="AB2277" s="145"/>
      <c r="AC2277" s="169"/>
      <c r="AD2277" s="169"/>
      <c r="AE2277" s="169"/>
      <c r="AF2277" s="169"/>
      <c r="AG2277" s="169"/>
      <c r="AH2277" s="170"/>
      <c r="AI2277" s="145"/>
      <c r="AJ2277" s="145"/>
      <c r="AK2277" s="145"/>
      <c r="AL2277" s="145"/>
      <c r="AY2277" s="171"/>
      <c r="AZ2277" s="167"/>
      <c r="BA2277" s="172"/>
      <c r="BG2277" s="171"/>
      <c r="BH2277" s="167"/>
      <c r="BI2277" s="172"/>
      <c r="CG2277" s="430"/>
      <c r="CH2277" s="430"/>
      <c r="CL2277" s="147"/>
    </row>
    <row r="2278" spans="1:90" s="5" customFormat="1" x14ac:dyDescent="0.25">
      <c r="A2278" s="145"/>
      <c r="B2278" s="145"/>
      <c r="C2278" s="145"/>
      <c r="D2278" s="145"/>
      <c r="E2278" s="145"/>
      <c r="F2278" s="145"/>
      <c r="G2278" s="145"/>
      <c r="H2278" s="145"/>
      <c r="I2278" s="145"/>
      <c r="J2278" s="145"/>
      <c r="K2278" s="145"/>
      <c r="L2278" s="145"/>
      <c r="M2278" s="145"/>
      <c r="N2278" s="145"/>
      <c r="O2278" s="145"/>
      <c r="P2278" s="145"/>
      <c r="Q2278" s="145"/>
      <c r="R2278" s="145"/>
      <c r="S2278" s="145"/>
      <c r="T2278" s="145"/>
      <c r="U2278" s="145"/>
      <c r="V2278" s="145"/>
      <c r="W2278" s="145"/>
      <c r="X2278" s="145"/>
      <c r="Y2278" s="145"/>
      <c r="Z2278" s="145"/>
      <c r="AA2278" s="145"/>
      <c r="AB2278" s="145"/>
      <c r="AC2278" s="169"/>
      <c r="AD2278" s="169"/>
      <c r="AE2278" s="169"/>
      <c r="AF2278" s="169"/>
      <c r="AG2278" s="169"/>
      <c r="AH2278" s="170"/>
      <c r="AI2278" s="145"/>
      <c r="AJ2278" s="145"/>
      <c r="AK2278" s="145"/>
      <c r="AL2278" s="145"/>
      <c r="AY2278" s="171"/>
      <c r="AZ2278" s="167"/>
      <c r="BA2278" s="172"/>
      <c r="BG2278" s="171"/>
      <c r="BH2278" s="167"/>
      <c r="BI2278" s="172"/>
      <c r="CG2278" s="430"/>
      <c r="CH2278" s="430"/>
      <c r="CL2278" s="147"/>
    </row>
    <row r="2279" spans="1:90" s="5" customFormat="1" x14ac:dyDescent="0.25">
      <c r="A2279" s="145"/>
      <c r="B2279" s="145"/>
      <c r="C2279" s="145"/>
      <c r="D2279" s="145"/>
      <c r="E2279" s="145"/>
      <c r="F2279" s="145"/>
      <c r="G2279" s="145"/>
      <c r="H2279" s="145"/>
      <c r="I2279" s="145"/>
      <c r="J2279" s="145"/>
      <c r="K2279" s="145"/>
      <c r="L2279" s="145"/>
      <c r="M2279" s="145"/>
      <c r="N2279" s="145"/>
      <c r="O2279" s="145"/>
      <c r="P2279" s="145"/>
      <c r="Q2279" s="145"/>
      <c r="R2279" s="145"/>
      <c r="S2279" s="145"/>
      <c r="T2279" s="145"/>
      <c r="U2279" s="145"/>
      <c r="V2279" s="145"/>
      <c r="W2279" s="145"/>
      <c r="X2279" s="145"/>
      <c r="Y2279" s="145"/>
      <c r="Z2279" s="145"/>
      <c r="AA2279" s="145"/>
      <c r="AB2279" s="145"/>
      <c r="AC2279" s="169"/>
      <c r="AD2279" s="169"/>
      <c r="AE2279" s="169"/>
      <c r="AF2279" s="169"/>
      <c r="AG2279" s="169"/>
      <c r="AH2279" s="170"/>
      <c r="AI2279" s="145"/>
      <c r="AJ2279" s="145"/>
      <c r="AK2279" s="145"/>
      <c r="AL2279" s="145"/>
      <c r="AY2279" s="171"/>
      <c r="AZ2279" s="167"/>
      <c r="BA2279" s="172"/>
      <c r="BG2279" s="171"/>
      <c r="BH2279" s="167"/>
      <c r="BI2279" s="172"/>
      <c r="CG2279" s="430"/>
      <c r="CH2279" s="430"/>
      <c r="CL2279" s="147"/>
    </row>
    <row r="2280" spans="1:90" s="5" customFormat="1" x14ac:dyDescent="0.25">
      <c r="A2280" s="145"/>
      <c r="B2280" s="145"/>
      <c r="C2280" s="145"/>
      <c r="D2280" s="145"/>
      <c r="E2280" s="145"/>
      <c r="F2280" s="145"/>
      <c r="G2280" s="145"/>
      <c r="H2280" s="145"/>
      <c r="I2280" s="145"/>
      <c r="J2280" s="145"/>
      <c r="K2280" s="145"/>
      <c r="L2280" s="145"/>
      <c r="M2280" s="145"/>
      <c r="N2280" s="145"/>
      <c r="O2280" s="145"/>
      <c r="P2280" s="145"/>
      <c r="Q2280" s="145"/>
      <c r="R2280" s="145"/>
      <c r="S2280" s="145"/>
      <c r="T2280" s="145"/>
      <c r="U2280" s="145"/>
      <c r="V2280" s="145"/>
      <c r="W2280" s="145"/>
      <c r="X2280" s="145"/>
      <c r="Y2280" s="145"/>
      <c r="Z2280" s="145"/>
      <c r="AA2280" s="145"/>
      <c r="AB2280" s="145"/>
      <c r="AC2280" s="169"/>
      <c r="AD2280" s="169"/>
      <c r="AE2280" s="169"/>
      <c r="AF2280" s="169"/>
      <c r="AG2280" s="169"/>
      <c r="AH2280" s="170"/>
      <c r="AI2280" s="145"/>
      <c r="AJ2280" s="145"/>
      <c r="AK2280" s="145"/>
      <c r="AL2280" s="145"/>
      <c r="AY2280" s="171"/>
      <c r="AZ2280" s="167"/>
      <c r="BA2280" s="172"/>
      <c r="BG2280" s="171"/>
      <c r="BH2280" s="167"/>
      <c r="BI2280" s="172"/>
      <c r="CG2280" s="430"/>
      <c r="CH2280" s="430"/>
      <c r="CL2280" s="147"/>
    </row>
    <row r="2281" spans="1:90" s="5" customFormat="1" x14ac:dyDescent="0.25">
      <c r="A2281" s="145"/>
      <c r="B2281" s="145"/>
      <c r="C2281" s="145"/>
      <c r="D2281" s="145"/>
      <c r="E2281" s="145"/>
      <c r="F2281" s="145"/>
      <c r="G2281" s="145"/>
      <c r="H2281" s="145"/>
      <c r="I2281" s="145"/>
      <c r="J2281" s="145"/>
      <c r="K2281" s="145"/>
      <c r="L2281" s="145"/>
      <c r="M2281" s="145"/>
      <c r="N2281" s="145"/>
      <c r="O2281" s="145"/>
      <c r="P2281" s="145"/>
      <c r="Q2281" s="145"/>
      <c r="R2281" s="145"/>
      <c r="S2281" s="145"/>
      <c r="T2281" s="145"/>
      <c r="U2281" s="145"/>
      <c r="V2281" s="145"/>
      <c r="W2281" s="145"/>
      <c r="X2281" s="145"/>
      <c r="Y2281" s="145"/>
      <c r="Z2281" s="145"/>
      <c r="AA2281" s="145"/>
      <c r="AB2281" s="145"/>
      <c r="AC2281" s="169"/>
      <c r="AD2281" s="169"/>
      <c r="AE2281" s="169"/>
      <c r="AF2281" s="169"/>
      <c r="AG2281" s="169"/>
      <c r="AH2281" s="170"/>
      <c r="AI2281" s="145"/>
      <c r="AJ2281" s="145"/>
      <c r="AK2281" s="145"/>
      <c r="AL2281" s="145"/>
      <c r="AY2281" s="171"/>
      <c r="AZ2281" s="167"/>
      <c r="BA2281" s="172"/>
      <c r="BG2281" s="171"/>
      <c r="BH2281" s="167"/>
      <c r="BI2281" s="172"/>
      <c r="CG2281" s="430"/>
      <c r="CH2281" s="430"/>
      <c r="CL2281" s="147"/>
    </row>
    <row r="2282" spans="1:90" s="5" customFormat="1" x14ac:dyDescent="0.25">
      <c r="A2282" s="145"/>
      <c r="B2282" s="145"/>
      <c r="C2282" s="145"/>
      <c r="D2282" s="145"/>
      <c r="E2282" s="145"/>
      <c r="F2282" s="145"/>
      <c r="G2282" s="145"/>
      <c r="H2282" s="145"/>
      <c r="I2282" s="145"/>
      <c r="J2282" s="145"/>
      <c r="K2282" s="145"/>
      <c r="L2282" s="145"/>
      <c r="M2282" s="145"/>
      <c r="N2282" s="145"/>
      <c r="O2282" s="145"/>
      <c r="P2282" s="145"/>
      <c r="Q2282" s="145"/>
      <c r="R2282" s="145"/>
      <c r="S2282" s="145"/>
      <c r="T2282" s="145"/>
      <c r="U2282" s="145"/>
      <c r="V2282" s="145"/>
      <c r="W2282" s="145"/>
      <c r="X2282" s="145"/>
      <c r="Y2282" s="145"/>
      <c r="Z2282" s="145"/>
      <c r="AA2282" s="145"/>
      <c r="AB2282" s="145"/>
      <c r="AC2282" s="169"/>
      <c r="AD2282" s="169"/>
      <c r="AE2282" s="169"/>
      <c r="AF2282" s="169"/>
      <c r="AG2282" s="169"/>
      <c r="AH2282" s="170"/>
      <c r="AI2282" s="145"/>
      <c r="AJ2282" s="145"/>
      <c r="AK2282" s="145"/>
      <c r="AL2282" s="145"/>
      <c r="AY2282" s="171"/>
      <c r="AZ2282" s="167"/>
      <c r="BA2282" s="172"/>
      <c r="BG2282" s="171"/>
      <c r="BH2282" s="167"/>
      <c r="BI2282" s="172"/>
      <c r="CG2282" s="430"/>
      <c r="CH2282" s="430"/>
      <c r="CL2282" s="147"/>
    </row>
    <row r="2283" spans="1:90" s="5" customFormat="1" x14ac:dyDescent="0.25">
      <c r="A2283" s="145"/>
      <c r="B2283" s="145"/>
      <c r="C2283" s="145"/>
      <c r="D2283" s="145"/>
      <c r="E2283" s="145"/>
      <c r="F2283" s="145"/>
      <c r="G2283" s="145"/>
      <c r="H2283" s="145"/>
      <c r="I2283" s="145"/>
      <c r="J2283" s="145"/>
      <c r="K2283" s="145"/>
      <c r="L2283" s="145"/>
      <c r="M2283" s="145"/>
      <c r="N2283" s="145"/>
      <c r="O2283" s="145"/>
      <c r="P2283" s="145"/>
      <c r="Q2283" s="145"/>
      <c r="R2283" s="145"/>
      <c r="S2283" s="145"/>
      <c r="T2283" s="145"/>
      <c r="U2283" s="145"/>
      <c r="V2283" s="145"/>
      <c r="W2283" s="145"/>
      <c r="X2283" s="145"/>
      <c r="Y2283" s="145"/>
      <c r="Z2283" s="145"/>
      <c r="AA2283" s="145"/>
      <c r="AB2283" s="145"/>
      <c r="AC2283" s="169"/>
      <c r="AD2283" s="169"/>
      <c r="AE2283" s="169"/>
      <c r="AF2283" s="169"/>
      <c r="AG2283" s="169"/>
      <c r="AH2283" s="170"/>
      <c r="AI2283" s="145"/>
      <c r="AJ2283" s="145"/>
      <c r="AK2283" s="145"/>
      <c r="AL2283" s="145"/>
      <c r="AY2283" s="171"/>
      <c r="AZ2283" s="167"/>
      <c r="BA2283" s="172"/>
      <c r="BG2283" s="171"/>
      <c r="BH2283" s="167"/>
      <c r="BI2283" s="172"/>
      <c r="CG2283" s="430"/>
      <c r="CH2283" s="430"/>
      <c r="CL2283" s="147"/>
    </row>
    <row r="2284" spans="1:90" s="5" customFormat="1" x14ac:dyDescent="0.25">
      <c r="A2284" s="145"/>
      <c r="B2284" s="145"/>
      <c r="C2284" s="145"/>
      <c r="D2284" s="145"/>
      <c r="E2284" s="145"/>
      <c r="F2284" s="145"/>
      <c r="G2284" s="145"/>
      <c r="H2284" s="145"/>
      <c r="I2284" s="145"/>
      <c r="J2284" s="145"/>
      <c r="K2284" s="145"/>
      <c r="L2284" s="145"/>
      <c r="M2284" s="145"/>
      <c r="N2284" s="145"/>
      <c r="O2284" s="145"/>
      <c r="P2284" s="145"/>
      <c r="Q2284" s="145"/>
      <c r="R2284" s="145"/>
      <c r="S2284" s="145"/>
      <c r="T2284" s="145"/>
      <c r="U2284" s="145"/>
      <c r="V2284" s="145"/>
      <c r="W2284" s="145"/>
      <c r="X2284" s="145"/>
      <c r="Y2284" s="145"/>
      <c r="Z2284" s="145"/>
      <c r="AA2284" s="145"/>
      <c r="AB2284" s="145"/>
      <c r="AC2284" s="169"/>
      <c r="AD2284" s="169"/>
      <c r="AE2284" s="169"/>
      <c r="AF2284" s="169"/>
      <c r="AG2284" s="169"/>
      <c r="AH2284" s="170"/>
      <c r="AI2284" s="145"/>
      <c r="AJ2284" s="145"/>
      <c r="AK2284" s="145"/>
      <c r="AL2284" s="145"/>
      <c r="AY2284" s="171"/>
      <c r="AZ2284" s="167"/>
      <c r="BA2284" s="172"/>
      <c r="BG2284" s="171"/>
      <c r="BH2284" s="167"/>
      <c r="BI2284" s="172"/>
      <c r="CG2284" s="430"/>
      <c r="CH2284" s="430"/>
      <c r="CL2284" s="147"/>
    </row>
    <row r="2285" spans="1:90" s="5" customFormat="1" x14ac:dyDescent="0.25">
      <c r="A2285" s="145"/>
      <c r="B2285" s="145"/>
      <c r="C2285" s="145"/>
      <c r="D2285" s="145"/>
      <c r="E2285" s="145"/>
      <c r="F2285" s="145"/>
      <c r="G2285" s="145"/>
      <c r="H2285" s="145"/>
      <c r="I2285" s="145"/>
      <c r="J2285" s="145"/>
      <c r="K2285" s="145"/>
      <c r="L2285" s="145"/>
      <c r="M2285" s="145"/>
      <c r="N2285" s="145"/>
      <c r="O2285" s="145"/>
      <c r="P2285" s="145"/>
      <c r="Q2285" s="145"/>
      <c r="R2285" s="145"/>
      <c r="S2285" s="145"/>
      <c r="T2285" s="145"/>
      <c r="U2285" s="145"/>
      <c r="V2285" s="145"/>
      <c r="W2285" s="145"/>
      <c r="X2285" s="145"/>
      <c r="Y2285" s="145"/>
      <c r="Z2285" s="145"/>
      <c r="AA2285" s="145"/>
      <c r="AB2285" s="145"/>
      <c r="AC2285" s="169"/>
      <c r="AD2285" s="169"/>
      <c r="AE2285" s="169"/>
      <c r="AF2285" s="169"/>
      <c r="AG2285" s="169"/>
      <c r="AH2285" s="170"/>
      <c r="AI2285" s="145"/>
      <c r="AJ2285" s="145"/>
      <c r="AK2285" s="145"/>
      <c r="AL2285" s="145"/>
      <c r="AY2285" s="171"/>
      <c r="AZ2285" s="167"/>
      <c r="BA2285" s="172"/>
      <c r="BG2285" s="171"/>
      <c r="BH2285" s="167"/>
      <c r="BI2285" s="172"/>
      <c r="CG2285" s="430"/>
      <c r="CH2285" s="430"/>
      <c r="CL2285" s="147"/>
    </row>
    <row r="2286" spans="1:90" s="5" customFormat="1" x14ac:dyDescent="0.25">
      <c r="A2286" s="145"/>
      <c r="B2286" s="145"/>
      <c r="C2286" s="145"/>
      <c r="D2286" s="145"/>
      <c r="E2286" s="145"/>
      <c r="F2286" s="145"/>
      <c r="G2286" s="145"/>
      <c r="H2286" s="145"/>
      <c r="I2286" s="145"/>
      <c r="J2286" s="145"/>
      <c r="K2286" s="145"/>
      <c r="L2286" s="145"/>
      <c r="M2286" s="145"/>
      <c r="N2286" s="145"/>
      <c r="O2286" s="145"/>
      <c r="P2286" s="145"/>
      <c r="Q2286" s="145"/>
      <c r="R2286" s="145"/>
      <c r="S2286" s="145"/>
      <c r="T2286" s="145"/>
      <c r="U2286" s="145"/>
      <c r="V2286" s="145"/>
      <c r="W2286" s="145"/>
      <c r="X2286" s="145"/>
      <c r="Y2286" s="145"/>
      <c r="Z2286" s="145"/>
      <c r="AA2286" s="145"/>
      <c r="AB2286" s="145"/>
      <c r="AC2286" s="169"/>
      <c r="AD2286" s="169"/>
      <c r="AE2286" s="169"/>
      <c r="AF2286" s="169"/>
      <c r="AG2286" s="169"/>
      <c r="AH2286" s="170"/>
      <c r="AI2286" s="145"/>
      <c r="AJ2286" s="145"/>
      <c r="AK2286" s="145"/>
      <c r="AL2286" s="145"/>
      <c r="AY2286" s="171"/>
      <c r="AZ2286" s="167"/>
      <c r="BA2286" s="172"/>
      <c r="BG2286" s="171"/>
      <c r="BH2286" s="167"/>
      <c r="BI2286" s="172"/>
      <c r="CG2286" s="430"/>
      <c r="CH2286" s="430"/>
      <c r="CL2286" s="147"/>
    </row>
    <row r="2287" spans="1:90" s="5" customFormat="1" x14ac:dyDescent="0.25">
      <c r="A2287" s="145"/>
      <c r="B2287" s="145"/>
      <c r="C2287" s="145"/>
      <c r="D2287" s="145"/>
      <c r="E2287" s="145"/>
      <c r="F2287" s="145"/>
      <c r="G2287" s="145"/>
      <c r="H2287" s="145"/>
      <c r="I2287" s="145"/>
      <c r="J2287" s="145"/>
      <c r="K2287" s="145"/>
      <c r="L2287" s="145"/>
      <c r="M2287" s="145"/>
      <c r="N2287" s="145"/>
      <c r="O2287" s="145"/>
      <c r="P2287" s="145"/>
      <c r="Q2287" s="145"/>
      <c r="R2287" s="145"/>
      <c r="S2287" s="145"/>
      <c r="T2287" s="145"/>
      <c r="U2287" s="145"/>
      <c r="V2287" s="145"/>
      <c r="W2287" s="145"/>
      <c r="X2287" s="145"/>
      <c r="Y2287" s="145"/>
      <c r="Z2287" s="145"/>
      <c r="AA2287" s="145"/>
      <c r="AB2287" s="145"/>
      <c r="AC2287" s="169"/>
      <c r="AD2287" s="169"/>
      <c r="AE2287" s="169"/>
      <c r="AF2287" s="169"/>
      <c r="AG2287" s="169"/>
      <c r="AH2287" s="170"/>
      <c r="AI2287" s="145"/>
      <c r="AJ2287" s="145"/>
      <c r="AK2287" s="145"/>
      <c r="AL2287" s="145"/>
      <c r="AY2287" s="171"/>
      <c r="AZ2287" s="167"/>
      <c r="BA2287" s="172"/>
      <c r="BG2287" s="171"/>
      <c r="BH2287" s="167"/>
      <c r="BI2287" s="172"/>
      <c r="CG2287" s="430"/>
      <c r="CH2287" s="430"/>
      <c r="CL2287" s="147"/>
    </row>
    <row r="2288" spans="1:90" s="5" customFormat="1" x14ac:dyDescent="0.25">
      <c r="A2288" s="145"/>
      <c r="B2288" s="145"/>
      <c r="C2288" s="145"/>
      <c r="D2288" s="145"/>
      <c r="E2288" s="145"/>
      <c r="F2288" s="145"/>
      <c r="G2288" s="145"/>
      <c r="H2288" s="145"/>
      <c r="I2288" s="145"/>
      <c r="J2288" s="145"/>
      <c r="K2288" s="145"/>
      <c r="L2288" s="145"/>
      <c r="M2288" s="145"/>
      <c r="N2288" s="145"/>
      <c r="O2288" s="145"/>
      <c r="P2288" s="145"/>
      <c r="Q2288" s="145"/>
      <c r="R2288" s="145"/>
      <c r="S2288" s="145"/>
      <c r="T2288" s="145"/>
      <c r="U2288" s="145"/>
      <c r="V2288" s="145"/>
      <c r="W2288" s="145"/>
      <c r="X2288" s="145"/>
      <c r="Y2288" s="145"/>
      <c r="Z2288" s="145"/>
      <c r="AA2288" s="145"/>
      <c r="AB2288" s="145"/>
      <c r="AC2288" s="169"/>
      <c r="AD2288" s="169"/>
      <c r="AE2288" s="169"/>
      <c r="AF2288" s="169"/>
      <c r="AG2288" s="169"/>
      <c r="AH2288" s="170"/>
      <c r="AI2288" s="145"/>
      <c r="AJ2288" s="145"/>
      <c r="AK2288" s="145"/>
      <c r="AL2288" s="145"/>
      <c r="AY2288" s="171"/>
      <c r="AZ2288" s="167"/>
      <c r="BA2288" s="172"/>
      <c r="BG2288" s="171"/>
      <c r="BH2288" s="167"/>
      <c r="BI2288" s="172"/>
      <c r="CG2288" s="430"/>
      <c r="CH2288" s="430"/>
      <c r="CL2288" s="147"/>
    </row>
    <row r="2289" spans="1:90" s="5" customFormat="1" x14ac:dyDescent="0.25">
      <c r="A2289" s="145"/>
      <c r="B2289" s="145"/>
      <c r="C2289" s="145"/>
      <c r="D2289" s="145"/>
      <c r="E2289" s="145"/>
      <c r="F2289" s="145"/>
      <c r="G2289" s="145"/>
      <c r="H2289" s="145"/>
      <c r="I2289" s="145"/>
      <c r="J2289" s="145"/>
      <c r="K2289" s="145"/>
      <c r="L2289" s="145"/>
      <c r="M2289" s="145"/>
      <c r="N2289" s="145"/>
      <c r="O2289" s="145"/>
      <c r="P2289" s="145"/>
      <c r="Q2289" s="145"/>
      <c r="R2289" s="145"/>
      <c r="S2289" s="145"/>
      <c r="T2289" s="145"/>
      <c r="U2289" s="145"/>
      <c r="V2289" s="145"/>
      <c r="W2289" s="145"/>
      <c r="X2289" s="145"/>
      <c r="Y2289" s="145"/>
      <c r="Z2289" s="145"/>
      <c r="AA2289" s="145"/>
      <c r="AB2289" s="145"/>
      <c r="AC2289" s="169"/>
      <c r="AD2289" s="169"/>
      <c r="AE2289" s="169"/>
      <c r="AF2289" s="169"/>
      <c r="AG2289" s="169"/>
      <c r="AH2289" s="170"/>
      <c r="AI2289" s="145"/>
      <c r="AJ2289" s="145"/>
      <c r="AK2289" s="145"/>
      <c r="AL2289" s="145"/>
      <c r="AY2289" s="171"/>
      <c r="AZ2289" s="167"/>
      <c r="BA2289" s="172"/>
      <c r="BG2289" s="171"/>
      <c r="BH2289" s="167"/>
      <c r="BI2289" s="172"/>
      <c r="CG2289" s="430"/>
      <c r="CH2289" s="430"/>
      <c r="CL2289" s="147"/>
    </row>
    <row r="2290" spans="1:90" s="5" customFormat="1" x14ac:dyDescent="0.25">
      <c r="A2290" s="145"/>
      <c r="B2290" s="145"/>
      <c r="C2290" s="145"/>
      <c r="D2290" s="145"/>
      <c r="E2290" s="145"/>
      <c r="F2290" s="145"/>
      <c r="G2290" s="145"/>
      <c r="H2290" s="145"/>
      <c r="I2290" s="145"/>
      <c r="J2290" s="145"/>
      <c r="K2290" s="145"/>
      <c r="L2290" s="145"/>
      <c r="M2290" s="145"/>
      <c r="N2290" s="145"/>
      <c r="O2290" s="145"/>
      <c r="P2290" s="145"/>
      <c r="Q2290" s="145"/>
      <c r="R2290" s="145"/>
      <c r="S2290" s="145"/>
      <c r="T2290" s="145"/>
      <c r="U2290" s="145"/>
      <c r="V2290" s="145"/>
      <c r="W2290" s="145"/>
      <c r="X2290" s="145"/>
      <c r="Y2290" s="145"/>
      <c r="Z2290" s="145"/>
      <c r="AA2290" s="145"/>
      <c r="AB2290" s="145"/>
      <c r="AC2290" s="169"/>
      <c r="AD2290" s="169"/>
      <c r="AE2290" s="169"/>
      <c r="AF2290" s="169"/>
      <c r="AG2290" s="169"/>
      <c r="AH2290" s="170"/>
      <c r="AI2290" s="145"/>
      <c r="AJ2290" s="145"/>
      <c r="AK2290" s="145"/>
      <c r="AL2290" s="145"/>
      <c r="AY2290" s="171"/>
      <c r="AZ2290" s="167"/>
      <c r="BA2290" s="172"/>
      <c r="BG2290" s="171"/>
      <c r="BH2290" s="167"/>
      <c r="BI2290" s="172"/>
      <c r="CG2290" s="430"/>
      <c r="CH2290" s="430"/>
      <c r="CL2290" s="147"/>
    </row>
    <row r="2291" spans="1:90" s="5" customFormat="1" x14ac:dyDescent="0.25">
      <c r="A2291" s="145"/>
      <c r="B2291" s="145"/>
      <c r="C2291" s="145"/>
      <c r="D2291" s="145"/>
      <c r="E2291" s="145"/>
      <c r="F2291" s="145"/>
      <c r="G2291" s="145"/>
      <c r="H2291" s="145"/>
      <c r="I2291" s="145"/>
      <c r="J2291" s="145"/>
      <c r="K2291" s="145"/>
      <c r="L2291" s="145"/>
      <c r="M2291" s="145"/>
      <c r="N2291" s="145"/>
      <c r="O2291" s="145"/>
      <c r="P2291" s="145"/>
      <c r="Q2291" s="145"/>
      <c r="R2291" s="145"/>
      <c r="S2291" s="145"/>
      <c r="T2291" s="145"/>
      <c r="U2291" s="145"/>
      <c r="V2291" s="145"/>
      <c r="W2291" s="145"/>
      <c r="X2291" s="145"/>
      <c r="Y2291" s="145"/>
      <c r="Z2291" s="145"/>
      <c r="AA2291" s="145"/>
      <c r="AB2291" s="145"/>
      <c r="AC2291" s="169"/>
      <c r="AD2291" s="169"/>
      <c r="AE2291" s="169"/>
      <c r="AF2291" s="169"/>
      <c r="AG2291" s="169"/>
      <c r="AH2291" s="170"/>
      <c r="AI2291" s="145"/>
      <c r="AJ2291" s="145"/>
      <c r="AK2291" s="145"/>
      <c r="AL2291" s="145"/>
      <c r="AY2291" s="171"/>
      <c r="AZ2291" s="167"/>
      <c r="BA2291" s="172"/>
      <c r="BG2291" s="171"/>
      <c r="BH2291" s="167"/>
      <c r="BI2291" s="172"/>
      <c r="CG2291" s="430"/>
      <c r="CH2291" s="430"/>
      <c r="CL2291" s="147"/>
    </row>
    <row r="2292" spans="1:90" s="5" customFormat="1" x14ac:dyDescent="0.25">
      <c r="A2292" s="145"/>
      <c r="B2292" s="145"/>
      <c r="C2292" s="145"/>
      <c r="D2292" s="145"/>
      <c r="E2292" s="145"/>
      <c r="F2292" s="145"/>
      <c r="G2292" s="145"/>
      <c r="H2292" s="145"/>
      <c r="I2292" s="145"/>
      <c r="J2292" s="145"/>
      <c r="K2292" s="145"/>
      <c r="L2292" s="145"/>
      <c r="M2292" s="145"/>
      <c r="N2292" s="145"/>
      <c r="O2292" s="145"/>
      <c r="P2292" s="145"/>
      <c r="Q2292" s="145"/>
      <c r="R2292" s="145"/>
      <c r="S2292" s="145"/>
      <c r="T2292" s="145"/>
      <c r="U2292" s="145"/>
      <c r="V2292" s="145"/>
      <c r="W2292" s="145"/>
      <c r="X2292" s="145"/>
      <c r="Y2292" s="145"/>
      <c r="Z2292" s="145"/>
      <c r="AA2292" s="145"/>
      <c r="AB2292" s="145"/>
      <c r="AC2292" s="169"/>
      <c r="AD2292" s="169"/>
      <c r="AE2292" s="169"/>
      <c r="AF2292" s="169"/>
      <c r="AG2292" s="169"/>
      <c r="AH2292" s="170"/>
      <c r="AI2292" s="145"/>
      <c r="AJ2292" s="145"/>
      <c r="AK2292" s="145"/>
      <c r="AL2292" s="145"/>
      <c r="AY2292" s="171"/>
      <c r="AZ2292" s="167"/>
      <c r="BA2292" s="172"/>
      <c r="BG2292" s="171"/>
      <c r="BH2292" s="167"/>
      <c r="BI2292" s="172"/>
      <c r="CG2292" s="430"/>
      <c r="CH2292" s="430"/>
      <c r="CL2292" s="147"/>
    </row>
    <row r="2293" spans="1:90" s="5" customFormat="1" x14ac:dyDescent="0.25">
      <c r="A2293" s="145"/>
      <c r="B2293" s="145"/>
      <c r="C2293" s="145"/>
      <c r="D2293" s="145"/>
      <c r="E2293" s="145"/>
      <c r="F2293" s="145"/>
      <c r="G2293" s="145"/>
      <c r="H2293" s="145"/>
      <c r="I2293" s="145"/>
      <c r="J2293" s="145"/>
      <c r="K2293" s="145"/>
      <c r="L2293" s="145"/>
      <c r="M2293" s="145"/>
      <c r="N2293" s="145"/>
      <c r="O2293" s="145"/>
      <c r="P2293" s="145"/>
      <c r="Q2293" s="145"/>
      <c r="R2293" s="145"/>
      <c r="S2293" s="145"/>
      <c r="T2293" s="145"/>
      <c r="U2293" s="145"/>
      <c r="V2293" s="145"/>
      <c r="W2293" s="145"/>
      <c r="X2293" s="145"/>
      <c r="Y2293" s="145"/>
      <c r="Z2293" s="145"/>
      <c r="AA2293" s="145"/>
      <c r="AB2293" s="145"/>
      <c r="AC2293" s="169"/>
      <c r="AD2293" s="169"/>
      <c r="AE2293" s="169"/>
      <c r="AF2293" s="169"/>
      <c r="AG2293" s="169"/>
      <c r="AH2293" s="170"/>
      <c r="AI2293" s="145"/>
      <c r="AJ2293" s="145"/>
      <c r="AK2293" s="145"/>
      <c r="AL2293" s="145"/>
      <c r="AY2293" s="171"/>
      <c r="AZ2293" s="167"/>
      <c r="BA2293" s="172"/>
      <c r="BG2293" s="171"/>
      <c r="BH2293" s="167"/>
      <c r="BI2293" s="172"/>
      <c r="CG2293" s="430"/>
      <c r="CH2293" s="430"/>
      <c r="CL2293" s="147"/>
    </row>
    <row r="2294" spans="1:90" s="5" customFormat="1" x14ac:dyDescent="0.25">
      <c r="A2294" s="145"/>
      <c r="B2294" s="145"/>
      <c r="C2294" s="145"/>
      <c r="D2294" s="145"/>
      <c r="E2294" s="145"/>
      <c r="F2294" s="145"/>
      <c r="G2294" s="145"/>
      <c r="H2294" s="145"/>
      <c r="I2294" s="145"/>
      <c r="J2294" s="145"/>
      <c r="K2294" s="145"/>
      <c r="L2294" s="145"/>
      <c r="M2294" s="145"/>
      <c r="N2294" s="145"/>
      <c r="O2294" s="145"/>
      <c r="P2294" s="145"/>
      <c r="Q2294" s="145"/>
      <c r="R2294" s="145"/>
      <c r="S2294" s="145"/>
      <c r="T2294" s="145"/>
      <c r="U2294" s="145"/>
      <c r="V2294" s="145"/>
      <c r="W2294" s="145"/>
      <c r="X2294" s="145"/>
      <c r="Y2294" s="145"/>
      <c r="Z2294" s="145"/>
      <c r="AA2294" s="145"/>
      <c r="AB2294" s="145"/>
      <c r="AC2294" s="169"/>
      <c r="AD2294" s="169"/>
      <c r="AE2294" s="169"/>
      <c r="AF2294" s="169"/>
      <c r="AG2294" s="169"/>
      <c r="AH2294" s="170"/>
      <c r="AI2294" s="145"/>
      <c r="AJ2294" s="145"/>
      <c r="AK2294" s="145"/>
      <c r="AL2294" s="145"/>
      <c r="AY2294" s="171"/>
      <c r="AZ2294" s="167"/>
      <c r="BA2294" s="172"/>
      <c r="BG2294" s="171"/>
      <c r="BH2294" s="167"/>
      <c r="BI2294" s="172"/>
      <c r="CG2294" s="430"/>
      <c r="CH2294" s="430"/>
      <c r="CL2294" s="147"/>
    </row>
    <row r="2295" spans="1:90" s="5" customFormat="1" x14ac:dyDescent="0.25">
      <c r="A2295" s="145"/>
      <c r="B2295" s="145"/>
      <c r="C2295" s="145"/>
      <c r="D2295" s="145"/>
      <c r="E2295" s="145"/>
      <c r="F2295" s="145"/>
      <c r="G2295" s="145"/>
      <c r="H2295" s="145"/>
      <c r="I2295" s="145"/>
      <c r="J2295" s="145"/>
      <c r="K2295" s="145"/>
      <c r="L2295" s="145"/>
      <c r="M2295" s="145"/>
      <c r="N2295" s="145"/>
      <c r="O2295" s="145"/>
      <c r="P2295" s="145"/>
      <c r="Q2295" s="145"/>
      <c r="R2295" s="145"/>
      <c r="S2295" s="145"/>
      <c r="T2295" s="145"/>
      <c r="U2295" s="145"/>
      <c r="V2295" s="145"/>
      <c r="W2295" s="145"/>
      <c r="X2295" s="145"/>
      <c r="Y2295" s="145"/>
      <c r="Z2295" s="145"/>
      <c r="AA2295" s="145"/>
      <c r="AB2295" s="145"/>
      <c r="AC2295" s="169"/>
      <c r="AD2295" s="169"/>
      <c r="AE2295" s="169"/>
      <c r="AF2295" s="169"/>
      <c r="AG2295" s="169"/>
      <c r="AH2295" s="170"/>
      <c r="AI2295" s="145"/>
      <c r="AJ2295" s="145"/>
      <c r="AK2295" s="145"/>
      <c r="AL2295" s="145"/>
      <c r="AY2295" s="171"/>
      <c r="AZ2295" s="167"/>
      <c r="BA2295" s="172"/>
      <c r="BG2295" s="171"/>
      <c r="BH2295" s="167"/>
      <c r="BI2295" s="172"/>
      <c r="CG2295" s="430"/>
      <c r="CH2295" s="430"/>
      <c r="CL2295" s="147"/>
    </row>
    <row r="2296" spans="1:90" s="5" customFormat="1" x14ac:dyDescent="0.25">
      <c r="A2296" s="145"/>
      <c r="B2296" s="145"/>
      <c r="C2296" s="145"/>
      <c r="D2296" s="145"/>
      <c r="E2296" s="145"/>
      <c r="F2296" s="145"/>
      <c r="G2296" s="145"/>
      <c r="H2296" s="145"/>
      <c r="I2296" s="145"/>
      <c r="J2296" s="145"/>
      <c r="K2296" s="145"/>
      <c r="L2296" s="145"/>
      <c r="M2296" s="145"/>
      <c r="N2296" s="145"/>
      <c r="O2296" s="145"/>
      <c r="P2296" s="145"/>
      <c r="Q2296" s="145"/>
      <c r="R2296" s="145"/>
      <c r="S2296" s="145"/>
      <c r="T2296" s="145"/>
      <c r="U2296" s="145"/>
      <c r="V2296" s="145"/>
      <c r="W2296" s="145"/>
      <c r="X2296" s="145"/>
      <c r="Y2296" s="145"/>
      <c r="Z2296" s="145"/>
      <c r="AA2296" s="145"/>
      <c r="AB2296" s="145"/>
      <c r="AC2296" s="169"/>
      <c r="AD2296" s="169"/>
      <c r="AE2296" s="169"/>
      <c r="AF2296" s="169"/>
      <c r="AG2296" s="169"/>
      <c r="AH2296" s="170"/>
      <c r="AI2296" s="145"/>
      <c r="AJ2296" s="145"/>
      <c r="AK2296" s="145"/>
      <c r="AL2296" s="145"/>
      <c r="AY2296" s="171"/>
      <c r="AZ2296" s="167"/>
      <c r="BA2296" s="172"/>
      <c r="BG2296" s="171"/>
      <c r="BH2296" s="167"/>
      <c r="BI2296" s="172"/>
      <c r="CG2296" s="430"/>
      <c r="CH2296" s="430"/>
      <c r="CL2296" s="147"/>
    </row>
    <row r="2297" spans="1:90" s="5" customFormat="1" x14ac:dyDescent="0.25">
      <c r="A2297" s="145"/>
      <c r="B2297" s="145"/>
      <c r="C2297" s="145"/>
      <c r="D2297" s="145"/>
      <c r="E2297" s="145"/>
      <c r="F2297" s="145"/>
      <c r="G2297" s="145"/>
      <c r="H2297" s="145"/>
      <c r="I2297" s="145"/>
      <c r="J2297" s="145"/>
      <c r="K2297" s="145"/>
      <c r="L2297" s="145"/>
      <c r="M2297" s="145"/>
      <c r="N2297" s="145"/>
      <c r="O2297" s="145"/>
      <c r="P2297" s="145"/>
      <c r="Q2297" s="145"/>
      <c r="R2297" s="145"/>
      <c r="S2297" s="145"/>
      <c r="T2297" s="145"/>
      <c r="U2297" s="145"/>
      <c r="V2297" s="145"/>
      <c r="W2297" s="145"/>
      <c r="X2297" s="145"/>
      <c r="Y2297" s="145"/>
      <c r="Z2297" s="145"/>
      <c r="AA2297" s="145"/>
      <c r="AB2297" s="145"/>
      <c r="AC2297" s="169"/>
      <c r="AD2297" s="169"/>
      <c r="AE2297" s="169"/>
      <c r="AF2297" s="169"/>
      <c r="AG2297" s="169"/>
      <c r="AH2297" s="170"/>
      <c r="AI2297" s="145"/>
      <c r="AJ2297" s="145"/>
      <c r="AK2297" s="145"/>
      <c r="AL2297" s="145"/>
      <c r="AY2297" s="171"/>
      <c r="AZ2297" s="167"/>
      <c r="BA2297" s="172"/>
      <c r="BG2297" s="171"/>
      <c r="BH2297" s="167"/>
      <c r="BI2297" s="172"/>
      <c r="CG2297" s="430"/>
      <c r="CH2297" s="430"/>
      <c r="CL2297" s="147"/>
    </row>
    <row r="2298" spans="1:90" s="5" customFormat="1" x14ac:dyDescent="0.25">
      <c r="A2298" s="145"/>
      <c r="B2298" s="145"/>
      <c r="C2298" s="145"/>
      <c r="D2298" s="145"/>
      <c r="E2298" s="145"/>
      <c r="F2298" s="145"/>
      <c r="G2298" s="145"/>
      <c r="H2298" s="145"/>
      <c r="I2298" s="145"/>
      <c r="J2298" s="145"/>
      <c r="K2298" s="145"/>
      <c r="L2298" s="145"/>
      <c r="M2298" s="145"/>
      <c r="N2298" s="145"/>
      <c r="O2298" s="145"/>
      <c r="P2298" s="145"/>
      <c r="Q2298" s="145"/>
      <c r="R2298" s="145"/>
      <c r="S2298" s="145"/>
      <c r="T2298" s="145"/>
      <c r="U2298" s="145"/>
      <c r="V2298" s="145"/>
      <c r="W2298" s="145"/>
      <c r="X2298" s="145"/>
      <c r="Y2298" s="145"/>
      <c r="Z2298" s="145"/>
      <c r="AA2298" s="145"/>
      <c r="AB2298" s="145"/>
      <c r="AC2298" s="169"/>
      <c r="AD2298" s="169"/>
      <c r="AE2298" s="169"/>
      <c r="AF2298" s="169"/>
      <c r="AG2298" s="169"/>
      <c r="AH2298" s="170"/>
      <c r="AI2298" s="145"/>
      <c r="AJ2298" s="145"/>
      <c r="AK2298" s="145"/>
      <c r="AL2298" s="145"/>
      <c r="AY2298" s="171"/>
      <c r="AZ2298" s="167"/>
      <c r="BA2298" s="172"/>
      <c r="BG2298" s="171"/>
      <c r="BH2298" s="167"/>
      <c r="BI2298" s="172"/>
      <c r="CG2298" s="430"/>
      <c r="CH2298" s="430"/>
      <c r="CL2298" s="147"/>
    </row>
    <row r="2299" spans="1:90" s="5" customFormat="1" x14ac:dyDescent="0.25">
      <c r="A2299" s="145"/>
      <c r="B2299" s="145"/>
      <c r="C2299" s="145"/>
      <c r="D2299" s="145"/>
      <c r="E2299" s="145"/>
      <c r="F2299" s="145"/>
      <c r="G2299" s="145"/>
      <c r="H2299" s="145"/>
      <c r="I2299" s="145"/>
      <c r="J2299" s="145"/>
      <c r="K2299" s="145"/>
      <c r="L2299" s="145"/>
      <c r="M2299" s="145"/>
      <c r="N2299" s="145"/>
      <c r="O2299" s="145"/>
      <c r="P2299" s="145"/>
      <c r="Q2299" s="145"/>
      <c r="R2299" s="145"/>
      <c r="S2299" s="145"/>
      <c r="T2299" s="145"/>
      <c r="U2299" s="145"/>
      <c r="V2299" s="145"/>
      <c r="W2299" s="145"/>
      <c r="X2299" s="145"/>
      <c r="Y2299" s="145"/>
      <c r="Z2299" s="145"/>
      <c r="AA2299" s="145"/>
      <c r="AB2299" s="145"/>
      <c r="AC2299" s="169"/>
      <c r="AD2299" s="169"/>
      <c r="AE2299" s="169"/>
      <c r="AF2299" s="169"/>
      <c r="AG2299" s="169"/>
      <c r="AH2299" s="170"/>
      <c r="AI2299" s="145"/>
      <c r="AJ2299" s="145"/>
      <c r="AK2299" s="145"/>
      <c r="AL2299" s="145"/>
      <c r="AY2299" s="171"/>
      <c r="AZ2299" s="167"/>
      <c r="BA2299" s="172"/>
      <c r="BG2299" s="171"/>
      <c r="BH2299" s="167"/>
      <c r="BI2299" s="172"/>
      <c r="CG2299" s="430"/>
      <c r="CH2299" s="430"/>
      <c r="CL2299" s="147"/>
    </row>
    <row r="2300" spans="1:90" s="5" customFormat="1" x14ac:dyDescent="0.25">
      <c r="A2300" s="145"/>
      <c r="B2300" s="145"/>
      <c r="C2300" s="145"/>
      <c r="D2300" s="145"/>
      <c r="E2300" s="145"/>
      <c r="F2300" s="145"/>
      <c r="G2300" s="145"/>
      <c r="H2300" s="145"/>
      <c r="I2300" s="145"/>
      <c r="J2300" s="145"/>
      <c r="K2300" s="145"/>
      <c r="L2300" s="145"/>
      <c r="M2300" s="145"/>
      <c r="N2300" s="145"/>
      <c r="O2300" s="145"/>
      <c r="P2300" s="145"/>
      <c r="Q2300" s="145"/>
      <c r="R2300" s="145"/>
      <c r="S2300" s="145"/>
      <c r="T2300" s="145"/>
      <c r="U2300" s="145"/>
      <c r="V2300" s="145"/>
      <c r="W2300" s="145"/>
      <c r="X2300" s="145"/>
      <c r="Y2300" s="145"/>
      <c r="Z2300" s="145"/>
      <c r="AA2300" s="145"/>
      <c r="AB2300" s="145"/>
      <c r="AC2300" s="169"/>
      <c r="AD2300" s="169"/>
      <c r="AE2300" s="169"/>
      <c r="AF2300" s="169"/>
      <c r="AG2300" s="169"/>
      <c r="AH2300" s="170"/>
      <c r="AI2300" s="145"/>
      <c r="AJ2300" s="145"/>
      <c r="AK2300" s="145"/>
      <c r="AL2300" s="145"/>
      <c r="AY2300" s="171"/>
      <c r="AZ2300" s="167"/>
      <c r="BA2300" s="172"/>
      <c r="BG2300" s="171"/>
      <c r="BH2300" s="167"/>
      <c r="BI2300" s="172"/>
      <c r="CG2300" s="430"/>
      <c r="CH2300" s="430"/>
      <c r="CL2300" s="147"/>
    </row>
    <row r="2301" spans="1:90" s="5" customFormat="1" x14ac:dyDescent="0.25">
      <c r="A2301" s="145"/>
      <c r="B2301" s="145"/>
      <c r="C2301" s="145"/>
      <c r="D2301" s="145"/>
      <c r="E2301" s="145"/>
      <c r="F2301" s="145"/>
      <c r="G2301" s="145"/>
      <c r="H2301" s="145"/>
      <c r="I2301" s="145"/>
      <c r="J2301" s="145"/>
      <c r="K2301" s="145"/>
      <c r="L2301" s="145"/>
      <c r="M2301" s="145"/>
      <c r="N2301" s="145"/>
      <c r="O2301" s="145"/>
      <c r="P2301" s="145"/>
      <c r="Q2301" s="145"/>
      <c r="R2301" s="145"/>
      <c r="S2301" s="145"/>
      <c r="T2301" s="145"/>
      <c r="U2301" s="145"/>
      <c r="V2301" s="145"/>
      <c r="W2301" s="145"/>
      <c r="X2301" s="145"/>
      <c r="Y2301" s="145"/>
      <c r="Z2301" s="145"/>
      <c r="AA2301" s="145"/>
      <c r="AB2301" s="145"/>
      <c r="AC2301" s="169"/>
      <c r="AD2301" s="169"/>
      <c r="AE2301" s="169"/>
      <c r="AF2301" s="169"/>
      <c r="AG2301" s="169"/>
      <c r="AH2301" s="170"/>
      <c r="AI2301" s="145"/>
      <c r="AJ2301" s="145"/>
      <c r="AK2301" s="145"/>
      <c r="AL2301" s="145"/>
      <c r="AY2301" s="171"/>
      <c r="AZ2301" s="167"/>
      <c r="BA2301" s="172"/>
      <c r="BG2301" s="171"/>
      <c r="BH2301" s="167"/>
      <c r="BI2301" s="172"/>
      <c r="CG2301" s="430"/>
      <c r="CH2301" s="430"/>
      <c r="CL2301" s="147"/>
    </row>
    <row r="2302" spans="1:90" s="5" customFormat="1" x14ac:dyDescent="0.25">
      <c r="A2302" s="145"/>
      <c r="B2302" s="145"/>
      <c r="C2302" s="145"/>
      <c r="D2302" s="145"/>
      <c r="E2302" s="145"/>
      <c r="F2302" s="145"/>
      <c r="G2302" s="145"/>
      <c r="H2302" s="145"/>
      <c r="I2302" s="145"/>
      <c r="J2302" s="145"/>
      <c r="K2302" s="145"/>
      <c r="L2302" s="145"/>
      <c r="M2302" s="145"/>
      <c r="N2302" s="145"/>
      <c r="O2302" s="145"/>
      <c r="P2302" s="145"/>
      <c r="Q2302" s="145"/>
      <c r="R2302" s="145"/>
      <c r="S2302" s="145"/>
      <c r="T2302" s="145"/>
      <c r="U2302" s="145"/>
      <c r="V2302" s="145"/>
      <c r="W2302" s="145"/>
      <c r="X2302" s="145"/>
      <c r="Y2302" s="145"/>
      <c r="Z2302" s="145"/>
      <c r="AA2302" s="145"/>
      <c r="AB2302" s="145"/>
      <c r="AC2302" s="169"/>
      <c r="AD2302" s="169"/>
      <c r="AE2302" s="169"/>
      <c r="AF2302" s="169"/>
      <c r="AG2302" s="169"/>
      <c r="AH2302" s="170"/>
      <c r="AI2302" s="145"/>
      <c r="AJ2302" s="145"/>
      <c r="AK2302" s="145"/>
      <c r="AL2302" s="145"/>
      <c r="AY2302" s="171"/>
      <c r="AZ2302" s="167"/>
      <c r="BA2302" s="172"/>
      <c r="BG2302" s="171"/>
      <c r="BH2302" s="167"/>
      <c r="BI2302" s="172"/>
      <c r="CG2302" s="430"/>
      <c r="CH2302" s="430"/>
      <c r="CL2302" s="147"/>
    </row>
    <row r="2303" spans="1:90" s="5" customFormat="1" x14ac:dyDescent="0.25">
      <c r="A2303" s="145"/>
      <c r="B2303" s="145"/>
      <c r="C2303" s="145"/>
      <c r="D2303" s="145"/>
      <c r="E2303" s="145"/>
      <c r="F2303" s="145"/>
      <c r="G2303" s="145"/>
      <c r="H2303" s="145"/>
      <c r="I2303" s="145"/>
      <c r="J2303" s="145"/>
      <c r="K2303" s="145"/>
      <c r="L2303" s="145"/>
      <c r="M2303" s="145"/>
      <c r="N2303" s="145"/>
      <c r="O2303" s="145"/>
      <c r="P2303" s="145"/>
      <c r="Q2303" s="145"/>
      <c r="R2303" s="145"/>
      <c r="S2303" s="145"/>
      <c r="T2303" s="145"/>
      <c r="U2303" s="145"/>
      <c r="V2303" s="145"/>
      <c r="W2303" s="145"/>
      <c r="X2303" s="145"/>
      <c r="Y2303" s="145"/>
      <c r="Z2303" s="145"/>
      <c r="AA2303" s="145"/>
      <c r="AB2303" s="145"/>
      <c r="AC2303" s="169"/>
      <c r="AD2303" s="169"/>
      <c r="AE2303" s="169"/>
      <c r="AF2303" s="169"/>
      <c r="AG2303" s="169"/>
      <c r="AH2303" s="170"/>
      <c r="AI2303" s="145"/>
      <c r="AJ2303" s="145"/>
      <c r="AK2303" s="145"/>
      <c r="AL2303" s="145"/>
      <c r="AY2303" s="171"/>
      <c r="AZ2303" s="167"/>
      <c r="BA2303" s="172"/>
      <c r="BG2303" s="171"/>
      <c r="BH2303" s="167"/>
      <c r="BI2303" s="172"/>
      <c r="CG2303" s="430"/>
      <c r="CH2303" s="430"/>
      <c r="CL2303" s="147"/>
    </row>
    <row r="2304" spans="1:90" s="5" customFormat="1" x14ac:dyDescent="0.25">
      <c r="A2304" s="145"/>
      <c r="B2304" s="145"/>
      <c r="C2304" s="145"/>
      <c r="D2304" s="145"/>
      <c r="E2304" s="145"/>
      <c r="F2304" s="145"/>
      <c r="G2304" s="145"/>
      <c r="H2304" s="145"/>
      <c r="I2304" s="145"/>
      <c r="J2304" s="145"/>
      <c r="K2304" s="145"/>
      <c r="L2304" s="145"/>
      <c r="M2304" s="145"/>
      <c r="N2304" s="145"/>
      <c r="O2304" s="145"/>
      <c r="P2304" s="145"/>
      <c r="Q2304" s="145"/>
      <c r="R2304" s="145"/>
      <c r="S2304" s="145"/>
      <c r="T2304" s="145"/>
      <c r="U2304" s="145"/>
      <c r="V2304" s="145"/>
      <c r="W2304" s="145"/>
      <c r="X2304" s="145"/>
      <c r="Y2304" s="145"/>
      <c r="Z2304" s="145"/>
      <c r="AA2304" s="145"/>
      <c r="AB2304" s="145"/>
      <c r="AC2304" s="169"/>
      <c r="AD2304" s="169"/>
      <c r="AE2304" s="169"/>
      <c r="AF2304" s="169"/>
      <c r="AG2304" s="169"/>
      <c r="AH2304" s="170"/>
      <c r="AI2304" s="145"/>
      <c r="AJ2304" s="145"/>
      <c r="AK2304" s="145"/>
      <c r="AL2304" s="145"/>
      <c r="AY2304" s="171"/>
      <c r="AZ2304" s="167"/>
      <c r="BA2304" s="172"/>
      <c r="BG2304" s="171"/>
      <c r="BH2304" s="167"/>
      <c r="BI2304" s="172"/>
      <c r="CG2304" s="430"/>
      <c r="CH2304" s="430"/>
      <c r="CL2304" s="147"/>
    </row>
    <row r="2305" spans="1:90" s="5" customFormat="1" x14ac:dyDescent="0.25">
      <c r="A2305" s="145"/>
      <c r="B2305" s="145"/>
      <c r="C2305" s="145"/>
      <c r="D2305" s="145"/>
      <c r="E2305" s="145"/>
      <c r="F2305" s="145"/>
      <c r="G2305" s="145"/>
      <c r="H2305" s="145"/>
      <c r="I2305" s="145"/>
      <c r="J2305" s="145"/>
      <c r="K2305" s="145"/>
      <c r="L2305" s="145"/>
      <c r="M2305" s="145"/>
      <c r="N2305" s="145"/>
      <c r="O2305" s="145"/>
      <c r="P2305" s="145"/>
      <c r="Q2305" s="145"/>
      <c r="R2305" s="145"/>
      <c r="S2305" s="145"/>
      <c r="T2305" s="145"/>
      <c r="U2305" s="145"/>
      <c r="V2305" s="145"/>
      <c r="W2305" s="145"/>
      <c r="X2305" s="145"/>
      <c r="Y2305" s="145"/>
      <c r="Z2305" s="145"/>
      <c r="AA2305" s="145"/>
      <c r="AB2305" s="145"/>
      <c r="AC2305" s="169"/>
      <c r="AD2305" s="169"/>
      <c r="AE2305" s="169"/>
      <c r="AF2305" s="169"/>
      <c r="AG2305" s="169"/>
      <c r="AH2305" s="170"/>
      <c r="AI2305" s="145"/>
      <c r="AJ2305" s="145"/>
      <c r="AK2305" s="145"/>
      <c r="AL2305" s="145"/>
      <c r="AY2305" s="171"/>
      <c r="AZ2305" s="167"/>
      <c r="BA2305" s="172"/>
      <c r="BG2305" s="171"/>
      <c r="BH2305" s="167"/>
      <c r="BI2305" s="172"/>
      <c r="CG2305" s="430"/>
      <c r="CH2305" s="430"/>
      <c r="CL2305" s="147"/>
    </row>
    <row r="2306" spans="1:90" s="5" customFormat="1" x14ac:dyDescent="0.25">
      <c r="A2306" s="145"/>
      <c r="B2306" s="145"/>
      <c r="C2306" s="145"/>
      <c r="D2306" s="145"/>
      <c r="E2306" s="145"/>
      <c r="F2306" s="145"/>
      <c r="G2306" s="145"/>
      <c r="H2306" s="145"/>
      <c r="I2306" s="145"/>
      <c r="J2306" s="145"/>
      <c r="K2306" s="145"/>
      <c r="L2306" s="145"/>
      <c r="M2306" s="145"/>
      <c r="N2306" s="145"/>
      <c r="O2306" s="145"/>
      <c r="P2306" s="145"/>
      <c r="Q2306" s="145"/>
      <c r="R2306" s="145"/>
      <c r="S2306" s="145"/>
      <c r="T2306" s="145"/>
      <c r="U2306" s="145"/>
      <c r="V2306" s="145"/>
      <c r="W2306" s="145"/>
      <c r="X2306" s="145"/>
      <c r="Y2306" s="145"/>
      <c r="Z2306" s="145"/>
      <c r="AA2306" s="145"/>
      <c r="AB2306" s="145"/>
      <c r="AC2306" s="169"/>
      <c r="AD2306" s="169"/>
      <c r="AE2306" s="169"/>
      <c r="AF2306" s="169"/>
      <c r="AG2306" s="169"/>
      <c r="AH2306" s="170"/>
      <c r="AI2306" s="145"/>
      <c r="AJ2306" s="145"/>
      <c r="AK2306" s="145"/>
      <c r="AL2306" s="145"/>
      <c r="AY2306" s="171"/>
      <c r="AZ2306" s="167"/>
      <c r="BA2306" s="172"/>
      <c r="BG2306" s="171"/>
      <c r="BH2306" s="167"/>
      <c r="BI2306" s="172"/>
      <c r="CG2306" s="430"/>
      <c r="CH2306" s="430"/>
      <c r="CL2306" s="147"/>
    </row>
    <row r="2307" spans="1:90" s="5" customFormat="1" x14ac:dyDescent="0.25">
      <c r="A2307" s="145"/>
      <c r="B2307" s="145"/>
      <c r="C2307" s="145"/>
      <c r="D2307" s="145"/>
      <c r="E2307" s="145"/>
      <c r="F2307" s="145"/>
      <c r="G2307" s="145"/>
      <c r="H2307" s="145"/>
      <c r="I2307" s="145"/>
      <c r="J2307" s="145"/>
      <c r="K2307" s="145"/>
      <c r="L2307" s="145"/>
      <c r="M2307" s="145"/>
      <c r="N2307" s="145"/>
      <c r="O2307" s="145"/>
      <c r="P2307" s="145"/>
      <c r="Q2307" s="145"/>
      <c r="R2307" s="145"/>
      <c r="S2307" s="145"/>
      <c r="T2307" s="145"/>
      <c r="U2307" s="145"/>
      <c r="V2307" s="145"/>
      <c r="W2307" s="145"/>
      <c r="X2307" s="145"/>
      <c r="Y2307" s="145"/>
      <c r="Z2307" s="145"/>
      <c r="AA2307" s="145"/>
      <c r="AB2307" s="145"/>
      <c r="AC2307" s="169"/>
      <c r="AD2307" s="169"/>
      <c r="AE2307" s="169"/>
      <c r="AF2307" s="169"/>
      <c r="AG2307" s="169"/>
      <c r="AH2307" s="170"/>
      <c r="AI2307" s="145"/>
      <c r="AJ2307" s="145"/>
      <c r="AK2307" s="145"/>
      <c r="AL2307" s="145"/>
      <c r="AY2307" s="171"/>
      <c r="AZ2307" s="167"/>
      <c r="BA2307" s="172"/>
      <c r="BG2307" s="171"/>
      <c r="BH2307" s="167"/>
      <c r="BI2307" s="172"/>
      <c r="CG2307" s="430"/>
      <c r="CH2307" s="430"/>
      <c r="CL2307" s="147"/>
    </row>
    <row r="2308" spans="1:90" s="5" customFormat="1" x14ac:dyDescent="0.25">
      <c r="A2308" s="145"/>
      <c r="B2308" s="145"/>
      <c r="C2308" s="145"/>
      <c r="D2308" s="145"/>
      <c r="E2308" s="145"/>
      <c r="F2308" s="145"/>
      <c r="G2308" s="145"/>
      <c r="H2308" s="145"/>
      <c r="I2308" s="145"/>
      <c r="J2308" s="145"/>
      <c r="K2308" s="145"/>
      <c r="L2308" s="145"/>
      <c r="M2308" s="145"/>
      <c r="N2308" s="145"/>
      <c r="O2308" s="145"/>
      <c r="P2308" s="145"/>
      <c r="Q2308" s="145"/>
      <c r="R2308" s="145"/>
      <c r="S2308" s="145"/>
      <c r="T2308" s="145"/>
      <c r="U2308" s="145"/>
      <c r="V2308" s="145"/>
      <c r="W2308" s="145"/>
      <c r="X2308" s="145"/>
      <c r="Y2308" s="145"/>
      <c r="Z2308" s="145"/>
      <c r="AA2308" s="145"/>
      <c r="AB2308" s="145"/>
      <c r="AC2308" s="169"/>
      <c r="AD2308" s="169"/>
      <c r="AE2308" s="169"/>
      <c r="AF2308" s="169"/>
      <c r="AG2308" s="169"/>
      <c r="AH2308" s="170"/>
      <c r="AI2308" s="145"/>
      <c r="AJ2308" s="145"/>
      <c r="AK2308" s="145"/>
      <c r="AL2308" s="145"/>
      <c r="AY2308" s="171"/>
      <c r="AZ2308" s="167"/>
      <c r="BA2308" s="172"/>
      <c r="BG2308" s="171"/>
      <c r="BH2308" s="167"/>
      <c r="BI2308" s="172"/>
      <c r="CG2308" s="430"/>
      <c r="CH2308" s="430"/>
      <c r="CL2308" s="147"/>
    </row>
    <row r="2309" spans="1:90" s="5" customFormat="1" x14ac:dyDescent="0.25">
      <c r="A2309" s="145"/>
      <c r="B2309" s="145"/>
      <c r="C2309" s="145"/>
      <c r="D2309" s="145"/>
      <c r="E2309" s="145"/>
      <c r="F2309" s="145"/>
      <c r="G2309" s="145"/>
      <c r="H2309" s="145"/>
      <c r="I2309" s="145"/>
      <c r="J2309" s="145"/>
      <c r="K2309" s="145"/>
      <c r="L2309" s="145"/>
      <c r="M2309" s="145"/>
      <c r="N2309" s="145"/>
      <c r="O2309" s="145"/>
      <c r="P2309" s="145"/>
      <c r="Q2309" s="145"/>
      <c r="R2309" s="145"/>
      <c r="S2309" s="145"/>
      <c r="T2309" s="145"/>
      <c r="U2309" s="145"/>
      <c r="V2309" s="145"/>
      <c r="W2309" s="145"/>
      <c r="X2309" s="145"/>
      <c r="Y2309" s="145"/>
      <c r="Z2309" s="145"/>
      <c r="AA2309" s="145"/>
      <c r="AB2309" s="145"/>
      <c r="AC2309" s="169"/>
      <c r="AD2309" s="169"/>
      <c r="AE2309" s="169"/>
      <c r="AF2309" s="169"/>
      <c r="AG2309" s="169"/>
      <c r="AH2309" s="170"/>
      <c r="AI2309" s="145"/>
      <c r="AJ2309" s="145"/>
      <c r="AK2309" s="145"/>
      <c r="AL2309" s="145"/>
      <c r="AY2309" s="171"/>
      <c r="AZ2309" s="167"/>
      <c r="BA2309" s="172"/>
      <c r="BG2309" s="171"/>
      <c r="BH2309" s="167"/>
      <c r="BI2309" s="172"/>
      <c r="CG2309" s="430"/>
      <c r="CH2309" s="430"/>
      <c r="CL2309" s="147"/>
    </row>
    <row r="2310" spans="1:90" s="5" customFormat="1" x14ac:dyDescent="0.25">
      <c r="A2310" s="145"/>
      <c r="B2310" s="145"/>
      <c r="C2310" s="145"/>
      <c r="D2310" s="145"/>
      <c r="E2310" s="145"/>
      <c r="F2310" s="145"/>
      <c r="G2310" s="145"/>
      <c r="H2310" s="145"/>
      <c r="I2310" s="145"/>
      <c r="J2310" s="145"/>
      <c r="K2310" s="145"/>
      <c r="L2310" s="145"/>
      <c r="M2310" s="145"/>
      <c r="N2310" s="145"/>
      <c r="O2310" s="145"/>
      <c r="P2310" s="145"/>
      <c r="Q2310" s="145"/>
      <c r="R2310" s="145"/>
      <c r="S2310" s="145"/>
      <c r="T2310" s="145"/>
      <c r="U2310" s="145"/>
      <c r="V2310" s="145"/>
      <c r="W2310" s="145"/>
      <c r="X2310" s="145"/>
      <c r="Y2310" s="145"/>
      <c r="Z2310" s="145"/>
      <c r="AA2310" s="145"/>
      <c r="AB2310" s="145"/>
      <c r="AC2310" s="169"/>
      <c r="AD2310" s="169"/>
      <c r="AE2310" s="169"/>
      <c r="AF2310" s="169"/>
      <c r="AG2310" s="169"/>
      <c r="AH2310" s="170"/>
      <c r="AI2310" s="145"/>
      <c r="AJ2310" s="145"/>
      <c r="AK2310" s="145"/>
      <c r="AL2310" s="145"/>
      <c r="AY2310" s="171"/>
      <c r="AZ2310" s="167"/>
      <c r="BA2310" s="172"/>
      <c r="BG2310" s="171"/>
      <c r="BH2310" s="167"/>
      <c r="BI2310" s="172"/>
      <c r="CG2310" s="430"/>
      <c r="CH2310" s="430"/>
      <c r="CL2310" s="147"/>
    </row>
    <row r="2311" spans="1:90" s="5" customFormat="1" x14ac:dyDescent="0.25">
      <c r="A2311" s="145"/>
      <c r="B2311" s="145"/>
      <c r="C2311" s="145"/>
      <c r="D2311" s="145"/>
      <c r="E2311" s="145"/>
      <c r="F2311" s="145"/>
      <c r="G2311" s="145"/>
      <c r="H2311" s="145"/>
      <c r="I2311" s="145"/>
      <c r="J2311" s="145"/>
      <c r="K2311" s="145"/>
      <c r="L2311" s="145"/>
      <c r="M2311" s="145"/>
      <c r="N2311" s="145"/>
      <c r="O2311" s="145"/>
      <c r="P2311" s="145"/>
      <c r="Q2311" s="145"/>
      <c r="R2311" s="145"/>
      <c r="S2311" s="145"/>
      <c r="T2311" s="145"/>
      <c r="U2311" s="145"/>
      <c r="V2311" s="145"/>
      <c r="W2311" s="145"/>
      <c r="X2311" s="145"/>
      <c r="Y2311" s="145"/>
      <c r="Z2311" s="145"/>
      <c r="AA2311" s="145"/>
      <c r="AB2311" s="145"/>
      <c r="AC2311" s="169"/>
      <c r="AD2311" s="169"/>
      <c r="AE2311" s="169"/>
      <c r="AF2311" s="169"/>
      <c r="AG2311" s="169"/>
      <c r="AH2311" s="170"/>
      <c r="AI2311" s="145"/>
      <c r="AJ2311" s="145"/>
      <c r="AK2311" s="145"/>
      <c r="AL2311" s="145"/>
      <c r="AY2311" s="171"/>
      <c r="AZ2311" s="167"/>
      <c r="BA2311" s="172"/>
      <c r="BG2311" s="171"/>
      <c r="BH2311" s="167"/>
      <c r="BI2311" s="172"/>
      <c r="CG2311" s="430"/>
      <c r="CH2311" s="430"/>
      <c r="CL2311" s="147"/>
    </row>
    <row r="2312" spans="1:90" s="5" customFormat="1" x14ac:dyDescent="0.25">
      <c r="A2312" s="145"/>
      <c r="B2312" s="145"/>
      <c r="C2312" s="145"/>
      <c r="D2312" s="145"/>
      <c r="E2312" s="145"/>
      <c r="F2312" s="145"/>
      <c r="G2312" s="145"/>
      <c r="H2312" s="145"/>
      <c r="I2312" s="145"/>
      <c r="J2312" s="145"/>
      <c r="K2312" s="145"/>
      <c r="L2312" s="145"/>
      <c r="M2312" s="145"/>
      <c r="N2312" s="145"/>
      <c r="O2312" s="145"/>
      <c r="P2312" s="145"/>
      <c r="Q2312" s="145"/>
      <c r="R2312" s="145"/>
      <c r="S2312" s="145"/>
      <c r="T2312" s="145"/>
      <c r="U2312" s="145"/>
      <c r="V2312" s="145"/>
      <c r="W2312" s="145"/>
      <c r="X2312" s="145"/>
      <c r="Y2312" s="145"/>
      <c r="Z2312" s="145"/>
      <c r="AA2312" s="145"/>
      <c r="AB2312" s="145"/>
      <c r="AC2312" s="169"/>
      <c r="AD2312" s="169"/>
      <c r="AE2312" s="169"/>
      <c r="AF2312" s="169"/>
      <c r="AG2312" s="169"/>
      <c r="AH2312" s="170"/>
      <c r="AI2312" s="145"/>
      <c r="AJ2312" s="145"/>
      <c r="AK2312" s="145"/>
      <c r="AL2312" s="145"/>
      <c r="AY2312" s="171"/>
      <c r="AZ2312" s="167"/>
      <c r="BA2312" s="172"/>
      <c r="BG2312" s="171"/>
      <c r="BH2312" s="167"/>
      <c r="BI2312" s="172"/>
      <c r="CG2312" s="430"/>
      <c r="CH2312" s="430"/>
      <c r="CL2312" s="147"/>
    </row>
    <row r="2313" spans="1:90" s="5" customFormat="1" x14ac:dyDescent="0.25">
      <c r="A2313" s="145"/>
      <c r="B2313" s="145"/>
      <c r="C2313" s="145"/>
      <c r="D2313" s="145"/>
      <c r="E2313" s="145"/>
      <c r="F2313" s="145"/>
      <c r="G2313" s="145"/>
      <c r="H2313" s="145"/>
      <c r="I2313" s="145"/>
      <c r="J2313" s="145"/>
      <c r="K2313" s="145"/>
      <c r="L2313" s="145"/>
      <c r="M2313" s="145"/>
      <c r="N2313" s="145"/>
      <c r="O2313" s="145"/>
      <c r="P2313" s="145"/>
      <c r="Q2313" s="145"/>
      <c r="R2313" s="145"/>
      <c r="S2313" s="145"/>
      <c r="T2313" s="145"/>
      <c r="U2313" s="145"/>
      <c r="V2313" s="145"/>
      <c r="W2313" s="145"/>
      <c r="X2313" s="145"/>
      <c r="Y2313" s="145"/>
      <c r="Z2313" s="145"/>
      <c r="AA2313" s="145"/>
      <c r="AB2313" s="145"/>
      <c r="AC2313" s="169"/>
      <c r="AD2313" s="169"/>
      <c r="AE2313" s="169"/>
      <c r="AF2313" s="169"/>
      <c r="AG2313" s="169"/>
      <c r="AH2313" s="170"/>
      <c r="AI2313" s="145"/>
      <c r="AJ2313" s="145"/>
      <c r="AK2313" s="145"/>
      <c r="AL2313" s="145"/>
      <c r="AY2313" s="171"/>
      <c r="AZ2313" s="167"/>
      <c r="BA2313" s="172"/>
      <c r="BG2313" s="171"/>
      <c r="BH2313" s="167"/>
      <c r="BI2313" s="172"/>
      <c r="CG2313" s="430"/>
      <c r="CH2313" s="430"/>
      <c r="CL2313" s="147"/>
    </row>
    <row r="2314" spans="1:90" s="5" customFormat="1" x14ac:dyDescent="0.25">
      <c r="A2314" s="145"/>
      <c r="B2314" s="145"/>
      <c r="C2314" s="145"/>
      <c r="D2314" s="145"/>
      <c r="E2314" s="145"/>
      <c r="F2314" s="145"/>
      <c r="G2314" s="145"/>
      <c r="H2314" s="145"/>
      <c r="I2314" s="145"/>
      <c r="J2314" s="145"/>
      <c r="K2314" s="145"/>
      <c r="L2314" s="145"/>
      <c r="M2314" s="145"/>
      <c r="N2314" s="145"/>
      <c r="O2314" s="145"/>
      <c r="P2314" s="145"/>
      <c r="Q2314" s="145"/>
      <c r="R2314" s="145"/>
      <c r="S2314" s="145"/>
      <c r="T2314" s="145"/>
      <c r="U2314" s="145"/>
      <c r="V2314" s="145"/>
      <c r="W2314" s="145"/>
      <c r="X2314" s="145"/>
      <c r="Y2314" s="145"/>
      <c r="Z2314" s="145"/>
      <c r="AA2314" s="145"/>
      <c r="AB2314" s="145"/>
      <c r="AC2314" s="169"/>
      <c r="AD2314" s="169"/>
      <c r="AE2314" s="169"/>
      <c r="AF2314" s="169"/>
      <c r="AG2314" s="169"/>
      <c r="AH2314" s="170"/>
      <c r="AI2314" s="145"/>
      <c r="AJ2314" s="145"/>
      <c r="AK2314" s="145"/>
      <c r="AL2314" s="145"/>
      <c r="AY2314" s="171"/>
      <c r="AZ2314" s="167"/>
      <c r="BA2314" s="172"/>
      <c r="BG2314" s="171"/>
      <c r="BH2314" s="167"/>
      <c r="BI2314" s="172"/>
      <c r="CG2314" s="430"/>
      <c r="CH2314" s="430"/>
      <c r="CL2314" s="147"/>
    </row>
    <row r="2315" spans="1:90" s="5" customFormat="1" x14ac:dyDescent="0.25">
      <c r="A2315" s="145"/>
      <c r="B2315" s="145"/>
      <c r="C2315" s="145"/>
      <c r="D2315" s="145"/>
      <c r="E2315" s="145"/>
      <c r="F2315" s="145"/>
      <c r="G2315" s="145"/>
      <c r="H2315" s="145"/>
      <c r="I2315" s="145"/>
      <c r="J2315" s="145"/>
      <c r="K2315" s="145"/>
      <c r="L2315" s="145"/>
      <c r="M2315" s="145"/>
      <c r="N2315" s="145"/>
      <c r="O2315" s="145"/>
      <c r="P2315" s="145"/>
      <c r="Q2315" s="145"/>
      <c r="R2315" s="145"/>
      <c r="S2315" s="145"/>
      <c r="T2315" s="145"/>
      <c r="U2315" s="145"/>
      <c r="V2315" s="145"/>
      <c r="W2315" s="145"/>
      <c r="X2315" s="145"/>
      <c r="Y2315" s="145"/>
      <c r="Z2315" s="145"/>
      <c r="AA2315" s="145"/>
      <c r="AB2315" s="145"/>
      <c r="AC2315" s="169"/>
      <c r="AD2315" s="169"/>
      <c r="AE2315" s="169"/>
      <c r="AF2315" s="169"/>
      <c r="AG2315" s="169"/>
      <c r="AH2315" s="170"/>
      <c r="AI2315" s="145"/>
      <c r="AJ2315" s="145"/>
      <c r="AK2315" s="145"/>
      <c r="AL2315" s="145"/>
      <c r="AY2315" s="171"/>
      <c r="AZ2315" s="167"/>
      <c r="BA2315" s="172"/>
      <c r="BG2315" s="171"/>
      <c r="BH2315" s="167"/>
      <c r="BI2315" s="172"/>
      <c r="CG2315" s="430"/>
      <c r="CH2315" s="430"/>
      <c r="CL2315" s="147"/>
    </row>
    <row r="2316" spans="1:90" s="5" customFormat="1" x14ac:dyDescent="0.25">
      <c r="A2316" s="145"/>
      <c r="B2316" s="145"/>
      <c r="C2316" s="145"/>
      <c r="D2316" s="145"/>
      <c r="E2316" s="145"/>
      <c r="F2316" s="145"/>
      <c r="G2316" s="145"/>
      <c r="H2316" s="145"/>
      <c r="I2316" s="145"/>
      <c r="J2316" s="145"/>
      <c r="K2316" s="145"/>
      <c r="L2316" s="145"/>
      <c r="M2316" s="145"/>
      <c r="N2316" s="145"/>
      <c r="O2316" s="145"/>
      <c r="P2316" s="145"/>
      <c r="Q2316" s="145"/>
      <c r="R2316" s="145"/>
      <c r="S2316" s="145"/>
      <c r="T2316" s="145"/>
      <c r="U2316" s="145"/>
      <c r="V2316" s="145"/>
      <c r="W2316" s="145"/>
      <c r="X2316" s="145"/>
      <c r="Y2316" s="145"/>
      <c r="Z2316" s="145"/>
      <c r="AA2316" s="145"/>
      <c r="AB2316" s="145"/>
      <c r="AC2316" s="169"/>
      <c r="AD2316" s="169"/>
      <c r="AE2316" s="169"/>
      <c r="AF2316" s="169"/>
      <c r="AG2316" s="169"/>
      <c r="AH2316" s="170"/>
      <c r="AI2316" s="145"/>
      <c r="AJ2316" s="145"/>
      <c r="AK2316" s="145"/>
      <c r="AL2316" s="145"/>
      <c r="AY2316" s="171"/>
      <c r="AZ2316" s="167"/>
      <c r="BA2316" s="172"/>
      <c r="BG2316" s="171"/>
      <c r="BH2316" s="167"/>
      <c r="BI2316" s="172"/>
      <c r="CG2316" s="430"/>
      <c r="CH2316" s="430"/>
      <c r="CL2316" s="147"/>
    </row>
    <row r="2317" spans="1:90" s="5" customFormat="1" x14ac:dyDescent="0.25">
      <c r="A2317" s="145"/>
      <c r="B2317" s="145"/>
      <c r="C2317" s="145"/>
      <c r="D2317" s="145"/>
      <c r="E2317" s="145"/>
      <c r="F2317" s="145"/>
      <c r="G2317" s="145"/>
      <c r="H2317" s="145"/>
      <c r="I2317" s="145"/>
      <c r="J2317" s="145"/>
      <c r="K2317" s="145"/>
      <c r="L2317" s="145"/>
      <c r="M2317" s="145"/>
      <c r="N2317" s="145"/>
      <c r="O2317" s="145"/>
      <c r="P2317" s="145"/>
      <c r="Q2317" s="145"/>
      <c r="R2317" s="145"/>
      <c r="S2317" s="145"/>
      <c r="T2317" s="145"/>
      <c r="U2317" s="145"/>
      <c r="V2317" s="145"/>
      <c r="W2317" s="145"/>
      <c r="X2317" s="145"/>
      <c r="Y2317" s="145"/>
      <c r="Z2317" s="145"/>
      <c r="AA2317" s="145"/>
      <c r="AB2317" s="145"/>
      <c r="AC2317" s="169"/>
      <c r="AD2317" s="169"/>
      <c r="AE2317" s="169"/>
      <c r="AF2317" s="169"/>
      <c r="AG2317" s="169"/>
      <c r="AH2317" s="170"/>
      <c r="AI2317" s="145"/>
      <c r="AJ2317" s="145"/>
      <c r="AK2317" s="145"/>
      <c r="AL2317" s="145"/>
      <c r="AY2317" s="171"/>
      <c r="AZ2317" s="167"/>
      <c r="BA2317" s="172"/>
      <c r="BG2317" s="171"/>
      <c r="BH2317" s="167"/>
      <c r="BI2317" s="172"/>
      <c r="CG2317" s="430"/>
      <c r="CH2317" s="430"/>
      <c r="CL2317" s="147"/>
    </row>
    <row r="2318" spans="1:90" s="5" customFormat="1" x14ac:dyDescent="0.25">
      <c r="A2318" s="145"/>
      <c r="B2318" s="145"/>
      <c r="C2318" s="145"/>
      <c r="D2318" s="145"/>
      <c r="E2318" s="145"/>
      <c r="F2318" s="145"/>
      <c r="G2318" s="145"/>
      <c r="H2318" s="145"/>
      <c r="I2318" s="145"/>
      <c r="J2318" s="145"/>
      <c r="K2318" s="145"/>
      <c r="L2318" s="145"/>
      <c r="M2318" s="145"/>
      <c r="N2318" s="145"/>
      <c r="O2318" s="145"/>
      <c r="P2318" s="145"/>
      <c r="Q2318" s="145"/>
      <c r="R2318" s="145"/>
      <c r="S2318" s="145"/>
      <c r="T2318" s="145"/>
      <c r="U2318" s="145"/>
      <c r="V2318" s="145"/>
      <c r="W2318" s="145"/>
      <c r="X2318" s="145"/>
      <c r="Y2318" s="145"/>
      <c r="Z2318" s="145"/>
      <c r="AA2318" s="145"/>
      <c r="AB2318" s="145"/>
      <c r="AC2318" s="169"/>
      <c r="AD2318" s="169"/>
      <c r="AE2318" s="169"/>
      <c r="AF2318" s="169"/>
      <c r="AG2318" s="169"/>
      <c r="AH2318" s="170"/>
      <c r="AI2318" s="145"/>
      <c r="AJ2318" s="145"/>
      <c r="AK2318" s="145"/>
      <c r="AL2318" s="145"/>
      <c r="AY2318" s="171"/>
      <c r="AZ2318" s="167"/>
      <c r="BA2318" s="172"/>
      <c r="BG2318" s="171"/>
      <c r="BH2318" s="167"/>
      <c r="BI2318" s="172"/>
      <c r="CG2318" s="430"/>
      <c r="CH2318" s="430"/>
      <c r="CL2318" s="147"/>
    </row>
    <row r="2319" spans="1:90" s="5" customFormat="1" x14ac:dyDescent="0.25">
      <c r="A2319" s="145"/>
      <c r="B2319" s="145"/>
      <c r="C2319" s="145"/>
      <c r="D2319" s="145"/>
      <c r="E2319" s="145"/>
      <c r="F2319" s="145"/>
      <c r="G2319" s="145"/>
      <c r="H2319" s="145"/>
      <c r="I2319" s="145"/>
      <c r="J2319" s="145"/>
      <c r="K2319" s="145"/>
      <c r="L2319" s="145"/>
      <c r="M2319" s="145"/>
      <c r="N2319" s="145"/>
      <c r="O2319" s="145"/>
      <c r="P2319" s="145"/>
      <c r="Q2319" s="145"/>
      <c r="R2319" s="145"/>
      <c r="S2319" s="145"/>
      <c r="T2319" s="145"/>
      <c r="U2319" s="145"/>
      <c r="V2319" s="145"/>
      <c r="W2319" s="145"/>
      <c r="X2319" s="145"/>
      <c r="Y2319" s="145"/>
      <c r="Z2319" s="145"/>
      <c r="AA2319" s="145"/>
      <c r="AB2319" s="145"/>
      <c r="AC2319" s="169"/>
      <c r="AD2319" s="169"/>
      <c r="AE2319" s="169"/>
      <c r="AF2319" s="169"/>
      <c r="AG2319" s="169"/>
      <c r="AH2319" s="170"/>
      <c r="AI2319" s="145"/>
      <c r="AJ2319" s="145"/>
      <c r="AK2319" s="145"/>
      <c r="AL2319" s="145"/>
      <c r="AY2319" s="171"/>
      <c r="AZ2319" s="167"/>
      <c r="BA2319" s="172"/>
      <c r="BG2319" s="171"/>
      <c r="BH2319" s="167"/>
      <c r="BI2319" s="172"/>
      <c r="CG2319" s="430"/>
      <c r="CH2319" s="430"/>
      <c r="CL2319" s="147"/>
    </row>
    <row r="2320" spans="1:90" s="5" customFormat="1" x14ac:dyDescent="0.25">
      <c r="A2320" s="145"/>
      <c r="B2320" s="145"/>
      <c r="C2320" s="145"/>
      <c r="D2320" s="145"/>
      <c r="E2320" s="145"/>
      <c r="F2320" s="145"/>
      <c r="G2320" s="145"/>
      <c r="H2320" s="145"/>
      <c r="I2320" s="145"/>
      <c r="J2320" s="145"/>
      <c r="K2320" s="145"/>
      <c r="L2320" s="145"/>
      <c r="M2320" s="145"/>
      <c r="N2320" s="145"/>
      <c r="O2320" s="145"/>
      <c r="P2320" s="145"/>
      <c r="Q2320" s="145"/>
      <c r="R2320" s="145"/>
      <c r="S2320" s="145"/>
      <c r="T2320" s="145"/>
      <c r="U2320" s="145"/>
      <c r="V2320" s="145"/>
      <c r="W2320" s="145"/>
      <c r="X2320" s="145"/>
      <c r="Y2320" s="145"/>
      <c r="Z2320" s="145"/>
      <c r="AA2320" s="145"/>
      <c r="AB2320" s="145"/>
      <c r="AC2320" s="169"/>
      <c r="AD2320" s="169"/>
      <c r="AE2320" s="169"/>
      <c r="AF2320" s="169"/>
      <c r="AG2320" s="169"/>
      <c r="AH2320" s="170"/>
      <c r="AI2320" s="145"/>
      <c r="AJ2320" s="145"/>
      <c r="AK2320" s="145"/>
      <c r="AL2320" s="145"/>
      <c r="AY2320" s="171"/>
      <c r="AZ2320" s="167"/>
      <c r="BA2320" s="172"/>
      <c r="BG2320" s="171"/>
      <c r="BH2320" s="167"/>
      <c r="BI2320" s="172"/>
      <c r="CG2320" s="430"/>
      <c r="CH2320" s="430"/>
      <c r="CL2320" s="147"/>
    </row>
    <row r="2321" spans="1:90" s="5" customFormat="1" x14ac:dyDescent="0.25">
      <c r="A2321" s="145"/>
      <c r="B2321" s="145"/>
      <c r="C2321" s="145"/>
      <c r="D2321" s="145"/>
      <c r="E2321" s="145"/>
      <c r="F2321" s="145"/>
      <c r="G2321" s="145"/>
      <c r="H2321" s="145"/>
      <c r="I2321" s="145"/>
      <c r="J2321" s="145"/>
      <c r="K2321" s="145"/>
      <c r="L2321" s="145"/>
      <c r="M2321" s="145"/>
      <c r="N2321" s="145"/>
      <c r="O2321" s="145"/>
      <c r="P2321" s="145"/>
      <c r="Q2321" s="145"/>
      <c r="R2321" s="145"/>
      <c r="S2321" s="145"/>
      <c r="T2321" s="145"/>
      <c r="U2321" s="145"/>
      <c r="V2321" s="145"/>
      <c r="W2321" s="145"/>
      <c r="X2321" s="145"/>
      <c r="Y2321" s="145"/>
      <c r="Z2321" s="145"/>
      <c r="AA2321" s="145"/>
      <c r="AB2321" s="145"/>
      <c r="AC2321" s="169"/>
      <c r="AD2321" s="169"/>
      <c r="AE2321" s="169"/>
      <c r="AF2321" s="169"/>
      <c r="AG2321" s="169"/>
      <c r="AH2321" s="170"/>
      <c r="AI2321" s="145"/>
      <c r="AJ2321" s="145"/>
      <c r="AK2321" s="145"/>
      <c r="AL2321" s="145"/>
      <c r="AY2321" s="171"/>
      <c r="AZ2321" s="167"/>
      <c r="BA2321" s="172"/>
      <c r="BG2321" s="171"/>
      <c r="BH2321" s="167"/>
      <c r="BI2321" s="172"/>
      <c r="CG2321" s="430"/>
      <c r="CH2321" s="430"/>
      <c r="CL2321" s="147"/>
    </row>
    <row r="2322" spans="1:90" s="5" customFormat="1" x14ac:dyDescent="0.25">
      <c r="A2322" s="145"/>
      <c r="B2322" s="145"/>
      <c r="C2322" s="145"/>
      <c r="D2322" s="145"/>
      <c r="E2322" s="145"/>
      <c r="F2322" s="145"/>
      <c r="G2322" s="145"/>
      <c r="H2322" s="145"/>
      <c r="I2322" s="145"/>
      <c r="J2322" s="145"/>
      <c r="K2322" s="145"/>
      <c r="L2322" s="145"/>
      <c r="M2322" s="145"/>
      <c r="N2322" s="145"/>
      <c r="O2322" s="145"/>
      <c r="P2322" s="145"/>
      <c r="Q2322" s="145"/>
      <c r="R2322" s="145"/>
      <c r="S2322" s="145"/>
      <c r="T2322" s="145"/>
      <c r="U2322" s="145"/>
      <c r="V2322" s="145"/>
      <c r="W2322" s="145"/>
      <c r="X2322" s="145"/>
      <c r="Y2322" s="145"/>
      <c r="Z2322" s="145"/>
      <c r="AA2322" s="145"/>
      <c r="AB2322" s="145"/>
      <c r="AC2322" s="169"/>
      <c r="AD2322" s="169"/>
      <c r="AE2322" s="169"/>
      <c r="AF2322" s="169"/>
      <c r="AG2322" s="169"/>
      <c r="AH2322" s="170"/>
      <c r="AI2322" s="145"/>
      <c r="AJ2322" s="145"/>
      <c r="AK2322" s="145"/>
      <c r="AL2322" s="145"/>
      <c r="AY2322" s="171"/>
      <c r="AZ2322" s="167"/>
      <c r="BA2322" s="172"/>
      <c r="BG2322" s="171"/>
      <c r="BH2322" s="167"/>
      <c r="BI2322" s="172"/>
      <c r="CG2322" s="430"/>
      <c r="CH2322" s="430"/>
      <c r="CL2322" s="147"/>
    </row>
    <row r="2323" spans="1:90" s="5" customFormat="1" x14ac:dyDescent="0.25">
      <c r="A2323" s="145"/>
      <c r="B2323" s="145"/>
      <c r="C2323" s="145"/>
      <c r="D2323" s="145"/>
      <c r="E2323" s="145"/>
      <c r="F2323" s="145"/>
      <c r="G2323" s="145"/>
      <c r="H2323" s="145"/>
      <c r="I2323" s="145"/>
      <c r="J2323" s="145"/>
      <c r="K2323" s="145"/>
      <c r="L2323" s="145"/>
      <c r="M2323" s="145"/>
      <c r="N2323" s="145"/>
      <c r="O2323" s="145"/>
      <c r="P2323" s="145"/>
      <c r="Q2323" s="145"/>
      <c r="R2323" s="145"/>
      <c r="S2323" s="145"/>
      <c r="T2323" s="145"/>
      <c r="U2323" s="145"/>
      <c r="V2323" s="145"/>
      <c r="W2323" s="145"/>
      <c r="X2323" s="145"/>
      <c r="Y2323" s="145"/>
      <c r="Z2323" s="145"/>
      <c r="AA2323" s="145"/>
      <c r="AB2323" s="145"/>
      <c r="AC2323" s="169"/>
      <c r="AD2323" s="169"/>
      <c r="AE2323" s="169"/>
      <c r="AF2323" s="169"/>
      <c r="AG2323" s="169"/>
      <c r="AH2323" s="170"/>
      <c r="AI2323" s="145"/>
      <c r="AJ2323" s="145"/>
      <c r="AK2323" s="145"/>
      <c r="AL2323" s="145"/>
      <c r="AY2323" s="171"/>
      <c r="AZ2323" s="167"/>
      <c r="BA2323" s="172"/>
      <c r="BG2323" s="171"/>
      <c r="BH2323" s="167"/>
      <c r="BI2323" s="172"/>
      <c r="CG2323" s="430"/>
      <c r="CH2323" s="430"/>
      <c r="CL2323" s="147"/>
    </row>
    <row r="2324" spans="1:90" s="5" customFormat="1" x14ac:dyDescent="0.25">
      <c r="A2324" s="145"/>
      <c r="B2324" s="145"/>
      <c r="C2324" s="145"/>
      <c r="D2324" s="145"/>
      <c r="E2324" s="145"/>
      <c r="F2324" s="145"/>
      <c r="G2324" s="145"/>
      <c r="H2324" s="145"/>
      <c r="I2324" s="145"/>
      <c r="J2324" s="145"/>
      <c r="K2324" s="145"/>
      <c r="L2324" s="145"/>
      <c r="M2324" s="145"/>
      <c r="N2324" s="145"/>
      <c r="O2324" s="145"/>
      <c r="P2324" s="145"/>
      <c r="Q2324" s="145"/>
      <c r="R2324" s="145"/>
      <c r="S2324" s="145"/>
      <c r="T2324" s="145"/>
      <c r="U2324" s="145"/>
      <c r="V2324" s="145"/>
      <c r="W2324" s="145"/>
      <c r="X2324" s="145"/>
      <c r="Y2324" s="145"/>
      <c r="Z2324" s="145"/>
      <c r="AA2324" s="145"/>
      <c r="AB2324" s="145"/>
      <c r="AC2324" s="169"/>
      <c r="AD2324" s="169"/>
      <c r="AE2324" s="169"/>
      <c r="AF2324" s="169"/>
      <c r="AG2324" s="169"/>
      <c r="AH2324" s="170"/>
      <c r="AI2324" s="145"/>
      <c r="AJ2324" s="145"/>
      <c r="AK2324" s="145"/>
      <c r="AL2324" s="145"/>
      <c r="AY2324" s="171"/>
      <c r="AZ2324" s="167"/>
      <c r="BA2324" s="172"/>
      <c r="BG2324" s="171"/>
      <c r="BH2324" s="167"/>
      <c r="BI2324" s="172"/>
      <c r="CG2324" s="430"/>
      <c r="CH2324" s="430"/>
      <c r="CL2324" s="147"/>
    </row>
    <row r="2325" spans="1:90" s="5" customFormat="1" x14ac:dyDescent="0.25">
      <c r="A2325" s="145"/>
      <c r="B2325" s="145"/>
      <c r="C2325" s="145"/>
      <c r="D2325" s="145"/>
      <c r="E2325" s="145"/>
      <c r="F2325" s="145"/>
      <c r="G2325" s="145"/>
      <c r="H2325" s="145"/>
      <c r="I2325" s="145"/>
      <c r="J2325" s="145"/>
      <c r="K2325" s="145"/>
      <c r="L2325" s="145"/>
      <c r="M2325" s="145"/>
      <c r="N2325" s="145"/>
      <c r="O2325" s="145"/>
      <c r="P2325" s="145"/>
      <c r="Q2325" s="145"/>
      <c r="R2325" s="145"/>
      <c r="S2325" s="145"/>
      <c r="T2325" s="145"/>
      <c r="U2325" s="145"/>
      <c r="V2325" s="145"/>
      <c r="W2325" s="145"/>
      <c r="X2325" s="145"/>
      <c r="Y2325" s="145"/>
      <c r="Z2325" s="145"/>
      <c r="AA2325" s="145"/>
      <c r="AB2325" s="145"/>
      <c r="AC2325" s="169"/>
      <c r="AD2325" s="169"/>
      <c r="AE2325" s="169"/>
      <c r="AF2325" s="169"/>
      <c r="AG2325" s="169"/>
      <c r="AH2325" s="170"/>
      <c r="AI2325" s="145"/>
      <c r="AJ2325" s="145"/>
      <c r="AK2325" s="145"/>
      <c r="AL2325" s="145"/>
      <c r="AY2325" s="171"/>
      <c r="AZ2325" s="167"/>
      <c r="BA2325" s="172"/>
      <c r="BG2325" s="171"/>
      <c r="BH2325" s="167"/>
      <c r="BI2325" s="172"/>
      <c r="CG2325" s="430"/>
      <c r="CH2325" s="430"/>
      <c r="CL2325" s="147"/>
    </row>
    <row r="2326" spans="1:90" s="5" customFormat="1" x14ac:dyDescent="0.25">
      <c r="A2326" s="145"/>
      <c r="B2326" s="145"/>
      <c r="C2326" s="145"/>
      <c r="D2326" s="145"/>
      <c r="E2326" s="145"/>
      <c r="F2326" s="145"/>
      <c r="G2326" s="145"/>
      <c r="H2326" s="145"/>
      <c r="I2326" s="145"/>
      <c r="J2326" s="145"/>
      <c r="K2326" s="145"/>
      <c r="L2326" s="145"/>
      <c r="M2326" s="145"/>
      <c r="N2326" s="145"/>
      <c r="O2326" s="145"/>
      <c r="P2326" s="145"/>
      <c r="Q2326" s="145"/>
      <c r="R2326" s="145"/>
      <c r="S2326" s="145"/>
      <c r="T2326" s="145"/>
      <c r="U2326" s="145"/>
      <c r="V2326" s="145"/>
      <c r="W2326" s="145"/>
      <c r="X2326" s="145"/>
      <c r="Y2326" s="145"/>
      <c r="Z2326" s="145"/>
      <c r="AA2326" s="145"/>
      <c r="AB2326" s="145"/>
      <c r="AC2326" s="169"/>
      <c r="AD2326" s="169"/>
      <c r="AE2326" s="169"/>
      <c r="AF2326" s="169"/>
      <c r="AG2326" s="169"/>
      <c r="AH2326" s="170"/>
      <c r="AI2326" s="145"/>
      <c r="AJ2326" s="145"/>
      <c r="AK2326" s="145"/>
      <c r="AL2326" s="145"/>
      <c r="AY2326" s="171"/>
      <c r="AZ2326" s="167"/>
      <c r="BA2326" s="172"/>
      <c r="BG2326" s="171"/>
      <c r="BH2326" s="167"/>
      <c r="BI2326" s="172"/>
      <c r="CG2326" s="430"/>
      <c r="CH2326" s="430"/>
      <c r="CL2326" s="147"/>
    </row>
    <row r="2327" spans="1:90" s="5" customFormat="1" x14ac:dyDescent="0.25">
      <c r="A2327" s="145"/>
      <c r="B2327" s="145"/>
      <c r="C2327" s="145"/>
      <c r="D2327" s="145"/>
      <c r="E2327" s="145"/>
      <c r="F2327" s="145"/>
      <c r="G2327" s="145"/>
      <c r="H2327" s="145"/>
      <c r="I2327" s="145"/>
      <c r="J2327" s="145"/>
      <c r="K2327" s="145"/>
      <c r="L2327" s="145"/>
      <c r="M2327" s="145"/>
      <c r="N2327" s="145"/>
      <c r="O2327" s="145"/>
      <c r="P2327" s="145"/>
      <c r="Q2327" s="145"/>
      <c r="R2327" s="145"/>
      <c r="S2327" s="145"/>
      <c r="T2327" s="145"/>
      <c r="U2327" s="145"/>
      <c r="V2327" s="145"/>
      <c r="W2327" s="145"/>
      <c r="X2327" s="145"/>
      <c r="Y2327" s="145"/>
      <c r="Z2327" s="145"/>
      <c r="AA2327" s="145"/>
      <c r="AB2327" s="145"/>
      <c r="AC2327" s="169"/>
      <c r="AD2327" s="169"/>
      <c r="AE2327" s="169"/>
      <c r="AF2327" s="169"/>
      <c r="AG2327" s="169"/>
      <c r="AH2327" s="170"/>
      <c r="AI2327" s="145"/>
      <c r="AJ2327" s="145"/>
      <c r="AK2327" s="145"/>
      <c r="AL2327" s="145"/>
      <c r="AY2327" s="171"/>
      <c r="AZ2327" s="167"/>
      <c r="BA2327" s="172"/>
      <c r="BG2327" s="171"/>
      <c r="BH2327" s="167"/>
      <c r="BI2327" s="172"/>
      <c r="CG2327" s="430"/>
      <c r="CH2327" s="430"/>
      <c r="CL2327" s="147"/>
    </row>
    <row r="2328" spans="1:90" s="5" customFormat="1" x14ac:dyDescent="0.25">
      <c r="A2328" s="145"/>
      <c r="B2328" s="145"/>
      <c r="C2328" s="145"/>
      <c r="D2328" s="145"/>
      <c r="E2328" s="145"/>
      <c r="F2328" s="145"/>
      <c r="G2328" s="145"/>
      <c r="H2328" s="145"/>
      <c r="I2328" s="145"/>
      <c r="J2328" s="145"/>
      <c r="K2328" s="145"/>
      <c r="L2328" s="145"/>
      <c r="M2328" s="145"/>
      <c r="N2328" s="145"/>
      <c r="O2328" s="145"/>
      <c r="P2328" s="145"/>
      <c r="Q2328" s="145"/>
      <c r="R2328" s="145"/>
      <c r="S2328" s="145"/>
      <c r="T2328" s="145"/>
      <c r="U2328" s="145"/>
      <c r="V2328" s="145"/>
      <c r="W2328" s="145"/>
      <c r="X2328" s="145"/>
      <c r="Y2328" s="145"/>
      <c r="Z2328" s="145"/>
      <c r="AA2328" s="145"/>
      <c r="AB2328" s="145"/>
      <c r="AC2328" s="169"/>
      <c r="AD2328" s="169"/>
      <c r="AE2328" s="169"/>
      <c r="AF2328" s="169"/>
      <c r="AG2328" s="169"/>
      <c r="AH2328" s="170"/>
      <c r="AI2328" s="145"/>
      <c r="AJ2328" s="145"/>
      <c r="AK2328" s="145"/>
      <c r="AL2328" s="145"/>
      <c r="AY2328" s="171"/>
      <c r="AZ2328" s="167"/>
      <c r="BA2328" s="172"/>
      <c r="BG2328" s="171"/>
      <c r="BH2328" s="167"/>
      <c r="BI2328" s="172"/>
      <c r="CG2328" s="430"/>
      <c r="CH2328" s="430"/>
      <c r="CL2328" s="147"/>
    </row>
    <row r="2329" spans="1:90" s="5" customFormat="1" x14ac:dyDescent="0.25">
      <c r="A2329" s="145"/>
      <c r="B2329" s="145"/>
      <c r="C2329" s="145"/>
      <c r="D2329" s="145"/>
      <c r="E2329" s="145"/>
      <c r="F2329" s="145"/>
      <c r="G2329" s="145"/>
      <c r="H2329" s="145"/>
      <c r="I2329" s="145"/>
      <c r="J2329" s="145"/>
      <c r="K2329" s="145"/>
      <c r="L2329" s="145"/>
      <c r="M2329" s="145"/>
      <c r="N2329" s="145"/>
      <c r="O2329" s="145"/>
      <c r="P2329" s="145"/>
      <c r="Q2329" s="145"/>
      <c r="R2329" s="145"/>
      <c r="S2329" s="145"/>
      <c r="T2329" s="145"/>
      <c r="U2329" s="145"/>
      <c r="V2329" s="145"/>
      <c r="W2329" s="145"/>
      <c r="X2329" s="145"/>
      <c r="Y2329" s="145"/>
      <c r="Z2329" s="145"/>
      <c r="AA2329" s="145"/>
      <c r="AB2329" s="145"/>
      <c r="AC2329" s="169"/>
      <c r="AD2329" s="169"/>
      <c r="AE2329" s="169"/>
      <c r="AF2329" s="169"/>
      <c r="AG2329" s="169"/>
      <c r="AH2329" s="170"/>
      <c r="AI2329" s="145"/>
      <c r="AJ2329" s="145"/>
      <c r="AK2329" s="145"/>
      <c r="AL2329" s="145"/>
      <c r="AY2329" s="171"/>
      <c r="AZ2329" s="167"/>
      <c r="BA2329" s="172"/>
      <c r="BG2329" s="171"/>
      <c r="BH2329" s="167"/>
      <c r="BI2329" s="172"/>
      <c r="CG2329" s="430"/>
      <c r="CH2329" s="430"/>
      <c r="CL2329" s="147"/>
    </row>
    <row r="2330" spans="1:90" s="5" customFormat="1" x14ac:dyDescent="0.25">
      <c r="A2330" s="145"/>
      <c r="B2330" s="145"/>
      <c r="C2330" s="145"/>
      <c r="D2330" s="145"/>
      <c r="E2330" s="145"/>
      <c r="F2330" s="145"/>
      <c r="G2330" s="145"/>
      <c r="H2330" s="145"/>
      <c r="I2330" s="145"/>
      <c r="J2330" s="145"/>
      <c r="K2330" s="145"/>
      <c r="L2330" s="145"/>
      <c r="M2330" s="145"/>
      <c r="N2330" s="145"/>
      <c r="O2330" s="145"/>
      <c r="P2330" s="145"/>
      <c r="Q2330" s="145"/>
      <c r="R2330" s="145"/>
      <c r="S2330" s="145"/>
      <c r="T2330" s="145"/>
      <c r="U2330" s="145"/>
      <c r="V2330" s="145"/>
      <c r="W2330" s="145"/>
      <c r="X2330" s="145"/>
      <c r="Y2330" s="145"/>
      <c r="Z2330" s="145"/>
      <c r="AA2330" s="145"/>
      <c r="AB2330" s="145"/>
      <c r="AC2330" s="169"/>
      <c r="AD2330" s="169"/>
      <c r="AE2330" s="169"/>
      <c r="AF2330" s="169"/>
      <c r="AG2330" s="169"/>
      <c r="AH2330" s="170"/>
      <c r="AI2330" s="145"/>
      <c r="AJ2330" s="145"/>
      <c r="AK2330" s="145"/>
      <c r="AL2330" s="145"/>
      <c r="AY2330" s="171"/>
      <c r="AZ2330" s="167"/>
      <c r="BA2330" s="172"/>
      <c r="BG2330" s="171"/>
      <c r="BH2330" s="167"/>
      <c r="BI2330" s="172"/>
      <c r="CG2330" s="430"/>
      <c r="CH2330" s="430"/>
      <c r="CL2330" s="147"/>
    </row>
    <row r="2331" spans="1:90" s="5" customFormat="1" x14ac:dyDescent="0.25">
      <c r="A2331" s="145"/>
      <c r="B2331" s="145"/>
      <c r="C2331" s="145"/>
      <c r="D2331" s="145"/>
      <c r="E2331" s="145"/>
      <c r="F2331" s="145"/>
      <c r="G2331" s="145"/>
      <c r="H2331" s="145"/>
      <c r="I2331" s="145"/>
      <c r="J2331" s="145"/>
      <c r="K2331" s="145"/>
      <c r="L2331" s="145"/>
      <c r="M2331" s="145"/>
      <c r="N2331" s="145"/>
      <c r="O2331" s="145"/>
      <c r="P2331" s="145"/>
      <c r="Q2331" s="145"/>
      <c r="R2331" s="145"/>
      <c r="S2331" s="145"/>
      <c r="T2331" s="145"/>
      <c r="U2331" s="145"/>
      <c r="V2331" s="145"/>
      <c r="W2331" s="145"/>
      <c r="X2331" s="145"/>
      <c r="Y2331" s="145"/>
      <c r="Z2331" s="145"/>
      <c r="AA2331" s="145"/>
      <c r="AB2331" s="145"/>
      <c r="AC2331" s="169"/>
      <c r="AD2331" s="169"/>
      <c r="AE2331" s="169"/>
      <c r="AF2331" s="169"/>
      <c r="AG2331" s="169"/>
      <c r="AH2331" s="170"/>
      <c r="AI2331" s="145"/>
      <c r="AJ2331" s="145"/>
      <c r="AK2331" s="145"/>
      <c r="AL2331" s="145"/>
      <c r="AY2331" s="171"/>
      <c r="AZ2331" s="167"/>
      <c r="BA2331" s="172"/>
      <c r="BG2331" s="171"/>
      <c r="BH2331" s="167"/>
      <c r="BI2331" s="172"/>
      <c r="CG2331" s="430"/>
      <c r="CH2331" s="430"/>
      <c r="CL2331" s="147"/>
    </row>
    <row r="2332" spans="1:90" s="5" customFormat="1" x14ac:dyDescent="0.25">
      <c r="A2332" s="145"/>
      <c r="B2332" s="145"/>
      <c r="C2332" s="145"/>
      <c r="D2332" s="145"/>
      <c r="E2332" s="145"/>
      <c r="F2332" s="145"/>
      <c r="G2332" s="145"/>
      <c r="H2332" s="145"/>
      <c r="I2332" s="145"/>
      <c r="J2332" s="145"/>
      <c r="K2332" s="145"/>
      <c r="L2332" s="145"/>
      <c r="M2332" s="145"/>
      <c r="N2332" s="145"/>
      <c r="O2332" s="145"/>
      <c r="P2332" s="145"/>
      <c r="Q2332" s="145"/>
      <c r="R2332" s="145"/>
      <c r="S2332" s="145"/>
      <c r="T2332" s="145"/>
      <c r="U2332" s="145"/>
      <c r="V2332" s="145"/>
      <c r="W2332" s="145"/>
      <c r="X2332" s="145"/>
      <c r="Y2332" s="145"/>
      <c r="Z2332" s="145"/>
      <c r="AA2332" s="145"/>
      <c r="AB2332" s="145"/>
      <c r="AC2332" s="169"/>
      <c r="AD2332" s="169"/>
      <c r="AE2332" s="169"/>
      <c r="AF2332" s="169"/>
      <c r="AG2332" s="169"/>
      <c r="AH2332" s="170"/>
      <c r="AI2332" s="145"/>
      <c r="AJ2332" s="145"/>
      <c r="AK2332" s="145"/>
      <c r="AL2332" s="145"/>
      <c r="AY2332" s="171"/>
      <c r="AZ2332" s="167"/>
      <c r="BA2332" s="172"/>
      <c r="BG2332" s="171"/>
      <c r="BH2332" s="167"/>
      <c r="BI2332" s="172"/>
      <c r="CG2332" s="430"/>
      <c r="CH2332" s="430"/>
      <c r="CL2332" s="147"/>
    </row>
    <row r="2333" spans="1:90" s="5" customFormat="1" x14ac:dyDescent="0.25">
      <c r="A2333" s="145"/>
      <c r="B2333" s="145"/>
      <c r="C2333" s="145"/>
      <c r="D2333" s="145"/>
      <c r="E2333" s="145"/>
      <c r="F2333" s="145"/>
      <c r="G2333" s="145"/>
      <c r="H2333" s="145"/>
      <c r="I2333" s="145"/>
      <c r="J2333" s="145"/>
      <c r="K2333" s="145"/>
      <c r="L2333" s="145"/>
      <c r="M2333" s="145"/>
      <c r="N2333" s="145"/>
      <c r="O2333" s="145"/>
      <c r="P2333" s="145"/>
      <c r="Q2333" s="145"/>
      <c r="R2333" s="145"/>
      <c r="S2333" s="145"/>
      <c r="T2333" s="145"/>
      <c r="U2333" s="145"/>
      <c r="V2333" s="145"/>
      <c r="W2333" s="145"/>
      <c r="X2333" s="145"/>
      <c r="Y2333" s="145"/>
      <c r="Z2333" s="145"/>
      <c r="AA2333" s="145"/>
      <c r="AB2333" s="145"/>
      <c r="AC2333" s="169"/>
      <c r="AD2333" s="169"/>
      <c r="AE2333" s="169"/>
      <c r="AF2333" s="169"/>
      <c r="AG2333" s="169"/>
      <c r="AH2333" s="170"/>
      <c r="AI2333" s="145"/>
      <c r="AJ2333" s="145"/>
      <c r="AK2333" s="145"/>
      <c r="AL2333" s="145"/>
      <c r="AY2333" s="171"/>
      <c r="AZ2333" s="167"/>
      <c r="BA2333" s="172"/>
      <c r="BG2333" s="171"/>
      <c r="BH2333" s="167"/>
      <c r="BI2333" s="172"/>
      <c r="CG2333" s="430"/>
      <c r="CH2333" s="430"/>
      <c r="CL2333" s="147"/>
    </row>
    <row r="2334" spans="1:90" s="5" customFormat="1" x14ac:dyDescent="0.25">
      <c r="A2334" s="145"/>
      <c r="B2334" s="145"/>
      <c r="C2334" s="145"/>
      <c r="D2334" s="145"/>
      <c r="E2334" s="145"/>
      <c r="F2334" s="145"/>
      <c r="G2334" s="145"/>
      <c r="H2334" s="145"/>
      <c r="I2334" s="145"/>
      <c r="J2334" s="145"/>
      <c r="K2334" s="145"/>
      <c r="L2334" s="145"/>
      <c r="M2334" s="145"/>
      <c r="N2334" s="145"/>
      <c r="O2334" s="145"/>
      <c r="P2334" s="145"/>
      <c r="Q2334" s="145"/>
      <c r="R2334" s="145"/>
      <c r="S2334" s="145"/>
      <c r="T2334" s="145"/>
      <c r="U2334" s="145"/>
      <c r="V2334" s="145"/>
      <c r="W2334" s="145"/>
      <c r="X2334" s="145"/>
      <c r="Y2334" s="145"/>
      <c r="Z2334" s="145"/>
      <c r="AA2334" s="145"/>
      <c r="AB2334" s="145"/>
      <c r="AC2334" s="169"/>
      <c r="AD2334" s="169"/>
      <c r="AE2334" s="169"/>
      <c r="AF2334" s="169"/>
      <c r="AG2334" s="169"/>
      <c r="AH2334" s="170"/>
      <c r="AI2334" s="145"/>
      <c r="AJ2334" s="145"/>
      <c r="AK2334" s="145"/>
      <c r="AL2334" s="145"/>
      <c r="AY2334" s="171"/>
      <c r="AZ2334" s="167"/>
      <c r="BA2334" s="172"/>
      <c r="BG2334" s="171"/>
      <c r="BH2334" s="167"/>
      <c r="BI2334" s="172"/>
      <c r="CG2334" s="430"/>
      <c r="CH2334" s="430"/>
      <c r="CL2334" s="147"/>
    </row>
    <row r="2335" spans="1:90" s="5" customFormat="1" x14ac:dyDescent="0.25">
      <c r="A2335" s="145"/>
      <c r="B2335" s="145"/>
      <c r="C2335" s="145"/>
      <c r="D2335" s="145"/>
      <c r="E2335" s="145"/>
      <c r="F2335" s="145"/>
      <c r="G2335" s="145"/>
      <c r="H2335" s="145"/>
      <c r="I2335" s="145"/>
      <c r="J2335" s="145"/>
      <c r="K2335" s="145"/>
      <c r="L2335" s="145"/>
      <c r="M2335" s="145"/>
      <c r="N2335" s="145"/>
      <c r="O2335" s="145"/>
      <c r="P2335" s="145"/>
      <c r="Q2335" s="145"/>
      <c r="R2335" s="145"/>
      <c r="S2335" s="145"/>
      <c r="T2335" s="145"/>
      <c r="U2335" s="145"/>
      <c r="V2335" s="145"/>
      <c r="W2335" s="145"/>
      <c r="X2335" s="145"/>
      <c r="Y2335" s="145"/>
      <c r="Z2335" s="145"/>
      <c r="AA2335" s="145"/>
      <c r="AB2335" s="145"/>
      <c r="AC2335" s="169"/>
      <c r="AD2335" s="169"/>
      <c r="AE2335" s="169"/>
      <c r="AF2335" s="169"/>
      <c r="AG2335" s="169"/>
      <c r="AH2335" s="170"/>
      <c r="AI2335" s="145"/>
      <c r="AJ2335" s="145"/>
      <c r="AK2335" s="145"/>
      <c r="AL2335" s="145"/>
      <c r="AY2335" s="171"/>
      <c r="AZ2335" s="167"/>
      <c r="BA2335" s="172"/>
      <c r="BG2335" s="171"/>
      <c r="BH2335" s="167"/>
      <c r="BI2335" s="172"/>
      <c r="CG2335" s="430"/>
      <c r="CH2335" s="430"/>
      <c r="CL2335" s="147"/>
    </row>
    <row r="2336" spans="1:90" s="5" customFormat="1" x14ac:dyDescent="0.25">
      <c r="A2336" s="145"/>
      <c r="B2336" s="145"/>
      <c r="C2336" s="145"/>
      <c r="D2336" s="145"/>
      <c r="E2336" s="145"/>
      <c r="F2336" s="145"/>
      <c r="G2336" s="145"/>
      <c r="H2336" s="145"/>
      <c r="I2336" s="145"/>
      <c r="J2336" s="145"/>
      <c r="K2336" s="145"/>
      <c r="L2336" s="145"/>
      <c r="M2336" s="145"/>
      <c r="N2336" s="145"/>
      <c r="O2336" s="145"/>
      <c r="P2336" s="145"/>
      <c r="Q2336" s="145"/>
      <c r="R2336" s="145"/>
      <c r="S2336" s="145"/>
      <c r="T2336" s="145"/>
      <c r="U2336" s="145"/>
      <c r="V2336" s="145"/>
      <c r="W2336" s="145"/>
      <c r="X2336" s="145"/>
      <c r="Y2336" s="145"/>
      <c r="Z2336" s="145"/>
      <c r="AA2336" s="145"/>
      <c r="AB2336" s="145"/>
      <c r="AC2336" s="169"/>
      <c r="AD2336" s="169"/>
      <c r="AE2336" s="169"/>
      <c r="AF2336" s="169"/>
      <c r="AG2336" s="169"/>
      <c r="AH2336" s="170"/>
      <c r="AI2336" s="145"/>
      <c r="AJ2336" s="145"/>
      <c r="AK2336" s="145"/>
      <c r="AL2336" s="145"/>
      <c r="AY2336" s="171"/>
      <c r="AZ2336" s="167"/>
      <c r="BA2336" s="172"/>
      <c r="BG2336" s="171"/>
      <c r="BH2336" s="167"/>
      <c r="BI2336" s="172"/>
      <c r="CG2336" s="430"/>
      <c r="CH2336" s="430"/>
      <c r="CL2336" s="147"/>
    </row>
    <row r="2337" spans="1:90" s="5" customFormat="1" x14ac:dyDescent="0.25">
      <c r="A2337" s="145"/>
      <c r="B2337" s="145"/>
      <c r="C2337" s="145"/>
      <c r="D2337" s="145"/>
      <c r="E2337" s="145"/>
      <c r="F2337" s="145"/>
      <c r="G2337" s="145"/>
      <c r="H2337" s="145"/>
      <c r="I2337" s="145"/>
      <c r="J2337" s="145"/>
      <c r="K2337" s="145"/>
      <c r="L2337" s="145"/>
      <c r="M2337" s="145"/>
      <c r="N2337" s="145"/>
      <c r="O2337" s="145"/>
      <c r="P2337" s="145"/>
      <c r="Q2337" s="145"/>
      <c r="R2337" s="145"/>
      <c r="S2337" s="145"/>
      <c r="T2337" s="145"/>
      <c r="U2337" s="145"/>
      <c r="V2337" s="145"/>
      <c r="W2337" s="145"/>
      <c r="X2337" s="145"/>
      <c r="Y2337" s="145"/>
      <c r="Z2337" s="145"/>
      <c r="AA2337" s="145"/>
      <c r="AB2337" s="145"/>
      <c r="AC2337" s="169"/>
      <c r="AD2337" s="169"/>
      <c r="AE2337" s="169"/>
      <c r="AF2337" s="169"/>
      <c r="AG2337" s="169"/>
      <c r="AH2337" s="170"/>
      <c r="AI2337" s="145"/>
      <c r="AJ2337" s="145"/>
      <c r="AK2337" s="145"/>
      <c r="AL2337" s="145"/>
      <c r="AY2337" s="171"/>
      <c r="AZ2337" s="167"/>
      <c r="BA2337" s="172"/>
      <c r="BG2337" s="171"/>
      <c r="BH2337" s="167"/>
      <c r="BI2337" s="172"/>
      <c r="CG2337" s="430"/>
      <c r="CH2337" s="430"/>
      <c r="CL2337" s="147"/>
    </row>
    <row r="2338" spans="1:90" s="5" customFormat="1" x14ac:dyDescent="0.25">
      <c r="A2338" s="145"/>
      <c r="B2338" s="145"/>
      <c r="C2338" s="145"/>
      <c r="D2338" s="145"/>
      <c r="E2338" s="145"/>
      <c r="F2338" s="145"/>
      <c r="G2338" s="145"/>
      <c r="H2338" s="145"/>
      <c r="I2338" s="145"/>
      <c r="J2338" s="145"/>
      <c r="K2338" s="145"/>
      <c r="L2338" s="145"/>
      <c r="M2338" s="145"/>
      <c r="N2338" s="145"/>
      <c r="O2338" s="145"/>
      <c r="P2338" s="145"/>
      <c r="Q2338" s="145"/>
      <c r="R2338" s="145"/>
      <c r="S2338" s="145"/>
      <c r="T2338" s="145"/>
      <c r="U2338" s="145"/>
      <c r="V2338" s="145"/>
      <c r="W2338" s="145"/>
      <c r="X2338" s="145"/>
      <c r="Y2338" s="145"/>
      <c r="Z2338" s="145"/>
      <c r="AA2338" s="145"/>
      <c r="AB2338" s="145"/>
      <c r="AC2338" s="169"/>
      <c r="AD2338" s="169"/>
      <c r="AE2338" s="169"/>
      <c r="AF2338" s="169"/>
      <c r="AG2338" s="169"/>
      <c r="AH2338" s="170"/>
      <c r="AI2338" s="145"/>
      <c r="AJ2338" s="145"/>
      <c r="AK2338" s="145"/>
      <c r="AL2338" s="145"/>
      <c r="AY2338" s="171"/>
      <c r="AZ2338" s="167"/>
      <c r="BA2338" s="172"/>
      <c r="BG2338" s="171"/>
      <c r="BH2338" s="167"/>
      <c r="BI2338" s="172"/>
      <c r="CG2338" s="430"/>
      <c r="CH2338" s="430"/>
      <c r="CL2338" s="147"/>
    </row>
    <row r="2339" spans="1:90" s="5" customFormat="1" x14ac:dyDescent="0.25">
      <c r="A2339" s="145"/>
      <c r="B2339" s="145"/>
      <c r="C2339" s="145"/>
      <c r="D2339" s="145"/>
      <c r="E2339" s="145"/>
      <c r="F2339" s="145"/>
      <c r="G2339" s="145"/>
      <c r="H2339" s="145"/>
      <c r="I2339" s="145"/>
      <c r="J2339" s="145"/>
      <c r="K2339" s="145"/>
      <c r="L2339" s="145"/>
      <c r="M2339" s="145"/>
      <c r="N2339" s="145"/>
      <c r="O2339" s="145"/>
      <c r="P2339" s="145"/>
      <c r="Q2339" s="145"/>
      <c r="R2339" s="145"/>
      <c r="S2339" s="145"/>
      <c r="T2339" s="145"/>
      <c r="U2339" s="145"/>
      <c r="V2339" s="145"/>
      <c r="W2339" s="145"/>
      <c r="X2339" s="145"/>
      <c r="Y2339" s="145"/>
      <c r="Z2339" s="145"/>
      <c r="AA2339" s="145"/>
      <c r="AB2339" s="145"/>
      <c r="AC2339" s="169"/>
      <c r="AD2339" s="169"/>
      <c r="AE2339" s="169"/>
      <c r="AF2339" s="169"/>
      <c r="AG2339" s="169"/>
      <c r="AH2339" s="170"/>
      <c r="AI2339" s="145"/>
      <c r="AJ2339" s="145"/>
      <c r="AK2339" s="145"/>
      <c r="AL2339" s="145"/>
      <c r="AY2339" s="171"/>
      <c r="AZ2339" s="167"/>
      <c r="BA2339" s="172"/>
      <c r="BG2339" s="171"/>
      <c r="BH2339" s="167"/>
      <c r="BI2339" s="172"/>
      <c r="CG2339" s="430"/>
      <c r="CH2339" s="430"/>
      <c r="CL2339" s="147"/>
    </row>
    <row r="2340" spans="1:90" s="5" customFormat="1" x14ac:dyDescent="0.25">
      <c r="A2340" s="145"/>
      <c r="B2340" s="145"/>
      <c r="C2340" s="145"/>
      <c r="D2340" s="145"/>
      <c r="E2340" s="145"/>
      <c r="F2340" s="145"/>
      <c r="G2340" s="145"/>
      <c r="H2340" s="145"/>
      <c r="I2340" s="145"/>
      <c r="J2340" s="145"/>
      <c r="K2340" s="145"/>
      <c r="L2340" s="145"/>
      <c r="M2340" s="145"/>
      <c r="N2340" s="145"/>
      <c r="O2340" s="145"/>
      <c r="P2340" s="145"/>
      <c r="Q2340" s="145"/>
      <c r="R2340" s="145"/>
      <c r="S2340" s="145"/>
      <c r="T2340" s="145"/>
      <c r="U2340" s="145"/>
      <c r="V2340" s="145"/>
      <c r="W2340" s="145"/>
      <c r="X2340" s="145"/>
      <c r="Y2340" s="145"/>
      <c r="Z2340" s="145"/>
      <c r="AA2340" s="145"/>
      <c r="AB2340" s="145"/>
      <c r="AC2340" s="169"/>
      <c r="AD2340" s="169"/>
      <c r="AE2340" s="169"/>
      <c r="AF2340" s="169"/>
      <c r="AG2340" s="169"/>
      <c r="AH2340" s="170"/>
      <c r="AI2340" s="145"/>
      <c r="AJ2340" s="145"/>
      <c r="AK2340" s="145"/>
      <c r="AL2340" s="145"/>
      <c r="AY2340" s="171"/>
      <c r="AZ2340" s="167"/>
      <c r="BA2340" s="172"/>
      <c r="BG2340" s="171"/>
      <c r="BH2340" s="167"/>
      <c r="BI2340" s="172"/>
      <c r="CG2340" s="430"/>
      <c r="CH2340" s="430"/>
      <c r="CL2340" s="147"/>
    </row>
    <row r="2341" spans="1:90" s="5" customFormat="1" x14ac:dyDescent="0.25">
      <c r="A2341" s="145"/>
      <c r="B2341" s="145"/>
      <c r="C2341" s="145"/>
      <c r="D2341" s="145"/>
      <c r="E2341" s="145"/>
      <c r="F2341" s="145"/>
      <c r="G2341" s="145"/>
      <c r="H2341" s="145"/>
      <c r="I2341" s="145"/>
      <c r="J2341" s="145"/>
      <c r="K2341" s="145"/>
      <c r="L2341" s="145"/>
      <c r="M2341" s="145"/>
      <c r="N2341" s="145"/>
      <c r="O2341" s="145"/>
      <c r="P2341" s="145"/>
      <c r="Q2341" s="145"/>
      <c r="R2341" s="145"/>
      <c r="S2341" s="145"/>
      <c r="T2341" s="145"/>
      <c r="U2341" s="145"/>
      <c r="V2341" s="145"/>
      <c r="W2341" s="145"/>
      <c r="X2341" s="145"/>
      <c r="Y2341" s="145"/>
      <c r="Z2341" s="145"/>
      <c r="AA2341" s="145"/>
      <c r="AB2341" s="145"/>
      <c r="AC2341" s="169"/>
      <c r="AD2341" s="169"/>
      <c r="AE2341" s="169"/>
      <c r="AF2341" s="169"/>
      <c r="AG2341" s="169"/>
      <c r="AH2341" s="170"/>
      <c r="AI2341" s="145"/>
      <c r="AJ2341" s="145"/>
      <c r="AK2341" s="145"/>
      <c r="AL2341" s="145"/>
      <c r="AY2341" s="171"/>
      <c r="AZ2341" s="167"/>
      <c r="BA2341" s="172"/>
      <c r="BG2341" s="171"/>
      <c r="BH2341" s="167"/>
      <c r="BI2341" s="172"/>
      <c r="CG2341" s="430"/>
      <c r="CH2341" s="430"/>
      <c r="CL2341" s="147"/>
    </row>
    <row r="2342" spans="1:90" s="5" customFormat="1" x14ac:dyDescent="0.25">
      <c r="A2342" s="145"/>
      <c r="B2342" s="145"/>
      <c r="C2342" s="145"/>
      <c r="D2342" s="145"/>
      <c r="E2342" s="145"/>
      <c r="F2342" s="145"/>
      <c r="G2342" s="145"/>
      <c r="H2342" s="145"/>
      <c r="I2342" s="145"/>
      <c r="J2342" s="145"/>
      <c r="K2342" s="145"/>
      <c r="L2342" s="145"/>
      <c r="M2342" s="145"/>
      <c r="N2342" s="145"/>
      <c r="O2342" s="145"/>
      <c r="P2342" s="145"/>
      <c r="Q2342" s="145"/>
      <c r="R2342" s="145"/>
      <c r="S2342" s="145"/>
      <c r="T2342" s="145"/>
      <c r="U2342" s="145"/>
      <c r="V2342" s="145"/>
      <c r="W2342" s="145"/>
      <c r="X2342" s="145"/>
      <c r="Y2342" s="145"/>
      <c r="Z2342" s="145"/>
      <c r="AA2342" s="145"/>
      <c r="AB2342" s="145"/>
      <c r="AC2342" s="169"/>
      <c r="AD2342" s="169"/>
      <c r="AE2342" s="169"/>
      <c r="AF2342" s="169"/>
      <c r="AG2342" s="169"/>
      <c r="AH2342" s="170"/>
      <c r="AI2342" s="145"/>
      <c r="AJ2342" s="145"/>
      <c r="AK2342" s="145"/>
      <c r="AL2342" s="145"/>
      <c r="AY2342" s="171"/>
      <c r="AZ2342" s="167"/>
      <c r="BA2342" s="172"/>
      <c r="BG2342" s="171"/>
      <c r="BH2342" s="167"/>
      <c r="BI2342" s="172"/>
      <c r="CG2342" s="430"/>
      <c r="CH2342" s="430"/>
      <c r="CL2342" s="147"/>
    </row>
    <row r="2343" spans="1:90" s="5" customFormat="1" x14ac:dyDescent="0.25">
      <c r="A2343" s="145"/>
      <c r="B2343" s="145"/>
      <c r="C2343" s="145"/>
      <c r="D2343" s="145"/>
      <c r="E2343" s="145"/>
      <c r="F2343" s="145"/>
      <c r="G2343" s="145"/>
      <c r="H2343" s="145"/>
      <c r="I2343" s="145"/>
      <c r="J2343" s="145"/>
      <c r="K2343" s="145"/>
      <c r="L2343" s="145"/>
      <c r="M2343" s="145"/>
      <c r="N2343" s="145"/>
      <c r="O2343" s="145"/>
      <c r="P2343" s="145"/>
      <c r="Q2343" s="145"/>
      <c r="R2343" s="145"/>
      <c r="S2343" s="145"/>
      <c r="T2343" s="145"/>
      <c r="U2343" s="145"/>
      <c r="V2343" s="145"/>
      <c r="W2343" s="145"/>
      <c r="X2343" s="145"/>
      <c r="Y2343" s="145"/>
      <c r="Z2343" s="145"/>
      <c r="AA2343" s="145"/>
      <c r="AB2343" s="145"/>
      <c r="AC2343" s="169"/>
      <c r="AD2343" s="169"/>
      <c r="AE2343" s="169"/>
      <c r="AF2343" s="169"/>
      <c r="AG2343" s="169"/>
      <c r="AH2343" s="170"/>
      <c r="AI2343" s="145"/>
      <c r="AJ2343" s="145"/>
      <c r="AK2343" s="145"/>
      <c r="AL2343" s="145"/>
      <c r="AY2343" s="171"/>
      <c r="AZ2343" s="167"/>
      <c r="BA2343" s="172"/>
      <c r="BG2343" s="171"/>
      <c r="BH2343" s="167"/>
      <c r="BI2343" s="172"/>
      <c r="CG2343" s="430"/>
      <c r="CH2343" s="430"/>
      <c r="CL2343" s="147"/>
    </row>
    <row r="2344" spans="1:90" s="5" customFormat="1" x14ac:dyDescent="0.25">
      <c r="A2344" s="145"/>
      <c r="B2344" s="145"/>
      <c r="C2344" s="145"/>
      <c r="D2344" s="145"/>
      <c r="E2344" s="145"/>
      <c r="F2344" s="145"/>
      <c r="G2344" s="145"/>
      <c r="H2344" s="145"/>
      <c r="I2344" s="145"/>
      <c r="J2344" s="145"/>
      <c r="K2344" s="145"/>
      <c r="L2344" s="145"/>
      <c r="M2344" s="145"/>
      <c r="N2344" s="145"/>
      <c r="O2344" s="145"/>
      <c r="P2344" s="145"/>
      <c r="Q2344" s="145"/>
      <c r="R2344" s="145"/>
      <c r="S2344" s="145"/>
      <c r="T2344" s="145"/>
      <c r="U2344" s="145"/>
      <c r="V2344" s="145"/>
      <c r="W2344" s="145"/>
      <c r="X2344" s="145"/>
      <c r="Y2344" s="145"/>
      <c r="Z2344" s="145"/>
      <c r="AA2344" s="145"/>
      <c r="AB2344" s="145"/>
      <c r="AC2344" s="169"/>
      <c r="AD2344" s="169"/>
      <c r="AE2344" s="169"/>
      <c r="AF2344" s="169"/>
      <c r="AG2344" s="169"/>
      <c r="AH2344" s="170"/>
      <c r="AI2344" s="145"/>
      <c r="AJ2344" s="145"/>
      <c r="AK2344" s="145"/>
      <c r="AL2344" s="145"/>
      <c r="AY2344" s="171"/>
      <c r="AZ2344" s="167"/>
      <c r="BA2344" s="172"/>
      <c r="BG2344" s="171"/>
      <c r="BH2344" s="167"/>
      <c r="BI2344" s="172"/>
      <c r="CG2344" s="430"/>
      <c r="CH2344" s="430"/>
      <c r="CL2344" s="147"/>
    </row>
    <row r="2345" spans="1:90" s="5" customFormat="1" x14ac:dyDescent="0.25">
      <c r="A2345" s="145"/>
      <c r="B2345" s="145"/>
      <c r="C2345" s="145"/>
      <c r="D2345" s="145"/>
      <c r="E2345" s="145"/>
      <c r="F2345" s="145"/>
      <c r="G2345" s="145"/>
      <c r="H2345" s="145"/>
      <c r="I2345" s="145"/>
      <c r="J2345" s="145"/>
      <c r="K2345" s="145"/>
      <c r="L2345" s="145"/>
      <c r="M2345" s="145"/>
      <c r="N2345" s="145"/>
      <c r="O2345" s="145"/>
      <c r="P2345" s="145"/>
      <c r="Q2345" s="145"/>
      <c r="R2345" s="145"/>
      <c r="S2345" s="145"/>
      <c r="T2345" s="145"/>
      <c r="U2345" s="145"/>
      <c r="V2345" s="145"/>
      <c r="W2345" s="145"/>
      <c r="X2345" s="145"/>
      <c r="Y2345" s="145"/>
      <c r="Z2345" s="145"/>
      <c r="AA2345" s="145"/>
      <c r="AB2345" s="145"/>
      <c r="AC2345" s="169"/>
      <c r="AD2345" s="169"/>
      <c r="AE2345" s="169"/>
      <c r="AF2345" s="169"/>
      <c r="AG2345" s="169"/>
      <c r="AH2345" s="170"/>
      <c r="AI2345" s="145"/>
      <c r="AJ2345" s="145"/>
      <c r="AK2345" s="145"/>
      <c r="AL2345" s="145"/>
      <c r="AY2345" s="171"/>
      <c r="AZ2345" s="167"/>
      <c r="BA2345" s="172"/>
      <c r="BG2345" s="171"/>
      <c r="BH2345" s="167"/>
      <c r="BI2345" s="172"/>
      <c r="CG2345" s="430"/>
      <c r="CH2345" s="430"/>
      <c r="CL2345" s="147"/>
    </row>
    <row r="2346" spans="1:90" s="5" customFormat="1" x14ac:dyDescent="0.25">
      <c r="A2346" s="145"/>
      <c r="B2346" s="145"/>
      <c r="C2346" s="145"/>
      <c r="D2346" s="145"/>
      <c r="E2346" s="145"/>
      <c r="F2346" s="145"/>
      <c r="G2346" s="145"/>
      <c r="H2346" s="145"/>
      <c r="I2346" s="145"/>
      <c r="J2346" s="145"/>
      <c r="K2346" s="145"/>
      <c r="L2346" s="145"/>
      <c r="M2346" s="145"/>
      <c r="N2346" s="145"/>
      <c r="O2346" s="145"/>
      <c r="P2346" s="145"/>
      <c r="Q2346" s="145"/>
      <c r="R2346" s="145"/>
      <c r="S2346" s="145"/>
      <c r="T2346" s="145"/>
      <c r="U2346" s="145"/>
      <c r="V2346" s="145"/>
      <c r="W2346" s="145"/>
      <c r="X2346" s="145"/>
      <c r="Y2346" s="145"/>
      <c r="Z2346" s="145"/>
      <c r="AA2346" s="145"/>
      <c r="AB2346" s="145"/>
      <c r="AC2346" s="169"/>
      <c r="AD2346" s="169"/>
      <c r="AE2346" s="169"/>
      <c r="AF2346" s="169"/>
      <c r="AG2346" s="169"/>
      <c r="AH2346" s="170"/>
      <c r="AI2346" s="145"/>
      <c r="AJ2346" s="145"/>
      <c r="AK2346" s="145"/>
      <c r="AL2346" s="145"/>
      <c r="AY2346" s="171"/>
      <c r="AZ2346" s="167"/>
      <c r="BA2346" s="172"/>
      <c r="BG2346" s="171"/>
      <c r="BH2346" s="167"/>
      <c r="BI2346" s="172"/>
      <c r="CG2346" s="430"/>
      <c r="CH2346" s="430"/>
      <c r="CL2346" s="147"/>
    </row>
    <row r="2347" spans="1:90" s="5" customFormat="1" x14ac:dyDescent="0.25">
      <c r="A2347" s="145"/>
      <c r="B2347" s="145"/>
      <c r="C2347" s="145"/>
      <c r="D2347" s="145"/>
      <c r="E2347" s="145"/>
      <c r="F2347" s="145"/>
      <c r="G2347" s="145"/>
      <c r="H2347" s="145"/>
      <c r="I2347" s="145"/>
      <c r="J2347" s="145"/>
      <c r="K2347" s="145"/>
      <c r="L2347" s="145"/>
      <c r="M2347" s="145"/>
      <c r="N2347" s="145"/>
      <c r="O2347" s="145"/>
      <c r="P2347" s="145"/>
      <c r="Q2347" s="145"/>
      <c r="R2347" s="145"/>
      <c r="S2347" s="145"/>
      <c r="T2347" s="145"/>
      <c r="U2347" s="145"/>
      <c r="V2347" s="145"/>
      <c r="W2347" s="145"/>
      <c r="X2347" s="145"/>
      <c r="Y2347" s="145"/>
      <c r="Z2347" s="145"/>
      <c r="AA2347" s="145"/>
      <c r="AB2347" s="145"/>
      <c r="AC2347" s="169"/>
      <c r="AD2347" s="169"/>
      <c r="AE2347" s="169"/>
      <c r="AF2347" s="169"/>
      <c r="AG2347" s="169"/>
      <c r="AH2347" s="170"/>
      <c r="AI2347" s="145"/>
      <c r="AJ2347" s="145"/>
      <c r="AK2347" s="145"/>
      <c r="AL2347" s="145"/>
      <c r="AY2347" s="171"/>
      <c r="AZ2347" s="167"/>
      <c r="BA2347" s="172"/>
      <c r="BG2347" s="171"/>
      <c r="BH2347" s="167"/>
      <c r="BI2347" s="172"/>
      <c r="CG2347" s="430"/>
      <c r="CH2347" s="430"/>
      <c r="CL2347" s="147"/>
    </row>
    <row r="2348" spans="1:90" s="5" customFormat="1" x14ac:dyDescent="0.25">
      <c r="A2348" s="145"/>
      <c r="B2348" s="145"/>
      <c r="C2348" s="145"/>
      <c r="D2348" s="145"/>
      <c r="E2348" s="145"/>
      <c r="F2348" s="145"/>
      <c r="G2348" s="145"/>
      <c r="H2348" s="145"/>
      <c r="I2348" s="145"/>
      <c r="J2348" s="145"/>
      <c r="K2348" s="145"/>
      <c r="L2348" s="145"/>
      <c r="M2348" s="145"/>
      <c r="N2348" s="145"/>
      <c r="O2348" s="145"/>
      <c r="P2348" s="145"/>
      <c r="Q2348" s="145"/>
      <c r="R2348" s="145"/>
      <c r="S2348" s="145"/>
      <c r="T2348" s="145"/>
      <c r="U2348" s="145"/>
      <c r="V2348" s="145"/>
      <c r="W2348" s="145"/>
      <c r="X2348" s="145"/>
      <c r="Y2348" s="145"/>
      <c r="Z2348" s="145"/>
      <c r="AA2348" s="145"/>
      <c r="AB2348" s="145"/>
      <c r="AC2348" s="169"/>
      <c r="AD2348" s="169"/>
      <c r="AE2348" s="169"/>
      <c r="AF2348" s="169"/>
      <c r="AG2348" s="169"/>
      <c r="AH2348" s="170"/>
      <c r="AI2348" s="145"/>
      <c r="AJ2348" s="145"/>
      <c r="AK2348" s="145"/>
      <c r="AL2348" s="145"/>
      <c r="AY2348" s="171"/>
      <c r="AZ2348" s="167"/>
      <c r="BA2348" s="172"/>
      <c r="BG2348" s="171"/>
      <c r="BH2348" s="167"/>
      <c r="BI2348" s="172"/>
      <c r="CG2348" s="430"/>
      <c r="CH2348" s="430"/>
      <c r="CL2348" s="147"/>
    </row>
    <row r="2349" spans="1:90" s="5" customFormat="1" x14ac:dyDescent="0.25">
      <c r="A2349" s="145"/>
      <c r="B2349" s="145"/>
      <c r="C2349" s="145"/>
      <c r="D2349" s="145"/>
      <c r="E2349" s="145"/>
      <c r="F2349" s="145"/>
      <c r="G2349" s="145"/>
      <c r="H2349" s="145"/>
      <c r="I2349" s="145"/>
      <c r="J2349" s="145"/>
      <c r="K2349" s="145"/>
      <c r="L2349" s="145"/>
      <c r="M2349" s="145"/>
      <c r="N2349" s="145"/>
      <c r="O2349" s="145"/>
      <c r="P2349" s="145"/>
      <c r="Q2349" s="145"/>
      <c r="R2349" s="145"/>
      <c r="S2349" s="145"/>
      <c r="T2349" s="145"/>
      <c r="U2349" s="145"/>
      <c r="V2349" s="145"/>
      <c r="W2349" s="145"/>
      <c r="X2349" s="145"/>
      <c r="Y2349" s="145"/>
      <c r="Z2349" s="145"/>
      <c r="AA2349" s="145"/>
      <c r="AB2349" s="145"/>
      <c r="AC2349" s="169"/>
      <c r="AD2349" s="169"/>
      <c r="AE2349" s="169"/>
      <c r="AF2349" s="169"/>
      <c r="AG2349" s="169"/>
      <c r="AH2349" s="170"/>
      <c r="AI2349" s="145"/>
      <c r="AJ2349" s="145"/>
      <c r="AK2349" s="145"/>
      <c r="AL2349" s="145"/>
      <c r="AY2349" s="171"/>
      <c r="AZ2349" s="167"/>
      <c r="BA2349" s="172"/>
      <c r="BG2349" s="171"/>
      <c r="BH2349" s="167"/>
      <c r="BI2349" s="172"/>
      <c r="CG2349" s="430"/>
      <c r="CH2349" s="430"/>
      <c r="CL2349" s="147"/>
    </row>
    <row r="2350" spans="1:90" s="5" customFormat="1" x14ac:dyDescent="0.25">
      <c r="A2350" s="145"/>
      <c r="B2350" s="145"/>
      <c r="C2350" s="145"/>
      <c r="D2350" s="145"/>
      <c r="E2350" s="145"/>
      <c r="F2350" s="145"/>
      <c r="G2350" s="145"/>
      <c r="H2350" s="145"/>
      <c r="I2350" s="145"/>
      <c r="J2350" s="145"/>
      <c r="K2350" s="145"/>
      <c r="L2350" s="145"/>
      <c r="M2350" s="145"/>
      <c r="N2350" s="145"/>
      <c r="O2350" s="145"/>
      <c r="P2350" s="145"/>
      <c r="Q2350" s="145"/>
      <c r="R2350" s="145"/>
      <c r="S2350" s="145"/>
      <c r="T2350" s="145"/>
      <c r="U2350" s="145"/>
      <c r="V2350" s="145"/>
      <c r="W2350" s="145"/>
      <c r="X2350" s="145"/>
      <c r="Y2350" s="145"/>
      <c r="Z2350" s="145"/>
      <c r="AA2350" s="145"/>
      <c r="AB2350" s="145"/>
      <c r="AC2350" s="169"/>
      <c r="AD2350" s="169"/>
      <c r="AE2350" s="169"/>
      <c r="AF2350" s="169"/>
      <c r="AG2350" s="169"/>
      <c r="AH2350" s="170"/>
      <c r="AI2350" s="145"/>
      <c r="AJ2350" s="145"/>
      <c r="AK2350" s="145"/>
      <c r="AL2350" s="145"/>
      <c r="AY2350" s="171"/>
      <c r="AZ2350" s="167"/>
      <c r="BA2350" s="172"/>
      <c r="BG2350" s="171"/>
      <c r="BH2350" s="167"/>
      <c r="BI2350" s="172"/>
      <c r="CG2350" s="430"/>
      <c r="CH2350" s="430"/>
      <c r="CL2350" s="147"/>
    </row>
    <row r="2351" spans="1:90" s="5" customFormat="1" x14ac:dyDescent="0.25">
      <c r="A2351" s="145"/>
      <c r="B2351" s="145"/>
      <c r="C2351" s="145"/>
      <c r="D2351" s="145"/>
      <c r="E2351" s="145"/>
      <c r="F2351" s="145"/>
      <c r="G2351" s="145"/>
      <c r="H2351" s="145"/>
      <c r="I2351" s="145"/>
      <c r="J2351" s="145"/>
      <c r="K2351" s="145"/>
      <c r="L2351" s="145"/>
      <c r="M2351" s="145"/>
      <c r="N2351" s="145"/>
      <c r="O2351" s="145"/>
      <c r="P2351" s="145"/>
      <c r="Q2351" s="145"/>
      <c r="R2351" s="145"/>
      <c r="S2351" s="145"/>
      <c r="T2351" s="145"/>
      <c r="U2351" s="145"/>
      <c r="V2351" s="145"/>
      <c r="W2351" s="145"/>
      <c r="X2351" s="145"/>
      <c r="Y2351" s="145"/>
      <c r="Z2351" s="145"/>
      <c r="AA2351" s="145"/>
      <c r="AB2351" s="145"/>
      <c r="AC2351" s="169"/>
      <c r="AD2351" s="169"/>
      <c r="AE2351" s="169"/>
      <c r="AF2351" s="169"/>
      <c r="AG2351" s="169"/>
      <c r="AH2351" s="170"/>
      <c r="AI2351" s="145"/>
      <c r="AJ2351" s="145"/>
      <c r="AK2351" s="145"/>
      <c r="AL2351" s="145"/>
      <c r="AY2351" s="171"/>
      <c r="AZ2351" s="167"/>
      <c r="BA2351" s="172"/>
      <c r="BG2351" s="171"/>
      <c r="BH2351" s="167"/>
      <c r="BI2351" s="172"/>
      <c r="CG2351" s="430"/>
      <c r="CH2351" s="430"/>
      <c r="CL2351" s="147"/>
    </row>
    <row r="2352" spans="1:90" s="5" customFormat="1" x14ac:dyDescent="0.25">
      <c r="A2352" s="145"/>
      <c r="B2352" s="145"/>
      <c r="C2352" s="145"/>
      <c r="D2352" s="145"/>
      <c r="E2352" s="145"/>
      <c r="F2352" s="145"/>
      <c r="G2352" s="145"/>
      <c r="H2352" s="145"/>
      <c r="I2352" s="145"/>
      <c r="J2352" s="145"/>
      <c r="K2352" s="145"/>
      <c r="L2352" s="145"/>
      <c r="M2352" s="145"/>
      <c r="N2352" s="145"/>
      <c r="O2352" s="145"/>
      <c r="P2352" s="145"/>
      <c r="Q2352" s="145"/>
      <c r="R2352" s="145"/>
      <c r="S2352" s="145"/>
      <c r="T2352" s="145"/>
      <c r="U2352" s="145"/>
      <c r="V2352" s="145"/>
      <c r="W2352" s="145"/>
      <c r="X2352" s="145"/>
      <c r="Y2352" s="145"/>
      <c r="Z2352" s="145"/>
      <c r="AA2352" s="145"/>
      <c r="AB2352" s="145"/>
      <c r="AC2352" s="169"/>
      <c r="AD2352" s="169"/>
      <c r="AE2352" s="169"/>
      <c r="AF2352" s="169"/>
      <c r="AG2352" s="169"/>
      <c r="AH2352" s="170"/>
      <c r="AI2352" s="145"/>
      <c r="AJ2352" s="145"/>
      <c r="AK2352" s="145"/>
      <c r="AL2352" s="145"/>
      <c r="AY2352" s="171"/>
      <c r="AZ2352" s="167"/>
      <c r="BA2352" s="172"/>
      <c r="BG2352" s="171"/>
      <c r="BH2352" s="167"/>
      <c r="BI2352" s="172"/>
      <c r="CG2352" s="430"/>
      <c r="CH2352" s="430"/>
      <c r="CL2352" s="147"/>
    </row>
    <row r="2353" spans="1:90" s="5" customFormat="1" x14ac:dyDescent="0.25">
      <c r="A2353" s="145"/>
      <c r="B2353" s="145"/>
      <c r="C2353" s="145"/>
      <c r="D2353" s="145"/>
      <c r="E2353" s="145"/>
      <c r="F2353" s="145"/>
      <c r="G2353" s="145"/>
      <c r="H2353" s="145"/>
      <c r="I2353" s="145"/>
      <c r="J2353" s="145"/>
      <c r="K2353" s="145"/>
      <c r="L2353" s="145"/>
      <c r="M2353" s="145"/>
      <c r="N2353" s="145"/>
      <c r="O2353" s="145"/>
      <c r="P2353" s="145"/>
      <c r="Q2353" s="145"/>
      <c r="R2353" s="145"/>
      <c r="S2353" s="145"/>
      <c r="T2353" s="145"/>
      <c r="U2353" s="145"/>
      <c r="V2353" s="145"/>
      <c r="W2353" s="145"/>
      <c r="X2353" s="145"/>
      <c r="Y2353" s="145"/>
      <c r="Z2353" s="145"/>
      <c r="AA2353" s="145"/>
      <c r="AB2353" s="145"/>
      <c r="AC2353" s="169"/>
      <c r="AD2353" s="169"/>
      <c r="AE2353" s="169"/>
      <c r="AF2353" s="169"/>
      <c r="AG2353" s="169"/>
      <c r="AH2353" s="170"/>
      <c r="AI2353" s="145"/>
      <c r="AJ2353" s="145"/>
      <c r="AK2353" s="145"/>
      <c r="AL2353" s="145"/>
      <c r="AY2353" s="171"/>
      <c r="AZ2353" s="167"/>
      <c r="BA2353" s="172"/>
      <c r="BG2353" s="171"/>
      <c r="BH2353" s="167"/>
      <c r="BI2353" s="172"/>
      <c r="CG2353" s="430"/>
      <c r="CH2353" s="430"/>
      <c r="CL2353" s="147"/>
    </row>
    <row r="2354" spans="1:90" s="5" customFormat="1" x14ac:dyDescent="0.25">
      <c r="A2354" s="145"/>
      <c r="B2354" s="145"/>
      <c r="C2354" s="145"/>
      <c r="D2354" s="145"/>
      <c r="E2354" s="145"/>
      <c r="F2354" s="145"/>
      <c r="G2354" s="145"/>
      <c r="H2354" s="145"/>
      <c r="I2354" s="145"/>
      <c r="J2354" s="145"/>
      <c r="K2354" s="145"/>
      <c r="L2354" s="145"/>
      <c r="M2354" s="145"/>
      <c r="N2354" s="145"/>
      <c r="O2354" s="145"/>
      <c r="P2354" s="145"/>
      <c r="Q2354" s="145"/>
      <c r="R2354" s="145"/>
      <c r="S2354" s="145"/>
      <c r="T2354" s="145"/>
      <c r="U2354" s="145"/>
      <c r="V2354" s="145"/>
      <c r="W2354" s="145"/>
      <c r="X2354" s="145"/>
      <c r="Y2354" s="145"/>
      <c r="Z2354" s="145"/>
      <c r="AA2354" s="145"/>
      <c r="AB2354" s="145"/>
      <c r="AC2354" s="169"/>
      <c r="AD2354" s="169"/>
      <c r="AE2354" s="169"/>
      <c r="AF2354" s="169"/>
      <c r="AG2354" s="169"/>
      <c r="AH2354" s="170"/>
      <c r="AI2354" s="145"/>
      <c r="AJ2354" s="145"/>
      <c r="AK2354" s="145"/>
      <c r="AL2354" s="145"/>
      <c r="AY2354" s="171"/>
      <c r="AZ2354" s="167"/>
      <c r="BA2354" s="172"/>
      <c r="BG2354" s="171"/>
      <c r="BH2354" s="167"/>
      <c r="BI2354" s="172"/>
      <c r="CG2354" s="430"/>
      <c r="CH2354" s="430"/>
      <c r="CL2354" s="147"/>
    </row>
    <row r="2355" spans="1:90" s="5" customFormat="1" x14ac:dyDescent="0.25">
      <c r="A2355" s="145"/>
      <c r="B2355" s="145"/>
      <c r="C2355" s="145"/>
      <c r="D2355" s="145"/>
      <c r="E2355" s="145"/>
      <c r="F2355" s="145"/>
      <c r="G2355" s="145"/>
      <c r="H2355" s="145"/>
      <c r="I2355" s="145"/>
      <c r="J2355" s="145"/>
      <c r="K2355" s="145"/>
      <c r="L2355" s="145"/>
      <c r="M2355" s="145"/>
      <c r="N2355" s="145"/>
      <c r="O2355" s="145"/>
      <c r="P2355" s="145"/>
      <c r="Q2355" s="145"/>
      <c r="R2355" s="145"/>
      <c r="S2355" s="145"/>
      <c r="T2355" s="145"/>
      <c r="U2355" s="145"/>
      <c r="V2355" s="145"/>
      <c r="W2355" s="145"/>
      <c r="X2355" s="145"/>
      <c r="Y2355" s="145"/>
      <c r="Z2355" s="145"/>
      <c r="AA2355" s="145"/>
      <c r="AB2355" s="145"/>
      <c r="AC2355" s="169"/>
      <c r="AD2355" s="169"/>
      <c r="AE2355" s="169"/>
      <c r="AF2355" s="169"/>
      <c r="AG2355" s="169"/>
      <c r="AH2355" s="170"/>
      <c r="AI2355" s="145"/>
      <c r="AJ2355" s="145"/>
      <c r="AK2355" s="145"/>
      <c r="AL2355" s="145"/>
      <c r="AY2355" s="171"/>
      <c r="AZ2355" s="167"/>
      <c r="BA2355" s="172"/>
      <c r="BG2355" s="171"/>
      <c r="BH2355" s="167"/>
      <c r="BI2355" s="172"/>
      <c r="CG2355" s="430"/>
      <c r="CH2355" s="430"/>
      <c r="CL2355" s="147"/>
    </row>
    <row r="2356" spans="1:90" s="5" customFormat="1" x14ac:dyDescent="0.25">
      <c r="A2356" s="145"/>
      <c r="B2356" s="145"/>
      <c r="C2356" s="145"/>
      <c r="D2356" s="145"/>
      <c r="E2356" s="145"/>
      <c r="F2356" s="145"/>
      <c r="G2356" s="145"/>
      <c r="H2356" s="145"/>
      <c r="I2356" s="145"/>
      <c r="J2356" s="145"/>
      <c r="K2356" s="145"/>
      <c r="L2356" s="145"/>
      <c r="M2356" s="145"/>
      <c r="N2356" s="145"/>
      <c r="O2356" s="145"/>
      <c r="P2356" s="145"/>
      <c r="Q2356" s="145"/>
      <c r="R2356" s="145"/>
      <c r="S2356" s="145"/>
      <c r="T2356" s="145"/>
      <c r="U2356" s="145"/>
      <c r="V2356" s="145"/>
      <c r="W2356" s="145"/>
      <c r="X2356" s="145"/>
      <c r="Y2356" s="145"/>
      <c r="Z2356" s="145"/>
      <c r="AA2356" s="145"/>
      <c r="AB2356" s="145"/>
      <c r="AC2356" s="169"/>
      <c r="AD2356" s="169"/>
      <c r="AE2356" s="169"/>
      <c r="AF2356" s="169"/>
      <c r="AG2356" s="169"/>
      <c r="AH2356" s="170"/>
      <c r="AI2356" s="145"/>
      <c r="AJ2356" s="145"/>
      <c r="AK2356" s="145"/>
      <c r="AL2356" s="145"/>
      <c r="AY2356" s="171"/>
      <c r="AZ2356" s="167"/>
      <c r="BA2356" s="172"/>
      <c r="BG2356" s="171"/>
      <c r="BH2356" s="167"/>
      <c r="BI2356" s="172"/>
      <c r="CG2356" s="430"/>
      <c r="CH2356" s="430"/>
      <c r="CL2356" s="147"/>
    </row>
    <row r="2357" spans="1:90" s="5" customFormat="1" x14ac:dyDescent="0.25">
      <c r="A2357" s="145"/>
      <c r="B2357" s="145"/>
      <c r="C2357" s="145"/>
      <c r="D2357" s="145"/>
      <c r="E2357" s="145"/>
      <c r="F2357" s="145"/>
      <c r="G2357" s="145"/>
      <c r="H2357" s="145"/>
      <c r="I2357" s="145"/>
      <c r="J2357" s="145"/>
      <c r="K2357" s="145"/>
      <c r="L2357" s="145"/>
      <c r="M2357" s="145"/>
      <c r="N2357" s="145"/>
      <c r="O2357" s="145"/>
      <c r="P2357" s="145"/>
      <c r="Q2357" s="145"/>
      <c r="R2357" s="145"/>
      <c r="S2357" s="145"/>
      <c r="T2357" s="145"/>
      <c r="U2357" s="145"/>
      <c r="V2357" s="145"/>
      <c r="W2357" s="145"/>
      <c r="X2357" s="145"/>
      <c r="Y2357" s="145"/>
      <c r="Z2357" s="145"/>
      <c r="AA2357" s="145"/>
      <c r="AB2357" s="145"/>
      <c r="AC2357" s="169"/>
      <c r="AD2357" s="169"/>
      <c r="AE2357" s="169"/>
      <c r="AF2357" s="169"/>
      <c r="AG2357" s="169"/>
      <c r="AH2357" s="170"/>
      <c r="AI2357" s="145"/>
      <c r="AJ2357" s="145"/>
      <c r="AK2357" s="145"/>
      <c r="AL2357" s="145"/>
      <c r="AY2357" s="171"/>
      <c r="AZ2357" s="167"/>
      <c r="BA2357" s="172"/>
      <c r="BG2357" s="171"/>
      <c r="BH2357" s="167"/>
      <c r="BI2357" s="172"/>
      <c r="CG2357" s="430"/>
      <c r="CH2357" s="430"/>
      <c r="CL2357" s="147"/>
    </row>
    <row r="2358" spans="1:90" s="5" customFormat="1" x14ac:dyDescent="0.25">
      <c r="A2358" s="145"/>
      <c r="B2358" s="145"/>
      <c r="C2358" s="145"/>
      <c r="D2358" s="145"/>
      <c r="E2358" s="145"/>
      <c r="F2358" s="145"/>
      <c r="G2358" s="145"/>
      <c r="H2358" s="145"/>
      <c r="I2358" s="145"/>
      <c r="J2358" s="145"/>
      <c r="K2358" s="145"/>
      <c r="L2358" s="145"/>
      <c r="M2358" s="145"/>
      <c r="N2358" s="145"/>
      <c r="O2358" s="145"/>
      <c r="P2358" s="145"/>
      <c r="Q2358" s="145"/>
      <c r="R2358" s="145"/>
      <c r="S2358" s="145"/>
      <c r="T2358" s="145"/>
      <c r="U2358" s="145"/>
      <c r="V2358" s="145"/>
      <c r="W2358" s="145"/>
      <c r="X2358" s="145"/>
      <c r="Y2358" s="145"/>
      <c r="Z2358" s="145"/>
      <c r="AA2358" s="145"/>
      <c r="AB2358" s="145"/>
      <c r="AC2358" s="169"/>
      <c r="AD2358" s="169"/>
      <c r="AE2358" s="169"/>
      <c r="AF2358" s="169"/>
      <c r="AG2358" s="169"/>
      <c r="AH2358" s="170"/>
      <c r="AI2358" s="145"/>
      <c r="AJ2358" s="145"/>
      <c r="AK2358" s="145"/>
      <c r="AL2358" s="145"/>
      <c r="AY2358" s="171"/>
      <c r="AZ2358" s="167"/>
      <c r="BA2358" s="172"/>
      <c r="BG2358" s="171"/>
      <c r="BH2358" s="167"/>
      <c r="BI2358" s="172"/>
      <c r="CG2358" s="430"/>
      <c r="CH2358" s="430"/>
      <c r="CL2358" s="147"/>
    </row>
    <row r="2359" spans="1:90" s="5" customFormat="1" x14ac:dyDescent="0.25">
      <c r="A2359" s="145"/>
      <c r="B2359" s="145"/>
      <c r="C2359" s="145"/>
      <c r="D2359" s="145"/>
      <c r="E2359" s="145"/>
      <c r="F2359" s="145"/>
      <c r="G2359" s="145"/>
      <c r="H2359" s="145"/>
      <c r="I2359" s="145"/>
      <c r="J2359" s="145"/>
      <c r="K2359" s="145"/>
      <c r="L2359" s="145"/>
      <c r="M2359" s="145"/>
      <c r="N2359" s="145"/>
      <c r="O2359" s="145"/>
      <c r="P2359" s="145"/>
      <c r="Q2359" s="145"/>
      <c r="R2359" s="145"/>
      <c r="S2359" s="145"/>
      <c r="T2359" s="145"/>
      <c r="U2359" s="145"/>
      <c r="V2359" s="145"/>
      <c r="W2359" s="145"/>
      <c r="X2359" s="145"/>
      <c r="Y2359" s="145"/>
      <c r="Z2359" s="145"/>
      <c r="AA2359" s="145"/>
      <c r="AB2359" s="145"/>
      <c r="AC2359" s="169"/>
      <c r="AD2359" s="169"/>
      <c r="AE2359" s="169"/>
      <c r="AF2359" s="169"/>
      <c r="AG2359" s="169"/>
      <c r="AH2359" s="170"/>
      <c r="AI2359" s="145"/>
      <c r="AJ2359" s="145"/>
      <c r="AK2359" s="145"/>
      <c r="AL2359" s="145"/>
      <c r="AY2359" s="171"/>
      <c r="AZ2359" s="167"/>
      <c r="BA2359" s="172"/>
      <c r="BG2359" s="171"/>
      <c r="BH2359" s="167"/>
      <c r="BI2359" s="172"/>
      <c r="CG2359" s="430"/>
      <c r="CH2359" s="430"/>
      <c r="CL2359" s="147"/>
    </row>
    <row r="2360" spans="1:90" s="5" customFormat="1" x14ac:dyDescent="0.25">
      <c r="A2360" s="145"/>
      <c r="B2360" s="145"/>
      <c r="C2360" s="145"/>
      <c r="D2360" s="145"/>
      <c r="E2360" s="145"/>
      <c r="F2360" s="145"/>
      <c r="G2360" s="145"/>
      <c r="H2360" s="145"/>
      <c r="I2360" s="145"/>
      <c r="J2360" s="145"/>
      <c r="K2360" s="145"/>
      <c r="L2360" s="145"/>
      <c r="M2360" s="145"/>
      <c r="N2360" s="145"/>
      <c r="O2360" s="145"/>
      <c r="P2360" s="145"/>
      <c r="Q2360" s="145"/>
      <c r="R2360" s="145"/>
      <c r="S2360" s="145"/>
      <c r="T2360" s="145"/>
      <c r="U2360" s="145"/>
      <c r="V2360" s="145"/>
      <c r="W2360" s="145"/>
      <c r="X2360" s="145"/>
      <c r="Y2360" s="145"/>
      <c r="Z2360" s="145"/>
      <c r="AA2360" s="145"/>
      <c r="AB2360" s="145"/>
      <c r="AC2360" s="169"/>
      <c r="AD2360" s="169"/>
      <c r="AE2360" s="169"/>
      <c r="AF2360" s="169"/>
      <c r="AG2360" s="169"/>
      <c r="AH2360" s="170"/>
      <c r="AI2360" s="145"/>
      <c r="AJ2360" s="145"/>
      <c r="AK2360" s="145"/>
      <c r="AL2360" s="145"/>
      <c r="AY2360" s="171"/>
      <c r="AZ2360" s="167"/>
      <c r="BA2360" s="172"/>
      <c r="BG2360" s="171"/>
      <c r="BH2360" s="167"/>
      <c r="BI2360" s="172"/>
      <c r="CG2360" s="430"/>
      <c r="CH2360" s="430"/>
      <c r="CL2360" s="147"/>
    </row>
    <row r="2361" spans="1:90" s="5" customFormat="1" x14ac:dyDescent="0.25">
      <c r="A2361" s="145"/>
      <c r="B2361" s="145"/>
      <c r="C2361" s="145"/>
      <c r="D2361" s="145"/>
      <c r="E2361" s="145"/>
      <c r="F2361" s="145"/>
      <c r="G2361" s="145"/>
      <c r="H2361" s="145"/>
      <c r="I2361" s="145"/>
      <c r="J2361" s="145"/>
      <c r="K2361" s="145"/>
      <c r="L2361" s="145"/>
      <c r="M2361" s="145"/>
      <c r="N2361" s="145"/>
      <c r="O2361" s="145"/>
      <c r="P2361" s="145"/>
      <c r="Q2361" s="145"/>
      <c r="R2361" s="145"/>
      <c r="S2361" s="145"/>
      <c r="T2361" s="145"/>
      <c r="U2361" s="145"/>
      <c r="V2361" s="145"/>
      <c r="W2361" s="145"/>
      <c r="X2361" s="145"/>
      <c r="Y2361" s="145"/>
      <c r="Z2361" s="145"/>
      <c r="AA2361" s="145"/>
      <c r="AB2361" s="145"/>
      <c r="AC2361" s="169"/>
      <c r="AD2361" s="169"/>
      <c r="AE2361" s="169"/>
      <c r="AF2361" s="169"/>
      <c r="AG2361" s="169"/>
      <c r="AH2361" s="170"/>
      <c r="AI2361" s="145"/>
      <c r="AJ2361" s="145"/>
      <c r="AK2361" s="145"/>
      <c r="AL2361" s="145"/>
      <c r="AY2361" s="171"/>
      <c r="AZ2361" s="167"/>
      <c r="BA2361" s="172"/>
      <c r="BG2361" s="171"/>
      <c r="BH2361" s="167"/>
      <c r="BI2361" s="172"/>
      <c r="CG2361" s="430"/>
      <c r="CH2361" s="430"/>
      <c r="CL2361" s="147"/>
    </row>
    <row r="2362" spans="1:90" s="5" customFormat="1" x14ac:dyDescent="0.25">
      <c r="A2362" s="145"/>
      <c r="B2362" s="145"/>
      <c r="C2362" s="145"/>
      <c r="D2362" s="145"/>
      <c r="E2362" s="145"/>
      <c r="F2362" s="145"/>
      <c r="G2362" s="145"/>
      <c r="H2362" s="145"/>
      <c r="I2362" s="145"/>
      <c r="J2362" s="145"/>
      <c r="K2362" s="145"/>
      <c r="L2362" s="145"/>
      <c r="M2362" s="145"/>
      <c r="N2362" s="145"/>
      <c r="O2362" s="145"/>
      <c r="P2362" s="145"/>
      <c r="Q2362" s="145"/>
      <c r="R2362" s="145"/>
      <c r="S2362" s="145"/>
      <c r="T2362" s="145"/>
      <c r="U2362" s="145"/>
      <c r="V2362" s="145"/>
      <c r="W2362" s="145"/>
      <c r="X2362" s="145"/>
      <c r="Y2362" s="145"/>
      <c r="Z2362" s="145"/>
      <c r="AA2362" s="145"/>
      <c r="AB2362" s="145"/>
      <c r="AC2362" s="169"/>
      <c r="AD2362" s="169"/>
      <c r="AE2362" s="169"/>
      <c r="AF2362" s="169"/>
      <c r="AG2362" s="169"/>
      <c r="AH2362" s="170"/>
      <c r="AI2362" s="145"/>
      <c r="AJ2362" s="145"/>
      <c r="AK2362" s="145"/>
      <c r="AL2362" s="145"/>
      <c r="AY2362" s="171"/>
      <c r="AZ2362" s="167"/>
      <c r="BA2362" s="172"/>
      <c r="BG2362" s="171"/>
      <c r="BH2362" s="167"/>
      <c r="BI2362" s="172"/>
      <c r="CG2362" s="430"/>
      <c r="CH2362" s="430"/>
      <c r="CL2362" s="147"/>
    </row>
    <row r="2363" spans="1:90" s="5" customFormat="1" x14ac:dyDescent="0.25">
      <c r="A2363" s="145"/>
      <c r="B2363" s="145"/>
      <c r="C2363" s="145"/>
      <c r="D2363" s="145"/>
      <c r="E2363" s="145"/>
      <c r="F2363" s="145"/>
      <c r="G2363" s="145"/>
      <c r="H2363" s="145"/>
      <c r="I2363" s="145"/>
      <c r="J2363" s="145"/>
      <c r="K2363" s="145"/>
      <c r="L2363" s="145"/>
      <c r="M2363" s="145"/>
      <c r="N2363" s="145"/>
      <c r="O2363" s="145"/>
      <c r="P2363" s="145"/>
      <c r="Q2363" s="145"/>
      <c r="R2363" s="145"/>
      <c r="S2363" s="145"/>
      <c r="T2363" s="145"/>
      <c r="U2363" s="145"/>
      <c r="V2363" s="145"/>
      <c r="W2363" s="145"/>
      <c r="X2363" s="145"/>
      <c r="Y2363" s="145"/>
      <c r="Z2363" s="145"/>
      <c r="AA2363" s="145"/>
      <c r="AB2363" s="145"/>
      <c r="AC2363" s="169"/>
      <c r="AD2363" s="169"/>
      <c r="AE2363" s="169"/>
      <c r="AF2363" s="169"/>
      <c r="AG2363" s="169"/>
      <c r="AH2363" s="170"/>
      <c r="AI2363" s="145"/>
      <c r="AJ2363" s="145"/>
      <c r="AK2363" s="145"/>
      <c r="AL2363" s="145"/>
      <c r="AY2363" s="171"/>
      <c r="AZ2363" s="167"/>
      <c r="BA2363" s="172"/>
      <c r="BG2363" s="171"/>
      <c r="BH2363" s="167"/>
      <c r="BI2363" s="172"/>
      <c r="CG2363" s="430"/>
      <c r="CH2363" s="430"/>
      <c r="CL2363" s="147"/>
    </row>
    <row r="2364" spans="1:90" s="5" customFormat="1" x14ac:dyDescent="0.25">
      <c r="A2364" s="145"/>
      <c r="B2364" s="145"/>
      <c r="C2364" s="145"/>
      <c r="D2364" s="145"/>
      <c r="E2364" s="145"/>
      <c r="F2364" s="145"/>
      <c r="G2364" s="145"/>
      <c r="H2364" s="145"/>
      <c r="I2364" s="145"/>
      <c r="J2364" s="145"/>
      <c r="K2364" s="145"/>
      <c r="L2364" s="145"/>
      <c r="M2364" s="145"/>
      <c r="N2364" s="145"/>
      <c r="O2364" s="145"/>
      <c r="P2364" s="145"/>
      <c r="Q2364" s="145"/>
      <c r="R2364" s="145"/>
      <c r="S2364" s="145"/>
      <c r="T2364" s="145"/>
      <c r="U2364" s="145"/>
      <c r="V2364" s="145"/>
      <c r="W2364" s="145"/>
      <c r="X2364" s="145"/>
      <c r="Y2364" s="145"/>
      <c r="Z2364" s="145"/>
      <c r="AA2364" s="145"/>
      <c r="AB2364" s="145"/>
      <c r="AC2364" s="169"/>
      <c r="AD2364" s="169"/>
      <c r="AE2364" s="169"/>
      <c r="AF2364" s="169"/>
      <c r="AG2364" s="169"/>
      <c r="AH2364" s="170"/>
      <c r="AI2364" s="145"/>
      <c r="AJ2364" s="145"/>
      <c r="AK2364" s="145"/>
      <c r="AL2364" s="145"/>
      <c r="AY2364" s="171"/>
      <c r="AZ2364" s="167"/>
      <c r="BA2364" s="172"/>
      <c r="BG2364" s="171"/>
      <c r="BH2364" s="167"/>
      <c r="BI2364" s="172"/>
      <c r="CG2364" s="430"/>
      <c r="CH2364" s="430"/>
      <c r="CL2364" s="147"/>
    </row>
    <row r="2365" spans="1:90" s="5" customFormat="1" x14ac:dyDescent="0.25">
      <c r="A2365" s="145"/>
      <c r="B2365" s="145"/>
      <c r="C2365" s="145"/>
      <c r="D2365" s="145"/>
      <c r="E2365" s="145"/>
      <c r="F2365" s="145"/>
      <c r="G2365" s="145"/>
      <c r="H2365" s="145"/>
      <c r="I2365" s="145"/>
      <c r="J2365" s="145"/>
      <c r="K2365" s="145"/>
      <c r="L2365" s="145"/>
      <c r="M2365" s="145"/>
      <c r="N2365" s="145"/>
      <c r="O2365" s="145"/>
      <c r="P2365" s="145"/>
      <c r="Q2365" s="145"/>
      <c r="R2365" s="145"/>
      <c r="S2365" s="145"/>
      <c r="T2365" s="145"/>
      <c r="U2365" s="145"/>
      <c r="V2365" s="145"/>
      <c r="W2365" s="145"/>
      <c r="X2365" s="145"/>
      <c r="Y2365" s="145"/>
      <c r="Z2365" s="145"/>
      <c r="AA2365" s="145"/>
      <c r="AB2365" s="145"/>
      <c r="AC2365" s="169"/>
      <c r="AD2365" s="169"/>
      <c r="AE2365" s="169"/>
      <c r="AF2365" s="169"/>
      <c r="AG2365" s="169"/>
      <c r="AH2365" s="170"/>
      <c r="AI2365" s="145"/>
      <c r="AJ2365" s="145"/>
      <c r="AK2365" s="145"/>
      <c r="AL2365" s="145"/>
      <c r="AY2365" s="171"/>
      <c r="AZ2365" s="167"/>
      <c r="BA2365" s="172"/>
      <c r="BG2365" s="171"/>
      <c r="BH2365" s="167"/>
      <c r="BI2365" s="172"/>
      <c r="CG2365" s="430"/>
      <c r="CH2365" s="430"/>
      <c r="CL2365" s="147"/>
    </row>
    <row r="2366" spans="1:90" s="5" customFormat="1" x14ac:dyDescent="0.25">
      <c r="A2366" s="145"/>
      <c r="B2366" s="145"/>
      <c r="C2366" s="145"/>
      <c r="D2366" s="145"/>
      <c r="E2366" s="145"/>
      <c r="F2366" s="145"/>
      <c r="G2366" s="145"/>
      <c r="H2366" s="145"/>
      <c r="I2366" s="145"/>
      <c r="J2366" s="145"/>
      <c r="K2366" s="145"/>
      <c r="L2366" s="145"/>
      <c r="M2366" s="145"/>
      <c r="N2366" s="145"/>
      <c r="O2366" s="145"/>
      <c r="P2366" s="145"/>
      <c r="Q2366" s="145"/>
      <c r="R2366" s="145"/>
      <c r="S2366" s="145"/>
      <c r="T2366" s="145"/>
      <c r="U2366" s="145"/>
      <c r="V2366" s="145"/>
      <c r="W2366" s="145"/>
      <c r="X2366" s="145"/>
      <c r="Y2366" s="145"/>
      <c r="Z2366" s="145"/>
      <c r="AA2366" s="145"/>
      <c r="AB2366" s="145"/>
      <c r="AC2366" s="169"/>
      <c r="AD2366" s="169"/>
      <c r="AE2366" s="169"/>
      <c r="AF2366" s="169"/>
      <c r="AG2366" s="169"/>
      <c r="AH2366" s="170"/>
      <c r="AI2366" s="145"/>
      <c r="AJ2366" s="145"/>
      <c r="AK2366" s="145"/>
      <c r="AL2366" s="145"/>
      <c r="AY2366" s="171"/>
      <c r="AZ2366" s="167"/>
      <c r="BA2366" s="172"/>
      <c r="BG2366" s="171"/>
      <c r="BH2366" s="167"/>
      <c r="BI2366" s="172"/>
      <c r="CG2366" s="430"/>
      <c r="CH2366" s="430"/>
      <c r="CL2366" s="147"/>
    </row>
    <row r="2367" spans="1:90" s="5" customFormat="1" x14ac:dyDescent="0.25">
      <c r="A2367" s="145"/>
      <c r="B2367" s="145"/>
      <c r="C2367" s="145"/>
      <c r="D2367" s="145"/>
      <c r="E2367" s="145"/>
      <c r="F2367" s="145"/>
      <c r="G2367" s="145"/>
      <c r="H2367" s="145"/>
      <c r="I2367" s="145"/>
      <c r="J2367" s="145"/>
      <c r="K2367" s="145"/>
      <c r="L2367" s="145"/>
      <c r="M2367" s="145"/>
      <c r="N2367" s="145"/>
      <c r="O2367" s="145"/>
      <c r="P2367" s="145"/>
      <c r="Q2367" s="145"/>
      <c r="R2367" s="145"/>
      <c r="S2367" s="145"/>
      <c r="T2367" s="145"/>
      <c r="U2367" s="145"/>
      <c r="V2367" s="145"/>
      <c r="W2367" s="145"/>
      <c r="X2367" s="145"/>
      <c r="Y2367" s="145"/>
      <c r="Z2367" s="145"/>
      <c r="AA2367" s="145"/>
      <c r="AB2367" s="145"/>
      <c r="AC2367" s="169"/>
      <c r="AD2367" s="169"/>
      <c r="AE2367" s="169"/>
      <c r="AF2367" s="169"/>
      <c r="AG2367" s="169"/>
      <c r="AH2367" s="170"/>
      <c r="AI2367" s="145"/>
      <c r="AJ2367" s="145"/>
      <c r="AK2367" s="145"/>
      <c r="AL2367" s="145"/>
      <c r="AY2367" s="171"/>
      <c r="AZ2367" s="167"/>
      <c r="BA2367" s="172"/>
      <c r="BG2367" s="171"/>
      <c r="BH2367" s="167"/>
      <c r="BI2367" s="172"/>
      <c r="CG2367" s="430"/>
      <c r="CH2367" s="430"/>
      <c r="CL2367" s="147"/>
    </row>
    <row r="2368" spans="1:90" s="5" customFormat="1" x14ac:dyDescent="0.25">
      <c r="A2368" s="145"/>
      <c r="B2368" s="145"/>
      <c r="C2368" s="145"/>
      <c r="D2368" s="145"/>
      <c r="E2368" s="145"/>
      <c r="F2368" s="145"/>
      <c r="G2368" s="145"/>
      <c r="H2368" s="145"/>
      <c r="I2368" s="145"/>
      <c r="J2368" s="145"/>
      <c r="K2368" s="145"/>
      <c r="L2368" s="145"/>
      <c r="M2368" s="145"/>
      <c r="N2368" s="145"/>
      <c r="O2368" s="145"/>
      <c r="P2368" s="145"/>
      <c r="Q2368" s="145"/>
      <c r="R2368" s="145"/>
      <c r="S2368" s="145"/>
      <c r="T2368" s="145"/>
      <c r="U2368" s="145"/>
      <c r="V2368" s="145"/>
      <c r="W2368" s="145"/>
      <c r="X2368" s="145"/>
      <c r="Y2368" s="145"/>
      <c r="Z2368" s="145"/>
      <c r="AA2368" s="145"/>
      <c r="AB2368" s="145"/>
      <c r="AC2368" s="169"/>
      <c r="AD2368" s="169"/>
      <c r="AE2368" s="169"/>
      <c r="AF2368" s="169"/>
      <c r="AG2368" s="169"/>
      <c r="AH2368" s="170"/>
      <c r="AI2368" s="145"/>
      <c r="AJ2368" s="145"/>
      <c r="AK2368" s="145"/>
      <c r="AL2368" s="145"/>
      <c r="AY2368" s="171"/>
      <c r="AZ2368" s="167"/>
      <c r="BA2368" s="172"/>
      <c r="BG2368" s="171"/>
      <c r="BH2368" s="167"/>
      <c r="BI2368" s="172"/>
      <c r="CG2368" s="430"/>
      <c r="CH2368" s="430"/>
      <c r="CL2368" s="147"/>
    </row>
    <row r="2369" spans="1:90" s="5" customFormat="1" x14ac:dyDescent="0.25">
      <c r="A2369" s="145"/>
      <c r="B2369" s="145"/>
      <c r="C2369" s="145"/>
      <c r="D2369" s="145"/>
      <c r="E2369" s="145"/>
      <c r="F2369" s="145"/>
      <c r="G2369" s="145"/>
      <c r="H2369" s="145"/>
      <c r="I2369" s="145"/>
      <c r="J2369" s="145"/>
      <c r="K2369" s="145"/>
      <c r="L2369" s="145"/>
      <c r="M2369" s="145"/>
      <c r="N2369" s="145"/>
      <c r="O2369" s="145"/>
      <c r="P2369" s="145"/>
      <c r="Q2369" s="145"/>
      <c r="R2369" s="145"/>
      <c r="S2369" s="145"/>
      <c r="T2369" s="145"/>
      <c r="U2369" s="145"/>
      <c r="V2369" s="145"/>
      <c r="W2369" s="145"/>
      <c r="X2369" s="145"/>
      <c r="Y2369" s="145"/>
      <c r="Z2369" s="145"/>
      <c r="AA2369" s="145"/>
      <c r="AB2369" s="145"/>
      <c r="AC2369" s="169"/>
      <c r="AD2369" s="169"/>
      <c r="AE2369" s="169"/>
      <c r="AF2369" s="169"/>
      <c r="AG2369" s="169"/>
      <c r="AH2369" s="170"/>
      <c r="AI2369" s="145"/>
      <c r="AJ2369" s="145"/>
      <c r="AK2369" s="145"/>
      <c r="AL2369" s="145"/>
      <c r="AY2369" s="171"/>
      <c r="AZ2369" s="167"/>
      <c r="BA2369" s="172"/>
      <c r="BG2369" s="171"/>
      <c r="BH2369" s="167"/>
      <c r="BI2369" s="172"/>
      <c r="CG2369" s="430"/>
      <c r="CH2369" s="430"/>
      <c r="CL2369" s="147"/>
    </row>
    <row r="2370" spans="1:90" s="5" customFormat="1" x14ac:dyDescent="0.25">
      <c r="A2370" s="145"/>
      <c r="B2370" s="145"/>
      <c r="C2370" s="145"/>
      <c r="D2370" s="145"/>
      <c r="E2370" s="145"/>
      <c r="F2370" s="145"/>
      <c r="G2370" s="145"/>
      <c r="H2370" s="145"/>
      <c r="I2370" s="145"/>
      <c r="J2370" s="145"/>
      <c r="K2370" s="145"/>
      <c r="L2370" s="145"/>
      <c r="M2370" s="145"/>
      <c r="N2370" s="145"/>
      <c r="O2370" s="145"/>
      <c r="P2370" s="145"/>
      <c r="Q2370" s="145"/>
      <c r="R2370" s="145"/>
      <c r="S2370" s="145"/>
      <c r="T2370" s="145"/>
      <c r="U2370" s="145"/>
      <c r="V2370" s="145"/>
      <c r="W2370" s="145"/>
      <c r="X2370" s="145"/>
      <c r="Y2370" s="145"/>
      <c r="Z2370" s="145"/>
      <c r="AA2370" s="145"/>
      <c r="AB2370" s="145"/>
      <c r="AC2370" s="169"/>
      <c r="AD2370" s="169"/>
      <c r="AE2370" s="169"/>
      <c r="AF2370" s="169"/>
      <c r="AG2370" s="169"/>
      <c r="AH2370" s="170"/>
      <c r="AI2370" s="145"/>
      <c r="AJ2370" s="145"/>
      <c r="AK2370" s="145"/>
      <c r="AL2370" s="145"/>
      <c r="AY2370" s="171"/>
      <c r="AZ2370" s="167"/>
      <c r="BA2370" s="172"/>
      <c r="BG2370" s="171"/>
      <c r="BH2370" s="167"/>
      <c r="BI2370" s="172"/>
      <c r="CG2370" s="430"/>
      <c r="CH2370" s="430"/>
      <c r="CL2370" s="147"/>
    </row>
    <row r="2371" spans="1:90" s="5" customFormat="1" x14ac:dyDescent="0.25">
      <c r="A2371" s="145"/>
      <c r="B2371" s="145"/>
      <c r="C2371" s="145"/>
      <c r="D2371" s="145"/>
      <c r="E2371" s="145"/>
      <c r="F2371" s="145"/>
      <c r="G2371" s="145"/>
      <c r="H2371" s="145"/>
      <c r="I2371" s="145"/>
      <c r="J2371" s="145"/>
      <c r="K2371" s="145"/>
      <c r="L2371" s="145"/>
      <c r="M2371" s="145"/>
      <c r="N2371" s="145"/>
      <c r="O2371" s="145"/>
      <c r="P2371" s="145"/>
      <c r="Q2371" s="145"/>
      <c r="R2371" s="145"/>
      <c r="S2371" s="145"/>
      <c r="T2371" s="145"/>
      <c r="U2371" s="145"/>
      <c r="V2371" s="145"/>
      <c r="W2371" s="145"/>
      <c r="X2371" s="145"/>
      <c r="Y2371" s="145"/>
      <c r="Z2371" s="145"/>
      <c r="AA2371" s="145"/>
      <c r="AB2371" s="145"/>
      <c r="AC2371" s="169"/>
      <c r="AD2371" s="169"/>
      <c r="AE2371" s="169"/>
      <c r="AF2371" s="169"/>
      <c r="AG2371" s="169"/>
      <c r="AH2371" s="170"/>
      <c r="AI2371" s="145"/>
      <c r="AJ2371" s="145"/>
      <c r="AK2371" s="145"/>
      <c r="AL2371" s="145"/>
      <c r="AY2371" s="171"/>
      <c r="AZ2371" s="167"/>
      <c r="BA2371" s="172"/>
      <c r="BG2371" s="171"/>
      <c r="BH2371" s="167"/>
      <c r="BI2371" s="172"/>
      <c r="CG2371" s="430"/>
      <c r="CH2371" s="430"/>
      <c r="CL2371" s="147"/>
    </row>
    <row r="2372" spans="1:90" s="5" customFormat="1" x14ac:dyDescent="0.25">
      <c r="A2372" s="145"/>
      <c r="B2372" s="145"/>
      <c r="C2372" s="145"/>
      <c r="D2372" s="145"/>
      <c r="E2372" s="145"/>
      <c r="F2372" s="145"/>
      <c r="G2372" s="145"/>
      <c r="H2372" s="145"/>
      <c r="I2372" s="145"/>
      <c r="J2372" s="145"/>
      <c r="K2372" s="145"/>
      <c r="L2372" s="145"/>
      <c r="M2372" s="145"/>
      <c r="N2372" s="145"/>
      <c r="O2372" s="145"/>
      <c r="P2372" s="145"/>
      <c r="Q2372" s="145"/>
      <c r="R2372" s="145"/>
      <c r="S2372" s="145"/>
      <c r="T2372" s="145"/>
      <c r="U2372" s="145"/>
      <c r="V2372" s="145"/>
      <c r="W2372" s="145"/>
      <c r="X2372" s="145"/>
      <c r="Y2372" s="145"/>
      <c r="Z2372" s="145"/>
      <c r="AA2372" s="145"/>
      <c r="AB2372" s="145"/>
      <c r="AC2372" s="169"/>
      <c r="AD2372" s="169"/>
      <c r="AE2372" s="169"/>
      <c r="AF2372" s="169"/>
      <c r="AG2372" s="169"/>
      <c r="AH2372" s="170"/>
      <c r="AI2372" s="145"/>
      <c r="AJ2372" s="145"/>
      <c r="AK2372" s="145"/>
      <c r="AL2372" s="145"/>
      <c r="AY2372" s="171"/>
      <c r="AZ2372" s="167"/>
      <c r="BA2372" s="172"/>
      <c r="BG2372" s="171"/>
      <c r="BH2372" s="167"/>
      <c r="BI2372" s="172"/>
      <c r="CG2372" s="430"/>
      <c r="CH2372" s="430"/>
      <c r="CL2372" s="147"/>
    </row>
    <row r="2373" spans="1:90" s="5" customFormat="1" x14ac:dyDescent="0.25">
      <c r="A2373" s="145"/>
      <c r="B2373" s="145"/>
      <c r="C2373" s="145"/>
      <c r="D2373" s="145"/>
      <c r="E2373" s="145"/>
      <c r="F2373" s="145"/>
      <c r="G2373" s="145"/>
      <c r="H2373" s="145"/>
      <c r="I2373" s="145"/>
      <c r="J2373" s="145"/>
      <c r="K2373" s="145"/>
      <c r="L2373" s="145"/>
      <c r="M2373" s="145"/>
      <c r="N2373" s="145"/>
      <c r="O2373" s="145"/>
      <c r="P2373" s="145"/>
      <c r="Q2373" s="145"/>
      <c r="R2373" s="145"/>
      <c r="S2373" s="145"/>
      <c r="T2373" s="145"/>
      <c r="U2373" s="145"/>
      <c r="V2373" s="145"/>
      <c r="W2373" s="145"/>
      <c r="X2373" s="145"/>
      <c r="Y2373" s="145"/>
      <c r="Z2373" s="145"/>
      <c r="AA2373" s="145"/>
      <c r="AB2373" s="145"/>
      <c r="AC2373" s="169"/>
      <c r="AD2373" s="169"/>
      <c r="AE2373" s="169"/>
      <c r="AF2373" s="169"/>
      <c r="AG2373" s="169"/>
      <c r="AH2373" s="170"/>
      <c r="AI2373" s="145"/>
      <c r="AJ2373" s="145"/>
      <c r="AK2373" s="145"/>
      <c r="AL2373" s="145"/>
      <c r="AY2373" s="171"/>
      <c r="AZ2373" s="167"/>
      <c r="BA2373" s="172"/>
      <c r="BG2373" s="171"/>
      <c r="BH2373" s="167"/>
      <c r="BI2373" s="172"/>
      <c r="CG2373" s="430"/>
      <c r="CH2373" s="430"/>
      <c r="CL2373" s="147"/>
    </row>
    <row r="2374" spans="1:90" s="5" customFormat="1" x14ac:dyDescent="0.25">
      <c r="A2374" s="145"/>
      <c r="B2374" s="145"/>
      <c r="C2374" s="145"/>
      <c r="D2374" s="145"/>
      <c r="E2374" s="145"/>
      <c r="F2374" s="145"/>
      <c r="G2374" s="145"/>
      <c r="H2374" s="145"/>
      <c r="I2374" s="145"/>
      <c r="J2374" s="145"/>
      <c r="K2374" s="145"/>
      <c r="L2374" s="145"/>
      <c r="M2374" s="145"/>
      <c r="N2374" s="145"/>
      <c r="O2374" s="145"/>
      <c r="P2374" s="145"/>
      <c r="Q2374" s="145"/>
      <c r="R2374" s="145"/>
      <c r="S2374" s="145"/>
      <c r="T2374" s="145"/>
      <c r="U2374" s="145"/>
      <c r="V2374" s="145"/>
      <c r="W2374" s="145"/>
      <c r="X2374" s="145"/>
      <c r="Y2374" s="145"/>
      <c r="Z2374" s="145"/>
      <c r="AA2374" s="145"/>
      <c r="AB2374" s="145"/>
      <c r="AC2374" s="169"/>
      <c r="AD2374" s="169"/>
      <c r="AE2374" s="169"/>
      <c r="AF2374" s="169"/>
      <c r="AG2374" s="169"/>
      <c r="AH2374" s="170"/>
      <c r="AI2374" s="145"/>
      <c r="AJ2374" s="145"/>
      <c r="AK2374" s="145"/>
      <c r="AL2374" s="145"/>
      <c r="AY2374" s="171"/>
      <c r="AZ2374" s="167"/>
      <c r="BA2374" s="172"/>
      <c r="BG2374" s="171"/>
      <c r="BH2374" s="167"/>
      <c r="BI2374" s="172"/>
      <c r="CG2374" s="430"/>
      <c r="CH2374" s="430"/>
      <c r="CL2374" s="147"/>
    </row>
    <row r="2375" spans="1:90" s="5" customFormat="1" x14ac:dyDescent="0.25">
      <c r="A2375" s="145"/>
      <c r="B2375" s="145"/>
      <c r="C2375" s="145"/>
      <c r="D2375" s="145"/>
      <c r="E2375" s="145"/>
      <c r="F2375" s="145"/>
      <c r="G2375" s="145"/>
      <c r="H2375" s="145"/>
      <c r="I2375" s="145"/>
      <c r="J2375" s="145"/>
      <c r="K2375" s="145"/>
      <c r="L2375" s="145"/>
      <c r="M2375" s="145"/>
      <c r="N2375" s="145"/>
      <c r="O2375" s="145"/>
      <c r="P2375" s="145"/>
      <c r="Q2375" s="145"/>
      <c r="R2375" s="145"/>
      <c r="S2375" s="145"/>
      <c r="T2375" s="145"/>
      <c r="U2375" s="145"/>
      <c r="V2375" s="145"/>
      <c r="W2375" s="145"/>
      <c r="X2375" s="145"/>
      <c r="Y2375" s="145"/>
      <c r="Z2375" s="145"/>
      <c r="AA2375" s="145"/>
      <c r="AB2375" s="145"/>
      <c r="AC2375" s="169"/>
      <c r="AD2375" s="169"/>
      <c r="AE2375" s="169"/>
      <c r="AF2375" s="169"/>
      <c r="AG2375" s="169"/>
      <c r="AH2375" s="170"/>
      <c r="AI2375" s="145"/>
      <c r="AJ2375" s="145"/>
      <c r="AK2375" s="145"/>
      <c r="AL2375" s="145"/>
      <c r="AY2375" s="171"/>
      <c r="AZ2375" s="167"/>
      <c r="BA2375" s="172"/>
      <c r="BG2375" s="171"/>
      <c r="BH2375" s="167"/>
      <c r="BI2375" s="172"/>
      <c r="CG2375" s="430"/>
      <c r="CH2375" s="430"/>
      <c r="CL2375" s="147"/>
    </row>
    <row r="2376" spans="1:90" s="5" customFormat="1" x14ac:dyDescent="0.25">
      <c r="A2376" s="145"/>
      <c r="B2376" s="145"/>
      <c r="C2376" s="145"/>
      <c r="D2376" s="145"/>
      <c r="E2376" s="145"/>
      <c r="F2376" s="145"/>
      <c r="G2376" s="145"/>
      <c r="H2376" s="145"/>
      <c r="I2376" s="145"/>
      <c r="J2376" s="145"/>
      <c r="K2376" s="145"/>
      <c r="L2376" s="145"/>
      <c r="M2376" s="145"/>
      <c r="N2376" s="145"/>
      <c r="O2376" s="145"/>
      <c r="P2376" s="145"/>
      <c r="Q2376" s="145"/>
      <c r="R2376" s="145"/>
      <c r="S2376" s="145"/>
      <c r="T2376" s="145"/>
      <c r="U2376" s="145"/>
      <c r="V2376" s="145"/>
      <c r="W2376" s="145"/>
      <c r="X2376" s="145"/>
      <c r="Y2376" s="145"/>
      <c r="Z2376" s="145"/>
      <c r="AA2376" s="145"/>
      <c r="AB2376" s="145"/>
      <c r="AC2376" s="169"/>
      <c r="AD2376" s="169"/>
      <c r="AE2376" s="169"/>
      <c r="AF2376" s="169"/>
      <c r="AG2376" s="169"/>
      <c r="AH2376" s="170"/>
      <c r="AI2376" s="145"/>
      <c r="AJ2376" s="145"/>
      <c r="AK2376" s="145"/>
      <c r="AL2376" s="145"/>
      <c r="AY2376" s="171"/>
      <c r="AZ2376" s="167"/>
      <c r="BA2376" s="172"/>
      <c r="BG2376" s="171"/>
      <c r="BH2376" s="167"/>
      <c r="BI2376" s="172"/>
      <c r="CG2376" s="430"/>
      <c r="CH2376" s="430"/>
      <c r="CL2376" s="147"/>
    </row>
    <row r="2377" spans="1:90" s="5" customFormat="1" x14ac:dyDescent="0.25">
      <c r="A2377" s="145"/>
      <c r="B2377" s="145"/>
      <c r="C2377" s="145"/>
      <c r="D2377" s="145"/>
      <c r="E2377" s="145"/>
      <c r="F2377" s="145"/>
      <c r="G2377" s="145"/>
      <c r="H2377" s="145"/>
      <c r="I2377" s="145"/>
      <c r="J2377" s="145"/>
      <c r="K2377" s="145"/>
      <c r="L2377" s="145"/>
      <c r="M2377" s="145"/>
      <c r="N2377" s="145"/>
      <c r="O2377" s="145"/>
      <c r="P2377" s="145"/>
      <c r="Q2377" s="145"/>
      <c r="R2377" s="145"/>
      <c r="S2377" s="145"/>
      <c r="T2377" s="145"/>
      <c r="U2377" s="145"/>
      <c r="V2377" s="145"/>
      <c r="W2377" s="145"/>
      <c r="X2377" s="145"/>
      <c r="Y2377" s="145"/>
      <c r="Z2377" s="145"/>
      <c r="AA2377" s="145"/>
      <c r="AB2377" s="145"/>
      <c r="AC2377" s="169"/>
      <c r="AD2377" s="169"/>
      <c r="AE2377" s="169"/>
      <c r="AF2377" s="169"/>
      <c r="AG2377" s="169"/>
      <c r="AH2377" s="170"/>
      <c r="AI2377" s="145"/>
      <c r="AJ2377" s="145"/>
      <c r="AK2377" s="145"/>
      <c r="AL2377" s="145"/>
      <c r="AY2377" s="171"/>
      <c r="AZ2377" s="167"/>
      <c r="BA2377" s="172"/>
      <c r="BG2377" s="171"/>
      <c r="BH2377" s="167"/>
      <c r="BI2377" s="172"/>
      <c r="CG2377" s="430"/>
      <c r="CH2377" s="430"/>
      <c r="CL2377" s="147"/>
    </row>
    <row r="2378" spans="1:90" s="5" customFormat="1" x14ac:dyDescent="0.25">
      <c r="A2378" s="145"/>
      <c r="B2378" s="145"/>
      <c r="C2378" s="145"/>
      <c r="D2378" s="145"/>
      <c r="E2378" s="145"/>
      <c r="F2378" s="145"/>
      <c r="G2378" s="145"/>
      <c r="H2378" s="145"/>
      <c r="I2378" s="145"/>
      <c r="J2378" s="145"/>
      <c r="K2378" s="145"/>
      <c r="L2378" s="145"/>
      <c r="M2378" s="145"/>
      <c r="N2378" s="145"/>
      <c r="O2378" s="145"/>
      <c r="P2378" s="145"/>
      <c r="Q2378" s="145"/>
      <c r="R2378" s="145"/>
      <c r="S2378" s="145"/>
      <c r="T2378" s="145"/>
      <c r="U2378" s="145"/>
      <c r="V2378" s="145"/>
      <c r="W2378" s="145"/>
      <c r="X2378" s="145"/>
      <c r="Y2378" s="145"/>
      <c r="Z2378" s="145"/>
      <c r="AA2378" s="145"/>
      <c r="AB2378" s="145"/>
      <c r="AC2378" s="169"/>
      <c r="AD2378" s="169"/>
      <c r="AE2378" s="169"/>
      <c r="AF2378" s="169"/>
      <c r="AG2378" s="169"/>
      <c r="AH2378" s="170"/>
      <c r="AI2378" s="145"/>
      <c r="AJ2378" s="145"/>
      <c r="AK2378" s="145"/>
      <c r="AL2378" s="145"/>
      <c r="AY2378" s="171"/>
      <c r="AZ2378" s="167"/>
      <c r="BA2378" s="172"/>
      <c r="BG2378" s="171"/>
      <c r="BH2378" s="167"/>
      <c r="BI2378" s="172"/>
      <c r="CG2378" s="430"/>
      <c r="CH2378" s="430"/>
      <c r="CL2378" s="147"/>
    </row>
    <row r="2379" spans="1:90" s="5" customFormat="1" x14ac:dyDescent="0.25">
      <c r="A2379" s="145"/>
      <c r="B2379" s="145"/>
      <c r="C2379" s="145"/>
      <c r="D2379" s="145"/>
      <c r="E2379" s="145"/>
      <c r="F2379" s="145"/>
      <c r="G2379" s="145"/>
      <c r="H2379" s="145"/>
      <c r="I2379" s="145"/>
      <c r="J2379" s="145"/>
      <c r="K2379" s="145"/>
      <c r="L2379" s="145"/>
      <c r="M2379" s="145"/>
      <c r="N2379" s="145"/>
      <c r="O2379" s="145"/>
      <c r="P2379" s="145"/>
      <c r="Q2379" s="145"/>
      <c r="R2379" s="145"/>
      <c r="S2379" s="145"/>
      <c r="T2379" s="145"/>
      <c r="U2379" s="145"/>
      <c r="V2379" s="145"/>
      <c r="W2379" s="145"/>
      <c r="X2379" s="145"/>
      <c r="Y2379" s="145"/>
      <c r="Z2379" s="145"/>
      <c r="AA2379" s="145"/>
      <c r="AB2379" s="145"/>
      <c r="AC2379" s="169"/>
      <c r="AD2379" s="169"/>
      <c r="AE2379" s="169"/>
      <c r="AF2379" s="169"/>
      <c r="AG2379" s="169"/>
      <c r="AH2379" s="170"/>
      <c r="AI2379" s="145"/>
      <c r="AJ2379" s="145"/>
      <c r="AK2379" s="145"/>
      <c r="AL2379" s="145"/>
      <c r="AY2379" s="171"/>
      <c r="AZ2379" s="167"/>
      <c r="BA2379" s="172"/>
      <c r="BG2379" s="171"/>
      <c r="BH2379" s="167"/>
      <c r="BI2379" s="172"/>
      <c r="CG2379" s="430"/>
      <c r="CH2379" s="430"/>
      <c r="CL2379" s="147"/>
    </row>
    <row r="2380" spans="1:90" s="5" customFormat="1" x14ac:dyDescent="0.25">
      <c r="A2380" s="145"/>
      <c r="B2380" s="145"/>
      <c r="C2380" s="145"/>
      <c r="D2380" s="145"/>
      <c r="E2380" s="145"/>
      <c r="F2380" s="145"/>
      <c r="G2380" s="145"/>
      <c r="H2380" s="145"/>
      <c r="I2380" s="145"/>
      <c r="J2380" s="145"/>
      <c r="K2380" s="145"/>
      <c r="L2380" s="145"/>
      <c r="M2380" s="145"/>
      <c r="N2380" s="145"/>
      <c r="O2380" s="145"/>
      <c r="P2380" s="145"/>
      <c r="Q2380" s="145"/>
      <c r="R2380" s="145"/>
      <c r="S2380" s="145"/>
      <c r="T2380" s="145"/>
      <c r="U2380" s="145"/>
      <c r="V2380" s="145"/>
      <c r="W2380" s="145"/>
      <c r="X2380" s="145"/>
      <c r="Y2380" s="145"/>
      <c r="Z2380" s="145"/>
      <c r="AA2380" s="145"/>
      <c r="AB2380" s="145"/>
      <c r="AC2380" s="169"/>
      <c r="AD2380" s="169"/>
      <c r="AE2380" s="169"/>
      <c r="AF2380" s="169"/>
      <c r="AG2380" s="169"/>
      <c r="AH2380" s="170"/>
      <c r="AI2380" s="145"/>
      <c r="AJ2380" s="145"/>
      <c r="AK2380" s="145"/>
      <c r="AL2380" s="145"/>
      <c r="AY2380" s="171"/>
      <c r="AZ2380" s="167"/>
      <c r="BA2380" s="172"/>
      <c r="BG2380" s="171"/>
      <c r="BH2380" s="167"/>
      <c r="BI2380" s="172"/>
      <c r="CG2380" s="430"/>
      <c r="CH2380" s="430"/>
      <c r="CL2380" s="147"/>
    </row>
    <row r="2381" spans="1:90" s="5" customFormat="1" x14ac:dyDescent="0.25">
      <c r="A2381" s="145"/>
      <c r="B2381" s="145"/>
      <c r="C2381" s="145"/>
      <c r="D2381" s="145"/>
      <c r="E2381" s="145"/>
      <c r="F2381" s="145"/>
      <c r="G2381" s="145"/>
      <c r="H2381" s="145"/>
      <c r="I2381" s="145"/>
      <c r="J2381" s="145"/>
      <c r="K2381" s="145"/>
      <c r="L2381" s="145"/>
      <c r="M2381" s="145"/>
      <c r="N2381" s="145"/>
      <c r="O2381" s="145"/>
      <c r="P2381" s="145"/>
      <c r="Q2381" s="145"/>
      <c r="R2381" s="145"/>
      <c r="S2381" s="145"/>
      <c r="T2381" s="145"/>
      <c r="U2381" s="145"/>
      <c r="V2381" s="145"/>
      <c r="W2381" s="145"/>
      <c r="X2381" s="145"/>
      <c r="Y2381" s="145"/>
      <c r="Z2381" s="145"/>
      <c r="AA2381" s="145"/>
      <c r="AB2381" s="145"/>
      <c r="AC2381" s="169"/>
      <c r="AD2381" s="169"/>
      <c r="AE2381" s="169"/>
      <c r="AF2381" s="169"/>
      <c r="AG2381" s="169"/>
      <c r="AH2381" s="170"/>
      <c r="AI2381" s="145"/>
      <c r="AJ2381" s="145"/>
      <c r="AK2381" s="145"/>
      <c r="AL2381" s="145"/>
      <c r="AY2381" s="171"/>
      <c r="AZ2381" s="167"/>
      <c r="BA2381" s="172"/>
      <c r="BG2381" s="171"/>
      <c r="BH2381" s="167"/>
      <c r="BI2381" s="172"/>
      <c r="CG2381" s="430"/>
      <c r="CH2381" s="430"/>
      <c r="CL2381" s="147"/>
    </row>
    <row r="2382" spans="1:90" s="5" customFormat="1" x14ac:dyDescent="0.25">
      <c r="A2382" s="145"/>
      <c r="B2382" s="145"/>
      <c r="C2382" s="145"/>
      <c r="D2382" s="145"/>
      <c r="E2382" s="145"/>
      <c r="F2382" s="145"/>
      <c r="G2382" s="145"/>
      <c r="H2382" s="145"/>
      <c r="I2382" s="145"/>
      <c r="J2382" s="145"/>
      <c r="K2382" s="145"/>
      <c r="L2382" s="145"/>
      <c r="M2382" s="145"/>
      <c r="N2382" s="145"/>
      <c r="O2382" s="145"/>
      <c r="P2382" s="145"/>
      <c r="Q2382" s="145"/>
      <c r="R2382" s="145"/>
      <c r="S2382" s="145"/>
      <c r="T2382" s="145"/>
      <c r="U2382" s="145"/>
      <c r="V2382" s="145"/>
      <c r="W2382" s="145"/>
      <c r="X2382" s="145"/>
      <c r="Y2382" s="145"/>
      <c r="Z2382" s="145"/>
      <c r="AA2382" s="145"/>
      <c r="AB2382" s="145"/>
      <c r="AC2382" s="169"/>
      <c r="AD2382" s="169"/>
      <c r="AE2382" s="169"/>
      <c r="AF2382" s="169"/>
      <c r="AG2382" s="169"/>
      <c r="AH2382" s="170"/>
      <c r="AI2382" s="145"/>
      <c r="AJ2382" s="145"/>
      <c r="AK2382" s="145"/>
      <c r="AL2382" s="145"/>
      <c r="AY2382" s="171"/>
      <c r="AZ2382" s="167"/>
      <c r="BA2382" s="172"/>
      <c r="BG2382" s="171"/>
      <c r="BH2382" s="167"/>
      <c r="BI2382" s="172"/>
      <c r="CG2382" s="430"/>
      <c r="CH2382" s="430"/>
      <c r="CL2382" s="147"/>
    </row>
    <row r="2383" spans="1:90" s="5" customFormat="1" x14ac:dyDescent="0.25">
      <c r="A2383" s="145"/>
      <c r="B2383" s="145"/>
      <c r="C2383" s="145"/>
      <c r="D2383" s="145"/>
      <c r="E2383" s="145"/>
      <c r="F2383" s="145"/>
      <c r="G2383" s="145"/>
      <c r="H2383" s="145"/>
      <c r="I2383" s="145"/>
      <c r="J2383" s="145"/>
      <c r="K2383" s="145"/>
      <c r="L2383" s="145"/>
      <c r="M2383" s="145"/>
      <c r="N2383" s="145"/>
      <c r="O2383" s="145"/>
      <c r="P2383" s="145"/>
      <c r="Q2383" s="145"/>
      <c r="R2383" s="145"/>
      <c r="S2383" s="145"/>
      <c r="T2383" s="145"/>
      <c r="U2383" s="145"/>
      <c r="V2383" s="145"/>
      <c r="W2383" s="145"/>
      <c r="X2383" s="145"/>
      <c r="Y2383" s="145"/>
      <c r="Z2383" s="145"/>
      <c r="AA2383" s="145"/>
      <c r="AB2383" s="145"/>
      <c r="AC2383" s="169"/>
      <c r="AD2383" s="169"/>
      <c r="AE2383" s="169"/>
      <c r="AF2383" s="169"/>
      <c r="AG2383" s="169"/>
      <c r="AH2383" s="170"/>
      <c r="AI2383" s="145"/>
      <c r="AJ2383" s="145"/>
      <c r="AK2383" s="145"/>
      <c r="AL2383" s="145"/>
      <c r="AY2383" s="171"/>
      <c r="AZ2383" s="167"/>
      <c r="BA2383" s="172"/>
      <c r="BG2383" s="171"/>
      <c r="BH2383" s="167"/>
      <c r="BI2383" s="172"/>
      <c r="CG2383" s="430"/>
      <c r="CH2383" s="430"/>
      <c r="CL2383" s="147"/>
    </row>
    <row r="2384" spans="1:90" s="5" customFormat="1" x14ac:dyDescent="0.25">
      <c r="A2384" s="145"/>
      <c r="B2384" s="145"/>
      <c r="C2384" s="145"/>
      <c r="D2384" s="145"/>
      <c r="E2384" s="145"/>
      <c r="F2384" s="145"/>
      <c r="G2384" s="145"/>
      <c r="H2384" s="145"/>
      <c r="I2384" s="145"/>
      <c r="J2384" s="145"/>
      <c r="K2384" s="145"/>
      <c r="L2384" s="145"/>
      <c r="M2384" s="145"/>
      <c r="N2384" s="145"/>
      <c r="O2384" s="145"/>
      <c r="P2384" s="145"/>
      <c r="Q2384" s="145"/>
      <c r="R2384" s="145"/>
      <c r="S2384" s="145"/>
      <c r="T2384" s="145"/>
      <c r="U2384" s="145"/>
      <c r="V2384" s="145"/>
      <c r="W2384" s="145"/>
      <c r="X2384" s="145"/>
      <c r="Y2384" s="145"/>
      <c r="Z2384" s="145"/>
      <c r="AA2384" s="145"/>
      <c r="AB2384" s="145"/>
      <c r="AC2384" s="169"/>
      <c r="AD2384" s="169"/>
      <c r="AE2384" s="169"/>
      <c r="AF2384" s="169"/>
      <c r="AG2384" s="169"/>
      <c r="AH2384" s="170"/>
      <c r="AI2384" s="145"/>
      <c r="AJ2384" s="145"/>
      <c r="AK2384" s="145"/>
      <c r="AL2384" s="145"/>
      <c r="AY2384" s="171"/>
      <c r="AZ2384" s="167"/>
      <c r="BA2384" s="172"/>
      <c r="BG2384" s="171"/>
      <c r="BH2384" s="167"/>
      <c r="BI2384" s="172"/>
      <c r="CG2384" s="430"/>
      <c r="CH2384" s="430"/>
      <c r="CL2384" s="147"/>
    </row>
    <row r="2385" spans="1:90" s="5" customFormat="1" x14ac:dyDescent="0.25">
      <c r="A2385" s="145"/>
      <c r="B2385" s="145"/>
      <c r="C2385" s="145"/>
      <c r="D2385" s="145"/>
      <c r="E2385" s="145"/>
      <c r="F2385" s="145"/>
      <c r="G2385" s="145"/>
      <c r="H2385" s="145"/>
      <c r="I2385" s="145"/>
      <c r="J2385" s="145"/>
      <c r="K2385" s="145"/>
      <c r="L2385" s="145"/>
      <c r="M2385" s="145"/>
      <c r="N2385" s="145"/>
      <c r="O2385" s="145"/>
      <c r="P2385" s="145"/>
      <c r="Q2385" s="145"/>
      <c r="R2385" s="145"/>
      <c r="S2385" s="145"/>
      <c r="T2385" s="145"/>
      <c r="U2385" s="145"/>
      <c r="V2385" s="145"/>
      <c r="W2385" s="145"/>
      <c r="X2385" s="145"/>
      <c r="Y2385" s="145"/>
      <c r="Z2385" s="145"/>
      <c r="AA2385" s="145"/>
      <c r="AB2385" s="145"/>
      <c r="AC2385" s="169"/>
      <c r="AD2385" s="169"/>
      <c r="AE2385" s="169"/>
      <c r="AF2385" s="169"/>
      <c r="AG2385" s="169"/>
      <c r="AH2385" s="170"/>
      <c r="AI2385" s="145"/>
      <c r="AJ2385" s="145"/>
      <c r="AK2385" s="145"/>
      <c r="AL2385" s="145"/>
      <c r="AY2385" s="171"/>
      <c r="AZ2385" s="167"/>
      <c r="BA2385" s="172"/>
      <c r="BG2385" s="171"/>
      <c r="BH2385" s="167"/>
      <c r="BI2385" s="172"/>
      <c r="CG2385" s="430"/>
      <c r="CH2385" s="430"/>
      <c r="CL2385" s="147"/>
    </row>
    <row r="2386" spans="1:90" s="5" customFormat="1" x14ac:dyDescent="0.25">
      <c r="A2386" s="145"/>
      <c r="B2386" s="145"/>
      <c r="C2386" s="145"/>
      <c r="D2386" s="145"/>
      <c r="E2386" s="145"/>
      <c r="F2386" s="145"/>
      <c r="G2386" s="145"/>
      <c r="H2386" s="145"/>
      <c r="I2386" s="145"/>
      <c r="J2386" s="145"/>
      <c r="K2386" s="145"/>
      <c r="L2386" s="145"/>
      <c r="M2386" s="145"/>
      <c r="N2386" s="145"/>
      <c r="O2386" s="145"/>
      <c r="P2386" s="145"/>
      <c r="Q2386" s="145"/>
      <c r="R2386" s="145"/>
      <c r="S2386" s="145"/>
      <c r="T2386" s="145"/>
      <c r="U2386" s="145"/>
      <c r="V2386" s="145"/>
      <c r="W2386" s="145"/>
      <c r="X2386" s="145"/>
      <c r="Y2386" s="145"/>
      <c r="Z2386" s="145"/>
      <c r="AA2386" s="145"/>
      <c r="AB2386" s="145"/>
      <c r="AC2386" s="169"/>
      <c r="AD2386" s="169"/>
      <c r="AE2386" s="169"/>
      <c r="AF2386" s="169"/>
      <c r="AG2386" s="169"/>
      <c r="AH2386" s="170"/>
      <c r="AI2386" s="145"/>
      <c r="AJ2386" s="145"/>
      <c r="AK2386" s="145"/>
      <c r="AL2386" s="145"/>
      <c r="AY2386" s="171"/>
      <c r="AZ2386" s="167"/>
      <c r="BA2386" s="172"/>
      <c r="BG2386" s="171"/>
      <c r="BH2386" s="167"/>
      <c r="BI2386" s="172"/>
      <c r="CG2386" s="430"/>
      <c r="CH2386" s="430"/>
      <c r="CL2386" s="147"/>
    </row>
    <row r="2387" spans="1:90" s="5" customFormat="1" x14ac:dyDescent="0.25">
      <c r="A2387" s="145"/>
      <c r="B2387" s="145"/>
      <c r="C2387" s="145"/>
      <c r="D2387" s="145"/>
      <c r="E2387" s="145"/>
      <c r="F2387" s="145"/>
      <c r="G2387" s="145"/>
      <c r="H2387" s="145"/>
      <c r="I2387" s="145"/>
      <c r="J2387" s="145"/>
      <c r="K2387" s="145"/>
      <c r="L2387" s="145"/>
      <c r="M2387" s="145"/>
      <c r="N2387" s="145"/>
      <c r="O2387" s="145"/>
      <c r="P2387" s="145"/>
      <c r="Q2387" s="145"/>
      <c r="R2387" s="145"/>
      <c r="S2387" s="145"/>
      <c r="T2387" s="145"/>
      <c r="U2387" s="145"/>
      <c r="V2387" s="145"/>
      <c r="W2387" s="145"/>
      <c r="X2387" s="145"/>
      <c r="Y2387" s="145"/>
      <c r="Z2387" s="145"/>
      <c r="AA2387" s="145"/>
      <c r="AB2387" s="145"/>
      <c r="AC2387" s="169"/>
      <c r="AD2387" s="169"/>
      <c r="AE2387" s="169"/>
      <c r="AF2387" s="169"/>
      <c r="AG2387" s="169"/>
      <c r="AH2387" s="170"/>
      <c r="AI2387" s="145"/>
      <c r="AJ2387" s="145"/>
      <c r="AK2387" s="145"/>
      <c r="AL2387" s="145"/>
      <c r="AY2387" s="171"/>
      <c r="AZ2387" s="167"/>
      <c r="BA2387" s="172"/>
      <c r="BG2387" s="171"/>
      <c r="BH2387" s="167"/>
      <c r="BI2387" s="172"/>
      <c r="CG2387" s="430"/>
      <c r="CH2387" s="430"/>
      <c r="CL2387" s="147"/>
    </row>
    <row r="2388" spans="1:90" s="5" customFormat="1" x14ac:dyDescent="0.25">
      <c r="A2388" s="145"/>
      <c r="B2388" s="145"/>
      <c r="C2388" s="145"/>
      <c r="D2388" s="145"/>
      <c r="E2388" s="145"/>
      <c r="F2388" s="145"/>
      <c r="G2388" s="145"/>
      <c r="H2388" s="145"/>
      <c r="I2388" s="145"/>
      <c r="J2388" s="145"/>
      <c r="K2388" s="145"/>
      <c r="L2388" s="145"/>
      <c r="M2388" s="145"/>
      <c r="N2388" s="145"/>
      <c r="O2388" s="145"/>
      <c r="P2388" s="145"/>
      <c r="Q2388" s="145"/>
      <c r="R2388" s="145"/>
      <c r="S2388" s="145"/>
      <c r="T2388" s="145"/>
      <c r="U2388" s="145"/>
      <c r="V2388" s="145"/>
      <c r="W2388" s="145"/>
      <c r="X2388" s="145"/>
      <c r="Y2388" s="145"/>
      <c r="Z2388" s="145"/>
      <c r="AA2388" s="145"/>
      <c r="AB2388" s="145"/>
      <c r="AC2388" s="169"/>
      <c r="AD2388" s="169"/>
      <c r="AE2388" s="169"/>
      <c r="AF2388" s="169"/>
      <c r="AG2388" s="169"/>
      <c r="AH2388" s="170"/>
      <c r="AI2388" s="145"/>
      <c r="AJ2388" s="145"/>
      <c r="AK2388" s="145"/>
      <c r="AL2388" s="145"/>
      <c r="AY2388" s="171"/>
      <c r="AZ2388" s="167"/>
      <c r="BA2388" s="172"/>
      <c r="BG2388" s="171"/>
      <c r="BH2388" s="167"/>
      <c r="BI2388" s="172"/>
      <c r="CG2388" s="430"/>
      <c r="CH2388" s="430"/>
      <c r="CL2388" s="147"/>
    </row>
    <row r="2389" spans="1:90" s="5" customFormat="1" x14ac:dyDescent="0.25">
      <c r="A2389" s="145"/>
      <c r="B2389" s="145"/>
      <c r="C2389" s="145"/>
      <c r="D2389" s="145"/>
      <c r="E2389" s="145"/>
      <c r="F2389" s="145"/>
      <c r="G2389" s="145"/>
      <c r="H2389" s="145"/>
      <c r="I2389" s="145"/>
      <c r="J2389" s="145"/>
      <c r="K2389" s="145"/>
      <c r="L2389" s="145"/>
      <c r="M2389" s="145"/>
      <c r="N2389" s="145"/>
      <c r="O2389" s="145"/>
      <c r="P2389" s="145"/>
      <c r="Q2389" s="145"/>
      <c r="R2389" s="145"/>
      <c r="S2389" s="145"/>
      <c r="T2389" s="145"/>
      <c r="U2389" s="145"/>
      <c r="V2389" s="145"/>
      <c r="W2389" s="145"/>
      <c r="X2389" s="145"/>
      <c r="Y2389" s="145"/>
      <c r="Z2389" s="145"/>
      <c r="AA2389" s="145"/>
      <c r="AB2389" s="145"/>
      <c r="AC2389" s="169"/>
      <c r="AD2389" s="169"/>
      <c r="AE2389" s="169"/>
      <c r="AF2389" s="169"/>
      <c r="AG2389" s="169"/>
      <c r="AH2389" s="170"/>
      <c r="AI2389" s="145"/>
      <c r="AJ2389" s="145"/>
      <c r="AK2389" s="145"/>
      <c r="AL2389" s="145"/>
      <c r="AY2389" s="171"/>
      <c r="AZ2389" s="167"/>
      <c r="BA2389" s="172"/>
      <c r="BG2389" s="171"/>
      <c r="BH2389" s="167"/>
      <c r="BI2389" s="172"/>
      <c r="CG2389" s="430"/>
      <c r="CH2389" s="430"/>
      <c r="CL2389" s="147"/>
    </row>
    <row r="2390" spans="1:90" s="5" customFormat="1" x14ac:dyDescent="0.25">
      <c r="A2390" s="145"/>
      <c r="B2390" s="145"/>
      <c r="C2390" s="145"/>
      <c r="D2390" s="145"/>
      <c r="E2390" s="145"/>
      <c r="F2390" s="145"/>
      <c r="G2390" s="145"/>
      <c r="H2390" s="145"/>
      <c r="I2390" s="145"/>
      <c r="J2390" s="145"/>
      <c r="K2390" s="145"/>
      <c r="L2390" s="145"/>
      <c r="M2390" s="145"/>
      <c r="N2390" s="145"/>
      <c r="O2390" s="145"/>
      <c r="P2390" s="145"/>
      <c r="Q2390" s="145"/>
      <c r="R2390" s="145"/>
      <c r="S2390" s="145"/>
      <c r="T2390" s="145"/>
      <c r="U2390" s="145"/>
      <c r="V2390" s="145"/>
      <c r="W2390" s="145"/>
      <c r="X2390" s="145"/>
      <c r="Y2390" s="145"/>
      <c r="Z2390" s="145"/>
      <c r="AA2390" s="145"/>
      <c r="AB2390" s="145"/>
      <c r="AC2390" s="169"/>
      <c r="AD2390" s="169"/>
      <c r="AE2390" s="169"/>
      <c r="AF2390" s="169"/>
      <c r="AG2390" s="169"/>
      <c r="AH2390" s="170"/>
      <c r="AI2390" s="145"/>
      <c r="AJ2390" s="145"/>
      <c r="AK2390" s="145"/>
      <c r="AL2390" s="145"/>
      <c r="AY2390" s="171"/>
      <c r="AZ2390" s="167"/>
      <c r="BA2390" s="172"/>
      <c r="BG2390" s="171"/>
      <c r="BH2390" s="167"/>
      <c r="BI2390" s="172"/>
      <c r="CG2390" s="430"/>
      <c r="CH2390" s="430"/>
      <c r="CL2390" s="147"/>
    </row>
    <row r="2391" spans="1:90" s="5" customFormat="1" x14ac:dyDescent="0.25">
      <c r="A2391" s="145"/>
      <c r="B2391" s="145"/>
      <c r="C2391" s="145"/>
      <c r="D2391" s="145"/>
      <c r="E2391" s="145"/>
      <c r="F2391" s="145"/>
      <c r="G2391" s="145"/>
      <c r="H2391" s="145"/>
      <c r="I2391" s="145"/>
      <c r="J2391" s="145"/>
      <c r="K2391" s="145"/>
      <c r="L2391" s="145"/>
      <c r="M2391" s="145"/>
      <c r="N2391" s="145"/>
      <c r="O2391" s="145"/>
      <c r="P2391" s="145"/>
      <c r="Q2391" s="145"/>
      <c r="R2391" s="145"/>
      <c r="S2391" s="145"/>
      <c r="T2391" s="145"/>
      <c r="U2391" s="145"/>
      <c r="V2391" s="145"/>
      <c r="W2391" s="145"/>
      <c r="X2391" s="145"/>
      <c r="Y2391" s="145"/>
      <c r="Z2391" s="145"/>
      <c r="AA2391" s="145"/>
      <c r="AB2391" s="145"/>
      <c r="AC2391" s="169"/>
      <c r="AD2391" s="169"/>
      <c r="AE2391" s="169"/>
      <c r="AF2391" s="169"/>
      <c r="AG2391" s="169"/>
      <c r="AH2391" s="170"/>
      <c r="AI2391" s="145"/>
      <c r="AJ2391" s="145"/>
      <c r="AK2391" s="145"/>
      <c r="AL2391" s="145"/>
      <c r="AY2391" s="171"/>
      <c r="AZ2391" s="167"/>
      <c r="BA2391" s="172"/>
      <c r="BG2391" s="171"/>
      <c r="BH2391" s="167"/>
      <c r="BI2391" s="172"/>
      <c r="CG2391" s="430"/>
      <c r="CH2391" s="430"/>
      <c r="CL2391" s="147"/>
    </row>
    <row r="2392" spans="1:90" s="5" customFormat="1" x14ac:dyDescent="0.25">
      <c r="A2392" s="145"/>
      <c r="B2392" s="145"/>
      <c r="C2392" s="145"/>
      <c r="D2392" s="145"/>
      <c r="E2392" s="145"/>
      <c r="F2392" s="145"/>
      <c r="G2392" s="145"/>
      <c r="H2392" s="145"/>
      <c r="I2392" s="145"/>
      <c r="J2392" s="145"/>
      <c r="K2392" s="145"/>
      <c r="L2392" s="145"/>
      <c r="M2392" s="145"/>
      <c r="N2392" s="145"/>
      <c r="O2392" s="145"/>
      <c r="P2392" s="145"/>
      <c r="Q2392" s="145"/>
      <c r="R2392" s="145"/>
      <c r="S2392" s="145"/>
      <c r="T2392" s="145"/>
      <c r="U2392" s="145"/>
      <c r="V2392" s="145"/>
      <c r="W2392" s="145"/>
      <c r="X2392" s="145"/>
      <c r="Y2392" s="145"/>
      <c r="Z2392" s="145"/>
      <c r="AA2392" s="145"/>
      <c r="AB2392" s="145"/>
      <c r="AC2392" s="169"/>
      <c r="AD2392" s="169"/>
      <c r="AE2392" s="169"/>
      <c r="AF2392" s="169"/>
      <c r="AG2392" s="169"/>
      <c r="AH2392" s="170"/>
      <c r="AI2392" s="145"/>
      <c r="AJ2392" s="145"/>
      <c r="AK2392" s="145"/>
      <c r="AL2392" s="145"/>
      <c r="AY2392" s="171"/>
      <c r="AZ2392" s="167"/>
      <c r="BA2392" s="172"/>
      <c r="BG2392" s="171"/>
      <c r="BH2392" s="167"/>
      <c r="BI2392" s="172"/>
      <c r="CG2392" s="430"/>
      <c r="CH2392" s="430"/>
      <c r="CL2392" s="147"/>
    </row>
    <row r="2393" spans="1:90" s="5" customFormat="1" x14ac:dyDescent="0.25">
      <c r="A2393" s="145"/>
      <c r="B2393" s="145"/>
      <c r="C2393" s="145"/>
      <c r="D2393" s="145"/>
      <c r="E2393" s="145"/>
      <c r="F2393" s="145"/>
      <c r="G2393" s="145"/>
      <c r="H2393" s="145"/>
      <c r="I2393" s="145"/>
      <c r="J2393" s="145"/>
      <c r="K2393" s="145"/>
      <c r="L2393" s="145"/>
      <c r="M2393" s="145"/>
      <c r="N2393" s="145"/>
      <c r="O2393" s="145"/>
      <c r="P2393" s="145"/>
      <c r="Q2393" s="145"/>
      <c r="R2393" s="145"/>
      <c r="S2393" s="145"/>
      <c r="T2393" s="145"/>
      <c r="U2393" s="145"/>
      <c r="V2393" s="145"/>
      <c r="W2393" s="145"/>
      <c r="X2393" s="145"/>
      <c r="Y2393" s="145"/>
      <c r="Z2393" s="145"/>
      <c r="AA2393" s="145"/>
      <c r="AB2393" s="145"/>
      <c r="AC2393" s="169"/>
      <c r="AD2393" s="169"/>
      <c r="AE2393" s="169"/>
      <c r="AF2393" s="169"/>
      <c r="AG2393" s="169"/>
      <c r="AH2393" s="170"/>
      <c r="AI2393" s="145"/>
      <c r="AJ2393" s="145"/>
      <c r="AK2393" s="145"/>
      <c r="AL2393" s="145"/>
      <c r="AY2393" s="171"/>
      <c r="AZ2393" s="167"/>
      <c r="BA2393" s="172"/>
      <c r="BG2393" s="171"/>
      <c r="BH2393" s="167"/>
      <c r="BI2393" s="172"/>
      <c r="CG2393" s="430"/>
      <c r="CH2393" s="430"/>
      <c r="CL2393" s="147"/>
    </row>
    <row r="2394" spans="1:90" s="5" customFormat="1" x14ac:dyDescent="0.25">
      <c r="A2394" s="145"/>
      <c r="B2394" s="145"/>
      <c r="C2394" s="145"/>
      <c r="D2394" s="145"/>
      <c r="E2394" s="145"/>
      <c r="F2394" s="145"/>
      <c r="G2394" s="145"/>
      <c r="H2394" s="145"/>
      <c r="I2394" s="145"/>
      <c r="J2394" s="145"/>
      <c r="K2394" s="145"/>
      <c r="L2394" s="145"/>
      <c r="M2394" s="145"/>
      <c r="N2394" s="145"/>
      <c r="O2394" s="145"/>
      <c r="P2394" s="145"/>
      <c r="Q2394" s="145"/>
      <c r="R2394" s="145"/>
      <c r="S2394" s="145"/>
      <c r="T2394" s="145"/>
      <c r="U2394" s="145"/>
      <c r="V2394" s="145"/>
      <c r="W2394" s="145"/>
      <c r="X2394" s="145"/>
      <c r="Y2394" s="145"/>
      <c r="Z2394" s="145"/>
      <c r="AA2394" s="145"/>
      <c r="AB2394" s="145"/>
      <c r="AC2394" s="169"/>
      <c r="AD2394" s="169"/>
      <c r="AE2394" s="169"/>
      <c r="AF2394" s="169"/>
      <c r="AG2394" s="169"/>
      <c r="AH2394" s="170"/>
      <c r="AI2394" s="145"/>
      <c r="AJ2394" s="145"/>
      <c r="AK2394" s="145"/>
      <c r="AL2394" s="145"/>
      <c r="AY2394" s="171"/>
      <c r="AZ2394" s="167"/>
      <c r="BA2394" s="172"/>
      <c r="BG2394" s="171"/>
      <c r="BH2394" s="167"/>
      <c r="BI2394" s="172"/>
      <c r="CG2394" s="430"/>
      <c r="CH2394" s="430"/>
      <c r="CL2394" s="147"/>
    </row>
    <row r="2395" spans="1:90" s="5" customFormat="1" x14ac:dyDescent="0.25">
      <c r="A2395" s="145"/>
      <c r="B2395" s="145"/>
      <c r="C2395" s="145"/>
      <c r="D2395" s="145"/>
      <c r="E2395" s="145"/>
      <c r="F2395" s="145"/>
      <c r="G2395" s="145"/>
      <c r="H2395" s="145"/>
      <c r="I2395" s="145"/>
      <c r="J2395" s="145"/>
      <c r="K2395" s="145"/>
      <c r="L2395" s="145"/>
      <c r="M2395" s="145"/>
      <c r="N2395" s="145"/>
      <c r="O2395" s="145"/>
      <c r="P2395" s="145"/>
      <c r="Q2395" s="145"/>
      <c r="R2395" s="145"/>
      <c r="S2395" s="145"/>
      <c r="T2395" s="145"/>
      <c r="U2395" s="145"/>
      <c r="V2395" s="145"/>
      <c r="W2395" s="145"/>
      <c r="X2395" s="145"/>
      <c r="Y2395" s="145"/>
      <c r="Z2395" s="145"/>
      <c r="AA2395" s="145"/>
      <c r="AB2395" s="145"/>
      <c r="AC2395" s="169"/>
      <c r="AD2395" s="169"/>
      <c r="AE2395" s="169"/>
      <c r="AF2395" s="169"/>
      <c r="AG2395" s="169"/>
      <c r="AH2395" s="170"/>
      <c r="AI2395" s="145"/>
      <c r="AJ2395" s="145"/>
      <c r="AK2395" s="145"/>
      <c r="AL2395" s="145"/>
      <c r="AY2395" s="171"/>
      <c r="AZ2395" s="167"/>
      <c r="BA2395" s="172"/>
      <c r="BG2395" s="171"/>
      <c r="BH2395" s="167"/>
      <c r="BI2395" s="172"/>
      <c r="CG2395" s="430"/>
      <c r="CH2395" s="430"/>
      <c r="CL2395" s="147"/>
    </row>
    <row r="2396" spans="1:90" s="5" customFormat="1" x14ac:dyDescent="0.25">
      <c r="A2396" s="145"/>
      <c r="B2396" s="145"/>
      <c r="C2396" s="145"/>
      <c r="D2396" s="145"/>
      <c r="E2396" s="145"/>
      <c r="F2396" s="145"/>
      <c r="G2396" s="145"/>
      <c r="H2396" s="145"/>
      <c r="I2396" s="145"/>
      <c r="J2396" s="145"/>
      <c r="K2396" s="145"/>
      <c r="L2396" s="145"/>
      <c r="M2396" s="145"/>
      <c r="N2396" s="145"/>
      <c r="O2396" s="145"/>
      <c r="P2396" s="145"/>
      <c r="Q2396" s="145"/>
      <c r="R2396" s="145"/>
      <c r="S2396" s="145"/>
      <c r="T2396" s="145"/>
      <c r="U2396" s="145"/>
      <c r="V2396" s="145"/>
      <c r="W2396" s="145"/>
      <c r="X2396" s="145"/>
      <c r="Y2396" s="145"/>
      <c r="Z2396" s="145"/>
      <c r="AA2396" s="145"/>
      <c r="AB2396" s="145"/>
      <c r="AC2396" s="169"/>
      <c r="AD2396" s="169"/>
      <c r="AE2396" s="169"/>
      <c r="AF2396" s="169"/>
      <c r="AG2396" s="169"/>
      <c r="AH2396" s="170"/>
      <c r="AI2396" s="145"/>
      <c r="AJ2396" s="145"/>
      <c r="AK2396" s="145"/>
      <c r="AL2396" s="145"/>
      <c r="AY2396" s="171"/>
      <c r="AZ2396" s="167"/>
      <c r="BA2396" s="172"/>
      <c r="BG2396" s="171"/>
      <c r="BH2396" s="167"/>
      <c r="BI2396" s="172"/>
      <c r="CG2396" s="430"/>
      <c r="CH2396" s="430"/>
      <c r="CL2396" s="147"/>
    </row>
    <row r="2397" spans="1:90" s="5" customFormat="1" x14ac:dyDescent="0.25">
      <c r="A2397" s="145"/>
      <c r="B2397" s="145"/>
      <c r="C2397" s="145"/>
      <c r="D2397" s="145"/>
      <c r="E2397" s="145"/>
      <c r="F2397" s="145"/>
      <c r="G2397" s="145"/>
      <c r="H2397" s="145"/>
      <c r="I2397" s="145"/>
      <c r="J2397" s="145"/>
      <c r="K2397" s="145"/>
      <c r="L2397" s="145"/>
      <c r="M2397" s="145"/>
      <c r="N2397" s="145"/>
      <c r="O2397" s="145"/>
      <c r="P2397" s="145"/>
      <c r="Q2397" s="145"/>
      <c r="R2397" s="145"/>
      <c r="S2397" s="145"/>
      <c r="T2397" s="145"/>
      <c r="U2397" s="145"/>
      <c r="V2397" s="145"/>
      <c r="W2397" s="145"/>
      <c r="X2397" s="145"/>
      <c r="Y2397" s="145"/>
      <c r="Z2397" s="145"/>
      <c r="AA2397" s="145"/>
      <c r="AB2397" s="145"/>
      <c r="AC2397" s="169"/>
      <c r="AD2397" s="169"/>
      <c r="AE2397" s="169"/>
      <c r="AF2397" s="169"/>
      <c r="AG2397" s="169"/>
      <c r="AH2397" s="170"/>
      <c r="AI2397" s="145"/>
      <c r="AJ2397" s="145"/>
      <c r="AK2397" s="145"/>
      <c r="AL2397" s="145"/>
      <c r="AY2397" s="171"/>
      <c r="AZ2397" s="167"/>
      <c r="BA2397" s="172"/>
      <c r="BG2397" s="171"/>
      <c r="BH2397" s="167"/>
      <c r="BI2397" s="172"/>
      <c r="CG2397" s="430"/>
      <c r="CH2397" s="430"/>
      <c r="CL2397" s="147"/>
    </row>
    <row r="2398" spans="1:90" s="5" customFormat="1" x14ac:dyDescent="0.25">
      <c r="A2398" s="145"/>
      <c r="B2398" s="145"/>
      <c r="C2398" s="145"/>
      <c r="D2398" s="145"/>
      <c r="E2398" s="145"/>
      <c r="F2398" s="145"/>
      <c r="G2398" s="145"/>
      <c r="H2398" s="145"/>
      <c r="I2398" s="145"/>
      <c r="J2398" s="145"/>
      <c r="K2398" s="145"/>
      <c r="L2398" s="145"/>
      <c r="M2398" s="145"/>
      <c r="N2398" s="145"/>
      <c r="O2398" s="145"/>
      <c r="P2398" s="145"/>
      <c r="Q2398" s="145"/>
      <c r="R2398" s="145"/>
      <c r="S2398" s="145"/>
      <c r="T2398" s="145"/>
      <c r="U2398" s="145"/>
      <c r="V2398" s="145"/>
      <c r="W2398" s="145"/>
      <c r="X2398" s="145"/>
      <c r="Y2398" s="145"/>
      <c r="Z2398" s="145"/>
      <c r="AA2398" s="145"/>
      <c r="AB2398" s="145"/>
      <c r="AC2398" s="169"/>
      <c r="AD2398" s="169"/>
      <c r="AE2398" s="169"/>
      <c r="AF2398" s="169"/>
      <c r="AG2398" s="169"/>
      <c r="AH2398" s="170"/>
      <c r="AI2398" s="145"/>
      <c r="AJ2398" s="145"/>
      <c r="AK2398" s="145"/>
      <c r="AL2398" s="145"/>
      <c r="AY2398" s="171"/>
      <c r="AZ2398" s="167"/>
      <c r="BA2398" s="172"/>
      <c r="BG2398" s="171"/>
      <c r="BH2398" s="167"/>
      <c r="BI2398" s="172"/>
      <c r="CG2398" s="430"/>
      <c r="CH2398" s="430"/>
      <c r="CL2398" s="147"/>
    </row>
    <row r="2399" spans="1:90" s="5" customFormat="1" x14ac:dyDescent="0.25">
      <c r="A2399" s="145"/>
      <c r="B2399" s="145"/>
      <c r="C2399" s="145"/>
      <c r="D2399" s="145"/>
      <c r="E2399" s="145"/>
      <c r="F2399" s="145"/>
      <c r="G2399" s="145"/>
      <c r="H2399" s="145"/>
      <c r="I2399" s="145"/>
      <c r="J2399" s="145"/>
      <c r="K2399" s="145"/>
      <c r="L2399" s="145"/>
      <c r="M2399" s="145"/>
      <c r="N2399" s="145"/>
      <c r="O2399" s="145"/>
      <c r="P2399" s="145"/>
      <c r="Q2399" s="145"/>
      <c r="R2399" s="145"/>
      <c r="S2399" s="145"/>
      <c r="T2399" s="145"/>
      <c r="U2399" s="145"/>
      <c r="V2399" s="145"/>
      <c r="W2399" s="145"/>
      <c r="X2399" s="145"/>
      <c r="Y2399" s="145"/>
      <c r="Z2399" s="145"/>
      <c r="AA2399" s="145"/>
      <c r="AB2399" s="145"/>
      <c r="AC2399" s="169"/>
      <c r="AD2399" s="169"/>
      <c r="AE2399" s="169"/>
      <c r="AF2399" s="169"/>
      <c r="AG2399" s="169"/>
      <c r="AH2399" s="170"/>
      <c r="AI2399" s="145"/>
      <c r="AJ2399" s="145"/>
      <c r="AK2399" s="145"/>
      <c r="AL2399" s="145"/>
      <c r="AY2399" s="171"/>
      <c r="AZ2399" s="167"/>
      <c r="BA2399" s="172"/>
      <c r="BG2399" s="171"/>
      <c r="BH2399" s="167"/>
      <c r="BI2399" s="172"/>
      <c r="CG2399" s="430"/>
      <c r="CH2399" s="430"/>
      <c r="CL2399" s="147"/>
    </row>
    <row r="2400" spans="1:90" s="5" customFormat="1" x14ac:dyDescent="0.25">
      <c r="A2400" s="145"/>
      <c r="B2400" s="145"/>
      <c r="C2400" s="145"/>
      <c r="D2400" s="145"/>
      <c r="E2400" s="145"/>
      <c r="F2400" s="145"/>
      <c r="G2400" s="145"/>
      <c r="H2400" s="145"/>
      <c r="I2400" s="145"/>
      <c r="J2400" s="145"/>
      <c r="K2400" s="145"/>
      <c r="L2400" s="145"/>
      <c r="M2400" s="145"/>
      <c r="N2400" s="145"/>
      <c r="O2400" s="145"/>
      <c r="P2400" s="145"/>
      <c r="Q2400" s="145"/>
      <c r="R2400" s="145"/>
      <c r="S2400" s="145"/>
      <c r="T2400" s="145"/>
      <c r="U2400" s="145"/>
      <c r="V2400" s="145"/>
      <c r="W2400" s="145"/>
      <c r="X2400" s="145"/>
      <c r="Y2400" s="145"/>
      <c r="Z2400" s="145"/>
      <c r="AA2400" s="145"/>
      <c r="AB2400" s="145"/>
      <c r="AC2400" s="169"/>
      <c r="AD2400" s="169"/>
      <c r="AE2400" s="169"/>
      <c r="AF2400" s="169"/>
      <c r="AG2400" s="169"/>
      <c r="AH2400" s="170"/>
      <c r="AI2400" s="145"/>
      <c r="AJ2400" s="145"/>
      <c r="AK2400" s="145"/>
      <c r="AL2400" s="145"/>
      <c r="AY2400" s="171"/>
      <c r="AZ2400" s="167"/>
      <c r="BA2400" s="172"/>
      <c r="BG2400" s="171"/>
      <c r="BH2400" s="167"/>
      <c r="BI2400" s="172"/>
      <c r="CG2400" s="430"/>
      <c r="CH2400" s="430"/>
      <c r="CL2400" s="147"/>
    </row>
    <row r="2401" spans="1:90" s="5" customFormat="1" x14ac:dyDescent="0.25">
      <c r="A2401" s="145"/>
      <c r="B2401" s="145"/>
      <c r="C2401" s="145"/>
      <c r="D2401" s="145"/>
      <c r="E2401" s="145"/>
      <c r="F2401" s="145"/>
      <c r="G2401" s="145"/>
      <c r="H2401" s="145"/>
      <c r="I2401" s="145"/>
      <c r="J2401" s="145"/>
      <c r="K2401" s="145"/>
      <c r="L2401" s="145"/>
      <c r="M2401" s="145"/>
      <c r="N2401" s="145"/>
      <c r="O2401" s="145"/>
      <c r="P2401" s="145"/>
      <c r="Q2401" s="145"/>
      <c r="R2401" s="145"/>
      <c r="S2401" s="145"/>
      <c r="T2401" s="145"/>
      <c r="U2401" s="145"/>
      <c r="V2401" s="145"/>
      <c r="W2401" s="145"/>
      <c r="X2401" s="145"/>
      <c r="Y2401" s="145"/>
      <c r="Z2401" s="145"/>
      <c r="AA2401" s="145"/>
      <c r="AB2401" s="145"/>
      <c r="AC2401" s="169"/>
      <c r="AD2401" s="169"/>
      <c r="AE2401" s="169"/>
      <c r="AF2401" s="169"/>
      <c r="AG2401" s="169"/>
      <c r="AH2401" s="170"/>
      <c r="AI2401" s="145"/>
      <c r="AJ2401" s="145"/>
      <c r="AK2401" s="145"/>
      <c r="AL2401" s="145"/>
      <c r="AY2401" s="171"/>
      <c r="AZ2401" s="167"/>
      <c r="BA2401" s="172"/>
      <c r="BG2401" s="171"/>
      <c r="BH2401" s="167"/>
      <c r="BI2401" s="172"/>
      <c r="CG2401" s="430"/>
      <c r="CH2401" s="430"/>
      <c r="CL2401" s="147"/>
    </row>
    <row r="2402" spans="1:90" s="5" customFormat="1" x14ac:dyDescent="0.25">
      <c r="A2402" s="145"/>
      <c r="B2402" s="145"/>
      <c r="C2402" s="145"/>
      <c r="D2402" s="145"/>
      <c r="E2402" s="145"/>
      <c r="F2402" s="145"/>
      <c r="G2402" s="145"/>
      <c r="H2402" s="145"/>
      <c r="I2402" s="145"/>
      <c r="J2402" s="145"/>
      <c r="K2402" s="145"/>
      <c r="L2402" s="145"/>
      <c r="M2402" s="145"/>
      <c r="N2402" s="145"/>
      <c r="O2402" s="145"/>
      <c r="P2402" s="145"/>
      <c r="Q2402" s="145"/>
      <c r="R2402" s="145"/>
      <c r="S2402" s="145"/>
      <c r="T2402" s="145"/>
      <c r="U2402" s="145"/>
      <c r="V2402" s="145"/>
      <c r="W2402" s="145"/>
      <c r="X2402" s="145"/>
      <c r="Y2402" s="145"/>
      <c r="Z2402" s="145"/>
      <c r="AA2402" s="145"/>
      <c r="AB2402" s="145"/>
      <c r="AC2402" s="169"/>
      <c r="AD2402" s="169"/>
      <c r="AE2402" s="169"/>
      <c r="AF2402" s="169"/>
      <c r="AG2402" s="169"/>
      <c r="AH2402" s="170"/>
      <c r="AI2402" s="145"/>
      <c r="AJ2402" s="145"/>
      <c r="AK2402" s="145"/>
      <c r="AL2402" s="145"/>
      <c r="AY2402" s="171"/>
      <c r="AZ2402" s="167"/>
      <c r="BA2402" s="172"/>
      <c r="BG2402" s="171"/>
      <c r="BH2402" s="167"/>
      <c r="BI2402" s="172"/>
      <c r="CG2402" s="430"/>
      <c r="CH2402" s="430"/>
      <c r="CL2402" s="147"/>
    </row>
    <row r="2403" spans="1:90" s="5" customFormat="1" x14ac:dyDescent="0.25">
      <c r="A2403" s="145"/>
      <c r="B2403" s="145"/>
      <c r="C2403" s="145"/>
      <c r="D2403" s="145"/>
      <c r="E2403" s="145"/>
      <c r="F2403" s="145"/>
      <c r="G2403" s="145"/>
      <c r="H2403" s="145"/>
      <c r="I2403" s="145"/>
      <c r="J2403" s="145"/>
      <c r="K2403" s="145"/>
      <c r="L2403" s="145"/>
      <c r="M2403" s="145"/>
      <c r="N2403" s="145"/>
      <c r="O2403" s="145"/>
      <c r="P2403" s="145"/>
      <c r="Q2403" s="145"/>
      <c r="R2403" s="145"/>
      <c r="S2403" s="145"/>
      <c r="T2403" s="145"/>
      <c r="U2403" s="145"/>
      <c r="V2403" s="145"/>
      <c r="W2403" s="145"/>
      <c r="X2403" s="145"/>
      <c r="Y2403" s="145"/>
      <c r="Z2403" s="145"/>
      <c r="AA2403" s="145"/>
      <c r="AB2403" s="145"/>
      <c r="AC2403" s="169"/>
      <c r="AD2403" s="169"/>
      <c r="AE2403" s="169"/>
      <c r="AF2403" s="169"/>
      <c r="AG2403" s="169"/>
      <c r="AH2403" s="170"/>
      <c r="AI2403" s="145"/>
      <c r="AJ2403" s="145"/>
      <c r="AK2403" s="145"/>
      <c r="AL2403" s="145"/>
      <c r="AY2403" s="171"/>
      <c r="AZ2403" s="167"/>
      <c r="BA2403" s="172"/>
      <c r="BG2403" s="171"/>
      <c r="BH2403" s="167"/>
      <c r="BI2403" s="172"/>
      <c r="CG2403" s="430"/>
      <c r="CH2403" s="430"/>
      <c r="CL2403" s="147"/>
    </row>
    <row r="2404" spans="1:90" s="5" customFormat="1" x14ac:dyDescent="0.25">
      <c r="A2404" s="145"/>
      <c r="B2404" s="145"/>
      <c r="C2404" s="145"/>
      <c r="D2404" s="145"/>
      <c r="E2404" s="145"/>
      <c r="F2404" s="145"/>
      <c r="G2404" s="145"/>
      <c r="H2404" s="145"/>
      <c r="I2404" s="145"/>
      <c r="J2404" s="145"/>
      <c r="K2404" s="145"/>
      <c r="L2404" s="145"/>
      <c r="M2404" s="145"/>
      <c r="N2404" s="145"/>
      <c r="O2404" s="145"/>
      <c r="P2404" s="145"/>
      <c r="Q2404" s="145"/>
      <c r="R2404" s="145"/>
      <c r="S2404" s="145"/>
      <c r="T2404" s="145"/>
      <c r="U2404" s="145"/>
      <c r="V2404" s="145"/>
      <c r="W2404" s="145"/>
      <c r="X2404" s="145"/>
      <c r="Y2404" s="145"/>
      <c r="Z2404" s="145"/>
      <c r="AA2404" s="145"/>
      <c r="AB2404" s="145"/>
      <c r="AC2404" s="169"/>
      <c r="AD2404" s="169"/>
      <c r="AE2404" s="169"/>
      <c r="AF2404" s="169"/>
      <c r="AG2404" s="169"/>
      <c r="AH2404" s="170"/>
      <c r="AI2404" s="145"/>
      <c r="AJ2404" s="145"/>
      <c r="AK2404" s="145"/>
      <c r="AL2404" s="145"/>
      <c r="AY2404" s="171"/>
      <c r="AZ2404" s="167"/>
      <c r="BA2404" s="172"/>
      <c r="BG2404" s="171"/>
      <c r="BH2404" s="167"/>
      <c r="BI2404" s="172"/>
      <c r="CG2404" s="430"/>
      <c r="CH2404" s="430"/>
      <c r="CL2404" s="147"/>
    </row>
    <row r="2405" spans="1:90" s="5" customFormat="1" x14ac:dyDescent="0.25">
      <c r="A2405" s="145"/>
      <c r="B2405" s="145"/>
      <c r="C2405" s="145"/>
      <c r="D2405" s="145"/>
      <c r="E2405" s="145"/>
      <c r="F2405" s="145"/>
      <c r="G2405" s="145"/>
      <c r="H2405" s="145"/>
      <c r="I2405" s="145"/>
      <c r="J2405" s="145"/>
      <c r="K2405" s="145"/>
      <c r="L2405" s="145"/>
      <c r="M2405" s="145"/>
      <c r="N2405" s="145"/>
      <c r="O2405" s="145"/>
      <c r="P2405" s="145"/>
      <c r="Q2405" s="145"/>
      <c r="R2405" s="145"/>
      <c r="S2405" s="145"/>
      <c r="T2405" s="145"/>
      <c r="U2405" s="145"/>
      <c r="V2405" s="145"/>
      <c r="W2405" s="145"/>
      <c r="X2405" s="145"/>
      <c r="Y2405" s="145"/>
      <c r="Z2405" s="145"/>
      <c r="AA2405" s="145"/>
      <c r="AB2405" s="145"/>
      <c r="AC2405" s="169"/>
      <c r="AD2405" s="169"/>
      <c r="AE2405" s="169"/>
      <c r="AF2405" s="169"/>
      <c r="AG2405" s="169"/>
      <c r="AH2405" s="170"/>
      <c r="AI2405" s="145"/>
      <c r="AJ2405" s="145"/>
      <c r="AK2405" s="145"/>
      <c r="AL2405" s="145"/>
      <c r="AY2405" s="171"/>
      <c r="AZ2405" s="167"/>
      <c r="BA2405" s="172"/>
      <c r="BG2405" s="171"/>
      <c r="BH2405" s="167"/>
      <c r="BI2405" s="172"/>
      <c r="CG2405" s="430"/>
      <c r="CH2405" s="430"/>
      <c r="CL2405" s="147"/>
    </row>
    <row r="2406" spans="1:90" s="5" customFormat="1" x14ac:dyDescent="0.25">
      <c r="A2406" s="145"/>
      <c r="B2406" s="145"/>
      <c r="C2406" s="145"/>
      <c r="D2406" s="145"/>
      <c r="E2406" s="145"/>
      <c r="F2406" s="145"/>
      <c r="G2406" s="145"/>
      <c r="H2406" s="145"/>
      <c r="I2406" s="145"/>
      <c r="J2406" s="145"/>
      <c r="K2406" s="145"/>
      <c r="L2406" s="145"/>
      <c r="M2406" s="145"/>
      <c r="N2406" s="145"/>
      <c r="O2406" s="145"/>
      <c r="P2406" s="145"/>
      <c r="Q2406" s="145"/>
      <c r="R2406" s="145"/>
      <c r="S2406" s="145"/>
      <c r="T2406" s="145"/>
      <c r="U2406" s="145"/>
      <c r="V2406" s="145"/>
      <c r="W2406" s="145"/>
      <c r="X2406" s="145"/>
      <c r="Y2406" s="145"/>
      <c r="Z2406" s="145"/>
      <c r="AA2406" s="145"/>
      <c r="AB2406" s="145"/>
      <c r="AC2406" s="169"/>
      <c r="AD2406" s="169"/>
      <c r="AE2406" s="169"/>
      <c r="AF2406" s="169"/>
      <c r="AG2406" s="169"/>
      <c r="AH2406" s="170"/>
      <c r="AI2406" s="145"/>
      <c r="AJ2406" s="145"/>
      <c r="AK2406" s="145"/>
      <c r="AL2406" s="145"/>
      <c r="AY2406" s="171"/>
      <c r="AZ2406" s="167"/>
      <c r="BA2406" s="172"/>
      <c r="BG2406" s="171"/>
      <c r="BH2406" s="167"/>
      <c r="BI2406" s="172"/>
      <c r="CG2406" s="430"/>
      <c r="CH2406" s="430"/>
      <c r="CL2406" s="147"/>
    </row>
    <row r="2407" spans="1:90" s="5" customFormat="1" x14ac:dyDescent="0.25">
      <c r="A2407" s="145"/>
      <c r="B2407" s="145"/>
      <c r="C2407" s="145"/>
      <c r="D2407" s="145"/>
      <c r="E2407" s="145"/>
      <c r="F2407" s="145"/>
      <c r="G2407" s="145"/>
      <c r="H2407" s="145"/>
      <c r="I2407" s="145"/>
      <c r="J2407" s="145"/>
      <c r="K2407" s="145"/>
      <c r="L2407" s="145"/>
      <c r="M2407" s="145"/>
      <c r="N2407" s="145"/>
      <c r="O2407" s="145"/>
      <c r="P2407" s="145"/>
      <c r="Q2407" s="145"/>
      <c r="R2407" s="145"/>
      <c r="S2407" s="145"/>
      <c r="T2407" s="145"/>
      <c r="U2407" s="145"/>
      <c r="V2407" s="145"/>
      <c r="W2407" s="145"/>
      <c r="X2407" s="145"/>
      <c r="Y2407" s="145"/>
      <c r="Z2407" s="145"/>
      <c r="AA2407" s="145"/>
      <c r="AB2407" s="145"/>
      <c r="AC2407" s="169"/>
      <c r="AD2407" s="169"/>
      <c r="AE2407" s="169"/>
      <c r="AF2407" s="169"/>
      <c r="AG2407" s="169"/>
      <c r="AH2407" s="170"/>
      <c r="AI2407" s="145"/>
      <c r="AJ2407" s="145"/>
      <c r="AK2407" s="145"/>
      <c r="AL2407" s="145"/>
      <c r="AY2407" s="171"/>
      <c r="AZ2407" s="167"/>
      <c r="BA2407" s="172"/>
      <c r="BG2407" s="171"/>
      <c r="BH2407" s="167"/>
      <c r="BI2407" s="172"/>
      <c r="CG2407" s="430"/>
      <c r="CH2407" s="430"/>
      <c r="CL2407" s="147"/>
    </row>
    <row r="2408" spans="1:90" s="5" customFormat="1" x14ac:dyDescent="0.25">
      <c r="A2408" s="145"/>
      <c r="B2408" s="145"/>
      <c r="C2408" s="145"/>
      <c r="D2408" s="145"/>
      <c r="E2408" s="145"/>
      <c r="F2408" s="145"/>
      <c r="G2408" s="145"/>
      <c r="H2408" s="145"/>
      <c r="I2408" s="145"/>
      <c r="J2408" s="145"/>
      <c r="K2408" s="145"/>
      <c r="L2408" s="145"/>
      <c r="M2408" s="145"/>
      <c r="N2408" s="145"/>
      <c r="O2408" s="145"/>
      <c r="P2408" s="145"/>
      <c r="Q2408" s="145"/>
      <c r="R2408" s="145"/>
      <c r="S2408" s="145"/>
      <c r="T2408" s="145"/>
      <c r="U2408" s="145"/>
      <c r="V2408" s="145"/>
      <c r="W2408" s="145"/>
      <c r="X2408" s="145"/>
      <c r="Y2408" s="145"/>
      <c r="Z2408" s="145"/>
      <c r="AA2408" s="145"/>
      <c r="AB2408" s="145"/>
      <c r="AC2408" s="169"/>
      <c r="AD2408" s="169"/>
      <c r="AE2408" s="169"/>
      <c r="AF2408" s="169"/>
      <c r="AG2408" s="169"/>
      <c r="AH2408" s="170"/>
      <c r="AI2408" s="145"/>
      <c r="AJ2408" s="145"/>
      <c r="AK2408" s="145"/>
      <c r="AL2408" s="145"/>
      <c r="AY2408" s="171"/>
      <c r="AZ2408" s="167"/>
      <c r="BA2408" s="172"/>
      <c r="BG2408" s="171"/>
      <c r="BH2408" s="167"/>
      <c r="BI2408" s="172"/>
      <c r="CG2408" s="430"/>
      <c r="CH2408" s="430"/>
      <c r="CL2408" s="147"/>
    </row>
    <row r="2409" spans="1:90" s="5" customFormat="1" x14ac:dyDescent="0.25">
      <c r="A2409" s="145"/>
      <c r="B2409" s="145"/>
      <c r="C2409" s="145"/>
      <c r="D2409" s="145"/>
      <c r="E2409" s="145"/>
      <c r="F2409" s="145"/>
      <c r="G2409" s="145"/>
      <c r="H2409" s="145"/>
      <c r="I2409" s="145"/>
      <c r="J2409" s="145"/>
      <c r="K2409" s="145"/>
      <c r="L2409" s="145"/>
      <c r="M2409" s="145"/>
      <c r="N2409" s="145"/>
      <c r="O2409" s="145"/>
      <c r="P2409" s="145"/>
      <c r="Q2409" s="145"/>
      <c r="R2409" s="145"/>
      <c r="S2409" s="145"/>
      <c r="T2409" s="145"/>
      <c r="U2409" s="145"/>
      <c r="V2409" s="145"/>
      <c r="W2409" s="145"/>
      <c r="X2409" s="145"/>
      <c r="Y2409" s="145"/>
      <c r="Z2409" s="145"/>
      <c r="AA2409" s="145"/>
      <c r="AB2409" s="145"/>
      <c r="AC2409" s="169"/>
      <c r="AD2409" s="169"/>
      <c r="AE2409" s="169"/>
      <c r="AF2409" s="169"/>
      <c r="AG2409" s="169"/>
      <c r="AH2409" s="170"/>
      <c r="AI2409" s="145"/>
      <c r="AJ2409" s="145"/>
      <c r="AK2409" s="145"/>
      <c r="AL2409" s="145"/>
      <c r="AY2409" s="171"/>
      <c r="AZ2409" s="167"/>
      <c r="BA2409" s="172"/>
      <c r="BG2409" s="171"/>
      <c r="BH2409" s="167"/>
      <c r="BI2409" s="172"/>
      <c r="CG2409" s="430"/>
      <c r="CH2409" s="430"/>
      <c r="CL2409" s="147"/>
    </row>
    <row r="2410" spans="1:90" s="5" customFormat="1" x14ac:dyDescent="0.25">
      <c r="A2410" s="145"/>
      <c r="B2410" s="145"/>
      <c r="C2410" s="145"/>
      <c r="D2410" s="145"/>
      <c r="E2410" s="145"/>
      <c r="F2410" s="145"/>
      <c r="G2410" s="145"/>
      <c r="H2410" s="145"/>
      <c r="I2410" s="145"/>
      <c r="J2410" s="145"/>
      <c r="K2410" s="145"/>
      <c r="L2410" s="145"/>
      <c r="M2410" s="145"/>
      <c r="N2410" s="145"/>
      <c r="O2410" s="145"/>
      <c r="P2410" s="145"/>
      <c r="Q2410" s="145"/>
      <c r="R2410" s="145"/>
      <c r="S2410" s="145"/>
      <c r="T2410" s="145"/>
      <c r="U2410" s="145"/>
      <c r="V2410" s="145"/>
      <c r="W2410" s="145"/>
      <c r="X2410" s="145"/>
      <c r="Y2410" s="145"/>
      <c r="Z2410" s="145"/>
      <c r="AA2410" s="145"/>
      <c r="AB2410" s="145"/>
      <c r="AC2410" s="169"/>
      <c r="AD2410" s="169"/>
      <c r="AE2410" s="169"/>
      <c r="AF2410" s="169"/>
      <c r="AG2410" s="169"/>
      <c r="AH2410" s="170"/>
      <c r="AI2410" s="145"/>
      <c r="AJ2410" s="145"/>
      <c r="AK2410" s="145"/>
      <c r="AL2410" s="145"/>
      <c r="AY2410" s="171"/>
      <c r="AZ2410" s="167"/>
      <c r="BA2410" s="172"/>
      <c r="BG2410" s="171"/>
      <c r="BH2410" s="167"/>
      <c r="BI2410" s="172"/>
      <c r="CG2410" s="430"/>
      <c r="CH2410" s="430"/>
      <c r="CL2410" s="147"/>
    </row>
    <row r="2411" spans="1:90" s="5" customFormat="1" x14ac:dyDescent="0.25">
      <c r="A2411" s="145"/>
      <c r="B2411" s="145"/>
      <c r="C2411" s="145"/>
      <c r="D2411" s="145"/>
      <c r="E2411" s="145"/>
      <c r="F2411" s="145"/>
      <c r="G2411" s="145"/>
      <c r="H2411" s="145"/>
      <c r="I2411" s="145"/>
      <c r="J2411" s="145"/>
      <c r="K2411" s="145"/>
      <c r="L2411" s="145"/>
      <c r="M2411" s="145"/>
      <c r="N2411" s="145"/>
      <c r="O2411" s="145"/>
      <c r="P2411" s="145"/>
      <c r="Q2411" s="145"/>
      <c r="R2411" s="145"/>
      <c r="S2411" s="145"/>
      <c r="T2411" s="145"/>
      <c r="U2411" s="145"/>
      <c r="V2411" s="145"/>
      <c r="W2411" s="145"/>
      <c r="X2411" s="145"/>
      <c r="Y2411" s="145"/>
      <c r="Z2411" s="145"/>
      <c r="AA2411" s="145"/>
      <c r="AB2411" s="145"/>
      <c r="AC2411" s="169"/>
      <c r="AD2411" s="169"/>
      <c r="AE2411" s="169"/>
      <c r="AF2411" s="169"/>
      <c r="AG2411" s="169"/>
      <c r="AH2411" s="170"/>
      <c r="AI2411" s="145"/>
      <c r="AJ2411" s="145"/>
      <c r="AK2411" s="145"/>
      <c r="AL2411" s="145"/>
      <c r="AY2411" s="171"/>
      <c r="AZ2411" s="167"/>
      <c r="BA2411" s="172"/>
      <c r="BG2411" s="171"/>
      <c r="BH2411" s="167"/>
      <c r="BI2411" s="172"/>
      <c r="CG2411" s="430"/>
      <c r="CH2411" s="430"/>
      <c r="CL2411" s="147"/>
    </row>
    <row r="2412" spans="1:90" s="5" customFormat="1" x14ac:dyDescent="0.25">
      <c r="A2412" s="145"/>
      <c r="B2412" s="145"/>
      <c r="C2412" s="145"/>
      <c r="D2412" s="145"/>
      <c r="E2412" s="145"/>
      <c r="F2412" s="145"/>
      <c r="G2412" s="145"/>
      <c r="H2412" s="145"/>
      <c r="I2412" s="145"/>
      <c r="J2412" s="145"/>
      <c r="K2412" s="145"/>
      <c r="L2412" s="145"/>
      <c r="M2412" s="145"/>
      <c r="N2412" s="145"/>
      <c r="O2412" s="145"/>
      <c r="P2412" s="145"/>
      <c r="Q2412" s="145"/>
      <c r="R2412" s="145"/>
      <c r="S2412" s="145"/>
      <c r="T2412" s="145"/>
      <c r="U2412" s="145"/>
      <c r="V2412" s="145"/>
      <c r="W2412" s="145"/>
      <c r="X2412" s="145"/>
      <c r="Y2412" s="145"/>
      <c r="Z2412" s="145"/>
      <c r="AA2412" s="145"/>
      <c r="AB2412" s="145"/>
      <c r="AC2412" s="169"/>
      <c r="AD2412" s="169"/>
      <c r="AE2412" s="169"/>
      <c r="AF2412" s="169"/>
      <c r="AG2412" s="169"/>
      <c r="AH2412" s="170"/>
      <c r="AI2412" s="145"/>
      <c r="AJ2412" s="145"/>
      <c r="AK2412" s="145"/>
      <c r="AL2412" s="145"/>
      <c r="AY2412" s="171"/>
      <c r="AZ2412" s="167"/>
      <c r="BA2412" s="172"/>
      <c r="BG2412" s="171"/>
      <c r="BH2412" s="167"/>
      <c r="BI2412" s="172"/>
      <c r="CG2412" s="430"/>
      <c r="CH2412" s="430"/>
      <c r="CL2412" s="147"/>
    </row>
    <row r="2413" spans="1:90" s="5" customFormat="1" x14ac:dyDescent="0.25">
      <c r="A2413" s="145"/>
      <c r="B2413" s="145"/>
      <c r="C2413" s="145"/>
      <c r="D2413" s="145"/>
      <c r="E2413" s="145"/>
      <c r="F2413" s="145"/>
      <c r="G2413" s="145"/>
      <c r="H2413" s="145"/>
      <c r="I2413" s="145"/>
      <c r="J2413" s="145"/>
      <c r="K2413" s="145"/>
      <c r="L2413" s="145"/>
      <c r="M2413" s="145"/>
      <c r="N2413" s="145"/>
      <c r="O2413" s="145"/>
      <c r="P2413" s="145"/>
      <c r="Q2413" s="145"/>
      <c r="R2413" s="145"/>
      <c r="S2413" s="145"/>
      <c r="T2413" s="145"/>
      <c r="U2413" s="145"/>
      <c r="V2413" s="145"/>
      <c r="W2413" s="145"/>
      <c r="X2413" s="145"/>
      <c r="Y2413" s="145"/>
      <c r="Z2413" s="145"/>
      <c r="AA2413" s="145"/>
      <c r="AB2413" s="145"/>
      <c r="AC2413" s="169"/>
      <c r="AD2413" s="169"/>
      <c r="AE2413" s="169"/>
      <c r="AF2413" s="169"/>
      <c r="AG2413" s="169"/>
      <c r="AH2413" s="170"/>
      <c r="AI2413" s="145"/>
      <c r="AJ2413" s="145"/>
      <c r="AK2413" s="145"/>
      <c r="AL2413" s="145"/>
      <c r="AY2413" s="171"/>
      <c r="AZ2413" s="167"/>
      <c r="BA2413" s="172"/>
      <c r="BG2413" s="171"/>
      <c r="BH2413" s="167"/>
      <c r="BI2413" s="172"/>
      <c r="CG2413" s="430"/>
      <c r="CH2413" s="430"/>
      <c r="CL2413" s="147"/>
    </row>
    <row r="2414" spans="1:90" s="5" customFormat="1" x14ac:dyDescent="0.25">
      <c r="A2414" s="145"/>
      <c r="B2414" s="145"/>
      <c r="C2414" s="145"/>
      <c r="D2414" s="145"/>
      <c r="E2414" s="145"/>
      <c r="F2414" s="145"/>
      <c r="G2414" s="145"/>
      <c r="H2414" s="145"/>
      <c r="I2414" s="145"/>
      <c r="J2414" s="145"/>
      <c r="K2414" s="145"/>
      <c r="L2414" s="145"/>
      <c r="M2414" s="145"/>
      <c r="N2414" s="145"/>
      <c r="O2414" s="145"/>
      <c r="P2414" s="145"/>
      <c r="Q2414" s="145"/>
      <c r="R2414" s="145"/>
      <c r="S2414" s="145"/>
      <c r="T2414" s="145"/>
      <c r="U2414" s="145"/>
      <c r="V2414" s="145"/>
      <c r="W2414" s="145"/>
      <c r="X2414" s="145"/>
      <c r="Y2414" s="145"/>
      <c r="Z2414" s="145"/>
      <c r="AA2414" s="145"/>
      <c r="AB2414" s="145"/>
      <c r="AC2414" s="169"/>
      <c r="AD2414" s="169"/>
      <c r="AE2414" s="169"/>
      <c r="AF2414" s="169"/>
      <c r="AG2414" s="169"/>
      <c r="AH2414" s="170"/>
      <c r="AI2414" s="145"/>
      <c r="AJ2414" s="145"/>
      <c r="AK2414" s="145"/>
      <c r="AL2414" s="145"/>
      <c r="AY2414" s="171"/>
      <c r="AZ2414" s="167"/>
      <c r="BA2414" s="172"/>
      <c r="BG2414" s="171"/>
      <c r="BH2414" s="167"/>
      <c r="BI2414" s="172"/>
      <c r="CG2414" s="430"/>
      <c r="CH2414" s="430"/>
      <c r="CL2414" s="147"/>
    </row>
    <row r="2415" spans="1:90" s="5" customFormat="1" x14ac:dyDescent="0.25">
      <c r="A2415" s="145"/>
      <c r="B2415" s="145"/>
      <c r="C2415" s="145"/>
      <c r="D2415" s="145"/>
      <c r="E2415" s="145"/>
      <c r="F2415" s="145"/>
      <c r="G2415" s="145"/>
      <c r="H2415" s="145"/>
      <c r="I2415" s="145"/>
      <c r="J2415" s="145"/>
      <c r="K2415" s="145"/>
      <c r="L2415" s="145"/>
      <c r="M2415" s="145"/>
      <c r="N2415" s="145"/>
      <c r="O2415" s="145"/>
      <c r="P2415" s="145"/>
      <c r="Q2415" s="145"/>
      <c r="R2415" s="145"/>
      <c r="S2415" s="145"/>
      <c r="T2415" s="145"/>
      <c r="U2415" s="145"/>
      <c r="V2415" s="145"/>
      <c r="W2415" s="145"/>
      <c r="X2415" s="145"/>
      <c r="Y2415" s="145"/>
      <c r="Z2415" s="145"/>
      <c r="AA2415" s="145"/>
      <c r="AB2415" s="145"/>
      <c r="AC2415" s="169"/>
      <c r="AD2415" s="169"/>
      <c r="AE2415" s="169"/>
      <c r="AF2415" s="169"/>
      <c r="AG2415" s="169"/>
      <c r="AH2415" s="170"/>
      <c r="AI2415" s="145"/>
      <c r="AJ2415" s="145"/>
      <c r="AK2415" s="145"/>
      <c r="AL2415" s="145"/>
      <c r="AY2415" s="171"/>
      <c r="AZ2415" s="167"/>
      <c r="BA2415" s="172"/>
      <c r="BG2415" s="171"/>
      <c r="BH2415" s="167"/>
      <c r="BI2415" s="172"/>
      <c r="CG2415" s="430"/>
      <c r="CH2415" s="430"/>
      <c r="CL2415" s="147"/>
    </row>
    <row r="2416" spans="1:90" s="5" customFormat="1" x14ac:dyDescent="0.25">
      <c r="A2416" s="145"/>
      <c r="B2416" s="145"/>
      <c r="C2416" s="145"/>
      <c r="D2416" s="145"/>
      <c r="E2416" s="145"/>
      <c r="F2416" s="145"/>
      <c r="G2416" s="145"/>
      <c r="H2416" s="145"/>
      <c r="I2416" s="145"/>
      <c r="J2416" s="145"/>
      <c r="K2416" s="145"/>
      <c r="L2416" s="145"/>
      <c r="M2416" s="145"/>
      <c r="N2416" s="145"/>
      <c r="O2416" s="145"/>
      <c r="P2416" s="145"/>
      <c r="Q2416" s="145"/>
      <c r="R2416" s="145"/>
      <c r="S2416" s="145"/>
      <c r="T2416" s="145"/>
      <c r="U2416" s="145"/>
      <c r="V2416" s="145"/>
      <c r="W2416" s="145"/>
      <c r="X2416" s="145"/>
      <c r="Y2416" s="145"/>
      <c r="Z2416" s="145"/>
      <c r="AA2416" s="145"/>
      <c r="AB2416" s="145"/>
      <c r="AC2416" s="169"/>
      <c r="AD2416" s="169"/>
      <c r="AE2416" s="169"/>
      <c r="AF2416" s="169"/>
      <c r="AG2416" s="169"/>
      <c r="AH2416" s="170"/>
      <c r="AI2416" s="145"/>
      <c r="AJ2416" s="145"/>
      <c r="AK2416" s="145"/>
      <c r="AL2416" s="145"/>
      <c r="AY2416" s="171"/>
      <c r="AZ2416" s="167"/>
      <c r="BA2416" s="172"/>
      <c r="BG2416" s="171"/>
      <c r="BH2416" s="167"/>
      <c r="BI2416" s="172"/>
      <c r="CG2416" s="430"/>
      <c r="CH2416" s="430"/>
      <c r="CL2416" s="147"/>
    </row>
    <row r="2417" spans="1:90" s="5" customFormat="1" x14ac:dyDescent="0.25">
      <c r="A2417" s="145"/>
      <c r="B2417" s="145"/>
      <c r="C2417" s="145"/>
      <c r="D2417" s="145"/>
      <c r="E2417" s="145"/>
      <c r="F2417" s="145"/>
      <c r="G2417" s="145"/>
      <c r="H2417" s="145"/>
      <c r="I2417" s="145"/>
      <c r="J2417" s="145"/>
      <c r="K2417" s="145"/>
      <c r="L2417" s="145"/>
      <c r="M2417" s="145"/>
      <c r="N2417" s="145"/>
      <c r="O2417" s="145"/>
      <c r="P2417" s="145"/>
      <c r="Q2417" s="145"/>
      <c r="R2417" s="145"/>
      <c r="S2417" s="145"/>
      <c r="T2417" s="145"/>
      <c r="U2417" s="145"/>
      <c r="V2417" s="145"/>
      <c r="W2417" s="145"/>
      <c r="X2417" s="145"/>
      <c r="Y2417" s="145"/>
      <c r="Z2417" s="145"/>
      <c r="AA2417" s="145"/>
      <c r="AB2417" s="145"/>
      <c r="AC2417" s="169"/>
      <c r="AD2417" s="169"/>
      <c r="AE2417" s="169"/>
      <c r="AF2417" s="169"/>
      <c r="AG2417" s="169"/>
      <c r="AH2417" s="170"/>
      <c r="AI2417" s="145"/>
      <c r="AJ2417" s="145"/>
      <c r="AK2417" s="145"/>
      <c r="AL2417" s="145"/>
      <c r="AY2417" s="171"/>
      <c r="AZ2417" s="167"/>
      <c r="BA2417" s="172"/>
      <c r="BG2417" s="171"/>
      <c r="BH2417" s="167"/>
      <c r="BI2417" s="172"/>
      <c r="CG2417" s="430"/>
      <c r="CH2417" s="430"/>
      <c r="CL2417" s="147"/>
    </row>
    <row r="2418" spans="1:90" s="5" customFormat="1" x14ac:dyDescent="0.25">
      <c r="A2418" s="145"/>
      <c r="B2418" s="145"/>
      <c r="C2418" s="145"/>
      <c r="D2418" s="145"/>
      <c r="E2418" s="145"/>
      <c r="F2418" s="145"/>
      <c r="G2418" s="145"/>
      <c r="H2418" s="145"/>
      <c r="I2418" s="145"/>
      <c r="J2418" s="145"/>
      <c r="K2418" s="145"/>
      <c r="L2418" s="145"/>
      <c r="M2418" s="145"/>
      <c r="N2418" s="145"/>
      <c r="O2418" s="145"/>
      <c r="P2418" s="145"/>
      <c r="Q2418" s="145"/>
      <c r="R2418" s="145"/>
      <c r="S2418" s="145"/>
      <c r="T2418" s="145"/>
      <c r="U2418" s="145"/>
      <c r="V2418" s="145"/>
      <c r="W2418" s="145"/>
      <c r="X2418" s="145"/>
      <c r="Y2418" s="145"/>
      <c r="Z2418" s="145"/>
      <c r="AA2418" s="145"/>
      <c r="AB2418" s="145"/>
      <c r="AC2418" s="169"/>
      <c r="AD2418" s="169"/>
      <c r="AE2418" s="169"/>
      <c r="AF2418" s="169"/>
      <c r="AG2418" s="169"/>
      <c r="AH2418" s="170"/>
      <c r="AI2418" s="145"/>
      <c r="AJ2418" s="145"/>
      <c r="AK2418" s="145"/>
      <c r="AL2418" s="145"/>
      <c r="AY2418" s="171"/>
      <c r="AZ2418" s="167"/>
      <c r="BA2418" s="172"/>
      <c r="BG2418" s="171"/>
      <c r="BH2418" s="167"/>
      <c r="BI2418" s="172"/>
      <c r="CG2418" s="430"/>
      <c r="CH2418" s="430"/>
      <c r="CL2418" s="147"/>
    </row>
    <row r="2419" spans="1:90" s="5" customFormat="1" x14ac:dyDescent="0.25">
      <c r="A2419" s="145"/>
      <c r="B2419" s="145"/>
      <c r="C2419" s="145"/>
      <c r="D2419" s="145"/>
      <c r="E2419" s="145"/>
      <c r="F2419" s="145"/>
      <c r="G2419" s="145"/>
      <c r="H2419" s="145"/>
      <c r="I2419" s="145"/>
      <c r="J2419" s="145"/>
      <c r="K2419" s="145"/>
      <c r="L2419" s="145"/>
      <c r="M2419" s="145"/>
      <c r="N2419" s="145"/>
      <c r="O2419" s="145"/>
      <c r="P2419" s="145"/>
      <c r="Q2419" s="145"/>
      <c r="R2419" s="145"/>
      <c r="S2419" s="145"/>
      <c r="T2419" s="145"/>
      <c r="U2419" s="145"/>
      <c r="V2419" s="145"/>
      <c r="W2419" s="145"/>
      <c r="X2419" s="145"/>
      <c r="Y2419" s="145"/>
      <c r="Z2419" s="145"/>
      <c r="AA2419" s="145"/>
      <c r="AB2419" s="145"/>
      <c r="AC2419" s="169"/>
      <c r="AD2419" s="169"/>
      <c r="AE2419" s="169"/>
      <c r="AF2419" s="169"/>
      <c r="AG2419" s="169"/>
      <c r="AH2419" s="170"/>
      <c r="AI2419" s="145"/>
      <c r="AJ2419" s="145"/>
      <c r="AK2419" s="145"/>
      <c r="AL2419" s="145"/>
      <c r="AY2419" s="171"/>
      <c r="AZ2419" s="167"/>
      <c r="BA2419" s="172"/>
      <c r="BG2419" s="171"/>
      <c r="BH2419" s="167"/>
      <c r="BI2419" s="172"/>
      <c r="CG2419" s="430"/>
      <c r="CH2419" s="430"/>
      <c r="CL2419" s="147"/>
    </row>
    <row r="2420" spans="1:90" s="5" customFormat="1" x14ac:dyDescent="0.25">
      <c r="A2420" s="145"/>
      <c r="B2420" s="145"/>
      <c r="C2420" s="145"/>
      <c r="D2420" s="145"/>
      <c r="E2420" s="145"/>
      <c r="F2420" s="145"/>
      <c r="G2420" s="145"/>
      <c r="H2420" s="145"/>
      <c r="I2420" s="145"/>
      <c r="J2420" s="145"/>
      <c r="K2420" s="145"/>
      <c r="L2420" s="145"/>
      <c r="M2420" s="145"/>
      <c r="N2420" s="145"/>
      <c r="O2420" s="145"/>
      <c r="P2420" s="145"/>
      <c r="Q2420" s="145"/>
      <c r="R2420" s="145"/>
      <c r="S2420" s="145"/>
      <c r="T2420" s="145"/>
      <c r="U2420" s="145"/>
      <c r="V2420" s="145"/>
      <c r="W2420" s="145"/>
      <c r="X2420" s="145"/>
      <c r="Y2420" s="145"/>
      <c r="Z2420" s="145"/>
      <c r="AA2420" s="145"/>
      <c r="AB2420" s="145"/>
      <c r="AC2420" s="169"/>
      <c r="AD2420" s="169"/>
      <c r="AE2420" s="169"/>
      <c r="AF2420" s="169"/>
      <c r="AG2420" s="169"/>
      <c r="AH2420" s="170"/>
      <c r="AI2420" s="145"/>
      <c r="AJ2420" s="145"/>
      <c r="AK2420" s="145"/>
      <c r="AL2420" s="145"/>
      <c r="AY2420" s="171"/>
      <c r="AZ2420" s="167"/>
      <c r="BA2420" s="172"/>
      <c r="BG2420" s="171"/>
      <c r="BH2420" s="167"/>
      <c r="BI2420" s="172"/>
      <c r="CG2420" s="430"/>
      <c r="CH2420" s="430"/>
      <c r="CL2420" s="147"/>
    </row>
    <row r="2421" spans="1:90" s="5" customFormat="1" x14ac:dyDescent="0.25">
      <c r="A2421" s="145"/>
      <c r="B2421" s="145"/>
      <c r="C2421" s="145"/>
      <c r="D2421" s="145"/>
      <c r="E2421" s="145"/>
      <c r="F2421" s="145"/>
      <c r="G2421" s="145"/>
      <c r="H2421" s="145"/>
      <c r="I2421" s="145"/>
      <c r="J2421" s="145"/>
      <c r="K2421" s="145"/>
      <c r="L2421" s="145"/>
      <c r="M2421" s="145"/>
      <c r="N2421" s="145"/>
      <c r="O2421" s="145"/>
      <c r="P2421" s="145"/>
      <c r="Q2421" s="145"/>
      <c r="R2421" s="145"/>
      <c r="S2421" s="145"/>
      <c r="T2421" s="145"/>
      <c r="U2421" s="145"/>
      <c r="V2421" s="145"/>
      <c r="W2421" s="145"/>
      <c r="X2421" s="145"/>
      <c r="Y2421" s="145"/>
      <c r="Z2421" s="145"/>
      <c r="AA2421" s="145"/>
      <c r="AB2421" s="145"/>
      <c r="AC2421" s="169"/>
      <c r="AD2421" s="169"/>
      <c r="AE2421" s="169"/>
      <c r="AF2421" s="169"/>
      <c r="AG2421" s="169"/>
      <c r="AH2421" s="170"/>
      <c r="AI2421" s="145"/>
      <c r="AJ2421" s="145"/>
      <c r="AK2421" s="145"/>
      <c r="AL2421" s="145"/>
      <c r="AY2421" s="171"/>
      <c r="AZ2421" s="167"/>
      <c r="BA2421" s="172"/>
      <c r="BG2421" s="171"/>
      <c r="BH2421" s="167"/>
      <c r="BI2421" s="172"/>
      <c r="CG2421" s="430"/>
      <c r="CH2421" s="430"/>
      <c r="CL2421" s="147"/>
    </row>
    <row r="2422" spans="1:90" s="5" customFormat="1" x14ac:dyDescent="0.25">
      <c r="A2422" s="145"/>
      <c r="B2422" s="145"/>
      <c r="C2422" s="145"/>
      <c r="D2422" s="145"/>
      <c r="E2422" s="145"/>
      <c r="F2422" s="145"/>
      <c r="G2422" s="145"/>
      <c r="H2422" s="145"/>
      <c r="I2422" s="145"/>
      <c r="J2422" s="145"/>
      <c r="K2422" s="145"/>
      <c r="L2422" s="145"/>
      <c r="M2422" s="145"/>
      <c r="N2422" s="145"/>
      <c r="O2422" s="145"/>
      <c r="P2422" s="145"/>
      <c r="Q2422" s="145"/>
      <c r="R2422" s="145"/>
      <c r="S2422" s="145"/>
      <c r="T2422" s="145"/>
      <c r="U2422" s="145"/>
      <c r="V2422" s="145"/>
      <c r="W2422" s="145"/>
      <c r="X2422" s="145"/>
      <c r="Y2422" s="145"/>
      <c r="Z2422" s="145"/>
      <c r="AA2422" s="145"/>
      <c r="AB2422" s="145"/>
      <c r="AC2422" s="169"/>
      <c r="AD2422" s="169"/>
      <c r="AE2422" s="169"/>
      <c r="AF2422" s="169"/>
      <c r="AG2422" s="169"/>
      <c r="AH2422" s="170"/>
      <c r="AI2422" s="145"/>
      <c r="AJ2422" s="145"/>
      <c r="AK2422" s="145"/>
      <c r="AL2422" s="145"/>
      <c r="AY2422" s="171"/>
      <c r="AZ2422" s="167"/>
      <c r="BA2422" s="172"/>
      <c r="BG2422" s="171"/>
      <c r="BH2422" s="167"/>
      <c r="BI2422" s="172"/>
      <c r="CG2422" s="430"/>
      <c r="CH2422" s="430"/>
      <c r="CL2422" s="147"/>
    </row>
    <row r="2423" spans="1:90" s="5" customFormat="1" x14ac:dyDescent="0.25">
      <c r="A2423" s="145"/>
      <c r="B2423" s="145"/>
      <c r="C2423" s="145"/>
      <c r="D2423" s="145"/>
      <c r="E2423" s="145"/>
      <c r="F2423" s="145"/>
      <c r="G2423" s="145"/>
      <c r="H2423" s="145"/>
      <c r="I2423" s="145"/>
      <c r="J2423" s="145"/>
      <c r="K2423" s="145"/>
      <c r="L2423" s="145"/>
      <c r="M2423" s="145"/>
      <c r="N2423" s="145"/>
      <c r="O2423" s="145"/>
      <c r="P2423" s="145"/>
      <c r="Q2423" s="145"/>
      <c r="R2423" s="145"/>
      <c r="S2423" s="145"/>
      <c r="T2423" s="145"/>
      <c r="U2423" s="145"/>
      <c r="V2423" s="145"/>
      <c r="W2423" s="145"/>
      <c r="X2423" s="145"/>
      <c r="Y2423" s="145"/>
      <c r="Z2423" s="145"/>
      <c r="AA2423" s="145"/>
      <c r="AB2423" s="145"/>
      <c r="AC2423" s="169"/>
      <c r="AD2423" s="169"/>
      <c r="AE2423" s="169"/>
      <c r="AF2423" s="169"/>
      <c r="AG2423" s="169"/>
      <c r="AH2423" s="170"/>
      <c r="AI2423" s="145"/>
      <c r="AJ2423" s="145"/>
      <c r="AK2423" s="145"/>
      <c r="AL2423" s="145"/>
      <c r="AY2423" s="171"/>
      <c r="AZ2423" s="167"/>
      <c r="BA2423" s="172"/>
      <c r="BG2423" s="171"/>
      <c r="BH2423" s="167"/>
      <c r="BI2423" s="172"/>
      <c r="CG2423" s="430"/>
      <c r="CH2423" s="430"/>
      <c r="CL2423" s="147"/>
    </row>
    <row r="2424" spans="1:90" s="5" customFormat="1" x14ac:dyDescent="0.25">
      <c r="A2424" s="145"/>
      <c r="B2424" s="145"/>
      <c r="C2424" s="145"/>
      <c r="D2424" s="145"/>
      <c r="E2424" s="145"/>
      <c r="F2424" s="145"/>
      <c r="G2424" s="145"/>
      <c r="H2424" s="145"/>
      <c r="I2424" s="145"/>
      <c r="J2424" s="145"/>
      <c r="K2424" s="145"/>
      <c r="L2424" s="145"/>
      <c r="M2424" s="145"/>
      <c r="N2424" s="145"/>
      <c r="O2424" s="145"/>
      <c r="P2424" s="145"/>
      <c r="Q2424" s="145"/>
      <c r="R2424" s="145"/>
      <c r="S2424" s="145"/>
      <c r="T2424" s="145"/>
      <c r="U2424" s="145"/>
      <c r="V2424" s="145"/>
      <c r="W2424" s="145"/>
      <c r="X2424" s="145"/>
      <c r="Y2424" s="145"/>
      <c r="Z2424" s="145"/>
      <c r="AA2424" s="145"/>
      <c r="AB2424" s="145"/>
      <c r="AC2424" s="169"/>
      <c r="AD2424" s="169"/>
      <c r="AE2424" s="169"/>
      <c r="AF2424" s="169"/>
      <c r="AG2424" s="169"/>
      <c r="AH2424" s="170"/>
      <c r="AI2424" s="145"/>
      <c r="AJ2424" s="145"/>
      <c r="AK2424" s="145"/>
      <c r="AL2424" s="145"/>
      <c r="AY2424" s="171"/>
      <c r="AZ2424" s="167"/>
      <c r="BA2424" s="172"/>
      <c r="BG2424" s="171"/>
      <c r="BH2424" s="167"/>
      <c r="BI2424" s="172"/>
      <c r="CG2424" s="430"/>
      <c r="CH2424" s="430"/>
      <c r="CL2424" s="147"/>
    </row>
    <row r="2425" spans="1:90" s="5" customFormat="1" x14ac:dyDescent="0.25">
      <c r="A2425" s="145"/>
      <c r="B2425" s="145"/>
      <c r="C2425" s="145"/>
      <c r="D2425" s="145"/>
      <c r="E2425" s="145"/>
      <c r="F2425" s="145"/>
      <c r="G2425" s="145"/>
      <c r="H2425" s="145"/>
      <c r="I2425" s="145"/>
      <c r="J2425" s="145"/>
      <c r="K2425" s="145"/>
      <c r="L2425" s="145"/>
      <c r="M2425" s="145"/>
      <c r="N2425" s="145"/>
      <c r="O2425" s="145"/>
      <c r="P2425" s="145"/>
      <c r="Q2425" s="145"/>
      <c r="R2425" s="145"/>
      <c r="S2425" s="145"/>
      <c r="T2425" s="145"/>
      <c r="U2425" s="145"/>
      <c r="V2425" s="145"/>
      <c r="W2425" s="145"/>
      <c r="X2425" s="145"/>
      <c r="Y2425" s="145"/>
      <c r="Z2425" s="145"/>
      <c r="AA2425" s="145"/>
      <c r="AB2425" s="145"/>
      <c r="AC2425" s="169"/>
      <c r="AD2425" s="169"/>
      <c r="AE2425" s="169"/>
      <c r="AF2425" s="169"/>
      <c r="AG2425" s="169"/>
      <c r="AH2425" s="170"/>
      <c r="AI2425" s="145"/>
      <c r="AJ2425" s="145"/>
      <c r="AK2425" s="145"/>
      <c r="AL2425" s="145"/>
      <c r="AY2425" s="171"/>
      <c r="AZ2425" s="167"/>
      <c r="BA2425" s="172"/>
      <c r="BG2425" s="171"/>
      <c r="BH2425" s="167"/>
      <c r="BI2425" s="172"/>
      <c r="CG2425" s="430"/>
      <c r="CH2425" s="430"/>
      <c r="CL2425" s="147"/>
    </row>
    <row r="2426" spans="1:90" s="5" customFormat="1" x14ac:dyDescent="0.25">
      <c r="A2426" s="145"/>
      <c r="B2426" s="145"/>
      <c r="C2426" s="145"/>
      <c r="D2426" s="145"/>
      <c r="E2426" s="145"/>
      <c r="F2426" s="145"/>
      <c r="G2426" s="145"/>
      <c r="H2426" s="145"/>
      <c r="I2426" s="145"/>
      <c r="J2426" s="145"/>
      <c r="K2426" s="145"/>
      <c r="L2426" s="145"/>
      <c r="M2426" s="145"/>
      <c r="N2426" s="145"/>
      <c r="O2426" s="145"/>
      <c r="P2426" s="145"/>
      <c r="Q2426" s="145"/>
      <c r="R2426" s="145"/>
      <c r="S2426" s="145"/>
      <c r="T2426" s="145"/>
      <c r="U2426" s="145"/>
      <c r="V2426" s="145"/>
      <c r="W2426" s="145"/>
      <c r="X2426" s="145"/>
      <c r="Y2426" s="145"/>
      <c r="Z2426" s="145"/>
      <c r="AA2426" s="145"/>
      <c r="AB2426" s="145"/>
      <c r="AC2426" s="169"/>
      <c r="AD2426" s="169"/>
      <c r="AE2426" s="169"/>
      <c r="AF2426" s="169"/>
      <c r="AG2426" s="169"/>
      <c r="AH2426" s="170"/>
      <c r="AI2426" s="145"/>
      <c r="AJ2426" s="145"/>
      <c r="AK2426" s="145"/>
      <c r="AL2426" s="145"/>
      <c r="AY2426" s="171"/>
      <c r="AZ2426" s="167"/>
      <c r="BA2426" s="172"/>
      <c r="BG2426" s="171"/>
      <c r="BH2426" s="167"/>
      <c r="BI2426" s="172"/>
      <c r="CG2426" s="430"/>
      <c r="CH2426" s="430"/>
      <c r="CL2426" s="147"/>
    </row>
    <row r="2427" spans="1:90" s="5" customFormat="1" x14ac:dyDescent="0.25">
      <c r="A2427" s="145"/>
      <c r="B2427" s="145"/>
      <c r="C2427" s="145"/>
      <c r="D2427" s="145"/>
      <c r="E2427" s="145"/>
      <c r="F2427" s="145"/>
      <c r="G2427" s="145"/>
      <c r="H2427" s="145"/>
      <c r="I2427" s="145"/>
      <c r="J2427" s="145"/>
      <c r="K2427" s="145"/>
      <c r="L2427" s="145"/>
      <c r="M2427" s="145"/>
      <c r="N2427" s="145"/>
      <c r="O2427" s="145"/>
      <c r="P2427" s="145"/>
      <c r="Q2427" s="145"/>
      <c r="R2427" s="145"/>
      <c r="S2427" s="145"/>
      <c r="T2427" s="145"/>
      <c r="U2427" s="145"/>
      <c r="V2427" s="145"/>
      <c r="W2427" s="145"/>
      <c r="X2427" s="145"/>
      <c r="Y2427" s="145"/>
      <c r="Z2427" s="145"/>
      <c r="AA2427" s="145"/>
      <c r="AB2427" s="145"/>
      <c r="AC2427" s="169"/>
      <c r="AD2427" s="169"/>
      <c r="AE2427" s="169"/>
      <c r="AF2427" s="169"/>
      <c r="AG2427" s="169"/>
      <c r="AH2427" s="170"/>
      <c r="AI2427" s="145"/>
      <c r="AJ2427" s="145"/>
      <c r="AK2427" s="145"/>
      <c r="AL2427" s="145"/>
      <c r="AY2427" s="171"/>
      <c r="AZ2427" s="167"/>
      <c r="BA2427" s="172"/>
      <c r="BG2427" s="171"/>
      <c r="BH2427" s="167"/>
      <c r="BI2427" s="172"/>
      <c r="CG2427" s="430"/>
      <c r="CH2427" s="430"/>
      <c r="CL2427" s="147"/>
    </row>
    <row r="2428" spans="1:90" s="5" customFormat="1" x14ac:dyDescent="0.25">
      <c r="A2428" s="145"/>
      <c r="B2428" s="145"/>
      <c r="C2428" s="145"/>
      <c r="D2428" s="145"/>
      <c r="E2428" s="145"/>
      <c r="F2428" s="145"/>
      <c r="G2428" s="145"/>
      <c r="H2428" s="145"/>
      <c r="I2428" s="145"/>
      <c r="J2428" s="145"/>
      <c r="K2428" s="145"/>
      <c r="L2428" s="145"/>
      <c r="M2428" s="145"/>
      <c r="N2428" s="145"/>
      <c r="O2428" s="145"/>
      <c r="P2428" s="145"/>
      <c r="Q2428" s="145"/>
      <c r="R2428" s="145"/>
      <c r="S2428" s="145"/>
      <c r="T2428" s="145"/>
      <c r="U2428" s="145"/>
      <c r="V2428" s="145"/>
      <c r="W2428" s="145"/>
      <c r="X2428" s="145"/>
      <c r="Y2428" s="145"/>
      <c r="Z2428" s="145"/>
      <c r="AA2428" s="145"/>
      <c r="AB2428" s="145"/>
      <c r="AC2428" s="169"/>
      <c r="AD2428" s="169"/>
      <c r="AE2428" s="169"/>
      <c r="AF2428" s="169"/>
      <c r="AG2428" s="169"/>
      <c r="AH2428" s="170"/>
      <c r="AI2428" s="145"/>
      <c r="AJ2428" s="145"/>
      <c r="AK2428" s="145"/>
      <c r="AL2428" s="145"/>
      <c r="AY2428" s="171"/>
      <c r="AZ2428" s="167"/>
      <c r="BA2428" s="172"/>
      <c r="BG2428" s="171"/>
      <c r="BH2428" s="167"/>
      <c r="BI2428" s="172"/>
      <c r="CG2428" s="430"/>
      <c r="CH2428" s="430"/>
      <c r="CL2428" s="147"/>
    </row>
    <row r="2429" spans="1:90" s="5" customFormat="1" x14ac:dyDescent="0.25">
      <c r="A2429" s="145"/>
      <c r="B2429" s="145"/>
      <c r="C2429" s="145"/>
      <c r="D2429" s="145"/>
      <c r="E2429" s="145"/>
      <c r="F2429" s="145"/>
      <c r="G2429" s="145"/>
      <c r="H2429" s="145"/>
      <c r="I2429" s="145"/>
      <c r="J2429" s="145"/>
      <c r="K2429" s="145"/>
      <c r="L2429" s="145"/>
      <c r="M2429" s="145"/>
      <c r="N2429" s="145"/>
      <c r="O2429" s="145"/>
      <c r="P2429" s="145"/>
      <c r="Q2429" s="145"/>
      <c r="R2429" s="145"/>
      <c r="S2429" s="145"/>
      <c r="T2429" s="145"/>
      <c r="U2429" s="145"/>
      <c r="V2429" s="145"/>
      <c r="W2429" s="145"/>
      <c r="X2429" s="145"/>
      <c r="Y2429" s="145"/>
      <c r="Z2429" s="145"/>
      <c r="AA2429" s="145"/>
      <c r="AB2429" s="145"/>
      <c r="AC2429" s="169"/>
      <c r="AD2429" s="169"/>
      <c r="AE2429" s="169"/>
      <c r="AF2429" s="169"/>
      <c r="AG2429" s="169"/>
      <c r="AH2429" s="170"/>
      <c r="AI2429" s="145"/>
      <c r="AJ2429" s="145"/>
      <c r="AK2429" s="145"/>
      <c r="AL2429" s="145"/>
      <c r="AY2429" s="171"/>
      <c r="AZ2429" s="167"/>
      <c r="BA2429" s="172"/>
      <c r="BG2429" s="171"/>
      <c r="BH2429" s="167"/>
      <c r="BI2429" s="172"/>
      <c r="CG2429" s="430"/>
      <c r="CH2429" s="430"/>
      <c r="CL2429" s="147"/>
    </row>
    <row r="2430" spans="1:90" s="5" customFormat="1" x14ac:dyDescent="0.25">
      <c r="A2430" s="145"/>
      <c r="B2430" s="145"/>
      <c r="C2430" s="145"/>
      <c r="D2430" s="145"/>
      <c r="E2430" s="145"/>
      <c r="F2430" s="145"/>
      <c r="G2430" s="145"/>
      <c r="H2430" s="145"/>
      <c r="I2430" s="145"/>
      <c r="J2430" s="145"/>
      <c r="K2430" s="145"/>
      <c r="L2430" s="145"/>
      <c r="M2430" s="145"/>
      <c r="N2430" s="145"/>
      <c r="O2430" s="145"/>
      <c r="P2430" s="145"/>
      <c r="Q2430" s="145"/>
      <c r="R2430" s="145"/>
      <c r="S2430" s="145"/>
      <c r="T2430" s="145"/>
      <c r="U2430" s="145"/>
      <c r="V2430" s="145"/>
      <c r="W2430" s="145"/>
      <c r="X2430" s="145"/>
      <c r="Y2430" s="145"/>
      <c r="Z2430" s="145"/>
      <c r="AA2430" s="145"/>
      <c r="AB2430" s="145"/>
      <c r="AC2430" s="169"/>
      <c r="AD2430" s="169"/>
      <c r="AE2430" s="169"/>
      <c r="AF2430" s="169"/>
      <c r="AG2430" s="169"/>
      <c r="AH2430" s="170"/>
      <c r="AI2430" s="145"/>
      <c r="AJ2430" s="145"/>
      <c r="AK2430" s="145"/>
      <c r="AL2430" s="145"/>
      <c r="AY2430" s="171"/>
      <c r="AZ2430" s="167"/>
      <c r="BA2430" s="172"/>
      <c r="BG2430" s="171"/>
      <c r="BH2430" s="167"/>
      <c r="BI2430" s="172"/>
      <c r="CG2430" s="430"/>
      <c r="CH2430" s="430"/>
      <c r="CL2430" s="147"/>
    </row>
    <row r="2431" spans="1:90" s="5" customFormat="1" x14ac:dyDescent="0.25">
      <c r="A2431" s="145"/>
      <c r="B2431" s="145"/>
      <c r="C2431" s="145"/>
      <c r="D2431" s="145"/>
      <c r="E2431" s="145"/>
      <c r="F2431" s="145"/>
      <c r="G2431" s="145"/>
      <c r="H2431" s="145"/>
      <c r="I2431" s="145"/>
      <c r="J2431" s="145"/>
      <c r="K2431" s="145"/>
      <c r="L2431" s="145"/>
      <c r="M2431" s="145"/>
      <c r="N2431" s="145"/>
      <c r="O2431" s="145"/>
      <c r="P2431" s="145"/>
      <c r="Q2431" s="145"/>
      <c r="R2431" s="145"/>
      <c r="S2431" s="145"/>
      <c r="T2431" s="145"/>
      <c r="U2431" s="145"/>
      <c r="V2431" s="145"/>
      <c r="W2431" s="145"/>
      <c r="X2431" s="145"/>
      <c r="Y2431" s="145"/>
      <c r="Z2431" s="145"/>
      <c r="AA2431" s="145"/>
      <c r="AB2431" s="145"/>
      <c r="AC2431" s="169"/>
      <c r="AD2431" s="169"/>
      <c r="AE2431" s="169"/>
      <c r="AF2431" s="169"/>
      <c r="AG2431" s="169"/>
      <c r="AH2431" s="170"/>
      <c r="AI2431" s="145"/>
      <c r="AJ2431" s="145"/>
      <c r="AK2431" s="145"/>
      <c r="AL2431" s="145"/>
      <c r="AY2431" s="171"/>
      <c r="AZ2431" s="167"/>
      <c r="BA2431" s="172"/>
      <c r="BG2431" s="171"/>
      <c r="BH2431" s="167"/>
      <c r="BI2431" s="172"/>
      <c r="CG2431" s="430"/>
      <c r="CH2431" s="430"/>
      <c r="CL2431" s="147"/>
    </row>
    <row r="2432" spans="1:90" s="5" customFormat="1" x14ac:dyDescent="0.25">
      <c r="A2432" s="145"/>
      <c r="B2432" s="145"/>
      <c r="C2432" s="145"/>
      <c r="D2432" s="145"/>
      <c r="E2432" s="145"/>
      <c r="F2432" s="145"/>
      <c r="G2432" s="145"/>
      <c r="H2432" s="145"/>
      <c r="I2432" s="145"/>
      <c r="J2432" s="145"/>
      <c r="K2432" s="145"/>
      <c r="L2432" s="145"/>
      <c r="M2432" s="145"/>
      <c r="N2432" s="145"/>
      <c r="O2432" s="145"/>
      <c r="P2432" s="145"/>
      <c r="Q2432" s="145"/>
      <c r="R2432" s="145"/>
      <c r="S2432" s="145"/>
      <c r="T2432" s="145"/>
      <c r="U2432" s="145"/>
      <c r="V2432" s="145"/>
      <c r="W2432" s="145"/>
      <c r="X2432" s="145"/>
      <c r="Y2432" s="145"/>
      <c r="Z2432" s="145"/>
      <c r="AA2432" s="145"/>
      <c r="AB2432" s="145"/>
      <c r="AC2432" s="169"/>
      <c r="AD2432" s="169"/>
      <c r="AE2432" s="169"/>
      <c r="AF2432" s="169"/>
      <c r="AG2432" s="169"/>
      <c r="AH2432" s="170"/>
      <c r="AI2432" s="145"/>
      <c r="AJ2432" s="145"/>
      <c r="AK2432" s="145"/>
      <c r="AL2432" s="145"/>
      <c r="AY2432" s="171"/>
      <c r="AZ2432" s="167"/>
      <c r="BA2432" s="172"/>
      <c r="BG2432" s="171"/>
      <c r="BH2432" s="167"/>
      <c r="BI2432" s="172"/>
      <c r="CG2432" s="430"/>
      <c r="CH2432" s="430"/>
      <c r="CL2432" s="147"/>
    </row>
    <row r="2433" spans="1:90" s="5" customFormat="1" x14ac:dyDescent="0.25">
      <c r="A2433" s="145"/>
      <c r="B2433" s="145"/>
      <c r="C2433" s="145"/>
      <c r="D2433" s="145"/>
      <c r="E2433" s="145"/>
      <c r="F2433" s="145"/>
      <c r="G2433" s="145"/>
      <c r="H2433" s="145"/>
      <c r="I2433" s="145"/>
      <c r="J2433" s="145"/>
      <c r="K2433" s="145"/>
      <c r="L2433" s="145"/>
      <c r="M2433" s="145"/>
      <c r="N2433" s="145"/>
      <c r="O2433" s="145"/>
      <c r="P2433" s="145"/>
      <c r="Q2433" s="145"/>
      <c r="R2433" s="145"/>
      <c r="S2433" s="145"/>
      <c r="T2433" s="145"/>
      <c r="U2433" s="145"/>
      <c r="V2433" s="145"/>
      <c r="W2433" s="145"/>
      <c r="X2433" s="145"/>
      <c r="Y2433" s="145"/>
      <c r="Z2433" s="145"/>
      <c r="AA2433" s="145"/>
      <c r="AB2433" s="145"/>
      <c r="AC2433" s="169"/>
      <c r="AD2433" s="169"/>
      <c r="AE2433" s="169"/>
      <c r="AF2433" s="169"/>
      <c r="AG2433" s="169"/>
      <c r="AH2433" s="170"/>
      <c r="AI2433" s="145"/>
      <c r="AJ2433" s="145"/>
      <c r="AK2433" s="145"/>
      <c r="AL2433" s="145"/>
      <c r="AY2433" s="171"/>
      <c r="AZ2433" s="167"/>
      <c r="BA2433" s="172"/>
      <c r="BG2433" s="171"/>
      <c r="BH2433" s="167"/>
      <c r="BI2433" s="172"/>
      <c r="CG2433" s="430"/>
      <c r="CH2433" s="430"/>
      <c r="CL2433" s="147"/>
    </row>
    <row r="2434" spans="1:90" s="5" customFormat="1" x14ac:dyDescent="0.25">
      <c r="A2434" s="145"/>
      <c r="B2434" s="145"/>
      <c r="C2434" s="145"/>
      <c r="D2434" s="145"/>
      <c r="E2434" s="145"/>
      <c r="F2434" s="145"/>
      <c r="G2434" s="145"/>
      <c r="H2434" s="145"/>
      <c r="I2434" s="145"/>
      <c r="J2434" s="145"/>
      <c r="K2434" s="145"/>
      <c r="L2434" s="145"/>
      <c r="M2434" s="145"/>
      <c r="N2434" s="145"/>
      <c r="O2434" s="145"/>
      <c r="P2434" s="145"/>
      <c r="Q2434" s="145"/>
      <c r="R2434" s="145"/>
      <c r="S2434" s="145"/>
      <c r="T2434" s="145"/>
      <c r="U2434" s="145"/>
      <c r="V2434" s="145"/>
      <c r="W2434" s="145"/>
      <c r="X2434" s="145"/>
      <c r="Y2434" s="145"/>
      <c r="Z2434" s="145"/>
      <c r="AA2434" s="145"/>
      <c r="AB2434" s="145"/>
      <c r="AC2434" s="169"/>
      <c r="AD2434" s="169"/>
      <c r="AE2434" s="169"/>
      <c r="AF2434" s="169"/>
      <c r="AG2434" s="169"/>
      <c r="AH2434" s="170"/>
      <c r="AI2434" s="145"/>
      <c r="AJ2434" s="145"/>
      <c r="AK2434" s="145"/>
      <c r="AL2434" s="145"/>
      <c r="AY2434" s="171"/>
      <c r="AZ2434" s="167"/>
      <c r="BA2434" s="172"/>
      <c r="BG2434" s="171"/>
      <c r="BH2434" s="167"/>
      <c r="BI2434" s="172"/>
      <c r="CG2434" s="430"/>
      <c r="CH2434" s="430"/>
      <c r="CL2434" s="147"/>
    </row>
    <row r="2435" spans="1:90" s="5" customFormat="1" x14ac:dyDescent="0.25">
      <c r="A2435" s="145"/>
      <c r="B2435" s="145"/>
      <c r="C2435" s="145"/>
      <c r="D2435" s="145"/>
      <c r="E2435" s="145"/>
      <c r="F2435" s="145"/>
      <c r="G2435" s="145"/>
      <c r="H2435" s="145"/>
      <c r="I2435" s="145"/>
      <c r="J2435" s="145"/>
      <c r="K2435" s="145"/>
      <c r="L2435" s="145"/>
      <c r="M2435" s="145"/>
      <c r="N2435" s="145"/>
      <c r="O2435" s="145"/>
      <c r="P2435" s="145"/>
      <c r="Q2435" s="145"/>
      <c r="R2435" s="145"/>
      <c r="S2435" s="145"/>
      <c r="T2435" s="145"/>
      <c r="U2435" s="145"/>
      <c r="V2435" s="145"/>
      <c r="W2435" s="145"/>
      <c r="X2435" s="145"/>
      <c r="Y2435" s="145"/>
      <c r="Z2435" s="145"/>
      <c r="AA2435" s="145"/>
      <c r="AB2435" s="145"/>
      <c r="AC2435" s="169"/>
      <c r="AD2435" s="169"/>
      <c r="AE2435" s="169"/>
      <c r="AF2435" s="169"/>
      <c r="AG2435" s="169"/>
      <c r="AH2435" s="170"/>
      <c r="AI2435" s="145"/>
      <c r="AJ2435" s="145"/>
      <c r="AK2435" s="145"/>
      <c r="AL2435" s="145"/>
      <c r="AY2435" s="171"/>
      <c r="AZ2435" s="167"/>
      <c r="BA2435" s="172"/>
      <c r="BG2435" s="171"/>
      <c r="BH2435" s="167"/>
      <c r="BI2435" s="172"/>
      <c r="CG2435" s="430"/>
      <c r="CH2435" s="430"/>
      <c r="CL2435" s="147"/>
    </row>
    <row r="2436" spans="1:90" s="5" customFormat="1" x14ac:dyDescent="0.25">
      <c r="A2436" s="145"/>
      <c r="B2436" s="145"/>
      <c r="C2436" s="145"/>
      <c r="D2436" s="145"/>
      <c r="E2436" s="145"/>
      <c r="F2436" s="145"/>
      <c r="G2436" s="145"/>
      <c r="H2436" s="145"/>
      <c r="I2436" s="145"/>
      <c r="J2436" s="145"/>
      <c r="K2436" s="145"/>
      <c r="L2436" s="145"/>
      <c r="M2436" s="145"/>
      <c r="N2436" s="145"/>
      <c r="O2436" s="145"/>
      <c r="P2436" s="145"/>
      <c r="Q2436" s="145"/>
      <c r="R2436" s="145"/>
      <c r="S2436" s="145"/>
      <c r="T2436" s="145"/>
      <c r="U2436" s="145"/>
      <c r="V2436" s="145"/>
      <c r="W2436" s="145"/>
      <c r="X2436" s="145"/>
      <c r="Y2436" s="145"/>
      <c r="Z2436" s="145"/>
      <c r="AA2436" s="145"/>
      <c r="AB2436" s="145"/>
      <c r="AC2436" s="169"/>
      <c r="AD2436" s="169"/>
      <c r="AE2436" s="169"/>
      <c r="AF2436" s="169"/>
      <c r="AG2436" s="169"/>
      <c r="AH2436" s="170"/>
      <c r="AI2436" s="145"/>
      <c r="AJ2436" s="145"/>
      <c r="AK2436" s="145"/>
      <c r="AL2436" s="145"/>
      <c r="AY2436" s="171"/>
      <c r="AZ2436" s="167"/>
      <c r="BA2436" s="172"/>
      <c r="BG2436" s="171"/>
      <c r="BH2436" s="167"/>
      <c r="BI2436" s="172"/>
      <c r="CG2436" s="430"/>
      <c r="CH2436" s="430"/>
      <c r="CL2436" s="147"/>
    </row>
    <row r="2437" spans="1:90" s="5" customFormat="1" x14ac:dyDescent="0.25">
      <c r="A2437" s="145"/>
      <c r="B2437" s="145"/>
      <c r="C2437" s="145"/>
      <c r="D2437" s="145"/>
      <c r="E2437" s="145"/>
      <c r="F2437" s="145"/>
      <c r="G2437" s="145"/>
      <c r="H2437" s="145"/>
      <c r="I2437" s="145"/>
      <c r="J2437" s="145"/>
      <c r="K2437" s="145"/>
      <c r="L2437" s="145"/>
      <c r="M2437" s="145"/>
      <c r="N2437" s="145"/>
      <c r="O2437" s="145"/>
      <c r="P2437" s="145"/>
      <c r="Q2437" s="145"/>
      <c r="R2437" s="145"/>
      <c r="S2437" s="145"/>
      <c r="T2437" s="145"/>
      <c r="U2437" s="145"/>
      <c r="V2437" s="145"/>
      <c r="W2437" s="145"/>
      <c r="X2437" s="145"/>
      <c r="Y2437" s="145"/>
      <c r="Z2437" s="145"/>
      <c r="AA2437" s="145"/>
      <c r="AB2437" s="145"/>
      <c r="AC2437" s="169"/>
      <c r="AD2437" s="169"/>
      <c r="AE2437" s="169"/>
      <c r="AF2437" s="169"/>
      <c r="AG2437" s="169"/>
      <c r="AH2437" s="170"/>
      <c r="AI2437" s="145"/>
      <c r="AJ2437" s="145"/>
      <c r="AK2437" s="145"/>
      <c r="AL2437" s="145"/>
      <c r="AY2437" s="171"/>
      <c r="AZ2437" s="167"/>
      <c r="BA2437" s="172"/>
      <c r="BG2437" s="171"/>
      <c r="BH2437" s="167"/>
      <c r="BI2437" s="172"/>
      <c r="CG2437" s="430"/>
      <c r="CH2437" s="430"/>
      <c r="CL2437" s="147"/>
    </row>
    <row r="2438" spans="1:90" s="5" customFormat="1" x14ac:dyDescent="0.25">
      <c r="A2438" s="145"/>
      <c r="B2438" s="145"/>
      <c r="C2438" s="145"/>
      <c r="D2438" s="145"/>
      <c r="E2438" s="145"/>
      <c r="F2438" s="145"/>
      <c r="G2438" s="145"/>
      <c r="H2438" s="145"/>
      <c r="I2438" s="145"/>
      <c r="J2438" s="145"/>
      <c r="K2438" s="145"/>
      <c r="L2438" s="145"/>
      <c r="M2438" s="145"/>
      <c r="N2438" s="145"/>
      <c r="O2438" s="145"/>
      <c r="P2438" s="145"/>
      <c r="Q2438" s="145"/>
      <c r="R2438" s="145"/>
      <c r="S2438" s="145"/>
      <c r="T2438" s="145"/>
      <c r="U2438" s="145"/>
      <c r="V2438" s="145"/>
      <c r="W2438" s="145"/>
      <c r="X2438" s="145"/>
      <c r="Y2438" s="145"/>
      <c r="Z2438" s="145"/>
      <c r="AA2438" s="145"/>
      <c r="AB2438" s="145"/>
      <c r="AC2438" s="169"/>
      <c r="AD2438" s="169"/>
      <c r="AE2438" s="169"/>
      <c r="AF2438" s="169"/>
      <c r="AG2438" s="169"/>
      <c r="AH2438" s="170"/>
      <c r="AI2438" s="145"/>
      <c r="AJ2438" s="145"/>
      <c r="AK2438" s="145"/>
      <c r="AL2438" s="145"/>
      <c r="AY2438" s="171"/>
      <c r="AZ2438" s="167"/>
      <c r="BA2438" s="172"/>
      <c r="BG2438" s="171"/>
      <c r="BH2438" s="167"/>
      <c r="BI2438" s="172"/>
      <c r="CG2438" s="430"/>
      <c r="CH2438" s="430"/>
      <c r="CL2438" s="147"/>
    </row>
    <row r="2439" spans="1:90" s="5" customFormat="1" x14ac:dyDescent="0.25">
      <c r="A2439" s="145"/>
      <c r="B2439" s="145"/>
      <c r="C2439" s="145"/>
      <c r="D2439" s="145"/>
      <c r="E2439" s="145"/>
      <c r="F2439" s="145"/>
      <c r="G2439" s="145"/>
      <c r="H2439" s="145"/>
      <c r="I2439" s="145"/>
      <c r="J2439" s="145"/>
      <c r="K2439" s="145"/>
      <c r="L2439" s="145"/>
      <c r="M2439" s="145"/>
      <c r="N2439" s="145"/>
      <c r="O2439" s="145"/>
      <c r="P2439" s="145"/>
      <c r="Q2439" s="145"/>
      <c r="R2439" s="145"/>
      <c r="S2439" s="145"/>
      <c r="T2439" s="145"/>
      <c r="U2439" s="145"/>
      <c r="V2439" s="145"/>
      <c r="W2439" s="145"/>
      <c r="X2439" s="145"/>
      <c r="Y2439" s="145"/>
      <c r="Z2439" s="145"/>
      <c r="AA2439" s="145"/>
      <c r="AB2439" s="145"/>
      <c r="AC2439" s="169"/>
      <c r="AD2439" s="169"/>
      <c r="AE2439" s="169"/>
      <c r="AF2439" s="169"/>
      <c r="AG2439" s="169"/>
      <c r="AH2439" s="170"/>
      <c r="AI2439" s="145"/>
      <c r="AJ2439" s="145"/>
      <c r="AK2439" s="145"/>
      <c r="AL2439" s="145"/>
      <c r="AY2439" s="171"/>
      <c r="AZ2439" s="167"/>
      <c r="BA2439" s="172"/>
      <c r="BG2439" s="171"/>
      <c r="BH2439" s="167"/>
      <c r="BI2439" s="172"/>
      <c r="CG2439" s="430"/>
      <c r="CH2439" s="430"/>
      <c r="CL2439" s="147"/>
    </row>
    <row r="2440" spans="1:90" s="5" customFormat="1" x14ac:dyDescent="0.25">
      <c r="A2440" s="145"/>
      <c r="B2440" s="145"/>
      <c r="C2440" s="145"/>
      <c r="D2440" s="145"/>
      <c r="E2440" s="145"/>
      <c r="F2440" s="145"/>
      <c r="G2440" s="145"/>
      <c r="H2440" s="145"/>
      <c r="I2440" s="145"/>
      <c r="J2440" s="145"/>
      <c r="K2440" s="145"/>
      <c r="L2440" s="145"/>
      <c r="M2440" s="145"/>
      <c r="N2440" s="145"/>
      <c r="O2440" s="145"/>
      <c r="P2440" s="145"/>
      <c r="Q2440" s="145"/>
      <c r="R2440" s="145"/>
      <c r="S2440" s="145"/>
      <c r="T2440" s="145"/>
      <c r="U2440" s="145"/>
      <c r="V2440" s="145"/>
      <c r="W2440" s="145"/>
      <c r="X2440" s="145"/>
      <c r="Y2440" s="145"/>
      <c r="Z2440" s="145"/>
      <c r="AA2440" s="145"/>
      <c r="AB2440" s="145"/>
      <c r="AC2440" s="169"/>
      <c r="AD2440" s="169"/>
      <c r="AE2440" s="169"/>
      <c r="AF2440" s="169"/>
      <c r="AG2440" s="169"/>
      <c r="AH2440" s="170"/>
      <c r="AI2440" s="145"/>
      <c r="AJ2440" s="145"/>
      <c r="AK2440" s="145"/>
      <c r="AL2440" s="145"/>
      <c r="AY2440" s="171"/>
      <c r="AZ2440" s="167"/>
      <c r="BA2440" s="172"/>
      <c r="BG2440" s="171"/>
      <c r="BH2440" s="167"/>
      <c r="BI2440" s="172"/>
      <c r="CG2440" s="430"/>
      <c r="CH2440" s="430"/>
      <c r="CL2440" s="147"/>
    </row>
    <row r="2441" spans="1:90" s="5" customFormat="1" x14ac:dyDescent="0.25">
      <c r="A2441" s="145"/>
      <c r="B2441" s="145"/>
      <c r="C2441" s="145"/>
      <c r="D2441" s="145"/>
      <c r="E2441" s="145"/>
      <c r="F2441" s="145"/>
      <c r="G2441" s="145"/>
      <c r="H2441" s="145"/>
      <c r="I2441" s="145"/>
      <c r="J2441" s="145"/>
      <c r="K2441" s="145"/>
      <c r="L2441" s="145"/>
      <c r="M2441" s="145"/>
      <c r="N2441" s="145"/>
      <c r="O2441" s="145"/>
      <c r="P2441" s="145"/>
      <c r="Q2441" s="145"/>
      <c r="R2441" s="145"/>
      <c r="S2441" s="145"/>
      <c r="T2441" s="145"/>
      <c r="U2441" s="145"/>
      <c r="V2441" s="145"/>
      <c r="W2441" s="145"/>
      <c r="X2441" s="145"/>
      <c r="Y2441" s="145"/>
      <c r="Z2441" s="145"/>
      <c r="AA2441" s="145"/>
      <c r="AB2441" s="145"/>
      <c r="AC2441" s="169"/>
      <c r="AD2441" s="169"/>
      <c r="AE2441" s="169"/>
      <c r="AF2441" s="169"/>
      <c r="AG2441" s="169"/>
      <c r="AH2441" s="170"/>
      <c r="AI2441" s="145"/>
      <c r="AJ2441" s="145"/>
      <c r="AK2441" s="145"/>
      <c r="AL2441" s="145"/>
      <c r="AY2441" s="171"/>
      <c r="AZ2441" s="167"/>
      <c r="BA2441" s="172"/>
      <c r="BG2441" s="171"/>
      <c r="BH2441" s="167"/>
      <c r="BI2441" s="172"/>
      <c r="CG2441" s="430"/>
      <c r="CH2441" s="430"/>
      <c r="CL2441" s="147"/>
    </row>
    <row r="2442" spans="1:90" s="5" customFormat="1" x14ac:dyDescent="0.25">
      <c r="A2442" s="145"/>
      <c r="B2442" s="145"/>
      <c r="C2442" s="145"/>
      <c r="D2442" s="145"/>
      <c r="E2442" s="145"/>
      <c r="F2442" s="145"/>
      <c r="G2442" s="145"/>
      <c r="H2442" s="145"/>
      <c r="I2442" s="145"/>
      <c r="J2442" s="145"/>
      <c r="K2442" s="145"/>
      <c r="L2442" s="145"/>
      <c r="M2442" s="145"/>
      <c r="N2442" s="145"/>
      <c r="O2442" s="145"/>
      <c r="P2442" s="145"/>
      <c r="Q2442" s="145"/>
      <c r="R2442" s="145"/>
      <c r="S2442" s="145"/>
      <c r="T2442" s="145"/>
      <c r="U2442" s="145"/>
      <c r="V2442" s="145"/>
      <c r="W2442" s="145"/>
      <c r="X2442" s="145"/>
      <c r="Y2442" s="145"/>
      <c r="Z2442" s="145"/>
      <c r="AA2442" s="145"/>
      <c r="AB2442" s="145"/>
      <c r="AC2442" s="169"/>
      <c r="AD2442" s="169"/>
      <c r="AE2442" s="169"/>
      <c r="AF2442" s="169"/>
      <c r="AG2442" s="169"/>
      <c r="AH2442" s="170"/>
      <c r="AI2442" s="145"/>
      <c r="AJ2442" s="145"/>
      <c r="AK2442" s="145"/>
      <c r="AL2442" s="145"/>
      <c r="AY2442" s="171"/>
      <c r="AZ2442" s="167"/>
      <c r="BA2442" s="172"/>
      <c r="BG2442" s="171"/>
      <c r="BH2442" s="167"/>
      <c r="BI2442" s="172"/>
      <c r="CG2442" s="430"/>
      <c r="CH2442" s="430"/>
      <c r="CL2442" s="147"/>
    </row>
    <row r="2443" spans="1:90" s="5" customFormat="1" x14ac:dyDescent="0.25">
      <c r="A2443" s="145"/>
      <c r="B2443" s="145"/>
      <c r="C2443" s="145"/>
      <c r="D2443" s="145"/>
      <c r="E2443" s="145"/>
      <c r="F2443" s="145"/>
      <c r="G2443" s="145"/>
      <c r="H2443" s="145"/>
      <c r="I2443" s="145"/>
      <c r="J2443" s="145"/>
      <c r="K2443" s="145"/>
      <c r="L2443" s="145"/>
      <c r="M2443" s="145"/>
      <c r="N2443" s="145"/>
      <c r="O2443" s="145"/>
      <c r="P2443" s="145"/>
      <c r="Q2443" s="145"/>
      <c r="R2443" s="145"/>
      <c r="S2443" s="145"/>
      <c r="T2443" s="145"/>
      <c r="U2443" s="145"/>
      <c r="V2443" s="145"/>
      <c r="W2443" s="145"/>
      <c r="X2443" s="145"/>
      <c r="Y2443" s="145"/>
      <c r="Z2443" s="145"/>
      <c r="AA2443" s="145"/>
      <c r="AB2443" s="145"/>
      <c r="AC2443" s="169"/>
      <c r="AD2443" s="169"/>
      <c r="AE2443" s="169"/>
      <c r="AF2443" s="169"/>
      <c r="AG2443" s="169"/>
      <c r="AH2443" s="170"/>
      <c r="AI2443" s="145"/>
      <c r="AJ2443" s="145"/>
      <c r="AK2443" s="145"/>
      <c r="AL2443" s="145"/>
      <c r="AY2443" s="171"/>
      <c r="AZ2443" s="167"/>
      <c r="BA2443" s="172"/>
      <c r="BG2443" s="171"/>
      <c r="BH2443" s="167"/>
      <c r="BI2443" s="172"/>
      <c r="CG2443" s="430"/>
      <c r="CH2443" s="430"/>
      <c r="CL2443" s="147"/>
    </row>
    <row r="2444" spans="1:90" s="5" customFormat="1" x14ac:dyDescent="0.25">
      <c r="A2444" s="145"/>
      <c r="B2444" s="145"/>
      <c r="C2444" s="145"/>
      <c r="D2444" s="145"/>
      <c r="E2444" s="145"/>
      <c r="F2444" s="145"/>
      <c r="G2444" s="145"/>
      <c r="H2444" s="145"/>
      <c r="I2444" s="145"/>
      <c r="J2444" s="145"/>
      <c r="K2444" s="145"/>
      <c r="L2444" s="145"/>
      <c r="M2444" s="145"/>
      <c r="N2444" s="145"/>
      <c r="O2444" s="145"/>
      <c r="P2444" s="145"/>
      <c r="Q2444" s="145"/>
      <c r="R2444" s="145"/>
      <c r="S2444" s="145"/>
      <c r="T2444" s="145"/>
      <c r="U2444" s="145"/>
      <c r="V2444" s="145"/>
      <c r="W2444" s="145"/>
      <c r="X2444" s="145"/>
      <c r="Y2444" s="145"/>
      <c r="Z2444" s="145"/>
      <c r="AA2444" s="145"/>
      <c r="AB2444" s="145"/>
      <c r="AC2444" s="169"/>
      <c r="AD2444" s="169"/>
      <c r="AE2444" s="169"/>
      <c r="AF2444" s="169"/>
      <c r="AG2444" s="169"/>
      <c r="AH2444" s="170"/>
      <c r="AI2444" s="145"/>
      <c r="AJ2444" s="145"/>
      <c r="AK2444" s="145"/>
      <c r="AL2444" s="145"/>
      <c r="AY2444" s="171"/>
      <c r="AZ2444" s="167"/>
      <c r="BA2444" s="172"/>
      <c r="BG2444" s="171"/>
      <c r="BH2444" s="167"/>
      <c r="BI2444" s="172"/>
      <c r="CG2444" s="430"/>
      <c r="CH2444" s="430"/>
      <c r="CL2444" s="147"/>
    </row>
    <row r="2445" spans="1:90" s="5" customFormat="1" x14ac:dyDescent="0.25">
      <c r="A2445" s="145"/>
      <c r="B2445" s="145"/>
      <c r="C2445" s="145"/>
      <c r="D2445" s="145"/>
      <c r="E2445" s="145"/>
      <c r="F2445" s="145"/>
      <c r="G2445" s="145"/>
      <c r="H2445" s="145"/>
      <c r="I2445" s="145"/>
      <c r="J2445" s="145"/>
      <c r="K2445" s="145"/>
      <c r="L2445" s="145"/>
      <c r="M2445" s="145"/>
      <c r="N2445" s="145"/>
      <c r="O2445" s="145"/>
      <c r="P2445" s="145"/>
      <c r="Q2445" s="145"/>
      <c r="R2445" s="145"/>
      <c r="S2445" s="145"/>
      <c r="T2445" s="145"/>
      <c r="U2445" s="145"/>
      <c r="V2445" s="145"/>
      <c r="W2445" s="145"/>
      <c r="X2445" s="145"/>
      <c r="Y2445" s="145"/>
      <c r="Z2445" s="145"/>
      <c r="AA2445" s="145"/>
      <c r="AB2445" s="145"/>
      <c r="AC2445" s="169"/>
      <c r="AD2445" s="169"/>
      <c r="AE2445" s="169"/>
      <c r="AF2445" s="169"/>
      <c r="AG2445" s="169"/>
      <c r="AH2445" s="170"/>
      <c r="AI2445" s="145"/>
      <c r="AJ2445" s="145"/>
      <c r="AK2445" s="145"/>
      <c r="AL2445" s="145"/>
      <c r="AY2445" s="171"/>
      <c r="AZ2445" s="167"/>
      <c r="BA2445" s="172"/>
      <c r="BG2445" s="171"/>
      <c r="BH2445" s="167"/>
      <c r="BI2445" s="172"/>
      <c r="CG2445" s="430"/>
      <c r="CH2445" s="430"/>
      <c r="CL2445" s="147"/>
    </row>
    <row r="2446" spans="1:90" s="5" customFormat="1" x14ac:dyDescent="0.25">
      <c r="A2446" s="145"/>
      <c r="B2446" s="145"/>
      <c r="C2446" s="145"/>
      <c r="D2446" s="145"/>
      <c r="E2446" s="145"/>
      <c r="F2446" s="145"/>
      <c r="G2446" s="145"/>
      <c r="H2446" s="145"/>
      <c r="I2446" s="145"/>
      <c r="J2446" s="145"/>
      <c r="K2446" s="145"/>
      <c r="L2446" s="145"/>
      <c r="M2446" s="145"/>
      <c r="N2446" s="145"/>
      <c r="O2446" s="145"/>
      <c r="P2446" s="145"/>
      <c r="Q2446" s="145"/>
      <c r="R2446" s="145"/>
      <c r="S2446" s="145"/>
      <c r="T2446" s="145"/>
      <c r="U2446" s="145"/>
      <c r="V2446" s="145"/>
      <c r="W2446" s="145"/>
      <c r="X2446" s="145"/>
      <c r="Y2446" s="145"/>
      <c r="Z2446" s="145"/>
      <c r="AA2446" s="145"/>
      <c r="AB2446" s="145"/>
      <c r="AC2446" s="169"/>
      <c r="AD2446" s="169"/>
      <c r="AE2446" s="169"/>
      <c r="AF2446" s="169"/>
      <c r="AG2446" s="169"/>
      <c r="AH2446" s="170"/>
      <c r="AI2446" s="145"/>
      <c r="AJ2446" s="145"/>
      <c r="AK2446" s="145"/>
      <c r="AL2446" s="145"/>
      <c r="AY2446" s="171"/>
      <c r="AZ2446" s="167"/>
      <c r="BA2446" s="172"/>
      <c r="BG2446" s="171"/>
      <c r="BH2446" s="167"/>
      <c r="BI2446" s="172"/>
      <c r="CG2446" s="430"/>
      <c r="CH2446" s="430"/>
      <c r="CL2446" s="147"/>
    </row>
    <row r="2447" spans="1:90" s="5" customFormat="1" x14ac:dyDescent="0.25">
      <c r="A2447" s="145"/>
      <c r="B2447" s="145"/>
      <c r="C2447" s="145"/>
      <c r="D2447" s="145"/>
      <c r="E2447" s="145"/>
      <c r="F2447" s="145"/>
      <c r="G2447" s="145"/>
      <c r="H2447" s="145"/>
      <c r="I2447" s="145"/>
      <c r="J2447" s="145"/>
      <c r="K2447" s="145"/>
      <c r="L2447" s="145"/>
      <c r="M2447" s="145"/>
      <c r="N2447" s="145"/>
      <c r="O2447" s="145"/>
      <c r="P2447" s="145"/>
      <c r="Q2447" s="145"/>
      <c r="R2447" s="145"/>
      <c r="S2447" s="145"/>
      <c r="T2447" s="145"/>
      <c r="U2447" s="145"/>
      <c r="V2447" s="145"/>
      <c r="W2447" s="145"/>
      <c r="X2447" s="145"/>
      <c r="Y2447" s="145"/>
      <c r="Z2447" s="145"/>
      <c r="AA2447" s="145"/>
      <c r="AB2447" s="145"/>
      <c r="AC2447" s="169"/>
      <c r="AD2447" s="169"/>
      <c r="AE2447" s="169"/>
      <c r="AF2447" s="169"/>
      <c r="AG2447" s="169"/>
      <c r="AH2447" s="170"/>
      <c r="AI2447" s="145"/>
      <c r="AJ2447" s="145"/>
      <c r="AK2447" s="145"/>
      <c r="AL2447" s="145"/>
      <c r="AY2447" s="171"/>
      <c r="AZ2447" s="167"/>
      <c r="BA2447" s="172"/>
      <c r="BG2447" s="171"/>
      <c r="BH2447" s="167"/>
      <c r="BI2447" s="172"/>
      <c r="CG2447" s="430"/>
      <c r="CH2447" s="430"/>
      <c r="CL2447" s="147"/>
    </row>
    <row r="2448" spans="1:90" s="5" customFormat="1" x14ac:dyDescent="0.25">
      <c r="A2448" s="145"/>
      <c r="B2448" s="145"/>
      <c r="C2448" s="145"/>
      <c r="D2448" s="145"/>
      <c r="E2448" s="145"/>
      <c r="F2448" s="145"/>
      <c r="G2448" s="145"/>
      <c r="H2448" s="145"/>
      <c r="I2448" s="145"/>
      <c r="J2448" s="145"/>
      <c r="K2448" s="145"/>
      <c r="L2448" s="145"/>
      <c r="M2448" s="145"/>
      <c r="N2448" s="145"/>
      <c r="O2448" s="145"/>
      <c r="P2448" s="145"/>
      <c r="Q2448" s="145"/>
      <c r="R2448" s="145"/>
      <c r="S2448" s="145"/>
      <c r="T2448" s="145"/>
      <c r="U2448" s="145"/>
      <c r="V2448" s="145"/>
      <c r="W2448" s="145"/>
      <c r="X2448" s="145"/>
      <c r="Y2448" s="145"/>
      <c r="Z2448" s="145"/>
      <c r="AA2448" s="145"/>
      <c r="AB2448" s="145"/>
      <c r="AC2448" s="169"/>
      <c r="AD2448" s="169"/>
      <c r="AE2448" s="169"/>
      <c r="AF2448" s="169"/>
      <c r="AG2448" s="169"/>
      <c r="AH2448" s="170"/>
      <c r="AI2448" s="145"/>
      <c r="AJ2448" s="145"/>
      <c r="AK2448" s="145"/>
      <c r="AL2448" s="145"/>
      <c r="AY2448" s="171"/>
      <c r="AZ2448" s="167"/>
      <c r="BA2448" s="172"/>
      <c r="BG2448" s="171"/>
      <c r="BH2448" s="167"/>
      <c r="BI2448" s="172"/>
      <c r="CG2448" s="430"/>
      <c r="CH2448" s="430"/>
      <c r="CL2448" s="147"/>
    </row>
    <row r="2449" spans="1:90" s="5" customFormat="1" x14ac:dyDescent="0.25">
      <c r="A2449" s="145"/>
      <c r="B2449" s="145"/>
      <c r="C2449" s="145"/>
      <c r="D2449" s="145"/>
      <c r="E2449" s="145"/>
      <c r="F2449" s="145"/>
      <c r="G2449" s="145"/>
      <c r="H2449" s="145"/>
      <c r="I2449" s="145"/>
      <c r="J2449" s="145"/>
      <c r="K2449" s="145"/>
      <c r="L2449" s="145"/>
      <c r="M2449" s="145"/>
      <c r="N2449" s="145"/>
      <c r="O2449" s="145"/>
      <c r="P2449" s="145"/>
      <c r="Q2449" s="145"/>
      <c r="R2449" s="145"/>
      <c r="S2449" s="145"/>
      <c r="T2449" s="145"/>
      <c r="U2449" s="145"/>
      <c r="V2449" s="145"/>
      <c r="W2449" s="145"/>
      <c r="X2449" s="145"/>
      <c r="Y2449" s="145"/>
      <c r="Z2449" s="145"/>
      <c r="AA2449" s="145"/>
      <c r="AB2449" s="145"/>
      <c r="AC2449" s="169"/>
      <c r="AD2449" s="169"/>
      <c r="AE2449" s="169"/>
      <c r="AF2449" s="169"/>
      <c r="AG2449" s="169"/>
      <c r="AH2449" s="170"/>
      <c r="AI2449" s="145"/>
      <c r="AJ2449" s="145"/>
      <c r="AK2449" s="145"/>
      <c r="AL2449" s="145"/>
      <c r="AY2449" s="171"/>
      <c r="AZ2449" s="167"/>
      <c r="BA2449" s="172"/>
      <c r="BG2449" s="171"/>
      <c r="BH2449" s="167"/>
      <c r="BI2449" s="172"/>
      <c r="CG2449" s="430"/>
      <c r="CH2449" s="430"/>
      <c r="CL2449" s="147"/>
    </row>
    <row r="2450" spans="1:90" s="5" customFormat="1" x14ac:dyDescent="0.25">
      <c r="A2450" s="145"/>
      <c r="B2450" s="145"/>
      <c r="C2450" s="145"/>
      <c r="D2450" s="145"/>
      <c r="E2450" s="145"/>
      <c r="F2450" s="145"/>
      <c r="G2450" s="145"/>
      <c r="H2450" s="145"/>
      <c r="I2450" s="145"/>
      <c r="J2450" s="145"/>
      <c r="K2450" s="145"/>
      <c r="L2450" s="145"/>
      <c r="M2450" s="145"/>
      <c r="N2450" s="145"/>
      <c r="O2450" s="145"/>
      <c r="P2450" s="145"/>
      <c r="Q2450" s="145"/>
      <c r="R2450" s="145"/>
      <c r="S2450" s="145"/>
      <c r="T2450" s="145"/>
      <c r="U2450" s="145"/>
      <c r="V2450" s="145"/>
      <c r="W2450" s="145"/>
      <c r="X2450" s="145"/>
      <c r="Y2450" s="145"/>
      <c r="Z2450" s="145"/>
      <c r="AA2450" s="145"/>
      <c r="AB2450" s="145"/>
      <c r="AC2450" s="169"/>
      <c r="AD2450" s="169"/>
      <c r="AE2450" s="169"/>
      <c r="AF2450" s="169"/>
      <c r="AG2450" s="169"/>
      <c r="AH2450" s="170"/>
      <c r="AI2450" s="145"/>
      <c r="AJ2450" s="145"/>
      <c r="AK2450" s="145"/>
      <c r="AL2450" s="145"/>
      <c r="AY2450" s="171"/>
      <c r="AZ2450" s="167"/>
      <c r="BA2450" s="172"/>
      <c r="BG2450" s="171"/>
      <c r="BH2450" s="167"/>
      <c r="BI2450" s="172"/>
      <c r="CG2450" s="430"/>
      <c r="CH2450" s="430"/>
      <c r="CL2450" s="147"/>
    </row>
    <row r="2451" spans="1:90" s="5" customFormat="1" x14ac:dyDescent="0.25">
      <c r="A2451" s="145"/>
      <c r="B2451" s="145"/>
      <c r="C2451" s="145"/>
      <c r="D2451" s="145"/>
      <c r="E2451" s="145"/>
      <c r="F2451" s="145"/>
      <c r="G2451" s="145"/>
      <c r="H2451" s="145"/>
      <c r="I2451" s="145"/>
      <c r="J2451" s="145"/>
      <c r="K2451" s="145"/>
      <c r="L2451" s="145"/>
      <c r="M2451" s="145"/>
      <c r="N2451" s="145"/>
      <c r="O2451" s="145"/>
      <c r="P2451" s="145"/>
      <c r="Q2451" s="145"/>
      <c r="R2451" s="145"/>
      <c r="S2451" s="145"/>
      <c r="T2451" s="145"/>
      <c r="U2451" s="145"/>
      <c r="V2451" s="145"/>
      <c r="W2451" s="145"/>
      <c r="X2451" s="145"/>
      <c r="Y2451" s="145"/>
      <c r="Z2451" s="145"/>
      <c r="AA2451" s="145"/>
      <c r="AB2451" s="145"/>
      <c r="AC2451" s="169"/>
      <c r="AD2451" s="169"/>
      <c r="AE2451" s="169"/>
      <c r="AF2451" s="169"/>
      <c r="AG2451" s="169"/>
      <c r="AH2451" s="170"/>
      <c r="AI2451" s="145"/>
      <c r="AJ2451" s="145"/>
      <c r="AK2451" s="145"/>
      <c r="AL2451" s="145"/>
      <c r="AY2451" s="171"/>
      <c r="AZ2451" s="167"/>
      <c r="BA2451" s="172"/>
      <c r="BG2451" s="171"/>
      <c r="BH2451" s="167"/>
      <c r="BI2451" s="172"/>
      <c r="CG2451" s="430"/>
      <c r="CH2451" s="430"/>
      <c r="CL2451" s="147"/>
    </row>
    <row r="2452" spans="1:90" s="5" customFormat="1" x14ac:dyDescent="0.25">
      <c r="A2452" s="145"/>
      <c r="B2452" s="145"/>
      <c r="C2452" s="145"/>
      <c r="D2452" s="145"/>
      <c r="E2452" s="145"/>
      <c r="F2452" s="145"/>
      <c r="G2452" s="145"/>
      <c r="H2452" s="145"/>
      <c r="I2452" s="145"/>
      <c r="J2452" s="145"/>
      <c r="K2452" s="145"/>
      <c r="L2452" s="145"/>
      <c r="M2452" s="145"/>
      <c r="N2452" s="145"/>
      <c r="O2452" s="145"/>
      <c r="P2452" s="145"/>
      <c r="Q2452" s="145"/>
      <c r="R2452" s="145"/>
      <c r="S2452" s="145"/>
      <c r="T2452" s="145"/>
      <c r="U2452" s="145"/>
      <c r="V2452" s="145"/>
      <c r="W2452" s="145"/>
      <c r="X2452" s="145"/>
      <c r="Y2452" s="145"/>
      <c r="Z2452" s="145"/>
      <c r="AA2452" s="145"/>
      <c r="AB2452" s="145"/>
      <c r="AC2452" s="169"/>
      <c r="AD2452" s="169"/>
      <c r="AE2452" s="169"/>
      <c r="AF2452" s="169"/>
      <c r="AG2452" s="169"/>
      <c r="AH2452" s="170"/>
      <c r="AI2452" s="145"/>
      <c r="AJ2452" s="145"/>
      <c r="AK2452" s="145"/>
      <c r="AL2452" s="145"/>
      <c r="AY2452" s="171"/>
      <c r="AZ2452" s="167"/>
      <c r="BA2452" s="172"/>
      <c r="BG2452" s="171"/>
      <c r="BH2452" s="167"/>
      <c r="BI2452" s="172"/>
      <c r="CG2452" s="430"/>
      <c r="CH2452" s="430"/>
      <c r="CL2452" s="147"/>
    </row>
    <row r="2453" spans="1:90" s="5" customFormat="1" x14ac:dyDescent="0.25">
      <c r="A2453" s="145"/>
      <c r="B2453" s="145"/>
      <c r="C2453" s="145"/>
      <c r="D2453" s="145"/>
      <c r="E2453" s="145"/>
      <c r="F2453" s="145"/>
      <c r="G2453" s="145"/>
      <c r="H2453" s="145"/>
      <c r="I2453" s="145"/>
      <c r="J2453" s="145"/>
      <c r="K2453" s="145"/>
      <c r="L2453" s="145"/>
      <c r="M2453" s="145"/>
      <c r="N2453" s="145"/>
      <c r="O2453" s="145"/>
      <c r="P2453" s="145"/>
      <c r="Q2453" s="145"/>
      <c r="R2453" s="145"/>
      <c r="S2453" s="145"/>
      <c r="T2453" s="145"/>
      <c r="U2453" s="145"/>
      <c r="V2453" s="145"/>
      <c r="W2453" s="145"/>
      <c r="X2453" s="145"/>
      <c r="Y2453" s="145"/>
      <c r="Z2453" s="145"/>
      <c r="AA2453" s="145"/>
      <c r="AB2453" s="145"/>
      <c r="AC2453" s="169"/>
      <c r="AD2453" s="169"/>
      <c r="AE2453" s="169"/>
      <c r="AF2453" s="169"/>
      <c r="AG2453" s="169"/>
      <c r="AH2453" s="170"/>
      <c r="AI2453" s="145"/>
      <c r="AJ2453" s="145"/>
      <c r="AK2453" s="145"/>
      <c r="AL2453" s="145"/>
      <c r="AY2453" s="171"/>
      <c r="AZ2453" s="167"/>
      <c r="BA2453" s="172"/>
      <c r="BG2453" s="171"/>
      <c r="BH2453" s="167"/>
      <c r="BI2453" s="172"/>
      <c r="CG2453" s="430"/>
      <c r="CH2453" s="430"/>
      <c r="CL2453" s="147"/>
    </row>
    <row r="2454" spans="1:90" s="5" customFormat="1" x14ac:dyDescent="0.25">
      <c r="A2454" s="145"/>
      <c r="B2454" s="145"/>
      <c r="C2454" s="145"/>
      <c r="D2454" s="145"/>
      <c r="E2454" s="145"/>
      <c r="F2454" s="145"/>
      <c r="G2454" s="145"/>
      <c r="H2454" s="145"/>
      <c r="I2454" s="145"/>
      <c r="J2454" s="145"/>
      <c r="K2454" s="145"/>
      <c r="L2454" s="145"/>
      <c r="M2454" s="145"/>
      <c r="N2454" s="145"/>
      <c r="O2454" s="145"/>
      <c r="P2454" s="145"/>
      <c r="Q2454" s="145"/>
      <c r="R2454" s="145"/>
      <c r="S2454" s="145"/>
      <c r="T2454" s="145"/>
      <c r="U2454" s="145"/>
      <c r="V2454" s="145"/>
      <c r="W2454" s="145"/>
      <c r="X2454" s="145"/>
      <c r="Y2454" s="145"/>
      <c r="Z2454" s="145"/>
      <c r="AA2454" s="145"/>
      <c r="AB2454" s="145"/>
      <c r="AC2454" s="169"/>
      <c r="AD2454" s="169"/>
      <c r="AE2454" s="169"/>
      <c r="AF2454" s="169"/>
      <c r="AG2454" s="169"/>
      <c r="AH2454" s="170"/>
      <c r="AI2454" s="145"/>
      <c r="AJ2454" s="145"/>
      <c r="AK2454" s="145"/>
      <c r="AL2454" s="145"/>
      <c r="AY2454" s="171"/>
      <c r="AZ2454" s="167"/>
      <c r="BA2454" s="172"/>
      <c r="BG2454" s="171"/>
      <c r="BH2454" s="167"/>
      <c r="BI2454" s="172"/>
      <c r="CG2454" s="430"/>
      <c r="CH2454" s="430"/>
      <c r="CL2454" s="147"/>
    </row>
    <row r="2455" spans="1:90" s="5" customFormat="1" x14ac:dyDescent="0.25">
      <c r="A2455" s="145"/>
      <c r="B2455" s="145"/>
      <c r="C2455" s="145"/>
      <c r="D2455" s="145"/>
      <c r="E2455" s="145"/>
      <c r="F2455" s="145"/>
      <c r="G2455" s="145"/>
      <c r="H2455" s="145"/>
      <c r="I2455" s="145"/>
      <c r="J2455" s="145"/>
      <c r="K2455" s="145"/>
      <c r="L2455" s="145"/>
      <c r="M2455" s="145"/>
      <c r="N2455" s="145"/>
      <c r="O2455" s="145"/>
      <c r="P2455" s="145"/>
      <c r="Q2455" s="145"/>
      <c r="R2455" s="145"/>
      <c r="S2455" s="145"/>
      <c r="T2455" s="145"/>
      <c r="U2455" s="145"/>
      <c r="V2455" s="145"/>
      <c r="W2455" s="145"/>
      <c r="X2455" s="145"/>
      <c r="Y2455" s="145"/>
      <c r="Z2455" s="145"/>
      <c r="AA2455" s="145"/>
      <c r="AB2455" s="145"/>
      <c r="AC2455" s="169"/>
      <c r="AD2455" s="169"/>
      <c r="AE2455" s="169"/>
      <c r="AF2455" s="169"/>
      <c r="AG2455" s="169"/>
      <c r="AH2455" s="170"/>
      <c r="AI2455" s="145"/>
      <c r="AJ2455" s="145"/>
      <c r="AK2455" s="145"/>
      <c r="AL2455" s="145"/>
      <c r="AY2455" s="171"/>
      <c r="AZ2455" s="167"/>
      <c r="BA2455" s="172"/>
      <c r="BG2455" s="171"/>
      <c r="BH2455" s="167"/>
      <c r="BI2455" s="172"/>
      <c r="CG2455" s="430"/>
      <c r="CH2455" s="430"/>
      <c r="CL2455" s="147"/>
    </row>
    <row r="2456" spans="1:90" s="5" customFormat="1" x14ac:dyDescent="0.25">
      <c r="A2456" s="145"/>
      <c r="B2456" s="145"/>
      <c r="C2456" s="145"/>
      <c r="D2456" s="145"/>
      <c r="E2456" s="145"/>
      <c r="F2456" s="145"/>
      <c r="G2456" s="145"/>
      <c r="H2456" s="145"/>
      <c r="I2456" s="145"/>
      <c r="J2456" s="145"/>
      <c r="K2456" s="145"/>
      <c r="L2456" s="145"/>
      <c r="M2456" s="145"/>
      <c r="N2456" s="145"/>
      <c r="O2456" s="145"/>
      <c r="P2456" s="145"/>
      <c r="Q2456" s="145"/>
      <c r="R2456" s="145"/>
      <c r="S2456" s="145"/>
      <c r="T2456" s="145"/>
      <c r="U2456" s="145"/>
      <c r="V2456" s="145"/>
      <c r="W2456" s="145"/>
      <c r="X2456" s="145"/>
      <c r="Y2456" s="145"/>
      <c r="Z2456" s="145"/>
      <c r="AA2456" s="145"/>
      <c r="AB2456" s="145"/>
      <c r="AC2456" s="169"/>
      <c r="AD2456" s="169"/>
      <c r="AE2456" s="169"/>
      <c r="AF2456" s="169"/>
      <c r="AG2456" s="169"/>
      <c r="AH2456" s="170"/>
      <c r="AI2456" s="145"/>
      <c r="AJ2456" s="145"/>
      <c r="AK2456" s="145"/>
      <c r="AL2456" s="145"/>
      <c r="AY2456" s="171"/>
      <c r="AZ2456" s="167"/>
      <c r="BA2456" s="172"/>
      <c r="BG2456" s="171"/>
      <c r="BH2456" s="167"/>
      <c r="BI2456" s="172"/>
      <c r="CG2456" s="430"/>
      <c r="CH2456" s="430"/>
      <c r="CL2456" s="147"/>
    </row>
    <row r="2457" spans="1:90" s="5" customFormat="1" x14ac:dyDescent="0.25">
      <c r="A2457" s="145"/>
      <c r="B2457" s="145"/>
      <c r="C2457" s="145"/>
      <c r="D2457" s="145"/>
      <c r="E2457" s="145"/>
      <c r="F2457" s="145"/>
      <c r="G2457" s="145"/>
      <c r="H2457" s="145"/>
      <c r="I2457" s="145"/>
      <c r="J2457" s="145"/>
      <c r="K2457" s="145"/>
      <c r="L2457" s="145"/>
      <c r="M2457" s="145"/>
      <c r="N2457" s="145"/>
      <c r="O2457" s="145"/>
      <c r="P2457" s="145"/>
      <c r="Q2457" s="145"/>
      <c r="R2457" s="145"/>
      <c r="S2457" s="145"/>
      <c r="T2457" s="145"/>
      <c r="U2457" s="145"/>
      <c r="V2457" s="145"/>
      <c r="W2457" s="145"/>
      <c r="X2457" s="145"/>
      <c r="Y2457" s="145"/>
      <c r="Z2457" s="145"/>
      <c r="AA2457" s="145"/>
      <c r="AB2457" s="145"/>
      <c r="AC2457" s="169"/>
      <c r="AD2457" s="169"/>
      <c r="AE2457" s="169"/>
      <c r="AF2457" s="169"/>
      <c r="AG2457" s="169"/>
      <c r="AH2457" s="170"/>
      <c r="AI2457" s="145"/>
      <c r="AJ2457" s="145"/>
      <c r="AK2457" s="145"/>
      <c r="AL2457" s="145"/>
      <c r="AY2457" s="171"/>
      <c r="AZ2457" s="167"/>
      <c r="BA2457" s="172"/>
      <c r="BG2457" s="171"/>
      <c r="BH2457" s="167"/>
      <c r="BI2457" s="172"/>
      <c r="CG2457" s="430"/>
      <c r="CH2457" s="430"/>
      <c r="CL2457" s="147"/>
    </row>
    <row r="2458" spans="1:90" s="5" customFormat="1" x14ac:dyDescent="0.25">
      <c r="A2458" s="145"/>
      <c r="B2458" s="145"/>
      <c r="C2458" s="145"/>
      <c r="D2458" s="145"/>
      <c r="E2458" s="145"/>
      <c r="F2458" s="145"/>
      <c r="G2458" s="145"/>
      <c r="H2458" s="145"/>
      <c r="I2458" s="145"/>
      <c r="J2458" s="145"/>
      <c r="K2458" s="145"/>
      <c r="L2458" s="145"/>
      <c r="M2458" s="145"/>
      <c r="N2458" s="145"/>
      <c r="O2458" s="145"/>
      <c r="P2458" s="145"/>
      <c r="Q2458" s="145"/>
      <c r="R2458" s="145"/>
      <c r="S2458" s="145"/>
      <c r="T2458" s="145"/>
      <c r="U2458" s="145"/>
      <c r="V2458" s="145"/>
      <c r="W2458" s="145"/>
      <c r="X2458" s="145"/>
      <c r="Y2458" s="145"/>
      <c r="Z2458" s="145"/>
      <c r="AA2458" s="145"/>
      <c r="AB2458" s="145"/>
      <c r="AC2458" s="169"/>
      <c r="AD2458" s="169"/>
      <c r="AE2458" s="169"/>
      <c r="AF2458" s="169"/>
      <c r="AG2458" s="169"/>
      <c r="AH2458" s="170"/>
      <c r="AI2458" s="145"/>
      <c r="AJ2458" s="145"/>
      <c r="AK2458" s="145"/>
      <c r="AL2458" s="145"/>
      <c r="AY2458" s="171"/>
      <c r="AZ2458" s="167"/>
      <c r="BA2458" s="172"/>
      <c r="BG2458" s="171"/>
      <c r="BH2458" s="167"/>
      <c r="BI2458" s="172"/>
      <c r="CG2458" s="430"/>
      <c r="CH2458" s="430"/>
      <c r="CL2458" s="147"/>
    </row>
    <row r="2459" spans="1:90" s="5" customFormat="1" x14ac:dyDescent="0.25">
      <c r="A2459" s="145"/>
      <c r="B2459" s="145"/>
      <c r="C2459" s="145"/>
      <c r="D2459" s="145"/>
      <c r="E2459" s="145"/>
      <c r="F2459" s="145"/>
      <c r="G2459" s="145"/>
      <c r="H2459" s="145"/>
      <c r="I2459" s="145"/>
      <c r="J2459" s="145"/>
      <c r="K2459" s="145"/>
      <c r="L2459" s="145"/>
      <c r="M2459" s="145"/>
      <c r="N2459" s="145"/>
      <c r="O2459" s="145"/>
      <c r="P2459" s="145"/>
      <c r="Q2459" s="145"/>
      <c r="R2459" s="145"/>
      <c r="S2459" s="145"/>
      <c r="T2459" s="145"/>
      <c r="U2459" s="145"/>
      <c r="V2459" s="145"/>
      <c r="W2459" s="145"/>
      <c r="X2459" s="145"/>
      <c r="Y2459" s="145"/>
      <c r="Z2459" s="145"/>
      <c r="AA2459" s="145"/>
      <c r="AB2459" s="145"/>
      <c r="AC2459" s="169"/>
      <c r="AD2459" s="169"/>
      <c r="AE2459" s="169"/>
      <c r="AF2459" s="169"/>
      <c r="AG2459" s="169"/>
      <c r="AH2459" s="170"/>
      <c r="AI2459" s="145"/>
      <c r="AJ2459" s="145"/>
      <c r="AK2459" s="145"/>
      <c r="AL2459" s="145"/>
      <c r="AY2459" s="171"/>
      <c r="AZ2459" s="167"/>
      <c r="BA2459" s="172"/>
      <c r="BG2459" s="171"/>
      <c r="BH2459" s="167"/>
      <c r="BI2459" s="172"/>
      <c r="CG2459" s="430"/>
      <c r="CH2459" s="430"/>
      <c r="CL2459" s="147"/>
    </row>
    <row r="2460" spans="1:90" s="5" customFormat="1" x14ac:dyDescent="0.25">
      <c r="A2460" s="145"/>
      <c r="B2460" s="145"/>
      <c r="C2460" s="145"/>
      <c r="D2460" s="145"/>
      <c r="E2460" s="145"/>
      <c r="F2460" s="145"/>
      <c r="G2460" s="145"/>
      <c r="H2460" s="145"/>
      <c r="I2460" s="145"/>
      <c r="J2460" s="145"/>
      <c r="K2460" s="145"/>
      <c r="L2460" s="145"/>
      <c r="M2460" s="145"/>
      <c r="N2460" s="145"/>
      <c r="O2460" s="145"/>
      <c r="P2460" s="145"/>
      <c r="Q2460" s="145"/>
      <c r="R2460" s="145"/>
      <c r="S2460" s="145"/>
      <c r="T2460" s="145"/>
      <c r="U2460" s="145"/>
      <c r="V2460" s="145"/>
      <c r="W2460" s="145"/>
      <c r="X2460" s="145"/>
      <c r="Y2460" s="145"/>
      <c r="Z2460" s="145"/>
      <c r="AA2460" s="145"/>
      <c r="AB2460" s="145"/>
      <c r="AC2460" s="169"/>
      <c r="AD2460" s="169"/>
      <c r="AE2460" s="169"/>
      <c r="AF2460" s="169"/>
      <c r="AG2460" s="169"/>
      <c r="AH2460" s="170"/>
      <c r="AI2460" s="145"/>
      <c r="AJ2460" s="145"/>
      <c r="AK2460" s="145"/>
      <c r="AL2460" s="145"/>
      <c r="AY2460" s="171"/>
      <c r="AZ2460" s="167"/>
      <c r="BA2460" s="172"/>
      <c r="BG2460" s="171"/>
      <c r="BH2460" s="167"/>
      <c r="BI2460" s="172"/>
      <c r="CG2460" s="430"/>
      <c r="CH2460" s="430"/>
      <c r="CL2460" s="147"/>
    </row>
    <row r="2461" spans="1:90" s="5" customFormat="1" x14ac:dyDescent="0.25">
      <c r="A2461" s="145"/>
      <c r="B2461" s="145"/>
      <c r="C2461" s="145"/>
      <c r="D2461" s="145"/>
      <c r="E2461" s="145"/>
      <c r="F2461" s="145"/>
      <c r="G2461" s="145"/>
      <c r="H2461" s="145"/>
      <c r="I2461" s="145"/>
      <c r="J2461" s="145"/>
      <c r="K2461" s="145"/>
      <c r="L2461" s="145"/>
      <c r="M2461" s="145"/>
      <c r="N2461" s="145"/>
      <c r="O2461" s="145"/>
      <c r="P2461" s="145"/>
      <c r="Q2461" s="145"/>
      <c r="R2461" s="145"/>
      <c r="S2461" s="145"/>
      <c r="T2461" s="145"/>
      <c r="U2461" s="145"/>
      <c r="V2461" s="145"/>
      <c r="W2461" s="145"/>
      <c r="X2461" s="145"/>
      <c r="Y2461" s="145"/>
      <c r="Z2461" s="145"/>
      <c r="AA2461" s="145"/>
      <c r="AB2461" s="145"/>
      <c r="AC2461" s="169"/>
      <c r="AD2461" s="169"/>
      <c r="AE2461" s="169"/>
      <c r="AF2461" s="169"/>
      <c r="AG2461" s="169"/>
      <c r="AH2461" s="170"/>
      <c r="AI2461" s="145"/>
      <c r="AJ2461" s="145"/>
      <c r="AK2461" s="145"/>
      <c r="AL2461" s="145"/>
      <c r="AY2461" s="171"/>
      <c r="AZ2461" s="167"/>
      <c r="BA2461" s="172"/>
      <c r="BG2461" s="171"/>
      <c r="BH2461" s="167"/>
      <c r="BI2461" s="172"/>
      <c r="CG2461" s="430"/>
      <c r="CH2461" s="430"/>
      <c r="CL2461" s="147"/>
    </row>
    <row r="2462" spans="1:90" s="5" customFormat="1" x14ac:dyDescent="0.25">
      <c r="A2462" s="145"/>
      <c r="B2462" s="145"/>
      <c r="C2462" s="145"/>
      <c r="D2462" s="145"/>
      <c r="E2462" s="145"/>
      <c r="F2462" s="145"/>
      <c r="G2462" s="145"/>
      <c r="H2462" s="145"/>
      <c r="I2462" s="145"/>
      <c r="J2462" s="145"/>
      <c r="K2462" s="145"/>
      <c r="L2462" s="145"/>
      <c r="M2462" s="145"/>
      <c r="N2462" s="145"/>
      <c r="O2462" s="145"/>
      <c r="P2462" s="145"/>
      <c r="Q2462" s="145"/>
      <c r="R2462" s="145"/>
      <c r="S2462" s="145"/>
      <c r="T2462" s="145"/>
      <c r="U2462" s="145"/>
      <c r="V2462" s="145"/>
      <c r="W2462" s="145"/>
      <c r="X2462" s="145"/>
      <c r="Y2462" s="145"/>
      <c r="Z2462" s="145"/>
      <c r="AA2462" s="145"/>
      <c r="AB2462" s="145"/>
      <c r="AC2462" s="169"/>
      <c r="AD2462" s="169"/>
      <c r="AE2462" s="169"/>
      <c r="AF2462" s="169"/>
      <c r="AG2462" s="169"/>
      <c r="AH2462" s="170"/>
      <c r="AI2462" s="145"/>
      <c r="AJ2462" s="145"/>
      <c r="AK2462" s="145"/>
      <c r="AL2462" s="145"/>
      <c r="AY2462" s="171"/>
      <c r="AZ2462" s="167"/>
      <c r="BA2462" s="172"/>
      <c r="BG2462" s="171"/>
      <c r="BH2462" s="167"/>
      <c r="BI2462" s="172"/>
      <c r="CG2462" s="430"/>
      <c r="CH2462" s="430"/>
      <c r="CL2462" s="147"/>
    </row>
    <row r="2463" spans="1:90" s="5" customFormat="1" x14ac:dyDescent="0.25">
      <c r="A2463" s="145"/>
      <c r="B2463" s="145"/>
      <c r="C2463" s="145"/>
      <c r="D2463" s="145"/>
      <c r="E2463" s="145"/>
      <c r="F2463" s="145"/>
      <c r="G2463" s="145"/>
      <c r="H2463" s="145"/>
      <c r="I2463" s="145"/>
      <c r="J2463" s="145"/>
      <c r="K2463" s="145"/>
      <c r="L2463" s="145"/>
      <c r="M2463" s="145"/>
      <c r="N2463" s="145"/>
      <c r="O2463" s="145"/>
      <c r="P2463" s="145"/>
      <c r="Q2463" s="145"/>
      <c r="R2463" s="145"/>
      <c r="S2463" s="145"/>
      <c r="T2463" s="145"/>
      <c r="U2463" s="145"/>
      <c r="V2463" s="145"/>
      <c r="W2463" s="145"/>
      <c r="X2463" s="145"/>
      <c r="Y2463" s="145"/>
      <c r="Z2463" s="145"/>
      <c r="AA2463" s="145"/>
      <c r="AB2463" s="145"/>
      <c r="AC2463" s="169"/>
      <c r="AD2463" s="169"/>
      <c r="AE2463" s="169"/>
      <c r="AF2463" s="169"/>
      <c r="AG2463" s="169"/>
      <c r="AH2463" s="170"/>
      <c r="AI2463" s="145"/>
      <c r="AJ2463" s="145"/>
      <c r="AK2463" s="145"/>
      <c r="AL2463" s="145"/>
      <c r="AY2463" s="171"/>
      <c r="AZ2463" s="167"/>
      <c r="BA2463" s="172"/>
      <c r="BG2463" s="171"/>
      <c r="BH2463" s="167"/>
      <c r="BI2463" s="172"/>
      <c r="CG2463" s="430"/>
      <c r="CH2463" s="430"/>
      <c r="CL2463" s="147"/>
    </row>
    <row r="2464" spans="1:90" s="5" customFormat="1" x14ac:dyDescent="0.25">
      <c r="A2464" s="145"/>
      <c r="B2464" s="145"/>
      <c r="C2464" s="145"/>
      <c r="D2464" s="145"/>
      <c r="E2464" s="145"/>
      <c r="F2464" s="145"/>
      <c r="G2464" s="145"/>
      <c r="H2464" s="145"/>
      <c r="I2464" s="145"/>
      <c r="J2464" s="145"/>
      <c r="K2464" s="145"/>
      <c r="L2464" s="145"/>
      <c r="M2464" s="145"/>
      <c r="N2464" s="145"/>
      <c r="O2464" s="145"/>
      <c r="P2464" s="145"/>
      <c r="Q2464" s="145"/>
      <c r="R2464" s="145"/>
      <c r="S2464" s="145"/>
      <c r="T2464" s="145"/>
      <c r="U2464" s="145"/>
      <c r="V2464" s="145"/>
      <c r="W2464" s="145"/>
      <c r="X2464" s="145"/>
      <c r="Y2464" s="145"/>
      <c r="Z2464" s="145"/>
      <c r="AA2464" s="145"/>
      <c r="AB2464" s="145"/>
      <c r="AC2464" s="169"/>
      <c r="AD2464" s="169"/>
      <c r="AE2464" s="169"/>
      <c r="AF2464" s="169"/>
      <c r="AG2464" s="169"/>
      <c r="AH2464" s="170"/>
      <c r="AI2464" s="145"/>
      <c r="AJ2464" s="145"/>
      <c r="AK2464" s="145"/>
      <c r="AL2464" s="145"/>
      <c r="AY2464" s="171"/>
      <c r="AZ2464" s="167"/>
      <c r="BA2464" s="172"/>
      <c r="BG2464" s="171"/>
      <c r="BH2464" s="167"/>
      <c r="BI2464" s="172"/>
      <c r="CG2464" s="430"/>
      <c r="CH2464" s="430"/>
      <c r="CL2464" s="147"/>
    </row>
    <row r="2465" spans="1:90" s="5" customFormat="1" x14ac:dyDescent="0.25">
      <c r="A2465" s="145"/>
      <c r="B2465" s="145"/>
      <c r="C2465" s="145"/>
      <c r="D2465" s="145"/>
      <c r="E2465" s="145"/>
      <c r="F2465" s="145"/>
      <c r="G2465" s="145"/>
      <c r="H2465" s="145"/>
      <c r="I2465" s="145"/>
      <c r="J2465" s="145"/>
      <c r="K2465" s="145"/>
      <c r="L2465" s="145"/>
      <c r="M2465" s="145"/>
      <c r="N2465" s="145"/>
      <c r="O2465" s="145"/>
      <c r="P2465" s="145"/>
      <c r="Q2465" s="145"/>
      <c r="R2465" s="145"/>
      <c r="S2465" s="145"/>
      <c r="T2465" s="145"/>
      <c r="U2465" s="145"/>
      <c r="V2465" s="145"/>
      <c r="W2465" s="145"/>
      <c r="X2465" s="145"/>
      <c r="Y2465" s="145"/>
      <c r="Z2465" s="145"/>
      <c r="AA2465" s="145"/>
      <c r="AB2465" s="145"/>
      <c r="AC2465" s="169"/>
      <c r="AD2465" s="169"/>
      <c r="AE2465" s="169"/>
      <c r="AF2465" s="169"/>
      <c r="AG2465" s="169"/>
      <c r="AH2465" s="170"/>
      <c r="AI2465" s="145"/>
      <c r="AJ2465" s="145"/>
      <c r="AK2465" s="145"/>
      <c r="AL2465" s="145"/>
      <c r="AY2465" s="171"/>
      <c r="AZ2465" s="167"/>
      <c r="BA2465" s="172"/>
      <c r="BG2465" s="171"/>
      <c r="BH2465" s="167"/>
      <c r="BI2465" s="172"/>
      <c r="CG2465" s="430"/>
      <c r="CH2465" s="430"/>
      <c r="CL2465" s="147"/>
    </row>
    <row r="2466" spans="1:90" s="5" customFormat="1" x14ac:dyDescent="0.25">
      <c r="A2466" s="145"/>
      <c r="B2466" s="145"/>
      <c r="C2466" s="145"/>
      <c r="D2466" s="145"/>
      <c r="E2466" s="145"/>
      <c r="F2466" s="145"/>
      <c r="G2466" s="145"/>
      <c r="H2466" s="145"/>
      <c r="I2466" s="145"/>
      <c r="J2466" s="145"/>
      <c r="K2466" s="145"/>
      <c r="L2466" s="145"/>
      <c r="M2466" s="145"/>
      <c r="N2466" s="145"/>
      <c r="O2466" s="145"/>
      <c r="P2466" s="145"/>
      <c r="Q2466" s="145"/>
      <c r="R2466" s="145"/>
      <c r="S2466" s="145"/>
      <c r="T2466" s="145"/>
      <c r="U2466" s="145"/>
      <c r="V2466" s="145"/>
      <c r="W2466" s="145"/>
      <c r="X2466" s="145"/>
      <c r="Y2466" s="145"/>
      <c r="Z2466" s="145"/>
      <c r="AA2466" s="145"/>
      <c r="AB2466" s="145"/>
      <c r="AC2466" s="169"/>
      <c r="AD2466" s="169"/>
      <c r="AE2466" s="169"/>
      <c r="AF2466" s="169"/>
      <c r="AG2466" s="169"/>
      <c r="AH2466" s="170"/>
      <c r="AI2466" s="145"/>
      <c r="AJ2466" s="145"/>
      <c r="AK2466" s="145"/>
      <c r="AL2466" s="145"/>
      <c r="AY2466" s="171"/>
      <c r="AZ2466" s="167"/>
      <c r="BA2466" s="172"/>
      <c r="BG2466" s="171"/>
      <c r="BH2466" s="167"/>
      <c r="BI2466" s="172"/>
      <c r="CG2466" s="430"/>
      <c r="CH2466" s="430"/>
      <c r="CL2466" s="147"/>
    </row>
    <row r="2467" spans="1:90" s="5" customFormat="1" x14ac:dyDescent="0.25">
      <c r="A2467" s="145"/>
      <c r="B2467" s="145"/>
      <c r="C2467" s="145"/>
      <c r="D2467" s="145"/>
      <c r="E2467" s="145"/>
      <c r="F2467" s="145"/>
      <c r="G2467" s="145"/>
      <c r="H2467" s="145"/>
      <c r="I2467" s="145"/>
      <c r="J2467" s="145"/>
      <c r="K2467" s="145"/>
      <c r="L2467" s="145"/>
      <c r="M2467" s="145"/>
      <c r="N2467" s="145"/>
      <c r="O2467" s="145"/>
      <c r="P2467" s="145"/>
      <c r="Q2467" s="145"/>
      <c r="R2467" s="145"/>
      <c r="S2467" s="145"/>
      <c r="T2467" s="145"/>
      <c r="U2467" s="145"/>
      <c r="V2467" s="145"/>
      <c r="W2467" s="145"/>
      <c r="X2467" s="145"/>
      <c r="Y2467" s="145"/>
      <c r="Z2467" s="145"/>
      <c r="AA2467" s="145"/>
      <c r="AB2467" s="145"/>
      <c r="AC2467" s="169"/>
      <c r="AD2467" s="169"/>
      <c r="AE2467" s="169"/>
      <c r="AF2467" s="169"/>
      <c r="AG2467" s="169"/>
      <c r="AH2467" s="170"/>
      <c r="AI2467" s="145"/>
      <c r="AJ2467" s="145"/>
      <c r="AK2467" s="145"/>
      <c r="AL2467" s="145"/>
      <c r="AY2467" s="171"/>
      <c r="AZ2467" s="167"/>
      <c r="BA2467" s="172"/>
      <c r="BG2467" s="171"/>
      <c r="BH2467" s="167"/>
      <c r="BI2467" s="172"/>
      <c r="CG2467" s="430"/>
      <c r="CH2467" s="430"/>
      <c r="CL2467" s="147"/>
    </row>
    <row r="2468" spans="1:90" s="5" customFormat="1" x14ac:dyDescent="0.25">
      <c r="A2468" s="145"/>
      <c r="B2468" s="145"/>
      <c r="C2468" s="145"/>
      <c r="D2468" s="145"/>
      <c r="E2468" s="145"/>
      <c r="F2468" s="145"/>
      <c r="G2468" s="145"/>
      <c r="H2468" s="145"/>
      <c r="I2468" s="145"/>
      <c r="J2468" s="145"/>
      <c r="K2468" s="145"/>
      <c r="L2468" s="145"/>
      <c r="M2468" s="145"/>
      <c r="N2468" s="145"/>
      <c r="O2468" s="145"/>
      <c r="P2468" s="145"/>
      <c r="Q2468" s="145"/>
      <c r="R2468" s="145"/>
      <c r="S2468" s="145"/>
      <c r="T2468" s="145"/>
      <c r="U2468" s="145"/>
      <c r="V2468" s="145"/>
      <c r="W2468" s="145"/>
      <c r="X2468" s="145"/>
      <c r="Y2468" s="145"/>
      <c r="Z2468" s="145"/>
      <c r="AA2468" s="145"/>
      <c r="AB2468" s="145"/>
      <c r="AC2468" s="169"/>
      <c r="AD2468" s="169"/>
      <c r="AE2468" s="169"/>
      <c r="AF2468" s="169"/>
      <c r="AG2468" s="169"/>
      <c r="AH2468" s="170"/>
      <c r="AI2468" s="145"/>
      <c r="AJ2468" s="145"/>
      <c r="AK2468" s="145"/>
      <c r="AL2468" s="145"/>
      <c r="AY2468" s="171"/>
      <c r="AZ2468" s="167"/>
      <c r="BA2468" s="172"/>
      <c r="BG2468" s="171"/>
      <c r="BH2468" s="167"/>
      <c r="BI2468" s="172"/>
      <c r="CG2468" s="430"/>
      <c r="CH2468" s="430"/>
      <c r="CL2468" s="147"/>
    </row>
    <row r="2469" spans="1:90" s="5" customFormat="1" x14ac:dyDescent="0.25">
      <c r="A2469" s="145"/>
      <c r="B2469" s="145"/>
      <c r="C2469" s="145"/>
      <c r="D2469" s="145"/>
      <c r="E2469" s="145"/>
      <c r="F2469" s="145"/>
      <c r="G2469" s="145"/>
      <c r="H2469" s="145"/>
      <c r="I2469" s="145"/>
      <c r="J2469" s="145"/>
      <c r="K2469" s="145"/>
      <c r="L2469" s="145"/>
      <c r="M2469" s="145"/>
      <c r="N2469" s="145"/>
      <c r="O2469" s="145"/>
      <c r="P2469" s="145"/>
      <c r="Q2469" s="145"/>
      <c r="R2469" s="145"/>
      <c r="S2469" s="145"/>
      <c r="T2469" s="145"/>
      <c r="U2469" s="145"/>
      <c r="V2469" s="145"/>
      <c r="W2469" s="145"/>
      <c r="X2469" s="145"/>
      <c r="Y2469" s="145"/>
      <c r="Z2469" s="145"/>
      <c r="AA2469" s="145"/>
      <c r="AB2469" s="145"/>
      <c r="AC2469" s="169"/>
      <c r="AD2469" s="169"/>
      <c r="AE2469" s="169"/>
      <c r="AF2469" s="169"/>
      <c r="AG2469" s="169"/>
      <c r="AH2469" s="170"/>
      <c r="AI2469" s="145"/>
      <c r="AJ2469" s="145"/>
      <c r="AK2469" s="145"/>
      <c r="AL2469" s="145"/>
      <c r="AY2469" s="171"/>
      <c r="AZ2469" s="167"/>
      <c r="BA2469" s="172"/>
      <c r="BG2469" s="171"/>
      <c r="BH2469" s="167"/>
      <c r="BI2469" s="172"/>
      <c r="CG2469" s="430"/>
      <c r="CH2469" s="430"/>
      <c r="CL2469" s="147"/>
    </row>
    <row r="2470" spans="1:90" s="5" customFormat="1" x14ac:dyDescent="0.25">
      <c r="A2470" s="145"/>
      <c r="B2470" s="145"/>
      <c r="C2470" s="145"/>
      <c r="D2470" s="145"/>
      <c r="E2470" s="145"/>
      <c r="F2470" s="145"/>
      <c r="G2470" s="145"/>
      <c r="H2470" s="145"/>
      <c r="I2470" s="145"/>
      <c r="J2470" s="145"/>
      <c r="K2470" s="145"/>
      <c r="L2470" s="145"/>
      <c r="M2470" s="145"/>
      <c r="N2470" s="145"/>
      <c r="O2470" s="145"/>
      <c r="P2470" s="145"/>
      <c r="Q2470" s="145"/>
      <c r="R2470" s="145"/>
      <c r="S2470" s="145"/>
      <c r="T2470" s="145"/>
      <c r="U2470" s="145"/>
      <c r="V2470" s="145"/>
      <c r="W2470" s="145"/>
      <c r="X2470" s="145"/>
      <c r="Y2470" s="145"/>
      <c r="Z2470" s="145"/>
      <c r="AA2470" s="145"/>
      <c r="AB2470" s="145"/>
      <c r="AC2470" s="169"/>
      <c r="AD2470" s="169"/>
      <c r="AE2470" s="169"/>
      <c r="AF2470" s="169"/>
      <c r="AG2470" s="169"/>
      <c r="AH2470" s="170"/>
      <c r="AI2470" s="145"/>
      <c r="AJ2470" s="145"/>
      <c r="AK2470" s="145"/>
      <c r="AL2470" s="145"/>
      <c r="AY2470" s="171"/>
      <c r="AZ2470" s="167"/>
      <c r="BA2470" s="172"/>
      <c r="BG2470" s="171"/>
      <c r="BH2470" s="167"/>
      <c r="BI2470" s="172"/>
      <c r="CG2470" s="430"/>
      <c r="CH2470" s="430"/>
      <c r="CL2470" s="147"/>
    </row>
    <row r="2471" spans="1:90" s="5" customFormat="1" x14ac:dyDescent="0.25">
      <c r="A2471" s="145"/>
      <c r="B2471" s="145"/>
      <c r="C2471" s="145"/>
      <c r="D2471" s="145"/>
      <c r="E2471" s="145"/>
      <c r="F2471" s="145"/>
      <c r="G2471" s="145"/>
      <c r="H2471" s="145"/>
      <c r="I2471" s="145"/>
      <c r="J2471" s="145"/>
      <c r="K2471" s="145"/>
      <c r="L2471" s="145"/>
      <c r="M2471" s="145"/>
      <c r="N2471" s="145"/>
      <c r="O2471" s="145"/>
      <c r="P2471" s="145"/>
      <c r="Q2471" s="145"/>
      <c r="R2471" s="145"/>
      <c r="S2471" s="145"/>
      <c r="T2471" s="145"/>
      <c r="U2471" s="145"/>
      <c r="V2471" s="145"/>
      <c r="W2471" s="145"/>
      <c r="X2471" s="145"/>
      <c r="Y2471" s="145"/>
      <c r="Z2471" s="145"/>
      <c r="AA2471" s="145"/>
      <c r="AB2471" s="145"/>
      <c r="AC2471" s="169"/>
      <c r="AD2471" s="169"/>
      <c r="AE2471" s="169"/>
      <c r="AF2471" s="169"/>
      <c r="AG2471" s="169"/>
      <c r="AH2471" s="170"/>
      <c r="AI2471" s="145"/>
      <c r="AJ2471" s="145"/>
      <c r="AK2471" s="145"/>
      <c r="AL2471" s="145"/>
      <c r="AY2471" s="171"/>
      <c r="AZ2471" s="167"/>
      <c r="BA2471" s="172"/>
      <c r="BG2471" s="171"/>
      <c r="BH2471" s="167"/>
      <c r="BI2471" s="172"/>
      <c r="CG2471" s="430"/>
      <c r="CH2471" s="430"/>
      <c r="CL2471" s="147"/>
    </row>
    <row r="2472" spans="1:90" s="5" customFormat="1" x14ac:dyDescent="0.25">
      <c r="A2472" s="145"/>
      <c r="B2472" s="145"/>
      <c r="C2472" s="145"/>
      <c r="D2472" s="145"/>
      <c r="E2472" s="145"/>
      <c r="F2472" s="145"/>
      <c r="G2472" s="145"/>
      <c r="H2472" s="145"/>
      <c r="I2472" s="145"/>
      <c r="J2472" s="145"/>
      <c r="K2472" s="145"/>
      <c r="L2472" s="145"/>
      <c r="M2472" s="145"/>
      <c r="N2472" s="145"/>
      <c r="O2472" s="145"/>
      <c r="P2472" s="145"/>
      <c r="Q2472" s="145"/>
      <c r="R2472" s="145"/>
      <c r="S2472" s="145"/>
      <c r="T2472" s="145"/>
      <c r="U2472" s="145"/>
      <c r="V2472" s="145"/>
      <c r="W2472" s="145"/>
      <c r="X2472" s="145"/>
      <c r="Y2472" s="145"/>
      <c r="Z2472" s="145"/>
      <c r="AA2472" s="145"/>
      <c r="AB2472" s="145"/>
      <c r="AC2472" s="169"/>
      <c r="AD2472" s="169"/>
      <c r="AE2472" s="169"/>
      <c r="AF2472" s="169"/>
      <c r="AG2472" s="169"/>
      <c r="AH2472" s="170"/>
      <c r="AI2472" s="145"/>
      <c r="AJ2472" s="145"/>
      <c r="AK2472" s="145"/>
      <c r="AL2472" s="145"/>
      <c r="AY2472" s="171"/>
      <c r="AZ2472" s="167"/>
      <c r="BA2472" s="172"/>
      <c r="BG2472" s="171"/>
      <c r="BH2472" s="167"/>
      <c r="BI2472" s="172"/>
      <c r="CG2472" s="430"/>
      <c r="CH2472" s="430"/>
      <c r="CL2472" s="147"/>
    </row>
    <row r="2473" spans="1:90" s="5" customFormat="1" x14ac:dyDescent="0.25">
      <c r="A2473" s="145"/>
      <c r="B2473" s="145"/>
      <c r="C2473" s="145"/>
      <c r="D2473" s="145"/>
      <c r="E2473" s="145"/>
      <c r="F2473" s="145"/>
      <c r="G2473" s="145"/>
      <c r="H2473" s="145"/>
      <c r="I2473" s="145"/>
      <c r="J2473" s="145"/>
      <c r="K2473" s="145"/>
      <c r="L2473" s="145"/>
      <c r="M2473" s="145"/>
      <c r="N2473" s="145"/>
      <c r="O2473" s="145"/>
      <c r="P2473" s="145"/>
      <c r="Q2473" s="145"/>
      <c r="R2473" s="145"/>
      <c r="S2473" s="145"/>
      <c r="T2473" s="145"/>
      <c r="U2473" s="145"/>
      <c r="V2473" s="145"/>
      <c r="W2473" s="145"/>
      <c r="X2473" s="145"/>
      <c r="Y2473" s="145"/>
      <c r="Z2473" s="145"/>
      <c r="AA2473" s="145"/>
      <c r="AB2473" s="145"/>
      <c r="AC2473" s="169"/>
      <c r="AD2473" s="169"/>
      <c r="AE2473" s="169"/>
      <c r="AF2473" s="169"/>
      <c r="AG2473" s="169"/>
      <c r="AH2473" s="170"/>
      <c r="AI2473" s="145"/>
      <c r="AJ2473" s="145"/>
      <c r="AK2473" s="145"/>
      <c r="AL2473" s="145"/>
      <c r="AY2473" s="171"/>
      <c r="AZ2473" s="167"/>
      <c r="BA2473" s="172"/>
      <c r="BG2473" s="171"/>
      <c r="BH2473" s="167"/>
      <c r="BI2473" s="172"/>
      <c r="CG2473" s="430"/>
      <c r="CH2473" s="430"/>
      <c r="CL2473" s="147"/>
    </row>
    <row r="2474" spans="1:90" s="5" customFormat="1" x14ac:dyDescent="0.25">
      <c r="A2474" s="145"/>
      <c r="B2474" s="145"/>
      <c r="C2474" s="145"/>
      <c r="D2474" s="145"/>
      <c r="E2474" s="145"/>
      <c r="F2474" s="145"/>
      <c r="G2474" s="145"/>
      <c r="H2474" s="145"/>
      <c r="I2474" s="145"/>
      <c r="J2474" s="145"/>
      <c r="K2474" s="145"/>
      <c r="L2474" s="145"/>
      <c r="M2474" s="145"/>
      <c r="N2474" s="145"/>
      <c r="O2474" s="145"/>
      <c r="P2474" s="145"/>
      <c r="Q2474" s="145"/>
      <c r="R2474" s="145"/>
      <c r="S2474" s="145"/>
      <c r="T2474" s="145"/>
      <c r="U2474" s="145"/>
      <c r="V2474" s="145"/>
      <c r="W2474" s="145"/>
      <c r="X2474" s="145"/>
      <c r="Y2474" s="145"/>
      <c r="Z2474" s="145"/>
      <c r="AA2474" s="145"/>
      <c r="AB2474" s="145"/>
      <c r="AC2474" s="169"/>
      <c r="AD2474" s="169"/>
      <c r="AE2474" s="169"/>
      <c r="AF2474" s="169"/>
      <c r="AG2474" s="169"/>
      <c r="AH2474" s="170"/>
      <c r="AI2474" s="145"/>
      <c r="AJ2474" s="145"/>
      <c r="AK2474" s="145"/>
      <c r="AL2474" s="145"/>
      <c r="AY2474" s="171"/>
      <c r="AZ2474" s="167"/>
      <c r="BA2474" s="172"/>
      <c r="BG2474" s="171"/>
      <c r="BH2474" s="167"/>
      <c r="BI2474" s="172"/>
      <c r="CG2474" s="430"/>
      <c r="CH2474" s="430"/>
      <c r="CL2474" s="147"/>
    </row>
    <row r="2475" spans="1:90" s="5" customFormat="1" x14ac:dyDescent="0.25">
      <c r="A2475" s="145"/>
      <c r="B2475" s="145"/>
      <c r="C2475" s="145"/>
      <c r="D2475" s="145"/>
      <c r="E2475" s="145"/>
      <c r="F2475" s="145"/>
      <c r="G2475" s="145"/>
      <c r="H2475" s="145"/>
      <c r="I2475" s="145"/>
      <c r="J2475" s="145"/>
      <c r="K2475" s="145"/>
      <c r="L2475" s="145"/>
      <c r="M2475" s="145"/>
      <c r="N2475" s="145"/>
      <c r="O2475" s="145"/>
      <c r="P2475" s="145"/>
      <c r="Q2475" s="145"/>
      <c r="R2475" s="145"/>
      <c r="S2475" s="145"/>
      <c r="T2475" s="145"/>
      <c r="U2475" s="145"/>
      <c r="V2475" s="145"/>
      <c r="W2475" s="145"/>
      <c r="X2475" s="145"/>
      <c r="Y2475" s="145"/>
      <c r="Z2475" s="145"/>
      <c r="AA2475" s="145"/>
      <c r="AB2475" s="145"/>
      <c r="AC2475" s="169"/>
      <c r="AD2475" s="169"/>
      <c r="AE2475" s="169"/>
      <c r="AF2475" s="169"/>
      <c r="AG2475" s="169"/>
      <c r="AH2475" s="170"/>
      <c r="AI2475" s="145"/>
      <c r="AJ2475" s="145"/>
      <c r="AK2475" s="145"/>
      <c r="AL2475" s="145"/>
      <c r="AY2475" s="171"/>
      <c r="AZ2475" s="167"/>
      <c r="BA2475" s="172"/>
      <c r="BG2475" s="171"/>
      <c r="BH2475" s="167"/>
      <c r="BI2475" s="172"/>
      <c r="CG2475" s="430"/>
      <c r="CH2475" s="430"/>
      <c r="CL2475" s="147"/>
    </row>
    <row r="2476" spans="1:90" s="5" customFormat="1" x14ac:dyDescent="0.25">
      <c r="A2476" s="145"/>
      <c r="B2476" s="145"/>
      <c r="C2476" s="145"/>
      <c r="D2476" s="145"/>
      <c r="E2476" s="145"/>
      <c r="F2476" s="145"/>
      <c r="G2476" s="145"/>
      <c r="H2476" s="145"/>
      <c r="I2476" s="145"/>
      <c r="J2476" s="145"/>
      <c r="K2476" s="145"/>
      <c r="L2476" s="145"/>
      <c r="M2476" s="145"/>
      <c r="N2476" s="145"/>
      <c r="O2476" s="145"/>
      <c r="P2476" s="145"/>
      <c r="Q2476" s="145"/>
      <c r="R2476" s="145"/>
      <c r="S2476" s="145"/>
      <c r="T2476" s="145"/>
      <c r="U2476" s="145"/>
      <c r="V2476" s="145"/>
      <c r="W2476" s="145"/>
      <c r="X2476" s="145"/>
      <c r="Y2476" s="145"/>
      <c r="Z2476" s="145"/>
      <c r="AA2476" s="145"/>
      <c r="AB2476" s="145"/>
      <c r="AC2476" s="169"/>
      <c r="AD2476" s="169"/>
      <c r="AE2476" s="169"/>
      <c r="AF2476" s="169"/>
      <c r="AG2476" s="169"/>
      <c r="AH2476" s="170"/>
      <c r="AI2476" s="145"/>
      <c r="AJ2476" s="145"/>
      <c r="AK2476" s="145"/>
      <c r="AL2476" s="145"/>
      <c r="AY2476" s="171"/>
      <c r="AZ2476" s="167"/>
      <c r="BA2476" s="172"/>
      <c r="BG2476" s="171"/>
      <c r="BH2476" s="167"/>
      <c r="BI2476" s="172"/>
      <c r="CG2476" s="430"/>
      <c r="CH2476" s="430"/>
      <c r="CL2476" s="147"/>
    </row>
    <row r="2477" spans="1:90" s="5" customFormat="1" x14ac:dyDescent="0.25">
      <c r="A2477" s="145"/>
      <c r="B2477" s="145"/>
      <c r="C2477" s="145"/>
      <c r="D2477" s="145"/>
      <c r="E2477" s="145"/>
      <c r="F2477" s="145"/>
      <c r="G2477" s="145"/>
      <c r="H2477" s="145"/>
      <c r="I2477" s="145"/>
      <c r="J2477" s="145"/>
      <c r="K2477" s="145"/>
      <c r="L2477" s="145"/>
      <c r="M2477" s="145"/>
      <c r="N2477" s="145"/>
      <c r="O2477" s="145"/>
      <c r="P2477" s="145"/>
      <c r="Q2477" s="145"/>
      <c r="R2477" s="145"/>
      <c r="S2477" s="145"/>
      <c r="T2477" s="145"/>
      <c r="U2477" s="145"/>
      <c r="V2477" s="145"/>
      <c r="W2477" s="145"/>
      <c r="X2477" s="145"/>
      <c r="Y2477" s="145"/>
      <c r="Z2477" s="145"/>
      <c r="AA2477" s="145"/>
      <c r="AB2477" s="145"/>
      <c r="AC2477" s="169"/>
      <c r="AD2477" s="169"/>
      <c r="AE2477" s="169"/>
      <c r="AF2477" s="169"/>
      <c r="AG2477" s="169"/>
      <c r="AH2477" s="170"/>
      <c r="AI2477" s="145"/>
      <c r="AJ2477" s="145"/>
      <c r="AK2477" s="145"/>
      <c r="AL2477" s="145"/>
      <c r="AY2477" s="171"/>
      <c r="AZ2477" s="167"/>
      <c r="BA2477" s="172"/>
      <c r="BG2477" s="171"/>
      <c r="BH2477" s="167"/>
      <c r="BI2477" s="172"/>
      <c r="CG2477" s="430"/>
      <c r="CH2477" s="430"/>
      <c r="CL2477" s="147"/>
    </row>
    <row r="2478" spans="1:90" s="5" customFormat="1" x14ac:dyDescent="0.25">
      <c r="A2478" s="145"/>
      <c r="B2478" s="145"/>
      <c r="C2478" s="145"/>
      <c r="D2478" s="145"/>
      <c r="E2478" s="145"/>
      <c r="F2478" s="145"/>
      <c r="G2478" s="145"/>
      <c r="H2478" s="145"/>
      <c r="I2478" s="145"/>
      <c r="J2478" s="145"/>
      <c r="K2478" s="145"/>
      <c r="L2478" s="145"/>
      <c r="M2478" s="145"/>
      <c r="N2478" s="145"/>
      <c r="O2478" s="145"/>
      <c r="P2478" s="145"/>
      <c r="Q2478" s="145"/>
      <c r="R2478" s="145"/>
      <c r="S2478" s="145"/>
      <c r="T2478" s="145"/>
      <c r="U2478" s="145"/>
      <c r="V2478" s="145"/>
      <c r="W2478" s="145"/>
      <c r="X2478" s="145"/>
      <c r="Y2478" s="145"/>
      <c r="Z2478" s="145"/>
      <c r="AA2478" s="145"/>
      <c r="AB2478" s="145"/>
      <c r="AC2478" s="169"/>
      <c r="AD2478" s="169"/>
      <c r="AE2478" s="169"/>
      <c r="AF2478" s="169"/>
      <c r="AG2478" s="169"/>
      <c r="AH2478" s="170"/>
      <c r="AI2478" s="145"/>
      <c r="AJ2478" s="145"/>
      <c r="AK2478" s="145"/>
      <c r="AL2478" s="145"/>
      <c r="AY2478" s="171"/>
      <c r="AZ2478" s="167"/>
      <c r="BA2478" s="172"/>
      <c r="BG2478" s="171"/>
      <c r="BH2478" s="167"/>
      <c r="BI2478" s="172"/>
      <c r="CG2478" s="430"/>
      <c r="CH2478" s="430"/>
      <c r="CL2478" s="147"/>
    </row>
    <row r="2479" spans="1:90" s="5" customFormat="1" x14ac:dyDescent="0.25">
      <c r="A2479" s="145"/>
      <c r="B2479" s="145"/>
      <c r="C2479" s="145"/>
      <c r="D2479" s="145"/>
      <c r="E2479" s="145"/>
      <c r="F2479" s="145"/>
      <c r="G2479" s="145"/>
      <c r="H2479" s="145"/>
      <c r="I2479" s="145"/>
      <c r="J2479" s="145"/>
      <c r="K2479" s="145"/>
      <c r="L2479" s="145"/>
      <c r="M2479" s="145"/>
      <c r="N2479" s="145"/>
      <c r="O2479" s="145"/>
      <c r="P2479" s="145"/>
      <c r="Q2479" s="145"/>
      <c r="R2479" s="145"/>
      <c r="S2479" s="145"/>
      <c r="T2479" s="145"/>
      <c r="U2479" s="145"/>
      <c r="V2479" s="145"/>
      <c r="W2479" s="145"/>
      <c r="X2479" s="145"/>
      <c r="Y2479" s="145"/>
      <c r="Z2479" s="145"/>
      <c r="AA2479" s="145"/>
      <c r="AB2479" s="145"/>
      <c r="AC2479" s="169"/>
      <c r="AD2479" s="169"/>
      <c r="AE2479" s="169"/>
      <c r="AF2479" s="169"/>
      <c r="AG2479" s="169"/>
      <c r="AH2479" s="170"/>
      <c r="AI2479" s="145"/>
      <c r="AJ2479" s="145"/>
      <c r="AK2479" s="145"/>
      <c r="AL2479" s="145"/>
      <c r="AY2479" s="171"/>
      <c r="AZ2479" s="167"/>
      <c r="BA2479" s="172"/>
      <c r="BG2479" s="171"/>
      <c r="BH2479" s="167"/>
      <c r="BI2479" s="172"/>
      <c r="CG2479" s="430"/>
      <c r="CH2479" s="430"/>
      <c r="CL2479" s="147"/>
    </row>
    <row r="2480" spans="1:90" s="5" customFormat="1" x14ac:dyDescent="0.25">
      <c r="A2480" s="145"/>
      <c r="B2480" s="145"/>
      <c r="C2480" s="145"/>
      <c r="D2480" s="145"/>
      <c r="E2480" s="145"/>
      <c r="F2480" s="145"/>
      <c r="G2480" s="145"/>
      <c r="H2480" s="145"/>
      <c r="I2480" s="145"/>
      <c r="J2480" s="145"/>
      <c r="K2480" s="145"/>
      <c r="L2480" s="145"/>
      <c r="M2480" s="145"/>
      <c r="N2480" s="145"/>
      <c r="O2480" s="145"/>
      <c r="P2480" s="145"/>
      <c r="Q2480" s="145"/>
      <c r="R2480" s="145"/>
      <c r="S2480" s="145"/>
      <c r="T2480" s="145"/>
      <c r="U2480" s="145"/>
      <c r="V2480" s="145"/>
      <c r="W2480" s="145"/>
      <c r="X2480" s="145"/>
      <c r="Y2480" s="145"/>
      <c r="Z2480" s="145"/>
      <c r="AA2480" s="145"/>
      <c r="AB2480" s="145"/>
      <c r="AC2480" s="169"/>
      <c r="AD2480" s="169"/>
      <c r="AE2480" s="169"/>
      <c r="AF2480" s="169"/>
      <c r="AG2480" s="169"/>
      <c r="AH2480" s="170"/>
      <c r="AI2480" s="145"/>
      <c r="AJ2480" s="145"/>
      <c r="AK2480" s="145"/>
      <c r="AL2480" s="145"/>
      <c r="AY2480" s="171"/>
      <c r="AZ2480" s="167"/>
      <c r="BA2480" s="172"/>
      <c r="BG2480" s="171"/>
      <c r="BH2480" s="167"/>
      <c r="BI2480" s="172"/>
      <c r="CG2480" s="430"/>
      <c r="CH2480" s="430"/>
      <c r="CL2480" s="147"/>
    </row>
    <row r="2481" spans="1:90" s="5" customFormat="1" x14ac:dyDescent="0.25">
      <c r="A2481" s="145"/>
      <c r="B2481" s="145"/>
      <c r="C2481" s="145"/>
      <c r="D2481" s="145"/>
      <c r="E2481" s="145"/>
      <c r="F2481" s="145"/>
      <c r="G2481" s="145"/>
      <c r="H2481" s="145"/>
      <c r="I2481" s="145"/>
      <c r="J2481" s="145"/>
      <c r="K2481" s="145"/>
      <c r="L2481" s="145"/>
      <c r="M2481" s="145"/>
      <c r="N2481" s="145"/>
      <c r="O2481" s="145"/>
      <c r="P2481" s="145"/>
      <c r="Q2481" s="145"/>
      <c r="R2481" s="145"/>
      <c r="S2481" s="145"/>
      <c r="T2481" s="145"/>
      <c r="U2481" s="145"/>
      <c r="V2481" s="145"/>
      <c r="W2481" s="145"/>
      <c r="X2481" s="145"/>
      <c r="Y2481" s="145"/>
      <c r="Z2481" s="145"/>
      <c r="AA2481" s="145"/>
      <c r="AB2481" s="145"/>
      <c r="AC2481" s="169"/>
      <c r="AD2481" s="169"/>
      <c r="AE2481" s="169"/>
      <c r="AF2481" s="169"/>
      <c r="AG2481" s="169"/>
      <c r="AH2481" s="170"/>
      <c r="AI2481" s="145"/>
      <c r="AJ2481" s="145"/>
      <c r="AK2481" s="145"/>
      <c r="AL2481" s="145"/>
      <c r="AY2481" s="171"/>
      <c r="AZ2481" s="167"/>
      <c r="BA2481" s="172"/>
      <c r="BG2481" s="171"/>
      <c r="BH2481" s="167"/>
      <c r="BI2481" s="172"/>
      <c r="CG2481" s="430"/>
      <c r="CH2481" s="430"/>
      <c r="CL2481" s="147"/>
    </row>
    <row r="2482" spans="1:90" s="5" customFormat="1" x14ac:dyDescent="0.25">
      <c r="A2482" s="145"/>
      <c r="B2482" s="145"/>
      <c r="C2482" s="145"/>
      <c r="D2482" s="145"/>
      <c r="E2482" s="145"/>
      <c r="F2482" s="145"/>
      <c r="G2482" s="145"/>
      <c r="H2482" s="145"/>
      <c r="I2482" s="145"/>
      <c r="J2482" s="145"/>
      <c r="K2482" s="145"/>
      <c r="L2482" s="145"/>
      <c r="M2482" s="145"/>
      <c r="N2482" s="145"/>
      <c r="O2482" s="145"/>
      <c r="P2482" s="145"/>
      <c r="Q2482" s="145"/>
      <c r="R2482" s="145"/>
      <c r="S2482" s="145"/>
      <c r="T2482" s="145"/>
      <c r="U2482" s="145"/>
      <c r="V2482" s="145"/>
      <c r="W2482" s="145"/>
      <c r="X2482" s="145"/>
      <c r="Y2482" s="145"/>
      <c r="Z2482" s="145"/>
      <c r="AA2482" s="145"/>
      <c r="AB2482" s="145"/>
      <c r="AC2482" s="169"/>
      <c r="AD2482" s="169"/>
      <c r="AE2482" s="169"/>
      <c r="AF2482" s="169"/>
      <c r="AG2482" s="169"/>
      <c r="AH2482" s="170"/>
      <c r="AI2482" s="145"/>
      <c r="AJ2482" s="145"/>
      <c r="AK2482" s="145"/>
      <c r="AL2482" s="145"/>
      <c r="AY2482" s="171"/>
      <c r="AZ2482" s="167"/>
      <c r="BA2482" s="172"/>
      <c r="BG2482" s="171"/>
      <c r="BH2482" s="167"/>
      <c r="BI2482" s="172"/>
      <c r="CG2482" s="430"/>
      <c r="CH2482" s="430"/>
      <c r="CL2482" s="147"/>
    </row>
    <row r="2483" spans="1:90" s="5" customFormat="1" x14ac:dyDescent="0.25">
      <c r="A2483" s="145"/>
      <c r="B2483" s="145"/>
      <c r="C2483" s="145"/>
      <c r="D2483" s="145"/>
      <c r="E2483" s="145"/>
      <c r="F2483" s="145"/>
      <c r="G2483" s="145"/>
      <c r="H2483" s="145"/>
      <c r="I2483" s="145"/>
      <c r="J2483" s="145"/>
      <c r="K2483" s="145"/>
      <c r="L2483" s="145"/>
      <c r="M2483" s="145"/>
      <c r="N2483" s="145"/>
      <c r="O2483" s="145"/>
      <c r="P2483" s="145"/>
      <c r="Q2483" s="145"/>
      <c r="R2483" s="145"/>
      <c r="S2483" s="145"/>
      <c r="T2483" s="145"/>
      <c r="U2483" s="145"/>
      <c r="V2483" s="145"/>
      <c r="W2483" s="145"/>
      <c r="X2483" s="145"/>
      <c r="Y2483" s="145"/>
      <c r="Z2483" s="145"/>
      <c r="AA2483" s="145"/>
      <c r="AB2483" s="145"/>
      <c r="AC2483" s="169"/>
      <c r="AD2483" s="169"/>
      <c r="AE2483" s="169"/>
      <c r="AF2483" s="169"/>
      <c r="AG2483" s="169"/>
      <c r="AH2483" s="170"/>
      <c r="AI2483" s="145"/>
      <c r="AJ2483" s="145"/>
      <c r="AK2483" s="145"/>
      <c r="AL2483" s="145"/>
      <c r="AY2483" s="171"/>
      <c r="AZ2483" s="167"/>
      <c r="BA2483" s="172"/>
      <c r="BG2483" s="171"/>
      <c r="BH2483" s="167"/>
      <c r="BI2483" s="172"/>
      <c r="CG2483" s="430"/>
      <c r="CH2483" s="430"/>
      <c r="CL2483" s="147"/>
    </row>
    <row r="2484" spans="1:90" s="5" customFormat="1" x14ac:dyDescent="0.25">
      <c r="A2484" s="145"/>
      <c r="B2484" s="145"/>
      <c r="C2484" s="145"/>
      <c r="D2484" s="145"/>
      <c r="E2484" s="145"/>
      <c r="F2484" s="145"/>
      <c r="G2484" s="145"/>
      <c r="H2484" s="145"/>
      <c r="I2484" s="145"/>
      <c r="J2484" s="145"/>
      <c r="K2484" s="145"/>
      <c r="L2484" s="145"/>
      <c r="M2484" s="145"/>
      <c r="N2484" s="145"/>
      <c r="O2484" s="145"/>
      <c r="P2484" s="145"/>
      <c r="Q2484" s="145"/>
      <c r="R2484" s="145"/>
      <c r="S2484" s="145"/>
      <c r="T2484" s="145"/>
      <c r="U2484" s="145"/>
      <c r="V2484" s="145"/>
      <c r="W2484" s="145"/>
      <c r="X2484" s="145"/>
      <c r="Y2484" s="145"/>
      <c r="Z2484" s="145"/>
      <c r="AA2484" s="145"/>
      <c r="AB2484" s="145"/>
      <c r="AC2484" s="169"/>
      <c r="AD2484" s="169"/>
      <c r="AE2484" s="169"/>
      <c r="AF2484" s="169"/>
      <c r="AG2484" s="169"/>
      <c r="AH2484" s="170"/>
      <c r="AI2484" s="145"/>
      <c r="AJ2484" s="145"/>
      <c r="AK2484" s="145"/>
      <c r="AL2484" s="145"/>
      <c r="AY2484" s="171"/>
      <c r="AZ2484" s="167"/>
      <c r="BA2484" s="172"/>
      <c r="BG2484" s="171"/>
      <c r="BH2484" s="167"/>
      <c r="BI2484" s="172"/>
      <c r="CG2484" s="430"/>
      <c r="CH2484" s="430"/>
      <c r="CL2484" s="147"/>
    </row>
    <row r="2485" spans="1:90" s="5" customFormat="1" x14ac:dyDescent="0.25">
      <c r="A2485" s="145"/>
      <c r="B2485" s="145"/>
      <c r="C2485" s="145"/>
      <c r="D2485" s="145"/>
      <c r="E2485" s="145"/>
      <c r="F2485" s="145"/>
      <c r="G2485" s="145"/>
      <c r="H2485" s="145"/>
      <c r="I2485" s="145"/>
      <c r="J2485" s="145"/>
      <c r="K2485" s="145"/>
      <c r="L2485" s="145"/>
      <c r="M2485" s="145"/>
      <c r="N2485" s="145"/>
      <c r="O2485" s="145"/>
      <c r="P2485" s="145"/>
      <c r="Q2485" s="145"/>
      <c r="R2485" s="145"/>
      <c r="S2485" s="145"/>
      <c r="T2485" s="145"/>
      <c r="U2485" s="145"/>
      <c r="V2485" s="145"/>
      <c r="W2485" s="145"/>
      <c r="X2485" s="145"/>
      <c r="Y2485" s="145"/>
      <c r="Z2485" s="145"/>
      <c r="AA2485" s="145"/>
      <c r="AB2485" s="145"/>
      <c r="AC2485" s="169"/>
      <c r="AD2485" s="169"/>
      <c r="AE2485" s="169"/>
      <c r="AF2485" s="169"/>
      <c r="AG2485" s="169"/>
      <c r="AH2485" s="170"/>
      <c r="AI2485" s="145"/>
      <c r="AJ2485" s="145"/>
      <c r="AK2485" s="145"/>
      <c r="AL2485" s="145"/>
      <c r="AY2485" s="171"/>
      <c r="AZ2485" s="167"/>
      <c r="BA2485" s="172"/>
      <c r="BG2485" s="171"/>
      <c r="BH2485" s="167"/>
      <c r="BI2485" s="172"/>
      <c r="CG2485" s="430"/>
      <c r="CH2485" s="430"/>
      <c r="CL2485" s="147"/>
    </row>
    <row r="2486" spans="1:90" s="5" customFormat="1" x14ac:dyDescent="0.25">
      <c r="A2486" s="145"/>
      <c r="B2486" s="145"/>
      <c r="C2486" s="145"/>
      <c r="D2486" s="145"/>
      <c r="E2486" s="145"/>
      <c r="F2486" s="145"/>
      <c r="G2486" s="145"/>
      <c r="H2486" s="145"/>
      <c r="I2486" s="145"/>
      <c r="J2486" s="145"/>
      <c r="K2486" s="145"/>
      <c r="L2486" s="145"/>
      <c r="M2486" s="145"/>
      <c r="N2486" s="145"/>
      <c r="O2486" s="145"/>
      <c r="P2486" s="145"/>
      <c r="Q2486" s="145"/>
      <c r="R2486" s="145"/>
      <c r="S2486" s="145"/>
      <c r="T2486" s="145"/>
      <c r="U2486" s="145"/>
      <c r="V2486" s="145"/>
      <c r="W2486" s="145"/>
      <c r="X2486" s="145"/>
      <c r="Y2486" s="145"/>
      <c r="Z2486" s="145"/>
      <c r="AA2486" s="145"/>
      <c r="AB2486" s="145"/>
      <c r="AC2486" s="169"/>
      <c r="AD2486" s="169"/>
      <c r="AE2486" s="169"/>
      <c r="AF2486" s="169"/>
      <c r="AG2486" s="169"/>
      <c r="AH2486" s="170"/>
      <c r="AI2486" s="145"/>
      <c r="AJ2486" s="145"/>
      <c r="AK2486" s="145"/>
      <c r="AL2486" s="145"/>
      <c r="AY2486" s="171"/>
      <c r="AZ2486" s="167"/>
      <c r="BA2486" s="172"/>
      <c r="BG2486" s="171"/>
      <c r="BH2486" s="167"/>
      <c r="BI2486" s="172"/>
      <c r="CG2486" s="430"/>
      <c r="CH2486" s="430"/>
      <c r="CL2486" s="147"/>
    </row>
    <row r="2487" spans="1:90" s="5" customFormat="1" x14ac:dyDescent="0.25">
      <c r="A2487" s="145"/>
      <c r="B2487" s="145"/>
      <c r="C2487" s="145"/>
      <c r="D2487" s="145"/>
      <c r="E2487" s="145"/>
      <c r="F2487" s="145"/>
      <c r="G2487" s="145"/>
      <c r="H2487" s="145"/>
      <c r="I2487" s="145"/>
      <c r="J2487" s="145"/>
      <c r="K2487" s="145"/>
      <c r="L2487" s="145"/>
      <c r="M2487" s="145"/>
      <c r="N2487" s="145"/>
      <c r="O2487" s="145"/>
      <c r="P2487" s="145"/>
      <c r="Q2487" s="145"/>
      <c r="R2487" s="145"/>
      <c r="S2487" s="145"/>
      <c r="T2487" s="145"/>
      <c r="U2487" s="145"/>
      <c r="V2487" s="145"/>
      <c r="W2487" s="145"/>
      <c r="X2487" s="145"/>
      <c r="Y2487" s="145"/>
      <c r="Z2487" s="145"/>
      <c r="AA2487" s="145"/>
      <c r="AB2487" s="145"/>
      <c r="AC2487" s="169"/>
      <c r="AD2487" s="169"/>
      <c r="AE2487" s="169"/>
      <c r="AF2487" s="169"/>
      <c r="AG2487" s="169"/>
      <c r="AH2487" s="170"/>
      <c r="AI2487" s="145"/>
      <c r="AJ2487" s="145"/>
      <c r="AK2487" s="145"/>
      <c r="AL2487" s="145"/>
      <c r="AY2487" s="171"/>
      <c r="AZ2487" s="167"/>
      <c r="BA2487" s="172"/>
      <c r="BG2487" s="171"/>
      <c r="BH2487" s="167"/>
      <c r="BI2487" s="172"/>
      <c r="CG2487" s="430"/>
      <c r="CH2487" s="430"/>
      <c r="CL2487" s="147"/>
    </row>
    <row r="2488" spans="1:90" s="5" customFormat="1" x14ac:dyDescent="0.25">
      <c r="A2488" s="145"/>
      <c r="B2488" s="145"/>
      <c r="C2488" s="145"/>
      <c r="D2488" s="145"/>
      <c r="E2488" s="145"/>
      <c r="F2488" s="145"/>
      <c r="G2488" s="145"/>
      <c r="H2488" s="145"/>
      <c r="I2488" s="145"/>
      <c r="J2488" s="145"/>
      <c r="K2488" s="145"/>
      <c r="L2488" s="145"/>
      <c r="M2488" s="145"/>
      <c r="N2488" s="145"/>
      <c r="O2488" s="145"/>
      <c r="P2488" s="145"/>
      <c r="Q2488" s="145"/>
      <c r="R2488" s="145"/>
      <c r="S2488" s="145"/>
      <c r="T2488" s="145"/>
      <c r="U2488" s="145"/>
      <c r="V2488" s="145"/>
      <c r="W2488" s="145"/>
      <c r="X2488" s="145"/>
      <c r="Y2488" s="145"/>
      <c r="Z2488" s="145"/>
      <c r="AA2488" s="145"/>
      <c r="AB2488" s="145"/>
      <c r="AC2488" s="169"/>
      <c r="AD2488" s="169"/>
      <c r="AE2488" s="169"/>
      <c r="AF2488" s="169"/>
      <c r="AG2488" s="169"/>
      <c r="AH2488" s="170"/>
      <c r="AI2488" s="145"/>
      <c r="AJ2488" s="145"/>
      <c r="AK2488" s="145"/>
      <c r="AL2488" s="145"/>
      <c r="AY2488" s="171"/>
      <c r="AZ2488" s="167"/>
      <c r="BA2488" s="172"/>
      <c r="BG2488" s="171"/>
      <c r="BH2488" s="167"/>
      <c r="BI2488" s="172"/>
      <c r="CG2488" s="430"/>
      <c r="CH2488" s="430"/>
      <c r="CL2488" s="147"/>
    </row>
    <row r="2489" spans="1:90" s="5" customFormat="1" x14ac:dyDescent="0.25">
      <c r="A2489" s="145"/>
      <c r="B2489" s="145"/>
      <c r="C2489" s="145"/>
      <c r="D2489" s="145"/>
      <c r="E2489" s="145"/>
      <c r="F2489" s="145"/>
      <c r="G2489" s="145"/>
      <c r="H2489" s="145"/>
      <c r="I2489" s="145"/>
      <c r="J2489" s="145"/>
      <c r="K2489" s="145"/>
      <c r="L2489" s="145"/>
      <c r="M2489" s="145"/>
      <c r="N2489" s="145"/>
      <c r="O2489" s="145"/>
      <c r="P2489" s="145"/>
      <c r="Q2489" s="145"/>
      <c r="R2489" s="145"/>
      <c r="S2489" s="145"/>
      <c r="T2489" s="145"/>
      <c r="U2489" s="145"/>
      <c r="V2489" s="145"/>
      <c r="W2489" s="145"/>
      <c r="X2489" s="145"/>
      <c r="Y2489" s="145"/>
      <c r="Z2489" s="145"/>
      <c r="AA2489" s="145"/>
      <c r="AB2489" s="145"/>
      <c r="AC2489" s="169"/>
      <c r="AD2489" s="169"/>
      <c r="AE2489" s="169"/>
      <c r="AF2489" s="169"/>
      <c r="AG2489" s="169"/>
      <c r="AH2489" s="170"/>
      <c r="AI2489" s="145"/>
      <c r="AJ2489" s="145"/>
      <c r="AK2489" s="145"/>
      <c r="AL2489" s="145"/>
      <c r="AY2489" s="171"/>
      <c r="AZ2489" s="167"/>
      <c r="BA2489" s="172"/>
      <c r="BG2489" s="171"/>
      <c r="BH2489" s="167"/>
      <c r="BI2489" s="172"/>
      <c r="CG2489" s="430"/>
      <c r="CH2489" s="430"/>
      <c r="CL2489" s="147"/>
    </row>
    <row r="2490" spans="1:90" s="5" customFormat="1" x14ac:dyDescent="0.25">
      <c r="A2490" s="145"/>
      <c r="B2490" s="145"/>
      <c r="C2490" s="145"/>
      <c r="D2490" s="145"/>
      <c r="E2490" s="145"/>
      <c r="F2490" s="145"/>
      <c r="G2490" s="145"/>
      <c r="H2490" s="145"/>
      <c r="I2490" s="145"/>
      <c r="J2490" s="145"/>
      <c r="K2490" s="145"/>
      <c r="L2490" s="145"/>
      <c r="M2490" s="145"/>
      <c r="N2490" s="145"/>
      <c r="O2490" s="145"/>
      <c r="P2490" s="145"/>
      <c r="Q2490" s="145"/>
      <c r="R2490" s="145"/>
      <c r="S2490" s="145"/>
      <c r="T2490" s="145"/>
      <c r="U2490" s="145"/>
      <c r="V2490" s="145"/>
      <c r="W2490" s="145"/>
      <c r="X2490" s="145"/>
      <c r="Y2490" s="145"/>
      <c r="Z2490" s="145"/>
      <c r="AA2490" s="145"/>
      <c r="AB2490" s="145"/>
      <c r="AC2490" s="169"/>
      <c r="AD2490" s="169"/>
      <c r="AE2490" s="169"/>
      <c r="AF2490" s="169"/>
      <c r="AG2490" s="169"/>
      <c r="AH2490" s="170"/>
      <c r="AI2490" s="145"/>
      <c r="AJ2490" s="145"/>
      <c r="AK2490" s="145"/>
      <c r="AL2490" s="145"/>
      <c r="AY2490" s="171"/>
      <c r="AZ2490" s="167"/>
      <c r="BA2490" s="172"/>
      <c r="BG2490" s="171"/>
      <c r="BH2490" s="167"/>
      <c r="BI2490" s="172"/>
      <c r="CG2490" s="430"/>
      <c r="CH2490" s="430"/>
      <c r="CL2490" s="147"/>
    </row>
    <row r="2491" spans="1:90" s="5" customFormat="1" x14ac:dyDescent="0.25">
      <c r="A2491" s="145"/>
      <c r="B2491" s="145"/>
      <c r="C2491" s="145"/>
      <c r="D2491" s="145"/>
      <c r="E2491" s="145"/>
      <c r="F2491" s="145"/>
      <c r="G2491" s="145"/>
      <c r="H2491" s="145"/>
      <c r="I2491" s="145"/>
      <c r="J2491" s="145"/>
      <c r="K2491" s="145"/>
      <c r="L2491" s="145"/>
      <c r="M2491" s="145"/>
      <c r="N2491" s="145"/>
      <c r="O2491" s="145"/>
      <c r="P2491" s="145"/>
      <c r="Q2491" s="145"/>
      <c r="R2491" s="145"/>
      <c r="S2491" s="145"/>
      <c r="T2491" s="145"/>
      <c r="U2491" s="145"/>
      <c r="V2491" s="145"/>
      <c r="W2491" s="145"/>
      <c r="X2491" s="145"/>
      <c r="Y2491" s="145"/>
      <c r="Z2491" s="145"/>
      <c r="AA2491" s="145"/>
      <c r="AB2491" s="145"/>
      <c r="AC2491" s="169"/>
      <c r="AD2491" s="169"/>
      <c r="AE2491" s="169"/>
      <c r="AF2491" s="169"/>
      <c r="AG2491" s="169"/>
      <c r="AH2491" s="170"/>
      <c r="AI2491" s="145"/>
      <c r="AJ2491" s="145"/>
      <c r="AK2491" s="145"/>
      <c r="AL2491" s="145"/>
      <c r="AY2491" s="171"/>
      <c r="AZ2491" s="167"/>
      <c r="BA2491" s="172"/>
      <c r="BG2491" s="171"/>
      <c r="BH2491" s="167"/>
      <c r="BI2491" s="172"/>
      <c r="CG2491" s="430"/>
      <c r="CH2491" s="430"/>
      <c r="CL2491" s="147"/>
    </row>
    <row r="2492" spans="1:90" s="5" customFormat="1" x14ac:dyDescent="0.25">
      <c r="A2492" s="145"/>
      <c r="B2492" s="145"/>
      <c r="C2492" s="145"/>
      <c r="D2492" s="145"/>
      <c r="E2492" s="145"/>
      <c r="F2492" s="145"/>
      <c r="G2492" s="145"/>
      <c r="H2492" s="145"/>
      <c r="I2492" s="145"/>
      <c r="J2492" s="145"/>
      <c r="K2492" s="145"/>
      <c r="L2492" s="145"/>
      <c r="M2492" s="145"/>
      <c r="N2492" s="145"/>
      <c r="O2492" s="145"/>
      <c r="P2492" s="145"/>
      <c r="Q2492" s="145"/>
      <c r="R2492" s="145"/>
      <c r="S2492" s="145"/>
      <c r="T2492" s="145"/>
      <c r="U2492" s="145"/>
      <c r="V2492" s="145"/>
      <c r="W2492" s="145"/>
      <c r="X2492" s="145"/>
      <c r="Y2492" s="145"/>
      <c r="Z2492" s="145"/>
      <c r="AA2492" s="145"/>
      <c r="AB2492" s="145"/>
      <c r="AC2492" s="169"/>
      <c r="AD2492" s="169"/>
      <c r="AE2492" s="169"/>
      <c r="AF2492" s="169"/>
      <c r="AG2492" s="169"/>
      <c r="AH2492" s="170"/>
      <c r="AI2492" s="145"/>
      <c r="AJ2492" s="145"/>
      <c r="AK2492" s="145"/>
      <c r="AL2492" s="145"/>
      <c r="AY2492" s="171"/>
      <c r="AZ2492" s="167"/>
      <c r="BA2492" s="172"/>
      <c r="BG2492" s="171"/>
      <c r="BH2492" s="167"/>
      <c r="BI2492" s="172"/>
      <c r="CG2492" s="430"/>
      <c r="CH2492" s="430"/>
      <c r="CL2492" s="147"/>
    </row>
    <row r="2493" spans="1:90" s="5" customFormat="1" x14ac:dyDescent="0.25">
      <c r="A2493" s="145"/>
      <c r="B2493" s="145"/>
      <c r="C2493" s="145"/>
      <c r="D2493" s="145"/>
      <c r="E2493" s="145"/>
      <c r="F2493" s="145"/>
      <c r="G2493" s="145"/>
      <c r="H2493" s="145"/>
      <c r="I2493" s="145"/>
      <c r="J2493" s="145"/>
      <c r="K2493" s="145"/>
      <c r="L2493" s="145"/>
      <c r="M2493" s="145"/>
      <c r="N2493" s="145"/>
      <c r="O2493" s="145"/>
      <c r="P2493" s="145"/>
      <c r="Q2493" s="145"/>
      <c r="R2493" s="145"/>
      <c r="S2493" s="145"/>
      <c r="T2493" s="145"/>
      <c r="U2493" s="145"/>
      <c r="V2493" s="145"/>
      <c r="W2493" s="145"/>
      <c r="X2493" s="145"/>
      <c r="Y2493" s="145"/>
      <c r="Z2493" s="145"/>
      <c r="AA2493" s="145"/>
      <c r="AB2493" s="145"/>
      <c r="AC2493" s="169"/>
      <c r="AD2493" s="169"/>
      <c r="AE2493" s="169"/>
      <c r="AF2493" s="169"/>
      <c r="AG2493" s="169"/>
      <c r="AH2493" s="170"/>
      <c r="AI2493" s="145"/>
      <c r="AJ2493" s="145"/>
      <c r="AK2493" s="145"/>
      <c r="AL2493" s="145"/>
      <c r="AY2493" s="171"/>
      <c r="AZ2493" s="167"/>
      <c r="BA2493" s="172"/>
      <c r="BG2493" s="171"/>
      <c r="BH2493" s="167"/>
      <c r="BI2493" s="172"/>
      <c r="CG2493" s="430"/>
      <c r="CH2493" s="430"/>
      <c r="CL2493" s="147"/>
    </row>
    <row r="2494" spans="1:90" s="5" customFormat="1" x14ac:dyDescent="0.25">
      <c r="A2494" s="145"/>
      <c r="B2494" s="145"/>
      <c r="C2494" s="145"/>
      <c r="D2494" s="145"/>
      <c r="E2494" s="145"/>
      <c r="F2494" s="145"/>
      <c r="G2494" s="145"/>
      <c r="H2494" s="145"/>
      <c r="I2494" s="145"/>
      <c r="J2494" s="145"/>
      <c r="K2494" s="145"/>
      <c r="L2494" s="145"/>
      <c r="M2494" s="145"/>
      <c r="N2494" s="145"/>
      <c r="O2494" s="145"/>
      <c r="P2494" s="145"/>
      <c r="Q2494" s="145"/>
      <c r="R2494" s="145"/>
      <c r="S2494" s="145"/>
      <c r="T2494" s="145"/>
      <c r="U2494" s="145"/>
      <c r="V2494" s="145"/>
      <c r="W2494" s="145"/>
      <c r="X2494" s="145"/>
      <c r="Y2494" s="145"/>
      <c r="Z2494" s="145"/>
      <c r="AA2494" s="145"/>
      <c r="AB2494" s="145"/>
      <c r="AC2494" s="169"/>
      <c r="AD2494" s="169"/>
      <c r="AE2494" s="169"/>
      <c r="AF2494" s="169"/>
      <c r="AG2494" s="169"/>
      <c r="AH2494" s="170"/>
      <c r="AI2494" s="145"/>
      <c r="AJ2494" s="145"/>
      <c r="AK2494" s="145"/>
      <c r="AL2494" s="145"/>
      <c r="AY2494" s="171"/>
      <c r="AZ2494" s="167"/>
      <c r="BA2494" s="172"/>
      <c r="BG2494" s="171"/>
      <c r="BH2494" s="167"/>
      <c r="BI2494" s="172"/>
      <c r="CG2494" s="430"/>
      <c r="CH2494" s="430"/>
      <c r="CL2494" s="147"/>
    </row>
    <row r="2495" spans="1:90" s="5" customFormat="1" x14ac:dyDescent="0.25">
      <c r="A2495" s="145"/>
      <c r="B2495" s="145"/>
      <c r="C2495" s="145"/>
      <c r="D2495" s="145"/>
      <c r="E2495" s="145"/>
      <c r="F2495" s="145"/>
      <c r="G2495" s="145"/>
      <c r="H2495" s="145"/>
      <c r="I2495" s="145"/>
      <c r="J2495" s="145"/>
      <c r="K2495" s="145"/>
      <c r="L2495" s="145"/>
      <c r="M2495" s="145"/>
      <c r="N2495" s="145"/>
      <c r="O2495" s="145"/>
      <c r="P2495" s="145"/>
      <c r="Q2495" s="145"/>
      <c r="R2495" s="145"/>
      <c r="S2495" s="145"/>
      <c r="T2495" s="145"/>
      <c r="U2495" s="145"/>
      <c r="V2495" s="145"/>
      <c r="W2495" s="145"/>
      <c r="X2495" s="145"/>
      <c r="Y2495" s="145"/>
      <c r="Z2495" s="145"/>
      <c r="AA2495" s="145"/>
      <c r="AB2495" s="145"/>
      <c r="AC2495" s="169"/>
      <c r="AD2495" s="169"/>
      <c r="AE2495" s="169"/>
      <c r="AF2495" s="169"/>
      <c r="AG2495" s="169"/>
      <c r="AH2495" s="170"/>
      <c r="AI2495" s="145"/>
      <c r="AJ2495" s="145"/>
      <c r="AK2495" s="145"/>
      <c r="AL2495" s="145"/>
      <c r="AY2495" s="171"/>
      <c r="AZ2495" s="167"/>
      <c r="BA2495" s="172"/>
      <c r="BG2495" s="171"/>
      <c r="BH2495" s="167"/>
      <c r="BI2495" s="172"/>
      <c r="CG2495" s="430"/>
      <c r="CH2495" s="430"/>
      <c r="CL2495" s="147"/>
    </row>
    <row r="2496" spans="1:90" s="5" customFormat="1" x14ac:dyDescent="0.25">
      <c r="A2496" s="145"/>
      <c r="B2496" s="145"/>
      <c r="C2496" s="145"/>
      <c r="D2496" s="145"/>
      <c r="E2496" s="145"/>
      <c r="F2496" s="145"/>
      <c r="G2496" s="145"/>
      <c r="H2496" s="145"/>
      <c r="I2496" s="145"/>
      <c r="J2496" s="145"/>
      <c r="K2496" s="145"/>
      <c r="L2496" s="145"/>
      <c r="M2496" s="145"/>
      <c r="N2496" s="145"/>
      <c r="O2496" s="145"/>
      <c r="P2496" s="145"/>
      <c r="Q2496" s="145"/>
      <c r="R2496" s="145"/>
      <c r="S2496" s="145"/>
      <c r="T2496" s="145"/>
      <c r="U2496" s="145"/>
      <c r="V2496" s="145"/>
      <c r="W2496" s="145"/>
      <c r="X2496" s="145"/>
      <c r="Y2496" s="145"/>
      <c r="Z2496" s="145"/>
      <c r="AA2496" s="145"/>
      <c r="AB2496" s="145"/>
      <c r="AC2496" s="169"/>
      <c r="AD2496" s="169"/>
      <c r="AE2496" s="169"/>
      <c r="AF2496" s="169"/>
      <c r="AG2496" s="169"/>
      <c r="AH2496" s="170"/>
      <c r="AI2496" s="145"/>
      <c r="AJ2496" s="145"/>
      <c r="AK2496" s="145"/>
      <c r="AL2496" s="145"/>
      <c r="AY2496" s="171"/>
      <c r="AZ2496" s="167"/>
      <c r="BA2496" s="172"/>
      <c r="BG2496" s="171"/>
      <c r="BH2496" s="167"/>
      <c r="BI2496" s="172"/>
      <c r="CG2496" s="430"/>
      <c r="CH2496" s="430"/>
      <c r="CL2496" s="147"/>
    </row>
    <row r="2497" spans="1:90" s="5" customFormat="1" x14ac:dyDescent="0.25">
      <c r="A2497" s="145"/>
      <c r="B2497" s="145"/>
      <c r="C2497" s="145"/>
      <c r="D2497" s="145"/>
      <c r="E2497" s="145"/>
      <c r="F2497" s="145"/>
      <c r="G2497" s="145"/>
      <c r="H2497" s="145"/>
      <c r="I2497" s="145"/>
      <c r="J2497" s="145"/>
      <c r="K2497" s="145"/>
      <c r="L2497" s="145"/>
      <c r="M2497" s="145"/>
      <c r="N2497" s="145"/>
      <c r="O2497" s="145"/>
      <c r="P2497" s="145"/>
      <c r="Q2497" s="145"/>
      <c r="R2497" s="145"/>
      <c r="S2497" s="145"/>
      <c r="T2497" s="145"/>
      <c r="U2497" s="145"/>
      <c r="V2497" s="145"/>
      <c r="W2497" s="145"/>
      <c r="X2497" s="145"/>
      <c r="Y2497" s="145"/>
      <c r="Z2497" s="145"/>
      <c r="AA2497" s="145"/>
      <c r="AB2497" s="145"/>
      <c r="AC2497" s="169"/>
      <c r="AD2497" s="169"/>
      <c r="AE2497" s="169"/>
      <c r="AF2497" s="169"/>
      <c r="AG2497" s="169"/>
      <c r="AH2497" s="170"/>
      <c r="AI2497" s="145"/>
      <c r="AJ2497" s="145"/>
      <c r="AK2497" s="145"/>
      <c r="AL2497" s="145"/>
      <c r="AY2497" s="171"/>
      <c r="AZ2497" s="167"/>
      <c r="BA2497" s="172"/>
      <c r="BG2497" s="171"/>
      <c r="BH2497" s="167"/>
      <c r="BI2497" s="172"/>
      <c r="CG2497" s="430"/>
      <c r="CH2497" s="430"/>
      <c r="CL2497" s="147"/>
    </row>
    <row r="2498" spans="1:90" s="5" customFormat="1" x14ac:dyDescent="0.25">
      <c r="A2498" s="145"/>
      <c r="B2498" s="145"/>
      <c r="C2498" s="145"/>
      <c r="D2498" s="145"/>
      <c r="E2498" s="145"/>
      <c r="F2498" s="145"/>
      <c r="G2498" s="145"/>
      <c r="H2498" s="145"/>
      <c r="I2498" s="145"/>
      <c r="J2498" s="145"/>
      <c r="K2498" s="145"/>
      <c r="L2498" s="145"/>
      <c r="M2498" s="145"/>
      <c r="N2498" s="145"/>
      <c r="O2498" s="145"/>
      <c r="P2498" s="145"/>
      <c r="Q2498" s="145"/>
      <c r="R2498" s="145"/>
      <c r="S2498" s="145"/>
      <c r="T2498" s="145"/>
      <c r="U2498" s="145"/>
      <c r="V2498" s="145"/>
      <c r="W2498" s="145"/>
      <c r="X2498" s="145"/>
      <c r="Y2498" s="145"/>
      <c r="Z2498" s="145"/>
      <c r="AA2498" s="145"/>
      <c r="AB2498" s="145"/>
      <c r="AC2498" s="169"/>
      <c r="AD2498" s="169"/>
      <c r="AE2498" s="169"/>
      <c r="AF2498" s="169"/>
      <c r="AG2498" s="169"/>
      <c r="AH2498" s="170"/>
      <c r="AI2498" s="145"/>
      <c r="AJ2498" s="145"/>
      <c r="AK2498" s="145"/>
      <c r="AL2498" s="145"/>
      <c r="AY2498" s="171"/>
      <c r="AZ2498" s="167"/>
      <c r="BA2498" s="172"/>
      <c r="BG2498" s="171"/>
      <c r="BH2498" s="167"/>
      <c r="BI2498" s="172"/>
      <c r="CG2498" s="430"/>
      <c r="CH2498" s="430"/>
      <c r="CL2498" s="147"/>
    </row>
    <row r="2499" spans="1:90" s="5" customFormat="1" x14ac:dyDescent="0.25">
      <c r="A2499" s="145"/>
      <c r="B2499" s="145"/>
      <c r="C2499" s="145"/>
      <c r="D2499" s="145"/>
      <c r="E2499" s="145"/>
      <c r="F2499" s="145"/>
      <c r="G2499" s="145"/>
      <c r="H2499" s="145"/>
      <c r="I2499" s="145"/>
      <c r="J2499" s="145"/>
      <c r="K2499" s="145"/>
      <c r="L2499" s="145"/>
      <c r="M2499" s="145"/>
      <c r="N2499" s="145"/>
      <c r="O2499" s="145"/>
      <c r="P2499" s="145"/>
      <c r="Q2499" s="145"/>
      <c r="R2499" s="145"/>
      <c r="S2499" s="145"/>
      <c r="T2499" s="145"/>
      <c r="U2499" s="145"/>
      <c r="V2499" s="145"/>
      <c r="W2499" s="145"/>
      <c r="X2499" s="145"/>
      <c r="Y2499" s="145"/>
      <c r="Z2499" s="145"/>
      <c r="AA2499" s="145"/>
      <c r="AB2499" s="145"/>
      <c r="AC2499" s="169"/>
      <c r="AD2499" s="169"/>
      <c r="AE2499" s="169"/>
      <c r="AF2499" s="169"/>
      <c r="AG2499" s="169"/>
      <c r="AH2499" s="170"/>
      <c r="AI2499" s="145"/>
      <c r="AJ2499" s="145"/>
      <c r="AK2499" s="145"/>
      <c r="AL2499" s="145"/>
      <c r="AY2499" s="171"/>
      <c r="AZ2499" s="167"/>
      <c r="BA2499" s="172"/>
      <c r="BG2499" s="171"/>
      <c r="BH2499" s="167"/>
      <c r="BI2499" s="172"/>
      <c r="CG2499" s="430"/>
      <c r="CH2499" s="430"/>
      <c r="CL2499" s="147"/>
    </row>
    <row r="2500" spans="1:90" s="5" customFormat="1" x14ac:dyDescent="0.25">
      <c r="A2500" s="145"/>
      <c r="B2500" s="145"/>
      <c r="C2500" s="145"/>
      <c r="D2500" s="145"/>
      <c r="E2500" s="145"/>
      <c r="F2500" s="145"/>
      <c r="G2500" s="145"/>
      <c r="H2500" s="145"/>
      <c r="I2500" s="145"/>
      <c r="J2500" s="145"/>
      <c r="K2500" s="145"/>
      <c r="L2500" s="145"/>
      <c r="M2500" s="145"/>
      <c r="N2500" s="145"/>
      <c r="O2500" s="145"/>
      <c r="P2500" s="145"/>
      <c r="Q2500" s="145"/>
      <c r="R2500" s="145"/>
      <c r="S2500" s="145"/>
      <c r="T2500" s="145"/>
      <c r="U2500" s="145"/>
      <c r="V2500" s="145"/>
      <c r="W2500" s="145"/>
      <c r="X2500" s="145"/>
      <c r="Y2500" s="145"/>
      <c r="Z2500" s="145"/>
      <c r="AA2500" s="145"/>
      <c r="AB2500" s="145"/>
      <c r="AC2500" s="169"/>
      <c r="AD2500" s="169"/>
      <c r="AE2500" s="169"/>
      <c r="AF2500" s="169"/>
      <c r="AG2500" s="169"/>
      <c r="AH2500" s="170"/>
      <c r="AI2500" s="145"/>
      <c r="AJ2500" s="145"/>
      <c r="AK2500" s="145"/>
      <c r="AL2500" s="145"/>
      <c r="AY2500" s="171"/>
      <c r="AZ2500" s="167"/>
      <c r="BA2500" s="172"/>
      <c r="BG2500" s="171"/>
      <c r="BH2500" s="167"/>
      <c r="BI2500" s="172"/>
      <c r="CG2500" s="430"/>
      <c r="CH2500" s="430"/>
      <c r="CL2500" s="147"/>
    </row>
    <row r="2501" spans="1:90" s="5" customFormat="1" x14ac:dyDescent="0.25">
      <c r="A2501" s="145"/>
      <c r="B2501" s="145"/>
      <c r="C2501" s="145"/>
      <c r="D2501" s="145"/>
      <c r="E2501" s="145"/>
      <c r="F2501" s="145"/>
      <c r="G2501" s="145"/>
      <c r="H2501" s="145"/>
      <c r="I2501" s="145"/>
      <c r="J2501" s="145"/>
      <c r="K2501" s="145"/>
      <c r="L2501" s="145"/>
      <c r="M2501" s="145"/>
      <c r="N2501" s="145"/>
      <c r="O2501" s="145"/>
      <c r="P2501" s="145"/>
      <c r="Q2501" s="145"/>
      <c r="R2501" s="145"/>
      <c r="S2501" s="145"/>
      <c r="T2501" s="145"/>
      <c r="U2501" s="145"/>
      <c r="V2501" s="145"/>
      <c r="W2501" s="145"/>
      <c r="X2501" s="145"/>
      <c r="Y2501" s="145"/>
      <c r="Z2501" s="145"/>
      <c r="AA2501" s="145"/>
      <c r="AB2501" s="145"/>
      <c r="AC2501" s="169"/>
      <c r="AD2501" s="169"/>
      <c r="AE2501" s="169"/>
      <c r="AF2501" s="169"/>
      <c r="AG2501" s="169"/>
      <c r="AH2501" s="170"/>
      <c r="AI2501" s="145"/>
      <c r="AJ2501" s="145"/>
      <c r="AK2501" s="145"/>
      <c r="AL2501" s="145"/>
      <c r="AY2501" s="171"/>
      <c r="AZ2501" s="167"/>
      <c r="BA2501" s="172"/>
      <c r="BG2501" s="171"/>
      <c r="BH2501" s="167"/>
      <c r="BI2501" s="172"/>
      <c r="CG2501" s="430"/>
      <c r="CH2501" s="430"/>
      <c r="CL2501" s="147"/>
    </row>
    <row r="2502" spans="1:90" s="5" customFormat="1" x14ac:dyDescent="0.25">
      <c r="A2502" s="145"/>
      <c r="B2502" s="145"/>
      <c r="C2502" s="145"/>
      <c r="D2502" s="145"/>
      <c r="E2502" s="145"/>
      <c r="F2502" s="145"/>
      <c r="G2502" s="145"/>
      <c r="H2502" s="145"/>
      <c r="I2502" s="145"/>
      <c r="J2502" s="145"/>
      <c r="K2502" s="145"/>
      <c r="L2502" s="145"/>
      <c r="M2502" s="145"/>
      <c r="N2502" s="145"/>
      <c r="O2502" s="145"/>
      <c r="P2502" s="145"/>
      <c r="Q2502" s="145"/>
      <c r="R2502" s="145"/>
      <c r="S2502" s="145"/>
      <c r="T2502" s="145"/>
      <c r="U2502" s="145"/>
      <c r="V2502" s="145"/>
      <c r="W2502" s="145"/>
      <c r="X2502" s="145"/>
      <c r="Y2502" s="145"/>
      <c r="Z2502" s="145"/>
      <c r="AA2502" s="145"/>
      <c r="AB2502" s="145"/>
      <c r="AC2502" s="169"/>
      <c r="AD2502" s="169"/>
      <c r="AE2502" s="169"/>
      <c r="AF2502" s="169"/>
      <c r="AG2502" s="169"/>
      <c r="AH2502" s="170"/>
      <c r="AI2502" s="145"/>
      <c r="AJ2502" s="145"/>
      <c r="AK2502" s="145"/>
      <c r="AL2502" s="145"/>
      <c r="AY2502" s="171"/>
      <c r="AZ2502" s="167"/>
      <c r="BA2502" s="172"/>
      <c r="BG2502" s="171"/>
      <c r="BH2502" s="167"/>
      <c r="BI2502" s="172"/>
      <c r="CG2502" s="430"/>
      <c r="CH2502" s="430"/>
      <c r="CL2502" s="147"/>
    </row>
    <row r="2503" spans="1:90" s="5" customFormat="1" x14ac:dyDescent="0.25">
      <c r="A2503" s="145"/>
      <c r="B2503" s="145"/>
      <c r="C2503" s="145"/>
      <c r="D2503" s="145"/>
      <c r="E2503" s="145"/>
      <c r="F2503" s="145"/>
      <c r="G2503" s="145"/>
      <c r="H2503" s="145"/>
      <c r="I2503" s="145"/>
      <c r="J2503" s="145"/>
      <c r="K2503" s="145"/>
      <c r="L2503" s="145"/>
      <c r="M2503" s="145"/>
      <c r="N2503" s="145"/>
      <c r="O2503" s="145"/>
      <c r="P2503" s="145"/>
      <c r="Q2503" s="145"/>
      <c r="R2503" s="145"/>
      <c r="S2503" s="145"/>
      <c r="T2503" s="145"/>
      <c r="U2503" s="145"/>
      <c r="V2503" s="145"/>
      <c r="W2503" s="145"/>
      <c r="X2503" s="145"/>
      <c r="Y2503" s="145"/>
      <c r="Z2503" s="145"/>
      <c r="AA2503" s="145"/>
      <c r="AB2503" s="145"/>
      <c r="AC2503" s="169"/>
      <c r="AD2503" s="169"/>
      <c r="AE2503" s="169"/>
      <c r="AF2503" s="169"/>
      <c r="AG2503" s="169"/>
      <c r="AH2503" s="170"/>
      <c r="AI2503" s="145"/>
      <c r="AJ2503" s="145"/>
      <c r="AK2503" s="145"/>
      <c r="AL2503" s="145"/>
      <c r="AY2503" s="171"/>
      <c r="AZ2503" s="167"/>
      <c r="BA2503" s="172"/>
      <c r="BG2503" s="171"/>
      <c r="BH2503" s="167"/>
      <c r="BI2503" s="172"/>
      <c r="CG2503" s="430"/>
      <c r="CH2503" s="430"/>
      <c r="CL2503" s="147"/>
    </row>
    <row r="2504" spans="1:90" s="5" customFormat="1" x14ac:dyDescent="0.25">
      <c r="A2504" s="145"/>
      <c r="B2504" s="145"/>
      <c r="C2504" s="145"/>
      <c r="D2504" s="145"/>
      <c r="E2504" s="145"/>
      <c r="F2504" s="145"/>
      <c r="G2504" s="145"/>
      <c r="H2504" s="145"/>
      <c r="I2504" s="145"/>
      <c r="J2504" s="145"/>
      <c r="K2504" s="145"/>
      <c r="L2504" s="145"/>
      <c r="M2504" s="145"/>
      <c r="N2504" s="145"/>
      <c r="O2504" s="145"/>
      <c r="P2504" s="145"/>
      <c r="Q2504" s="145"/>
      <c r="R2504" s="145"/>
      <c r="S2504" s="145"/>
      <c r="T2504" s="145"/>
      <c r="U2504" s="145"/>
      <c r="V2504" s="145"/>
      <c r="W2504" s="145"/>
      <c r="X2504" s="145"/>
      <c r="Y2504" s="145"/>
      <c r="Z2504" s="145"/>
      <c r="AA2504" s="145"/>
      <c r="AB2504" s="145"/>
      <c r="AC2504" s="169"/>
      <c r="AD2504" s="169"/>
      <c r="AE2504" s="169"/>
      <c r="AF2504" s="169"/>
      <c r="AG2504" s="169"/>
      <c r="AH2504" s="170"/>
      <c r="AI2504" s="145"/>
      <c r="AJ2504" s="145"/>
      <c r="AK2504" s="145"/>
      <c r="AL2504" s="145"/>
      <c r="AY2504" s="171"/>
      <c r="AZ2504" s="167"/>
      <c r="BA2504" s="172"/>
      <c r="BG2504" s="171"/>
      <c r="BH2504" s="167"/>
      <c r="BI2504" s="172"/>
      <c r="CG2504" s="430"/>
      <c r="CH2504" s="430"/>
      <c r="CL2504" s="147"/>
    </row>
    <row r="2505" spans="1:90" s="5" customFormat="1" x14ac:dyDescent="0.25">
      <c r="A2505" s="145"/>
      <c r="B2505" s="145"/>
      <c r="C2505" s="145"/>
      <c r="D2505" s="145"/>
      <c r="E2505" s="145"/>
      <c r="F2505" s="145"/>
      <c r="G2505" s="145"/>
      <c r="H2505" s="145"/>
      <c r="I2505" s="145"/>
      <c r="J2505" s="145"/>
      <c r="K2505" s="145"/>
      <c r="L2505" s="145"/>
      <c r="M2505" s="145"/>
      <c r="N2505" s="145"/>
      <c r="O2505" s="145"/>
      <c r="P2505" s="145"/>
      <c r="Q2505" s="145"/>
      <c r="R2505" s="145"/>
      <c r="S2505" s="145"/>
      <c r="T2505" s="145"/>
      <c r="U2505" s="145"/>
      <c r="V2505" s="145"/>
      <c r="W2505" s="145"/>
      <c r="X2505" s="145"/>
      <c r="Y2505" s="145"/>
      <c r="Z2505" s="145"/>
      <c r="AA2505" s="145"/>
      <c r="AB2505" s="145"/>
      <c r="AC2505" s="169"/>
      <c r="AD2505" s="169"/>
      <c r="AE2505" s="169"/>
      <c r="AF2505" s="169"/>
      <c r="AG2505" s="169"/>
      <c r="AH2505" s="170"/>
      <c r="AI2505" s="145"/>
      <c r="AJ2505" s="145"/>
      <c r="AK2505" s="145"/>
      <c r="AL2505" s="145"/>
      <c r="AY2505" s="171"/>
      <c r="AZ2505" s="167"/>
      <c r="BA2505" s="172"/>
      <c r="BG2505" s="171"/>
      <c r="BH2505" s="167"/>
      <c r="BI2505" s="172"/>
      <c r="CG2505" s="430"/>
      <c r="CH2505" s="430"/>
      <c r="CL2505" s="147"/>
    </row>
    <row r="2506" spans="1:90" s="5" customFormat="1" x14ac:dyDescent="0.25">
      <c r="A2506" s="145"/>
      <c r="B2506" s="145"/>
      <c r="C2506" s="145"/>
      <c r="D2506" s="145"/>
      <c r="E2506" s="145"/>
      <c r="F2506" s="145"/>
      <c r="G2506" s="145"/>
      <c r="H2506" s="145"/>
      <c r="I2506" s="145"/>
      <c r="J2506" s="145"/>
      <c r="K2506" s="145"/>
      <c r="L2506" s="145"/>
      <c r="M2506" s="145"/>
      <c r="N2506" s="145"/>
      <c r="O2506" s="145"/>
      <c r="P2506" s="145"/>
      <c r="Q2506" s="145"/>
      <c r="R2506" s="145"/>
      <c r="S2506" s="145"/>
      <c r="T2506" s="145"/>
      <c r="U2506" s="145"/>
      <c r="V2506" s="145"/>
      <c r="W2506" s="145"/>
      <c r="X2506" s="145"/>
      <c r="Y2506" s="145"/>
      <c r="Z2506" s="145"/>
      <c r="AA2506" s="145"/>
      <c r="AB2506" s="145"/>
      <c r="AC2506" s="169"/>
      <c r="AD2506" s="169"/>
      <c r="AE2506" s="169"/>
      <c r="AF2506" s="169"/>
      <c r="AG2506" s="169"/>
      <c r="AH2506" s="170"/>
      <c r="AI2506" s="145"/>
      <c r="AJ2506" s="145"/>
      <c r="AK2506" s="145"/>
      <c r="AL2506" s="145"/>
      <c r="AY2506" s="171"/>
      <c r="AZ2506" s="167"/>
      <c r="BA2506" s="172"/>
      <c r="BG2506" s="171"/>
      <c r="BH2506" s="167"/>
      <c r="BI2506" s="172"/>
      <c r="CG2506" s="430"/>
      <c r="CH2506" s="430"/>
      <c r="CL2506" s="147"/>
    </row>
    <row r="2507" spans="1:90" s="5" customFormat="1" x14ac:dyDescent="0.25">
      <c r="A2507" s="145"/>
      <c r="B2507" s="145"/>
      <c r="C2507" s="145"/>
      <c r="D2507" s="145"/>
      <c r="E2507" s="145"/>
      <c r="F2507" s="145"/>
      <c r="G2507" s="145"/>
      <c r="H2507" s="145"/>
      <c r="I2507" s="145"/>
      <c r="J2507" s="145"/>
      <c r="K2507" s="145"/>
      <c r="L2507" s="145"/>
      <c r="M2507" s="145"/>
      <c r="N2507" s="145"/>
      <c r="O2507" s="145"/>
      <c r="P2507" s="145"/>
      <c r="Q2507" s="145"/>
      <c r="R2507" s="145"/>
      <c r="S2507" s="145"/>
      <c r="T2507" s="145"/>
      <c r="U2507" s="145"/>
      <c r="V2507" s="145"/>
      <c r="W2507" s="145"/>
      <c r="X2507" s="145"/>
      <c r="Y2507" s="145"/>
      <c r="Z2507" s="145"/>
      <c r="AA2507" s="145"/>
      <c r="AB2507" s="145"/>
      <c r="AC2507" s="169"/>
      <c r="AD2507" s="169"/>
      <c r="AE2507" s="169"/>
      <c r="AF2507" s="169"/>
      <c r="AG2507" s="169"/>
      <c r="AH2507" s="170"/>
      <c r="AI2507" s="145"/>
      <c r="AJ2507" s="145"/>
      <c r="AK2507" s="145"/>
      <c r="AL2507" s="145"/>
      <c r="AY2507" s="171"/>
      <c r="AZ2507" s="167"/>
      <c r="BA2507" s="172"/>
      <c r="BG2507" s="171"/>
      <c r="BH2507" s="167"/>
      <c r="BI2507" s="172"/>
      <c r="CG2507" s="430"/>
      <c r="CH2507" s="430"/>
      <c r="CL2507" s="147"/>
    </row>
    <row r="2508" spans="1:90" s="5" customFormat="1" x14ac:dyDescent="0.25">
      <c r="A2508" s="145"/>
      <c r="B2508" s="145"/>
      <c r="C2508" s="145"/>
      <c r="D2508" s="145"/>
      <c r="E2508" s="145"/>
      <c r="F2508" s="145"/>
      <c r="G2508" s="145"/>
      <c r="H2508" s="145"/>
      <c r="I2508" s="145"/>
      <c r="J2508" s="145"/>
      <c r="K2508" s="145"/>
      <c r="L2508" s="145"/>
      <c r="M2508" s="145"/>
      <c r="N2508" s="145"/>
      <c r="O2508" s="145"/>
      <c r="P2508" s="145"/>
      <c r="Q2508" s="145"/>
      <c r="R2508" s="145"/>
      <c r="S2508" s="145"/>
      <c r="T2508" s="145"/>
      <c r="U2508" s="145"/>
      <c r="V2508" s="145"/>
      <c r="W2508" s="145"/>
      <c r="X2508" s="145"/>
      <c r="Y2508" s="145"/>
      <c r="Z2508" s="145"/>
      <c r="AA2508" s="145"/>
      <c r="AB2508" s="145"/>
      <c r="AC2508" s="169"/>
      <c r="AD2508" s="169"/>
      <c r="AE2508" s="169"/>
      <c r="AF2508" s="169"/>
      <c r="AG2508" s="169"/>
      <c r="AH2508" s="170"/>
      <c r="AI2508" s="145"/>
      <c r="AJ2508" s="145"/>
      <c r="AK2508" s="145"/>
      <c r="AL2508" s="145"/>
      <c r="AY2508" s="171"/>
      <c r="AZ2508" s="167"/>
      <c r="BA2508" s="172"/>
      <c r="BG2508" s="171"/>
      <c r="BH2508" s="167"/>
      <c r="BI2508" s="172"/>
      <c r="CG2508" s="430"/>
      <c r="CH2508" s="430"/>
      <c r="CL2508" s="147"/>
    </row>
    <row r="2509" spans="1:90" s="5" customFormat="1" x14ac:dyDescent="0.25">
      <c r="A2509" s="145"/>
      <c r="B2509" s="145"/>
      <c r="C2509" s="145"/>
      <c r="D2509" s="145"/>
      <c r="E2509" s="145"/>
      <c r="F2509" s="145"/>
      <c r="G2509" s="145"/>
      <c r="H2509" s="145"/>
      <c r="I2509" s="145"/>
      <c r="J2509" s="145"/>
      <c r="K2509" s="145"/>
      <c r="L2509" s="145"/>
      <c r="M2509" s="145"/>
      <c r="N2509" s="145"/>
      <c r="O2509" s="145"/>
      <c r="P2509" s="145"/>
      <c r="Q2509" s="145"/>
      <c r="R2509" s="145"/>
      <c r="S2509" s="145"/>
      <c r="T2509" s="145"/>
      <c r="U2509" s="145"/>
      <c r="V2509" s="145"/>
      <c r="W2509" s="145"/>
      <c r="X2509" s="145"/>
      <c r="Y2509" s="145"/>
      <c r="Z2509" s="145"/>
      <c r="AA2509" s="145"/>
      <c r="AB2509" s="145"/>
      <c r="AC2509" s="169"/>
      <c r="AD2509" s="169"/>
      <c r="AE2509" s="169"/>
      <c r="AF2509" s="169"/>
      <c r="AG2509" s="169"/>
      <c r="AH2509" s="170"/>
      <c r="AI2509" s="145"/>
      <c r="AJ2509" s="145"/>
      <c r="AK2509" s="145"/>
      <c r="AL2509" s="145"/>
      <c r="AY2509" s="171"/>
      <c r="AZ2509" s="167"/>
      <c r="BA2509" s="172"/>
      <c r="BG2509" s="171"/>
      <c r="BH2509" s="167"/>
      <c r="BI2509" s="172"/>
      <c r="CG2509" s="430"/>
      <c r="CH2509" s="430"/>
      <c r="CL2509" s="147"/>
    </row>
    <row r="2510" spans="1:90" s="5" customFormat="1" x14ac:dyDescent="0.25">
      <c r="A2510" s="145"/>
      <c r="B2510" s="145"/>
      <c r="C2510" s="145"/>
      <c r="D2510" s="145"/>
      <c r="E2510" s="145"/>
      <c r="F2510" s="145"/>
      <c r="G2510" s="145"/>
      <c r="H2510" s="145"/>
      <c r="I2510" s="145"/>
      <c r="J2510" s="145"/>
      <c r="K2510" s="145"/>
      <c r="L2510" s="145"/>
      <c r="M2510" s="145"/>
      <c r="N2510" s="145"/>
      <c r="O2510" s="145"/>
      <c r="P2510" s="145"/>
      <c r="Q2510" s="145"/>
      <c r="R2510" s="145"/>
      <c r="S2510" s="145"/>
      <c r="T2510" s="145"/>
      <c r="U2510" s="145"/>
      <c r="V2510" s="145"/>
      <c r="W2510" s="145"/>
      <c r="X2510" s="145"/>
      <c r="Y2510" s="145"/>
      <c r="Z2510" s="145"/>
      <c r="AA2510" s="145"/>
      <c r="AB2510" s="145"/>
      <c r="AC2510" s="169"/>
      <c r="AD2510" s="169"/>
      <c r="AE2510" s="169"/>
      <c r="AF2510" s="169"/>
      <c r="AG2510" s="169"/>
      <c r="AH2510" s="170"/>
      <c r="AI2510" s="145"/>
      <c r="AJ2510" s="145"/>
      <c r="AK2510" s="145"/>
      <c r="AL2510" s="145"/>
      <c r="AY2510" s="171"/>
      <c r="AZ2510" s="167"/>
      <c r="BA2510" s="172"/>
      <c r="BG2510" s="171"/>
      <c r="BH2510" s="167"/>
      <c r="BI2510" s="172"/>
      <c r="CG2510" s="430"/>
      <c r="CH2510" s="430"/>
      <c r="CL2510" s="147"/>
    </row>
    <row r="2511" spans="1:90" s="5" customFormat="1" x14ac:dyDescent="0.25">
      <c r="A2511" s="145"/>
      <c r="B2511" s="145"/>
      <c r="C2511" s="145"/>
      <c r="D2511" s="145"/>
      <c r="E2511" s="145"/>
      <c r="F2511" s="145"/>
      <c r="G2511" s="145"/>
      <c r="H2511" s="145"/>
      <c r="I2511" s="145"/>
      <c r="J2511" s="145"/>
      <c r="K2511" s="145"/>
      <c r="L2511" s="145"/>
      <c r="M2511" s="145"/>
      <c r="N2511" s="145"/>
      <c r="O2511" s="145"/>
      <c r="P2511" s="145"/>
      <c r="Q2511" s="145"/>
      <c r="R2511" s="145"/>
      <c r="S2511" s="145"/>
      <c r="T2511" s="145"/>
      <c r="U2511" s="145"/>
      <c r="V2511" s="145"/>
      <c r="W2511" s="145"/>
      <c r="X2511" s="145"/>
      <c r="Y2511" s="145"/>
      <c r="Z2511" s="145"/>
      <c r="AA2511" s="145"/>
      <c r="AB2511" s="145"/>
      <c r="AC2511" s="169"/>
      <c r="AD2511" s="169"/>
      <c r="AE2511" s="169"/>
      <c r="AF2511" s="169"/>
      <c r="AG2511" s="169"/>
      <c r="AH2511" s="170"/>
      <c r="AI2511" s="145"/>
      <c r="AJ2511" s="145"/>
      <c r="AK2511" s="145"/>
      <c r="AL2511" s="145"/>
      <c r="AY2511" s="171"/>
      <c r="AZ2511" s="167"/>
      <c r="BA2511" s="172"/>
      <c r="BG2511" s="171"/>
      <c r="BH2511" s="167"/>
      <c r="BI2511" s="172"/>
      <c r="CG2511" s="430"/>
      <c r="CH2511" s="430"/>
      <c r="CL2511" s="147"/>
    </row>
    <row r="2512" spans="1:90" s="5" customFormat="1" x14ac:dyDescent="0.25">
      <c r="A2512" s="145"/>
      <c r="B2512" s="145"/>
      <c r="C2512" s="145"/>
      <c r="D2512" s="145"/>
      <c r="E2512" s="145"/>
      <c r="F2512" s="145"/>
      <c r="G2512" s="145"/>
      <c r="H2512" s="145"/>
      <c r="I2512" s="145"/>
      <c r="J2512" s="145"/>
      <c r="K2512" s="145"/>
      <c r="L2512" s="145"/>
      <c r="M2512" s="145"/>
      <c r="N2512" s="145"/>
      <c r="O2512" s="145"/>
      <c r="P2512" s="145"/>
      <c r="Q2512" s="145"/>
      <c r="R2512" s="145"/>
      <c r="S2512" s="145"/>
      <c r="T2512" s="145"/>
      <c r="U2512" s="145"/>
      <c r="V2512" s="145"/>
      <c r="W2512" s="145"/>
      <c r="X2512" s="145"/>
      <c r="Y2512" s="145"/>
      <c r="Z2512" s="145"/>
      <c r="AA2512" s="145"/>
      <c r="AB2512" s="145"/>
      <c r="AC2512" s="169"/>
      <c r="AD2512" s="169"/>
      <c r="AE2512" s="169"/>
      <c r="AF2512" s="169"/>
      <c r="AG2512" s="169"/>
      <c r="AH2512" s="170"/>
      <c r="AI2512" s="145"/>
      <c r="AJ2512" s="145"/>
      <c r="AK2512" s="145"/>
      <c r="AL2512" s="145"/>
      <c r="AY2512" s="171"/>
      <c r="AZ2512" s="167"/>
      <c r="BA2512" s="172"/>
      <c r="BG2512" s="171"/>
      <c r="BH2512" s="167"/>
      <c r="BI2512" s="172"/>
      <c r="CG2512" s="430"/>
      <c r="CH2512" s="430"/>
      <c r="CL2512" s="147"/>
    </row>
    <row r="2513" spans="1:90" s="5" customFormat="1" x14ac:dyDescent="0.25">
      <c r="A2513" s="145"/>
      <c r="B2513" s="145"/>
      <c r="C2513" s="145"/>
      <c r="D2513" s="145"/>
      <c r="E2513" s="145"/>
      <c r="F2513" s="145"/>
      <c r="G2513" s="145"/>
      <c r="H2513" s="145"/>
      <c r="I2513" s="145"/>
      <c r="J2513" s="145"/>
      <c r="K2513" s="145"/>
      <c r="L2513" s="145"/>
      <c r="M2513" s="145"/>
      <c r="N2513" s="145"/>
      <c r="O2513" s="145"/>
      <c r="P2513" s="145"/>
      <c r="Q2513" s="145"/>
      <c r="R2513" s="145"/>
      <c r="S2513" s="145"/>
      <c r="T2513" s="145"/>
      <c r="U2513" s="145"/>
      <c r="V2513" s="145"/>
      <c r="W2513" s="145"/>
      <c r="X2513" s="145"/>
      <c r="Y2513" s="145"/>
      <c r="Z2513" s="145"/>
      <c r="AA2513" s="145"/>
      <c r="AB2513" s="145"/>
      <c r="AC2513" s="169"/>
      <c r="AD2513" s="169"/>
      <c r="AE2513" s="169"/>
      <c r="AF2513" s="169"/>
      <c r="AG2513" s="169"/>
      <c r="AH2513" s="170"/>
      <c r="AI2513" s="145"/>
      <c r="AJ2513" s="145"/>
      <c r="AK2513" s="145"/>
      <c r="AL2513" s="145"/>
      <c r="AY2513" s="171"/>
      <c r="AZ2513" s="167"/>
      <c r="BA2513" s="172"/>
      <c r="BG2513" s="171"/>
      <c r="BH2513" s="167"/>
      <c r="BI2513" s="172"/>
      <c r="CG2513" s="430"/>
      <c r="CH2513" s="430"/>
      <c r="CL2513" s="147"/>
    </row>
    <row r="2514" spans="1:90" s="5" customFormat="1" x14ac:dyDescent="0.25">
      <c r="A2514" s="145"/>
      <c r="B2514" s="145"/>
      <c r="C2514" s="145"/>
      <c r="D2514" s="145"/>
      <c r="E2514" s="145"/>
      <c r="F2514" s="145"/>
      <c r="G2514" s="145"/>
      <c r="H2514" s="145"/>
      <c r="I2514" s="145"/>
      <c r="J2514" s="145"/>
      <c r="K2514" s="145"/>
      <c r="L2514" s="145"/>
      <c r="M2514" s="145"/>
      <c r="N2514" s="145"/>
      <c r="O2514" s="145"/>
      <c r="P2514" s="145"/>
      <c r="Q2514" s="145"/>
      <c r="R2514" s="145"/>
      <c r="S2514" s="145"/>
      <c r="T2514" s="145"/>
      <c r="U2514" s="145"/>
      <c r="V2514" s="145"/>
      <c r="W2514" s="145"/>
      <c r="X2514" s="145"/>
      <c r="Y2514" s="145"/>
      <c r="Z2514" s="145"/>
      <c r="AA2514" s="145"/>
      <c r="AB2514" s="145"/>
      <c r="AC2514" s="169"/>
      <c r="AD2514" s="169"/>
      <c r="AE2514" s="169"/>
      <c r="AF2514" s="169"/>
      <c r="AG2514" s="169"/>
      <c r="AH2514" s="170"/>
      <c r="AI2514" s="145"/>
      <c r="AJ2514" s="145"/>
      <c r="AK2514" s="145"/>
      <c r="AL2514" s="145"/>
      <c r="AY2514" s="171"/>
      <c r="AZ2514" s="167"/>
      <c r="BA2514" s="172"/>
      <c r="BG2514" s="171"/>
      <c r="BH2514" s="167"/>
      <c r="BI2514" s="172"/>
      <c r="CG2514" s="430"/>
      <c r="CH2514" s="430"/>
      <c r="CL2514" s="147"/>
    </row>
    <row r="2515" spans="1:90" s="5" customFormat="1" x14ac:dyDescent="0.25">
      <c r="A2515" s="145"/>
      <c r="B2515" s="145"/>
      <c r="C2515" s="145"/>
      <c r="D2515" s="145"/>
      <c r="E2515" s="145"/>
      <c r="F2515" s="145"/>
      <c r="G2515" s="145"/>
      <c r="H2515" s="145"/>
      <c r="I2515" s="145"/>
      <c r="J2515" s="145"/>
      <c r="K2515" s="145"/>
      <c r="L2515" s="145"/>
      <c r="M2515" s="145"/>
      <c r="N2515" s="145"/>
      <c r="O2515" s="145"/>
      <c r="P2515" s="145"/>
      <c r="Q2515" s="145"/>
      <c r="R2515" s="145"/>
      <c r="S2515" s="145"/>
      <c r="T2515" s="145"/>
      <c r="U2515" s="145"/>
      <c r="V2515" s="145"/>
      <c r="W2515" s="145"/>
      <c r="X2515" s="145"/>
      <c r="Y2515" s="145"/>
      <c r="Z2515" s="145"/>
      <c r="AA2515" s="145"/>
      <c r="AB2515" s="145"/>
      <c r="AC2515" s="169"/>
      <c r="AD2515" s="169"/>
      <c r="AE2515" s="169"/>
      <c r="AF2515" s="169"/>
      <c r="AG2515" s="169"/>
      <c r="AH2515" s="170"/>
      <c r="AI2515" s="145"/>
      <c r="AJ2515" s="145"/>
      <c r="AK2515" s="145"/>
      <c r="AL2515" s="145"/>
      <c r="AY2515" s="171"/>
      <c r="AZ2515" s="167"/>
      <c r="BA2515" s="172"/>
      <c r="BG2515" s="171"/>
      <c r="BH2515" s="167"/>
      <c r="BI2515" s="172"/>
      <c r="CG2515" s="430"/>
      <c r="CH2515" s="430"/>
      <c r="CL2515" s="147"/>
    </row>
    <row r="2516" spans="1:90" s="5" customFormat="1" x14ac:dyDescent="0.25">
      <c r="A2516" s="145"/>
      <c r="B2516" s="145"/>
      <c r="C2516" s="145"/>
      <c r="D2516" s="145"/>
      <c r="E2516" s="145"/>
      <c r="F2516" s="145"/>
      <c r="G2516" s="145"/>
      <c r="H2516" s="145"/>
      <c r="I2516" s="145"/>
      <c r="J2516" s="145"/>
      <c r="K2516" s="145"/>
      <c r="L2516" s="145"/>
      <c r="M2516" s="145"/>
      <c r="N2516" s="145"/>
      <c r="O2516" s="145"/>
      <c r="P2516" s="145"/>
      <c r="Q2516" s="145"/>
      <c r="R2516" s="145"/>
      <c r="S2516" s="145"/>
      <c r="T2516" s="145"/>
      <c r="U2516" s="145"/>
      <c r="V2516" s="145"/>
      <c r="W2516" s="145"/>
      <c r="X2516" s="145"/>
      <c r="Y2516" s="145"/>
      <c r="Z2516" s="145"/>
      <c r="AA2516" s="145"/>
      <c r="AB2516" s="145"/>
      <c r="AC2516" s="169"/>
      <c r="AD2516" s="169"/>
      <c r="AE2516" s="169"/>
      <c r="AF2516" s="169"/>
      <c r="AG2516" s="169"/>
      <c r="AH2516" s="170"/>
      <c r="AI2516" s="145"/>
      <c r="AJ2516" s="145"/>
      <c r="AK2516" s="145"/>
      <c r="AL2516" s="145"/>
      <c r="AY2516" s="171"/>
      <c r="AZ2516" s="167"/>
      <c r="BA2516" s="172"/>
      <c r="BG2516" s="171"/>
      <c r="BH2516" s="167"/>
      <c r="BI2516" s="172"/>
      <c r="CG2516" s="430"/>
      <c r="CH2516" s="430"/>
      <c r="CL2516" s="147"/>
    </row>
    <row r="2517" spans="1:90" s="5" customFormat="1" x14ac:dyDescent="0.25">
      <c r="A2517" s="145"/>
      <c r="B2517" s="145"/>
      <c r="C2517" s="145"/>
      <c r="D2517" s="145"/>
      <c r="E2517" s="145"/>
      <c r="F2517" s="145"/>
      <c r="G2517" s="145"/>
      <c r="H2517" s="145"/>
      <c r="I2517" s="145"/>
      <c r="J2517" s="145"/>
      <c r="K2517" s="145"/>
      <c r="L2517" s="145"/>
      <c r="M2517" s="145"/>
      <c r="N2517" s="145"/>
      <c r="O2517" s="145"/>
      <c r="P2517" s="145"/>
      <c r="Q2517" s="145"/>
      <c r="R2517" s="145"/>
      <c r="S2517" s="145"/>
      <c r="T2517" s="145"/>
      <c r="U2517" s="145"/>
      <c r="V2517" s="145"/>
      <c r="W2517" s="145"/>
      <c r="X2517" s="145"/>
      <c r="Y2517" s="145"/>
      <c r="Z2517" s="145"/>
      <c r="AA2517" s="145"/>
      <c r="AB2517" s="145"/>
      <c r="AC2517" s="169"/>
      <c r="AD2517" s="169"/>
      <c r="AE2517" s="169"/>
      <c r="AF2517" s="169"/>
      <c r="AG2517" s="169"/>
      <c r="AH2517" s="170"/>
      <c r="AI2517" s="145"/>
      <c r="AJ2517" s="145"/>
      <c r="AK2517" s="145"/>
      <c r="AL2517" s="145"/>
      <c r="AY2517" s="171"/>
      <c r="AZ2517" s="167"/>
      <c r="BA2517" s="172"/>
      <c r="BG2517" s="171"/>
      <c r="BH2517" s="167"/>
      <c r="BI2517" s="172"/>
      <c r="CG2517" s="430"/>
      <c r="CH2517" s="430"/>
      <c r="CL2517" s="147"/>
    </row>
    <row r="2518" spans="1:90" s="5" customFormat="1" x14ac:dyDescent="0.25">
      <c r="A2518" s="145"/>
      <c r="B2518" s="145"/>
      <c r="C2518" s="145"/>
      <c r="D2518" s="145"/>
      <c r="E2518" s="145"/>
      <c r="F2518" s="145"/>
      <c r="G2518" s="145"/>
      <c r="H2518" s="145"/>
      <c r="I2518" s="145"/>
      <c r="J2518" s="145"/>
      <c r="K2518" s="145"/>
      <c r="L2518" s="145"/>
      <c r="M2518" s="145"/>
      <c r="N2518" s="145"/>
      <c r="O2518" s="145"/>
      <c r="P2518" s="145"/>
      <c r="Q2518" s="145"/>
      <c r="R2518" s="145"/>
      <c r="S2518" s="145"/>
      <c r="T2518" s="145"/>
      <c r="U2518" s="145"/>
      <c r="V2518" s="145"/>
      <c r="W2518" s="145"/>
      <c r="X2518" s="145"/>
      <c r="Y2518" s="145"/>
      <c r="Z2518" s="145"/>
      <c r="AA2518" s="145"/>
      <c r="AB2518" s="145"/>
      <c r="AC2518" s="169"/>
      <c r="AD2518" s="169"/>
      <c r="AE2518" s="169"/>
      <c r="AF2518" s="169"/>
      <c r="AG2518" s="169"/>
      <c r="AH2518" s="170"/>
      <c r="AI2518" s="145"/>
      <c r="AJ2518" s="145"/>
      <c r="AK2518" s="145"/>
      <c r="AL2518" s="145"/>
      <c r="AY2518" s="171"/>
      <c r="AZ2518" s="167"/>
      <c r="BA2518" s="172"/>
      <c r="BG2518" s="171"/>
      <c r="BH2518" s="167"/>
      <c r="BI2518" s="172"/>
      <c r="CG2518" s="430"/>
      <c r="CH2518" s="430"/>
      <c r="CL2518" s="147"/>
    </row>
    <row r="2519" spans="1:90" s="5" customFormat="1" x14ac:dyDescent="0.25">
      <c r="A2519" s="145"/>
      <c r="B2519" s="145"/>
      <c r="C2519" s="145"/>
      <c r="D2519" s="145"/>
      <c r="E2519" s="145"/>
      <c r="F2519" s="145"/>
      <c r="G2519" s="145"/>
      <c r="H2519" s="145"/>
      <c r="I2519" s="145"/>
      <c r="J2519" s="145"/>
      <c r="K2519" s="145"/>
      <c r="L2519" s="145"/>
      <c r="M2519" s="145"/>
      <c r="N2519" s="145"/>
      <c r="O2519" s="145"/>
      <c r="P2519" s="145"/>
      <c r="Q2519" s="145"/>
      <c r="R2519" s="145"/>
      <c r="S2519" s="145"/>
      <c r="T2519" s="145"/>
      <c r="U2519" s="145"/>
      <c r="V2519" s="145"/>
      <c r="W2519" s="145"/>
      <c r="X2519" s="145"/>
      <c r="Y2519" s="145"/>
      <c r="Z2519" s="145"/>
      <c r="AA2519" s="145"/>
      <c r="AB2519" s="145"/>
      <c r="AC2519" s="169"/>
      <c r="AD2519" s="169"/>
      <c r="AE2519" s="169"/>
      <c r="AF2519" s="169"/>
      <c r="AG2519" s="169"/>
      <c r="AH2519" s="170"/>
      <c r="AI2519" s="145"/>
      <c r="AJ2519" s="145"/>
      <c r="AK2519" s="145"/>
      <c r="AL2519" s="145"/>
      <c r="AY2519" s="171"/>
      <c r="AZ2519" s="167"/>
      <c r="BA2519" s="172"/>
      <c r="BG2519" s="171"/>
      <c r="BH2519" s="167"/>
      <c r="BI2519" s="172"/>
      <c r="CG2519" s="430"/>
      <c r="CH2519" s="430"/>
      <c r="CL2519" s="147"/>
    </row>
    <row r="2520" spans="1:90" s="5" customFormat="1" x14ac:dyDescent="0.25">
      <c r="A2520" s="145"/>
      <c r="B2520" s="145"/>
      <c r="C2520" s="145"/>
      <c r="D2520" s="145"/>
      <c r="E2520" s="145"/>
      <c r="F2520" s="145"/>
      <c r="G2520" s="145"/>
      <c r="H2520" s="145"/>
      <c r="I2520" s="145"/>
      <c r="J2520" s="145"/>
      <c r="K2520" s="145"/>
      <c r="L2520" s="145"/>
      <c r="M2520" s="145"/>
      <c r="N2520" s="145"/>
      <c r="O2520" s="145"/>
      <c r="P2520" s="145"/>
      <c r="Q2520" s="145"/>
      <c r="R2520" s="145"/>
      <c r="S2520" s="145"/>
      <c r="T2520" s="145"/>
      <c r="U2520" s="145"/>
      <c r="V2520" s="145"/>
      <c r="W2520" s="145"/>
      <c r="X2520" s="145"/>
      <c r="Y2520" s="145"/>
      <c r="Z2520" s="145"/>
      <c r="AA2520" s="145"/>
      <c r="AB2520" s="145"/>
      <c r="AC2520" s="169"/>
      <c r="AD2520" s="169"/>
      <c r="AE2520" s="169"/>
      <c r="AF2520" s="169"/>
      <c r="AG2520" s="169"/>
      <c r="AH2520" s="170"/>
      <c r="AI2520" s="145"/>
      <c r="AJ2520" s="145"/>
      <c r="AK2520" s="145"/>
      <c r="AL2520" s="145"/>
      <c r="AY2520" s="171"/>
      <c r="AZ2520" s="167"/>
      <c r="BA2520" s="172"/>
      <c r="BG2520" s="171"/>
      <c r="BH2520" s="167"/>
      <c r="BI2520" s="172"/>
      <c r="CG2520" s="430"/>
      <c r="CH2520" s="430"/>
      <c r="CL2520" s="147"/>
    </row>
    <row r="2521" spans="1:90" s="5" customFormat="1" x14ac:dyDescent="0.25">
      <c r="A2521" s="145"/>
      <c r="B2521" s="145"/>
      <c r="C2521" s="145"/>
      <c r="D2521" s="145"/>
      <c r="E2521" s="145"/>
      <c r="F2521" s="145"/>
      <c r="G2521" s="145"/>
      <c r="H2521" s="145"/>
      <c r="I2521" s="145"/>
      <c r="J2521" s="145"/>
      <c r="K2521" s="145"/>
      <c r="L2521" s="145"/>
      <c r="M2521" s="145"/>
      <c r="N2521" s="145"/>
      <c r="O2521" s="145"/>
      <c r="P2521" s="145"/>
      <c r="Q2521" s="145"/>
      <c r="R2521" s="145"/>
      <c r="S2521" s="145"/>
      <c r="T2521" s="145"/>
      <c r="U2521" s="145"/>
      <c r="V2521" s="145"/>
      <c r="W2521" s="145"/>
      <c r="X2521" s="145"/>
      <c r="Y2521" s="145"/>
      <c r="Z2521" s="145"/>
      <c r="AA2521" s="145"/>
      <c r="AB2521" s="145"/>
      <c r="AC2521" s="169"/>
      <c r="AD2521" s="169"/>
      <c r="AE2521" s="169"/>
      <c r="AF2521" s="169"/>
      <c r="AG2521" s="169"/>
      <c r="AH2521" s="170"/>
      <c r="AI2521" s="145"/>
      <c r="AJ2521" s="145"/>
      <c r="AK2521" s="145"/>
      <c r="AL2521" s="145"/>
      <c r="AY2521" s="171"/>
      <c r="AZ2521" s="167"/>
      <c r="BA2521" s="172"/>
      <c r="BG2521" s="171"/>
      <c r="BH2521" s="167"/>
      <c r="BI2521" s="172"/>
      <c r="CG2521" s="430"/>
      <c r="CH2521" s="430"/>
      <c r="CL2521" s="147"/>
    </row>
    <row r="2522" spans="1:90" s="5" customFormat="1" x14ac:dyDescent="0.25">
      <c r="A2522" s="145"/>
      <c r="B2522" s="145"/>
      <c r="C2522" s="145"/>
      <c r="D2522" s="145"/>
      <c r="E2522" s="145"/>
      <c r="F2522" s="145"/>
      <c r="G2522" s="145"/>
      <c r="H2522" s="145"/>
      <c r="I2522" s="145"/>
      <c r="J2522" s="145"/>
      <c r="K2522" s="145"/>
      <c r="L2522" s="145"/>
      <c r="M2522" s="145"/>
      <c r="N2522" s="145"/>
      <c r="O2522" s="145"/>
      <c r="P2522" s="145"/>
      <c r="Q2522" s="145"/>
      <c r="R2522" s="145"/>
      <c r="S2522" s="145"/>
      <c r="T2522" s="145"/>
      <c r="U2522" s="145"/>
      <c r="V2522" s="145"/>
      <c r="W2522" s="145"/>
      <c r="X2522" s="145"/>
      <c r="Y2522" s="145"/>
      <c r="Z2522" s="145"/>
      <c r="AA2522" s="145"/>
      <c r="AB2522" s="145"/>
      <c r="AC2522" s="169"/>
      <c r="AD2522" s="169"/>
      <c r="AE2522" s="169"/>
      <c r="AF2522" s="169"/>
      <c r="AG2522" s="169"/>
      <c r="AH2522" s="170"/>
      <c r="AI2522" s="145"/>
      <c r="AJ2522" s="145"/>
      <c r="AK2522" s="145"/>
      <c r="AL2522" s="145"/>
      <c r="AY2522" s="171"/>
      <c r="AZ2522" s="167"/>
      <c r="BA2522" s="172"/>
      <c r="BG2522" s="171"/>
      <c r="BH2522" s="167"/>
      <c r="BI2522" s="172"/>
      <c r="CG2522" s="430"/>
      <c r="CH2522" s="430"/>
      <c r="CL2522" s="147"/>
    </row>
    <row r="2523" spans="1:90" s="5" customFormat="1" x14ac:dyDescent="0.25">
      <c r="A2523" s="145"/>
      <c r="B2523" s="145"/>
      <c r="C2523" s="145"/>
      <c r="D2523" s="145"/>
      <c r="E2523" s="145"/>
      <c r="F2523" s="145"/>
      <c r="G2523" s="145"/>
      <c r="H2523" s="145"/>
      <c r="I2523" s="145"/>
      <c r="J2523" s="145"/>
      <c r="K2523" s="145"/>
      <c r="L2523" s="145"/>
      <c r="M2523" s="145"/>
      <c r="N2523" s="145"/>
      <c r="O2523" s="145"/>
      <c r="P2523" s="145"/>
      <c r="Q2523" s="145"/>
      <c r="R2523" s="145"/>
      <c r="S2523" s="145"/>
      <c r="T2523" s="145"/>
      <c r="U2523" s="145"/>
      <c r="V2523" s="145"/>
      <c r="W2523" s="145"/>
      <c r="X2523" s="145"/>
      <c r="Y2523" s="145"/>
      <c r="Z2523" s="145"/>
      <c r="AA2523" s="145"/>
      <c r="AB2523" s="145"/>
      <c r="AC2523" s="169"/>
      <c r="AD2523" s="169"/>
      <c r="AE2523" s="169"/>
      <c r="AF2523" s="169"/>
      <c r="AG2523" s="169"/>
      <c r="AH2523" s="170"/>
      <c r="AI2523" s="145"/>
      <c r="AJ2523" s="145"/>
      <c r="AK2523" s="145"/>
      <c r="AL2523" s="145"/>
      <c r="AY2523" s="171"/>
      <c r="AZ2523" s="167"/>
      <c r="BA2523" s="172"/>
      <c r="BG2523" s="171"/>
      <c r="BH2523" s="167"/>
      <c r="BI2523" s="172"/>
      <c r="CG2523" s="430"/>
      <c r="CH2523" s="430"/>
      <c r="CL2523" s="147"/>
    </row>
    <row r="2524" spans="1:90" s="5" customFormat="1" x14ac:dyDescent="0.25">
      <c r="A2524" s="145"/>
      <c r="B2524" s="145"/>
      <c r="C2524" s="145"/>
      <c r="D2524" s="145"/>
      <c r="E2524" s="145"/>
      <c r="F2524" s="145"/>
      <c r="G2524" s="145"/>
      <c r="H2524" s="145"/>
      <c r="I2524" s="145"/>
      <c r="J2524" s="145"/>
      <c r="K2524" s="145"/>
      <c r="L2524" s="145"/>
      <c r="M2524" s="145"/>
      <c r="N2524" s="145"/>
      <c r="O2524" s="145"/>
      <c r="P2524" s="145"/>
      <c r="Q2524" s="145"/>
      <c r="R2524" s="145"/>
      <c r="S2524" s="145"/>
      <c r="T2524" s="145"/>
      <c r="U2524" s="145"/>
      <c r="V2524" s="145"/>
      <c r="W2524" s="145"/>
      <c r="X2524" s="145"/>
      <c r="Y2524" s="145"/>
      <c r="Z2524" s="145"/>
      <c r="AA2524" s="145"/>
      <c r="AB2524" s="145"/>
      <c r="AC2524" s="169"/>
      <c r="AD2524" s="169"/>
      <c r="AE2524" s="169"/>
      <c r="AF2524" s="169"/>
      <c r="AG2524" s="169"/>
      <c r="AH2524" s="170"/>
      <c r="AI2524" s="145"/>
      <c r="AJ2524" s="145"/>
      <c r="AK2524" s="145"/>
      <c r="AL2524" s="145"/>
      <c r="AY2524" s="171"/>
      <c r="AZ2524" s="167"/>
      <c r="BA2524" s="172"/>
      <c r="BG2524" s="171"/>
      <c r="BH2524" s="167"/>
      <c r="BI2524" s="172"/>
      <c r="CG2524" s="430"/>
      <c r="CH2524" s="430"/>
      <c r="CL2524" s="147"/>
    </row>
    <row r="2525" spans="1:90" s="5" customFormat="1" x14ac:dyDescent="0.25">
      <c r="A2525" s="145"/>
      <c r="B2525" s="145"/>
      <c r="C2525" s="145"/>
      <c r="D2525" s="145"/>
      <c r="E2525" s="145"/>
      <c r="F2525" s="145"/>
      <c r="G2525" s="145"/>
      <c r="H2525" s="145"/>
      <c r="I2525" s="145"/>
      <c r="J2525" s="145"/>
      <c r="K2525" s="145"/>
      <c r="L2525" s="145"/>
      <c r="M2525" s="145"/>
      <c r="N2525" s="145"/>
      <c r="O2525" s="145"/>
      <c r="P2525" s="145"/>
      <c r="Q2525" s="145"/>
      <c r="R2525" s="145"/>
      <c r="S2525" s="145"/>
      <c r="T2525" s="145"/>
      <c r="U2525" s="145"/>
      <c r="V2525" s="145"/>
      <c r="W2525" s="145"/>
      <c r="X2525" s="145"/>
      <c r="Y2525" s="145"/>
      <c r="Z2525" s="145"/>
      <c r="AA2525" s="145"/>
      <c r="AB2525" s="145"/>
      <c r="AC2525" s="169"/>
      <c r="AD2525" s="169"/>
      <c r="AE2525" s="169"/>
      <c r="AF2525" s="169"/>
      <c r="AG2525" s="169"/>
      <c r="AH2525" s="170"/>
      <c r="AI2525" s="145"/>
      <c r="AJ2525" s="145"/>
      <c r="AK2525" s="145"/>
      <c r="AL2525" s="145"/>
      <c r="AY2525" s="171"/>
      <c r="AZ2525" s="167"/>
      <c r="BA2525" s="172"/>
      <c r="BG2525" s="171"/>
      <c r="BH2525" s="167"/>
      <c r="BI2525" s="172"/>
      <c r="CG2525" s="430"/>
      <c r="CH2525" s="430"/>
      <c r="CL2525" s="147"/>
    </row>
    <row r="2526" spans="1:90" s="5" customFormat="1" x14ac:dyDescent="0.25">
      <c r="A2526" s="145"/>
      <c r="B2526" s="145"/>
      <c r="C2526" s="145"/>
      <c r="D2526" s="145"/>
      <c r="E2526" s="145"/>
      <c r="F2526" s="145"/>
      <c r="G2526" s="145"/>
      <c r="H2526" s="145"/>
      <c r="I2526" s="145"/>
      <c r="J2526" s="145"/>
      <c r="K2526" s="145"/>
      <c r="L2526" s="145"/>
      <c r="M2526" s="145"/>
      <c r="N2526" s="145"/>
      <c r="O2526" s="145"/>
      <c r="P2526" s="145"/>
      <c r="Q2526" s="145"/>
      <c r="R2526" s="145"/>
      <c r="S2526" s="145"/>
      <c r="T2526" s="145"/>
      <c r="U2526" s="145"/>
      <c r="V2526" s="145"/>
      <c r="W2526" s="145"/>
      <c r="X2526" s="145"/>
      <c r="Y2526" s="145"/>
      <c r="Z2526" s="145"/>
      <c r="AA2526" s="145"/>
      <c r="AB2526" s="145"/>
      <c r="AC2526" s="169"/>
      <c r="AD2526" s="169"/>
      <c r="AE2526" s="169"/>
      <c r="AF2526" s="169"/>
      <c r="AG2526" s="169"/>
      <c r="AH2526" s="170"/>
      <c r="AI2526" s="145"/>
      <c r="AJ2526" s="145"/>
      <c r="AK2526" s="145"/>
      <c r="AL2526" s="145"/>
      <c r="AY2526" s="171"/>
      <c r="AZ2526" s="167"/>
      <c r="BA2526" s="172"/>
      <c r="BG2526" s="171"/>
      <c r="BH2526" s="167"/>
      <c r="BI2526" s="172"/>
      <c r="CG2526" s="430"/>
      <c r="CH2526" s="430"/>
      <c r="CL2526" s="147"/>
    </row>
    <row r="2527" spans="1:90" s="5" customFormat="1" x14ac:dyDescent="0.25">
      <c r="A2527" s="145"/>
      <c r="B2527" s="145"/>
      <c r="C2527" s="145"/>
      <c r="D2527" s="145"/>
      <c r="E2527" s="145"/>
      <c r="F2527" s="145"/>
      <c r="G2527" s="145"/>
      <c r="H2527" s="145"/>
      <c r="I2527" s="145"/>
      <c r="J2527" s="145"/>
      <c r="K2527" s="145"/>
      <c r="L2527" s="145"/>
      <c r="M2527" s="145"/>
      <c r="N2527" s="145"/>
      <c r="O2527" s="145"/>
      <c r="P2527" s="145"/>
      <c r="Q2527" s="145"/>
      <c r="R2527" s="145"/>
      <c r="S2527" s="145"/>
      <c r="T2527" s="145"/>
      <c r="U2527" s="145"/>
      <c r="V2527" s="145"/>
      <c r="W2527" s="145"/>
      <c r="X2527" s="145"/>
      <c r="Y2527" s="145"/>
      <c r="Z2527" s="145"/>
      <c r="AA2527" s="145"/>
      <c r="AB2527" s="145"/>
      <c r="AC2527" s="169"/>
      <c r="AD2527" s="169"/>
      <c r="AE2527" s="169"/>
      <c r="AF2527" s="169"/>
      <c r="AG2527" s="169"/>
      <c r="AH2527" s="170"/>
      <c r="AI2527" s="145"/>
      <c r="AJ2527" s="145"/>
      <c r="AK2527" s="145"/>
      <c r="AL2527" s="145"/>
      <c r="AY2527" s="171"/>
      <c r="AZ2527" s="167"/>
      <c r="BA2527" s="172"/>
      <c r="BG2527" s="171"/>
      <c r="BH2527" s="167"/>
      <c r="BI2527" s="172"/>
      <c r="CG2527" s="430"/>
      <c r="CH2527" s="430"/>
      <c r="CL2527" s="147"/>
    </row>
    <row r="2528" spans="1:90" s="5" customFormat="1" x14ac:dyDescent="0.25">
      <c r="A2528" s="145"/>
      <c r="B2528" s="145"/>
      <c r="C2528" s="145"/>
      <c r="D2528" s="145"/>
      <c r="E2528" s="145"/>
      <c r="F2528" s="145"/>
      <c r="G2528" s="145"/>
      <c r="H2528" s="145"/>
      <c r="I2528" s="145"/>
      <c r="J2528" s="145"/>
      <c r="K2528" s="145"/>
      <c r="L2528" s="145"/>
      <c r="M2528" s="145"/>
      <c r="N2528" s="145"/>
      <c r="O2528" s="145"/>
      <c r="P2528" s="145"/>
      <c r="Q2528" s="145"/>
      <c r="R2528" s="145"/>
      <c r="S2528" s="145"/>
      <c r="T2528" s="145"/>
      <c r="U2528" s="145"/>
      <c r="V2528" s="145"/>
      <c r="W2528" s="145"/>
      <c r="X2528" s="145"/>
      <c r="Y2528" s="145"/>
      <c r="Z2528" s="145"/>
      <c r="AA2528" s="145"/>
      <c r="AB2528" s="145"/>
      <c r="AC2528" s="169"/>
      <c r="AD2528" s="169"/>
      <c r="AE2528" s="169"/>
      <c r="AF2528" s="169"/>
      <c r="AG2528" s="169"/>
      <c r="AH2528" s="170"/>
      <c r="AI2528" s="145"/>
      <c r="AJ2528" s="145"/>
      <c r="AK2528" s="145"/>
      <c r="AL2528" s="145"/>
      <c r="AY2528" s="171"/>
      <c r="AZ2528" s="167"/>
      <c r="BA2528" s="172"/>
      <c r="BG2528" s="171"/>
      <c r="BH2528" s="167"/>
      <c r="BI2528" s="172"/>
      <c r="CG2528" s="430"/>
      <c r="CH2528" s="430"/>
      <c r="CL2528" s="147"/>
    </row>
    <row r="2529" spans="1:90" s="5" customFormat="1" x14ac:dyDescent="0.25">
      <c r="A2529" s="145"/>
      <c r="B2529" s="145"/>
      <c r="C2529" s="145"/>
      <c r="D2529" s="145"/>
      <c r="E2529" s="145"/>
      <c r="F2529" s="145"/>
      <c r="G2529" s="145"/>
      <c r="H2529" s="145"/>
      <c r="I2529" s="145"/>
      <c r="J2529" s="145"/>
      <c r="K2529" s="145"/>
      <c r="L2529" s="145"/>
      <c r="M2529" s="145"/>
      <c r="N2529" s="145"/>
      <c r="O2529" s="145"/>
      <c r="P2529" s="145"/>
      <c r="Q2529" s="145"/>
      <c r="R2529" s="145"/>
      <c r="S2529" s="145"/>
      <c r="T2529" s="145"/>
      <c r="U2529" s="145"/>
      <c r="V2529" s="145"/>
      <c r="W2529" s="145"/>
      <c r="X2529" s="145"/>
      <c r="Y2529" s="145"/>
      <c r="Z2529" s="145"/>
      <c r="AA2529" s="145"/>
      <c r="AB2529" s="145"/>
      <c r="AC2529" s="169"/>
      <c r="AD2529" s="169"/>
      <c r="AE2529" s="169"/>
      <c r="AF2529" s="169"/>
      <c r="AG2529" s="169"/>
      <c r="AH2529" s="170"/>
      <c r="AI2529" s="145"/>
      <c r="AJ2529" s="145"/>
      <c r="AK2529" s="145"/>
      <c r="AL2529" s="145"/>
      <c r="AY2529" s="171"/>
      <c r="AZ2529" s="167"/>
      <c r="BA2529" s="172"/>
      <c r="BG2529" s="171"/>
      <c r="BH2529" s="167"/>
      <c r="BI2529" s="172"/>
      <c r="CG2529" s="430"/>
      <c r="CH2529" s="430"/>
      <c r="CL2529" s="147"/>
    </row>
    <row r="2530" spans="1:90" s="5" customFormat="1" x14ac:dyDescent="0.25">
      <c r="A2530" s="145"/>
      <c r="B2530" s="145"/>
      <c r="C2530" s="145"/>
      <c r="D2530" s="145"/>
      <c r="E2530" s="145"/>
      <c r="F2530" s="145"/>
      <c r="G2530" s="145"/>
      <c r="H2530" s="145"/>
      <c r="I2530" s="145"/>
      <c r="J2530" s="145"/>
      <c r="K2530" s="145"/>
      <c r="L2530" s="145"/>
      <c r="M2530" s="145"/>
      <c r="N2530" s="145"/>
      <c r="O2530" s="145"/>
      <c r="P2530" s="145"/>
      <c r="Q2530" s="145"/>
      <c r="R2530" s="145"/>
      <c r="S2530" s="145"/>
      <c r="T2530" s="145"/>
      <c r="U2530" s="145"/>
      <c r="V2530" s="145"/>
      <c r="W2530" s="145"/>
      <c r="X2530" s="145"/>
      <c r="Y2530" s="145"/>
      <c r="Z2530" s="145"/>
      <c r="AA2530" s="145"/>
      <c r="AB2530" s="145"/>
      <c r="AC2530" s="169"/>
      <c r="AD2530" s="169"/>
      <c r="AE2530" s="169"/>
      <c r="AF2530" s="169"/>
      <c r="AG2530" s="169"/>
      <c r="AH2530" s="170"/>
      <c r="AI2530" s="145"/>
      <c r="AJ2530" s="145"/>
      <c r="AK2530" s="145"/>
      <c r="AL2530" s="145"/>
      <c r="AY2530" s="171"/>
      <c r="AZ2530" s="167"/>
      <c r="BA2530" s="172"/>
      <c r="BG2530" s="171"/>
      <c r="BH2530" s="167"/>
      <c r="BI2530" s="172"/>
      <c r="CG2530" s="430"/>
      <c r="CH2530" s="430"/>
      <c r="CL2530" s="147"/>
    </row>
    <row r="2531" spans="1:90" s="5" customFormat="1" x14ac:dyDescent="0.25">
      <c r="A2531" s="145"/>
      <c r="B2531" s="145"/>
      <c r="C2531" s="145"/>
      <c r="D2531" s="145"/>
      <c r="E2531" s="145"/>
      <c r="F2531" s="145"/>
      <c r="G2531" s="145"/>
      <c r="H2531" s="145"/>
      <c r="I2531" s="145"/>
      <c r="J2531" s="145"/>
      <c r="K2531" s="145"/>
      <c r="L2531" s="145"/>
      <c r="M2531" s="145"/>
      <c r="N2531" s="145"/>
      <c r="O2531" s="145"/>
      <c r="P2531" s="145"/>
      <c r="Q2531" s="145"/>
      <c r="R2531" s="145"/>
      <c r="S2531" s="145"/>
      <c r="T2531" s="145"/>
      <c r="U2531" s="145"/>
      <c r="V2531" s="145"/>
      <c r="W2531" s="145"/>
      <c r="X2531" s="145"/>
      <c r="Y2531" s="145"/>
      <c r="Z2531" s="145"/>
      <c r="AA2531" s="145"/>
      <c r="AB2531" s="145"/>
      <c r="AC2531" s="169"/>
      <c r="AD2531" s="169"/>
      <c r="AE2531" s="169"/>
      <c r="AF2531" s="169"/>
      <c r="AG2531" s="169"/>
      <c r="AH2531" s="170"/>
      <c r="AI2531" s="145"/>
      <c r="AJ2531" s="145"/>
      <c r="AK2531" s="145"/>
      <c r="AL2531" s="145"/>
      <c r="AY2531" s="171"/>
      <c r="AZ2531" s="167"/>
      <c r="BA2531" s="172"/>
      <c r="BG2531" s="171"/>
      <c r="BH2531" s="167"/>
      <c r="BI2531" s="172"/>
      <c r="CG2531" s="430"/>
      <c r="CH2531" s="430"/>
      <c r="CL2531" s="147"/>
    </row>
    <row r="2532" spans="1:90" s="5" customFormat="1" x14ac:dyDescent="0.25">
      <c r="A2532" s="145"/>
      <c r="B2532" s="145"/>
      <c r="C2532" s="145"/>
      <c r="D2532" s="145"/>
      <c r="E2532" s="145"/>
      <c r="F2532" s="145"/>
      <c r="G2532" s="145"/>
      <c r="H2532" s="145"/>
      <c r="I2532" s="145"/>
      <c r="J2532" s="145"/>
      <c r="K2532" s="145"/>
      <c r="L2532" s="145"/>
      <c r="M2532" s="145"/>
      <c r="N2532" s="145"/>
      <c r="O2532" s="145"/>
      <c r="P2532" s="145"/>
      <c r="Q2532" s="145"/>
      <c r="R2532" s="145"/>
      <c r="S2532" s="145"/>
      <c r="T2532" s="145"/>
      <c r="U2532" s="145"/>
      <c r="V2532" s="145"/>
      <c r="W2532" s="145"/>
      <c r="X2532" s="145"/>
      <c r="Y2532" s="145"/>
      <c r="Z2532" s="145"/>
      <c r="AA2532" s="145"/>
      <c r="AB2532" s="145"/>
      <c r="AC2532" s="169"/>
      <c r="AD2532" s="169"/>
      <c r="AE2532" s="169"/>
      <c r="AF2532" s="169"/>
      <c r="AG2532" s="169"/>
      <c r="AH2532" s="170"/>
      <c r="AI2532" s="145"/>
      <c r="AJ2532" s="145"/>
      <c r="AK2532" s="145"/>
      <c r="AL2532" s="145"/>
      <c r="AY2532" s="171"/>
      <c r="AZ2532" s="167"/>
      <c r="BA2532" s="172"/>
      <c r="BG2532" s="171"/>
      <c r="BH2532" s="167"/>
      <c r="BI2532" s="172"/>
      <c r="CG2532" s="430"/>
      <c r="CH2532" s="430"/>
      <c r="CL2532" s="147"/>
    </row>
    <row r="2533" spans="1:90" s="5" customFormat="1" x14ac:dyDescent="0.25">
      <c r="A2533" s="145"/>
      <c r="B2533" s="145"/>
      <c r="C2533" s="145"/>
      <c r="D2533" s="145"/>
      <c r="E2533" s="145"/>
      <c r="F2533" s="145"/>
      <c r="G2533" s="145"/>
      <c r="H2533" s="145"/>
      <c r="I2533" s="145"/>
      <c r="J2533" s="145"/>
      <c r="K2533" s="145"/>
      <c r="L2533" s="145"/>
      <c r="M2533" s="145"/>
      <c r="N2533" s="145"/>
      <c r="O2533" s="145"/>
      <c r="P2533" s="145"/>
      <c r="Q2533" s="145"/>
      <c r="R2533" s="145"/>
      <c r="S2533" s="145"/>
      <c r="T2533" s="145"/>
      <c r="U2533" s="145"/>
      <c r="V2533" s="145"/>
      <c r="W2533" s="145"/>
      <c r="X2533" s="145"/>
      <c r="Y2533" s="145"/>
      <c r="Z2533" s="145"/>
      <c r="AA2533" s="145"/>
      <c r="AB2533" s="145"/>
      <c r="AC2533" s="169"/>
      <c r="AD2533" s="169"/>
      <c r="AE2533" s="169"/>
      <c r="AF2533" s="169"/>
      <c r="AG2533" s="169"/>
      <c r="AH2533" s="170"/>
      <c r="AI2533" s="145"/>
      <c r="AJ2533" s="145"/>
      <c r="AK2533" s="145"/>
      <c r="AL2533" s="145"/>
      <c r="AY2533" s="171"/>
      <c r="AZ2533" s="167"/>
      <c r="BA2533" s="172"/>
      <c r="BG2533" s="171"/>
      <c r="BH2533" s="167"/>
      <c r="BI2533" s="172"/>
      <c r="CG2533" s="430"/>
      <c r="CH2533" s="430"/>
      <c r="CL2533" s="147"/>
    </row>
    <row r="2534" spans="1:90" s="5" customFormat="1" x14ac:dyDescent="0.25">
      <c r="A2534" s="145"/>
      <c r="B2534" s="145"/>
      <c r="C2534" s="145"/>
      <c r="D2534" s="145"/>
      <c r="E2534" s="145"/>
      <c r="F2534" s="145"/>
      <c r="G2534" s="145"/>
      <c r="H2534" s="145"/>
      <c r="I2534" s="145"/>
      <c r="J2534" s="145"/>
      <c r="K2534" s="145"/>
      <c r="L2534" s="145"/>
      <c r="M2534" s="145"/>
      <c r="N2534" s="145"/>
      <c r="O2534" s="145"/>
      <c r="P2534" s="145"/>
      <c r="Q2534" s="145"/>
      <c r="R2534" s="145"/>
      <c r="S2534" s="145"/>
      <c r="T2534" s="145"/>
      <c r="U2534" s="145"/>
      <c r="V2534" s="145"/>
      <c r="W2534" s="145"/>
      <c r="X2534" s="145"/>
      <c r="Y2534" s="145"/>
      <c r="Z2534" s="145"/>
      <c r="AA2534" s="145"/>
      <c r="AB2534" s="145"/>
      <c r="AC2534" s="169"/>
      <c r="AD2534" s="169"/>
      <c r="AE2534" s="169"/>
      <c r="AF2534" s="169"/>
      <c r="AG2534" s="169"/>
      <c r="AH2534" s="170"/>
      <c r="AI2534" s="145"/>
      <c r="AJ2534" s="145"/>
      <c r="AK2534" s="145"/>
      <c r="AL2534" s="145"/>
      <c r="AY2534" s="171"/>
      <c r="AZ2534" s="167"/>
      <c r="BA2534" s="172"/>
      <c r="BG2534" s="171"/>
      <c r="BH2534" s="167"/>
      <c r="BI2534" s="172"/>
      <c r="CG2534" s="430"/>
      <c r="CH2534" s="430"/>
      <c r="CL2534" s="147"/>
    </row>
    <row r="2535" spans="1:90" s="5" customFormat="1" x14ac:dyDescent="0.25">
      <c r="A2535" s="145"/>
      <c r="B2535" s="145"/>
      <c r="C2535" s="145"/>
      <c r="D2535" s="145"/>
      <c r="E2535" s="145"/>
      <c r="F2535" s="145"/>
      <c r="G2535" s="145"/>
      <c r="H2535" s="145"/>
      <c r="I2535" s="145"/>
      <c r="J2535" s="145"/>
      <c r="K2535" s="145"/>
      <c r="L2535" s="145"/>
      <c r="M2535" s="145"/>
      <c r="N2535" s="145"/>
      <c r="O2535" s="145"/>
      <c r="P2535" s="145"/>
      <c r="Q2535" s="145"/>
      <c r="R2535" s="145"/>
      <c r="S2535" s="145"/>
      <c r="T2535" s="145"/>
      <c r="U2535" s="145"/>
      <c r="V2535" s="145"/>
      <c r="W2535" s="145"/>
      <c r="X2535" s="145"/>
      <c r="Y2535" s="145"/>
      <c r="Z2535" s="145"/>
      <c r="AA2535" s="145"/>
      <c r="AB2535" s="145"/>
      <c r="AC2535" s="169"/>
      <c r="AD2535" s="169"/>
      <c r="AE2535" s="169"/>
      <c r="AF2535" s="169"/>
      <c r="AG2535" s="169"/>
      <c r="AH2535" s="170"/>
      <c r="AI2535" s="145"/>
      <c r="AJ2535" s="145"/>
      <c r="AK2535" s="145"/>
      <c r="AL2535" s="145"/>
      <c r="AY2535" s="171"/>
      <c r="AZ2535" s="167"/>
      <c r="BA2535" s="172"/>
      <c r="BG2535" s="171"/>
      <c r="BH2535" s="167"/>
      <c r="BI2535" s="172"/>
      <c r="CG2535" s="430"/>
      <c r="CH2535" s="430"/>
      <c r="CL2535" s="147"/>
    </row>
    <row r="2536" spans="1:90" s="5" customFormat="1" x14ac:dyDescent="0.25">
      <c r="A2536" s="145"/>
      <c r="B2536" s="145"/>
      <c r="C2536" s="145"/>
      <c r="D2536" s="145"/>
      <c r="E2536" s="145"/>
      <c r="F2536" s="145"/>
      <c r="G2536" s="145"/>
      <c r="H2536" s="145"/>
      <c r="I2536" s="145"/>
      <c r="J2536" s="145"/>
      <c r="K2536" s="145"/>
      <c r="L2536" s="145"/>
      <c r="M2536" s="145"/>
      <c r="N2536" s="145"/>
      <c r="O2536" s="145"/>
      <c r="P2536" s="145"/>
      <c r="Q2536" s="145"/>
      <c r="R2536" s="145"/>
      <c r="S2536" s="145"/>
      <c r="T2536" s="145"/>
      <c r="U2536" s="145"/>
      <c r="V2536" s="145"/>
      <c r="W2536" s="145"/>
      <c r="X2536" s="145"/>
      <c r="Y2536" s="145"/>
      <c r="Z2536" s="145"/>
      <c r="AA2536" s="145"/>
      <c r="AB2536" s="145"/>
      <c r="AC2536" s="169"/>
      <c r="AD2536" s="169"/>
      <c r="AE2536" s="169"/>
      <c r="AF2536" s="169"/>
      <c r="AG2536" s="169"/>
      <c r="AH2536" s="170"/>
      <c r="AI2536" s="145"/>
      <c r="AJ2536" s="145"/>
      <c r="AK2536" s="145"/>
      <c r="AL2536" s="145"/>
      <c r="AY2536" s="171"/>
      <c r="AZ2536" s="167"/>
      <c r="BA2536" s="172"/>
      <c r="BG2536" s="171"/>
      <c r="BH2536" s="167"/>
      <c r="BI2536" s="172"/>
      <c r="CG2536" s="430"/>
      <c r="CH2536" s="430"/>
      <c r="CL2536" s="147"/>
    </row>
    <row r="2537" spans="1:90" s="5" customFormat="1" x14ac:dyDescent="0.25">
      <c r="A2537" s="145"/>
      <c r="B2537" s="145"/>
      <c r="C2537" s="145"/>
      <c r="D2537" s="145"/>
      <c r="E2537" s="145"/>
      <c r="F2537" s="145"/>
      <c r="G2537" s="145"/>
      <c r="H2537" s="145"/>
      <c r="I2537" s="145"/>
      <c r="J2537" s="145"/>
      <c r="K2537" s="145"/>
      <c r="L2537" s="145"/>
      <c r="M2537" s="145"/>
      <c r="N2537" s="145"/>
      <c r="O2537" s="145"/>
      <c r="P2537" s="145"/>
      <c r="Q2537" s="145"/>
      <c r="R2537" s="145"/>
      <c r="S2537" s="145"/>
      <c r="T2537" s="145"/>
      <c r="U2537" s="145"/>
      <c r="V2537" s="145"/>
      <c r="W2537" s="145"/>
      <c r="X2537" s="145"/>
      <c r="Y2537" s="145"/>
      <c r="Z2537" s="145"/>
      <c r="AA2537" s="145"/>
      <c r="AB2537" s="145"/>
      <c r="AC2537" s="169"/>
      <c r="AD2537" s="169"/>
      <c r="AE2537" s="169"/>
      <c r="AF2537" s="169"/>
      <c r="AG2537" s="169"/>
      <c r="AH2537" s="170"/>
      <c r="AI2537" s="145"/>
      <c r="AJ2537" s="145"/>
      <c r="AK2537" s="145"/>
      <c r="AL2537" s="145"/>
      <c r="AY2537" s="171"/>
      <c r="AZ2537" s="167"/>
      <c r="BA2537" s="172"/>
      <c r="BG2537" s="171"/>
      <c r="BH2537" s="167"/>
      <c r="BI2537" s="172"/>
      <c r="CG2537" s="430"/>
      <c r="CH2537" s="430"/>
      <c r="CL2537" s="147"/>
    </row>
    <row r="2538" spans="1:90" s="5" customFormat="1" x14ac:dyDescent="0.25">
      <c r="A2538" s="145"/>
      <c r="B2538" s="145"/>
      <c r="C2538" s="145"/>
      <c r="D2538" s="145"/>
      <c r="E2538" s="145"/>
      <c r="F2538" s="145"/>
      <c r="G2538" s="145"/>
      <c r="H2538" s="145"/>
      <c r="I2538" s="145"/>
      <c r="J2538" s="145"/>
      <c r="K2538" s="145"/>
      <c r="L2538" s="145"/>
      <c r="M2538" s="145"/>
      <c r="N2538" s="145"/>
      <c r="O2538" s="145"/>
      <c r="P2538" s="145"/>
      <c r="Q2538" s="145"/>
      <c r="R2538" s="145"/>
      <c r="S2538" s="145"/>
      <c r="T2538" s="145"/>
      <c r="U2538" s="145"/>
      <c r="V2538" s="145"/>
      <c r="W2538" s="145"/>
      <c r="X2538" s="145"/>
      <c r="Y2538" s="145"/>
      <c r="Z2538" s="145"/>
      <c r="AA2538" s="145"/>
      <c r="AB2538" s="145"/>
      <c r="AC2538" s="169"/>
      <c r="AD2538" s="169"/>
      <c r="AE2538" s="169"/>
      <c r="AF2538" s="169"/>
      <c r="AG2538" s="169"/>
      <c r="AH2538" s="170"/>
      <c r="AI2538" s="145"/>
      <c r="AJ2538" s="145"/>
      <c r="AK2538" s="145"/>
      <c r="AL2538" s="145"/>
      <c r="AY2538" s="171"/>
      <c r="AZ2538" s="167"/>
      <c r="BA2538" s="172"/>
      <c r="BG2538" s="171"/>
      <c r="BH2538" s="167"/>
      <c r="BI2538" s="172"/>
      <c r="CG2538" s="430"/>
      <c r="CH2538" s="430"/>
      <c r="CL2538" s="147"/>
    </row>
    <row r="2539" spans="1:90" s="5" customFormat="1" x14ac:dyDescent="0.25">
      <c r="A2539" s="145"/>
      <c r="B2539" s="145"/>
      <c r="C2539" s="145"/>
      <c r="D2539" s="145"/>
      <c r="E2539" s="145"/>
      <c r="F2539" s="145"/>
      <c r="G2539" s="145"/>
      <c r="H2539" s="145"/>
      <c r="I2539" s="145"/>
      <c r="J2539" s="145"/>
      <c r="K2539" s="145"/>
      <c r="L2539" s="145"/>
      <c r="M2539" s="145"/>
      <c r="N2539" s="145"/>
      <c r="O2539" s="145"/>
      <c r="P2539" s="145"/>
      <c r="Q2539" s="145"/>
      <c r="R2539" s="145"/>
      <c r="S2539" s="145"/>
      <c r="T2539" s="145"/>
      <c r="U2539" s="145"/>
      <c r="V2539" s="145"/>
      <c r="W2539" s="145"/>
      <c r="X2539" s="145"/>
      <c r="Y2539" s="145"/>
      <c r="Z2539" s="145"/>
      <c r="AA2539" s="145"/>
      <c r="AB2539" s="145"/>
      <c r="AC2539" s="169"/>
      <c r="AD2539" s="169"/>
      <c r="AE2539" s="169"/>
      <c r="AF2539" s="169"/>
      <c r="AG2539" s="169"/>
      <c r="AH2539" s="170"/>
      <c r="AI2539" s="145"/>
      <c r="AJ2539" s="145"/>
      <c r="AK2539" s="145"/>
      <c r="AL2539" s="145"/>
      <c r="AY2539" s="171"/>
      <c r="AZ2539" s="167"/>
      <c r="BA2539" s="172"/>
      <c r="BG2539" s="171"/>
      <c r="BH2539" s="167"/>
      <c r="BI2539" s="172"/>
      <c r="CG2539" s="430"/>
      <c r="CH2539" s="430"/>
      <c r="CL2539" s="147"/>
    </row>
    <row r="2540" spans="1:90" s="5" customFormat="1" x14ac:dyDescent="0.25">
      <c r="A2540" s="145"/>
      <c r="B2540" s="145"/>
      <c r="C2540" s="145"/>
      <c r="D2540" s="145"/>
      <c r="E2540" s="145"/>
      <c r="F2540" s="145"/>
      <c r="G2540" s="145"/>
      <c r="H2540" s="145"/>
      <c r="I2540" s="145"/>
      <c r="J2540" s="145"/>
      <c r="K2540" s="145"/>
      <c r="L2540" s="145"/>
      <c r="M2540" s="145"/>
      <c r="N2540" s="145"/>
      <c r="O2540" s="145"/>
      <c r="P2540" s="145"/>
      <c r="Q2540" s="145"/>
      <c r="R2540" s="145"/>
      <c r="S2540" s="145"/>
      <c r="T2540" s="145"/>
      <c r="U2540" s="145"/>
      <c r="V2540" s="145"/>
      <c r="W2540" s="145"/>
      <c r="X2540" s="145"/>
      <c r="Y2540" s="145"/>
      <c r="Z2540" s="145"/>
      <c r="AA2540" s="145"/>
      <c r="AB2540" s="145"/>
      <c r="AC2540" s="169"/>
      <c r="AD2540" s="169"/>
      <c r="AE2540" s="169"/>
      <c r="AF2540" s="169"/>
      <c r="AG2540" s="169"/>
      <c r="AH2540" s="170"/>
      <c r="AI2540" s="145"/>
      <c r="AJ2540" s="145"/>
      <c r="AK2540" s="145"/>
      <c r="AL2540" s="145"/>
      <c r="AY2540" s="171"/>
      <c r="AZ2540" s="167"/>
      <c r="BA2540" s="172"/>
      <c r="BG2540" s="171"/>
      <c r="BH2540" s="167"/>
      <c r="BI2540" s="172"/>
      <c r="CG2540" s="430"/>
      <c r="CH2540" s="430"/>
      <c r="CL2540" s="147"/>
    </row>
    <row r="2541" spans="1:90" s="5" customFormat="1" x14ac:dyDescent="0.25">
      <c r="A2541" s="145"/>
      <c r="B2541" s="145"/>
      <c r="C2541" s="145"/>
      <c r="D2541" s="145"/>
      <c r="E2541" s="145"/>
      <c r="F2541" s="145"/>
      <c r="G2541" s="145"/>
      <c r="H2541" s="145"/>
      <c r="I2541" s="145"/>
      <c r="J2541" s="145"/>
      <c r="K2541" s="145"/>
      <c r="L2541" s="145"/>
      <c r="M2541" s="145"/>
      <c r="N2541" s="145"/>
      <c r="O2541" s="145"/>
      <c r="P2541" s="145"/>
      <c r="Q2541" s="145"/>
      <c r="R2541" s="145"/>
      <c r="S2541" s="145"/>
      <c r="T2541" s="145"/>
      <c r="U2541" s="145"/>
      <c r="V2541" s="145"/>
      <c r="W2541" s="145"/>
      <c r="X2541" s="145"/>
      <c r="Y2541" s="145"/>
      <c r="Z2541" s="145"/>
      <c r="AA2541" s="145"/>
      <c r="AB2541" s="145"/>
      <c r="AC2541" s="169"/>
      <c r="AD2541" s="169"/>
      <c r="AE2541" s="169"/>
      <c r="AF2541" s="169"/>
      <c r="AG2541" s="169"/>
      <c r="AH2541" s="170"/>
      <c r="AI2541" s="145"/>
      <c r="AJ2541" s="145"/>
      <c r="AK2541" s="145"/>
      <c r="AL2541" s="145"/>
      <c r="AY2541" s="171"/>
      <c r="AZ2541" s="167"/>
      <c r="BA2541" s="172"/>
      <c r="BG2541" s="171"/>
      <c r="BH2541" s="167"/>
      <c r="BI2541" s="172"/>
      <c r="CG2541" s="430"/>
      <c r="CH2541" s="430"/>
      <c r="CL2541" s="147"/>
    </row>
    <row r="2542" spans="1:90" s="5" customFormat="1" x14ac:dyDescent="0.25">
      <c r="A2542" s="145"/>
      <c r="B2542" s="145"/>
      <c r="C2542" s="145"/>
      <c r="D2542" s="145"/>
      <c r="E2542" s="145"/>
      <c r="F2542" s="145"/>
      <c r="G2542" s="145"/>
      <c r="H2542" s="145"/>
      <c r="I2542" s="145"/>
      <c r="J2542" s="145"/>
      <c r="K2542" s="145"/>
      <c r="L2542" s="145"/>
      <c r="M2542" s="145"/>
      <c r="N2542" s="145"/>
      <c r="O2542" s="145"/>
      <c r="P2542" s="145"/>
      <c r="Q2542" s="145"/>
      <c r="R2542" s="145"/>
      <c r="S2542" s="145"/>
      <c r="T2542" s="145"/>
      <c r="U2542" s="145"/>
      <c r="V2542" s="145"/>
      <c r="W2542" s="145"/>
      <c r="X2542" s="145"/>
      <c r="Y2542" s="145"/>
      <c r="Z2542" s="145"/>
      <c r="AA2542" s="145"/>
      <c r="AB2542" s="145"/>
      <c r="AC2542" s="169"/>
      <c r="AD2542" s="169"/>
      <c r="AE2542" s="169"/>
      <c r="AF2542" s="169"/>
      <c r="AG2542" s="169"/>
      <c r="AH2542" s="170"/>
      <c r="AI2542" s="145"/>
      <c r="AJ2542" s="145"/>
      <c r="AK2542" s="145"/>
      <c r="AL2542" s="145"/>
      <c r="AY2542" s="171"/>
      <c r="AZ2542" s="167"/>
      <c r="BA2542" s="172"/>
      <c r="BG2542" s="171"/>
      <c r="BH2542" s="167"/>
      <c r="BI2542" s="172"/>
      <c r="CG2542" s="430"/>
      <c r="CH2542" s="430"/>
      <c r="CL2542" s="147"/>
    </row>
    <row r="2543" spans="1:90" s="5" customFormat="1" x14ac:dyDescent="0.25">
      <c r="A2543" s="145"/>
      <c r="B2543" s="145"/>
      <c r="C2543" s="145"/>
      <c r="D2543" s="145"/>
      <c r="E2543" s="145"/>
      <c r="F2543" s="145"/>
      <c r="G2543" s="145"/>
      <c r="H2543" s="145"/>
      <c r="I2543" s="145"/>
      <c r="J2543" s="145"/>
      <c r="K2543" s="145"/>
      <c r="L2543" s="145"/>
      <c r="M2543" s="145"/>
      <c r="N2543" s="145"/>
      <c r="O2543" s="145"/>
      <c r="P2543" s="145"/>
      <c r="Q2543" s="145"/>
      <c r="R2543" s="145"/>
      <c r="S2543" s="145"/>
      <c r="T2543" s="145"/>
      <c r="U2543" s="145"/>
      <c r="V2543" s="145"/>
      <c r="W2543" s="145"/>
      <c r="X2543" s="145"/>
      <c r="Y2543" s="145"/>
      <c r="Z2543" s="145"/>
      <c r="AA2543" s="145"/>
      <c r="AB2543" s="145"/>
      <c r="AC2543" s="169"/>
      <c r="AD2543" s="169"/>
      <c r="AE2543" s="169"/>
      <c r="AF2543" s="169"/>
      <c r="AG2543" s="169"/>
      <c r="AH2543" s="170"/>
      <c r="AI2543" s="145"/>
      <c r="AJ2543" s="145"/>
      <c r="AK2543" s="145"/>
      <c r="AL2543" s="145"/>
      <c r="AY2543" s="171"/>
      <c r="AZ2543" s="167"/>
      <c r="BA2543" s="172"/>
      <c r="BG2543" s="171"/>
      <c r="BH2543" s="167"/>
      <c r="BI2543" s="172"/>
      <c r="CG2543" s="430"/>
      <c r="CH2543" s="430"/>
      <c r="CL2543" s="147"/>
    </row>
    <row r="2544" spans="1:90" s="5" customFormat="1" x14ac:dyDescent="0.25">
      <c r="A2544" s="145"/>
      <c r="B2544" s="145"/>
      <c r="C2544" s="145"/>
      <c r="D2544" s="145"/>
      <c r="E2544" s="145"/>
      <c r="F2544" s="145"/>
      <c r="G2544" s="145"/>
      <c r="H2544" s="145"/>
      <c r="I2544" s="145"/>
      <c r="J2544" s="145"/>
      <c r="K2544" s="145"/>
      <c r="L2544" s="145"/>
      <c r="M2544" s="145"/>
      <c r="N2544" s="145"/>
      <c r="O2544" s="145"/>
      <c r="P2544" s="145"/>
      <c r="Q2544" s="145"/>
      <c r="R2544" s="145"/>
      <c r="S2544" s="145"/>
      <c r="T2544" s="145"/>
      <c r="U2544" s="145"/>
      <c r="V2544" s="145"/>
      <c r="W2544" s="145"/>
      <c r="X2544" s="145"/>
      <c r="Y2544" s="145"/>
      <c r="Z2544" s="145"/>
      <c r="AA2544" s="145"/>
      <c r="AB2544" s="145"/>
      <c r="AC2544" s="169"/>
      <c r="AD2544" s="169"/>
      <c r="AE2544" s="169"/>
      <c r="AF2544" s="169"/>
      <c r="AG2544" s="169"/>
      <c r="AH2544" s="170"/>
      <c r="AI2544" s="145"/>
      <c r="AJ2544" s="145"/>
      <c r="AK2544" s="145"/>
      <c r="AL2544" s="145"/>
      <c r="AY2544" s="171"/>
      <c r="AZ2544" s="167"/>
      <c r="BA2544" s="172"/>
      <c r="BG2544" s="171"/>
      <c r="BH2544" s="167"/>
      <c r="BI2544" s="172"/>
      <c r="CG2544" s="430"/>
      <c r="CH2544" s="430"/>
      <c r="CL2544" s="147"/>
    </row>
    <row r="2545" spans="1:90" s="5" customFormat="1" x14ac:dyDescent="0.25">
      <c r="A2545" s="145"/>
      <c r="B2545" s="145"/>
      <c r="C2545" s="145"/>
      <c r="D2545" s="145"/>
      <c r="E2545" s="145"/>
      <c r="F2545" s="145"/>
      <c r="G2545" s="145"/>
      <c r="H2545" s="145"/>
      <c r="I2545" s="145"/>
      <c r="J2545" s="145"/>
      <c r="K2545" s="145"/>
      <c r="L2545" s="145"/>
      <c r="M2545" s="145"/>
      <c r="N2545" s="145"/>
      <c r="O2545" s="145"/>
      <c r="P2545" s="145"/>
      <c r="Q2545" s="145"/>
      <c r="R2545" s="145"/>
      <c r="S2545" s="145"/>
      <c r="T2545" s="145"/>
      <c r="U2545" s="145"/>
      <c r="V2545" s="145"/>
      <c r="W2545" s="145"/>
      <c r="X2545" s="145"/>
      <c r="Y2545" s="145"/>
      <c r="Z2545" s="145"/>
      <c r="AA2545" s="145"/>
      <c r="AB2545" s="145"/>
      <c r="AC2545" s="169"/>
      <c r="AD2545" s="169"/>
      <c r="AE2545" s="169"/>
      <c r="AF2545" s="169"/>
      <c r="AG2545" s="169"/>
      <c r="AH2545" s="170"/>
      <c r="AI2545" s="145"/>
      <c r="AJ2545" s="145"/>
      <c r="AK2545" s="145"/>
      <c r="AL2545" s="145"/>
      <c r="AY2545" s="171"/>
      <c r="AZ2545" s="167"/>
      <c r="BA2545" s="172"/>
      <c r="BG2545" s="171"/>
      <c r="BH2545" s="167"/>
      <c r="BI2545" s="172"/>
      <c r="CG2545" s="430"/>
      <c r="CH2545" s="430"/>
      <c r="CL2545" s="147"/>
    </row>
    <row r="2546" spans="1:90" s="5" customFormat="1" x14ac:dyDescent="0.25">
      <c r="A2546" s="145"/>
      <c r="B2546" s="145"/>
      <c r="C2546" s="145"/>
      <c r="D2546" s="145"/>
      <c r="E2546" s="145"/>
      <c r="F2546" s="145"/>
      <c r="G2546" s="145"/>
      <c r="H2546" s="145"/>
      <c r="I2546" s="145"/>
      <c r="J2546" s="145"/>
      <c r="K2546" s="145"/>
      <c r="L2546" s="145"/>
      <c r="M2546" s="145"/>
      <c r="N2546" s="145"/>
      <c r="O2546" s="145"/>
      <c r="P2546" s="145"/>
      <c r="Q2546" s="145"/>
      <c r="R2546" s="145"/>
      <c r="S2546" s="145"/>
      <c r="T2546" s="145"/>
      <c r="U2546" s="145"/>
      <c r="V2546" s="145"/>
      <c r="W2546" s="145"/>
      <c r="X2546" s="145"/>
      <c r="Y2546" s="145"/>
      <c r="Z2546" s="145"/>
      <c r="AA2546" s="145"/>
      <c r="AB2546" s="145"/>
      <c r="AC2546" s="169"/>
      <c r="AD2546" s="169"/>
      <c r="AE2546" s="169"/>
      <c r="AF2546" s="169"/>
      <c r="AG2546" s="169"/>
      <c r="AH2546" s="170"/>
      <c r="AI2546" s="145"/>
      <c r="AJ2546" s="145"/>
      <c r="AK2546" s="145"/>
      <c r="AL2546" s="145"/>
      <c r="AY2546" s="171"/>
      <c r="AZ2546" s="167"/>
      <c r="BA2546" s="172"/>
      <c r="BG2546" s="171"/>
      <c r="BH2546" s="167"/>
      <c r="BI2546" s="172"/>
      <c r="CG2546" s="430"/>
      <c r="CH2546" s="430"/>
      <c r="CL2546" s="147"/>
    </row>
    <row r="2547" spans="1:90" s="5" customFormat="1" x14ac:dyDescent="0.25">
      <c r="A2547" s="145"/>
      <c r="B2547" s="145"/>
      <c r="C2547" s="145"/>
      <c r="D2547" s="145"/>
      <c r="E2547" s="145"/>
      <c r="F2547" s="145"/>
      <c r="G2547" s="145"/>
      <c r="H2547" s="145"/>
      <c r="I2547" s="145"/>
      <c r="J2547" s="145"/>
      <c r="K2547" s="145"/>
      <c r="L2547" s="145"/>
      <c r="M2547" s="145"/>
      <c r="N2547" s="145"/>
      <c r="O2547" s="145"/>
      <c r="P2547" s="145"/>
      <c r="Q2547" s="145"/>
      <c r="R2547" s="145"/>
      <c r="S2547" s="145"/>
      <c r="T2547" s="145"/>
      <c r="U2547" s="145"/>
      <c r="V2547" s="145"/>
      <c r="W2547" s="145"/>
      <c r="X2547" s="145"/>
      <c r="Y2547" s="145"/>
      <c r="Z2547" s="145"/>
      <c r="AA2547" s="145"/>
      <c r="AB2547" s="145"/>
      <c r="AC2547" s="169"/>
      <c r="AD2547" s="169"/>
      <c r="AE2547" s="169"/>
      <c r="AF2547" s="169"/>
      <c r="AG2547" s="169"/>
      <c r="AH2547" s="170"/>
      <c r="AI2547" s="145"/>
      <c r="AJ2547" s="145"/>
      <c r="AK2547" s="145"/>
      <c r="AL2547" s="145"/>
      <c r="AY2547" s="171"/>
      <c r="AZ2547" s="167"/>
      <c r="BA2547" s="172"/>
      <c r="BG2547" s="171"/>
      <c r="BH2547" s="167"/>
      <c r="BI2547" s="172"/>
      <c r="CG2547" s="430"/>
      <c r="CH2547" s="430"/>
      <c r="CL2547" s="147"/>
    </row>
    <row r="2548" spans="1:90" s="5" customFormat="1" x14ac:dyDescent="0.25">
      <c r="A2548" s="145"/>
      <c r="B2548" s="145"/>
      <c r="C2548" s="145"/>
      <c r="D2548" s="145"/>
      <c r="E2548" s="145"/>
      <c r="F2548" s="145"/>
      <c r="G2548" s="145"/>
      <c r="H2548" s="145"/>
      <c r="I2548" s="145"/>
      <c r="J2548" s="145"/>
      <c r="K2548" s="145"/>
      <c r="L2548" s="145"/>
      <c r="M2548" s="145"/>
      <c r="N2548" s="145"/>
      <c r="O2548" s="145"/>
      <c r="P2548" s="145"/>
      <c r="Q2548" s="145"/>
      <c r="R2548" s="145"/>
      <c r="S2548" s="145"/>
      <c r="T2548" s="145"/>
      <c r="U2548" s="145"/>
      <c r="V2548" s="145"/>
      <c r="W2548" s="145"/>
      <c r="X2548" s="145"/>
      <c r="Y2548" s="145"/>
      <c r="Z2548" s="145"/>
      <c r="AA2548" s="145"/>
      <c r="AB2548" s="145"/>
      <c r="AC2548" s="169"/>
      <c r="AD2548" s="169"/>
      <c r="AE2548" s="169"/>
      <c r="AF2548" s="169"/>
      <c r="AG2548" s="169"/>
      <c r="AH2548" s="170"/>
      <c r="AI2548" s="145"/>
      <c r="AJ2548" s="145"/>
      <c r="AK2548" s="145"/>
      <c r="AL2548" s="145"/>
      <c r="AY2548" s="171"/>
      <c r="AZ2548" s="167"/>
      <c r="BA2548" s="172"/>
      <c r="BG2548" s="171"/>
      <c r="BH2548" s="167"/>
      <c r="BI2548" s="172"/>
      <c r="CG2548" s="430"/>
      <c r="CH2548" s="430"/>
      <c r="CL2548" s="147"/>
    </row>
    <row r="2549" spans="1:90" s="5" customFormat="1" x14ac:dyDescent="0.25">
      <c r="A2549" s="145"/>
      <c r="B2549" s="145"/>
      <c r="C2549" s="145"/>
      <c r="D2549" s="145"/>
      <c r="E2549" s="145"/>
      <c r="F2549" s="145"/>
      <c r="G2549" s="145"/>
      <c r="H2549" s="145"/>
      <c r="I2549" s="145"/>
      <c r="J2549" s="145"/>
      <c r="K2549" s="145"/>
      <c r="L2549" s="145"/>
      <c r="M2549" s="145"/>
      <c r="N2549" s="145"/>
      <c r="O2549" s="145"/>
      <c r="P2549" s="145"/>
      <c r="Q2549" s="145"/>
      <c r="R2549" s="145"/>
      <c r="S2549" s="145"/>
      <c r="T2549" s="145"/>
      <c r="U2549" s="145"/>
      <c r="V2549" s="145"/>
      <c r="W2549" s="145"/>
      <c r="X2549" s="145"/>
      <c r="Y2549" s="145"/>
      <c r="Z2549" s="145"/>
      <c r="AA2549" s="145"/>
      <c r="AB2549" s="145"/>
      <c r="AC2549" s="169"/>
      <c r="AD2549" s="169"/>
      <c r="AE2549" s="169"/>
      <c r="AF2549" s="169"/>
      <c r="AG2549" s="169"/>
      <c r="AH2549" s="170"/>
      <c r="AI2549" s="145"/>
      <c r="AJ2549" s="145"/>
      <c r="AK2549" s="145"/>
      <c r="AL2549" s="145"/>
      <c r="AY2549" s="171"/>
      <c r="AZ2549" s="167"/>
      <c r="BA2549" s="172"/>
      <c r="BG2549" s="171"/>
      <c r="BH2549" s="167"/>
      <c r="BI2549" s="172"/>
      <c r="CG2549" s="430"/>
      <c r="CH2549" s="430"/>
      <c r="CL2549" s="147"/>
    </row>
    <row r="2550" spans="1:90" s="5" customFormat="1" x14ac:dyDescent="0.25">
      <c r="A2550" s="145"/>
      <c r="B2550" s="145"/>
      <c r="C2550" s="145"/>
      <c r="D2550" s="145"/>
      <c r="E2550" s="145"/>
      <c r="F2550" s="145"/>
      <c r="G2550" s="145"/>
      <c r="H2550" s="145"/>
      <c r="I2550" s="145"/>
      <c r="J2550" s="145"/>
      <c r="K2550" s="145"/>
      <c r="L2550" s="145"/>
      <c r="M2550" s="145"/>
      <c r="N2550" s="145"/>
      <c r="O2550" s="145"/>
      <c r="P2550" s="145"/>
      <c r="Q2550" s="145"/>
      <c r="R2550" s="145"/>
      <c r="S2550" s="145"/>
      <c r="T2550" s="145"/>
      <c r="U2550" s="145"/>
      <c r="V2550" s="145"/>
      <c r="W2550" s="145"/>
      <c r="X2550" s="145"/>
      <c r="Y2550" s="145"/>
      <c r="Z2550" s="145"/>
      <c r="AA2550" s="145"/>
      <c r="AB2550" s="145"/>
      <c r="AC2550" s="169"/>
      <c r="AD2550" s="169"/>
      <c r="AE2550" s="169"/>
      <c r="AF2550" s="169"/>
      <c r="AG2550" s="169"/>
      <c r="AH2550" s="170"/>
      <c r="AI2550" s="145"/>
      <c r="AJ2550" s="145"/>
      <c r="AK2550" s="145"/>
      <c r="AL2550" s="145"/>
      <c r="AY2550" s="171"/>
      <c r="AZ2550" s="167"/>
      <c r="BA2550" s="172"/>
      <c r="BG2550" s="171"/>
      <c r="BH2550" s="167"/>
      <c r="BI2550" s="172"/>
      <c r="CG2550" s="430"/>
      <c r="CH2550" s="430"/>
      <c r="CL2550" s="147"/>
    </row>
    <row r="2551" spans="1:90" s="5" customFormat="1" x14ac:dyDescent="0.25">
      <c r="A2551" s="145"/>
      <c r="B2551" s="145"/>
      <c r="C2551" s="145"/>
      <c r="D2551" s="145"/>
      <c r="E2551" s="145"/>
      <c r="F2551" s="145"/>
      <c r="G2551" s="145"/>
      <c r="H2551" s="145"/>
      <c r="I2551" s="145"/>
      <c r="J2551" s="145"/>
      <c r="K2551" s="145"/>
      <c r="L2551" s="145"/>
      <c r="M2551" s="145"/>
      <c r="N2551" s="145"/>
      <c r="O2551" s="145"/>
      <c r="P2551" s="145"/>
      <c r="Q2551" s="145"/>
      <c r="R2551" s="145"/>
      <c r="S2551" s="145"/>
      <c r="T2551" s="145"/>
      <c r="U2551" s="145"/>
      <c r="V2551" s="145"/>
      <c r="W2551" s="145"/>
      <c r="X2551" s="145"/>
      <c r="Y2551" s="145"/>
      <c r="Z2551" s="145"/>
      <c r="AA2551" s="145"/>
      <c r="AB2551" s="145"/>
      <c r="AC2551" s="169"/>
      <c r="AD2551" s="169"/>
      <c r="AE2551" s="169"/>
      <c r="AF2551" s="169"/>
      <c r="AG2551" s="169"/>
      <c r="AH2551" s="170"/>
      <c r="AI2551" s="145"/>
      <c r="AJ2551" s="145"/>
      <c r="AK2551" s="145"/>
      <c r="AL2551" s="145"/>
      <c r="AY2551" s="171"/>
      <c r="AZ2551" s="167"/>
      <c r="BA2551" s="172"/>
      <c r="BG2551" s="171"/>
      <c r="BH2551" s="167"/>
      <c r="BI2551" s="172"/>
      <c r="CG2551" s="430"/>
      <c r="CH2551" s="430"/>
      <c r="CL2551" s="147"/>
    </row>
    <row r="2552" spans="1:90" s="5" customFormat="1" x14ac:dyDescent="0.25">
      <c r="A2552" s="145"/>
      <c r="B2552" s="145"/>
      <c r="C2552" s="145"/>
      <c r="D2552" s="145"/>
      <c r="E2552" s="145"/>
      <c r="F2552" s="145"/>
      <c r="G2552" s="145"/>
      <c r="H2552" s="145"/>
      <c r="I2552" s="145"/>
      <c r="J2552" s="145"/>
      <c r="K2552" s="145"/>
      <c r="L2552" s="145"/>
      <c r="M2552" s="145"/>
      <c r="N2552" s="145"/>
      <c r="O2552" s="145"/>
      <c r="P2552" s="145"/>
      <c r="Q2552" s="145"/>
      <c r="R2552" s="145"/>
      <c r="S2552" s="145"/>
      <c r="T2552" s="145"/>
      <c r="U2552" s="145"/>
      <c r="V2552" s="145"/>
      <c r="W2552" s="145"/>
      <c r="X2552" s="145"/>
      <c r="Y2552" s="145"/>
      <c r="Z2552" s="145"/>
      <c r="AA2552" s="145"/>
      <c r="AB2552" s="145"/>
      <c r="AC2552" s="169"/>
      <c r="AD2552" s="169"/>
      <c r="AE2552" s="169"/>
      <c r="AF2552" s="169"/>
      <c r="AG2552" s="169"/>
      <c r="AH2552" s="170"/>
      <c r="AI2552" s="145"/>
      <c r="AJ2552" s="145"/>
      <c r="AK2552" s="145"/>
      <c r="AL2552" s="145"/>
      <c r="AY2552" s="171"/>
      <c r="AZ2552" s="167"/>
      <c r="BA2552" s="172"/>
      <c r="BG2552" s="171"/>
      <c r="BH2552" s="167"/>
      <c r="BI2552" s="172"/>
      <c r="CG2552" s="430"/>
      <c r="CH2552" s="430"/>
      <c r="CL2552" s="147"/>
    </row>
    <row r="2553" spans="1:90" s="5" customFormat="1" x14ac:dyDescent="0.25">
      <c r="A2553" s="145"/>
      <c r="B2553" s="145"/>
      <c r="C2553" s="145"/>
      <c r="D2553" s="145"/>
      <c r="E2553" s="145"/>
      <c r="F2553" s="145"/>
      <c r="G2553" s="145"/>
      <c r="H2553" s="145"/>
      <c r="I2553" s="145"/>
      <c r="J2553" s="145"/>
      <c r="K2553" s="145"/>
      <c r="L2553" s="145"/>
      <c r="M2553" s="145"/>
      <c r="N2553" s="145"/>
      <c r="O2553" s="145"/>
      <c r="P2553" s="145"/>
      <c r="Q2553" s="145"/>
      <c r="R2553" s="145"/>
      <c r="S2553" s="145"/>
      <c r="T2553" s="145"/>
      <c r="U2553" s="145"/>
      <c r="V2553" s="145"/>
      <c r="W2553" s="145"/>
      <c r="X2553" s="145"/>
      <c r="Y2553" s="145"/>
      <c r="Z2553" s="145"/>
      <c r="AA2553" s="145"/>
      <c r="AB2553" s="145"/>
      <c r="AC2553" s="169"/>
      <c r="AD2553" s="169"/>
      <c r="AE2553" s="169"/>
      <c r="AF2553" s="169"/>
      <c r="AG2553" s="169"/>
      <c r="AH2553" s="170"/>
      <c r="AI2553" s="145"/>
      <c r="AJ2553" s="145"/>
      <c r="AK2553" s="145"/>
      <c r="AL2553" s="145"/>
      <c r="AY2553" s="171"/>
      <c r="AZ2553" s="167"/>
      <c r="BA2553" s="172"/>
      <c r="BG2553" s="171"/>
      <c r="BH2553" s="167"/>
      <c r="BI2553" s="172"/>
      <c r="CG2553" s="430"/>
      <c r="CH2553" s="430"/>
      <c r="CL2553" s="147"/>
    </row>
    <row r="2554" spans="1:90" s="5" customFormat="1" x14ac:dyDescent="0.25">
      <c r="A2554" s="145"/>
      <c r="B2554" s="145"/>
      <c r="C2554" s="145"/>
      <c r="D2554" s="145"/>
      <c r="E2554" s="145"/>
      <c r="F2554" s="145"/>
      <c r="G2554" s="145"/>
      <c r="H2554" s="145"/>
      <c r="I2554" s="145"/>
      <c r="J2554" s="145"/>
      <c r="K2554" s="145"/>
      <c r="L2554" s="145"/>
      <c r="M2554" s="145"/>
      <c r="N2554" s="145"/>
      <c r="O2554" s="145"/>
      <c r="P2554" s="145"/>
      <c r="Q2554" s="145"/>
      <c r="R2554" s="145"/>
      <c r="S2554" s="145"/>
      <c r="T2554" s="145"/>
      <c r="U2554" s="145"/>
      <c r="V2554" s="145"/>
      <c r="W2554" s="145"/>
      <c r="X2554" s="145"/>
      <c r="Y2554" s="145"/>
      <c r="Z2554" s="145"/>
      <c r="AA2554" s="145"/>
      <c r="AB2554" s="145"/>
      <c r="AC2554" s="169"/>
      <c r="AD2554" s="169"/>
      <c r="AE2554" s="169"/>
      <c r="AF2554" s="169"/>
      <c r="AG2554" s="169"/>
      <c r="AH2554" s="170"/>
      <c r="AI2554" s="145"/>
      <c r="AJ2554" s="145"/>
      <c r="AK2554" s="145"/>
      <c r="AL2554" s="145"/>
      <c r="AY2554" s="171"/>
      <c r="AZ2554" s="167"/>
      <c r="BA2554" s="172"/>
      <c r="BG2554" s="171"/>
      <c r="BH2554" s="167"/>
      <c r="BI2554" s="172"/>
      <c r="CG2554" s="430"/>
      <c r="CH2554" s="430"/>
      <c r="CL2554" s="147"/>
    </row>
    <row r="2555" spans="1:90" s="5" customFormat="1" x14ac:dyDescent="0.25">
      <c r="A2555" s="145"/>
      <c r="B2555" s="145"/>
      <c r="C2555" s="145"/>
      <c r="D2555" s="145"/>
      <c r="E2555" s="145"/>
      <c r="F2555" s="145"/>
      <c r="G2555" s="145"/>
      <c r="H2555" s="145"/>
      <c r="I2555" s="145"/>
      <c r="J2555" s="145"/>
      <c r="K2555" s="145"/>
      <c r="L2555" s="145"/>
      <c r="M2555" s="145"/>
      <c r="N2555" s="145"/>
      <c r="O2555" s="145"/>
      <c r="P2555" s="145"/>
      <c r="Q2555" s="145"/>
      <c r="R2555" s="145"/>
      <c r="S2555" s="145"/>
      <c r="T2555" s="145"/>
      <c r="U2555" s="145"/>
      <c r="V2555" s="145"/>
      <c r="W2555" s="145"/>
      <c r="X2555" s="145"/>
      <c r="Y2555" s="145"/>
      <c r="Z2555" s="145"/>
      <c r="AA2555" s="145"/>
      <c r="AB2555" s="145"/>
      <c r="AC2555" s="169"/>
      <c r="AD2555" s="169"/>
      <c r="AE2555" s="169"/>
      <c r="AF2555" s="169"/>
      <c r="AG2555" s="169"/>
      <c r="AH2555" s="170"/>
      <c r="AI2555" s="145"/>
      <c r="AJ2555" s="145"/>
      <c r="AK2555" s="145"/>
      <c r="AL2555" s="145"/>
      <c r="AY2555" s="171"/>
      <c r="AZ2555" s="167"/>
      <c r="BA2555" s="172"/>
      <c r="BG2555" s="171"/>
      <c r="BH2555" s="167"/>
      <c r="BI2555" s="172"/>
      <c r="CG2555" s="430"/>
      <c r="CH2555" s="430"/>
      <c r="CL2555" s="147"/>
    </row>
    <row r="2556" spans="1:90" s="5" customFormat="1" x14ac:dyDescent="0.25">
      <c r="A2556" s="145"/>
      <c r="B2556" s="145"/>
      <c r="C2556" s="145"/>
      <c r="D2556" s="145"/>
      <c r="E2556" s="145"/>
      <c r="F2556" s="145"/>
      <c r="G2556" s="145"/>
      <c r="H2556" s="145"/>
      <c r="I2556" s="145"/>
      <c r="J2556" s="145"/>
      <c r="K2556" s="145"/>
      <c r="L2556" s="145"/>
      <c r="M2556" s="145"/>
      <c r="N2556" s="145"/>
      <c r="O2556" s="145"/>
      <c r="P2556" s="145"/>
      <c r="Q2556" s="145"/>
      <c r="R2556" s="145"/>
      <c r="S2556" s="145"/>
      <c r="T2556" s="145"/>
      <c r="U2556" s="145"/>
      <c r="V2556" s="145"/>
      <c r="W2556" s="145"/>
      <c r="X2556" s="145"/>
      <c r="Y2556" s="145"/>
      <c r="Z2556" s="145"/>
      <c r="AA2556" s="145"/>
      <c r="AB2556" s="145"/>
      <c r="AC2556" s="169"/>
      <c r="AD2556" s="169"/>
      <c r="AE2556" s="169"/>
      <c r="AF2556" s="169"/>
      <c r="AG2556" s="169"/>
      <c r="AH2556" s="170"/>
      <c r="AI2556" s="145"/>
      <c r="AJ2556" s="145"/>
      <c r="AK2556" s="145"/>
      <c r="AL2556" s="145"/>
      <c r="AY2556" s="171"/>
      <c r="AZ2556" s="167"/>
      <c r="BA2556" s="172"/>
      <c r="BG2556" s="171"/>
      <c r="BH2556" s="167"/>
      <c r="BI2556" s="172"/>
      <c r="CG2556" s="430"/>
      <c r="CH2556" s="430"/>
      <c r="CL2556" s="147"/>
    </row>
    <row r="2557" spans="1:90" s="5" customFormat="1" x14ac:dyDescent="0.25">
      <c r="A2557" s="145"/>
      <c r="B2557" s="145"/>
      <c r="C2557" s="145"/>
      <c r="D2557" s="145"/>
      <c r="E2557" s="145"/>
      <c r="F2557" s="145"/>
      <c r="G2557" s="145"/>
      <c r="H2557" s="145"/>
      <c r="I2557" s="145"/>
      <c r="J2557" s="145"/>
      <c r="K2557" s="145"/>
      <c r="L2557" s="145"/>
      <c r="M2557" s="145"/>
      <c r="N2557" s="145"/>
      <c r="O2557" s="145"/>
      <c r="P2557" s="145"/>
      <c r="Q2557" s="145"/>
      <c r="R2557" s="145"/>
      <c r="S2557" s="145"/>
      <c r="T2557" s="145"/>
      <c r="U2557" s="145"/>
      <c r="V2557" s="145"/>
      <c r="W2557" s="145"/>
      <c r="X2557" s="145"/>
      <c r="Y2557" s="145"/>
      <c r="Z2557" s="145"/>
      <c r="AA2557" s="145"/>
      <c r="AB2557" s="145"/>
      <c r="AC2557" s="169"/>
      <c r="AD2557" s="169"/>
      <c r="AE2557" s="169"/>
      <c r="AF2557" s="169"/>
      <c r="AG2557" s="169"/>
      <c r="AH2557" s="170"/>
      <c r="AI2557" s="145"/>
      <c r="AJ2557" s="145"/>
      <c r="AK2557" s="145"/>
      <c r="AL2557" s="145"/>
      <c r="AY2557" s="171"/>
      <c r="AZ2557" s="167"/>
      <c r="BA2557" s="172"/>
      <c r="BG2557" s="171"/>
      <c r="BH2557" s="167"/>
      <c r="BI2557" s="172"/>
      <c r="CG2557" s="430"/>
      <c r="CH2557" s="430"/>
      <c r="CL2557" s="147"/>
    </row>
    <row r="2558" spans="1:90" s="5" customFormat="1" x14ac:dyDescent="0.25">
      <c r="A2558" s="145"/>
      <c r="B2558" s="145"/>
      <c r="C2558" s="145"/>
      <c r="D2558" s="145"/>
      <c r="E2558" s="145"/>
      <c r="F2558" s="145"/>
      <c r="G2558" s="145"/>
      <c r="H2558" s="145"/>
      <c r="I2558" s="145"/>
      <c r="J2558" s="145"/>
      <c r="K2558" s="145"/>
      <c r="L2558" s="145"/>
      <c r="M2558" s="145"/>
      <c r="N2558" s="145"/>
      <c r="O2558" s="145"/>
      <c r="P2558" s="145"/>
      <c r="Q2558" s="145"/>
      <c r="R2558" s="145"/>
      <c r="S2558" s="145"/>
      <c r="T2558" s="145"/>
      <c r="U2558" s="145"/>
      <c r="V2558" s="145"/>
      <c r="W2558" s="145"/>
      <c r="X2558" s="145"/>
      <c r="Y2558" s="145"/>
      <c r="Z2558" s="145"/>
      <c r="AA2558" s="145"/>
      <c r="AB2558" s="145"/>
      <c r="AC2558" s="169"/>
      <c r="AD2558" s="169"/>
      <c r="AE2558" s="169"/>
      <c r="AF2558" s="169"/>
      <c r="AG2558" s="169"/>
      <c r="AH2558" s="170"/>
      <c r="AI2558" s="145"/>
      <c r="AJ2558" s="145"/>
      <c r="AK2558" s="145"/>
      <c r="AL2558" s="145"/>
      <c r="AY2558" s="171"/>
      <c r="AZ2558" s="167"/>
      <c r="BA2558" s="172"/>
      <c r="BG2558" s="171"/>
      <c r="BH2558" s="167"/>
      <c r="BI2558" s="172"/>
      <c r="CG2558" s="430"/>
      <c r="CH2558" s="430"/>
      <c r="CL2558" s="147"/>
    </row>
    <row r="2559" spans="1:90" s="5" customFormat="1" x14ac:dyDescent="0.25">
      <c r="A2559" s="145"/>
      <c r="B2559" s="145"/>
      <c r="C2559" s="145"/>
      <c r="D2559" s="145"/>
      <c r="E2559" s="145"/>
      <c r="F2559" s="145"/>
      <c r="G2559" s="145"/>
      <c r="H2559" s="145"/>
      <c r="I2559" s="145"/>
      <c r="J2559" s="145"/>
      <c r="K2559" s="145"/>
      <c r="L2559" s="145"/>
      <c r="M2559" s="145"/>
      <c r="N2559" s="145"/>
      <c r="O2559" s="145"/>
      <c r="P2559" s="145"/>
      <c r="Q2559" s="145"/>
      <c r="R2559" s="145"/>
      <c r="S2559" s="145"/>
      <c r="T2559" s="145"/>
      <c r="U2559" s="145"/>
      <c r="V2559" s="145"/>
      <c r="W2559" s="145"/>
      <c r="X2559" s="145"/>
      <c r="Y2559" s="145"/>
      <c r="Z2559" s="145"/>
      <c r="AA2559" s="145"/>
      <c r="AB2559" s="145"/>
      <c r="AC2559" s="169"/>
      <c r="AD2559" s="169"/>
      <c r="AE2559" s="169"/>
      <c r="AF2559" s="169"/>
      <c r="AG2559" s="169"/>
      <c r="AH2559" s="170"/>
      <c r="AI2559" s="145"/>
      <c r="AJ2559" s="145"/>
      <c r="AK2559" s="145"/>
      <c r="AL2559" s="145"/>
      <c r="AY2559" s="171"/>
      <c r="AZ2559" s="167"/>
      <c r="BA2559" s="172"/>
      <c r="BG2559" s="171"/>
      <c r="BH2559" s="167"/>
      <c r="BI2559" s="172"/>
      <c r="CG2559" s="430"/>
      <c r="CH2559" s="430"/>
      <c r="CL2559" s="147"/>
    </row>
    <row r="2560" spans="1:90" s="5" customFormat="1" x14ac:dyDescent="0.25">
      <c r="A2560" s="145"/>
      <c r="B2560" s="145"/>
      <c r="C2560" s="145"/>
      <c r="D2560" s="145"/>
      <c r="E2560" s="145"/>
      <c r="F2560" s="145"/>
      <c r="G2560" s="145"/>
      <c r="H2560" s="145"/>
      <c r="I2560" s="145"/>
      <c r="J2560" s="145"/>
      <c r="K2560" s="145"/>
      <c r="L2560" s="145"/>
      <c r="M2560" s="145"/>
      <c r="N2560" s="145"/>
      <c r="O2560" s="145"/>
      <c r="P2560" s="145"/>
      <c r="Q2560" s="145"/>
      <c r="R2560" s="145"/>
      <c r="S2560" s="145"/>
      <c r="T2560" s="145"/>
      <c r="U2560" s="145"/>
      <c r="V2560" s="145"/>
      <c r="W2560" s="145"/>
      <c r="X2560" s="145"/>
      <c r="Y2560" s="145"/>
      <c r="Z2560" s="145"/>
      <c r="AA2560" s="145"/>
      <c r="AB2560" s="145"/>
      <c r="AC2560" s="169"/>
      <c r="AD2560" s="169"/>
      <c r="AE2560" s="169"/>
      <c r="AF2560" s="169"/>
      <c r="AG2560" s="169"/>
      <c r="AH2560" s="170"/>
      <c r="AI2560" s="145"/>
      <c r="AJ2560" s="145"/>
      <c r="AK2560" s="145"/>
      <c r="AL2560" s="145"/>
      <c r="AY2560" s="171"/>
      <c r="AZ2560" s="167"/>
      <c r="BA2560" s="172"/>
      <c r="BG2560" s="171"/>
      <c r="BH2560" s="167"/>
      <c r="BI2560" s="172"/>
      <c r="CG2560" s="430"/>
      <c r="CH2560" s="430"/>
      <c r="CL2560" s="147"/>
    </row>
    <row r="2561" spans="1:90" s="5" customFormat="1" x14ac:dyDescent="0.25">
      <c r="A2561" s="145"/>
      <c r="B2561" s="145"/>
      <c r="C2561" s="145"/>
      <c r="D2561" s="145"/>
      <c r="E2561" s="145"/>
      <c r="F2561" s="145"/>
      <c r="G2561" s="145"/>
      <c r="H2561" s="145"/>
      <c r="I2561" s="145"/>
      <c r="J2561" s="145"/>
      <c r="K2561" s="145"/>
      <c r="L2561" s="145"/>
      <c r="M2561" s="145"/>
      <c r="N2561" s="145"/>
      <c r="O2561" s="145"/>
      <c r="P2561" s="145"/>
      <c r="Q2561" s="145"/>
      <c r="R2561" s="145"/>
      <c r="S2561" s="145"/>
      <c r="T2561" s="145"/>
      <c r="U2561" s="145"/>
      <c r="V2561" s="145"/>
      <c r="W2561" s="145"/>
      <c r="X2561" s="145"/>
      <c r="Y2561" s="145"/>
      <c r="Z2561" s="145"/>
      <c r="AA2561" s="145"/>
      <c r="AB2561" s="145"/>
      <c r="AC2561" s="169"/>
      <c r="AD2561" s="169"/>
      <c r="AE2561" s="169"/>
      <c r="AF2561" s="169"/>
      <c r="AG2561" s="169"/>
      <c r="AH2561" s="170"/>
      <c r="AI2561" s="145"/>
      <c r="AJ2561" s="145"/>
      <c r="AK2561" s="145"/>
      <c r="AL2561" s="145"/>
      <c r="AY2561" s="171"/>
      <c r="AZ2561" s="167"/>
      <c r="BA2561" s="172"/>
      <c r="BG2561" s="171"/>
      <c r="BH2561" s="167"/>
      <c r="BI2561" s="172"/>
      <c r="CG2561" s="430"/>
      <c r="CH2561" s="430"/>
      <c r="CL2561" s="147"/>
    </row>
    <row r="2562" spans="1:90" s="5" customFormat="1" x14ac:dyDescent="0.25">
      <c r="A2562" s="145"/>
      <c r="B2562" s="145"/>
      <c r="C2562" s="145"/>
      <c r="D2562" s="145"/>
      <c r="E2562" s="145"/>
      <c r="F2562" s="145"/>
      <c r="G2562" s="145"/>
      <c r="H2562" s="145"/>
      <c r="I2562" s="145"/>
      <c r="J2562" s="145"/>
      <c r="K2562" s="145"/>
      <c r="L2562" s="145"/>
      <c r="M2562" s="145"/>
      <c r="N2562" s="145"/>
      <c r="O2562" s="145"/>
      <c r="P2562" s="145"/>
      <c r="Q2562" s="145"/>
      <c r="R2562" s="145"/>
      <c r="S2562" s="145"/>
      <c r="T2562" s="145"/>
      <c r="U2562" s="145"/>
      <c r="V2562" s="145"/>
      <c r="W2562" s="145"/>
      <c r="X2562" s="145"/>
      <c r="Y2562" s="145"/>
      <c r="Z2562" s="145"/>
      <c r="AA2562" s="145"/>
      <c r="AB2562" s="145"/>
      <c r="AC2562" s="169"/>
      <c r="AD2562" s="169"/>
      <c r="AE2562" s="169"/>
      <c r="AF2562" s="169"/>
      <c r="AG2562" s="169"/>
      <c r="AH2562" s="170"/>
      <c r="AI2562" s="145"/>
      <c r="AJ2562" s="145"/>
      <c r="AK2562" s="145"/>
      <c r="AL2562" s="145"/>
      <c r="AY2562" s="171"/>
      <c r="AZ2562" s="167"/>
      <c r="BA2562" s="172"/>
      <c r="BG2562" s="171"/>
      <c r="BH2562" s="167"/>
      <c r="BI2562" s="172"/>
      <c r="CG2562" s="430"/>
      <c r="CH2562" s="430"/>
      <c r="CL2562" s="147"/>
    </row>
    <row r="2563" spans="1:90" s="5" customFormat="1" x14ac:dyDescent="0.25">
      <c r="A2563" s="145"/>
      <c r="B2563" s="145"/>
      <c r="C2563" s="145"/>
      <c r="D2563" s="145"/>
      <c r="E2563" s="145"/>
      <c r="F2563" s="145"/>
      <c r="G2563" s="145"/>
      <c r="H2563" s="145"/>
      <c r="I2563" s="145"/>
      <c r="J2563" s="145"/>
      <c r="K2563" s="145"/>
      <c r="L2563" s="145"/>
      <c r="M2563" s="145"/>
      <c r="N2563" s="145"/>
      <c r="O2563" s="145"/>
      <c r="P2563" s="145"/>
      <c r="Q2563" s="145"/>
      <c r="R2563" s="145"/>
      <c r="S2563" s="145"/>
      <c r="T2563" s="145"/>
      <c r="U2563" s="145"/>
      <c r="V2563" s="145"/>
      <c r="W2563" s="145"/>
      <c r="X2563" s="145"/>
      <c r="Y2563" s="145"/>
      <c r="Z2563" s="145"/>
      <c r="AA2563" s="145"/>
      <c r="AB2563" s="145"/>
      <c r="AC2563" s="169"/>
      <c r="AD2563" s="169"/>
      <c r="AE2563" s="169"/>
      <c r="AF2563" s="169"/>
      <c r="AG2563" s="169"/>
      <c r="AH2563" s="170"/>
      <c r="AI2563" s="145"/>
      <c r="AJ2563" s="145"/>
      <c r="AK2563" s="145"/>
      <c r="AL2563" s="145"/>
      <c r="AY2563" s="171"/>
      <c r="AZ2563" s="167"/>
      <c r="BA2563" s="172"/>
      <c r="BG2563" s="171"/>
      <c r="BH2563" s="167"/>
      <c r="BI2563" s="172"/>
      <c r="CG2563" s="430"/>
      <c r="CH2563" s="430"/>
      <c r="CL2563" s="147"/>
    </row>
    <row r="2564" spans="1:90" s="5" customFormat="1" x14ac:dyDescent="0.25">
      <c r="A2564" s="145"/>
      <c r="B2564" s="145"/>
      <c r="C2564" s="145"/>
      <c r="D2564" s="145"/>
      <c r="E2564" s="145"/>
      <c r="F2564" s="145"/>
      <c r="G2564" s="145"/>
      <c r="H2564" s="145"/>
      <c r="I2564" s="145"/>
      <c r="J2564" s="145"/>
      <c r="K2564" s="145"/>
      <c r="L2564" s="145"/>
      <c r="M2564" s="145"/>
      <c r="N2564" s="145"/>
      <c r="O2564" s="145"/>
      <c r="P2564" s="145"/>
      <c r="Q2564" s="145"/>
      <c r="R2564" s="145"/>
      <c r="S2564" s="145"/>
      <c r="T2564" s="145"/>
      <c r="U2564" s="145"/>
      <c r="V2564" s="145"/>
      <c r="W2564" s="145"/>
      <c r="X2564" s="145"/>
      <c r="Y2564" s="145"/>
      <c r="Z2564" s="145"/>
      <c r="AA2564" s="145"/>
      <c r="AB2564" s="145"/>
      <c r="AC2564" s="169"/>
      <c r="AD2564" s="169"/>
      <c r="AE2564" s="169"/>
      <c r="AF2564" s="169"/>
      <c r="AG2564" s="169"/>
      <c r="AH2564" s="170"/>
      <c r="AI2564" s="145"/>
      <c r="AJ2564" s="145"/>
      <c r="AK2564" s="145"/>
      <c r="AL2564" s="145"/>
      <c r="AY2564" s="171"/>
      <c r="AZ2564" s="167"/>
      <c r="BA2564" s="172"/>
      <c r="BG2564" s="171"/>
      <c r="BH2564" s="167"/>
      <c r="BI2564" s="172"/>
      <c r="CG2564" s="430"/>
      <c r="CH2564" s="430"/>
      <c r="CL2564" s="147"/>
    </row>
    <row r="2565" spans="1:90" s="5" customFormat="1" x14ac:dyDescent="0.25">
      <c r="A2565" s="145"/>
      <c r="B2565" s="145"/>
      <c r="C2565" s="145"/>
      <c r="D2565" s="145"/>
      <c r="E2565" s="145"/>
      <c r="F2565" s="145"/>
      <c r="G2565" s="145"/>
      <c r="H2565" s="145"/>
      <c r="I2565" s="145"/>
      <c r="J2565" s="145"/>
      <c r="K2565" s="145"/>
      <c r="L2565" s="145"/>
      <c r="M2565" s="145"/>
      <c r="N2565" s="145"/>
      <c r="O2565" s="145"/>
      <c r="P2565" s="145"/>
      <c r="Q2565" s="145"/>
      <c r="R2565" s="145"/>
      <c r="S2565" s="145"/>
      <c r="T2565" s="145"/>
      <c r="U2565" s="145"/>
      <c r="V2565" s="145"/>
      <c r="W2565" s="145"/>
      <c r="X2565" s="145"/>
      <c r="Y2565" s="145"/>
      <c r="Z2565" s="145"/>
      <c r="AA2565" s="145"/>
      <c r="AB2565" s="145"/>
      <c r="AC2565" s="169"/>
      <c r="AD2565" s="169"/>
      <c r="AE2565" s="169"/>
      <c r="AF2565" s="169"/>
      <c r="AG2565" s="169"/>
      <c r="AH2565" s="170"/>
      <c r="AI2565" s="145"/>
      <c r="AJ2565" s="145"/>
      <c r="AK2565" s="145"/>
      <c r="AL2565" s="145"/>
      <c r="AY2565" s="171"/>
      <c r="AZ2565" s="167"/>
      <c r="BA2565" s="172"/>
      <c r="BG2565" s="171"/>
      <c r="BH2565" s="167"/>
      <c r="BI2565" s="172"/>
      <c r="CG2565" s="430"/>
      <c r="CH2565" s="430"/>
      <c r="CL2565" s="147"/>
    </row>
    <row r="2566" spans="1:90" s="5" customFormat="1" x14ac:dyDescent="0.25">
      <c r="A2566" s="145"/>
      <c r="B2566" s="145"/>
      <c r="C2566" s="145"/>
      <c r="D2566" s="145"/>
      <c r="E2566" s="145"/>
      <c r="F2566" s="145"/>
      <c r="G2566" s="145"/>
      <c r="H2566" s="145"/>
      <c r="I2566" s="145"/>
      <c r="J2566" s="145"/>
      <c r="K2566" s="145"/>
      <c r="L2566" s="145"/>
      <c r="M2566" s="145"/>
      <c r="N2566" s="145"/>
      <c r="O2566" s="145"/>
      <c r="P2566" s="145"/>
      <c r="Q2566" s="145"/>
      <c r="R2566" s="145"/>
      <c r="S2566" s="145"/>
      <c r="T2566" s="145"/>
      <c r="U2566" s="145"/>
      <c r="V2566" s="145"/>
      <c r="W2566" s="145"/>
      <c r="X2566" s="145"/>
      <c r="Y2566" s="145"/>
      <c r="Z2566" s="145"/>
      <c r="AA2566" s="145"/>
      <c r="AB2566" s="145"/>
      <c r="AC2566" s="169"/>
      <c r="AD2566" s="169"/>
      <c r="AE2566" s="169"/>
      <c r="AF2566" s="169"/>
      <c r="AG2566" s="169"/>
      <c r="AH2566" s="170"/>
      <c r="AI2566" s="145"/>
      <c r="AJ2566" s="145"/>
      <c r="AK2566" s="145"/>
      <c r="AL2566" s="145"/>
      <c r="AY2566" s="171"/>
      <c r="AZ2566" s="167"/>
      <c r="BA2566" s="172"/>
      <c r="BG2566" s="171"/>
      <c r="BH2566" s="167"/>
      <c r="BI2566" s="172"/>
      <c r="CG2566" s="430"/>
      <c r="CH2566" s="430"/>
      <c r="CL2566" s="147"/>
    </row>
    <row r="2567" spans="1:90" s="5" customFormat="1" x14ac:dyDescent="0.25">
      <c r="A2567" s="145"/>
      <c r="B2567" s="145"/>
      <c r="C2567" s="145"/>
      <c r="D2567" s="145"/>
      <c r="E2567" s="145"/>
      <c r="F2567" s="145"/>
      <c r="G2567" s="145"/>
      <c r="H2567" s="145"/>
      <c r="I2567" s="145"/>
      <c r="J2567" s="145"/>
      <c r="K2567" s="145"/>
      <c r="L2567" s="145"/>
      <c r="M2567" s="145"/>
      <c r="N2567" s="145"/>
      <c r="O2567" s="145"/>
      <c r="P2567" s="145"/>
      <c r="Q2567" s="145"/>
      <c r="R2567" s="145"/>
      <c r="S2567" s="145"/>
      <c r="T2567" s="145"/>
      <c r="U2567" s="145"/>
      <c r="V2567" s="145"/>
      <c r="W2567" s="145"/>
      <c r="X2567" s="145"/>
      <c r="Y2567" s="145"/>
      <c r="Z2567" s="145"/>
      <c r="AA2567" s="145"/>
      <c r="AB2567" s="145"/>
      <c r="AC2567" s="169"/>
      <c r="AD2567" s="169"/>
      <c r="AE2567" s="169"/>
      <c r="AF2567" s="169"/>
      <c r="AG2567" s="169"/>
      <c r="AH2567" s="170"/>
      <c r="AI2567" s="145"/>
      <c r="AJ2567" s="145"/>
      <c r="AK2567" s="145"/>
      <c r="AL2567" s="145"/>
      <c r="AY2567" s="171"/>
      <c r="AZ2567" s="167"/>
      <c r="BA2567" s="172"/>
      <c r="BG2567" s="171"/>
      <c r="BH2567" s="167"/>
      <c r="BI2567" s="172"/>
      <c r="CG2567" s="430"/>
      <c r="CH2567" s="430"/>
      <c r="CL2567" s="147"/>
    </row>
    <row r="2568" spans="1:90" s="5" customFormat="1" x14ac:dyDescent="0.25">
      <c r="A2568" s="145"/>
      <c r="B2568" s="145"/>
      <c r="C2568" s="145"/>
      <c r="D2568" s="145"/>
      <c r="E2568" s="145"/>
      <c r="F2568" s="145"/>
      <c r="G2568" s="145"/>
      <c r="H2568" s="145"/>
      <c r="I2568" s="145"/>
      <c r="J2568" s="145"/>
      <c r="K2568" s="145"/>
      <c r="L2568" s="145"/>
      <c r="M2568" s="145"/>
      <c r="N2568" s="145"/>
      <c r="O2568" s="145"/>
      <c r="P2568" s="145"/>
      <c r="Q2568" s="145"/>
      <c r="R2568" s="145"/>
      <c r="S2568" s="145"/>
      <c r="T2568" s="145"/>
      <c r="U2568" s="145"/>
      <c r="V2568" s="145"/>
      <c r="W2568" s="145"/>
      <c r="X2568" s="145"/>
      <c r="Y2568" s="145"/>
      <c r="Z2568" s="145"/>
      <c r="AA2568" s="145"/>
      <c r="AB2568" s="145"/>
      <c r="AC2568" s="169"/>
      <c r="AD2568" s="169"/>
      <c r="AE2568" s="169"/>
      <c r="AF2568" s="169"/>
      <c r="AG2568" s="169"/>
      <c r="AH2568" s="170"/>
      <c r="AI2568" s="145"/>
      <c r="AJ2568" s="145"/>
      <c r="AK2568" s="145"/>
      <c r="AL2568" s="145"/>
      <c r="AY2568" s="171"/>
      <c r="AZ2568" s="167"/>
      <c r="BA2568" s="172"/>
      <c r="BG2568" s="171"/>
      <c r="BH2568" s="167"/>
      <c r="BI2568" s="172"/>
      <c r="CG2568" s="430"/>
      <c r="CH2568" s="430"/>
      <c r="CL2568" s="147"/>
    </row>
    <row r="2569" spans="1:90" s="5" customFormat="1" x14ac:dyDescent="0.25">
      <c r="A2569" s="145"/>
      <c r="B2569" s="145"/>
      <c r="C2569" s="145"/>
      <c r="D2569" s="145"/>
      <c r="E2569" s="145"/>
      <c r="F2569" s="145"/>
      <c r="G2569" s="145"/>
      <c r="H2569" s="145"/>
      <c r="I2569" s="145"/>
      <c r="J2569" s="145"/>
      <c r="K2569" s="145"/>
      <c r="L2569" s="145"/>
      <c r="M2569" s="145"/>
      <c r="N2569" s="145"/>
      <c r="O2569" s="145"/>
      <c r="P2569" s="145"/>
      <c r="Q2569" s="145"/>
      <c r="R2569" s="145"/>
      <c r="S2569" s="145"/>
      <c r="T2569" s="145"/>
      <c r="U2569" s="145"/>
      <c r="V2569" s="145"/>
      <c r="W2569" s="145"/>
      <c r="X2569" s="145"/>
      <c r="Y2569" s="145"/>
      <c r="Z2569" s="145"/>
      <c r="AA2569" s="145"/>
      <c r="AB2569" s="145"/>
      <c r="AC2569" s="169"/>
      <c r="AD2569" s="169"/>
      <c r="AE2569" s="169"/>
      <c r="AF2569" s="169"/>
      <c r="AG2569" s="169"/>
      <c r="AH2569" s="170"/>
      <c r="AI2569" s="145"/>
      <c r="AJ2569" s="145"/>
      <c r="AK2569" s="145"/>
      <c r="AL2569" s="145"/>
      <c r="AY2569" s="171"/>
      <c r="AZ2569" s="167"/>
      <c r="BA2569" s="172"/>
      <c r="BG2569" s="171"/>
      <c r="BH2569" s="167"/>
      <c r="BI2569" s="172"/>
      <c r="CG2569" s="430"/>
      <c r="CH2569" s="430"/>
      <c r="CL2569" s="147"/>
    </row>
    <row r="2570" spans="1:90" s="5" customFormat="1" x14ac:dyDescent="0.25">
      <c r="A2570" s="145"/>
      <c r="B2570" s="145"/>
      <c r="C2570" s="145"/>
      <c r="D2570" s="145"/>
      <c r="E2570" s="145"/>
      <c r="F2570" s="145"/>
      <c r="G2570" s="145"/>
      <c r="H2570" s="145"/>
      <c r="I2570" s="145"/>
      <c r="J2570" s="145"/>
      <c r="K2570" s="145"/>
      <c r="L2570" s="145"/>
      <c r="M2570" s="145"/>
      <c r="N2570" s="145"/>
      <c r="O2570" s="145"/>
      <c r="P2570" s="145"/>
      <c r="Q2570" s="145"/>
      <c r="R2570" s="145"/>
      <c r="S2570" s="145"/>
      <c r="T2570" s="145"/>
      <c r="U2570" s="145"/>
      <c r="V2570" s="145"/>
      <c r="W2570" s="145"/>
      <c r="X2570" s="145"/>
      <c r="Y2570" s="145"/>
      <c r="Z2570" s="145"/>
      <c r="AA2570" s="145"/>
      <c r="AB2570" s="145"/>
      <c r="AC2570" s="169"/>
      <c r="AD2570" s="169"/>
      <c r="AE2570" s="169"/>
      <c r="AF2570" s="169"/>
      <c r="AG2570" s="169"/>
      <c r="AH2570" s="170"/>
      <c r="AI2570" s="145"/>
      <c r="AJ2570" s="145"/>
      <c r="AK2570" s="145"/>
      <c r="AL2570" s="145"/>
      <c r="AY2570" s="171"/>
      <c r="AZ2570" s="167"/>
      <c r="BA2570" s="172"/>
      <c r="BG2570" s="171"/>
      <c r="BH2570" s="167"/>
      <c r="BI2570" s="172"/>
      <c r="CG2570" s="430"/>
      <c r="CH2570" s="430"/>
      <c r="CL2570" s="147"/>
    </row>
    <row r="2571" spans="1:90" s="5" customFormat="1" x14ac:dyDescent="0.25">
      <c r="A2571" s="145"/>
      <c r="B2571" s="145"/>
      <c r="C2571" s="145"/>
      <c r="D2571" s="145"/>
      <c r="E2571" s="145"/>
      <c r="F2571" s="145"/>
      <c r="G2571" s="145"/>
      <c r="H2571" s="145"/>
      <c r="I2571" s="145"/>
      <c r="J2571" s="145"/>
      <c r="K2571" s="145"/>
      <c r="L2571" s="145"/>
      <c r="M2571" s="145"/>
      <c r="N2571" s="145"/>
      <c r="O2571" s="145"/>
      <c r="P2571" s="145"/>
      <c r="Q2571" s="145"/>
      <c r="R2571" s="145"/>
      <c r="S2571" s="145"/>
      <c r="T2571" s="145"/>
      <c r="U2571" s="145"/>
      <c r="V2571" s="145"/>
      <c r="W2571" s="145"/>
      <c r="X2571" s="145"/>
      <c r="Y2571" s="145"/>
      <c r="Z2571" s="145"/>
      <c r="AA2571" s="145"/>
      <c r="AB2571" s="145"/>
      <c r="AC2571" s="169"/>
      <c r="AD2571" s="169"/>
      <c r="AE2571" s="169"/>
      <c r="AF2571" s="169"/>
      <c r="AG2571" s="169"/>
      <c r="AH2571" s="170"/>
      <c r="AI2571" s="145"/>
      <c r="AJ2571" s="145"/>
      <c r="AK2571" s="145"/>
      <c r="AL2571" s="145"/>
      <c r="AY2571" s="171"/>
      <c r="AZ2571" s="167"/>
      <c r="BA2571" s="172"/>
      <c r="BG2571" s="171"/>
      <c r="BH2571" s="167"/>
      <c r="BI2571" s="172"/>
      <c r="CG2571" s="430"/>
      <c r="CH2571" s="430"/>
      <c r="CL2571" s="147"/>
    </row>
    <row r="2572" spans="1:90" s="5" customFormat="1" x14ac:dyDescent="0.25">
      <c r="A2572" s="145"/>
      <c r="B2572" s="145"/>
      <c r="C2572" s="145"/>
      <c r="D2572" s="145"/>
      <c r="E2572" s="145"/>
      <c r="F2572" s="145"/>
      <c r="G2572" s="145"/>
      <c r="H2572" s="145"/>
      <c r="I2572" s="145"/>
      <c r="J2572" s="145"/>
      <c r="K2572" s="145"/>
      <c r="L2572" s="145"/>
      <c r="M2572" s="145"/>
      <c r="N2572" s="145"/>
      <c r="O2572" s="145"/>
      <c r="P2572" s="145"/>
      <c r="Q2572" s="145"/>
      <c r="R2572" s="145"/>
      <c r="S2572" s="145"/>
      <c r="T2572" s="145"/>
      <c r="U2572" s="145"/>
      <c r="V2572" s="145"/>
      <c r="W2572" s="145"/>
      <c r="X2572" s="145"/>
      <c r="Y2572" s="145"/>
      <c r="Z2572" s="145"/>
      <c r="AA2572" s="145"/>
      <c r="AB2572" s="145"/>
      <c r="AC2572" s="169"/>
      <c r="AD2572" s="169"/>
      <c r="AE2572" s="169"/>
      <c r="AF2572" s="169"/>
      <c r="AG2572" s="169"/>
      <c r="AH2572" s="170"/>
      <c r="AI2572" s="145"/>
      <c r="AJ2572" s="145"/>
      <c r="AK2572" s="145"/>
      <c r="AL2572" s="145"/>
      <c r="AY2572" s="171"/>
      <c r="AZ2572" s="167"/>
      <c r="BA2572" s="172"/>
      <c r="BG2572" s="171"/>
      <c r="BH2572" s="167"/>
      <c r="BI2572" s="172"/>
      <c r="CG2572" s="430"/>
      <c r="CH2572" s="430"/>
      <c r="CL2572" s="147"/>
    </row>
    <row r="2573" spans="1:90" s="5" customFormat="1" x14ac:dyDescent="0.25">
      <c r="A2573" s="145"/>
      <c r="B2573" s="145"/>
      <c r="C2573" s="145"/>
      <c r="D2573" s="145"/>
      <c r="E2573" s="145"/>
      <c r="F2573" s="145"/>
      <c r="G2573" s="145"/>
      <c r="H2573" s="145"/>
      <c r="I2573" s="145"/>
      <c r="J2573" s="145"/>
      <c r="K2573" s="145"/>
      <c r="L2573" s="145"/>
      <c r="M2573" s="145"/>
      <c r="N2573" s="145"/>
      <c r="O2573" s="145"/>
      <c r="P2573" s="145"/>
      <c r="Q2573" s="145"/>
      <c r="R2573" s="145"/>
      <c r="S2573" s="145"/>
      <c r="T2573" s="145"/>
      <c r="U2573" s="145"/>
      <c r="V2573" s="145"/>
      <c r="W2573" s="145"/>
      <c r="X2573" s="145"/>
      <c r="Y2573" s="145"/>
      <c r="Z2573" s="145"/>
      <c r="AA2573" s="145"/>
      <c r="AB2573" s="145"/>
      <c r="AC2573" s="169"/>
      <c r="AD2573" s="169"/>
      <c r="AE2573" s="169"/>
      <c r="AF2573" s="169"/>
      <c r="AG2573" s="169"/>
      <c r="AH2573" s="170"/>
      <c r="AI2573" s="145"/>
      <c r="AJ2573" s="145"/>
      <c r="AK2573" s="145"/>
      <c r="AL2573" s="145"/>
      <c r="AY2573" s="171"/>
      <c r="AZ2573" s="167"/>
      <c r="BA2573" s="172"/>
      <c r="BG2573" s="171"/>
      <c r="BH2573" s="167"/>
      <c r="BI2573" s="172"/>
      <c r="CG2573" s="430"/>
      <c r="CH2573" s="430"/>
      <c r="CL2573" s="147"/>
    </row>
    <row r="2574" spans="1:90" s="5" customFormat="1" x14ac:dyDescent="0.25">
      <c r="A2574" s="145"/>
      <c r="B2574" s="145"/>
      <c r="C2574" s="145"/>
      <c r="D2574" s="145"/>
      <c r="E2574" s="145"/>
      <c r="F2574" s="145"/>
      <c r="G2574" s="145"/>
      <c r="H2574" s="145"/>
      <c r="I2574" s="145"/>
      <c r="J2574" s="145"/>
      <c r="K2574" s="145"/>
      <c r="L2574" s="145"/>
      <c r="M2574" s="145"/>
      <c r="N2574" s="145"/>
      <c r="O2574" s="145"/>
      <c r="P2574" s="145"/>
      <c r="Q2574" s="145"/>
      <c r="R2574" s="145"/>
      <c r="S2574" s="145"/>
      <c r="T2574" s="145"/>
      <c r="U2574" s="145"/>
      <c r="V2574" s="145"/>
      <c r="W2574" s="145"/>
      <c r="X2574" s="145"/>
      <c r="Y2574" s="145"/>
      <c r="Z2574" s="145"/>
      <c r="AA2574" s="145"/>
      <c r="AB2574" s="145"/>
      <c r="AC2574" s="169"/>
      <c r="AD2574" s="169"/>
      <c r="AE2574" s="169"/>
      <c r="AF2574" s="169"/>
      <c r="AG2574" s="169"/>
      <c r="AH2574" s="170"/>
      <c r="AI2574" s="145"/>
      <c r="AJ2574" s="145"/>
      <c r="AK2574" s="145"/>
      <c r="AL2574" s="145"/>
      <c r="AY2574" s="171"/>
      <c r="AZ2574" s="167"/>
      <c r="BA2574" s="172"/>
      <c r="BG2574" s="171"/>
      <c r="BH2574" s="167"/>
      <c r="BI2574" s="172"/>
      <c r="CG2574" s="430"/>
      <c r="CH2574" s="430"/>
      <c r="CL2574" s="147"/>
    </row>
    <row r="2575" spans="1:90" s="5" customFormat="1" x14ac:dyDescent="0.25">
      <c r="A2575" s="145"/>
      <c r="B2575" s="145"/>
      <c r="C2575" s="145"/>
      <c r="D2575" s="145"/>
      <c r="E2575" s="145"/>
      <c r="F2575" s="145"/>
      <c r="G2575" s="145"/>
      <c r="H2575" s="145"/>
      <c r="I2575" s="145"/>
      <c r="J2575" s="145"/>
      <c r="K2575" s="145"/>
      <c r="L2575" s="145"/>
      <c r="M2575" s="145"/>
      <c r="N2575" s="145"/>
      <c r="O2575" s="145"/>
      <c r="P2575" s="145"/>
      <c r="Q2575" s="145"/>
      <c r="R2575" s="145"/>
      <c r="S2575" s="145"/>
      <c r="T2575" s="145"/>
      <c r="U2575" s="145"/>
      <c r="V2575" s="145"/>
      <c r="W2575" s="145"/>
      <c r="X2575" s="145"/>
      <c r="Y2575" s="145"/>
      <c r="Z2575" s="145"/>
      <c r="AA2575" s="145"/>
      <c r="AB2575" s="145"/>
      <c r="AC2575" s="169"/>
      <c r="AD2575" s="169"/>
      <c r="AE2575" s="169"/>
      <c r="AF2575" s="169"/>
      <c r="AG2575" s="169"/>
      <c r="AH2575" s="170"/>
      <c r="AI2575" s="145"/>
      <c r="AJ2575" s="145"/>
      <c r="AK2575" s="145"/>
      <c r="AL2575" s="145"/>
      <c r="AY2575" s="171"/>
      <c r="AZ2575" s="167"/>
      <c r="BA2575" s="172"/>
      <c r="BG2575" s="171"/>
      <c r="BH2575" s="167"/>
      <c r="BI2575" s="172"/>
      <c r="CG2575" s="430"/>
      <c r="CH2575" s="430"/>
      <c r="CL2575" s="147"/>
    </row>
    <row r="2576" spans="1:90" s="5" customFormat="1" x14ac:dyDescent="0.25">
      <c r="A2576" s="145"/>
      <c r="B2576" s="145"/>
      <c r="C2576" s="145"/>
      <c r="D2576" s="145"/>
      <c r="E2576" s="145"/>
      <c r="F2576" s="145"/>
      <c r="G2576" s="145"/>
      <c r="H2576" s="145"/>
      <c r="I2576" s="145"/>
      <c r="J2576" s="145"/>
      <c r="K2576" s="145"/>
      <c r="L2576" s="145"/>
      <c r="M2576" s="145"/>
      <c r="N2576" s="145"/>
      <c r="O2576" s="145"/>
      <c r="P2576" s="145"/>
      <c r="Q2576" s="145"/>
      <c r="R2576" s="145"/>
      <c r="S2576" s="145"/>
      <c r="T2576" s="145"/>
      <c r="U2576" s="145"/>
      <c r="V2576" s="145"/>
      <c r="W2576" s="145"/>
      <c r="X2576" s="145"/>
      <c r="Y2576" s="145"/>
      <c r="Z2576" s="145"/>
      <c r="AA2576" s="145"/>
      <c r="AB2576" s="145"/>
      <c r="AC2576" s="169"/>
      <c r="AD2576" s="169"/>
      <c r="AE2576" s="169"/>
      <c r="AF2576" s="169"/>
      <c r="AG2576" s="169"/>
      <c r="AH2576" s="170"/>
      <c r="AI2576" s="145"/>
      <c r="AJ2576" s="145"/>
      <c r="AK2576" s="145"/>
      <c r="AL2576" s="145"/>
      <c r="AY2576" s="171"/>
      <c r="AZ2576" s="167"/>
      <c r="BA2576" s="172"/>
      <c r="BG2576" s="171"/>
      <c r="BH2576" s="167"/>
      <c r="BI2576" s="172"/>
      <c r="CG2576" s="430"/>
      <c r="CH2576" s="430"/>
      <c r="CL2576" s="147"/>
    </row>
    <row r="2577" spans="1:90" s="5" customFormat="1" x14ac:dyDescent="0.25">
      <c r="A2577" s="145"/>
      <c r="B2577" s="145"/>
      <c r="C2577" s="145"/>
      <c r="D2577" s="145"/>
      <c r="E2577" s="145"/>
      <c r="F2577" s="145"/>
      <c r="G2577" s="145"/>
      <c r="H2577" s="145"/>
      <c r="I2577" s="145"/>
      <c r="J2577" s="145"/>
      <c r="K2577" s="145"/>
      <c r="L2577" s="145"/>
      <c r="M2577" s="145"/>
      <c r="N2577" s="145"/>
      <c r="O2577" s="145"/>
      <c r="P2577" s="145"/>
      <c r="Q2577" s="145"/>
      <c r="R2577" s="145"/>
      <c r="S2577" s="145"/>
      <c r="T2577" s="145"/>
      <c r="U2577" s="145"/>
      <c r="V2577" s="145"/>
      <c r="W2577" s="145"/>
      <c r="X2577" s="145"/>
      <c r="Y2577" s="145"/>
      <c r="Z2577" s="145"/>
      <c r="AA2577" s="145"/>
      <c r="AB2577" s="145"/>
      <c r="AC2577" s="169"/>
      <c r="AD2577" s="169"/>
      <c r="AE2577" s="169"/>
      <c r="AF2577" s="169"/>
      <c r="AG2577" s="169"/>
      <c r="AH2577" s="170"/>
      <c r="AI2577" s="145"/>
      <c r="AJ2577" s="145"/>
      <c r="AK2577" s="145"/>
      <c r="AL2577" s="145"/>
      <c r="AY2577" s="171"/>
      <c r="AZ2577" s="167"/>
      <c r="BA2577" s="172"/>
      <c r="BG2577" s="171"/>
      <c r="BH2577" s="167"/>
      <c r="BI2577" s="172"/>
      <c r="CG2577" s="430"/>
      <c r="CH2577" s="430"/>
      <c r="CL2577" s="147"/>
    </row>
    <row r="2578" spans="1:90" s="5" customFormat="1" x14ac:dyDescent="0.25">
      <c r="A2578" s="145"/>
      <c r="B2578" s="145"/>
      <c r="C2578" s="145"/>
      <c r="D2578" s="145"/>
      <c r="E2578" s="145"/>
      <c r="F2578" s="145"/>
      <c r="G2578" s="145"/>
      <c r="H2578" s="145"/>
      <c r="I2578" s="145"/>
      <c r="J2578" s="145"/>
      <c r="K2578" s="145"/>
      <c r="L2578" s="145"/>
      <c r="M2578" s="145"/>
      <c r="N2578" s="145"/>
      <c r="O2578" s="145"/>
      <c r="P2578" s="145"/>
      <c r="Q2578" s="145"/>
      <c r="R2578" s="145"/>
      <c r="S2578" s="145"/>
      <c r="T2578" s="145"/>
      <c r="U2578" s="145"/>
      <c r="V2578" s="145"/>
      <c r="W2578" s="145"/>
      <c r="X2578" s="145"/>
      <c r="Y2578" s="145"/>
      <c r="Z2578" s="145"/>
      <c r="AA2578" s="145"/>
      <c r="AB2578" s="145"/>
      <c r="AC2578" s="169"/>
      <c r="AD2578" s="169"/>
      <c r="AE2578" s="169"/>
      <c r="AF2578" s="169"/>
      <c r="AG2578" s="169"/>
      <c r="AH2578" s="170"/>
      <c r="AI2578" s="145"/>
      <c r="AJ2578" s="145"/>
      <c r="AK2578" s="145"/>
      <c r="AL2578" s="145"/>
      <c r="AY2578" s="171"/>
      <c r="AZ2578" s="167"/>
      <c r="BA2578" s="172"/>
      <c r="BG2578" s="171"/>
      <c r="BH2578" s="167"/>
      <c r="BI2578" s="172"/>
      <c r="CG2578" s="430"/>
      <c r="CH2578" s="430"/>
      <c r="CL2578" s="147"/>
    </row>
    <row r="2579" spans="1:90" s="5" customFormat="1" x14ac:dyDescent="0.25">
      <c r="A2579" s="145"/>
      <c r="B2579" s="145"/>
      <c r="C2579" s="145"/>
      <c r="D2579" s="145"/>
      <c r="E2579" s="145"/>
      <c r="F2579" s="145"/>
      <c r="G2579" s="145"/>
      <c r="H2579" s="145"/>
      <c r="I2579" s="145"/>
      <c r="J2579" s="145"/>
      <c r="K2579" s="145"/>
      <c r="L2579" s="145"/>
      <c r="M2579" s="145"/>
      <c r="N2579" s="145"/>
      <c r="O2579" s="145"/>
      <c r="P2579" s="145"/>
      <c r="Q2579" s="145"/>
      <c r="R2579" s="145"/>
      <c r="S2579" s="145"/>
      <c r="T2579" s="145"/>
      <c r="U2579" s="145"/>
      <c r="V2579" s="145"/>
      <c r="W2579" s="145"/>
      <c r="X2579" s="145"/>
      <c r="Y2579" s="145"/>
      <c r="Z2579" s="145"/>
      <c r="AA2579" s="145"/>
      <c r="AB2579" s="145"/>
      <c r="AC2579" s="169"/>
      <c r="AD2579" s="169"/>
      <c r="AE2579" s="169"/>
      <c r="AF2579" s="169"/>
      <c r="AG2579" s="169"/>
      <c r="AH2579" s="170"/>
      <c r="AI2579" s="145"/>
      <c r="AJ2579" s="145"/>
      <c r="AK2579" s="145"/>
      <c r="AL2579" s="145"/>
      <c r="AY2579" s="171"/>
      <c r="AZ2579" s="167"/>
      <c r="BA2579" s="172"/>
      <c r="BG2579" s="171"/>
      <c r="BH2579" s="167"/>
      <c r="BI2579" s="172"/>
      <c r="CG2579" s="430"/>
      <c r="CH2579" s="430"/>
      <c r="CL2579" s="147"/>
    </row>
    <row r="2580" spans="1:90" s="5" customFormat="1" x14ac:dyDescent="0.25">
      <c r="A2580" s="145"/>
      <c r="B2580" s="145"/>
      <c r="C2580" s="145"/>
      <c r="D2580" s="145"/>
      <c r="E2580" s="145"/>
      <c r="F2580" s="145"/>
      <c r="G2580" s="145"/>
      <c r="H2580" s="145"/>
      <c r="I2580" s="145"/>
      <c r="J2580" s="145"/>
      <c r="K2580" s="145"/>
      <c r="L2580" s="145"/>
      <c r="M2580" s="145"/>
      <c r="N2580" s="145"/>
      <c r="O2580" s="145"/>
      <c r="P2580" s="145"/>
      <c r="Q2580" s="145"/>
      <c r="R2580" s="145"/>
      <c r="S2580" s="145"/>
      <c r="T2580" s="145"/>
      <c r="U2580" s="145"/>
      <c r="V2580" s="145"/>
      <c r="W2580" s="145"/>
      <c r="X2580" s="145"/>
      <c r="Y2580" s="145"/>
      <c r="Z2580" s="145"/>
      <c r="AA2580" s="145"/>
      <c r="AB2580" s="145"/>
      <c r="AC2580" s="169"/>
      <c r="AD2580" s="169"/>
      <c r="AE2580" s="169"/>
      <c r="AF2580" s="169"/>
      <c r="AG2580" s="169"/>
      <c r="AH2580" s="170"/>
      <c r="AI2580" s="145"/>
      <c r="AJ2580" s="145"/>
      <c r="AK2580" s="145"/>
      <c r="AL2580" s="145"/>
      <c r="AY2580" s="171"/>
      <c r="AZ2580" s="167"/>
      <c r="BA2580" s="172"/>
      <c r="BG2580" s="171"/>
      <c r="BH2580" s="167"/>
      <c r="BI2580" s="172"/>
      <c r="CG2580" s="430"/>
      <c r="CH2580" s="430"/>
      <c r="CL2580" s="147"/>
    </row>
    <row r="2581" spans="1:90" s="5" customFormat="1" x14ac:dyDescent="0.25">
      <c r="A2581" s="145"/>
      <c r="B2581" s="145"/>
      <c r="C2581" s="145"/>
      <c r="D2581" s="145"/>
      <c r="E2581" s="145"/>
      <c r="F2581" s="145"/>
      <c r="G2581" s="145"/>
      <c r="H2581" s="145"/>
      <c r="I2581" s="145"/>
      <c r="J2581" s="145"/>
      <c r="K2581" s="145"/>
      <c r="L2581" s="145"/>
      <c r="M2581" s="145"/>
      <c r="N2581" s="145"/>
      <c r="O2581" s="145"/>
      <c r="P2581" s="145"/>
      <c r="Q2581" s="145"/>
      <c r="R2581" s="145"/>
      <c r="S2581" s="145"/>
      <c r="T2581" s="145"/>
      <c r="U2581" s="145"/>
      <c r="V2581" s="145"/>
      <c r="W2581" s="145"/>
      <c r="X2581" s="145"/>
      <c r="Y2581" s="145"/>
      <c r="Z2581" s="145"/>
      <c r="AA2581" s="145"/>
      <c r="AB2581" s="145"/>
      <c r="AC2581" s="169"/>
      <c r="AD2581" s="169"/>
      <c r="AE2581" s="169"/>
      <c r="AF2581" s="169"/>
      <c r="AG2581" s="169"/>
      <c r="AH2581" s="170"/>
      <c r="AI2581" s="145"/>
      <c r="AJ2581" s="145"/>
      <c r="AK2581" s="145"/>
      <c r="AL2581" s="145"/>
      <c r="AY2581" s="171"/>
      <c r="AZ2581" s="167"/>
      <c r="BA2581" s="172"/>
      <c r="BG2581" s="171"/>
      <c r="BH2581" s="167"/>
      <c r="BI2581" s="172"/>
      <c r="CG2581" s="430"/>
      <c r="CH2581" s="430"/>
      <c r="CL2581" s="147"/>
    </row>
    <row r="2582" spans="1:90" s="5" customFormat="1" x14ac:dyDescent="0.25">
      <c r="A2582" s="145"/>
      <c r="B2582" s="145"/>
      <c r="C2582" s="145"/>
      <c r="D2582" s="145"/>
      <c r="E2582" s="145"/>
      <c r="F2582" s="145"/>
      <c r="G2582" s="145"/>
      <c r="H2582" s="145"/>
      <c r="I2582" s="145"/>
      <c r="J2582" s="145"/>
      <c r="K2582" s="145"/>
      <c r="L2582" s="145"/>
      <c r="M2582" s="145"/>
      <c r="N2582" s="145"/>
      <c r="O2582" s="145"/>
      <c r="P2582" s="145"/>
      <c r="Q2582" s="145"/>
      <c r="R2582" s="145"/>
      <c r="S2582" s="145"/>
      <c r="T2582" s="145"/>
      <c r="U2582" s="145"/>
      <c r="V2582" s="145"/>
      <c r="W2582" s="145"/>
      <c r="X2582" s="145"/>
      <c r="Y2582" s="145"/>
      <c r="Z2582" s="145"/>
      <c r="AA2582" s="145"/>
      <c r="AB2582" s="145"/>
      <c r="AC2582" s="169"/>
      <c r="AD2582" s="169"/>
      <c r="AE2582" s="169"/>
      <c r="AF2582" s="169"/>
      <c r="AG2582" s="169"/>
      <c r="AH2582" s="170"/>
      <c r="AI2582" s="145"/>
      <c r="AJ2582" s="145"/>
      <c r="AK2582" s="145"/>
      <c r="AL2582" s="145"/>
      <c r="AY2582" s="171"/>
      <c r="AZ2582" s="167"/>
      <c r="BA2582" s="172"/>
      <c r="BG2582" s="171"/>
      <c r="BH2582" s="167"/>
      <c r="BI2582" s="172"/>
      <c r="CG2582" s="430"/>
      <c r="CH2582" s="430"/>
      <c r="CL2582" s="147"/>
    </row>
    <row r="2583" spans="1:90" s="5" customFormat="1" x14ac:dyDescent="0.25">
      <c r="A2583" s="145"/>
      <c r="B2583" s="145"/>
      <c r="C2583" s="145"/>
      <c r="D2583" s="145"/>
      <c r="E2583" s="145"/>
      <c r="F2583" s="145"/>
      <c r="G2583" s="145"/>
      <c r="H2583" s="145"/>
      <c r="I2583" s="145"/>
      <c r="J2583" s="145"/>
      <c r="K2583" s="145"/>
      <c r="L2583" s="145"/>
      <c r="M2583" s="145"/>
      <c r="N2583" s="145"/>
      <c r="O2583" s="145"/>
      <c r="P2583" s="145"/>
      <c r="Q2583" s="145"/>
      <c r="R2583" s="145"/>
      <c r="S2583" s="145"/>
      <c r="T2583" s="145"/>
      <c r="U2583" s="145"/>
      <c r="V2583" s="145"/>
      <c r="W2583" s="145"/>
      <c r="X2583" s="145"/>
      <c r="Y2583" s="145"/>
      <c r="Z2583" s="145"/>
      <c r="AA2583" s="145"/>
      <c r="AB2583" s="145"/>
      <c r="AC2583" s="169"/>
      <c r="AD2583" s="169"/>
      <c r="AE2583" s="169"/>
      <c r="AF2583" s="169"/>
      <c r="AG2583" s="169"/>
      <c r="AH2583" s="170"/>
      <c r="AI2583" s="145"/>
      <c r="AJ2583" s="145"/>
      <c r="AK2583" s="145"/>
      <c r="AL2583" s="145"/>
      <c r="AY2583" s="171"/>
      <c r="AZ2583" s="167"/>
      <c r="BA2583" s="172"/>
      <c r="BG2583" s="171"/>
      <c r="BH2583" s="167"/>
      <c r="BI2583" s="172"/>
      <c r="CG2583" s="430"/>
      <c r="CH2583" s="430"/>
      <c r="CL2583" s="147"/>
    </row>
    <row r="2584" spans="1:90" s="5" customFormat="1" x14ac:dyDescent="0.25">
      <c r="A2584" s="145"/>
      <c r="B2584" s="145"/>
      <c r="C2584" s="145"/>
      <c r="D2584" s="145"/>
      <c r="E2584" s="145"/>
      <c r="F2584" s="145"/>
      <c r="G2584" s="145"/>
      <c r="H2584" s="145"/>
      <c r="I2584" s="145"/>
      <c r="J2584" s="145"/>
      <c r="K2584" s="145"/>
      <c r="L2584" s="145"/>
      <c r="M2584" s="145"/>
      <c r="N2584" s="145"/>
      <c r="O2584" s="145"/>
      <c r="P2584" s="145"/>
      <c r="Q2584" s="145"/>
      <c r="R2584" s="145"/>
      <c r="S2584" s="145"/>
      <c r="T2584" s="145"/>
      <c r="U2584" s="145"/>
      <c r="V2584" s="145"/>
      <c r="W2584" s="145"/>
      <c r="X2584" s="145"/>
      <c r="Y2584" s="145"/>
      <c r="Z2584" s="145"/>
      <c r="AA2584" s="145"/>
      <c r="AB2584" s="145"/>
      <c r="AC2584" s="169"/>
      <c r="AD2584" s="169"/>
      <c r="AE2584" s="169"/>
      <c r="AF2584" s="169"/>
      <c r="AG2584" s="169"/>
      <c r="AH2584" s="170"/>
      <c r="AI2584" s="145"/>
      <c r="AJ2584" s="145"/>
      <c r="AK2584" s="145"/>
      <c r="AL2584" s="145"/>
      <c r="AY2584" s="171"/>
      <c r="AZ2584" s="167"/>
      <c r="BA2584" s="172"/>
      <c r="BG2584" s="171"/>
      <c r="BH2584" s="167"/>
      <c r="BI2584" s="172"/>
      <c r="CG2584" s="430"/>
      <c r="CH2584" s="430"/>
      <c r="CL2584" s="147"/>
    </row>
    <row r="2585" spans="1:90" s="5" customFormat="1" x14ac:dyDescent="0.25">
      <c r="A2585" s="145"/>
      <c r="B2585" s="145"/>
      <c r="C2585" s="145"/>
      <c r="D2585" s="145"/>
      <c r="E2585" s="145"/>
      <c r="F2585" s="145"/>
      <c r="G2585" s="145"/>
      <c r="H2585" s="145"/>
      <c r="I2585" s="145"/>
      <c r="J2585" s="145"/>
      <c r="K2585" s="145"/>
      <c r="L2585" s="145"/>
      <c r="M2585" s="145"/>
      <c r="N2585" s="145"/>
      <c r="O2585" s="145"/>
      <c r="P2585" s="145"/>
      <c r="Q2585" s="145"/>
      <c r="R2585" s="145"/>
      <c r="S2585" s="145"/>
      <c r="T2585" s="145"/>
      <c r="U2585" s="145"/>
      <c r="V2585" s="145"/>
      <c r="W2585" s="145"/>
      <c r="X2585" s="145"/>
      <c r="Y2585" s="145"/>
      <c r="Z2585" s="145"/>
      <c r="AA2585" s="145"/>
      <c r="AB2585" s="145"/>
      <c r="AC2585" s="169"/>
      <c r="AD2585" s="169"/>
      <c r="AE2585" s="169"/>
      <c r="AF2585" s="169"/>
      <c r="AG2585" s="169"/>
      <c r="AH2585" s="170"/>
      <c r="AI2585" s="145"/>
      <c r="AJ2585" s="145"/>
      <c r="AK2585" s="145"/>
      <c r="AL2585" s="145"/>
      <c r="AY2585" s="171"/>
      <c r="AZ2585" s="167"/>
      <c r="BA2585" s="172"/>
      <c r="BG2585" s="171"/>
      <c r="BH2585" s="167"/>
      <c r="BI2585" s="172"/>
      <c r="CG2585" s="430"/>
      <c r="CH2585" s="430"/>
      <c r="CL2585" s="147"/>
    </row>
    <row r="2586" spans="1:90" s="5" customFormat="1" x14ac:dyDescent="0.25">
      <c r="A2586" s="145"/>
      <c r="B2586" s="145"/>
      <c r="C2586" s="145"/>
      <c r="D2586" s="145"/>
      <c r="E2586" s="145"/>
      <c r="F2586" s="145"/>
      <c r="G2586" s="145"/>
      <c r="H2586" s="145"/>
      <c r="I2586" s="145"/>
      <c r="J2586" s="145"/>
      <c r="K2586" s="145"/>
      <c r="L2586" s="145"/>
      <c r="M2586" s="145"/>
      <c r="N2586" s="145"/>
      <c r="O2586" s="145"/>
      <c r="P2586" s="145"/>
      <c r="Q2586" s="145"/>
      <c r="R2586" s="145"/>
      <c r="S2586" s="145"/>
      <c r="T2586" s="145"/>
      <c r="U2586" s="145"/>
      <c r="V2586" s="145"/>
      <c r="W2586" s="145"/>
      <c r="X2586" s="145"/>
      <c r="Y2586" s="145"/>
      <c r="Z2586" s="145"/>
      <c r="AA2586" s="145"/>
      <c r="AB2586" s="145"/>
      <c r="AC2586" s="169"/>
      <c r="AD2586" s="169"/>
      <c r="AE2586" s="169"/>
      <c r="AF2586" s="169"/>
      <c r="AG2586" s="169"/>
      <c r="AH2586" s="170"/>
      <c r="AI2586" s="145"/>
      <c r="AJ2586" s="145"/>
      <c r="AK2586" s="145"/>
      <c r="AL2586" s="145"/>
      <c r="AY2586" s="171"/>
      <c r="AZ2586" s="167"/>
      <c r="BA2586" s="172"/>
      <c r="BG2586" s="171"/>
      <c r="BH2586" s="167"/>
      <c r="BI2586" s="172"/>
      <c r="CG2586" s="430"/>
      <c r="CH2586" s="430"/>
      <c r="CL2586" s="147"/>
    </row>
    <row r="2587" spans="1:90" s="5" customFormat="1" x14ac:dyDescent="0.25">
      <c r="A2587" s="145"/>
      <c r="B2587" s="145"/>
      <c r="C2587" s="145"/>
      <c r="D2587" s="145"/>
      <c r="E2587" s="145"/>
      <c r="F2587" s="145"/>
      <c r="G2587" s="145"/>
      <c r="H2587" s="145"/>
      <c r="I2587" s="145"/>
      <c r="J2587" s="145"/>
      <c r="K2587" s="145"/>
      <c r="L2587" s="145"/>
      <c r="M2587" s="145"/>
      <c r="N2587" s="145"/>
      <c r="O2587" s="145"/>
      <c r="P2587" s="145"/>
      <c r="Q2587" s="145"/>
      <c r="R2587" s="145"/>
      <c r="S2587" s="145"/>
      <c r="T2587" s="145"/>
      <c r="U2587" s="145"/>
      <c r="V2587" s="145"/>
      <c r="W2587" s="145"/>
      <c r="X2587" s="145"/>
      <c r="Y2587" s="145"/>
      <c r="Z2587" s="145"/>
      <c r="AA2587" s="145"/>
      <c r="AB2587" s="145"/>
      <c r="AC2587" s="169"/>
      <c r="AD2587" s="169"/>
      <c r="AE2587" s="169"/>
      <c r="AF2587" s="169"/>
      <c r="AG2587" s="169"/>
      <c r="AH2587" s="170"/>
      <c r="AI2587" s="145"/>
      <c r="AJ2587" s="145"/>
      <c r="AK2587" s="145"/>
      <c r="AL2587" s="145"/>
      <c r="AY2587" s="171"/>
      <c r="AZ2587" s="167"/>
      <c r="BA2587" s="172"/>
      <c r="BG2587" s="171"/>
      <c r="BH2587" s="167"/>
      <c r="BI2587" s="172"/>
      <c r="CG2587" s="430"/>
      <c r="CH2587" s="430"/>
      <c r="CL2587" s="147"/>
    </row>
    <row r="2588" spans="1:90" s="5" customFormat="1" x14ac:dyDescent="0.25">
      <c r="A2588" s="145"/>
      <c r="B2588" s="145"/>
      <c r="C2588" s="145"/>
      <c r="D2588" s="145"/>
      <c r="E2588" s="145"/>
      <c r="F2588" s="145"/>
      <c r="G2588" s="145"/>
      <c r="H2588" s="145"/>
      <c r="I2588" s="145"/>
      <c r="J2588" s="145"/>
      <c r="K2588" s="145"/>
      <c r="L2588" s="145"/>
      <c r="M2588" s="145"/>
      <c r="N2588" s="145"/>
      <c r="O2588" s="145"/>
      <c r="P2588" s="145"/>
      <c r="Q2588" s="145"/>
      <c r="R2588" s="145"/>
      <c r="S2588" s="145"/>
      <c r="T2588" s="145"/>
      <c r="U2588" s="145"/>
      <c r="V2588" s="145"/>
      <c r="W2588" s="145"/>
      <c r="X2588" s="145"/>
      <c r="Y2588" s="145"/>
      <c r="Z2588" s="145"/>
      <c r="AA2588" s="145"/>
      <c r="AB2588" s="145"/>
      <c r="AC2588" s="169"/>
      <c r="AD2588" s="169"/>
      <c r="AE2588" s="169"/>
      <c r="AF2588" s="169"/>
      <c r="AG2588" s="169"/>
      <c r="AH2588" s="170"/>
      <c r="AI2588" s="145"/>
      <c r="AJ2588" s="145"/>
      <c r="AK2588" s="145"/>
      <c r="AL2588" s="145"/>
      <c r="AY2588" s="171"/>
      <c r="AZ2588" s="167"/>
      <c r="BA2588" s="172"/>
      <c r="BG2588" s="171"/>
      <c r="BH2588" s="167"/>
      <c r="BI2588" s="172"/>
      <c r="CG2588" s="430"/>
      <c r="CH2588" s="430"/>
      <c r="CL2588" s="147"/>
    </row>
    <row r="2589" spans="1:90" s="5" customFormat="1" x14ac:dyDescent="0.25">
      <c r="A2589" s="145"/>
      <c r="B2589" s="145"/>
      <c r="C2589" s="145"/>
      <c r="D2589" s="145"/>
      <c r="E2589" s="145"/>
      <c r="F2589" s="145"/>
      <c r="G2589" s="145"/>
      <c r="H2589" s="145"/>
      <c r="I2589" s="145"/>
      <c r="J2589" s="145"/>
      <c r="K2589" s="145"/>
      <c r="L2589" s="145"/>
      <c r="M2589" s="145"/>
      <c r="N2589" s="145"/>
      <c r="O2589" s="145"/>
      <c r="P2589" s="145"/>
      <c r="Q2589" s="145"/>
      <c r="R2589" s="145"/>
      <c r="S2589" s="145"/>
      <c r="T2589" s="145"/>
      <c r="U2589" s="145"/>
      <c r="V2589" s="145"/>
      <c r="W2589" s="145"/>
      <c r="X2589" s="145"/>
      <c r="Y2589" s="145"/>
      <c r="Z2589" s="145"/>
      <c r="AA2589" s="145"/>
      <c r="AB2589" s="145"/>
      <c r="AC2589" s="169"/>
      <c r="AD2589" s="169"/>
      <c r="AE2589" s="169"/>
      <c r="AF2589" s="169"/>
      <c r="AG2589" s="169"/>
      <c r="AH2589" s="170"/>
      <c r="AI2589" s="145"/>
      <c r="AJ2589" s="145"/>
      <c r="AK2589" s="145"/>
      <c r="AL2589" s="145"/>
      <c r="AY2589" s="171"/>
      <c r="AZ2589" s="167"/>
      <c r="BA2589" s="172"/>
      <c r="BG2589" s="171"/>
      <c r="BH2589" s="167"/>
      <c r="BI2589" s="172"/>
      <c r="CG2589" s="430"/>
      <c r="CH2589" s="430"/>
      <c r="CL2589" s="147"/>
    </row>
    <row r="2590" spans="1:90" s="5" customFormat="1" x14ac:dyDescent="0.25">
      <c r="A2590" s="145"/>
      <c r="B2590" s="145"/>
      <c r="C2590" s="145"/>
      <c r="D2590" s="145"/>
      <c r="E2590" s="145"/>
      <c r="F2590" s="145"/>
      <c r="G2590" s="145"/>
      <c r="H2590" s="145"/>
      <c r="I2590" s="145"/>
      <c r="J2590" s="145"/>
      <c r="K2590" s="145"/>
      <c r="L2590" s="145"/>
      <c r="M2590" s="145"/>
      <c r="N2590" s="145"/>
      <c r="O2590" s="145"/>
      <c r="P2590" s="145"/>
      <c r="Q2590" s="145"/>
      <c r="R2590" s="145"/>
      <c r="S2590" s="145"/>
      <c r="T2590" s="145"/>
      <c r="U2590" s="145"/>
      <c r="V2590" s="145"/>
      <c r="W2590" s="145"/>
      <c r="X2590" s="145"/>
      <c r="Y2590" s="145"/>
      <c r="Z2590" s="145"/>
      <c r="AA2590" s="145"/>
      <c r="AB2590" s="145"/>
      <c r="AC2590" s="169"/>
      <c r="AD2590" s="169"/>
      <c r="AE2590" s="169"/>
      <c r="AF2590" s="169"/>
      <c r="AG2590" s="169"/>
      <c r="AH2590" s="170"/>
      <c r="AI2590" s="145"/>
      <c r="AJ2590" s="145"/>
      <c r="AK2590" s="145"/>
      <c r="AL2590" s="145"/>
      <c r="AY2590" s="171"/>
      <c r="AZ2590" s="167"/>
      <c r="BA2590" s="172"/>
      <c r="BG2590" s="171"/>
      <c r="BH2590" s="167"/>
      <c r="BI2590" s="172"/>
      <c r="CG2590" s="430"/>
      <c r="CH2590" s="430"/>
      <c r="CL2590" s="147"/>
    </row>
    <row r="2591" spans="1:90" s="5" customFormat="1" x14ac:dyDescent="0.25">
      <c r="A2591" s="145"/>
      <c r="B2591" s="145"/>
      <c r="C2591" s="145"/>
      <c r="D2591" s="145"/>
      <c r="E2591" s="145"/>
      <c r="F2591" s="145"/>
      <c r="G2591" s="145"/>
      <c r="H2591" s="145"/>
      <c r="I2591" s="145"/>
      <c r="J2591" s="145"/>
      <c r="K2591" s="145"/>
      <c r="L2591" s="145"/>
      <c r="M2591" s="145"/>
      <c r="N2591" s="145"/>
      <c r="O2591" s="145"/>
      <c r="P2591" s="145"/>
      <c r="Q2591" s="145"/>
      <c r="R2591" s="145"/>
      <c r="S2591" s="145"/>
      <c r="T2591" s="145"/>
      <c r="U2591" s="145"/>
      <c r="V2591" s="145"/>
      <c r="W2591" s="145"/>
      <c r="X2591" s="145"/>
      <c r="Y2591" s="145"/>
      <c r="Z2591" s="145"/>
      <c r="AA2591" s="145"/>
      <c r="AB2591" s="145"/>
      <c r="AC2591" s="169"/>
      <c r="AD2591" s="169"/>
      <c r="AE2591" s="169"/>
      <c r="AF2591" s="169"/>
      <c r="AG2591" s="169"/>
      <c r="AH2591" s="170"/>
      <c r="AI2591" s="145"/>
      <c r="AJ2591" s="145"/>
      <c r="AK2591" s="145"/>
      <c r="AL2591" s="145"/>
      <c r="AY2591" s="171"/>
      <c r="AZ2591" s="167"/>
      <c r="BA2591" s="172"/>
      <c r="BG2591" s="171"/>
      <c r="BH2591" s="167"/>
      <c r="BI2591" s="172"/>
      <c r="CG2591" s="430"/>
      <c r="CH2591" s="430"/>
      <c r="CL2591" s="147"/>
    </row>
    <row r="2592" spans="1:90" s="5" customFormat="1" x14ac:dyDescent="0.25">
      <c r="A2592" s="145"/>
      <c r="B2592" s="145"/>
      <c r="C2592" s="145"/>
      <c r="D2592" s="145"/>
      <c r="E2592" s="145"/>
      <c r="F2592" s="145"/>
      <c r="G2592" s="145"/>
      <c r="H2592" s="145"/>
      <c r="I2592" s="145"/>
      <c r="J2592" s="145"/>
      <c r="K2592" s="145"/>
      <c r="L2592" s="145"/>
      <c r="M2592" s="145"/>
      <c r="N2592" s="145"/>
      <c r="O2592" s="145"/>
      <c r="P2592" s="145"/>
      <c r="Q2592" s="145"/>
      <c r="R2592" s="145"/>
      <c r="S2592" s="145"/>
      <c r="T2592" s="145"/>
      <c r="U2592" s="145"/>
      <c r="V2592" s="145"/>
      <c r="W2592" s="145"/>
      <c r="X2592" s="145"/>
      <c r="Y2592" s="145"/>
      <c r="Z2592" s="145"/>
      <c r="AA2592" s="145"/>
      <c r="AB2592" s="145"/>
      <c r="AC2592" s="169"/>
      <c r="AD2592" s="169"/>
      <c r="AE2592" s="169"/>
      <c r="AF2592" s="169"/>
      <c r="AG2592" s="169"/>
      <c r="AH2592" s="170"/>
      <c r="AI2592" s="145"/>
      <c r="AJ2592" s="145"/>
      <c r="AK2592" s="145"/>
      <c r="AL2592" s="145"/>
      <c r="AY2592" s="171"/>
      <c r="AZ2592" s="167"/>
      <c r="BA2592" s="172"/>
      <c r="BG2592" s="171"/>
      <c r="BH2592" s="167"/>
      <c r="BI2592" s="172"/>
      <c r="CG2592" s="430"/>
      <c r="CH2592" s="430"/>
      <c r="CL2592" s="147"/>
    </row>
    <row r="2593" spans="1:90" s="5" customFormat="1" x14ac:dyDescent="0.25">
      <c r="A2593" s="145"/>
      <c r="B2593" s="145"/>
      <c r="C2593" s="145"/>
      <c r="D2593" s="145"/>
      <c r="E2593" s="145"/>
      <c r="F2593" s="145"/>
      <c r="G2593" s="145"/>
      <c r="H2593" s="145"/>
      <c r="I2593" s="145"/>
      <c r="J2593" s="145"/>
      <c r="K2593" s="145"/>
      <c r="L2593" s="145"/>
      <c r="M2593" s="145"/>
      <c r="N2593" s="145"/>
      <c r="O2593" s="145"/>
      <c r="P2593" s="145"/>
      <c r="Q2593" s="145"/>
      <c r="R2593" s="145"/>
      <c r="S2593" s="145"/>
      <c r="T2593" s="145"/>
      <c r="U2593" s="145"/>
      <c r="V2593" s="145"/>
      <c r="W2593" s="145"/>
      <c r="X2593" s="145"/>
      <c r="Y2593" s="145"/>
      <c r="Z2593" s="145"/>
      <c r="AA2593" s="145"/>
      <c r="AB2593" s="145"/>
      <c r="AC2593" s="169"/>
      <c r="AD2593" s="169"/>
      <c r="AE2593" s="169"/>
      <c r="AF2593" s="169"/>
      <c r="AG2593" s="169"/>
      <c r="AH2593" s="170"/>
      <c r="AI2593" s="145"/>
      <c r="AJ2593" s="145"/>
      <c r="AK2593" s="145"/>
      <c r="AL2593" s="145"/>
      <c r="AY2593" s="171"/>
      <c r="AZ2593" s="167"/>
      <c r="BA2593" s="172"/>
      <c r="BG2593" s="171"/>
      <c r="BH2593" s="167"/>
      <c r="BI2593" s="172"/>
      <c r="CG2593" s="430"/>
      <c r="CH2593" s="430"/>
      <c r="CL2593" s="147"/>
    </row>
    <row r="2594" spans="1:90" s="5" customFormat="1" x14ac:dyDescent="0.25">
      <c r="A2594" s="145"/>
      <c r="B2594" s="145"/>
      <c r="C2594" s="145"/>
      <c r="D2594" s="145"/>
      <c r="E2594" s="145"/>
      <c r="F2594" s="145"/>
      <c r="G2594" s="145"/>
      <c r="H2594" s="145"/>
      <c r="I2594" s="145"/>
      <c r="J2594" s="145"/>
      <c r="K2594" s="145"/>
      <c r="L2594" s="145"/>
      <c r="M2594" s="145"/>
      <c r="N2594" s="145"/>
      <c r="O2594" s="145"/>
      <c r="P2594" s="145"/>
      <c r="Q2594" s="145"/>
      <c r="R2594" s="145"/>
      <c r="S2594" s="145"/>
      <c r="T2594" s="145"/>
      <c r="U2594" s="145"/>
      <c r="V2594" s="145"/>
      <c r="W2594" s="145"/>
      <c r="X2594" s="145"/>
      <c r="Y2594" s="145"/>
      <c r="Z2594" s="145"/>
      <c r="AA2594" s="145"/>
      <c r="AB2594" s="145"/>
      <c r="AC2594" s="169"/>
      <c r="AD2594" s="169"/>
      <c r="AE2594" s="169"/>
      <c r="AF2594" s="169"/>
      <c r="AG2594" s="169"/>
      <c r="AH2594" s="170"/>
      <c r="AI2594" s="145"/>
      <c r="AJ2594" s="145"/>
      <c r="AK2594" s="145"/>
      <c r="AL2594" s="145"/>
      <c r="AY2594" s="171"/>
      <c r="AZ2594" s="167"/>
      <c r="BA2594" s="172"/>
      <c r="BG2594" s="171"/>
      <c r="BH2594" s="167"/>
      <c r="BI2594" s="172"/>
      <c r="CG2594" s="430"/>
      <c r="CH2594" s="430"/>
      <c r="CL2594" s="147"/>
    </row>
    <row r="2595" spans="1:90" s="5" customFormat="1" x14ac:dyDescent="0.25">
      <c r="A2595" s="145"/>
      <c r="B2595" s="145"/>
      <c r="C2595" s="145"/>
      <c r="D2595" s="145"/>
      <c r="E2595" s="145"/>
      <c r="F2595" s="145"/>
      <c r="G2595" s="145"/>
      <c r="H2595" s="145"/>
      <c r="I2595" s="145"/>
      <c r="J2595" s="145"/>
      <c r="K2595" s="145"/>
      <c r="L2595" s="145"/>
      <c r="M2595" s="145"/>
      <c r="N2595" s="145"/>
      <c r="O2595" s="145"/>
      <c r="P2595" s="145"/>
      <c r="Q2595" s="145"/>
      <c r="R2595" s="145"/>
      <c r="S2595" s="145"/>
      <c r="T2595" s="145"/>
      <c r="U2595" s="145"/>
      <c r="V2595" s="145"/>
      <c r="W2595" s="145"/>
      <c r="X2595" s="145"/>
      <c r="Y2595" s="145"/>
      <c r="Z2595" s="145"/>
      <c r="AA2595" s="145"/>
      <c r="AB2595" s="145"/>
      <c r="AC2595" s="169"/>
      <c r="AD2595" s="169"/>
      <c r="AE2595" s="169"/>
      <c r="AF2595" s="169"/>
      <c r="AG2595" s="169"/>
      <c r="AH2595" s="170"/>
      <c r="AI2595" s="145"/>
      <c r="AJ2595" s="145"/>
      <c r="AK2595" s="145"/>
      <c r="AL2595" s="145"/>
      <c r="AY2595" s="171"/>
      <c r="AZ2595" s="167"/>
      <c r="BA2595" s="172"/>
      <c r="BG2595" s="171"/>
      <c r="BH2595" s="167"/>
      <c r="BI2595" s="172"/>
      <c r="CG2595" s="430"/>
      <c r="CH2595" s="430"/>
      <c r="CL2595" s="147"/>
    </row>
    <row r="2596" spans="1:90" s="5" customFormat="1" x14ac:dyDescent="0.25">
      <c r="A2596" s="145"/>
      <c r="B2596" s="145"/>
      <c r="C2596" s="145"/>
      <c r="D2596" s="145"/>
      <c r="E2596" s="145"/>
      <c r="F2596" s="145"/>
      <c r="G2596" s="145"/>
      <c r="H2596" s="145"/>
      <c r="I2596" s="145"/>
      <c r="J2596" s="145"/>
      <c r="K2596" s="145"/>
      <c r="L2596" s="145"/>
      <c r="M2596" s="145"/>
      <c r="N2596" s="145"/>
      <c r="O2596" s="145"/>
      <c r="P2596" s="145"/>
      <c r="Q2596" s="145"/>
      <c r="R2596" s="145"/>
      <c r="S2596" s="145"/>
      <c r="T2596" s="145"/>
      <c r="U2596" s="145"/>
      <c r="V2596" s="145"/>
      <c r="W2596" s="145"/>
      <c r="X2596" s="145"/>
      <c r="Y2596" s="145"/>
      <c r="Z2596" s="145"/>
      <c r="AA2596" s="145"/>
      <c r="AB2596" s="145"/>
      <c r="AC2596" s="169"/>
      <c r="AD2596" s="169"/>
      <c r="AE2596" s="169"/>
      <c r="AF2596" s="169"/>
      <c r="AG2596" s="169"/>
      <c r="AH2596" s="170"/>
      <c r="AI2596" s="145"/>
      <c r="AJ2596" s="145"/>
      <c r="AK2596" s="145"/>
      <c r="AL2596" s="145"/>
      <c r="AY2596" s="171"/>
      <c r="AZ2596" s="167"/>
      <c r="BA2596" s="172"/>
      <c r="BG2596" s="171"/>
      <c r="BH2596" s="167"/>
      <c r="BI2596" s="172"/>
      <c r="CG2596" s="430"/>
      <c r="CH2596" s="430"/>
      <c r="CL2596" s="147"/>
    </row>
    <row r="2597" spans="1:90" s="5" customFormat="1" x14ac:dyDescent="0.25">
      <c r="A2597" s="145"/>
      <c r="B2597" s="145"/>
      <c r="C2597" s="145"/>
      <c r="D2597" s="145"/>
      <c r="E2597" s="145"/>
      <c r="F2597" s="145"/>
      <c r="G2597" s="145"/>
      <c r="H2597" s="145"/>
      <c r="I2597" s="145"/>
      <c r="J2597" s="145"/>
      <c r="K2597" s="145"/>
      <c r="L2597" s="145"/>
      <c r="M2597" s="145"/>
      <c r="N2597" s="145"/>
      <c r="O2597" s="145"/>
      <c r="P2597" s="145"/>
      <c r="Q2597" s="145"/>
      <c r="R2597" s="145"/>
      <c r="S2597" s="145"/>
      <c r="T2597" s="145"/>
      <c r="U2597" s="145"/>
      <c r="V2597" s="145"/>
      <c r="W2597" s="145"/>
      <c r="X2597" s="145"/>
      <c r="Y2597" s="145"/>
      <c r="Z2597" s="145"/>
      <c r="AA2597" s="145"/>
      <c r="AB2597" s="145"/>
      <c r="AC2597" s="169"/>
      <c r="AD2597" s="169"/>
      <c r="AE2597" s="169"/>
      <c r="AF2597" s="169"/>
      <c r="AG2597" s="169"/>
      <c r="AH2597" s="170"/>
      <c r="AI2597" s="145"/>
      <c r="AJ2597" s="145"/>
      <c r="AK2597" s="145"/>
      <c r="AL2597" s="145"/>
      <c r="AY2597" s="171"/>
      <c r="AZ2597" s="167"/>
      <c r="BA2597" s="172"/>
      <c r="BG2597" s="171"/>
      <c r="BH2597" s="167"/>
      <c r="BI2597" s="172"/>
      <c r="CG2597" s="430"/>
      <c r="CH2597" s="430"/>
      <c r="CL2597" s="147"/>
    </row>
    <row r="2598" spans="1:90" s="5" customFormat="1" x14ac:dyDescent="0.25">
      <c r="A2598" s="145"/>
      <c r="B2598" s="145"/>
      <c r="C2598" s="145"/>
      <c r="D2598" s="145"/>
      <c r="E2598" s="145"/>
      <c r="F2598" s="145"/>
      <c r="G2598" s="145"/>
      <c r="H2598" s="145"/>
      <c r="I2598" s="145"/>
      <c r="J2598" s="145"/>
      <c r="K2598" s="145"/>
      <c r="L2598" s="145"/>
      <c r="M2598" s="145"/>
      <c r="N2598" s="145"/>
      <c r="O2598" s="145"/>
      <c r="P2598" s="145"/>
      <c r="Q2598" s="145"/>
      <c r="R2598" s="145"/>
      <c r="S2598" s="145"/>
      <c r="T2598" s="145"/>
      <c r="U2598" s="145"/>
      <c r="V2598" s="145"/>
      <c r="W2598" s="145"/>
      <c r="X2598" s="145"/>
      <c r="Y2598" s="145"/>
      <c r="Z2598" s="145"/>
      <c r="AA2598" s="145"/>
      <c r="AB2598" s="145"/>
      <c r="AC2598" s="169"/>
      <c r="AD2598" s="169"/>
      <c r="AE2598" s="169"/>
      <c r="AF2598" s="169"/>
      <c r="AG2598" s="169"/>
      <c r="AH2598" s="170"/>
      <c r="AI2598" s="145"/>
      <c r="AJ2598" s="145"/>
      <c r="AK2598" s="145"/>
      <c r="AL2598" s="145"/>
      <c r="AY2598" s="171"/>
      <c r="AZ2598" s="167"/>
      <c r="BA2598" s="172"/>
      <c r="BG2598" s="171"/>
      <c r="BH2598" s="167"/>
      <c r="BI2598" s="172"/>
      <c r="CG2598" s="430"/>
      <c r="CH2598" s="430"/>
      <c r="CL2598" s="147"/>
    </row>
    <row r="2599" spans="1:90" s="5" customFormat="1" x14ac:dyDescent="0.25">
      <c r="A2599" s="145"/>
      <c r="B2599" s="145"/>
      <c r="C2599" s="145"/>
      <c r="D2599" s="145"/>
      <c r="E2599" s="145"/>
      <c r="F2599" s="145"/>
      <c r="G2599" s="145"/>
      <c r="H2599" s="145"/>
      <c r="I2599" s="145"/>
      <c r="J2599" s="145"/>
      <c r="K2599" s="145"/>
      <c r="L2599" s="145"/>
      <c r="M2599" s="145"/>
      <c r="N2599" s="145"/>
      <c r="O2599" s="145"/>
      <c r="P2599" s="145"/>
      <c r="Q2599" s="145"/>
      <c r="R2599" s="145"/>
      <c r="S2599" s="145"/>
      <c r="T2599" s="145"/>
      <c r="U2599" s="145"/>
      <c r="V2599" s="145"/>
      <c r="W2599" s="145"/>
      <c r="X2599" s="145"/>
      <c r="Y2599" s="145"/>
      <c r="Z2599" s="145"/>
      <c r="AA2599" s="145"/>
      <c r="AB2599" s="145"/>
      <c r="AC2599" s="169"/>
      <c r="AD2599" s="169"/>
      <c r="AE2599" s="169"/>
      <c r="AF2599" s="169"/>
      <c r="AG2599" s="169"/>
      <c r="AH2599" s="170"/>
      <c r="AI2599" s="145"/>
      <c r="AJ2599" s="145"/>
      <c r="AK2599" s="145"/>
      <c r="AL2599" s="145"/>
      <c r="AY2599" s="171"/>
      <c r="AZ2599" s="167"/>
      <c r="BA2599" s="172"/>
      <c r="BG2599" s="171"/>
      <c r="BH2599" s="167"/>
      <c r="BI2599" s="172"/>
      <c r="CG2599" s="430"/>
      <c r="CH2599" s="430"/>
      <c r="CL2599" s="147"/>
    </row>
    <row r="2600" spans="1:90" s="5" customFormat="1" x14ac:dyDescent="0.25">
      <c r="A2600" s="145"/>
      <c r="B2600" s="145"/>
      <c r="C2600" s="145"/>
      <c r="D2600" s="145"/>
      <c r="E2600" s="145"/>
      <c r="F2600" s="145"/>
      <c r="G2600" s="145"/>
      <c r="H2600" s="145"/>
      <c r="I2600" s="145"/>
      <c r="J2600" s="145"/>
      <c r="K2600" s="145"/>
      <c r="L2600" s="145"/>
      <c r="M2600" s="145"/>
      <c r="N2600" s="145"/>
      <c r="O2600" s="145"/>
      <c r="P2600" s="145"/>
      <c r="Q2600" s="145"/>
      <c r="R2600" s="145"/>
      <c r="S2600" s="145"/>
      <c r="T2600" s="145"/>
      <c r="U2600" s="145"/>
      <c r="V2600" s="145"/>
      <c r="W2600" s="145"/>
      <c r="X2600" s="145"/>
      <c r="Y2600" s="145"/>
      <c r="Z2600" s="145"/>
      <c r="AA2600" s="145"/>
      <c r="AB2600" s="145"/>
      <c r="AC2600" s="169"/>
      <c r="AD2600" s="169"/>
      <c r="AE2600" s="169"/>
      <c r="AF2600" s="169"/>
      <c r="AG2600" s="169"/>
      <c r="AH2600" s="170"/>
      <c r="AI2600" s="145"/>
      <c r="AJ2600" s="145"/>
      <c r="AK2600" s="145"/>
      <c r="AL2600" s="145"/>
      <c r="AY2600" s="171"/>
      <c r="AZ2600" s="167"/>
      <c r="BA2600" s="172"/>
      <c r="BG2600" s="171"/>
      <c r="BH2600" s="167"/>
      <c r="BI2600" s="172"/>
      <c r="CG2600" s="430"/>
      <c r="CH2600" s="430"/>
      <c r="CL2600" s="147"/>
    </row>
    <row r="2601" spans="1:90" s="5" customFormat="1" x14ac:dyDescent="0.25">
      <c r="A2601" s="145"/>
      <c r="B2601" s="145"/>
      <c r="C2601" s="145"/>
      <c r="D2601" s="145"/>
      <c r="E2601" s="145"/>
      <c r="F2601" s="145"/>
      <c r="G2601" s="145"/>
      <c r="H2601" s="145"/>
      <c r="I2601" s="145"/>
      <c r="J2601" s="145"/>
      <c r="K2601" s="145"/>
      <c r="L2601" s="145"/>
      <c r="M2601" s="145"/>
      <c r="N2601" s="145"/>
      <c r="O2601" s="145"/>
      <c r="P2601" s="145"/>
      <c r="Q2601" s="145"/>
      <c r="R2601" s="145"/>
      <c r="S2601" s="145"/>
      <c r="T2601" s="145"/>
      <c r="U2601" s="145"/>
      <c r="V2601" s="145"/>
      <c r="W2601" s="145"/>
      <c r="X2601" s="145"/>
      <c r="Y2601" s="145"/>
      <c r="Z2601" s="145"/>
      <c r="AA2601" s="145"/>
      <c r="AB2601" s="145"/>
      <c r="AC2601" s="169"/>
      <c r="AD2601" s="169"/>
      <c r="AE2601" s="169"/>
      <c r="AF2601" s="169"/>
      <c r="AG2601" s="169"/>
      <c r="AH2601" s="170"/>
      <c r="AI2601" s="145"/>
      <c r="AJ2601" s="145"/>
      <c r="AK2601" s="145"/>
      <c r="AL2601" s="145"/>
      <c r="AY2601" s="171"/>
      <c r="AZ2601" s="167"/>
      <c r="BA2601" s="172"/>
      <c r="BG2601" s="171"/>
      <c r="BH2601" s="167"/>
      <c r="BI2601" s="172"/>
      <c r="CG2601" s="430"/>
      <c r="CH2601" s="430"/>
      <c r="CL2601" s="147"/>
    </row>
    <row r="2602" spans="1:90" s="5" customFormat="1" x14ac:dyDescent="0.25">
      <c r="A2602" s="145"/>
      <c r="B2602" s="145"/>
      <c r="C2602" s="145"/>
      <c r="D2602" s="145"/>
      <c r="E2602" s="145"/>
      <c r="F2602" s="145"/>
      <c r="G2602" s="145"/>
      <c r="H2602" s="145"/>
      <c r="I2602" s="145"/>
      <c r="J2602" s="145"/>
      <c r="K2602" s="145"/>
      <c r="L2602" s="145"/>
      <c r="M2602" s="145"/>
      <c r="N2602" s="145"/>
      <c r="O2602" s="145"/>
      <c r="P2602" s="145"/>
      <c r="Q2602" s="145"/>
      <c r="R2602" s="145"/>
      <c r="S2602" s="145"/>
      <c r="T2602" s="145"/>
      <c r="U2602" s="145"/>
      <c r="V2602" s="145"/>
      <c r="W2602" s="145"/>
      <c r="X2602" s="145"/>
      <c r="Y2602" s="145"/>
      <c r="Z2602" s="145"/>
      <c r="AA2602" s="145"/>
      <c r="AB2602" s="145"/>
      <c r="AC2602" s="169"/>
      <c r="AD2602" s="169"/>
      <c r="AE2602" s="169"/>
      <c r="AF2602" s="169"/>
      <c r="AG2602" s="169"/>
      <c r="AH2602" s="170"/>
      <c r="AI2602" s="145"/>
      <c r="AJ2602" s="145"/>
      <c r="AK2602" s="145"/>
      <c r="AL2602" s="145"/>
      <c r="AY2602" s="171"/>
      <c r="AZ2602" s="167"/>
      <c r="BA2602" s="172"/>
      <c r="BG2602" s="171"/>
      <c r="BH2602" s="167"/>
      <c r="BI2602" s="172"/>
      <c r="CG2602" s="430"/>
      <c r="CH2602" s="430"/>
      <c r="CL2602" s="147"/>
    </row>
    <row r="2603" spans="1:90" s="5" customFormat="1" x14ac:dyDescent="0.25">
      <c r="A2603" s="145"/>
      <c r="B2603" s="145"/>
      <c r="C2603" s="145"/>
      <c r="D2603" s="145"/>
      <c r="E2603" s="145"/>
      <c r="F2603" s="145"/>
      <c r="G2603" s="145"/>
      <c r="H2603" s="145"/>
      <c r="I2603" s="145"/>
      <c r="J2603" s="145"/>
      <c r="K2603" s="145"/>
      <c r="L2603" s="145"/>
      <c r="M2603" s="145"/>
      <c r="N2603" s="145"/>
      <c r="O2603" s="145"/>
      <c r="P2603" s="145"/>
      <c r="Q2603" s="145"/>
      <c r="R2603" s="145"/>
      <c r="S2603" s="145"/>
      <c r="T2603" s="145"/>
      <c r="U2603" s="145"/>
      <c r="V2603" s="145"/>
      <c r="W2603" s="145"/>
      <c r="X2603" s="145"/>
      <c r="Y2603" s="145"/>
      <c r="Z2603" s="145"/>
      <c r="AA2603" s="145"/>
      <c r="AB2603" s="145"/>
      <c r="AC2603" s="169"/>
      <c r="AD2603" s="169"/>
      <c r="AE2603" s="169"/>
      <c r="AF2603" s="169"/>
      <c r="AG2603" s="169"/>
      <c r="AH2603" s="170"/>
      <c r="AI2603" s="145"/>
      <c r="AJ2603" s="145"/>
      <c r="AK2603" s="145"/>
      <c r="AL2603" s="145"/>
      <c r="AY2603" s="171"/>
      <c r="AZ2603" s="167"/>
      <c r="BA2603" s="172"/>
      <c r="BG2603" s="171"/>
      <c r="BH2603" s="167"/>
      <c r="BI2603" s="172"/>
      <c r="CG2603" s="430"/>
      <c r="CH2603" s="430"/>
      <c r="CL2603" s="147"/>
    </row>
    <row r="2604" spans="1:90" s="5" customFormat="1" x14ac:dyDescent="0.25">
      <c r="A2604" s="145"/>
      <c r="B2604" s="145"/>
      <c r="C2604" s="145"/>
      <c r="D2604" s="145"/>
      <c r="E2604" s="145"/>
      <c r="F2604" s="145"/>
      <c r="G2604" s="145"/>
      <c r="H2604" s="145"/>
      <c r="I2604" s="145"/>
      <c r="J2604" s="145"/>
      <c r="K2604" s="145"/>
      <c r="L2604" s="145"/>
      <c r="M2604" s="145"/>
      <c r="N2604" s="145"/>
      <c r="O2604" s="145"/>
      <c r="P2604" s="145"/>
      <c r="Q2604" s="145"/>
      <c r="R2604" s="145"/>
      <c r="S2604" s="145"/>
      <c r="T2604" s="145"/>
      <c r="U2604" s="145"/>
      <c r="V2604" s="145"/>
      <c r="W2604" s="145"/>
      <c r="X2604" s="145"/>
      <c r="Y2604" s="145"/>
      <c r="Z2604" s="145"/>
      <c r="AA2604" s="145"/>
      <c r="AB2604" s="145"/>
      <c r="AC2604" s="169"/>
      <c r="AD2604" s="169"/>
      <c r="AE2604" s="169"/>
      <c r="AF2604" s="169"/>
      <c r="AG2604" s="169"/>
      <c r="AH2604" s="170"/>
      <c r="AI2604" s="145"/>
      <c r="AJ2604" s="145"/>
      <c r="AK2604" s="145"/>
      <c r="AL2604" s="145"/>
      <c r="AY2604" s="171"/>
      <c r="AZ2604" s="167"/>
      <c r="BA2604" s="172"/>
      <c r="BG2604" s="171"/>
      <c r="BH2604" s="167"/>
      <c r="BI2604" s="172"/>
      <c r="CG2604" s="430"/>
      <c r="CH2604" s="430"/>
      <c r="CL2604" s="147"/>
    </row>
    <row r="2605" spans="1:90" s="5" customFormat="1" x14ac:dyDescent="0.25">
      <c r="A2605" s="145"/>
      <c r="B2605" s="145"/>
      <c r="C2605" s="145"/>
      <c r="D2605" s="145"/>
      <c r="E2605" s="145"/>
      <c r="F2605" s="145"/>
      <c r="G2605" s="145"/>
      <c r="H2605" s="145"/>
      <c r="I2605" s="145"/>
      <c r="J2605" s="145"/>
      <c r="K2605" s="145"/>
      <c r="L2605" s="145"/>
      <c r="M2605" s="145"/>
      <c r="N2605" s="145"/>
      <c r="O2605" s="145"/>
      <c r="P2605" s="145"/>
      <c r="Q2605" s="145"/>
      <c r="R2605" s="145"/>
      <c r="S2605" s="145"/>
      <c r="T2605" s="145"/>
      <c r="U2605" s="145"/>
      <c r="V2605" s="145"/>
      <c r="W2605" s="145"/>
      <c r="X2605" s="145"/>
      <c r="Y2605" s="145"/>
      <c r="Z2605" s="145"/>
      <c r="AA2605" s="145"/>
      <c r="AB2605" s="145"/>
      <c r="AC2605" s="169"/>
      <c r="AD2605" s="169"/>
      <c r="AE2605" s="169"/>
      <c r="AF2605" s="169"/>
      <c r="AG2605" s="169"/>
      <c r="AH2605" s="170"/>
      <c r="AI2605" s="145"/>
      <c r="AJ2605" s="145"/>
      <c r="AK2605" s="145"/>
      <c r="AL2605" s="145"/>
      <c r="AY2605" s="171"/>
      <c r="AZ2605" s="167"/>
      <c r="BA2605" s="172"/>
      <c r="BG2605" s="171"/>
      <c r="BH2605" s="167"/>
      <c r="BI2605" s="172"/>
      <c r="CG2605" s="430"/>
      <c r="CH2605" s="430"/>
      <c r="CL2605" s="147"/>
    </row>
    <row r="2606" spans="1:90" s="5" customFormat="1" x14ac:dyDescent="0.25">
      <c r="A2606" s="145"/>
      <c r="B2606" s="145"/>
      <c r="C2606" s="145"/>
      <c r="D2606" s="145"/>
      <c r="E2606" s="145"/>
      <c r="F2606" s="145"/>
      <c r="G2606" s="145"/>
      <c r="H2606" s="145"/>
      <c r="I2606" s="145"/>
      <c r="J2606" s="145"/>
      <c r="K2606" s="145"/>
      <c r="L2606" s="145"/>
      <c r="M2606" s="145"/>
      <c r="N2606" s="145"/>
      <c r="O2606" s="145"/>
      <c r="P2606" s="145"/>
      <c r="Q2606" s="145"/>
      <c r="R2606" s="145"/>
      <c r="S2606" s="145"/>
      <c r="T2606" s="145"/>
      <c r="U2606" s="145"/>
      <c r="V2606" s="145"/>
      <c r="W2606" s="145"/>
      <c r="X2606" s="145"/>
      <c r="Y2606" s="145"/>
      <c r="Z2606" s="145"/>
      <c r="AA2606" s="145"/>
      <c r="AB2606" s="145"/>
      <c r="AC2606" s="169"/>
      <c r="AD2606" s="169"/>
      <c r="AE2606" s="169"/>
      <c r="AF2606" s="169"/>
      <c r="AG2606" s="169"/>
      <c r="AH2606" s="170"/>
      <c r="AI2606" s="145"/>
      <c r="AJ2606" s="145"/>
      <c r="AK2606" s="145"/>
      <c r="AL2606" s="145"/>
      <c r="AY2606" s="171"/>
      <c r="AZ2606" s="167"/>
      <c r="BA2606" s="172"/>
      <c r="BG2606" s="171"/>
      <c r="BH2606" s="167"/>
      <c r="BI2606" s="172"/>
      <c r="CG2606" s="430"/>
      <c r="CH2606" s="430"/>
      <c r="CL2606" s="147"/>
    </row>
    <row r="2607" spans="1:90" s="5" customFormat="1" x14ac:dyDescent="0.25">
      <c r="A2607" s="145"/>
      <c r="B2607" s="145"/>
      <c r="C2607" s="145"/>
      <c r="D2607" s="145"/>
      <c r="E2607" s="145"/>
      <c r="F2607" s="145"/>
      <c r="G2607" s="145"/>
      <c r="H2607" s="145"/>
      <c r="I2607" s="145"/>
      <c r="J2607" s="145"/>
      <c r="K2607" s="145"/>
      <c r="L2607" s="145"/>
      <c r="M2607" s="145"/>
      <c r="N2607" s="145"/>
      <c r="O2607" s="145"/>
      <c r="P2607" s="145"/>
      <c r="Q2607" s="145"/>
      <c r="R2607" s="145"/>
      <c r="S2607" s="145"/>
      <c r="T2607" s="145"/>
      <c r="U2607" s="145"/>
      <c r="V2607" s="145"/>
      <c r="W2607" s="145"/>
      <c r="X2607" s="145"/>
      <c r="Y2607" s="145"/>
      <c r="Z2607" s="145"/>
      <c r="AA2607" s="145"/>
      <c r="AB2607" s="145"/>
      <c r="AC2607" s="169"/>
      <c r="AD2607" s="169"/>
      <c r="AE2607" s="169"/>
      <c r="AF2607" s="169"/>
      <c r="AG2607" s="169"/>
      <c r="AH2607" s="170"/>
      <c r="AI2607" s="145"/>
      <c r="AJ2607" s="145"/>
      <c r="AK2607" s="145"/>
      <c r="AL2607" s="145"/>
      <c r="AY2607" s="171"/>
      <c r="AZ2607" s="167"/>
      <c r="BA2607" s="172"/>
      <c r="BG2607" s="171"/>
      <c r="BH2607" s="167"/>
      <c r="BI2607" s="172"/>
      <c r="CG2607" s="430"/>
      <c r="CH2607" s="430"/>
      <c r="CL2607" s="147"/>
    </row>
    <row r="2608" spans="1:90" s="5" customFormat="1" x14ac:dyDescent="0.25">
      <c r="A2608" s="145"/>
      <c r="B2608" s="145"/>
      <c r="C2608" s="145"/>
      <c r="D2608" s="145"/>
      <c r="E2608" s="145"/>
      <c r="F2608" s="145"/>
      <c r="G2608" s="145"/>
      <c r="H2608" s="145"/>
      <c r="I2608" s="145"/>
      <c r="J2608" s="145"/>
      <c r="K2608" s="145"/>
      <c r="L2608" s="145"/>
      <c r="M2608" s="145"/>
      <c r="N2608" s="145"/>
      <c r="O2608" s="145"/>
      <c r="P2608" s="145"/>
      <c r="Q2608" s="145"/>
      <c r="R2608" s="145"/>
      <c r="S2608" s="145"/>
      <c r="T2608" s="145"/>
      <c r="U2608" s="145"/>
      <c r="V2608" s="145"/>
      <c r="W2608" s="145"/>
      <c r="X2608" s="145"/>
      <c r="Y2608" s="145"/>
      <c r="Z2608" s="145"/>
      <c r="AA2608" s="145"/>
      <c r="AB2608" s="145"/>
      <c r="AC2608" s="169"/>
      <c r="AD2608" s="169"/>
      <c r="AE2608" s="169"/>
      <c r="AF2608" s="169"/>
      <c r="AG2608" s="169"/>
      <c r="AH2608" s="170"/>
      <c r="AI2608" s="145"/>
      <c r="AJ2608" s="145"/>
      <c r="AK2608" s="145"/>
      <c r="AL2608" s="145"/>
      <c r="AY2608" s="171"/>
      <c r="AZ2608" s="167"/>
      <c r="BA2608" s="172"/>
      <c r="BG2608" s="171"/>
      <c r="BH2608" s="167"/>
      <c r="BI2608" s="172"/>
      <c r="CG2608" s="430"/>
      <c r="CH2608" s="430"/>
      <c r="CL2608" s="147"/>
    </row>
    <row r="2609" spans="1:90" s="5" customFormat="1" x14ac:dyDescent="0.25">
      <c r="A2609" s="145"/>
      <c r="B2609" s="145"/>
      <c r="C2609" s="145"/>
      <c r="D2609" s="145"/>
      <c r="E2609" s="145"/>
      <c r="F2609" s="145"/>
      <c r="G2609" s="145"/>
      <c r="H2609" s="145"/>
      <c r="I2609" s="145"/>
      <c r="J2609" s="145"/>
      <c r="K2609" s="145"/>
      <c r="L2609" s="145"/>
      <c r="M2609" s="145"/>
      <c r="N2609" s="145"/>
      <c r="O2609" s="145"/>
      <c r="P2609" s="145"/>
      <c r="Q2609" s="145"/>
      <c r="R2609" s="145"/>
      <c r="S2609" s="145"/>
      <c r="T2609" s="145"/>
      <c r="U2609" s="145"/>
      <c r="V2609" s="145"/>
      <c r="W2609" s="145"/>
      <c r="X2609" s="145"/>
      <c r="Y2609" s="145"/>
      <c r="Z2609" s="145"/>
      <c r="AA2609" s="145"/>
      <c r="AB2609" s="145"/>
      <c r="AC2609" s="169"/>
      <c r="AD2609" s="169"/>
      <c r="AE2609" s="169"/>
      <c r="AF2609" s="169"/>
      <c r="AG2609" s="169"/>
      <c r="AH2609" s="170"/>
      <c r="AI2609" s="145"/>
      <c r="AJ2609" s="145"/>
      <c r="AK2609" s="145"/>
      <c r="AL2609" s="145"/>
      <c r="AY2609" s="171"/>
      <c r="AZ2609" s="167"/>
      <c r="BA2609" s="172"/>
      <c r="BG2609" s="171"/>
      <c r="BH2609" s="167"/>
      <c r="BI2609" s="172"/>
      <c r="CG2609" s="430"/>
      <c r="CH2609" s="430"/>
      <c r="CL2609" s="147"/>
    </row>
    <row r="2610" spans="1:90" s="5" customFormat="1" x14ac:dyDescent="0.25">
      <c r="A2610" s="145"/>
      <c r="B2610" s="145"/>
      <c r="C2610" s="145"/>
      <c r="D2610" s="145"/>
      <c r="E2610" s="145"/>
      <c r="F2610" s="145"/>
      <c r="G2610" s="145"/>
      <c r="H2610" s="145"/>
      <c r="I2610" s="145"/>
      <c r="J2610" s="145"/>
      <c r="K2610" s="145"/>
      <c r="L2610" s="145"/>
      <c r="M2610" s="145"/>
      <c r="N2610" s="145"/>
      <c r="O2610" s="145"/>
      <c r="P2610" s="145"/>
      <c r="Q2610" s="145"/>
      <c r="R2610" s="145"/>
      <c r="S2610" s="145"/>
      <c r="T2610" s="145"/>
      <c r="U2610" s="145"/>
      <c r="V2610" s="145"/>
      <c r="W2610" s="145"/>
      <c r="X2610" s="145"/>
      <c r="Y2610" s="145"/>
      <c r="Z2610" s="145"/>
      <c r="AA2610" s="145"/>
      <c r="AB2610" s="145"/>
      <c r="AC2610" s="169"/>
      <c r="AD2610" s="169"/>
      <c r="AE2610" s="169"/>
      <c r="AF2610" s="169"/>
      <c r="AG2610" s="169"/>
      <c r="AH2610" s="170"/>
      <c r="AI2610" s="145"/>
      <c r="AJ2610" s="145"/>
      <c r="AK2610" s="145"/>
      <c r="AL2610" s="145"/>
      <c r="AY2610" s="171"/>
      <c r="AZ2610" s="167"/>
      <c r="BA2610" s="172"/>
      <c r="BG2610" s="171"/>
      <c r="BH2610" s="167"/>
      <c r="BI2610" s="172"/>
      <c r="CG2610" s="430"/>
      <c r="CH2610" s="430"/>
      <c r="CL2610" s="147"/>
    </row>
    <row r="2611" spans="1:90" s="5" customFormat="1" x14ac:dyDescent="0.25">
      <c r="A2611" s="145"/>
      <c r="B2611" s="145"/>
      <c r="C2611" s="145"/>
      <c r="D2611" s="145"/>
      <c r="E2611" s="145"/>
      <c r="F2611" s="145"/>
      <c r="G2611" s="145"/>
      <c r="H2611" s="145"/>
      <c r="I2611" s="145"/>
      <c r="J2611" s="145"/>
      <c r="K2611" s="145"/>
      <c r="L2611" s="145"/>
      <c r="M2611" s="145"/>
      <c r="N2611" s="145"/>
      <c r="O2611" s="145"/>
      <c r="P2611" s="145"/>
      <c r="Q2611" s="145"/>
      <c r="R2611" s="145"/>
      <c r="S2611" s="145"/>
      <c r="T2611" s="145"/>
      <c r="U2611" s="145"/>
      <c r="V2611" s="145"/>
      <c r="W2611" s="145"/>
      <c r="X2611" s="145"/>
      <c r="Y2611" s="145"/>
      <c r="Z2611" s="145"/>
      <c r="AA2611" s="145"/>
      <c r="AB2611" s="145"/>
      <c r="AC2611" s="169"/>
      <c r="AD2611" s="169"/>
      <c r="AE2611" s="169"/>
      <c r="AF2611" s="169"/>
      <c r="AG2611" s="169"/>
      <c r="AH2611" s="170"/>
      <c r="AI2611" s="145"/>
      <c r="AJ2611" s="145"/>
      <c r="AK2611" s="145"/>
      <c r="AL2611" s="145"/>
      <c r="AY2611" s="171"/>
      <c r="AZ2611" s="167"/>
      <c r="BA2611" s="172"/>
      <c r="BG2611" s="171"/>
      <c r="BH2611" s="167"/>
      <c r="BI2611" s="172"/>
      <c r="CG2611" s="430"/>
      <c r="CH2611" s="430"/>
      <c r="CL2611" s="147"/>
    </row>
    <row r="2612" spans="1:90" s="5" customFormat="1" x14ac:dyDescent="0.25">
      <c r="A2612" s="145"/>
      <c r="B2612" s="145"/>
      <c r="C2612" s="145"/>
      <c r="D2612" s="145"/>
      <c r="E2612" s="145"/>
      <c r="F2612" s="145"/>
      <c r="G2612" s="145"/>
      <c r="H2612" s="145"/>
      <c r="I2612" s="145"/>
      <c r="J2612" s="145"/>
      <c r="K2612" s="145"/>
      <c r="L2612" s="145"/>
      <c r="M2612" s="145"/>
      <c r="N2612" s="145"/>
      <c r="O2612" s="145"/>
      <c r="P2612" s="145"/>
      <c r="Q2612" s="145"/>
      <c r="R2612" s="145"/>
      <c r="S2612" s="145"/>
      <c r="T2612" s="145"/>
      <c r="U2612" s="145"/>
      <c r="V2612" s="145"/>
      <c r="W2612" s="145"/>
      <c r="X2612" s="145"/>
      <c r="Y2612" s="145"/>
      <c r="Z2612" s="145"/>
      <c r="AA2612" s="145"/>
      <c r="AB2612" s="145"/>
      <c r="AC2612" s="169"/>
      <c r="AD2612" s="169"/>
      <c r="AE2612" s="169"/>
      <c r="AF2612" s="169"/>
      <c r="AG2612" s="169"/>
      <c r="AH2612" s="170"/>
      <c r="AI2612" s="145"/>
      <c r="AJ2612" s="145"/>
      <c r="AK2612" s="145"/>
      <c r="AL2612" s="145"/>
      <c r="AY2612" s="171"/>
      <c r="AZ2612" s="167"/>
      <c r="BA2612" s="172"/>
      <c r="BG2612" s="171"/>
      <c r="BH2612" s="167"/>
      <c r="BI2612" s="172"/>
      <c r="CG2612" s="430"/>
      <c r="CH2612" s="430"/>
      <c r="CL2612" s="147"/>
    </row>
    <row r="2613" spans="1:90" s="5" customFormat="1" x14ac:dyDescent="0.25">
      <c r="A2613" s="145"/>
      <c r="B2613" s="145"/>
      <c r="C2613" s="145"/>
      <c r="D2613" s="145"/>
      <c r="E2613" s="145"/>
      <c r="F2613" s="145"/>
      <c r="G2613" s="145"/>
      <c r="H2613" s="145"/>
      <c r="I2613" s="145"/>
      <c r="J2613" s="145"/>
      <c r="K2613" s="145"/>
      <c r="L2613" s="145"/>
      <c r="M2613" s="145"/>
      <c r="N2613" s="145"/>
      <c r="O2613" s="145"/>
      <c r="P2613" s="145"/>
      <c r="Q2613" s="145"/>
      <c r="R2613" s="145"/>
      <c r="S2613" s="145"/>
      <c r="T2613" s="145"/>
      <c r="U2613" s="145"/>
      <c r="V2613" s="145"/>
      <c r="W2613" s="145"/>
      <c r="X2613" s="145"/>
      <c r="Y2613" s="145"/>
      <c r="Z2613" s="145"/>
      <c r="AA2613" s="145"/>
      <c r="AB2613" s="145"/>
      <c r="AC2613" s="169"/>
      <c r="AD2613" s="169"/>
      <c r="AE2613" s="169"/>
      <c r="AF2613" s="169"/>
      <c r="AG2613" s="169"/>
      <c r="AH2613" s="170"/>
      <c r="AI2613" s="145"/>
      <c r="AJ2613" s="145"/>
      <c r="AK2613" s="145"/>
      <c r="AL2613" s="145"/>
      <c r="AY2613" s="171"/>
      <c r="AZ2613" s="167"/>
      <c r="BA2613" s="172"/>
      <c r="BG2613" s="171"/>
      <c r="BH2613" s="167"/>
      <c r="BI2613" s="172"/>
      <c r="CG2613" s="430"/>
      <c r="CH2613" s="430"/>
      <c r="CL2613" s="147"/>
    </row>
    <row r="2614" spans="1:90" s="5" customFormat="1" x14ac:dyDescent="0.25">
      <c r="A2614" s="145"/>
      <c r="B2614" s="145"/>
      <c r="C2614" s="145"/>
      <c r="D2614" s="145"/>
      <c r="E2614" s="145"/>
      <c r="F2614" s="145"/>
      <c r="G2614" s="145"/>
      <c r="H2614" s="145"/>
      <c r="I2614" s="145"/>
      <c r="J2614" s="145"/>
      <c r="K2614" s="145"/>
      <c r="L2614" s="145"/>
      <c r="M2614" s="145"/>
      <c r="N2614" s="145"/>
      <c r="O2614" s="145"/>
      <c r="P2614" s="145"/>
      <c r="Q2614" s="145"/>
      <c r="R2614" s="145"/>
      <c r="S2614" s="145"/>
      <c r="T2614" s="145"/>
      <c r="U2614" s="145"/>
      <c r="V2614" s="145"/>
      <c r="W2614" s="145"/>
      <c r="X2614" s="145"/>
      <c r="Y2614" s="145"/>
      <c r="Z2614" s="145"/>
      <c r="AA2614" s="145"/>
      <c r="AB2614" s="145"/>
      <c r="AC2614" s="169"/>
      <c r="AD2614" s="169"/>
      <c r="AE2614" s="169"/>
      <c r="AF2614" s="169"/>
      <c r="AG2614" s="169"/>
      <c r="AH2614" s="170"/>
      <c r="AI2614" s="145"/>
      <c r="AJ2614" s="145"/>
      <c r="AK2614" s="145"/>
      <c r="AL2614" s="145"/>
      <c r="AY2614" s="171"/>
      <c r="AZ2614" s="167"/>
      <c r="BA2614" s="172"/>
      <c r="BG2614" s="171"/>
      <c r="BH2614" s="167"/>
      <c r="BI2614" s="172"/>
      <c r="CG2614" s="430"/>
      <c r="CH2614" s="430"/>
      <c r="CL2614" s="147"/>
    </row>
    <row r="2615" spans="1:90" s="5" customFormat="1" x14ac:dyDescent="0.25">
      <c r="A2615" s="145"/>
      <c r="B2615" s="145"/>
      <c r="C2615" s="145"/>
      <c r="D2615" s="145"/>
      <c r="E2615" s="145"/>
      <c r="F2615" s="145"/>
      <c r="G2615" s="145"/>
      <c r="H2615" s="145"/>
      <c r="I2615" s="145"/>
      <c r="J2615" s="145"/>
      <c r="K2615" s="145"/>
      <c r="L2615" s="145"/>
      <c r="M2615" s="145"/>
      <c r="N2615" s="145"/>
      <c r="O2615" s="145"/>
      <c r="P2615" s="145"/>
      <c r="Q2615" s="145"/>
      <c r="R2615" s="145"/>
      <c r="S2615" s="145"/>
      <c r="T2615" s="145"/>
      <c r="U2615" s="145"/>
      <c r="V2615" s="145"/>
      <c r="W2615" s="145"/>
      <c r="X2615" s="145"/>
      <c r="Y2615" s="145"/>
      <c r="Z2615" s="145"/>
      <c r="AA2615" s="145"/>
      <c r="AB2615" s="145"/>
      <c r="AC2615" s="169"/>
      <c r="AD2615" s="169"/>
      <c r="AE2615" s="169"/>
      <c r="AF2615" s="169"/>
      <c r="AG2615" s="169"/>
      <c r="AH2615" s="170"/>
      <c r="AI2615" s="145"/>
      <c r="AJ2615" s="145"/>
      <c r="AK2615" s="145"/>
      <c r="AL2615" s="145"/>
      <c r="AY2615" s="171"/>
      <c r="AZ2615" s="167"/>
      <c r="BA2615" s="172"/>
      <c r="BG2615" s="171"/>
      <c r="BH2615" s="167"/>
      <c r="BI2615" s="172"/>
      <c r="CG2615" s="430"/>
      <c r="CH2615" s="430"/>
      <c r="CL2615" s="147"/>
    </row>
    <row r="2616" spans="1:90" s="5" customFormat="1" x14ac:dyDescent="0.25">
      <c r="A2616" s="145"/>
      <c r="B2616" s="145"/>
      <c r="C2616" s="145"/>
      <c r="D2616" s="145"/>
      <c r="E2616" s="145"/>
      <c r="F2616" s="145"/>
      <c r="G2616" s="145"/>
      <c r="H2616" s="145"/>
      <c r="I2616" s="145"/>
      <c r="J2616" s="145"/>
      <c r="K2616" s="145"/>
      <c r="L2616" s="145"/>
      <c r="M2616" s="145"/>
      <c r="N2616" s="145"/>
      <c r="O2616" s="145"/>
      <c r="P2616" s="145"/>
      <c r="Q2616" s="145"/>
      <c r="R2616" s="145"/>
      <c r="S2616" s="145"/>
      <c r="T2616" s="145"/>
      <c r="U2616" s="145"/>
      <c r="V2616" s="145"/>
      <c r="W2616" s="145"/>
      <c r="X2616" s="145"/>
      <c r="Y2616" s="145"/>
      <c r="Z2616" s="145"/>
      <c r="AA2616" s="145"/>
      <c r="AB2616" s="145"/>
      <c r="AC2616" s="169"/>
      <c r="AD2616" s="169"/>
      <c r="AE2616" s="169"/>
      <c r="AF2616" s="169"/>
      <c r="AG2616" s="169"/>
      <c r="AH2616" s="170"/>
      <c r="AI2616" s="145"/>
      <c r="AJ2616" s="145"/>
      <c r="AK2616" s="145"/>
      <c r="AL2616" s="145"/>
      <c r="AY2616" s="171"/>
      <c r="AZ2616" s="167"/>
      <c r="BA2616" s="172"/>
      <c r="BG2616" s="171"/>
      <c r="BH2616" s="167"/>
      <c r="BI2616" s="172"/>
      <c r="CG2616" s="430"/>
      <c r="CH2616" s="430"/>
      <c r="CL2616" s="147"/>
    </row>
    <row r="2617" spans="1:90" s="5" customFormat="1" x14ac:dyDescent="0.25">
      <c r="A2617" s="145"/>
      <c r="B2617" s="145"/>
      <c r="C2617" s="145"/>
      <c r="D2617" s="145"/>
      <c r="E2617" s="145"/>
      <c r="F2617" s="145"/>
      <c r="G2617" s="145"/>
      <c r="H2617" s="145"/>
      <c r="I2617" s="145"/>
      <c r="J2617" s="145"/>
      <c r="K2617" s="145"/>
      <c r="L2617" s="145"/>
      <c r="M2617" s="145"/>
      <c r="N2617" s="145"/>
      <c r="O2617" s="145"/>
      <c r="P2617" s="145"/>
      <c r="Q2617" s="145"/>
      <c r="R2617" s="145"/>
      <c r="S2617" s="145"/>
      <c r="T2617" s="145"/>
      <c r="U2617" s="145"/>
      <c r="V2617" s="145"/>
      <c r="W2617" s="145"/>
      <c r="X2617" s="145"/>
      <c r="Y2617" s="145"/>
      <c r="Z2617" s="145"/>
      <c r="AA2617" s="145"/>
      <c r="AB2617" s="145"/>
      <c r="AC2617" s="169"/>
      <c r="AD2617" s="169"/>
      <c r="AE2617" s="169"/>
      <c r="AF2617" s="169"/>
      <c r="AG2617" s="169"/>
      <c r="AH2617" s="170"/>
      <c r="AI2617" s="145"/>
      <c r="AJ2617" s="145"/>
      <c r="AK2617" s="145"/>
      <c r="AL2617" s="145"/>
      <c r="AY2617" s="171"/>
      <c r="AZ2617" s="167"/>
      <c r="BA2617" s="172"/>
      <c r="BG2617" s="171"/>
      <c r="BH2617" s="167"/>
      <c r="BI2617" s="172"/>
      <c r="CG2617" s="430"/>
      <c r="CH2617" s="430"/>
      <c r="CL2617" s="147"/>
    </row>
    <row r="2618" spans="1:90" s="5" customFormat="1" x14ac:dyDescent="0.25">
      <c r="A2618" s="145"/>
      <c r="B2618" s="145"/>
      <c r="C2618" s="145"/>
      <c r="D2618" s="145"/>
      <c r="E2618" s="145"/>
      <c r="F2618" s="145"/>
      <c r="G2618" s="145"/>
      <c r="H2618" s="145"/>
      <c r="I2618" s="145"/>
      <c r="J2618" s="145"/>
      <c r="K2618" s="145"/>
      <c r="L2618" s="145"/>
      <c r="M2618" s="145"/>
      <c r="N2618" s="145"/>
      <c r="O2618" s="145"/>
      <c r="P2618" s="145"/>
      <c r="Q2618" s="145"/>
      <c r="R2618" s="145"/>
      <c r="S2618" s="145"/>
      <c r="T2618" s="145"/>
      <c r="U2618" s="145"/>
      <c r="V2618" s="145"/>
      <c r="W2618" s="145"/>
      <c r="X2618" s="145"/>
      <c r="Y2618" s="145"/>
      <c r="Z2618" s="145"/>
      <c r="AA2618" s="145"/>
      <c r="AB2618" s="145"/>
      <c r="AC2618" s="169"/>
      <c r="AD2618" s="169"/>
      <c r="AE2618" s="169"/>
      <c r="AF2618" s="169"/>
      <c r="AG2618" s="169"/>
      <c r="AH2618" s="170"/>
      <c r="AI2618" s="145"/>
      <c r="AJ2618" s="145"/>
      <c r="AK2618" s="145"/>
      <c r="AL2618" s="145"/>
      <c r="AY2618" s="171"/>
      <c r="AZ2618" s="167"/>
      <c r="BA2618" s="172"/>
      <c r="BG2618" s="171"/>
      <c r="BH2618" s="167"/>
      <c r="BI2618" s="172"/>
      <c r="CG2618" s="430"/>
      <c r="CH2618" s="430"/>
      <c r="CL2618" s="147"/>
    </row>
    <row r="2619" spans="1:90" s="5" customFormat="1" x14ac:dyDescent="0.25">
      <c r="A2619" s="145"/>
      <c r="B2619" s="145"/>
      <c r="C2619" s="145"/>
      <c r="D2619" s="145"/>
      <c r="E2619" s="145"/>
      <c r="F2619" s="145"/>
      <c r="G2619" s="145"/>
      <c r="H2619" s="145"/>
      <c r="I2619" s="145"/>
      <c r="J2619" s="145"/>
      <c r="K2619" s="145"/>
      <c r="L2619" s="145"/>
      <c r="M2619" s="145"/>
      <c r="N2619" s="145"/>
      <c r="O2619" s="145"/>
      <c r="P2619" s="145"/>
      <c r="Q2619" s="145"/>
      <c r="R2619" s="145"/>
      <c r="S2619" s="145"/>
      <c r="T2619" s="145"/>
      <c r="U2619" s="145"/>
      <c r="V2619" s="145"/>
      <c r="W2619" s="145"/>
      <c r="X2619" s="145"/>
      <c r="Y2619" s="145"/>
      <c r="Z2619" s="145"/>
      <c r="AA2619" s="145"/>
      <c r="AB2619" s="145"/>
      <c r="AC2619" s="169"/>
      <c r="AD2619" s="169"/>
      <c r="AE2619" s="169"/>
      <c r="AF2619" s="169"/>
      <c r="AG2619" s="169"/>
      <c r="AH2619" s="170"/>
      <c r="AI2619" s="145"/>
      <c r="AJ2619" s="145"/>
      <c r="AK2619" s="145"/>
      <c r="AL2619" s="145"/>
      <c r="AY2619" s="171"/>
      <c r="AZ2619" s="167"/>
      <c r="BA2619" s="172"/>
      <c r="BG2619" s="171"/>
      <c r="BH2619" s="167"/>
      <c r="BI2619" s="172"/>
      <c r="CG2619" s="430"/>
      <c r="CH2619" s="430"/>
      <c r="CL2619" s="147"/>
    </row>
    <row r="2620" spans="1:90" s="5" customFormat="1" x14ac:dyDescent="0.25">
      <c r="A2620" s="145"/>
      <c r="B2620" s="145"/>
      <c r="C2620" s="145"/>
      <c r="D2620" s="145"/>
      <c r="E2620" s="145"/>
      <c r="F2620" s="145"/>
      <c r="G2620" s="145"/>
      <c r="H2620" s="145"/>
      <c r="I2620" s="145"/>
      <c r="J2620" s="145"/>
      <c r="K2620" s="145"/>
      <c r="L2620" s="145"/>
      <c r="M2620" s="145"/>
      <c r="N2620" s="145"/>
      <c r="O2620" s="145"/>
      <c r="P2620" s="145"/>
      <c r="Q2620" s="145"/>
      <c r="R2620" s="145"/>
      <c r="S2620" s="145"/>
      <c r="T2620" s="145"/>
      <c r="U2620" s="145"/>
      <c r="V2620" s="145"/>
      <c r="W2620" s="145"/>
      <c r="X2620" s="145"/>
      <c r="Y2620" s="145"/>
      <c r="Z2620" s="145"/>
      <c r="AA2620" s="145"/>
      <c r="AB2620" s="145"/>
      <c r="AC2620" s="169"/>
      <c r="AD2620" s="169"/>
      <c r="AE2620" s="169"/>
      <c r="AF2620" s="169"/>
      <c r="AG2620" s="169"/>
      <c r="AH2620" s="170"/>
      <c r="AI2620" s="145"/>
      <c r="AJ2620" s="145"/>
      <c r="AK2620" s="145"/>
      <c r="AL2620" s="145"/>
      <c r="AY2620" s="171"/>
      <c r="AZ2620" s="167"/>
      <c r="BA2620" s="172"/>
      <c r="BG2620" s="171"/>
      <c r="BH2620" s="167"/>
      <c r="BI2620" s="172"/>
      <c r="CG2620" s="430"/>
      <c r="CH2620" s="430"/>
      <c r="CL2620" s="147"/>
    </row>
    <row r="2621" spans="1:90" s="5" customFormat="1" x14ac:dyDescent="0.25">
      <c r="A2621" s="145"/>
      <c r="B2621" s="145"/>
      <c r="C2621" s="145"/>
      <c r="D2621" s="145"/>
      <c r="E2621" s="145"/>
      <c r="F2621" s="145"/>
      <c r="G2621" s="145"/>
      <c r="H2621" s="145"/>
      <c r="I2621" s="145"/>
      <c r="J2621" s="145"/>
      <c r="K2621" s="145"/>
      <c r="L2621" s="145"/>
      <c r="M2621" s="145"/>
      <c r="N2621" s="145"/>
      <c r="O2621" s="145"/>
      <c r="P2621" s="145"/>
      <c r="Q2621" s="145"/>
      <c r="R2621" s="145"/>
      <c r="S2621" s="145"/>
      <c r="T2621" s="145"/>
      <c r="U2621" s="145"/>
      <c r="V2621" s="145"/>
      <c r="W2621" s="145"/>
      <c r="X2621" s="145"/>
      <c r="Y2621" s="145"/>
      <c r="Z2621" s="145"/>
      <c r="AA2621" s="145"/>
      <c r="AB2621" s="145"/>
      <c r="AC2621" s="169"/>
      <c r="AD2621" s="169"/>
      <c r="AE2621" s="169"/>
      <c r="AF2621" s="169"/>
      <c r="AG2621" s="169"/>
      <c r="AH2621" s="170"/>
      <c r="AI2621" s="145"/>
      <c r="AJ2621" s="145"/>
      <c r="AK2621" s="145"/>
      <c r="AL2621" s="145"/>
      <c r="AY2621" s="171"/>
      <c r="AZ2621" s="167"/>
      <c r="BA2621" s="172"/>
      <c r="BG2621" s="171"/>
      <c r="BH2621" s="167"/>
      <c r="BI2621" s="172"/>
      <c r="CG2621" s="430"/>
      <c r="CH2621" s="430"/>
      <c r="CL2621" s="147"/>
    </row>
    <row r="2622" spans="1:90" s="5" customFormat="1" x14ac:dyDescent="0.25">
      <c r="A2622" s="145"/>
      <c r="B2622" s="145"/>
      <c r="C2622" s="145"/>
      <c r="D2622" s="145"/>
      <c r="E2622" s="145"/>
      <c r="F2622" s="145"/>
      <c r="G2622" s="145"/>
      <c r="H2622" s="145"/>
      <c r="I2622" s="145"/>
      <c r="J2622" s="145"/>
      <c r="K2622" s="145"/>
      <c r="L2622" s="145"/>
      <c r="M2622" s="145"/>
      <c r="N2622" s="145"/>
      <c r="O2622" s="145"/>
      <c r="P2622" s="145"/>
      <c r="Q2622" s="145"/>
      <c r="R2622" s="145"/>
      <c r="S2622" s="145"/>
      <c r="T2622" s="145"/>
      <c r="U2622" s="145"/>
      <c r="V2622" s="145"/>
      <c r="W2622" s="145"/>
      <c r="X2622" s="145"/>
      <c r="Y2622" s="145"/>
      <c r="Z2622" s="145"/>
      <c r="AA2622" s="145"/>
      <c r="AB2622" s="145"/>
      <c r="AC2622" s="169"/>
      <c r="AD2622" s="169"/>
      <c r="AE2622" s="169"/>
      <c r="AF2622" s="169"/>
      <c r="AG2622" s="169"/>
      <c r="AH2622" s="170"/>
      <c r="AI2622" s="145"/>
      <c r="AJ2622" s="145"/>
      <c r="AK2622" s="145"/>
      <c r="AL2622" s="145"/>
      <c r="AY2622" s="171"/>
      <c r="AZ2622" s="167"/>
      <c r="BA2622" s="172"/>
      <c r="BG2622" s="171"/>
      <c r="BH2622" s="167"/>
      <c r="BI2622" s="172"/>
      <c r="CG2622" s="430"/>
      <c r="CH2622" s="430"/>
      <c r="CL2622" s="147"/>
    </row>
    <row r="2623" spans="1:90" s="5" customFormat="1" x14ac:dyDescent="0.25">
      <c r="A2623" s="145"/>
      <c r="B2623" s="145"/>
      <c r="C2623" s="145"/>
      <c r="D2623" s="145"/>
      <c r="E2623" s="145"/>
      <c r="F2623" s="145"/>
      <c r="G2623" s="145"/>
      <c r="H2623" s="145"/>
      <c r="I2623" s="145"/>
      <c r="J2623" s="145"/>
      <c r="K2623" s="145"/>
      <c r="L2623" s="145"/>
      <c r="M2623" s="145"/>
      <c r="N2623" s="145"/>
      <c r="O2623" s="145"/>
      <c r="P2623" s="145"/>
      <c r="Q2623" s="145"/>
      <c r="R2623" s="145"/>
      <c r="S2623" s="145"/>
      <c r="T2623" s="145"/>
      <c r="U2623" s="145"/>
      <c r="V2623" s="145"/>
      <c r="W2623" s="145"/>
      <c r="X2623" s="145"/>
      <c r="Y2623" s="145"/>
      <c r="Z2623" s="145"/>
      <c r="AA2623" s="145"/>
      <c r="AB2623" s="145"/>
      <c r="AC2623" s="169"/>
      <c r="AD2623" s="169"/>
      <c r="AE2623" s="169"/>
      <c r="AF2623" s="169"/>
      <c r="AG2623" s="169"/>
      <c r="AH2623" s="170"/>
      <c r="AI2623" s="145"/>
      <c r="AJ2623" s="145"/>
      <c r="AK2623" s="145"/>
      <c r="AL2623" s="145"/>
      <c r="AY2623" s="171"/>
      <c r="AZ2623" s="167"/>
      <c r="BA2623" s="172"/>
      <c r="BG2623" s="171"/>
      <c r="BH2623" s="167"/>
      <c r="BI2623" s="172"/>
      <c r="CG2623" s="430"/>
      <c r="CH2623" s="430"/>
      <c r="CL2623" s="147"/>
    </row>
    <row r="2624" spans="1:90" s="5" customFormat="1" x14ac:dyDescent="0.25">
      <c r="A2624" s="145"/>
      <c r="B2624" s="145"/>
      <c r="C2624" s="145"/>
      <c r="D2624" s="145"/>
      <c r="E2624" s="145"/>
      <c r="F2624" s="145"/>
      <c r="G2624" s="145"/>
      <c r="H2624" s="145"/>
      <c r="I2624" s="145"/>
      <c r="J2624" s="145"/>
      <c r="K2624" s="145"/>
      <c r="L2624" s="145"/>
      <c r="M2624" s="145"/>
      <c r="N2624" s="145"/>
      <c r="O2624" s="145"/>
      <c r="P2624" s="145"/>
      <c r="Q2624" s="145"/>
      <c r="R2624" s="145"/>
      <c r="S2624" s="145"/>
      <c r="T2624" s="145"/>
      <c r="U2624" s="145"/>
      <c r="V2624" s="145"/>
      <c r="W2624" s="145"/>
      <c r="X2624" s="145"/>
      <c r="Y2624" s="145"/>
      <c r="Z2624" s="145"/>
      <c r="AA2624" s="145"/>
      <c r="AB2624" s="145"/>
      <c r="AC2624" s="169"/>
      <c r="AD2624" s="169"/>
      <c r="AE2624" s="169"/>
      <c r="AF2624" s="169"/>
      <c r="AG2624" s="169"/>
      <c r="AH2624" s="170"/>
      <c r="AI2624" s="145"/>
      <c r="AJ2624" s="145"/>
      <c r="AK2624" s="145"/>
      <c r="AL2624" s="145"/>
      <c r="AY2624" s="171"/>
      <c r="AZ2624" s="167"/>
      <c r="BA2624" s="172"/>
      <c r="BG2624" s="171"/>
      <c r="BH2624" s="167"/>
      <c r="BI2624" s="172"/>
      <c r="CG2624" s="430"/>
      <c r="CH2624" s="430"/>
      <c r="CL2624" s="147"/>
    </row>
    <row r="2625" spans="1:90" s="5" customFormat="1" x14ac:dyDescent="0.25">
      <c r="A2625" s="145"/>
      <c r="B2625" s="145"/>
      <c r="C2625" s="145"/>
      <c r="D2625" s="145"/>
      <c r="E2625" s="145"/>
      <c r="F2625" s="145"/>
      <c r="G2625" s="145"/>
      <c r="H2625" s="145"/>
      <c r="I2625" s="145"/>
      <c r="J2625" s="145"/>
      <c r="K2625" s="145"/>
      <c r="L2625" s="145"/>
      <c r="M2625" s="145"/>
      <c r="N2625" s="145"/>
      <c r="O2625" s="145"/>
      <c r="P2625" s="145"/>
      <c r="Q2625" s="145"/>
      <c r="R2625" s="145"/>
      <c r="S2625" s="145"/>
      <c r="T2625" s="145"/>
      <c r="U2625" s="145"/>
      <c r="V2625" s="145"/>
      <c r="W2625" s="145"/>
      <c r="X2625" s="145"/>
      <c r="Y2625" s="145"/>
      <c r="Z2625" s="145"/>
      <c r="AA2625" s="145"/>
      <c r="AB2625" s="145"/>
      <c r="AC2625" s="169"/>
      <c r="AD2625" s="169"/>
      <c r="AE2625" s="169"/>
      <c r="AF2625" s="169"/>
      <c r="AG2625" s="169"/>
      <c r="AH2625" s="170"/>
      <c r="AI2625" s="145"/>
      <c r="AJ2625" s="145"/>
      <c r="AK2625" s="145"/>
      <c r="AL2625" s="145"/>
      <c r="AY2625" s="171"/>
      <c r="AZ2625" s="167"/>
      <c r="BA2625" s="172"/>
      <c r="BG2625" s="171"/>
      <c r="BH2625" s="167"/>
      <c r="BI2625" s="172"/>
      <c r="CG2625" s="430"/>
      <c r="CH2625" s="430"/>
      <c r="CL2625" s="147"/>
    </row>
    <row r="2626" spans="1:90" s="5" customFormat="1" x14ac:dyDescent="0.25">
      <c r="A2626" s="145"/>
      <c r="B2626" s="145"/>
      <c r="C2626" s="145"/>
      <c r="D2626" s="145"/>
      <c r="E2626" s="145"/>
      <c r="F2626" s="145"/>
      <c r="G2626" s="145"/>
      <c r="H2626" s="145"/>
      <c r="I2626" s="145"/>
      <c r="J2626" s="145"/>
      <c r="K2626" s="145"/>
      <c r="L2626" s="145"/>
      <c r="M2626" s="145"/>
      <c r="N2626" s="145"/>
      <c r="O2626" s="145"/>
      <c r="P2626" s="145"/>
      <c r="Q2626" s="145"/>
      <c r="R2626" s="145"/>
      <c r="S2626" s="145"/>
      <c r="T2626" s="145"/>
      <c r="U2626" s="145"/>
      <c r="V2626" s="145"/>
      <c r="W2626" s="145"/>
      <c r="X2626" s="145"/>
      <c r="Y2626" s="145"/>
      <c r="Z2626" s="145"/>
      <c r="AA2626" s="145"/>
      <c r="AB2626" s="145"/>
      <c r="AC2626" s="169"/>
      <c r="AD2626" s="169"/>
      <c r="AE2626" s="169"/>
      <c r="AF2626" s="169"/>
      <c r="AG2626" s="169"/>
      <c r="AH2626" s="170"/>
      <c r="AI2626" s="145"/>
      <c r="AJ2626" s="145"/>
      <c r="AK2626" s="145"/>
      <c r="AL2626" s="145"/>
      <c r="AY2626" s="171"/>
      <c r="AZ2626" s="167"/>
      <c r="BA2626" s="172"/>
      <c r="BG2626" s="171"/>
      <c r="BH2626" s="167"/>
      <c r="BI2626" s="172"/>
      <c r="CG2626" s="430"/>
      <c r="CH2626" s="430"/>
      <c r="CL2626" s="147"/>
    </row>
    <row r="2627" spans="1:90" s="5" customFormat="1" x14ac:dyDescent="0.25">
      <c r="A2627" s="145"/>
      <c r="B2627" s="145"/>
      <c r="C2627" s="145"/>
      <c r="D2627" s="145"/>
      <c r="E2627" s="145"/>
      <c r="F2627" s="145"/>
      <c r="G2627" s="145"/>
      <c r="H2627" s="145"/>
      <c r="I2627" s="145"/>
      <c r="J2627" s="145"/>
      <c r="K2627" s="145"/>
      <c r="L2627" s="145"/>
      <c r="M2627" s="145"/>
      <c r="N2627" s="145"/>
      <c r="O2627" s="145"/>
      <c r="P2627" s="145"/>
      <c r="Q2627" s="145"/>
      <c r="R2627" s="145"/>
      <c r="S2627" s="145"/>
      <c r="T2627" s="145"/>
      <c r="U2627" s="145"/>
      <c r="V2627" s="145"/>
      <c r="W2627" s="145"/>
      <c r="X2627" s="145"/>
      <c r="Y2627" s="145"/>
      <c r="Z2627" s="145"/>
      <c r="AA2627" s="145"/>
      <c r="AB2627" s="145"/>
      <c r="AC2627" s="169"/>
      <c r="AD2627" s="169"/>
      <c r="AE2627" s="169"/>
      <c r="AF2627" s="169"/>
      <c r="AG2627" s="169"/>
      <c r="AH2627" s="170"/>
      <c r="AI2627" s="145"/>
      <c r="AJ2627" s="145"/>
      <c r="AK2627" s="145"/>
      <c r="AL2627" s="145"/>
      <c r="AY2627" s="171"/>
      <c r="AZ2627" s="167"/>
      <c r="BA2627" s="172"/>
      <c r="BG2627" s="171"/>
      <c r="BH2627" s="167"/>
      <c r="BI2627" s="172"/>
      <c r="CG2627" s="430"/>
      <c r="CH2627" s="430"/>
      <c r="CL2627" s="147"/>
    </row>
    <row r="2628" spans="1:90" s="5" customFormat="1" x14ac:dyDescent="0.25">
      <c r="A2628" s="145"/>
      <c r="B2628" s="145"/>
      <c r="C2628" s="145"/>
      <c r="D2628" s="145"/>
      <c r="E2628" s="145"/>
      <c r="F2628" s="145"/>
      <c r="G2628" s="145"/>
      <c r="H2628" s="145"/>
      <c r="I2628" s="145"/>
      <c r="J2628" s="145"/>
      <c r="K2628" s="145"/>
      <c r="L2628" s="145"/>
      <c r="M2628" s="145"/>
      <c r="N2628" s="145"/>
      <c r="O2628" s="145"/>
      <c r="P2628" s="145"/>
      <c r="Q2628" s="145"/>
      <c r="R2628" s="145"/>
      <c r="S2628" s="145"/>
      <c r="T2628" s="145"/>
      <c r="U2628" s="145"/>
      <c r="V2628" s="145"/>
      <c r="W2628" s="145"/>
      <c r="X2628" s="145"/>
      <c r="Y2628" s="145"/>
      <c r="Z2628" s="145"/>
      <c r="AA2628" s="145"/>
      <c r="AB2628" s="145"/>
      <c r="AC2628" s="169"/>
      <c r="AD2628" s="169"/>
      <c r="AE2628" s="169"/>
      <c r="AF2628" s="169"/>
      <c r="AG2628" s="169"/>
      <c r="AH2628" s="170"/>
      <c r="AI2628" s="145"/>
      <c r="AJ2628" s="145"/>
      <c r="AK2628" s="145"/>
      <c r="AL2628" s="145"/>
      <c r="AY2628" s="171"/>
      <c r="AZ2628" s="167"/>
      <c r="BA2628" s="172"/>
      <c r="BG2628" s="171"/>
      <c r="BH2628" s="167"/>
      <c r="BI2628" s="172"/>
      <c r="CG2628" s="430"/>
      <c r="CH2628" s="430"/>
      <c r="CL2628" s="147"/>
    </row>
    <row r="2629" spans="1:90" s="5" customFormat="1" x14ac:dyDescent="0.25">
      <c r="A2629" s="145"/>
      <c r="B2629" s="145"/>
      <c r="C2629" s="145"/>
      <c r="D2629" s="145"/>
      <c r="E2629" s="145"/>
      <c r="F2629" s="145"/>
      <c r="G2629" s="145"/>
      <c r="H2629" s="145"/>
      <c r="I2629" s="145"/>
      <c r="J2629" s="145"/>
      <c r="K2629" s="145"/>
      <c r="L2629" s="145"/>
      <c r="M2629" s="145"/>
      <c r="N2629" s="145"/>
      <c r="O2629" s="145"/>
      <c r="P2629" s="145"/>
      <c r="Q2629" s="145"/>
      <c r="R2629" s="145"/>
      <c r="S2629" s="145"/>
      <c r="T2629" s="145"/>
      <c r="U2629" s="145"/>
      <c r="V2629" s="145"/>
      <c r="W2629" s="145"/>
      <c r="X2629" s="145"/>
      <c r="Y2629" s="145"/>
      <c r="Z2629" s="145"/>
      <c r="AA2629" s="145"/>
      <c r="AB2629" s="145"/>
      <c r="AC2629" s="169"/>
      <c r="AD2629" s="169"/>
      <c r="AE2629" s="169"/>
      <c r="AF2629" s="169"/>
      <c r="AG2629" s="169"/>
      <c r="AH2629" s="170"/>
      <c r="AI2629" s="145"/>
      <c r="AJ2629" s="145"/>
      <c r="AK2629" s="145"/>
      <c r="AL2629" s="145"/>
      <c r="AY2629" s="171"/>
      <c r="AZ2629" s="167"/>
      <c r="BA2629" s="172"/>
      <c r="BG2629" s="171"/>
      <c r="BH2629" s="167"/>
      <c r="BI2629" s="172"/>
      <c r="CG2629" s="430"/>
      <c r="CH2629" s="430"/>
      <c r="CL2629" s="147"/>
    </row>
    <row r="2630" spans="1:90" s="5" customFormat="1" x14ac:dyDescent="0.25">
      <c r="A2630" s="145"/>
      <c r="B2630" s="145"/>
      <c r="C2630" s="145"/>
      <c r="D2630" s="145"/>
      <c r="E2630" s="145"/>
      <c r="F2630" s="145"/>
      <c r="G2630" s="145"/>
      <c r="H2630" s="145"/>
      <c r="I2630" s="145"/>
      <c r="J2630" s="145"/>
      <c r="K2630" s="145"/>
      <c r="L2630" s="145"/>
      <c r="M2630" s="145"/>
      <c r="N2630" s="145"/>
      <c r="O2630" s="145"/>
      <c r="P2630" s="145"/>
      <c r="Q2630" s="145"/>
      <c r="R2630" s="145"/>
      <c r="S2630" s="145"/>
      <c r="T2630" s="145"/>
      <c r="U2630" s="145"/>
      <c r="V2630" s="145"/>
      <c r="W2630" s="145"/>
      <c r="X2630" s="145"/>
      <c r="Y2630" s="145"/>
      <c r="Z2630" s="145"/>
      <c r="AA2630" s="145"/>
      <c r="AB2630" s="145"/>
      <c r="AC2630" s="169"/>
      <c r="AD2630" s="169"/>
      <c r="AE2630" s="169"/>
      <c r="AF2630" s="169"/>
      <c r="AG2630" s="169"/>
      <c r="AH2630" s="170"/>
      <c r="AI2630" s="145"/>
      <c r="AJ2630" s="145"/>
      <c r="AK2630" s="145"/>
      <c r="AL2630" s="145"/>
      <c r="AY2630" s="171"/>
      <c r="AZ2630" s="167"/>
      <c r="BA2630" s="172"/>
      <c r="BG2630" s="171"/>
      <c r="BH2630" s="167"/>
      <c r="BI2630" s="172"/>
      <c r="CG2630" s="430"/>
      <c r="CH2630" s="430"/>
      <c r="CL2630" s="147"/>
    </row>
    <row r="2631" spans="1:90" s="5" customFormat="1" x14ac:dyDescent="0.25">
      <c r="A2631" s="145"/>
      <c r="B2631" s="145"/>
      <c r="C2631" s="145"/>
      <c r="D2631" s="145"/>
      <c r="E2631" s="145"/>
      <c r="F2631" s="145"/>
      <c r="G2631" s="145"/>
      <c r="H2631" s="145"/>
      <c r="I2631" s="145"/>
      <c r="J2631" s="145"/>
      <c r="K2631" s="145"/>
      <c r="L2631" s="145"/>
      <c r="M2631" s="145"/>
      <c r="N2631" s="145"/>
      <c r="O2631" s="145"/>
      <c r="P2631" s="145"/>
      <c r="Q2631" s="145"/>
      <c r="R2631" s="145"/>
      <c r="S2631" s="145"/>
      <c r="T2631" s="145"/>
      <c r="U2631" s="145"/>
      <c r="V2631" s="145"/>
      <c r="W2631" s="145"/>
      <c r="X2631" s="145"/>
      <c r="Y2631" s="145"/>
      <c r="Z2631" s="145"/>
      <c r="AA2631" s="145"/>
      <c r="AB2631" s="145"/>
      <c r="AC2631" s="169"/>
      <c r="AD2631" s="169"/>
      <c r="AE2631" s="169"/>
      <c r="AF2631" s="169"/>
      <c r="AG2631" s="169"/>
      <c r="AH2631" s="170"/>
      <c r="AI2631" s="145"/>
      <c r="AJ2631" s="145"/>
      <c r="AK2631" s="145"/>
      <c r="AL2631" s="145"/>
      <c r="AY2631" s="171"/>
      <c r="AZ2631" s="167"/>
      <c r="BA2631" s="172"/>
      <c r="BG2631" s="171"/>
      <c r="BH2631" s="167"/>
      <c r="BI2631" s="172"/>
      <c r="CG2631" s="430"/>
      <c r="CH2631" s="430"/>
      <c r="CL2631" s="147"/>
    </row>
    <row r="2632" spans="1:90" s="5" customFormat="1" x14ac:dyDescent="0.25">
      <c r="A2632" s="145"/>
      <c r="B2632" s="145"/>
      <c r="C2632" s="145"/>
      <c r="D2632" s="145"/>
      <c r="E2632" s="145"/>
      <c r="F2632" s="145"/>
      <c r="G2632" s="145"/>
      <c r="H2632" s="145"/>
      <c r="I2632" s="145"/>
      <c r="J2632" s="145"/>
      <c r="K2632" s="145"/>
      <c r="L2632" s="145"/>
      <c r="M2632" s="145"/>
      <c r="N2632" s="145"/>
      <c r="O2632" s="145"/>
      <c r="P2632" s="145"/>
      <c r="Q2632" s="145"/>
      <c r="R2632" s="145"/>
      <c r="S2632" s="145"/>
      <c r="T2632" s="145"/>
      <c r="U2632" s="145"/>
      <c r="V2632" s="145"/>
      <c r="W2632" s="145"/>
      <c r="X2632" s="145"/>
      <c r="Y2632" s="145"/>
      <c r="Z2632" s="145"/>
      <c r="AA2632" s="145"/>
      <c r="AB2632" s="145"/>
      <c r="AC2632" s="169"/>
      <c r="AD2632" s="169"/>
      <c r="AE2632" s="169"/>
      <c r="AF2632" s="169"/>
      <c r="AG2632" s="169"/>
      <c r="AH2632" s="170"/>
      <c r="AI2632" s="145"/>
      <c r="AJ2632" s="145"/>
      <c r="AK2632" s="145"/>
      <c r="AL2632" s="145"/>
      <c r="AY2632" s="171"/>
      <c r="AZ2632" s="167"/>
      <c r="BA2632" s="172"/>
      <c r="BG2632" s="171"/>
      <c r="BH2632" s="167"/>
      <c r="BI2632" s="172"/>
      <c r="CG2632" s="430"/>
      <c r="CH2632" s="430"/>
      <c r="CL2632" s="147"/>
    </row>
    <row r="2633" spans="1:90" s="5" customFormat="1" x14ac:dyDescent="0.25">
      <c r="A2633" s="145"/>
      <c r="B2633" s="145"/>
      <c r="C2633" s="145"/>
      <c r="D2633" s="145"/>
      <c r="E2633" s="145"/>
      <c r="F2633" s="145"/>
      <c r="G2633" s="145"/>
      <c r="H2633" s="145"/>
      <c r="I2633" s="145"/>
      <c r="J2633" s="145"/>
      <c r="K2633" s="145"/>
      <c r="L2633" s="145"/>
      <c r="M2633" s="145"/>
      <c r="N2633" s="145"/>
      <c r="O2633" s="145"/>
      <c r="P2633" s="145"/>
      <c r="Q2633" s="145"/>
      <c r="R2633" s="145"/>
      <c r="S2633" s="145"/>
      <c r="T2633" s="145"/>
      <c r="U2633" s="145"/>
      <c r="V2633" s="145"/>
      <c r="W2633" s="145"/>
      <c r="X2633" s="145"/>
      <c r="Y2633" s="145"/>
      <c r="Z2633" s="145"/>
      <c r="AA2633" s="145"/>
      <c r="AB2633" s="145"/>
      <c r="AC2633" s="169"/>
      <c r="AD2633" s="169"/>
      <c r="AE2633" s="169"/>
      <c r="AF2633" s="169"/>
      <c r="AG2633" s="169"/>
      <c r="AH2633" s="170"/>
      <c r="AI2633" s="145"/>
      <c r="AJ2633" s="145"/>
      <c r="AK2633" s="145"/>
      <c r="AL2633" s="145"/>
      <c r="AY2633" s="171"/>
      <c r="AZ2633" s="167"/>
      <c r="BA2633" s="172"/>
      <c r="BG2633" s="171"/>
      <c r="BH2633" s="167"/>
      <c r="BI2633" s="172"/>
      <c r="CG2633" s="430"/>
      <c r="CH2633" s="430"/>
      <c r="CL2633" s="147"/>
    </row>
    <row r="2634" spans="1:90" s="5" customFormat="1" x14ac:dyDescent="0.25">
      <c r="A2634" s="145"/>
      <c r="B2634" s="145"/>
      <c r="C2634" s="145"/>
      <c r="D2634" s="145"/>
      <c r="E2634" s="145"/>
      <c r="F2634" s="145"/>
      <c r="G2634" s="145"/>
      <c r="H2634" s="145"/>
      <c r="I2634" s="145"/>
      <c r="J2634" s="145"/>
      <c r="K2634" s="145"/>
      <c r="L2634" s="145"/>
      <c r="M2634" s="145"/>
      <c r="N2634" s="145"/>
      <c r="O2634" s="145"/>
      <c r="P2634" s="145"/>
      <c r="Q2634" s="145"/>
      <c r="R2634" s="145"/>
      <c r="S2634" s="145"/>
      <c r="T2634" s="145"/>
      <c r="U2634" s="145"/>
      <c r="V2634" s="145"/>
      <c r="W2634" s="145"/>
      <c r="X2634" s="145"/>
      <c r="Y2634" s="145"/>
      <c r="Z2634" s="145"/>
      <c r="AA2634" s="145"/>
      <c r="AB2634" s="145"/>
      <c r="AC2634" s="169"/>
      <c r="AD2634" s="169"/>
      <c r="AE2634" s="169"/>
      <c r="AF2634" s="169"/>
      <c r="AG2634" s="169"/>
      <c r="AH2634" s="170"/>
      <c r="AI2634" s="145"/>
      <c r="AJ2634" s="145"/>
      <c r="AK2634" s="145"/>
      <c r="AL2634" s="145"/>
      <c r="AY2634" s="171"/>
      <c r="AZ2634" s="167"/>
      <c r="BA2634" s="172"/>
      <c r="BG2634" s="171"/>
      <c r="BH2634" s="167"/>
      <c r="BI2634" s="172"/>
      <c r="CG2634" s="430"/>
      <c r="CH2634" s="430"/>
      <c r="CL2634" s="147"/>
    </row>
    <row r="2635" spans="1:90" s="5" customFormat="1" x14ac:dyDescent="0.25">
      <c r="A2635" s="145"/>
      <c r="B2635" s="145"/>
      <c r="C2635" s="145"/>
      <c r="D2635" s="145"/>
      <c r="E2635" s="145"/>
      <c r="F2635" s="145"/>
      <c r="G2635" s="145"/>
      <c r="H2635" s="145"/>
      <c r="I2635" s="145"/>
      <c r="J2635" s="145"/>
      <c r="K2635" s="145"/>
      <c r="L2635" s="145"/>
      <c r="M2635" s="145"/>
      <c r="N2635" s="145"/>
      <c r="O2635" s="145"/>
      <c r="P2635" s="145"/>
      <c r="Q2635" s="145"/>
      <c r="R2635" s="145"/>
      <c r="S2635" s="145"/>
      <c r="T2635" s="145"/>
      <c r="U2635" s="145"/>
      <c r="V2635" s="145"/>
      <c r="W2635" s="145"/>
      <c r="X2635" s="145"/>
      <c r="Y2635" s="145"/>
      <c r="Z2635" s="145"/>
      <c r="AA2635" s="145"/>
      <c r="AB2635" s="145"/>
      <c r="AC2635" s="169"/>
      <c r="AD2635" s="169"/>
      <c r="AE2635" s="169"/>
      <c r="AF2635" s="169"/>
      <c r="AG2635" s="169"/>
      <c r="AH2635" s="170"/>
      <c r="AI2635" s="145"/>
      <c r="AJ2635" s="145"/>
      <c r="AK2635" s="145"/>
      <c r="AL2635" s="145"/>
      <c r="AY2635" s="171"/>
      <c r="AZ2635" s="167"/>
      <c r="BA2635" s="172"/>
      <c r="BG2635" s="171"/>
      <c r="BH2635" s="167"/>
      <c r="BI2635" s="172"/>
      <c r="CG2635" s="430"/>
      <c r="CH2635" s="430"/>
      <c r="CL2635" s="147"/>
    </row>
    <row r="2636" spans="1:90" s="5" customFormat="1" x14ac:dyDescent="0.25">
      <c r="A2636" s="145"/>
      <c r="B2636" s="145"/>
      <c r="C2636" s="145"/>
      <c r="D2636" s="145"/>
      <c r="E2636" s="145"/>
      <c r="F2636" s="145"/>
      <c r="G2636" s="145"/>
      <c r="H2636" s="145"/>
      <c r="I2636" s="145"/>
      <c r="J2636" s="145"/>
      <c r="K2636" s="145"/>
      <c r="L2636" s="145"/>
      <c r="M2636" s="145"/>
      <c r="N2636" s="145"/>
      <c r="O2636" s="145"/>
      <c r="P2636" s="145"/>
      <c r="Q2636" s="145"/>
      <c r="R2636" s="145"/>
      <c r="S2636" s="145"/>
      <c r="T2636" s="145"/>
      <c r="U2636" s="145"/>
      <c r="V2636" s="145"/>
      <c r="W2636" s="145"/>
      <c r="X2636" s="145"/>
      <c r="Y2636" s="145"/>
      <c r="Z2636" s="145"/>
      <c r="AA2636" s="145"/>
      <c r="AB2636" s="145"/>
      <c r="AC2636" s="169"/>
      <c r="AD2636" s="169"/>
      <c r="AE2636" s="169"/>
      <c r="AF2636" s="169"/>
      <c r="AG2636" s="169"/>
      <c r="AH2636" s="170"/>
      <c r="AI2636" s="145"/>
      <c r="AJ2636" s="145"/>
      <c r="AK2636" s="145"/>
      <c r="AL2636" s="145"/>
      <c r="AY2636" s="171"/>
      <c r="AZ2636" s="167"/>
      <c r="BA2636" s="172"/>
      <c r="BG2636" s="171"/>
      <c r="BH2636" s="167"/>
      <c r="BI2636" s="172"/>
      <c r="CG2636" s="430"/>
      <c r="CH2636" s="430"/>
      <c r="CL2636" s="147"/>
    </row>
    <row r="2637" spans="1:90" s="5" customFormat="1" x14ac:dyDescent="0.25">
      <c r="A2637" s="145"/>
      <c r="B2637" s="145"/>
      <c r="C2637" s="145"/>
      <c r="D2637" s="145"/>
      <c r="E2637" s="145"/>
      <c r="F2637" s="145"/>
      <c r="G2637" s="145"/>
      <c r="H2637" s="145"/>
      <c r="I2637" s="145"/>
      <c r="J2637" s="145"/>
      <c r="K2637" s="145"/>
      <c r="L2637" s="145"/>
      <c r="M2637" s="145"/>
      <c r="N2637" s="145"/>
      <c r="O2637" s="145"/>
      <c r="P2637" s="145"/>
      <c r="Q2637" s="145"/>
      <c r="R2637" s="145"/>
      <c r="S2637" s="145"/>
      <c r="T2637" s="145"/>
      <c r="U2637" s="145"/>
      <c r="V2637" s="145"/>
      <c r="W2637" s="145"/>
      <c r="X2637" s="145"/>
      <c r="Y2637" s="145"/>
      <c r="Z2637" s="145"/>
      <c r="AA2637" s="145"/>
      <c r="AB2637" s="145"/>
      <c r="AC2637" s="169"/>
      <c r="AD2637" s="169"/>
      <c r="AE2637" s="169"/>
      <c r="AF2637" s="169"/>
      <c r="AG2637" s="169"/>
      <c r="AH2637" s="170"/>
      <c r="AI2637" s="145"/>
      <c r="AJ2637" s="145"/>
      <c r="AK2637" s="145"/>
      <c r="AL2637" s="145"/>
      <c r="AY2637" s="171"/>
      <c r="AZ2637" s="167"/>
      <c r="BA2637" s="172"/>
      <c r="BG2637" s="171"/>
      <c r="BH2637" s="167"/>
      <c r="BI2637" s="172"/>
      <c r="CG2637" s="430"/>
      <c r="CH2637" s="430"/>
      <c r="CL2637" s="147"/>
    </row>
    <row r="2638" spans="1:90" s="5" customFormat="1" x14ac:dyDescent="0.25">
      <c r="A2638" s="145"/>
      <c r="B2638" s="145"/>
      <c r="C2638" s="145"/>
      <c r="D2638" s="145"/>
      <c r="E2638" s="145"/>
      <c r="F2638" s="145"/>
      <c r="G2638" s="145"/>
      <c r="H2638" s="145"/>
      <c r="I2638" s="145"/>
      <c r="J2638" s="145"/>
      <c r="K2638" s="145"/>
      <c r="L2638" s="145"/>
      <c r="M2638" s="145"/>
      <c r="N2638" s="145"/>
      <c r="O2638" s="145"/>
      <c r="P2638" s="145"/>
      <c r="Q2638" s="145"/>
      <c r="R2638" s="145"/>
      <c r="S2638" s="145"/>
      <c r="T2638" s="145"/>
      <c r="U2638" s="145"/>
      <c r="V2638" s="145"/>
      <c r="W2638" s="145"/>
      <c r="X2638" s="145"/>
      <c r="Y2638" s="145"/>
      <c r="Z2638" s="145"/>
      <c r="AA2638" s="145"/>
      <c r="AB2638" s="145"/>
      <c r="AC2638" s="169"/>
      <c r="AD2638" s="169"/>
      <c r="AE2638" s="169"/>
      <c r="AF2638" s="169"/>
      <c r="AG2638" s="169"/>
      <c r="AH2638" s="170"/>
      <c r="AI2638" s="145"/>
      <c r="AJ2638" s="145"/>
      <c r="AK2638" s="145"/>
      <c r="AL2638" s="145"/>
      <c r="AY2638" s="171"/>
      <c r="AZ2638" s="167"/>
      <c r="BA2638" s="172"/>
      <c r="BG2638" s="171"/>
      <c r="BH2638" s="167"/>
      <c r="BI2638" s="172"/>
      <c r="CG2638" s="430"/>
      <c r="CH2638" s="430"/>
      <c r="CL2638" s="147"/>
    </row>
    <row r="2639" spans="1:90" s="5" customFormat="1" x14ac:dyDescent="0.25">
      <c r="A2639" s="145"/>
      <c r="B2639" s="145"/>
      <c r="C2639" s="145"/>
      <c r="D2639" s="145"/>
      <c r="E2639" s="145"/>
      <c r="F2639" s="145"/>
      <c r="G2639" s="145"/>
      <c r="H2639" s="145"/>
      <c r="I2639" s="145"/>
      <c r="J2639" s="145"/>
      <c r="K2639" s="145"/>
      <c r="L2639" s="145"/>
      <c r="M2639" s="145"/>
      <c r="N2639" s="145"/>
      <c r="O2639" s="145"/>
      <c r="P2639" s="145"/>
      <c r="Q2639" s="145"/>
      <c r="R2639" s="145"/>
      <c r="S2639" s="145"/>
      <c r="T2639" s="145"/>
      <c r="U2639" s="145"/>
      <c r="V2639" s="145"/>
      <c r="W2639" s="145"/>
      <c r="X2639" s="145"/>
      <c r="Y2639" s="145"/>
      <c r="Z2639" s="145"/>
      <c r="AA2639" s="145"/>
      <c r="AB2639" s="145"/>
      <c r="AC2639" s="169"/>
      <c r="AD2639" s="169"/>
      <c r="AE2639" s="169"/>
      <c r="AF2639" s="169"/>
      <c r="AG2639" s="169"/>
      <c r="AH2639" s="170"/>
      <c r="AI2639" s="145"/>
      <c r="AJ2639" s="145"/>
      <c r="AK2639" s="145"/>
      <c r="AL2639" s="145"/>
      <c r="AY2639" s="171"/>
      <c r="AZ2639" s="167"/>
      <c r="BA2639" s="172"/>
      <c r="BG2639" s="171"/>
      <c r="BH2639" s="167"/>
      <c r="BI2639" s="172"/>
      <c r="CG2639" s="430"/>
      <c r="CH2639" s="430"/>
      <c r="CL2639" s="147"/>
    </row>
    <row r="2640" spans="1:90" s="5" customFormat="1" x14ac:dyDescent="0.25">
      <c r="A2640" s="145"/>
      <c r="B2640" s="145"/>
      <c r="C2640" s="145"/>
      <c r="D2640" s="145"/>
      <c r="E2640" s="145"/>
      <c r="F2640" s="145"/>
      <c r="G2640" s="145"/>
      <c r="H2640" s="145"/>
      <c r="I2640" s="145"/>
      <c r="J2640" s="145"/>
      <c r="K2640" s="145"/>
      <c r="L2640" s="145"/>
      <c r="M2640" s="145"/>
      <c r="N2640" s="145"/>
      <c r="O2640" s="145"/>
      <c r="P2640" s="145"/>
      <c r="Q2640" s="145"/>
      <c r="R2640" s="145"/>
      <c r="S2640" s="145"/>
      <c r="T2640" s="145"/>
      <c r="U2640" s="145"/>
      <c r="V2640" s="145"/>
      <c r="W2640" s="145"/>
      <c r="X2640" s="145"/>
      <c r="Y2640" s="145"/>
      <c r="Z2640" s="145"/>
      <c r="AA2640" s="145"/>
      <c r="AB2640" s="145"/>
      <c r="AC2640" s="169"/>
      <c r="AD2640" s="169"/>
      <c r="AE2640" s="169"/>
      <c r="AF2640" s="169"/>
      <c r="AG2640" s="169"/>
      <c r="AH2640" s="170"/>
      <c r="AI2640" s="145"/>
      <c r="AJ2640" s="145"/>
      <c r="AK2640" s="145"/>
      <c r="AL2640" s="145"/>
      <c r="AY2640" s="171"/>
      <c r="AZ2640" s="167"/>
      <c r="BA2640" s="172"/>
      <c r="BG2640" s="171"/>
      <c r="BH2640" s="167"/>
      <c r="BI2640" s="172"/>
      <c r="CG2640" s="430"/>
      <c r="CH2640" s="430"/>
      <c r="CL2640" s="147"/>
    </row>
    <row r="2641" spans="1:90" s="5" customFormat="1" x14ac:dyDescent="0.25">
      <c r="A2641" s="145"/>
      <c r="B2641" s="145"/>
      <c r="C2641" s="145"/>
      <c r="D2641" s="145"/>
      <c r="E2641" s="145"/>
      <c r="F2641" s="145"/>
      <c r="G2641" s="145"/>
      <c r="H2641" s="145"/>
      <c r="I2641" s="145"/>
      <c r="J2641" s="145"/>
      <c r="K2641" s="145"/>
      <c r="L2641" s="145"/>
      <c r="M2641" s="145"/>
      <c r="N2641" s="145"/>
      <c r="O2641" s="145"/>
      <c r="P2641" s="145"/>
      <c r="Q2641" s="145"/>
      <c r="R2641" s="145"/>
      <c r="S2641" s="145"/>
      <c r="T2641" s="145"/>
      <c r="U2641" s="145"/>
      <c r="V2641" s="145"/>
      <c r="W2641" s="145"/>
      <c r="X2641" s="145"/>
      <c r="Y2641" s="145"/>
      <c r="Z2641" s="145"/>
      <c r="AA2641" s="145"/>
      <c r="AB2641" s="145"/>
      <c r="AC2641" s="169"/>
      <c r="AD2641" s="169"/>
      <c r="AE2641" s="169"/>
      <c r="AF2641" s="169"/>
      <c r="AG2641" s="169"/>
      <c r="AH2641" s="170"/>
      <c r="AI2641" s="145"/>
      <c r="AJ2641" s="145"/>
      <c r="AK2641" s="145"/>
      <c r="AL2641" s="145"/>
      <c r="AY2641" s="171"/>
      <c r="AZ2641" s="167"/>
      <c r="BA2641" s="172"/>
      <c r="BG2641" s="171"/>
      <c r="BH2641" s="167"/>
      <c r="BI2641" s="172"/>
      <c r="CG2641" s="430"/>
      <c r="CH2641" s="430"/>
      <c r="CL2641" s="147"/>
    </row>
    <row r="2642" spans="1:90" s="5" customFormat="1" x14ac:dyDescent="0.25">
      <c r="A2642" s="145"/>
      <c r="B2642" s="145"/>
      <c r="C2642" s="145"/>
      <c r="D2642" s="145"/>
      <c r="E2642" s="145"/>
      <c r="F2642" s="145"/>
      <c r="G2642" s="145"/>
      <c r="H2642" s="145"/>
      <c r="I2642" s="145"/>
      <c r="J2642" s="145"/>
      <c r="K2642" s="145"/>
      <c r="L2642" s="145"/>
      <c r="M2642" s="145"/>
      <c r="N2642" s="145"/>
      <c r="O2642" s="145"/>
      <c r="P2642" s="145"/>
      <c r="Q2642" s="145"/>
      <c r="R2642" s="145"/>
      <c r="S2642" s="145"/>
      <c r="T2642" s="145"/>
      <c r="U2642" s="145"/>
      <c r="V2642" s="145"/>
      <c r="W2642" s="145"/>
      <c r="X2642" s="145"/>
      <c r="Y2642" s="145"/>
      <c r="Z2642" s="145"/>
      <c r="AA2642" s="145"/>
      <c r="AB2642" s="145"/>
      <c r="AC2642" s="169"/>
      <c r="AD2642" s="169"/>
      <c r="AE2642" s="169"/>
      <c r="AF2642" s="169"/>
      <c r="AG2642" s="169"/>
      <c r="AH2642" s="170"/>
      <c r="AI2642" s="145"/>
      <c r="AJ2642" s="145"/>
      <c r="AK2642" s="145"/>
      <c r="AL2642" s="145"/>
      <c r="AY2642" s="171"/>
      <c r="AZ2642" s="167"/>
      <c r="BA2642" s="172"/>
      <c r="BG2642" s="171"/>
      <c r="BH2642" s="167"/>
      <c r="BI2642" s="172"/>
      <c r="CG2642" s="430"/>
      <c r="CH2642" s="430"/>
      <c r="CL2642" s="147"/>
    </row>
    <row r="2643" spans="1:90" s="5" customFormat="1" x14ac:dyDescent="0.25">
      <c r="A2643" s="145"/>
      <c r="B2643" s="145"/>
      <c r="C2643" s="145"/>
      <c r="D2643" s="145"/>
      <c r="E2643" s="145"/>
      <c r="F2643" s="145"/>
      <c r="G2643" s="145"/>
      <c r="H2643" s="145"/>
      <c r="I2643" s="145"/>
      <c r="J2643" s="145"/>
      <c r="K2643" s="145"/>
      <c r="L2643" s="145"/>
      <c r="M2643" s="145"/>
      <c r="N2643" s="145"/>
      <c r="O2643" s="145"/>
      <c r="P2643" s="145"/>
      <c r="Q2643" s="145"/>
      <c r="R2643" s="145"/>
      <c r="S2643" s="145"/>
      <c r="T2643" s="145"/>
      <c r="U2643" s="145"/>
      <c r="V2643" s="145"/>
      <c r="W2643" s="145"/>
      <c r="X2643" s="145"/>
      <c r="Y2643" s="145"/>
      <c r="Z2643" s="145"/>
      <c r="AA2643" s="145"/>
      <c r="AB2643" s="145"/>
      <c r="AC2643" s="169"/>
      <c r="AD2643" s="169"/>
      <c r="AE2643" s="169"/>
      <c r="AF2643" s="169"/>
      <c r="AG2643" s="169"/>
      <c r="AH2643" s="170"/>
      <c r="AI2643" s="145"/>
      <c r="AJ2643" s="145"/>
      <c r="AK2643" s="145"/>
      <c r="AL2643" s="145"/>
      <c r="AY2643" s="171"/>
      <c r="AZ2643" s="167"/>
      <c r="BA2643" s="172"/>
      <c r="BG2643" s="171"/>
      <c r="BH2643" s="167"/>
      <c r="BI2643" s="172"/>
      <c r="CG2643" s="430"/>
      <c r="CH2643" s="430"/>
      <c r="CL2643" s="147"/>
    </row>
    <row r="2644" spans="1:90" s="5" customFormat="1" x14ac:dyDescent="0.25">
      <c r="A2644" s="145"/>
      <c r="B2644" s="145"/>
      <c r="C2644" s="145"/>
      <c r="D2644" s="145"/>
      <c r="E2644" s="145"/>
      <c r="F2644" s="145"/>
      <c r="G2644" s="145"/>
      <c r="H2644" s="145"/>
      <c r="I2644" s="145"/>
      <c r="J2644" s="145"/>
      <c r="K2644" s="145"/>
      <c r="L2644" s="145"/>
      <c r="M2644" s="145"/>
      <c r="N2644" s="145"/>
      <c r="O2644" s="145"/>
      <c r="P2644" s="145"/>
      <c r="Q2644" s="145"/>
      <c r="R2644" s="145"/>
      <c r="S2644" s="145"/>
      <c r="T2644" s="145"/>
      <c r="U2644" s="145"/>
      <c r="V2644" s="145"/>
      <c r="W2644" s="145"/>
      <c r="X2644" s="145"/>
      <c r="Y2644" s="145"/>
      <c r="Z2644" s="145"/>
      <c r="AA2644" s="145"/>
      <c r="AB2644" s="145"/>
      <c r="AC2644" s="169"/>
      <c r="AD2644" s="169"/>
      <c r="AE2644" s="169"/>
      <c r="AF2644" s="169"/>
      <c r="AG2644" s="169"/>
      <c r="AH2644" s="170"/>
      <c r="AI2644" s="145"/>
      <c r="AJ2644" s="145"/>
      <c r="AK2644" s="145"/>
      <c r="AL2644" s="145"/>
      <c r="AY2644" s="171"/>
      <c r="AZ2644" s="167"/>
      <c r="BA2644" s="172"/>
      <c r="BG2644" s="171"/>
      <c r="BH2644" s="167"/>
      <c r="BI2644" s="172"/>
      <c r="CG2644" s="430"/>
      <c r="CH2644" s="430"/>
      <c r="CL2644" s="147"/>
    </row>
    <row r="2645" spans="1:90" s="5" customFormat="1" x14ac:dyDescent="0.25">
      <c r="A2645" s="145"/>
      <c r="B2645" s="145"/>
      <c r="C2645" s="145"/>
      <c r="D2645" s="145"/>
      <c r="E2645" s="145"/>
      <c r="F2645" s="145"/>
      <c r="G2645" s="145"/>
      <c r="H2645" s="145"/>
      <c r="I2645" s="145"/>
      <c r="J2645" s="145"/>
      <c r="K2645" s="145"/>
      <c r="L2645" s="145"/>
      <c r="M2645" s="145"/>
      <c r="N2645" s="145"/>
      <c r="O2645" s="145"/>
      <c r="P2645" s="145"/>
      <c r="Q2645" s="145"/>
      <c r="R2645" s="145"/>
      <c r="S2645" s="145"/>
      <c r="T2645" s="145"/>
      <c r="U2645" s="145"/>
      <c r="V2645" s="145"/>
      <c r="W2645" s="145"/>
      <c r="X2645" s="145"/>
      <c r="Y2645" s="145"/>
      <c r="Z2645" s="145"/>
      <c r="AA2645" s="145"/>
      <c r="AB2645" s="145"/>
      <c r="AC2645" s="169"/>
      <c r="AD2645" s="169"/>
      <c r="AE2645" s="169"/>
      <c r="AF2645" s="169"/>
      <c r="AG2645" s="169"/>
      <c r="AH2645" s="170"/>
      <c r="AI2645" s="145"/>
      <c r="AJ2645" s="145"/>
      <c r="AK2645" s="145"/>
      <c r="AL2645" s="145"/>
      <c r="AY2645" s="171"/>
      <c r="AZ2645" s="167"/>
      <c r="BA2645" s="172"/>
      <c r="BG2645" s="171"/>
      <c r="BH2645" s="167"/>
      <c r="BI2645" s="172"/>
      <c r="CG2645" s="430"/>
      <c r="CH2645" s="430"/>
      <c r="CL2645" s="147"/>
    </row>
    <row r="2646" spans="1:90" s="5" customFormat="1" x14ac:dyDescent="0.25">
      <c r="A2646" s="145"/>
      <c r="B2646" s="145"/>
      <c r="C2646" s="145"/>
      <c r="D2646" s="145"/>
      <c r="E2646" s="145"/>
      <c r="F2646" s="145"/>
      <c r="G2646" s="145"/>
      <c r="H2646" s="145"/>
      <c r="I2646" s="145"/>
      <c r="J2646" s="145"/>
      <c r="K2646" s="145"/>
      <c r="L2646" s="145"/>
      <c r="M2646" s="145"/>
      <c r="N2646" s="145"/>
      <c r="O2646" s="145"/>
      <c r="P2646" s="145"/>
      <c r="Q2646" s="145"/>
      <c r="R2646" s="145"/>
      <c r="S2646" s="145"/>
      <c r="T2646" s="145"/>
      <c r="U2646" s="145"/>
      <c r="V2646" s="145"/>
      <c r="W2646" s="145"/>
      <c r="X2646" s="145"/>
      <c r="Y2646" s="145"/>
      <c r="Z2646" s="145"/>
      <c r="AA2646" s="145"/>
      <c r="AB2646" s="145"/>
      <c r="AC2646" s="169"/>
      <c r="AD2646" s="169"/>
      <c r="AE2646" s="169"/>
      <c r="AF2646" s="169"/>
      <c r="AG2646" s="169"/>
      <c r="AH2646" s="170"/>
      <c r="AI2646" s="145"/>
      <c r="AJ2646" s="145"/>
      <c r="AK2646" s="145"/>
      <c r="AL2646" s="145"/>
      <c r="AY2646" s="171"/>
      <c r="AZ2646" s="167"/>
      <c r="BA2646" s="172"/>
      <c r="BG2646" s="171"/>
      <c r="BH2646" s="167"/>
      <c r="BI2646" s="172"/>
      <c r="CG2646" s="430"/>
      <c r="CH2646" s="430"/>
      <c r="CL2646" s="147"/>
    </row>
    <row r="2647" spans="1:90" s="5" customFormat="1" x14ac:dyDescent="0.25">
      <c r="A2647" s="145"/>
      <c r="B2647" s="145"/>
      <c r="C2647" s="145"/>
      <c r="D2647" s="145"/>
      <c r="E2647" s="145"/>
      <c r="F2647" s="145"/>
      <c r="G2647" s="145"/>
      <c r="H2647" s="145"/>
      <c r="I2647" s="145"/>
      <c r="J2647" s="145"/>
      <c r="K2647" s="145"/>
      <c r="L2647" s="145"/>
      <c r="M2647" s="145"/>
      <c r="N2647" s="145"/>
      <c r="O2647" s="145"/>
      <c r="P2647" s="145"/>
      <c r="Q2647" s="145"/>
      <c r="R2647" s="145"/>
      <c r="S2647" s="145"/>
      <c r="T2647" s="145"/>
      <c r="U2647" s="145"/>
      <c r="V2647" s="145"/>
      <c r="W2647" s="145"/>
      <c r="X2647" s="145"/>
      <c r="Y2647" s="145"/>
      <c r="Z2647" s="145"/>
      <c r="AA2647" s="145"/>
      <c r="AB2647" s="145"/>
      <c r="AC2647" s="169"/>
      <c r="AD2647" s="169"/>
      <c r="AE2647" s="169"/>
      <c r="AF2647" s="169"/>
      <c r="AG2647" s="169"/>
      <c r="AH2647" s="170"/>
      <c r="AI2647" s="145"/>
      <c r="AJ2647" s="145"/>
      <c r="AK2647" s="145"/>
      <c r="AL2647" s="145"/>
      <c r="AY2647" s="171"/>
      <c r="AZ2647" s="167"/>
      <c r="BA2647" s="172"/>
      <c r="BG2647" s="171"/>
      <c r="BH2647" s="167"/>
      <c r="BI2647" s="172"/>
      <c r="CG2647" s="430"/>
      <c r="CH2647" s="430"/>
      <c r="CL2647" s="147"/>
    </row>
    <row r="2648" spans="1:90" s="5" customFormat="1" x14ac:dyDescent="0.25">
      <c r="A2648" s="145"/>
      <c r="B2648" s="145"/>
      <c r="C2648" s="145"/>
      <c r="D2648" s="145"/>
      <c r="E2648" s="145"/>
      <c r="F2648" s="145"/>
      <c r="G2648" s="145"/>
      <c r="H2648" s="145"/>
      <c r="I2648" s="145"/>
      <c r="J2648" s="145"/>
      <c r="K2648" s="145"/>
      <c r="L2648" s="145"/>
      <c r="M2648" s="145"/>
      <c r="N2648" s="145"/>
      <c r="O2648" s="145"/>
      <c r="P2648" s="145"/>
      <c r="Q2648" s="145"/>
      <c r="R2648" s="145"/>
      <c r="S2648" s="145"/>
      <c r="T2648" s="145"/>
      <c r="U2648" s="145"/>
      <c r="V2648" s="145"/>
      <c r="W2648" s="145"/>
      <c r="X2648" s="145"/>
      <c r="Y2648" s="145"/>
      <c r="Z2648" s="145"/>
      <c r="AA2648" s="145"/>
      <c r="AB2648" s="145"/>
      <c r="AC2648" s="169"/>
      <c r="AD2648" s="169"/>
      <c r="AE2648" s="169"/>
      <c r="AF2648" s="169"/>
      <c r="AG2648" s="169"/>
      <c r="AH2648" s="170"/>
      <c r="AI2648" s="145"/>
      <c r="AJ2648" s="145"/>
      <c r="AK2648" s="145"/>
      <c r="AL2648" s="145"/>
      <c r="AY2648" s="171"/>
      <c r="AZ2648" s="167"/>
      <c r="BA2648" s="172"/>
      <c r="BG2648" s="171"/>
      <c r="BH2648" s="167"/>
      <c r="BI2648" s="172"/>
      <c r="CG2648" s="430"/>
      <c r="CH2648" s="430"/>
      <c r="CL2648" s="147"/>
    </row>
    <row r="2649" spans="1:90" s="5" customFormat="1" x14ac:dyDescent="0.25">
      <c r="A2649" s="145"/>
      <c r="B2649" s="145"/>
      <c r="C2649" s="145"/>
      <c r="D2649" s="145"/>
      <c r="E2649" s="145"/>
      <c r="F2649" s="145"/>
      <c r="G2649" s="145"/>
      <c r="H2649" s="145"/>
      <c r="I2649" s="145"/>
      <c r="J2649" s="145"/>
      <c r="K2649" s="145"/>
      <c r="L2649" s="145"/>
      <c r="M2649" s="145"/>
      <c r="N2649" s="145"/>
      <c r="O2649" s="145"/>
      <c r="P2649" s="145"/>
      <c r="Q2649" s="145"/>
      <c r="R2649" s="145"/>
      <c r="S2649" s="145"/>
      <c r="T2649" s="145"/>
      <c r="U2649" s="145"/>
      <c r="V2649" s="145"/>
      <c r="W2649" s="145"/>
      <c r="X2649" s="145"/>
      <c r="Y2649" s="145"/>
      <c r="Z2649" s="145"/>
      <c r="AA2649" s="145"/>
      <c r="AB2649" s="145"/>
      <c r="AC2649" s="169"/>
      <c r="AD2649" s="169"/>
      <c r="AE2649" s="169"/>
      <c r="AF2649" s="169"/>
      <c r="AG2649" s="169"/>
      <c r="AH2649" s="170"/>
      <c r="AI2649" s="145"/>
      <c r="AJ2649" s="145"/>
      <c r="AK2649" s="145"/>
      <c r="AL2649" s="145"/>
      <c r="AY2649" s="171"/>
      <c r="AZ2649" s="167"/>
      <c r="BA2649" s="172"/>
      <c r="BG2649" s="171"/>
      <c r="BH2649" s="167"/>
      <c r="BI2649" s="172"/>
      <c r="CG2649" s="430"/>
      <c r="CH2649" s="430"/>
      <c r="CL2649" s="147"/>
    </row>
    <row r="2650" spans="1:90" s="5" customFormat="1" x14ac:dyDescent="0.25">
      <c r="A2650" s="145"/>
      <c r="B2650" s="145"/>
      <c r="C2650" s="145"/>
      <c r="D2650" s="145"/>
      <c r="E2650" s="145"/>
      <c r="F2650" s="145"/>
      <c r="G2650" s="145"/>
      <c r="H2650" s="145"/>
      <c r="I2650" s="145"/>
      <c r="J2650" s="145"/>
      <c r="K2650" s="145"/>
      <c r="L2650" s="145"/>
      <c r="M2650" s="145"/>
      <c r="N2650" s="145"/>
      <c r="O2650" s="145"/>
      <c r="P2650" s="145"/>
      <c r="Q2650" s="145"/>
      <c r="R2650" s="145"/>
      <c r="S2650" s="145"/>
      <c r="T2650" s="145"/>
      <c r="U2650" s="145"/>
      <c r="V2650" s="145"/>
      <c r="W2650" s="145"/>
      <c r="X2650" s="145"/>
      <c r="Y2650" s="145"/>
      <c r="Z2650" s="145"/>
      <c r="AA2650" s="145"/>
      <c r="AB2650" s="145"/>
      <c r="AC2650" s="169"/>
      <c r="AD2650" s="169"/>
      <c r="AE2650" s="169"/>
      <c r="AF2650" s="169"/>
      <c r="AG2650" s="169"/>
      <c r="AH2650" s="170"/>
      <c r="AI2650" s="145"/>
      <c r="AJ2650" s="145"/>
      <c r="AK2650" s="145"/>
      <c r="AL2650" s="145"/>
      <c r="AY2650" s="171"/>
      <c r="AZ2650" s="167"/>
      <c r="BA2650" s="172"/>
      <c r="BG2650" s="171"/>
      <c r="BH2650" s="167"/>
      <c r="BI2650" s="172"/>
      <c r="CG2650" s="430"/>
      <c r="CH2650" s="430"/>
      <c r="CL2650" s="147"/>
    </row>
    <row r="2651" spans="1:90" s="5" customFormat="1" x14ac:dyDescent="0.25">
      <c r="A2651" s="145"/>
      <c r="B2651" s="145"/>
      <c r="C2651" s="145"/>
      <c r="D2651" s="145"/>
      <c r="E2651" s="145"/>
      <c r="F2651" s="145"/>
      <c r="G2651" s="145"/>
      <c r="H2651" s="145"/>
      <c r="I2651" s="145"/>
      <c r="J2651" s="145"/>
      <c r="K2651" s="145"/>
      <c r="L2651" s="145"/>
      <c r="M2651" s="145"/>
      <c r="N2651" s="145"/>
      <c r="O2651" s="145"/>
      <c r="P2651" s="145"/>
      <c r="Q2651" s="145"/>
      <c r="R2651" s="145"/>
      <c r="S2651" s="145"/>
      <c r="T2651" s="145"/>
      <c r="U2651" s="145"/>
      <c r="V2651" s="145"/>
      <c r="W2651" s="145"/>
      <c r="X2651" s="145"/>
      <c r="Y2651" s="145"/>
      <c r="Z2651" s="145"/>
      <c r="AA2651" s="145"/>
      <c r="AB2651" s="145"/>
      <c r="AC2651" s="169"/>
      <c r="AD2651" s="169"/>
      <c r="AE2651" s="169"/>
      <c r="AF2651" s="169"/>
      <c r="AG2651" s="169"/>
      <c r="AH2651" s="170"/>
      <c r="AI2651" s="145"/>
      <c r="AJ2651" s="145"/>
      <c r="AK2651" s="145"/>
      <c r="AL2651" s="145"/>
      <c r="AY2651" s="171"/>
      <c r="AZ2651" s="167"/>
      <c r="BA2651" s="172"/>
      <c r="BG2651" s="171"/>
      <c r="BH2651" s="167"/>
      <c r="BI2651" s="172"/>
      <c r="CG2651" s="430"/>
      <c r="CH2651" s="430"/>
      <c r="CL2651" s="147"/>
    </row>
    <row r="2652" spans="1:90" s="5" customFormat="1" x14ac:dyDescent="0.25">
      <c r="A2652" s="145"/>
      <c r="B2652" s="145"/>
      <c r="C2652" s="145"/>
      <c r="D2652" s="145"/>
      <c r="E2652" s="145"/>
      <c r="F2652" s="145"/>
      <c r="G2652" s="145"/>
      <c r="H2652" s="145"/>
      <c r="I2652" s="145"/>
      <c r="J2652" s="145"/>
      <c r="K2652" s="145"/>
      <c r="L2652" s="145"/>
      <c r="M2652" s="145"/>
      <c r="N2652" s="145"/>
      <c r="O2652" s="145"/>
      <c r="P2652" s="145"/>
      <c r="Q2652" s="145"/>
      <c r="R2652" s="145"/>
      <c r="S2652" s="145"/>
      <c r="T2652" s="145"/>
      <c r="U2652" s="145"/>
      <c r="V2652" s="145"/>
      <c r="W2652" s="145"/>
      <c r="X2652" s="145"/>
      <c r="Y2652" s="145"/>
      <c r="Z2652" s="145"/>
      <c r="AA2652" s="145"/>
      <c r="AB2652" s="145"/>
      <c r="AC2652" s="169"/>
      <c r="AD2652" s="169"/>
      <c r="AE2652" s="169"/>
      <c r="AF2652" s="169"/>
      <c r="AG2652" s="169"/>
      <c r="AH2652" s="170"/>
      <c r="AI2652" s="145"/>
      <c r="AJ2652" s="145"/>
      <c r="AK2652" s="145"/>
      <c r="AL2652" s="145"/>
      <c r="AY2652" s="171"/>
      <c r="AZ2652" s="167"/>
      <c r="BA2652" s="172"/>
      <c r="BG2652" s="171"/>
      <c r="BH2652" s="167"/>
      <c r="BI2652" s="172"/>
      <c r="CG2652" s="430"/>
      <c r="CH2652" s="430"/>
      <c r="CL2652" s="147"/>
    </row>
    <row r="2653" spans="1:90" s="5" customFormat="1" x14ac:dyDescent="0.25">
      <c r="A2653" s="145"/>
      <c r="B2653" s="145"/>
      <c r="C2653" s="145"/>
      <c r="D2653" s="145"/>
      <c r="E2653" s="145"/>
      <c r="F2653" s="145"/>
      <c r="G2653" s="145"/>
      <c r="H2653" s="145"/>
      <c r="I2653" s="145"/>
      <c r="J2653" s="145"/>
      <c r="K2653" s="145"/>
      <c r="L2653" s="145"/>
      <c r="M2653" s="145"/>
      <c r="N2653" s="145"/>
      <c r="O2653" s="145"/>
      <c r="P2653" s="145"/>
      <c r="Q2653" s="145"/>
      <c r="R2653" s="145"/>
      <c r="S2653" s="145"/>
      <c r="T2653" s="145"/>
      <c r="U2653" s="145"/>
      <c r="V2653" s="145"/>
      <c r="W2653" s="145"/>
      <c r="X2653" s="145"/>
      <c r="Y2653" s="145"/>
      <c r="Z2653" s="145"/>
      <c r="AA2653" s="145"/>
      <c r="AB2653" s="145"/>
      <c r="AC2653" s="169"/>
      <c r="AD2653" s="169"/>
      <c r="AE2653" s="169"/>
      <c r="AF2653" s="169"/>
      <c r="AG2653" s="169"/>
      <c r="AH2653" s="170"/>
      <c r="AI2653" s="145"/>
      <c r="AJ2653" s="145"/>
      <c r="AK2653" s="145"/>
      <c r="AL2653" s="145"/>
      <c r="AY2653" s="171"/>
      <c r="AZ2653" s="167"/>
      <c r="BA2653" s="172"/>
      <c r="BG2653" s="171"/>
      <c r="BH2653" s="167"/>
      <c r="BI2653" s="172"/>
      <c r="CG2653" s="430"/>
      <c r="CH2653" s="430"/>
      <c r="CL2653" s="147"/>
    </row>
    <row r="2654" spans="1:90" s="5" customFormat="1" x14ac:dyDescent="0.25">
      <c r="A2654" s="145"/>
      <c r="B2654" s="145"/>
      <c r="C2654" s="145"/>
      <c r="D2654" s="145"/>
      <c r="E2654" s="145"/>
      <c r="F2654" s="145"/>
      <c r="G2654" s="145"/>
      <c r="H2654" s="145"/>
      <c r="I2654" s="145"/>
      <c r="J2654" s="145"/>
      <c r="K2654" s="145"/>
      <c r="L2654" s="145"/>
      <c r="M2654" s="145"/>
      <c r="N2654" s="145"/>
      <c r="O2654" s="145"/>
      <c r="P2654" s="145"/>
      <c r="Q2654" s="145"/>
      <c r="R2654" s="145"/>
      <c r="S2654" s="145"/>
      <c r="T2654" s="145"/>
      <c r="U2654" s="145"/>
      <c r="V2654" s="145"/>
      <c r="W2654" s="145"/>
      <c r="X2654" s="145"/>
      <c r="Y2654" s="145"/>
      <c r="Z2654" s="145"/>
      <c r="AA2654" s="145"/>
      <c r="AB2654" s="145"/>
      <c r="AC2654" s="169"/>
      <c r="AD2654" s="169"/>
      <c r="AE2654" s="169"/>
      <c r="AF2654" s="169"/>
      <c r="AG2654" s="169"/>
      <c r="AH2654" s="170"/>
      <c r="AI2654" s="145"/>
      <c r="AJ2654" s="145"/>
      <c r="AK2654" s="145"/>
      <c r="AL2654" s="145"/>
      <c r="AY2654" s="171"/>
      <c r="AZ2654" s="167"/>
      <c r="BA2654" s="172"/>
      <c r="BG2654" s="171"/>
      <c r="BH2654" s="167"/>
      <c r="BI2654" s="172"/>
      <c r="CG2654" s="430"/>
      <c r="CH2654" s="430"/>
      <c r="CL2654" s="147"/>
    </row>
    <row r="2655" spans="1:90" s="5" customFormat="1" x14ac:dyDescent="0.25">
      <c r="A2655" s="145"/>
      <c r="B2655" s="145"/>
      <c r="C2655" s="145"/>
      <c r="D2655" s="145"/>
      <c r="E2655" s="145"/>
      <c r="F2655" s="145"/>
      <c r="G2655" s="145"/>
      <c r="H2655" s="145"/>
      <c r="I2655" s="145"/>
      <c r="J2655" s="145"/>
      <c r="K2655" s="145"/>
      <c r="L2655" s="145"/>
      <c r="M2655" s="145"/>
      <c r="N2655" s="145"/>
      <c r="O2655" s="145"/>
      <c r="P2655" s="145"/>
      <c r="Q2655" s="145"/>
      <c r="R2655" s="145"/>
      <c r="S2655" s="145"/>
      <c r="T2655" s="145"/>
      <c r="U2655" s="145"/>
      <c r="V2655" s="145"/>
      <c r="W2655" s="145"/>
      <c r="X2655" s="145"/>
      <c r="Y2655" s="145"/>
      <c r="Z2655" s="145"/>
      <c r="AA2655" s="145"/>
      <c r="AB2655" s="145"/>
      <c r="AC2655" s="169"/>
      <c r="AD2655" s="169"/>
      <c r="AE2655" s="169"/>
      <c r="AF2655" s="169"/>
      <c r="AG2655" s="169"/>
      <c r="AH2655" s="170"/>
      <c r="AI2655" s="145"/>
      <c r="AJ2655" s="145"/>
      <c r="AK2655" s="145"/>
      <c r="AL2655" s="145"/>
      <c r="AY2655" s="171"/>
      <c r="AZ2655" s="167"/>
      <c r="BA2655" s="172"/>
      <c r="BG2655" s="171"/>
      <c r="BH2655" s="167"/>
      <c r="BI2655" s="172"/>
      <c r="CG2655" s="430"/>
      <c r="CH2655" s="430"/>
      <c r="CL2655" s="147"/>
    </row>
    <row r="2656" spans="1:90" s="5" customFormat="1" x14ac:dyDescent="0.25">
      <c r="A2656" s="145"/>
      <c r="B2656" s="145"/>
      <c r="C2656" s="145"/>
      <c r="D2656" s="145"/>
      <c r="E2656" s="145"/>
      <c r="F2656" s="145"/>
      <c r="G2656" s="145"/>
      <c r="H2656" s="145"/>
      <c r="I2656" s="145"/>
      <c r="J2656" s="145"/>
      <c r="K2656" s="145"/>
      <c r="L2656" s="145"/>
      <c r="M2656" s="145"/>
      <c r="N2656" s="145"/>
      <c r="O2656" s="145"/>
      <c r="P2656" s="145"/>
      <c r="Q2656" s="145"/>
      <c r="R2656" s="145"/>
      <c r="S2656" s="145"/>
      <c r="T2656" s="145"/>
      <c r="U2656" s="145"/>
      <c r="V2656" s="145"/>
      <c r="W2656" s="145"/>
      <c r="X2656" s="145"/>
      <c r="Y2656" s="145"/>
      <c r="Z2656" s="145"/>
      <c r="AA2656" s="145"/>
      <c r="AB2656" s="145"/>
      <c r="AC2656" s="169"/>
      <c r="AD2656" s="169"/>
      <c r="AE2656" s="169"/>
      <c r="AF2656" s="169"/>
      <c r="AG2656" s="169"/>
      <c r="AH2656" s="170"/>
      <c r="AI2656" s="145"/>
      <c r="AJ2656" s="145"/>
      <c r="AK2656" s="145"/>
      <c r="AL2656" s="145"/>
      <c r="AY2656" s="171"/>
      <c r="AZ2656" s="167"/>
      <c r="BA2656" s="172"/>
      <c r="BG2656" s="171"/>
      <c r="BH2656" s="167"/>
      <c r="BI2656" s="172"/>
      <c r="CG2656" s="430"/>
      <c r="CH2656" s="430"/>
      <c r="CL2656" s="147"/>
    </row>
    <row r="2657" spans="1:90" s="5" customFormat="1" x14ac:dyDescent="0.25">
      <c r="A2657" s="145"/>
      <c r="B2657" s="145"/>
      <c r="C2657" s="145"/>
      <c r="D2657" s="145"/>
      <c r="E2657" s="145"/>
      <c r="F2657" s="145"/>
      <c r="G2657" s="145"/>
      <c r="H2657" s="145"/>
      <c r="I2657" s="145"/>
      <c r="J2657" s="145"/>
      <c r="K2657" s="145"/>
      <c r="L2657" s="145"/>
      <c r="M2657" s="145"/>
      <c r="N2657" s="145"/>
      <c r="O2657" s="145"/>
      <c r="P2657" s="145"/>
      <c r="Q2657" s="145"/>
      <c r="R2657" s="145"/>
      <c r="S2657" s="145"/>
      <c r="T2657" s="145"/>
      <c r="U2657" s="145"/>
      <c r="V2657" s="145"/>
      <c r="W2657" s="145"/>
      <c r="X2657" s="145"/>
      <c r="Y2657" s="145"/>
      <c r="Z2657" s="145"/>
      <c r="AA2657" s="145"/>
      <c r="AB2657" s="145"/>
      <c r="AC2657" s="169"/>
      <c r="AD2657" s="169"/>
      <c r="AE2657" s="169"/>
      <c r="AF2657" s="169"/>
      <c r="AG2657" s="169"/>
      <c r="AH2657" s="170"/>
      <c r="AI2657" s="145"/>
      <c r="AJ2657" s="145"/>
      <c r="AK2657" s="145"/>
      <c r="AL2657" s="145"/>
      <c r="AY2657" s="171"/>
      <c r="AZ2657" s="167"/>
      <c r="BA2657" s="172"/>
      <c r="BG2657" s="171"/>
      <c r="BH2657" s="167"/>
      <c r="BI2657" s="172"/>
      <c r="CG2657" s="430"/>
      <c r="CH2657" s="430"/>
      <c r="CL2657" s="147"/>
    </row>
    <row r="2658" spans="1:90" s="5" customFormat="1" x14ac:dyDescent="0.25">
      <c r="A2658" s="145"/>
      <c r="B2658" s="145"/>
      <c r="C2658" s="145"/>
      <c r="D2658" s="145"/>
      <c r="E2658" s="145"/>
      <c r="F2658" s="145"/>
      <c r="G2658" s="145"/>
      <c r="H2658" s="145"/>
      <c r="I2658" s="145"/>
      <c r="J2658" s="145"/>
      <c r="K2658" s="145"/>
      <c r="L2658" s="145"/>
      <c r="M2658" s="145"/>
      <c r="N2658" s="145"/>
      <c r="O2658" s="145"/>
      <c r="P2658" s="145"/>
      <c r="Q2658" s="145"/>
      <c r="R2658" s="145"/>
      <c r="S2658" s="145"/>
      <c r="T2658" s="145"/>
      <c r="U2658" s="145"/>
      <c r="V2658" s="145"/>
      <c r="W2658" s="145"/>
      <c r="X2658" s="145"/>
      <c r="Y2658" s="145"/>
      <c r="Z2658" s="145"/>
      <c r="AA2658" s="145"/>
      <c r="AB2658" s="145"/>
      <c r="AC2658" s="169"/>
      <c r="AD2658" s="169"/>
      <c r="AE2658" s="169"/>
      <c r="AF2658" s="169"/>
      <c r="AG2658" s="169"/>
      <c r="AH2658" s="170"/>
      <c r="AI2658" s="145"/>
      <c r="AJ2658" s="145"/>
      <c r="AK2658" s="145"/>
      <c r="AL2658" s="145"/>
      <c r="AY2658" s="171"/>
      <c r="AZ2658" s="167"/>
      <c r="BA2658" s="172"/>
      <c r="BG2658" s="171"/>
      <c r="BH2658" s="167"/>
      <c r="BI2658" s="172"/>
      <c r="CG2658" s="430"/>
      <c r="CH2658" s="430"/>
      <c r="CL2658" s="147"/>
    </row>
    <row r="2659" spans="1:90" s="5" customFormat="1" x14ac:dyDescent="0.25">
      <c r="A2659" s="145"/>
      <c r="B2659" s="145"/>
      <c r="C2659" s="145"/>
      <c r="D2659" s="145"/>
      <c r="E2659" s="145"/>
      <c r="F2659" s="145"/>
      <c r="G2659" s="145"/>
      <c r="H2659" s="145"/>
      <c r="I2659" s="145"/>
      <c r="J2659" s="145"/>
      <c r="K2659" s="145"/>
      <c r="L2659" s="145"/>
      <c r="M2659" s="145"/>
      <c r="N2659" s="145"/>
      <c r="O2659" s="145"/>
      <c r="P2659" s="145"/>
      <c r="Q2659" s="145"/>
      <c r="R2659" s="145"/>
      <c r="S2659" s="145"/>
      <c r="T2659" s="145"/>
      <c r="U2659" s="145"/>
      <c r="V2659" s="145"/>
      <c r="W2659" s="145"/>
      <c r="X2659" s="145"/>
      <c r="Y2659" s="145"/>
      <c r="Z2659" s="145"/>
      <c r="AA2659" s="145"/>
      <c r="AB2659" s="145"/>
      <c r="AC2659" s="169"/>
      <c r="AD2659" s="169"/>
      <c r="AE2659" s="169"/>
      <c r="AF2659" s="169"/>
      <c r="AG2659" s="169"/>
      <c r="AH2659" s="170"/>
      <c r="AI2659" s="145"/>
      <c r="AJ2659" s="145"/>
      <c r="AK2659" s="145"/>
      <c r="AL2659" s="145"/>
      <c r="AY2659" s="171"/>
      <c r="AZ2659" s="167"/>
      <c r="BA2659" s="172"/>
      <c r="BG2659" s="171"/>
      <c r="BH2659" s="167"/>
      <c r="BI2659" s="172"/>
      <c r="CG2659" s="430"/>
      <c r="CH2659" s="430"/>
      <c r="CL2659" s="147"/>
    </row>
    <row r="2660" spans="1:90" s="5" customFormat="1" x14ac:dyDescent="0.25">
      <c r="A2660" s="145"/>
      <c r="B2660" s="145"/>
      <c r="C2660" s="145"/>
      <c r="D2660" s="145"/>
      <c r="E2660" s="145"/>
      <c r="F2660" s="145"/>
      <c r="G2660" s="145"/>
      <c r="H2660" s="145"/>
      <c r="I2660" s="145"/>
      <c r="J2660" s="145"/>
      <c r="K2660" s="145"/>
      <c r="L2660" s="145"/>
      <c r="M2660" s="145"/>
      <c r="N2660" s="145"/>
      <c r="O2660" s="145"/>
      <c r="P2660" s="145"/>
      <c r="Q2660" s="145"/>
      <c r="R2660" s="145"/>
      <c r="S2660" s="145"/>
      <c r="T2660" s="145"/>
      <c r="U2660" s="145"/>
      <c r="V2660" s="145"/>
      <c r="W2660" s="145"/>
      <c r="X2660" s="145"/>
      <c r="Y2660" s="145"/>
      <c r="Z2660" s="145"/>
      <c r="AA2660" s="145"/>
      <c r="AB2660" s="145"/>
      <c r="AC2660" s="169"/>
      <c r="AD2660" s="169"/>
      <c r="AE2660" s="169"/>
      <c r="AF2660" s="169"/>
      <c r="AG2660" s="169"/>
      <c r="AH2660" s="170"/>
      <c r="AI2660" s="145"/>
      <c r="AJ2660" s="145"/>
      <c r="AK2660" s="145"/>
      <c r="AL2660" s="145"/>
      <c r="AY2660" s="171"/>
      <c r="AZ2660" s="167"/>
      <c r="BA2660" s="172"/>
      <c r="BG2660" s="171"/>
      <c r="BH2660" s="167"/>
      <c r="BI2660" s="172"/>
      <c r="CG2660" s="430"/>
      <c r="CH2660" s="430"/>
      <c r="CL2660" s="147"/>
    </row>
    <row r="2661" spans="1:90" s="5" customFormat="1" x14ac:dyDescent="0.25">
      <c r="A2661" s="145"/>
      <c r="B2661" s="145"/>
      <c r="C2661" s="145"/>
      <c r="D2661" s="145"/>
      <c r="E2661" s="145"/>
      <c r="F2661" s="145"/>
      <c r="G2661" s="145"/>
      <c r="H2661" s="145"/>
      <c r="I2661" s="145"/>
      <c r="J2661" s="145"/>
      <c r="K2661" s="145"/>
      <c r="L2661" s="145"/>
      <c r="M2661" s="145"/>
      <c r="N2661" s="145"/>
      <c r="O2661" s="145"/>
      <c r="P2661" s="145"/>
      <c r="Q2661" s="145"/>
      <c r="R2661" s="145"/>
      <c r="S2661" s="145"/>
      <c r="T2661" s="145"/>
      <c r="U2661" s="145"/>
      <c r="V2661" s="145"/>
      <c r="W2661" s="145"/>
      <c r="X2661" s="145"/>
      <c r="Y2661" s="145"/>
      <c r="Z2661" s="145"/>
      <c r="AA2661" s="145"/>
      <c r="AB2661" s="145"/>
      <c r="AC2661" s="169"/>
      <c r="AD2661" s="169"/>
      <c r="AE2661" s="169"/>
      <c r="AF2661" s="169"/>
      <c r="AG2661" s="169"/>
      <c r="AH2661" s="170"/>
      <c r="AI2661" s="145"/>
      <c r="AJ2661" s="145"/>
      <c r="AK2661" s="145"/>
      <c r="AL2661" s="145"/>
      <c r="AY2661" s="171"/>
      <c r="AZ2661" s="167"/>
      <c r="BA2661" s="172"/>
      <c r="BG2661" s="171"/>
      <c r="BH2661" s="167"/>
      <c r="BI2661" s="172"/>
      <c r="CG2661" s="430"/>
      <c r="CH2661" s="430"/>
      <c r="CL2661" s="147"/>
    </row>
    <row r="2662" spans="1:90" s="5" customFormat="1" x14ac:dyDescent="0.25">
      <c r="A2662" s="145"/>
      <c r="B2662" s="145"/>
      <c r="C2662" s="145"/>
      <c r="D2662" s="145"/>
      <c r="E2662" s="145"/>
      <c r="F2662" s="145"/>
      <c r="G2662" s="145"/>
      <c r="H2662" s="145"/>
      <c r="I2662" s="145"/>
      <c r="J2662" s="145"/>
      <c r="K2662" s="145"/>
      <c r="L2662" s="145"/>
      <c r="M2662" s="145"/>
      <c r="N2662" s="145"/>
      <c r="O2662" s="145"/>
      <c r="P2662" s="145"/>
      <c r="Q2662" s="145"/>
      <c r="R2662" s="145"/>
      <c r="S2662" s="145"/>
      <c r="T2662" s="145"/>
      <c r="U2662" s="145"/>
      <c r="V2662" s="145"/>
      <c r="W2662" s="145"/>
      <c r="X2662" s="145"/>
      <c r="Y2662" s="145"/>
      <c r="Z2662" s="145"/>
      <c r="AA2662" s="145"/>
      <c r="AB2662" s="145"/>
      <c r="AC2662" s="169"/>
      <c r="AD2662" s="169"/>
      <c r="AE2662" s="169"/>
      <c r="AF2662" s="169"/>
      <c r="AG2662" s="169"/>
      <c r="AH2662" s="170"/>
      <c r="AI2662" s="145"/>
      <c r="AJ2662" s="145"/>
      <c r="AK2662" s="145"/>
      <c r="AL2662" s="145"/>
      <c r="AY2662" s="171"/>
      <c r="AZ2662" s="167"/>
      <c r="BA2662" s="172"/>
      <c r="BG2662" s="171"/>
      <c r="BH2662" s="167"/>
      <c r="BI2662" s="172"/>
      <c r="CG2662" s="430"/>
      <c r="CH2662" s="430"/>
      <c r="CL2662" s="147"/>
    </row>
    <row r="2663" spans="1:90" s="5" customFormat="1" x14ac:dyDescent="0.25">
      <c r="A2663" s="145"/>
      <c r="B2663" s="145"/>
      <c r="C2663" s="145"/>
      <c r="D2663" s="145"/>
      <c r="E2663" s="145"/>
      <c r="F2663" s="145"/>
      <c r="G2663" s="145"/>
      <c r="H2663" s="145"/>
      <c r="I2663" s="145"/>
      <c r="J2663" s="145"/>
      <c r="K2663" s="145"/>
      <c r="L2663" s="145"/>
      <c r="M2663" s="145"/>
      <c r="N2663" s="145"/>
      <c r="O2663" s="145"/>
      <c r="P2663" s="145"/>
      <c r="Q2663" s="145"/>
      <c r="R2663" s="145"/>
      <c r="S2663" s="145"/>
      <c r="T2663" s="145"/>
      <c r="U2663" s="145"/>
      <c r="V2663" s="145"/>
      <c r="W2663" s="145"/>
      <c r="X2663" s="145"/>
      <c r="Y2663" s="145"/>
      <c r="Z2663" s="145"/>
      <c r="AA2663" s="145"/>
      <c r="AB2663" s="145"/>
      <c r="AC2663" s="169"/>
      <c r="AD2663" s="169"/>
      <c r="AE2663" s="169"/>
      <c r="AF2663" s="169"/>
      <c r="AG2663" s="169"/>
      <c r="AH2663" s="170"/>
      <c r="AI2663" s="145"/>
      <c r="AJ2663" s="145"/>
      <c r="AK2663" s="145"/>
      <c r="AL2663" s="145"/>
      <c r="AY2663" s="171"/>
      <c r="AZ2663" s="167"/>
      <c r="BA2663" s="172"/>
      <c r="BG2663" s="171"/>
      <c r="BH2663" s="167"/>
      <c r="BI2663" s="172"/>
      <c r="CG2663" s="430"/>
      <c r="CH2663" s="430"/>
      <c r="CL2663" s="147"/>
    </row>
    <row r="2664" spans="1:90" s="5" customFormat="1" x14ac:dyDescent="0.25">
      <c r="A2664" s="145"/>
      <c r="B2664" s="145"/>
      <c r="C2664" s="145"/>
      <c r="D2664" s="145"/>
      <c r="E2664" s="145"/>
      <c r="F2664" s="145"/>
      <c r="G2664" s="145"/>
      <c r="H2664" s="145"/>
      <c r="I2664" s="145"/>
      <c r="J2664" s="145"/>
      <c r="K2664" s="145"/>
      <c r="L2664" s="145"/>
      <c r="M2664" s="145"/>
      <c r="N2664" s="145"/>
      <c r="O2664" s="145"/>
      <c r="P2664" s="145"/>
      <c r="Q2664" s="145"/>
      <c r="R2664" s="145"/>
      <c r="S2664" s="145"/>
      <c r="T2664" s="145"/>
      <c r="U2664" s="145"/>
      <c r="V2664" s="145"/>
      <c r="W2664" s="145"/>
      <c r="X2664" s="145"/>
      <c r="Y2664" s="145"/>
      <c r="Z2664" s="145"/>
      <c r="AA2664" s="145"/>
      <c r="AB2664" s="145"/>
      <c r="AC2664" s="169"/>
      <c r="AD2664" s="169"/>
      <c r="AE2664" s="169"/>
      <c r="AF2664" s="169"/>
      <c r="AG2664" s="169"/>
      <c r="AH2664" s="170"/>
      <c r="AI2664" s="145"/>
      <c r="AJ2664" s="145"/>
      <c r="AK2664" s="145"/>
      <c r="AL2664" s="145"/>
      <c r="AY2664" s="171"/>
      <c r="AZ2664" s="167"/>
      <c r="BA2664" s="172"/>
      <c r="BG2664" s="171"/>
      <c r="BH2664" s="167"/>
      <c r="BI2664" s="172"/>
      <c r="CG2664" s="430"/>
      <c r="CH2664" s="430"/>
      <c r="CL2664" s="147"/>
    </row>
    <row r="2665" spans="1:90" s="5" customFormat="1" x14ac:dyDescent="0.25">
      <c r="A2665" s="145"/>
      <c r="B2665" s="145"/>
      <c r="C2665" s="145"/>
      <c r="D2665" s="145"/>
      <c r="E2665" s="145"/>
      <c r="F2665" s="145"/>
      <c r="G2665" s="145"/>
      <c r="H2665" s="145"/>
      <c r="I2665" s="145"/>
      <c r="J2665" s="145"/>
      <c r="K2665" s="145"/>
      <c r="L2665" s="145"/>
      <c r="M2665" s="145"/>
      <c r="N2665" s="145"/>
      <c r="O2665" s="145"/>
      <c r="P2665" s="145"/>
      <c r="Q2665" s="145"/>
      <c r="R2665" s="145"/>
      <c r="S2665" s="145"/>
      <c r="T2665" s="145"/>
      <c r="U2665" s="145"/>
      <c r="V2665" s="145"/>
      <c r="W2665" s="145"/>
      <c r="X2665" s="145"/>
      <c r="Y2665" s="145"/>
      <c r="Z2665" s="145"/>
      <c r="AA2665" s="145"/>
      <c r="AB2665" s="145"/>
      <c r="AC2665" s="169"/>
      <c r="AD2665" s="169"/>
      <c r="AE2665" s="169"/>
      <c r="AF2665" s="169"/>
      <c r="AG2665" s="169"/>
      <c r="AH2665" s="170"/>
      <c r="AI2665" s="145"/>
      <c r="AJ2665" s="145"/>
      <c r="AK2665" s="145"/>
      <c r="AL2665" s="145"/>
      <c r="AY2665" s="171"/>
      <c r="AZ2665" s="167"/>
      <c r="BA2665" s="172"/>
      <c r="BG2665" s="171"/>
      <c r="BH2665" s="167"/>
      <c r="BI2665" s="172"/>
      <c r="CG2665" s="430"/>
      <c r="CH2665" s="430"/>
      <c r="CL2665" s="147"/>
    </row>
    <row r="2666" spans="1:90" s="5" customFormat="1" x14ac:dyDescent="0.25">
      <c r="A2666" s="145"/>
      <c r="B2666" s="145"/>
      <c r="C2666" s="145"/>
      <c r="D2666" s="145"/>
      <c r="E2666" s="145"/>
      <c r="F2666" s="145"/>
      <c r="G2666" s="145"/>
      <c r="H2666" s="145"/>
      <c r="I2666" s="145"/>
      <c r="J2666" s="145"/>
      <c r="K2666" s="145"/>
      <c r="L2666" s="145"/>
      <c r="M2666" s="145"/>
      <c r="N2666" s="145"/>
      <c r="O2666" s="145"/>
      <c r="P2666" s="145"/>
      <c r="Q2666" s="145"/>
      <c r="R2666" s="145"/>
      <c r="S2666" s="145"/>
      <c r="T2666" s="145"/>
      <c r="U2666" s="145"/>
      <c r="V2666" s="145"/>
      <c r="W2666" s="145"/>
      <c r="X2666" s="145"/>
      <c r="Y2666" s="145"/>
      <c r="Z2666" s="145"/>
      <c r="AA2666" s="145"/>
      <c r="AB2666" s="145"/>
      <c r="AC2666" s="169"/>
      <c r="AD2666" s="169"/>
      <c r="AE2666" s="169"/>
      <c r="AF2666" s="169"/>
      <c r="AG2666" s="169"/>
      <c r="AH2666" s="170"/>
      <c r="AI2666" s="145"/>
      <c r="AJ2666" s="145"/>
      <c r="AK2666" s="145"/>
      <c r="AL2666" s="145"/>
      <c r="AY2666" s="171"/>
      <c r="AZ2666" s="167"/>
      <c r="BA2666" s="172"/>
      <c r="BG2666" s="171"/>
      <c r="BH2666" s="167"/>
      <c r="BI2666" s="172"/>
      <c r="CG2666" s="430"/>
      <c r="CH2666" s="430"/>
      <c r="CL2666" s="147"/>
    </row>
    <row r="2667" spans="1:90" s="5" customFormat="1" x14ac:dyDescent="0.25">
      <c r="A2667" s="145"/>
      <c r="B2667" s="145"/>
      <c r="C2667" s="145"/>
      <c r="D2667" s="145"/>
      <c r="E2667" s="145"/>
      <c r="F2667" s="145"/>
      <c r="G2667" s="145"/>
      <c r="H2667" s="145"/>
      <c r="I2667" s="145"/>
      <c r="J2667" s="145"/>
      <c r="K2667" s="145"/>
      <c r="L2667" s="145"/>
      <c r="M2667" s="145"/>
      <c r="N2667" s="145"/>
      <c r="O2667" s="145"/>
      <c r="P2667" s="145"/>
      <c r="Q2667" s="145"/>
      <c r="R2667" s="145"/>
      <c r="S2667" s="145"/>
      <c r="T2667" s="145"/>
      <c r="U2667" s="145"/>
      <c r="V2667" s="145"/>
      <c r="W2667" s="145"/>
      <c r="X2667" s="145"/>
      <c r="Y2667" s="145"/>
      <c r="Z2667" s="145"/>
      <c r="AA2667" s="145"/>
      <c r="AB2667" s="145"/>
      <c r="AC2667" s="169"/>
      <c r="AD2667" s="169"/>
      <c r="AE2667" s="169"/>
      <c r="AF2667" s="169"/>
      <c r="AG2667" s="169"/>
      <c r="AH2667" s="170"/>
      <c r="AI2667" s="145"/>
      <c r="AJ2667" s="145"/>
      <c r="AK2667" s="145"/>
      <c r="AL2667" s="145"/>
      <c r="AY2667" s="171"/>
      <c r="AZ2667" s="167"/>
      <c r="BA2667" s="172"/>
      <c r="BG2667" s="171"/>
      <c r="BH2667" s="167"/>
      <c r="BI2667" s="172"/>
      <c r="CG2667" s="430"/>
      <c r="CH2667" s="430"/>
      <c r="CL2667" s="147"/>
    </row>
    <row r="2668" spans="1:90" s="5" customFormat="1" x14ac:dyDescent="0.25">
      <c r="A2668" s="145"/>
      <c r="B2668" s="145"/>
      <c r="C2668" s="145"/>
      <c r="D2668" s="145"/>
      <c r="E2668" s="145"/>
      <c r="F2668" s="145"/>
      <c r="G2668" s="145"/>
      <c r="H2668" s="145"/>
      <c r="I2668" s="145"/>
      <c r="J2668" s="145"/>
      <c r="K2668" s="145"/>
      <c r="L2668" s="145"/>
      <c r="M2668" s="145"/>
      <c r="N2668" s="145"/>
      <c r="O2668" s="145"/>
      <c r="P2668" s="145"/>
      <c r="Q2668" s="145"/>
      <c r="R2668" s="145"/>
      <c r="S2668" s="145"/>
      <c r="T2668" s="145"/>
      <c r="U2668" s="145"/>
      <c r="V2668" s="145"/>
      <c r="W2668" s="145"/>
      <c r="X2668" s="145"/>
      <c r="Y2668" s="145"/>
      <c r="Z2668" s="145"/>
      <c r="AA2668" s="145"/>
      <c r="AB2668" s="145"/>
      <c r="AC2668" s="169"/>
      <c r="AD2668" s="169"/>
      <c r="AE2668" s="169"/>
      <c r="AF2668" s="169"/>
      <c r="AG2668" s="169"/>
      <c r="AH2668" s="170"/>
      <c r="AI2668" s="145"/>
      <c r="AJ2668" s="145"/>
      <c r="AK2668" s="145"/>
      <c r="AL2668" s="145"/>
      <c r="AY2668" s="171"/>
      <c r="AZ2668" s="167"/>
      <c r="BA2668" s="172"/>
      <c r="BG2668" s="171"/>
      <c r="BH2668" s="167"/>
      <c r="BI2668" s="172"/>
      <c r="CG2668" s="430"/>
      <c r="CH2668" s="430"/>
      <c r="CL2668" s="147"/>
    </row>
    <row r="2669" spans="1:90" s="5" customFormat="1" x14ac:dyDescent="0.25">
      <c r="A2669" s="145"/>
      <c r="B2669" s="145"/>
      <c r="C2669" s="145"/>
      <c r="D2669" s="145"/>
      <c r="E2669" s="145"/>
      <c r="F2669" s="145"/>
      <c r="G2669" s="145"/>
      <c r="H2669" s="145"/>
      <c r="I2669" s="145"/>
      <c r="J2669" s="145"/>
      <c r="K2669" s="145"/>
      <c r="L2669" s="145"/>
      <c r="M2669" s="145"/>
      <c r="N2669" s="145"/>
      <c r="O2669" s="145"/>
      <c r="P2669" s="145"/>
      <c r="Q2669" s="145"/>
      <c r="R2669" s="145"/>
      <c r="S2669" s="145"/>
      <c r="T2669" s="145"/>
      <c r="U2669" s="145"/>
      <c r="V2669" s="145"/>
      <c r="W2669" s="145"/>
      <c r="X2669" s="145"/>
      <c r="Y2669" s="145"/>
      <c r="Z2669" s="145"/>
      <c r="AA2669" s="145"/>
      <c r="AB2669" s="145"/>
      <c r="AC2669" s="169"/>
      <c r="AD2669" s="169"/>
      <c r="AE2669" s="169"/>
      <c r="AF2669" s="169"/>
      <c r="AG2669" s="169"/>
      <c r="AH2669" s="170"/>
      <c r="AI2669" s="145"/>
      <c r="AJ2669" s="145"/>
      <c r="AK2669" s="145"/>
      <c r="AL2669" s="145"/>
      <c r="AY2669" s="171"/>
      <c r="AZ2669" s="167"/>
      <c r="BA2669" s="172"/>
      <c r="BG2669" s="171"/>
      <c r="BH2669" s="167"/>
      <c r="BI2669" s="172"/>
      <c r="CG2669" s="430"/>
      <c r="CH2669" s="430"/>
      <c r="CL2669" s="147"/>
    </row>
    <row r="2670" spans="1:90" s="5" customFormat="1" x14ac:dyDescent="0.25">
      <c r="A2670" s="145"/>
      <c r="B2670" s="145"/>
      <c r="C2670" s="145"/>
      <c r="D2670" s="145"/>
      <c r="E2670" s="145"/>
      <c r="F2670" s="145"/>
      <c r="G2670" s="145"/>
      <c r="H2670" s="145"/>
      <c r="I2670" s="145"/>
      <c r="J2670" s="145"/>
      <c r="K2670" s="145"/>
      <c r="L2670" s="145"/>
      <c r="M2670" s="145"/>
      <c r="N2670" s="145"/>
      <c r="O2670" s="145"/>
      <c r="P2670" s="145"/>
      <c r="Q2670" s="145"/>
      <c r="R2670" s="145"/>
      <c r="S2670" s="145"/>
      <c r="T2670" s="145"/>
      <c r="U2670" s="145"/>
      <c r="V2670" s="145"/>
      <c r="W2670" s="145"/>
      <c r="X2670" s="145"/>
      <c r="Y2670" s="145"/>
      <c r="Z2670" s="145"/>
      <c r="AA2670" s="145"/>
      <c r="AB2670" s="145"/>
      <c r="AC2670" s="169"/>
      <c r="AD2670" s="169"/>
      <c r="AE2670" s="169"/>
      <c r="AF2670" s="169"/>
      <c r="AG2670" s="169"/>
      <c r="AH2670" s="170"/>
      <c r="AI2670" s="145"/>
      <c r="AJ2670" s="145"/>
      <c r="AK2670" s="145"/>
      <c r="AL2670" s="145"/>
      <c r="AY2670" s="171"/>
      <c r="AZ2670" s="167"/>
      <c r="BA2670" s="172"/>
      <c r="BG2670" s="171"/>
      <c r="BH2670" s="167"/>
      <c r="BI2670" s="172"/>
      <c r="CG2670" s="430"/>
      <c r="CH2670" s="430"/>
      <c r="CL2670" s="147"/>
    </row>
    <row r="2671" spans="1:90" s="5" customFormat="1" x14ac:dyDescent="0.25">
      <c r="A2671" s="145"/>
      <c r="B2671" s="145"/>
      <c r="C2671" s="145"/>
      <c r="D2671" s="145"/>
      <c r="E2671" s="145"/>
      <c r="F2671" s="145"/>
      <c r="G2671" s="145"/>
      <c r="H2671" s="145"/>
      <c r="I2671" s="145"/>
      <c r="J2671" s="145"/>
      <c r="K2671" s="145"/>
      <c r="L2671" s="145"/>
      <c r="M2671" s="145"/>
      <c r="N2671" s="145"/>
      <c r="O2671" s="145"/>
      <c r="P2671" s="145"/>
      <c r="Q2671" s="145"/>
      <c r="R2671" s="145"/>
      <c r="S2671" s="145"/>
      <c r="T2671" s="145"/>
      <c r="U2671" s="145"/>
      <c r="V2671" s="145"/>
      <c r="W2671" s="145"/>
      <c r="X2671" s="145"/>
      <c r="Y2671" s="145"/>
      <c r="Z2671" s="145"/>
      <c r="AA2671" s="145"/>
      <c r="AB2671" s="145"/>
      <c r="AC2671" s="169"/>
      <c r="AD2671" s="169"/>
      <c r="AE2671" s="169"/>
      <c r="AF2671" s="169"/>
      <c r="AG2671" s="169"/>
      <c r="AH2671" s="170"/>
      <c r="AI2671" s="145"/>
      <c r="AJ2671" s="145"/>
      <c r="AK2671" s="145"/>
      <c r="AL2671" s="145"/>
      <c r="AY2671" s="171"/>
      <c r="AZ2671" s="167"/>
      <c r="BA2671" s="172"/>
      <c r="BG2671" s="171"/>
      <c r="BH2671" s="167"/>
      <c r="BI2671" s="172"/>
      <c r="CG2671" s="430"/>
      <c r="CH2671" s="430"/>
      <c r="CL2671" s="147"/>
    </row>
    <row r="2672" spans="1:90" s="5" customFormat="1" x14ac:dyDescent="0.25">
      <c r="A2672" s="145"/>
      <c r="B2672" s="145"/>
      <c r="C2672" s="145"/>
      <c r="D2672" s="145"/>
      <c r="E2672" s="145"/>
      <c r="F2672" s="145"/>
      <c r="G2672" s="145"/>
      <c r="H2672" s="145"/>
      <c r="I2672" s="145"/>
      <c r="J2672" s="145"/>
      <c r="K2672" s="145"/>
      <c r="L2672" s="145"/>
      <c r="M2672" s="145"/>
      <c r="N2672" s="145"/>
      <c r="O2672" s="145"/>
      <c r="P2672" s="145"/>
      <c r="Q2672" s="145"/>
      <c r="R2672" s="145"/>
      <c r="S2672" s="145"/>
      <c r="T2672" s="145"/>
      <c r="U2672" s="145"/>
      <c r="V2672" s="145"/>
      <c r="W2672" s="145"/>
      <c r="X2672" s="145"/>
      <c r="Y2672" s="145"/>
      <c r="Z2672" s="145"/>
      <c r="AA2672" s="145"/>
      <c r="AB2672" s="145"/>
      <c r="AC2672" s="169"/>
      <c r="AD2672" s="169"/>
      <c r="AE2672" s="169"/>
      <c r="AF2672" s="169"/>
      <c r="AG2672" s="169"/>
      <c r="AH2672" s="170"/>
      <c r="AI2672" s="145"/>
      <c r="AJ2672" s="145"/>
      <c r="AK2672" s="145"/>
      <c r="AL2672" s="145"/>
      <c r="AY2672" s="171"/>
      <c r="AZ2672" s="167"/>
      <c r="BA2672" s="172"/>
      <c r="BG2672" s="171"/>
      <c r="BH2672" s="167"/>
      <c r="BI2672" s="172"/>
      <c r="CG2672" s="430"/>
      <c r="CH2672" s="430"/>
      <c r="CL2672" s="147"/>
    </row>
    <row r="2673" spans="1:90" s="5" customFormat="1" x14ac:dyDescent="0.25">
      <c r="A2673" s="145"/>
      <c r="B2673" s="145"/>
      <c r="C2673" s="145"/>
      <c r="D2673" s="145"/>
      <c r="E2673" s="145"/>
      <c r="F2673" s="145"/>
      <c r="G2673" s="145"/>
      <c r="H2673" s="145"/>
      <c r="I2673" s="145"/>
      <c r="J2673" s="145"/>
      <c r="K2673" s="145"/>
      <c r="L2673" s="145"/>
      <c r="M2673" s="145"/>
      <c r="N2673" s="145"/>
      <c r="O2673" s="145"/>
      <c r="P2673" s="145"/>
      <c r="Q2673" s="145"/>
      <c r="R2673" s="145"/>
      <c r="S2673" s="145"/>
      <c r="T2673" s="145"/>
      <c r="U2673" s="145"/>
      <c r="V2673" s="145"/>
      <c r="W2673" s="145"/>
      <c r="X2673" s="145"/>
      <c r="Y2673" s="145"/>
      <c r="Z2673" s="145"/>
      <c r="AA2673" s="145"/>
      <c r="AB2673" s="145"/>
      <c r="AC2673" s="169"/>
      <c r="AD2673" s="169"/>
      <c r="AE2673" s="169"/>
      <c r="AF2673" s="169"/>
      <c r="AG2673" s="169"/>
      <c r="AH2673" s="170"/>
      <c r="AI2673" s="145"/>
      <c r="AJ2673" s="145"/>
      <c r="AK2673" s="145"/>
      <c r="AL2673" s="145"/>
      <c r="AY2673" s="171"/>
      <c r="AZ2673" s="167"/>
      <c r="BA2673" s="172"/>
      <c r="BG2673" s="171"/>
      <c r="BH2673" s="167"/>
      <c r="BI2673" s="172"/>
      <c r="CG2673" s="430"/>
      <c r="CH2673" s="430"/>
      <c r="CL2673" s="147"/>
    </row>
    <row r="2674" spans="1:90" s="5" customFormat="1" x14ac:dyDescent="0.25">
      <c r="A2674" s="145"/>
      <c r="B2674" s="145"/>
      <c r="C2674" s="145"/>
      <c r="D2674" s="145"/>
      <c r="E2674" s="145"/>
      <c r="F2674" s="145"/>
      <c r="G2674" s="145"/>
      <c r="H2674" s="145"/>
      <c r="I2674" s="145"/>
      <c r="J2674" s="145"/>
      <c r="K2674" s="145"/>
      <c r="L2674" s="145"/>
      <c r="M2674" s="145"/>
      <c r="N2674" s="145"/>
      <c r="O2674" s="145"/>
      <c r="P2674" s="145"/>
      <c r="Q2674" s="145"/>
      <c r="R2674" s="145"/>
      <c r="S2674" s="145"/>
      <c r="T2674" s="145"/>
      <c r="U2674" s="145"/>
      <c r="V2674" s="145"/>
      <c r="W2674" s="145"/>
      <c r="X2674" s="145"/>
      <c r="Y2674" s="145"/>
      <c r="Z2674" s="145"/>
      <c r="AA2674" s="145"/>
      <c r="AB2674" s="145"/>
      <c r="AC2674" s="169"/>
      <c r="AD2674" s="169"/>
      <c r="AE2674" s="169"/>
      <c r="AF2674" s="169"/>
      <c r="AG2674" s="169"/>
      <c r="AH2674" s="170"/>
      <c r="AI2674" s="145"/>
      <c r="AJ2674" s="145"/>
      <c r="AK2674" s="145"/>
      <c r="AL2674" s="145"/>
      <c r="AY2674" s="171"/>
      <c r="AZ2674" s="167"/>
      <c r="BA2674" s="172"/>
      <c r="BG2674" s="171"/>
      <c r="BH2674" s="167"/>
      <c r="BI2674" s="172"/>
      <c r="CG2674" s="430"/>
      <c r="CH2674" s="430"/>
      <c r="CL2674" s="147"/>
    </row>
    <row r="2675" spans="1:90" s="5" customFormat="1" x14ac:dyDescent="0.25">
      <c r="A2675" s="145"/>
      <c r="B2675" s="145"/>
      <c r="C2675" s="145"/>
      <c r="D2675" s="145"/>
      <c r="E2675" s="145"/>
      <c r="F2675" s="145"/>
      <c r="G2675" s="145"/>
      <c r="H2675" s="145"/>
      <c r="I2675" s="145"/>
      <c r="J2675" s="145"/>
      <c r="K2675" s="145"/>
      <c r="L2675" s="145"/>
      <c r="M2675" s="145"/>
      <c r="N2675" s="145"/>
      <c r="O2675" s="145"/>
      <c r="P2675" s="145"/>
      <c r="Q2675" s="145"/>
      <c r="R2675" s="145"/>
      <c r="S2675" s="145"/>
      <c r="T2675" s="145"/>
      <c r="U2675" s="145"/>
      <c r="V2675" s="145"/>
      <c r="W2675" s="145"/>
      <c r="X2675" s="145"/>
      <c r="Y2675" s="145"/>
      <c r="Z2675" s="145"/>
      <c r="AA2675" s="145"/>
      <c r="AB2675" s="145"/>
      <c r="AC2675" s="169"/>
      <c r="AD2675" s="169"/>
      <c r="AE2675" s="169"/>
      <c r="AF2675" s="169"/>
      <c r="AG2675" s="169"/>
      <c r="AH2675" s="170"/>
      <c r="AI2675" s="145"/>
      <c r="AJ2675" s="145"/>
      <c r="AK2675" s="145"/>
      <c r="AL2675" s="145"/>
      <c r="AY2675" s="171"/>
      <c r="AZ2675" s="167"/>
      <c r="BA2675" s="172"/>
      <c r="BG2675" s="171"/>
      <c r="BH2675" s="167"/>
      <c r="BI2675" s="172"/>
      <c r="CG2675" s="430"/>
      <c r="CH2675" s="430"/>
      <c r="CL2675" s="147"/>
    </row>
    <row r="2676" spans="1:90" s="5" customFormat="1" x14ac:dyDescent="0.25">
      <c r="A2676" s="145"/>
      <c r="B2676" s="145"/>
      <c r="C2676" s="145"/>
      <c r="D2676" s="145"/>
      <c r="E2676" s="145"/>
      <c r="F2676" s="145"/>
      <c r="G2676" s="145"/>
      <c r="H2676" s="145"/>
      <c r="I2676" s="145"/>
      <c r="J2676" s="145"/>
      <c r="K2676" s="145"/>
      <c r="L2676" s="145"/>
      <c r="M2676" s="145"/>
      <c r="N2676" s="145"/>
      <c r="O2676" s="145"/>
      <c r="P2676" s="145"/>
      <c r="Q2676" s="145"/>
      <c r="R2676" s="145"/>
      <c r="S2676" s="145"/>
      <c r="T2676" s="145"/>
      <c r="U2676" s="145"/>
      <c r="V2676" s="145"/>
      <c r="W2676" s="145"/>
      <c r="X2676" s="145"/>
      <c r="Y2676" s="145"/>
      <c r="Z2676" s="145"/>
      <c r="AA2676" s="145"/>
      <c r="AB2676" s="145"/>
      <c r="AC2676" s="169"/>
      <c r="AD2676" s="169"/>
      <c r="AE2676" s="169"/>
      <c r="AF2676" s="169"/>
      <c r="AG2676" s="169"/>
      <c r="AH2676" s="170"/>
      <c r="AI2676" s="145"/>
      <c r="AJ2676" s="145"/>
      <c r="AK2676" s="145"/>
      <c r="AL2676" s="145"/>
      <c r="AY2676" s="171"/>
      <c r="AZ2676" s="167"/>
      <c r="BA2676" s="172"/>
      <c r="BG2676" s="171"/>
      <c r="BH2676" s="167"/>
      <c r="BI2676" s="172"/>
      <c r="CG2676" s="430"/>
      <c r="CH2676" s="430"/>
      <c r="CL2676" s="147"/>
    </row>
    <row r="2677" spans="1:90" s="5" customFormat="1" x14ac:dyDescent="0.25">
      <c r="A2677" s="145"/>
      <c r="B2677" s="145"/>
      <c r="C2677" s="145"/>
      <c r="D2677" s="145"/>
      <c r="E2677" s="145"/>
      <c r="F2677" s="145"/>
      <c r="G2677" s="145"/>
      <c r="H2677" s="145"/>
      <c r="I2677" s="145"/>
      <c r="J2677" s="145"/>
      <c r="K2677" s="145"/>
      <c r="L2677" s="145"/>
      <c r="M2677" s="145"/>
      <c r="N2677" s="145"/>
      <c r="O2677" s="145"/>
      <c r="P2677" s="145"/>
      <c r="Q2677" s="145"/>
      <c r="R2677" s="145"/>
      <c r="S2677" s="145"/>
      <c r="T2677" s="145"/>
      <c r="U2677" s="145"/>
      <c r="V2677" s="145"/>
      <c r="W2677" s="145"/>
      <c r="X2677" s="145"/>
      <c r="Y2677" s="145"/>
      <c r="Z2677" s="145"/>
      <c r="AA2677" s="145"/>
      <c r="AB2677" s="145"/>
      <c r="AC2677" s="169"/>
      <c r="AD2677" s="169"/>
      <c r="AE2677" s="169"/>
      <c r="AF2677" s="169"/>
      <c r="AG2677" s="169"/>
      <c r="AH2677" s="170"/>
      <c r="AI2677" s="145"/>
      <c r="AJ2677" s="145"/>
      <c r="AK2677" s="145"/>
      <c r="AL2677" s="145"/>
      <c r="AY2677" s="171"/>
      <c r="AZ2677" s="167"/>
      <c r="BA2677" s="172"/>
      <c r="BG2677" s="171"/>
      <c r="BH2677" s="167"/>
      <c r="BI2677" s="172"/>
      <c r="CG2677" s="430"/>
      <c r="CH2677" s="430"/>
      <c r="CL2677" s="147"/>
    </row>
    <row r="2678" spans="1:90" s="5" customFormat="1" x14ac:dyDescent="0.25">
      <c r="A2678" s="145"/>
      <c r="B2678" s="145"/>
      <c r="C2678" s="145"/>
      <c r="D2678" s="145"/>
      <c r="E2678" s="145"/>
      <c r="F2678" s="145"/>
      <c r="G2678" s="145"/>
      <c r="H2678" s="145"/>
      <c r="I2678" s="145"/>
      <c r="J2678" s="145"/>
      <c r="K2678" s="145"/>
      <c r="L2678" s="145"/>
      <c r="M2678" s="145"/>
      <c r="N2678" s="145"/>
      <c r="O2678" s="145"/>
      <c r="P2678" s="145"/>
      <c r="Q2678" s="145"/>
      <c r="R2678" s="145"/>
      <c r="S2678" s="145"/>
      <c r="T2678" s="145"/>
      <c r="U2678" s="145"/>
      <c r="V2678" s="145"/>
      <c r="W2678" s="145"/>
      <c r="X2678" s="145"/>
      <c r="Y2678" s="145"/>
      <c r="Z2678" s="145"/>
      <c r="AA2678" s="145"/>
      <c r="AB2678" s="145"/>
      <c r="AC2678" s="169"/>
      <c r="AD2678" s="169"/>
      <c r="AE2678" s="169"/>
      <c r="AF2678" s="169"/>
      <c r="AG2678" s="169"/>
      <c r="AH2678" s="170"/>
      <c r="AI2678" s="145"/>
      <c r="AJ2678" s="145"/>
      <c r="AK2678" s="145"/>
      <c r="AL2678" s="145"/>
      <c r="AY2678" s="171"/>
      <c r="AZ2678" s="167"/>
      <c r="BA2678" s="172"/>
      <c r="BG2678" s="171"/>
      <c r="BH2678" s="167"/>
      <c r="BI2678" s="172"/>
      <c r="CG2678" s="430"/>
      <c r="CH2678" s="430"/>
      <c r="CL2678" s="147"/>
    </row>
    <row r="2679" spans="1:90" s="5" customFormat="1" x14ac:dyDescent="0.25">
      <c r="A2679" s="145"/>
      <c r="B2679" s="145"/>
      <c r="C2679" s="145"/>
      <c r="D2679" s="145"/>
      <c r="E2679" s="145"/>
      <c r="F2679" s="145"/>
      <c r="G2679" s="145"/>
      <c r="H2679" s="145"/>
      <c r="I2679" s="145"/>
      <c r="J2679" s="145"/>
      <c r="K2679" s="145"/>
      <c r="L2679" s="145"/>
      <c r="M2679" s="145"/>
      <c r="N2679" s="145"/>
      <c r="O2679" s="145"/>
      <c r="P2679" s="145"/>
      <c r="Q2679" s="145"/>
      <c r="R2679" s="145"/>
      <c r="S2679" s="145"/>
      <c r="T2679" s="145"/>
      <c r="U2679" s="145"/>
      <c r="V2679" s="145"/>
      <c r="W2679" s="145"/>
      <c r="X2679" s="145"/>
      <c r="Y2679" s="145"/>
      <c r="Z2679" s="145"/>
      <c r="AA2679" s="145"/>
      <c r="AB2679" s="145"/>
      <c r="AC2679" s="169"/>
      <c r="AD2679" s="169"/>
      <c r="AE2679" s="169"/>
      <c r="AF2679" s="169"/>
      <c r="AG2679" s="169"/>
      <c r="AH2679" s="170"/>
      <c r="AI2679" s="145"/>
      <c r="AJ2679" s="145"/>
      <c r="AK2679" s="145"/>
      <c r="AL2679" s="145"/>
      <c r="AY2679" s="171"/>
      <c r="AZ2679" s="167"/>
      <c r="BA2679" s="172"/>
      <c r="BG2679" s="171"/>
      <c r="BH2679" s="167"/>
      <c r="BI2679" s="172"/>
      <c r="CG2679" s="430"/>
      <c r="CH2679" s="430"/>
      <c r="CL2679" s="147"/>
    </row>
    <row r="2680" spans="1:90" s="5" customFormat="1" x14ac:dyDescent="0.25">
      <c r="A2680" s="145"/>
      <c r="B2680" s="145"/>
      <c r="C2680" s="145"/>
      <c r="D2680" s="145"/>
      <c r="E2680" s="145"/>
      <c r="F2680" s="145"/>
      <c r="G2680" s="145"/>
      <c r="H2680" s="145"/>
      <c r="I2680" s="145"/>
      <c r="J2680" s="145"/>
      <c r="K2680" s="145"/>
      <c r="L2680" s="145"/>
      <c r="M2680" s="145"/>
      <c r="N2680" s="145"/>
      <c r="O2680" s="145"/>
      <c r="P2680" s="145"/>
      <c r="Q2680" s="145"/>
      <c r="R2680" s="145"/>
      <c r="S2680" s="145"/>
      <c r="T2680" s="145"/>
      <c r="U2680" s="145"/>
      <c r="V2680" s="145"/>
      <c r="W2680" s="145"/>
      <c r="X2680" s="145"/>
      <c r="Y2680" s="145"/>
      <c r="Z2680" s="145"/>
      <c r="AA2680" s="145"/>
      <c r="AB2680" s="145"/>
      <c r="AC2680" s="169"/>
      <c r="AD2680" s="169"/>
      <c r="AE2680" s="169"/>
      <c r="AF2680" s="169"/>
      <c r="AG2680" s="169"/>
      <c r="AH2680" s="170"/>
      <c r="AI2680" s="145"/>
      <c r="AJ2680" s="145"/>
      <c r="AK2680" s="145"/>
      <c r="AL2680" s="145"/>
      <c r="AY2680" s="171"/>
      <c r="AZ2680" s="167"/>
      <c r="BA2680" s="172"/>
      <c r="BG2680" s="171"/>
      <c r="BH2680" s="167"/>
      <c r="BI2680" s="172"/>
      <c r="CG2680" s="430"/>
      <c r="CH2680" s="430"/>
      <c r="CL2680" s="147"/>
    </row>
    <row r="2681" spans="1:90" s="5" customFormat="1" x14ac:dyDescent="0.25">
      <c r="A2681" s="145"/>
      <c r="B2681" s="145"/>
      <c r="C2681" s="145"/>
      <c r="D2681" s="145"/>
      <c r="E2681" s="145"/>
      <c r="F2681" s="145"/>
      <c r="G2681" s="145"/>
      <c r="H2681" s="145"/>
      <c r="I2681" s="145"/>
      <c r="J2681" s="145"/>
      <c r="K2681" s="145"/>
      <c r="L2681" s="145"/>
      <c r="M2681" s="145"/>
      <c r="N2681" s="145"/>
      <c r="O2681" s="145"/>
      <c r="P2681" s="145"/>
      <c r="Q2681" s="145"/>
      <c r="R2681" s="145"/>
      <c r="S2681" s="145"/>
      <c r="T2681" s="145"/>
      <c r="U2681" s="145"/>
      <c r="V2681" s="145"/>
      <c r="W2681" s="145"/>
      <c r="X2681" s="145"/>
      <c r="Y2681" s="145"/>
      <c r="Z2681" s="145"/>
      <c r="AA2681" s="145"/>
      <c r="AB2681" s="145"/>
      <c r="AC2681" s="169"/>
      <c r="AD2681" s="169"/>
      <c r="AE2681" s="169"/>
      <c r="AF2681" s="169"/>
      <c r="AG2681" s="169"/>
      <c r="AH2681" s="170"/>
      <c r="AI2681" s="145"/>
      <c r="AJ2681" s="145"/>
      <c r="AK2681" s="145"/>
      <c r="AL2681" s="145"/>
      <c r="AY2681" s="171"/>
      <c r="AZ2681" s="167"/>
      <c r="BA2681" s="172"/>
      <c r="BG2681" s="171"/>
      <c r="BH2681" s="167"/>
      <c r="BI2681" s="172"/>
      <c r="CG2681" s="430"/>
      <c r="CH2681" s="430"/>
      <c r="CL2681" s="147"/>
    </row>
    <row r="2682" spans="1:90" s="5" customFormat="1" x14ac:dyDescent="0.25">
      <c r="A2682" s="145"/>
      <c r="B2682" s="145"/>
      <c r="C2682" s="145"/>
      <c r="D2682" s="145"/>
      <c r="E2682" s="145"/>
      <c r="F2682" s="145"/>
      <c r="G2682" s="145"/>
      <c r="H2682" s="145"/>
      <c r="I2682" s="145"/>
      <c r="J2682" s="145"/>
      <c r="K2682" s="145"/>
      <c r="L2682" s="145"/>
      <c r="M2682" s="145"/>
      <c r="N2682" s="145"/>
      <c r="O2682" s="145"/>
      <c r="P2682" s="145"/>
      <c r="Q2682" s="145"/>
      <c r="R2682" s="145"/>
      <c r="S2682" s="145"/>
      <c r="T2682" s="145"/>
      <c r="U2682" s="145"/>
      <c r="V2682" s="145"/>
      <c r="W2682" s="145"/>
      <c r="X2682" s="145"/>
      <c r="Y2682" s="145"/>
      <c r="Z2682" s="145"/>
      <c r="AA2682" s="145"/>
      <c r="AB2682" s="145"/>
      <c r="AC2682" s="169"/>
      <c r="AD2682" s="169"/>
      <c r="AE2682" s="169"/>
      <c r="AF2682" s="169"/>
      <c r="AG2682" s="169"/>
      <c r="AH2682" s="170"/>
      <c r="AI2682" s="145"/>
      <c r="AJ2682" s="145"/>
      <c r="AK2682" s="145"/>
      <c r="AL2682" s="145"/>
      <c r="AY2682" s="171"/>
      <c r="AZ2682" s="167"/>
      <c r="BA2682" s="172"/>
      <c r="BG2682" s="171"/>
      <c r="BH2682" s="167"/>
      <c r="BI2682" s="172"/>
      <c r="CG2682" s="430"/>
      <c r="CH2682" s="430"/>
      <c r="CL2682" s="147"/>
    </row>
    <row r="2683" spans="1:90" s="5" customFormat="1" x14ac:dyDescent="0.25">
      <c r="A2683" s="145"/>
      <c r="B2683" s="145"/>
      <c r="C2683" s="145"/>
      <c r="D2683" s="145"/>
      <c r="E2683" s="145"/>
      <c r="F2683" s="145"/>
      <c r="G2683" s="145"/>
      <c r="H2683" s="145"/>
      <c r="I2683" s="145"/>
      <c r="J2683" s="145"/>
      <c r="K2683" s="145"/>
      <c r="L2683" s="145"/>
      <c r="M2683" s="145"/>
      <c r="N2683" s="145"/>
      <c r="O2683" s="145"/>
      <c r="P2683" s="145"/>
      <c r="Q2683" s="145"/>
      <c r="R2683" s="145"/>
      <c r="S2683" s="145"/>
      <c r="T2683" s="145"/>
      <c r="U2683" s="145"/>
      <c r="V2683" s="145"/>
      <c r="W2683" s="145"/>
      <c r="X2683" s="145"/>
      <c r="Y2683" s="145"/>
      <c r="Z2683" s="145"/>
      <c r="AA2683" s="145"/>
      <c r="AB2683" s="145"/>
      <c r="AC2683" s="169"/>
      <c r="AD2683" s="169"/>
      <c r="AE2683" s="169"/>
      <c r="AF2683" s="169"/>
      <c r="AG2683" s="169"/>
      <c r="AH2683" s="170"/>
      <c r="AI2683" s="145"/>
      <c r="AJ2683" s="145"/>
      <c r="AK2683" s="145"/>
      <c r="AL2683" s="145"/>
      <c r="AY2683" s="171"/>
      <c r="AZ2683" s="167"/>
      <c r="BA2683" s="172"/>
      <c r="BG2683" s="171"/>
      <c r="BH2683" s="167"/>
      <c r="BI2683" s="172"/>
      <c r="CG2683" s="430"/>
      <c r="CH2683" s="430"/>
      <c r="CL2683" s="147"/>
    </row>
    <row r="2684" spans="1:90" s="5" customFormat="1" x14ac:dyDescent="0.25">
      <c r="A2684" s="145"/>
      <c r="B2684" s="145"/>
      <c r="C2684" s="145"/>
      <c r="D2684" s="145"/>
      <c r="E2684" s="145"/>
      <c r="F2684" s="145"/>
      <c r="G2684" s="145"/>
      <c r="H2684" s="145"/>
      <c r="I2684" s="145"/>
      <c r="J2684" s="145"/>
      <c r="K2684" s="145"/>
      <c r="L2684" s="145"/>
      <c r="M2684" s="145"/>
      <c r="N2684" s="145"/>
      <c r="O2684" s="145"/>
      <c r="P2684" s="145"/>
      <c r="Q2684" s="145"/>
      <c r="R2684" s="145"/>
      <c r="S2684" s="145"/>
      <c r="T2684" s="145"/>
      <c r="U2684" s="145"/>
      <c r="V2684" s="145"/>
      <c r="W2684" s="145"/>
      <c r="X2684" s="145"/>
      <c r="Y2684" s="145"/>
      <c r="Z2684" s="145"/>
      <c r="AA2684" s="145"/>
      <c r="AB2684" s="145"/>
      <c r="AC2684" s="169"/>
      <c r="AD2684" s="169"/>
      <c r="AE2684" s="169"/>
      <c r="AF2684" s="169"/>
      <c r="AG2684" s="169"/>
      <c r="AH2684" s="170"/>
      <c r="AI2684" s="145"/>
      <c r="AJ2684" s="145"/>
      <c r="AK2684" s="145"/>
      <c r="AL2684" s="145"/>
      <c r="AY2684" s="171"/>
      <c r="AZ2684" s="167"/>
      <c r="BA2684" s="172"/>
      <c r="BG2684" s="171"/>
      <c r="BH2684" s="167"/>
      <c r="BI2684" s="172"/>
      <c r="CG2684" s="430"/>
      <c r="CH2684" s="430"/>
      <c r="CL2684" s="147"/>
    </row>
    <row r="2685" spans="1:90" s="5" customFormat="1" x14ac:dyDescent="0.25">
      <c r="A2685" s="145"/>
      <c r="B2685" s="145"/>
      <c r="C2685" s="145"/>
      <c r="D2685" s="145"/>
      <c r="E2685" s="145"/>
      <c r="F2685" s="145"/>
      <c r="G2685" s="145"/>
      <c r="H2685" s="145"/>
      <c r="I2685" s="145"/>
      <c r="J2685" s="145"/>
      <c r="K2685" s="145"/>
      <c r="L2685" s="145"/>
      <c r="M2685" s="145"/>
      <c r="N2685" s="145"/>
      <c r="O2685" s="145"/>
      <c r="P2685" s="145"/>
      <c r="Q2685" s="145"/>
      <c r="R2685" s="145"/>
      <c r="S2685" s="145"/>
      <c r="T2685" s="145"/>
      <c r="U2685" s="145"/>
      <c r="V2685" s="145"/>
      <c r="W2685" s="145"/>
      <c r="X2685" s="145"/>
      <c r="Y2685" s="145"/>
      <c r="Z2685" s="145"/>
      <c r="AA2685" s="145"/>
      <c r="AB2685" s="145"/>
      <c r="AC2685" s="169"/>
      <c r="AD2685" s="169"/>
      <c r="AE2685" s="169"/>
      <c r="AF2685" s="169"/>
      <c r="AG2685" s="169"/>
      <c r="AH2685" s="170"/>
      <c r="AI2685" s="145"/>
      <c r="AJ2685" s="145"/>
      <c r="AK2685" s="145"/>
      <c r="AL2685" s="145"/>
      <c r="AY2685" s="171"/>
      <c r="AZ2685" s="167"/>
      <c r="BA2685" s="172"/>
      <c r="BG2685" s="171"/>
      <c r="BH2685" s="167"/>
      <c r="BI2685" s="172"/>
      <c r="CG2685" s="430"/>
      <c r="CH2685" s="430"/>
      <c r="CL2685" s="147"/>
    </row>
    <row r="2686" spans="1:90" s="5" customFormat="1" x14ac:dyDescent="0.25">
      <c r="A2686" s="145"/>
      <c r="B2686" s="145"/>
      <c r="C2686" s="145"/>
      <c r="D2686" s="145"/>
      <c r="E2686" s="145"/>
      <c r="F2686" s="145"/>
      <c r="G2686" s="145"/>
      <c r="H2686" s="145"/>
      <c r="I2686" s="145"/>
      <c r="J2686" s="145"/>
      <c r="K2686" s="145"/>
      <c r="L2686" s="145"/>
      <c r="M2686" s="145"/>
      <c r="N2686" s="145"/>
      <c r="O2686" s="145"/>
      <c r="P2686" s="145"/>
      <c r="Q2686" s="145"/>
      <c r="R2686" s="145"/>
      <c r="S2686" s="145"/>
      <c r="T2686" s="145"/>
      <c r="U2686" s="145"/>
      <c r="V2686" s="145"/>
      <c r="W2686" s="145"/>
      <c r="X2686" s="145"/>
      <c r="Y2686" s="145"/>
      <c r="Z2686" s="145"/>
      <c r="AA2686" s="145"/>
      <c r="AB2686" s="145"/>
      <c r="AC2686" s="169"/>
      <c r="AD2686" s="169"/>
      <c r="AE2686" s="169"/>
      <c r="AF2686" s="169"/>
      <c r="AG2686" s="169"/>
      <c r="AH2686" s="170"/>
      <c r="AI2686" s="145"/>
      <c r="AJ2686" s="145"/>
      <c r="AK2686" s="145"/>
      <c r="AL2686" s="145"/>
      <c r="AY2686" s="171"/>
      <c r="AZ2686" s="167"/>
      <c r="BA2686" s="172"/>
      <c r="BG2686" s="171"/>
      <c r="BH2686" s="167"/>
      <c r="BI2686" s="172"/>
      <c r="CG2686" s="430"/>
      <c r="CH2686" s="430"/>
      <c r="CL2686" s="147"/>
    </row>
    <row r="2687" spans="1:90" s="5" customFormat="1" x14ac:dyDescent="0.25">
      <c r="A2687" s="145"/>
      <c r="B2687" s="145"/>
      <c r="C2687" s="145"/>
      <c r="D2687" s="145"/>
      <c r="E2687" s="145"/>
      <c r="F2687" s="145"/>
      <c r="G2687" s="145"/>
      <c r="H2687" s="145"/>
      <c r="I2687" s="145"/>
      <c r="J2687" s="145"/>
      <c r="K2687" s="145"/>
      <c r="L2687" s="145"/>
      <c r="M2687" s="145"/>
      <c r="N2687" s="145"/>
      <c r="O2687" s="145"/>
      <c r="P2687" s="145"/>
      <c r="Q2687" s="145"/>
      <c r="R2687" s="145"/>
      <c r="S2687" s="145"/>
      <c r="T2687" s="145"/>
      <c r="U2687" s="145"/>
      <c r="V2687" s="145"/>
      <c r="W2687" s="145"/>
      <c r="X2687" s="145"/>
      <c r="Y2687" s="145"/>
      <c r="Z2687" s="145"/>
      <c r="AA2687" s="145"/>
      <c r="AB2687" s="145"/>
      <c r="AC2687" s="169"/>
      <c r="AD2687" s="169"/>
      <c r="AE2687" s="169"/>
      <c r="AF2687" s="169"/>
      <c r="AG2687" s="169"/>
      <c r="AH2687" s="170"/>
      <c r="AI2687" s="145"/>
      <c r="AJ2687" s="145"/>
      <c r="AK2687" s="145"/>
      <c r="AL2687" s="145"/>
      <c r="AY2687" s="171"/>
      <c r="AZ2687" s="167"/>
      <c r="BA2687" s="172"/>
      <c r="BG2687" s="171"/>
      <c r="BH2687" s="167"/>
      <c r="BI2687" s="172"/>
      <c r="CG2687" s="430"/>
      <c r="CH2687" s="430"/>
      <c r="CL2687" s="147"/>
    </row>
    <row r="2688" spans="1:90" s="5" customFormat="1" x14ac:dyDescent="0.25">
      <c r="A2688" s="145"/>
      <c r="B2688" s="145"/>
      <c r="C2688" s="145"/>
      <c r="D2688" s="145"/>
      <c r="E2688" s="145"/>
      <c r="F2688" s="145"/>
      <c r="G2688" s="145"/>
      <c r="H2688" s="145"/>
      <c r="I2688" s="145"/>
      <c r="J2688" s="145"/>
      <c r="K2688" s="145"/>
      <c r="L2688" s="145"/>
      <c r="M2688" s="145"/>
      <c r="N2688" s="145"/>
      <c r="O2688" s="145"/>
      <c r="P2688" s="145"/>
      <c r="Q2688" s="145"/>
      <c r="R2688" s="145"/>
      <c r="S2688" s="145"/>
      <c r="T2688" s="145"/>
      <c r="U2688" s="145"/>
      <c r="V2688" s="145"/>
      <c r="W2688" s="145"/>
      <c r="X2688" s="145"/>
      <c r="Y2688" s="145"/>
      <c r="Z2688" s="145"/>
      <c r="AA2688" s="145"/>
      <c r="AB2688" s="145"/>
      <c r="AC2688" s="169"/>
      <c r="AD2688" s="169"/>
      <c r="AE2688" s="169"/>
      <c r="AF2688" s="169"/>
      <c r="AG2688" s="169"/>
      <c r="AH2688" s="170"/>
      <c r="AI2688" s="145"/>
      <c r="AJ2688" s="145"/>
      <c r="AK2688" s="145"/>
      <c r="AL2688" s="145"/>
      <c r="AY2688" s="171"/>
      <c r="AZ2688" s="167"/>
      <c r="BA2688" s="172"/>
      <c r="BG2688" s="171"/>
      <c r="BH2688" s="167"/>
      <c r="BI2688" s="172"/>
      <c r="CG2688" s="430"/>
      <c r="CH2688" s="430"/>
      <c r="CL2688" s="147"/>
    </row>
    <row r="2689" spans="1:90" s="5" customFormat="1" x14ac:dyDescent="0.25">
      <c r="A2689" s="145"/>
      <c r="B2689" s="145"/>
      <c r="C2689" s="145"/>
      <c r="D2689" s="145"/>
      <c r="E2689" s="145"/>
      <c r="F2689" s="145"/>
      <c r="G2689" s="145"/>
      <c r="H2689" s="145"/>
      <c r="I2689" s="145"/>
      <c r="J2689" s="145"/>
      <c r="K2689" s="145"/>
      <c r="L2689" s="145"/>
      <c r="M2689" s="145"/>
      <c r="N2689" s="145"/>
      <c r="O2689" s="145"/>
      <c r="P2689" s="145"/>
      <c r="Q2689" s="145"/>
      <c r="R2689" s="145"/>
      <c r="S2689" s="145"/>
      <c r="T2689" s="145"/>
      <c r="U2689" s="145"/>
      <c r="V2689" s="145"/>
      <c r="W2689" s="145"/>
      <c r="X2689" s="145"/>
      <c r="Y2689" s="145"/>
      <c r="Z2689" s="145"/>
      <c r="AA2689" s="145"/>
      <c r="AB2689" s="145"/>
      <c r="AC2689" s="169"/>
      <c r="AD2689" s="169"/>
      <c r="AE2689" s="169"/>
      <c r="AF2689" s="169"/>
      <c r="AG2689" s="169"/>
      <c r="AH2689" s="170"/>
      <c r="AI2689" s="145"/>
      <c r="AJ2689" s="145"/>
      <c r="AK2689" s="145"/>
      <c r="AL2689" s="145"/>
      <c r="AY2689" s="171"/>
      <c r="AZ2689" s="167"/>
      <c r="BA2689" s="172"/>
      <c r="BG2689" s="171"/>
      <c r="BH2689" s="167"/>
      <c r="BI2689" s="172"/>
      <c r="CG2689" s="430"/>
      <c r="CH2689" s="430"/>
      <c r="CL2689" s="147"/>
    </row>
    <row r="2690" spans="1:90" s="5" customFormat="1" x14ac:dyDescent="0.25">
      <c r="A2690" s="145"/>
      <c r="B2690" s="145"/>
      <c r="C2690" s="145"/>
      <c r="D2690" s="145"/>
      <c r="E2690" s="145"/>
      <c r="F2690" s="145"/>
      <c r="G2690" s="145"/>
      <c r="H2690" s="145"/>
      <c r="I2690" s="145"/>
      <c r="J2690" s="145"/>
      <c r="K2690" s="145"/>
      <c r="L2690" s="145"/>
      <c r="M2690" s="145"/>
      <c r="N2690" s="145"/>
      <c r="O2690" s="145"/>
      <c r="P2690" s="145"/>
      <c r="Q2690" s="145"/>
      <c r="R2690" s="145"/>
      <c r="S2690" s="145"/>
      <c r="T2690" s="145"/>
      <c r="U2690" s="145"/>
      <c r="V2690" s="145"/>
      <c r="W2690" s="145"/>
      <c r="X2690" s="145"/>
      <c r="Y2690" s="145"/>
      <c r="Z2690" s="145"/>
      <c r="AA2690" s="145"/>
      <c r="AB2690" s="145"/>
      <c r="AC2690" s="169"/>
      <c r="AD2690" s="169"/>
      <c r="AE2690" s="169"/>
      <c r="AF2690" s="169"/>
      <c r="AG2690" s="169"/>
      <c r="AH2690" s="170"/>
      <c r="AI2690" s="145"/>
      <c r="AJ2690" s="145"/>
      <c r="AK2690" s="145"/>
      <c r="AL2690" s="145"/>
      <c r="AY2690" s="171"/>
      <c r="AZ2690" s="167"/>
      <c r="BA2690" s="172"/>
      <c r="BG2690" s="171"/>
      <c r="BH2690" s="167"/>
      <c r="BI2690" s="172"/>
      <c r="CG2690" s="430"/>
      <c r="CH2690" s="430"/>
      <c r="CL2690" s="147"/>
    </row>
    <row r="2691" spans="1:90" s="5" customFormat="1" x14ac:dyDescent="0.25">
      <c r="A2691" s="145"/>
      <c r="B2691" s="145"/>
      <c r="C2691" s="145"/>
      <c r="D2691" s="145"/>
      <c r="E2691" s="145"/>
      <c r="F2691" s="145"/>
      <c r="G2691" s="145"/>
      <c r="H2691" s="145"/>
      <c r="I2691" s="145"/>
      <c r="J2691" s="145"/>
      <c r="K2691" s="145"/>
      <c r="L2691" s="145"/>
      <c r="M2691" s="145"/>
      <c r="N2691" s="145"/>
      <c r="O2691" s="145"/>
      <c r="P2691" s="145"/>
      <c r="Q2691" s="145"/>
      <c r="R2691" s="145"/>
      <c r="S2691" s="145"/>
      <c r="T2691" s="145"/>
      <c r="U2691" s="145"/>
      <c r="V2691" s="145"/>
      <c r="W2691" s="145"/>
      <c r="X2691" s="145"/>
      <c r="Y2691" s="145"/>
      <c r="Z2691" s="145"/>
      <c r="AA2691" s="145"/>
      <c r="AB2691" s="145"/>
      <c r="AC2691" s="169"/>
      <c r="AD2691" s="169"/>
      <c r="AE2691" s="169"/>
      <c r="AF2691" s="169"/>
      <c r="AG2691" s="169"/>
      <c r="AH2691" s="170"/>
      <c r="AI2691" s="145"/>
      <c r="AJ2691" s="145"/>
      <c r="AK2691" s="145"/>
      <c r="AL2691" s="145"/>
      <c r="AY2691" s="171"/>
      <c r="AZ2691" s="167"/>
      <c r="BA2691" s="172"/>
      <c r="BG2691" s="171"/>
      <c r="BH2691" s="167"/>
      <c r="BI2691" s="172"/>
      <c r="CG2691" s="430"/>
      <c r="CH2691" s="430"/>
      <c r="CL2691" s="147"/>
    </row>
    <row r="2692" spans="1:90" s="5" customFormat="1" x14ac:dyDescent="0.25">
      <c r="A2692" s="145"/>
      <c r="B2692" s="145"/>
      <c r="C2692" s="145"/>
      <c r="D2692" s="145"/>
      <c r="E2692" s="145"/>
      <c r="F2692" s="145"/>
      <c r="G2692" s="145"/>
      <c r="H2692" s="145"/>
      <c r="I2692" s="145"/>
      <c r="J2692" s="145"/>
      <c r="K2692" s="145"/>
      <c r="L2692" s="145"/>
      <c r="M2692" s="145"/>
      <c r="N2692" s="145"/>
      <c r="O2692" s="145"/>
      <c r="P2692" s="145"/>
      <c r="Q2692" s="145"/>
      <c r="R2692" s="145"/>
      <c r="S2692" s="145"/>
      <c r="T2692" s="145"/>
      <c r="U2692" s="145"/>
      <c r="V2692" s="145"/>
      <c r="W2692" s="145"/>
      <c r="X2692" s="145"/>
      <c r="Y2692" s="145"/>
      <c r="Z2692" s="145"/>
      <c r="AA2692" s="145"/>
      <c r="AB2692" s="145"/>
      <c r="AC2692" s="169"/>
      <c r="AD2692" s="169"/>
      <c r="AE2692" s="169"/>
      <c r="AF2692" s="169"/>
      <c r="AG2692" s="169"/>
      <c r="AH2692" s="170"/>
      <c r="AI2692" s="145"/>
      <c r="AJ2692" s="145"/>
      <c r="AK2692" s="145"/>
      <c r="AL2692" s="145"/>
      <c r="AY2692" s="171"/>
      <c r="AZ2692" s="167"/>
      <c r="BA2692" s="172"/>
      <c r="BG2692" s="171"/>
      <c r="BH2692" s="167"/>
      <c r="BI2692" s="172"/>
      <c r="CG2692" s="430"/>
      <c r="CH2692" s="430"/>
      <c r="CL2692" s="147"/>
    </row>
    <row r="2693" spans="1:90" s="5" customFormat="1" x14ac:dyDescent="0.25">
      <c r="A2693" s="145"/>
      <c r="B2693" s="145"/>
      <c r="C2693" s="145"/>
      <c r="D2693" s="145"/>
      <c r="E2693" s="145"/>
      <c r="F2693" s="145"/>
      <c r="G2693" s="145"/>
      <c r="H2693" s="145"/>
      <c r="I2693" s="145"/>
      <c r="J2693" s="145"/>
      <c r="K2693" s="145"/>
      <c r="L2693" s="145"/>
      <c r="M2693" s="145"/>
      <c r="N2693" s="145"/>
      <c r="O2693" s="145"/>
      <c r="P2693" s="145"/>
      <c r="Q2693" s="145"/>
      <c r="R2693" s="145"/>
      <c r="S2693" s="145"/>
      <c r="T2693" s="145"/>
      <c r="U2693" s="145"/>
      <c r="V2693" s="145"/>
      <c r="W2693" s="145"/>
      <c r="X2693" s="145"/>
      <c r="Y2693" s="145"/>
      <c r="Z2693" s="145"/>
      <c r="AA2693" s="145"/>
      <c r="AB2693" s="145"/>
      <c r="AC2693" s="169"/>
      <c r="AD2693" s="169"/>
      <c r="AE2693" s="169"/>
      <c r="AF2693" s="169"/>
      <c r="AG2693" s="169"/>
      <c r="AH2693" s="170"/>
      <c r="AI2693" s="145"/>
      <c r="AJ2693" s="145"/>
      <c r="AK2693" s="145"/>
      <c r="AL2693" s="145"/>
      <c r="AY2693" s="171"/>
      <c r="AZ2693" s="167"/>
      <c r="BA2693" s="172"/>
      <c r="BG2693" s="171"/>
      <c r="BH2693" s="167"/>
      <c r="BI2693" s="172"/>
      <c r="CG2693" s="430"/>
      <c r="CH2693" s="430"/>
      <c r="CL2693" s="147"/>
    </row>
    <row r="2694" spans="1:90" s="5" customFormat="1" x14ac:dyDescent="0.25">
      <c r="A2694" s="145"/>
      <c r="B2694" s="145"/>
      <c r="C2694" s="145"/>
      <c r="D2694" s="145"/>
      <c r="E2694" s="145"/>
      <c r="F2694" s="145"/>
      <c r="G2694" s="145"/>
      <c r="H2694" s="145"/>
      <c r="I2694" s="145"/>
      <c r="J2694" s="145"/>
      <c r="K2694" s="145"/>
      <c r="L2694" s="145"/>
      <c r="M2694" s="145"/>
      <c r="N2694" s="145"/>
      <c r="O2694" s="145"/>
      <c r="P2694" s="145"/>
      <c r="Q2694" s="145"/>
      <c r="R2694" s="145"/>
      <c r="S2694" s="145"/>
      <c r="T2694" s="145"/>
      <c r="U2694" s="145"/>
      <c r="V2694" s="145"/>
      <c r="W2694" s="145"/>
      <c r="X2694" s="145"/>
      <c r="Y2694" s="145"/>
      <c r="Z2694" s="145"/>
      <c r="AA2694" s="145"/>
      <c r="AB2694" s="145"/>
      <c r="AC2694" s="169"/>
      <c r="AD2694" s="169"/>
      <c r="AE2694" s="169"/>
      <c r="AF2694" s="169"/>
      <c r="AG2694" s="169"/>
      <c r="AH2694" s="170"/>
      <c r="AI2694" s="145"/>
      <c r="AJ2694" s="145"/>
      <c r="AK2694" s="145"/>
      <c r="AL2694" s="145"/>
      <c r="AY2694" s="171"/>
      <c r="AZ2694" s="167"/>
      <c r="BA2694" s="172"/>
      <c r="BG2694" s="171"/>
      <c r="BH2694" s="167"/>
      <c r="BI2694" s="172"/>
      <c r="CG2694" s="430"/>
      <c r="CH2694" s="430"/>
      <c r="CL2694" s="147"/>
    </row>
    <row r="2695" spans="1:90" s="5" customFormat="1" x14ac:dyDescent="0.25">
      <c r="A2695" s="145"/>
      <c r="B2695" s="145"/>
      <c r="C2695" s="145"/>
      <c r="D2695" s="145"/>
      <c r="E2695" s="145"/>
      <c r="F2695" s="145"/>
      <c r="G2695" s="145"/>
      <c r="H2695" s="145"/>
      <c r="I2695" s="145"/>
      <c r="J2695" s="145"/>
      <c r="K2695" s="145"/>
      <c r="L2695" s="145"/>
      <c r="M2695" s="145"/>
      <c r="N2695" s="145"/>
      <c r="O2695" s="145"/>
      <c r="P2695" s="145"/>
      <c r="Q2695" s="145"/>
      <c r="R2695" s="145"/>
      <c r="S2695" s="145"/>
      <c r="T2695" s="145"/>
      <c r="U2695" s="145"/>
      <c r="V2695" s="145"/>
      <c r="W2695" s="145"/>
      <c r="X2695" s="145"/>
      <c r="Y2695" s="145"/>
      <c r="Z2695" s="145"/>
      <c r="AA2695" s="145"/>
      <c r="AB2695" s="145"/>
      <c r="AC2695" s="169"/>
      <c r="AD2695" s="169"/>
      <c r="AE2695" s="169"/>
      <c r="AF2695" s="169"/>
      <c r="AG2695" s="169"/>
      <c r="AH2695" s="170"/>
      <c r="AI2695" s="145"/>
      <c r="AJ2695" s="145"/>
      <c r="AK2695" s="145"/>
      <c r="AL2695" s="145"/>
      <c r="AY2695" s="171"/>
      <c r="AZ2695" s="167"/>
      <c r="BA2695" s="172"/>
      <c r="BG2695" s="171"/>
      <c r="BH2695" s="167"/>
      <c r="BI2695" s="172"/>
      <c r="CG2695" s="430"/>
      <c r="CH2695" s="430"/>
      <c r="CL2695" s="147"/>
    </row>
    <row r="2696" spans="1:90" s="5" customFormat="1" x14ac:dyDescent="0.25">
      <c r="A2696" s="145"/>
      <c r="B2696" s="145"/>
      <c r="C2696" s="145"/>
      <c r="D2696" s="145"/>
      <c r="E2696" s="145"/>
      <c r="F2696" s="145"/>
      <c r="G2696" s="145"/>
      <c r="H2696" s="145"/>
      <c r="I2696" s="145"/>
      <c r="J2696" s="145"/>
      <c r="K2696" s="145"/>
      <c r="L2696" s="145"/>
      <c r="M2696" s="145"/>
      <c r="N2696" s="145"/>
      <c r="O2696" s="145"/>
      <c r="P2696" s="145"/>
      <c r="Q2696" s="145"/>
      <c r="R2696" s="145"/>
      <c r="S2696" s="145"/>
      <c r="T2696" s="145"/>
      <c r="U2696" s="145"/>
      <c r="V2696" s="145"/>
      <c r="W2696" s="145"/>
      <c r="X2696" s="145"/>
      <c r="Y2696" s="145"/>
      <c r="Z2696" s="145"/>
      <c r="AA2696" s="145"/>
      <c r="AB2696" s="145"/>
      <c r="AC2696" s="169"/>
      <c r="AD2696" s="169"/>
      <c r="AE2696" s="169"/>
      <c r="AF2696" s="169"/>
      <c r="AG2696" s="169"/>
      <c r="AH2696" s="170"/>
      <c r="AI2696" s="145"/>
      <c r="AJ2696" s="145"/>
      <c r="AK2696" s="145"/>
      <c r="AL2696" s="145"/>
      <c r="AY2696" s="171"/>
      <c r="AZ2696" s="167"/>
      <c r="BA2696" s="172"/>
      <c r="BG2696" s="171"/>
      <c r="BH2696" s="167"/>
      <c r="BI2696" s="172"/>
      <c r="CG2696" s="430"/>
      <c r="CH2696" s="430"/>
      <c r="CL2696" s="147"/>
    </row>
    <row r="2697" spans="1:90" s="5" customFormat="1" x14ac:dyDescent="0.25">
      <c r="A2697" s="145"/>
      <c r="B2697" s="145"/>
      <c r="C2697" s="145"/>
      <c r="D2697" s="145"/>
      <c r="E2697" s="145"/>
      <c r="F2697" s="145"/>
      <c r="G2697" s="145"/>
      <c r="H2697" s="145"/>
      <c r="I2697" s="145"/>
      <c r="J2697" s="145"/>
      <c r="K2697" s="145"/>
      <c r="L2697" s="145"/>
      <c r="M2697" s="145"/>
      <c r="N2697" s="145"/>
      <c r="O2697" s="145"/>
      <c r="P2697" s="145"/>
      <c r="Q2697" s="145"/>
      <c r="R2697" s="145"/>
      <c r="S2697" s="145"/>
      <c r="T2697" s="145"/>
      <c r="U2697" s="145"/>
      <c r="V2697" s="145"/>
      <c r="W2697" s="145"/>
      <c r="X2697" s="145"/>
      <c r="Y2697" s="145"/>
      <c r="Z2697" s="145"/>
      <c r="AA2697" s="145"/>
      <c r="AB2697" s="145"/>
      <c r="AC2697" s="169"/>
      <c r="AD2697" s="169"/>
      <c r="AE2697" s="169"/>
      <c r="AF2697" s="169"/>
      <c r="AG2697" s="169"/>
      <c r="AH2697" s="170"/>
      <c r="AI2697" s="145"/>
      <c r="AJ2697" s="145"/>
      <c r="AK2697" s="145"/>
      <c r="AL2697" s="145"/>
      <c r="AY2697" s="171"/>
      <c r="AZ2697" s="167"/>
      <c r="BA2697" s="172"/>
      <c r="BG2697" s="171"/>
      <c r="BH2697" s="167"/>
      <c r="BI2697" s="172"/>
      <c r="CG2697" s="430"/>
      <c r="CH2697" s="430"/>
      <c r="CL2697" s="147"/>
    </row>
    <row r="2698" spans="1:90" s="5" customFormat="1" x14ac:dyDescent="0.25">
      <c r="A2698" s="145"/>
      <c r="B2698" s="145"/>
      <c r="C2698" s="145"/>
      <c r="D2698" s="145"/>
      <c r="E2698" s="145"/>
      <c r="F2698" s="145"/>
      <c r="G2698" s="145"/>
      <c r="H2698" s="145"/>
      <c r="I2698" s="145"/>
      <c r="J2698" s="145"/>
      <c r="K2698" s="145"/>
      <c r="L2698" s="145"/>
      <c r="M2698" s="145"/>
      <c r="N2698" s="145"/>
      <c r="O2698" s="145"/>
      <c r="P2698" s="145"/>
      <c r="Q2698" s="145"/>
      <c r="R2698" s="145"/>
      <c r="S2698" s="145"/>
      <c r="T2698" s="145"/>
      <c r="U2698" s="145"/>
      <c r="V2698" s="145"/>
      <c r="W2698" s="145"/>
      <c r="X2698" s="145"/>
      <c r="Y2698" s="145"/>
      <c r="Z2698" s="145"/>
      <c r="AA2698" s="145"/>
      <c r="AB2698" s="145"/>
      <c r="AC2698" s="169"/>
      <c r="AD2698" s="169"/>
      <c r="AE2698" s="169"/>
      <c r="AF2698" s="169"/>
      <c r="AG2698" s="169"/>
      <c r="AH2698" s="170"/>
      <c r="AI2698" s="145"/>
      <c r="AJ2698" s="145"/>
      <c r="AK2698" s="145"/>
      <c r="AL2698" s="145"/>
      <c r="AY2698" s="171"/>
      <c r="AZ2698" s="167"/>
      <c r="BA2698" s="172"/>
      <c r="BG2698" s="171"/>
      <c r="BH2698" s="167"/>
      <c r="BI2698" s="172"/>
      <c r="CG2698" s="430"/>
      <c r="CH2698" s="430"/>
      <c r="CL2698" s="147"/>
    </row>
    <row r="2699" spans="1:90" s="5" customFormat="1" x14ac:dyDescent="0.25">
      <c r="A2699" s="145"/>
      <c r="B2699" s="145"/>
      <c r="C2699" s="145"/>
      <c r="D2699" s="145"/>
      <c r="E2699" s="145"/>
      <c r="F2699" s="145"/>
      <c r="G2699" s="145"/>
      <c r="H2699" s="145"/>
      <c r="I2699" s="145"/>
      <c r="J2699" s="145"/>
      <c r="K2699" s="145"/>
      <c r="L2699" s="145"/>
      <c r="M2699" s="145"/>
      <c r="N2699" s="145"/>
      <c r="O2699" s="145"/>
      <c r="P2699" s="145"/>
      <c r="Q2699" s="145"/>
      <c r="R2699" s="145"/>
      <c r="S2699" s="145"/>
      <c r="T2699" s="145"/>
      <c r="U2699" s="145"/>
      <c r="V2699" s="145"/>
      <c r="W2699" s="145"/>
      <c r="X2699" s="145"/>
      <c r="Y2699" s="145"/>
      <c r="Z2699" s="145"/>
      <c r="AA2699" s="145"/>
      <c r="AB2699" s="145"/>
      <c r="AC2699" s="169"/>
      <c r="AD2699" s="169"/>
      <c r="AE2699" s="169"/>
      <c r="AF2699" s="169"/>
      <c r="AG2699" s="169"/>
      <c r="AH2699" s="170"/>
      <c r="AI2699" s="145"/>
      <c r="AJ2699" s="145"/>
      <c r="AK2699" s="145"/>
      <c r="AL2699" s="145"/>
      <c r="AY2699" s="171"/>
      <c r="AZ2699" s="167"/>
      <c r="BA2699" s="172"/>
      <c r="BG2699" s="171"/>
      <c r="BH2699" s="167"/>
      <c r="BI2699" s="172"/>
      <c r="CG2699" s="430"/>
      <c r="CH2699" s="430"/>
      <c r="CL2699" s="147"/>
    </row>
    <row r="2700" spans="1:90" s="5" customFormat="1" x14ac:dyDescent="0.25">
      <c r="A2700" s="145"/>
      <c r="B2700" s="145"/>
      <c r="C2700" s="145"/>
      <c r="D2700" s="145"/>
      <c r="E2700" s="145"/>
      <c r="F2700" s="145"/>
      <c r="G2700" s="145"/>
      <c r="H2700" s="145"/>
      <c r="I2700" s="145"/>
      <c r="J2700" s="145"/>
      <c r="K2700" s="145"/>
      <c r="L2700" s="145"/>
      <c r="M2700" s="145"/>
      <c r="N2700" s="145"/>
      <c r="O2700" s="145"/>
      <c r="P2700" s="145"/>
      <c r="Q2700" s="145"/>
      <c r="R2700" s="145"/>
      <c r="S2700" s="145"/>
      <c r="T2700" s="145"/>
      <c r="U2700" s="145"/>
      <c r="V2700" s="145"/>
      <c r="W2700" s="145"/>
      <c r="X2700" s="145"/>
      <c r="Y2700" s="145"/>
      <c r="Z2700" s="145"/>
      <c r="AA2700" s="145"/>
      <c r="AB2700" s="145"/>
      <c r="AC2700" s="169"/>
      <c r="AD2700" s="169"/>
      <c r="AE2700" s="169"/>
      <c r="AF2700" s="169"/>
      <c r="AG2700" s="169"/>
      <c r="AH2700" s="170"/>
      <c r="AI2700" s="145"/>
      <c r="AJ2700" s="145"/>
      <c r="AK2700" s="145"/>
      <c r="AL2700" s="145"/>
      <c r="AY2700" s="171"/>
      <c r="AZ2700" s="167"/>
      <c r="BA2700" s="172"/>
      <c r="BG2700" s="171"/>
      <c r="BH2700" s="167"/>
      <c r="BI2700" s="172"/>
      <c r="CG2700" s="430"/>
      <c r="CH2700" s="430"/>
      <c r="CL2700" s="147"/>
    </row>
    <row r="2701" spans="1:90" s="5" customFormat="1" x14ac:dyDescent="0.25">
      <c r="A2701" s="145"/>
      <c r="B2701" s="145"/>
      <c r="C2701" s="145"/>
      <c r="D2701" s="145"/>
      <c r="E2701" s="145"/>
      <c r="F2701" s="145"/>
      <c r="G2701" s="145"/>
      <c r="H2701" s="145"/>
      <c r="I2701" s="145"/>
      <c r="J2701" s="145"/>
      <c r="K2701" s="145"/>
      <c r="L2701" s="145"/>
      <c r="M2701" s="145"/>
      <c r="N2701" s="145"/>
      <c r="O2701" s="145"/>
      <c r="P2701" s="145"/>
      <c r="Q2701" s="145"/>
      <c r="R2701" s="145"/>
      <c r="S2701" s="145"/>
      <c r="T2701" s="145"/>
      <c r="U2701" s="145"/>
      <c r="V2701" s="145"/>
      <c r="W2701" s="145"/>
      <c r="X2701" s="145"/>
      <c r="Y2701" s="145"/>
      <c r="Z2701" s="145"/>
      <c r="AA2701" s="145"/>
      <c r="AB2701" s="145"/>
      <c r="AC2701" s="169"/>
      <c r="AD2701" s="169"/>
      <c r="AE2701" s="169"/>
      <c r="AF2701" s="169"/>
      <c r="AG2701" s="169"/>
      <c r="AH2701" s="170"/>
      <c r="AI2701" s="145"/>
      <c r="AJ2701" s="145"/>
      <c r="AK2701" s="145"/>
      <c r="AL2701" s="145"/>
      <c r="AY2701" s="171"/>
      <c r="AZ2701" s="167"/>
      <c r="BA2701" s="172"/>
      <c r="BG2701" s="171"/>
      <c r="BH2701" s="167"/>
      <c r="BI2701" s="172"/>
      <c r="CG2701" s="430"/>
      <c r="CH2701" s="430"/>
      <c r="CL2701" s="147"/>
    </row>
    <row r="2702" spans="1:90" s="5" customFormat="1" x14ac:dyDescent="0.25">
      <c r="A2702" s="145"/>
      <c r="B2702" s="145"/>
      <c r="C2702" s="145"/>
      <c r="D2702" s="145"/>
      <c r="E2702" s="145"/>
      <c r="F2702" s="145"/>
      <c r="G2702" s="145"/>
      <c r="H2702" s="145"/>
      <c r="I2702" s="145"/>
      <c r="J2702" s="145"/>
      <c r="K2702" s="145"/>
      <c r="L2702" s="145"/>
      <c r="M2702" s="145"/>
      <c r="N2702" s="145"/>
      <c r="O2702" s="145"/>
      <c r="P2702" s="145"/>
      <c r="Q2702" s="145"/>
      <c r="R2702" s="145"/>
      <c r="S2702" s="145"/>
      <c r="T2702" s="145"/>
      <c r="U2702" s="145"/>
      <c r="V2702" s="145"/>
      <c r="W2702" s="145"/>
      <c r="X2702" s="145"/>
      <c r="Y2702" s="145"/>
      <c r="Z2702" s="145"/>
      <c r="AA2702" s="145"/>
      <c r="AB2702" s="145"/>
      <c r="AC2702" s="169"/>
      <c r="AD2702" s="169"/>
      <c r="AE2702" s="169"/>
      <c r="AF2702" s="169"/>
      <c r="AG2702" s="169"/>
      <c r="AH2702" s="170"/>
      <c r="AI2702" s="145"/>
      <c r="AJ2702" s="145"/>
      <c r="AK2702" s="145"/>
      <c r="AL2702" s="145"/>
      <c r="AY2702" s="171"/>
      <c r="AZ2702" s="167"/>
      <c r="BA2702" s="172"/>
      <c r="BG2702" s="171"/>
      <c r="BH2702" s="167"/>
      <c r="BI2702" s="172"/>
      <c r="CG2702" s="430"/>
      <c r="CH2702" s="430"/>
      <c r="CL2702" s="147"/>
    </row>
    <row r="2703" spans="1:90" s="5" customFormat="1" x14ac:dyDescent="0.25">
      <c r="A2703" s="145"/>
      <c r="B2703" s="145"/>
      <c r="C2703" s="145"/>
      <c r="D2703" s="145"/>
      <c r="E2703" s="145"/>
      <c r="F2703" s="145"/>
      <c r="G2703" s="145"/>
      <c r="H2703" s="145"/>
      <c r="I2703" s="145"/>
      <c r="J2703" s="145"/>
      <c r="K2703" s="145"/>
      <c r="L2703" s="145"/>
      <c r="M2703" s="145"/>
      <c r="N2703" s="145"/>
      <c r="O2703" s="145"/>
      <c r="P2703" s="145"/>
      <c r="Q2703" s="145"/>
      <c r="R2703" s="145"/>
      <c r="S2703" s="145"/>
      <c r="T2703" s="145"/>
      <c r="U2703" s="145"/>
      <c r="V2703" s="145"/>
      <c r="W2703" s="145"/>
      <c r="X2703" s="145"/>
      <c r="Y2703" s="145"/>
      <c r="Z2703" s="145"/>
      <c r="AA2703" s="145"/>
      <c r="AB2703" s="145"/>
      <c r="AC2703" s="169"/>
      <c r="AD2703" s="169"/>
      <c r="AE2703" s="169"/>
      <c r="AF2703" s="169"/>
      <c r="AG2703" s="169"/>
      <c r="AH2703" s="170"/>
      <c r="AI2703" s="145"/>
      <c r="AJ2703" s="145"/>
      <c r="AK2703" s="145"/>
      <c r="AL2703" s="145"/>
      <c r="AY2703" s="171"/>
      <c r="AZ2703" s="167"/>
      <c r="BA2703" s="172"/>
      <c r="BG2703" s="171"/>
      <c r="BH2703" s="167"/>
      <c r="BI2703" s="172"/>
      <c r="CG2703" s="430"/>
      <c r="CH2703" s="430"/>
      <c r="CL2703" s="147"/>
    </row>
    <row r="2704" spans="1:90" s="5" customFormat="1" x14ac:dyDescent="0.25">
      <c r="A2704" s="145"/>
      <c r="B2704" s="145"/>
      <c r="C2704" s="145"/>
      <c r="D2704" s="145"/>
      <c r="E2704" s="145"/>
      <c r="F2704" s="145"/>
      <c r="G2704" s="145"/>
      <c r="H2704" s="145"/>
      <c r="I2704" s="145"/>
      <c r="J2704" s="145"/>
      <c r="K2704" s="145"/>
      <c r="L2704" s="145"/>
      <c r="M2704" s="145"/>
      <c r="N2704" s="145"/>
      <c r="O2704" s="145"/>
      <c r="P2704" s="145"/>
      <c r="Q2704" s="145"/>
      <c r="R2704" s="145"/>
      <c r="S2704" s="145"/>
      <c r="T2704" s="145"/>
      <c r="U2704" s="145"/>
      <c r="V2704" s="145"/>
      <c r="W2704" s="145"/>
      <c r="X2704" s="145"/>
      <c r="Y2704" s="145"/>
      <c r="Z2704" s="145"/>
      <c r="AA2704" s="145"/>
      <c r="AB2704" s="145"/>
      <c r="AC2704" s="169"/>
      <c r="AD2704" s="169"/>
      <c r="AE2704" s="169"/>
      <c r="AF2704" s="169"/>
      <c r="AG2704" s="169"/>
      <c r="AH2704" s="170"/>
      <c r="AI2704" s="145"/>
      <c r="AJ2704" s="145"/>
      <c r="AK2704" s="145"/>
      <c r="AL2704" s="145"/>
      <c r="AY2704" s="171"/>
      <c r="AZ2704" s="167"/>
      <c r="BA2704" s="172"/>
      <c r="BG2704" s="171"/>
      <c r="BH2704" s="167"/>
      <c r="BI2704" s="172"/>
      <c r="CG2704" s="430"/>
      <c r="CH2704" s="430"/>
      <c r="CL2704" s="147"/>
    </row>
    <row r="2705" spans="1:90" s="5" customFormat="1" x14ac:dyDescent="0.25">
      <c r="A2705" s="145"/>
      <c r="B2705" s="145"/>
      <c r="C2705" s="145"/>
      <c r="D2705" s="145"/>
      <c r="E2705" s="145"/>
      <c r="F2705" s="145"/>
      <c r="G2705" s="145"/>
      <c r="H2705" s="145"/>
      <c r="I2705" s="145"/>
      <c r="J2705" s="145"/>
      <c r="K2705" s="145"/>
      <c r="L2705" s="145"/>
      <c r="M2705" s="145"/>
      <c r="N2705" s="145"/>
      <c r="O2705" s="145"/>
      <c r="P2705" s="145"/>
      <c r="Q2705" s="145"/>
      <c r="R2705" s="145"/>
      <c r="S2705" s="145"/>
      <c r="T2705" s="145"/>
      <c r="U2705" s="145"/>
      <c r="V2705" s="145"/>
      <c r="W2705" s="145"/>
      <c r="X2705" s="145"/>
      <c r="Y2705" s="145"/>
      <c r="Z2705" s="145"/>
      <c r="AA2705" s="145"/>
      <c r="AB2705" s="145"/>
      <c r="AC2705" s="169"/>
      <c r="AD2705" s="169"/>
      <c r="AE2705" s="169"/>
      <c r="AF2705" s="169"/>
      <c r="AG2705" s="169"/>
      <c r="AH2705" s="170"/>
      <c r="AI2705" s="145"/>
      <c r="AJ2705" s="145"/>
      <c r="AK2705" s="145"/>
      <c r="AL2705" s="145"/>
      <c r="AY2705" s="171"/>
      <c r="AZ2705" s="167"/>
      <c r="BA2705" s="172"/>
      <c r="BG2705" s="171"/>
      <c r="BH2705" s="167"/>
      <c r="BI2705" s="172"/>
      <c r="CG2705" s="430"/>
      <c r="CH2705" s="430"/>
      <c r="CL2705" s="147"/>
    </row>
    <row r="2706" spans="1:90" s="5" customFormat="1" x14ac:dyDescent="0.25">
      <c r="A2706" s="145"/>
      <c r="B2706" s="145"/>
      <c r="C2706" s="145"/>
      <c r="D2706" s="145"/>
      <c r="E2706" s="145"/>
      <c r="F2706" s="145"/>
      <c r="G2706" s="145"/>
      <c r="H2706" s="145"/>
      <c r="I2706" s="145"/>
      <c r="J2706" s="145"/>
      <c r="K2706" s="145"/>
      <c r="L2706" s="145"/>
      <c r="M2706" s="145"/>
      <c r="N2706" s="145"/>
      <c r="O2706" s="145"/>
      <c r="P2706" s="145"/>
      <c r="Q2706" s="145"/>
      <c r="R2706" s="145"/>
      <c r="S2706" s="145"/>
      <c r="T2706" s="145"/>
      <c r="U2706" s="145"/>
      <c r="V2706" s="145"/>
      <c r="W2706" s="145"/>
      <c r="X2706" s="145"/>
      <c r="Y2706" s="145"/>
      <c r="Z2706" s="145"/>
      <c r="AA2706" s="145"/>
      <c r="AB2706" s="145"/>
      <c r="AC2706" s="169"/>
      <c r="AD2706" s="169"/>
      <c r="AE2706" s="169"/>
      <c r="AF2706" s="169"/>
      <c r="AG2706" s="169"/>
      <c r="AH2706" s="170"/>
      <c r="AI2706" s="145"/>
      <c r="AJ2706" s="145"/>
      <c r="AK2706" s="145"/>
      <c r="AL2706" s="145"/>
      <c r="AY2706" s="171"/>
      <c r="AZ2706" s="167"/>
      <c r="BA2706" s="172"/>
      <c r="BG2706" s="171"/>
      <c r="BH2706" s="167"/>
      <c r="BI2706" s="172"/>
      <c r="CG2706" s="430"/>
      <c r="CH2706" s="430"/>
      <c r="CL2706" s="147"/>
    </row>
    <row r="2707" spans="1:90" s="5" customFormat="1" x14ac:dyDescent="0.25">
      <c r="A2707" s="145"/>
      <c r="B2707" s="145"/>
      <c r="C2707" s="145"/>
      <c r="D2707" s="145"/>
      <c r="E2707" s="145"/>
      <c r="F2707" s="145"/>
      <c r="G2707" s="145"/>
      <c r="H2707" s="145"/>
      <c r="I2707" s="145"/>
      <c r="J2707" s="145"/>
      <c r="K2707" s="145"/>
      <c r="L2707" s="145"/>
      <c r="M2707" s="145"/>
      <c r="N2707" s="145"/>
      <c r="O2707" s="145"/>
      <c r="P2707" s="145"/>
      <c r="Q2707" s="145"/>
      <c r="R2707" s="145"/>
      <c r="S2707" s="145"/>
      <c r="T2707" s="145"/>
      <c r="U2707" s="145"/>
      <c r="V2707" s="145"/>
      <c r="W2707" s="145"/>
      <c r="X2707" s="145"/>
      <c r="Y2707" s="145"/>
      <c r="Z2707" s="145"/>
      <c r="AA2707" s="145"/>
      <c r="AB2707" s="145"/>
      <c r="AC2707" s="169"/>
      <c r="AD2707" s="169"/>
      <c r="AE2707" s="169"/>
      <c r="AF2707" s="169"/>
      <c r="AG2707" s="169"/>
      <c r="AH2707" s="170"/>
      <c r="AI2707" s="145"/>
      <c r="AJ2707" s="145"/>
      <c r="AK2707" s="145"/>
      <c r="AL2707" s="145"/>
      <c r="AY2707" s="171"/>
      <c r="AZ2707" s="167"/>
      <c r="BA2707" s="172"/>
      <c r="BG2707" s="171"/>
      <c r="BH2707" s="167"/>
      <c r="BI2707" s="172"/>
      <c r="CG2707" s="430"/>
      <c r="CH2707" s="430"/>
      <c r="CL2707" s="147"/>
    </row>
    <row r="2708" spans="1:90" s="5" customFormat="1" x14ac:dyDescent="0.25">
      <c r="A2708" s="145"/>
      <c r="B2708" s="145"/>
      <c r="C2708" s="145"/>
      <c r="D2708" s="145"/>
      <c r="E2708" s="145"/>
      <c r="F2708" s="145"/>
      <c r="G2708" s="145"/>
      <c r="H2708" s="145"/>
      <c r="I2708" s="145"/>
      <c r="J2708" s="145"/>
      <c r="K2708" s="145"/>
      <c r="L2708" s="145"/>
      <c r="M2708" s="145"/>
      <c r="N2708" s="145"/>
      <c r="O2708" s="145"/>
      <c r="P2708" s="145"/>
      <c r="Q2708" s="145"/>
      <c r="R2708" s="145"/>
      <c r="S2708" s="145"/>
      <c r="T2708" s="145"/>
      <c r="U2708" s="145"/>
      <c r="V2708" s="145"/>
      <c r="W2708" s="145"/>
      <c r="X2708" s="145"/>
      <c r="Y2708" s="145"/>
      <c r="Z2708" s="145"/>
      <c r="AA2708" s="145"/>
      <c r="AB2708" s="145"/>
      <c r="AC2708" s="169"/>
      <c r="AD2708" s="169"/>
      <c r="AE2708" s="169"/>
      <c r="AF2708" s="169"/>
      <c r="AG2708" s="169"/>
      <c r="AH2708" s="170"/>
      <c r="AI2708" s="145"/>
      <c r="AJ2708" s="145"/>
      <c r="AK2708" s="145"/>
      <c r="AL2708" s="145"/>
      <c r="AY2708" s="171"/>
      <c r="AZ2708" s="167"/>
      <c r="BA2708" s="172"/>
      <c r="BG2708" s="171"/>
      <c r="BH2708" s="167"/>
      <c r="BI2708" s="172"/>
      <c r="CG2708" s="430"/>
      <c r="CH2708" s="430"/>
      <c r="CL2708" s="147"/>
    </row>
    <row r="2709" spans="1:90" s="5" customFormat="1" x14ac:dyDescent="0.25">
      <c r="A2709" s="145"/>
      <c r="B2709" s="145"/>
      <c r="C2709" s="145"/>
      <c r="D2709" s="145"/>
      <c r="E2709" s="145"/>
      <c r="F2709" s="145"/>
      <c r="G2709" s="145"/>
      <c r="H2709" s="145"/>
      <c r="I2709" s="145"/>
      <c r="J2709" s="145"/>
      <c r="K2709" s="145"/>
      <c r="L2709" s="145"/>
      <c r="M2709" s="145"/>
      <c r="N2709" s="145"/>
      <c r="O2709" s="145"/>
      <c r="P2709" s="145"/>
      <c r="Q2709" s="145"/>
      <c r="R2709" s="145"/>
      <c r="S2709" s="145"/>
      <c r="T2709" s="145"/>
      <c r="U2709" s="145"/>
      <c r="V2709" s="145"/>
      <c r="W2709" s="145"/>
      <c r="X2709" s="145"/>
      <c r="Y2709" s="145"/>
      <c r="Z2709" s="145"/>
      <c r="AA2709" s="145"/>
      <c r="AB2709" s="145"/>
      <c r="AC2709" s="169"/>
      <c r="AD2709" s="169"/>
      <c r="AE2709" s="169"/>
      <c r="AF2709" s="169"/>
      <c r="AG2709" s="169"/>
      <c r="AH2709" s="170"/>
      <c r="AI2709" s="145"/>
      <c r="AJ2709" s="145"/>
      <c r="AK2709" s="145"/>
      <c r="AL2709" s="145"/>
      <c r="AY2709" s="171"/>
      <c r="AZ2709" s="167"/>
      <c r="BA2709" s="172"/>
      <c r="BG2709" s="171"/>
      <c r="BH2709" s="167"/>
      <c r="BI2709" s="172"/>
      <c r="CG2709" s="430"/>
      <c r="CH2709" s="430"/>
      <c r="CL2709" s="147"/>
    </row>
    <row r="2710" spans="1:90" s="5" customFormat="1" x14ac:dyDescent="0.25">
      <c r="A2710" s="145"/>
      <c r="B2710" s="145"/>
      <c r="C2710" s="145"/>
      <c r="D2710" s="145"/>
      <c r="E2710" s="145"/>
      <c r="F2710" s="145"/>
      <c r="G2710" s="145"/>
      <c r="H2710" s="145"/>
      <c r="I2710" s="145"/>
      <c r="J2710" s="145"/>
      <c r="K2710" s="145"/>
      <c r="L2710" s="145"/>
      <c r="M2710" s="145"/>
      <c r="N2710" s="145"/>
      <c r="O2710" s="145"/>
      <c r="P2710" s="145"/>
      <c r="Q2710" s="145"/>
      <c r="R2710" s="145"/>
      <c r="S2710" s="145"/>
      <c r="T2710" s="145"/>
      <c r="U2710" s="145"/>
      <c r="V2710" s="145"/>
      <c r="W2710" s="145"/>
      <c r="X2710" s="145"/>
      <c r="Y2710" s="145"/>
      <c r="Z2710" s="145"/>
      <c r="AA2710" s="145"/>
      <c r="AB2710" s="145"/>
      <c r="AC2710" s="169"/>
      <c r="AD2710" s="169"/>
      <c r="AE2710" s="169"/>
      <c r="AF2710" s="169"/>
      <c r="AG2710" s="169"/>
      <c r="AH2710" s="170"/>
      <c r="AI2710" s="145"/>
      <c r="AJ2710" s="145"/>
      <c r="AK2710" s="145"/>
      <c r="AL2710" s="145"/>
      <c r="AY2710" s="171"/>
      <c r="AZ2710" s="167"/>
      <c r="BA2710" s="172"/>
      <c r="BG2710" s="171"/>
      <c r="BH2710" s="167"/>
      <c r="BI2710" s="172"/>
      <c r="CG2710" s="430"/>
      <c r="CH2710" s="430"/>
      <c r="CL2710" s="147"/>
    </row>
    <row r="2711" spans="1:90" s="5" customFormat="1" x14ac:dyDescent="0.25">
      <c r="A2711" s="145"/>
      <c r="B2711" s="145"/>
      <c r="C2711" s="145"/>
      <c r="D2711" s="145"/>
      <c r="E2711" s="145"/>
      <c r="F2711" s="145"/>
      <c r="G2711" s="145"/>
      <c r="H2711" s="145"/>
      <c r="I2711" s="145"/>
      <c r="J2711" s="145"/>
      <c r="K2711" s="145"/>
      <c r="L2711" s="145"/>
      <c r="M2711" s="145"/>
      <c r="N2711" s="145"/>
      <c r="O2711" s="145"/>
      <c r="P2711" s="145"/>
      <c r="Q2711" s="145"/>
      <c r="R2711" s="145"/>
      <c r="S2711" s="145"/>
      <c r="T2711" s="145"/>
      <c r="U2711" s="145"/>
      <c r="V2711" s="145"/>
      <c r="W2711" s="145"/>
      <c r="X2711" s="145"/>
      <c r="Y2711" s="145"/>
      <c r="Z2711" s="145"/>
      <c r="AA2711" s="145"/>
      <c r="AB2711" s="145"/>
      <c r="AC2711" s="169"/>
      <c r="AD2711" s="169"/>
      <c r="AE2711" s="169"/>
      <c r="AF2711" s="169"/>
      <c r="AG2711" s="169"/>
      <c r="AH2711" s="170"/>
      <c r="AI2711" s="145"/>
      <c r="AJ2711" s="145"/>
      <c r="AK2711" s="145"/>
      <c r="AL2711" s="145"/>
      <c r="AY2711" s="171"/>
      <c r="AZ2711" s="167"/>
      <c r="BA2711" s="172"/>
      <c r="BG2711" s="171"/>
      <c r="BH2711" s="167"/>
      <c r="BI2711" s="172"/>
      <c r="CG2711" s="430"/>
      <c r="CH2711" s="430"/>
      <c r="CL2711" s="147"/>
    </row>
    <row r="2712" spans="1:90" s="5" customFormat="1" x14ac:dyDescent="0.25">
      <c r="A2712" s="145"/>
      <c r="B2712" s="145"/>
      <c r="C2712" s="145"/>
      <c r="D2712" s="145"/>
      <c r="E2712" s="145"/>
      <c r="F2712" s="145"/>
      <c r="G2712" s="145"/>
      <c r="H2712" s="145"/>
      <c r="I2712" s="145"/>
      <c r="J2712" s="145"/>
      <c r="K2712" s="145"/>
      <c r="L2712" s="145"/>
      <c r="M2712" s="145"/>
      <c r="N2712" s="145"/>
      <c r="O2712" s="145"/>
      <c r="P2712" s="145"/>
      <c r="Q2712" s="145"/>
      <c r="R2712" s="145"/>
      <c r="S2712" s="145"/>
      <c r="T2712" s="145"/>
      <c r="U2712" s="145"/>
      <c r="V2712" s="145"/>
      <c r="W2712" s="145"/>
      <c r="X2712" s="145"/>
      <c r="Y2712" s="145"/>
      <c r="Z2712" s="145"/>
      <c r="AA2712" s="145"/>
      <c r="AB2712" s="145"/>
      <c r="AC2712" s="169"/>
      <c r="AD2712" s="169"/>
      <c r="AE2712" s="169"/>
      <c r="AF2712" s="169"/>
      <c r="AG2712" s="169"/>
      <c r="AH2712" s="170"/>
      <c r="AI2712" s="145"/>
      <c r="AJ2712" s="145"/>
      <c r="AK2712" s="145"/>
      <c r="AL2712" s="145"/>
      <c r="AY2712" s="171"/>
      <c r="AZ2712" s="167"/>
      <c r="BA2712" s="172"/>
      <c r="BG2712" s="171"/>
      <c r="BH2712" s="167"/>
      <c r="BI2712" s="172"/>
      <c r="CG2712" s="430"/>
      <c r="CH2712" s="430"/>
      <c r="CL2712" s="147"/>
    </row>
    <row r="2713" spans="1:90" s="5" customFormat="1" x14ac:dyDescent="0.25">
      <c r="A2713" s="145"/>
      <c r="B2713" s="145"/>
      <c r="C2713" s="145"/>
      <c r="D2713" s="145"/>
      <c r="E2713" s="145"/>
      <c r="F2713" s="145"/>
      <c r="G2713" s="145"/>
      <c r="H2713" s="145"/>
      <c r="I2713" s="145"/>
      <c r="J2713" s="145"/>
      <c r="K2713" s="145"/>
      <c r="L2713" s="145"/>
      <c r="M2713" s="145"/>
      <c r="N2713" s="145"/>
      <c r="O2713" s="145"/>
      <c r="P2713" s="145"/>
      <c r="Q2713" s="145"/>
      <c r="R2713" s="145"/>
      <c r="S2713" s="145"/>
      <c r="T2713" s="145"/>
      <c r="U2713" s="145"/>
      <c r="V2713" s="145"/>
      <c r="W2713" s="145"/>
      <c r="X2713" s="145"/>
      <c r="Y2713" s="145"/>
      <c r="Z2713" s="145"/>
      <c r="AA2713" s="145"/>
      <c r="AB2713" s="145"/>
      <c r="AC2713" s="169"/>
      <c r="AD2713" s="169"/>
      <c r="AE2713" s="169"/>
      <c r="AF2713" s="169"/>
      <c r="AG2713" s="169"/>
      <c r="AH2713" s="170"/>
      <c r="AI2713" s="145"/>
      <c r="AJ2713" s="145"/>
      <c r="AK2713" s="145"/>
      <c r="AL2713" s="145"/>
      <c r="AY2713" s="171"/>
      <c r="AZ2713" s="167"/>
      <c r="BA2713" s="172"/>
      <c r="BG2713" s="171"/>
      <c r="BH2713" s="167"/>
      <c r="BI2713" s="172"/>
      <c r="CG2713" s="430"/>
      <c r="CH2713" s="430"/>
      <c r="CL2713" s="147"/>
    </row>
    <row r="2714" spans="1:90" s="5" customFormat="1" x14ac:dyDescent="0.25">
      <c r="A2714" s="145"/>
      <c r="B2714" s="145"/>
      <c r="C2714" s="145"/>
      <c r="D2714" s="145"/>
      <c r="E2714" s="145"/>
      <c r="F2714" s="145"/>
      <c r="G2714" s="145"/>
      <c r="H2714" s="145"/>
      <c r="I2714" s="145"/>
      <c r="J2714" s="145"/>
      <c r="K2714" s="145"/>
      <c r="L2714" s="145"/>
      <c r="M2714" s="145"/>
      <c r="N2714" s="145"/>
      <c r="O2714" s="145"/>
      <c r="P2714" s="145"/>
      <c r="Q2714" s="145"/>
      <c r="R2714" s="145"/>
      <c r="S2714" s="145"/>
      <c r="T2714" s="145"/>
      <c r="U2714" s="145"/>
      <c r="V2714" s="145"/>
      <c r="W2714" s="145"/>
      <c r="X2714" s="145"/>
      <c r="Y2714" s="145"/>
      <c r="Z2714" s="145"/>
      <c r="AA2714" s="145"/>
      <c r="AB2714" s="145"/>
      <c r="AC2714" s="169"/>
      <c r="AD2714" s="169"/>
      <c r="AE2714" s="169"/>
      <c r="AF2714" s="169"/>
      <c r="AG2714" s="169"/>
      <c r="AH2714" s="170"/>
      <c r="AI2714" s="145"/>
      <c r="AJ2714" s="145"/>
      <c r="AK2714" s="145"/>
      <c r="AL2714" s="145"/>
      <c r="AY2714" s="171"/>
      <c r="AZ2714" s="167"/>
      <c r="BA2714" s="172"/>
      <c r="BG2714" s="171"/>
      <c r="BH2714" s="167"/>
      <c r="BI2714" s="172"/>
      <c r="CG2714" s="430"/>
      <c r="CH2714" s="430"/>
      <c r="CL2714" s="147"/>
    </row>
    <row r="2715" spans="1:90" s="5" customFormat="1" x14ac:dyDescent="0.25">
      <c r="A2715" s="145"/>
      <c r="B2715" s="145"/>
      <c r="C2715" s="145"/>
      <c r="D2715" s="145"/>
      <c r="E2715" s="145"/>
      <c r="F2715" s="145"/>
      <c r="G2715" s="145"/>
      <c r="H2715" s="145"/>
      <c r="I2715" s="145"/>
      <c r="J2715" s="145"/>
      <c r="K2715" s="145"/>
      <c r="L2715" s="145"/>
      <c r="M2715" s="145"/>
      <c r="N2715" s="145"/>
      <c r="O2715" s="145"/>
      <c r="P2715" s="145"/>
      <c r="Q2715" s="145"/>
      <c r="R2715" s="145"/>
      <c r="S2715" s="145"/>
      <c r="T2715" s="145"/>
      <c r="U2715" s="145"/>
      <c r="V2715" s="145"/>
      <c r="W2715" s="145"/>
      <c r="X2715" s="145"/>
      <c r="Y2715" s="145"/>
      <c r="Z2715" s="145"/>
      <c r="AA2715" s="145"/>
      <c r="AB2715" s="145"/>
      <c r="AC2715" s="169"/>
      <c r="AD2715" s="169"/>
      <c r="AE2715" s="169"/>
      <c r="AF2715" s="169"/>
      <c r="AG2715" s="169"/>
      <c r="AH2715" s="170"/>
      <c r="AI2715" s="145"/>
      <c r="AJ2715" s="145"/>
      <c r="AK2715" s="145"/>
      <c r="AL2715" s="145"/>
      <c r="AY2715" s="171"/>
      <c r="AZ2715" s="167"/>
      <c r="BA2715" s="172"/>
      <c r="BG2715" s="171"/>
      <c r="BH2715" s="167"/>
      <c r="BI2715" s="172"/>
      <c r="CG2715" s="430"/>
      <c r="CH2715" s="430"/>
      <c r="CL2715" s="147"/>
    </row>
    <row r="2716" spans="1:90" s="5" customFormat="1" x14ac:dyDescent="0.25">
      <c r="A2716" s="145"/>
      <c r="B2716" s="145"/>
      <c r="C2716" s="145"/>
      <c r="D2716" s="145"/>
      <c r="E2716" s="145"/>
      <c r="F2716" s="145"/>
      <c r="G2716" s="145"/>
      <c r="H2716" s="145"/>
      <c r="I2716" s="145"/>
      <c r="J2716" s="145"/>
      <c r="K2716" s="145"/>
      <c r="L2716" s="145"/>
      <c r="M2716" s="145"/>
      <c r="N2716" s="145"/>
      <c r="O2716" s="145"/>
      <c r="P2716" s="145"/>
      <c r="Q2716" s="145"/>
      <c r="R2716" s="145"/>
      <c r="S2716" s="145"/>
      <c r="T2716" s="145"/>
      <c r="U2716" s="145"/>
      <c r="V2716" s="145"/>
      <c r="W2716" s="145"/>
      <c r="X2716" s="145"/>
      <c r="Y2716" s="145"/>
      <c r="Z2716" s="145"/>
      <c r="AA2716" s="145"/>
      <c r="AB2716" s="145"/>
      <c r="AC2716" s="169"/>
      <c r="AD2716" s="169"/>
      <c r="AE2716" s="169"/>
      <c r="AF2716" s="169"/>
      <c r="AG2716" s="169"/>
      <c r="AH2716" s="170"/>
      <c r="AI2716" s="145"/>
      <c r="AJ2716" s="145"/>
      <c r="AK2716" s="145"/>
      <c r="AL2716" s="145"/>
      <c r="AY2716" s="171"/>
      <c r="AZ2716" s="167"/>
      <c r="BA2716" s="172"/>
      <c r="BG2716" s="171"/>
      <c r="BH2716" s="167"/>
      <c r="BI2716" s="172"/>
      <c r="CG2716" s="430"/>
      <c r="CH2716" s="430"/>
      <c r="CL2716" s="147"/>
    </row>
    <row r="2717" spans="1:90" s="5" customFormat="1" x14ac:dyDescent="0.25">
      <c r="A2717" s="145"/>
      <c r="B2717" s="145"/>
      <c r="C2717" s="145"/>
      <c r="D2717" s="145"/>
      <c r="E2717" s="145"/>
      <c r="F2717" s="145"/>
      <c r="G2717" s="145"/>
      <c r="H2717" s="145"/>
      <c r="I2717" s="145"/>
      <c r="J2717" s="145"/>
      <c r="K2717" s="145"/>
      <c r="L2717" s="145"/>
      <c r="M2717" s="145"/>
      <c r="N2717" s="145"/>
      <c r="O2717" s="145"/>
      <c r="P2717" s="145"/>
      <c r="Q2717" s="145"/>
      <c r="R2717" s="145"/>
      <c r="S2717" s="145"/>
      <c r="T2717" s="145"/>
      <c r="U2717" s="145"/>
      <c r="V2717" s="145"/>
      <c r="W2717" s="145"/>
      <c r="X2717" s="145"/>
      <c r="Y2717" s="145"/>
      <c r="Z2717" s="145"/>
      <c r="AA2717" s="145"/>
      <c r="AB2717" s="145"/>
      <c r="AC2717" s="169"/>
      <c r="AD2717" s="169"/>
      <c r="AE2717" s="169"/>
      <c r="AF2717" s="169"/>
      <c r="AG2717" s="169"/>
      <c r="AH2717" s="170"/>
      <c r="AI2717" s="145"/>
      <c r="AJ2717" s="145"/>
      <c r="AK2717" s="145"/>
      <c r="AL2717" s="145"/>
      <c r="AY2717" s="171"/>
      <c r="AZ2717" s="167"/>
      <c r="BA2717" s="172"/>
      <c r="BG2717" s="171"/>
      <c r="BH2717" s="167"/>
      <c r="BI2717" s="172"/>
      <c r="CG2717" s="430"/>
      <c r="CH2717" s="430"/>
      <c r="CL2717" s="147"/>
    </row>
    <row r="2718" spans="1:90" s="5" customFormat="1" x14ac:dyDescent="0.25">
      <c r="A2718" s="145"/>
      <c r="B2718" s="145"/>
      <c r="C2718" s="145"/>
      <c r="D2718" s="145"/>
      <c r="E2718" s="145"/>
      <c r="F2718" s="145"/>
      <c r="G2718" s="145"/>
      <c r="H2718" s="145"/>
      <c r="I2718" s="145"/>
      <c r="J2718" s="145"/>
      <c r="K2718" s="145"/>
      <c r="L2718" s="145"/>
      <c r="M2718" s="145"/>
      <c r="N2718" s="145"/>
      <c r="O2718" s="145"/>
      <c r="P2718" s="145"/>
      <c r="Q2718" s="145"/>
      <c r="R2718" s="145"/>
      <c r="S2718" s="145"/>
      <c r="T2718" s="145"/>
      <c r="U2718" s="145"/>
      <c r="V2718" s="145"/>
      <c r="W2718" s="145"/>
      <c r="X2718" s="145"/>
      <c r="Y2718" s="145"/>
      <c r="Z2718" s="145"/>
      <c r="AA2718" s="145"/>
      <c r="AB2718" s="145"/>
      <c r="AC2718" s="169"/>
      <c r="AD2718" s="169"/>
      <c r="AE2718" s="169"/>
      <c r="AF2718" s="169"/>
      <c r="AG2718" s="169"/>
      <c r="AH2718" s="170"/>
      <c r="AI2718" s="145"/>
      <c r="AJ2718" s="145"/>
      <c r="AK2718" s="145"/>
      <c r="AL2718" s="145"/>
      <c r="AY2718" s="171"/>
      <c r="AZ2718" s="167"/>
      <c r="BA2718" s="172"/>
      <c r="BG2718" s="171"/>
      <c r="BH2718" s="167"/>
      <c r="BI2718" s="172"/>
      <c r="CG2718" s="430"/>
      <c r="CH2718" s="430"/>
      <c r="CL2718" s="147"/>
    </row>
    <row r="2719" spans="1:90" s="5" customFormat="1" x14ac:dyDescent="0.25">
      <c r="A2719" s="145"/>
      <c r="B2719" s="145"/>
      <c r="C2719" s="145"/>
      <c r="D2719" s="145"/>
      <c r="E2719" s="145"/>
      <c r="F2719" s="145"/>
      <c r="G2719" s="145"/>
      <c r="H2719" s="145"/>
      <c r="I2719" s="145"/>
      <c r="J2719" s="145"/>
      <c r="K2719" s="145"/>
      <c r="L2719" s="145"/>
      <c r="M2719" s="145"/>
      <c r="N2719" s="145"/>
      <c r="O2719" s="145"/>
      <c r="P2719" s="145"/>
      <c r="Q2719" s="145"/>
      <c r="R2719" s="145"/>
      <c r="S2719" s="145"/>
      <c r="T2719" s="145"/>
      <c r="U2719" s="145"/>
      <c r="V2719" s="145"/>
      <c r="W2719" s="145"/>
      <c r="X2719" s="145"/>
      <c r="Y2719" s="145"/>
      <c r="Z2719" s="145"/>
      <c r="AA2719" s="145"/>
      <c r="AB2719" s="145"/>
      <c r="AC2719" s="169"/>
      <c r="AD2719" s="169"/>
      <c r="AE2719" s="169"/>
      <c r="AF2719" s="169"/>
      <c r="AG2719" s="169"/>
      <c r="AH2719" s="170"/>
      <c r="AI2719" s="145"/>
      <c r="AJ2719" s="145"/>
      <c r="AK2719" s="145"/>
      <c r="AL2719" s="145"/>
      <c r="AY2719" s="171"/>
      <c r="AZ2719" s="167"/>
      <c r="BA2719" s="172"/>
      <c r="BG2719" s="171"/>
      <c r="BH2719" s="167"/>
      <c r="BI2719" s="172"/>
      <c r="CG2719" s="430"/>
      <c r="CH2719" s="430"/>
      <c r="CL2719" s="147"/>
    </row>
    <row r="2720" spans="1:90" s="5" customFormat="1" x14ac:dyDescent="0.25">
      <c r="A2720" s="145"/>
      <c r="B2720" s="145"/>
      <c r="C2720" s="145"/>
      <c r="D2720" s="145"/>
      <c r="E2720" s="145"/>
      <c r="F2720" s="145"/>
      <c r="G2720" s="145"/>
      <c r="H2720" s="145"/>
      <c r="I2720" s="145"/>
      <c r="J2720" s="145"/>
      <c r="K2720" s="145"/>
      <c r="L2720" s="145"/>
      <c r="M2720" s="145"/>
      <c r="N2720" s="145"/>
      <c r="O2720" s="145"/>
      <c r="P2720" s="145"/>
      <c r="Q2720" s="145"/>
      <c r="R2720" s="145"/>
      <c r="S2720" s="145"/>
      <c r="T2720" s="145"/>
      <c r="U2720" s="145"/>
      <c r="V2720" s="145"/>
      <c r="W2720" s="145"/>
      <c r="X2720" s="145"/>
      <c r="Y2720" s="145"/>
      <c r="Z2720" s="145"/>
      <c r="AA2720" s="145"/>
      <c r="AB2720" s="145"/>
      <c r="AC2720" s="169"/>
      <c r="AD2720" s="169"/>
      <c r="AE2720" s="169"/>
      <c r="AF2720" s="169"/>
      <c r="AG2720" s="169"/>
      <c r="AH2720" s="170"/>
      <c r="AI2720" s="145"/>
      <c r="AJ2720" s="145"/>
      <c r="AK2720" s="145"/>
      <c r="AL2720" s="145"/>
      <c r="AY2720" s="171"/>
      <c r="AZ2720" s="167"/>
      <c r="BA2720" s="172"/>
      <c r="BG2720" s="171"/>
      <c r="BH2720" s="167"/>
      <c r="BI2720" s="172"/>
      <c r="CG2720" s="430"/>
      <c r="CH2720" s="430"/>
      <c r="CL2720" s="147"/>
    </row>
    <row r="2721" spans="1:90" s="5" customFormat="1" x14ac:dyDescent="0.25">
      <c r="A2721" s="145"/>
      <c r="B2721" s="145"/>
      <c r="C2721" s="145"/>
      <c r="D2721" s="145"/>
      <c r="E2721" s="145"/>
      <c r="F2721" s="145"/>
      <c r="G2721" s="145"/>
      <c r="H2721" s="145"/>
      <c r="I2721" s="145"/>
      <c r="J2721" s="145"/>
      <c r="K2721" s="145"/>
      <c r="L2721" s="145"/>
      <c r="M2721" s="145"/>
      <c r="N2721" s="145"/>
      <c r="O2721" s="145"/>
      <c r="P2721" s="145"/>
      <c r="Q2721" s="145"/>
      <c r="R2721" s="145"/>
      <c r="S2721" s="145"/>
      <c r="T2721" s="145"/>
      <c r="U2721" s="145"/>
      <c r="V2721" s="145"/>
      <c r="W2721" s="145"/>
      <c r="X2721" s="145"/>
      <c r="Y2721" s="145"/>
      <c r="Z2721" s="145"/>
      <c r="AA2721" s="145"/>
      <c r="AB2721" s="145"/>
      <c r="AC2721" s="169"/>
      <c r="AD2721" s="169"/>
      <c r="AE2721" s="169"/>
      <c r="AF2721" s="169"/>
      <c r="AG2721" s="169"/>
      <c r="AH2721" s="170"/>
      <c r="AI2721" s="145"/>
      <c r="AJ2721" s="145"/>
      <c r="AK2721" s="145"/>
      <c r="AL2721" s="145"/>
      <c r="AY2721" s="171"/>
      <c r="AZ2721" s="167"/>
      <c r="BA2721" s="172"/>
      <c r="BG2721" s="171"/>
      <c r="BH2721" s="167"/>
      <c r="BI2721" s="172"/>
      <c r="CG2721" s="430"/>
      <c r="CH2721" s="430"/>
      <c r="CL2721" s="147"/>
    </row>
    <row r="2722" spans="1:90" s="5" customFormat="1" x14ac:dyDescent="0.25">
      <c r="A2722" s="145"/>
      <c r="B2722" s="145"/>
      <c r="C2722" s="145"/>
      <c r="D2722" s="145"/>
      <c r="E2722" s="145"/>
      <c r="F2722" s="145"/>
      <c r="G2722" s="145"/>
      <c r="H2722" s="145"/>
      <c r="I2722" s="145"/>
      <c r="J2722" s="145"/>
      <c r="K2722" s="145"/>
      <c r="L2722" s="145"/>
      <c r="M2722" s="145"/>
      <c r="N2722" s="145"/>
      <c r="O2722" s="145"/>
      <c r="P2722" s="145"/>
      <c r="Q2722" s="145"/>
      <c r="R2722" s="145"/>
      <c r="S2722" s="145"/>
      <c r="T2722" s="145"/>
      <c r="U2722" s="145"/>
      <c r="V2722" s="145"/>
      <c r="W2722" s="145"/>
      <c r="X2722" s="145"/>
      <c r="Y2722" s="145"/>
      <c r="Z2722" s="145"/>
      <c r="AA2722" s="145"/>
      <c r="AB2722" s="145"/>
      <c r="AC2722" s="169"/>
      <c r="AD2722" s="169"/>
      <c r="AE2722" s="169"/>
      <c r="AF2722" s="169"/>
      <c r="AG2722" s="169"/>
      <c r="AH2722" s="170"/>
      <c r="AI2722" s="145"/>
      <c r="AJ2722" s="145"/>
      <c r="AK2722" s="145"/>
      <c r="AL2722" s="145"/>
      <c r="AY2722" s="171"/>
      <c r="AZ2722" s="167"/>
      <c r="BA2722" s="172"/>
      <c r="BG2722" s="171"/>
      <c r="BH2722" s="167"/>
      <c r="BI2722" s="172"/>
      <c r="CG2722" s="430"/>
      <c r="CH2722" s="430"/>
      <c r="CL2722" s="147"/>
    </row>
    <row r="2723" spans="1:90" s="5" customFormat="1" x14ac:dyDescent="0.25">
      <c r="A2723" s="145"/>
      <c r="B2723" s="145"/>
      <c r="C2723" s="145"/>
      <c r="D2723" s="145"/>
      <c r="E2723" s="145"/>
      <c r="F2723" s="145"/>
      <c r="G2723" s="145"/>
      <c r="H2723" s="145"/>
      <c r="I2723" s="145"/>
      <c r="J2723" s="145"/>
      <c r="K2723" s="145"/>
      <c r="L2723" s="145"/>
      <c r="M2723" s="145"/>
      <c r="N2723" s="145"/>
      <c r="O2723" s="145"/>
      <c r="P2723" s="145"/>
      <c r="Q2723" s="145"/>
      <c r="R2723" s="145"/>
      <c r="S2723" s="145"/>
      <c r="T2723" s="145"/>
      <c r="U2723" s="145"/>
      <c r="V2723" s="145"/>
      <c r="W2723" s="145"/>
      <c r="X2723" s="145"/>
      <c r="Y2723" s="145"/>
      <c r="Z2723" s="145"/>
      <c r="AA2723" s="145"/>
      <c r="AB2723" s="145"/>
      <c r="AC2723" s="169"/>
      <c r="AD2723" s="169"/>
      <c r="AE2723" s="169"/>
      <c r="AF2723" s="169"/>
      <c r="AG2723" s="169"/>
      <c r="AH2723" s="170"/>
      <c r="AI2723" s="145"/>
      <c r="AJ2723" s="145"/>
      <c r="AK2723" s="145"/>
      <c r="AL2723" s="145"/>
      <c r="AY2723" s="171"/>
      <c r="AZ2723" s="167"/>
      <c r="BA2723" s="172"/>
      <c r="BG2723" s="171"/>
      <c r="BH2723" s="167"/>
      <c r="BI2723" s="172"/>
      <c r="CG2723" s="430"/>
      <c r="CH2723" s="430"/>
      <c r="CL2723" s="147"/>
    </row>
    <row r="2724" spans="1:90" s="5" customFormat="1" x14ac:dyDescent="0.25">
      <c r="A2724" s="145"/>
      <c r="B2724" s="145"/>
      <c r="C2724" s="145"/>
      <c r="D2724" s="145"/>
      <c r="E2724" s="145"/>
      <c r="F2724" s="145"/>
      <c r="G2724" s="145"/>
      <c r="H2724" s="145"/>
      <c r="I2724" s="145"/>
      <c r="J2724" s="145"/>
      <c r="K2724" s="145"/>
      <c r="L2724" s="145"/>
      <c r="M2724" s="145"/>
      <c r="N2724" s="145"/>
      <c r="O2724" s="145"/>
      <c r="P2724" s="145"/>
      <c r="Q2724" s="145"/>
      <c r="R2724" s="145"/>
      <c r="S2724" s="145"/>
      <c r="T2724" s="145"/>
      <c r="U2724" s="145"/>
      <c r="V2724" s="145"/>
      <c r="W2724" s="145"/>
      <c r="X2724" s="145"/>
      <c r="Y2724" s="145"/>
      <c r="Z2724" s="145"/>
      <c r="AA2724" s="145"/>
      <c r="AB2724" s="145"/>
      <c r="AC2724" s="169"/>
      <c r="AD2724" s="169"/>
      <c r="AE2724" s="169"/>
      <c r="AF2724" s="169"/>
      <c r="AG2724" s="169"/>
      <c r="AH2724" s="170"/>
      <c r="AI2724" s="145"/>
      <c r="AJ2724" s="145"/>
      <c r="AK2724" s="145"/>
      <c r="AL2724" s="145"/>
      <c r="AY2724" s="171"/>
      <c r="AZ2724" s="167"/>
      <c r="BA2724" s="172"/>
      <c r="BG2724" s="171"/>
      <c r="BH2724" s="167"/>
      <c r="BI2724" s="172"/>
      <c r="CG2724" s="430"/>
      <c r="CH2724" s="430"/>
      <c r="CL2724" s="147"/>
    </row>
    <row r="2725" spans="1:90" s="5" customFormat="1" x14ac:dyDescent="0.25">
      <c r="A2725" s="145"/>
      <c r="B2725" s="145"/>
      <c r="C2725" s="145"/>
      <c r="D2725" s="145"/>
      <c r="E2725" s="145"/>
      <c r="F2725" s="145"/>
      <c r="G2725" s="145"/>
      <c r="H2725" s="145"/>
      <c r="I2725" s="145"/>
      <c r="J2725" s="145"/>
      <c r="K2725" s="145"/>
      <c r="L2725" s="145"/>
      <c r="M2725" s="145"/>
      <c r="N2725" s="145"/>
      <c r="O2725" s="145"/>
      <c r="P2725" s="145"/>
      <c r="Q2725" s="145"/>
      <c r="R2725" s="145"/>
      <c r="S2725" s="145"/>
      <c r="T2725" s="145"/>
      <c r="U2725" s="145"/>
      <c r="V2725" s="145"/>
      <c r="W2725" s="145"/>
      <c r="X2725" s="145"/>
      <c r="Y2725" s="145"/>
      <c r="Z2725" s="145"/>
      <c r="AA2725" s="145"/>
      <c r="AB2725" s="145"/>
      <c r="AC2725" s="169"/>
      <c r="AD2725" s="169"/>
      <c r="AE2725" s="169"/>
      <c r="AF2725" s="169"/>
      <c r="AG2725" s="169"/>
      <c r="AH2725" s="170"/>
      <c r="AI2725" s="145"/>
      <c r="AJ2725" s="145"/>
      <c r="AK2725" s="145"/>
      <c r="AL2725" s="145"/>
      <c r="AY2725" s="171"/>
      <c r="AZ2725" s="167"/>
      <c r="BA2725" s="172"/>
      <c r="BG2725" s="171"/>
      <c r="BH2725" s="167"/>
      <c r="BI2725" s="172"/>
      <c r="CG2725" s="430"/>
      <c r="CH2725" s="430"/>
      <c r="CL2725" s="147"/>
    </row>
    <row r="2726" spans="1:90" s="5" customFormat="1" x14ac:dyDescent="0.25">
      <c r="A2726" s="145"/>
      <c r="B2726" s="145"/>
      <c r="C2726" s="145"/>
      <c r="D2726" s="145"/>
      <c r="E2726" s="145"/>
      <c r="F2726" s="145"/>
      <c r="G2726" s="145"/>
      <c r="H2726" s="145"/>
      <c r="I2726" s="145"/>
      <c r="J2726" s="145"/>
      <c r="K2726" s="145"/>
      <c r="L2726" s="145"/>
      <c r="M2726" s="145"/>
      <c r="N2726" s="145"/>
      <c r="O2726" s="145"/>
      <c r="P2726" s="145"/>
      <c r="Q2726" s="145"/>
      <c r="R2726" s="145"/>
      <c r="S2726" s="145"/>
      <c r="T2726" s="145"/>
      <c r="U2726" s="145"/>
      <c r="V2726" s="145"/>
      <c r="W2726" s="145"/>
      <c r="X2726" s="145"/>
      <c r="Y2726" s="145"/>
      <c r="Z2726" s="145"/>
      <c r="AA2726" s="145"/>
      <c r="AB2726" s="145"/>
      <c r="AC2726" s="169"/>
      <c r="AD2726" s="169"/>
      <c r="AE2726" s="169"/>
      <c r="AF2726" s="169"/>
      <c r="AG2726" s="169"/>
      <c r="AH2726" s="170"/>
      <c r="AI2726" s="145"/>
      <c r="AJ2726" s="145"/>
      <c r="AK2726" s="145"/>
      <c r="AL2726" s="145"/>
      <c r="AY2726" s="171"/>
      <c r="AZ2726" s="167"/>
      <c r="BA2726" s="172"/>
      <c r="BG2726" s="171"/>
      <c r="BH2726" s="167"/>
      <c r="BI2726" s="172"/>
      <c r="CG2726" s="430"/>
      <c r="CH2726" s="430"/>
      <c r="CL2726" s="147"/>
    </row>
    <row r="2727" spans="1:90" s="5" customFormat="1" x14ac:dyDescent="0.25">
      <c r="A2727" s="145"/>
      <c r="B2727" s="145"/>
      <c r="C2727" s="145"/>
      <c r="D2727" s="145"/>
      <c r="E2727" s="145"/>
      <c r="F2727" s="145"/>
      <c r="G2727" s="145"/>
      <c r="H2727" s="145"/>
      <c r="I2727" s="145"/>
      <c r="J2727" s="145"/>
      <c r="K2727" s="145"/>
      <c r="L2727" s="145"/>
      <c r="M2727" s="145"/>
      <c r="N2727" s="145"/>
      <c r="O2727" s="145"/>
      <c r="P2727" s="145"/>
      <c r="Q2727" s="145"/>
      <c r="R2727" s="145"/>
      <c r="S2727" s="145"/>
      <c r="T2727" s="145"/>
      <c r="U2727" s="145"/>
      <c r="V2727" s="145"/>
      <c r="W2727" s="145"/>
      <c r="X2727" s="145"/>
      <c r="Y2727" s="145"/>
      <c r="Z2727" s="145"/>
      <c r="AA2727" s="145"/>
      <c r="AB2727" s="145"/>
      <c r="AC2727" s="169"/>
      <c r="AD2727" s="169"/>
      <c r="AE2727" s="169"/>
      <c r="AF2727" s="169"/>
      <c r="AG2727" s="169"/>
      <c r="AH2727" s="170"/>
      <c r="AI2727" s="145"/>
      <c r="AJ2727" s="145"/>
      <c r="AK2727" s="145"/>
      <c r="AL2727" s="145"/>
      <c r="AY2727" s="171"/>
      <c r="AZ2727" s="167"/>
      <c r="BA2727" s="172"/>
      <c r="BG2727" s="171"/>
      <c r="BH2727" s="167"/>
      <c r="BI2727" s="172"/>
      <c r="CG2727" s="430"/>
      <c r="CH2727" s="430"/>
      <c r="CL2727" s="147"/>
    </row>
    <row r="2728" spans="1:90" s="5" customFormat="1" x14ac:dyDescent="0.25">
      <c r="A2728" s="145"/>
      <c r="B2728" s="145"/>
      <c r="C2728" s="145"/>
      <c r="D2728" s="145"/>
      <c r="E2728" s="145"/>
      <c r="F2728" s="145"/>
      <c r="G2728" s="145"/>
      <c r="H2728" s="145"/>
      <c r="I2728" s="145"/>
      <c r="J2728" s="145"/>
      <c r="K2728" s="145"/>
      <c r="L2728" s="145"/>
      <c r="M2728" s="145"/>
      <c r="N2728" s="145"/>
      <c r="O2728" s="145"/>
      <c r="P2728" s="145"/>
      <c r="Q2728" s="145"/>
      <c r="R2728" s="145"/>
      <c r="S2728" s="145"/>
      <c r="T2728" s="145"/>
      <c r="U2728" s="145"/>
      <c r="V2728" s="145"/>
      <c r="W2728" s="145"/>
      <c r="X2728" s="145"/>
      <c r="Y2728" s="145"/>
      <c r="Z2728" s="145"/>
      <c r="AA2728" s="145"/>
      <c r="AB2728" s="145"/>
      <c r="AC2728" s="169"/>
      <c r="AD2728" s="169"/>
      <c r="AE2728" s="169"/>
      <c r="AF2728" s="169"/>
      <c r="AG2728" s="169"/>
      <c r="AH2728" s="170"/>
      <c r="AI2728" s="145"/>
      <c r="AJ2728" s="145"/>
      <c r="AK2728" s="145"/>
      <c r="AL2728" s="145"/>
      <c r="AY2728" s="171"/>
      <c r="AZ2728" s="167"/>
      <c r="BA2728" s="172"/>
      <c r="BG2728" s="171"/>
      <c r="BH2728" s="167"/>
      <c r="BI2728" s="172"/>
      <c r="CG2728" s="430"/>
      <c r="CH2728" s="430"/>
      <c r="CL2728" s="147"/>
    </row>
    <row r="2729" spans="1:90" s="5" customFormat="1" x14ac:dyDescent="0.25">
      <c r="A2729" s="145"/>
      <c r="B2729" s="145"/>
      <c r="C2729" s="145"/>
      <c r="D2729" s="145"/>
      <c r="E2729" s="145"/>
      <c r="F2729" s="145"/>
      <c r="G2729" s="145"/>
      <c r="H2729" s="145"/>
      <c r="I2729" s="145"/>
      <c r="J2729" s="145"/>
      <c r="K2729" s="145"/>
      <c r="L2729" s="145"/>
      <c r="M2729" s="145"/>
      <c r="N2729" s="145"/>
      <c r="O2729" s="145"/>
      <c r="P2729" s="145"/>
      <c r="Q2729" s="145"/>
      <c r="R2729" s="145"/>
      <c r="S2729" s="145"/>
      <c r="T2729" s="145"/>
      <c r="U2729" s="145"/>
      <c r="V2729" s="145"/>
      <c r="W2729" s="145"/>
      <c r="X2729" s="145"/>
      <c r="Y2729" s="145"/>
      <c r="Z2729" s="145"/>
      <c r="AA2729" s="145"/>
      <c r="AB2729" s="145"/>
      <c r="AC2729" s="169"/>
      <c r="AD2729" s="169"/>
      <c r="AE2729" s="169"/>
      <c r="AF2729" s="169"/>
      <c r="AG2729" s="169"/>
      <c r="AH2729" s="170"/>
      <c r="AI2729" s="145"/>
      <c r="AJ2729" s="145"/>
      <c r="AK2729" s="145"/>
      <c r="AL2729" s="145"/>
      <c r="AY2729" s="171"/>
      <c r="AZ2729" s="167"/>
      <c r="BA2729" s="172"/>
      <c r="BG2729" s="171"/>
      <c r="BH2729" s="167"/>
      <c r="BI2729" s="172"/>
      <c r="CG2729" s="430"/>
      <c r="CH2729" s="430"/>
      <c r="CL2729" s="147"/>
    </row>
    <row r="2730" spans="1:90" s="5" customFormat="1" x14ac:dyDescent="0.25">
      <c r="A2730" s="145"/>
      <c r="B2730" s="145"/>
      <c r="C2730" s="145"/>
      <c r="D2730" s="145"/>
      <c r="E2730" s="145"/>
      <c r="F2730" s="145"/>
      <c r="G2730" s="145"/>
      <c r="H2730" s="145"/>
      <c r="I2730" s="145"/>
      <c r="J2730" s="145"/>
      <c r="K2730" s="145"/>
      <c r="L2730" s="145"/>
      <c r="M2730" s="145"/>
      <c r="N2730" s="145"/>
      <c r="O2730" s="145"/>
      <c r="P2730" s="145"/>
      <c r="Q2730" s="145"/>
      <c r="R2730" s="145"/>
      <c r="S2730" s="145"/>
      <c r="T2730" s="145"/>
      <c r="U2730" s="145"/>
      <c r="V2730" s="145"/>
      <c r="W2730" s="145"/>
      <c r="X2730" s="145"/>
      <c r="Y2730" s="145"/>
      <c r="Z2730" s="145"/>
      <c r="AA2730" s="145"/>
      <c r="AB2730" s="145"/>
      <c r="AC2730" s="169"/>
      <c r="AD2730" s="169"/>
      <c r="AE2730" s="169"/>
      <c r="AF2730" s="169"/>
      <c r="AG2730" s="169"/>
      <c r="AH2730" s="170"/>
      <c r="AI2730" s="145"/>
      <c r="AJ2730" s="145"/>
      <c r="AK2730" s="145"/>
      <c r="AL2730" s="145"/>
      <c r="AY2730" s="171"/>
      <c r="AZ2730" s="167"/>
      <c r="BA2730" s="172"/>
      <c r="BG2730" s="171"/>
      <c r="BH2730" s="167"/>
      <c r="BI2730" s="172"/>
      <c r="CG2730" s="430"/>
      <c r="CH2730" s="430"/>
      <c r="CL2730" s="147"/>
    </row>
    <row r="2731" spans="1:90" s="5" customFormat="1" x14ac:dyDescent="0.25">
      <c r="A2731" s="145"/>
      <c r="B2731" s="145"/>
      <c r="C2731" s="145"/>
      <c r="D2731" s="145"/>
      <c r="E2731" s="145"/>
      <c r="F2731" s="145"/>
      <c r="G2731" s="145"/>
      <c r="H2731" s="145"/>
      <c r="I2731" s="145"/>
      <c r="J2731" s="145"/>
      <c r="K2731" s="145"/>
      <c r="L2731" s="145"/>
      <c r="M2731" s="145"/>
      <c r="N2731" s="145"/>
      <c r="O2731" s="145"/>
      <c r="P2731" s="145"/>
      <c r="Q2731" s="145"/>
      <c r="R2731" s="145"/>
      <c r="S2731" s="145"/>
      <c r="T2731" s="145"/>
      <c r="U2731" s="145"/>
      <c r="V2731" s="145"/>
      <c r="W2731" s="145"/>
      <c r="X2731" s="145"/>
      <c r="Y2731" s="145"/>
      <c r="Z2731" s="145"/>
      <c r="AA2731" s="145"/>
      <c r="AB2731" s="145"/>
      <c r="AC2731" s="169"/>
      <c r="AD2731" s="169"/>
      <c r="AE2731" s="169"/>
      <c r="AF2731" s="169"/>
      <c r="AG2731" s="169"/>
      <c r="AH2731" s="170"/>
      <c r="AI2731" s="145"/>
      <c r="AJ2731" s="145"/>
      <c r="AK2731" s="145"/>
      <c r="AL2731" s="145"/>
      <c r="AY2731" s="171"/>
      <c r="AZ2731" s="167"/>
      <c r="BA2731" s="172"/>
      <c r="BG2731" s="171"/>
      <c r="BH2731" s="167"/>
      <c r="BI2731" s="172"/>
      <c r="CG2731" s="430"/>
      <c r="CH2731" s="430"/>
      <c r="CL2731" s="147"/>
    </row>
    <row r="2732" spans="1:90" s="5" customFormat="1" x14ac:dyDescent="0.25">
      <c r="A2732" s="145"/>
      <c r="B2732" s="145"/>
      <c r="C2732" s="145"/>
      <c r="D2732" s="145"/>
      <c r="E2732" s="145"/>
      <c r="F2732" s="145"/>
      <c r="G2732" s="145"/>
      <c r="H2732" s="145"/>
      <c r="I2732" s="145"/>
      <c r="J2732" s="145"/>
      <c r="K2732" s="145"/>
      <c r="L2732" s="145"/>
      <c r="M2732" s="145"/>
      <c r="N2732" s="145"/>
      <c r="O2732" s="145"/>
      <c r="P2732" s="145"/>
      <c r="Q2732" s="145"/>
      <c r="R2732" s="145"/>
      <c r="S2732" s="145"/>
      <c r="T2732" s="145"/>
      <c r="U2732" s="145"/>
      <c r="V2732" s="145"/>
      <c r="W2732" s="145"/>
      <c r="X2732" s="145"/>
      <c r="Y2732" s="145"/>
      <c r="Z2732" s="145"/>
      <c r="AA2732" s="145"/>
      <c r="AB2732" s="145"/>
      <c r="AC2732" s="169"/>
      <c r="AD2732" s="169"/>
      <c r="AE2732" s="169"/>
      <c r="AF2732" s="169"/>
      <c r="AG2732" s="169"/>
      <c r="AH2732" s="170"/>
      <c r="AI2732" s="145"/>
      <c r="AJ2732" s="145"/>
      <c r="AK2732" s="145"/>
      <c r="AL2732" s="145"/>
      <c r="AY2732" s="171"/>
      <c r="AZ2732" s="167"/>
      <c r="BA2732" s="172"/>
      <c r="BG2732" s="171"/>
      <c r="BH2732" s="167"/>
      <c r="BI2732" s="172"/>
      <c r="CG2732" s="430"/>
      <c r="CH2732" s="430"/>
      <c r="CL2732" s="147"/>
    </row>
    <row r="2733" spans="1:90" s="5" customFormat="1" x14ac:dyDescent="0.25">
      <c r="A2733" s="145"/>
      <c r="B2733" s="145"/>
      <c r="C2733" s="145"/>
      <c r="D2733" s="145"/>
      <c r="E2733" s="145"/>
      <c r="F2733" s="145"/>
      <c r="G2733" s="145"/>
      <c r="H2733" s="145"/>
      <c r="I2733" s="145"/>
      <c r="J2733" s="145"/>
      <c r="K2733" s="145"/>
      <c r="L2733" s="145"/>
      <c r="M2733" s="145"/>
      <c r="N2733" s="145"/>
      <c r="O2733" s="145"/>
      <c r="P2733" s="145"/>
      <c r="Q2733" s="145"/>
      <c r="R2733" s="145"/>
      <c r="S2733" s="145"/>
      <c r="T2733" s="145"/>
      <c r="U2733" s="145"/>
      <c r="V2733" s="145"/>
      <c r="W2733" s="145"/>
      <c r="X2733" s="145"/>
      <c r="Y2733" s="145"/>
      <c r="Z2733" s="145"/>
      <c r="AA2733" s="145"/>
      <c r="AB2733" s="145"/>
      <c r="AC2733" s="169"/>
      <c r="AD2733" s="169"/>
      <c r="AE2733" s="169"/>
      <c r="AF2733" s="169"/>
      <c r="AG2733" s="169"/>
      <c r="AH2733" s="170"/>
      <c r="AI2733" s="145"/>
      <c r="AJ2733" s="145"/>
      <c r="AK2733" s="145"/>
      <c r="AL2733" s="145"/>
      <c r="AY2733" s="171"/>
      <c r="AZ2733" s="167"/>
      <c r="BA2733" s="172"/>
      <c r="BG2733" s="171"/>
      <c r="BH2733" s="167"/>
      <c r="BI2733" s="172"/>
      <c r="CG2733" s="430"/>
      <c r="CH2733" s="430"/>
      <c r="CL2733" s="147"/>
    </row>
    <row r="2734" spans="1:90" s="5" customFormat="1" x14ac:dyDescent="0.25">
      <c r="A2734" s="145"/>
      <c r="B2734" s="145"/>
      <c r="C2734" s="145"/>
      <c r="D2734" s="145"/>
      <c r="E2734" s="145"/>
      <c r="F2734" s="145"/>
      <c r="G2734" s="145"/>
      <c r="H2734" s="145"/>
      <c r="I2734" s="145"/>
      <c r="J2734" s="145"/>
      <c r="K2734" s="145"/>
      <c r="L2734" s="145"/>
      <c r="M2734" s="145"/>
      <c r="N2734" s="145"/>
      <c r="O2734" s="145"/>
      <c r="P2734" s="145"/>
      <c r="Q2734" s="145"/>
      <c r="R2734" s="145"/>
      <c r="S2734" s="145"/>
      <c r="T2734" s="145"/>
      <c r="U2734" s="145"/>
      <c r="V2734" s="145"/>
      <c r="W2734" s="145"/>
      <c r="X2734" s="145"/>
      <c r="Y2734" s="145"/>
      <c r="Z2734" s="145"/>
      <c r="AA2734" s="145"/>
      <c r="AB2734" s="145"/>
      <c r="AC2734" s="169"/>
      <c r="AD2734" s="169"/>
      <c r="AE2734" s="169"/>
      <c r="AF2734" s="169"/>
      <c r="AG2734" s="169"/>
      <c r="AH2734" s="170"/>
      <c r="AI2734" s="145"/>
      <c r="AJ2734" s="145"/>
      <c r="AK2734" s="145"/>
      <c r="AL2734" s="145"/>
      <c r="AY2734" s="171"/>
      <c r="AZ2734" s="167"/>
      <c r="BA2734" s="172"/>
      <c r="BG2734" s="171"/>
      <c r="BH2734" s="167"/>
      <c r="BI2734" s="172"/>
      <c r="CG2734" s="430"/>
      <c r="CH2734" s="430"/>
      <c r="CL2734" s="147"/>
    </row>
    <row r="2735" spans="1:90" s="5" customFormat="1" x14ac:dyDescent="0.25">
      <c r="A2735" s="145"/>
      <c r="B2735" s="145"/>
      <c r="C2735" s="145"/>
      <c r="D2735" s="145"/>
      <c r="E2735" s="145"/>
      <c r="F2735" s="145"/>
      <c r="G2735" s="145"/>
      <c r="H2735" s="145"/>
      <c r="I2735" s="145"/>
      <c r="J2735" s="145"/>
      <c r="K2735" s="145"/>
      <c r="L2735" s="145"/>
      <c r="M2735" s="145"/>
      <c r="N2735" s="145"/>
      <c r="O2735" s="145"/>
      <c r="P2735" s="145"/>
      <c r="Q2735" s="145"/>
      <c r="R2735" s="145"/>
      <c r="S2735" s="145"/>
      <c r="T2735" s="145"/>
      <c r="U2735" s="145"/>
      <c r="V2735" s="145"/>
      <c r="W2735" s="145"/>
      <c r="X2735" s="145"/>
      <c r="Y2735" s="145"/>
      <c r="Z2735" s="145"/>
      <c r="AA2735" s="145"/>
      <c r="AB2735" s="145"/>
      <c r="AC2735" s="169"/>
      <c r="AD2735" s="169"/>
      <c r="AE2735" s="169"/>
      <c r="AF2735" s="169"/>
      <c r="AG2735" s="169"/>
      <c r="AH2735" s="170"/>
      <c r="AI2735" s="145"/>
      <c r="AJ2735" s="145"/>
      <c r="AK2735" s="145"/>
      <c r="AL2735" s="145"/>
      <c r="AY2735" s="171"/>
      <c r="AZ2735" s="167"/>
      <c r="BA2735" s="172"/>
      <c r="BG2735" s="171"/>
      <c r="BH2735" s="167"/>
      <c r="BI2735" s="172"/>
      <c r="CG2735" s="430"/>
      <c r="CH2735" s="430"/>
      <c r="CL2735" s="147"/>
    </row>
    <row r="2736" spans="1:90" s="5" customFormat="1" x14ac:dyDescent="0.25">
      <c r="A2736" s="145"/>
      <c r="B2736" s="145"/>
      <c r="C2736" s="145"/>
      <c r="D2736" s="145"/>
      <c r="E2736" s="145"/>
      <c r="F2736" s="145"/>
      <c r="G2736" s="145"/>
      <c r="H2736" s="145"/>
      <c r="I2736" s="145"/>
      <c r="J2736" s="145"/>
      <c r="K2736" s="145"/>
      <c r="L2736" s="145"/>
      <c r="M2736" s="145"/>
      <c r="N2736" s="145"/>
      <c r="O2736" s="145"/>
      <c r="P2736" s="145"/>
      <c r="Q2736" s="145"/>
      <c r="R2736" s="145"/>
      <c r="S2736" s="145"/>
      <c r="T2736" s="145"/>
      <c r="U2736" s="145"/>
      <c r="V2736" s="145"/>
      <c r="W2736" s="145"/>
      <c r="X2736" s="145"/>
      <c r="Y2736" s="145"/>
      <c r="Z2736" s="145"/>
      <c r="AA2736" s="145"/>
      <c r="AB2736" s="145"/>
      <c r="AC2736" s="169"/>
      <c r="AD2736" s="169"/>
      <c r="AE2736" s="169"/>
      <c r="AF2736" s="169"/>
      <c r="AG2736" s="169"/>
      <c r="AH2736" s="170"/>
      <c r="AI2736" s="145"/>
      <c r="AJ2736" s="145"/>
      <c r="AK2736" s="145"/>
      <c r="AL2736" s="145"/>
      <c r="AY2736" s="171"/>
      <c r="AZ2736" s="167"/>
      <c r="BA2736" s="172"/>
      <c r="BG2736" s="171"/>
      <c r="BH2736" s="167"/>
      <c r="BI2736" s="172"/>
      <c r="CG2736" s="430"/>
      <c r="CH2736" s="430"/>
      <c r="CL2736" s="147"/>
    </row>
    <row r="2737" spans="1:90" s="5" customFormat="1" x14ac:dyDescent="0.25">
      <c r="A2737" s="145"/>
      <c r="B2737" s="145"/>
      <c r="C2737" s="145"/>
      <c r="D2737" s="145"/>
      <c r="E2737" s="145"/>
      <c r="F2737" s="145"/>
      <c r="G2737" s="145"/>
      <c r="H2737" s="145"/>
      <c r="I2737" s="145"/>
      <c r="J2737" s="145"/>
      <c r="K2737" s="145"/>
      <c r="L2737" s="145"/>
      <c r="M2737" s="145"/>
      <c r="N2737" s="145"/>
      <c r="O2737" s="145"/>
      <c r="P2737" s="145"/>
      <c r="Q2737" s="145"/>
      <c r="R2737" s="145"/>
      <c r="S2737" s="145"/>
      <c r="T2737" s="145"/>
      <c r="U2737" s="145"/>
      <c r="V2737" s="145"/>
      <c r="W2737" s="145"/>
      <c r="X2737" s="145"/>
      <c r="Y2737" s="145"/>
      <c r="Z2737" s="145"/>
      <c r="AA2737" s="145"/>
      <c r="AB2737" s="145"/>
      <c r="AC2737" s="169"/>
      <c r="AD2737" s="169"/>
      <c r="AE2737" s="169"/>
      <c r="AF2737" s="169"/>
      <c r="AG2737" s="169"/>
      <c r="AH2737" s="170"/>
      <c r="AI2737" s="145"/>
      <c r="AJ2737" s="145"/>
      <c r="AK2737" s="145"/>
      <c r="AL2737" s="145"/>
      <c r="AY2737" s="171"/>
      <c r="AZ2737" s="167"/>
      <c r="BA2737" s="172"/>
      <c r="BG2737" s="171"/>
      <c r="BH2737" s="167"/>
      <c r="BI2737" s="172"/>
      <c r="CG2737" s="430"/>
      <c r="CH2737" s="430"/>
      <c r="CL2737" s="147"/>
    </row>
    <row r="2738" spans="1:90" s="5" customFormat="1" x14ac:dyDescent="0.25">
      <c r="A2738" s="145"/>
      <c r="B2738" s="145"/>
      <c r="C2738" s="145"/>
      <c r="D2738" s="145"/>
      <c r="E2738" s="145"/>
      <c r="F2738" s="145"/>
      <c r="G2738" s="145"/>
      <c r="H2738" s="145"/>
      <c r="I2738" s="145"/>
      <c r="J2738" s="145"/>
      <c r="K2738" s="145"/>
      <c r="L2738" s="145"/>
      <c r="M2738" s="145"/>
      <c r="N2738" s="145"/>
      <c r="O2738" s="145"/>
      <c r="P2738" s="145"/>
      <c r="Q2738" s="145"/>
      <c r="R2738" s="145"/>
      <c r="S2738" s="145"/>
      <c r="T2738" s="145"/>
      <c r="U2738" s="145"/>
      <c r="V2738" s="145"/>
      <c r="W2738" s="145"/>
      <c r="X2738" s="145"/>
      <c r="Y2738" s="145"/>
      <c r="Z2738" s="145"/>
      <c r="AA2738" s="145"/>
      <c r="AB2738" s="145"/>
      <c r="AC2738" s="169"/>
      <c r="AD2738" s="169"/>
      <c r="AE2738" s="169"/>
      <c r="AF2738" s="169"/>
      <c r="AG2738" s="169"/>
      <c r="AH2738" s="170"/>
      <c r="AI2738" s="145"/>
      <c r="AJ2738" s="145"/>
      <c r="AK2738" s="145"/>
      <c r="AL2738" s="145"/>
      <c r="AY2738" s="171"/>
      <c r="AZ2738" s="167"/>
      <c r="BA2738" s="172"/>
      <c r="BG2738" s="171"/>
      <c r="BH2738" s="167"/>
      <c r="BI2738" s="172"/>
      <c r="CG2738" s="430"/>
      <c r="CH2738" s="430"/>
      <c r="CL2738" s="147"/>
    </row>
    <row r="2739" spans="1:90" s="5" customFormat="1" x14ac:dyDescent="0.25">
      <c r="A2739" s="145"/>
      <c r="B2739" s="145"/>
      <c r="C2739" s="145"/>
      <c r="D2739" s="145"/>
      <c r="E2739" s="145"/>
      <c r="F2739" s="145"/>
      <c r="G2739" s="145"/>
      <c r="H2739" s="145"/>
      <c r="I2739" s="145"/>
      <c r="J2739" s="145"/>
      <c r="K2739" s="145"/>
      <c r="L2739" s="145"/>
      <c r="M2739" s="145"/>
      <c r="N2739" s="145"/>
      <c r="O2739" s="145"/>
      <c r="P2739" s="145"/>
      <c r="Q2739" s="145"/>
      <c r="R2739" s="145"/>
      <c r="S2739" s="145"/>
      <c r="T2739" s="145"/>
      <c r="U2739" s="145"/>
      <c r="V2739" s="145"/>
      <c r="W2739" s="145"/>
      <c r="X2739" s="145"/>
      <c r="Y2739" s="145"/>
      <c r="Z2739" s="145"/>
      <c r="AA2739" s="145"/>
      <c r="AB2739" s="145"/>
      <c r="AC2739" s="169"/>
      <c r="AD2739" s="169"/>
      <c r="AE2739" s="169"/>
      <c r="AF2739" s="169"/>
      <c r="AG2739" s="169"/>
      <c r="AH2739" s="170"/>
      <c r="AI2739" s="145"/>
      <c r="AJ2739" s="145"/>
      <c r="AK2739" s="145"/>
      <c r="AL2739" s="145"/>
      <c r="AY2739" s="171"/>
      <c r="AZ2739" s="167"/>
      <c r="BA2739" s="172"/>
      <c r="BG2739" s="171"/>
      <c r="BH2739" s="167"/>
      <c r="BI2739" s="172"/>
      <c r="CG2739" s="430"/>
      <c r="CH2739" s="430"/>
      <c r="CL2739" s="147"/>
    </row>
    <row r="2740" spans="1:90" s="5" customFormat="1" x14ac:dyDescent="0.25">
      <c r="A2740" s="145"/>
      <c r="B2740" s="145"/>
      <c r="C2740" s="145"/>
      <c r="D2740" s="145"/>
      <c r="E2740" s="145"/>
      <c r="F2740" s="145"/>
      <c r="G2740" s="145"/>
      <c r="H2740" s="145"/>
      <c r="I2740" s="145"/>
      <c r="J2740" s="145"/>
      <c r="K2740" s="145"/>
      <c r="L2740" s="145"/>
      <c r="M2740" s="145"/>
      <c r="N2740" s="145"/>
      <c r="O2740" s="145"/>
      <c r="P2740" s="145"/>
      <c r="Q2740" s="145"/>
      <c r="R2740" s="145"/>
      <c r="S2740" s="145"/>
      <c r="T2740" s="145"/>
      <c r="U2740" s="145"/>
      <c r="V2740" s="145"/>
      <c r="W2740" s="145"/>
      <c r="X2740" s="145"/>
      <c r="Y2740" s="145"/>
      <c r="Z2740" s="145"/>
      <c r="AA2740" s="145"/>
      <c r="AB2740" s="145"/>
      <c r="AC2740" s="169"/>
      <c r="AD2740" s="169"/>
      <c r="AE2740" s="169"/>
      <c r="AF2740" s="169"/>
      <c r="AG2740" s="169"/>
      <c r="AH2740" s="170"/>
      <c r="AI2740" s="145"/>
      <c r="AJ2740" s="145"/>
      <c r="AK2740" s="145"/>
      <c r="AL2740" s="145"/>
      <c r="AY2740" s="171"/>
      <c r="AZ2740" s="167"/>
      <c r="BA2740" s="172"/>
      <c r="BG2740" s="171"/>
      <c r="BH2740" s="167"/>
      <c r="BI2740" s="172"/>
      <c r="CG2740" s="430"/>
      <c r="CH2740" s="430"/>
      <c r="CL2740" s="147"/>
    </row>
    <row r="2741" spans="1:90" s="5" customFormat="1" x14ac:dyDescent="0.25">
      <c r="A2741" s="145"/>
      <c r="B2741" s="145"/>
      <c r="C2741" s="145"/>
      <c r="D2741" s="145"/>
      <c r="E2741" s="145"/>
      <c r="F2741" s="145"/>
      <c r="G2741" s="145"/>
      <c r="H2741" s="145"/>
      <c r="I2741" s="145"/>
      <c r="J2741" s="145"/>
      <c r="K2741" s="145"/>
      <c r="L2741" s="145"/>
      <c r="M2741" s="145"/>
      <c r="N2741" s="145"/>
      <c r="O2741" s="145"/>
      <c r="P2741" s="145"/>
      <c r="Q2741" s="145"/>
      <c r="R2741" s="145"/>
      <c r="S2741" s="145"/>
      <c r="T2741" s="145"/>
      <c r="U2741" s="145"/>
      <c r="V2741" s="145"/>
      <c r="W2741" s="145"/>
      <c r="X2741" s="145"/>
      <c r="Y2741" s="145"/>
      <c r="Z2741" s="145"/>
      <c r="AA2741" s="145"/>
      <c r="AB2741" s="145"/>
      <c r="AC2741" s="169"/>
      <c r="AD2741" s="169"/>
      <c r="AE2741" s="169"/>
      <c r="AF2741" s="169"/>
      <c r="AG2741" s="169"/>
      <c r="AH2741" s="170"/>
      <c r="AI2741" s="145"/>
      <c r="AJ2741" s="145"/>
      <c r="AK2741" s="145"/>
      <c r="AL2741" s="145"/>
      <c r="AY2741" s="171"/>
      <c r="AZ2741" s="167"/>
      <c r="BA2741" s="172"/>
      <c r="BG2741" s="171"/>
      <c r="BH2741" s="167"/>
      <c r="BI2741" s="172"/>
      <c r="CG2741" s="430"/>
      <c r="CH2741" s="430"/>
      <c r="CL2741" s="147"/>
    </row>
    <row r="2742" spans="1:90" s="5" customFormat="1" x14ac:dyDescent="0.25">
      <c r="A2742" s="145"/>
      <c r="B2742" s="145"/>
      <c r="C2742" s="145"/>
      <c r="D2742" s="145"/>
      <c r="E2742" s="145"/>
      <c r="F2742" s="145"/>
      <c r="G2742" s="145"/>
      <c r="H2742" s="145"/>
      <c r="I2742" s="145"/>
      <c r="J2742" s="145"/>
      <c r="K2742" s="145"/>
      <c r="L2742" s="145"/>
      <c r="M2742" s="145"/>
      <c r="N2742" s="145"/>
      <c r="O2742" s="145"/>
      <c r="P2742" s="145"/>
      <c r="Q2742" s="145"/>
      <c r="R2742" s="145"/>
      <c r="S2742" s="145"/>
      <c r="T2742" s="145"/>
      <c r="U2742" s="145"/>
      <c r="V2742" s="145"/>
      <c r="W2742" s="145"/>
      <c r="X2742" s="145"/>
      <c r="Y2742" s="145"/>
      <c r="Z2742" s="145"/>
      <c r="AA2742" s="145"/>
      <c r="AB2742" s="145"/>
      <c r="AC2742" s="169"/>
      <c r="AD2742" s="169"/>
      <c r="AE2742" s="169"/>
      <c r="AF2742" s="169"/>
      <c r="AG2742" s="169"/>
      <c r="AH2742" s="170"/>
      <c r="AI2742" s="145"/>
      <c r="AJ2742" s="145"/>
      <c r="AK2742" s="145"/>
      <c r="AL2742" s="145"/>
      <c r="AY2742" s="171"/>
      <c r="AZ2742" s="167"/>
      <c r="BA2742" s="172"/>
      <c r="BG2742" s="171"/>
      <c r="BH2742" s="167"/>
      <c r="BI2742" s="172"/>
      <c r="CG2742" s="430"/>
      <c r="CH2742" s="430"/>
      <c r="CL2742" s="147"/>
    </row>
    <row r="2743" spans="1:90" s="5" customFormat="1" x14ac:dyDescent="0.25">
      <c r="A2743" s="145"/>
      <c r="B2743" s="145"/>
      <c r="C2743" s="145"/>
      <c r="D2743" s="145"/>
      <c r="E2743" s="145"/>
      <c r="F2743" s="145"/>
      <c r="G2743" s="145"/>
      <c r="H2743" s="145"/>
      <c r="I2743" s="145"/>
      <c r="J2743" s="145"/>
      <c r="K2743" s="145"/>
      <c r="L2743" s="145"/>
      <c r="M2743" s="145"/>
      <c r="N2743" s="145"/>
      <c r="O2743" s="145"/>
      <c r="P2743" s="145"/>
      <c r="Q2743" s="145"/>
      <c r="R2743" s="145"/>
      <c r="S2743" s="145"/>
      <c r="T2743" s="145"/>
      <c r="U2743" s="145"/>
      <c r="V2743" s="145"/>
      <c r="W2743" s="145"/>
      <c r="X2743" s="145"/>
      <c r="Y2743" s="145"/>
      <c r="Z2743" s="145"/>
      <c r="AA2743" s="145"/>
      <c r="AB2743" s="145"/>
      <c r="AC2743" s="169"/>
      <c r="AD2743" s="169"/>
      <c r="AE2743" s="169"/>
      <c r="AF2743" s="169"/>
      <c r="AG2743" s="169"/>
      <c r="AH2743" s="170"/>
      <c r="AI2743" s="145"/>
      <c r="AJ2743" s="145"/>
      <c r="AK2743" s="145"/>
      <c r="AL2743" s="145"/>
      <c r="AY2743" s="171"/>
      <c r="AZ2743" s="167"/>
      <c r="BA2743" s="172"/>
      <c r="BG2743" s="171"/>
      <c r="BH2743" s="167"/>
      <c r="BI2743" s="172"/>
      <c r="CG2743" s="430"/>
      <c r="CH2743" s="430"/>
      <c r="CL2743" s="147"/>
    </row>
    <row r="2744" spans="1:90" s="5" customFormat="1" x14ac:dyDescent="0.25">
      <c r="A2744" s="145"/>
      <c r="B2744" s="145"/>
      <c r="C2744" s="145"/>
      <c r="D2744" s="145"/>
      <c r="E2744" s="145"/>
      <c r="F2744" s="145"/>
      <c r="G2744" s="145"/>
      <c r="H2744" s="145"/>
      <c r="I2744" s="145"/>
      <c r="J2744" s="145"/>
      <c r="K2744" s="145"/>
      <c r="L2744" s="145"/>
      <c r="M2744" s="145"/>
      <c r="N2744" s="145"/>
      <c r="O2744" s="145"/>
      <c r="P2744" s="145"/>
      <c r="Q2744" s="145"/>
      <c r="R2744" s="145"/>
      <c r="S2744" s="145"/>
      <c r="T2744" s="145"/>
      <c r="U2744" s="145"/>
      <c r="V2744" s="145"/>
      <c r="W2744" s="145"/>
      <c r="X2744" s="145"/>
      <c r="Y2744" s="145"/>
      <c r="Z2744" s="145"/>
      <c r="AA2744" s="145"/>
      <c r="AB2744" s="145"/>
      <c r="AC2744" s="169"/>
      <c r="AD2744" s="169"/>
      <c r="AE2744" s="169"/>
      <c r="AF2744" s="169"/>
      <c r="AG2744" s="169"/>
      <c r="AH2744" s="170"/>
      <c r="AI2744" s="145"/>
      <c r="AJ2744" s="145"/>
      <c r="AK2744" s="145"/>
      <c r="AL2744" s="145"/>
      <c r="AY2744" s="171"/>
      <c r="AZ2744" s="167"/>
      <c r="BA2744" s="172"/>
      <c r="BG2744" s="171"/>
      <c r="BH2744" s="167"/>
      <c r="BI2744" s="172"/>
      <c r="CG2744" s="430"/>
      <c r="CH2744" s="430"/>
      <c r="CL2744" s="147"/>
    </row>
    <row r="2745" spans="1:90" s="5" customFormat="1" x14ac:dyDescent="0.25">
      <c r="A2745" s="145"/>
      <c r="B2745" s="145"/>
      <c r="C2745" s="145"/>
      <c r="D2745" s="145"/>
      <c r="E2745" s="145"/>
      <c r="F2745" s="145"/>
      <c r="G2745" s="145"/>
      <c r="H2745" s="145"/>
      <c r="I2745" s="145"/>
      <c r="J2745" s="145"/>
      <c r="K2745" s="145"/>
      <c r="L2745" s="145"/>
      <c r="M2745" s="145"/>
      <c r="N2745" s="145"/>
      <c r="O2745" s="145"/>
      <c r="P2745" s="145"/>
      <c r="Q2745" s="145"/>
      <c r="R2745" s="145"/>
      <c r="S2745" s="145"/>
      <c r="T2745" s="145"/>
      <c r="U2745" s="145"/>
      <c r="V2745" s="145"/>
      <c r="W2745" s="145"/>
      <c r="X2745" s="145"/>
      <c r="Y2745" s="145"/>
      <c r="Z2745" s="145"/>
      <c r="AA2745" s="145"/>
      <c r="AB2745" s="145"/>
      <c r="AC2745" s="169"/>
      <c r="AD2745" s="169"/>
      <c r="AE2745" s="169"/>
      <c r="AF2745" s="169"/>
      <c r="AG2745" s="169"/>
      <c r="AH2745" s="170"/>
      <c r="AI2745" s="145"/>
      <c r="AJ2745" s="145"/>
      <c r="AK2745" s="145"/>
      <c r="AL2745" s="145"/>
      <c r="AY2745" s="171"/>
      <c r="AZ2745" s="167"/>
      <c r="BA2745" s="172"/>
      <c r="BG2745" s="171"/>
      <c r="BH2745" s="167"/>
      <c r="BI2745" s="172"/>
      <c r="CG2745" s="430"/>
      <c r="CH2745" s="430"/>
      <c r="CL2745" s="147"/>
    </row>
    <row r="2746" spans="1:90" s="5" customFormat="1" x14ac:dyDescent="0.25">
      <c r="A2746" s="145"/>
      <c r="B2746" s="145"/>
      <c r="C2746" s="145"/>
      <c r="D2746" s="145"/>
      <c r="E2746" s="145"/>
      <c r="F2746" s="145"/>
      <c r="G2746" s="145"/>
      <c r="H2746" s="145"/>
      <c r="I2746" s="145"/>
      <c r="J2746" s="145"/>
      <c r="K2746" s="145"/>
      <c r="L2746" s="145"/>
      <c r="M2746" s="145"/>
      <c r="N2746" s="145"/>
      <c r="O2746" s="145"/>
      <c r="P2746" s="145"/>
      <c r="Q2746" s="145"/>
      <c r="R2746" s="145"/>
      <c r="S2746" s="145"/>
      <c r="T2746" s="145"/>
      <c r="U2746" s="145"/>
      <c r="V2746" s="145"/>
      <c r="W2746" s="145"/>
      <c r="X2746" s="145"/>
      <c r="Y2746" s="145"/>
      <c r="Z2746" s="145"/>
      <c r="AA2746" s="145"/>
      <c r="AB2746" s="145"/>
      <c r="AC2746" s="169"/>
      <c r="AD2746" s="169"/>
      <c r="AE2746" s="169"/>
      <c r="AF2746" s="169"/>
      <c r="AG2746" s="169"/>
      <c r="AH2746" s="170"/>
      <c r="AI2746" s="145"/>
      <c r="AJ2746" s="145"/>
      <c r="AK2746" s="145"/>
      <c r="AL2746" s="145"/>
      <c r="AY2746" s="171"/>
      <c r="AZ2746" s="167"/>
      <c r="BA2746" s="172"/>
      <c r="BG2746" s="171"/>
      <c r="BH2746" s="167"/>
      <c r="BI2746" s="172"/>
      <c r="CG2746" s="430"/>
      <c r="CH2746" s="430"/>
      <c r="CL2746" s="147"/>
    </row>
    <row r="2747" spans="1:90" s="5" customFormat="1" x14ac:dyDescent="0.25">
      <c r="A2747" s="145"/>
      <c r="B2747" s="145"/>
      <c r="C2747" s="145"/>
      <c r="D2747" s="145"/>
      <c r="E2747" s="145"/>
      <c r="F2747" s="145"/>
      <c r="G2747" s="145"/>
      <c r="H2747" s="145"/>
      <c r="I2747" s="145"/>
      <c r="J2747" s="145"/>
      <c r="K2747" s="145"/>
      <c r="L2747" s="145"/>
      <c r="M2747" s="145"/>
      <c r="N2747" s="145"/>
      <c r="O2747" s="145"/>
      <c r="P2747" s="145"/>
      <c r="Q2747" s="145"/>
      <c r="R2747" s="145"/>
      <c r="S2747" s="145"/>
      <c r="T2747" s="145"/>
      <c r="U2747" s="145"/>
      <c r="V2747" s="145"/>
      <c r="W2747" s="145"/>
      <c r="X2747" s="145"/>
      <c r="Y2747" s="145"/>
      <c r="Z2747" s="145"/>
      <c r="AA2747" s="145"/>
      <c r="AB2747" s="145"/>
      <c r="AC2747" s="169"/>
      <c r="AD2747" s="169"/>
      <c r="AE2747" s="169"/>
      <c r="AF2747" s="169"/>
      <c r="AG2747" s="169"/>
      <c r="AH2747" s="170"/>
      <c r="AI2747" s="145"/>
      <c r="AJ2747" s="145"/>
      <c r="AK2747" s="145"/>
      <c r="AL2747" s="145"/>
      <c r="AY2747" s="171"/>
      <c r="AZ2747" s="167"/>
      <c r="BA2747" s="172"/>
      <c r="BG2747" s="171"/>
      <c r="BH2747" s="167"/>
      <c r="BI2747" s="172"/>
      <c r="CG2747" s="430"/>
      <c r="CH2747" s="430"/>
      <c r="CL2747" s="147"/>
    </row>
    <row r="2748" spans="1:90" s="5" customFormat="1" x14ac:dyDescent="0.25">
      <c r="A2748" s="145"/>
      <c r="B2748" s="145"/>
      <c r="C2748" s="145"/>
      <c r="D2748" s="145"/>
      <c r="E2748" s="145"/>
      <c r="F2748" s="145"/>
      <c r="G2748" s="145"/>
      <c r="H2748" s="145"/>
      <c r="I2748" s="145"/>
      <c r="J2748" s="145"/>
      <c r="K2748" s="145"/>
      <c r="L2748" s="145"/>
      <c r="M2748" s="145"/>
      <c r="N2748" s="145"/>
      <c r="O2748" s="145"/>
      <c r="P2748" s="145"/>
      <c r="Q2748" s="145"/>
      <c r="R2748" s="145"/>
      <c r="S2748" s="145"/>
      <c r="T2748" s="145"/>
      <c r="U2748" s="145"/>
      <c r="V2748" s="145"/>
      <c r="W2748" s="145"/>
      <c r="X2748" s="145"/>
      <c r="Y2748" s="145"/>
      <c r="Z2748" s="145"/>
      <c r="AA2748" s="145"/>
      <c r="AB2748" s="145"/>
      <c r="AC2748" s="169"/>
      <c r="AD2748" s="169"/>
      <c r="AE2748" s="169"/>
      <c r="AF2748" s="169"/>
      <c r="AG2748" s="169"/>
      <c r="AH2748" s="170"/>
      <c r="AI2748" s="145"/>
      <c r="AJ2748" s="145"/>
      <c r="AK2748" s="145"/>
      <c r="AL2748" s="145"/>
      <c r="AY2748" s="171"/>
      <c r="AZ2748" s="167"/>
      <c r="BA2748" s="172"/>
      <c r="BG2748" s="171"/>
      <c r="BH2748" s="167"/>
      <c r="BI2748" s="172"/>
      <c r="CG2748" s="430"/>
      <c r="CH2748" s="430"/>
      <c r="CL2748" s="147"/>
    </row>
    <row r="2749" spans="1:90" s="5" customFormat="1" x14ac:dyDescent="0.25">
      <c r="A2749" s="145"/>
      <c r="B2749" s="145"/>
      <c r="C2749" s="145"/>
      <c r="D2749" s="145"/>
      <c r="E2749" s="145"/>
      <c r="F2749" s="145"/>
      <c r="G2749" s="145"/>
      <c r="H2749" s="145"/>
      <c r="I2749" s="145"/>
      <c r="J2749" s="145"/>
      <c r="K2749" s="145"/>
      <c r="L2749" s="145"/>
      <c r="M2749" s="145"/>
      <c r="N2749" s="145"/>
      <c r="O2749" s="145"/>
      <c r="P2749" s="145"/>
      <c r="Q2749" s="145"/>
      <c r="R2749" s="145"/>
      <c r="S2749" s="145"/>
      <c r="T2749" s="145"/>
      <c r="U2749" s="145"/>
      <c r="V2749" s="145"/>
      <c r="W2749" s="145"/>
      <c r="X2749" s="145"/>
      <c r="Y2749" s="145"/>
      <c r="Z2749" s="145"/>
      <c r="AA2749" s="145"/>
      <c r="AB2749" s="145"/>
      <c r="AC2749" s="169"/>
      <c r="AD2749" s="169"/>
      <c r="AE2749" s="169"/>
      <c r="AF2749" s="169"/>
      <c r="AG2749" s="169"/>
      <c r="AH2749" s="170"/>
      <c r="AI2749" s="145"/>
      <c r="AJ2749" s="145"/>
      <c r="AK2749" s="145"/>
      <c r="AL2749" s="145"/>
      <c r="AY2749" s="171"/>
      <c r="AZ2749" s="167"/>
      <c r="BA2749" s="172"/>
      <c r="BG2749" s="171"/>
      <c r="BH2749" s="167"/>
      <c r="BI2749" s="172"/>
      <c r="CG2749" s="430"/>
      <c r="CH2749" s="430"/>
      <c r="CL2749" s="147"/>
    </row>
    <row r="2750" spans="1:90" s="5" customFormat="1" x14ac:dyDescent="0.25">
      <c r="A2750" s="145"/>
      <c r="B2750" s="145"/>
      <c r="C2750" s="145"/>
      <c r="D2750" s="145"/>
      <c r="E2750" s="145"/>
      <c r="F2750" s="145"/>
      <c r="G2750" s="145"/>
      <c r="H2750" s="145"/>
      <c r="I2750" s="145"/>
      <c r="J2750" s="145"/>
      <c r="K2750" s="145"/>
      <c r="L2750" s="145"/>
      <c r="M2750" s="145"/>
      <c r="N2750" s="145"/>
      <c r="O2750" s="145"/>
      <c r="P2750" s="145"/>
      <c r="Q2750" s="145"/>
      <c r="R2750" s="145"/>
      <c r="S2750" s="145"/>
      <c r="T2750" s="145"/>
      <c r="U2750" s="145"/>
      <c r="V2750" s="145"/>
      <c r="W2750" s="145"/>
      <c r="X2750" s="145"/>
      <c r="Y2750" s="145"/>
      <c r="Z2750" s="145"/>
      <c r="AA2750" s="145"/>
      <c r="AB2750" s="145"/>
      <c r="AC2750" s="169"/>
      <c r="AD2750" s="169"/>
      <c r="AE2750" s="169"/>
      <c r="AF2750" s="169"/>
      <c r="AG2750" s="169"/>
      <c r="AH2750" s="170"/>
      <c r="AI2750" s="145"/>
      <c r="AJ2750" s="145"/>
      <c r="AK2750" s="145"/>
      <c r="AL2750" s="145"/>
      <c r="AY2750" s="171"/>
      <c r="AZ2750" s="167"/>
      <c r="BA2750" s="172"/>
      <c r="BG2750" s="171"/>
      <c r="BH2750" s="167"/>
      <c r="BI2750" s="172"/>
      <c r="CG2750" s="430"/>
      <c r="CH2750" s="430"/>
      <c r="CL2750" s="147"/>
    </row>
    <row r="2751" spans="1:90" s="5" customFormat="1" x14ac:dyDescent="0.25">
      <c r="A2751" s="145"/>
      <c r="B2751" s="145"/>
      <c r="C2751" s="145"/>
      <c r="D2751" s="145"/>
      <c r="E2751" s="145"/>
      <c r="F2751" s="145"/>
      <c r="G2751" s="145"/>
      <c r="H2751" s="145"/>
      <c r="I2751" s="145"/>
      <c r="J2751" s="145"/>
      <c r="K2751" s="145"/>
      <c r="L2751" s="145"/>
      <c r="M2751" s="145"/>
      <c r="N2751" s="145"/>
      <c r="O2751" s="145"/>
      <c r="P2751" s="145"/>
      <c r="Q2751" s="145"/>
      <c r="R2751" s="145"/>
      <c r="S2751" s="145"/>
      <c r="T2751" s="145"/>
      <c r="U2751" s="145"/>
      <c r="V2751" s="145"/>
      <c r="W2751" s="145"/>
      <c r="X2751" s="145"/>
      <c r="Y2751" s="145"/>
      <c r="Z2751" s="145"/>
      <c r="AA2751" s="145"/>
      <c r="AB2751" s="145"/>
      <c r="AC2751" s="169"/>
      <c r="AD2751" s="169"/>
      <c r="AE2751" s="169"/>
      <c r="AF2751" s="169"/>
      <c r="AG2751" s="169"/>
      <c r="AH2751" s="170"/>
      <c r="AI2751" s="145"/>
      <c r="AJ2751" s="145"/>
      <c r="AK2751" s="145"/>
      <c r="AL2751" s="145"/>
      <c r="AY2751" s="171"/>
      <c r="AZ2751" s="167"/>
      <c r="BA2751" s="172"/>
      <c r="BG2751" s="171"/>
      <c r="BH2751" s="167"/>
      <c r="BI2751" s="172"/>
      <c r="CG2751" s="430"/>
      <c r="CH2751" s="430"/>
      <c r="CL2751" s="147"/>
    </row>
    <row r="2752" spans="1:90" s="5" customFormat="1" x14ac:dyDescent="0.25">
      <c r="A2752" s="145"/>
      <c r="B2752" s="145"/>
      <c r="C2752" s="145"/>
      <c r="D2752" s="145"/>
      <c r="E2752" s="145"/>
      <c r="F2752" s="145"/>
      <c r="G2752" s="145"/>
      <c r="H2752" s="145"/>
      <c r="I2752" s="145"/>
      <c r="J2752" s="145"/>
      <c r="K2752" s="145"/>
      <c r="L2752" s="145"/>
      <c r="M2752" s="145"/>
      <c r="N2752" s="145"/>
      <c r="O2752" s="145"/>
      <c r="P2752" s="145"/>
      <c r="Q2752" s="145"/>
      <c r="R2752" s="145"/>
      <c r="S2752" s="145"/>
      <c r="T2752" s="145"/>
      <c r="U2752" s="145"/>
      <c r="V2752" s="145"/>
      <c r="W2752" s="145"/>
      <c r="X2752" s="145"/>
      <c r="Y2752" s="145"/>
      <c r="Z2752" s="145"/>
      <c r="AA2752" s="145"/>
      <c r="AB2752" s="145"/>
      <c r="AC2752" s="169"/>
      <c r="AD2752" s="169"/>
      <c r="AE2752" s="169"/>
      <c r="AF2752" s="169"/>
      <c r="AG2752" s="169"/>
      <c r="AH2752" s="170"/>
      <c r="AI2752" s="145"/>
      <c r="AJ2752" s="145"/>
      <c r="AK2752" s="145"/>
      <c r="AL2752" s="145"/>
      <c r="AY2752" s="171"/>
      <c r="AZ2752" s="167"/>
      <c r="BA2752" s="172"/>
      <c r="BG2752" s="171"/>
      <c r="BH2752" s="167"/>
      <c r="BI2752" s="172"/>
      <c r="CG2752" s="430"/>
      <c r="CH2752" s="430"/>
      <c r="CL2752" s="147"/>
    </row>
    <row r="2753" spans="1:90" s="5" customFormat="1" x14ac:dyDescent="0.25">
      <c r="A2753" s="145"/>
      <c r="B2753" s="145"/>
      <c r="C2753" s="145"/>
      <c r="D2753" s="145"/>
      <c r="E2753" s="145"/>
      <c r="F2753" s="145"/>
      <c r="G2753" s="145"/>
      <c r="H2753" s="145"/>
      <c r="I2753" s="145"/>
      <c r="J2753" s="145"/>
      <c r="K2753" s="145"/>
      <c r="L2753" s="145"/>
      <c r="M2753" s="145"/>
      <c r="N2753" s="145"/>
      <c r="O2753" s="145"/>
      <c r="P2753" s="145"/>
      <c r="Q2753" s="145"/>
      <c r="R2753" s="145"/>
      <c r="S2753" s="145"/>
      <c r="T2753" s="145"/>
      <c r="U2753" s="145"/>
      <c r="V2753" s="145"/>
      <c r="W2753" s="145"/>
      <c r="X2753" s="145"/>
      <c r="Y2753" s="145"/>
      <c r="Z2753" s="145"/>
      <c r="AA2753" s="145"/>
      <c r="AB2753" s="145"/>
      <c r="AC2753" s="169"/>
      <c r="AD2753" s="169"/>
      <c r="AE2753" s="169"/>
      <c r="AF2753" s="169"/>
      <c r="AG2753" s="169"/>
      <c r="AH2753" s="170"/>
      <c r="AI2753" s="145"/>
      <c r="AJ2753" s="145"/>
      <c r="AK2753" s="145"/>
      <c r="AL2753" s="145"/>
      <c r="AY2753" s="171"/>
      <c r="AZ2753" s="167"/>
      <c r="BA2753" s="172"/>
      <c r="BG2753" s="171"/>
      <c r="BH2753" s="167"/>
      <c r="BI2753" s="172"/>
      <c r="CG2753" s="430"/>
      <c r="CH2753" s="430"/>
      <c r="CL2753" s="147"/>
    </row>
    <row r="2754" spans="1:90" s="5" customFormat="1" x14ac:dyDescent="0.25">
      <c r="A2754" s="145"/>
      <c r="B2754" s="145"/>
      <c r="C2754" s="145"/>
      <c r="D2754" s="145"/>
      <c r="E2754" s="145"/>
      <c r="F2754" s="145"/>
      <c r="G2754" s="145"/>
      <c r="H2754" s="145"/>
      <c r="I2754" s="145"/>
      <c r="J2754" s="145"/>
      <c r="K2754" s="145"/>
      <c r="L2754" s="145"/>
      <c r="M2754" s="145"/>
      <c r="N2754" s="145"/>
      <c r="O2754" s="145"/>
      <c r="P2754" s="145"/>
      <c r="Q2754" s="145"/>
      <c r="R2754" s="145"/>
      <c r="S2754" s="145"/>
      <c r="T2754" s="145"/>
      <c r="U2754" s="145"/>
      <c r="V2754" s="145"/>
      <c r="W2754" s="145"/>
      <c r="X2754" s="145"/>
      <c r="Y2754" s="145"/>
      <c r="Z2754" s="145"/>
      <c r="AA2754" s="145"/>
      <c r="AB2754" s="145"/>
      <c r="AC2754" s="169"/>
      <c r="AD2754" s="169"/>
      <c r="AE2754" s="169"/>
      <c r="AF2754" s="169"/>
      <c r="AG2754" s="169"/>
      <c r="AH2754" s="170"/>
      <c r="AI2754" s="145"/>
      <c r="AJ2754" s="145"/>
      <c r="AK2754" s="145"/>
      <c r="AL2754" s="145"/>
      <c r="AY2754" s="171"/>
      <c r="AZ2754" s="167"/>
      <c r="BA2754" s="172"/>
      <c r="BG2754" s="171"/>
      <c r="BH2754" s="167"/>
      <c r="BI2754" s="172"/>
      <c r="CG2754" s="430"/>
      <c r="CH2754" s="430"/>
      <c r="CL2754" s="147"/>
    </row>
    <row r="2755" spans="1:90" s="5" customFormat="1" x14ac:dyDescent="0.25">
      <c r="A2755" s="145"/>
      <c r="B2755" s="145"/>
      <c r="C2755" s="145"/>
      <c r="D2755" s="145"/>
      <c r="E2755" s="145"/>
      <c r="F2755" s="145"/>
      <c r="G2755" s="145"/>
      <c r="H2755" s="145"/>
      <c r="I2755" s="145"/>
      <c r="J2755" s="145"/>
      <c r="K2755" s="145"/>
      <c r="L2755" s="145"/>
      <c r="M2755" s="145"/>
      <c r="N2755" s="145"/>
      <c r="O2755" s="145"/>
      <c r="P2755" s="145"/>
      <c r="Q2755" s="145"/>
      <c r="R2755" s="145"/>
      <c r="S2755" s="145"/>
      <c r="T2755" s="145"/>
      <c r="U2755" s="145"/>
      <c r="V2755" s="145"/>
      <c r="W2755" s="145"/>
      <c r="X2755" s="145"/>
      <c r="Y2755" s="145"/>
      <c r="Z2755" s="145"/>
      <c r="AA2755" s="145"/>
      <c r="AB2755" s="145"/>
      <c r="AC2755" s="169"/>
      <c r="AD2755" s="169"/>
      <c r="AE2755" s="169"/>
      <c r="AF2755" s="169"/>
      <c r="AG2755" s="169"/>
      <c r="AH2755" s="170"/>
      <c r="AI2755" s="145"/>
      <c r="AJ2755" s="145"/>
      <c r="AK2755" s="145"/>
      <c r="AL2755" s="145"/>
      <c r="AY2755" s="171"/>
      <c r="AZ2755" s="167"/>
      <c r="BA2755" s="172"/>
      <c r="BG2755" s="171"/>
      <c r="BH2755" s="167"/>
      <c r="BI2755" s="172"/>
      <c r="CG2755" s="430"/>
      <c r="CH2755" s="430"/>
      <c r="CL2755" s="147"/>
    </row>
    <row r="2756" spans="1:90" s="5" customFormat="1" x14ac:dyDescent="0.25">
      <c r="A2756" s="145"/>
      <c r="B2756" s="145"/>
      <c r="C2756" s="145"/>
      <c r="D2756" s="145"/>
      <c r="E2756" s="145"/>
      <c r="F2756" s="145"/>
      <c r="G2756" s="145"/>
      <c r="H2756" s="145"/>
      <c r="I2756" s="145"/>
      <c r="J2756" s="145"/>
      <c r="K2756" s="145"/>
      <c r="L2756" s="145"/>
      <c r="M2756" s="145"/>
      <c r="N2756" s="145"/>
      <c r="O2756" s="145"/>
      <c r="P2756" s="145"/>
      <c r="Q2756" s="145"/>
      <c r="R2756" s="145"/>
      <c r="S2756" s="145"/>
      <c r="T2756" s="145"/>
      <c r="U2756" s="145"/>
      <c r="V2756" s="145"/>
      <c r="W2756" s="145"/>
      <c r="X2756" s="145"/>
      <c r="Y2756" s="145"/>
      <c r="Z2756" s="145"/>
      <c r="AA2756" s="145"/>
      <c r="AB2756" s="145"/>
      <c r="AC2756" s="169"/>
      <c r="AD2756" s="169"/>
      <c r="AE2756" s="169"/>
      <c r="AF2756" s="169"/>
      <c r="AG2756" s="169"/>
      <c r="AH2756" s="170"/>
      <c r="AI2756" s="145"/>
      <c r="AJ2756" s="145"/>
      <c r="AK2756" s="145"/>
      <c r="AL2756" s="145"/>
      <c r="AY2756" s="171"/>
      <c r="AZ2756" s="167"/>
      <c r="BA2756" s="172"/>
      <c r="BG2756" s="171"/>
      <c r="BH2756" s="167"/>
      <c r="BI2756" s="172"/>
      <c r="CG2756" s="430"/>
      <c r="CH2756" s="430"/>
      <c r="CL2756" s="147"/>
    </row>
    <row r="2757" spans="1:90" s="5" customFormat="1" x14ac:dyDescent="0.25">
      <c r="A2757" s="145"/>
      <c r="B2757" s="145"/>
      <c r="C2757" s="145"/>
      <c r="D2757" s="145"/>
      <c r="E2757" s="145"/>
      <c r="F2757" s="145"/>
      <c r="G2757" s="145"/>
      <c r="H2757" s="145"/>
      <c r="I2757" s="145"/>
      <c r="J2757" s="145"/>
      <c r="K2757" s="145"/>
      <c r="L2757" s="145"/>
      <c r="M2757" s="145"/>
      <c r="N2757" s="145"/>
      <c r="O2757" s="145"/>
      <c r="P2757" s="145"/>
      <c r="Q2757" s="145"/>
      <c r="R2757" s="145"/>
      <c r="S2757" s="145"/>
      <c r="T2757" s="145"/>
      <c r="U2757" s="145"/>
      <c r="V2757" s="145"/>
      <c r="W2757" s="145"/>
      <c r="X2757" s="145"/>
      <c r="Y2757" s="145"/>
      <c r="Z2757" s="145"/>
      <c r="AA2757" s="145"/>
      <c r="AB2757" s="145"/>
      <c r="AC2757" s="169"/>
      <c r="AD2757" s="169"/>
      <c r="AE2757" s="169"/>
      <c r="AF2757" s="169"/>
      <c r="AG2757" s="169"/>
      <c r="AH2757" s="170"/>
      <c r="AI2757" s="145"/>
      <c r="AJ2757" s="145"/>
      <c r="AK2757" s="145"/>
      <c r="AL2757" s="145"/>
      <c r="AY2757" s="171"/>
      <c r="AZ2757" s="167"/>
      <c r="BA2757" s="172"/>
      <c r="BG2757" s="171"/>
      <c r="BH2757" s="167"/>
      <c r="BI2757" s="172"/>
      <c r="CG2757" s="430"/>
      <c r="CH2757" s="430"/>
      <c r="CL2757" s="147"/>
    </row>
    <row r="2758" spans="1:90" s="5" customFormat="1" x14ac:dyDescent="0.25">
      <c r="A2758" s="145"/>
      <c r="B2758" s="145"/>
      <c r="C2758" s="145"/>
      <c r="D2758" s="145"/>
      <c r="E2758" s="145"/>
      <c r="F2758" s="145"/>
      <c r="G2758" s="145"/>
      <c r="H2758" s="145"/>
      <c r="I2758" s="145"/>
      <c r="J2758" s="145"/>
      <c r="K2758" s="145"/>
      <c r="L2758" s="145"/>
      <c r="M2758" s="145"/>
      <c r="N2758" s="145"/>
      <c r="O2758" s="145"/>
      <c r="P2758" s="145"/>
      <c r="Q2758" s="145"/>
      <c r="R2758" s="145"/>
      <c r="S2758" s="145"/>
      <c r="T2758" s="145"/>
      <c r="U2758" s="145"/>
      <c r="V2758" s="145"/>
      <c r="W2758" s="145"/>
      <c r="X2758" s="145"/>
      <c r="Y2758" s="145"/>
      <c r="Z2758" s="145"/>
      <c r="AA2758" s="145"/>
      <c r="AB2758" s="145"/>
      <c r="AC2758" s="169"/>
      <c r="AD2758" s="169"/>
      <c r="AE2758" s="169"/>
      <c r="AF2758" s="169"/>
      <c r="AG2758" s="169"/>
      <c r="AH2758" s="170"/>
      <c r="AI2758" s="145"/>
      <c r="AJ2758" s="145"/>
      <c r="AK2758" s="145"/>
      <c r="AL2758" s="145"/>
      <c r="AY2758" s="171"/>
      <c r="AZ2758" s="167"/>
      <c r="BA2758" s="172"/>
      <c r="BG2758" s="171"/>
      <c r="BH2758" s="167"/>
      <c r="BI2758" s="172"/>
      <c r="CG2758" s="430"/>
      <c r="CH2758" s="430"/>
      <c r="CL2758" s="147"/>
    </row>
    <row r="2759" spans="1:90" s="5" customFormat="1" x14ac:dyDescent="0.25">
      <c r="A2759" s="145"/>
      <c r="B2759" s="145"/>
      <c r="C2759" s="145"/>
      <c r="D2759" s="145"/>
      <c r="E2759" s="145"/>
      <c r="F2759" s="145"/>
      <c r="G2759" s="145"/>
      <c r="H2759" s="145"/>
      <c r="I2759" s="145"/>
      <c r="J2759" s="145"/>
      <c r="K2759" s="145"/>
      <c r="L2759" s="145"/>
      <c r="M2759" s="145"/>
      <c r="N2759" s="145"/>
      <c r="O2759" s="145"/>
      <c r="P2759" s="145"/>
      <c r="Q2759" s="145"/>
      <c r="R2759" s="145"/>
      <c r="S2759" s="145"/>
      <c r="T2759" s="145"/>
      <c r="U2759" s="145"/>
      <c r="V2759" s="145"/>
      <c r="W2759" s="145"/>
      <c r="X2759" s="145"/>
      <c r="Y2759" s="145"/>
      <c r="Z2759" s="145"/>
      <c r="AA2759" s="145"/>
      <c r="AB2759" s="145"/>
      <c r="AC2759" s="169"/>
      <c r="AD2759" s="169"/>
      <c r="AE2759" s="169"/>
      <c r="AF2759" s="169"/>
      <c r="AG2759" s="169"/>
      <c r="AH2759" s="170"/>
      <c r="AI2759" s="145"/>
      <c r="AJ2759" s="145"/>
      <c r="AK2759" s="145"/>
      <c r="AL2759" s="145"/>
      <c r="AY2759" s="171"/>
      <c r="AZ2759" s="167"/>
      <c r="BA2759" s="172"/>
      <c r="BG2759" s="171"/>
      <c r="BH2759" s="167"/>
      <c r="BI2759" s="172"/>
      <c r="CG2759" s="430"/>
      <c r="CH2759" s="430"/>
      <c r="CL2759" s="147"/>
    </row>
    <row r="2760" spans="1:90" s="5" customFormat="1" x14ac:dyDescent="0.25">
      <c r="A2760" s="145"/>
      <c r="B2760" s="145"/>
      <c r="C2760" s="145"/>
      <c r="D2760" s="145"/>
      <c r="E2760" s="145"/>
      <c r="F2760" s="145"/>
      <c r="G2760" s="145"/>
      <c r="H2760" s="145"/>
      <c r="I2760" s="145"/>
      <c r="J2760" s="145"/>
      <c r="K2760" s="145"/>
      <c r="L2760" s="145"/>
      <c r="M2760" s="145"/>
      <c r="N2760" s="145"/>
      <c r="O2760" s="145"/>
      <c r="P2760" s="145"/>
      <c r="Q2760" s="145"/>
      <c r="R2760" s="145"/>
      <c r="S2760" s="145"/>
      <c r="T2760" s="145"/>
      <c r="U2760" s="145"/>
      <c r="V2760" s="145"/>
      <c r="W2760" s="145"/>
      <c r="X2760" s="145"/>
      <c r="Y2760" s="145"/>
      <c r="Z2760" s="145"/>
      <c r="AA2760" s="145"/>
      <c r="AB2760" s="145"/>
      <c r="AC2760" s="169"/>
      <c r="AD2760" s="169"/>
      <c r="AE2760" s="169"/>
      <c r="AF2760" s="169"/>
      <c r="AG2760" s="169"/>
      <c r="AH2760" s="170"/>
      <c r="AI2760" s="145"/>
      <c r="AJ2760" s="145"/>
      <c r="AK2760" s="145"/>
      <c r="AL2760" s="145"/>
      <c r="AY2760" s="171"/>
      <c r="AZ2760" s="167"/>
      <c r="BA2760" s="172"/>
      <c r="BG2760" s="171"/>
      <c r="BH2760" s="167"/>
      <c r="BI2760" s="172"/>
      <c r="CG2760" s="430"/>
      <c r="CH2760" s="430"/>
      <c r="CL2760" s="147"/>
    </row>
    <row r="2761" spans="1:90" s="5" customFormat="1" x14ac:dyDescent="0.25">
      <c r="A2761" s="145"/>
      <c r="B2761" s="145"/>
      <c r="C2761" s="145"/>
      <c r="D2761" s="145"/>
      <c r="E2761" s="145"/>
      <c r="F2761" s="145"/>
      <c r="G2761" s="145"/>
      <c r="H2761" s="145"/>
      <c r="I2761" s="145"/>
      <c r="J2761" s="145"/>
      <c r="K2761" s="145"/>
      <c r="L2761" s="145"/>
      <c r="M2761" s="145"/>
      <c r="N2761" s="145"/>
      <c r="O2761" s="145"/>
      <c r="P2761" s="145"/>
      <c r="Q2761" s="145"/>
      <c r="R2761" s="145"/>
      <c r="S2761" s="145"/>
      <c r="T2761" s="145"/>
      <c r="U2761" s="145"/>
      <c r="V2761" s="145"/>
      <c r="W2761" s="145"/>
      <c r="X2761" s="145"/>
      <c r="Y2761" s="145"/>
      <c r="Z2761" s="145"/>
      <c r="AA2761" s="145"/>
      <c r="AB2761" s="145"/>
      <c r="AC2761" s="169"/>
      <c r="AD2761" s="169"/>
      <c r="AE2761" s="169"/>
      <c r="AF2761" s="169"/>
      <c r="AG2761" s="169"/>
      <c r="AH2761" s="170"/>
      <c r="AI2761" s="145"/>
      <c r="AJ2761" s="145"/>
      <c r="AK2761" s="145"/>
      <c r="AL2761" s="145"/>
      <c r="AY2761" s="171"/>
      <c r="AZ2761" s="167"/>
      <c r="BA2761" s="172"/>
      <c r="BG2761" s="171"/>
      <c r="BH2761" s="167"/>
      <c r="BI2761" s="172"/>
      <c r="CG2761" s="430"/>
      <c r="CH2761" s="430"/>
      <c r="CL2761" s="147"/>
    </row>
    <row r="2762" spans="1:90" s="5" customFormat="1" x14ac:dyDescent="0.25">
      <c r="A2762" s="145"/>
      <c r="B2762" s="145"/>
      <c r="C2762" s="145"/>
      <c r="D2762" s="145"/>
      <c r="E2762" s="145"/>
      <c r="F2762" s="145"/>
      <c r="G2762" s="145"/>
      <c r="H2762" s="145"/>
      <c r="I2762" s="145"/>
      <c r="J2762" s="145"/>
      <c r="K2762" s="145"/>
      <c r="L2762" s="145"/>
      <c r="M2762" s="145"/>
      <c r="N2762" s="145"/>
      <c r="O2762" s="145"/>
      <c r="P2762" s="145"/>
      <c r="Q2762" s="145"/>
      <c r="R2762" s="145"/>
      <c r="S2762" s="145"/>
      <c r="T2762" s="145"/>
      <c r="U2762" s="145"/>
      <c r="V2762" s="145"/>
      <c r="W2762" s="145"/>
      <c r="X2762" s="145"/>
      <c r="Y2762" s="145"/>
      <c r="Z2762" s="145"/>
      <c r="AA2762" s="145"/>
      <c r="AB2762" s="145"/>
      <c r="AC2762" s="169"/>
      <c r="AD2762" s="169"/>
      <c r="AE2762" s="169"/>
      <c r="AF2762" s="169"/>
      <c r="AG2762" s="169"/>
      <c r="AH2762" s="170"/>
      <c r="AI2762" s="145"/>
      <c r="AJ2762" s="145"/>
      <c r="AK2762" s="145"/>
      <c r="AL2762" s="145"/>
      <c r="AY2762" s="171"/>
      <c r="AZ2762" s="167"/>
      <c r="BA2762" s="172"/>
      <c r="BG2762" s="171"/>
      <c r="BH2762" s="167"/>
      <c r="BI2762" s="172"/>
      <c r="CG2762" s="430"/>
      <c r="CH2762" s="430"/>
      <c r="CL2762" s="147"/>
    </row>
    <row r="2763" spans="1:90" s="5" customFormat="1" x14ac:dyDescent="0.25">
      <c r="A2763" s="145"/>
      <c r="B2763" s="145"/>
      <c r="C2763" s="145"/>
      <c r="D2763" s="145"/>
      <c r="E2763" s="145"/>
      <c r="F2763" s="145"/>
      <c r="G2763" s="145"/>
      <c r="H2763" s="145"/>
      <c r="I2763" s="145"/>
      <c r="J2763" s="145"/>
      <c r="K2763" s="145"/>
      <c r="L2763" s="145"/>
      <c r="M2763" s="145"/>
      <c r="N2763" s="145"/>
      <c r="O2763" s="145"/>
      <c r="P2763" s="145"/>
      <c r="Q2763" s="145"/>
      <c r="R2763" s="145"/>
      <c r="S2763" s="145"/>
      <c r="T2763" s="145"/>
      <c r="U2763" s="145"/>
      <c r="V2763" s="145"/>
      <c r="W2763" s="145"/>
      <c r="X2763" s="145"/>
      <c r="Y2763" s="145"/>
      <c r="Z2763" s="145"/>
      <c r="AA2763" s="145"/>
      <c r="AB2763" s="145"/>
      <c r="AC2763" s="169"/>
      <c r="AD2763" s="169"/>
      <c r="AE2763" s="169"/>
      <c r="AF2763" s="169"/>
      <c r="AG2763" s="169"/>
      <c r="AH2763" s="170"/>
      <c r="AI2763" s="145"/>
      <c r="AJ2763" s="145"/>
      <c r="AK2763" s="145"/>
      <c r="AL2763" s="145"/>
      <c r="AY2763" s="171"/>
      <c r="AZ2763" s="167"/>
      <c r="BA2763" s="172"/>
      <c r="BG2763" s="171"/>
      <c r="BH2763" s="167"/>
      <c r="BI2763" s="172"/>
      <c r="CG2763" s="430"/>
      <c r="CH2763" s="430"/>
      <c r="CL2763" s="147"/>
    </row>
    <row r="2764" spans="1:90" s="5" customFormat="1" x14ac:dyDescent="0.25">
      <c r="A2764" s="145"/>
      <c r="B2764" s="145"/>
      <c r="C2764" s="145"/>
      <c r="D2764" s="145"/>
      <c r="E2764" s="145"/>
      <c r="F2764" s="145"/>
      <c r="G2764" s="145"/>
      <c r="H2764" s="145"/>
      <c r="I2764" s="145"/>
      <c r="J2764" s="145"/>
      <c r="K2764" s="145"/>
      <c r="L2764" s="145"/>
      <c r="M2764" s="145"/>
      <c r="N2764" s="145"/>
      <c r="O2764" s="145"/>
      <c r="P2764" s="145"/>
      <c r="Q2764" s="145"/>
      <c r="R2764" s="145"/>
      <c r="S2764" s="145"/>
      <c r="T2764" s="145"/>
      <c r="U2764" s="145"/>
      <c r="V2764" s="145"/>
      <c r="W2764" s="145"/>
      <c r="X2764" s="145"/>
      <c r="Y2764" s="145"/>
      <c r="Z2764" s="145"/>
      <c r="AA2764" s="145"/>
      <c r="AB2764" s="145"/>
      <c r="AC2764" s="169"/>
      <c r="AD2764" s="169"/>
      <c r="AE2764" s="169"/>
      <c r="AF2764" s="169"/>
      <c r="AG2764" s="169"/>
      <c r="AH2764" s="170"/>
      <c r="AI2764" s="145"/>
      <c r="AJ2764" s="145"/>
      <c r="AK2764" s="145"/>
      <c r="AL2764" s="145"/>
      <c r="AY2764" s="171"/>
      <c r="AZ2764" s="167"/>
      <c r="BA2764" s="172"/>
      <c r="BG2764" s="171"/>
      <c r="BH2764" s="167"/>
      <c r="BI2764" s="172"/>
      <c r="CG2764" s="430"/>
      <c r="CH2764" s="430"/>
      <c r="CL2764" s="147"/>
    </row>
    <row r="2765" spans="1:90" s="5" customFormat="1" x14ac:dyDescent="0.25">
      <c r="A2765" s="145"/>
      <c r="B2765" s="145"/>
      <c r="C2765" s="145"/>
      <c r="D2765" s="145"/>
      <c r="E2765" s="145"/>
      <c r="F2765" s="145"/>
      <c r="G2765" s="145"/>
      <c r="H2765" s="145"/>
      <c r="I2765" s="145"/>
      <c r="J2765" s="145"/>
      <c r="K2765" s="145"/>
      <c r="L2765" s="145"/>
      <c r="M2765" s="145"/>
      <c r="N2765" s="145"/>
      <c r="O2765" s="145"/>
      <c r="P2765" s="145"/>
      <c r="Q2765" s="145"/>
      <c r="R2765" s="145"/>
      <c r="S2765" s="145"/>
      <c r="T2765" s="145"/>
      <c r="U2765" s="145"/>
      <c r="V2765" s="145"/>
      <c r="W2765" s="145"/>
      <c r="X2765" s="145"/>
      <c r="Y2765" s="145"/>
      <c r="Z2765" s="145"/>
      <c r="AA2765" s="145"/>
      <c r="AB2765" s="145"/>
      <c r="AC2765" s="169"/>
      <c r="AD2765" s="169"/>
      <c r="AE2765" s="169"/>
      <c r="AF2765" s="169"/>
      <c r="AG2765" s="169"/>
      <c r="AH2765" s="170"/>
      <c r="AI2765" s="145"/>
      <c r="AJ2765" s="145"/>
      <c r="AK2765" s="145"/>
      <c r="AL2765" s="145"/>
      <c r="AY2765" s="171"/>
      <c r="AZ2765" s="167"/>
      <c r="BA2765" s="172"/>
      <c r="BG2765" s="171"/>
      <c r="BH2765" s="167"/>
      <c r="BI2765" s="172"/>
      <c r="CG2765" s="430"/>
      <c r="CH2765" s="430"/>
      <c r="CL2765" s="147"/>
    </row>
    <row r="2766" spans="1:90" s="5" customFormat="1" x14ac:dyDescent="0.25">
      <c r="A2766" s="145"/>
      <c r="B2766" s="145"/>
      <c r="C2766" s="145"/>
      <c r="D2766" s="145"/>
      <c r="E2766" s="145"/>
      <c r="F2766" s="145"/>
      <c r="G2766" s="145"/>
      <c r="H2766" s="145"/>
      <c r="I2766" s="145"/>
      <c r="J2766" s="145"/>
      <c r="K2766" s="145"/>
      <c r="L2766" s="145"/>
      <c r="M2766" s="145"/>
      <c r="N2766" s="145"/>
      <c r="O2766" s="145"/>
      <c r="P2766" s="145"/>
      <c r="Q2766" s="145"/>
      <c r="R2766" s="145"/>
      <c r="S2766" s="145"/>
      <c r="T2766" s="145"/>
      <c r="U2766" s="145"/>
      <c r="V2766" s="145"/>
      <c r="W2766" s="145"/>
      <c r="X2766" s="145"/>
      <c r="Y2766" s="145"/>
      <c r="Z2766" s="145"/>
      <c r="AA2766" s="145"/>
      <c r="AB2766" s="145"/>
      <c r="AC2766" s="169"/>
      <c r="AD2766" s="169"/>
      <c r="AE2766" s="169"/>
      <c r="AF2766" s="169"/>
      <c r="AG2766" s="169"/>
      <c r="AH2766" s="170"/>
      <c r="AI2766" s="145"/>
      <c r="AJ2766" s="145"/>
      <c r="AK2766" s="145"/>
      <c r="AL2766" s="145"/>
      <c r="AY2766" s="171"/>
      <c r="AZ2766" s="167"/>
      <c r="BA2766" s="172"/>
      <c r="BG2766" s="171"/>
      <c r="BH2766" s="167"/>
      <c r="BI2766" s="172"/>
      <c r="CG2766" s="430"/>
      <c r="CH2766" s="430"/>
      <c r="CL2766" s="147"/>
    </row>
    <row r="2767" spans="1:90" s="5" customFormat="1" x14ac:dyDescent="0.25">
      <c r="A2767" s="145"/>
      <c r="B2767" s="145"/>
      <c r="C2767" s="145"/>
      <c r="D2767" s="145"/>
      <c r="E2767" s="145"/>
      <c r="F2767" s="145"/>
      <c r="G2767" s="145"/>
      <c r="H2767" s="145"/>
      <c r="I2767" s="145"/>
      <c r="J2767" s="145"/>
      <c r="K2767" s="145"/>
      <c r="L2767" s="145"/>
      <c r="M2767" s="145"/>
      <c r="N2767" s="145"/>
      <c r="O2767" s="145"/>
      <c r="P2767" s="145"/>
      <c r="Q2767" s="145"/>
      <c r="R2767" s="145"/>
      <c r="S2767" s="145"/>
      <c r="T2767" s="145"/>
      <c r="U2767" s="145"/>
      <c r="V2767" s="145"/>
      <c r="W2767" s="145"/>
      <c r="X2767" s="145"/>
      <c r="Y2767" s="145"/>
      <c r="Z2767" s="145"/>
      <c r="AA2767" s="145"/>
      <c r="AB2767" s="145"/>
      <c r="AC2767" s="169"/>
      <c r="AD2767" s="169"/>
      <c r="AE2767" s="169"/>
      <c r="AF2767" s="169"/>
      <c r="AG2767" s="169"/>
      <c r="AH2767" s="170"/>
      <c r="AI2767" s="145"/>
      <c r="AJ2767" s="145"/>
      <c r="AK2767" s="145"/>
      <c r="AL2767" s="145"/>
      <c r="AY2767" s="171"/>
      <c r="AZ2767" s="167"/>
      <c r="BA2767" s="172"/>
      <c r="BG2767" s="171"/>
      <c r="BH2767" s="167"/>
      <c r="BI2767" s="172"/>
      <c r="CG2767" s="430"/>
      <c r="CH2767" s="430"/>
      <c r="CL2767" s="147"/>
    </row>
    <row r="2768" spans="1:90" s="5" customFormat="1" x14ac:dyDescent="0.25">
      <c r="A2768" s="145"/>
      <c r="B2768" s="145"/>
      <c r="C2768" s="145"/>
      <c r="D2768" s="145"/>
      <c r="E2768" s="145"/>
      <c r="F2768" s="145"/>
      <c r="G2768" s="145"/>
      <c r="H2768" s="145"/>
      <c r="I2768" s="145"/>
      <c r="J2768" s="145"/>
      <c r="K2768" s="145"/>
      <c r="L2768" s="145"/>
      <c r="M2768" s="145"/>
      <c r="N2768" s="145"/>
      <c r="O2768" s="145"/>
      <c r="P2768" s="145"/>
      <c r="Q2768" s="145"/>
      <c r="R2768" s="145"/>
      <c r="S2768" s="145"/>
      <c r="T2768" s="145"/>
      <c r="U2768" s="145"/>
      <c r="V2768" s="145"/>
      <c r="W2768" s="145"/>
      <c r="X2768" s="145"/>
      <c r="Y2768" s="145"/>
      <c r="Z2768" s="145"/>
      <c r="AA2768" s="145"/>
      <c r="AB2768" s="145"/>
      <c r="AC2768" s="169"/>
      <c r="AD2768" s="169"/>
      <c r="AE2768" s="169"/>
      <c r="AF2768" s="169"/>
      <c r="AG2768" s="169"/>
      <c r="AH2768" s="170"/>
      <c r="AI2768" s="145"/>
      <c r="AJ2768" s="145"/>
      <c r="AK2768" s="145"/>
      <c r="AL2768" s="145"/>
      <c r="AY2768" s="171"/>
      <c r="AZ2768" s="167"/>
      <c r="BA2768" s="172"/>
      <c r="BG2768" s="171"/>
      <c r="BH2768" s="167"/>
      <c r="BI2768" s="172"/>
      <c r="CG2768" s="430"/>
      <c r="CH2768" s="430"/>
      <c r="CL2768" s="147"/>
    </row>
    <row r="2769" spans="1:90" s="5" customFormat="1" x14ac:dyDescent="0.25">
      <c r="A2769" s="145"/>
      <c r="B2769" s="145"/>
      <c r="C2769" s="145"/>
      <c r="D2769" s="145"/>
      <c r="E2769" s="145"/>
      <c r="F2769" s="145"/>
      <c r="G2769" s="145"/>
      <c r="H2769" s="145"/>
      <c r="I2769" s="145"/>
      <c r="J2769" s="145"/>
      <c r="K2769" s="145"/>
      <c r="L2769" s="145"/>
      <c r="M2769" s="145"/>
      <c r="N2769" s="145"/>
      <c r="O2769" s="145"/>
      <c r="P2769" s="145"/>
      <c r="Q2769" s="145"/>
      <c r="R2769" s="145"/>
      <c r="S2769" s="145"/>
      <c r="T2769" s="145"/>
      <c r="U2769" s="145"/>
      <c r="V2769" s="145"/>
      <c r="W2769" s="145"/>
      <c r="X2769" s="145"/>
      <c r="Y2769" s="145"/>
      <c r="Z2769" s="145"/>
      <c r="AA2769" s="145"/>
      <c r="AB2769" s="145"/>
      <c r="AC2769" s="169"/>
      <c r="AD2769" s="169"/>
      <c r="AE2769" s="169"/>
      <c r="AF2769" s="169"/>
      <c r="AG2769" s="169"/>
      <c r="AH2769" s="170"/>
      <c r="AI2769" s="145"/>
      <c r="AJ2769" s="145"/>
      <c r="AK2769" s="145"/>
      <c r="AL2769" s="145"/>
      <c r="AY2769" s="171"/>
      <c r="AZ2769" s="167"/>
      <c r="BA2769" s="172"/>
      <c r="BG2769" s="171"/>
      <c r="BH2769" s="167"/>
      <c r="BI2769" s="172"/>
      <c r="CG2769" s="430"/>
      <c r="CH2769" s="430"/>
      <c r="CL2769" s="147"/>
    </row>
    <row r="2770" spans="1:90" s="5" customFormat="1" x14ac:dyDescent="0.25">
      <c r="A2770" s="145"/>
      <c r="B2770" s="145"/>
      <c r="C2770" s="145"/>
      <c r="D2770" s="145"/>
      <c r="E2770" s="145"/>
      <c r="F2770" s="145"/>
      <c r="G2770" s="145"/>
      <c r="H2770" s="145"/>
      <c r="I2770" s="145"/>
      <c r="J2770" s="145"/>
      <c r="K2770" s="145"/>
      <c r="L2770" s="145"/>
      <c r="M2770" s="145"/>
      <c r="N2770" s="145"/>
      <c r="O2770" s="145"/>
      <c r="P2770" s="145"/>
      <c r="Q2770" s="145"/>
      <c r="R2770" s="145"/>
      <c r="S2770" s="145"/>
      <c r="T2770" s="145"/>
      <c r="U2770" s="145"/>
      <c r="V2770" s="145"/>
      <c r="W2770" s="145"/>
      <c r="X2770" s="145"/>
      <c r="Y2770" s="145"/>
      <c r="Z2770" s="145"/>
      <c r="AA2770" s="145"/>
      <c r="AB2770" s="145"/>
      <c r="AC2770" s="169"/>
      <c r="AD2770" s="169"/>
      <c r="AE2770" s="169"/>
      <c r="AF2770" s="169"/>
      <c r="AG2770" s="169"/>
      <c r="AH2770" s="170"/>
      <c r="AI2770" s="145"/>
      <c r="AJ2770" s="145"/>
      <c r="AK2770" s="145"/>
      <c r="AL2770" s="145"/>
      <c r="AY2770" s="171"/>
      <c r="AZ2770" s="167"/>
      <c r="BA2770" s="172"/>
      <c r="BG2770" s="171"/>
      <c r="BH2770" s="167"/>
      <c r="BI2770" s="172"/>
      <c r="CG2770" s="430"/>
      <c r="CH2770" s="430"/>
      <c r="CL2770" s="147"/>
    </row>
    <row r="2771" spans="1:90" s="5" customFormat="1" x14ac:dyDescent="0.25">
      <c r="A2771" s="145"/>
      <c r="B2771" s="145"/>
      <c r="C2771" s="145"/>
      <c r="D2771" s="145"/>
      <c r="E2771" s="145"/>
      <c r="F2771" s="145"/>
      <c r="G2771" s="145"/>
      <c r="H2771" s="145"/>
      <c r="I2771" s="145"/>
      <c r="J2771" s="145"/>
      <c r="K2771" s="145"/>
      <c r="L2771" s="145"/>
      <c r="M2771" s="145"/>
      <c r="N2771" s="145"/>
      <c r="O2771" s="145"/>
      <c r="P2771" s="145"/>
      <c r="Q2771" s="145"/>
      <c r="R2771" s="145"/>
      <c r="S2771" s="145"/>
      <c r="T2771" s="145"/>
      <c r="U2771" s="145"/>
      <c r="V2771" s="145"/>
      <c r="W2771" s="145"/>
      <c r="X2771" s="145"/>
      <c r="Y2771" s="145"/>
      <c r="Z2771" s="145"/>
      <c r="AA2771" s="145"/>
      <c r="AB2771" s="145"/>
      <c r="AC2771" s="169"/>
      <c r="AD2771" s="169"/>
      <c r="AE2771" s="169"/>
      <c r="AF2771" s="169"/>
      <c r="AG2771" s="169"/>
      <c r="AH2771" s="170"/>
      <c r="AI2771" s="145"/>
      <c r="AJ2771" s="145"/>
      <c r="AK2771" s="145"/>
      <c r="AL2771" s="145"/>
      <c r="AY2771" s="171"/>
      <c r="AZ2771" s="167"/>
      <c r="BA2771" s="172"/>
      <c r="BG2771" s="171"/>
      <c r="BH2771" s="167"/>
      <c r="BI2771" s="172"/>
      <c r="CG2771" s="430"/>
      <c r="CH2771" s="430"/>
      <c r="CL2771" s="147"/>
    </row>
    <row r="2772" spans="1:90" s="5" customFormat="1" x14ac:dyDescent="0.25">
      <c r="A2772" s="145"/>
      <c r="B2772" s="145"/>
      <c r="C2772" s="145"/>
      <c r="D2772" s="145"/>
      <c r="E2772" s="145"/>
      <c r="F2772" s="145"/>
      <c r="G2772" s="145"/>
      <c r="H2772" s="145"/>
      <c r="I2772" s="145"/>
      <c r="J2772" s="145"/>
      <c r="K2772" s="145"/>
      <c r="L2772" s="145"/>
      <c r="M2772" s="145"/>
      <c r="N2772" s="145"/>
      <c r="O2772" s="145"/>
      <c r="P2772" s="145"/>
      <c r="Q2772" s="145"/>
      <c r="R2772" s="145"/>
      <c r="S2772" s="145"/>
      <c r="T2772" s="145"/>
      <c r="U2772" s="145"/>
      <c r="V2772" s="145"/>
      <c r="W2772" s="145"/>
      <c r="X2772" s="145"/>
      <c r="Y2772" s="145"/>
      <c r="Z2772" s="145"/>
      <c r="AA2772" s="145"/>
      <c r="AB2772" s="145"/>
      <c r="AC2772" s="169"/>
      <c r="AD2772" s="169"/>
      <c r="AE2772" s="169"/>
      <c r="AF2772" s="169"/>
      <c r="AG2772" s="169"/>
      <c r="AH2772" s="170"/>
      <c r="AI2772" s="145"/>
      <c r="AJ2772" s="145"/>
      <c r="AK2772" s="145"/>
      <c r="AL2772" s="145"/>
      <c r="AY2772" s="171"/>
      <c r="AZ2772" s="167"/>
      <c r="BA2772" s="172"/>
      <c r="BG2772" s="171"/>
      <c r="BH2772" s="167"/>
      <c r="BI2772" s="172"/>
      <c r="CG2772" s="430"/>
      <c r="CH2772" s="430"/>
      <c r="CL2772" s="147"/>
    </row>
    <row r="2773" spans="1:90" s="5" customFormat="1" x14ac:dyDescent="0.25">
      <c r="A2773" s="145"/>
      <c r="B2773" s="145"/>
      <c r="C2773" s="145"/>
      <c r="D2773" s="145"/>
      <c r="E2773" s="145"/>
      <c r="F2773" s="145"/>
      <c r="G2773" s="145"/>
      <c r="H2773" s="145"/>
      <c r="I2773" s="145"/>
      <c r="J2773" s="145"/>
      <c r="K2773" s="145"/>
      <c r="L2773" s="145"/>
      <c r="M2773" s="145"/>
      <c r="N2773" s="145"/>
      <c r="O2773" s="145"/>
      <c r="P2773" s="145"/>
      <c r="Q2773" s="145"/>
      <c r="R2773" s="145"/>
      <c r="S2773" s="145"/>
      <c r="T2773" s="145"/>
      <c r="U2773" s="145"/>
      <c r="V2773" s="145"/>
      <c r="W2773" s="145"/>
      <c r="X2773" s="145"/>
      <c r="Y2773" s="145"/>
      <c r="Z2773" s="145"/>
      <c r="AA2773" s="145"/>
      <c r="AB2773" s="145"/>
      <c r="AC2773" s="169"/>
      <c r="AD2773" s="169"/>
      <c r="AE2773" s="169"/>
      <c r="AF2773" s="169"/>
      <c r="AG2773" s="169"/>
      <c r="AH2773" s="170"/>
      <c r="AI2773" s="145"/>
      <c r="AJ2773" s="145"/>
      <c r="AK2773" s="145"/>
      <c r="AL2773" s="145"/>
      <c r="AY2773" s="171"/>
      <c r="AZ2773" s="167"/>
      <c r="BA2773" s="172"/>
      <c r="BG2773" s="171"/>
      <c r="BH2773" s="167"/>
      <c r="BI2773" s="172"/>
      <c r="CG2773" s="430"/>
      <c r="CH2773" s="430"/>
      <c r="CL2773" s="147"/>
    </row>
    <row r="2774" spans="1:90" s="5" customFormat="1" x14ac:dyDescent="0.25">
      <c r="A2774" s="145"/>
      <c r="B2774" s="145"/>
      <c r="C2774" s="145"/>
      <c r="D2774" s="145"/>
      <c r="E2774" s="145"/>
      <c r="F2774" s="145"/>
      <c r="G2774" s="145"/>
      <c r="H2774" s="145"/>
      <c r="I2774" s="145"/>
      <c r="J2774" s="145"/>
      <c r="K2774" s="145"/>
      <c r="L2774" s="145"/>
      <c r="M2774" s="145"/>
      <c r="N2774" s="145"/>
      <c r="O2774" s="145"/>
      <c r="P2774" s="145"/>
      <c r="Q2774" s="145"/>
      <c r="R2774" s="145"/>
      <c r="S2774" s="145"/>
      <c r="T2774" s="145"/>
      <c r="U2774" s="145"/>
      <c r="V2774" s="145"/>
      <c r="W2774" s="145"/>
      <c r="X2774" s="145"/>
      <c r="Y2774" s="145"/>
      <c r="Z2774" s="145"/>
      <c r="AA2774" s="145"/>
      <c r="AB2774" s="145"/>
      <c r="AC2774" s="169"/>
      <c r="AD2774" s="169"/>
      <c r="AE2774" s="169"/>
      <c r="AF2774" s="169"/>
      <c r="AG2774" s="169"/>
      <c r="AH2774" s="170"/>
      <c r="AI2774" s="145"/>
      <c r="AJ2774" s="145"/>
      <c r="AK2774" s="145"/>
      <c r="AL2774" s="145"/>
      <c r="AY2774" s="171"/>
      <c r="AZ2774" s="167"/>
      <c r="BA2774" s="172"/>
      <c r="BG2774" s="171"/>
      <c r="BH2774" s="167"/>
      <c r="BI2774" s="172"/>
      <c r="CG2774" s="430"/>
      <c r="CH2774" s="430"/>
      <c r="CL2774" s="147"/>
    </row>
    <row r="2775" spans="1:90" s="5" customFormat="1" x14ac:dyDescent="0.25">
      <c r="A2775" s="145"/>
      <c r="B2775" s="145"/>
      <c r="C2775" s="145"/>
      <c r="D2775" s="145"/>
      <c r="E2775" s="145"/>
      <c r="F2775" s="145"/>
      <c r="G2775" s="145"/>
      <c r="H2775" s="145"/>
      <c r="I2775" s="145"/>
      <c r="J2775" s="145"/>
      <c r="K2775" s="145"/>
      <c r="L2775" s="145"/>
      <c r="M2775" s="145"/>
      <c r="N2775" s="145"/>
      <c r="O2775" s="145"/>
      <c r="P2775" s="145"/>
      <c r="Q2775" s="145"/>
      <c r="R2775" s="145"/>
      <c r="S2775" s="145"/>
      <c r="T2775" s="145"/>
      <c r="U2775" s="145"/>
      <c r="V2775" s="145"/>
      <c r="W2775" s="145"/>
      <c r="X2775" s="145"/>
      <c r="Y2775" s="145"/>
      <c r="Z2775" s="145"/>
      <c r="AA2775" s="145"/>
      <c r="AB2775" s="145"/>
      <c r="AC2775" s="169"/>
      <c r="AD2775" s="169"/>
      <c r="AE2775" s="169"/>
      <c r="AF2775" s="169"/>
      <c r="AG2775" s="169"/>
      <c r="AH2775" s="170"/>
      <c r="AI2775" s="145"/>
      <c r="AJ2775" s="145"/>
      <c r="AK2775" s="145"/>
      <c r="AL2775" s="145"/>
      <c r="AY2775" s="171"/>
      <c r="AZ2775" s="167"/>
      <c r="BA2775" s="172"/>
      <c r="BG2775" s="171"/>
      <c r="BH2775" s="167"/>
      <c r="BI2775" s="172"/>
      <c r="CG2775" s="430"/>
      <c r="CH2775" s="430"/>
      <c r="CL2775" s="147"/>
    </row>
    <row r="2776" spans="1:90" s="5" customFormat="1" x14ac:dyDescent="0.25">
      <c r="A2776" s="145"/>
      <c r="B2776" s="145"/>
      <c r="C2776" s="145"/>
      <c r="D2776" s="145"/>
      <c r="E2776" s="145"/>
      <c r="F2776" s="145"/>
      <c r="G2776" s="145"/>
      <c r="H2776" s="145"/>
      <c r="I2776" s="145"/>
      <c r="J2776" s="145"/>
      <c r="K2776" s="145"/>
      <c r="L2776" s="145"/>
      <c r="M2776" s="145"/>
      <c r="N2776" s="145"/>
      <c r="O2776" s="145"/>
      <c r="P2776" s="145"/>
      <c r="Q2776" s="145"/>
      <c r="R2776" s="145"/>
      <c r="S2776" s="145"/>
      <c r="T2776" s="145"/>
      <c r="U2776" s="145"/>
      <c r="V2776" s="145"/>
      <c r="W2776" s="145"/>
      <c r="X2776" s="145"/>
      <c r="Y2776" s="145"/>
      <c r="Z2776" s="145"/>
      <c r="AA2776" s="145"/>
      <c r="AB2776" s="145"/>
      <c r="AC2776" s="169"/>
      <c r="AD2776" s="169"/>
      <c r="AE2776" s="169"/>
      <c r="AF2776" s="169"/>
      <c r="AG2776" s="169"/>
      <c r="AH2776" s="170"/>
      <c r="AI2776" s="145"/>
      <c r="AJ2776" s="145"/>
      <c r="AK2776" s="145"/>
      <c r="AL2776" s="145"/>
      <c r="AY2776" s="171"/>
      <c r="AZ2776" s="167"/>
      <c r="BA2776" s="172"/>
      <c r="BG2776" s="171"/>
      <c r="BH2776" s="167"/>
      <c r="BI2776" s="172"/>
      <c r="CG2776" s="430"/>
      <c r="CH2776" s="430"/>
      <c r="CL2776" s="147"/>
    </row>
    <row r="2777" spans="1:90" s="5" customFormat="1" x14ac:dyDescent="0.25">
      <c r="A2777" s="145"/>
      <c r="B2777" s="145"/>
      <c r="C2777" s="145"/>
      <c r="D2777" s="145"/>
      <c r="E2777" s="145"/>
      <c r="F2777" s="145"/>
      <c r="G2777" s="145"/>
      <c r="H2777" s="145"/>
      <c r="I2777" s="145"/>
      <c r="J2777" s="145"/>
      <c r="K2777" s="145"/>
      <c r="L2777" s="145"/>
      <c r="M2777" s="145"/>
      <c r="N2777" s="145"/>
      <c r="O2777" s="145"/>
      <c r="P2777" s="145"/>
      <c r="Q2777" s="145"/>
      <c r="R2777" s="145"/>
      <c r="S2777" s="145"/>
      <c r="T2777" s="145"/>
      <c r="U2777" s="145"/>
      <c r="V2777" s="145"/>
      <c r="W2777" s="145"/>
      <c r="X2777" s="145"/>
      <c r="Y2777" s="145"/>
      <c r="Z2777" s="145"/>
      <c r="AA2777" s="145"/>
      <c r="AB2777" s="145"/>
      <c r="AC2777" s="169"/>
      <c r="AD2777" s="169"/>
      <c r="AE2777" s="169"/>
      <c r="AF2777" s="169"/>
      <c r="AG2777" s="169"/>
      <c r="AH2777" s="170"/>
      <c r="AI2777" s="145"/>
      <c r="AJ2777" s="145"/>
      <c r="AK2777" s="145"/>
      <c r="AL2777" s="145"/>
      <c r="AY2777" s="171"/>
      <c r="AZ2777" s="167"/>
      <c r="BA2777" s="172"/>
      <c r="BG2777" s="171"/>
      <c r="BH2777" s="167"/>
      <c r="BI2777" s="172"/>
      <c r="CG2777" s="430"/>
      <c r="CH2777" s="430"/>
      <c r="CL2777" s="147"/>
    </row>
    <row r="2778" spans="1:90" s="5" customFormat="1" x14ac:dyDescent="0.25">
      <c r="A2778" s="145"/>
      <c r="B2778" s="145"/>
      <c r="C2778" s="145"/>
      <c r="D2778" s="145"/>
      <c r="E2778" s="145"/>
      <c r="F2778" s="145"/>
      <c r="G2778" s="145"/>
      <c r="H2778" s="145"/>
      <c r="I2778" s="145"/>
      <c r="J2778" s="145"/>
      <c r="K2778" s="145"/>
      <c r="L2778" s="145"/>
      <c r="M2778" s="145"/>
      <c r="N2778" s="145"/>
      <c r="O2778" s="145"/>
      <c r="P2778" s="145"/>
      <c r="Q2778" s="145"/>
      <c r="R2778" s="145"/>
      <c r="S2778" s="145"/>
      <c r="T2778" s="145"/>
      <c r="U2778" s="145"/>
      <c r="V2778" s="145"/>
      <c r="W2778" s="145"/>
      <c r="X2778" s="145"/>
      <c r="Y2778" s="145"/>
      <c r="Z2778" s="145"/>
      <c r="AA2778" s="145"/>
      <c r="AB2778" s="145"/>
      <c r="AC2778" s="169"/>
      <c r="AD2778" s="169"/>
      <c r="AE2778" s="169"/>
      <c r="AF2778" s="169"/>
      <c r="AG2778" s="169"/>
      <c r="AH2778" s="170"/>
      <c r="AI2778" s="145"/>
      <c r="AJ2778" s="145"/>
      <c r="AK2778" s="145"/>
      <c r="AL2778" s="145"/>
      <c r="AY2778" s="171"/>
      <c r="AZ2778" s="167"/>
      <c r="BA2778" s="172"/>
      <c r="BG2778" s="171"/>
      <c r="BH2778" s="167"/>
      <c r="BI2778" s="172"/>
      <c r="CG2778" s="430"/>
      <c r="CH2778" s="430"/>
      <c r="CL2778" s="147"/>
    </row>
    <row r="2779" spans="1:90" s="5" customFormat="1" x14ac:dyDescent="0.25">
      <c r="A2779" s="145"/>
      <c r="B2779" s="145"/>
      <c r="C2779" s="145"/>
      <c r="D2779" s="145"/>
      <c r="E2779" s="145"/>
      <c r="F2779" s="145"/>
      <c r="G2779" s="145"/>
      <c r="H2779" s="145"/>
      <c r="I2779" s="145"/>
      <c r="J2779" s="145"/>
      <c r="K2779" s="145"/>
      <c r="L2779" s="145"/>
      <c r="M2779" s="145"/>
      <c r="N2779" s="145"/>
      <c r="O2779" s="145"/>
      <c r="P2779" s="145"/>
      <c r="Q2779" s="145"/>
      <c r="R2779" s="145"/>
      <c r="S2779" s="145"/>
      <c r="T2779" s="145"/>
      <c r="U2779" s="145"/>
      <c r="V2779" s="145"/>
      <c r="W2779" s="145"/>
      <c r="X2779" s="145"/>
      <c r="Y2779" s="145"/>
      <c r="Z2779" s="145"/>
      <c r="AA2779" s="145"/>
      <c r="AB2779" s="145"/>
      <c r="AC2779" s="169"/>
      <c r="AD2779" s="169"/>
      <c r="AE2779" s="169"/>
      <c r="AF2779" s="169"/>
      <c r="AG2779" s="169"/>
      <c r="AH2779" s="170"/>
      <c r="AI2779" s="145"/>
      <c r="AJ2779" s="145"/>
      <c r="AK2779" s="145"/>
      <c r="AL2779" s="145"/>
      <c r="AY2779" s="171"/>
      <c r="AZ2779" s="167"/>
      <c r="BA2779" s="172"/>
      <c r="BG2779" s="171"/>
      <c r="BH2779" s="167"/>
      <c r="BI2779" s="172"/>
      <c r="CG2779" s="430"/>
      <c r="CH2779" s="430"/>
      <c r="CL2779" s="147"/>
    </row>
    <row r="2780" spans="1:90" s="5" customFormat="1" x14ac:dyDescent="0.25">
      <c r="A2780" s="145"/>
      <c r="B2780" s="145"/>
      <c r="C2780" s="145"/>
      <c r="D2780" s="145"/>
      <c r="E2780" s="145"/>
      <c r="F2780" s="145"/>
      <c r="G2780" s="145"/>
      <c r="H2780" s="145"/>
      <c r="I2780" s="145"/>
      <c r="J2780" s="145"/>
      <c r="K2780" s="145"/>
      <c r="L2780" s="145"/>
      <c r="M2780" s="145"/>
      <c r="N2780" s="145"/>
      <c r="O2780" s="145"/>
      <c r="P2780" s="145"/>
      <c r="Q2780" s="145"/>
      <c r="R2780" s="145"/>
      <c r="S2780" s="145"/>
      <c r="T2780" s="145"/>
      <c r="U2780" s="145"/>
      <c r="V2780" s="145"/>
      <c r="W2780" s="145"/>
      <c r="X2780" s="145"/>
      <c r="Y2780" s="145"/>
      <c r="Z2780" s="145"/>
      <c r="AA2780" s="145"/>
      <c r="AB2780" s="145"/>
      <c r="AC2780" s="169"/>
      <c r="AD2780" s="169"/>
      <c r="AE2780" s="169"/>
      <c r="AF2780" s="169"/>
      <c r="AG2780" s="169"/>
      <c r="AH2780" s="170"/>
      <c r="AI2780" s="145"/>
      <c r="AJ2780" s="145"/>
      <c r="AK2780" s="145"/>
      <c r="AL2780" s="145"/>
      <c r="AY2780" s="171"/>
      <c r="AZ2780" s="167"/>
      <c r="BA2780" s="172"/>
      <c r="BG2780" s="171"/>
      <c r="BH2780" s="167"/>
      <c r="BI2780" s="172"/>
      <c r="CG2780" s="430"/>
      <c r="CH2780" s="430"/>
      <c r="CL2780" s="147"/>
    </row>
    <row r="2781" spans="1:90" s="5" customFormat="1" x14ac:dyDescent="0.25">
      <c r="A2781" s="145"/>
      <c r="B2781" s="145"/>
      <c r="C2781" s="145"/>
      <c r="D2781" s="145"/>
      <c r="E2781" s="145"/>
      <c r="F2781" s="145"/>
      <c r="G2781" s="145"/>
      <c r="H2781" s="145"/>
      <c r="I2781" s="145"/>
      <c r="J2781" s="145"/>
      <c r="K2781" s="145"/>
      <c r="L2781" s="145"/>
      <c r="M2781" s="145"/>
      <c r="N2781" s="145"/>
      <c r="O2781" s="145"/>
      <c r="P2781" s="145"/>
      <c r="Q2781" s="145"/>
      <c r="R2781" s="145"/>
      <c r="S2781" s="145"/>
      <c r="T2781" s="145"/>
      <c r="U2781" s="145"/>
      <c r="V2781" s="145"/>
      <c r="W2781" s="145"/>
      <c r="X2781" s="145"/>
      <c r="Y2781" s="145"/>
      <c r="Z2781" s="145"/>
      <c r="AA2781" s="145"/>
      <c r="AB2781" s="145"/>
      <c r="AC2781" s="169"/>
      <c r="AD2781" s="169"/>
      <c r="AE2781" s="169"/>
      <c r="AF2781" s="169"/>
      <c r="AG2781" s="169"/>
      <c r="AH2781" s="170"/>
      <c r="AI2781" s="145"/>
      <c r="AJ2781" s="145"/>
      <c r="AK2781" s="145"/>
      <c r="AL2781" s="145"/>
      <c r="AY2781" s="171"/>
      <c r="AZ2781" s="167"/>
      <c r="BA2781" s="172"/>
      <c r="BG2781" s="171"/>
      <c r="BH2781" s="167"/>
      <c r="BI2781" s="172"/>
      <c r="CG2781" s="430"/>
      <c r="CH2781" s="430"/>
      <c r="CL2781" s="147"/>
    </row>
    <row r="2782" spans="1:90" s="5" customFormat="1" x14ac:dyDescent="0.25">
      <c r="A2782" s="145"/>
      <c r="B2782" s="145"/>
      <c r="C2782" s="145"/>
      <c r="D2782" s="145"/>
      <c r="E2782" s="145"/>
      <c r="F2782" s="145"/>
      <c r="G2782" s="145"/>
      <c r="H2782" s="145"/>
      <c r="I2782" s="145"/>
      <c r="J2782" s="145"/>
      <c r="K2782" s="145"/>
      <c r="L2782" s="145"/>
      <c r="M2782" s="145"/>
      <c r="N2782" s="145"/>
      <c r="O2782" s="145"/>
      <c r="P2782" s="145"/>
      <c r="Q2782" s="145"/>
      <c r="R2782" s="145"/>
      <c r="S2782" s="145"/>
      <c r="T2782" s="145"/>
      <c r="U2782" s="145"/>
      <c r="V2782" s="145"/>
      <c r="W2782" s="145"/>
      <c r="X2782" s="145"/>
      <c r="Y2782" s="145"/>
      <c r="Z2782" s="145"/>
      <c r="AA2782" s="145"/>
      <c r="AB2782" s="145"/>
      <c r="AC2782" s="169"/>
      <c r="AD2782" s="169"/>
      <c r="AE2782" s="169"/>
      <c r="AF2782" s="169"/>
      <c r="AG2782" s="169"/>
      <c r="AH2782" s="170"/>
      <c r="AI2782" s="145"/>
      <c r="AJ2782" s="145"/>
      <c r="AK2782" s="145"/>
      <c r="AL2782" s="145"/>
      <c r="AY2782" s="171"/>
      <c r="AZ2782" s="167"/>
      <c r="BA2782" s="172"/>
      <c r="BG2782" s="171"/>
      <c r="BH2782" s="167"/>
      <c r="BI2782" s="172"/>
      <c r="CG2782" s="430"/>
      <c r="CH2782" s="430"/>
      <c r="CL2782" s="147"/>
    </row>
    <row r="2783" spans="1:90" s="5" customFormat="1" x14ac:dyDescent="0.25">
      <c r="A2783" s="145"/>
      <c r="B2783" s="145"/>
      <c r="C2783" s="145"/>
      <c r="D2783" s="145"/>
      <c r="E2783" s="145"/>
      <c r="F2783" s="145"/>
      <c r="G2783" s="145"/>
      <c r="H2783" s="145"/>
      <c r="I2783" s="145"/>
      <c r="J2783" s="145"/>
      <c r="K2783" s="145"/>
      <c r="L2783" s="145"/>
      <c r="M2783" s="145"/>
      <c r="N2783" s="145"/>
      <c r="O2783" s="145"/>
      <c r="P2783" s="145"/>
      <c r="Q2783" s="145"/>
      <c r="R2783" s="145"/>
      <c r="S2783" s="145"/>
      <c r="T2783" s="145"/>
      <c r="U2783" s="145"/>
      <c r="V2783" s="145"/>
      <c r="W2783" s="145"/>
      <c r="X2783" s="145"/>
      <c r="Y2783" s="145"/>
      <c r="Z2783" s="145"/>
      <c r="AA2783" s="145"/>
      <c r="AB2783" s="145"/>
      <c r="AC2783" s="169"/>
      <c r="AD2783" s="169"/>
      <c r="AE2783" s="169"/>
      <c r="AF2783" s="169"/>
      <c r="AG2783" s="169"/>
      <c r="AH2783" s="170"/>
      <c r="AI2783" s="145"/>
      <c r="AJ2783" s="145"/>
      <c r="AK2783" s="145"/>
      <c r="AL2783" s="145"/>
      <c r="AY2783" s="171"/>
      <c r="AZ2783" s="167"/>
      <c r="BA2783" s="172"/>
      <c r="BG2783" s="171"/>
      <c r="BH2783" s="167"/>
      <c r="BI2783" s="172"/>
      <c r="CG2783" s="430"/>
      <c r="CH2783" s="430"/>
      <c r="CL2783" s="147"/>
    </row>
    <row r="2784" spans="1:90" s="5" customFormat="1" x14ac:dyDescent="0.25">
      <c r="A2784" s="145"/>
      <c r="B2784" s="145"/>
      <c r="C2784" s="145"/>
      <c r="D2784" s="145"/>
      <c r="E2784" s="145"/>
      <c r="F2784" s="145"/>
      <c r="G2784" s="145"/>
      <c r="H2784" s="145"/>
      <c r="I2784" s="145"/>
      <c r="J2784" s="145"/>
      <c r="K2784" s="145"/>
      <c r="L2784" s="145"/>
      <c r="M2784" s="145"/>
      <c r="N2784" s="145"/>
      <c r="O2784" s="145"/>
      <c r="P2784" s="145"/>
      <c r="Q2784" s="145"/>
      <c r="R2784" s="145"/>
      <c r="S2784" s="145"/>
      <c r="T2784" s="145"/>
      <c r="U2784" s="145"/>
      <c r="V2784" s="145"/>
      <c r="W2784" s="145"/>
      <c r="X2784" s="145"/>
      <c r="Y2784" s="145"/>
      <c r="Z2784" s="145"/>
      <c r="AA2784" s="145"/>
      <c r="AB2784" s="145"/>
      <c r="AC2784" s="169"/>
      <c r="AD2784" s="169"/>
      <c r="AE2784" s="169"/>
      <c r="AF2784" s="169"/>
      <c r="AG2784" s="169"/>
      <c r="AH2784" s="170"/>
      <c r="AI2784" s="145"/>
      <c r="AJ2784" s="145"/>
      <c r="AK2784" s="145"/>
      <c r="AL2784" s="145"/>
      <c r="AY2784" s="171"/>
      <c r="AZ2784" s="167"/>
      <c r="BA2784" s="172"/>
      <c r="BG2784" s="171"/>
      <c r="BH2784" s="167"/>
      <c r="BI2784" s="172"/>
      <c r="CG2784" s="430"/>
      <c r="CH2784" s="430"/>
      <c r="CL2784" s="147"/>
    </row>
    <row r="2785" spans="1:90" s="5" customFormat="1" x14ac:dyDescent="0.25">
      <c r="A2785" s="145"/>
      <c r="B2785" s="145"/>
      <c r="C2785" s="145"/>
      <c r="D2785" s="145"/>
      <c r="E2785" s="145"/>
      <c r="F2785" s="145"/>
      <c r="G2785" s="145"/>
      <c r="H2785" s="145"/>
      <c r="I2785" s="145"/>
      <c r="J2785" s="145"/>
      <c r="K2785" s="145"/>
      <c r="L2785" s="145"/>
      <c r="M2785" s="145"/>
      <c r="N2785" s="145"/>
      <c r="O2785" s="145"/>
      <c r="P2785" s="145"/>
      <c r="Q2785" s="145"/>
      <c r="R2785" s="145"/>
      <c r="S2785" s="145"/>
      <c r="T2785" s="145"/>
      <c r="U2785" s="145"/>
      <c r="V2785" s="145"/>
      <c r="W2785" s="145"/>
      <c r="X2785" s="145"/>
      <c r="Y2785" s="145"/>
      <c r="Z2785" s="145"/>
      <c r="AA2785" s="145"/>
      <c r="AB2785" s="145"/>
      <c r="AC2785" s="169"/>
      <c r="AD2785" s="169"/>
      <c r="AE2785" s="169"/>
      <c r="AF2785" s="169"/>
      <c r="AG2785" s="169"/>
      <c r="AH2785" s="170"/>
      <c r="AI2785" s="145"/>
      <c r="AJ2785" s="145"/>
      <c r="AK2785" s="145"/>
      <c r="AL2785" s="145"/>
      <c r="AY2785" s="171"/>
      <c r="AZ2785" s="167"/>
      <c r="BA2785" s="172"/>
      <c r="BG2785" s="171"/>
      <c r="BH2785" s="167"/>
      <c r="BI2785" s="172"/>
      <c r="CG2785" s="430"/>
      <c r="CH2785" s="430"/>
      <c r="CL2785" s="147"/>
    </row>
    <row r="2786" spans="1:90" s="5" customFormat="1" x14ac:dyDescent="0.25">
      <c r="A2786" s="145"/>
      <c r="B2786" s="145"/>
      <c r="C2786" s="145"/>
      <c r="D2786" s="145"/>
      <c r="E2786" s="145"/>
      <c r="F2786" s="145"/>
      <c r="G2786" s="145"/>
      <c r="H2786" s="145"/>
      <c r="I2786" s="145"/>
      <c r="J2786" s="145"/>
      <c r="K2786" s="145"/>
      <c r="L2786" s="145"/>
      <c r="M2786" s="145"/>
      <c r="N2786" s="145"/>
      <c r="O2786" s="145"/>
      <c r="P2786" s="145"/>
      <c r="Q2786" s="145"/>
      <c r="R2786" s="145"/>
      <c r="S2786" s="145"/>
      <c r="T2786" s="145"/>
      <c r="U2786" s="145"/>
      <c r="V2786" s="145"/>
      <c r="W2786" s="145"/>
      <c r="X2786" s="145"/>
      <c r="Y2786" s="145"/>
      <c r="Z2786" s="145"/>
      <c r="AA2786" s="145"/>
      <c r="AB2786" s="145"/>
      <c r="AC2786" s="169"/>
      <c r="AD2786" s="169"/>
      <c r="AE2786" s="169"/>
      <c r="AF2786" s="169"/>
      <c r="AG2786" s="169"/>
      <c r="AH2786" s="170"/>
      <c r="AI2786" s="145"/>
      <c r="AJ2786" s="145"/>
      <c r="AK2786" s="145"/>
      <c r="AL2786" s="145"/>
      <c r="AY2786" s="171"/>
      <c r="AZ2786" s="167"/>
      <c r="BA2786" s="172"/>
      <c r="BG2786" s="171"/>
      <c r="BH2786" s="167"/>
      <c r="BI2786" s="172"/>
      <c r="CG2786" s="430"/>
      <c r="CH2786" s="430"/>
      <c r="CL2786" s="147"/>
    </row>
    <row r="2787" spans="1:90" s="5" customFormat="1" x14ac:dyDescent="0.25">
      <c r="A2787" s="145"/>
      <c r="B2787" s="145"/>
      <c r="C2787" s="145"/>
      <c r="D2787" s="145"/>
      <c r="E2787" s="145"/>
      <c r="F2787" s="145"/>
      <c r="G2787" s="145"/>
      <c r="H2787" s="145"/>
      <c r="I2787" s="145"/>
      <c r="J2787" s="145"/>
      <c r="K2787" s="145"/>
      <c r="L2787" s="145"/>
      <c r="M2787" s="145"/>
      <c r="N2787" s="145"/>
      <c r="O2787" s="145"/>
      <c r="P2787" s="145"/>
      <c r="Q2787" s="145"/>
      <c r="R2787" s="145"/>
      <c r="S2787" s="145"/>
      <c r="T2787" s="145"/>
      <c r="U2787" s="145"/>
      <c r="V2787" s="145"/>
      <c r="W2787" s="145"/>
      <c r="X2787" s="145"/>
      <c r="Y2787" s="145"/>
      <c r="Z2787" s="145"/>
      <c r="AA2787" s="145"/>
      <c r="AB2787" s="145"/>
      <c r="AC2787" s="169"/>
      <c r="AD2787" s="169"/>
      <c r="AE2787" s="169"/>
      <c r="AF2787" s="169"/>
      <c r="AG2787" s="169"/>
      <c r="AH2787" s="170"/>
      <c r="AI2787" s="145"/>
      <c r="AJ2787" s="145"/>
      <c r="AK2787" s="145"/>
      <c r="AL2787" s="145"/>
      <c r="AY2787" s="171"/>
      <c r="AZ2787" s="167"/>
      <c r="BA2787" s="172"/>
      <c r="BG2787" s="171"/>
      <c r="BH2787" s="167"/>
      <c r="BI2787" s="172"/>
      <c r="CG2787" s="430"/>
      <c r="CH2787" s="430"/>
      <c r="CL2787" s="147"/>
    </row>
    <row r="2788" spans="1:90" s="5" customFormat="1" x14ac:dyDescent="0.25">
      <c r="A2788" s="145"/>
      <c r="B2788" s="145"/>
      <c r="C2788" s="145"/>
      <c r="D2788" s="145"/>
      <c r="E2788" s="145"/>
      <c r="F2788" s="145"/>
      <c r="G2788" s="145"/>
      <c r="H2788" s="145"/>
      <c r="I2788" s="145"/>
      <c r="J2788" s="145"/>
      <c r="K2788" s="145"/>
      <c r="L2788" s="145"/>
      <c r="M2788" s="145"/>
      <c r="N2788" s="145"/>
      <c r="O2788" s="145"/>
      <c r="P2788" s="145"/>
      <c r="Q2788" s="145"/>
      <c r="R2788" s="145"/>
      <c r="S2788" s="145"/>
      <c r="T2788" s="145"/>
      <c r="U2788" s="145"/>
      <c r="V2788" s="145"/>
      <c r="W2788" s="145"/>
      <c r="X2788" s="145"/>
      <c r="Y2788" s="145"/>
      <c r="Z2788" s="145"/>
      <c r="AA2788" s="145"/>
      <c r="AB2788" s="145"/>
      <c r="AC2788" s="169"/>
      <c r="AD2788" s="169"/>
      <c r="AE2788" s="169"/>
      <c r="AF2788" s="169"/>
      <c r="AG2788" s="169"/>
      <c r="AH2788" s="170"/>
      <c r="AI2788" s="145"/>
      <c r="AJ2788" s="145"/>
      <c r="AK2788" s="145"/>
      <c r="AL2788" s="145"/>
      <c r="AY2788" s="171"/>
      <c r="AZ2788" s="167"/>
      <c r="BA2788" s="172"/>
      <c r="BG2788" s="171"/>
      <c r="BH2788" s="167"/>
      <c r="BI2788" s="172"/>
      <c r="CG2788" s="430"/>
      <c r="CH2788" s="430"/>
      <c r="CL2788" s="147"/>
    </row>
    <row r="2789" spans="1:90" s="5" customFormat="1" x14ac:dyDescent="0.25">
      <c r="A2789" s="145"/>
      <c r="B2789" s="145"/>
      <c r="C2789" s="145"/>
      <c r="D2789" s="145"/>
      <c r="E2789" s="145"/>
      <c r="F2789" s="145"/>
      <c r="G2789" s="145"/>
      <c r="H2789" s="145"/>
      <c r="I2789" s="145"/>
      <c r="J2789" s="145"/>
      <c r="K2789" s="145"/>
      <c r="L2789" s="145"/>
      <c r="M2789" s="145"/>
      <c r="N2789" s="145"/>
      <c r="O2789" s="145"/>
      <c r="P2789" s="145"/>
      <c r="Q2789" s="145"/>
      <c r="R2789" s="145"/>
      <c r="S2789" s="145"/>
      <c r="T2789" s="145"/>
      <c r="U2789" s="145"/>
      <c r="V2789" s="145"/>
      <c r="W2789" s="145"/>
      <c r="X2789" s="145"/>
      <c r="Y2789" s="145"/>
      <c r="Z2789" s="145"/>
      <c r="AA2789" s="145"/>
      <c r="AB2789" s="145"/>
      <c r="AC2789" s="169"/>
      <c r="AD2789" s="169"/>
      <c r="AE2789" s="169"/>
      <c r="AF2789" s="169"/>
      <c r="AG2789" s="169"/>
      <c r="AH2789" s="170"/>
      <c r="AI2789" s="145"/>
      <c r="AJ2789" s="145"/>
      <c r="AK2789" s="145"/>
      <c r="AL2789" s="145"/>
      <c r="AY2789" s="171"/>
      <c r="AZ2789" s="167"/>
      <c r="BA2789" s="172"/>
      <c r="BG2789" s="171"/>
      <c r="BH2789" s="167"/>
      <c r="BI2789" s="172"/>
      <c r="CG2789" s="430"/>
      <c r="CH2789" s="430"/>
      <c r="CL2789" s="147"/>
    </row>
    <row r="2790" spans="1:90" s="5" customFormat="1" x14ac:dyDescent="0.25">
      <c r="A2790" s="145"/>
      <c r="B2790" s="145"/>
      <c r="C2790" s="145"/>
      <c r="D2790" s="145"/>
      <c r="E2790" s="145"/>
      <c r="F2790" s="145"/>
      <c r="G2790" s="145"/>
      <c r="H2790" s="145"/>
      <c r="I2790" s="145"/>
      <c r="J2790" s="145"/>
      <c r="K2790" s="145"/>
      <c r="L2790" s="145"/>
      <c r="M2790" s="145"/>
      <c r="N2790" s="145"/>
      <c r="O2790" s="145"/>
      <c r="P2790" s="145"/>
      <c r="Q2790" s="145"/>
      <c r="R2790" s="145"/>
      <c r="S2790" s="145"/>
      <c r="T2790" s="145"/>
      <c r="U2790" s="145"/>
      <c r="V2790" s="145"/>
      <c r="W2790" s="145"/>
      <c r="X2790" s="145"/>
      <c r="Y2790" s="145"/>
      <c r="Z2790" s="145"/>
      <c r="AA2790" s="145"/>
      <c r="AB2790" s="145"/>
      <c r="AC2790" s="169"/>
      <c r="AD2790" s="169"/>
      <c r="AE2790" s="169"/>
      <c r="AF2790" s="169"/>
      <c r="AG2790" s="169"/>
      <c r="AH2790" s="170"/>
      <c r="AI2790" s="145"/>
      <c r="AJ2790" s="145"/>
      <c r="AK2790" s="145"/>
      <c r="AL2790" s="145"/>
      <c r="AY2790" s="171"/>
      <c r="AZ2790" s="167"/>
      <c r="BA2790" s="172"/>
      <c r="BG2790" s="171"/>
      <c r="BH2790" s="167"/>
      <c r="BI2790" s="172"/>
      <c r="CG2790" s="430"/>
      <c r="CH2790" s="430"/>
      <c r="CL2790" s="147"/>
    </row>
    <row r="2791" spans="1:90" s="5" customFormat="1" x14ac:dyDescent="0.25">
      <c r="A2791" s="145"/>
      <c r="B2791" s="145"/>
      <c r="C2791" s="145"/>
      <c r="D2791" s="145"/>
      <c r="E2791" s="145"/>
      <c r="F2791" s="145"/>
      <c r="G2791" s="145"/>
      <c r="H2791" s="145"/>
      <c r="I2791" s="145"/>
      <c r="J2791" s="145"/>
      <c r="K2791" s="145"/>
      <c r="L2791" s="145"/>
      <c r="M2791" s="145"/>
      <c r="N2791" s="145"/>
      <c r="O2791" s="145"/>
      <c r="P2791" s="145"/>
      <c r="Q2791" s="145"/>
      <c r="R2791" s="145"/>
      <c r="S2791" s="145"/>
      <c r="T2791" s="145"/>
      <c r="U2791" s="145"/>
      <c r="V2791" s="145"/>
      <c r="W2791" s="145"/>
      <c r="X2791" s="145"/>
      <c r="Y2791" s="145"/>
      <c r="Z2791" s="145"/>
      <c r="AA2791" s="145"/>
      <c r="AB2791" s="145"/>
      <c r="AC2791" s="169"/>
      <c r="AD2791" s="169"/>
      <c r="AE2791" s="169"/>
      <c r="AF2791" s="169"/>
      <c r="AG2791" s="169"/>
      <c r="AH2791" s="170"/>
      <c r="AI2791" s="145"/>
      <c r="AJ2791" s="145"/>
      <c r="AK2791" s="145"/>
      <c r="AL2791" s="145"/>
      <c r="AY2791" s="171"/>
      <c r="AZ2791" s="167"/>
      <c r="BA2791" s="172"/>
      <c r="BG2791" s="171"/>
      <c r="BH2791" s="167"/>
      <c r="BI2791" s="172"/>
      <c r="CG2791" s="430"/>
      <c r="CH2791" s="430"/>
      <c r="CL2791" s="147"/>
    </row>
    <row r="2792" spans="1:90" s="5" customFormat="1" x14ac:dyDescent="0.25">
      <c r="A2792" s="145"/>
      <c r="B2792" s="145"/>
      <c r="C2792" s="145"/>
      <c r="D2792" s="145"/>
      <c r="E2792" s="145"/>
      <c r="F2792" s="145"/>
      <c r="G2792" s="145"/>
      <c r="H2792" s="145"/>
      <c r="I2792" s="145"/>
      <c r="J2792" s="145"/>
      <c r="K2792" s="145"/>
      <c r="L2792" s="145"/>
      <c r="M2792" s="145"/>
      <c r="N2792" s="145"/>
      <c r="O2792" s="145"/>
      <c r="P2792" s="145"/>
      <c r="Q2792" s="145"/>
      <c r="R2792" s="145"/>
      <c r="S2792" s="145"/>
      <c r="T2792" s="145"/>
      <c r="U2792" s="145"/>
      <c r="V2792" s="145"/>
      <c r="W2792" s="145"/>
      <c r="X2792" s="145"/>
      <c r="Y2792" s="145"/>
      <c r="Z2792" s="145"/>
      <c r="AA2792" s="145"/>
      <c r="AB2792" s="145"/>
      <c r="AC2792" s="169"/>
      <c r="AD2792" s="169"/>
      <c r="AE2792" s="169"/>
      <c r="AF2792" s="169"/>
      <c r="AG2792" s="169"/>
      <c r="AH2792" s="170"/>
      <c r="AI2792" s="145"/>
      <c r="AJ2792" s="145"/>
      <c r="AK2792" s="145"/>
      <c r="AL2792" s="145"/>
      <c r="AY2792" s="171"/>
      <c r="AZ2792" s="167"/>
      <c r="BA2792" s="172"/>
      <c r="BG2792" s="171"/>
      <c r="BH2792" s="167"/>
      <c r="BI2792" s="172"/>
      <c r="CG2792" s="430"/>
      <c r="CH2792" s="430"/>
      <c r="CL2792" s="147"/>
    </row>
    <row r="2793" spans="1:90" s="5" customFormat="1" x14ac:dyDescent="0.25">
      <c r="A2793" s="145"/>
      <c r="B2793" s="145"/>
      <c r="C2793" s="145"/>
      <c r="D2793" s="145"/>
      <c r="E2793" s="145"/>
      <c r="F2793" s="145"/>
      <c r="G2793" s="145"/>
      <c r="H2793" s="145"/>
      <c r="I2793" s="145"/>
      <c r="J2793" s="145"/>
      <c r="K2793" s="145"/>
      <c r="L2793" s="145"/>
      <c r="M2793" s="145"/>
      <c r="N2793" s="145"/>
      <c r="O2793" s="145"/>
      <c r="P2793" s="145"/>
      <c r="Q2793" s="145"/>
      <c r="R2793" s="145"/>
      <c r="S2793" s="145"/>
      <c r="T2793" s="145"/>
      <c r="U2793" s="145"/>
      <c r="V2793" s="145"/>
      <c r="W2793" s="145"/>
      <c r="X2793" s="145"/>
      <c r="Y2793" s="145"/>
      <c r="Z2793" s="145"/>
      <c r="AA2793" s="145"/>
      <c r="AB2793" s="145"/>
      <c r="AC2793" s="169"/>
      <c r="AD2793" s="169"/>
      <c r="AE2793" s="169"/>
      <c r="AF2793" s="169"/>
      <c r="AG2793" s="169"/>
      <c r="AH2793" s="170"/>
      <c r="AI2793" s="145"/>
      <c r="AJ2793" s="145"/>
      <c r="AK2793" s="145"/>
      <c r="AL2793" s="145"/>
      <c r="AY2793" s="171"/>
      <c r="AZ2793" s="167"/>
      <c r="BA2793" s="172"/>
      <c r="BG2793" s="171"/>
      <c r="BH2793" s="167"/>
      <c r="BI2793" s="172"/>
      <c r="CG2793" s="430"/>
      <c r="CH2793" s="430"/>
      <c r="CL2793" s="147"/>
    </row>
    <row r="2794" spans="1:90" s="5" customFormat="1" x14ac:dyDescent="0.25">
      <c r="A2794" s="145"/>
      <c r="B2794" s="145"/>
      <c r="C2794" s="145"/>
      <c r="D2794" s="145"/>
      <c r="E2794" s="145"/>
      <c r="F2794" s="145"/>
      <c r="G2794" s="145"/>
      <c r="H2794" s="145"/>
      <c r="I2794" s="145"/>
      <c r="J2794" s="145"/>
      <c r="K2794" s="145"/>
      <c r="L2794" s="145"/>
      <c r="M2794" s="145"/>
      <c r="N2794" s="145"/>
      <c r="O2794" s="145"/>
      <c r="P2794" s="145"/>
      <c r="Q2794" s="145"/>
      <c r="R2794" s="145"/>
      <c r="S2794" s="145"/>
      <c r="T2794" s="145"/>
      <c r="U2794" s="145"/>
      <c r="V2794" s="145"/>
      <c r="W2794" s="145"/>
      <c r="X2794" s="145"/>
      <c r="Y2794" s="145"/>
      <c r="Z2794" s="145"/>
      <c r="AA2794" s="145"/>
      <c r="AB2794" s="145"/>
      <c r="AC2794" s="169"/>
      <c r="AD2794" s="169"/>
      <c r="AE2794" s="169"/>
      <c r="AF2794" s="169"/>
      <c r="AG2794" s="169"/>
      <c r="AH2794" s="170"/>
      <c r="AI2794" s="145"/>
      <c r="AJ2794" s="145"/>
      <c r="AK2794" s="145"/>
      <c r="AL2794" s="145"/>
      <c r="AY2794" s="171"/>
      <c r="AZ2794" s="167"/>
      <c r="BA2794" s="172"/>
      <c r="BG2794" s="171"/>
      <c r="BH2794" s="167"/>
      <c r="BI2794" s="172"/>
      <c r="CG2794" s="430"/>
      <c r="CH2794" s="430"/>
      <c r="CL2794" s="147"/>
    </row>
    <row r="2795" spans="1:90" s="5" customFormat="1" x14ac:dyDescent="0.25">
      <c r="A2795" s="145"/>
      <c r="B2795" s="145"/>
      <c r="C2795" s="145"/>
      <c r="D2795" s="145"/>
      <c r="E2795" s="145"/>
      <c r="F2795" s="145"/>
      <c r="G2795" s="145"/>
      <c r="H2795" s="145"/>
      <c r="I2795" s="145"/>
      <c r="J2795" s="145"/>
      <c r="K2795" s="145"/>
      <c r="L2795" s="145"/>
      <c r="M2795" s="145"/>
      <c r="N2795" s="145"/>
      <c r="O2795" s="145"/>
      <c r="P2795" s="145"/>
      <c r="Q2795" s="145"/>
      <c r="R2795" s="145"/>
      <c r="S2795" s="145"/>
      <c r="T2795" s="145"/>
      <c r="U2795" s="145"/>
      <c r="V2795" s="145"/>
      <c r="W2795" s="145"/>
      <c r="X2795" s="145"/>
      <c r="Y2795" s="145"/>
      <c r="Z2795" s="145"/>
      <c r="AA2795" s="145"/>
      <c r="AB2795" s="145"/>
      <c r="AC2795" s="169"/>
      <c r="AD2795" s="169"/>
      <c r="AE2795" s="169"/>
      <c r="AF2795" s="169"/>
      <c r="AG2795" s="169"/>
      <c r="AH2795" s="170"/>
      <c r="AI2795" s="145"/>
      <c r="AJ2795" s="145"/>
      <c r="AK2795" s="145"/>
      <c r="AL2795" s="145"/>
      <c r="AY2795" s="171"/>
      <c r="AZ2795" s="167"/>
      <c r="BA2795" s="172"/>
      <c r="BG2795" s="171"/>
      <c r="BH2795" s="167"/>
      <c r="BI2795" s="172"/>
      <c r="CG2795" s="430"/>
      <c r="CH2795" s="430"/>
      <c r="CL2795" s="147"/>
    </row>
    <row r="2796" spans="1:90" s="5" customFormat="1" x14ac:dyDescent="0.25">
      <c r="A2796" s="145"/>
      <c r="B2796" s="145"/>
      <c r="C2796" s="145"/>
      <c r="D2796" s="145"/>
      <c r="E2796" s="145"/>
      <c r="F2796" s="145"/>
      <c r="G2796" s="145"/>
      <c r="H2796" s="145"/>
      <c r="I2796" s="145"/>
      <c r="J2796" s="145"/>
      <c r="K2796" s="145"/>
      <c r="L2796" s="145"/>
      <c r="M2796" s="145"/>
      <c r="N2796" s="145"/>
      <c r="O2796" s="145"/>
      <c r="P2796" s="145"/>
      <c r="Q2796" s="145"/>
      <c r="R2796" s="145"/>
      <c r="S2796" s="145"/>
      <c r="T2796" s="145"/>
      <c r="U2796" s="145"/>
      <c r="V2796" s="145"/>
      <c r="W2796" s="145"/>
      <c r="X2796" s="145"/>
      <c r="Y2796" s="145"/>
      <c r="Z2796" s="145"/>
      <c r="AA2796" s="145"/>
      <c r="AB2796" s="145"/>
      <c r="AC2796" s="169"/>
      <c r="AD2796" s="169"/>
      <c r="AE2796" s="169"/>
      <c r="AF2796" s="169"/>
      <c r="AG2796" s="169"/>
      <c r="AH2796" s="170"/>
      <c r="AI2796" s="145"/>
      <c r="AJ2796" s="145"/>
      <c r="AK2796" s="145"/>
      <c r="AL2796" s="145"/>
      <c r="AY2796" s="171"/>
      <c r="AZ2796" s="167"/>
      <c r="BA2796" s="172"/>
      <c r="BG2796" s="171"/>
      <c r="BH2796" s="167"/>
      <c r="BI2796" s="172"/>
      <c r="CG2796" s="430"/>
      <c r="CH2796" s="430"/>
      <c r="CL2796" s="147"/>
    </row>
    <row r="2797" spans="1:90" s="5" customFormat="1" x14ac:dyDescent="0.25">
      <c r="A2797" s="145"/>
      <c r="B2797" s="145"/>
      <c r="C2797" s="145"/>
      <c r="D2797" s="145"/>
      <c r="E2797" s="145"/>
      <c r="F2797" s="145"/>
      <c r="G2797" s="145"/>
      <c r="H2797" s="145"/>
      <c r="I2797" s="145"/>
      <c r="J2797" s="145"/>
      <c r="K2797" s="145"/>
      <c r="L2797" s="145"/>
      <c r="M2797" s="145"/>
      <c r="N2797" s="145"/>
      <c r="O2797" s="145"/>
      <c r="P2797" s="145"/>
      <c r="Q2797" s="145"/>
      <c r="R2797" s="145"/>
      <c r="S2797" s="145"/>
      <c r="T2797" s="145"/>
      <c r="U2797" s="145"/>
      <c r="V2797" s="145"/>
      <c r="W2797" s="145"/>
      <c r="X2797" s="145"/>
      <c r="Y2797" s="145"/>
      <c r="Z2797" s="145"/>
      <c r="AA2797" s="145"/>
      <c r="AB2797" s="145"/>
      <c r="AC2797" s="169"/>
      <c r="AD2797" s="169"/>
      <c r="AE2797" s="169"/>
      <c r="AF2797" s="169"/>
      <c r="AG2797" s="169"/>
      <c r="AH2797" s="170"/>
      <c r="AI2797" s="145"/>
      <c r="AJ2797" s="145"/>
      <c r="AK2797" s="145"/>
      <c r="AL2797" s="145"/>
      <c r="AY2797" s="171"/>
      <c r="AZ2797" s="167"/>
      <c r="BA2797" s="172"/>
      <c r="BG2797" s="171"/>
      <c r="BH2797" s="167"/>
      <c r="BI2797" s="172"/>
      <c r="CG2797" s="430"/>
      <c r="CH2797" s="430"/>
      <c r="CL2797" s="147"/>
    </row>
    <row r="2798" spans="1:90" s="5" customFormat="1" x14ac:dyDescent="0.25">
      <c r="A2798" s="145"/>
      <c r="B2798" s="145"/>
      <c r="C2798" s="145"/>
      <c r="D2798" s="145"/>
      <c r="E2798" s="145"/>
      <c r="F2798" s="145"/>
      <c r="G2798" s="145"/>
      <c r="H2798" s="145"/>
      <c r="I2798" s="145"/>
      <c r="J2798" s="145"/>
      <c r="K2798" s="145"/>
      <c r="L2798" s="145"/>
      <c r="M2798" s="145"/>
      <c r="N2798" s="145"/>
      <c r="O2798" s="145"/>
      <c r="P2798" s="145"/>
      <c r="Q2798" s="145"/>
      <c r="R2798" s="145"/>
      <c r="S2798" s="145"/>
      <c r="T2798" s="145"/>
      <c r="U2798" s="145"/>
      <c r="V2798" s="145"/>
      <c r="W2798" s="145"/>
      <c r="X2798" s="145"/>
      <c r="Y2798" s="145"/>
      <c r="Z2798" s="145"/>
      <c r="AA2798" s="145"/>
      <c r="AB2798" s="145"/>
      <c r="AC2798" s="169"/>
      <c r="AD2798" s="169"/>
      <c r="AE2798" s="169"/>
      <c r="AF2798" s="169"/>
      <c r="AG2798" s="169"/>
      <c r="AH2798" s="170"/>
      <c r="AI2798" s="145"/>
      <c r="AJ2798" s="145"/>
      <c r="AK2798" s="145"/>
      <c r="AL2798" s="145"/>
      <c r="AY2798" s="171"/>
      <c r="AZ2798" s="167"/>
      <c r="BA2798" s="172"/>
      <c r="BG2798" s="171"/>
      <c r="BH2798" s="167"/>
      <c r="BI2798" s="172"/>
      <c r="CG2798" s="430"/>
      <c r="CH2798" s="430"/>
      <c r="CL2798" s="147"/>
    </row>
    <row r="2799" spans="1:90" s="5" customFormat="1" x14ac:dyDescent="0.25">
      <c r="A2799" s="145"/>
      <c r="B2799" s="145"/>
      <c r="C2799" s="145"/>
      <c r="D2799" s="145"/>
      <c r="E2799" s="145"/>
      <c r="F2799" s="145"/>
      <c r="G2799" s="145"/>
      <c r="H2799" s="145"/>
      <c r="I2799" s="145"/>
      <c r="J2799" s="145"/>
      <c r="K2799" s="145"/>
      <c r="L2799" s="145"/>
      <c r="M2799" s="145"/>
      <c r="N2799" s="145"/>
      <c r="O2799" s="145"/>
      <c r="P2799" s="145"/>
      <c r="Q2799" s="145"/>
      <c r="R2799" s="145"/>
      <c r="S2799" s="145"/>
      <c r="T2799" s="145"/>
      <c r="U2799" s="145"/>
      <c r="V2799" s="145"/>
      <c r="W2799" s="145"/>
      <c r="X2799" s="145"/>
      <c r="Y2799" s="145"/>
      <c r="Z2799" s="145"/>
      <c r="AA2799" s="145"/>
      <c r="AB2799" s="145"/>
      <c r="AC2799" s="169"/>
      <c r="AD2799" s="169"/>
      <c r="AE2799" s="169"/>
      <c r="AF2799" s="169"/>
      <c r="AG2799" s="169"/>
      <c r="AH2799" s="170"/>
      <c r="AI2799" s="145"/>
      <c r="AJ2799" s="145"/>
      <c r="AK2799" s="145"/>
      <c r="AL2799" s="145"/>
      <c r="AY2799" s="171"/>
      <c r="AZ2799" s="167"/>
      <c r="BA2799" s="172"/>
      <c r="BG2799" s="171"/>
      <c r="BH2799" s="167"/>
      <c r="BI2799" s="172"/>
      <c r="CG2799" s="430"/>
      <c r="CH2799" s="430"/>
      <c r="CL2799" s="147"/>
    </row>
    <row r="2800" spans="1:90" s="5" customFormat="1" x14ac:dyDescent="0.25">
      <c r="A2800" s="145"/>
      <c r="B2800" s="145"/>
      <c r="C2800" s="145"/>
      <c r="D2800" s="145"/>
      <c r="E2800" s="145"/>
      <c r="F2800" s="145"/>
      <c r="G2800" s="145"/>
      <c r="H2800" s="145"/>
      <c r="I2800" s="145"/>
      <c r="J2800" s="145"/>
      <c r="K2800" s="145"/>
      <c r="L2800" s="145"/>
      <c r="M2800" s="145"/>
      <c r="N2800" s="145"/>
      <c r="O2800" s="145"/>
      <c r="P2800" s="145"/>
      <c r="Q2800" s="145"/>
      <c r="R2800" s="145"/>
      <c r="S2800" s="145"/>
      <c r="T2800" s="145"/>
      <c r="U2800" s="145"/>
      <c r="V2800" s="145"/>
      <c r="W2800" s="145"/>
      <c r="X2800" s="145"/>
      <c r="Y2800" s="145"/>
      <c r="Z2800" s="145"/>
      <c r="AA2800" s="145"/>
      <c r="AB2800" s="145"/>
      <c r="AC2800" s="169"/>
      <c r="AD2800" s="169"/>
      <c r="AE2800" s="169"/>
      <c r="AF2800" s="169"/>
      <c r="AG2800" s="169"/>
      <c r="AH2800" s="170"/>
      <c r="AI2800" s="145"/>
      <c r="AJ2800" s="145"/>
      <c r="AK2800" s="145"/>
      <c r="AL2800" s="145"/>
      <c r="AY2800" s="171"/>
      <c r="AZ2800" s="167"/>
      <c r="BA2800" s="172"/>
      <c r="BG2800" s="171"/>
      <c r="BH2800" s="167"/>
      <c r="BI2800" s="172"/>
      <c r="CG2800" s="430"/>
      <c r="CH2800" s="430"/>
      <c r="CL2800" s="147"/>
    </row>
    <row r="2801" spans="1:90" s="5" customFormat="1" x14ac:dyDescent="0.25">
      <c r="A2801" s="145"/>
      <c r="B2801" s="145"/>
      <c r="C2801" s="145"/>
      <c r="D2801" s="145"/>
      <c r="E2801" s="145"/>
      <c r="F2801" s="145"/>
      <c r="G2801" s="145"/>
      <c r="H2801" s="145"/>
      <c r="I2801" s="145"/>
      <c r="J2801" s="145"/>
      <c r="K2801" s="145"/>
      <c r="L2801" s="145"/>
      <c r="M2801" s="145"/>
      <c r="N2801" s="145"/>
      <c r="O2801" s="145"/>
      <c r="P2801" s="145"/>
      <c r="Q2801" s="145"/>
      <c r="R2801" s="145"/>
      <c r="S2801" s="145"/>
      <c r="T2801" s="145"/>
      <c r="U2801" s="145"/>
      <c r="V2801" s="145"/>
      <c r="W2801" s="145"/>
      <c r="X2801" s="145"/>
      <c r="Y2801" s="145"/>
      <c r="Z2801" s="145"/>
      <c r="AA2801" s="145"/>
      <c r="AB2801" s="145"/>
      <c r="AC2801" s="169"/>
      <c r="AD2801" s="169"/>
      <c r="AE2801" s="169"/>
      <c r="AF2801" s="169"/>
      <c r="AG2801" s="169"/>
      <c r="AH2801" s="170"/>
      <c r="AI2801" s="145"/>
      <c r="AJ2801" s="145"/>
      <c r="AK2801" s="145"/>
      <c r="AL2801" s="145"/>
      <c r="AY2801" s="171"/>
      <c r="AZ2801" s="167"/>
      <c r="BA2801" s="172"/>
      <c r="BG2801" s="171"/>
      <c r="BH2801" s="167"/>
      <c r="BI2801" s="172"/>
      <c r="CG2801" s="430"/>
      <c r="CH2801" s="430"/>
      <c r="CL2801" s="147"/>
    </row>
    <row r="2802" spans="1:90" s="5" customFormat="1" x14ac:dyDescent="0.25">
      <c r="A2802" s="145"/>
      <c r="B2802" s="145"/>
      <c r="C2802" s="145"/>
      <c r="D2802" s="145"/>
      <c r="E2802" s="145"/>
      <c r="F2802" s="145"/>
      <c r="G2802" s="145"/>
      <c r="H2802" s="145"/>
      <c r="I2802" s="145"/>
      <c r="J2802" s="145"/>
      <c r="K2802" s="145"/>
      <c r="L2802" s="145"/>
      <c r="M2802" s="145"/>
      <c r="N2802" s="145"/>
      <c r="O2802" s="145"/>
      <c r="P2802" s="145"/>
      <c r="Q2802" s="145"/>
      <c r="R2802" s="145"/>
      <c r="S2802" s="145"/>
      <c r="T2802" s="145"/>
      <c r="U2802" s="145"/>
      <c r="V2802" s="145"/>
      <c r="W2802" s="145"/>
      <c r="X2802" s="145"/>
      <c r="Y2802" s="145"/>
      <c r="Z2802" s="145"/>
      <c r="AA2802" s="145"/>
      <c r="AB2802" s="145"/>
      <c r="AC2802" s="169"/>
      <c r="AD2802" s="169"/>
      <c r="AE2802" s="169"/>
      <c r="AF2802" s="169"/>
      <c r="AG2802" s="169"/>
      <c r="AH2802" s="170"/>
      <c r="AI2802" s="145"/>
      <c r="AJ2802" s="145"/>
      <c r="AK2802" s="145"/>
      <c r="AL2802" s="145"/>
      <c r="AY2802" s="171"/>
      <c r="AZ2802" s="167"/>
      <c r="BA2802" s="172"/>
      <c r="BG2802" s="171"/>
      <c r="BH2802" s="167"/>
      <c r="BI2802" s="172"/>
      <c r="CG2802" s="430"/>
      <c r="CH2802" s="430"/>
      <c r="CL2802" s="147"/>
    </row>
    <row r="2803" spans="1:90" s="5" customFormat="1" x14ac:dyDescent="0.25">
      <c r="A2803" s="145"/>
      <c r="B2803" s="145"/>
      <c r="C2803" s="145"/>
      <c r="D2803" s="145"/>
      <c r="E2803" s="145"/>
      <c r="F2803" s="145"/>
      <c r="G2803" s="145"/>
      <c r="H2803" s="145"/>
      <c r="I2803" s="145"/>
      <c r="J2803" s="145"/>
      <c r="K2803" s="145"/>
      <c r="L2803" s="145"/>
      <c r="M2803" s="145"/>
      <c r="N2803" s="145"/>
      <c r="O2803" s="145"/>
      <c r="P2803" s="145"/>
      <c r="Q2803" s="145"/>
      <c r="R2803" s="145"/>
      <c r="S2803" s="145"/>
      <c r="T2803" s="145"/>
      <c r="U2803" s="145"/>
      <c r="V2803" s="145"/>
      <c r="W2803" s="145"/>
      <c r="X2803" s="145"/>
      <c r="Y2803" s="145"/>
      <c r="Z2803" s="145"/>
      <c r="AA2803" s="145"/>
      <c r="AB2803" s="145"/>
      <c r="AC2803" s="169"/>
      <c r="AD2803" s="169"/>
      <c r="AE2803" s="169"/>
      <c r="AF2803" s="169"/>
      <c r="AG2803" s="169"/>
      <c r="AH2803" s="170"/>
      <c r="AI2803" s="145"/>
      <c r="AJ2803" s="145"/>
      <c r="AK2803" s="145"/>
      <c r="AL2803" s="145"/>
      <c r="AY2803" s="171"/>
      <c r="AZ2803" s="167"/>
      <c r="BA2803" s="172"/>
      <c r="BG2803" s="171"/>
      <c r="BH2803" s="167"/>
      <c r="BI2803" s="172"/>
      <c r="CG2803" s="430"/>
      <c r="CH2803" s="430"/>
      <c r="CL2803" s="147"/>
    </row>
    <row r="2804" spans="1:90" s="5" customFormat="1" x14ac:dyDescent="0.25">
      <c r="A2804" s="145"/>
      <c r="B2804" s="145"/>
      <c r="C2804" s="145"/>
      <c r="D2804" s="145"/>
      <c r="E2804" s="145"/>
      <c r="F2804" s="145"/>
      <c r="G2804" s="145"/>
      <c r="H2804" s="145"/>
      <c r="I2804" s="145"/>
      <c r="J2804" s="145"/>
      <c r="K2804" s="145"/>
      <c r="L2804" s="145"/>
      <c r="M2804" s="145"/>
      <c r="N2804" s="145"/>
      <c r="O2804" s="145"/>
      <c r="P2804" s="145"/>
      <c r="Q2804" s="145"/>
      <c r="R2804" s="145"/>
      <c r="S2804" s="145"/>
      <c r="T2804" s="145"/>
      <c r="U2804" s="145"/>
      <c r="V2804" s="145"/>
      <c r="W2804" s="145"/>
      <c r="X2804" s="145"/>
      <c r="Y2804" s="145"/>
      <c r="Z2804" s="145"/>
      <c r="AA2804" s="145"/>
      <c r="AB2804" s="145"/>
      <c r="AC2804" s="169"/>
      <c r="AD2804" s="169"/>
      <c r="AE2804" s="169"/>
      <c r="AF2804" s="169"/>
      <c r="AG2804" s="169"/>
      <c r="AH2804" s="170"/>
      <c r="AI2804" s="145"/>
      <c r="AJ2804" s="145"/>
      <c r="AK2804" s="145"/>
      <c r="AL2804" s="145"/>
      <c r="AY2804" s="171"/>
      <c r="AZ2804" s="167"/>
      <c r="BA2804" s="172"/>
      <c r="BG2804" s="171"/>
      <c r="BH2804" s="167"/>
      <c r="BI2804" s="172"/>
      <c r="CG2804" s="430"/>
      <c r="CH2804" s="430"/>
      <c r="CL2804" s="147"/>
    </row>
    <row r="2805" spans="1:90" s="5" customFormat="1" x14ac:dyDescent="0.25">
      <c r="A2805" s="145"/>
      <c r="B2805" s="145"/>
      <c r="C2805" s="145"/>
      <c r="D2805" s="145"/>
      <c r="E2805" s="145"/>
      <c r="F2805" s="145"/>
      <c r="G2805" s="145"/>
      <c r="H2805" s="145"/>
      <c r="I2805" s="145"/>
      <c r="J2805" s="145"/>
      <c r="K2805" s="145"/>
      <c r="L2805" s="145"/>
      <c r="M2805" s="145"/>
      <c r="N2805" s="145"/>
      <c r="O2805" s="145"/>
      <c r="P2805" s="145"/>
      <c r="Q2805" s="145"/>
      <c r="R2805" s="145"/>
      <c r="S2805" s="145"/>
      <c r="T2805" s="145"/>
      <c r="U2805" s="145"/>
      <c r="V2805" s="145"/>
      <c r="W2805" s="145"/>
      <c r="X2805" s="145"/>
      <c r="Y2805" s="145"/>
      <c r="Z2805" s="145"/>
      <c r="AA2805" s="145"/>
      <c r="AB2805" s="145"/>
      <c r="AC2805" s="169"/>
      <c r="AD2805" s="169"/>
      <c r="AE2805" s="169"/>
      <c r="AF2805" s="169"/>
      <c r="AG2805" s="169"/>
      <c r="AH2805" s="170"/>
      <c r="AI2805" s="145"/>
      <c r="AJ2805" s="145"/>
      <c r="AK2805" s="145"/>
      <c r="AL2805" s="145"/>
      <c r="AY2805" s="171"/>
      <c r="AZ2805" s="167"/>
      <c r="BA2805" s="172"/>
      <c r="BG2805" s="171"/>
      <c r="BH2805" s="167"/>
      <c r="BI2805" s="172"/>
      <c r="CG2805" s="430"/>
      <c r="CH2805" s="430"/>
      <c r="CL2805" s="147"/>
    </row>
    <row r="2806" spans="1:90" s="5" customFormat="1" x14ac:dyDescent="0.25">
      <c r="A2806" s="145"/>
      <c r="B2806" s="145"/>
      <c r="C2806" s="145"/>
      <c r="D2806" s="145"/>
      <c r="E2806" s="145"/>
      <c r="F2806" s="145"/>
      <c r="G2806" s="145"/>
      <c r="H2806" s="145"/>
      <c r="I2806" s="145"/>
      <c r="J2806" s="145"/>
      <c r="K2806" s="145"/>
      <c r="L2806" s="145"/>
      <c r="M2806" s="145"/>
      <c r="N2806" s="145"/>
      <c r="O2806" s="145"/>
      <c r="P2806" s="145"/>
      <c r="Q2806" s="145"/>
      <c r="R2806" s="145"/>
      <c r="S2806" s="145"/>
      <c r="T2806" s="145"/>
      <c r="U2806" s="145"/>
      <c r="V2806" s="145"/>
      <c r="W2806" s="145"/>
      <c r="X2806" s="145"/>
      <c r="Y2806" s="145"/>
      <c r="Z2806" s="145"/>
      <c r="AA2806" s="145"/>
      <c r="AB2806" s="145"/>
      <c r="AC2806" s="169"/>
      <c r="AD2806" s="169"/>
      <c r="AE2806" s="169"/>
      <c r="AF2806" s="169"/>
      <c r="AG2806" s="169"/>
      <c r="AH2806" s="170"/>
      <c r="AI2806" s="145"/>
      <c r="AJ2806" s="145"/>
      <c r="AK2806" s="145"/>
      <c r="AL2806" s="145"/>
      <c r="AY2806" s="171"/>
      <c r="AZ2806" s="167"/>
      <c r="BA2806" s="172"/>
      <c r="BG2806" s="171"/>
      <c r="BH2806" s="167"/>
      <c r="BI2806" s="172"/>
      <c r="CG2806" s="430"/>
      <c r="CH2806" s="430"/>
      <c r="CL2806" s="147"/>
    </row>
    <row r="2807" spans="1:90" s="5" customFormat="1" x14ac:dyDescent="0.25">
      <c r="A2807" s="145"/>
      <c r="B2807" s="145"/>
      <c r="C2807" s="145"/>
      <c r="D2807" s="145"/>
      <c r="E2807" s="145"/>
      <c r="F2807" s="145"/>
      <c r="G2807" s="145"/>
      <c r="H2807" s="145"/>
      <c r="I2807" s="145"/>
      <c r="J2807" s="145"/>
      <c r="K2807" s="145"/>
      <c r="L2807" s="145"/>
      <c r="M2807" s="145"/>
      <c r="N2807" s="145"/>
      <c r="O2807" s="145"/>
      <c r="P2807" s="145"/>
      <c r="Q2807" s="145"/>
      <c r="R2807" s="145"/>
      <c r="S2807" s="145"/>
      <c r="T2807" s="145"/>
      <c r="U2807" s="145"/>
      <c r="V2807" s="145"/>
      <c r="W2807" s="145"/>
      <c r="X2807" s="145"/>
      <c r="Y2807" s="145"/>
      <c r="Z2807" s="145"/>
      <c r="AA2807" s="145"/>
      <c r="AB2807" s="145"/>
      <c r="AC2807" s="169"/>
      <c r="AD2807" s="169"/>
      <c r="AE2807" s="169"/>
      <c r="AF2807" s="169"/>
      <c r="AG2807" s="169"/>
      <c r="AH2807" s="170"/>
      <c r="AI2807" s="145"/>
      <c r="AJ2807" s="145"/>
      <c r="AK2807" s="145"/>
      <c r="AL2807" s="145"/>
      <c r="AY2807" s="171"/>
      <c r="AZ2807" s="167"/>
      <c r="BA2807" s="172"/>
      <c r="BG2807" s="171"/>
      <c r="BH2807" s="167"/>
      <c r="BI2807" s="172"/>
      <c r="CG2807" s="430"/>
      <c r="CH2807" s="430"/>
      <c r="CL2807" s="147"/>
    </row>
    <row r="2808" spans="1:90" s="5" customFormat="1" x14ac:dyDescent="0.25">
      <c r="A2808" s="145"/>
      <c r="B2808" s="145"/>
      <c r="C2808" s="145"/>
      <c r="D2808" s="145"/>
      <c r="E2808" s="145"/>
      <c r="F2808" s="145"/>
      <c r="G2808" s="145"/>
      <c r="H2808" s="145"/>
      <c r="I2808" s="145"/>
      <c r="J2808" s="145"/>
      <c r="K2808" s="145"/>
      <c r="L2808" s="145"/>
      <c r="M2808" s="145"/>
      <c r="N2808" s="145"/>
      <c r="O2808" s="145"/>
      <c r="P2808" s="145"/>
      <c r="Q2808" s="145"/>
      <c r="R2808" s="145"/>
      <c r="S2808" s="145"/>
      <c r="T2808" s="145"/>
      <c r="U2808" s="145"/>
      <c r="V2808" s="145"/>
      <c r="W2808" s="145"/>
      <c r="X2808" s="145"/>
      <c r="Y2808" s="145"/>
      <c r="Z2808" s="145"/>
      <c r="AA2808" s="145"/>
      <c r="AB2808" s="145"/>
      <c r="AC2808" s="169"/>
      <c r="AD2808" s="169"/>
      <c r="AE2808" s="169"/>
      <c r="AF2808" s="169"/>
      <c r="AG2808" s="169"/>
      <c r="AH2808" s="170"/>
      <c r="AI2808" s="145"/>
      <c r="AJ2808" s="145"/>
      <c r="AK2808" s="145"/>
      <c r="AL2808" s="145"/>
      <c r="AY2808" s="171"/>
      <c r="AZ2808" s="167"/>
      <c r="BA2808" s="172"/>
      <c r="BG2808" s="171"/>
      <c r="BH2808" s="167"/>
      <c r="BI2808" s="172"/>
      <c r="CG2808" s="430"/>
      <c r="CH2808" s="430"/>
      <c r="CL2808" s="147"/>
    </row>
    <row r="2809" spans="1:90" s="5" customFormat="1" x14ac:dyDescent="0.25">
      <c r="A2809" s="145"/>
      <c r="B2809" s="145"/>
      <c r="C2809" s="145"/>
      <c r="D2809" s="145"/>
      <c r="E2809" s="145"/>
      <c r="F2809" s="145"/>
      <c r="G2809" s="145"/>
      <c r="H2809" s="145"/>
      <c r="I2809" s="145"/>
      <c r="J2809" s="145"/>
      <c r="K2809" s="145"/>
      <c r="L2809" s="145"/>
      <c r="M2809" s="145"/>
      <c r="N2809" s="145"/>
      <c r="O2809" s="145"/>
      <c r="P2809" s="145"/>
      <c r="Q2809" s="145"/>
      <c r="R2809" s="145"/>
      <c r="S2809" s="145"/>
      <c r="T2809" s="145"/>
      <c r="U2809" s="145"/>
      <c r="V2809" s="145"/>
      <c r="W2809" s="145"/>
      <c r="X2809" s="145"/>
      <c r="Y2809" s="145"/>
      <c r="Z2809" s="145"/>
      <c r="AA2809" s="145"/>
      <c r="AB2809" s="145"/>
      <c r="AC2809" s="169"/>
      <c r="AD2809" s="169"/>
      <c r="AE2809" s="169"/>
      <c r="AF2809" s="169"/>
      <c r="AG2809" s="169"/>
      <c r="AH2809" s="170"/>
      <c r="AI2809" s="145"/>
      <c r="AJ2809" s="145"/>
      <c r="AK2809" s="145"/>
      <c r="AL2809" s="145"/>
      <c r="AY2809" s="171"/>
      <c r="AZ2809" s="167"/>
      <c r="BA2809" s="172"/>
      <c r="BG2809" s="171"/>
      <c r="BH2809" s="167"/>
      <c r="BI2809" s="172"/>
      <c r="CG2809" s="430"/>
      <c r="CH2809" s="430"/>
      <c r="CL2809" s="147"/>
    </row>
    <row r="2810" spans="1:90" s="5" customFormat="1" x14ac:dyDescent="0.25">
      <c r="A2810" s="145"/>
      <c r="B2810" s="145"/>
      <c r="C2810" s="145"/>
      <c r="D2810" s="145"/>
      <c r="E2810" s="145"/>
      <c r="F2810" s="145"/>
      <c r="G2810" s="145"/>
      <c r="H2810" s="145"/>
      <c r="I2810" s="145"/>
      <c r="J2810" s="145"/>
      <c r="K2810" s="145"/>
      <c r="L2810" s="145"/>
      <c r="M2810" s="145"/>
      <c r="N2810" s="145"/>
      <c r="O2810" s="145"/>
      <c r="P2810" s="145"/>
      <c r="Q2810" s="145"/>
      <c r="R2810" s="145"/>
      <c r="S2810" s="145"/>
      <c r="T2810" s="145"/>
      <c r="U2810" s="145"/>
      <c r="V2810" s="145"/>
      <c r="W2810" s="145"/>
      <c r="X2810" s="145"/>
      <c r="Y2810" s="145"/>
      <c r="Z2810" s="145"/>
      <c r="AA2810" s="145"/>
      <c r="AB2810" s="145"/>
      <c r="AC2810" s="169"/>
      <c r="AD2810" s="169"/>
      <c r="AE2810" s="169"/>
      <c r="AF2810" s="169"/>
      <c r="AG2810" s="169"/>
      <c r="AH2810" s="170"/>
      <c r="AI2810" s="145"/>
      <c r="AJ2810" s="145"/>
      <c r="AK2810" s="145"/>
      <c r="AL2810" s="145"/>
      <c r="AY2810" s="171"/>
      <c r="AZ2810" s="167"/>
      <c r="BA2810" s="172"/>
      <c r="BG2810" s="171"/>
      <c r="BH2810" s="167"/>
      <c r="BI2810" s="172"/>
      <c r="CG2810" s="430"/>
      <c r="CH2810" s="430"/>
      <c r="CL2810" s="147"/>
    </row>
    <row r="2811" spans="1:90" s="5" customFormat="1" x14ac:dyDescent="0.25">
      <c r="A2811" s="145"/>
      <c r="B2811" s="145"/>
      <c r="C2811" s="145"/>
      <c r="D2811" s="145"/>
      <c r="E2811" s="145"/>
      <c r="F2811" s="145"/>
      <c r="G2811" s="145"/>
      <c r="H2811" s="145"/>
      <c r="I2811" s="145"/>
      <c r="J2811" s="145"/>
      <c r="K2811" s="145"/>
      <c r="L2811" s="145"/>
      <c r="M2811" s="145"/>
      <c r="N2811" s="145"/>
      <c r="O2811" s="145"/>
      <c r="P2811" s="145"/>
      <c r="Q2811" s="145"/>
      <c r="R2811" s="145"/>
      <c r="S2811" s="145"/>
      <c r="T2811" s="145"/>
      <c r="U2811" s="145"/>
      <c r="V2811" s="145"/>
      <c r="W2811" s="145"/>
      <c r="X2811" s="145"/>
      <c r="Y2811" s="145"/>
      <c r="Z2811" s="145"/>
      <c r="AA2811" s="145"/>
      <c r="AB2811" s="145"/>
      <c r="AC2811" s="169"/>
      <c r="AD2811" s="169"/>
      <c r="AE2811" s="169"/>
      <c r="AF2811" s="169"/>
      <c r="AG2811" s="169"/>
      <c r="AH2811" s="170"/>
      <c r="AI2811" s="145"/>
      <c r="AJ2811" s="145"/>
      <c r="AK2811" s="145"/>
      <c r="AL2811" s="145"/>
      <c r="AY2811" s="171"/>
      <c r="AZ2811" s="167"/>
      <c r="BA2811" s="172"/>
      <c r="BG2811" s="171"/>
      <c r="BH2811" s="167"/>
      <c r="BI2811" s="172"/>
      <c r="CG2811" s="430"/>
      <c r="CH2811" s="430"/>
      <c r="CL2811" s="147"/>
    </row>
    <row r="2812" spans="1:90" s="5" customFormat="1" x14ac:dyDescent="0.25">
      <c r="A2812" s="145"/>
      <c r="B2812" s="145"/>
      <c r="C2812" s="145"/>
      <c r="D2812" s="145"/>
      <c r="E2812" s="145"/>
      <c r="F2812" s="145"/>
      <c r="G2812" s="145"/>
      <c r="H2812" s="145"/>
      <c r="I2812" s="145"/>
      <c r="J2812" s="145"/>
      <c r="K2812" s="145"/>
      <c r="L2812" s="145"/>
      <c r="M2812" s="145"/>
      <c r="N2812" s="145"/>
      <c r="O2812" s="145"/>
      <c r="P2812" s="145"/>
      <c r="Q2812" s="145"/>
      <c r="R2812" s="145"/>
      <c r="S2812" s="145"/>
      <c r="T2812" s="145"/>
      <c r="U2812" s="145"/>
      <c r="V2812" s="145"/>
      <c r="W2812" s="145"/>
      <c r="X2812" s="145"/>
      <c r="Y2812" s="145"/>
      <c r="Z2812" s="145"/>
      <c r="AA2812" s="145"/>
      <c r="AB2812" s="145"/>
      <c r="AC2812" s="169"/>
      <c r="AD2812" s="169"/>
      <c r="AE2812" s="169"/>
      <c r="AF2812" s="169"/>
      <c r="AG2812" s="169"/>
      <c r="AH2812" s="170"/>
      <c r="AI2812" s="145"/>
      <c r="AJ2812" s="145"/>
      <c r="AK2812" s="145"/>
      <c r="AL2812" s="145"/>
      <c r="AY2812" s="171"/>
      <c r="AZ2812" s="167"/>
      <c r="BA2812" s="172"/>
      <c r="BG2812" s="171"/>
      <c r="BH2812" s="167"/>
      <c r="BI2812" s="172"/>
      <c r="CG2812" s="430"/>
      <c r="CH2812" s="430"/>
      <c r="CL2812" s="147"/>
    </row>
    <row r="2813" spans="1:90" s="5" customFormat="1" x14ac:dyDescent="0.25">
      <c r="A2813" s="145"/>
      <c r="B2813" s="145"/>
      <c r="C2813" s="145"/>
      <c r="D2813" s="145"/>
      <c r="E2813" s="145"/>
      <c r="F2813" s="145"/>
      <c r="G2813" s="145"/>
      <c r="H2813" s="145"/>
      <c r="I2813" s="145"/>
      <c r="J2813" s="145"/>
      <c r="K2813" s="145"/>
      <c r="L2813" s="145"/>
      <c r="M2813" s="145"/>
      <c r="N2813" s="145"/>
      <c r="O2813" s="145"/>
      <c r="P2813" s="145"/>
      <c r="Q2813" s="145"/>
      <c r="R2813" s="145"/>
      <c r="S2813" s="145"/>
      <c r="T2813" s="145"/>
      <c r="U2813" s="145"/>
      <c r="V2813" s="145"/>
      <c r="W2813" s="145"/>
      <c r="X2813" s="145"/>
      <c r="Y2813" s="145"/>
      <c r="Z2813" s="145"/>
      <c r="AA2813" s="145"/>
      <c r="AB2813" s="145"/>
      <c r="AC2813" s="169"/>
      <c r="AD2813" s="169"/>
      <c r="AE2813" s="169"/>
      <c r="AF2813" s="169"/>
      <c r="AG2813" s="169"/>
      <c r="AH2813" s="170"/>
      <c r="AI2813" s="145"/>
      <c r="AJ2813" s="145"/>
      <c r="AK2813" s="145"/>
      <c r="AL2813" s="145"/>
      <c r="AY2813" s="171"/>
      <c r="AZ2813" s="167"/>
      <c r="BA2813" s="172"/>
      <c r="BG2813" s="171"/>
      <c r="BH2813" s="167"/>
      <c r="BI2813" s="172"/>
      <c r="CG2813" s="430"/>
      <c r="CH2813" s="430"/>
      <c r="CL2813" s="147"/>
    </row>
    <row r="2814" spans="1:90" s="5" customFormat="1" x14ac:dyDescent="0.25">
      <c r="A2814" s="145"/>
      <c r="B2814" s="145"/>
      <c r="C2814" s="145"/>
      <c r="D2814" s="145"/>
      <c r="E2814" s="145"/>
      <c r="F2814" s="145"/>
      <c r="G2814" s="145"/>
      <c r="H2814" s="145"/>
      <c r="I2814" s="145"/>
      <c r="J2814" s="145"/>
      <c r="K2814" s="145"/>
      <c r="L2814" s="145"/>
      <c r="M2814" s="145"/>
      <c r="N2814" s="145"/>
      <c r="O2814" s="145"/>
      <c r="P2814" s="145"/>
      <c r="Q2814" s="145"/>
      <c r="R2814" s="145"/>
      <c r="S2814" s="145"/>
      <c r="T2814" s="145"/>
      <c r="U2814" s="145"/>
      <c r="V2814" s="145"/>
      <c r="W2814" s="145"/>
      <c r="X2814" s="145"/>
      <c r="Y2814" s="145"/>
      <c r="Z2814" s="145"/>
      <c r="AA2814" s="145"/>
      <c r="AB2814" s="145"/>
      <c r="AC2814" s="169"/>
      <c r="AD2814" s="169"/>
      <c r="AE2814" s="169"/>
      <c r="AF2814" s="169"/>
      <c r="AG2814" s="169"/>
      <c r="AH2814" s="170"/>
      <c r="AI2814" s="145"/>
      <c r="AJ2814" s="145"/>
      <c r="AK2814" s="145"/>
      <c r="AL2814" s="145"/>
      <c r="AY2814" s="171"/>
      <c r="AZ2814" s="167"/>
      <c r="BA2814" s="172"/>
      <c r="BG2814" s="171"/>
      <c r="BH2814" s="167"/>
      <c r="BI2814" s="172"/>
      <c r="CG2814" s="430"/>
      <c r="CH2814" s="430"/>
      <c r="CL2814" s="147"/>
    </row>
    <row r="2815" spans="1:90" s="5" customFormat="1" x14ac:dyDescent="0.25">
      <c r="A2815" s="145"/>
      <c r="B2815" s="145"/>
      <c r="C2815" s="145"/>
      <c r="D2815" s="145"/>
      <c r="E2815" s="145"/>
      <c r="F2815" s="145"/>
      <c r="G2815" s="145"/>
      <c r="H2815" s="145"/>
      <c r="I2815" s="145"/>
      <c r="J2815" s="145"/>
      <c r="K2815" s="145"/>
      <c r="L2815" s="145"/>
      <c r="M2815" s="145"/>
      <c r="N2815" s="145"/>
      <c r="O2815" s="145"/>
      <c r="P2815" s="145"/>
      <c r="Q2815" s="145"/>
      <c r="R2815" s="145"/>
      <c r="S2815" s="145"/>
      <c r="T2815" s="145"/>
      <c r="U2815" s="145"/>
      <c r="V2815" s="145"/>
      <c r="W2815" s="145"/>
      <c r="X2815" s="145"/>
      <c r="Y2815" s="145"/>
      <c r="Z2815" s="145"/>
      <c r="AA2815" s="145"/>
      <c r="AB2815" s="145"/>
      <c r="AC2815" s="169"/>
      <c r="AD2815" s="169"/>
      <c r="AE2815" s="169"/>
      <c r="AF2815" s="169"/>
      <c r="AG2815" s="169"/>
      <c r="AH2815" s="170"/>
      <c r="AI2815" s="145"/>
      <c r="AJ2815" s="145"/>
      <c r="AK2815" s="145"/>
      <c r="AL2815" s="145"/>
      <c r="AY2815" s="171"/>
      <c r="AZ2815" s="167"/>
      <c r="BA2815" s="172"/>
      <c r="BG2815" s="171"/>
      <c r="BH2815" s="167"/>
      <c r="BI2815" s="172"/>
      <c r="CG2815" s="430"/>
      <c r="CH2815" s="430"/>
      <c r="CL2815" s="147"/>
    </row>
    <row r="2816" spans="1:90" s="5" customFormat="1" x14ac:dyDescent="0.25">
      <c r="A2816" s="145"/>
      <c r="B2816" s="145"/>
      <c r="C2816" s="145"/>
      <c r="D2816" s="145"/>
      <c r="E2816" s="145"/>
      <c r="F2816" s="145"/>
      <c r="G2816" s="145"/>
      <c r="H2816" s="145"/>
      <c r="I2816" s="145"/>
      <c r="J2816" s="145"/>
      <c r="K2816" s="145"/>
      <c r="L2816" s="145"/>
      <c r="M2816" s="145"/>
      <c r="N2816" s="145"/>
      <c r="O2816" s="145"/>
      <c r="P2816" s="145"/>
      <c r="Q2816" s="145"/>
      <c r="R2816" s="145"/>
      <c r="S2816" s="145"/>
      <c r="T2816" s="145"/>
      <c r="U2816" s="145"/>
      <c r="V2816" s="145"/>
      <c r="W2816" s="145"/>
      <c r="X2816" s="145"/>
      <c r="Y2816" s="145"/>
      <c r="Z2816" s="145"/>
      <c r="AA2816" s="145"/>
      <c r="AB2816" s="145"/>
      <c r="AC2816" s="169"/>
      <c r="AD2816" s="169"/>
      <c r="AE2816" s="169"/>
      <c r="AF2816" s="169"/>
      <c r="AG2816" s="169"/>
      <c r="AH2816" s="170"/>
      <c r="AI2816" s="145"/>
      <c r="AJ2816" s="145"/>
      <c r="AK2816" s="145"/>
      <c r="AL2816" s="145"/>
      <c r="AY2816" s="171"/>
      <c r="AZ2816" s="167"/>
      <c r="BA2816" s="172"/>
      <c r="BG2816" s="171"/>
      <c r="BH2816" s="167"/>
      <c r="BI2816" s="172"/>
      <c r="CG2816" s="430"/>
      <c r="CH2816" s="430"/>
      <c r="CL2816" s="147"/>
    </row>
    <row r="2817" spans="1:90" s="5" customFormat="1" x14ac:dyDescent="0.25">
      <c r="A2817" s="145"/>
      <c r="B2817" s="145"/>
      <c r="C2817" s="145"/>
      <c r="D2817" s="145"/>
      <c r="E2817" s="145"/>
      <c r="F2817" s="145"/>
      <c r="G2817" s="145"/>
      <c r="H2817" s="145"/>
      <c r="I2817" s="145"/>
      <c r="J2817" s="145"/>
      <c r="K2817" s="145"/>
      <c r="L2817" s="145"/>
      <c r="M2817" s="145"/>
      <c r="N2817" s="145"/>
      <c r="O2817" s="145"/>
      <c r="P2817" s="145"/>
      <c r="Q2817" s="145"/>
      <c r="R2817" s="145"/>
      <c r="S2817" s="145"/>
      <c r="T2817" s="145"/>
      <c r="U2817" s="145"/>
      <c r="V2817" s="145"/>
      <c r="W2817" s="145"/>
      <c r="X2817" s="145"/>
      <c r="Y2817" s="145"/>
      <c r="Z2817" s="145"/>
      <c r="AA2817" s="145"/>
      <c r="AB2817" s="145"/>
      <c r="AC2817" s="169"/>
      <c r="AD2817" s="169"/>
      <c r="AE2817" s="169"/>
      <c r="AF2817" s="169"/>
      <c r="AG2817" s="169"/>
      <c r="AH2817" s="170"/>
      <c r="AI2817" s="145"/>
      <c r="AJ2817" s="145"/>
      <c r="AK2817" s="145"/>
      <c r="AL2817" s="145"/>
      <c r="AY2817" s="171"/>
      <c r="AZ2817" s="167"/>
      <c r="BA2817" s="172"/>
      <c r="BG2817" s="171"/>
      <c r="BH2817" s="167"/>
      <c r="BI2817" s="172"/>
      <c r="CG2817" s="430"/>
      <c r="CH2817" s="430"/>
      <c r="CL2817" s="147"/>
    </row>
    <row r="2818" spans="1:90" s="5" customFormat="1" x14ac:dyDescent="0.25">
      <c r="A2818" s="145"/>
      <c r="B2818" s="145"/>
      <c r="C2818" s="145"/>
      <c r="D2818" s="145"/>
      <c r="E2818" s="145"/>
      <c r="F2818" s="145"/>
      <c r="G2818" s="145"/>
      <c r="H2818" s="145"/>
      <c r="I2818" s="145"/>
      <c r="J2818" s="145"/>
      <c r="K2818" s="145"/>
      <c r="L2818" s="145"/>
      <c r="M2818" s="145"/>
      <c r="N2818" s="145"/>
      <c r="O2818" s="145"/>
      <c r="P2818" s="145"/>
      <c r="Q2818" s="145"/>
      <c r="R2818" s="145"/>
      <c r="S2818" s="145"/>
      <c r="T2818" s="145"/>
      <c r="U2818" s="145"/>
      <c r="V2818" s="145"/>
      <c r="W2818" s="145"/>
      <c r="X2818" s="145"/>
      <c r="Y2818" s="145"/>
      <c r="Z2818" s="145"/>
      <c r="AA2818" s="145"/>
      <c r="AB2818" s="145"/>
      <c r="AC2818" s="169"/>
      <c r="AD2818" s="169"/>
      <c r="AE2818" s="169"/>
      <c r="AF2818" s="169"/>
      <c r="AG2818" s="169"/>
      <c r="AH2818" s="170"/>
      <c r="AI2818" s="145"/>
      <c r="AJ2818" s="145"/>
      <c r="AK2818" s="145"/>
      <c r="AL2818" s="145"/>
      <c r="AY2818" s="171"/>
      <c r="AZ2818" s="167"/>
      <c r="BA2818" s="172"/>
      <c r="BG2818" s="171"/>
      <c r="BH2818" s="167"/>
      <c r="BI2818" s="172"/>
      <c r="CG2818" s="430"/>
      <c r="CH2818" s="430"/>
      <c r="CL2818" s="147"/>
    </row>
    <row r="2819" spans="1:90" s="5" customFormat="1" x14ac:dyDescent="0.25">
      <c r="A2819" s="145"/>
      <c r="B2819" s="145"/>
      <c r="C2819" s="145"/>
      <c r="D2819" s="145"/>
      <c r="E2819" s="145"/>
      <c r="F2819" s="145"/>
      <c r="G2819" s="145"/>
      <c r="H2819" s="145"/>
      <c r="I2819" s="145"/>
      <c r="J2819" s="145"/>
      <c r="K2819" s="145"/>
      <c r="L2819" s="145"/>
      <c r="M2819" s="145"/>
      <c r="N2819" s="145"/>
      <c r="O2819" s="145"/>
      <c r="P2819" s="145"/>
      <c r="Q2819" s="145"/>
      <c r="R2819" s="145"/>
      <c r="S2819" s="145"/>
      <c r="T2819" s="145"/>
      <c r="U2819" s="145"/>
      <c r="V2819" s="145"/>
      <c r="W2819" s="145"/>
      <c r="X2819" s="145"/>
      <c r="Y2819" s="145"/>
      <c r="Z2819" s="145"/>
      <c r="AA2819" s="145"/>
      <c r="AB2819" s="145"/>
      <c r="AC2819" s="169"/>
      <c r="AD2819" s="169"/>
      <c r="AE2819" s="169"/>
      <c r="AF2819" s="169"/>
      <c r="AG2819" s="169"/>
      <c r="AH2819" s="170"/>
      <c r="AI2819" s="145"/>
      <c r="AJ2819" s="145"/>
      <c r="AK2819" s="145"/>
      <c r="AL2819" s="145"/>
      <c r="AY2819" s="171"/>
      <c r="AZ2819" s="167"/>
      <c r="BA2819" s="172"/>
      <c r="BG2819" s="171"/>
      <c r="BH2819" s="167"/>
      <c r="BI2819" s="172"/>
      <c r="CG2819" s="430"/>
      <c r="CH2819" s="430"/>
      <c r="CL2819" s="147"/>
    </row>
    <row r="2820" spans="1:90" s="5" customFormat="1" x14ac:dyDescent="0.25">
      <c r="A2820" s="145"/>
      <c r="B2820" s="145"/>
      <c r="C2820" s="145"/>
      <c r="D2820" s="145"/>
      <c r="E2820" s="145"/>
      <c r="F2820" s="145"/>
      <c r="G2820" s="145"/>
      <c r="H2820" s="145"/>
      <c r="I2820" s="145"/>
      <c r="J2820" s="145"/>
      <c r="K2820" s="145"/>
      <c r="L2820" s="145"/>
      <c r="M2820" s="145"/>
      <c r="N2820" s="145"/>
      <c r="O2820" s="145"/>
      <c r="P2820" s="145"/>
      <c r="Q2820" s="145"/>
      <c r="R2820" s="145"/>
      <c r="S2820" s="145"/>
      <c r="T2820" s="145"/>
      <c r="U2820" s="145"/>
      <c r="V2820" s="145"/>
      <c r="W2820" s="145"/>
      <c r="X2820" s="145"/>
      <c r="Y2820" s="145"/>
      <c r="Z2820" s="145"/>
      <c r="AA2820" s="145"/>
      <c r="AB2820" s="145"/>
      <c r="AC2820" s="169"/>
      <c r="AD2820" s="169"/>
      <c r="AE2820" s="169"/>
      <c r="AF2820" s="169"/>
      <c r="AG2820" s="169"/>
      <c r="AH2820" s="170"/>
      <c r="AI2820" s="145"/>
      <c r="AJ2820" s="145"/>
      <c r="AK2820" s="145"/>
      <c r="AL2820" s="145"/>
      <c r="AY2820" s="171"/>
      <c r="AZ2820" s="167"/>
      <c r="BA2820" s="172"/>
      <c r="BG2820" s="171"/>
      <c r="BH2820" s="167"/>
      <c r="BI2820" s="172"/>
      <c r="CG2820" s="430"/>
      <c r="CH2820" s="430"/>
      <c r="CL2820" s="147"/>
    </row>
    <row r="2821" spans="1:90" s="5" customFormat="1" x14ac:dyDescent="0.25">
      <c r="A2821" s="145"/>
      <c r="B2821" s="145"/>
      <c r="C2821" s="145"/>
      <c r="D2821" s="145"/>
      <c r="E2821" s="145"/>
      <c r="F2821" s="145"/>
      <c r="G2821" s="145"/>
      <c r="H2821" s="145"/>
      <c r="I2821" s="145"/>
      <c r="J2821" s="145"/>
      <c r="K2821" s="145"/>
      <c r="L2821" s="145"/>
      <c r="M2821" s="145"/>
      <c r="N2821" s="145"/>
      <c r="O2821" s="145"/>
      <c r="P2821" s="145"/>
      <c r="Q2821" s="145"/>
      <c r="R2821" s="145"/>
      <c r="S2821" s="145"/>
      <c r="T2821" s="145"/>
      <c r="U2821" s="145"/>
      <c r="V2821" s="145"/>
      <c r="W2821" s="145"/>
      <c r="X2821" s="145"/>
      <c r="Y2821" s="145"/>
      <c r="Z2821" s="145"/>
      <c r="AA2821" s="145"/>
      <c r="AB2821" s="145"/>
      <c r="AC2821" s="169"/>
      <c r="AD2821" s="169"/>
      <c r="AE2821" s="169"/>
      <c r="AF2821" s="169"/>
      <c r="AG2821" s="169"/>
      <c r="AH2821" s="170"/>
      <c r="AI2821" s="145"/>
      <c r="AJ2821" s="145"/>
      <c r="AK2821" s="145"/>
      <c r="AL2821" s="145"/>
      <c r="AY2821" s="171"/>
      <c r="AZ2821" s="167"/>
      <c r="BA2821" s="172"/>
      <c r="BG2821" s="171"/>
      <c r="BH2821" s="167"/>
      <c r="BI2821" s="172"/>
      <c r="CG2821" s="430"/>
      <c r="CH2821" s="430"/>
      <c r="CL2821" s="147"/>
    </row>
    <row r="2822" spans="1:90" s="5" customFormat="1" x14ac:dyDescent="0.25">
      <c r="A2822" s="145"/>
      <c r="B2822" s="145"/>
      <c r="C2822" s="145"/>
      <c r="D2822" s="145"/>
      <c r="E2822" s="145"/>
      <c r="F2822" s="145"/>
      <c r="G2822" s="145"/>
      <c r="H2822" s="145"/>
      <c r="I2822" s="145"/>
      <c r="J2822" s="145"/>
      <c r="K2822" s="145"/>
      <c r="L2822" s="145"/>
      <c r="M2822" s="145"/>
      <c r="N2822" s="145"/>
      <c r="O2822" s="145"/>
      <c r="P2822" s="145"/>
      <c r="Q2822" s="145"/>
      <c r="R2822" s="145"/>
      <c r="S2822" s="145"/>
      <c r="T2822" s="145"/>
      <c r="U2822" s="145"/>
      <c r="V2822" s="145"/>
      <c r="W2822" s="145"/>
      <c r="X2822" s="145"/>
      <c r="Y2822" s="145"/>
      <c r="Z2822" s="145"/>
      <c r="AA2822" s="145"/>
      <c r="AB2822" s="145"/>
      <c r="AC2822" s="169"/>
      <c r="AD2822" s="169"/>
      <c r="AE2822" s="169"/>
      <c r="AF2822" s="169"/>
      <c r="AG2822" s="169"/>
      <c r="AH2822" s="170"/>
      <c r="AI2822" s="145"/>
      <c r="AJ2822" s="145"/>
      <c r="AK2822" s="145"/>
      <c r="AL2822" s="145"/>
      <c r="AY2822" s="171"/>
      <c r="AZ2822" s="167"/>
      <c r="BA2822" s="172"/>
      <c r="BG2822" s="171"/>
      <c r="BH2822" s="167"/>
      <c r="BI2822" s="172"/>
      <c r="CG2822" s="430"/>
      <c r="CH2822" s="430"/>
      <c r="CL2822" s="147"/>
    </row>
    <row r="2823" spans="1:90" s="5" customFormat="1" x14ac:dyDescent="0.25">
      <c r="A2823" s="145"/>
      <c r="B2823" s="145"/>
      <c r="C2823" s="145"/>
      <c r="D2823" s="145"/>
      <c r="E2823" s="145"/>
      <c r="F2823" s="145"/>
      <c r="G2823" s="145"/>
      <c r="H2823" s="145"/>
      <c r="I2823" s="145"/>
      <c r="J2823" s="145"/>
      <c r="K2823" s="145"/>
      <c r="L2823" s="145"/>
      <c r="M2823" s="145"/>
      <c r="N2823" s="145"/>
      <c r="O2823" s="145"/>
      <c r="P2823" s="145"/>
      <c r="Q2823" s="145"/>
      <c r="R2823" s="145"/>
      <c r="S2823" s="145"/>
      <c r="T2823" s="145"/>
      <c r="U2823" s="145"/>
      <c r="V2823" s="145"/>
      <c r="W2823" s="145"/>
      <c r="X2823" s="145"/>
      <c r="Y2823" s="145"/>
      <c r="Z2823" s="145"/>
      <c r="AA2823" s="145"/>
      <c r="AB2823" s="145"/>
      <c r="AC2823" s="169"/>
      <c r="AD2823" s="169"/>
      <c r="AE2823" s="169"/>
      <c r="AF2823" s="169"/>
      <c r="AG2823" s="169"/>
      <c r="AH2823" s="170"/>
      <c r="AI2823" s="145"/>
      <c r="AJ2823" s="145"/>
      <c r="AK2823" s="145"/>
      <c r="AL2823" s="145"/>
      <c r="AY2823" s="171"/>
      <c r="AZ2823" s="167"/>
      <c r="BA2823" s="172"/>
      <c r="BG2823" s="171"/>
      <c r="BH2823" s="167"/>
      <c r="BI2823" s="172"/>
      <c r="CG2823" s="430"/>
      <c r="CH2823" s="430"/>
      <c r="CL2823" s="147"/>
    </row>
    <row r="2824" spans="1:90" s="5" customFormat="1" x14ac:dyDescent="0.25">
      <c r="A2824" s="145"/>
      <c r="B2824" s="145"/>
      <c r="C2824" s="145"/>
      <c r="D2824" s="145"/>
      <c r="E2824" s="145"/>
      <c r="F2824" s="145"/>
      <c r="G2824" s="145"/>
      <c r="H2824" s="145"/>
      <c r="I2824" s="145"/>
      <c r="J2824" s="145"/>
      <c r="K2824" s="145"/>
      <c r="L2824" s="145"/>
      <c r="M2824" s="145"/>
      <c r="N2824" s="145"/>
      <c r="O2824" s="145"/>
      <c r="P2824" s="145"/>
      <c r="Q2824" s="145"/>
      <c r="R2824" s="145"/>
      <c r="S2824" s="145"/>
      <c r="T2824" s="145"/>
      <c r="U2824" s="145"/>
      <c r="V2824" s="145"/>
      <c r="W2824" s="145"/>
      <c r="X2824" s="145"/>
      <c r="Y2824" s="145"/>
      <c r="Z2824" s="145"/>
      <c r="AA2824" s="145"/>
      <c r="AB2824" s="145"/>
      <c r="AC2824" s="169"/>
      <c r="AD2824" s="169"/>
      <c r="AE2824" s="169"/>
      <c r="AF2824" s="169"/>
      <c r="AG2824" s="169"/>
      <c r="AH2824" s="170"/>
      <c r="AI2824" s="145"/>
      <c r="AJ2824" s="145"/>
      <c r="AK2824" s="145"/>
      <c r="AL2824" s="145"/>
      <c r="AY2824" s="171"/>
      <c r="AZ2824" s="167"/>
      <c r="BA2824" s="172"/>
      <c r="BG2824" s="171"/>
      <c r="BH2824" s="167"/>
      <c r="BI2824" s="172"/>
      <c r="CG2824" s="430"/>
      <c r="CH2824" s="430"/>
      <c r="CL2824" s="147"/>
    </row>
    <row r="2825" spans="1:90" s="5" customFormat="1" x14ac:dyDescent="0.25">
      <c r="A2825" s="145"/>
      <c r="B2825" s="145"/>
      <c r="C2825" s="145"/>
      <c r="D2825" s="145"/>
      <c r="E2825" s="145"/>
      <c r="F2825" s="145"/>
      <c r="G2825" s="145"/>
      <c r="H2825" s="145"/>
      <c r="I2825" s="145"/>
      <c r="J2825" s="145"/>
      <c r="K2825" s="145"/>
      <c r="L2825" s="145"/>
      <c r="M2825" s="145"/>
      <c r="N2825" s="145"/>
      <c r="O2825" s="145"/>
      <c r="P2825" s="145"/>
      <c r="Q2825" s="145"/>
      <c r="R2825" s="145"/>
      <c r="S2825" s="145"/>
      <c r="T2825" s="145"/>
      <c r="U2825" s="145"/>
      <c r="V2825" s="145"/>
      <c r="W2825" s="145"/>
      <c r="X2825" s="145"/>
      <c r="Y2825" s="145"/>
      <c r="Z2825" s="145"/>
      <c r="AA2825" s="145"/>
      <c r="AB2825" s="145"/>
      <c r="AC2825" s="169"/>
      <c r="AD2825" s="169"/>
      <c r="AE2825" s="169"/>
      <c r="AF2825" s="169"/>
      <c r="AG2825" s="169"/>
      <c r="AH2825" s="170"/>
      <c r="AI2825" s="145"/>
      <c r="AJ2825" s="145"/>
      <c r="AK2825" s="145"/>
      <c r="AL2825" s="145"/>
      <c r="AY2825" s="171"/>
      <c r="AZ2825" s="167"/>
      <c r="BA2825" s="172"/>
      <c r="BG2825" s="171"/>
      <c r="BH2825" s="167"/>
      <c r="BI2825" s="172"/>
      <c r="CG2825" s="430"/>
      <c r="CH2825" s="430"/>
      <c r="CL2825" s="147"/>
    </row>
    <row r="2826" spans="1:90" s="5" customFormat="1" x14ac:dyDescent="0.25">
      <c r="A2826" s="145"/>
      <c r="B2826" s="145"/>
      <c r="C2826" s="145"/>
      <c r="D2826" s="145"/>
      <c r="E2826" s="145"/>
      <c r="F2826" s="145"/>
      <c r="G2826" s="145"/>
      <c r="H2826" s="145"/>
      <c r="I2826" s="145"/>
      <c r="J2826" s="145"/>
      <c r="K2826" s="145"/>
      <c r="L2826" s="145"/>
      <c r="M2826" s="145"/>
      <c r="N2826" s="145"/>
      <c r="O2826" s="145"/>
      <c r="P2826" s="145"/>
      <c r="Q2826" s="145"/>
      <c r="R2826" s="145"/>
      <c r="S2826" s="145"/>
      <c r="T2826" s="145"/>
      <c r="U2826" s="145"/>
      <c r="V2826" s="145"/>
      <c r="W2826" s="145"/>
      <c r="X2826" s="145"/>
      <c r="Y2826" s="145"/>
      <c r="Z2826" s="145"/>
      <c r="AA2826" s="145"/>
      <c r="AB2826" s="145"/>
      <c r="AC2826" s="169"/>
      <c r="AD2826" s="169"/>
      <c r="AE2826" s="169"/>
      <c r="AF2826" s="169"/>
      <c r="AG2826" s="169"/>
      <c r="AH2826" s="170"/>
      <c r="AI2826" s="145"/>
      <c r="AJ2826" s="145"/>
      <c r="AK2826" s="145"/>
      <c r="AL2826" s="145"/>
      <c r="AY2826" s="171"/>
      <c r="AZ2826" s="167"/>
      <c r="BA2826" s="172"/>
      <c r="BG2826" s="171"/>
      <c r="BH2826" s="167"/>
      <c r="BI2826" s="172"/>
      <c r="CG2826" s="430"/>
      <c r="CH2826" s="430"/>
      <c r="CL2826" s="147"/>
    </row>
    <row r="2827" spans="1:90" s="5" customFormat="1" x14ac:dyDescent="0.25">
      <c r="A2827" s="145"/>
      <c r="B2827" s="145"/>
      <c r="C2827" s="145"/>
      <c r="D2827" s="145"/>
      <c r="E2827" s="145"/>
      <c r="F2827" s="145"/>
      <c r="G2827" s="145"/>
      <c r="H2827" s="145"/>
      <c r="I2827" s="145"/>
      <c r="J2827" s="145"/>
      <c r="K2827" s="145"/>
      <c r="L2827" s="145"/>
      <c r="M2827" s="145"/>
      <c r="N2827" s="145"/>
      <c r="O2827" s="145"/>
      <c r="P2827" s="145"/>
      <c r="Q2827" s="145"/>
      <c r="R2827" s="145"/>
      <c r="S2827" s="145"/>
      <c r="T2827" s="145"/>
      <c r="U2827" s="145"/>
      <c r="V2827" s="145"/>
      <c r="W2827" s="145"/>
      <c r="X2827" s="145"/>
      <c r="Y2827" s="145"/>
      <c r="Z2827" s="145"/>
      <c r="AA2827" s="145"/>
      <c r="AB2827" s="145"/>
      <c r="AC2827" s="169"/>
      <c r="AD2827" s="169"/>
      <c r="AE2827" s="169"/>
      <c r="AF2827" s="169"/>
      <c r="AG2827" s="169"/>
      <c r="AH2827" s="170"/>
      <c r="AI2827" s="145"/>
      <c r="AJ2827" s="145"/>
      <c r="AK2827" s="145"/>
      <c r="AL2827" s="145"/>
      <c r="AY2827" s="171"/>
      <c r="AZ2827" s="167"/>
      <c r="BA2827" s="172"/>
      <c r="BG2827" s="171"/>
      <c r="BH2827" s="167"/>
      <c r="BI2827" s="172"/>
      <c r="CG2827" s="430"/>
      <c r="CH2827" s="430"/>
      <c r="CL2827" s="147"/>
    </row>
    <row r="2828" spans="1:90" s="5" customFormat="1" x14ac:dyDescent="0.25">
      <c r="A2828" s="145"/>
      <c r="B2828" s="145"/>
      <c r="C2828" s="145"/>
      <c r="D2828" s="145"/>
      <c r="E2828" s="145"/>
      <c r="F2828" s="145"/>
      <c r="G2828" s="145"/>
      <c r="H2828" s="145"/>
      <c r="I2828" s="145"/>
      <c r="J2828" s="145"/>
      <c r="K2828" s="145"/>
      <c r="L2828" s="145"/>
      <c r="M2828" s="145"/>
      <c r="N2828" s="145"/>
      <c r="O2828" s="145"/>
      <c r="P2828" s="145"/>
      <c r="Q2828" s="145"/>
      <c r="R2828" s="145"/>
      <c r="S2828" s="145"/>
      <c r="T2828" s="145"/>
      <c r="U2828" s="145"/>
      <c r="V2828" s="145"/>
      <c r="W2828" s="145"/>
      <c r="X2828" s="145"/>
      <c r="Y2828" s="145"/>
      <c r="Z2828" s="145"/>
      <c r="AA2828" s="145"/>
      <c r="AB2828" s="145"/>
      <c r="AC2828" s="169"/>
      <c r="AD2828" s="169"/>
      <c r="AE2828" s="169"/>
      <c r="AF2828" s="169"/>
      <c r="AG2828" s="169"/>
      <c r="AH2828" s="170"/>
      <c r="AI2828" s="145"/>
      <c r="AJ2828" s="145"/>
      <c r="AK2828" s="145"/>
      <c r="AL2828" s="145"/>
      <c r="AY2828" s="171"/>
      <c r="AZ2828" s="167"/>
      <c r="BA2828" s="172"/>
      <c r="BG2828" s="171"/>
      <c r="BH2828" s="167"/>
      <c r="BI2828" s="172"/>
      <c r="CG2828" s="430"/>
      <c r="CH2828" s="430"/>
      <c r="CL2828" s="147"/>
    </row>
    <row r="2829" spans="1:90" s="5" customFormat="1" x14ac:dyDescent="0.25">
      <c r="A2829" s="145"/>
      <c r="B2829" s="145"/>
      <c r="C2829" s="145"/>
      <c r="D2829" s="145"/>
      <c r="E2829" s="145"/>
      <c r="F2829" s="145"/>
      <c r="G2829" s="145"/>
      <c r="H2829" s="145"/>
      <c r="I2829" s="145"/>
      <c r="J2829" s="145"/>
      <c r="K2829" s="145"/>
      <c r="L2829" s="145"/>
      <c r="M2829" s="145"/>
      <c r="N2829" s="145"/>
      <c r="O2829" s="145"/>
      <c r="P2829" s="145"/>
      <c r="Q2829" s="145"/>
      <c r="R2829" s="145"/>
      <c r="S2829" s="145"/>
      <c r="T2829" s="145"/>
      <c r="U2829" s="145"/>
      <c r="V2829" s="145"/>
      <c r="W2829" s="145"/>
      <c r="X2829" s="145"/>
      <c r="Y2829" s="145"/>
      <c r="Z2829" s="145"/>
      <c r="AA2829" s="145"/>
      <c r="AB2829" s="145"/>
      <c r="AC2829" s="169"/>
      <c r="AD2829" s="169"/>
      <c r="AE2829" s="169"/>
      <c r="AF2829" s="169"/>
      <c r="AG2829" s="169"/>
      <c r="AH2829" s="170"/>
      <c r="AI2829" s="145"/>
      <c r="AJ2829" s="145"/>
      <c r="AK2829" s="145"/>
      <c r="AL2829" s="145"/>
      <c r="AY2829" s="171"/>
      <c r="AZ2829" s="167"/>
      <c r="BA2829" s="172"/>
      <c r="BG2829" s="171"/>
      <c r="BH2829" s="167"/>
      <c r="BI2829" s="172"/>
      <c r="CG2829" s="430"/>
      <c r="CH2829" s="430"/>
      <c r="CL2829" s="147"/>
    </row>
    <row r="2830" spans="1:90" s="5" customFormat="1" x14ac:dyDescent="0.25">
      <c r="A2830" s="145"/>
      <c r="B2830" s="145"/>
      <c r="C2830" s="145"/>
      <c r="D2830" s="145"/>
      <c r="E2830" s="145"/>
      <c r="F2830" s="145"/>
      <c r="G2830" s="145"/>
      <c r="H2830" s="145"/>
      <c r="I2830" s="145"/>
      <c r="J2830" s="145"/>
      <c r="K2830" s="145"/>
      <c r="L2830" s="145"/>
      <c r="M2830" s="145"/>
      <c r="N2830" s="145"/>
      <c r="O2830" s="145"/>
      <c r="P2830" s="145"/>
      <c r="Q2830" s="145"/>
      <c r="R2830" s="145"/>
      <c r="S2830" s="145"/>
      <c r="T2830" s="145"/>
      <c r="U2830" s="145"/>
      <c r="V2830" s="145"/>
      <c r="W2830" s="145"/>
      <c r="X2830" s="145"/>
      <c r="Y2830" s="145"/>
      <c r="Z2830" s="145"/>
      <c r="AA2830" s="145"/>
      <c r="AB2830" s="145"/>
      <c r="AC2830" s="169"/>
      <c r="AD2830" s="169"/>
      <c r="AE2830" s="169"/>
      <c r="AF2830" s="169"/>
      <c r="AG2830" s="169"/>
      <c r="AH2830" s="170"/>
      <c r="AI2830" s="145"/>
      <c r="AJ2830" s="145"/>
      <c r="AK2830" s="145"/>
      <c r="AL2830" s="145"/>
      <c r="AY2830" s="171"/>
      <c r="AZ2830" s="167"/>
      <c r="BA2830" s="172"/>
      <c r="BG2830" s="171"/>
      <c r="BH2830" s="167"/>
      <c r="BI2830" s="172"/>
      <c r="CG2830" s="430"/>
      <c r="CH2830" s="430"/>
      <c r="CL2830" s="147"/>
    </row>
    <row r="2831" spans="1:90" s="5" customFormat="1" x14ac:dyDescent="0.25">
      <c r="A2831" s="145"/>
      <c r="B2831" s="145"/>
      <c r="C2831" s="145"/>
      <c r="D2831" s="145"/>
      <c r="E2831" s="145"/>
      <c r="F2831" s="145"/>
      <c r="G2831" s="145"/>
      <c r="H2831" s="145"/>
      <c r="I2831" s="145"/>
      <c r="J2831" s="145"/>
      <c r="K2831" s="145"/>
      <c r="L2831" s="145"/>
      <c r="M2831" s="145"/>
      <c r="N2831" s="145"/>
      <c r="O2831" s="145"/>
      <c r="P2831" s="145"/>
      <c r="Q2831" s="145"/>
      <c r="R2831" s="145"/>
      <c r="S2831" s="145"/>
      <c r="T2831" s="145"/>
      <c r="U2831" s="145"/>
      <c r="V2831" s="145"/>
      <c r="W2831" s="145"/>
      <c r="X2831" s="145"/>
      <c r="Y2831" s="145"/>
      <c r="Z2831" s="145"/>
      <c r="AA2831" s="145"/>
      <c r="AB2831" s="145"/>
      <c r="AC2831" s="169"/>
      <c r="AD2831" s="169"/>
      <c r="AE2831" s="169"/>
      <c r="AF2831" s="169"/>
      <c r="AG2831" s="169"/>
      <c r="AH2831" s="170"/>
      <c r="AI2831" s="145"/>
      <c r="AJ2831" s="145"/>
      <c r="AK2831" s="145"/>
      <c r="AL2831" s="145"/>
      <c r="AY2831" s="171"/>
      <c r="AZ2831" s="167"/>
      <c r="BA2831" s="172"/>
      <c r="BG2831" s="171"/>
      <c r="BH2831" s="167"/>
      <c r="BI2831" s="172"/>
      <c r="CG2831" s="430"/>
      <c r="CH2831" s="430"/>
      <c r="CL2831" s="147"/>
    </row>
    <row r="2832" spans="1:90" s="5" customFormat="1" x14ac:dyDescent="0.25">
      <c r="A2832" s="145"/>
      <c r="B2832" s="145"/>
      <c r="C2832" s="145"/>
      <c r="D2832" s="145"/>
      <c r="E2832" s="145"/>
      <c r="F2832" s="145"/>
      <c r="G2832" s="145"/>
      <c r="H2832" s="145"/>
      <c r="I2832" s="145"/>
      <c r="J2832" s="145"/>
      <c r="K2832" s="145"/>
      <c r="L2832" s="145"/>
      <c r="M2832" s="145"/>
      <c r="N2832" s="145"/>
      <c r="O2832" s="145"/>
      <c r="P2832" s="145"/>
      <c r="Q2832" s="145"/>
      <c r="R2832" s="145"/>
      <c r="S2832" s="145"/>
      <c r="T2832" s="145"/>
      <c r="U2832" s="145"/>
      <c r="V2832" s="145"/>
      <c r="W2832" s="145"/>
      <c r="X2832" s="145"/>
      <c r="Y2832" s="145"/>
      <c r="Z2832" s="145"/>
      <c r="AA2832" s="145"/>
      <c r="AB2832" s="145"/>
      <c r="AC2832" s="169"/>
      <c r="AD2832" s="169"/>
      <c r="AE2832" s="169"/>
      <c r="AF2832" s="169"/>
      <c r="AG2832" s="169"/>
      <c r="AH2832" s="170"/>
      <c r="AI2832" s="145"/>
      <c r="AJ2832" s="145"/>
      <c r="AK2832" s="145"/>
      <c r="AL2832" s="145"/>
      <c r="AY2832" s="171"/>
      <c r="AZ2832" s="167"/>
      <c r="BA2832" s="172"/>
      <c r="BG2832" s="171"/>
      <c r="BH2832" s="167"/>
      <c r="BI2832" s="172"/>
      <c r="CG2832" s="430"/>
      <c r="CH2832" s="430"/>
      <c r="CL2832" s="147"/>
    </row>
    <row r="2833" spans="1:90" s="5" customFormat="1" x14ac:dyDescent="0.25">
      <c r="A2833" s="145"/>
      <c r="B2833" s="145"/>
      <c r="C2833" s="145"/>
      <c r="D2833" s="145"/>
      <c r="E2833" s="145"/>
      <c r="F2833" s="145"/>
      <c r="G2833" s="145"/>
      <c r="H2833" s="145"/>
      <c r="I2833" s="145"/>
      <c r="J2833" s="145"/>
      <c r="K2833" s="145"/>
      <c r="L2833" s="145"/>
      <c r="M2833" s="145"/>
      <c r="N2833" s="145"/>
      <c r="O2833" s="145"/>
      <c r="P2833" s="145"/>
      <c r="Q2833" s="145"/>
      <c r="R2833" s="145"/>
      <c r="S2833" s="145"/>
      <c r="T2833" s="145"/>
      <c r="U2833" s="145"/>
      <c r="V2833" s="145"/>
      <c r="W2833" s="145"/>
      <c r="X2833" s="145"/>
      <c r="Y2833" s="145"/>
      <c r="Z2833" s="145"/>
      <c r="AA2833" s="145"/>
      <c r="AB2833" s="145"/>
      <c r="AC2833" s="169"/>
      <c r="AD2833" s="169"/>
      <c r="AE2833" s="169"/>
      <c r="AF2833" s="169"/>
      <c r="AG2833" s="169"/>
      <c r="AH2833" s="170"/>
      <c r="AI2833" s="145"/>
      <c r="AJ2833" s="145"/>
      <c r="AK2833" s="145"/>
      <c r="AL2833" s="145"/>
      <c r="AY2833" s="171"/>
      <c r="AZ2833" s="167"/>
      <c r="BA2833" s="172"/>
      <c r="BG2833" s="171"/>
      <c r="BH2833" s="167"/>
      <c r="BI2833" s="172"/>
      <c r="CG2833" s="430"/>
      <c r="CH2833" s="430"/>
      <c r="CL2833" s="147"/>
    </row>
    <row r="2834" spans="1:90" s="5" customFormat="1" x14ac:dyDescent="0.25">
      <c r="A2834" s="145"/>
      <c r="B2834" s="145"/>
      <c r="C2834" s="145"/>
      <c r="D2834" s="145"/>
      <c r="E2834" s="145"/>
      <c r="F2834" s="145"/>
      <c r="G2834" s="145"/>
      <c r="H2834" s="145"/>
      <c r="I2834" s="145"/>
      <c r="J2834" s="145"/>
      <c r="K2834" s="145"/>
      <c r="L2834" s="145"/>
      <c r="M2834" s="145"/>
      <c r="N2834" s="145"/>
      <c r="O2834" s="145"/>
      <c r="P2834" s="145"/>
      <c r="Q2834" s="145"/>
      <c r="R2834" s="145"/>
      <c r="S2834" s="145"/>
      <c r="T2834" s="145"/>
      <c r="U2834" s="145"/>
      <c r="V2834" s="145"/>
      <c r="W2834" s="145"/>
      <c r="X2834" s="145"/>
      <c r="Y2834" s="145"/>
      <c r="Z2834" s="145"/>
      <c r="AA2834" s="145"/>
      <c r="AB2834" s="145"/>
      <c r="AC2834" s="169"/>
      <c r="AD2834" s="169"/>
      <c r="AE2834" s="169"/>
      <c r="AF2834" s="169"/>
      <c r="AG2834" s="169"/>
      <c r="AH2834" s="170"/>
      <c r="AI2834" s="145"/>
      <c r="AJ2834" s="145"/>
      <c r="AK2834" s="145"/>
      <c r="AL2834" s="145"/>
      <c r="AY2834" s="171"/>
      <c r="AZ2834" s="167"/>
      <c r="BA2834" s="172"/>
      <c r="BG2834" s="171"/>
      <c r="BH2834" s="167"/>
      <c r="BI2834" s="172"/>
      <c r="CG2834" s="430"/>
      <c r="CH2834" s="430"/>
      <c r="CL2834" s="147"/>
    </row>
    <row r="2835" spans="1:90" s="5" customFormat="1" x14ac:dyDescent="0.25">
      <c r="A2835" s="145"/>
      <c r="B2835" s="145"/>
      <c r="C2835" s="145"/>
      <c r="D2835" s="145"/>
      <c r="E2835" s="145"/>
      <c r="F2835" s="145"/>
      <c r="G2835" s="145"/>
      <c r="H2835" s="145"/>
      <c r="I2835" s="145"/>
      <c r="J2835" s="145"/>
      <c r="K2835" s="145"/>
      <c r="L2835" s="145"/>
      <c r="M2835" s="145"/>
      <c r="N2835" s="145"/>
      <c r="O2835" s="145"/>
      <c r="P2835" s="145"/>
      <c r="Q2835" s="145"/>
      <c r="R2835" s="145"/>
      <c r="S2835" s="145"/>
      <c r="T2835" s="145"/>
      <c r="U2835" s="145"/>
      <c r="V2835" s="145"/>
      <c r="W2835" s="145"/>
      <c r="X2835" s="145"/>
      <c r="Y2835" s="145"/>
      <c r="Z2835" s="145"/>
      <c r="AA2835" s="145"/>
      <c r="AB2835" s="145"/>
      <c r="AC2835" s="169"/>
      <c r="AD2835" s="169"/>
      <c r="AE2835" s="169"/>
      <c r="AF2835" s="169"/>
      <c r="AG2835" s="169"/>
      <c r="AH2835" s="170"/>
      <c r="AI2835" s="145"/>
      <c r="AJ2835" s="145"/>
      <c r="AK2835" s="145"/>
      <c r="AL2835" s="145"/>
      <c r="AY2835" s="171"/>
      <c r="AZ2835" s="167"/>
      <c r="BA2835" s="172"/>
      <c r="BG2835" s="171"/>
      <c r="BH2835" s="167"/>
      <c r="BI2835" s="172"/>
      <c r="CG2835" s="430"/>
      <c r="CH2835" s="430"/>
      <c r="CL2835" s="147"/>
    </row>
    <row r="2836" spans="1:90" s="5" customFormat="1" x14ac:dyDescent="0.25">
      <c r="A2836" s="145"/>
      <c r="B2836" s="145"/>
      <c r="C2836" s="145"/>
      <c r="D2836" s="145"/>
      <c r="E2836" s="145"/>
      <c r="F2836" s="145"/>
      <c r="G2836" s="145"/>
      <c r="H2836" s="145"/>
      <c r="I2836" s="145"/>
      <c r="J2836" s="145"/>
      <c r="K2836" s="145"/>
      <c r="L2836" s="145"/>
      <c r="M2836" s="145"/>
      <c r="N2836" s="145"/>
      <c r="O2836" s="145"/>
      <c r="P2836" s="145"/>
      <c r="Q2836" s="145"/>
      <c r="R2836" s="145"/>
      <c r="S2836" s="145"/>
      <c r="T2836" s="145"/>
      <c r="U2836" s="145"/>
      <c r="V2836" s="145"/>
      <c r="W2836" s="145"/>
      <c r="X2836" s="145"/>
      <c r="Y2836" s="145"/>
      <c r="Z2836" s="145"/>
      <c r="AA2836" s="145"/>
      <c r="AB2836" s="145"/>
      <c r="AC2836" s="169"/>
      <c r="AD2836" s="169"/>
      <c r="AE2836" s="169"/>
      <c r="AF2836" s="169"/>
      <c r="AG2836" s="169"/>
      <c r="AH2836" s="170"/>
      <c r="AI2836" s="145"/>
      <c r="AJ2836" s="145"/>
      <c r="AK2836" s="145"/>
      <c r="AL2836" s="145"/>
      <c r="AY2836" s="171"/>
      <c r="AZ2836" s="167"/>
      <c r="BA2836" s="172"/>
      <c r="BG2836" s="171"/>
      <c r="BH2836" s="167"/>
      <c r="BI2836" s="172"/>
      <c r="CG2836" s="430"/>
      <c r="CH2836" s="430"/>
      <c r="CL2836" s="147"/>
    </row>
    <row r="2837" spans="1:90" s="5" customFormat="1" x14ac:dyDescent="0.25">
      <c r="A2837" s="145"/>
      <c r="B2837" s="145"/>
      <c r="C2837" s="145"/>
      <c r="D2837" s="145"/>
      <c r="E2837" s="145"/>
      <c r="F2837" s="145"/>
      <c r="G2837" s="145"/>
      <c r="H2837" s="145"/>
      <c r="I2837" s="145"/>
      <c r="J2837" s="145"/>
      <c r="K2837" s="145"/>
      <c r="L2837" s="145"/>
      <c r="M2837" s="145"/>
      <c r="N2837" s="145"/>
      <c r="O2837" s="145"/>
      <c r="P2837" s="145"/>
      <c r="Q2837" s="145"/>
      <c r="R2837" s="145"/>
      <c r="S2837" s="145"/>
      <c r="T2837" s="145"/>
      <c r="U2837" s="145"/>
      <c r="V2837" s="145"/>
      <c r="W2837" s="145"/>
      <c r="X2837" s="145"/>
      <c r="Y2837" s="145"/>
      <c r="Z2837" s="145"/>
      <c r="AA2837" s="145"/>
      <c r="AB2837" s="145"/>
      <c r="AC2837" s="169"/>
      <c r="AD2837" s="169"/>
      <c r="AE2837" s="169"/>
      <c r="AF2837" s="169"/>
      <c r="AG2837" s="169"/>
      <c r="AH2837" s="170"/>
      <c r="AI2837" s="145"/>
      <c r="AJ2837" s="145"/>
      <c r="AK2837" s="145"/>
      <c r="AL2837" s="145"/>
      <c r="AY2837" s="171"/>
      <c r="AZ2837" s="167"/>
      <c r="BA2837" s="172"/>
      <c r="BG2837" s="171"/>
      <c r="BH2837" s="167"/>
      <c r="BI2837" s="172"/>
      <c r="CG2837" s="430"/>
      <c r="CH2837" s="430"/>
      <c r="CL2837" s="147"/>
    </row>
    <row r="2838" spans="1:90" s="5" customFormat="1" x14ac:dyDescent="0.25">
      <c r="A2838" s="145"/>
      <c r="B2838" s="145"/>
      <c r="C2838" s="145"/>
      <c r="D2838" s="145"/>
      <c r="E2838" s="145"/>
      <c r="F2838" s="145"/>
      <c r="G2838" s="145"/>
      <c r="H2838" s="145"/>
      <c r="I2838" s="145"/>
      <c r="J2838" s="145"/>
      <c r="K2838" s="145"/>
      <c r="L2838" s="145"/>
      <c r="M2838" s="145"/>
      <c r="N2838" s="145"/>
      <c r="O2838" s="145"/>
      <c r="P2838" s="145"/>
      <c r="Q2838" s="145"/>
      <c r="R2838" s="145"/>
      <c r="S2838" s="145"/>
      <c r="T2838" s="145"/>
      <c r="U2838" s="145"/>
      <c r="V2838" s="145"/>
      <c r="W2838" s="145"/>
      <c r="X2838" s="145"/>
      <c r="Y2838" s="145"/>
      <c r="Z2838" s="145"/>
      <c r="AA2838" s="145"/>
      <c r="AB2838" s="145"/>
      <c r="AC2838" s="169"/>
      <c r="AD2838" s="169"/>
      <c r="AE2838" s="169"/>
      <c r="AF2838" s="169"/>
      <c r="AG2838" s="169"/>
      <c r="AH2838" s="170"/>
      <c r="AI2838" s="145"/>
      <c r="AJ2838" s="145"/>
      <c r="AK2838" s="145"/>
      <c r="AL2838" s="145"/>
      <c r="AY2838" s="171"/>
      <c r="AZ2838" s="167"/>
      <c r="BA2838" s="172"/>
      <c r="BG2838" s="171"/>
      <c r="BH2838" s="167"/>
      <c r="BI2838" s="172"/>
      <c r="CG2838" s="430"/>
      <c r="CH2838" s="430"/>
      <c r="CL2838" s="147"/>
    </row>
    <row r="2839" spans="1:90" s="5" customFormat="1" x14ac:dyDescent="0.25">
      <c r="A2839" s="145"/>
      <c r="B2839" s="145"/>
      <c r="C2839" s="145"/>
      <c r="D2839" s="145"/>
      <c r="E2839" s="145"/>
      <c r="F2839" s="145"/>
      <c r="G2839" s="145"/>
      <c r="H2839" s="145"/>
      <c r="I2839" s="145"/>
      <c r="J2839" s="145"/>
      <c r="K2839" s="145"/>
      <c r="L2839" s="145"/>
      <c r="M2839" s="145"/>
      <c r="N2839" s="145"/>
      <c r="O2839" s="145"/>
      <c r="P2839" s="145"/>
      <c r="Q2839" s="145"/>
      <c r="R2839" s="145"/>
      <c r="S2839" s="145"/>
      <c r="T2839" s="145"/>
      <c r="U2839" s="145"/>
      <c r="V2839" s="145"/>
      <c r="W2839" s="145"/>
      <c r="X2839" s="145"/>
      <c r="Y2839" s="145"/>
      <c r="Z2839" s="145"/>
      <c r="AA2839" s="145"/>
      <c r="AB2839" s="145"/>
      <c r="AC2839" s="169"/>
      <c r="AD2839" s="169"/>
      <c r="AE2839" s="169"/>
      <c r="AF2839" s="169"/>
      <c r="AG2839" s="169"/>
      <c r="AH2839" s="170"/>
      <c r="AI2839" s="145"/>
      <c r="AJ2839" s="145"/>
      <c r="AK2839" s="145"/>
      <c r="AL2839" s="145"/>
      <c r="AY2839" s="171"/>
      <c r="AZ2839" s="167"/>
      <c r="BA2839" s="172"/>
      <c r="BG2839" s="171"/>
      <c r="BH2839" s="167"/>
      <c r="BI2839" s="172"/>
      <c r="CG2839" s="430"/>
      <c r="CH2839" s="430"/>
      <c r="CL2839" s="147"/>
    </row>
    <row r="2840" spans="1:90" s="5" customFormat="1" x14ac:dyDescent="0.25">
      <c r="A2840" s="145"/>
      <c r="B2840" s="145"/>
      <c r="C2840" s="145"/>
      <c r="D2840" s="145"/>
      <c r="E2840" s="145"/>
      <c r="F2840" s="145"/>
      <c r="G2840" s="145"/>
      <c r="H2840" s="145"/>
      <c r="I2840" s="145"/>
      <c r="J2840" s="145"/>
      <c r="K2840" s="145"/>
      <c r="L2840" s="145"/>
      <c r="M2840" s="145"/>
      <c r="N2840" s="145"/>
      <c r="O2840" s="145"/>
      <c r="P2840" s="145"/>
      <c r="Q2840" s="145"/>
      <c r="R2840" s="145"/>
      <c r="S2840" s="145"/>
      <c r="T2840" s="145"/>
      <c r="U2840" s="145"/>
      <c r="V2840" s="145"/>
      <c r="W2840" s="145"/>
      <c r="X2840" s="145"/>
      <c r="Y2840" s="145"/>
      <c r="Z2840" s="145"/>
      <c r="AA2840" s="145"/>
      <c r="AB2840" s="145"/>
      <c r="AC2840" s="169"/>
      <c r="AD2840" s="169"/>
      <c r="AE2840" s="169"/>
      <c r="AF2840" s="169"/>
      <c r="AG2840" s="169"/>
      <c r="AH2840" s="170"/>
      <c r="AI2840" s="145"/>
      <c r="AJ2840" s="145"/>
      <c r="AK2840" s="145"/>
      <c r="AL2840" s="145"/>
      <c r="AY2840" s="171"/>
      <c r="AZ2840" s="167"/>
      <c r="BA2840" s="172"/>
      <c r="BG2840" s="171"/>
      <c r="BH2840" s="167"/>
      <c r="BI2840" s="172"/>
      <c r="CG2840" s="430"/>
      <c r="CH2840" s="430"/>
      <c r="CL2840" s="147"/>
    </row>
    <row r="2841" spans="1:90" s="5" customFormat="1" x14ac:dyDescent="0.25">
      <c r="A2841" s="145"/>
      <c r="B2841" s="145"/>
      <c r="C2841" s="145"/>
      <c r="D2841" s="145"/>
      <c r="E2841" s="145"/>
      <c r="F2841" s="145"/>
      <c r="G2841" s="145"/>
      <c r="H2841" s="145"/>
      <c r="I2841" s="145"/>
      <c r="J2841" s="145"/>
      <c r="K2841" s="145"/>
      <c r="L2841" s="145"/>
      <c r="M2841" s="145"/>
      <c r="N2841" s="145"/>
      <c r="O2841" s="145"/>
      <c r="P2841" s="145"/>
      <c r="Q2841" s="145"/>
      <c r="R2841" s="145"/>
      <c r="S2841" s="145"/>
      <c r="T2841" s="145"/>
      <c r="U2841" s="145"/>
      <c r="V2841" s="145"/>
      <c r="W2841" s="145"/>
      <c r="X2841" s="145"/>
      <c r="Y2841" s="145"/>
      <c r="Z2841" s="145"/>
      <c r="AA2841" s="145"/>
      <c r="AB2841" s="145"/>
      <c r="AC2841" s="169"/>
      <c r="AD2841" s="169"/>
      <c r="AE2841" s="169"/>
      <c r="AF2841" s="169"/>
      <c r="AG2841" s="169"/>
      <c r="AH2841" s="170"/>
      <c r="AI2841" s="145"/>
      <c r="AJ2841" s="145"/>
      <c r="AK2841" s="145"/>
      <c r="AL2841" s="145"/>
      <c r="AY2841" s="171"/>
      <c r="AZ2841" s="167"/>
      <c r="BA2841" s="172"/>
      <c r="BG2841" s="171"/>
      <c r="BH2841" s="167"/>
      <c r="BI2841" s="172"/>
      <c r="CG2841" s="430"/>
      <c r="CH2841" s="430"/>
      <c r="CL2841" s="147"/>
    </row>
    <row r="2842" spans="1:90" s="5" customFormat="1" x14ac:dyDescent="0.25">
      <c r="A2842" s="145"/>
      <c r="B2842" s="145"/>
      <c r="C2842" s="145"/>
      <c r="D2842" s="145"/>
      <c r="E2842" s="145"/>
      <c r="F2842" s="145"/>
      <c r="G2842" s="145"/>
      <c r="H2842" s="145"/>
      <c r="I2842" s="145"/>
      <c r="J2842" s="145"/>
      <c r="K2842" s="145"/>
      <c r="L2842" s="145"/>
      <c r="M2842" s="145"/>
      <c r="N2842" s="145"/>
      <c r="O2842" s="145"/>
      <c r="P2842" s="145"/>
      <c r="Q2842" s="145"/>
      <c r="R2842" s="145"/>
      <c r="S2842" s="145"/>
      <c r="T2842" s="145"/>
      <c r="U2842" s="145"/>
      <c r="V2842" s="145"/>
      <c r="W2842" s="145"/>
      <c r="X2842" s="145"/>
      <c r="Y2842" s="145"/>
      <c r="Z2842" s="145"/>
      <c r="AA2842" s="145"/>
      <c r="AB2842" s="145"/>
      <c r="AC2842" s="169"/>
      <c r="AD2842" s="169"/>
      <c r="AE2842" s="169"/>
      <c r="AF2842" s="169"/>
      <c r="AG2842" s="169"/>
      <c r="AH2842" s="170"/>
      <c r="AI2842" s="145"/>
      <c r="AJ2842" s="145"/>
      <c r="AK2842" s="145"/>
      <c r="AL2842" s="145"/>
      <c r="AY2842" s="171"/>
      <c r="AZ2842" s="167"/>
      <c r="BA2842" s="172"/>
      <c r="BG2842" s="171"/>
      <c r="BH2842" s="167"/>
      <c r="BI2842" s="172"/>
      <c r="CG2842" s="430"/>
      <c r="CH2842" s="430"/>
      <c r="CL2842" s="147"/>
    </row>
    <row r="2843" spans="1:90" s="5" customFormat="1" x14ac:dyDescent="0.25">
      <c r="A2843" s="145"/>
      <c r="B2843" s="145"/>
      <c r="C2843" s="145"/>
      <c r="D2843" s="145"/>
      <c r="E2843" s="145"/>
      <c r="F2843" s="145"/>
      <c r="G2843" s="145"/>
      <c r="H2843" s="145"/>
      <c r="I2843" s="145"/>
      <c r="J2843" s="145"/>
      <c r="K2843" s="145"/>
      <c r="L2843" s="145"/>
      <c r="M2843" s="145"/>
      <c r="N2843" s="145"/>
      <c r="O2843" s="145"/>
      <c r="P2843" s="145"/>
      <c r="Q2843" s="145"/>
      <c r="R2843" s="145"/>
      <c r="S2843" s="145"/>
      <c r="T2843" s="145"/>
      <c r="U2843" s="145"/>
      <c r="V2843" s="145"/>
      <c r="W2843" s="145"/>
      <c r="X2843" s="145"/>
      <c r="Y2843" s="145"/>
      <c r="Z2843" s="145"/>
      <c r="AA2843" s="145"/>
      <c r="AB2843" s="145"/>
      <c r="AC2843" s="169"/>
      <c r="AD2843" s="169"/>
      <c r="AE2843" s="169"/>
      <c r="AF2843" s="169"/>
      <c r="AG2843" s="169"/>
      <c r="AH2843" s="170"/>
      <c r="AI2843" s="145"/>
      <c r="AJ2843" s="145"/>
      <c r="AK2843" s="145"/>
      <c r="AL2843" s="145"/>
      <c r="AY2843" s="171"/>
      <c r="AZ2843" s="167"/>
      <c r="BA2843" s="172"/>
      <c r="BG2843" s="171"/>
      <c r="BH2843" s="167"/>
      <c r="BI2843" s="172"/>
      <c r="CG2843" s="430"/>
      <c r="CH2843" s="430"/>
      <c r="CL2843" s="147"/>
    </row>
    <row r="2844" spans="1:90" s="5" customFormat="1" x14ac:dyDescent="0.25">
      <c r="A2844" s="145"/>
      <c r="B2844" s="145"/>
      <c r="C2844" s="145"/>
      <c r="D2844" s="145"/>
      <c r="E2844" s="145"/>
      <c r="F2844" s="145"/>
      <c r="G2844" s="145"/>
      <c r="H2844" s="145"/>
      <c r="I2844" s="145"/>
      <c r="J2844" s="145"/>
      <c r="K2844" s="145"/>
      <c r="L2844" s="145"/>
      <c r="M2844" s="145"/>
      <c r="N2844" s="145"/>
      <c r="O2844" s="145"/>
      <c r="P2844" s="145"/>
      <c r="Q2844" s="145"/>
      <c r="R2844" s="145"/>
      <c r="S2844" s="145"/>
      <c r="T2844" s="145"/>
      <c r="U2844" s="145"/>
      <c r="V2844" s="145"/>
      <c r="W2844" s="145"/>
      <c r="X2844" s="145"/>
      <c r="Y2844" s="145"/>
      <c r="Z2844" s="145"/>
      <c r="AA2844" s="145"/>
      <c r="AB2844" s="145"/>
      <c r="AC2844" s="169"/>
      <c r="AD2844" s="169"/>
      <c r="AE2844" s="169"/>
      <c r="AF2844" s="169"/>
      <c r="AG2844" s="169"/>
      <c r="AH2844" s="170"/>
      <c r="AI2844" s="145"/>
      <c r="AJ2844" s="145"/>
      <c r="AK2844" s="145"/>
      <c r="AL2844" s="145"/>
      <c r="AY2844" s="171"/>
      <c r="AZ2844" s="167"/>
      <c r="BA2844" s="172"/>
      <c r="BG2844" s="171"/>
      <c r="BH2844" s="167"/>
      <c r="BI2844" s="172"/>
      <c r="CG2844" s="430"/>
      <c r="CH2844" s="430"/>
      <c r="CL2844" s="147"/>
    </row>
    <row r="2845" spans="1:90" s="5" customFormat="1" x14ac:dyDescent="0.25">
      <c r="A2845" s="145"/>
      <c r="B2845" s="145"/>
      <c r="C2845" s="145"/>
      <c r="D2845" s="145"/>
      <c r="E2845" s="145"/>
      <c r="F2845" s="145"/>
      <c r="G2845" s="145"/>
      <c r="H2845" s="145"/>
      <c r="I2845" s="145"/>
      <c r="J2845" s="145"/>
      <c r="K2845" s="145"/>
      <c r="L2845" s="145"/>
      <c r="M2845" s="145"/>
      <c r="N2845" s="145"/>
      <c r="O2845" s="145"/>
      <c r="P2845" s="145"/>
      <c r="Q2845" s="145"/>
      <c r="R2845" s="145"/>
      <c r="S2845" s="145"/>
      <c r="T2845" s="145"/>
      <c r="U2845" s="145"/>
      <c r="V2845" s="145"/>
      <c r="W2845" s="145"/>
      <c r="X2845" s="145"/>
      <c r="Y2845" s="145"/>
      <c r="Z2845" s="145"/>
      <c r="AA2845" s="145"/>
      <c r="AB2845" s="145"/>
      <c r="AC2845" s="169"/>
      <c r="AD2845" s="169"/>
      <c r="AE2845" s="169"/>
      <c r="AF2845" s="169"/>
      <c r="AG2845" s="169"/>
      <c r="AH2845" s="170"/>
      <c r="AI2845" s="145"/>
      <c r="AJ2845" s="145"/>
      <c r="AK2845" s="145"/>
      <c r="AL2845" s="145"/>
      <c r="AY2845" s="171"/>
      <c r="AZ2845" s="167"/>
      <c r="BA2845" s="172"/>
      <c r="BG2845" s="171"/>
      <c r="BH2845" s="167"/>
      <c r="BI2845" s="172"/>
      <c r="CG2845" s="430"/>
      <c r="CH2845" s="430"/>
      <c r="CL2845" s="147"/>
    </row>
    <row r="2846" spans="1:90" s="5" customFormat="1" x14ac:dyDescent="0.25">
      <c r="A2846" s="145"/>
      <c r="B2846" s="145"/>
      <c r="C2846" s="145"/>
      <c r="D2846" s="145"/>
      <c r="E2846" s="145"/>
      <c r="F2846" s="145"/>
      <c r="G2846" s="145"/>
      <c r="H2846" s="145"/>
      <c r="I2846" s="145"/>
      <c r="J2846" s="145"/>
      <c r="K2846" s="145"/>
      <c r="L2846" s="145"/>
      <c r="M2846" s="145"/>
      <c r="N2846" s="145"/>
      <c r="O2846" s="145"/>
      <c r="P2846" s="145"/>
      <c r="Q2846" s="145"/>
      <c r="R2846" s="145"/>
      <c r="S2846" s="145"/>
      <c r="T2846" s="145"/>
      <c r="U2846" s="145"/>
      <c r="V2846" s="145"/>
      <c r="W2846" s="145"/>
      <c r="X2846" s="145"/>
      <c r="Y2846" s="145"/>
      <c r="Z2846" s="145"/>
      <c r="AA2846" s="145"/>
      <c r="AB2846" s="145"/>
      <c r="AC2846" s="169"/>
      <c r="AD2846" s="169"/>
      <c r="AE2846" s="169"/>
      <c r="AF2846" s="169"/>
      <c r="AG2846" s="169"/>
      <c r="AH2846" s="170"/>
      <c r="AI2846" s="145"/>
      <c r="AJ2846" s="145"/>
      <c r="AK2846" s="145"/>
      <c r="AL2846" s="145"/>
      <c r="AY2846" s="171"/>
      <c r="AZ2846" s="167"/>
      <c r="BA2846" s="172"/>
      <c r="BG2846" s="171"/>
      <c r="BH2846" s="167"/>
      <c r="BI2846" s="172"/>
      <c r="CG2846" s="430"/>
      <c r="CH2846" s="430"/>
      <c r="CL2846" s="147"/>
    </row>
    <row r="2847" spans="1:90" s="5" customFormat="1" x14ac:dyDescent="0.25">
      <c r="A2847" s="145"/>
      <c r="B2847" s="145"/>
      <c r="C2847" s="145"/>
      <c r="D2847" s="145"/>
      <c r="E2847" s="145"/>
      <c r="F2847" s="145"/>
      <c r="G2847" s="145"/>
      <c r="H2847" s="145"/>
      <c r="I2847" s="145"/>
      <c r="J2847" s="145"/>
      <c r="K2847" s="145"/>
      <c r="L2847" s="145"/>
      <c r="M2847" s="145"/>
      <c r="N2847" s="145"/>
      <c r="O2847" s="145"/>
      <c r="P2847" s="145"/>
      <c r="Q2847" s="145"/>
      <c r="R2847" s="145"/>
      <c r="S2847" s="145"/>
      <c r="T2847" s="145"/>
      <c r="U2847" s="145"/>
      <c r="V2847" s="145"/>
      <c r="W2847" s="145"/>
      <c r="X2847" s="145"/>
      <c r="Y2847" s="145"/>
      <c r="Z2847" s="145"/>
      <c r="AA2847" s="145"/>
      <c r="AB2847" s="145"/>
      <c r="AC2847" s="169"/>
      <c r="AD2847" s="169"/>
      <c r="AE2847" s="169"/>
      <c r="AF2847" s="169"/>
      <c r="AG2847" s="169"/>
      <c r="AH2847" s="170"/>
      <c r="AI2847" s="145"/>
      <c r="AJ2847" s="145"/>
      <c r="AK2847" s="145"/>
      <c r="AL2847" s="145"/>
      <c r="AY2847" s="171"/>
      <c r="AZ2847" s="167"/>
      <c r="BA2847" s="172"/>
      <c r="BG2847" s="171"/>
      <c r="BH2847" s="167"/>
      <c r="BI2847" s="172"/>
      <c r="CG2847" s="430"/>
      <c r="CH2847" s="430"/>
      <c r="CL2847" s="147"/>
    </row>
    <row r="2848" spans="1:90" s="5" customFormat="1" x14ac:dyDescent="0.25">
      <c r="A2848" s="145"/>
      <c r="B2848" s="145"/>
      <c r="C2848" s="145"/>
      <c r="D2848" s="145"/>
      <c r="E2848" s="145"/>
      <c r="F2848" s="145"/>
      <c r="G2848" s="145"/>
      <c r="H2848" s="145"/>
      <c r="I2848" s="145"/>
      <c r="J2848" s="145"/>
      <c r="K2848" s="145"/>
      <c r="L2848" s="145"/>
      <c r="M2848" s="145"/>
      <c r="N2848" s="145"/>
      <c r="O2848" s="145"/>
      <c r="P2848" s="145"/>
      <c r="Q2848" s="145"/>
      <c r="R2848" s="145"/>
      <c r="S2848" s="145"/>
      <c r="T2848" s="145"/>
      <c r="U2848" s="145"/>
      <c r="V2848" s="145"/>
      <c r="W2848" s="145"/>
      <c r="X2848" s="145"/>
      <c r="Y2848" s="145"/>
      <c r="Z2848" s="145"/>
      <c r="AA2848" s="145"/>
      <c r="AB2848" s="145"/>
      <c r="AC2848" s="169"/>
      <c r="AD2848" s="169"/>
      <c r="AE2848" s="169"/>
      <c r="AF2848" s="169"/>
      <c r="AG2848" s="169"/>
      <c r="AH2848" s="170"/>
      <c r="AI2848" s="145"/>
      <c r="AJ2848" s="145"/>
      <c r="AK2848" s="145"/>
      <c r="AL2848" s="145"/>
      <c r="AY2848" s="171"/>
      <c r="AZ2848" s="167"/>
      <c r="BA2848" s="172"/>
      <c r="BG2848" s="171"/>
      <c r="BH2848" s="167"/>
      <c r="BI2848" s="172"/>
      <c r="CG2848" s="430"/>
      <c r="CH2848" s="430"/>
      <c r="CL2848" s="147"/>
    </row>
    <row r="2849" spans="1:90" s="5" customFormat="1" x14ac:dyDescent="0.25">
      <c r="A2849" s="145"/>
      <c r="B2849" s="145"/>
      <c r="C2849" s="145"/>
      <c r="D2849" s="145"/>
      <c r="E2849" s="145"/>
      <c r="F2849" s="145"/>
      <c r="G2849" s="145"/>
      <c r="H2849" s="145"/>
      <c r="I2849" s="145"/>
      <c r="J2849" s="145"/>
      <c r="K2849" s="145"/>
      <c r="L2849" s="145"/>
      <c r="M2849" s="145"/>
      <c r="N2849" s="145"/>
      <c r="O2849" s="145"/>
      <c r="P2849" s="145"/>
      <c r="Q2849" s="145"/>
      <c r="R2849" s="145"/>
      <c r="S2849" s="145"/>
      <c r="T2849" s="145"/>
      <c r="U2849" s="145"/>
      <c r="V2849" s="145"/>
      <c r="W2849" s="145"/>
      <c r="X2849" s="145"/>
      <c r="Y2849" s="145"/>
      <c r="Z2849" s="145"/>
      <c r="AA2849" s="145"/>
      <c r="AB2849" s="145"/>
      <c r="AC2849" s="169"/>
      <c r="AD2849" s="169"/>
      <c r="AE2849" s="169"/>
      <c r="AF2849" s="169"/>
      <c r="AG2849" s="169"/>
      <c r="AH2849" s="170"/>
      <c r="AI2849" s="145"/>
      <c r="AJ2849" s="145"/>
      <c r="AK2849" s="145"/>
      <c r="AL2849" s="145"/>
      <c r="AY2849" s="171"/>
      <c r="AZ2849" s="167"/>
      <c r="BA2849" s="172"/>
      <c r="BG2849" s="171"/>
      <c r="BH2849" s="167"/>
      <c r="BI2849" s="172"/>
      <c r="CG2849" s="430"/>
      <c r="CH2849" s="430"/>
      <c r="CL2849" s="147"/>
    </row>
    <row r="2850" spans="1:90" s="5" customFormat="1" x14ac:dyDescent="0.25">
      <c r="A2850" s="145"/>
      <c r="B2850" s="145"/>
      <c r="C2850" s="145"/>
      <c r="D2850" s="145"/>
      <c r="E2850" s="145"/>
      <c r="F2850" s="145"/>
      <c r="G2850" s="145"/>
      <c r="H2850" s="145"/>
      <c r="I2850" s="145"/>
      <c r="J2850" s="145"/>
      <c r="K2850" s="145"/>
      <c r="L2850" s="145"/>
      <c r="M2850" s="145"/>
      <c r="N2850" s="145"/>
      <c r="O2850" s="145"/>
      <c r="P2850" s="145"/>
      <c r="Q2850" s="145"/>
      <c r="R2850" s="145"/>
      <c r="S2850" s="145"/>
      <c r="T2850" s="145"/>
      <c r="U2850" s="145"/>
      <c r="V2850" s="145"/>
      <c r="W2850" s="145"/>
      <c r="X2850" s="145"/>
      <c r="Y2850" s="145"/>
      <c r="Z2850" s="145"/>
      <c r="AA2850" s="145"/>
      <c r="AB2850" s="145"/>
      <c r="AC2850" s="169"/>
      <c r="AD2850" s="169"/>
      <c r="AE2850" s="169"/>
      <c r="AF2850" s="169"/>
      <c r="AG2850" s="169"/>
      <c r="AH2850" s="170"/>
      <c r="AI2850" s="145"/>
      <c r="AJ2850" s="145"/>
      <c r="AK2850" s="145"/>
      <c r="AL2850" s="145"/>
      <c r="AY2850" s="171"/>
      <c r="AZ2850" s="167"/>
      <c r="BA2850" s="172"/>
      <c r="BG2850" s="171"/>
      <c r="BH2850" s="167"/>
      <c r="BI2850" s="172"/>
      <c r="CG2850" s="430"/>
      <c r="CH2850" s="430"/>
      <c r="CL2850" s="147"/>
    </row>
    <row r="2851" spans="1:90" s="5" customFormat="1" x14ac:dyDescent="0.25">
      <c r="A2851" s="145"/>
      <c r="B2851" s="145"/>
      <c r="C2851" s="145"/>
      <c r="D2851" s="145"/>
      <c r="E2851" s="145"/>
      <c r="F2851" s="145"/>
      <c r="G2851" s="145"/>
      <c r="H2851" s="145"/>
      <c r="I2851" s="145"/>
      <c r="J2851" s="145"/>
      <c r="K2851" s="145"/>
      <c r="L2851" s="145"/>
      <c r="M2851" s="145"/>
      <c r="N2851" s="145"/>
      <c r="O2851" s="145"/>
      <c r="P2851" s="145"/>
      <c r="Q2851" s="145"/>
      <c r="R2851" s="145"/>
      <c r="S2851" s="145"/>
      <c r="T2851" s="145"/>
      <c r="U2851" s="145"/>
      <c r="V2851" s="145"/>
      <c r="W2851" s="145"/>
      <c r="X2851" s="145"/>
      <c r="Y2851" s="145"/>
      <c r="Z2851" s="145"/>
      <c r="AA2851" s="145"/>
      <c r="AB2851" s="145"/>
      <c r="AC2851" s="169"/>
      <c r="AD2851" s="169"/>
      <c r="AE2851" s="169"/>
      <c r="AF2851" s="169"/>
      <c r="AG2851" s="169"/>
      <c r="AH2851" s="170"/>
      <c r="AI2851" s="145"/>
      <c r="AJ2851" s="145"/>
      <c r="AK2851" s="145"/>
      <c r="AL2851" s="145"/>
      <c r="AY2851" s="171"/>
      <c r="AZ2851" s="167"/>
      <c r="BA2851" s="172"/>
      <c r="BG2851" s="171"/>
      <c r="BH2851" s="167"/>
      <c r="BI2851" s="172"/>
      <c r="CG2851" s="430"/>
      <c r="CH2851" s="430"/>
      <c r="CL2851" s="147"/>
    </row>
    <row r="2852" spans="1:90" s="5" customFormat="1" x14ac:dyDescent="0.25">
      <c r="A2852" s="145"/>
      <c r="B2852" s="145"/>
      <c r="C2852" s="145"/>
      <c r="D2852" s="145"/>
      <c r="E2852" s="145"/>
      <c r="F2852" s="145"/>
      <c r="G2852" s="145"/>
      <c r="H2852" s="145"/>
      <c r="I2852" s="145"/>
      <c r="J2852" s="145"/>
      <c r="K2852" s="145"/>
      <c r="L2852" s="145"/>
      <c r="M2852" s="145"/>
      <c r="N2852" s="145"/>
      <c r="O2852" s="145"/>
      <c r="P2852" s="145"/>
      <c r="Q2852" s="145"/>
      <c r="R2852" s="145"/>
      <c r="S2852" s="145"/>
      <c r="T2852" s="145"/>
      <c r="U2852" s="145"/>
      <c r="V2852" s="145"/>
      <c r="W2852" s="145"/>
      <c r="X2852" s="145"/>
      <c r="Y2852" s="145"/>
      <c r="Z2852" s="145"/>
      <c r="AA2852" s="145"/>
      <c r="AB2852" s="145"/>
      <c r="AC2852" s="169"/>
      <c r="AD2852" s="169"/>
      <c r="AE2852" s="169"/>
      <c r="AF2852" s="169"/>
      <c r="AG2852" s="169"/>
      <c r="AH2852" s="170"/>
      <c r="AI2852" s="145"/>
      <c r="AJ2852" s="145"/>
      <c r="AK2852" s="145"/>
      <c r="AL2852" s="145"/>
      <c r="AY2852" s="171"/>
      <c r="AZ2852" s="167"/>
      <c r="BA2852" s="172"/>
      <c r="BG2852" s="171"/>
      <c r="BH2852" s="167"/>
      <c r="BI2852" s="172"/>
      <c r="CG2852" s="430"/>
      <c r="CH2852" s="430"/>
      <c r="CL2852" s="147"/>
    </row>
    <row r="2853" spans="1:90" s="5" customFormat="1" x14ac:dyDescent="0.25">
      <c r="A2853" s="145"/>
      <c r="B2853" s="145"/>
      <c r="C2853" s="145"/>
      <c r="D2853" s="145"/>
      <c r="E2853" s="145"/>
      <c r="F2853" s="145"/>
      <c r="G2853" s="145"/>
      <c r="H2853" s="145"/>
      <c r="I2853" s="145"/>
      <c r="J2853" s="145"/>
      <c r="K2853" s="145"/>
      <c r="L2853" s="145"/>
      <c r="M2853" s="145"/>
      <c r="N2853" s="145"/>
      <c r="O2853" s="145"/>
      <c r="P2853" s="145"/>
      <c r="Q2853" s="145"/>
      <c r="R2853" s="145"/>
      <c r="S2853" s="145"/>
      <c r="T2853" s="145"/>
      <c r="U2853" s="145"/>
      <c r="V2853" s="145"/>
      <c r="W2853" s="145"/>
      <c r="X2853" s="145"/>
      <c r="Y2853" s="145"/>
      <c r="Z2853" s="145"/>
      <c r="AA2853" s="145"/>
      <c r="AB2853" s="145"/>
      <c r="AC2853" s="169"/>
      <c r="AD2853" s="169"/>
      <c r="AE2853" s="169"/>
      <c r="AF2853" s="169"/>
      <c r="AG2853" s="169"/>
      <c r="AH2853" s="170"/>
      <c r="AI2853" s="145"/>
      <c r="AJ2853" s="145"/>
      <c r="AK2853" s="145"/>
      <c r="AL2853" s="145"/>
      <c r="AY2853" s="171"/>
      <c r="AZ2853" s="167"/>
      <c r="BA2853" s="172"/>
      <c r="BG2853" s="171"/>
      <c r="BH2853" s="167"/>
      <c r="BI2853" s="172"/>
      <c r="CG2853" s="430"/>
      <c r="CH2853" s="430"/>
      <c r="CL2853" s="147"/>
    </row>
    <row r="2854" spans="1:90" s="5" customFormat="1" x14ac:dyDescent="0.25">
      <c r="A2854" s="145"/>
      <c r="B2854" s="145"/>
      <c r="C2854" s="145"/>
      <c r="D2854" s="145"/>
      <c r="E2854" s="145"/>
      <c r="F2854" s="145"/>
      <c r="G2854" s="145"/>
      <c r="H2854" s="145"/>
      <c r="I2854" s="145"/>
      <c r="J2854" s="145"/>
      <c r="K2854" s="145"/>
      <c r="L2854" s="145"/>
      <c r="M2854" s="145"/>
      <c r="N2854" s="145"/>
      <c r="O2854" s="145"/>
      <c r="P2854" s="145"/>
      <c r="Q2854" s="145"/>
      <c r="R2854" s="145"/>
      <c r="S2854" s="145"/>
      <c r="T2854" s="145"/>
      <c r="U2854" s="145"/>
      <c r="V2854" s="145"/>
      <c r="W2854" s="145"/>
      <c r="X2854" s="145"/>
      <c r="Y2854" s="145"/>
      <c r="Z2854" s="145"/>
      <c r="AA2854" s="145"/>
      <c r="AB2854" s="145"/>
      <c r="AC2854" s="169"/>
      <c r="AD2854" s="169"/>
      <c r="AE2854" s="169"/>
      <c r="AF2854" s="169"/>
      <c r="AG2854" s="169"/>
      <c r="AH2854" s="170"/>
      <c r="AI2854" s="145"/>
      <c r="AJ2854" s="145"/>
      <c r="AK2854" s="145"/>
      <c r="AL2854" s="145"/>
      <c r="AY2854" s="171"/>
      <c r="AZ2854" s="167"/>
      <c r="BA2854" s="172"/>
      <c r="BG2854" s="171"/>
      <c r="BH2854" s="167"/>
      <c r="BI2854" s="172"/>
      <c r="CG2854" s="430"/>
      <c r="CH2854" s="430"/>
      <c r="CL2854" s="147"/>
    </row>
    <row r="2855" spans="1:90" s="5" customFormat="1" x14ac:dyDescent="0.25">
      <c r="A2855" s="145"/>
      <c r="B2855" s="145"/>
      <c r="C2855" s="145"/>
      <c r="D2855" s="145"/>
      <c r="E2855" s="145"/>
      <c r="F2855" s="145"/>
      <c r="G2855" s="145"/>
      <c r="H2855" s="145"/>
      <c r="I2855" s="145"/>
      <c r="J2855" s="145"/>
      <c r="K2855" s="145"/>
      <c r="L2855" s="145"/>
      <c r="M2855" s="145"/>
      <c r="N2855" s="145"/>
      <c r="O2855" s="145"/>
      <c r="P2855" s="145"/>
      <c r="Q2855" s="145"/>
      <c r="R2855" s="145"/>
      <c r="S2855" s="145"/>
      <c r="T2855" s="145"/>
      <c r="U2855" s="145"/>
      <c r="V2855" s="145"/>
      <c r="W2855" s="145"/>
      <c r="X2855" s="145"/>
      <c r="Y2855" s="145"/>
      <c r="Z2855" s="145"/>
      <c r="AA2855" s="145"/>
      <c r="AB2855" s="145"/>
      <c r="AC2855" s="169"/>
      <c r="AD2855" s="169"/>
      <c r="AE2855" s="169"/>
      <c r="AF2855" s="169"/>
      <c r="AG2855" s="169"/>
      <c r="AH2855" s="170"/>
      <c r="AI2855" s="145"/>
      <c r="AJ2855" s="145"/>
      <c r="AK2855" s="145"/>
      <c r="AL2855" s="145"/>
      <c r="AY2855" s="171"/>
      <c r="AZ2855" s="167"/>
      <c r="BA2855" s="172"/>
      <c r="BG2855" s="171"/>
      <c r="BH2855" s="167"/>
      <c r="BI2855" s="172"/>
      <c r="CG2855" s="430"/>
      <c r="CH2855" s="430"/>
      <c r="CL2855" s="147"/>
    </row>
    <row r="2856" spans="1:90" s="5" customFormat="1" x14ac:dyDescent="0.25">
      <c r="A2856" s="145"/>
      <c r="B2856" s="145"/>
      <c r="C2856" s="145"/>
      <c r="D2856" s="145"/>
      <c r="E2856" s="145"/>
      <c r="F2856" s="145"/>
      <c r="G2856" s="145"/>
      <c r="H2856" s="145"/>
      <c r="I2856" s="145"/>
      <c r="J2856" s="145"/>
      <c r="K2856" s="145"/>
      <c r="L2856" s="145"/>
      <c r="M2856" s="145"/>
      <c r="N2856" s="145"/>
      <c r="O2856" s="145"/>
      <c r="P2856" s="145"/>
      <c r="Q2856" s="145"/>
      <c r="R2856" s="145"/>
      <c r="S2856" s="145"/>
      <c r="T2856" s="145"/>
      <c r="U2856" s="145"/>
      <c r="V2856" s="145"/>
      <c r="W2856" s="145"/>
      <c r="X2856" s="145"/>
      <c r="Y2856" s="145"/>
      <c r="Z2856" s="145"/>
      <c r="AA2856" s="145"/>
      <c r="AB2856" s="145"/>
      <c r="AC2856" s="169"/>
      <c r="AD2856" s="169"/>
      <c r="AE2856" s="169"/>
      <c r="AF2856" s="169"/>
      <c r="AG2856" s="169"/>
      <c r="AH2856" s="170"/>
      <c r="AI2856" s="145"/>
      <c r="AJ2856" s="145"/>
      <c r="AK2856" s="145"/>
      <c r="AL2856" s="145"/>
      <c r="AY2856" s="171"/>
      <c r="AZ2856" s="167"/>
      <c r="BA2856" s="172"/>
      <c r="BG2856" s="171"/>
      <c r="BH2856" s="167"/>
      <c r="BI2856" s="172"/>
      <c r="CG2856" s="430"/>
      <c r="CH2856" s="430"/>
      <c r="CL2856" s="147"/>
    </row>
    <row r="2857" spans="1:90" s="5" customFormat="1" x14ac:dyDescent="0.25">
      <c r="A2857" s="145"/>
      <c r="B2857" s="145"/>
      <c r="C2857" s="145"/>
      <c r="D2857" s="145"/>
      <c r="E2857" s="145"/>
      <c r="F2857" s="145"/>
      <c r="G2857" s="145"/>
      <c r="H2857" s="145"/>
      <c r="I2857" s="145"/>
      <c r="J2857" s="145"/>
      <c r="K2857" s="145"/>
      <c r="L2857" s="145"/>
      <c r="M2857" s="145"/>
      <c r="N2857" s="145"/>
      <c r="O2857" s="145"/>
      <c r="P2857" s="145"/>
      <c r="Q2857" s="145"/>
      <c r="R2857" s="145"/>
      <c r="S2857" s="145"/>
      <c r="T2857" s="145"/>
      <c r="U2857" s="145"/>
      <c r="V2857" s="145"/>
      <c r="W2857" s="145"/>
      <c r="X2857" s="145"/>
      <c r="Y2857" s="145"/>
      <c r="Z2857" s="145"/>
      <c r="AA2857" s="145"/>
      <c r="AB2857" s="145"/>
      <c r="AC2857" s="169"/>
      <c r="AD2857" s="169"/>
      <c r="AE2857" s="169"/>
      <c r="AF2857" s="169"/>
      <c r="AG2857" s="169"/>
      <c r="AH2857" s="170"/>
      <c r="AI2857" s="145"/>
      <c r="AJ2857" s="145"/>
      <c r="AK2857" s="145"/>
      <c r="AL2857" s="145"/>
      <c r="AY2857" s="171"/>
      <c r="AZ2857" s="167"/>
      <c r="BA2857" s="172"/>
      <c r="BG2857" s="171"/>
      <c r="BH2857" s="167"/>
      <c r="BI2857" s="172"/>
      <c r="CG2857" s="430"/>
      <c r="CH2857" s="430"/>
      <c r="CL2857" s="147"/>
    </row>
    <row r="2858" spans="1:90" s="5" customFormat="1" x14ac:dyDescent="0.25">
      <c r="A2858" s="145"/>
      <c r="B2858" s="145"/>
      <c r="C2858" s="145"/>
      <c r="D2858" s="145"/>
      <c r="E2858" s="145"/>
      <c r="F2858" s="145"/>
      <c r="G2858" s="145"/>
      <c r="H2858" s="145"/>
      <c r="I2858" s="145"/>
      <c r="J2858" s="145"/>
      <c r="K2858" s="145"/>
      <c r="L2858" s="145"/>
      <c r="M2858" s="145"/>
      <c r="N2858" s="145"/>
      <c r="O2858" s="145"/>
      <c r="P2858" s="145"/>
      <c r="Q2858" s="145"/>
      <c r="R2858" s="145"/>
      <c r="S2858" s="145"/>
      <c r="T2858" s="145"/>
      <c r="U2858" s="145"/>
      <c r="V2858" s="145"/>
      <c r="W2858" s="145"/>
      <c r="X2858" s="145"/>
      <c r="Y2858" s="145"/>
      <c r="Z2858" s="145"/>
      <c r="AA2858" s="145"/>
      <c r="AB2858" s="145"/>
      <c r="AC2858" s="169"/>
      <c r="AD2858" s="169"/>
      <c r="AE2858" s="169"/>
      <c r="AF2858" s="169"/>
      <c r="AG2858" s="169"/>
      <c r="AH2858" s="170"/>
      <c r="AI2858" s="145"/>
      <c r="AJ2858" s="145"/>
      <c r="AK2858" s="145"/>
      <c r="AL2858" s="145"/>
      <c r="AY2858" s="171"/>
      <c r="AZ2858" s="167"/>
      <c r="BA2858" s="172"/>
      <c r="BG2858" s="171"/>
      <c r="BH2858" s="167"/>
      <c r="BI2858" s="172"/>
      <c r="CG2858" s="430"/>
      <c r="CH2858" s="430"/>
      <c r="CL2858" s="147"/>
    </row>
    <row r="2859" spans="1:90" s="5" customFormat="1" x14ac:dyDescent="0.25">
      <c r="A2859" s="145"/>
      <c r="B2859" s="145"/>
      <c r="C2859" s="145"/>
      <c r="D2859" s="145"/>
      <c r="E2859" s="145"/>
      <c r="F2859" s="145"/>
      <c r="G2859" s="145"/>
      <c r="H2859" s="145"/>
      <c r="I2859" s="145"/>
      <c r="J2859" s="145"/>
      <c r="K2859" s="145"/>
      <c r="L2859" s="145"/>
      <c r="M2859" s="145"/>
      <c r="N2859" s="145"/>
      <c r="O2859" s="145"/>
      <c r="P2859" s="145"/>
      <c r="Q2859" s="145"/>
      <c r="R2859" s="145"/>
      <c r="S2859" s="145"/>
      <c r="T2859" s="145"/>
      <c r="U2859" s="145"/>
      <c r="V2859" s="145"/>
      <c r="W2859" s="145"/>
      <c r="X2859" s="145"/>
      <c r="Y2859" s="145"/>
      <c r="Z2859" s="145"/>
      <c r="AA2859" s="145"/>
      <c r="AB2859" s="145"/>
      <c r="AC2859" s="169"/>
      <c r="AD2859" s="169"/>
      <c r="AE2859" s="169"/>
      <c r="AF2859" s="169"/>
      <c r="AG2859" s="169"/>
      <c r="AH2859" s="170"/>
      <c r="AI2859" s="145"/>
      <c r="AJ2859" s="145"/>
      <c r="AK2859" s="145"/>
      <c r="AL2859" s="145"/>
      <c r="AY2859" s="171"/>
      <c r="AZ2859" s="167"/>
      <c r="BA2859" s="172"/>
      <c r="BG2859" s="171"/>
      <c r="BH2859" s="167"/>
      <c r="BI2859" s="172"/>
      <c r="CG2859" s="430"/>
      <c r="CH2859" s="430"/>
      <c r="CL2859" s="147"/>
    </row>
    <row r="2860" spans="1:90" s="5" customFormat="1" x14ac:dyDescent="0.25">
      <c r="A2860" s="145"/>
      <c r="B2860" s="145"/>
      <c r="C2860" s="145"/>
      <c r="D2860" s="145"/>
      <c r="E2860" s="145"/>
      <c r="F2860" s="145"/>
      <c r="G2860" s="145"/>
      <c r="H2860" s="145"/>
      <c r="I2860" s="145"/>
      <c r="J2860" s="145"/>
      <c r="K2860" s="145"/>
      <c r="L2860" s="145"/>
      <c r="M2860" s="145"/>
      <c r="N2860" s="145"/>
      <c r="O2860" s="145"/>
      <c r="P2860" s="145"/>
      <c r="Q2860" s="145"/>
      <c r="R2860" s="145"/>
      <c r="S2860" s="145"/>
      <c r="T2860" s="145"/>
      <c r="U2860" s="145"/>
      <c r="V2860" s="145"/>
      <c r="W2860" s="145"/>
      <c r="X2860" s="145"/>
      <c r="Y2860" s="145"/>
      <c r="Z2860" s="145"/>
      <c r="AA2860" s="145"/>
      <c r="AB2860" s="145"/>
      <c r="AC2860" s="169"/>
      <c r="AD2860" s="169"/>
      <c r="AE2860" s="169"/>
      <c r="AF2860" s="169"/>
      <c r="AG2860" s="169"/>
      <c r="AH2860" s="170"/>
      <c r="AI2860" s="145"/>
      <c r="AJ2860" s="145"/>
      <c r="AK2860" s="145"/>
      <c r="AL2860" s="145"/>
      <c r="AY2860" s="171"/>
      <c r="AZ2860" s="167"/>
      <c r="BA2860" s="172"/>
      <c r="BG2860" s="171"/>
      <c r="BH2860" s="167"/>
      <c r="BI2860" s="172"/>
      <c r="CG2860" s="430"/>
      <c r="CH2860" s="430"/>
      <c r="CL2860" s="147"/>
    </row>
    <row r="2861" spans="1:90" s="5" customFormat="1" x14ac:dyDescent="0.25">
      <c r="A2861" s="145"/>
      <c r="B2861" s="145"/>
      <c r="C2861" s="145"/>
      <c r="D2861" s="145"/>
      <c r="E2861" s="145"/>
      <c r="F2861" s="145"/>
      <c r="G2861" s="145"/>
      <c r="H2861" s="145"/>
      <c r="I2861" s="145"/>
      <c r="J2861" s="145"/>
      <c r="K2861" s="145"/>
      <c r="L2861" s="145"/>
      <c r="M2861" s="145"/>
      <c r="N2861" s="145"/>
      <c r="O2861" s="145"/>
      <c r="P2861" s="145"/>
      <c r="Q2861" s="145"/>
      <c r="R2861" s="145"/>
      <c r="S2861" s="145"/>
      <c r="T2861" s="145"/>
      <c r="U2861" s="145"/>
      <c r="V2861" s="145"/>
      <c r="W2861" s="145"/>
      <c r="X2861" s="145"/>
      <c r="Y2861" s="145"/>
      <c r="Z2861" s="145"/>
      <c r="AA2861" s="145"/>
      <c r="AB2861" s="145"/>
      <c r="AC2861" s="169"/>
      <c r="AD2861" s="169"/>
      <c r="AE2861" s="169"/>
      <c r="AF2861" s="169"/>
      <c r="AG2861" s="169"/>
      <c r="AH2861" s="170"/>
      <c r="AI2861" s="145"/>
      <c r="AJ2861" s="145"/>
      <c r="AK2861" s="145"/>
      <c r="AL2861" s="145"/>
      <c r="AY2861" s="171"/>
      <c r="AZ2861" s="167"/>
      <c r="BA2861" s="172"/>
      <c r="BG2861" s="171"/>
      <c r="BH2861" s="167"/>
      <c r="BI2861" s="172"/>
      <c r="CG2861" s="430"/>
      <c r="CH2861" s="430"/>
      <c r="CL2861" s="147"/>
    </row>
    <row r="2862" spans="1:90" s="5" customFormat="1" x14ac:dyDescent="0.25">
      <c r="A2862" s="145"/>
      <c r="B2862" s="145"/>
      <c r="C2862" s="145"/>
      <c r="D2862" s="145"/>
      <c r="E2862" s="145"/>
      <c r="F2862" s="145"/>
      <c r="G2862" s="145"/>
      <c r="H2862" s="145"/>
      <c r="I2862" s="145"/>
      <c r="J2862" s="145"/>
      <c r="K2862" s="145"/>
      <c r="L2862" s="145"/>
      <c r="M2862" s="145"/>
      <c r="N2862" s="145"/>
      <c r="O2862" s="145"/>
      <c r="P2862" s="145"/>
      <c r="Q2862" s="145"/>
      <c r="R2862" s="145"/>
      <c r="S2862" s="145"/>
      <c r="T2862" s="145"/>
      <c r="U2862" s="145"/>
      <c r="V2862" s="145"/>
      <c r="W2862" s="145"/>
      <c r="X2862" s="145"/>
      <c r="Y2862" s="145"/>
      <c r="Z2862" s="145"/>
      <c r="AA2862" s="145"/>
      <c r="AB2862" s="145"/>
      <c r="AC2862" s="169"/>
      <c r="AD2862" s="169"/>
      <c r="AE2862" s="169"/>
      <c r="AF2862" s="169"/>
      <c r="AG2862" s="169"/>
      <c r="AH2862" s="170"/>
      <c r="AI2862" s="145"/>
      <c r="AJ2862" s="145"/>
      <c r="AK2862" s="145"/>
      <c r="AL2862" s="145"/>
      <c r="AY2862" s="171"/>
      <c r="AZ2862" s="167"/>
      <c r="BA2862" s="172"/>
      <c r="BG2862" s="171"/>
      <c r="BH2862" s="167"/>
      <c r="BI2862" s="172"/>
      <c r="CG2862" s="430"/>
      <c r="CH2862" s="430"/>
      <c r="CL2862" s="147"/>
    </row>
    <row r="2863" spans="1:90" s="5" customFormat="1" x14ac:dyDescent="0.25">
      <c r="A2863" s="145"/>
      <c r="B2863" s="145"/>
      <c r="C2863" s="145"/>
      <c r="D2863" s="145"/>
      <c r="E2863" s="145"/>
      <c r="F2863" s="145"/>
      <c r="G2863" s="145"/>
      <c r="H2863" s="145"/>
      <c r="I2863" s="145"/>
      <c r="J2863" s="145"/>
      <c r="K2863" s="145"/>
      <c r="L2863" s="145"/>
      <c r="M2863" s="145"/>
      <c r="N2863" s="145"/>
      <c r="O2863" s="145"/>
      <c r="P2863" s="145"/>
      <c r="Q2863" s="145"/>
      <c r="R2863" s="145"/>
      <c r="S2863" s="145"/>
      <c r="T2863" s="145"/>
      <c r="U2863" s="145"/>
      <c r="V2863" s="145"/>
      <c r="W2863" s="145"/>
      <c r="X2863" s="145"/>
      <c r="Y2863" s="145"/>
      <c r="Z2863" s="145"/>
      <c r="AA2863" s="145"/>
      <c r="AB2863" s="145"/>
      <c r="AC2863" s="169"/>
      <c r="AD2863" s="169"/>
      <c r="AE2863" s="169"/>
      <c r="AF2863" s="169"/>
      <c r="AG2863" s="169"/>
      <c r="AH2863" s="170"/>
      <c r="AI2863" s="145"/>
      <c r="AJ2863" s="145"/>
      <c r="AK2863" s="145"/>
      <c r="AL2863" s="145"/>
      <c r="AY2863" s="171"/>
      <c r="AZ2863" s="167"/>
      <c r="BA2863" s="172"/>
      <c r="BG2863" s="171"/>
      <c r="BH2863" s="167"/>
      <c r="BI2863" s="172"/>
      <c r="CG2863" s="430"/>
      <c r="CH2863" s="430"/>
      <c r="CL2863" s="147"/>
    </row>
    <row r="2864" spans="1:90" s="5" customFormat="1" x14ac:dyDescent="0.25">
      <c r="A2864" s="145"/>
      <c r="B2864" s="145"/>
      <c r="C2864" s="145"/>
      <c r="D2864" s="145"/>
      <c r="E2864" s="145"/>
      <c r="F2864" s="145"/>
      <c r="G2864" s="145"/>
      <c r="H2864" s="145"/>
      <c r="I2864" s="145"/>
      <c r="J2864" s="145"/>
      <c r="K2864" s="145"/>
      <c r="L2864" s="145"/>
      <c r="M2864" s="145"/>
      <c r="N2864" s="145"/>
      <c r="O2864" s="145"/>
      <c r="P2864" s="145"/>
      <c r="Q2864" s="145"/>
      <c r="R2864" s="145"/>
      <c r="S2864" s="145"/>
      <c r="T2864" s="145"/>
      <c r="U2864" s="145"/>
      <c r="V2864" s="145"/>
      <c r="W2864" s="145"/>
      <c r="X2864" s="145"/>
      <c r="Y2864" s="145"/>
      <c r="Z2864" s="145"/>
      <c r="AA2864" s="145"/>
      <c r="AB2864" s="145"/>
      <c r="AC2864" s="169"/>
      <c r="AD2864" s="169"/>
      <c r="AE2864" s="169"/>
      <c r="AF2864" s="169"/>
      <c r="AG2864" s="169"/>
      <c r="AH2864" s="170"/>
      <c r="AI2864" s="145"/>
      <c r="AJ2864" s="145"/>
      <c r="AK2864" s="145"/>
      <c r="AL2864" s="145"/>
      <c r="AY2864" s="171"/>
      <c r="AZ2864" s="167"/>
      <c r="BA2864" s="172"/>
      <c r="BG2864" s="171"/>
      <c r="BH2864" s="167"/>
      <c r="BI2864" s="172"/>
      <c r="CG2864" s="430"/>
      <c r="CH2864" s="430"/>
      <c r="CL2864" s="147"/>
    </row>
    <row r="2865" spans="1:90" s="5" customFormat="1" x14ac:dyDescent="0.25">
      <c r="A2865" s="145"/>
      <c r="B2865" s="145"/>
      <c r="C2865" s="145"/>
      <c r="D2865" s="145"/>
      <c r="E2865" s="145"/>
      <c r="F2865" s="145"/>
      <c r="G2865" s="145"/>
      <c r="H2865" s="145"/>
      <c r="I2865" s="145"/>
      <c r="J2865" s="145"/>
      <c r="K2865" s="145"/>
      <c r="L2865" s="145"/>
      <c r="M2865" s="145"/>
      <c r="N2865" s="145"/>
      <c r="O2865" s="145"/>
      <c r="P2865" s="145"/>
      <c r="Q2865" s="145"/>
      <c r="R2865" s="145"/>
      <c r="S2865" s="145"/>
      <c r="T2865" s="145"/>
      <c r="U2865" s="145"/>
      <c r="V2865" s="145"/>
      <c r="W2865" s="145"/>
      <c r="X2865" s="145"/>
      <c r="Y2865" s="145"/>
      <c r="Z2865" s="145"/>
      <c r="AA2865" s="145"/>
      <c r="AB2865" s="145"/>
      <c r="AC2865" s="169"/>
      <c r="AD2865" s="169"/>
      <c r="AE2865" s="169"/>
      <c r="AF2865" s="169"/>
      <c r="AG2865" s="169"/>
      <c r="AH2865" s="170"/>
      <c r="AI2865" s="145"/>
      <c r="AJ2865" s="145"/>
      <c r="AK2865" s="145"/>
      <c r="AL2865" s="145"/>
      <c r="AY2865" s="171"/>
      <c r="AZ2865" s="167"/>
      <c r="BA2865" s="172"/>
      <c r="BG2865" s="171"/>
      <c r="BH2865" s="167"/>
      <c r="BI2865" s="172"/>
      <c r="CG2865" s="430"/>
      <c r="CH2865" s="430"/>
      <c r="CL2865" s="147"/>
    </row>
    <row r="2866" spans="1:90" s="5" customFormat="1" x14ac:dyDescent="0.25">
      <c r="A2866" s="145"/>
      <c r="B2866" s="145"/>
      <c r="C2866" s="145"/>
      <c r="D2866" s="145"/>
      <c r="E2866" s="145"/>
      <c r="F2866" s="145"/>
      <c r="G2866" s="145"/>
      <c r="H2866" s="145"/>
      <c r="I2866" s="145"/>
      <c r="J2866" s="145"/>
      <c r="K2866" s="145"/>
      <c r="L2866" s="145"/>
      <c r="M2866" s="145"/>
      <c r="N2866" s="145"/>
      <c r="O2866" s="145"/>
      <c r="P2866" s="145"/>
      <c r="Q2866" s="145"/>
      <c r="R2866" s="145"/>
      <c r="S2866" s="145"/>
      <c r="T2866" s="145"/>
      <c r="U2866" s="145"/>
      <c r="V2866" s="145"/>
      <c r="W2866" s="145"/>
      <c r="X2866" s="145"/>
      <c r="Y2866" s="145"/>
      <c r="Z2866" s="145"/>
      <c r="AA2866" s="145"/>
      <c r="AB2866" s="145"/>
      <c r="AC2866" s="169"/>
      <c r="AD2866" s="169"/>
      <c r="AE2866" s="169"/>
      <c r="AF2866" s="169"/>
      <c r="AG2866" s="169"/>
      <c r="AH2866" s="170"/>
      <c r="AI2866" s="145"/>
      <c r="AJ2866" s="145"/>
      <c r="AK2866" s="145"/>
      <c r="AL2866" s="145"/>
      <c r="AY2866" s="171"/>
      <c r="AZ2866" s="167"/>
      <c r="BA2866" s="172"/>
      <c r="BG2866" s="171"/>
      <c r="BH2866" s="167"/>
      <c r="BI2866" s="172"/>
      <c r="CG2866" s="430"/>
      <c r="CH2866" s="430"/>
      <c r="CL2866" s="147"/>
    </row>
    <row r="2867" spans="1:90" s="5" customFormat="1" x14ac:dyDescent="0.25">
      <c r="A2867" s="145"/>
      <c r="B2867" s="145"/>
      <c r="C2867" s="145"/>
      <c r="D2867" s="145"/>
      <c r="E2867" s="145"/>
      <c r="F2867" s="145"/>
      <c r="G2867" s="145"/>
      <c r="H2867" s="145"/>
      <c r="I2867" s="145"/>
      <c r="J2867" s="145"/>
      <c r="K2867" s="145"/>
      <c r="L2867" s="145"/>
      <c r="M2867" s="145"/>
      <c r="N2867" s="145"/>
      <c r="O2867" s="145"/>
      <c r="P2867" s="145"/>
      <c r="Q2867" s="145"/>
      <c r="R2867" s="145"/>
      <c r="S2867" s="145"/>
      <c r="T2867" s="145"/>
      <c r="U2867" s="145"/>
      <c r="V2867" s="145"/>
      <c r="W2867" s="145"/>
      <c r="X2867" s="145"/>
      <c r="Y2867" s="145"/>
      <c r="Z2867" s="145"/>
      <c r="AA2867" s="145"/>
      <c r="AB2867" s="145"/>
      <c r="AC2867" s="169"/>
      <c r="AD2867" s="169"/>
      <c r="AE2867" s="169"/>
      <c r="AF2867" s="169"/>
      <c r="AG2867" s="169"/>
      <c r="AH2867" s="170"/>
      <c r="AI2867" s="145"/>
      <c r="AJ2867" s="145"/>
      <c r="AK2867" s="145"/>
      <c r="AL2867" s="145"/>
      <c r="AY2867" s="171"/>
      <c r="AZ2867" s="167"/>
      <c r="BA2867" s="172"/>
      <c r="BG2867" s="171"/>
      <c r="BH2867" s="167"/>
      <c r="BI2867" s="172"/>
      <c r="CG2867" s="430"/>
      <c r="CH2867" s="430"/>
      <c r="CL2867" s="147"/>
    </row>
    <row r="2868" spans="1:90" s="5" customFormat="1" x14ac:dyDescent="0.25">
      <c r="A2868" s="145"/>
      <c r="B2868" s="145"/>
      <c r="C2868" s="145"/>
      <c r="D2868" s="145"/>
      <c r="E2868" s="145"/>
      <c r="F2868" s="145"/>
      <c r="G2868" s="145"/>
      <c r="H2868" s="145"/>
      <c r="I2868" s="145"/>
      <c r="J2868" s="145"/>
      <c r="K2868" s="145"/>
      <c r="L2868" s="145"/>
      <c r="M2868" s="145"/>
      <c r="N2868" s="145"/>
      <c r="O2868" s="145"/>
      <c r="P2868" s="145"/>
      <c r="Q2868" s="145"/>
      <c r="R2868" s="145"/>
      <c r="S2868" s="145"/>
      <c r="T2868" s="145"/>
      <c r="U2868" s="145"/>
      <c r="V2868" s="145"/>
      <c r="W2868" s="145"/>
      <c r="X2868" s="145"/>
      <c r="Y2868" s="145"/>
      <c r="Z2868" s="145"/>
      <c r="AA2868" s="145"/>
      <c r="AB2868" s="145"/>
      <c r="AC2868" s="169"/>
      <c r="AD2868" s="169"/>
      <c r="AE2868" s="169"/>
      <c r="AF2868" s="169"/>
      <c r="AG2868" s="169"/>
      <c r="AH2868" s="170"/>
      <c r="AI2868" s="145"/>
      <c r="AJ2868" s="145"/>
      <c r="AK2868" s="145"/>
      <c r="AL2868" s="145"/>
      <c r="AY2868" s="171"/>
      <c r="AZ2868" s="167"/>
      <c r="BA2868" s="172"/>
      <c r="BG2868" s="171"/>
      <c r="BH2868" s="167"/>
      <c r="BI2868" s="172"/>
      <c r="CG2868" s="430"/>
      <c r="CH2868" s="430"/>
      <c r="CL2868" s="147"/>
    </row>
    <row r="2869" spans="1:90" s="5" customFormat="1" x14ac:dyDescent="0.25">
      <c r="A2869" s="145"/>
      <c r="B2869" s="145"/>
      <c r="C2869" s="145"/>
      <c r="D2869" s="145"/>
      <c r="E2869" s="145"/>
      <c r="F2869" s="145"/>
      <c r="G2869" s="145"/>
      <c r="H2869" s="145"/>
      <c r="I2869" s="145"/>
      <c r="J2869" s="145"/>
      <c r="K2869" s="145"/>
      <c r="L2869" s="145"/>
      <c r="M2869" s="145"/>
      <c r="N2869" s="145"/>
      <c r="O2869" s="145"/>
      <c r="P2869" s="145"/>
      <c r="Q2869" s="145"/>
      <c r="R2869" s="145"/>
      <c r="S2869" s="145"/>
      <c r="T2869" s="145"/>
      <c r="U2869" s="145"/>
      <c r="V2869" s="145"/>
      <c r="W2869" s="145"/>
      <c r="X2869" s="145"/>
      <c r="Y2869" s="145"/>
      <c r="Z2869" s="145"/>
      <c r="AA2869" s="145"/>
      <c r="AB2869" s="145"/>
      <c r="AC2869" s="169"/>
      <c r="AD2869" s="169"/>
      <c r="AE2869" s="169"/>
      <c r="AF2869" s="169"/>
      <c r="AG2869" s="169"/>
      <c r="AH2869" s="170"/>
      <c r="AI2869" s="145"/>
      <c r="AJ2869" s="145"/>
      <c r="AK2869" s="145"/>
      <c r="AL2869" s="145"/>
      <c r="AY2869" s="171"/>
      <c r="AZ2869" s="167"/>
      <c r="BA2869" s="172"/>
      <c r="BG2869" s="171"/>
      <c r="BH2869" s="167"/>
      <c r="BI2869" s="172"/>
      <c r="CG2869" s="430"/>
      <c r="CH2869" s="430"/>
      <c r="CL2869" s="147"/>
    </row>
    <row r="2870" spans="1:90" s="5" customFormat="1" x14ac:dyDescent="0.25">
      <c r="A2870" s="145"/>
      <c r="B2870" s="145"/>
      <c r="C2870" s="145"/>
      <c r="D2870" s="145"/>
      <c r="E2870" s="145"/>
      <c r="F2870" s="145"/>
      <c r="G2870" s="145"/>
      <c r="H2870" s="145"/>
      <c r="I2870" s="145"/>
      <c r="J2870" s="145"/>
      <c r="K2870" s="145"/>
      <c r="L2870" s="145"/>
      <c r="M2870" s="145"/>
      <c r="N2870" s="145"/>
      <c r="O2870" s="145"/>
      <c r="P2870" s="145"/>
      <c r="Q2870" s="145"/>
      <c r="R2870" s="145"/>
      <c r="S2870" s="145"/>
      <c r="T2870" s="145"/>
      <c r="U2870" s="145"/>
      <c r="V2870" s="145"/>
      <c r="W2870" s="145"/>
      <c r="X2870" s="145"/>
      <c r="Y2870" s="145"/>
      <c r="Z2870" s="145"/>
      <c r="AA2870" s="145"/>
      <c r="AB2870" s="145"/>
      <c r="AC2870" s="169"/>
      <c r="AD2870" s="169"/>
      <c r="AE2870" s="169"/>
      <c r="AF2870" s="169"/>
      <c r="AG2870" s="169"/>
      <c r="AH2870" s="170"/>
      <c r="AI2870" s="145"/>
      <c r="AJ2870" s="145"/>
      <c r="AK2870" s="145"/>
      <c r="AL2870" s="145"/>
      <c r="AY2870" s="171"/>
      <c r="AZ2870" s="167"/>
      <c r="BA2870" s="172"/>
      <c r="BG2870" s="171"/>
      <c r="BH2870" s="167"/>
      <c r="BI2870" s="172"/>
      <c r="CG2870" s="430"/>
      <c r="CH2870" s="430"/>
      <c r="CL2870" s="147"/>
    </row>
    <row r="2871" spans="1:90" s="5" customFormat="1" x14ac:dyDescent="0.25">
      <c r="A2871" s="145"/>
      <c r="B2871" s="145"/>
      <c r="C2871" s="145"/>
      <c r="D2871" s="145"/>
      <c r="E2871" s="145"/>
      <c r="F2871" s="145"/>
      <c r="G2871" s="145"/>
      <c r="H2871" s="145"/>
      <c r="I2871" s="145"/>
      <c r="J2871" s="145"/>
      <c r="K2871" s="145"/>
      <c r="L2871" s="145"/>
      <c r="M2871" s="145"/>
      <c r="N2871" s="145"/>
      <c r="O2871" s="145"/>
      <c r="P2871" s="145"/>
      <c r="Q2871" s="145"/>
      <c r="R2871" s="145"/>
      <c r="S2871" s="145"/>
      <c r="T2871" s="145"/>
      <c r="U2871" s="145"/>
      <c r="V2871" s="145"/>
      <c r="W2871" s="145"/>
      <c r="X2871" s="145"/>
      <c r="Y2871" s="145"/>
      <c r="Z2871" s="145"/>
      <c r="AA2871" s="145"/>
      <c r="AB2871" s="145"/>
      <c r="AC2871" s="169"/>
      <c r="AD2871" s="169"/>
      <c r="AE2871" s="169"/>
      <c r="AF2871" s="169"/>
      <c r="AG2871" s="169"/>
      <c r="AH2871" s="170"/>
      <c r="AI2871" s="145"/>
      <c r="AJ2871" s="145"/>
      <c r="AK2871" s="145"/>
      <c r="AL2871" s="145"/>
      <c r="AY2871" s="171"/>
      <c r="AZ2871" s="167"/>
      <c r="BA2871" s="172"/>
      <c r="BG2871" s="171"/>
      <c r="BH2871" s="167"/>
      <c r="BI2871" s="172"/>
      <c r="CG2871" s="430"/>
      <c r="CH2871" s="430"/>
      <c r="CL2871" s="147"/>
    </row>
    <row r="2872" spans="1:90" s="5" customFormat="1" x14ac:dyDescent="0.25">
      <c r="A2872" s="145"/>
      <c r="B2872" s="145"/>
      <c r="C2872" s="145"/>
      <c r="D2872" s="145"/>
      <c r="E2872" s="145"/>
      <c r="F2872" s="145"/>
      <c r="G2872" s="145"/>
      <c r="H2872" s="145"/>
      <c r="I2872" s="145"/>
      <c r="J2872" s="145"/>
      <c r="K2872" s="145"/>
      <c r="L2872" s="145"/>
      <c r="M2872" s="145"/>
      <c r="N2872" s="145"/>
      <c r="O2872" s="145"/>
      <c r="P2872" s="145"/>
      <c r="Q2872" s="145"/>
      <c r="R2872" s="145"/>
      <c r="S2872" s="145"/>
      <c r="T2872" s="145"/>
      <c r="U2872" s="145"/>
      <c r="V2872" s="145"/>
      <c r="W2872" s="145"/>
      <c r="X2872" s="145"/>
      <c r="Y2872" s="145"/>
      <c r="Z2872" s="145"/>
      <c r="AA2872" s="145"/>
      <c r="AB2872" s="145"/>
      <c r="AC2872" s="169"/>
      <c r="AD2872" s="169"/>
      <c r="AE2872" s="169"/>
      <c r="AF2872" s="169"/>
      <c r="AG2872" s="169"/>
      <c r="AH2872" s="170"/>
      <c r="AI2872" s="145"/>
      <c r="AJ2872" s="145"/>
      <c r="AK2872" s="145"/>
      <c r="AL2872" s="145"/>
      <c r="AY2872" s="171"/>
      <c r="AZ2872" s="167"/>
      <c r="BA2872" s="172"/>
      <c r="BG2872" s="171"/>
      <c r="BH2872" s="167"/>
      <c r="BI2872" s="172"/>
      <c r="CG2872" s="430"/>
      <c r="CH2872" s="430"/>
      <c r="CL2872" s="147"/>
    </row>
    <row r="2873" spans="1:90" s="5" customFormat="1" x14ac:dyDescent="0.25">
      <c r="A2873" s="145"/>
      <c r="B2873" s="145"/>
      <c r="C2873" s="145"/>
      <c r="D2873" s="145"/>
      <c r="E2873" s="145"/>
      <c r="F2873" s="145"/>
      <c r="G2873" s="145"/>
      <c r="H2873" s="145"/>
      <c r="I2873" s="145"/>
      <c r="J2873" s="145"/>
      <c r="K2873" s="145"/>
      <c r="L2873" s="145"/>
      <c r="M2873" s="145"/>
      <c r="N2873" s="145"/>
      <c r="O2873" s="145"/>
      <c r="P2873" s="145"/>
      <c r="Q2873" s="145"/>
      <c r="R2873" s="145"/>
      <c r="S2873" s="145"/>
      <c r="T2873" s="145"/>
      <c r="U2873" s="145"/>
      <c r="V2873" s="145"/>
      <c r="W2873" s="145"/>
      <c r="X2873" s="145"/>
      <c r="Y2873" s="145"/>
      <c r="Z2873" s="145"/>
      <c r="AA2873" s="145"/>
      <c r="AB2873" s="145"/>
      <c r="AC2873" s="169"/>
      <c r="AD2873" s="169"/>
      <c r="AE2873" s="169"/>
      <c r="AF2873" s="169"/>
      <c r="AG2873" s="169"/>
      <c r="AH2873" s="170"/>
      <c r="AI2873" s="145"/>
      <c r="AJ2873" s="145"/>
      <c r="AK2873" s="145"/>
      <c r="AL2873" s="145"/>
      <c r="AY2873" s="171"/>
      <c r="AZ2873" s="167"/>
      <c r="BA2873" s="172"/>
      <c r="BG2873" s="171"/>
      <c r="BH2873" s="167"/>
      <c r="BI2873" s="172"/>
      <c r="CG2873" s="430"/>
      <c r="CH2873" s="430"/>
      <c r="CL2873" s="147"/>
    </row>
    <row r="2874" spans="1:90" s="5" customFormat="1" x14ac:dyDescent="0.25">
      <c r="A2874" s="145"/>
      <c r="B2874" s="145"/>
      <c r="C2874" s="145"/>
      <c r="D2874" s="145"/>
      <c r="E2874" s="145"/>
      <c r="F2874" s="145"/>
      <c r="G2874" s="145"/>
      <c r="H2874" s="145"/>
      <c r="I2874" s="145"/>
      <c r="J2874" s="145"/>
      <c r="K2874" s="145"/>
      <c r="L2874" s="145"/>
      <c r="M2874" s="145"/>
      <c r="N2874" s="145"/>
      <c r="O2874" s="145"/>
      <c r="P2874" s="145"/>
      <c r="Q2874" s="145"/>
      <c r="R2874" s="145"/>
      <c r="S2874" s="145"/>
      <c r="T2874" s="145"/>
      <c r="U2874" s="145"/>
      <c r="V2874" s="145"/>
      <c r="W2874" s="145"/>
      <c r="X2874" s="145"/>
      <c r="Y2874" s="145"/>
      <c r="Z2874" s="145"/>
      <c r="AA2874" s="145"/>
      <c r="AB2874" s="145"/>
      <c r="AC2874" s="169"/>
      <c r="AD2874" s="169"/>
      <c r="AE2874" s="169"/>
      <c r="AF2874" s="169"/>
      <c r="AG2874" s="169"/>
      <c r="AH2874" s="170"/>
      <c r="AI2874" s="145"/>
      <c r="AJ2874" s="145"/>
      <c r="AK2874" s="145"/>
      <c r="AL2874" s="145"/>
      <c r="AY2874" s="171"/>
      <c r="AZ2874" s="167"/>
      <c r="BA2874" s="172"/>
      <c r="BG2874" s="171"/>
      <c r="BH2874" s="167"/>
      <c r="BI2874" s="172"/>
      <c r="CG2874" s="430"/>
      <c r="CH2874" s="430"/>
      <c r="CL2874" s="147"/>
    </row>
    <row r="2875" spans="1:90" s="5" customFormat="1" x14ac:dyDescent="0.25">
      <c r="A2875" s="145"/>
      <c r="B2875" s="145"/>
      <c r="C2875" s="145"/>
      <c r="D2875" s="145"/>
      <c r="E2875" s="145"/>
      <c r="F2875" s="145"/>
      <c r="G2875" s="145"/>
      <c r="H2875" s="145"/>
      <c r="I2875" s="145"/>
      <c r="J2875" s="145"/>
      <c r="K2875" s="145"/>
      <c r="L2875" s="145"/>
      <c r="M2875" s="145"/>
      <c r="N2875" s="145"/>
      <c r="O2875" s="145"/>
      <c r="P2875" s="145"/>
      <c r="Q2875" s="145"/>
      <c r="R2875" s="145"/>
      <c r="S2875" s="145"/>
      <c r="T2875" s="145"/>
      <c r="U2875" s="145"/>
      <c r="V2875" s="145"/>
      <c r="W2875" s="145"/>
      <c r="X2875" s="145"/>
      <c r="Y2875" s="145"/>
      <c r="Z2875" s="145"/>
      <c r="AA2875" s="145"/>
      <c r="AB2875" s="145"/>
      <c r="AC2875" s="169"/>
      <c r="AD2875" s="169"/>
      <c r="AE2875" s="169"/>
      <c r="AF2875" s="169"/>
      <c r="AG2875" s="169"/>
      <c r="AH2875" s="170"/>
      <c r="AI2875" s="145"/>
      <c r="AJ2875" s="145"/>
      <c r="AK2875" s="145"/>
      <c r="AL2875" s="145"/>
      <c r="AY2875" s="171"/>
      <c r="AZ2875" s="167"/>
      <c r="BA2875" s="172"/>
      <c r="BG2875" s="171"/>
      <c r="BH2875" s="167"/>
      <c r="BI2875" s="172"/>
      <c r="CG2875" s="430"/>
      <c r="CH2875" s="430"/>
      <c r="CL2875" s="147"/>
    </row>
    <row r="2876" spans="1:90" s="5" customFormat="1" x14ac:dyDescent="0.25">
      <c r="A2876" s="145"/>
      <c r="B2876" s="145"/>
      <c r="C2876" s="145"/>
      <c r="D2876" s="145"/>
      <c r="E2876" s="145"/>
      <c r="F2876" s="145"/>
      <c r="G2876" s="145"/>
      <c r="H2876" s="145"/>
      <c r="I2876" s="145"/>
      <c r="J2876" s="145"/>
      <c r="K2876" s="145"/>
      <c r="L2876" s="145"/>
      <c r="M2876" s="145"/>
      <c r="N2876" s="145"/>
      <c r="O2876" s="145"/>
      <c r="P2876" s="145"/>
      <c r="Q2876" s="145"/>
      <c r="R2876" s="145"/>
      <c r="S2876" s="145"/>
      <c r="T2876" s="145"/>
      <c r="U2876" s="145"/>
      <c r="V2876" s="145"/>
      <c r="W2876" s="145"/>
      <c r="X2876" s="145"/>
      <c r="Y2876" s="145"/>
      <c r="Z2876" s="145"/>
      <c r="AA2876" s="145"/>
      <c r="AB2876" s="145"/>
      <c r="AC2876" s="169"/>
      <c r="AD2876" s="169"/>
      <c r="AE2876" s="169"/>
      <c r="AF2876" s="169"/>
      <c r="AG2876" s="169"/>
      <c r="AH2876" s="170"/>
      <c r="AI2876" s="145"/>
      <c r="AJ2876" s="145"/>
      <c r="AK2876" s="145"/>
      <c r="AL2876" s="145"/>
      <c r="AY2876" s="171"/>
      <c r="AZ2876" s="167"/>
      <c r="BA2876" s="172"/>
      <c r="BG2876" s="171"/>
      <c r="BH2876" s="167"/>
      <c r="BI2876" s="172"/>
      <c r="CG2876" s="430"/>
      <c r="CH2876" s="430"/>
      <c r="CL2876" s="147"/>
    </row>
    <row r="2877" spans="1:90" s="5" customFormat="1" x14ac:dyDescent="0.25">
      <c r="A2877" s="145"/>
      <c r="B2877" s="145"/>
      <c r="C2877" s="145"/>
      <c r="D2877" s="145"/>
      <c r="E2877" s="145"/>
      <c r="F2877" s="145"/>
      <c r="G2877" s="145"/>
      <c r="H2877" s="145"/>
      <c r="I2877" s="145"/>
      <c r="J2877" s="145"/>
      <c r="K2877" s="145"/>
      <c r="L2877" s="145"/>
      <c r="M2877" s="145"/>
      <c r="N2877" s="145"/>
      <c r="O2877" s="145"/>
      <c r="P2877" s="145"/>
      <c r="Q2877" s="145"/>
      <c r="R2877" s="145"/>
      <c r="S2877" s="145"/>
      <c r="T2877" s="145"/>
      <c r="U2877" s="145"/>
      <c r="V2877" s="145"/>
      <c r="W2877" s="145"/>
      <c r="X2877" s="145"/>
      <c r="Y2877" s="145"/>
      <c r="Z2877" s="145"/>
      <c r="AA2877" s="145"/>
      <c r="AB2877" s="145"/>
      <c r="AC2877" s="169"/>
      <c r="AD2877" s="169"/>
      <c r="AE2877" s="169"/>
      <c r="AF2877" s="169"/>
      <c r="AG2877" s="169"/>
      <c r="AH2877" s="170"/>
      <c r="AI2877" s="145"/>
      <c r="AJ2877" s="145"/>
      <c r="AK2877" s="145"/>
      <c r="AL2877" s="145"/>
      <c r="AY2877" s="171"/>
      <c r="AZ2877" s="167"/>
      <c r="BA2877" s="172"/>
      <c r="BG2877" s="171"/>
      <c r="BH2877" s="167"/>
      <c r="BI2877" s="172"/>
      <c r="CG2877" s="430"/>
      <c r="CH2877" s="430"/>
      <c r="CL2877" s="147"/>
    </row>
    <row r="2878" spans="1:90" s="5" customFormat="1" x14ac:dyDescent="0.25">
      <c r="A2878" s="145"/>
      <c r="B2878" s="145"/>
      <c r="C2878" s="145"/>
      <c r="D2878" s="145"/>
      <c r="E2878" s="145"/>
      <c r="F2878" s="145"/>
      <c r="G2878" s="145"/>
      <c r="H2878" s="145"/>
      <c r="I2878" s="145"/>
      <c r="J2878" s="145"/>
      <c r="K2878" s="145"/>
      <c r="L2878" s="145"/>
      <c r="M2878" s="145"/>
      <c r="N2878" s="145"/>
      <c r="O2878" s="145"/>
      <c r="P2878" s="145"/>
      <c r="Q2878" s="145"/>
      <c r="R2878" s="145"/>
      <c r="S2878" s="145"/>
      <c r="T2878" s="145"/>
      <c r="U2878" s="145"/>
      <c r="V2878" s="145"/>
      <c r="W2878" s="145"/>
      <c r="X2878" s="145"/>
      <c r="Y2878" s="145"/>
      <c r="Z2878" s="145"/>
      <c r="AA2878" s="145"/>
      <c r="AB2878" s="145"/>
      <c r="AC2878" s="169"/>
      <c r="AD2878" s="169"/>
      <c r="AE2878" s="169"/>
      <c r="AF2878" s="169"/>
      <c r="AG2878" s="169"/>
      <c r="AH2878" s="170"/>
      <c r="AI2878" s="145"/>
      <c r="AJ2878" s="145"/>
      <c r="AK2878" s="145"/>
      <c r="AL2878" s="145"/>
      <c r="AY2878" s="171"/>
      <c r="AZ2878" s="167"/>
      <c r="BA2878" s="172"/>
      <c r="BG2878" s="171"/>
      <c r="BH2878" s="167"/>
      <c r="BI2878" s="172"/>
      <c r="CG2878" s="430"/>
      <c r="CH2878" s="430"/>
      <c r="CL2878" s="147"/>
    </row>
    <row r="2879" spans="1:90" s="5" customFormat="1" x14ac:dyDescent="0.25">
      <c r="A2879" s="145"/>
      <c r="B2879" s="145"/>
      <c r="C2879" s="145"/>
      <c r="D2879" s="145"/>
      <c r="E2879" s="145"/>
      <c r="F2879" s="145"/>
      <c r="G2879" s="145"/>
      <c r="H2879" s="145"/>
      <c r="I2879" s="145"/>
      <c r="J2879" s="145"/>
      <c r="K2879" s="145"/>
      <c r="L2879" s="145"/>
      <c r="M2879" s="145"/>
      <c r="N2879" s="145"/>
      <c r="O2879" s="145"/>
      <c r="P2879" s="145"/>
      <c r="Q2879" s="145"/>
      <c r="R2879" s="145"/>
      <c r="S2879" s="145"/>
      <c r="T2879" s="145"/>
      <c r="U2879" s="145"/>
      <c r="V2879" s="145"/>
      <c r="W2879" s="145"/>
      <c r="X2879" s="145"/>
      <c r="Y2879" s="145"/>
      <c r="Z2879" s="145"/>
      <c r="AA2879" s="145"/>
      <c r="AB2879" s="145"/>
      <c r="AC2879" s="169"/>
      <c r="AD2879" s="169"/>
      <c r="AE2879" s="169"/>
      <c r="AF2879" s="169"/>
      <c r="AG2879" s="169"/>
      <c r="AH2879" s="170"/>
      <c r="AI2879" s="145"/>
      <c r="AJ2879" s="145"/>
      <c r="AK2879" s="145"/>
      <c r="AL2879" s="145"/>
      <c r="AY2879" s="171"/>
      <c r="AZ2879" s="167"/>
      <c r="BA2879" s="172"/>
      <c r="BG2879" s="171"/>
      <c r="BH2879" s="167"/>
      <c r="BI2879" s="172"/>
      <c r="CG2879" s="430"/>
      <c r="CH2879" s="430"/>
      <c r="CL2879" s="147"/>
    </row>
    <row r="2880" spans="1:90" s="5" customFormat="1" x14ac:dyDescent="0.25">
      <c r="A2880" s="145"/>
      <c r="B2880" s="145"/>
      <c r="C2880" s="145"/>
      <c r="D2880" s="145"/>
      <c r="E2880" s="145"/>
      <c r="F2880" s="145"/>
      <c r="G2880" s="145"/>
      <c r="H2880" s="145"/>
      <c r="I2880" s="145"/>
      <c r="J2880" s="145"/>
      <c r="K2880" s="145"/>
      <c r="L2880" s="145"/>
      <c r="M2880" s="145"/>
      <c r="N2880" s="145"/>
      <c r="O2880" s="145"/>
      <c r="P2880" s="145"/>
      <c r="Q2880" s="145"/>
      <c r="R2880" s="145"/>
      <c r="S2880" s="145"/>
      <c r="T2880" s="145"/>
      <c r="U2880" s="145"/>
      <c r="V2880" s="145"/>
      <c r="W2880" s="145"/>
      <c r="X2880" s="145"/>
      <c r="Y2880" s="145"/>
      <c r="Z2880" s="145"/>
      <c r="AA2880" s="145"/>
      <c r="AB2880" s="145"/>
      <c r="AC2880" s="169"/>
      <c r="AD2880" s="169"/>
      <c r="AE2880" s="169"/>
      <c r="AF2880" s="169"/>
      <c r="AG2880" s="169"/>
      <c r="AH2880" s="170"/>
      <c r="AI2880" s="145"/>
      <c r="AJ2880" s="145"/>
      <c r="AK2880" s="145"/>
      <c r="AL2880" s="145"/>
      <c r="AY2880" s="171"/>
      <c r="AZ2880" s="167"/>
      <c r="BA2880" s="172"/>
      <c r="BG2880" s="171"/>
      <c r="BH2880" s="167"/>
      <c r="BI2880" s="172"/>
      <c r="CG2880" s="430"/>
      <c r="CH2880" s="430"/>
      <c r="CL2880" s="147"/>
    </row>
    <row r="2881" spans="1:90" s="5" customFormat="1" x14ac:dyDescent="0.25">
      <c r="A2881" s="145"/>
      <c r="B2881" s="145"/>
      <c r="C2881" s="145"/>
      <c r="D2881" s="145"/>
      <c r="E2881" s="145"/>
      <c r="F2881" s="145"/>
      <c r="G2881" s="145"/>
      <c r="H2881" s="145"/>
      <c r="I2881" s="145"/>
      <c r="J2881" s="145"/>
      <c r="K2881" s="145"/>
      <c r="L2881" s="145"/>
      <c r="M2881" s="145"/>
      <c r="N2881" s="145"/>
      <c r="O2881" s="145"/>
      <c r="P2881" s="145"/>
      <c r="Q2881" s="145"/>
      <c r="R2881" s="145"/>
      <c r="S2881" s="145"/>
      <c r="T2881" s="145"/>
      <c r="U2881" s="145"/>
      <c r="V2881" s="145"/>
      <c r="W2881" s="145"/>
      <c r="X2881" s="145"/>
      <c r="Y2881" s="145"/>
      <c r="Z2881" s="145"/>
      <c r="AA2881" s="145"/>
      <c r="AB2881" s="145"/>
      <c r="AC2881" s="169"/>
      <c r="AD2881" s="169"/>
      <c r="AE2881" s="169"/>
      <c r="AF2881" s="169"/>
      <c r="AG2881" s="169"/>
      <c r="AH2881" s="170"/>
      <c r="AI2881" s="145"/>
      <c r="AJ2881" s="145"/>
      <c r="AK2881" s="145"/>
      <c r="AL2881" s="145"/>
      <c r="AY2881" s="171"/>
      <c r="AZ2881" s="167"/>
      <c r="BA2881" s="172"/>
      <c r="BG2881" s="171"/>
      <c r="BH2881" s="167"/>
      <c r="BI2881" s="172"/>
      <c r="CG2881" s="430"/>
      <c r="CH2881" s="430"/>
      <c r="CL2881" s="147"/>
    </row>
    <row r="2882" spans="1:90" s="5" customFormat="1" x14ac:dyDescent="0.25">
      <c r="A2882" s="145"/>
      <c r="B2882" s="145"/>
      <c r="C2882" s="145"/>
      <c r="D2882" s="145"/>
      <c r="E2882" s="145"/>
      <c r="F2882" s="145"/>
      <c r="G2882" s="145"/>
      <c r="H2882" s="145"/>
      <c r="I2882" s="145"/>
      <c r="J2882" s="145"/>
      <c r="K2882" s="145"/>
      <c r="L2882" s="145"/>
      <c r="M2882" s="145"/>
      <c r="N2882" s="145"/>
      <c r="O2882" s="145"/>
      <c r="P2882" s="145"/>
      <c r="Q2882" s="145"/>
      <c r="R2882" s="145"/>
      <c r="S2882" s="145"/>
      <c r="T2882" s="145"/>
      <c r="U2882" s="145"/>
      <c r="V2882" s="145"/>
      <c r="W2882" s="145"/>
      <c r="X2882" s="145"/>
      <c r="Y2882" s="145"/>
      <c r="Z2882" s="145"/>
      <c r="AA2882" s="145"/>
      <c r="AB2882" s="145"/>
      <c r="AC2882" s="169"/>
      <c r="AD2882" s="169"/>
      <c r="AE2882" s="169"/>
      <c r="AF2882" s="169"/>
      <c r="AG2882" s="169"/>
      <c r="AH2882" s="170"/>
      <c r="AI2882" s="145"/>
      <c r="AJ2882" s="145"/>
      <c r="AK2882" s="145"/>
      <c r="AL2882" s="145"/>
      <c r="AY2882" s="171"/>
      <c r="AZ2882" s="167"/>
      <c r="BA2882" s="172"/>
      <c r="BG2882" s="171"/>
      <c r="BH2882" s="167"/>
      <c r="BI2882" s="172"/>
      <c r="CG2882" s="430"/>
      <c r="CH2882" s="430"/>
      <c r="CL2882" s="147"/>
    </row>
    <row r="2883" spans="1:90" s="5" customFormat="1" x14ac:dyDescent="0.25">
      <c r="A2883" s="145"/>
      <c r="B2883" s="145"/>
      <c r="C2883" s="145"/>
      <c r="D2883" s="145"/>
      <c r="E2883" s="145"/>
      <c r="F2883" s="145"/>
      <c r="G2883" s="145"/>
      <c r="H2883" s="145"/>
      <c r="I2883" s="145"/>
      <c r="J2883" s="145"/>
      <c r="K2883" s="145"/>
      <c r="L2883" s="145"/>
      <c r="M2883" s="145"/>
      <c r="N2883" s="145"/>
      <c r="O2883" s="145"/>
      <c r="P2883" s="145"/>
      <c r="Q2883" s="145"/>
      <c r="R2883" s="145"/>
      <c r="S2883" s="145"/>
      <c r="T2883" s="145"/>
      <c r="U2883" s="145"/>
      <c r="V2883" s="145"/>
      <c r="W2883" s="145"/>
      <c r="X2883" s="145"/>
      <c r="Y2883" s="145"/>
      <c r="Z2883" s="145"/>
      <c r="AA2883" s="145"/>
      <c r="AB2883" s="145"/>
      <c r="AC2883" s="169"/>
      <c r="AD2883" s="169"/>
      <c r="AE2883" s="169"/>
      <c r="AF2883" s="169"/>
      <c r="AG2883" s="169"/>
      <c r="AH2883" s="170"/>
      <c r="AI2883" s="145"/>
      <c r="AJ2883" s="145"/>
      <c r="AK2883" s="145"/>
      <c r="AL2883" s="145"/>
      <c r="AY2883" s="171"/>
      <c r="AZ2883" s="167"/>
      <c r="BA2883" s="172"/>
      <c r="BG2883" s="171"/>
      <c r="BH2883" s="167"/>
      <c r="BI2883" s="172"/>
      <c r="CG2883" s="430"/>
      <c r="CH2883" s="430"/>
      <c r="CL2883" s="147"/>
    </row>
    <row r="2884" spans="1:90" s="5" customFormat="1" x14ac:dyDescent="0.25">
      <c r="A2884" s="145"/>
      <c r="B2884" s="145"/>
      <c r="C2884" s="145"/>
      <c r="D2884" s="145"/>
      <c r="E2884" s="145"/>
      <c r="F2884" s="145"/>
      <c r="G2884" s="145"/>
      <c r="H2884" s="145"/>
      <c r="I2884" s="145"/>
      <c r="J2884" s="145"/>
      <c r="K2884" s="145"/>
      <c r="L2884" s="145"/>
      <c r="M2884" s="145"/>
      <c r="N2884" s="145"/>
      <c r="O2884" s="145"/>
      <c r="P2884" s="145"/>
      <c r="Q2884" s="145"/>
      <c r="R2884" s="145"/>
      <c r="S2884" s="145"/>
      <c r="T2884" s="145"/>
      <c r="U2884" s="145"/>
      <c r="V2884" s="145"/>
      <c r="W2884" s="145"/>
      <c r="X2884" s="145"/>
      <c r="Y2884" s="145"/>
      <c r="Z2884" s="145"/>
      <c r="AA2884" s="145"/>
      <c r="AB2884" s="145"/>
      <c r="AC2884" s="169"/>
      <c r="AD2884" s="169"/>
      <c r="AE2884" s="169"/>
      <c r="AF2884" s="169"/>
      <c r="AG2884" s="169"/>
      <c r="AH2884" s="170"/>
      <c r="AI2884" s="145"/>
      <c r="AJ2884" s="145"/>
      <c r="AK2884" s="145"/>
      <c r="AL2884" s="145"/>
      <c r="AY2884" s="171"/>
      <c r="AZ2884" s="167"/>
      <c r="BA2884" s="172"/>
      <c r="BG2884" s="171"/>
      <c r="BH2884" s="167"/>
      <c r="BI2884" s="172"/>
      <c r="CG2884" s="430"/>
      <c r="CH2884" s="430"/>
      <c r="CL2884" s="147"/>
    </row>
    <row r="2885" spans="1:90" s="5" customFormat="1" x14ac:dyDescent="0.25">
      <c r="A2885" s="145"/>
      <c r="B2885" s="145"/>
      <c r="C2885" s="145"/>
      <c r="D2885" s="145"/>
      <c r="E2885" s="145"/>
      <c r="F2885" s="145"/>
      <c r="G2885" s="145"/>
      <c r="H2885" s="145"/>
      <c r="I2885" s="145"/>
      <c r="J2885" s="145"/>
      <c r="K2885" s="145"/>
      <c r="L2885" s="145"/>
      <c r="M2885" s="145"/>
      <c r="N2885" s="145"/>
      <c r="O2885" s="145"/>
      <c r="P2885" s="145"/>
      <c r="Q2885" s="145"/>
      <c r="R2885" s="145"/>
      <c r="S2885" s="145"/>
      <c r="T2885" s="145"/>
      <c r="U2885" s="145"/>
      <c r="V2885" s="145"/>
      <c r="W2885" s="145"/>
      <c r="X2885" s="145"/>
      <c r="Y2885" s="145"/>
      <c r="Z2885" s="145"/>
      <c r="AA2885" s="145"/>
      <c r="AB2885" s="145"/>
      <c r="AC2885" s="169"/>
      <c r="AD2885" s="169"/>
      <c r="AE2885" s="169"/>
      <c r="AF2885" s="169"/>
      <c r="AG2885" s="169"/>
      <c r="AH2885" s="170"/>
      <c r="AI2885" s="145"/>
      <c r="AJ2885" s="145"/>
      <c r="AK2885" s="145"/>
      <c r="AL2885" s="145"/>
      <c r="AY2885" s="171"/>
      <c r="AZ2885" s="167"/>
      <c r="BA2885" s="172"/>
      <c r="BG2885" s="171"/>
      <c r="BH2885" s="167"/>
      <c r="BI2885" s="172"/>
      <c r="CG2885" s="430"/>
      <c r="CH2885" s="430"/>
      <c r="CL2885" s="147"/>
    </row>
    <row r="2886" spans="1:90" s="5" customFormat="1" x14ac:dyDescent="0.25">
      <c r="A2886" s="145"/>
      <c r="B2886" s="145"/>
      <c r="C2886" s="145"/>
      <c r="D2886" s="145"/>
      <c r="E2886" s="145"/>
      <c r="F2886" s="145"/>
      <c r="G2886" s="145"/>
      <c r="H2886" s="145"/>
      <c r="I2886" s="145"/>
      <c r="J2886" s="145"/>
      <c r="K2886" s="145"/>
      <c r="L2886" s="145"/>
      <c r="M2886" s="145"/>
      <c r="N2886" s="145"/>
      <c r="O2886" s="145"/>
      <c r="P2886" s="145"/>
      <c r="Q2886" s="145"/>
      <c r="R2886" s="145"/>
      <c r="S2886" s="145"/>
      <c r="T2886" s="145"/>
      <c r="U2886" s="145"/>
      <c r="V2886" s="145"/>
      <c r="W2886" s="145"/>
      <c r="X2886" s="145"/>
      <c r="Y2886" s="145"/>
      <c r="Z2886" s="145"/>
      <c r="AA2886" s="145"/>
      <c r="AB2886" s="145"/>
      <c r="AC2886" s="169"/>
      <c r="AD2886" s="169"/>
      <c r="AE2886" s="169"/>
      <c r="AF2886" s="169"/>
      <c r="AG2886" s="169"/>
      <c r="AH2886" s="170"/>
      <c r="AI2886" s="145"/>
      <c r="AJ2886" s="145"/>
      <c r="AK2886" s="145"/>
      <c r="AL2886" s="145"/>
      <c r="AY2886" s="171"/>
      <c r="AZ2886" s="167"/>
      <c r="BA2886" s="172"/>
      <c r="BG2886" s="171"/>
      <c r="BH2886" s="167"/>
      <c r="BI2886" s="172"/>
      <c r="CG2886" s="430"/>
      <c r="CH2886" s="430"/>
      <c r="CL2886" s="147"/>
    </row>
    <row r="2887" spans="1:90" s="5" customFormat="1" x14ac:dyDescent="0.25">
      <c r="A2887" s="145"/>
      <c r="B2887" s="145"/>
      <c r="C2887" s="145"/>
      <c r="D2887" s="145"/>
      <c r="E2887" s="145"/>
      <c r="F2887" s="145"/>
      <c r="G2887" s="145"/>
      <c r="H2887" s="145"/>
      <c r="I2887" s="145"/>
      <c r="J2887" s="145"/>
      <c r="K2887" s="145"/>
      <c r="L2887" s="145"/>
      <c r="M2887" s="145"/>
      <c r="N2887" s="145"/>
      <c r="O2887" s="145"/>
      <c r="P2887" s="145"/>
      <c r="Q2887" s="145"/>
      <c r="R2887" s="145"/>
      <c r="S2887" s="145"/>
      <c r="T2887" s="145"/>
      <c r="U2887" s="145"/>
      <c r="V2887" s="145"/>
      <c r="W2887" s="145"/>
      <c r="X2887" s="145"/>
      <c r="Y2887" s="145"/>
      <c r="Z2887" s="145"/>
      <c r="AA2887" s="145"/>
      <c r="AB2887" s="145"/>
      <c r="AC2887" s="169"/>
      <c r="AD2887" s="169"/>
      <c r="AE2887" s="169"/>
      <c r="AF2887" s="169"/>
      <c r="AG2887" s="169"/>
      <c r="AH2887" s="170"/>
      <c r="AI2887" s="145"/>
      <c r="AJ2887" s="145"/>
      <c r="AK2887" s="145"/>
      <c r="AL2887" s="145"/>
      <c r="AY2887" s="171"/>
      <c r="AZ2887" s="167"/>
      <c r="BA2887" s="172"/>
      <c r="BG2887" s="171"/>
      <c r="BH2887" s="167"/>
      <c r="BI2887" s="172"/>
      <c r="CG2887" s="430"/>
      <c r="CH2887" s="430"/>
      <c r="CL2887" s="147"/>
    </row>
    <row r="2888" spans="1:90" s="5" customFormat="1" x14ac:dyDescent="0.25">
      <c r="A2888" s="145"/>
      <c r="B2888" s="145"/>
      <c r="C2888" s="145"/>
      <c r="D2888" s="145"/>
      <c r="E2888" s="145"/>
      <c r="F2888" s="145"/>
      <c r="G2888" s="145"/>
      <c r="H2888" s="145"/>
      <c r="I2888" s="145"/>
      <c r="J2888" s="145"/>
      <c r="K2888" s="145"/>
      <c r="L2888" s="145"/>
      <c r="M2888" s="145"/>
      <c r="N2888" s="145"/>
      <c r="O2888" s="145"/>
      <c r="P2888" s="145"/>
      <c r="Q2888" s="145"/>
      <c r="R2888" s="145"/>
      <c r="S2888" s="145"/>
      <c r="T2888" s="145"/>
      <c r="U2888" s="145"/>
      <c r="V2888" s="145"/>
      <c r="W2888" s="145"/>
      <c r="X2888" s="145"/>
      <c r="Y2888" s="145"/>
      <c r="Z2888" s="145"/>
      <c r="AA2888" s="145"/>
      <c r="AB2888" s="145"/>
      <c r="AC2888" s="169"/>
      <c r="AD2888" s="169"/>
      <c r="AE2888" s="169"/>
      <c r="AF2888" s="169"/>
      <c r="AG2888" s="169"/>
      <c r="AH2888" s="170"/>
      <c r="AI2888" s="145"/>
      <c r="AJ2888" s="145"/>
      <c r="AK2888" s="145"/>
      <c r="AL2888" s="145"/>
      <c r="AY2888" s="171"/>
      <c r="AZ2888" s="167"/>
      <c r="BA2888" s="172"/>
      <c r="BG2888" s="171"/>
      <c r="BH2888" s="167"/>
      <c r="BI2888" s="172"/>
      <c r="CG2888" s="430"/>
      <c r="CH2888" s="430"/>
      <c r="CL2888" s="147"/>
    </row>
    <row r="2889" spans="1:90" s="5" customFormat="1" x14ac:dyDescent="0.25">
      <c r="A2889" s="145"/>
      <c r="B2889" s="145"/>
      <c r="C2889" s="145"/>
      <c r="D2889" s="145"/>
      <c r="E2889" s="145"/>
      <c r="F2889" s="145"/>
      <c r="G2889" s="145"/>
      <c r="H2889" s="145"/>
      <c r="I2889" s="145"/>
      <c r="J2889" s="145"/>
      <c r="K2889" s="145"/>
      <c r="L2889" s="145"/>
      <c r="M2889" s="145"/>
      <c r="N2889" s="145"/>
      <c r="O2889" s="145"/>
      <c r="P2889" s="145"/>
      <c r="Q2889" s="145"/>
      <c r="R2889" s="145"/>
      <c r="S2889" s="145"/>
      <c r="T2889" s="145"/>
      <c r="U2889" s="145"/>
      <c r="V2889" s="145"/>
      <c r="W2889" s="145"/>
      <c r="X2889" s="145"/>
      <c r="Y2889" s="145"/>
      <c r="Z2889" s="145"/>
      <c r="AA2889" s="145"/>
      <c r="AB2889" s="145"/>
      <c r="AC2889" s="169"/>
      <c r="AD2889" s="169"/>
      <c r="AE2889" s="169"/>
      <c r="AF2889" s="169"/>
      <c r="AG2889" s="169"/>
      <c r="AH2889" s="170"/>
      <c r="AI2889" s="145"/>
      <c r="AJ2889" s="145"/>
      <c r="AK2889" s="145"/>
      <c r="AL2889" s="145"/>
      <c r="AY2889" s="171"/>
      <c r="AZ2889" s="167"/>
      <c r="BA2889" s="172"/>
      <c r="BG2889" s="171"/>
      <c r="BH2889" s="167"/>
      <c r="BI2889" s="172"/>
      <c r="CG2889" s="430"/>
      <c r="CH2889" s="430"/>
      <c r="CL2889" s="147"/>
    </row>
    <row r="2890" spans="1:90" s="5" customFormat="1" x14ac:dyDescent="0.25">
      <c r="A2890" s="145"/>
      <c r="B2890" s="145"/>
      <c r="C2890" s="145"/>
      <c r="D2890" s="145"/>
      <c r="E2890" s="145"/>
      <c r="F2890" s="145"/>
      <c r="G2890" s="145"/>
      <c r="H2890" s="145"/>
      <c r="I2890" s="145"/>
      <c r="J2890" s="145"/>
      <c r="K2890" s="145"/>
      <c r="L2890" s="145"/>
      <c r="M2890" s="145"/>
      <c r="N2890" s="145"/>
      <c r="O2890" s="145"/>
      <c r="P2890" s="145"/>
      <c r="Q2890" s="145"/>
      <c r="R2890" s="145"/>
      <c r="S2890" s="145"/>
      <c r="T2890" s="145"/>
      <c r="U2890" s="145"/>
      <c r="V2890" s="145"/>
      <c r="W2890" s="145"/>
      <c r="X2890" s="145"/>
      <c r="Y2890" s="145"/>
      <c r="Z2890" s="145"/>
      <c r="AA2890" s="145"/>
      <c r="AB2890" s="145"/>
      <c r="AC2890" s="169"/>
      <c r="AD2890" s="169"/>
      <c r="AE2890" s="169"/>
      <c r="AF2890" s="169"/>
      <c r="AG2890" s="169"/>
      <c r="AH2890" s="170"/>
      <c r="AI2890" s="145"/>
      <c r="AJ2890" s="145"/>
      <c r="AK2890" s="145"/>
      <c r="AL2890" s="145"/>
      <c r="AY2890" s="171"/>
      <c r="AZ2890" s="167"/>
      <c r="BA2890" s="172"/>
      <c r="BG2890" s="171"/>
      <c r="BH2890" s="167"/>
      <c r="BI2890" s="172"/>
      <c r="CG2890" s="430"/>
      <c r="CH2890" s="430"/>
      <c r="CL2890" s="147"/>
    </row>
    <row r="2891" spans="1:90" s="5" customFormat="1" x14ac:dyDescent="0.25">
      <c r="A2891" s="145"/>
      <c r="B2891" s="145"/>
      <c r="C2891" s="145"/>
      <c r="D2891" s="145"/>
      <c r="E2891" s="145"/>
      <c r="F2891" s="145"/>
      <c r="G2891" s="145"/>
      <c r="H2891" s="145"/>
      <c r="I2891" s="145"/>
      <c r="J2891" s="145"/>
      <c r="K2891" s="145"/>
      <c r="L2891" s="145"/>
      <c r="M2891" s="145"/>
      <c r="N2891" s="145"/>
      <c r="O2891" s="145"/>
      <c r="P2891" s="145"/>
      <c r="Q2891" s="145"/>
      <c r="R2891" s="145"/>
      <c r="S2891" s="145"/>
      <c r="T2891" s="145"/>
      <c r="U2891" s="145"/>
      <c r="V2891" s="145"/>
      <c r="W2891" s="145"/>
      <c r="X2891" s="145"/>
      <c r="Y2891" s="145"/>
      <c r="Z2891" s="145"/>
      <c r="AA2891" s="145"/>
      <c r="AB2891" s="145"/>
      <c r="AC2891" s="169"/>
      <c r="AD2891" s="169"/>
      <c r="AE2891" s="169"/>
      <c r="AF2891" s="169"/>
      <c r="AG2891" s="169"/>
      <c r="AH2891" s="170"/>
      <c r="AI2891" s="145"/>
      <c r="AJ2891" s="145"/>
      <c r="AK2891" s="145"/>
      <c r="AL2891" s="145"/>
      <c r="AY2891" s="171"/>
      <c r="AZ2891" s="167"/>
      <c r="BA2891" s="172"/>
      <c r="BG2891" s="171"/>
      <c r="BH2891" s="167"/>
      <c r="BI2891" s="172"/>
      <c r="CG2891" s="430"/>
      <c r="CH2891" s="430"/>
      <c r="CL2891" s="147"/>
    </row>
    <row r="2892" spans="1:90" s="5" customFormat="1" x14ac:dyDescent="0.25">
      <c r="A2892" s="145"/>
      <c r="B2892" s="145"/>
      <c r="C2892" s="145"/>
      <c r="D2892" s="145"/>
      <c r="E2892" s="145"/>
      <c r="F2892" s="145"/>
      <c r="G2892" s="145"/>
      <c r="H2892" s="145"/>
      <c r="I2892" s="145"/>
      <c r="J2892" s="145"/>
      <c r="K2892" s="145"/>
      <c r="L2892" s="145"/>
      <c r="M2892" s="145"/>
      <c r="N2892" s="145"/>
      <c r="O2892" s="145"/>
      <c r="P2892" s="145"/>
      <c r="Q2892" s="145"/>
      <c r="R2892" s="145"/>
      <c r="S2892" s="145"/>
      <c r="T2892" s="145"/>
      <c r="U2892" s="145"/>
      <c r="V2892" s="145"/>
      <c r="W2892" s="145"/>
      <c r="X2892" s="145"/>
      <c r="Y2892" s="145"/>
      <c r="Z2892" s="145"/>
      <c r="AA2892" s="145"/>
      <c r="AB2892" s="145"/>
      <c r="AC2892" s="169"/>
      <c r="AD2892" s="169"/>
      <c r="AE2892" s="169"/>
      <c r="AF2892" s="169"/>
      <c r="AG2892" s="169"/>
      <c r="AH2892" s="170"/>
      <c r="AI2892" s="145"/>
      <c r="AJ2892" s="145"/>
      <c r="AK2892" s="145"/>
      <c r="AL2892" s="145"/>
      <c r="AY2892" s="171"/>
      <c r="AZ2892" s="167"/>
      <c r="BA2892" s="172"/>
      <c r="BG2892" s="171"/>
      <c r="BH2892" s="167"/>
      <c r="BI2892" s="172"/>
      <c r="CG2892" s="430"/>
      <c r="CH2892" s="430"/>
      <c r="CL2892" s="147"/>
    </row>
    <row r="2893" spans="1:90" s="5" customFormat="1" x14ac:dyDescent="0.25">
      <c r="A2893" s="145"/>
      <c r="B2893" s="145"/>
      <c r="C2893" s="145"/>
      <c r="D2893" s="145"/>
      <c r="E2893" s="145"/>
      <c r="F2893" s="145"/>
      <c r="G2893" s="145"/>
      <c r="H2893" s="145"/>
      <c r="I2893" s="145"/>
      <c r="J2893" s="145"/>
      <c r="K2893" s="145"/>
      <c r="L2893" s="145"/>
      <c r="M2893" s="145"/>
      <c r="N2893" s="145"/>
      <c r="O2893" s="145"/>
      <c r="P2893" s="145"/>
      <c r="Q2893" s="145"/>
      <c r="R2893" s="145"/>
      <c r="S2893" s="145"/>
      <c r="T2893" s="145"/>
      <c r="U2893" s="145"/>
      <c r="V2893" s="145"/>
      <c r="W2893" s="145"/>
      <c r="X2893" s="145"/>
      <c r="Y2893" s="145"/>
      <c r="Z2893" s="145"/>
      <c r="AA2893" s="145"/>
      <c r="AB2893" s="145"/>
      <c r="AC2893" s="169"/>
      <c r="AD2893" s="169"/>
      <c r="AE2893" s="169"/>
      <c r="AF2893" s="169"/>
      <c r="AG2893" s="169"/>
      <c r="AH2893" s="170"/>
      <c r="AI2893" s="145"/>
      <c r="AJ2893" s="145"/>
      <c r="AK2893" s="145"/>
      <c r="AL2893" s="145"/>
      <c r="AY2893" s="171"/>
      <c r="AZ2893" s="167"/>
      <c r="BA2893" s="172"/>
      <c r="BG2893" s="171"/>
      <c r="BH2893" s="167"/>
      <c r="BI2893" s="172"/>
      <c r="CG2893" s="430"/>
      <c r="CH2893" s="430"/>
      <c r="CL2893" s="147"/>
    </row>
    <row r="2894" spans="1:90" s="5" customFormat="1" x14ac:dyDescent="0.25">
      <c r="A2894" s="145"/>
      <c r="B2894" s="145"/>
      <c r="C2894" s="145"/>
      <c r="D2894" s="145"/>
      <c r="E2894" s="145"/>
      <c r="F2894" s="145"/>
      <c r="G2894" s="145"/>
      <c r="H2894" s="145"/>
      <c r="I2894" s="145"/>
      <c r="J2894" s="145"/>
      <c r="K2894" s="145"/>
      <c r="L2894" s="145"/>
      <c r="M2894" s="145"/>
      <c r="N2894" s="145"/>
      <c r="O2894" s="145"/>
      <c r="P2894" s="145"/>
      <c r="Q2894" s="145"/>
      <c r="R2894" s="145"/>
      <c r="S2894" s="145"/>
      <c r="T2894" s="145"/>
      <c r="U2894" s="145"/>
      <c r="V2894" s="145"/>
      <c r="W2894" s="145"/>
      <c r="X2894" s="145"/>
      <c r="Y2894" s="145"/>
      <c r="Z2894" s="145"/>
      <c r="AA2894" s="145"/>
      <c r="AB2894" s="145"/>
      <c r="AC2894" s="169"/>
      <c r="AD2894" s="169"/>
      <c r="AE2894" s="169"/>
      <c r="AF2894" s="169"/>
      <c r="AG2894" s="169"/>
      <c r="AH2894" s="170"/>
      <c r="AI2894" s="145"/>
      <c r="AJ2894" s="145"/>
      <c r="AK2894" s="145"/>
      <c r="AL2894" s="145"/>
      <c r="AY2894" s="171"/>
      <c r="AZ2894" s="167"/>
      <c r="BA2894" s="172"/>
      <c r="BG2894" s="171"/>
      <c r="BH2894" s="167"/>
      <c r="BI2894" s="172"/>
      <c r="CG2894" s="430"/>
      <c r="CH2894" s="430"/>
      <c r="CL2894" s="147"/>
    </row>
    <row r="2895" spans="1:90" s="5" customFormat="1" x14ac:dyDescent="0.25">
      <c r="A2895" s="145"/>
      <c r="B2895" s="145"/>
      <c r="C2895" s="145"/>
      <c r="D2895" s="145"/>
      <c r="E2895" s="145"/>
      <c r="F2895" s="145"/>
      <c r="G2895" s="145"/>
      <c r="H2895" s="145"/>
      <c r="I2895" s="145"/>
      <c r="J2895" s="145"/>
      <c r="K2895" s="145"/>
      <c r="L2895" s="145"/>
      <c r="M2895" s="145"/>
      <c r="N2895" s="145"/>
      <c r="O2895" s="145"/>
      <c r="P2895" s="145"/>
      <c r="Q2895" s="145"/>
      <c r="R2895" s="145"/>
      <c r="S2895" s="145"/>
      <c r="T2895" s="145"/>
      <c r="U2895" s="145"/>
      <c r="V2895" s="145"/>
      <c r="W2895" s="145"/>
      <c r="X2895" s="145"/>
      <c r="Y2895" s="145"/>
      <c r="Z2895" s="145"/>
      <c r="AA2895" s="145"/>
      <c r="AB2895" s="145"/>
      <c r="AC2895" s="169"/>
      <c r="AD2895" s="169"/>
      <c r="AE2895" s="169"/>
      <c r="AF2895" s="169"/>
      <c r="AG2895" s="169"/>
      <c r="AH2895" s="170"/>
      <c r="AI2895" s="145"/>
      <c r="AJ2895" s="145"/>
      <c r="AK2895" s="145"/>
      <c r="AL2895" s="145"/>
      <c r="AY2895" s="171"/>
      <c r="AZ2895" s="167"/>
      <c r="BA2895" s="172"/>
      <c r="BG2895" s="171"/>
      <c r="BH2895" s="167"/>
      <c r="BI2895" s="172"/>
      <c r="CG2895" s="430"/>
      <c r="CH2895" s="430"/>
      <c r="CL2895" s="147"/>
    </row>
    <row r="2896" spans="1:90" s="5" customFormat="1" x14ac:dyDescent="0.25">
      <c r="A2896" s="145"/>
      <c r="B2896" s="145"/>
      <c r="C2896" s="145"/>
      <c r="D2896" s="145"/>
      <c r="E2896" s="145"/>
      <c r="F2896" s="145"/>
      <c r="G2896" s="145"/>
      <c r="H2896" s="145"/>
      <c r="I2896" s="145"/>
      <c r="J2896" s="145"/>
      <c r="K2896" s="145"/>
      <c r="L2896" s="145"/>
      <c r="M2896" s="145"/>
      <c r="N2896" s="145"/>
      <c r="O2896" s="145"/>
      <c r="P2896" s="145"/>
      <c r="Q2896" s="145"/>
      <c r="R2896" s="145"/>
      <c r="S2896" s="145"/>
      <c r="T2896" s="145"/>
      <c r="U2896" s="145"/>
      <c r="V2896" s="145"/>
      <c r="W2896" s="145"/>
      <c r="X2896" s="145"/>
      <c r="Y2896" s="145"/>
      <c r="Z2896" s="145"/>
      <c r="AA2896" s="145"/>
      <c r="AB2896" s="145"/>
      <c r="AC2896" s="169"/>
      <c r="AD2896" s="169"/>
      <c r="AE2896" s="169"/>
      <c r="AF2896" s="169"/>
      <c r="AG2896" s="169"/>
      <c r="AH2896" s="170"/>
      <c r="AI2896" s="145"/>
      <c r="AJ2896" s="145"/>
      <c r="AK2896" s="145"/>
      <c r="AL2896" s="145"/>
      <c r="AY2896" s="171"/>
      <c r="AZ2896" s="167"/>
      <c r="BA2896" s="172"/>
      <c r="BG2896" s="171"/>
      <c r="BH2896" s="167"/>
      <c r="BI2896" s="172"/>
      <c r="CG2896" s="430"/>
      <c r="CH2896" s="430"/>
      <c r="CL2896" s="147"/>
    </row>
    <row r="2897" spans="1:90" s="5" customFormat="1" x14ac:dyDescent="0.25">
      <c r="A2897" s="145"/>
      <c r="B2897" s="145"/>
      <c r="C2897" s="145"/>
      <c r="D2897" s="145"/>
      <c r="E2897" s="145"/>
      <c r="F2897" s="145"/>
      <c r="G2897" s="145"/>
      <c r="H2897" s="145"/>
      <c r="I2897" s="145"/>
      <c r="J2897" s="145"/>
      <c r="K2897" s="145"/>
      <c r="L2897" s="145"/>
      <c r="M2897" s="145"/>
      <c r="N2897" s="145"/>
      <c r="O2897" s="145"/>
      <c r="P2897" s="145"/>
      <c r="Q2897" s="145"/>
      <c r="R2897" s="145"/>
      <c r="S2897" s="145"/>
      <c r="T2897" s="145"/>
      <c r="U2897" s="145"/>
      <c r="V2897" s="145"/>
      <c r="W2897" s="145"/>
      <c r="X2897" s="145"/>
      <c r="Y2897" s="145"/>
      <c r="Z2897" s="145"/>
      <c r="AA2897" s="145"/>
      <c r="AB2897" s="145"/>
      <c r="AC2897" s="169"/>
      <c r="AD2897" s="169"/>
      <c r="AE2897" s="169"/>
      <c r="AF2897" s="169"/>
      <c r="AG2897" s="169"/>
      <c r="AH2897" s="170"/>
      <c r="AI2897" s="145"/>
      <c r="AJ2897" s="145"/>
      <c r="AK2897" s="145"/>
      <c r="AL2897" s="145"/>
      <c r="AY2897" s="171"/>
      <c r="AZ2897" s="167"/>
      <c r="BA2897" s="172"/>
      <c r="BG2897" s="171"/>
      <c r="BH2897" s="167"/>
      <c r="BI2897" s="172"/>
      <c r="CG2897" s="430"/>
      <c r="CH2897" s="430"/>
      <c r="CL2897" s="147"/>
    </row>
    <row r="2898" spans="1:90" s="5" customFormat="1" x14ac:dyDescent="0.25">
      <c r="A2898" s="145"/>
      <c r="B2898" s="145"/>
      <c r="C2898" s="145"/>
      <c r="D2898" s="145"/>
      <c r="E2898" s="145"/>
      <c r="F2898" s="145"/>
      <c r="G2898" s="145"/>
      <c r="H2898" s="145"/>
      <c r="I2898" s="145"/>
      <c r="J2898" s="145"/>
      <c r="K2898" s="145"/>
      <c r="L2898" s="145"/>
      <c r="M2898" s="145"/>
      <c r="N2898" s="145"/>
      <c r="O2898" s="145"/>
      <c r="P2898" s="145"/>
      <c r="Q2898" s="145"/>
      <c r="R2898" s="145"/>
      <c r="S2898" s="145"/>
      <c r="T2898" s="145"/>
      <c r="U2898" s="145"/>
      <c r="V2898" s="145"/>
      <c r="W2898" s="145"/>
      <c r="X2898" s="145"/>
      <c r="Y2898" s="145"/>
      <c r="Z2898" s="145"/>
      <c r="AA2898" s="145"/>
      <c r="AB2898" s="145"/>
      <c r="AC2898" s="169"/>
      <c r="AD2898" s="169"/>
      <c r="AE2898" s="169"/>
      <c r="AF2898" s="169"/>
      <c r="AG2898" s="169"/>
      <c r="AH2898" s="170"/>
      <c r="AI2898" s="145"/>
      <c r="AJ2898" s="145"/>
      <c r="AK2898" s="145"/>
      <c r="AL2898" s="145"/>
      <c r="AY2898" s="171"/>
      <c r="AZ2898" s="167"/>
      <c r="BA2898" s="172"/>
      <c r="BG2898" s="171"/>
      <c r="BH2898" s="167"/>
      <c r="BI2898" s="172"/>
      <c r="CG2898" s="430"/>
      <c r="CH2898" s="430"/>
      <c r="CL2898" s="147"/>
    </row>
    <row r="2899" spans="1:90" s="5" customFormat="1" x14ac:dyDescent="0.25">
      <c r="A2899" s="145"/>
      <c r="B2899" s="145"/>
      <c r="C2899" s="145"/>
      <c r="D2899" s="145"/>
      <c r="E2899" s="145"/>
      <c r="F2899" s="145"/>
      <c r="G2899" s="145"/>
      <c r="H2899" s="145"/>
      <c r="I2899" s="145"/>
      <c r="J2899" s="145"/>
      <c r="K2899" s="145"/>
      <c r="L2899" s="145"/>
      <c r="M2899" s="145"/>
      <c r="N2899" s="145"/>
      <c r="O2899" s="145"/>
      <c r="P2899" s="145"/>
      <c r="Q2899" s="145"/>
      <c r="R2899" s="145"/>
      <c r="S2899" s="145"/>
      <c r="T2899" s="145"/>
      <c r="U2899" s="145"/>
      <c r="V2899" s="145"/>
      <c r="W2899" s="145"/>
      <c r="X2899" s="145"/>
      <c r="Y2899" s="145"/>
      <c r="Z2899" s="145"/>
      <c r="AA2899" s="145"/>
      <c r="AB2899" s="145"/>
      <c r="AC2899" s="169"/>
      <c r="AD2899" s="169"/>
      <c r="AE2899" s="169"/>
      <c r="AF2899" s="169"/>
      <c r="AG2899" s="169"/>
      <c r="AH2899" s="170"/>
      <c r="AI2899" s="145"/>
      <c r="AJ2899" s="145"/>
      <c r="AK2899" s="145"/>
      <c r="AL2899" s="145"/>
      <c r="AY2899" s="171"/>
      <c r="AZ2899" s="167"/>
      <c r="BA2899" s="172"/>
      <c r="BG2899" s="171"/>
      <c r="BH2899" s="167"/>
      <c r="BI2899" s="172"/>
      <c r="CG2899" s="430"/>
      <c r="CH2899" s="430"/>
      <c r="CL2899" s="147"/>
    </row>
    <row r="2900" spans="1:90" s="5" customFormat="1" x14ac:dyDescent="0.25">
      <c r="A2900" s="145"/>
      <c r="B2900" s="145"/>
      <c r="C2900" s="145"/>
      <c r="D2900" s="145"/>
      <c r="E2900" s="145"/>
      <c r="F2900" s="145"/>
      <c r="G2900" s="145"/>
      <c r="H2900" s="145"/>
      <c r="I2900" s="145"/>
      <c r="J2900" s="145"/>
      <c r="K2900" s="145"/>
      <c r="L2900" s="145"/>
      <c r="M2900" s="145"/>
      <c r="N2900" s="145"/>
      <c r="O2900" s="145"/>
      <c r="P2900" s="145"/>
      <c r="Q2900" s="145"/>
      <c r="R2900" s="145"/>
      <c r="S2900" s="145"/>
      <c r="T2900" s="145"/>
      <c r="U2900" s="145"/>
      <c r="V2900" s="145"/>
      <c r="W2900" s="145"/>
      <c r="X2900" s="145"/>
      <c r="Y2900" s="145"/>
      <c r="Z2900" s="145"/>
      <c r="AA2900" s="145"/>
      <c r="AB2900" s="145"/>
      <c r="AC2900" s="169"/>
      <c r="AD2900" s="169"/>
      <c r="AE2900" s="169"/>
      <c r="AF2900" s="169"/>
      <c r="AG2900" s="169"/>
      <c r="AH2900" s="170"/>
      <c r="AI2900" s="145"/>
      <c r="AJ2900" s="145"/>
      <c r="AK2900" s="145"/>
      <c r="AL2900" s="145"/>
      <c r="AY2900" s="171"/>
      <c r="AZ2900" s="167"/>
      <c r="BA2900" s="172"/>
      <c r="BG2900" s="171"/>
      <c r="BH2900" s="167"/>
      <c r="BI2900" s="172"/>
      <c r="CG2900" s="430"/>
      <c r="CH2900" s="430"/>
      <c r="CL2900" s="147"/>
    </row>
    <row r="2901" spans="1:90" s="5" customFormat="1" x14ac:dyDescent="0.25">
      <c r="A2901" s="145"/>
      <c r="B2901" s="145"/>
      <c r="C2901" s="145"/>
      <c r="D2901" s="145"/>
      <c r="E2901" s="145"/>
      <c r="F2901" s="145"/>
      <c r="G2901" s="145"/>
      <c r="H2901" s="145"/>
      <c r="I2901" s="145"/>
      <c r="J2901" s="145"/>
      <c r="K2901" s="145"/>
      <c r="L2901" s="145"/>
      <c r="M2901" s="145"/>
      <c r="N2901" s="145"/>
      <c r="O2901" s="145"/>
      <c r="P2901" s="145"/>
      <c r="Q2901" s="145"/>
      <c r="R2901" s="145"/>
      <c r="S2901" s="145"/>
      <c r="T2901" s="145"/>
      <c r="U2901" s="145"/>
      <c r="V2901" s="145"/>
      <c r="W2901" s="145"/>
      <c r="X2901" s="145"/>
      <c r="Y2901" s="145"/>
      <c r="Z2901" s="145"/>
      <c r="AA2901" s="145"/>
      <c r="AB2901" s="145"/>
      <c r="AC2901" s="169"/>
      <c r="AD2901" s="169"/>
      <c r="AE2901" s="169"/>
      <c r="AF2901" s="169"/>
      <c r="AG2901" s="169"/>
      <c r="AH2901" s="170"/>
      <c r="AI2901" s="145"/>
      <c r="AJ2901" s="145"/>
      <c r="AK2901" s="145"/>
      <c r="AL2901" s="145"/>
      <c r="AY2901" s="171"/>
      <c r="AZ2901" s="167"/>
      <c r="BA2901" s="172"/>
      <c r="BG2901" s="171"/>
      <c r="BH2901" s="167"/>
      <c r="BI2901" s="172"/>
      <c r="CG2901" s="430"/>
      <c r="CH2901" s="430"/>
      <c r="CL2901" s="147"/>
    </row>
    <row r="2902" spans="1:90" s="5" customFormat="1" x14ac:dyDescent="0.25">
      <c r="A2902" s="145"/>
      <c r="B2902" s="145"/>
      <c r="C2902" s="145"/>
      <c r="D2902" s="145"/>
      <c r="E2902" s="145"/>
      <c r="F2902" s="145"/>
      <c r="G2902" s="145"/>
      <c r="H2902" s="145"/>
      <c r="I2902" s="145"/>
      <c r="J2902" s="145"/>
      <c r="K2902" s="145"/>
      <c r="L2902" s="145"/>
      <c r="M2902" s="145"/>
      <c r="N2902" s="145"/>
      <c r="O2902" s="145"/>
      <c r="P2902" s="145"/>
      <c r="Q2902" s="145"/>
      <c r="R2902" s="145"/>
      <c r="S2902" s="145"/>
      <c r="T2902" s="145"/>
      <c r="U2902" s="145"/>
      <c r="V2902" s="145"/>
      <c r="W2902" s="145"/>
      <c r="X2902" s="145"/>
      <c r="Y2902" s="145"/>
      <c r="Z2902" s="145"/>
      <c r="AA2902" s="145"/>
      <c r="AB2902" s="145"/>
      <c r="AC2902" s="169"/>
      <c r="AD2902" s="169"/>
      <c r="AE2902" s="169"/>
      <c r="AF2902" s="169"/>
      <c r="AG2902" s="169"/>
      <c r="AH2902" s="170"/>
      <c r="AI2902" s="145"/>
      <c r="AJ2902" s="145"/>
      <c r="AK2902" s="145"/>
      <c r="AL2902" s="145"/>
      <c r="AY2902" s="171"/>
      <c r="AZ2902" s="167"/>
      <c r="BA2902" s="172"/>
      <c r="BG2902" s="171"/>
      <c r="BH2902" s="167"/>
      <c r="BI2902" s="172"/>
      <c r="CG2902" s="430"/>
      <c r="CH2902" s="430"/>
      <c r="CL2902" s="147"/>
    </row>
    <row r="2903" spans="1:90" s="5" customFormat="1" x14ac:dyDescent="0.25">
      <c r="A2903" s="145"/>
      <c r="B2903" s="145"/>
      <c r="C2903" s="145"/>
      <c r="D2903" s="145"/>
      <c r="E2903" s="145"/>
      <c r="F2903" s="145"/>
      <c r="G2903" s="145"/>
      <c r="H2903" s="145"/>
      <c r="I2903" s="145"/>
      <c r="J2903" s="145"/>
      <c r="K2903" s="145"/>
      <c r="L2903" s="145"/>
      <c r="M2903" s="145"/>
      <c r="N2903" s="145"/>
      <c r="O2903" s="145"/>
      <c r="P2903" s="145"/>
      <c r="Q2903" s="145"/>
      <c r="R2903" s="145"/>
      <c r="S2903" s="145"/>
      <c r="T2903" s="145"/>
      <c r="U2903" s="145"/>
      <c r="V2903" s="145"/>
      <c r="W2903" s="145"/>
      <c r="X2903" s="145"/>
      <c r="Y2903" s="145"/>
      <c r="Z2903" s="145"/>
      <c r="AA2903" s="145"/>
      <c r="AB2903" s="145"/>
      <c r="AC2903" s="169"/>
      <c r="AD2903" s="169"/>
      <c r="AE2903" s="169"/>
      <c r="AF2903" s="169"/>
      <c r="AG2903" s="169"/>
      <c r="AH2903" s="170"/>
      <c r="AI2903" s="145"/>
      <c r="AJ2903" s="145"/>
      <c r="AK2903" s="145"/>
      <c r="AL2903" s="145"/>
      <c r="AY2903" s="171"/>
      <c r="AZ2903" s="167"/>
      <c r="BA2903" s="172"/>
      <c r="BG2903" s="171"/>
      <c r="BH2903" s="167"/>
      <c r="BI2903" s="172"/>
      <c r="CG2903" s="430"/>
      <c r="CH2903" s="430"/>
      <c r="CL2903" s="147"/>
    </row>
    <row r="2904" spans="1:90" s="5" customFormat="1" x14ac:dyDescent="0.25">
      <c r="A2904" s="145"/>
      <c r="B2904" s="145"/>
      <c r="C2904" s="145"/>
      <c r="D2904" s="145"/>
      <c r="E2904" s="145"/>
      <c r="F2904" s="145"/>
      <c r="G2904" s="145"/>
      <c r="H2904" s="145"/>
      <c r="I2904" s="145"/>
      <c r="J2904" s="145"/>
      <c r="K2904" s="145"/>
      <c r="L2904" s="145"/>
      <c r="M2904" s="145"/>
      <c r="N2904" s="145"/>
      <c r="O2904" s="145"/>
      <c r="P2904" s="145"/>
      <c r="Q2904" s="145"/>
      <c r="R2904" s="145"/>
      <c r="S2904" s="145"/>
      <c r="T2904" s="145"/>
      <c r="U2904" s="145"/>
      <c r="V2904" s="145"/>
      <c r="W2904" s="145"/>
      <c r="X2904" s="145"/>
      <c r="Y2904" s="145"/>
      <c r="Z2904" s="145"/>
      <c r="AA2904" s="145"/>
      <c r="AB2904" s="145"/>
      <c r="AC2904" s="169"/>
      <c r="AD2904" s="169"/>
      <c r="AE2904" s="169"/>
      <c r="AF2904" s="169"/>
      <c r="AG2904" s="169"/>
      <c r="AH2904" s="170"/>
      <c r="AI2904" s="145"/>
      <c r="AJ2904" s="145"/>
      <c r="AK2904" s="145"/>
      <c r="AL2904" s="145"/>
      <c r="AY2904" s="171"/>
      <c r="AZ2904" s="167"/>
      <c r="BA2904" s="172"/>
      <c r="BG2904" s="171"/>
      <c r="BH2904" s="167"/>
      <c r="BI2904" s="172"/>
      <c r="CG2904" s="430"/>
      <c r="CH2904" s="430"/>
      <c r="CL2904" s="147"/>
    </row>
    <row r="2905" spans="1:90" s="5" customFormat="1" x14ac:dyDescent="0.25">
      <c r="A2905" s="145"/>
      <c r="B2905" s="145"/>
      <c r="C2905" s="145"/>
      <c r="D2905" s="145"/>
      <c r="E2905" s="145"/>
      <c r="F2905" s="145"/>
      <c r="G2905" s="145"/>
      <c r="H2905" s="145"/>
      <c r="I2905" s="145"/>
      <c r="J2905" s="145"/>
      <c r="K2905" s="145"/>
      <c r="L2905" s="145"/>
      <c r="M2905" s="145"/>
      <c r="N2905" s="145"/>
      <c r="O2905" s="145"/>
      <c r="P2905" s="145"/>
      <c r="Q2905" s="145"/>
      <c r="R2905" s="145"/>
      <c r="S2905" s="145"/>
      <c r="T2905" s="145"/>
      <c r="U2905" s="145"/>
      <c r="V2905" s="145"/>
      <c r="W2905" s="145"/>
      <c r="X2905" s="145"/>
      <c r="Y2905" s="145"/>
      <c r="Z2905" s="145"/>
      <c r="AA2905" s="145"/>
      <c r="AB2905" s="145"/>
      <c r="AC2905" s="169"/>
      <c r="AD2905" s="169"/>
      <c r="AE2905" s="169"/>
      <c r="AF2905" s="169"/>
      <c r="AG2905" s="169"/>
      <c r="AH2905" s="170"/>
      <c r="AI2905" s="145"/>
      <c r="AJ2905" s="145"/>
      <c r="AK2905" s="145"/>
      <c r="AL2905" s="145"/>
      <c r="AY2905" s="171"/>
      <c r="AZ2905" s="167"/>
      <c r="BA2905" s="172"/>
      <c r="BG2905" s="171"/>
      <c r="BH2905" s="167"/>
      <c r="BI2905" s="172"/>
      <c r="CG2905" s="430"/>
      <c r="CH2905" s="430"/>
      <c r="CL2905" s="147"/>
    </row>
    <row r="2906" spans="1:90" s="5" customFormat="1" x14ac:dyDescent="0.25">
      <c r="A2906" s="145"/>
      <c r="B2906" s="145"/>
      <c r="C2906" s="145"/>
      <c r="D2906" s="145"/>
      <c r="E2906" s="145"/>
      <c r="F2906" s="145"/>
      <c r="G2906" s="145"/>
      <c r="H2906" s="145"/>
      <c r="I2906" s="145"/>
      <c r="J2906" s="145"/>
      <c r="K2906" s="145"/>
      <c r="L2906" s="145"/>
      <c r="M2906" s="145"/>
      <c r="N2906" s="145"/>
      <c r="O2906" s="145"/>
      <c r="P2906" s="145"/>
      <c r="Q2906" s="145"/>
      <c r="R2906" s="145"/>
      <c r="S2906" s="145"/>
      <c r="T2906" s="145"/>
      <c r="U2906" s="145"/>
      <c r="V2906" s="145"/>
      <c r="W2906" s="145"/>
      <c r="X2906" s="145"/>
      <c r="Y2906" s="145"/>
      <c r="Z2906" s="145"/>
      <c r="AA2906" s="145"/>
      <c r="AB2906" s="145"/>
      <c r="AC2906" s="169"/>
      <c r="AD2906" s="169"/>
      <c r="AE2906" s="169"/>
      <c r="AF2906" s="169"/>
      <c r="AG2906" s="169"/>
      <c r="AH2906" s="170"/>
      <c r="AI2906" s="145"/>
      <c r="AJ2906" s="145"/>
      <c r="AK2906" s="145"/>
      <c r="AL2906" s="145"/>
      <c r="AY2906" s="171"/>
      <c r="AZ2906" s="167"/>
      <c r="BA2906" s="172"/>
      <c r="BG2906" s="171"/>
      <c r="BH2906" s="167"/>
      <c r="BI2906" s="172"/>
      <c r="CG2906" s="430"/>
      <c r="CH2906" s="430"/>
      <c r="CL2906" s="147"/>
    </row>
    <row r="2907" spans="1:90" s="5" customFormat="1" x14ac:dyDescent="0.25">
      <c r="A2907" s="145"/>
      <c r="B2907" s="145"/>
      <c r="C2907" s="145"/>
      <c r="D2907" s="145"/>
      <c r="E2907" s="145"/>
      <c r="F2907" s="145"/>
      <c r="G2907" s="145"/>
      <c r="H2907" s="145"/>
      <c r="I2907" s="145"/>
      <c r="J2907" s="145"/>
      <c r="K2907" s="145"/>
      <c r="L2907" s="145"/>
      <c r="M2907" s="145"/>
      <c r="N2907" s="145"/>
      <c r="O2907" s="145"/>
      <c r="P2907" s="145"/>
      <c r="Q2907" s="145"/>
      <c r="R2907" s="145"/>
      <c r="S2907" s="145"/>
      <c r="T2907" s="145"/>
      <c r="U2907" s="145"/>
      <c r="V2907" s="145"/>
      <c r="W2907" s="145"/>
      <c r="X2907" s="145"/>
      <c r="Y2907" s="145"/>
      <c r="Z2907" s="145"/>
      <c r="AA2907" s="145"/>
      <c r="AB2907" s="145"/>
      <c r="AC2907" s="169"/>
      <c r="AD2907" s="169"/>
      <c r="AE2907" s="169"/>
      <c r="AF2907" s="169"/>
      <c r="AG2907" s="169"/>
      <c r="AH2907" s="170"/>
      <c r="AI2907" s="145"/>
      <c r="AJ2907" s="145"/>
      <c r="AK2907" s="145"/>
      <c r="AL2907" s="145"/>
      <c r="AY2907" s="171"/>
      <c r="AZ2907" s="167"/>
      <c r="BA2907" s="172"/>
      <c r="BG2907" s="171"/>
      <c r="BH2907" s="167"/>
      <c r="BI2907" s="172"/>
      <c r="CG2907" s="430"/>
      <c r="CH2907" s="430"/>
      <c r="CL2907" s="147"/>
    </row>
    <row r="2908" spans="1:90" s="5" customFormat="1" x14ac:dyDescent="0.25">
      <c r="A2908" s="145"/>
      <c r="B2908" s="145"/>
      <c r="C2908" s="145"/>
      <c r="D2908" s="145"/>
      <c r="E2908" s="145"/>
      <c r="F2908" s="145"/>
      <c r="G2908" s="145"/>
      <c r="H2908" s="145"/>
      <c r="I2908" s="145"/>
      <c r="J2908" s="145"/>
      <c r="K2908" s="145"/>
      <c r="L2908" s="145"/>
      <c r="M2908" s="145"/>
      <c r="N2908" s="145"/>
      <c r="O2908" s="145"/>
      <c r="P2908" s="145"/>
      <c r="Q2908" s="145"/>
      <c r="R2908" s="145"/>
      <c r="S2908" s="145"/>
      <c r="T2908" s="145"/>
      <c r="U2908" s="145"/>
      <c r="V2908" s="145"/>
      <c r="W2908" s="145"/>
      <c r="X2908" s="145"/>
      <c r="Y2908" s="145"/>
      <c r="Z2908" s="145"/>
      <c r="AA2908" s="145"/>
      <c r="AB2908" s="145"/>
      <c r="AC2908" s="169"/>
      <c r="AD2908" s="169"/>
      <c r="AE2908" s="169"/>
      <c r="AF2908" s="169"/>
      <c r="AG2908" s="169"/>
      <c r="AH2908" s="170"/>
      <c r="AI2908" s="145"/>
      <c r="AJ2908" s="145"/>
      <c r="AK2908" s="145"/>
      <c r="AL2908" s="145"/>
      <c r="AY2908" s="171"/>
      <c r="AZ2908" s="167"/>
      <c r="BA2908" s="172"/>
      <c r="BG2908" s="171"/>
      <c r="BH2908" s="167"/>
      <c r="BI2908" s="172"/>
      <c r="CG2908" s="430"/>
      <c r="CH2908" s="430"/>
      <c r="CL2908" s="147"/>
    </row>
    <row r="2909" spans="1:90" s="5" customFormat="1" x14ac:dyDescent="0.25">
      <c r="A2909" s="145"/>
      <c r="B2909" s="145"/>
      <c r="C2909" s="145"/>
      <c r="D2909" s="145"/>
      <c r="E2909" s="145"/>
      <c r="F2909" s="145"/>
      <c r="G2909" s="145"/>
      <c r="H2909" s="145"/>
      <c r="I2909" s="145"/>
      <c r="J2909" s="145"/>
      <c r="K2909" s="145"/>
      <c r="L2909" s="145"/>
      <c r="M2909" s="145"/>
      <c r="N2909" s="145"/>
      <c r="O2909" s="145"/>
      <c r="P2909" s="145"/>
      <c r="Q2909" s="145"/>
      <c r="R2909" s="145"/>
      <c r="S2909" s="145"/>
      <c r="T2909" s="145"/>
      <c r="U2909" s="145"/>
      <c r="V2909" s="145"/>
      <c r="W2909" s="145"/>
      <c r="X2909" s="145"/>
      <c r="Y2909" s="145"/>
      <c r="Z2909" s="145"/>
      <c r="AA2909" s="145"/>
      <c r="AB2909" s="145"/>
      <c r="AC2909" s="169"/>
      <c r="AD2909" s="169"/>
      <c r="AE2909" s="169"/>
      <c r="AF2909" s="169"/>
      <c r="AG2909" s="169"/>
      <c r="AH2909" s="170"/>
      <c r="AI2909" s="145"/>
      <c r="AJ2909" s="145"/>
      <c r="AK2909" s="145"/>
      <c r="AL2909" s="145"/>
      <c r="AY2909" s="171"/>
      <c r="AZ2909" s="167"/>
      <c r="BA2909" s="172"/>
      <c r="BG2909" s="171"/>
      <c r="BH2909" s="167"/>
      <c r="BI2909" s="172"/>
      <c r="CG2909" s="430"/>
      <c r="CH2909" s="430"/>
      <c r="CL2909" s="147"/>
    </row>
    <row r="2910" spans="1:90" s="5" customFormat="1" x14ac:dyDescent="0.25">
      <c r="A2910" s="145"/>
      <c r="B2910" s="145"/>
      <c r="C2910" s="145"/>
      <c r="D2910" s="145"/>
      <c r="E2910" s="145"/>
      <c r="F2910" s="145"/>
      <c r="G2910" s="145"/>
      <c r="H2910" s="145"/>
      <c r="I2910" s="145"/>
      <c r="J2910" s="145"/>
      <c r="K2910" s="145"/>
      <c r="L2910" s="145"/>
      <c r="M2910" s="145"/>
      <c r="N2910" s="145"/>
      <c r="O2910" s="145"/>
      <c r="P2910" s="145"/>
      <c r="Q2910" s="145"/>
      <c r="R2910" s="145"/>
      <c r="S2910" s="145"/>
      <c r="T2910" s="145"/>
      <c r="U2910" s="145"/>
      <c r="V2910" s="145"/>
      <c r="W2910" s="145"/>
      <c r="X2910" s="145"/>
      <c r="Y2910" s="145"/>
      <c r="Z2910" s="145"/>
      <c r="AA2910" s="145"/>
      <c r="AB2910" s="145"/>
      <c r="AC2910" s="169"/>
      <c r="AD2910" s="169"/>
      <c r="AE2910" s="169"/>
      <c r="AF2910" s="169"/>
      <c r="AG2910" s="169"/>
      <c r="AH2910" s="170"/>
      <c r="AI2910" s="145"/>
      <c r="AJ2910" s="145"/>
      <c r="AK2910" s="145"/>
      <c r="AL2910" s="145"/>
      <c r="AY2910" s="171"/>
      <c r="AZ2910" s="167"/>
      <c r="BA2910" s="172"/>
      <c r="BG2910" s="171"/>
      <c r="BH2910" s="167"/>
      <c r="BI2910" s="172"/>
      <c r="CG2910" s="430"/>
      <c r="CH2910" s="430"/>
      <c r="CL2910" s="147"/>
    </row>
    <row r="2911" spans="1:90" s="5" customFormat="1" x14ac:dyDescent="0.25">
      <c r="A2911" s="145"/>
      <c r="B2911" s="145"/>
      <c r="C2911" s="145"/>
      <c r="D2911" s="145"/>
      <c r="E2911" s="145"/>
      <c r="F2911" s="145"/>
      <c r="G2911" s="145"/>
      <c r="H2911" s="145"/>
      <c r="I2911" s="145"/>
      <c r="J2911" s="145"/>
      <c r="K2911" s="145"/>
      <c r="L2911" s="145"/>
      <c r="M2911" s="145"/>
      <c r="N2911" s="145"/>
      <c r="O2911" s="145"/>
      <c r="P2911" s="145"/>
      <c r="Q2911" s="145"/>
      <c r="R2911" s="145"/>
      <c r="S2911" s="145"/>
      <c r="T2911" s="145"/>
      <c r="U2911" s="145"/>
      <c r="V2911" s="145"/>
      <c r="W2911" s="145"/>
      <c r="X2911" s="145"/>
      <c r="Y2911" s="145"/>
      <c r="Z2911" s="145"/>
      <c r="AA2911" s="145"/>
      <c r="AB2911" s="145"/>
      <c r="AC2911" s="169"/>
      <c r="AD2911" s="169"/>
      <c r="AE2911" s="169"/>
      <c r="AF2911" s="169"/>
      <c r="AG2911" s="169"/>
      <c r="AH2911" s="170"/>
      <c r="AI2911" s="145"/>
      <c r="AJ2911" s="145"/>
      <c r="AK2911" s="145"/>
      <c r="AL2911" s="145"/>
      <c r="AY2911" s="171"/>
      <c r="AZ2911" s="167"/>
      <c r="BA2911" s="172"/>
      <c r="BG2911" s="171"/>
      <c r="BH2911" s="167"/>
      <c r="BI2911" s="172"/>
      <c r="CG2911" s="430"/>
      <c r="CH2911" s="430"/>
      <c r="CL2911" s="147"/>
    </row>
    <row r="2912" spans="1:90" s="5" customFormat="1" x14ac:dyDescent="0.25">
      <c r="A2912" s="145"/>
      <c r="B2912" s="145"/>
      <c r="C2912" s="145"/>
      <c r="D2912" s="145"/>
      <c r="E2912" s="145"/>
      <c r="F2912" s="145"/>
      <c r="G2912" s="145"/>
      <c r="H2912" s="145"/>
      <c r="I2912" s="145"/>
      <c r="J2912" s="145"/>
      <c r="K2912" s="145"/>
      <c r="L2912" s="145"/>
      <c r="M2912" s="145"/>
      <c r="N2912" s="145"/>
      <c r="O2912" s="145"/>
      <c r="P2912" s="145"/>
      <c r="Q2912" s="145"/>
      <c r="R2912" s="145"/>
      <c r="S2912" s="145"/>
      <c r="T2912" s="145"/>
      <c r="U2912" s="145"/>
      <c r="V2912" s="145"/>
      <c r="W2912" s="145"/>
      <c r="X2912" s="145"/>
      <c r="Y2912" s="145"/>
      <c r="Z2912" s="145"/>
      <c r="AA2912" s="145"/>
      <c r="AB2912" s="145"/>
      <c r="AC2912" s="169"/>
      <c r="AD2912" s="169"/>
      <c r="AE2912" s="169"/>
      <c r="AF2912" s="169"/>
      <c r="AG2912" s="169"/>
      <c r="AH2912" s="170"/>
      <c r="AI2912" s="145"/>
      <c r="AJ2912" s="145"/>
      <c r="AK2912" s="145"/>
      <c r="AL2912" s="145"/>
      <c r="AY2912" s="171"/>
      <c r="AZ2912" s="167"/>
      <c r="BA2912" s="172"/>
      <c r="BG2912" s="171"/>
      <c r="BH2912" s="167"/>
      <c r="BI2912" s="172"/>
      <c r="CG2912" s="430"/>
      <c r="CH2912" s="430"/>
      <c r="CL2912" s="147"/>
    </row>
    <row r="2913" spans="1:90" s="5" customFormat="1" x14ac:dyDescent="0.25">
      <c r="A2913" s="145"/>
      <c r="B2913" s="145"/>
      <c r="C2913" s="145"/>
      <c r="D2913" s="145"/>
      <c r="E2913" s="145"/>
      <c r="F2913" s="145"/>
      <c r="G2913" s="145"/>
      <c r="H2913" s="145"/>
      <c r="I2913" s="145"/>
      <c r="J2913" s="145"/>
      <c r="K2913" s="145"/>
      <c r="L2913" s="145"/>
      <c r="M2913" s="145"/>
      <c r="N2913" s="145"/>
      <c r="O2913" s="145"/>
      <c r="P2913" s="145"/>
      <c r="Q2913" s="145"/>
      <c r="R2913" s="145"/>
      <c r="S2913" s="145"/>
      <c r="T2913" s="145"/>
      <c r="U2913" s="145"/>
      <c r="V2913" s="145"/>
      <c r="W2913" s="145"/>
      <c r="X2913" s="145"/>
      <c r="Y2913" s="145"/>
      <c r="Z2913" s="145"/>
      <c r="AA2913" s="145"/>
      <c r="AB2913" s="145"/>
      <c r="AC2913" s="169"/>
      <c r="AD2913" s="169"/>
      <c r="AE2913" s="169"/>
      <c r="AF2913" s="169"/>
      <c r="AG2913" s="169"/>
      <c r="AH2913" s="170"/>
      <c r="AI2913" s="145"/>
      <c r="AJ2913" s="145"/>
      <c r="AK2913" s="145"/>
      <c r="AL2913" s="145"/>
      <c r="AY2913" s="171"/>
      <c r="AZ2913" s="167"/>
      <c r="BA2913" s="172"/>
      <c r="BG2913" s="171"/>
      <c r="BH2913" s="167"/>
      <c r="BI2913" s="172"/>
      <c r="CG2913" s="430"/>
      <c r="CH2913" s="430"/>
      <c r="CL2913" s="147"/>
    </row>
    <row r="2914" spans="1:90" s="5" customFormat="1" x14ac:dyDescent="0.25">
      <c r="A2914" s="145"/>
      <c r="B2914" s="145"/>
      <c r="C2914" s="145"/>
      <c r="D2914" s="145"/>
      <c r="E2914" s="145"/>
      <c r="F2914" s="145"/>
      <c r="G2914" s="145"/>
      <c r="H2914" s="145"/>
      <c r="I2914" s="145"/>
      <c r="J2914" s="145"/>
      <c r="K2914" s="145"/>
      <c r="L2914" s="145"/>
      <c r="M2914" s="145"/>
      <c r="N2914" s="145"/>
      <c r="O2914" s="145"/>
      <c r="P2914" s="145"/>
      <c r="Q2914" s="145"/>
      <c r="R2914" s="145"/>
      <c r="S2914" s="145"/>
      <c r="T2914" s="145"/>
      <c r="U2914" s="145"/>
      <c r="V2914" s="145"/>
      <c r="W2914" s="145"/>
      <c r="X2914" s="145"/>
      <c r="Y2914" s="145"/>
      <c r="Z2914" s="145"/>
      <c r="AA2914" s="145"/>
      <c r="AB2914" s="145"/>
      <c r="AC2914" s="169"/>
      <c r="AD2914" s="169"/>
      <c r="AE2914" s="169"/>
      <c r="AF2914" s="169"/>
      <c r="AG2914" s="169"/>
      <c r="AH2914" s="170"/>
      <c r="AI2914" s="145"/>
      <c r="AJ2914" s="145"/>
      <c r="AK2914" s="145"/>
      <c r="AL2914" s="145"/>
      <c r="AY2914" s="171"/>
      <c r="AZ2914" s="167"/>
      <c r="BA2914" s="172"/>
      <c r="BG2914" s="171"/>
      <c r="BH2914" s="167"/>
      <c r="BI2914" s="172"/>
      <c r="CG2914" s="430"/>
      <c r="CH2914" s="430"/>
      <c r="CL2914" s="147"/>
    </row>
    <row r="2915" spans="1:90" s="5" customFormat="1" x14ac:dyDescent="0.25">
      <c r="A2915" s="145"/>
      <c r="B2915" s="145"/>
      <c r="C2915" s="145"/>
      <c r="D2915" s="145"/>
      <c r="E2915" s="145"/>
      <c r="F2915" s="145"/>
      <c r="G2915" s="145"/>
      <c r="H2915" s="145"/>
      <c r="I2915" s="145"/>
      <c r="J2915" s="145"/>
      <c r="K2915" s="145"/>
      <c r="L2915" s="145"/>
      <c r="M2915" s="145"/>
      <c r="N2915" s="145"/>
      <c r="O2915" s="145"/>
      <c r="P2915" s="145"/>
      <c r="Q2915" s="145"/>
      <c r="R2915" s="145"/>
      <c r="S2915" s="145"/>
      <c r="T2915" s="145"/>
      <c r="U2915" s="145"/>
      <c r="V2915" s="145"/>
      <c r="W2915" s="145"/>
      <c r="X2915" s="145"/>
      <c r="Y2915" s="145"/>
      <c r="Z2915" s="145"/>
      <c r="AA2915" s="145"/>
      <c r="AB2915" s="145"/>
      <c r="AC2915" s="169"/>
      <c r="AD2915" s="169"/>
      <c r="AE2915" s="169"/>
      <c r="AF2915" s="169"/>
      <c r="AG2915" s="169"/>
      <c r="AH2915" s="170"/>
      <c r="AI2915" s="145"/>
      <c r="AJ2915" s="145"/>
      <c r="AK2915" s="145"/>
      <c r="AL2915" s="145"/>
      <c r="AY2915" s="171"/>
      <c r="AZ2915" s="167"/>
      <c r="BA2915" s="172"/>
      <c r="BG2915" s="171"/>
      <c r="BH2915" s="167"/>
      <c r="BI2915" s="172"/>
      <c r="CG2915" s="430"/>
      <c r="CH2915" s="430"/>
      <c r="CL2915" s="147"/>
    </row>
    <row r="2916" spans="1:90" s="5" customFormat="1" x14ac:dyDescent="0.25">
      <c r="A2916" s="145"/>
      <c r="B2916" s="145"/>
      <c r="C2916" s="145"/>
      <c r="D2916" s="145"/>
      <c r="E2916" s="145"/>
      <c r="F2916" s="145"/>
      <c r="G2916" s="145"/>
      <c r="H2916" s="145"/>
      <c r="I2916" s="145"/>
      <c r="J2916" s="145"/>
      <c r="K2916" s="145"/>
      <c r="L2916" s="145"/>
      <c r="M2916" s="145"/>
      <c r="N2916" s="145"/>
      <c r="O2916" s="145"/>
      <c r="P2916" s="145"/>
      <c r="Q2916" s="145"/>
      <c r="R2916" s="145"/>
      <c r="S2916" s="145"/>
      <c r="T2916" s="145"/>
      <c r="U2916" s="145"/>
      <c r="V2916" s="145"/>
      <c r="W2916" s="145"/>
      <c r="X2916" s="145"/>
      <c r="Y2916" s="145"/>
      <c r="Z2916" s="145"/>
      <c r="AA2916" s="145"/>
      <c r="AB2916" s="145"/>
      <c r="AC2916" s="169"/>
      <c r="AD2916" s="169"/>
      <c r="AE2916" s="169"/>
      <c r="AF2916" s="169"/>
      <c r="AG2916" s="169"/>
      <c r="AH2916" s="170"/>
      <c r="AI2916" s="145"/>
      <c r="AJ2916" s="145"/>
      <c r="AK2916" s="145"/>
      <c r="AL2916" s="145"/>
      <c r="AY2916" s="171"/>
      <c r="AZ2916" s="167"/>
      <c r="BA2916" s="172"/>
      <c r="BG2916" s="171"/>
      <c r="BH2916" s="167"/>
      <c r="BI2916" s="172"/>
      <c r="CG2916" s="430"/>
      <c r="CH2916" s="430"/>
      <c r="CL2916" s="147"/>
    </row>
    <row r="2917" spans="1:90" s="5" customFormat="1" x14ac:dyDescent="0.25">
      <c r="A2917" s="145"/>
      <c r="B2917" s="145"/>
      <c r="C2917" s="145"/>
      <c r="D2917" s="145"/>
      <c r="E2917" s="145"/>
      <c r="F2917" s="145"/>
      <c r="G2917" s="145"/>
      <c r="H2917" s="145"/>
      <c r="I2917" s="145"/>
      <c r="J2917" s="145"/>
      <c r="K2917" s="145"/>
      <c r="L2917" s="145"/>
      <c r="M2917" s="145"/>
      <c r="N2917" s="145"/>
      <c r="O2917" s="145"/>
      <c r="P2917" s="145"/>
      <c r="Q2917" s="145"/>
      <c r="R2917" s="145"/>
      <c r="S2917" s="145"/>
      <c r="T2917" s="145"/>
      <c r="U2917" s="145"/>
      <c r="V2917" s="145"/>
      <c r="W2917" s="145"/>
      <c r="X2917" s="145"/>
      <c r="Y2917" s="145"/>
      <c r="Z2917" s="145"/>
      <c r="AA2917" s="145"/>
      <c r="AB2917" s="145"/>
      <c r="AC2917" s="169"/>
      <c r="AD2917" s="169"/>
      <c r="AE2917" s="169"/>
      <c r="AF2917" s="169"/>
      <c r="AG2917" s="169"/>
      <c r="AH2917" s="170"/>
      <c r="AI2917" s="145"/>
      <c r="AJ2917" s="145"/>
      <c r="AK2917" s="145"/>
      <c r="AL2917" s="145"/>
      <c r="AY2917" s="171"/>
      <c r="AZ2917" s="167"/>
      <c r="BA2917" s="172"/>
      <c r="BG2917" s="171"/>
      <c r="BH2917" s="167"/>
      <c r="BI2917" s="172"/>
      <c r="CG2917" s="430"/>
      <c r="CH2917" s="430"/>
      <c r="CL2917" s="147"/>
    </row>
    <row r="2918" spans="1:90" s="5" customFormat="1" x14ac:dyDescent="0.25">
      <c r="A2918" s="145"/>
      <c r="B2918" s="145"/>
      <c r="C2918" s="145"/>
      <c r="D2918" s="145"/>
      <c r="E2918" s="145"/>
      <c r="F2918" s="145"/>
      <c r="G2918" s="145"/>
      <c r="H2918" s="145"/>
      <c r="I2918" s="145"/>
      <c r="J2918" s="145"/>
      <c r="K2918" s="145"/>
      <c r="L2918" s="145"/>
      <c r="M2918" s="145"/>
      <c r="N2918" s="145"/>
      <c r="O2918" s="145"/>
      <c r="P2918" s="145"/>
      <c r="Q2918" s="145"/>
      <c r="R2918" s="145"/>
      <c r="S2918" s="145"/>
      <c r="T2918" s="145"/>
      <c r="U2918" s="145"/>
      <c r="V2918" s="145"/>
      <c r="W2918" s="145"/>
      <c r="X2918" s="145"/>
      <c r="Y2918" s="145"/>
      <c r="Z2918" s="145"/>
      <c r="AA2918" s="145"/>
      <c r="AB2918" s="145"/>
      <c r="AC2918" s="169"/>
      <c r="AD2918" s="169"/>
      <c r="AE2918" s="169"/>
      <c r="AF2918" s="169"/>
      <c r="AG2918" s="169"/>
      <c r="AH2918" s="170"/>
      <c r="AI2918" s="145"/>
      <c r="AJ2918" s="145"/>
      <c r="AK2918" s="145"/>
      <c r="AL2918" s="145"/>
      <c r="AY2918" s="171"/>
      <c r="AZ2918" s="167"/>
      <c r="BA2918" s="172"/>
      <c r="BG2918" s="171"/>
      <c r="BH2918" s="167"/>
      <c r="BI2918" s="172"/>
      <c r="CG2918" s="430"/>
      <c r="CH2918" s="430"/>
      <c r="CL2918" s="147"/>
    </row>
    <row r="2919" spans="1:90" s="5" customFormat="1" x14ac:dyDescent="0.25">
      <c r="A2919" s="145"/>
      <c r="B2919" s="145"/>
      <c r="C2919" s="145"/>
      <c r="D2919" s="145"/>
      <c r="E2919" s="145"/>
      <c r="F2919" s="145"/>
      <c r="G2919" s="145"/>
      <c r="H2919" s="145"/>
      <c r="I2919" s="145"/>
      <c r="J2919" s="145"/>
      <c r="K2919" s="145"/>
      <c r="L2919" s="145"/>
      <c r="M2919" s="145"/>
      <c r="N2919" s="145"/>
      <c r="O2919" s="145"/>
      <c r="P2919" s="145"/>
      <c r="Q2919" s="145"/>
      <c r="R2919" s="145"/>
      <c r="S2919" s="145"/>
      <c r="T2919" s="145"/>
      <c r="U2919" s="145"/>
      <c r="V2919" s="145"/>
      <c r="W2919" s="145"/>
      <c r="X2919" s="145"/>
      <c r="Y2919" s="145"/>
      <c r="Z2919" s="145"/>
      <c r="AA2919" s="145"/>
      <c r="AB2919" s="145"/>
      <c r="AC2919" s="169"/>
      <c r="AD2919" s="169"/>
      <c r="AE2919" s="169"/>
      <c r="AF2919" s="169"/>
      <c r="AG2919" s="169"/>
      <c r="AH2919" s="170"/>
      <c r="AI2919" s="145"/>
      <c r="AJ2919" s="145"/>
      <c r="AK2919" s="145"/>
      <c r="AL2919" s="145"/>
      <c r="AY2919" s="171"/>
      <c r="AZ2919" s="167"/>
      <c r="BA2919" s="172"/>
      <c r="BG2919" s="171"/>
      <c r="BH2919" s="167"/>
      <c r="BI2919" s="172"/>
      <c r="CG2919" s="430"/>
      <c r="CH2919" s="430"/>
      <c r="CL2919" s="147"/>
    </row>
    <row r="2920" spans="1:90" s="5" customFormat="1" x14ac:dyDescent="0.25">
      <c r="A2920" s="145"/>
      <c r="B2920" s="145"/>
      <c r="C2920" s="145"/>
      <c r="D2920" s="145"/>
      <c r="E2920" s="145"/>
      <c r="F2920" s="145"/>
      <c r="G2920" s="145"/>
      <c r="H2920" s="145"/>
      <c r="I2920" s="145"/>
      <c r="J2920" s="145"/>
      <c r="K2920" s="145"/>
      <c r="L2920" s="145"/>
      <c r="M2920" s="145"/>
      <c r="N2920" s="145"/>
      <c r="O2920" s="145"/>
      <c r="P2920" s="145"/>
      <c r="Q2920" s="145"/>
      <c r="R2920" s="145"/>
      <c r="S2920" s="145"/>
      <c r="T2920" s="145"/>
      <c r="U2920" s="145"/>
      <c r="V2920" s="145"/>
      <c r="W2920" s="145"/>
      <c r="X2920" s="145"/>
      <c r="Y2920" s="145"/>
      <c r="Z2920" s="145"/>
      <c r="AA2920" s="145"/>
      <c r="AB2920" s="145"/>
      <c r="AC2920" s="169"/>
      <c r="AD2920" s="169"/>
      <c r="AE2920" s="169"/>
      <c r="AF2920" s="169"/>
      <c r="AG2920" s="169"/>
      <c r="AH2920" s="170"/>
      <c r="AI2920" s="145"/>
      <c r="AJ2920" s="145"/>
      <c r="AK2920" s="145"/>
      <c r="AL2920" s="145"/>
      <c r="AY2920" s="171"/>
      <c r="AZ2920" s="167"/>
      <c r="BA2920" s="172"/>
      <c r="BG2920" s="171"/>
      <c r="BH2920" s="167"/>
      <c r="BI2920" s="172"/>
      <c r="CG2920" s="430"/>
      <c r="CH2920" s="430"/>
      <c r="CL2920" s="147"/>
    </row>
    <row r="2921" spans="1:90" s="5" customFormat="1" x14ac:dyDescent="0.25">
      <c r="A2921" s="145"/>
      <c r="B2921" s="145"/>
      <c r="C2921" s="145"/>
      <c r="D2921" s="145"/>
      <c r="E2921" s="145"/>
      <c r="F2921" s="145"/>
      <c r="G2921" s="145"/>
      <c r="H2921" s="145"/>
      <c r="I2921" s="145"/>
      <c r="J2921" s="145"/>
      <c r="K2921" s="145"/>
      <c r="L2921" s="145"/>
      <c r="M2921" s="145"/>
      <c r="N2921" s="145"/>
      <c r="O2921" s="145"/>
      <c r="P2921" s="145"/>
      <c r="Q2921" s="145"/>
      <c r="R2921" s="145"/>
      <c r="S2921" s="145"/>
      <c r="T2921" s="145"/>
      <c r="U2921" s="145"/>
      <c r="V2921" s="145"/>
      <c r="W2921" s="145"/>
      <c r="X2921" s="145"/>
      <c r="Y2921" s="145"/>
      <c r="Z2921" s="145"/>
      <c r="AA2921" s="145"/>
      <c r="AB2921" s="145"/>
      <c r="AC2921" s="169"/>
      <c r="AD2921" s="169"/>
      <c r="AE2921" s="169"/>
      <c r="AF2921" s="169"/>
      <c r="AG2921" s="169"/>
      <c r="AH2921" s="170"/>
      <c r="AI2921" s="145"/>
      <c r="AJ2921" s="145"/>
      <c r="AK2921" s="145"/>
      <c r="AL2921" s="145"/>
      <c r="AY2921" s="171"/>
      <c r="AZ2921" s="167"/>
      <c r="BA2921" s="172"/>
      <c r="BG2921" s="171"/>
      <c r="BH2921" s="167"/>
      <c r="BI2921" s="172"/>
      <c r="CG2921" s="430"/>
      <c r="CH2921" s="430"/>
      <c r="CL2921" s="147"/>
    </row>
    <row r="2922" spans="1:90" s="5" customFormat="1" x14ac:dyDescent="0.25">
      <c r="A2922" s="145"/>
      <c r="B2922" s="145"/>
      <c r="C2922" s="145"/>
      <c r="D2922" s="145"/>
      <c r="E2922" s="145"/>
      <c r="F2922" s="145"/>
      <c r="G2922" s="145"/>
      <c r="H2922" s="145"/>
      <c r="I2922" s="145"/>
      <c r="J2922" s="145"/>
      <c r="K2922" s="145"/>
      <c r="L2922" s="145"/>
      <c r="M2922" s="145"/>
      <c r="N2922" s="145"/>
      <c r="O2922" s="145"/>
      <c r="P2922" s="145"/>
      <c r="Q2922" s="145"/>
      <c r="R2922" s="145"/>
      <c r="S2922" s="145"/>
      <c r="T2922" s="145"/>
      <c r="U2922" s="145"/>
      <c r="V2922" s="145"/>
      <c r="W2922" s="145"/>
      <c r="X2922" s="145"/>
      <c r="Y2922" s="145"/>
      <c r="Z2922" s="145"/>
      <c r="AA2922" s="145"/>
      <c r="AB2922" s="145"/>
      <c r="AC2922" s="169"/>
      <c r="AD2922" s="169"/>
      <c r="AE2922" s="169"/>
      <c r="AF2922" s="169"/>
      <c r="AG2922" s="169"/>
      <c r="AH2922" s="170"/>
      <c r="AI2922" s="145"/>
      <c r="AJ2922" s="145"/>
      <c r="AK2922" s="145"/>
      <c r="AL2922" s="145"/>
      <c r="AY2922" s="171"/>
      <c r="AZ2922" s="167"/>
      <c r="BA2922" s="172"/>
      <c r="BG2922" s="171"/>
      <c r="BH2922" s="167"/>
      <c r="BI2922" s="172"/>
      <c r="CG2922" s="430"/>
      <c r="CH2922" s="430"/>
      <c r="CL2922" s="147"/>
    </row>
    <row r="2923" spans="1:90" s="5" customFormat="1" x14ac:dyDescent="0.25">
      <c r="A2923" s="145"/>
      <c r="B2923" s="145"/>
      <c r="C2923" s="145"/>
      <c r="D2923" s="145"/>
      <c r="E2923" s="145"/>
      <c r="F2923" s="145"/>
      <c r="G2923" s="145"/>
      <c r="H2923" s="145"/>
      <c r="I2923" s="145"/>
      <c r="J2923" s="145"/>
      <c r="K2923" s="145"/>
      <c r="L2923" s="145"/>
      <c r="M2923" s="145"/>
      <c r="N2923" s="145"/>
      <c r="O2923" s="145"/>
      <c r="P2923" s="145"/>
      <c r="Q2923" s="145"/>
      <c r="R2923" s="145"/>
      <c r="S2923" s="145"/>
      <c r="T2923" s="145"/>
      <c r="U2923" s="145"/>
      <c r="V2923" s="145"/>
      <c r="W2923" s="145"/>
      <c r="X2923" s="145"/>
      <c r="Y2923" s="145"/>
      <c r="Z2923" s="145"/>
      <c r="AA2923" s="145"/>
      <c r="AB2923" s="145"/>
      <c r="AC2923" s="169"/>
      <c r="AD2923" s="169"/>
      <c r="AE2923" s="169"/>
      <c r="AF2923" s="169"/>
      <c r="AG2923" s="169"/>
      <c r="AH2923" s="170"/>
      <c r="AI2923" s="145"/>
      <c r="AJ2923" s="145"/>
      <c r="AK2923" s="145"/>
      <c r="AL2923" s="145"/>
      <c r="AY2923" s="171"/>
      <c r="AZ2923" s="167"/>
      <c r="BA2923" s="172"/>
      <c r="BG2923" s="171"/>
      <c r="BH2923" s="167"/>
      <c r="BI2923" s="172"/>
      <c r="CG2923" s="430"/>
      <c r="CH2923" s="430"/>
      <c r="CL2923" s="147"/>
    </row>
    <row r="2924" spans="1:90" s="5" customFormat="1" x14ac:dyDescent="0.25">
      <c r="A2924" s="145"/>
      <c r="B2924" s="145"/>
      <c r="C2924" s="145"/>
      <c r="D2924" s="145"/>
      <c r="E2924" s="145"/>
      <c r="F2924" s="145"/>
      <c r="G2924" s="145"/>
      <c r="H2924" s="145"/>
      <c r="I2924" s="145"/>
      <c r="J2924" s="145"/>
      <c r="K2924" s="145"/>
      <c r="L2924" s="145"/>
      <c r="M2924" s="145"/>
      <c r="N2924" s="145"/>
      <c r="O2924" s="145"/>
      <c r="P2924" s="145"/>
      <c r="Q2924" s="145"/>
      <c r="R2924" s="145"/>
      <c r="S2924" s="145"/>
      <c r="T2924" s="145"/>
      <c r="U2924" s="145"/>
      <c r="V2924" s="145"/>
      <c r="W2924" s="145"/>
      <c r="X2924" s="145"/>
      <c r="Y2924" s="145"/>
      <c r="Z2924" s="145"/>
      <c r="AA2924" s="145"/>
      <c r="AB2924" s="145"/>
      <c r="AC2924" s="169"/>
      <c r="AD2924" s="169"/>
      <c r="AE2924" s="169"/>
      <c r="AF2924" s="169"/>
      <c r="AG2924" s="169"/>
      <c r="AH2924" s="170"/>
      <c r="AI2924" s="145"/>
      <c r="AJ2924" s="145"/>
      <c r="AK2924" s="145"/>
      <c r="AL2924" s="145"/>
      <c r="AY2924" s="171"/>
      <c r="AZ2924" s="167"/>
      <c r="BA2924" s="172"/>
      <c r="BG2924" s="171"/>
      <c r="BH2924" s="167"/>
      <c r="BI2924" s="172"/>
      <c r="CG2924" s="430"/>
      <c r="CH2924" s="430"/>
      <c r="CL2924" s="147"/>
    </row>
    <row r="2925" spans="1:90" s="5" customFormat="1" x14ac:dyDescent="0.25">
      <c r="A2925" s="145"/>
      <c r="B2925" s="145"/>
      <c r="C2925" s="145"/>
      <c r="D2925" s="145"/>
      <c r="E2925" s="145"/>
      <c r="F2925" s="145"/>
      <c r="G2925" s="145"/>
      <c r="H2925" s="145"/>
      <c r="I2925" s="145"/>
      <c r="J2925" s="145"/>
      <c r="K2925" s="145"/>
      <c r="L2925" s="145"/>
      <c r="M2925" s="145"/>
      <c r="N2925" s="145"/>
      <c r="O2925" s="145"/>
      <c r="P2925" s="145"/>
      <c r="Q2925" s="145"/>
      <c r="R2925" s="145"/>
      <c r="S2925" s="145"/>
      <c r="T2925" s="145"/>
      <c r="U2925" s="145"/>
      <c r="V2925" s="145"/>
      <c r="W2925" s="145"/>
      <c r="X2925" s="145"/>
      <c r="Y2925" s="145"/>
      <c r="Z2925" s="145"/>
      <c r="AA2925" s="145"/>
      <c r="AB2925" s="145"/>
      <c r="AC2925" s="169"/>
      <c r="AD2925" s="169"/>
      <c r="AE2925" s="169"/>
      <c r="AF2925" s="169"/>
      <c r="AG2925" s="169"/>
      <c r="AH2925" s="170"/>
      <c r="AI2925" s="145"/>
      <c r="AJ2925" s="145"/>
      <c r="AK2925" s="145"/>
      <c r="AL2925" s="145"/>
      <c r="AY2925" s="171"/>
      <c r="AZ2925" s="167"/>
      <c r="BA2925" s="172"/>
      <c r="BG2925" s="171"/>
      <c r="BH2925" s="167"/>
      <c r="BI2925" s="172"/>
      <c r="CG2925" s="430"/>
      <c r="CH2925" s="430"/>
      <c r="CL2925" s="147"/>
    </row>
    <row r="2926" spans="1:90" s="5" customFormat="1" x14ac:dyDescent="0.25">
      <c r="A2926" s="145"/>
      <c r="B2926" s="145"/>
      <c r="C2926" s="145"/>
      <c r="D2926" s="145"/>
      <c r="E2926" s="145"/>
      <c r="F2926" s="145"/>
      <c r="G2926" s="145"/>
      <c r="H2926" s="145"/>
      <c r="I2926" s="145"/>
      <c r="J2926" s="145"/>
      <c r="K2926" s="145"/>
      <c r="L2926" s="145"/>
      <c r="M2926" s="145"/>
      <c r="N2926" s="145"/>
      <c r="O2926" s="145"/>
      <c r="P2926" s="145"/>
      <c r="Q2926" s="145"/>
      <c r="R2926" s="145"/>
      <c r="S2926" s="145"/>
      <c r="T2926" s="145"/>
      <c r="U2926" s="145"/>
      <c r="V2926" s="145"/>
      <c r="W2926" s="145"/>
      <c r="X2926" s="145"/>
      <c r="Y2926" s="145"/>
      <c r="Z2926" s="145"/>
      <c r="AA2926" s="145"/>
      <c r="AB2926" s="145"/>
      <c r="AC2926" s="169"/>
      <c r="AD2926" s="169"/>
      <c r="AE2926" s="169"/>
      <c r="AF2926" s="169"/>
      <c r="AG2926" s="169"/>
      <c r="AH2926" s="170"/>
      <c r="AI2926" s="145"/>
      <c r="AJ2926" s="145"/>
      <c r="AK2926" s="145"/>
      <c r="AL2926" s="145"/>
      <c r="AY2926" s="171"/>
      <c r="AZ2926" s="167"/>
      <c r="BA2926" s="172"/>
      <c r="BG2926" s="171"/>
      <c r="BH2926" s="167"/>
      <c r="BI2926" s="172"/>
      <c r="CG2926" s="430"/>
      <c r="CH2926" s="430"/>
      <c r="CL2926" s="147"/>
    </row>
    <row r="2927" spans="1:90" s="5" customFormat="1" x14ac:dyDescent="0.25">
      <c r="A2927" s="145"/>
      <c r="B2927" s="145"/>
      <c r="C2927" s="145"/>
      <c r="D2927" s="145"/>
      <c r="E2927" s="145"/>
      <c r="F2927" s="145"/>
      <c r="G2927" s="145"/>
      <c r="H2927" s="145"/>
      <c r="I2927" s="145"/>
      <c r="J2927" s="145"/>
      <c r="K2927" s="145"/>
      <c r="L2927" s="145"/>
      <c r="M2927" s="145"/>
      <c r="N2927" s="145"/>
      <c r="O2927" s="145"/>
      <c r="P2927" s="145"/>
      <c r="Q2927" s="145"/>
      <c r="R2927" s="145"/>
      <c r="S2927" s="145"/>
      <c r="T2927" s="145"/>
      <c r="U2927" s="145"/>
      <c r="V2927" s="145"/>
      <c r="W2927" s="145"/>
      <c r="X2927" s="145"/>
      <c r="Y2927" s="145"/>
      <c r="Z2927" s="145"/>
      <c r="AA2927" s="145"/>
      <c r="AB2927" s="145"/>
      <c r="AC2927" s="169"/>
      <c r="AD2927" s="169"/>
      <c r="AE2927" s="169"/>
      <c r="AF2927" s="169"/>
      <c r="AG2927" s="169"/>
      <c r="AH2927" s="170"/>
      <c r="AI2927" s="145"/>
      <c r="AJ2927" s="145"/>
      <c r="AK2927" s="145"/>
      <c r="AL2927" s="145"/>
      <c r="AY2927" s="171"/>
      <c r="AZ2927" s="167"/>
      <c r="BA2927" s="172"/>
      <c r="BG2927" s="171"/>
      <c r="BH2927" s="167"/>
      <c r="BI2927" s="172"/>
      <c r="CG2927" s="430"/>
      <c r="CH2927" s="430"/>
      <c r="CL2927" s="147"/>
    </row>
    <row r="2928" spans="1:90" s="5" customFormat="1" x14ac:dyDescent="0.25">
      <c r="A2928" s="145"/>
      <c r="B2928" s="145"/>
      <c r="C2928" s="145"/>
      <c r="D2928" s="145"/>
      <c r="E2928" s="145"/>
      <c r="F2928" s="145"/>
      <c r="G2928" s="145"/>
      <c r="H2928" s="145"/>
      <c r="I2928" s="145"/>
      <c r="J2928" s="145"/>
      <c r="K2928" s="145"/>
      <c r="L2928" s="145"/>
      <c r="M2928" s="145"/>
      <c r="N2928" s="145"/>
      <c r="O2928" s="145"/>
      <c r="P2928" s="145"/>
      <c r="Q2928" s="145"/>
      <c r="R2928" s="145"/>
      <c r="S2928" s="145"/>
      <c r="T2928" s="145"/>
      <c r="U2928" s="145"/>
      <c r="V2928" s="145"/>
      <c r="W2928" s="145"/>
      <c r="X2928" s="145"/>
      <c r="Y2928" s="145"/>
      <c r="Z2928" s="145"/>
      <c r="AA2928" s="145"/>
      <c r="AB2928" s="145"/>
      <c r="AC2928" s="169"/>
      <c r="AD2928" s="169"/>
      <c r="AE2928" s="169"/>
      <c r="AF2928" s="169"/>
      <c r="AG2928" s="169"/>
      <c r="AH2928" s="170"/>
      <c r="AI2928" s="145"/>
      <c r="AJ2928" s="145"/>
      <c r="AK2928" s="145"/>
      <c r="AL2928" s="145"/>
      <c r="AY2928" s="171"/>
      <c r="AZ2928" s="167"/>
      <c r="BA2928" s="172"/>
      <c r="BG2928" s="171"/>
      <c r="BH2928" s="167"/>
      <c r="BI2928" s="172"/>
      <c r="CG2928" s="430"/>
      <c r="CH2928" s="430"/>
      <c r="CL2928" s="147"/>
    </row>
    <row r="2929" spans="1:90" s="5" customFormat="1" x14ac:dyDescent="0.25">
      <c r="A2929" s="145"/>
      <c r="B2929" s="145"/>
      <c r="C2929" s="145"/>
      <c r="D2929" s="145"/>
      <c r="E2929" s="145"/>
      <c r="F2929" s="145"/>
      <c r="G2929" s="145"/>
      <c r="H2929" s="145"/>
      <c r="I2929" s="145"/>
      <c r="J2929" s="145"/>
      <c r="K2929" s="145"/>
      <c r="L2929" s="145"/>
      <c r="M2929" s="145"/>
      <c r="N2929" s="145"/>
      <c r="O2929" s="145"/>
      <c r="P2929" s="145"/>
      <c r="Q2929" s="145"/>
      <c r="R2929" s="145"/>
      <c r="S2929" s="145"/>
      <c r="T2929" s="145"/>
      <c r="U2929" s="145"/>
      <c r="V2929" s="145"/>
      <c r="W2929" s="145"/>
      <c r="X2929" s="145"/>
      <c r="Y2929" s="145"/>
      <c r="Z2929" s="145"/>
      <c r="AA2929" s="145"/>
      <c r="AB2929" s="145"/>
      <c r="AC2929" s="169"/>
      <c r="AD2929" s="169"/>
      <c r="AE2929" s="169"/>
      <c r="AF2929" s="169"/>
      <c r="AG2929" s="169"/>
      <c r="AH2929" s="170"/>
      <c r="AI2929" s="145"/>
      <c r="AJ2929" s="145"/>
      <c r="AK2929" s="145"/>
      <c r="AL2929" s="145"/>
      <c r="AY2929" s="171"/>
      <c r="AZ2929" s="167"/>
      <c r="BA2929" s="172"/>
      <c r="BG2929" s="171"/>
      <c r="BH2929" s="167"/>
      <c r="BI2929" s="172"/>
      <c r="CG2929" s="430"/>
      <c r="CH2929" s="430"/>
      <c r="CL2929" s="147"/>
    </row>
    <row r="2930" spans="1:90" s="5" customFormat="1" x14ac:dyDescent="0.25">
      <c r="A2930" s="145"/>
      <c r="B2930" s="145"/>
      <c r="C2930" s="145"/>
      <c r="D2930" s="145"/>
      <c r="E2930" s="145"/>
      <c r="F2930" s="145"/>
      <c r="G2930" s="145"/>
      <c r="H2930" s="145"/>
      <c r="I2930" s="145"/>
      <c r="J2930" s="145"/>
      <c r="K2930" s="145"/>
      <c r="L2930" s="145"/>
      <c r="M2930" s="145"/>
      <c r="N2930" s="145"/>
      <c r="O2930" s="145"/>
      <c r="P2930" s="145"/>
      <c r="Q2930" s="145"/>
      <c r="R2930" s="145"/>
      <c r="S2930" s="145"/>
      <c r="T2930" s="145"/>
      <c r="U2930" s="145"/>
      <c r="V2930" s="145"/>
      <c r="W2930" s="145"/>
      <c r="X2930" s="145"/>
      <c r="Y2930" s="145"/>
      <c r="Z2930" s="145"/>
      <c r="AA2930" s="145"/>
      <c r="AB2930" s="145"/>
      <c r="AC2930" s="169"/>
      <c r="AD2930" s="169"/>
      <c r="AE2930" s="169"/>
      <c r="AF2930" s="169"/>
      <c r="AG2930" s="169"/>
      <c r="AH2930" s="170"/>
      <c r="AI2930" s="145"/>
      <c r="AJ2930" s="145"/>
      <c r="AK2930" s="145"/>
      <c r="AL2930" s="145"/>
      <c r="AY2930" s="171"/>
      <c r="AZ2930" s="167"/>
      <c r="BA2930" s="172"/>
      <c r="BG2930" s="171"/>
      <c r="BH2930" s="167"/>
      <c r="BI2930" s="172"/>
      <c r="CG2930" s="430"/>
      <c r="CH2930" s="430"/>
      <c r="CL2930" s="147"/>
    </row>
    <row r="2931" spans="1:90" s="5" customFormat="1" x14ac:dyDescent="0.25">
      <c r="A2931" s="145"/>
      <c r="B2931" s="145"/>
      <c r="C2931" s="145"/>
      <c r="D2931" s="145"/>
      <c r="E2931" s="145"/>
      <c r="F2931" s="145"/>
      <c r="G2931" s="145"/>
      <c r="H2931" s="145"/>
      <c r="I2931" s="145"/>
      <c r="J2931" s="145"/>
      <c r="K2931" s="145"/>
      <c r="L2931" s="145"/>
      <c r="M2931" s="145"/>
      <c r="N2931" s="145"/>
      <c r="O2931" s="145"/>
      <c r="P2931" s="145"/>
      <c r="Q2931" s="145"/>
      <c r="R2931" s="145"/>
      <c r="S2931" s="145"/>
      <c r="T2931" s="145"/>
      <c r="U2931" s="145"/>
      <c r="V2931" s="145"/>
      <c r="W2931" s="145"/>
      <c r="X2931" s="145"/>
      <c r="Y2931" s="145"/>
      <c r="Z2931" s="145"/>
      <c r="AA2931" s="145"/>
      <c r="AB2931" s="145"/>
      <c r="AC2931" s="169"/>
      <c r="AD2931" s="169"/>
      <c r="AE2931" s="169"/>
      <c r="AF2931" s="169"/>
      <c r="AG2931" s="169"/>
      <c r="AH2931" s="170"/>
      <c r="AI2931" s="145"/>
      <c r="AJ2931" s="145"/>
      <c r="AK2931" s="145"/>
      <c r="AL2931" s="145"/>
      <c r="AY2931" s="171"/>
      <c r="AZ2931" s="167"/>
      <c r="BA2931" s="172"/>
      <c r="BG2931" s="171"/>
      <c r="BH2931" s="167"/>
      <c r="BI2931" s="172"/>
      <c r="CG2931" s="430"/>
      <c r="CH2931" s="430"/>
      <c r="CL2931" s="147"/>
    </row>
    <row r="2932" spans="1:90" s="5" customFormat="1" x14ac:dyDescent="0.25">
      <c r="A2932" s="145"/>
      <c r="B2932" s="145"/>
      <c r="C2932" s="145"/>
      <c r="D2932" s="145"/>
      <c r="E2932" s="145"/>
      <c r="F2932" s="145"/>
      <c r="G2932" s="145"/>
      <c r="H2932" s="145"/>
      <c r="I2932" s="145"/>
      <c r="J2932" s="145"/>
      <c r="K2932" s="145"/>
      <c r="L2932" s="145"/>
      <c r="M2932" s="145"/>
      <c r="N2932" s="145"/>
      <c r="O2932" s="145"/>
      <c r="P2932" s="145"/>
      <c r="Q2932" s="145"/>
      <c r="R2932" s="145"/>
      <c r="S2932" s="145"/>
      <c r="T2932" s="145"/>
      <c r="U2932" s="145"/>
      <c r="V2932" s="145"/>
      <c r="W2932" s="145"/>
      <c r="X2932" s="145"/>
      <c r="Y2932" s="145"/>
      <c r="Z2932" s="145"/>
      <c r="AA2932" s="145"/>
      <c r="AB2932" s="145"/>
      <c r="AC2932" s="169"/>
      <c r="AD2932" s="169"/>
      <c r="AE2932" s="169"/>
      <c r="AF2932" s="169"/>
      <c r="AG2932" s="169"/>
      <c r="AH2932" s="170"/>
      <c r="AI2932" s="145"/>
      <c r="AJ2932" s="145"/>
      <c r="AK2932" s="145"/>
      <c r="AL2932" s="145"/>
      <c r="AY2932" s="171"/>
      <c r="AZ2932" s="167"/>
      <c r="BA2932" s="172"/>
      <c r="BG2932" s="171"/>
      <c r="BH2932" s="167"/>
      <c r="BI2932" s="172"/>
      <c r="CG2932" s="430"/>
      <c r="CH2932" s="430"/>
      <c r="CL2932" s="147"/>
    </row>
    <row r="2933" spans="1:90" s="5" customFormat="1" x14ac:dyDescent="0.25">
      <c r="A2933" s="145"/>
      <c r="B2933" s="145"/>
      <c r="C2933" s="145"/>
      <c r="D2933" s="145"/>
      <c r="E2933" s="145"/>
      <c r="F2933" s="145"/>
      <c r="G2933" s="145"/>
      <c r="H2933" s="145"/>
      <c r="I2933" s="145"/>
      <c r="J2933" s="145"/>
      <c r="K2933" s="145"/>
      <c r="L2933" s="145"/>
      <c r="M2933" s="145"/>
      <c r="N2933" s="145"/>
      <c r="O2933" s="145"/>
      <c r="P2933" s="145"/>
      <c r="Q2933" s="145"/>
      <c r="R2933" s="145"/>
      <c r="S2933" s="145"/>
      <c r="T2933" s="145"/>
      <c r="U2933" s="145"/>
      <c r="V2933" s="145"/>
      <c r="W2933" s="145"/>
      <c r="X2933" s="145"/>
      <c r="Y2933" s="145"/>
      <c r="Z2933" s="145"/>
      <c r="AA2933" s="145"/>
      <c r="AB2933" s="145"/>
      <c r="AC2933" s="169"/>
      <c r="AD2933" s="169"/>
      <c r="AE2933" s="169"/>
      <c r="AF2933" s="169"/>
      <c r="AG2933" s="169"/>
      <c r="AH2933" s="170"/>
      <c r="AI2933" s="145"/>
      <c r="AJ2933" s="145"/>
      <c r="AK2933" s="145"/>
      <c r="AL2933" s="145"/>
      <c r="AY2933" s="171"/>
      <c r="AZ2933" s="167"/>
      <c r="BA2933" s="172"/>
      <c r="BG2933" s="171"/>
      <c r="BH2933" s="167"/>
      <c r="BI2933" s="172"/>
      <c r="CG2933" s="430"/>
      <c r="CH2933" s="430"/>
      <c r="CL2933" s="147"/>
    </row>
    <row r="2934" spans="1:90" s="5" customFormat="1" x14ac:dyDescent="0.25">
      <c r="A2934" s="145"/>
      <c r="B2934" s="145"/>
      <c r="C2934" s="145"/>
      <c r="D2934" s="145"/>
      <c r="E2934" s="145"/>
      <c r="F2934" s="145"/>
      <c r="G2934" s="145"/>
      <c r="H2934" s="145"/>
      <c r="I2934" s="145"/>
      <c r="J2934" s="145"/>
      <c r="K2934" s="145"/>
      <c r="L2934" s="145"/>
      <c r="M2934" s="145"/>
      <c r="N2934" s="145"/>
      <c r="O2934" s="145"/>
      <c r="P2934" s="145"/>
      <c r="Q2934" s="145"/>
      <c r="R2934" s="145"/>
      <c r="S2934" s="145"/>
      <c r="T2934" s="145"/>
      <c r="U2934" s="145"/>
      <c r="V2934" s="145"/>
      <c r="W2934" s="145"/>
      <c r="X2934" s="145"/>
      <c r="Y2934" s="145"/>
      <c r="Z2934" s="145"/>
      <c r="AA2934" s="145"/>
      <c r="AB2934" s="145"/>
      <c r="AC2934" s="169"/>
      <c r="AD2934" s="169"/>
      <c r="AE2934" s="169"/>
      <c r="AF2934" s="169"/>
      <c r="AG2934" s="169"/>
      <c r="AH2934" s="170"/>
      <c r="AI2934" s="145"/>
      <c r="AJ2934" s="145"/>
      <c r="AK2934" s="145"/>
      <c r="AL2934" s="145"/>
      <c r="AY2934" s="171"/>
      <c r="AZ2934" s="167"/>
      <c r="BA2934" s="172"/>
      <c r="BG2934" s="171"/>
      <c r="BH2934" s="167"/>
      <c r="BI2934" s="172"/>
      <c r="CG2934" s="430"/>
      <c r="CH2934" s="430"/>
      <c r="CL2934" s="147"/>
    </row>
    <row r="2935" spans="1:90" s="5" customFormat="1" x14ac:dyDescent="0.25">
      <c r="A2935" s="145"/>
      <c r="B2935" s="145"/>
      <c r="C2935" s="145"/>
      <c r="D2935" s="145"/>
      <c r="E2935" s="145"/>
      <c r="F2935" s="145"/>
      <c r="G2935" s="145"/>
      <c r="H2935" s="145"/>
      <c r="I2935" s="145"/>
      <c r="J2935" s="145"/>
      <c r="K2935" s="145"/>
      <c r="L2935" s="145"/>
      <c r="M2935" s="145"/>
      <c r="N2935" s="145"/>
      <c r="O2935" s="145"/>
      <c r="P2935" s="145"/>
      <c r="Q2935" s="145"/>
      <c r="R2935" s="145"/>
      <c r="S2935" s="145"/>
      <c r="T2935" s="145"/>
      <c r="U2935" s="145"/>
      <c r="V2935" s="145"/>
      <c r="W2935" s="145"/>
      <c r="X2935" s="145"/>
      <c r="Y2935" s="145"/>
      <c r="Z2935" s="145"/>
      <c r="AA2935" s="145"/>
      <c r="AB2935" s="145"/>
      <c r="AC2935" s="169"/>
      <c r="AD2935" s="169"/>
      <c r="AE2935" s="169"/>
      <c r="AF2935" s="169"/>
      <c r="AG2935" s="169"/>
      <c r="AH2935" s="170"/>
      <c r="AI2935" s="145"/>
      <c r="AJ2935" s="145"/>
      <c r="AK2935" s="145"/>
      <c r="AL2935" s="145"/>
      <c r="AY2935" s="171"/>
      <c r="AZ2935" s="167"/>
      <c r="BA2935" s="172"/>
      <c r="BG2935" s="171"/>
      <c r="BH2935" s="167"/>
      <c r="BI2935" s="172"/>
      <c r="CG2935" s="430"/>
      <c r="CH2935" s="430"/>
      <c r="CL2935" s="147"/>
    </row>
    <row r="2936" spans="1:90" s="5" customFormat="1" x14ac:dyDescent="0.25">
      <c r="A2936" s="145"/>
      <c r="B2936" s="145"/>
      <c r="C2936" s="145"/>
      <c r="D2936" s="145"/>
      <c r="E2936" s="145"/>
      <c r="F2936" s="145"/>
      <c r="G2936" s="145"/>
      <c r="H2936" s="145"/>
      <c r="I2936" s="145"/>
      <c r="J2936" s="145"/>
      <c r="K2936" s="145"/>
      <c r="L2936" s="145"/>
      <c r="M2936" s="145"/>
      <c r="N2936" s="145"/>
      <c r="O2936" s="145"/>
      <c r="P2936" s="145"/>
      <c r="Q2936" s="145"/>
      <c r="R2936" s="145"/>
      <c r="S2936" s="145"/>
      <c r="T2936" s="145"/>
      <c r="U2936" s="145"/>
      <c r="V2936" s="145"/>
      <c r="W2936" s="145"/>
      <c r="X2936" s="145"/>
      <c r="Y2936" s="145"/>
      <c r="Z2936" s="145"/>
      <c r="AA2936" s="145"/>
      <c r="AB2936" s="145"/>
      <c r="AC2936" s="169"/>
      <c r="AD2936" s="169"/>
      <c r="AE2936" s="169"/>
      <c r="AF2936" s="169"/>
      <c r="AG2936" s="169"/>
      <c r="AH2936" s="170"/>
      <c r="AI2936" s="145"/>
      <c r="AJ2936" s="145"/>
      <c r="AK2936" s="145"/>
      <c r="AL2936" s="145"/>
      <c r="AY2936" s="171"/>
      <c r="AZ2936" s="167"/>
      <c r="BA2936" s="172"/>
      <c r="BG2936" s="171"/>
      <c r="BH2936" s="167"/>
      <c r="BI2936" s="172"/>
      <c r="CG2936" s="430"/>
      <c r="CH2936" s="430"/>
      <c r="CL2936" s="147"/>
    </row>
    <row r="2937" spans="1:90" s="5" customFormat="1" x14ac:dyDescent="0.25">
      <c r="A2937" s="145"/>
      <c r="B2937" s="145"/>
      <c r="C2937" s="145"/>
      <c r="D2937" s="145"/>
      <c r="E2937" s="145"/>
      <c r="F2937" s="145"/>
      <c r="G2937" s="145"/>
      <c r="H2937" s="145"/>
      <c r="I2937" s="145"/>
      <c r="J2937" s="145"/>
      <c r="K2937" s="145"/>
      <c r="L2937" s="145"/>
      <c r="M2937" s="145"/>
      <c r="N2937" s="145"/>
      <c r="O2937" s="145"/>
      <c r="P2937" s="145"/>
      <c r="Q2937" s="145"/>
      <c r="R2937" s="145"/>
      <c r="S2937" s="145"/>
      <c r="T2937" s="145"/>
      <c r="U2937" s="145"/>
      <c r="V2937" s="145"/>
      <c r="W2937" s="145"/>
      <c r="X2937" s="145"/>
      <c r="Y2937" s="145"/>
      <c r="Z2937" s="145"/>
      <c r="AA2937" s="145"/>
      <c r="AB2937" s="145"/>
      <c r="AC2937" s="169"/>
      <c r="AD2937" s="169"/>
      <c r="AE2937" s="169"/>
      <c r="AF2937" s="169"/>
      <c r="AG2937" s="169"/>
      <c r="AH2937" s="170"/>
      <c r="AI2937" s="145"/>
      <c r="AJ2937" s="145"/>
      <c r="AK2937" s="145"/>
      <c r="AL2937" s="145"/>
      <c r="AY2937" s="171"/>
      <c r="AZ2937" s="167"/>
      <c r="BA2937" s="172"/>
      <c r="BG2937" s="171"/>
      <c r="BH2937" s="167"/>
      <c r="BI2937" s="172"/>
      <c r="CG2937" s="430"/>
      <c r="CH2937" s="430"/>
      <c r="CL2937" s="147"/>
    </row>
    <row r="2938" spans="1:90" s="5" customFormat="1" x14ac:dyDescent="0.25">
      <c r="A2938" s="145"/>
      <c r="B2938" s="145"/>
      <c r="C2938" s="145"/>
      <c r="D2938" s="145"/>
      <c r="E2938" s="145"/>
      <c r="F2938" s="145"/>
      <c r="G2938" s="145"/>
      <c r="H2938" s="145"/>
      <c r="I2938" s="145"/>
      <c r="J2938" s="145"/>
      <c r="K2938" s="145"/>
      <c r="L2938" s="145"/>
      <c r="M2938" s="145"/>
      <c r="N2938" s="145"/>
      <c r="O2938" s="145"/>
      <c r="P2938" s="145"/>
      <c r="Q2938" s="145"/>
      <c r="R2938" s="145"/>
      <c r="S2938" s="145"/>
      <c r="T2938" s="145"/>
      <c r="U2938" s="145"/>
      <c r="V2938" s="145"/>
      <c r="W2938" s="145"/>
      <c r="X2938" s="145"/>
      <c r="Y2938" s="145"/>
      <c r="Z2938" s="145"/>
      <c r="AA2938" s="145"/>
      <c r="AB2938" s="145"/>
      <c r="AC2938" s="169"/>
      <c r="AD2938" s="169"/>
      <c r="AE2938" s="169"/>
      <c r="AF2938" s="169"/>
      <c r="AG2938" s="169"/>
      <c r="AH2938" s="170"/>
      <c r="AI2938" s="145"/>
      <c r="AJ2938" s="145"/>
      <c r="AK2938" s="145"/>
      <c r="AL2938" s="145"/>
      <c r="AY2938" s="171"/>
      <c r="AZ2938" s="167"/>
      <c r="BA2938" s="172"/>
      <c r="BG2938" s="171"/>
      <c r="BH2938" s="167"/>
      <c r="BI2938" s="172"/>
      <c r="CG2938" s="430"/>
      <c r="CH2938" s="430"/>
      <c r="CL2938" s="147"/>
    </row>
    <row r="2939" spans="1:90" s="5" customFormat="1" x14ac:dyDescent="0.25">
      <c r="A2939" s="145"/>
      <c r="B2939" s="145"/>
      <c r="C2939" s="145"/>
      <c r="D2939" s="145"/>
      <c r="E2939" s="145"/>
      <c r="F2939" s="145"/>
      <c r="G2939" s="145"/>
      <c r="H2939" s="145"/>
      <c r="I2939" s="145"/>
      <c r="J2939" s="145"/>
      <c r="K2939" s="145"/>
      <c r="L2939" s="145"/>
      <c r="M2939" s="145"/>
      <c r="N2939" s="145"/>
      <c r="O2939" s="145"/>
      <c r="P2939" s="145"/>
      <c r="Q2939" s="145"/>
      <c r="R2939" s="145"/>
      <c r="S2939" s="145"/>
      <c r="T2939" s="145"/>
      <c r="U2939" s="145"/>
      <c r="V2939" s="145"/>
      <c r="W2939" s="145"/>
      <c r="X2939" s="145"/>
      <c r="Y2939" s="145"/>
      <c r="Z2939" s="145"/>
      <c r="AA2939" s="145"/>
      <c r="AB2939" s="145"/>
      <c r="AC2939" s="169"/>
      <c r="AD2939" s="169"/>
      <c r="AE2939" s="169"/>
      <c r="AF2939" s="169"/>
      <c r="AG2939" s="169"/>
      <c r="AH2939" s="170"/>
      <c r="AI2939" s="145"/>
      <c r="AJ2939" s="145"/>
      <c r="AK2939" s="145"/>
      <c r="AL2939" s="145"/>
      <c r="AY2939" s="171"/>
      <c r="AZ2939" s="167"/>
      <c r="BA2939" s="172"/>
      <c r="BG2939" s="171"/>
      <c r="BH2939" s="167"/>
      <c r="BI2939" s="172"/>
      <c r="CG2939" s="430"/>
      <c r="CH2939" s="430"/>
      <c r="CL2939" s="147"/>
    </row>
    <row r="2940" spans="1:90" s="5" customFormat="1" x14ac:dyDescent="0.25">
      <c r="A2940" s="145"/>
      <c r="B2940" s="145"/>
      <c r="C2940" s="145"/>
      <c r="D2940" s="145"/>
      <c r="E2940" s="145"/>
      <c r="F2940" s="145"/>
      <c r="G2940" s="145"/>
      <c r="H2940" s="145"/>
      <c r="I2940" s="145"/>
      <c r="J2940" s="145"/>
      <c r="K2940" s="145"/>
      <c r="L2940" s="145"/>
      <c r="M2940" s="145"/>
      <c r="N2940" s="145"/>
      <c r="O2940" s="145"/>
      <c r="P2940" s="145"/>
      <c r="Q2940" s="145"/>
      <c r="R2940" s="145"/>
      <c r="S2940" s="145"/>
      <c r="T2940" s="145"/>
      <c r="U2940" s="145"/>
      <c r="V2940" s="145"/>
      <c r="W2940" s="145"/>
      <c r="X2940" s="145"/>
      <c r="Y2940" s="145"/>
      <c r="Z2940" s="145"/>
      <c r="AA2940" s="145"/>
      <c r="AB2940" s="145"/>
      <c r="AC2940" s="169"/>
      <c r="AD2940" s="169"/>
      <c r="AE2940" s="169"/>
      <c r="AF2940" s="169"/>
      <c r="AG2940" s="169"/>
      <c r="AH2940" s="170"/>
      <c r="AI2940" s="145"/>
      <c r="AJ2940" s="145"/>
      <c r="AK2940" s="145"/>
      <c r="AL2940" s="145"/>
      <c r="AY2940" s="171"/>
      <c r="AZ2940" s="167"/>
      <c r="BA2940" s="172"/>
      <c r="BG2940" s="171"/>
      <c r="BH2940" s="167"/>
      <c r="BI2940" s="172"/>
      <c r="CG2940" s="430"/>
      <c r="CH2940" s="430"/>
      <c r="CL2940" s="147"/>
    </row>
    <row r="2941" spans="1:90" s="5" customFormat="1" x14ac:dyDescent="0.25">
      <c r="A2941" s="145"/>
      <c r="B2941" s="145"/>
      <c r="C2941" s="145"/>
      <c r="D2941" s="145"/>
      <c r="E2941" s="145"/>
      <c r="F2941" s="145"/>
      <c r="G2941" s="145"/>
      <c r="H2941" s="145"/>
      <c r="I2941" s="145"/>
      <c r="J2941" s="145"/>
      <c r="K2941" s="145"/>
      <c r="L2941" s="145"/>
      <c r="M2941" s="145"/>
      <c r="N2941" s="145"/>
      <c r="O2941" s="145"/>
      <c r="P2941" s="145"/>
      <c r="Q2941" s="145"/>
      <c r="R2941" s="145"/>
      <c r="S2941" s="145"/>
      <c r="T2941" s="145"/>
      <c r="U2941" s="145"/>
      <c r="V2941" s="145"/>
      <c r="W2941" s="145"/>
      <c r="X2941" s="145"/>
      <c r="Y2941" s="145"/>
      <c r="Z2941" s="145"/>
      <c r="AA2941" s="145"/>
      <c r="AB2941" s="145"/>
      <c r="AC2941" s="169"/>
      <c r="AD2941" s="169"/>
      <c r="AE2941" s="169"/>
      <c r="AF2941" s="169"/>
      <c r="AG2941" s="169"/>
      <c r="AH2941" s="170"/>
      <c r="AI2941" s="145"/>
      <c r="AJ2941" s="145"/>
      <c r="AK2941" s="145"/>
      <c r="AL2941" s="145"/>
      <c r="AY2941" s="171"/>
      <c r="AZ2941" s="167"/>
      <c r="BA2941" s="172"/>
      <c r="BG2941" s="171"/>
      <c r="BH2941" s="167"/>
      <c r="BI2941" s="172"/>
      <c r="CG2941" s="430"/>
      <c r="CH2941" s="430"/>
      <c r="CL2941" s="147"/>
    </row>
    <row r="2942" spans="1:90" s="5" customFormat="1" x14ac:dyDescent="0.25">
      <c r="A2942" s="145"/>
      <c r="B2942" s="145"/>
      <c r="C2942" s="145"/>
      <c r="D2942" s="145"/>
      <c r="E2942" s="145"/>
      <c r="F2942" s="145"/>
      <c r="G2942" s="145"/>
      <c r="H2942" s="145"/>
      <c r="I2942" s="145"/>
      <c r="J2942" s="145"/>
      <c r="K2942" s="145"/>
      <c r="L2942" s="145"/>
      <c r="M2942" s="145"/>
      <c r="N2942" s="145"/>
      <c r="O2942" s="145"/>
      <c r="P2942" s="145"/>
      <c r="Q2942" s="145"/>
      <c r="R2942" s="145"/>
      <c r="S2942" s="145"/>
      <c r="T2942" s="145"/>
      <c r="U2942" s="145"/>
      <c r="V2942" s="145"/>
      <c r="W2942" s="145"/>
      <c r="X2942" s="145"/>
      <c r="Y2942" s="145"/>
      <c r="Z2942" s="145"/>
      <c r="AA2942" s="145"/>
      <c r="AB2942" s="145"/>
      <c r="AC2942" s="169"/>
      <c r="AD2942" s="169"/>
      <c r="AE2942" s="169"/>
      <c r="AF2942" s="169"/>
      <c r="AG2942" s="169"/>
      <c r="AH2942" s="170"/>
      <c r="AI2942" s="145"/>
      <c r="AJ2942" s="145"/>
      <c r="AK2942" s="145"/>
      <c r="AL2942" s="145"/>
      <c r="AY2942" s="171"/>
      <c r="AZ2942" s="167"/>
      <c r="BA2942" s="172"/>
      <c r="BG2942" s="171"/>
      <c r="BH2942" s="167"/>
      <c r="BI2942" s="172"/>
      <c r="CG2942" s="430"/>
      <c r="CH2942" s="430"/>
      <c r="CL2942" s="147"/>
    </row>
    <row r="2943" spans="1:90" s="5" customFormat="1" x14ac:dyDescent="0.25">
      <c r="A2943" s="145"/>
      <c r="B2943" s="145"/>
      <c r="C2943" s="145"/>
      <c r="D2943" s="145"/>
      <c r="E2943" s="145"/>
      <c r="F2943" s="145"/>
      <c r="G2943" s="145"/>
      <c r="H2943" s="145"/>
      <c r="I2943" s="145"/>
      <c r="J2943" s="145"/>
      <c r="K2943" s="145"/>
      <c r="L2943" s="145"/>
      <c r="M2943" s="145"/>
      <c r="N2943" s="145"/>
      <c r="O2943" s="145"/>
      <c r="P2943" s="145"/>
      <c r="Q2943" s="145"/>
      <c r="R2943" s="145"/>
      <c r="S2943" s="145"/>
      <c r="T2943" s="145"/>
      <c r="U2943" s="145"/>
      <c r="V2943" s="145"/>
      <c r="W2943" s="145"/>
      <c r="X2943" s="145"/>
      <c r="Y2943" s="145"/>
      <c r="Z2943" s="145"/>
      <c r="AA2943" s="145"/>
      <c r="AB2943" s="145"/>
      <c r="AC2943" s="169"/>
      <c r="AD2943" s="169"/>
      <c r="AE2943" s="169"/>
      <c r="AF2943" s="169"/>
      <c r="AG2943" s="169"/>
      <c r="AH2943" s="170"/>
      <c r="AI2943" s="145"/>
      <c r="AJ2943" s="145"/>
      <c r="AK2943" s="145"/>
      <c r="AL2943" s="145"/>
      <c r="AY2943" s="171"/>
      <c r="AZ2943" s="167"/>
      <c r="BA2943" s="172"/>
      <c r="BG2943" s="171"/>
      <c r="BH2943" s="167"/>
      <c r="BI2943" s="172"/>
      <c r="CG2943" s="430"/>
      <c r="CH2943" s="430"/>
      <c r="CL2943" s="147"/>
    </row>
    <row r="2944" spans="1:90" s="5" customFormat="1" x14ac:dyDescent="0.25">
      <c r="A2944" s="145"/>
      <c r="B2944" s="145"/>
      <c r="C2944" s="145"/>
      <c r="D2944" s="145"/>
      <c r="E2944" s="145"/>
      <c r="F2944" s="145"/>
      <c r="G2944" s="145"/>
      <c r="H2944" s="145"/>
      <c r="I2944" s="145"/>
      <c r="J2944" s="145"/>
      <c r="K2944" s="145"/>
      <c r="L2944" s="145"/>
      <c r="M2944" s="145"/>
      <c r="N2944" s="145"/>
      <c r="O2944" s="145"/>
      <c r="P2944" s="145"/>
      <c r="Q2944" s="145"/>
      <c r="R2944" s="145"/>
      <c r="S2944" s="145"/>
      <c r="T2944" s="145"/>
      <c r="U2944" s="145"/>
      <c r="V2944" s="145"/>
      <c r="W2944" s="145"/>
      <c r="X2944" s="145"/>
      <c r="Y2944" s="145"/>
      <c r="Z2944" s="145"/>
      <c r="AA2944" s="145"/>
      <c r="AB2944" s="145"/>
      <c r="AC2944" s="169"/>
      <c r="AD2944" s="169"/>
      <c r="AE2944" s="169"/>
      <c r="AF2944" s="169"/>
      <c r="AG2944" s="169"/>
      <c r="AH2944" s="170"/>
      <c r="AI2944" s="145"/>
      <c r="AJ2944" s="145"/>
      <c r="AK2944" s="145"/>
      <c r="AL2944" s="145"/>
      <c r="AY2944" s="171"/>
      <c r="AZ2944" s="167"/>
      <c r="BA2944" s="172"/>
      <c r="BG2944" s="171"/>
      <c r="BH2944" s="167"/>
      <c r="BI2944" s="172"/>
      <c r="CG2944" s="430"/>
      <c r="CH2944" s="430"/>
      <c r="CL2944" s="147"/>
    </row>
    <row r="2945" spans="1:90" s="5" customFormat="1" x14ac:dyDescent="0.25">
      <c r="A2945" s="145"/>
      <c r="B2945" s="145"/>
      <c r="C2945" s="145"/>
      <c r="D2945" s="145"/>
      <c r="E2945" s="145"/>
      <c r="F2945" s="145"/>
      <c r="G2945" s="145"/>
      <c r="H2945" s="145"/>
      <c r="I2945" s="145"/>
      <c r="J2945" s="145"/>
      <c r="K2945" s="145"/>
      <c r="L2945" s="145"/>
      <c r="M2945" s="145"/>
      <c r="N2945" s="145"/>
      <c r="O2945" s="145"/>
      <c r="P2945" s="145"/>
      <c r="Q2945" s="145"/>
      <c r="R2945" s="145"/>
      <c r="S2945" s="145"/>
      <c r="T2945" s="145"/>
      <c r="U2945" s="145"/>
      <c r="V2945" s="145"/>
      <c r="W2945" s="145"/>
      <c r="X2945" s="145"/>
      <c r="Y2945" s="145"/>
      <c r="Z2945" s="145"/>
      <c r="AA2945" s="145"/>
      <c r="AB2945" s="145"/>
      <c r="AC2945" s="169"/>
      <c r="AD2945" s="169"/>
      <c r="AE2945" s="169"/>
      <c r="AF2945" s="169"/>
      <c r="AG2945" s="169"/>
      <c r="AH2945" s="170"/>
      <c r="AI2945" s="145"/>
      <c r="AJ2945" s="145"/>
      <c r="AK2945" s="145"/>
      <c r="AL2945" s="145"/>
      <c r="AY2945" s="171"/>
      <c r="AZ2945" s="167"/>
      <c r="BA2945" s="172"/>
      <c r="BG2945" s="171"/>
      <c r="BH2945" s="167"/>
      <c r="BI2945" s="172"/>
      <c r="CG2945" s="430"/>
      <c r="CH2945" s="430"/>
      <c r="CL2945" s="147"/>
    </row>
    <row r="2946" spans="1:90" s="5" customFormat="1" x14ac:dyDescent="0.25">
      <c r="A2946" s="145"/>
      <c r="B2946" s="145"/>
      <c r="C2946" s="145"/>
      <c r="D2946" s="145"/>
      <c r="E2946" s="145"/>
      <c r="F2946" s="145"/>
      <c r="G2946" s="145"/>
      <c r="H2946" s="145"/>
      <c r="I2946" s="145"/>
      <c r="J2946" s="145"/>
      <c r="K2946" s="145"/>
      <c r="L2946" s="145"/>
      <c r="M2946" s="145"/>
      <c r="N2946" s="145"/>
      <c r="O2946" s="145"/>
      <c r="P2946" s="145"/>
      <c r="Q2946" s="145"/>
      <c r="R2946" s="145"/>
      <c r="S2946" s="145"/>
      <c r="T2946" s="145"/>
      <c r="U2946" s="145"/>
      <c r="V2946" s="145"/>
      <c r="W2946" s="145"/>
      <c r="X2946" s="145"/>
      <c r="Y2946" s="145"/>
      <c r="Z2946" s="145"/>
      <c r="AA2946" s="145"/>
      <c r="AB2946" s="145"/>
      <c r="AC2946" s="169"/>
      <c r="AD2946" s="169"/>
      <c r="AE2946" s="169"/>
      <c r="AF2946" s="169"/>
      <c r="AG2946" s="169"/>
      <c r="AH2946" s="170"/>
      <c r="AI2946" s="145"/>
      <c r="AJ2946" s="145"/>
      <c r="AK2946" s="145"/>
      <c r="AL2946" s="145"/>
      <c r="AY2946" s="171"/>
      <c r="AZ2946" s="167"/>
      <c r="BA2946" s="172"/>
      <c r="BG2946" s="171"/>
      <c r="BH2946" s="167"/>
      <c r="BI2946" s="172"/>
      <c r="CG2946" s="430"/>
      <c r="CH2946" s="430"/>
      <c r="CL2946" s="147"/>
    </row>
    <row r="2947" spans="1:90" s="5" customFormat="1" x14ac:dyDescent="0.25">
      <c r="A2947" s="145"/>
      <c r="B2947" s="145"/>
      <c r="C2947" s="145"/>
      <c r="D2947" s="145"/>
      <c r="E2947" s="145"/>
      <c r="F2947" s="145"/>
      <c r="G2947" s="145"/>
      <c r="H2947" s="145"/>
      <c r="I2947" s="145"/>
      <c r="J2947" s="145"/>
      <c r="K2947" s="145"/>
      <c r="L2947" s="145"/>
      <c r="M2947" s="145"/>
      <c r="N2947" s="145"/>
      <c r="O2947" s="145"/>
      <c r="P2947" s="145"/>
      <c r="Q2947" s="145"/>
      <c r="R2947" s="145"/>
      <c r="S2947" s="145"/>
      <c r="T2947" s="145"/>
      <c r="U2947" s="145"/>
      <c r="V2947" s="145"/>
      <c r="W2947" s="145"/>
      <c r="X2947" s="145"/>
      <c r="Y2947" s="145"/>
      <c r="Z2947" s="145"/>
      <c r="AA2947" s="145"/>
      <c r="AB2947" s="145"/>
      <c r="AC2947" s="169"/>
      <c r="AD2947" s="169"/>
      <c r="AE2947" s="169"/>
      <c r="AF2947" s="169"/>
      <c r="AG2947" s="169"/>
      <c r="AH2947" s="170"/>
      <c r="AI2947" s="145"/>
      <c r="AJ2947" s="145"/>
      <c r="AK2947" s="145"/>
      <c r="AL2947" s="145"/>
      <c r="AY2947" s="171"/>
      <c r="AZ2947" s="167"/>
      <c r="BA2947" s="172"/>
      <c r="BG2947" s="171"/>
      <c r="BH2947" s="167"/>
      <c r="BI2947" s="172"/>
      <c r="CG2947" s="430"/>
      <c r="CH2947" s="430"/>
      <c r="CL2947" s="147"/>
    </row>
    <row r="2948" spans="1:90" s="5" customFormat="1" x14ac:dyDescent="0.25">
      <c r="A2948" s="145"/>
      <c r="B2948" s="145"/>
      <c r="C2948" s="145"/>
      <c r="D2948" s="145"/>
      <c r="E2948" s="145"/>
      <c r="F2948" s="145"/>
      <c r="G2948" s="145"/>
      <c r="H2948" s="145"/>
      <c r="I2948" s="145"/>
      <c r="J2948" s="145"/>
      <c r="K2948" s="145"/>
      <c r="L2948" s="145"/>
      <c r="M2948" s="145"/>
      <c r="N2948" s="145"/>
      <c r="O2948" s="145"/>
      <c r="P2948" s="145"/>
      <c r="Q2948" s="145"/>
      <c r="R2948" s="145"/>
      <c r="S2948" s="145"/>
      <c r="T2948" s="145"/>
      <c r="U2948" s="145"/>
      <c r="V2948" s="145"/>
      <c r="W2948" s="145"/>
      <c r="X2948" s="145"/>
      <c r="Y2948" s="145"/>
      <c r="Z2948" s="145"/>
      <c r="AA2948" s="145"/>
      <c r="AB2948" s="145"/>
      <c r="AC2948" s="169"/>
      <c r="AD2948" s="169"/>
      <c r="AE2948" s="169"/>
      <c r="AF2948" s="169"/>
      <c r="AG2948" s="169"/>
      <c r="AH2948" s="170"/>
      <c r="AI2948" s="145"/>
      <c r="AJ2948" s="145"/>
      <c r="AK2948" s="145"/>
      <c r="AL2948" s="145"/>
      <c r="AY2948" s="171"/>
      <c r="AZ2948" s="167"/>
      <c r="BA2948" s="172"/>
      <c r="BG2948" s="171"/>
      <c r="BH2948" s="167"/>
      <c r="BI2948" s="172"/>
      <c r="CG2948" s="430"/>
      <c r="CH2948" s="430"/>
      <c r="CL2948" s="147"/>
    </row>
    <row r="2949" spans="1:90" s="5" customFormat="1" x14ac:dyDescent="0.25">
      <c r="A2949" s="145"/>
      <c r="B2949" s="145"/>
      <c r="C2949" s="145"/>
      <c r="D2949" s="145"/>
      <c r="E2949" s="145"/>
      <c r="F2949" s="145"/>
      <c r="G2949" s="145"/>
      <c r="H2949" s="145"/>
      <c r="I2949" s="145"/>
      <c r="J2949" s="145"/>
      <c r="K2949" s="145"/>
      <c r="L2949" s="145"/>
      <c r="M2949" s="145"/>
      <c r="N2949" s="145"/>
      <c r="O2949" s="145"/>
      <c r="P2949" s="145"/>
      <c r="Q2949" s="145"/>
      <c r="R2949" s="145"/>
      <c r="S2949" s="145"/>
      <c r="T2949" s="145"/>
      <c r="U2949" s="145"/>
      <c r="V2949" s="145"/>
      <c r="W2949" s="145"/>
      <c r="X2949" s="145"/>
      <c r="Y2949" s="145"/>
      <c r="Z2949" s="145"/>
      <c r="AA2949" s="145"/>
      <c r="AB2949" s="145"/>
      <c r="AC2949" s="169"/>
      <c r="AD2949" s="169"/>
      <c r="AE2949" s="169"/>
      <c r="AF2949" s="169"/>
      <c r="AG2949" s="169"/>
      <c r="AH2949" s="170"/>
      <c r="AI2949" s="145"/>
      <c r="AJ2949" s="145"/>
      <c r="AK2949" s="145"/>
      <c r="AL2949" s="145"/>
      <c r="AY2949" s="171"/>
      <c r="AZ2949" s="167"/>
      <c r="BA2949" s="172"/>
      <c r="BG2949" s="171"/>
      <c r="BH2949" s="167"/>
      <c r="BI2949" s="172"/>
      <c r="CG2949" s="430"/>
      <c r="CH2949" s="430"/>
      <c r="CL2949" s="147"/>
    </row>
    <row r="2950" spans="1:90" s="5" customFormat="1" x14ac:dyDescent="0.25">
      <c r="A2950" s="145"/>
      <c r="B2950" s="145"/>
      <c r="C2950" s="145"/>
      <c r="D2950" s="145"/>
      <c r="E2950" s="145"/>
      <c r="F2950" s="145"/>
      <c r="G2950" s="145"/>
      <c r="H2950" s="145"/>
      <c r="I2950" s="145"/>
      <c r="J2950" s="145"/>
      <c r="K2950" s="145"/>
      <c r="L2950" s="145"/>
      <c r="M2950" s="145"/>
      <c r="N2950" s="145"/>
      <c r="O2950" s="145"/>
      <c r="P2950" s="145"/>
      <c r="Q2950" s="145"/>
      <c r="R2950" s="145"/>
      <c r="S2950" s="145"/>
      <c r="T2950" s="145"/>
      <c r="U2950" s="145"/>
      <c r="V2950" s="145"/>
      <c r="W2950" s="145"/>
      <c r="X2950" s="145"/>
      <c r="Y2950" s="145"/>
      <c r="Z2950" s="145"/>
      <c r="AA2950" s="145"/>
      <c r="AB2950" s="145"/>
      <c r="AC2950" s="169"/>
      <c r="AD2950" s="169"/>
      <c r="AE2950" s="169"/>
      <c r="AF2950" s="169"/>
      <c r="AG2950" s="169"/>
      <c r="AH2950" s="170"/>
      <c r="AI2950" s="145"/>
      <c r="AJ2950" s="145"/>
      <c r="AK2950" s="145"/>
      <c r="AL2950" s="145"/>
      <c r="AY2950" s="171"/>
      <c r="AZ2950" s="167"/>
      <c r="BA2950" s="172"/>
      <c r="BG2950" s="171"/>
      <c r="BH2950" s="167"/>
      <c r="BI2950" s="172"/>
      <c r="CG2950" s="430"/>
      <c r="CH2950" s="430"/>
      <c r="CL2950" s="147"/>
    </row>
    <row r="2951" spans="1:90" s="5" customFormat="1" x14ac:dyDescent="0.25">
      <c r="A2951" s="145"/>
      <c r="B2951" s="145"/>
      <c r="C2951" s="145"/>
      <c r="D2951" s="145"/>
      <c r="E2951" s="145"/>
      <c r="F2951" s="145"/>
      <c r="G2951" s="145"/>
      <c r="H2951" s="145"/>
      <c r="I2951" s="145"/>
      <c r="J2951" s="145"/>
      <c r="K2951" s="145"/>
      <c r="L2951" s="145"/>
      <c r="M2951" s="145"/>
      <c r="N2951" s="145"/>
      <c r="O2951" s="145"/>
      <c r="P2951" s="145"/>
      <c r="Q2951" s="145"/>
      <c r="R2951" s="145"/>
      <c r="S2951" s="145"/>
      <c r="T2951" s="145"/>
      <c r="U2951" s="145"/>
      <c r="V2951" s="145"/>
      <c r="W2951" s="145"/>
      <c r="X2951" s="145"/>
      <c r="Y2951" s="145"/>
      <c r="Z2951" s="145"/>
      <c r="AA2951" s="145"/>
      <c r="AB2951" s="145"/>
      <c r="AC2951" s="169"/>
      <c r="AD2951" s="169"/>
      <c r="AE2951" s="169"/>
      <c r="AF2951" s="169"/>
      <c r="AG2951" s="169"/>
      <c r="AH2951" s="170"/>
      <c r="AI2951" s="145"/>
      <c r="AJ2951" s="145"/>
      <c r="AK2951" s="145"/>
      <c r="AL2951" s="145"/>
      <c r="AY2951" s="171"/>
      <c r="AZ2951" s="167"/>
      <c r="BA2951" s="172"/>
      <c r="BG2951" s="171"/>
      <c r="BH2951" s="167"/>
      <c r="BI2951" s="172"/>
      <c r="CG2951" s="430"/>
      <c r="CH2951" s="430"/>
      <c r="CL2951" s="147"/>
    </row>
    <row r="2952" spans="1:90" s="5" customFormat="1" x14ac:dyDescent="0.25">
      <c r="A2952" s="145"/>
      <c r="B2952" s="145"/>
      <c r="C2952" s="145"/>
      <c r="D2952" s="145"/>
      <c r="E2952" s="145"/>
      <c r="F2952" s="145"/>
      <c r="G2952" s="145"/>
      <c r="H2952" s="145"/>
      <c r="I2952" s="145"/>
      <c r="J2952" s="145"/>
      <c r="K2952" s="145"/>
      <c r="L2952" s="145"/>
      <c r="M2952" s="145"/>
      <c r="N2952" s="145"/>
      <c r="O2952" s="145"/>
      <c r="P2952" s="145"/>
      <c r="Q2952" s="145"/>
      <c r="R2952" s="145"/>
      <c r="S2952" s="145"/>
      <c r="T2952" s="145"/>
      <c r="U2952" s="145"/>
      <c r="V2952" s="145"/>
      <c r="W2952" s="145"/>
      <c r="X2952" s="145"/>
      <c r="Y2952" s="145"/>
      <c r="Z2952" s="145"/>
      <c r="AA2952" s="145"/>
      <c r="AB2952" s="145"/>
      <c r="AC2952" s="169"/>
      <c r="AD2952" s="169"/>
      <c r="AE2952" s="169"/>
      <c r="AF2952" s="169"/>
      <c r="AG2952" s="169"/>
      <c r="AH2952" s="170"/>
      <c r="AI2952" s="145"/>
      <c r="AJ2952" s="145"/>
      <c r="AK2952" s="145"/>
      <c r="AL2952" s="145"/>
      <c r="AY2952" s="171"/>
      <c r="AZ2952" s="167"/>
      <c r="BA2952" s="172"/>
      <c r="BG2952" s="171"/>
      <c r="BH2952" s="167"/>
      <c r="BI2952" s="172"/>
      <c r="CG2952" s="430"/>
      <c r="CH2952" s="430"/>
      <c r="CL2952" s="147"/>
    </row>
    <row r="2953" spans="1:90" s="5" customFormat="1" x14ac:dyDescent="0.25">
      <c r="A2953" s="145"/>
      <c r="B2953" s="145"/>
      <c r="C2953" s="145"/>
      <c r="D2953" s="145"/>
      <c r="E2953" s="145"/>
      <c r="F2953" s="145"/>
      <c r="G2953" s="145"/>
      <c r="H2953" s="145"/>
      <c r="I2953" s="145"/>
      <c r="J2953" s="145"/>
      <c r="K2953" s="145"/>
      <c r="L2953" s="145"/>
      <c r="M2953" s="145"/>
      <c r="N2953" s="145"/>
      <c r="O2953" s="145"/>
      <c r="P2953" s="145"/>
      <c r="Q2953" s="145"/>
      <c r="R2953" s="145"/>
      <c r="S2953" s="145"/>
      <c r="T2953" s="145"/>
      <c r="U2953" s="145"/>
      <c r="V2953" s="145"/>
      <c r="W2953" s="145"/>
      <c r="X2953" s="145"/>
      <c r="Y2953" s="145"/>
      <c r="Z2953" s="145"/>
      <c r="AA2953" s="145"/>
      <c r="AB2953" s="145"/>
      <c r="AC2953" s="169"/>
      <c r="AD2953" s="169"/>
      <c r="AE2953" s="169"/>
      <c r="AF2953" s="169"/>
      <c r="AG2953" s="169"/>
      <c r="AH2953" s="170"/>
      <c r="AI2953" s="145"/>
      <c r="AJ2953" s="145"/>
      <c r="AK2953" s="145"/>
      <c r="AL2953" s="145"/>
      <c r="AY2953" s="171"/>
      <c r="AZ2953" s="167"/>
      <c r="BA2953" s="172"/>
      <c r="BG2953" s="171"/>
      <c r="BH2953" s="167"/>
      <c r="BI2953" s="172"/>
      <c r="CG2953" s="430"/>
      <c r="CH2953" s="430"/>
      <c r="CL2953" s="147"/>
    </row>
    <row r="2954" spans="1:90" s="5" customFormat="1" x14ac:dyDescent="0.25">
      <c r="A2954" s="145"/>
      <c r="B2954" s="145"/>
      <c r="C2954" s="145"/>
      <c r="D2954" s="145"/>
      <c r="E2954" s="145"/>
      <c r="F2954" s="145"/>
      <c r="G2954" s="145"/>
      <c r="H2954" s="145"/>
      <c r="I2954" s="145"/>
      <c r="J2954" s="145"/>
      <c r="K2954" s="145"/>
      <c r="L2954" s="145"/>
      <c r="M2954" s="145"/>
      <c r="N2954" s="145"/>
      <c r="O2954" s="145"/>
      <c r="P2954" s="145"/>
      <c r="Q2954" s="145"/>
      <c r="R2954" s="145"/>
      <c r="S2954" s="145"/>
      <c r="T2954" s="145"/>
      <c r="U2954" s="145"/>
      <c r="V2954" s="145"/>
      <c r="W2954" s="145"/>
      <c r="X2954" s="145"/>
      <c r="Y2954" s="145"/>
      <c r="Z2954" s="145"/>
      <c r="AA2954" s="145"/>
      <c r="AB2954" s="145"/>
      <c r="AC2954" s="169"/>
      <c r="AD2954" s="169"/>
      <c r="AE2954" s="169"/>
      <c r="AF2954" s="169"/>
      <c r="AG2954" s="169"/>
      <c r="AH2954" s="170"/>
      <c r="AI2954" s="145"/>
      <c r="AJ2954" s="145"/>
      <c r="AK2954" s="145"/>
      <c r="AL2954" s="145"/>
      <c r="AY2954" s="171"/>
      <c r="AZ2954" s="167"/>
      <c r="BA2954" s="172"/>
      <c r="BG2954" s="171"/>
      <c r="BH2954" s="167"/>
      <c r="BI2954" s="172"/>
      <c r="CG2954" s="430"/>
      <c r="CH2954" s="430"/>
      <c r="CL2954" s="147"/>
    </row>
    <row r="2955" spans="1:90" s="5" customFormat="1" x14ac:dyDescent="0.25">
      <c r="A2955" s="145"/>
      <c r="B2955" s="145"/>
      <c r="C2955" s="145"/>
      <c r="D2955" s="145"/>
      <c r="E2955" s="145"/>
      <c r="F2955" s="145"/>
      <c r="G2955" s="145"/>
      <c r="H2955" s="145"/>
      <c r="I2955" s="145"/>
      <c r="J2955" s="145"/>
      <c r="K2955" s="145"/>
      <c r="L2955" s="145"/>
      <c r="M2955" s="145"/>
      <c r="N2955" s="145"/>
      <c r="O2955" s="145"/>
      <c r="P2955" s="145"/>
      <c r="Q2955" s="145"/>
      <c r="R2955" s="145"/>
      <c r="S2955" s="145"/>
      <c r="T2955" s="145"/>
      <c r="U2955" s="145"/>
      <c r="V2955" s="145"/>
      <c r="W2955" s="145"/>
      <c r="X2955" s="145"/>
      <c r="Y2955" s="145"/>
      <c r="Z2955" s="145"/>
      <c r="AA2955" s="145"/>
      <c r="AB2955" s="145"/>
      <c r="AC2955" s="169"/>
      <c r="AD2955" s="169"/>
      <c r="AE2955" s="169"/>
      <c r="AF2955" s="169"/>
      <c r="AG2955" s="169"/>
      <c r="AH2955" s="170"/>
      <c r="AI2955" s="145"/>
      <c r="AJ2955" s="145"/>
      <c r="AK2955" s="145"/>
      <c r="AL2955" s="145"/>
      <c r="AY2955" s="171"/>
      <c r="AZ2955" s="167"/>
      <c r="BA2955" s="172"/>
      <c r="BG2955" s="171"/>
      <c r="BH2955" s="167"/>
      <c r="BI2955" s="172"/>
      <c r="CG2955" s="430"/>
      <c r="CH2955" s="430"/>
      <c r="CL2955" s="147"/>
    </row>
    <row r="2956" spans="1:90" s="5" customFormat="1" x14ac:dyDescent="0.25">
      <c r="A2956" s="145"/>
      <c r="B2956" s="145"/>
      <c r="C2956" s="145"/>
      <c r="D2956" s="145"/>
      <c r="E2956" s="145"/>
      <c r="F2956" s="145"/>
      <c r="G2956" s="145"/>
      <c r="H2956" s="145"/>
      <c r="I2956" s="145"/>
      <c r="J2956" s="145"/>
      <c r="K2956" s="145"/>
      <c r="L2956" s="145"/>
      <c r="M2956" s="145"/>
      <c r="N2956" s="145"/>
      <c r="O2956" s="145"/>
      <c r="P2956" s="145"/>
      <c r="Q2956" s="145"/>
      <c r="R2956" s="145"/>
      <c r="S2956" s="145"/>
      <c r="T2956" s="145"/>
      <c r="U2956" s="145"/>
      <c r="V2956" s="145"/>
      <c r="W2956" s="145"/>
      <c r="X2956" s="145"/>
      <c r="Y2956" s="145"/>
      <c r="Z2956" s="145"/>
      <c r="AA2956" s="145"/>
      <c r="AB2956" s="145"/>
      <c r="AC2956" s="169"/>
      <c r="AD2956" s="169"/>
      <c r="AE2956" s="169"/>
      <c r="AF2956" s="169"/>
      <c r="AG2956" s="169"/>
      <c r="AH2956" s="170"/>
      <c r="AI2956" s="145"/>
      <c r="AJ2956" s="145"/>
      <c r="AK2956" s="145"/>
      <c r="AL2956" s="145"/>
      <c r="AY2956" s="171"/>
      <c r="AZ2956" s="167"/>
      <c r="BA2956" s="172"/>
      <c r="BG2956" s="171"/>
      <c r="BH2956" s="167"/>
      <c r="BI2956" s="172"/>
      <c r="CG2956" s="430"/>
      <c r="CH2956" s="430"/>
      <c r="CL2956" s="147"/>
    </row>
    <row r="2957" spans="1:90" s="5" customFormat="1" x14ac:dyDescent="0.25">
      <c r="A2957" s="145"/>
      <c r="B2957" s="145"/>
      <c r="C2957" s="145"/>
      <c r="D2957" s="145"/>
      <c r="E2957" s="145"/>
      <c r="F2957" s="145"/>
      <c r="G2957" s="145"/>
      <c r="H2957" s="145"/>
      <c r="I2957" s="145"/>
      <c r="J2957" s="145"/>
      <c r="K2957" s="145"/>
      <c r="L2957" s="145"/>
      <c r="M2957" s="145"/>
      <c r="N2957" s="145"/>
      <c r="O2957" s="145"/>
      <c r="P2957" s="145"/>
      <c r="Q2957" s="145"/>
      <c r="R2957" s="145"/>
      <c r="S2957" s="145"/>
      <c r="T2957" s="145"/>
      <c r="U2957" s="145"/>
      <c r="V2957" s="145"/>
      <c r="W2957" s="145"/>
      <c r="X2957" s="145"/>
      <c r="Y2957" s="145"/>
      <c r="Z2957" s="145"/>
      <c r="AA2957" s="145"/>
      <c r="AB2957" s="145"/>
      <c r="AC2957" s="169"/>
      <c r="AD2957" s="169"/>
      <c r="AE2957" s="169"/>
      <c r="AF2957" s="169"/>
      <c r="AG2957" s="169"/>
      <c r="AH2957" s="170"/>
      <c r="AI2957" s="145"/>
      <c r="AJ2957" s="145"/>
      <c r="AK2957" s="145"/>
      <c r="AL2957" s="145"/>
      <c r="AY2957" s="171"/>
      <c r="AZ2957" s="167"/>
      <c r="BA2957" s="172"/>
      <c r="BG2957" s="171"/>
      <c r="BH2957" s="167"/>
      <c r="BI2957" s="172"/>
      <c r="CG2957" s="430"/>
      <c r="CH2957" s="430"/>
      <c r="CL2957" s="147"/>
    </row>
    <row r="2958" spans="1:90" s="5" customFormat="1" x14ac:dyDescent="0.25">
      <c r="A2958" s="145"/>
      <c r="B2958" s="145"/>
      <c r="C2958" s="145"/>
      <c r="D2958" s="145"/>
      <c r="E2958" s="145"/>
      <c r="F2958" s="145"/>
      <c r="G2958" s="145"/>
      <c r="H2958" s="145"/>
      <c r="I2958" s="145"/>
      <c r="J2958" s="145"/>
      <c r="K2958" s="145"/>
      <c r="L2958" s="145"/>
      <c r="M2958" s="145"/>
      <c r="N2958" s="145"/>
      <c r="O2958" s="145"/>
      <c r="P2958" s="145"/>
      <c r="Q2958" s="145"/>
      <c r="R2958" s="145"/>
      <c r="S2958" s="145"/>
      <c r="T2958" s="145"/>
      <c r="U2958" s="145"/>
      <c r="V2958" s="145"/>
      <c r="W2958" s="145"/>
      <c r="X2958" s="145"/>
      <c r="Y2958" s="145"/>
      <c r="Z2958" s="145"/>
      <c r="AA2958" s="145"/>
      <c r="AB2958" s="145"/>
      <c r="AC2958" s="169"/>
      <c r="AD2958" s="169"/>
      <c r="AE2958" s="169"/>
      <c r="AF2958" s="169"/>
      <c r="AG2958" s="169"/>
      <c r="AH2958" s="170"/>
      <c r="AI2958" s="145"/>
      <c r="AJ2958" s="145"/>
      <c r="AK2958" s="145"/>
      <c r="AL2958" s="145"/>
      <c r="AY2958" s="171"/>
      <c r="AZ2958" s="167"/>
      <c r="BA2958" s="172"/>
      <c r="BG2958" s="171"/>
      <c r="BH2958" s="167"/>
      <c r="BI2958" s="172"/>
      <c r="CG2958" s="430"/>
      <c r="CH2958" s="430"/>
      <c r="CL2958" s="147"/>
    </row>
    <row r="2959" spans="1:90" s="5" customFormat="1" x14ac:dyDescent="0.25">
      <c r="A2959" s="145"/>
      <c r="B2959" s="145"/>
      <c r="C2959" s="145"/>
      <c r="D2959" s="145"/>
      <c r="E2959" s="145"/>
      <c r="F2959" s="145"/>
      <c r="G2959" s="145"/>
      <c r="H2959" s="145"/>
      <c r="I2959" s="145"/>
      <c r="J2959" s="145"/>
      <c r="K2959" s="145"/>
      <c r="L2959" s="145"/>
      <c r="M2959" s="145"/>
      <c r="N2959" s="145"/>
      <c r="O2959" s="145"/>
      <c r="P2959" s="145"/>
      <c r="Q2959" s="145"/>
      <c r="R2959" s="145"/>
      <c r="S2959" s="145"/>
      <c r="T2959" s="145"/>
      <c r="U2959" s="145"/>
      <c r="V2959" s="145"/>
      <c r="W2959" s="145"/>
      <c r="X2959" s="145"/>
      <c r="Y2959" s="145"/>
      <c r="Z2959" s="145"/>
      <c r="AA2959" s="145"/>
      <c r="AB2959" s="145"/>
      <c r="AC2959" s="169"/>
      <c r="AD2959" s="169"/>
      <c r="AE2959" s="169"/>
      <c r="AF2959" s="169"/>
      <c r="AG2959" s="169"/>
      <c r="AH2959" s="170"/>
      <c r="AI2959" s="145"/>
      <c r="AJ2959" s="145"/>
      <c r="AK2959" s="145"/>
      <c r="AL2959" s="145"/>
      <c r="AY2959" s="171"/>
      <c r="AZ2959" s="167"/>
      <c r="BA2959" s="172"/>
      <c r="BG2959" s="171"/>
      <c r="BH2959" s="167"/>
      <c r="BI2959" s="172"/>
      <c r="CG2959" s="430"/>
      <c r="CH2959" s="430"/>
      <c r="CL2959" s="147"/>
    </row>
    <row r="2960" spans="1:90" s="5" customFormat="1" x14ac:dyDescent="0.25">
      <c r="A2960" s="145"/>
      <c r="B2960" s="145"/>
      <c r="C2960" s="145"/>
      <c r="D2960" s="145"/>
      <c r="E2960" s="145"/>
      <c r="F2960" s="145"/>
      <c r="G2960" s="145"/>
      <c r="H2960" s="145"/>
      <c r="I2960" s="145"/>
      <c r="J2960" s="145"/>
      <c r="K2960" s="145"/>
      <c r="L2960" s="145"/>
      <c r="M2960" s="145"/>
      <c r="N2960" s="145"/>
      <c r="O2960" s="145"/>
      <c r="P2960" s="145"/>
      <c r="Q2960" s="145"/>
      <c r="R2960" s="145"/>
      <c r="S2960" s="145"/>
      <c r="T2960" s="145"/>
      <c r="U2960" s="145"/>
      <c r="V2960" s="145"/>
      <c r="W2960" s="145"/>
      <c r="X2960" s="145"/>
      <c r="Y2960" s="145"/>
      <c r="Z2960" s="145"/>
      <c r="AA2960" s="145"/>
      <c r="AB2960" s="145"/>
      <c r="AC2960" s="169"/>
      <c r="AD2960" s="169"/>
      <c r="AE2960" s="169"/>
      <c r="AF2960" s="169"/>
      <c r="AG2960" s="169"/>
      <c r="AH2960" s="170"/>
      <c r="AI2960" s="145"/>
      <c r="AJ2960" s="145"/>
      <c r="AK2960" s="145"/>
      <c r="AL2960" s="145"/>
      <c r="AY2960" s="171"/>
      <c r="AZ2960" s="167"/>
      <c r="BA2960" s="172"/>
      <c r="BG2960" s="171"/>
      <c r="BH2960" s="167"/>
      <c r="BI2960" s="172"/>
      <c r="CG2960" s="430"/>
      <c r="CH2960" s="430"/>
      <c r="CL2960" s="147"/>
    </row>
    <row r="2961" spans="1:90" s="5" customFormat="1" x14ac:dyDescent="0.25">
      <c r="A2961" s="145"/>
      <c r="B2961" s="145"/>
      <c r="C2961" s="145"/>
      <c r="D2961" s="145"/>
      <c r="E2961" s="145"/>
      <c r="F2961" s="145"/>
      <c r="G2961" s="145"/>
      <c r="H2961" s="145"/>
      <c r="I2961" s="145"/>
      <c r="J2961" s="145"/>
      <c r="K2961" s="145"/>
      <c r="L2961" s="145"/>
      <c r="M2961" s="145"/>
      <c r="N2961" s="145"/>
      <c r="O2961" s="145"/>
      <c r="P2961" s="145"/>
      <c r="Q2961" s="145"/>
      <c r="R2961" s="145"/>
      <c r="S2961" s="145"/>
      <c r="T2961" s="145"/>
      <c r="U2961" s="145"/>
      <c r="V2961" s="145"/>
      <c r="W2961" s="145"/>
      <c r="X2961" s="145"/>
      <c r="Y2961" s="145"/>
      <c r="Z2961" s="145"/>
      <c r="AA2961" s="145"/>
      <c r="AB2961" s="145"/>
      <c r="AC2961" s="169"/>
      <c r="AD2961" s="169"/>
      <c r="AE2961" s="169"/>
      <c r="AF2961" s="169"/>
      <c r="AG2961" s="169"/>
      <c r="AH2961" s="170"/>
      <c r="AI2961" s="145"/>
      <c r="AJ2961" s="145"/>
      <c r="AK2961" s="145"/>
      <c r="AL2961" s="145"/>
      <c r="AY2961" s="171"/>
      <c r="AZ2961" s="167"/>
      <c r="BA2961" s="172"/>
      <c r="BG2961" s="171"/>
      <c r="BH2961" s="167"/>
      <c r="BI2961" s="172"/>
      <c r="CG2961" s="430"/>
      <c r="CH2961" s="430"/>
      <c r="CL2961" s="147"/>
    </row>
    <row r="2962" spans="1:90" s="5" customFormat="1" x14ac:dyDescent="0.25">
      <c r="A2962" s="145"/>
      <c r="B2962" s="145"/>
      <c r="C2962" s="145"/>
      <c r="D2962" s="145"/>
      <c r="E2962" s="145"/>
      <c r="F2962" s="145"/>
      <c r="G2962" s="145"/>
      <c r="H2962" s="145"/>
      <c r="I2962" s="145"/>
      <c r="J2962" s="145"/>
      <c r="K2962" s="145"/>
      <c r="L2962" s="145"/>
      <c r="M2962" s="145"/>
      <c r="N2962" s="145"/>
      <c r="O2962" s="145"/>
      <c r="P2962" s="145"/>
      <c r="Q2962" s="145"/>
      <c r="R2962" s="145"/>
      <c r="S2962" s="145"/>
      <c r="T2962" s="145"/>
      <c r="U2962" s="145"/>
      <c r="V2962" s="145"/>
      <c r="W2962" s="145"/>
      <c r="X2962" s="145"/>
      <c r="Y2962" s="145"/>
      <c r="Z2962" s="145"/>
      <c r="AA2962" s="145"/>
      <c r="AB2962" s="145"/>
      <c r="AC2962" s="169"/>
      <c r="AD2962" s="169"/>
      <c r="AE2962" s="169"/>
      <c r="AF2962" s="169"/>
      <c r="AG2962" s="169"/>
      <c r="AH2962" s="170"/>
      <c r="AI2962" s="145"/>
      <c r="AJ2962" s="145"/>
      <c r="AK2962" s="145"/>
      <c r="AL2962" s="145"/>
      <c r="AY2962" s="171"/>
      <c r="AZ2962" s="167"/>
      <c r="BA2962" s="172"/>
      <c r="BG2962" s="171"/>
      <c r="BH2962" s="167"/>
      <c r="BI2962" s="172"/>
      <c r="CG2962" s="430"/>
      <c r="CH2962" s="430"/>
      <c r="CL2962" s="147"/>
    </row>
    <row r="2963" spans="1:90" s="5" customFormat="1" x14ac:dyDescent="0.25">
      <c r="A2963" s="145"/>
      <c r="B2963" s="145"/>
      <c r="C2963" s="145"/>
      <c r="D2963" s="145"/>
      <c r="E2963" s="145"/>
      <c r="F2963" s="145"/>
      <c r="G2963" s="145"/>
      <c r="H2963" s="145"/>
      <c r="I2963" s="145"/>
      <c r="J2963" s="145"/>
      <c r="K2963" s="145"/>
      <c r="L2963" s="145"/>
      <c r="M2963" s="145"/>
      <c r="N2963" s="145"/>
      <c r="O2963" s="145"/>
      <c r="P2963" s="145"/>
      <c r="Q2963" s="145"/>
      <c r="R2963" s="145"/>
      <c r="S2963" s="145"/>
      <c r="T2963" s="145"/>
      <c r="U2963" s="145"/>
      <c r="V2963" s="145"/>
      <c r="W2963" s="145"/>
      <c r="X2963" s="145"/>
      <c r="Y2963" s="145"/>
      <c r="Z2963" s="145"/>
      <c r="AA2963" s="145"/>
      <c r="AB2963" s="145"/>
      <c r="AC2963" s="169"/>
      <c r="AD2963" s="169"/>
      <c r="AE2963" s="169"/>
      <c r="AF2963" s="169"/>
      <c r="AG2963" s="169"/>
      <c r="AH2963" s="170"/>
      <c r="AI2963" s="145"/>
      <c r="AJ2963" s="145"/>
      <c r="AK2963" s="145"/>
      <c r="AL2963" s="145"/>
      <c r="AY2963" s="171"/>
      <c r="AZ2963" s="167"/>
      <c r="BA2963" s="172"/>
      <c r="BG2963" s="171"/>
      <c r="BH2963" s="167"/>
      <c r="BI2963" s="172"/>
      <c r="CG2963" s="430"/>
      <c r="CH2963" s="430"/>
      <c r="CL2963" s="147"/>
    </row>
    <row r="2964" spans="1:90" s="5" customFormat="1" x14ac:dyDescent="0.25">
      <c r="A2964" s="145"/>
      <c r="B2964" s="145"/>
      <c r="C2964" s="145"/>
      <c r="D2964" s="145"/>
      <c r="E2964" s="145"/>
      <c r="F2964" s="145"/>
      <c r="G2964" s="145"/>
      <c r="H2964" s="145"/>
      <c r="I2964" s="145"/>
      <c r="J2964" s="145"/>
      <c r="K2964" s="145"/>
      <c r="L2964" s="145"/>
      <c r="M2964" s="145"/>
      <c r="N2964" s="145"/>
      <c r="O2964" s="145"/>
      <c r="P2964" s="145"/>
      <c r="Q2964" s="145"/>
      <c r="R2964" s="145"/>
      <c r="S2964" s="145"/>
      <c r="T2964" s="145"/>
      <c r="U2964" s="145"/>
      <c r="V2964" s="145"/>
      <c r="W2964" s="145"/>
      <c r="X2964" s="145"/>
      <c r="Y2964" s="145"/>
      <c r="Z2964" s="145"/>
      <c r="AA2964" s="145"/>
      <c r="AB2964" s="145"/>
      <c r="AC2964" s="169"/>
      <c r="AD2964" s="169"/>
      <c r="AE2964" s="169"/>
      <c r="AF2964" s="169"/>
      <c r="AG2964" s="169"/>
      <c r="AH2964" s="170"/>
      <c r="AI2964" s="145"/>
      <c r="AJ2964" s="145"/>
      <c r="AK2964" s="145"/>
      <c r="AL2964" s="145"/>
      <c r="AY2964" s="171"/>
      <c r="AZ2964" s="167"/>
      <c r="BA2964" s="172"/>
      <c r="BG2964" s="171"/>
      <c r="BH2964" s="167"/>
      <c r="BI2964" s="172"/>
      <c r="CG2964" s="430"/>
      <c r="CH2964" s="430"/>
      <c r="CL2964" s="147"/>
    </row>
    <row r="2965" spans="1:90" s="5" customFormat="1" x14ac:dyDescent="0.25">
      <c r="A2965" s="145"/>
      <c r="B2965" s="145"/>
      <c r="C2965" s="145"/>
      <c r="D2965" s="145"/>
      <c r="E2965" s="145"/>
      <c r="F2965" s="145"/>
      <c r="G2965" s="145"/>
      <c r="H2965" s="145"/>
      <c r="I2965" s="145"/>
      <c r="J2965" s="145"/>
      <c r="K2965" s="145"/>
      <c r="L2965" s="145"/>
      <c r="M2965" s="145"/>
      <c r="N2965" s="145"/>
      <c r="O2965" s="145"/>
      <c r="P2965" s="145"/>
      <c r="Q2965" s="145"/>
      <c r="R2965" s="145"/>
      <c r="S2965" s="145"/>
      <c r="T2965" s="145"/>
      <c r="U2965" s="145"/>
      <c r="V2965" s="145"/>
      <c r="W2965" s="145"/>
      <c r="X2965" s="145"/>
      <c r="Y2965" s="145"/>
      <c r="Z2965" s="145"/>
      <c r="AA2965" s="145"/>
      <c r="AB2965" s="145"/>
      <c r="AC2965" s="169"/>
      <c r="AD2965" s="169"/>
      <c r="AE2965" s="169"/>
      <c r="AF2965" s="169"/>
      <c r="AG2965" s="169"/>
      <c r="AH2965" s="170"/>
      <c r="AI2965" s="145"/>
      <c r="AJ2965" s="145"/>
      <c r="AK2965" s="145"/>
      <c r="AL2965" s="145"/>
      <c r="AY2965" s="171"/>
      <c r="AZ2965" s="167"/>
      <c r="BA2965" s="172"/>
      <c r="BG2965" s="171"/>
      <c r="BH2965" s="167"/>
      <c r="BI2965" s="172"/>
      <c r="CG2965" s="430"/>
      <c r="CH2965" s="430"/>
      <c r="CL2965" s="147"/>
    </row>
    <row r="2966" spans="1:90" s="5" customFormat="1" x14ac:dyDescent="0.25">
      <c r="A2966" s="145"/>
      <c r="B2966" s="145"/>
      <c r="C2966" s="145"/>
      <c r="D2966" s="145"/>
      <c r="E2966" s="145"/>
      <c r="F2966" s="145"/>
      <c r="G2966" s="145"/>
      <c r="H2966" s="145"/>
      <c r="I2966" s="145"/>
      <c r="J2966" s="145"/>
      <c r="K2966" s="145"/>
      <c r="L2966" s="145"/>
      <c r="M2966" s="145"/>
      <c r="N2966" s="145"/>
      <c r="O2966" s="145"/>
      <c r="P2966" s="145"/>
      <c r="Q2966" s="145"/>
      <c r="R2966" s="145"/>
      <c r="S2966" s="145"/>
      <c r="T2966" s="145"/>
      <c r="U2966" s="145"/>
      <c r="V2966" s="145"/>
      <c r="W2966" s="145"/>
      <c r="X2966" s="145"/>
      <c r="Y2966" s="145"/>
      <c r="Z2966" s="145"/>
      <c r="AA2966" s="145"/>
      <c r="AB2966" s="145"/>
      <c r="AC2966" s="169"/>
      <c r="AD2966" s="169"/>
      <c r="AE2966" s="169"/>
      <c r="AF2966" s="169"/>
      <c r="AG2966" s="169"/>
      <c r="AH2966" s="170"/>
      <c r="AI2966" s="145"/>
      <c r="AJ2966" s="145"/>
      <c r="AK2966" s="145"/>
      <c r="AL2966" s="145"/>
      <c r="AY2966" s="171"/>
      <c r="AZ2966" s="167"/>
      <c r="BA2966" s="172"/>
      <c r="BG2966" s="171"/>
      <c r="BH2966" s="167"/>
      <c r="BI2966" s="172"/>
      <c r="CG2966" s="430"/>
      <c r="CH2966" s="430"/>
      <c r="CL2966" s="147"/>
    </row>
    <row r="2967" spans="1:90" s="5" customFormat="1" x14ac:dyDescent="0.25">
      <c r="A2967" s="145"/>
      <c r="B2967" s="145"/>
      <c r="C2967" s="145"/>
      <c r="D2967" s="145"/>
      <c r="E2967" s="145"/>
      <c r="F2967" s="145"/>
      <c r="G2967" s="145"/>
      <c r="H2967" s="145"/>
      <c r="I2967" s="145"/>
      <c r="J2967" s="145"/>
      <c r="K2967" s="145"/>
      <c r="L2967" s="145"/>
      <c r="M2967" s="145"/>
      <c r="N2967" s="145"/>
      <c r="O2967" s="145"/>
      <c r="P2967" s="145"/>
      <c r="Q2967" s="145"/>
      <c r="R2967" s="145"/>
      <c r="S2967" s="145"/>
      <c r="T2967" s="145"/>
      <c r="U2967" s="145"/>
      <c r="V2967" s="145"/>
      <c r="W2967" s="145"/>
      <c r="X2967" s="145"/>
      <c r="Y2967" s="145"/>
      <c r="Z2967" s="145"/>
      <c r="AA2967" s="145"/>
      <c r="AB2967" s="145"/>
      <c r="AC2967" s="169"/>
      <c r="AD2967" s="169"/>
      <c r="AE2967" s="169"/>
      <c r="AF2967" s="169"/>
      <c r="AG2967" s="169"/>
      <c r="AH2967" s="170"/>
      <c r="AI2967" s="145"/>
      <c r="AJ2967" s="145"/>
      <c r="AK2967" s="145"/>
      <c r="AL2967" s="145"/>
      <c r="AY2967" s="171"/>
      <c r="AZ2967" s="167"/>
      <c r="BA2967" s="172"/>
      <c r="BG2967" s="171"/>
      <c r="BH2967" s="167"/>
      <c r="BI2967" s="172"/>
      <c r="CG2967" s="430"/>
      <c r="CH2967" s="430"/>
      <c r="CL2967" s="147"/>
    </row>
    <row r="2968" spans="1:90" s="5" customFormat="1" x14ac:dyDescent="0.25">
      <c r="A2968" s="145"/>
      <c r="B2968" s="145"/>
      <c r="C2968" s="145"/>
      <c r="D2968" s="145"/>
      <c r="E2968" s="145"/>
      <c r="F2968" s="145"/>
      <c r="G2968" s="145"/>
      <c r="H2968" s="145"/>
      <c r="I2968" s="145"/>
      <c r="J2968" s="145"/>
      <c r="K2968" s="145"/>
      <c r="L2968" s="145"/>
      <c r="M2968" s="145"/>
      <c r="N2968" s="145"/>
      <c r="O2968" s="145"/>
      <c r="P2968" s="145"/>
      <c r="Q2968" s="145"/>
      <c r="R2968" s="145"/>
      <c r="S2968" s="145"/>
      <c r="T2968" s="145"/>
      <c r="U2968" s="145"/>
      <c r="V2968" s="145"/>
      <c r="W2968" s="145"/>
      <c r="X2968" s="145"/>
      <c r="Y2968" s="145"/>
      <c r="Z2968" s="145"/>
      <c r="AA2968" s="145"/>
      <c r="AB2968" s="145"/>
      <c r="AC2968" s="169"/>
      <c r="AD2968" s="169"/>
      <c r="AE2968" s="169"/>
      <c r="AF2968" s="169"/>
      <c r="AG2968" s="169"/>
      <c r="AH2968" s="170"/>
      <c r="AI2968" s="145"/>
      <c r="AJ2968" s="145"/>
      <c r="AK2968" s="145"/>
      <c r="AL2968" s="145"/>
      <c r="AY2968" s="171"/>
      <c r="AZ2968" s="167"/>
      <c r="BA2968" s="172"/>
      <c r="BG2968" s="171"/>
      <c r="BH2968" s="167"/>
      <c r="BI2968" s="172"/>
      <c r="CG2968" s="430"/>
      <c r="CH2968" s="430"/>
      <c r="CL2968" s="147"/>
    </row>
    <row r="2969" spans="1:90" s="5" customFormat="1" x14ac:dyDescent="0.25">
      <c r="A2969" s="145"/>
      <c r="B2969" s="145"/>
      <c r="C2969" s="145"/>
      <c r="D2969" s="145"/>
      <c r="E2969" s="145"/>
      <c r="F2969" s="145"/>
      <c r="G2969" s="145"/>
      <c r="H2969" s="145"/>
      <c r="I2969" s="145"/>
      <c r="J2969" s="145"/>
      <c r="K2969" s="145"/>
      <c r="L2969" s="145"/>
      <c r="M2969" s="145"/>
      <c r="N2969" s="145"/>
      <c r="O2969" s="145"/>
      <c r="P2969" s="145"/>
      <c r="Q2969" s="145"/>
      <c r="R2969" s="145"/>
      <c r="S2969" s="145"/>
      <c r="T2969" s="145"/>
      <c r="U2969" s="145"/>
      <c r="V2969" s="145"/>
      <c r="W2969" s="145"/>
      <c r="X2969" s="145"/>
      <c r="Y2969" s="145"/>
      <c r="Z2969" s="145"/>
      <c r="AA2969" s="145"/>
      <c r="AB2969" s="145"/>
      <c r="AC2969" s="169"/>
      <c r="AD2969" s="169"/>
      <c r="AE2969" s="169"/>
      <c r="AF2969" s="169"/>
      <c r="AG2969" s="169"/>
      <c r="AH2969" s="170"/>
      <c r="AI2969" s="145"/>
      <c r="AJ2969" s="145"/>
      <c r="AK2969" s="145"/>
      <c r="AL2969" s="145"/>
      <c r="AY2969" s="171"/>
      <c r="AZ2969" s="167"/>
      <c r="BA2969" s="172"/>
      <c r="BG2969" s="171"/>
      <c r="BH2969" s="167"/>
      <c r="BI2969" s="172"/>
      <c r="CG2969" s="430"/>
      <c r="CH2969" s="430"/>
      <c r="CL2969" s="147"/>
    </row>
    <row r="2970" spans="1:90" s="5" customFormat="1" x14ac:dyDescent="0.25">
      <c r="A2970" s="145"/>
      <c r="B2970" s="145"/>
      <c r="C2970" s="145"/>
      <c r="D2970" s="145"/>
      <c r="E2970" s="145"/>
      <c r="F2970" s="145"/>
      <c r="G2970" s="145"/>
      <c r="H2970" s="145"/>
      <c r="I2970" s="145"/>
      <c r="J2970" s="145"/>
      <c r="K2970" s="145"/>
      <c r="L2970" s="145"/>
      <c r="M2970" s="145"/>
      <c r="N2970" s="145"/>
      <c r="O2970" s="145"/>
      <c r="P2970" s="145"/>
      <c r="Q2970" s="145"/>
      <c r="R2970" s="145"/>
      <c r="S2970" s="145"/>
      <c r="T2970" s="145"/>
      <c r="U2970" s="145"/>
      <c r="V2970" s="145"/>
      <c r="W2970" s="145"/>
      <c r="X2970" s="145"/>
      <c r="Y2970" s="145"/>
      <c r="Z2970" s="145"/>
      <c r="AA2970" s="145"/>
      <c r="AB2970" s="145"/>
      <c r="AC2970" s="169"/>
      <c r="AD2970" s="169"/>
      <c r="AE2970" s="169"/>
      <c r="AF2970" s="169"/>
      <c r="AG2970" s="169"/>
      <c r="AH2970" s="170"/>
      <c r="AI2970" s="145"/>
      <c r="AJ2970" s="145"/>
      <c r="AK2970" s="145"/>
      <c r="AL2970" s="145"/>
      <c r="AY2970" s="171"/>
      <c r="AZ2970" s="167"/>
      <c r="BA2970" s="172"/>
      <c r="BG2970" s="171"/>
      <c r="BH2970" s="167"/>
      <c r="BI2970" s="172"/>
      <c r="CG2970" s="430"/>
      <c r="CH2970" s="430"/>
      <c r="CL2970" s="147"/>
    </row>
    <row r="2971" spans="1:90" s="5" customFormat="1" x14ac:dyDescent="0.25">
      <c r="A2971" s="145"/>
      <c r="B2971" s="145"/>
      <c r="C2971" s="145"/>
      <c r="D2971" s="145"/>
      <c r="E2971" s="145"/>
      <c r="F2971" s="145"/>
      <c r="G2971" s="145"/>
      <c r="H2971" s="145"/>
      <c r="I2971" s="145"/>
      <c r="J2971" s="145"/>
      <c r="K2971" s="145"/>
      <c r="L2971" s="145"/>
      <c r="M2971" s="145"/>
      <c r="N2971" s="145"/>
      <c r="O2971" s="145"/>
      <c r="P2971" s="145"/>
      <c r="Q2971" s="145"/>
      <c r="R2971" s="145"/>
      <c r="S2971" s="145"/>
      <c r="T2971" s="145"/>
      <c r="U2971" s="145"/>
      <c r="V2971" s="145"/>
      <c r="W2971" s="145"/>
      <c r="X2971" s="145"/>
      <c r="Y2971" s="145"/>
      <c r="Z2971" s="145"/>
      <c r="AA2971" s="145"/>
      <c r="AB2971" s="145"/>
      <c r="AC2971" s="169"/>
      <c r="AD2971" s="169"/>
      <c r="AE2971" s="169"/>
      <c r="AF2971" s="169"/>
      <c r="AG2971" s="169"/>
      <c r="AH2971" s="170"/>
      <c r="AI2971" s="145"/>
      <c r="AJ2971" s="145"/>
      <c r="AK2971" s="145"/>
      <c r="AL2971" s="145"/>
      <c r="AY2971" s="171"/>
      <c r="AZ2971" s="167"/>
      <c r="BA2971" s="172"/>
      <c r="BG2971" s="171"/>
      <c r="BH2971" s="167"/>
      <c r="BI2971" s="172"/>
      <c r="CG2971" s="430"/>
      <c r="CH2971" s="430"/>
      <c r="CL2971" s="147"/>
    </row>
    <row r="2972" spans="1:90" s="5" customFormat="1" x14ac:dyDescent="0.25">
      <c r="A2972" s="145"/>
      <c r="B2972" s="145"/>
      <c r="C2972" s="145"/>
      <c r="D2972" s="145"/>
      <c r="E2972" s="145"/>
      <c r="F2972" s="145"/>
      <c r="G2972" s="145"/>
      <c r="H2972" s="145"/>
      <c r="I2972" s="145"/>
      <c r="J2972" s="145"/>
      <c r="K2972" s="145"/>
      <c r="L2972" s="145"/>
      <c r="M2972" s="145"/>
      <c r="N2972" s="145"/>
      <c r="O2972" s="145"/>
      <c r="P2972" s="145"/>
      <c r="Q2972" s="145"/>
      <c r="R2972" s="145"/>
      <c r="S2972" s="145"/>
      <c r="T2972" s="145"/>
      <c r="U2972" s="145"/>
      <c r="V2972" s="145"/>
      <c r="W2972" s="145"/>
      <c r="X2972" s="145"/>
      <c r="Y2972" s="145"/>
      <c r="Z2972" s="145"/>
      <c r="AA2972" s="145"/>
      <c r="AB2972" s="145"/>
      <c r="AC2972" s="169"/>
      <c r="AD2972" s="169"/>
      <c r="AE2972" s="169"/>
      <c r="AF2972" s="169"/>
      <c r="AG2972" s="169"/>
      <c r="AH2972" s="170"/>
      <c r="AI2972" s="145"/>
      <c r="AJ2972" s="145"/>
      <c r="AK2972" s="145"/>
      <c r="AL2972" s="145"/>
      <c r="AY2972" s="171"/>
      <c r="AZ2972" s="167"/>
      <c r="BA2972" s="172"/>
      <c r="BG2972" s="171"/>
      <c r="BH2972" s="167"/>
      <c r="BI2972" s="172"/>
      <c r="CG2972" s="430"/>
      <c r="CH2972" s="430"/>
      <c r="CL2972" s="147"/>
    </row>
    <row r="2973" spans="1:90" s="5" customFormat="1" x14ac:dyDescent="0.25">
      <c r="A2973" s="145"/>
      <c r="B2973" s="145"/>
      <c r="C2973" s="145"/>
      <c r="D2973" s="145"/>
      <c r="E2973" s="145"/>
      <c r="F2973" s="145"/>
      <c r="G2973" s="145"/>
      <c r="H2973" s="145"/>
      <c r="I2973" s="145"/>
      <c r="J2973" s="145"/>
      <c r="K2973" s="145"/>
      <c r="L2973" s="145"/>
      <c r="M2973" s="145"/>
      <c r="N2973" s="145"/>
      <c r="O2973" s="145"/>
      <c r="P2973" s="145"/>
      <c r="Q2973" s="145"/>
      <c r="R2973" s="145"/>
      <c r="S2973" s="145"/>
      <c r="T2973" s="145"/>
      <c r="U2973" s="145"/>
      <c r="V2973" s="145"/>
      <c r="W2973" s="145"/>
      <c r="X2973" s="145"/>
      <c r="Y2973" s="145"/>
      <c r="Z2973" s="145"/>
      <c r="AA2973" s="145"/>
      <c r="AB2973" s="145"/>
      <c r="AC2973" s="169"/>
      <c r="AD2973" s="169"/>
      <c r="AE2973" s="169"/>
      <c r="AF2973" s="169"/>
      <c r="AG2973" s="169"/>
      <c r="AH2973" s="170"/>
      <c r="AI2973" s="145"/>
      <c r="AJ2973" s="145"/>
      <c r="AK2973" s="145"/>
      <c r="AL2973" s="145"/>
      <c r="AY2973" s="171"/>
      <c r="AZ2973" s="167"/>
      <c r="BA2973" s="172"/>
      <c r="BG2973" s="171"/>
      <c r="BH2973" s="167"/>
      <c r="BI2973" s="172"/>
      <c r="CG2973" s="430"/>
      <c r="CH2973" s="430"/>
      <c r="CL2973" s="147"/>
    </row>
    <row r="2974" spans="1:90" s="5" customFormat="1" x14ac:dyDescent="0.25">
      <c r="A2974" s="145"/>
      <c r="B2974" s="145"/>
      <c r="C2974" s="145"/>
      <c r="D2974" s="145"/>
      <c r="E2974" s="145"/>
      <c r="F2974" s="145"/>
      <c r="G2974" s="145"/>
      <c r="H2974" s="145"/>
      <c r="I2974" s="145"/>
      <c r="J2974" s="145"/>
      <c r="K2974" s="145"/>
      <c r="L2974" s="145"/>
      <c r="M2974" s="145"/>
      <c r="N2974" s="145"/>
      <c r="O2974" s="145"/>
      <c r="P2974" s="145"/>
      <c r="Q2974" s="145"/>
      <c r="R2974" s="145"/>
      <c r="S2974" s="145"/>
      <c r="T2974" s="145"/>
      <c r="U2974" s="145"/>
      <c r="V2974" s="145"/>
      <c r="W2974" s="145"/>
      <c r="X2974" s="145"/>
      <c r="Y2974" s="145"/>
      <c r="Z2974" s="145"/>
      <c r="AA2974" s="145"/>
      <c r="AB2974" s="145"/>
      <c r="AC2974" s="169"/>
      <c r="AD2974" s="169"/>
      <c r="AE2974" s="169"/>
      <c r="AF2974" s="169"/>
      <c r="AG2974" s="169"/>
      <c r="AH2974" s="170"/>
      <c r="AI2974" s="145"/>
      <c r="AJ2974" s="145"/>
      <c r="AK2974" s="145"/>
      <c r="AL2974" s="145"/>
      <c r="AY2974" s="171"/>
      <c r="AZ2974" s="167"/>
      <c r="BA2974" s="172"/>
      <c r="BG2974" s="171"/>
      <c r="BH2974" s="167"/>
      <c r="BI2974" s="172"/>
      <c r="CG2974" s="430"/>
      <c r="CH2974" s="430"/>
      <c r="CL2974" s="147"/>
    </row>
    <row r="2975" spans="1:90" s="5" customFormat="1" x14ac:dyDescent="0.25">
      <c r="A2975" s="145"/>
      <c r="B2975" s="145"/>
      <c r="C2975" s="145"/>
      <c r="D2975" s="145"/>
      <c r="E2975" s="145"/>
      <c r="F2975" s="145"/>
      <c r="G2975" s="145"/>
      <c r="H2975" s="145"/>
      <c r="I2975" s="145"/>
      <c r="J2975" s="145"/>
      <c r="K2975" s="145"/>
      <c r="L2975" s="145"/>
      <c r="M2975" s="145"/>
      <c r="N2975" s="145"/>
      <c r="O2975" s="145"/>
      <c r="P2975" s="145"/>
      <c r="Q2975" s="145"/>
      <c r="R2975" s="145"/>
      <c r="S2975" s="145"/>
      <c r="T2975" s="145"/>
      <c r="U2975" s="145"/>
      <c r="V2975" s="145"/>
      <c r="W2975" s="145"/>
      <c r="X2975" s="145"/>
      <c r="Y2975" s="145"/>
      <c r="Z2975" s="145"/>
      <c r="AA2975" s="145"/>
      <c r="AB2975" s="145"/>
      <c r="AC2975" s="169"/>
      <c r="AD2975" s="169"/>
      <c r="AE2975" s="169"/>
      <c r="AF2975" s="169"/>
      <c r="AG2975" s="169"/>
      <c r="AH2975" s="170"/>
      <c r="AI2975" s="145"/>
      <c r="AJ2975" s="145"/>
      <c r="AK2975" s="145"/>
      <c r="AL2975" s="145"/>
      <c r="AY2975" s="171"/>
      <c r="AZ2975" s="167"/>
      <c r="BA2975" s="172"/>
      <c r="BG2975" s="171"/>
      <c r="BH2975" s="167"/>
      <c r="BI2975" s="172"/>
      <c r="CG2975" s="430"/>
      <c r="CH2975" s="430"/>
      <c r="CL2975" s="147"/>
    </row>
    <row r="2976" spans="1:90" s="5" customFormat="1" x14ac:dyDescent="0.25">
      <c r="A2976" s="145"/>
      <c r="B2976" s="145"/>
      <c r="C2976" s="145"/>
      <c r="D2976" s="145"/>
      <c r="E2976" s="145"/>
      <c r="F2976" s="145"/>
      <c r="G2976" s="145"/>
      <c r="H2976" s="145"/>
      <c r="I2976" s="145"/>
      <c r="J2976" s="145"/>
      <c r="K2976" s="145"/>
      <c r="L2976" s="145"/>
      <c r="M2976" s="145"/>
      <c r="N2976" s="145"/>
      <c r="O2976" s="145"/>
      <c r="P2976" s="145"/>
      <c r="Q2976" s="145"/>
      <c r="R2976" s="145"/>
      <c r="S2976" s="145"/>
      <c r="T2976" s="145"/>
      <c r="U2976" s="145"/>
      <c r="V2976" s="145"/>
      <c r="W2976" s="145"/>
      <c r="X2976" s="145"/>
      <c r="Y2976" s="145"/>
      <c r="Z2976" s="145"/>
      <c r="AA2976" s="145"/>
      <c r="AB2976" s="145"/>
      <c r="AC2976" s="169"/>
      <c r="AD2976" s="169"/>
      <c r="AE2976" s="169"/>
      <c r="AF2976" s="169"/>
      <c r="AG2976" s="169"/>
      <c r="AH2976" s="170"/>
      <c r="AI2976" s="145"/>
      <c r="AJ2976" s="145"/>
      <c r="AK2976" s="145"/>
      <c r="AL2976" s="145"/>
      <c r="AY2976" s="171"/>
      <c r="AZ2976" s="167"/>
      <c r="BA2976" s="172"/>
      <c r="BG2976" s="171"/>
      <c r="BH2976" s="167"/>
      <c r="BI2976" s="172"/>
      <c r="CG2976" s="430"/>
      <c r="CH2976" s="430"/>
      <c r="CL2976" s="147"/>
    </row>
    <row r="2977" spans="1:90" s="5" customFormat="1" x14ac:dyDescent="0.25">
      <c r="A2977" s="145"/>
      <c r="B2977" s="145"/>
      <c r="C2977" s="145"/>
      <c r="D2977" s="145"/>
      <c r="E2977" s="145"/>
      <c r="F2977" s="145"/>
      <c r="G2977" s="145"/>
      <c r="H2977" s="145"/>
      <c r="I2977" s="145"/>
      <c r="J2977" s="145"/>
      <c r="K2977" s="145"/>
      <c r="L2977" s="145"/>
      <c r="M2977" s="145"/>
      <c r="N2977" s="145"/>
      <c r="O2977" s="145"/>
      <c r="P2977" s="145"/>
      <c r="Q2977" s="145"/>
      <c r="R2977" s="145"/>
      <c r="S2977" s="145"/>
      <c r="T2977" s="145"/>
      <c r="U2977" s="145"/>
      <c r="V2977" s="145"/>
      <c r="W2977" s="145"/>
      <c r="X2977" s="145"/>
      <c r="Y2977" s="145"/>
      <c r="Z2977" s="145"/>
      <c r="AA2977" s="145"/>
      <c r="AB2977" s="145"/>
      <c r="AC2977" s="169"/>
      <c r="AD2977" s="169"/>
      <c r="AE2977" s="169"/>
      <c r="AF2977" s="169"/>
      <c r="AG2977" s="169"/>
      <c r="AH2977" s="170"/>
      <c r="AI2977" s="145"/>
      <c r="AJ2977" s="145"/>
      <c r="AK2977" s="145"/>
      <c r="AL2977" s="145"/>
      <c r="AY2977" s="171"/>
      <c r="AZ2977" s="167"/>
      <c r="BA2977" s="172"/>
      <c r="BG2977" s="171"/>
      <c r="BH2977" s="167"/>
      <c r="BI2977" s="172"/>
      <c r="CG2977" s="430"/>
      <c r="CH2977" s="430"/>
      <c r="CL2977" s="147"/>
    </row>
    <row r="2978" spans="1:90" s="5" customFormat="1" x14ac:dyDescent="0.25">
      <c r="A2978" s="145"/>
      <c r="B2978" s="145"/>
      <c r="C2978" s="145"/>
      <c r="D2978" s="145"/>
      <c r="E2978" s="145"/>
      <c r="F2978" s="145"/>
      <c r="G2978" s="145"/>
      <c r="H2978" s="145"/>
      <c r="I2978" s="145"/>
      <c r="J2978" s="145"/>
      <c r="K2978" s="145"/>
      <c r="L2978" s="145"/>
      <c r="M2978" s="145"/>
      <c r="N2978" s="145"/>
      <c r="O2978" s="145"/>
      <c r="P2978" s="145"/>
      <c r="Q2978" s="145"/>
      <c r="R2978" s="145"/>
      <c r="S2978" s="145"/>
      <c r="T2978" s="145"/>
      <c r="U2978" s="145"/>
      <c r="V2978" s="145"/>
      <c r="W2978" s="145"/>
      <c r="X2978" s="145"/>
      <c r="Y2978" s="145"/>
      <c r="Z2978" s="145"/>
      <c r="AA2978" s="145"/>
      <c r="AB2978" s="145"/>
      <c r="AC2978" s="169"/>
      <c r="AD2978" s="169"/>
      <c r="AE2978" s="169"/>
      <c r="AF2978" s="169"/>
      <c r="AG2978" s="169"/>
      <c r="AH2978" s="170"/>
      <c r="AI2978" s="145"/>
      <c r="AJ2978" s="145"/>
      <c r="AK2978" s="145"/>
      <c r="AL2978" s="145"/>
      <c r="AY2978" s="171"/>
      <c r="AZ2978" s="167"/>
      <c r="BA2978" s="172"/>
      <c r="BG2978" s="171"/>
      <c r="BH2978" s="167"/>
      <c r="BI2978" s="172"/>
      <c r="CG2978" s="430"/>
      <c r="CH2978" s="430"/>
      <c r="CL2978" s="147"/>
    </row>
    <row r="2979" spans="1:90" s="5" customFormat="1" x14ac:dyDescent="0.25">
      <c r="A2979" s="145"/>
      <c r="B2979" s="145"/>
      <c r="C2979" s="145"/>
      <c r="D2979" s="145"/>
      <c r="E2979" s="145"/>
      <c r="F2979" s="145"/>
      <c r="G2979" s="145"/>
      <c r="H2979" s="145"/>
      <c r="I2979" s="145"/>
      <c r="J2979" s="145"/>
      <c r="K2979" s="145"/>
      <c r="L2979" s="145"/>
      <c r="M2979" s="145"/>
      <c r="N2979" s="145"/>
      <c r="O2979" s="145"/>
      <c r="P2979" s="145"/>
      <c r="Q2979" s="145"/>
      <c r="R2979" s="145"/>
      <c r="S2979" s="145"/>
      <c r="T2979" s="145"/>
      <c r="U2979" s="145"/>
      <c r="V2979" s="145"/>
      <c r="W2979" s="145"/>
      <c r="X2979" s="145"/>
      <c r="Y2979" s="145"/>
      <c r="Z2979" s="145"/>
      <c r="AA2979" s="145"/>
      <c r="AB2979" s="145"/>
      <c r="AC2979" s="169"/>
      <c r="AD2979" s="169"/>
      <c r="AE2979" s="169"/>
      <c r="AF2979" s="169"/>
      <c r="AG2979" s="169"/>
      <c r="AH2979" s="170"/>
      <c r="AI2979" s="145"/>
      <c r="AJ2979" s="145"/>
      <c r="AK2979" s="145"/>
      <c r="AL2979" s="145"/>
      <c r="AY2979" s="171"/>
      <c r="AZ2979" s="167"/>
      <c r="BA2979" s="172"/>
      <c r="BG2979" s="171"/>
      <c r="BH2979" s="167"/>
      <c r="BI2979" s="172"/>
      <c r="CG2979" s="430"/>
      <c r="CH2979" s="430"/>
      <c r="CL2979" s="147"/>
    </row>
    <row r="2980" spans="1:90" s="5" customFormat="1" x14ac:dyDescent="0.25">
      <c r="A2980" s="145"/>
      <c r="B2980" s="145"/>
      <c r="C2980" s="145"/>
      <c r="D2980" s="145"/>
      <c r="E2980" s="145"/>
      <c r="F2980" s="145"/>
      <c r="G2980" s="145"/>
      <c r="H2980" s="145"/>
      <c r="I2980" s="145"/>
      <c r="J2980" s="145"/>
      <c r="K2980" s="145"/>
      <c r="L2980" s="145"/>
      <c r="M2980" s="145"/>
      <c r="N2980" s="145"/>
      <c r="O2980" s="145"/>
      <c r="P2980" s="145"/>
      <c r="Q2980" s="145"/>
      <c r="R2980" s="145"/>
      <c r="S2980" s="145"/>
      <c r="T2980" s="145"/>
      <c r="U2980" s="145"/>
      <c r="V2980" s="145"/>
      <c r="W2980" s="145"/>
      <c r="X2980" s="145"/>
      <c r="Y2980" s="145"/>
      <c r="Z2980" s="145"/>
      <c r="AA2980" s="145"/>
      <c r="AB2980" s="145"/>
      <c r="AC2980" s="169"/>
      <c r="AD2980" s="169"/>
      <c r="AE2980" s="169"/>
      <c r="AF2980" s="169"/>
      <c r="AG2980" s="169"/>
      <c r="AH2980" s="170"/>
      <c r="AI2980" s="145"/>
      <c r="AJ2980" s="145"/>
      <c r="AK2980" s="145"/>
      <c r="AL2980" s="145"/>
      <c r="AY2980" s="171"/>
      <c r="AZ2980" s="167"/>
      <c r="BA2980" s="172"/>
      <c r="BG2980" s="171"/>
      <c r="BH2980" s="167"/>
      <c r="BI2980" s="172"/>
      <c r="CG2980" s="430"/>
      <c r="CH2980" s="430"/>
      <c r="CL2980" s="147"/>
    </row>
    <row r="2981" spans="1:90" s="5" customFormat="1" x14ac:dyDescent="0.25">
      <c r="A2981" s="145"/>
      <c r="B2981" s="145"/>
      <c r="C2981" s="145"/>
      <c r="D2981" s="145"/>
      <c r="E2981" s="145"/>
      <c r="F2981" s="145"/>
      <c r="G2981" s="145"/>
      <c r="H2981" s="145"/>
      <c r="I2981" s="145"/>
      <c r="J2981" s="145"/>
      <c r="K2981" s="145"/>
      <c r="L2981" s="145"/>
      <c r="M2981" s="145"/>
      <c r="N2981" s="145"/>
      <c r="O2981" s="145"/>
      <c r="P2981" s="145"/>
      <c r="Q2981" s="145"/>
      <c r="R2981" s="145"/>
      <c r="S2981" s="145"/>
      <c r="T2981" s="145"/>
      <c r="U2981" s="145"/>
      <c r="V2981" s="145"/>
      <c r="W2981" s="145"/>
      <c r="X2981" s="145"/>
      <c r="Y2981" s="145"/>
      <c r="Z2981" s="145"/>
      <c r="AA2981" s="145"/>
      <c r="AB2981" s="145"/>
      <c r="AC2981" s="169"/>
      <c r="AD2981" s="169"/>
      <c r="AE2981" s="169"/>
      <c r="AF2981" s="169"/>
      <c r="AG2981" s="169"/>
      <c r="AH2981" s="170"/>
      <c r="AI2981" s="145"/>
      <c r="AJ2981" s="145"/>
      <c r="AK2981" s="145"/>
      <c r="AL2981" s="145"/>
      <c r="AY2981" s="171"/>
      <c r="AZ2981" s="167"/>
      <c r="BA2981" s="172"/>
      <c r="BG2981" s="171"/>
      <c r="BH2981" s="167"/>
      <c r="BI2981" s="172"/>
      <c r="CG2981" s="430"/>
      <c r="CH2981" s="430"/>
      <c r="CL2981" s="147"/>
    </row>
    <row r="2982" spans="1:90" s="5" customFormat="1" x14ac:dyDescent="0.25">
      <c r="A2982" s="145"/>
      <c r="B2982" s="145"/>
      <c r="C2982" s="145"/>
      <c r="D2982" s="145"/>
      <c r="E2982" s="145"/>
      <c r="F2982" s="145"/>
      <c r="G2982" s="145"/>
      <c r="H2982" s="145"/>
      <c r="I2982" s="145"/>
      <c r="J2982" s="145"/>
      <c r="K2982" s="145"/>
      <c r="L2982" s="145"/>
      <c r="M2982" s="145"/>
      <c r="N2982" s="145"/>
      <c r="O2982" s="145"/>
      <c r="P2982" s="145"/>
      <c r="Q2982" s="145"/>
      <c r="R2982" s="145"/>
      <c r="S2982" s="145"/>
      <c r="T2982" s="145"/>
      <c r="U2982" s="145"/>
      <c r="V2982" s="145"/>
      <c r="W2982" s="145"/>
      <c r="X2982" s="145"/>
      <c r="Y2982" s="145"/>
      <c r="Z2982" s="145"/>
      <c r="AA2982" s="145"/>
      <c r="AB2982" s="145"/>
      <c r="AC2982" s="169"/>
      <c r="AD2982" s="169"/>
      <c r="AE2982" s="169"/>
      <c r="AF2982" s="169"/>
      <c r="AG2982" s="169"/>
      <c r="AH2982" s="170"/>
      <c r="AI2982" s="145"/>
      <c r="AJ2982" s="145"/>
      <c r="AK2982" s="145"/>
      <c r="AL2982" s="145"/>
      <c r="AY2982" s="171"/>
      <c r="AZ2982" s="167"/>
      <c r="BA2982" s="172"/>
      <c r="BG2982" s="171"/>
      <c r="BH2982" s="167"/>
      <c r="BI2982" s="172"/>
      <c r="CG2982" s="430"/>
      <c r="CH2982" s="430"/>
      <c r="CL2982" s="147"/>
    </row>
    <row r="2983" spans="1:90" s="5" customFormat="1" x14ac:dyDescent="0.25">
      <c r="A2983" s="145"/>
      <c r="B2983" s="145"/>
      <c r="C2983" s="145"/>
      <c r="D2983" s="145"/>
      <c r="E2983" s="145"/>
      <c r="F2983" s="145"/>
      <c r="G2983" s="145"/>
      <c r="H2983" s="145"/>
      <c r="I2983" s="145"/>
      <c r="J2983" s="145"/>
      <c r="K2983" s="145"/>
      <c r="L2983" s="145"/>
      <c r="M2983" s="145"/>
      <c r="N2983" s="145"/>
      <c r="O2983" s="145"/>
      <c r="P2983" s="145"/>
      <c r="Q2983" s="145"/>
      <c r="R2983" s="145"/>
      <c r="S2983" s="145"/>
      <c r="T2983" s="145"/>
      <c r="U2983" s="145"/>
      <c r="V2983" s="145"/>
      <c r="W2983" s="145"/>
      <c r="X2983" s="145"/>
      <c r="Y2983" s="145"/>
      <c r="Z2983" s="145"/>
      <c r="AA2983" s="145"/>
      <c r="AB2983" s="145"/>
      <c r="AC2983" s="169"/>
      <c r="AD2983" s="169"/>
      <c r="AE2983" s="169"/>
      <c r="AF2983" s="169"/>
      <c r="AG2983" s="169"/>
      <c r="AH2983" s="170"/>
      <c r="AI2983" s="145"/>
      <c r="AJ2983" s="145"/>
      <c r="AK2983" s="145"/>
      <c r="AL2983" s="145"/>
      <c r="AY2983" s="171"/>
      <c r="AZ2983" s="167"/>
      <c r="BA2983" s="172"/>
      <c r="BG2983" s="171"/>
      <c r="BH2983" s="167"/>
      <c r="BI2983" s="172"/>
      <c r="CG2983" s="430"/>
      <c r="CH2983" s="430"/>
      <c r="CL2983" s="147"/>
    </row>
    <row r="2984" spans="1:90" s="5" customFormat="1" x14ac:dyDescent="0.25">
      <c r="A2984" s="145"/>
      <c r="B2984" s="145"/>
      <c r="C2984" s="145"/>
      <c r="D2984" s="145"/>
      <c r="E2984" s="145"/>
      <c r="F2984" s="145"/>
      <c r="G2984" s="145"/>
      <c r="H2984" s="145"/>
      <c r="I2984" s="145"/>
      <c r="J2984" s="145"/>
      <c r="K2984" s="145"/>
      <c r="L2984" s="145"/>
      <c r="M2984" s="145"/>
      <c r="N2984" s="145"/>
      <c r="O2984" s="145"/>
      <c r="P2984" s="145"/>
      <c r="Q2984" s="145"/>
      <c r="R2984" s="145"/>
      <c r="S2984" s="145"/>
      <c r="T2984" s="145"/>
      <c r="U2984" s="145"/>
      <c r="V2984" s="145"/>
      <c r="W2984" s="145"/>
      <c r="X2984" s="145"/>
      <c r="Y2984" s="145"/>
      <c r="Z2984" s="145"/>
      <c r="AA2984" s="145"/>
      <c r="AB2984" s="145"/>
      <c r="AC2984" s="169"/>
      <c r="AD2984" s="169"/>
      <c r="AE2984" s="169"/>
      <c r="AF2984" s="169"/>
      <c r="AG2984" s="169"/>
      <c r="AH2984" s="170"/>
      <c r="AI2984" s="145"/>
      <c r="AJ2984" s="145"/>
      <c r="AK2984" s="145"/>
      <c r="AL2984" s="145"/>
      <c r="AY2984" s="171"/>
      <c r="AZ2984" s="167"/>
      <c r="BA2984" s="172"/>
      <c r="BG2984" s="171"/>
      <c r="BH2984" s="167"/>
      <c r="BI2984" s="172"/>
      <c r="CG2984" s="430"/>
      <c r="CH2984" s="430"/>
      <c r="CL2984" s="147"/>
    </row>
    <row r="2985" spans="1:90" s="5" customFormat="1" x14ac:dyDescent="0.25">
      <c r="A2985" s="145"/>
      <c r="B2985" s="145"/>
      <c r="C2985" s="145"/>
      <c r="D2985" s="145"/>
      <c r="E2985" s="145"/>
      <c r="F2985" s="145"/>
      <c r="G2985" s="145"/>
      <c r="H2985" s="145"/>
      <c r="I2985" s="145"/>
      <c r="J2985" s="145"/>
      <c r="K2985" s="145"/>
      <c r="L2985" s="145"/>
      <c r="M2985" s="145"/>
      <c r="N2985" s="145"/>
      <c r="O2985" s="145"/>
      <c r="P2985" s="145"/>
      <c r="Q2985" s="145"/>
      <c r="R2985" s="145"/>
      <c r="S2985" s="145"/>
      <c r="T2985" s="145"/>
      <c r="U2985" s="145"/>
      <c r="V2985" s="145"/>
      <c r="W2985" s="145"/>
      <c r="X2985" s="145"/>
      <c r="Y2985" s="145"/>
      <c r="Z2985" s="145"/>
      <c r="AA2985" s="145"/>
      <c r="AB2985" s="145"/>
      <c r="AC2985" s="169"/>
      <c r="AD2985" s="169"/>
      <c r="AE2985" s="169"/>
      <c r="AF2985" s="169"/>
      <c r="AG2985" s="169"/>
      <c r="AH2985" s="170"/>
      <c r="AI2985" s="145"/>
      <c r="AJ2985" s="145"/>
      <c r="AK2985" s="145"/>
      <c r="AL2985" s="145"/>
      <c r="AY2985" s="171"/>
      <c r="AZ2985" s="167"/>
      <c r="BA2985" s="172"/>
      <c r="BG2985" s="171"/>
      <c r="BH2985" s="167"/>
      <c r="BI2985" s="172"/>
      <c r="CG2985" s="430"/>
      <c r="CH2985" s="430"/>
      <c r="CL2985" s="147"/>
    </row>
    <row r="2986" spans="1:90" s="5" customFormat="1" x14ac:dyDescent="0.25">
      <c r="A2986" s="145"/>
      <c r="B2986" s="145"/>
      <c r="C2986" s="145"/>
      <c r="D2986" s="145"/>
      <c r="E2986" s="145"/>
      <c r="F2986" s="145"/>
      <c r="G2986" s="145"/>
      <c r="H2986" s="145"/>
      <c r="I2986" s="145"/>
      <c r="J2986" s="145"/>
      <c r="K2986" s="145"/>
      <c r="L2986" s="145"/>
      <c r="M2986" s="145"/>
      <c r="N2986" s="145"/>
      <c r="O2986" s="145"/>
      <c r="P2986" s="145"/>
      <c r="Q2986" s="145"/>
      <c r="R2986" s="145"/>
      <c r="S2986" s="145"/>
      <c r="T2986" s="145"/>
      <c r="U2986" s="145"/>
      <c r="V2986" s="145"/>
      <c r="W2986" s="145"/>
      <c r="X2986" s="145"/>
      <c r="Y2986" s="145"/>
      <c r="Z2986" s="145"/>
      <c r="AA2986" s="145"/>
      <c r="AB2986" s="145"/>
      <c r="AC2986" s="169"/>
      <c r="AD2986" s="169"/>
      <c r="AE2986" s="169"/>
      <c r="AF2986" s="169"/>
      <c r="AG2986" s="169"/>
      <c r="AH2986" s="170"/>
      <c r="AI2986" s="145"/>
      <c r="AJ2986" s="145"/>
      <c r="AK2986" s="145"/>
      <c r="AL2986" s="145"/>
      <c r="AY2986" s="171"/>
      <c r="AZ2986" s="167"/>
      <c r="BA2986" s="172"/>
      <c r="BG2986" s="171"/>
      <c r="BH2986" s="167"/>
      <c r="BI2986" s="172"/>
      <c r="CG2986" s="430"/>
      <c r="CH2986" s="430"/>
      <c r="CL2986" s="147"/>
    </row>
    <row r="2987" spans="1:90" s="5" customFormat="1" x14ac:dyDescent="0.25">
      <c r="A2987" s="145"/>
      <c r="B2987" s="145"/>
      <c r="C2987" s="145"/>
      <c r="D2987" s="145"/>
      <c r="E2987" s="145"/>
      <c r="F2987" s="145"/>
      <c r="G2987" s="145"/>
      <c r="H2987" s="145"/>
      <c r="I2987" s="145"/>
      <c r="J2987" s="145"/>
      <c r="K2987" s="145"/>
      <c r="L2987" s="145"/>
      <c r="M2987" s="145"/>
      <c r="N2987" s="145"/>
      <c r="O2987" s="145"/>
      <c r="P2987" s="145"/>
      <c r="Q2987" s="145"/>
      <c r="R2987" s="145"/>
      <c r="S2987" s="145"/>
      <c r="T2987" s="145"/>
      <c r="U2987" s="145"/>
      <c r="V2987" s="145"/>
      <c r="W2987" s="145"/>
      <c r="X2987" s="145"/>
      <c r="Y2987" s="145"/>
      <c r="Z2987" s="145"/>
      <c r="AA2987" s="145"/>
      <c r="AB2987" s="145"/>
      <c r="AC2987" s="169"/>
      <c r="AD2987" s="169"/>
      <c r="AE2987" s="169"/>
      <c r="AF2987" s="169"/>
      <c r="AG2987" s="169"/>
      <c r="AH2987" s="170"/>
      <c r="AI2987" s="145"/>
      <c r="AJ2987" s="145"/>
      <c r="AK2987" s="145"/>
      <c r="AL2987" s="145"/>
      <c r="AY2987" s="171"/>
      <c r="AZ2987" s="167"/>
      <c r="BA2987" s="172"/>
      <c r="BG2987" s="171"/>
      <c r="BH2987" s="167"/>
      <c r="BI2987" s="172"/>
      <c r="CG2987" s="430"/>
      <c r="CH2987" s="430"/>
      <c r="CL2987" s="147"/>
    </row>
    <row r="2988" spans="1:90" s="5" customFormat="1" x14ac:dyDescent="0.25">
      <c r="A2988" s="145"/>
      <c r="B2988" s="145"/>
      <c r="C2988" s="145"/>
      <c r="D2988" s="145"/>
      <c r="E2988" s="145"/>
      <c r="F2988" s="145"/>
      <c r="G2988" s="145"/>
      <c r="H2988" s="145"/>
      <c r="I2988" s="145"/>
      <c r="J2988" s="145"/>
      <c r="K2988" s="145"/>
      <c r="L2988" s="145"/>
      <c r="M2988" s="145"/>
      <c r="N2988" s="145"/>
      <c r="O2988" s="145"/>
      <c r="P2988" s="145"/>
      <c r="Q2988" s="145"/>
      <c r="R2988" s="145"/>
      <c r="S2988" s="145"/>
      <c r="T2988" s="145"/>
      <c r="U2988" s="145"/>
      <c r="V2988" s="145"/>
      <c r="W2988" s="145"/>
      <c r="X2988" s="145"/>
      <c r="Y2988" s="145"/>
      <c r="Z2988" s="145"/>
      <c r="AA2988" s="145"/>
      <c r="AB2988" s="145"/>
      <c r="AC2988" s="169"/>
      <c r="AD2988" s="169"/>
      <c r="AE2988" s="169"/>
      <c r="AF2988" s="169"/>
      <c r="AG2988" s="169"/>
      <c r="AH2988" s="170"/>
      <c r="AI2988" s="145"/>
      <c r="AJ2988" s="145"/>
      <c r="AK2988" s="145"/>
      <c r="AL2988" s="145"/>
      <c r="AY2988" s="171"/>
      <c r="AZ2988" s="167"/>
      <c r="BA2988" s="172"/>
      <c r="BG2988" s="171"/>
      <c r="BH2988" s="167"/>
      <c r="BI2988" s="172"/>
      <c r="CG2988" s="430"/>
      <c r="CH2988" s="430"/>
      <c r="CL2988" s="147"/>
    </row>
    <row r="2989" spans="1:90" s="5" customFormat="1" x14ac:dyDescent="0.25">
      <c r="A2989" s="145"/>
      <c r="B2989" s="145"/>
      <c r="C2989" s="145"/>
      <c r="D2989" s="145"/>
      <c r="E2989" s="145"/>
      <c r="F2989" s="145"/>
      <c r="G2989" s="145"/>
      <c r="H2989" s="145"/>
      <c r="I2989" s="145"/>
      <c r="J2989" s="145"/>
      <c r="K2989" s="145"/>
      <c r="L2989" s="145"/>
      <c r="M2989" s="145"/>
      <c r="N2989" s="145"/>
      <c r="O2989" s="145"/>
      <c r="P2989" s="145"/>
      <c r="Q2989" s="145"/>
      <c r="R2989" s="145"/>
      <c r="S2989" s="145"/>
      <c r="T2989" s="145"/>
      <c r="U2989" s="145"/>
      <c r="V2989" s="145"/>
      <c r="W2989" s="145"/>
      <c r="X2989" s="145"/>
      <c r="Y2989" s="145"/>
      <c r="Z2989" s="145"/>
      <c r="AA2989" s="145"/>
      <c r="AB2989" s="145"/>
      <c r="AC2989" s="169"/>
      <c r="AD2989" s="169"/>
      <c r="AE2989" s="169"/>
      <c r="AF2989" s="169"/>
      <c r="AG2989" s="169"/>
      <c r="AH2989" s="170"/>
      <c r="AI2989" s="145"/>
      <c r="AJ2989" s="145"/>
      <c r="AK2989" s="145"/>
      <c r="AL2989" s="145"/>
      <c r="AY2989" s="171"/>
      <c r="AZ2989" s="167"/>
      <c r="BA2989" s="172"/>
      <c r="BG2989" s="171"/>
      <c r="BH2989" s="167"/>
      <c r="BI2989" s="172"/>
      <c r="CG2989" s="430"/>
      <c r="CH2989" s="430"/>
      <c r="CL2989" s="147"/>
    </row>
    <row r="2990" spans="1:90" s="5" customFormat="1" x14ac:dyDescent="0.25">
      <c r="A2990" s="145"/>
      <c r="B2990" s="145"/>
      <c r="C2990" s="145"/>
      <c r="D2990" s="145"/>
      <c r="E2990" s="145"/>
      <c r="F2990" s="145"/>
      <c r="G2990" s="145"/>
      <c r="H2990" s="145"/>
      <c r="I2990" s="145"/>
      <c r="J2990" s="145"/>
      <c r="K2990" s="145"/>
      <c r="L2990" s="145"/>
      <c r="M2990" s="145"/>
      <c r="N2990" s="145"/>
      <c r="O2990" s="145"/>
      <c r="P2990" s="145"/>
      <c r="Q2990" s="145"/>
      <c r="R2990" s="145"/>
      <c r="S2990" s="145"/>
      <c r="T2990" s="145"/>
      <c r="U2990" s="145"/>
      <c r="V2990" s="145"/>
      <c r="W2990" s="145"/>
      <c r="X2990" s="145"/>
      <c r="Y2990" s="145"/>
      <c r="Z2990" s="145"/>
      <c r="AA2990" s="145"/>
      <c r="AB2990" s="145"/>
      <c r="AC2990" s="169"/>
      <c r="AD2990" s="169"/>
      <c r="AE2990" s="169"/>
      <c r="AF2990" s="169"/>
      <c r="AG2990" s="169"/>
      <c r="AH2990" s="170"/>
      <c r="AI2990" s="145"/>
      <c r="AJ2990" s="145"/>
      <c r="AK2990" s="145"/>
      <c r="AL2990" s="145"/>
      <c r="AY2990" s="171"/>
      <c r="AZ2990" s="167"/>
      <c r="BA2990" s="172"/>
      <c r="BG2990" s="171"/>
      <c r="BH2990" s="167"/>
      <c r="BI2990" s="172"/>
      <c r="CG2990" s="430"/>
      <c r="CH2990" s="430"/>
      <c r="CL2990" s="147"/>
    </row>
    <row r="2991" spans="1:90" s="5" customFormat="1" x14ac:dyDescent="0.25">
      <c r="A2991" s="145"/>
      <c r="B2991" s="145"/>
      <c r="C2991" s="145"/>
      <c r="D2991" s="145"/>
      <c r="E2991" s="145"/>
      <c r="F2991" s="145"/>
      <c r="G2991" s="145"/>
      <c r="H2991" s="145"/>
      <c r="I2991" s="145"/>
      <c r="J2991" s="145"/>
      <c r="K2991" s="145"/>
      <c r="L2991" s="145"/>
      <c r="M2991" s="145"/>
      <c r="N2991" s="145"/>
      <c r="O2991" s="145"/>
      <c r="P2991" s="145"/>
      <c r="Q2991" s="145"/>
      <c r="R2991" s="145"/>
      <c r="S2991" s="145"/>
      <c r="T2991" s="145"/>
      <c r="U2991" s="145"/>
      <c r="V2991" s="145"/>
      <c r="W2991" s="145"/>
      <c r="X2991" s="145"/>
      <c r="Y2991" s="145"/>
      <c r="Z2991" s="145"/>
      <c r="AA2991" s="145"/>
      <c r="AB2991" s="145"/>
      <c r="AC2991" s="169"/>
      <c r="AD2991" s="169"/>
      <c r="AE2991" s="169"/>
      <c r="AF2991" s="169"/>
      <c r="AG2991" s="169"/>
      <c r="AH2991" s="170"/>
      <c r="AI2991" s="145"/>
      <c r="AJ2991" s="145"/>
      <c r="AK2991" s="145"/>
      <c r="AL2991" s="145"/>
      <c r="AY2991" s="171"/>
      <c r="AZ2991" s="167"/>
      <c r="BA2991" s="172"/>
      <c r="BG2991" s="171"/>
      <c r="BH2991" s="167"/>
      <c r="BI2991" s="172"/>
      <c r="CG2991" s="430"/>
      <c r="CH2991" s="430"/>
      <c r="CL2991" s="147"/>
    </row>
    <row r="2992" spans="1:90" s="5" customFormat="1" x14ac:dyDescent="0.25">
      <c r="A2992" s="145"/>
      <c r="B2992" s="145"/>
      <c r="C2992" s="145"/>
      <c r="D2992" s="145"/>
      <c r="E2992" s="145"/>
      <c r="F2992" s="145"/>
      <c r="G2992" s="145"/>
      <c r="H2992" s="145"/>
      <c r="I2992" s="145"/>
      <c r="J2992" s="145"/>
      <c r="K2992" s="145"/>
      <c r="L2992" s="145"/>
      <c r="M2992" s="145"/>
      <c r="N2992" s="145"/>
      <c r="O2992" s="145"/>
      <c r="P2992" s="145"/>
      <c r="Q2992" s="145"/>
      <c r="R2992" s="145"/>
      <c r="S2992" s="145"/>
      <c r="T2992" s="145"/>
      <c r="U2992" s="145"/>
      <c r="V2992" s="145"/>
      <c r="W2992" s="145"/>
      <c r="X2992" s="145"/>
      <c r="Y2992" s="145"/>
      <c r="Z2992" s="145"/>
      <c r="AA2992" s="145"/>
      <c r="AB2992" s="145"/>
      <c r="AC2992" s="169"/>
      <c r="AD2992" s="169"/>
      <c r="AE2992" s="169"/>
      <c r="AF2992" s="169"/>
      <c r="AG2992" s="169"/>
      <c r="AH2992" s="170"/>
      <c r="AI2992" s="145"/>
      <c r="AJ2992" s="145"/>
      <c r="AK2992" s="145"/>
      <c r="AL2992" s="145"/>
      <c r="AY2992" s="171"/>
      <c r="AZ2992" s="167"/>
      <c r="BA2992" s="172"/>
      <c r="BG2992" s="171"/>
      <c r="BH2992" s="167"/>
      <c r="BI2992" s="172"/>
      <c r="CG2992" s="430"/>
      <c r="CH2992" s="430"/>
      <c r="CL2992" s="147"/>
    </row>
    <row r="2993" spans="1:90" s="5" customFormat="1" x14ac:dyDescent="0.25">
      <c r="A2993" s="145"/>
      <c r="B2993" s="145"/>
      <c r="C2993" s="145"/>
      <c r="D2993" s="145"/>
      <c r="E2993" s="145"/>
      <c r="F2993" s="145"/>
      <c r="G2993" s="145"/>
      <c r="H2993" s="145"/>
      <c r="I2993" s="145"/>
      <c r="J2993" s="145"/>
      <c r="K2993" s="145"/>
      <c r="L2993" s="145"/>
      <c r="M2993" s="145"/>
      <c r="N2993" s="145"/>
      <c r="O2993" s="145"/>
      <c r="P2993" s="145"/>
      <c r="Q2993" s="145"/>
      <c r="R2993" s="145"/>
      <c r="S2993" s="145"/>
      <c r="T2993" s="145"/>
      <c r="U2993" s="145"/>
      <c r="V2993" s="145"/>
      <c r="W2993" s="145"/>
      <c r="X2993" s="145"/>
      <c r="Y2993" s="145"/>
      <c r="Z2993" s="145"/>
      <c r="AA2993" s="145"/>
      <c r="AB2993" s="145"/>
      <c r="AC2993" s="169"/>
      <c r="AD2993" s="169"/>
      <c r="AE2993" s="169"/>
      <c r="AF2993" s="169"/>
      <c r="AG2993" s="169"/>
      <c r="AH2993" s="170"/>
      <c r="AI2993" s="145"/>
      <c r="AJ2993" s="145"/>
      <c r="AK2993" s="145"/>
      <c r="AL2993" s="145"/>
      <c r="AY2993" s="171"/>
      <c r="AZ2993" s="167"/>
      <c r="BA2993" s="172"/>
      <c r="BG2993" s="171"/>
      <c r="BH2993" s="167"/>
      <c r="BI2993" s="172"/>
      <c r="CG2993" s="430"/>
      <c r="CH2993" s="430"/>
      <c r="CL2993" s="147"/>
    </row>
    <row r="2994" spans="1:90" s="5" customFormat="1" x14ac:dyDescent="0.25">
      <c r="A2994" s="145"/>
      <c r="B2994" s="145"/>
      <c r="C2994" s="145"/>
      <c r="D2994" s="145"/>
      <c r="E2994" s="145"/>
      <c r="F2994" s="145"/>
      <c r="G2994" s="145"/>
      <c r="H2994" s="145"/>
      <c r="I2994" s="145"/>
      <c r="J2994" s="145"/>
      <c r="K2994" s="145"/>
      <c r="L2994" s="145"/>
      <c r="M2994" s="145"/>
      <c r="N2994" s="145"/>
      <c r="O2994" s="145"/>
      <c r="P2994" s="145"/>
      <c r="Q2994" s="145"/>
      <c r="R2994" s="145"/>
      <c r="S2994" s="145"/>
      <c r="T2994" s="145"/>
      <c r="U2994" s="145"/>
      <c r="V2994" s="145"/>
      <c r="W2994" s="145"/>
      <c r="X2994" s="145"/>
      <c r="Y2994" s="145"/>
      <c r="Z2994" s="145"/>
      <c r="AA2994" s="145"/>
      <c r="AB2994" s="145"/>
      <c r="AC2994" s="169"/>
      <c r="AD2994" s="169"/>
      <c r="AE2994" s="169"/>
      <c r="AF2994" s="169"/>
      <c r="AG2994" s="169"/>
      <c r="AH2994" s="170"/>
      <c r="AI2994" s="145"/>
      <c r="AJ2994" s="145"/>
      <c r="AK2994" s="145"/>
      <c r="AL2994" s="145"/>
      <c r="AY2994" s="171"/>
      <c r="AZ2994" s="167"/>
      <c r="BA2994" s="172"/>
      <c r="BG2994" s="171"/>
      <c r="BH2994" s="167"/>
      <c r="BI2994" s="172"/>
      <c r="CG2994" s="430"/>
      <c r="CH2994" s="430"/>
      <c r="CL2994" s="147"/>
    </row>
    <row r="2995" spans="1:90" s="5" customFormat="1" x14ac:dyDescent="0.25">
      <c r="A2995" s="145"/>
      <c r="B2995" s="145"/>
      <c r="C2995" s="145"/>
      <c r="D2995" s="145"/>
      <c r="E2995" s="145"/>
      <c r="F2995" s="145"/>
      <c r="G2995" s="145"/>
      <c r="H2995" s="145"/>
      <c r="I2995" s="145"/>
      <c r="J2995" s="145"/>
      <c r="K2995" s="145"/>
      <c r="L2995" s="145"/>
      <c r="M2995" s="145"/>
      <c r="N2995" s="145"/>
      <c r="O2995" s="145"/>
      <c r="P2995" s="145"/>
      <c r="Q2995" s="145"/>
      <c r="R2995" s="145"/>
      <c r="S2995" s="145"/>
      <c r="T2995" s="145"/>
      <c r="U2995" s="145"/>
      <c r="V2995" s="145"/>
      <c r="W2995" s="145"/>
      <c r="X2995" s="145"/>
      <c r="Y2995" s="145"/>
      <c r="Z2995" s="145"/>
      <c r="AA2995" s="145"/>
      <c r="AB2995" s="145"/>
      <c r="AC2995" s="169"/>
      <c r="AD2995" s="169"/>
      <c r="AE2995" s="169"/>
      <c r="AF2995" s="169"/>
      <c r="AG2995" s="169"/>
      <c r="AH2995" s="170"/>
      <c r="AI2995" s="145"/>
      <c r="AJ2995" s="145"/>
      <c r="AK2995" s="145"/>
      <c r="AL2995" s="145"/>
      <c r="AY2995" s="171"/>
      <c r="AZ2995" s="167"/>
      <c r="BA2995" s="172"/>
      <c r="BG2995" s="171"/>
      <c r="BH2995" s="167"/>
      <c r="BI2995" s="172"/>
      <c r="CG2995" s="430"/>
      <c r="CH2995" s="430"/>
      <c r="CL2995" s="147"/>
    </row>
    <row r="2996" spans="1:90" s="5" customFormat="1" x14ac:dyDescent="0.25">
      <c r="A2996" s="145"/>
      <c r="B2996" s="145"/>
      <c r="C2996" s="145"/>
      <c r="D2996" s="145"/>
      <c r="E2996" s="145"/>
      <c r="F2996" s="145"/>
      <c r="G2996" s="145"/>
      <c r="H2996" s="145"/>
      <c r="I2996" s="145"/>
      <c r="J2996" s="145"/>
      <c r="K2996" s="145"/>
      <c r="L2996" s="145"/>
      <c r="M2996" s="145"/>
      <c r="N2996" s="145"/>
      <c r="O2996" s="145"/>
      <c r="P2996" s="145"/>
      <c r="Q2996" s="145"/>
      <c r="R2996" s="145"/>
      <c r="S2996" s="145"/>
      <c r="T2996" s="145"/>
      <c r="U2996" s="145"/>
      <c r="V2996" s="145"/>
      <c r="W2996" s="145"/>
      <c r="X2996" s="145"/>
      <c r="Y2996" s="145"/>
      <c r="Z2996" s="145"/>
      <c r="AA2996" s="145"/>
      <c r="AB2996" s="145"/>
      <c r="AC2996" s="169"/>
      <c r="AD2996" s="169"/>
      <c r="AE2996" s="169"/>
      <c r="AF2996" s="169"/>
      <c r="AG2996" s="169"/>
      <c r="AH2996" s="170"/>
      <c r="AI2996" s="145"/>
      <c r="AJ2996" s="145"/>
      <c r="AK2996" s="145"/>
      <c r="AL2996" s="145"/>
      <c r="AY2996" s="171"/>
      <c r="AZ2996" s="167"/>
      <c r="BA2996" s="172"/>
      <c r="BG2996" s="171"/>
      <c r="BH2996" s="167"/>
      <c r="BI2996" s="172"/>
      <c r="CG2996" s="430"/>
      <c r="CH2996" s="430"/>
      <c r="CL2996" s="147"/>
    </row>
    <row r="2997" spans="1:90" s="5" customFormat="1" x14ac:dyDescent="0.25">
      <c r="A2997" s="145"/>
      <c r="B2997" s="145"/>
      <c r="C2997" s="145"/>
      <c r="D2997" s="145"/>
      <c r="E2997" s="145"/>
      <c r="F2997" s="145"/>
      <c r="G2997" s="145"/>
      <c r="H2997" s="145"/>
      <c r="I2997" s="145"/>
      <c r="J2997" s="145"/>
      <c r="K2997" s="145"/>
      <c r="L2997" s="145"/>
      <c r="M2997" s="145"/>
      <c r="N2997" s="145"/>
      <c r="O2997" s="145"/>
      <c r="P2997" s="145"/>
      <c r="Q2997" s="145"/>
      <c r="R2997" s="145"/>
      <c r="S2997" s="145"/>
      <c r="T2997" s="145"/>
      <c r="U2997" s="145"/>
      <c r="V2997" s="145"/>
      <c r="W2997" s="145"/>
      <c r="X2997" s="145"/>
      <c r="Y2997" s="145"/>
      <c r="Z2997" s="145"/>
      <c r="AA2997" s="145"/>
      <c r="AB2997" s="145"/>
      <c r="AC2997" s="169"/>
      <c r="AD2997" s="169"/>
      <c r="AE2997" s="169"/>
      <c r="AF2997" s="169"/>
      <c r="AG2997" s="169"/>
      <c r="AH2997" s="170"/>
      <c r="AI2997" s="145"/>
      <c r="AJ2997" s="145"/>
      <c r="AK2997" s="145"/>
      <c r="AL2997" s="145"/>
      <c r="AY2997" s="171"/>
      <c r="AZ2997" s="167"/>
      <c r="BA2997" s="172"/>
      <c r="BG2997" s="171"/>
      <c r="BH2997" s="167"/>
      <c r="BI2997" s="172"/>
      <c r="CG2997" s="430"/>
      <c r="CH2997" s="430"/>
      <c r="CL2997" s="147"/>
    </row>
    <row r="2998" spans="1:90" s="5" customFormat="1" x14ac:dyDescent="0.25">
      <c r="A2998" s="145"/>
      <c r="B2998" s="145"/>
      <c r="C2998" s="145"/>
      <c r="D2998" s="145"/>
      <c r="E2998" s="145"/>
      <c r="F2998" s="145"/>
      <c r="G2998" s="145"/>
      <c r="H2998" s="145"/>
      <c r="I2998" s="145"/>
      <c r="J2998" s="145"/>
      <c r="K2998" s="145"/>
      <c r="L2998" s="145"/>
      <c r="M2998" s="145"/>
      <c r="N2998" s="145"/>
      <c r="O2998" s="145"/>
      <c r="P2998" s="145"/>
      <c r="Q2998" s="145"/>
      <c r="R2998" s="145"/>
      <c r="S2998" s="145"/>
      <c r="T2998" s="145"/>
      <c r="U2998" s="145"/>
      <c r="V2998" s="145"/>
      <c r="W2998" s="145"/>
      <c r="X2998" s="145"/>
      <c r="Y2998" s="145"/>
      <c r="Z2998" s="145"/>
      <c r="AA2998" s="145"/>
      <c r="AB2998" s="145"/>
      <c r="AC2998" s="169"/>
      <c r="AD2998" s="169"/>
      <c r="AE2998" s="169"/>
      <c r="AF2998" s="169"/>
      <c r="AG2998" s="169"/>
      <c r="AH2998" s="170"/>
      <c r="AI2998" s="145"/>
      <c r="AJ2998" s="145"/>
      <c r="AK2998" s="145"/>
      <c r="AL2998" s="145"/>
      <c r="AY2998" s="171"/>
      <c r="AZ2998" s="167"/>
      <c r="BA2998" s="172"/>
      <c r="BG2998" s="171"/>
      <c r="BH2998" s="167"/>
      <c r="BI2998" s="172"/>
      <c r="CG2998" s="430"/>
      <c r="CH2998" s="430"/>
      <c r="CL2998" s="147"/>
    </row>
    <row r="2999" spans="1:90" s="5" customFormat="1" x14ac:dyDescent="0.25">
      <c r="A2999" s="145"/>
      <c r="B2999" s="145"/>
      <c r="C2999" s="145"/>
      <c r="D2999" s="145"/>
      <c r="E2999" s="145"/>
      <c r="F2999" s="145"/>
      <c r="G2999" s="145"/>
      <c r="H2999" s="145"/>
      <c r="I2999" s="145"/>
      <c r="J2999" s="145"/>
      <c r="K2999" s="145"/>
      <c r="L2999" s="145"/>
      <c r="M2999" s="145"/>
      <c r="N2999" s="145"/>
      <c r="O2999" s="145"/>
      <c r="P2999" s="145"/>
      <c r="Q2999" s="145"/>
      <c r="R2999" s="145"/>
      <c r="S2999" s="145"/>
      <c r="T2999" s="145"/>
      <c r="U2999" s="145"/>
      <c r="V2999" s="145"/>
      <c r="W2999" s="145"/>
      <c r="X2999" s="145"/>
      <c r="Y2999" s="145"/>
      <c r="Z2999" s="145"/>
      <c r="AA2999" s="145"/>
      <c r="AB2999" s="145"/>
      <c r="AC2999" s="169"/>
      <c r="AD2999" s="169"/>
      <c r="AE2999" s="169"/>
      <c r="AF2999" s="169"/>
      <c r="AG2999" s="169"/>
      <c r="AH2999" s="170"/>
      <c r="AI2999" s="145"/>
      <c r="AJ2999" s="145"/>
      <c r="AK2999" s="145"/>
      <c r="AL2999" s="145"/>
      <c r="AY2999" s="171"/>
      <c r="AZ2999" s="167"/>
      <c r="BA2999" s="172"/>
      <c r="BG2999" s="171"/>
      <c r="BH2999" s="167"/>
      <c r="BI2999" s="172"/>
      <c r="CG2999" s="430"/>
      <c r="CH2999" s="430"/>
      <c r="CL2999" s="147"/>
    </row>
    <row r="3000" spans="1:90" s="5" customFormat="1" x14ac:dyDescent="0.25">
      <c r="A3000" s="145"/>
      <c r="B3000" s="145"/>
      <c r="C3000" s="145"/>
      <c r="D3000" s="145"/>
      <c r="E3000" s="145"/>
      <c r="F3000" s="145"/>
      <c r="G3000" s="145"/>
      <c r="H3000" s="145"/>
      <c r="I3000" s="145"/>
      <c r="J3000" s="145"/>
      <c r="K3000" s="145"/>
      <c r="L3000" s="145"/>
      <c r="M3000" s="145"/>
      <c r="N3000" s="145"/>
      <c r="O3000" s="145"/>
      <c r="P3000" s="145"/>
      <c r="Q3000" s="145"/>
      <c r="R3000" s="145"/>
      <c r="S3000" s="145"/>
      <c r="T3000" s="145"/>
      <c r="U3000" s="145"/>
      <c r="V3000" s="145"/>
      <c r="W3000" s="145"/>
      <c r="X3000" s="145"/>
      <c r="Y3000" s="145"/>
      <c r="Z3000" s="145"/>
      <c r="AA3000" s="145"/>
      <c r="AB3000" s="145"/>
      <c r="AC3000" s="169"/>
      <c r="AD3000" s="169"/>
      <c r="AE3000" s="169"/>
      <c r="AF3000" s="169"/>
      <c r="AG3000" s="169"/>
      <c r="AH3000" s="170"/>
      <c r="AI3000" s="145"/>
      <c r="AJ3000" s="145"/>
      <c r="AK3000" s="145"/>
      <c r="AL3000" s="145"/>
      <c r="AY3000" s="171"/>
      <c r="AZ3000" s="167"/>
      <c r="BA3000" s="172"/>
      <c r="BG3000" s="171"/>
      <c r="BH3000" s="167"/>
      <c r="BI3000" s="172"/>
      <c r="CG3000" s="430"/>
      <c r="CH3000" s="430"/>
      <c r="CL3000" s="147"/>
    </row>
    <row r="3001" spans="1:90" s="5" customFormat="1" x14ac:dyDescent="0.25">
      <c r="A3001" s="145"/>
      <c r="B3001" s="145"/>
      <c r="C3001" s="145"/>
      <c r="D3001" s="145"/>
      <c r="E3001" s="145"/>
      <c r="F3001" s="145"/>
      <c r="G3001" s="145"/>
      <c r="H3001" s="145"/>
      <c r="I3001" s="145"/>
      <c r="J3001" s="145"/>
      <c r="K3001" s="145"/>
      <c r="L3001" s="145"/>
      <c r="M3001" s="145"/>
      <c r="N3001" s="145"/>
      <c r="O3001" s="145"/>
      <c r="P3001" s="145"/>
      <c r="Q3001" s="145"/>
      <c r="R3001" s="145"/>
      <c r="S3001" s="145"/>
      <c r="T3001" s="145"/>
      <c r="U3001" s="145"/>
      <c r="V3001" s="145"/>
      <c r="W3001" s="145"/>
      <c r="X3001" s="145"/>
      <c r="Y3001" s="145"/>
      <c r="Z3001" s="145"/>
      <c r="AA3001" s="145"/>
      <c r="AB3001" s="145"/>
      <c r="AC3001" s="169"/>
      <c r="AD3001" s="169"/>
      <c r="AE3001" s="169"/>
      <c r="AF3001" s="169"/>
      <c r="AG3001" s="169"/>
      <c r="AH3001" s="170"/>
      <c r="AI3001" s="145"/>
      <c r="AJ3001" s="145"/>
      <c r="AK3001" s="145"/>
      <c r="AL3001" s="145"/>
      <c r="AY3001" s="171"/>
      <c r="AZ3001" s="167"/>
      <c r="BA3001" s="172"/>
      <c r="BG3001" s="171"/>
      <c r="BH3001" s="167"/>
      <c r="BI3001" s="172"/>
      <c r="CG3001" s="430"/>
      <c r="CH3001" s="430"/>
      <c r="CL3001" s="147"/>
    </row>
    <row r="3002" spans="1:90" s="5" customFormat="1" x14ac:dyDescent="0.25">
      <c r="A3002" s="145"/>
      <c r="B3002" s="145"/>
      <c r="C3002" s="145"/>
      <c r="D3002" s="145"/>
      <c r="E3002" s="145"/>
      <c r="F3002" s="145"/>
      <c r="G3002" s="145"/>
      <c r="H3002" s="145"/>
      <c r="I3002" s="145"/>
      <c r="J3002" s="145"/>
      <c r="K3002" s="145"/>
      <c r="L3002" s="145"/>
      <c r="M3002" s="145"/>
      <c r="N3002" s="145"/>
      <c r="O3002" s="145"/>
      <c r="P3002" s="145"/>
      <c r="Q3002" s="145"/>
      <c r="R3002" s="145"/>
      <c r="S3002" s="145"/>
      <c r="T3002" s="145"/>
      <c r="U3002" s="145"/>
      <c r="V3002" s="145"/>
      <c r="W3002" s="145"/>
      <c r="X3002" s="145"/>
      <c r="Y3002" s="145"/>
      <c r="Z3002" s="145"/>
      <c r="AA3002" s="145"/>
      <c r="AB3002" s="145"/>
      <c r="AC3002" s="169"/>
      <c r="AD3002" s="169"/>
      <c r="AE3002" s="169"/>
      <c r="AF3002" s="169"/>
      <c r="AG3002" s="169"/>
      <c r="AH3002" s="170"/>
      <c r="AI3002" s="145"/>
      <c r="AJ3002" s="145"/>
      <c r="AK3002" s="145"/>
      <c r="AL3002" s="145"/>
      <c r="AY3002" s="171"/>
      <c r="AZ3002" s="167"/>
      <c r="BA3002" s="172"/>
      <c r="BG3002" s="171"/>
      <c r="BH3002" s="167"/>
      <c r="BI3002" s="172"/>
      <c r="CG3002" s="430"/>
      <c r="CH3002" s="430"/>
      <c r="CL3002" s="147"/>
    </row>
    <row r="3003" spans="1:90" s="5" customFormat="1" x14ac:dyDescent="0.25">
      <c r="A3003" s="145"/>
      <c r="B3003" s="145"/>
      <c r="C3003" s="145"/>
      <c r="D3003" s="145"/>
      <c r="E3003" s="145"/>
      <c r="F3003" s="145"/>
      <c r="G3003" s="145"/>
      <c r="H3003" s="145"/>
      <c r="I3003" s="145"/>
      <c r="J3003" s="145"/>
      <c r="K3003" s="145"/>
      <c r="L3003" s="145"/>
      <c r="M3003" s="145"/>
      <c r="N3003" s="145"/>
      <c r="O3003" s="145"/>
      <c r="P3003" s="145"/>
      <c r="Q3003" s="145"/>
      <c r="R3003" s="145"/>
      <c r="S3003" s="145"/>
      <c r="T3003" s="145"/>
      <c r="U3003" s="145"/>
      <c r="V3003" s="145"/>
      <c r="W3003" s="145"/>
      <c r="X3003" s="145"/>
      <c r="Y3003" s="145"/>
      <c r="Z3003" s="145"/>
      <c r="AA3003" s="145"/>
      <c r="AB3003" s="145"/>
      <c r="AC3003" s="169"/>
      <c r="AD3003" s="169"/>
      <c r="AE3003" s="169"/>
      <c r="AF3003" s="169"/>
      <c r="AG3003" s="169"/>
      <c r="AH3003" s="170"/>
      <c r="AI3003" s="145"/>
      <c r="AJ3003" s="145"/>
      <c r="AK3003" s="145"/>
      <c r="AL3003" s="145"/>
      <c r="AY3003" s="171"/>
      <c r="AZ3003" s="167"/>
      <c r="BA3003" s="172"/>
      <c r="BG3003" s="171"/>
      <c r="BH3003" s="167"/>
      <c r="BI3003" s="172"/>
      <c r="CG3003" s="430"/>
      <c r="CH3003" s="430"/>
      <c r="CL3003" s="147"/>
    </row>
    <row r="3004" spans="1:90" s="5" customFormat="1" x14ac:dyDescent="0.25">
      <c r="A3004" s="145"/>
      <c r="B3004" s="145"/>
      <c r="C3004" s="145"/>
      <c r="D3004" s="145"/>
      <c r="E3004" s="145"/>
      <c r="F3004" s="145"/>
      <c r="G3004" s="145"/>
      <c r="H3004" s="145"/>
      <c r="I3004" s="145"/>
      <c r="J3004" s="145"/>
      <c r="K3004" s="145"/>
      <c r="L3004" s="145"/>
      <c r="M3004" s="145"/>
      <c r="N3004" s="145"/>
      <c r="O3004" s="145"/>
      <c r="P3004" s="145"/>
      <c r="Q3004" s="145"/>
      <c r="R3004" s="145"/>
      <c r="S3004" s="145"/>
      <c r="T3004" s="145"/>
      <c r="U3004" s="145"/>
      <c r="V3004" s="145"/>
      <c r="W3004" s="145"/>
      <c r="X3004" s="145"/>
      <c r="Y3004" s="145"/>
      <c r="Z3004" s="145"/>
      <c r="AA3004" s="145"/>
      <c r="AB3004" s="145"/>
      <c r="AC3004" s="169"/>
      <c r="AD3004" s="169"/>
      <c r="AE3004" s="169"/>
      <c r="AF3004" s="169"/>
      <c r="AG3004" s="169"/>
      <c r="AH3004" s="170"/>
      <c r="AI3004" s="145"/>
      <c r="AJ3004" s="145"/>
      <c r="AK3004" s="145"/>
      <c r="AL3004" s="145"/>
      <c r="AY3004" s="171"/>
      <c r="AZ3004" s="167"/>
      <c r="BA3004" s="172"/>
      <c r="BG3004" s="171"/>
      <c r="BH3004" s="167"/>
      <c r="BI3004" s="172"/>
      <c r="CG3004" s="430"/>
      <c r="CH3004" s="430"/>
      <c r="CL3004" s="147"/>
    </row>
    <row r="3005" spans="1:90" s="5" customFormat="1" x14ac:dyDescent="0.25">
      <c r="A3005" s="145"/>
      <c r="B3005" s="145"/>
      <c r="C3005" s="145"/>
      <c r="D3005" s="145"/>
      <c r="E3005" s="145"/>
      <c r="F3005" s="145"/>
      <c r="G3005" s="145"/>
      <c r="H3005" s="145"/>
      <c r="I3005" s="145"/>
      <c r="J3005" s="145"/>
      <c r="K3005" s="145"/>
      <c r="L3005" s="145"/>
      <c r="M3005" s="145"/>
      <c r="N3005" s="145"/>
      <c r="O3005" s="145"/>
      <c r="P3005" s="145"/>
      <c r="Q3005" s="145"/>
      <c r="R3005" s="145"/>
      <c r="S3005" s="145"/>
      <c r="T3005" s="145"/>
      <c r="U3005" s="145"/>
      <c r="V3005" s="145"/>
      <c r="W3005" s="145"/>
      <c r="X3005" s="145"/>
      <c r="Y3005" s="145"/>
      <c r="Z3005" s="145"/>
      <c r="AA3005" s="145"/>
      <c r="AB3005" s="145"/>
      <c r="AC3005" s="169"/>
      <c r="AD3005" s="169"/>
      <c r="AE3005" s="169"/>
      <c r="AF3005" s="169"/>
      <c r="AG3005" s="169"/>
      <c r="AH3005" s="170"/>
      <c r="AI3005" s="145"/>
      <c r="AJ3005" s="145"/>
      <c r="AK3005" s="145"/>
      <c r="AL3005" s="145"/>
      <c r="AY3005" s="171"/>
      <c r="AZ3005" s="167"/>
      <c r="BA3005" s="172"/>
      <c r="BG3005" s="171"/>
      <c r="BH3005" s="167"/>
      <c r="BI3005" s="172"/>
      <c r="CG3005" s="430"/>
      <c r="CH3005" s="430"/>
      <c r="CL3005" s="147"/>
    </row>
    <row r="3006" spans="1:90" s="5" customFormat="1" x14ac:dyDescent="0.25">
      <c r="A3006" s="145"/>
      <c r="B3006" s="145"/>
      <c r="C3006" s="145"/>
      <c r="D3006" s="145"/>
      <c r="E3006" s="145"/>
      <c r="F3006" s="145"/>
      <c r="G3006" s="145"/>
      <c r="H3006" s="145"/>
      <c r="I3006" s="145"/>
      <c r="J3006" s="145"/>
      <c r="K3006" s="145"/>
      <c r="L3006" s="145"/>
      <c r="M3006" s="145"/>
      <c r="N3006" s="145"/>
      <c r="O3006" s="145"/>
      <c r="P3006" s="145"/>
      <c r="Q3006" s="145"/>
      <c r="R3006" s="145"/>
      <c r="S3006" s="145"/>
      <c r="T3006" s="145"/>
      <c r="U3006" s="145"/>
      <c r="V3006" s="145"/>
      <c r="W3006" s="145"/>
      <c r="X3006" s="145"/>
      <c r="Y3006" s="145"/>
      <c r="Z3006" s="145"/>
      <c r="AA3006" s="145"/>
      <c r="AB3006" s="145"/>
      <c r="AC3006" s="169"/>
      <c r="AD3006" s="169"/>
      <c r="AE3006" s="169"/>
      <c r="AF3006" s="169"/>
      <c r="AG3006" s="169"/>
      <c r="AH3006" s="170"/>
      <c r="AI3006" s="145"/>
      <c r="AJ3006" s="145"/>
      <c r="AK3006" s="145"/>
      <c r="AL3006" s="145"/>
      <c r="AY3006" s="171"/>
      <c r="AZ3006" s="167"/>
      <c r="BA3006" s="172"/>
      <c r="BG3006" s="171"/>
      <c r="BH3006" s="167"/>
      <c r="BI3006" s="172"/>
      <c r="CG3006" s="430"/>
      <c r="CH3006" s="430"/>
      <c r="CL3006" s="147"/>
    </row>
    <row r="3007" spans="1:90" s="5" customFormat="1" x14ac:dyDescent="0.25">
      <c r="A3007" s="145"/>
      <c r="B3007" s="145"/>
      <c r="C3007" s="145"/>
      <c r="D3007" s="145"/>
      <c r="E3007" s="145"/>
      <c r="F3007" s="145"/>
      <c r="G3007" s="145"/>
      <c r="H3007" s="145"/>
      <c r="I3007" s="145"/>
      <c r="J3007" s="145"/>
      <c r="K3007" s="145"/>
      <c r="L3007" s="145"/>
      <c r="M3007" s="145"/>
      <c r="N3007" s="145"/>
      <c r="O3007" s="145"/>
      <c r="P3007" s="145"/>
      <c r="Q3007" s="145"/>
      <c r="R3007" s="145"/>
      <c r="S3007" s="145"/>
      <c r="T3007" s="145"/>
      <c r="U3007" s="145"/>
      <c r="V3007" s="145"/>
      <c r="W3007" s="145"/>
      <c r="X3007" s="145"/>
      <c r="Y3007" s="145"/>
      <c r="Z3007" s="145"/>
      <c r="AA3007" s="145"/>
      <c r="AB3007" s="145"/>
      <c r="AC3007" s="169"/>
      <c r="AD3007" s="169"/>
      <c r="AE3007" s="169"/>
      <c r="AF3007" s="169"/>
      <c r="AG3007" s="169"/>
      <c r="AH3007" s="170"/>
      <c r="AI3007" s="145"/>
      <c r="AJ3007" s="145"/>
      <c r="AK3007" s="145"/>
      <c r="AL3007" s="145"/>
      <c r="AY3007" s="171"/>
      <c r="AZ3007" s="167"/>
      <c r="BA3007" s="172"/>
      <c r="BG3007" s="171"/>
      <c r="BH3007" s="167"/>
      <c r="BI3007" s="172"/>
      <c r="CG3007" s="430"/>
      <c r="CH3007" s="430"/>
      <c r="CL3007" s="147"/>
    </row>
    <row r="3008" spans="1:90" s="5" customFormat="1" x14ac:dyDescent="0.25">
      <c r="A3008" s="145"/>
      <c r="B3008" s="145"/>
      <c r="C3008" s="145"/>
      <c r="D3008" s="145"/>
      <c r="E3008" s="145"/>
      <c r="F3008" s="145"/>
      <c r="G3008" s="145"/>
      <c r="H3008" s="145"/>
      <c r="I3008" s="145"/>
      <c r="J3008" s="145"/>
      <c r="K3008" s="145"/>
      <c r="L3008" s="145"/>
      <c r="M3008" s="145"/>
      <c r="N3008" s="145"/>
      <c r="O3008" s="145"/>
      <c r="P3008" s="145"/>
      <c r="Q3008" s="145"/>
      <c r="R3008" s="145"/>
      <c r="S3008" s="145"/>
      <c r="T3008" s="145"/>
      <c r="U3008" s="145"/>
      <c r="V3008" s="145"/>
      <c r="W3008" s="145"/>
      <c r="X3008" s="145"/>
      <c r="Y3008" s="145"/>
      <c r="Z3008" s="145"/>
      <c r="AA3008" s="145"/>
      <c r="AB3008" s="145"/>
      <c r="AC3008" s="169"/>
      <c r="AD3008" s="169"/>
      <c r="AE3008" s="169"/>
      <c r="AF3008" s="169"/>
      <c r="AG3008" s="169"/>
      <c r="AH3008" s="170"/>
      <c r="AI3008" s="145"/>
      <c r="AJ3008" s="145"/>
      <c r="AK3008" s="145"/>
      <c r="AL3008" s="145"/>
      <c r="AY3008" s="171"/>
      <c r="AZ3008" s="167"/>
      <c r="BA3008" s="172"/>
      <c r="BG3008" s="171"/>
      <c r="BH3008" s="167"/>
      <c r="BI3008" s="172"/>
      <c r="CG3008" s="430"/>
      <c r="CH3008" s="430"/>
      <c r="CL3008" s="147"/>
    </row>
    <row r="3009" spans="1:90" s="5" customFormat="1" x14ac:dyDescent="0.25">
      <c r="A3009" s="145"/>
      <c r="B3009" s="145"/>
      <c r="C3009" s="145"/>
      <c r="D3009" s="145"/>
      <c r="E3009" s="145"/>
      <c r="F3009" s="145"/>
      <c r="G3009" s="145"/>
      <c r="H3009" s="145"/>
      <c r="I3009" s="145"/>
      <c r="J3009" s="145"/>
      <c r="K3009" s="145"/>
      <c r="L3009" s="145"/>
      <c r="M3009" s="145"/>
      <c r="N3009" s="145"/>
      <c r="O3009" s="145"/>
      <c r="P3009" s="145"/>
      <c r="Q3009" s="145"/>
      <c r="R3009" s="145"/>
      <c r="S3009" s="145"/>
      <c r="T3009" s="145"/>
      <c r="U3009" s="145"/>
      <c r="V3009" s="145"/>
      <c r="W3009" s="145"/>
      <c r="X3009" s="145"/>
      <c r="Y3009" s="145"/>
      <c r="Z3009" s="145"/>
      <c r="AA3009" s="145"/>
      <c r="AB3009" s="145"/>
      <c r="AC3009" s="169"/>
      <c r="AD3009" s="169"/>
      <c r="AE3009" s="169"/>
      <c r="AF3009" s="169"/>
      <c r="AG3009" s="169"/>
      <c r="AH3009" s="170"/>
      <c r="AI3009" s="145"/>
      <c r="AJ3009" s="145"/>
      <c r="AK3009" s="145"/>
      <c r="AL3009" s="145"/>
      <c r="AY3009" s="171"/>
      <c r="AZ3009" s="167"/>
      <c r="BA3009" s="172"/>
      <c r="BG3009" s="171"/>
      <c r="BH3009" s="167"/>
      <c r="BI3009" s="172"/>
      <c r="CG3009" s="430"/>
      <c r="CH3009" s="430"/>
      <c r="CL3009" s="147"/>
    </row>
    <row r="3010" spans="1:90" s="5" customFormat="1" x14ac:dyDescent="0.25">
      <c r="A3010" s="145"/>
      <c r="B3010" s="145"/>
      <c r="C3010" s="145"/>
      <c r="D3010" s="145"/>
      <c r="E3010" s="145"/>
      <c r="F3010" s="145"/>
      <c r="G3010" s="145"/>
      <c r="H3010" s="145"/>
      <c r="I3010" s="145"/>
      <c r="J3010" s="145"/>
      <c r="K3010" s="145"/>
      <c r="L3010" s="145"/>
      <c r="M3010" s="145"/>
      <c r="N3010" s="145"/>
      <c r="O3010" s="145"/>
      <c r="P3010" s="145"/>
      <c r="Q3010" s="145"/>
      <c r="R3010" s="145"/>
      <c r="S3010" s="145"/>
      <c r="T3010" s="145"/>
      <c r="U3010" s="145"/>
      <c r="V3010" s="145"/>
      <c r="W3010" s="145"/>
      <c r="X3010" s="145"/>
      <c r="Y3010" s="145"/>
      <c r="Z3010" s="145"/>
      <c r="AA3010" s="145"/>
      <c r="AB3010" s="145"/>
      <c r="AC3010" s="169"/>
      <c r="AD3010" s="169"/>
      <c r="AE3010" s="169"/>
      <c r="AF3010" s="169"/>
      <c r="AG3010" s="169"/>
      <c r="AH3010" s="170"/>
      <c r="AI3010" s="145"/>
      <c r="AJ3010" s="145"/>
      <c r="AK3010" s="145"/>
      <c r="AL3010" s="145"/>
      <c r="AY3010" s="171"/>
      <c r="AZ3010" s="167"/>
      <c r="BA3010" s="172"/>
      <c r="BG3010" s="171"/>
      <c r="BH3010" s="167"/>
      <c r="BI3010" s="172"/>
      <c r="CG3010" s="430"/>
      <c r="CH3010" s="430"/>
      <c r="CL3010" s="147"/>
    </row>
    <row r="3011" spans="1:90" s="5" customFormat="1" x14ac:dyDescent="0.25">
      <c r="A3011" s="145"/>
      <c r="B3011" s="145"/>
      <c r="C3011" s="145"/>
      <c r="D3011" s="145"/>
      <c r="E3011" s="145"/>
      <c r="F3011" s="145"/>
      <c r="G3011" s="145"/>
      <c r="H3011" s="145"/>
      <c r="I3011" s="145"/>
      <c r="J3011" s="145"/>
      <c r="K3011" s="145"/>
      <c r="L3011" s="145"/>
      <c r="M3011" s="145"/>
      <c r="N3011" s="145"/>
      <c r="O3011" s="145"/>
      <c r="P3011" s="145"/>
      <c r="Q3011" s="145"/>
      <c r="R3011" s="145"/>
      <c r="S3011" s="145"/>
      <c r="T3011" s="145"/>
      <c r="U3011" s="145"/>
      <c r="V3011" s="145"/>
      <c r="W3011" s="145"/>
      <c r="X3011" s="145"/>
      <c r="Y3011" s="145"/>
      <c r="Z3011" s="145"/>
      <c r="AA3011" s="145"/>
      <c r="AB3011" s="145"/>
      <c r="AC3011" s="169"/>
      <c r="AD3011" s="169"/>
      <c r="AE3011" s="169"/>
      <c r="AF3011" s="169"/>
      <c r="AG3011" s="169"/>
      <c r="AH3011" s="170"/>
      <c r="AI3011" s="145"/>
      <c r="AJ3011" s="145"/>
      <c r="AK3011" s="145"/>
      <c r="AL3011" s="145"/>
      <c r="AY3011" s="171"/>
      <c r="AZ3011" s="167"/>
      <c r="BA3011" s="172"/>
      <c r="BG3011" s="171"/>
      <c r="BH3011" s="167"/>
      <c r="BI3011" s="172"/>
      <c r="CG3011" s="430"/>
      <c r="CH3011" s="430"/>
      <c r="CL3011" s="147"/>
    </row>
    <row r="3012" spans="1:90" s="5" customFormat="1" x14ac:dyDescent="0.25">
      <c r="A3012" s="145"/>
      <c r="B3012" s="145"/>
      <c r="C3012" s="145"/>
      <c r="D3012" s="145"/>
      <c r="E3012" s="145"/>
      <c r="F3012" s="145"/>
      <c r="G3012" s="145"/>
      <c r="H3012" s="145"/>
      <c r="I3012" s="145"/>
      <c r="J3012" s="145"/>
      <c r="K3012" s="145"/>
      <c r="L3012" s="145"/>
      <c r="M3012" s="145"/>
      <c r="N3012" s="145"/>
      <c r="O3012" s="145"/>
      <c r="P3012" s="145"/>
      <c r="Q3012" s="145"/>
      <c r="R3012" s="145"/>
      <c r="S3012" s="145"/>
      <c r="T3012" s="145"/>
      <c r="U3012" s="145"/>
      <c r="V3012" s="145"/>
      <c r="W3012" s="145"/>
      <c r="X3012" s="145"/>
      <c r="Y3012" s="145"/>
      <c r="Z3012" s="145"/>
      <c r="AA3012" s="145"/>
      <c r="AB3012" s="145"/>
      <c r="AC3012" s="169"/>
      <c r="AD3012" s="169"/>
      <c r="AE3012" s="169"/>
      <c r="AF3012" s="169"/>
      <c r="AG3012" s="169"/>
      <c r="AH3012" s="170"/>
      <c r="AI3012" s="145"/>
      <c r="AJ3012" s="145"/>
      <c r="AK3012" s="145"/>
      <c r="AL3012" s="145"/>
      <c r="AY3012" s="171"/>
      <c r="AZ3012" s="167"/>
      <c r="BA3012" s="172"/>
      <c r="BG3012" s="171"/>
      <c r="BH3012" s="167"/>
      <c r="BI3012" s="172"/>
      <c r="CG3012" s="430"/>
      <c r="CH3012" s="430"/>
      <c r="CL3012" s="147"/>
    </row>
    <row r="3013" spans="1:90" s="5" customFormat="1" x14ac:dyDescent="0.25">
      <c r="A3013" s="145"/>
      <c r="B3013" s="145"/>
      <c r="C3013" s="145"/>
      <c r="D3013" s="145"/>
      <c r="E3013" s="145"/>
      <c r="F3013" s="145"/>
      <c r="G3013" s="145"/>
      <c r="H3013" s="145"/>
      <c r="I3013" s="145"/>
      <c r="J3013" s="145"/>
      <c r="K3013" s="145"/>
      <c r="L3013" s="145"/>
      <c r="M3013" s="145"/>
      <c r="N3013" s="145"/>
      <c r="O3013" s="145"/>
      <c r="P3013" s="145"/>
      <c r="Q3013" s="145"/>
      <c r="R3013" s="145"/>
      <c r="S3013" s="145"/>
      <c r="T3013" s="145"/>
      <c r="U3013" s="145"/>
      <c r="V3013" s="145"/>
      <c r="W3013" s="145"/>
      <c r="X3013" s="145"/>
      <c r="Y3013" s="145"/>
      <c r="Z3013" s="145"/>
      <c r="AA3013" s="145"/>
      <c r="AB3013" s="145"/>
      <c r="AC3013" s="169"/>
      <c r="AD3013" s="169"/>
      <c r="AE3013" s="169"/>
      <c r="AF3013" s="169"/>
      <c r="AG3013" s="169"/>
      <c r="AH3013" s="170"/>
      <c r="AI3013" s="145"/>
      <c r="AJ3013" s="145"/>
      <c r="AK3013" s="145"/>
      <c r="AL3013" s="145"/>
      <c r="AY3013" s="171"/>
      <c r="AZ3013" s="167"/>
      <c r="BA3013" s="172"/>
      <c r="BG3013" s="171"/>
      <c r="BH3013" s="167"/>
      <c r="BI3013" s="172"/>
      <c r="CG3013" s="430"/>
      <c r="CH3013" s="430"/>
      <c r="CL3013" s="147"/>
    </row>
    <row r="3014" spans="1:90" s="5" customFormat="1" x14ac:dyDescent="0.25">
      <c r="A3014" s="145"/>
      <c r="B3014" s="145"/>
      <c r="C3014" s="145"/>
      <c r="D3014" s="145"/>
      <c r="E3014" s="145"/>
      <c r="F3014" s="145"/>
      <c r="G3014" s="145"/>
      <c r="H3014" s="145"/>
      <c r="I3014" s="145"/>
      <c r="J3014" s="145"/>
      <c r="K3014" s="145"/>
      <c r="L3014" s="145"/>
      <c r="M3014" s="145"/>
      <c r="N3014" s="145"/>
      <c r="O3014" s="145"/>
      <c r="P3014" s="145"/>
      <c r="Q3014" s="145"/>
      <c r="R3014" s="145"/>
      <c r="S3014" s="145"/>
      <c r="T3014" s="145"/>
      <c r="U3014" s="145"/>
      <c r="V3014" s="145"/>
      <c r="W3014" s="145"/>
      <c r="X3014" s="145"/>
      <c r="Y3014" s="145"/>
      <c r="Z3014" s="145"/>
      <c r="AA3014" s="145"/>
      <c r="AB3014" s="145"/>
      <c r="AC3014" s="169"/>
      <c r="AD3014" s="169"/>
      <c r="AE3014" s="169"/>
      <c r="AF3014" s="169"/>
      <c r="AG3014" s="169"/>
      <c r="AH3014" s="170"/>
      <c r="AI3014" s="145"/>
      <c r="AJ3014" s="145"/>
      <c r="AK3014" s="145"/>
      <c r="AL3014" s="145"/>
      <c r="AY3014" s="171"/>
      <c r="AZ3014" s="167"/>
      <c r="BA3014" s="172"/>
      <c r="BG3014" s="171"/>
      <c r="BH3014" s="167"/>
      <c r="BI3014" s="172"/>
      <c r="CG3014" s="430"/>
      <c r="CH3014" s="430"/>
      <c r="CL3014" s="147"/>
    </row>
    <row r="3015" spans="1:90" s="5" customFormat="1" x14ac:dyDescent="0.25">
      <c r="A3015" s="145"/>
      <c r="B3015" s="145"/>
      <c r="C3015" s="145"/>
      <c r="D3015" s="145"/>
      <c r="E3015" s="145"/>
      <c r="F3015" s="145"/>
      <c r="G3015" s="145"/>
      <c r="H3015" s="145"/>
      <c r="I3015" s="145"/>
      <c r="J3015" s="145"/>
      <c r="K3015" s="145"/>
      <c r="L3015" s="145"/>
      <c r="M3015" s="145"/>
      <c r="N3015" s="145"/>
      <c r="O3015" s="145"/>
      <c r="P3015" s="145"/>
      <c r="Q3015" s="145"/>
      <c r="R3015" s="145"/>
      <c r="S3015" s="145"/>
      <c r="T3015" s="145"/>
      <c r="U3015" s="145"/>
      <c r="V3015" s="145"/>
      <c r="W3015" s="145"/>
      <c r="X3015" s="145"/>
      <c r="Y3015" s="145"/>
      <c r="Z3015" s="145"/>
      <c r="AA3015" s="145"/>
      <c r="AB3015" s="145"/>
      <c r="AC3015" s="169"/>
      <c r="AD3015" s="169"/>
      <c r="AE3015" s="169"/>
      <c r="AF3015" s="169"/>
      <c r="AG3015" s="169"/>
      <c r="AH3015" s="170"/>
      <c r="AI3015" s="145"/>
      <c r="AJ3015" s="145"/>
      <c r="AK3015" s="145"/>
      <c r="AL3015" s="145"/>
      <c r="AY3015" s="171"/>
      <c r="AZ3015" s="167"/>
      <c r="BA3015" s="172"/>
      <c r="BG3015" s="171"/>
      <c r="BH3015" s="167"/>
      <c r="BI3015" s="172"/>
      <c r="CG3015" s="430"/>
      <c r="CH3015" s="430"/>
      <c r="CL3015" s="147"/>
    </row>
    <row r="3016" spans="1:90" s="5" customFormat="1" x14ac:dyDescent="0.25">
      <c r="A3016" s="145"/>
      <c r="B3016" s="145"/>
      <c r="C3016" s="145"/>
      <c r="D3016" s="145"/>
      <c r="E3016" s="145"/>
      <c r="F3016" s="145"/>
      <c r="G3016" s="145"/>
      <c r="H3016" s="145"/>
      <c r="I3016" s="145"/>
      <c r="J3016" s="145"/>
      <c r="K3016" s="145"/>
      <c r="L3016" s="145"/>
      <c r="M3016" s="145"/>
      <c r="N3016" s="145"/>
      <c r="O3016" s="145"/>
      <c r="P3016" s="145"/>
      <c r="Q3016" s="145"/>
      <c r="R3016" s="145"/>
      <c r="S3016" s="145"/>
      <c r="T3016" s="145"/>
      <c r="U3016" s="145"/>
      <c r="V3016" s="145"/>
      <c r="W3016" s="145"/>
      <c r="X3016" s="145"/>
      <c r="Y3016" s="145"/>
      <c r="Z3016" s="145"/>
      <c r="AA3016" s="145"/>
      <c r="AB3016" s="145"/>
      <c r="AC3016" s="169"/>
      <c r="AD3016" s="169"/>
      <c r="AE3016" s="169"/>
      <c r="AF3016" s="169"/>
      <c r="AG3016" s="169"/>
      <c r="AH3016" s="170"/>
      <c r="AI3016" s="145"/>
      <c r="AJ3016" s="145"/>
      <c r="AK3016" s="145"/>
      <c r="AL3016" s="145"/>
      <c r="AY3016" s="171"/>
      <c r="AZ3016" s="167"/>
      <c r="BA3016" s="172"/>
      <c r="BG3016" s="171"/>
      <c r="BH3016" s="167"/>
      <c r="BI3016" s="172"/>
      <c r="CG3016" s="430"/>
      <c r="CH3016" s="430"/>
      <c r="CL3016" s="147"/>
    </row>
    <row r="3017" spans="1:90" s="5" customFormat="1" x14ac:dyDescent="0.25">
      <c r="A3017" s="145"/>
      <c r="B3017" s="145"/>
      <c r="C3017" s="145"/>
      <c r="D3017" s="145"/>
      <c r="E3017" s="145"/>
      <c r="F3017" s="145"/>
      <c r="G3017" s="145"/>
      <c r="H3017" s="145"/>
      <c r="I3017" s="145"/>
      <c r="J3017" s="145"/>
      <c r="K3017" s="145"/>
      <c r="L3017" s="145"/>
      <c r="M3017" s="145"/>
      <c r="N3017" s="145"/>
      <c r="O3017" s="145"/>
      <c r="P3017" s="145"/>
      <c r="Q3017" s="145"/>
      <c r="R3017" s="145"/>
      <c r="S3017" s="145"/>
      <c r="T3017" s="145"/>
      <c r="U3017" s="145"/>
      <c r="V3017" s="145"/>
      <c r="W3017" s="145"/>
      <c r="X3017" s="145"/>
      <c r="Y3017" s="145"/>
      <c r="Z3017" s="145"/>
      <c r="AA3017" s="145"/>
      <c r="AB3017" s="145"/>
      <c r="AC3017" s="169"/>
      <c r="AD3017" s="169"/>
      <c r="AE3017" s="169"/>
      <c r="AF3017" s="169"/>
      <c r="AG3017" s="169"/>
      <c r="AH3017" s="170"/>
      <c r="AI3017" s="145"/>
      <c r="AJ3017" s="145"/>
      <c r="AK3017" s="145"/>
      <c r="AL3017" s="145"/>
      <c r="AY3017" s="171"/>
      <c r="AZ3017" s="167"/>
      <c r="BA3017" s="172"/>
      <c r="BG3017" s="171"/>
      <c r="BH3017" s="167"/>
      <c r="BI3017" s="172"/>
      <c r="CG3017" s="430"/>
      <c r="CH3017" s="430"/>
      <c r="CL3017" s="147"/>
    </row>
    <row r="3018" spans="1:90" s="5" customFormat="1" x14ac:dyDescent="0.25">
      <c r="A3018" s="145"/>
      <c r="B3018" s="145"/>
      <c r="C3018" s="145"/>
      <c r="D3018" s="145"/>
      <c r="E3018" s="145"/>
      <c r="F3018" s="145"/>
      <c r="G3018" s="145"/>
      <c r="H3018" s="145"/>
      <c r="I3018" s="145"/>
      <c r="J3018" s="145"/>
      <c r="K3018" s="145"/>
      <c r="L3018" s="145"/>
      <c r="M3018" s="145"/>
      <c r="N3018" s="145"/>
      <c r="O3018" s="145"/>
      <c r="P3018" s="145"/>
      <c r="Q3018" s="145"/>
      <c r="R3018" s="145"/>
      <c r="S3018" s="145"/>
      <c r="T3018" s="145"/>
      <c r="U3018" s="145"/>
      <c r="V3018" s="145"/>
      <c r="W3018" s="145"/>
      <c r="X3018" s="145"/>
      <c r="Y3018" s="145"/>
      <c r="Z3018" s="145"/>
      <c r="AA3018" s="145"/>
      <c r="AB3018" s="145"/>
      <c r="AC3018" s="169"/>
      <c r="AD3018" s="169"/>
      <c r="AE3018" s="169"/>
      <c r="AF3018" s="169"/>
      <c r="AG3018" s="169"/>
      <c r="AH3018" s="170"/>
      <c r="AI3018" s="145"/>
      <c r="AJ3018" s="145"/>
      <c r="AK3018" s="145"/>
      <c r="AL3018" s="145"/>
      <c r="AY3018" s="171"/>
      <c r="AZ3018" s="167"/>
      <c r="BA3018" s="172"/>
      <c r="BG3018" s="171"/>
      <c r="BH3018" s="167"/>
      <c r="BI3018" s="172"/>
      <c r="CG3018" s="430"/>
      <c r="CH3018" s="430"/>
      <c r="CL3018" s="147"/>
    </row>
    <row r="3019" spans="1:90" s="5" customFormat="1" x14ac:dyDescent="0.25">
      <c r="A3019" s="145"/>
      <c r="B3019" s="145"/>
      <c r="C3019" s="145"/>
      <c r="D3019" s="145"/>
      <c r="E3019" s="145"/>
      <c r="F3019" s="145"/>
      <c r="G3019" s="145"/>
      <c r="H3019" s="145"/>
      <c r="I3019" s="145"/>
      <c r="J3019" s="145"/>
      <c r="K3019" s="145"/>
      <c r="L3019" s="145"/>
      <c r="M3019" s="145"/>
      <c r="N3019" s="145"/>
      <c r="O3019" s="145"/>
      <c r="P3019" s="145"/>
      <c r="Q3019" s="145"/>
      <c r="R3019" s="145"/>
      <c r="S3019" s="145"/>
      <c r="T3019" s="145"/>
      <c r="U3019" s="145"/>
      <c r="V3019" s="145"/>
      <c r="W3019" s="145"/>
      <c r="X3019" s="145"/>
      <c r="Y3019" s="145"/>
      <c r="Z3019" s="145"/>
      <c r="AA3019" s="145"/>
      <c r="AB3019" s="145"/>
      <c r="AC3019" s="169"/>
      <c r="AD3019" s="169"/>
      <c r="AE3019" s="169"/>
      <c r="AF3019" s="169"/>
      <c r="AG3019" s="169"/>
      <c r="AH3019" s="170"/>
      <c r="AI3019" s="145"/>
      <c r="AJ3019" s="145"/>
      <c r="AK3019" s="145"/>
      <c r="AL3019" s="145"/>
      <c r="AY3019" s="171"/>
      <c r="AZ3019" s="167"/>
      <c r="BA3019" s="172"/>
      <c r="BG3019" s="171"/>
      <c r="BH3019" s="167"/>
      <c r="BI3019" s="172"/>
      <c r="CG3019" s="430"/>
      <c r="CH3019" s="430"/>
      <c r="CL3019" s="147"/>
    </row>
    <row r="3020" spans="1:90" s="5" customFormat="1" x14ac:dyDescent="0.25">
      <c r="A3020" s="145"/>
      <c r="B3020" s="145"/>
      <c r="C3020" s="145"/>
      <c r="D3020" s="145"/>
      <c r="E3020" s="145"/>
      <c r="F3020" s="145"/>
      <c r="G3020" s="145"/>
      <c r="H3020" s="145"/>
      <c r="I3020" s="145"/>
      <c r="J3020" s="145"/>
      <c r="K3020" s="145"/>
      <c r="L3020" s="145"/>
      <c r="M3020" s="145"/>
      <c r="N3020" s="145"/>
      <c r="O3020" s="145"/>
      <c r="P3020" s="145"/>
      <c r="Q3020" s="145"/>
      <c r="R3020" s="145"/>
      <c r="S3020" s="145"/>
      <c r="T3020" s="145"/>
      <c r="U3020" s="145"/>
      <c r="V3020" s="145"/>
      <c r="W3020" s="145"/>
      <c r="X3020" s="145"/>
      <c r="Y3020" s="145"/>
      <c r="Z3020" s="145"/>
      <c r="AA3020" s="145"/>
      <c r="AB3020" s="145"/>
      <c r="AC3020" s="169"/>
      <c r="AD3020" s="169"/>
      <c r="AE3020" s="169"/>
      <c r="AF3020" s="169"/>
      <c r="AG3020" s="169"/>
      <c r="AH3020" s="170"/>
      <c r="AI3020" s="145"/>
      <c r="AJ3020" s="145"/>
      <c r="AK3020" s="145"/>
      <c r="AL3020" s="145"/>
      <c r="AY3020" s="171"/>
      <c r="AZ3020" s="167"/>
      <c r="BA3020" s="172"/>
      <c r="BG3020" s="171"/>
      <c r="BH3020" s="167"/>
      <c r="BI3020" s="172"/>
      <c r="CG3020" s="430"/>
      <c r="CH3020" s="430"/>
      <c r="CL3020" s="147"/>
    </row>
    <row r="3021" spans="1:90" s="5" customFormat="1" x14ac:dyDescent="0.25">
      <c r="A3021" s="145"/>
      <c r="B3021" s="145"/>
      <c r="C3021" s="145"/>
      <c r="D3021" s="145"/>
      <c r="E3021" s="145"/>
      <c r="F3021" s="145"/>
      <c r="G3021" s="145"/>
      <c r="H3021" s="145"/>
      <c r="I3021" s="145"/>
      <c r="J3021" s="145"/>
      <c r="K3021" s="145"/>
      <c r="L3021" s="145"/>
      <c r="M3021" s="145"/>
      <c r="N3021" s="145"/>
      <c r="O3021" s="145"/>
      <c r="P3021" s="145"/>
      <c r="Q3021" s="145"/>
      <c r="R3021" s="145"/>
      <c r="S3021" s="145"/>
      <c r="T3021" s="145"/>
      <c r="U3021" s="145"/>
      <c r="V3021" s="145"/>
      <c r="W3021" s="145"/>
      <c r="X3021" s="145"/>
      <c r="Y3021" s="145"/>
      <c r="Z3021" s="145"/>
      <c r="AA3021" s="145"/>
      <c r="AB3021" s="145"/>
      <c r="AC3021" s="169"/>
      <c r="AD3021" s="169"/>
      <c r="AE3021" s="169"/>
      <c r="AF3021" s="169"/>
      <c r="AG3021" s="169"/>
      <c r="AH3021" s="170"/>
      <c r="AI3021" s="145"/>
      <c r="AJ3021" s="145"/>
      <c r="AK3021" s="145"/>
      <c r="AL3021" s="145"/>
      <c r="AY3021" s="171"/>
      <c r="AZ3021" s="167"/>
      <c r="BA3021" s="172"/>
      <c r="BG3021" s="171"/>
      <c r="BH3021" s="167"/>
      <c r="BI3021" s="172"/>
      <c r="CG3021" s="430"/>
      <c r="CH3021" s="430"/>
      <c r="CL3021" s="147"/>
    </row>
    <row r="3022" spans="1:90" s="5" customFormat="1" x14ac:dyDescent="0.25">
      <c r="A3022" s="145"/>
      <c r="B3022" s="145"/>
      <c r="C3022" s="145"/>
      <c r="D3022" s="145"/>
      <c r="E3022" s="145"/>
      <c r="F3022" s="145"/>
      <c r="G3022" s="145"/>
      <c r="H3022" s="145"/>
      <c r="I3022" s="145"/>
      <c r="J3022" s="145"/>
      <c r="K3022" s="145"/>
      <c r="L3022" s="145"/>
      <c r="M3022" s="145"/>
      <c r="N3022" s="145"/>
      <c r="O3022" s="145"/>
      <c r="P3022" s="145"/>
      <c r="Q3022" s="145"/>
      <c r="R3022" s="145"/>
      <c r="S3022" s="145"/>
      <c r="T3022" s="145"/>
      <c r="U3022" s="145"/>
      <c r="V3022" s="145"/>
      <c r="W3022" s="145"/>
      <c r="X3022" s="145"/>
      <c r="Y3022" s="145"/>
      <c r="Z3022" s="145"/>
      <c r="AA3022" s="145"/>
      <c r="AB3022" s="145"/>
      <c r="AC3022" s="169"/>
      <c r="AD3022" s="169"/>
      <c r="AE3022" s="169"/>
      <c r="AF3022" s="169"/>
      <c r="AG3022" s="169"/>
      <c r="AH3022" s="170"/>
      <c r="AI3022" s="145"/>
      <c r="AJ3022" s="145"/>
      <c r="AK3022" s="145"/>
      <c r="AL3022" s="145"/>
      <c r="AY3022" s="171"/>
      <c r="AZ3022" s="167"/>
      <c r="BA3022" s="172"/>
      <c r="BG3022" s="171"/>
      <c r="BH3022" s="167"/>
      <c r="BI3022" s="172"/>
      <c r="CG3022" s="430"/>
      <c r="CH3022" s="430"/>
      <c r="CL3022" s="147"/>
    </row>
    <row r="3023" spans="1:90" s="5" customFormat="1" x14ac:dyDescent="0.25">
      <c r="A3023" s="145"/>
      <c r="B3023" s="145"/>
      <c r="C3023" s="145"/>
      <c r="D3023" s="145"/>
      <c r="E3023" s="145"/>
      <c r="F3023" s="145"/>
      <c r="G3023" s="145"/>
      <c r="H3023" s="145"/>
      <c r="I3023" s="145"/>
      <c r="J3023" s="145"/>
      <c r="K3023" s="145"/>
      <c r="L3023" s="145"/>
      <c r="M3023" s="145"/>
      <c r="N3023" s="145"/>
      <c r="O3023" s="145"/>
      <c r="P3023" s="145"/>
      <c r="Q3023" s="145"/>
      <c r="R3023" s="145"/>
      <c r="S3023" s="145"/>
      <c r="T3023" s="145"/>
      <c r="U3023" s="145"/>
      <c r="V3023" s="145"/>
      <c r="W3023" s="145"/>
      <c r="X3023" s="145"/>
      <c r="Y3023" s="145"/>
      <c r="Z3023" s="145"/>
      <c r="AA3023" s="145"/>
      <c r="AB3023" s="145"/>
      <c r="AC3023" s="169"/>
      <c r="AD3023" s="169"/>
      <c r="AE3023" s="169"/>
      <c r="AF3023" s="169"/>
      <c r="AG3023" s="169"/>
      <c r="AH3023" s="170"/>
      <c r="AI3023" s="145"/>
      <c r="AJ3023" s="145"/>
      <c r="AK3023" s="145"/>
      <c r="AL3023" s="145"/>
      <c r="AY3023" s="171"/>
      <c r="AZ3023" s="167"/>
      <c r="BA3023" s="172"/>
      <c r="BG3023" s="171"/>
      <c r="BH3023" s="167"/>
      <c r="BI3023" s="172"/>
      <c r="CG3023" s="430"/>
      <c r="CH3023" s="430"/>
      <c r="CL3023" s="147"/>
    </row>
    <row r="3024" spans="1:90" s="5" customFormat="1" x14ac:dyDescent="0.25">
      <c r="A3024" s="145"/>
      <c r="B3024" s="145"/>
      <c r="C3024" s="145"/>
      <c r="D3024" s="145"/>
      <c r="E3024" s="145"/>
      <c r="F3024" s="145"/>
      <c r="G3024" s="145"/>
      <c r="H3024" s="145"/>
      <c r="I3024" s="145"/>
      <c r="J3024" s="145"/>
      <c r="K3024" s="145"/>
      <c r="L3024" s="145"/>
      <c r="M3024" s="145"/>
      <c r="N3024" s="145"/>
      <c r="O3024" s="145"/>
      <c r="P3024" s="145"/>
      <c r="Q3024" s="145"/>
      <c r="R3024" s="145"/>
      <c r="S3024" s="145"/>
      <c r="T3024" s="145"/>
      <c r="U3024" s="145"/>
      <c r="V3024" s="145"/>
      <c r="W3024" s="145"/>
      <c r="X3024" s="145"/>
      <c r="Y3024" s="145"/>
      <c r="Z3024" s="145"/>
      <c r="AA3024" s="145"/>
      <c r="AB3024" s="145"/>
      <c r="AC3024" s="169"/>
      <c r="AD3024" s="169"/>
      <c r="AE3024" s="169"/>
      <c r="AF3024" s="169"/>
      <c r="AG3024" s="169"/>
      <c r="AH3024" s="170"/>
      <c r="AI3024" s="145"/>
      <c r="AJ3024" s="145"/>
      <c r="AK3024" s="145"/>
      <c r="AL3024" s="145"/>
      <c r="AY3024" s="171"/>
      <c r="AZ3024" s="167"/>
      <c r="BA3024" s="172"/>
      <c r="BG3024" s="171"/>
      <c r="BH3024" s="167"/>
      <c r="BI3024" s="172"/>
      <c r="CG3024" s="430"/>
      <c r="CH3024" s="430"/>
      <c r="CL3024" s="147"/>
    </row>
    <row r="3025" spans="1:90" s="5" customFormat="1" x14ac:dyDescent="0.25">
      <c r="A3025" s="145"/>
      <c r="B3025" s="145"/>
      <c r="C3025" s="145"/>
      <c r="D3025" s="145"/>
      <c r="E3025" s="145"/>
      <c r="F3025" s="145"/>
      <c r="G3025" s="145"/>
      <c r="H3025" s="145"/>
      <c r="I3025" s="145"/>
      <c r="J3025" s="145"/>
      <c r="K3025" s="145"/>
      <c r="L3025" s="145"/>
      <c r="M3025" s="145"/>
      <c r="N3025" s="145"/>
      <c r="O3025" s="145"/>
      <c r="P3025" s="145"/>
      <c r="Q3025" s="145"/>
      <c r="R3025" s="145"/>
      <c r="S3025" s="145"/>
      <c r="T3025" s="145"/>
      <c r="U3025" s="145"/>
      <c r="V3025" s="145"/>
      <c r="W3025" s="145"/>
      <c r="X3025" s="145"/>
      <c r="Y3025" s="145"/>
      <c r="Z3025" s="145"/>
      <c r="AA3025" s="145"/>
      <c r="AB3025" s="145"/>
      <c r="AC3025" s="169"/>
      <c r="AD3025" s="169"/>
      <c r="AE3025" s="169"/>
      <c r="AF3025" s="169"/>
      <c r="AG3025" s="169"/>
      <c r="AH3025" s="170"/>
      <c r="AI3025" s="145"/>
      <c r="AJ3025" s="145"/>
      <c r="AK3025" s="145"/>
      <c r="AL3025" s="145"/>
      <c r="AY3025" s="171"/>
      <c r="AZ3025" s="167"/>
      <c r="BA3025" s="172"/>
      <c r="BG3025" s="171"/>
      <c r="BH3025" s="167"/>
      <c r="BI3025" s="172"/>
      <c r="CG3025" s="430"/>
      <c r="CH3025" s="430"/>
      <c r="CL3025" s="147"/>
    </row>
    <row r="3026" spans="1:90" s="5" customFormat="1" x14ac:dyDescent="0.25">
      <c r="A3026" s="145"/>
      <c r="B3026" s="145"/>
      <c r="C3026" s="145"/>
      <c r="D3026" s="145"/>
      <c r="E3026" s="145"/>
      <c r="F3026" s="145"/>
      <c r="G3026" s="145"/>
      <c r="H3026" s="145"/>
      <c r="I3026" s="145"/>
      <c r="J3026" s="145"/>
      <c r="K3026" s="145"/>
      <c r="L3026" s="145"/>
      <c r="M3026" s="145"/>
      <c r="N3026" s="145"/>
      <c r="O3026" s="145"/>
      <c r="P3026" s="145"/>
      <c r="Q3026" s="145"/>
      <c r="R3026" s="145"/>
      <c r="S3026" s="145"/>
      <c r="T3026" s="145"/>
      <c r="U3026" s="145"/>
      <c r="V3026" s="145"/>
      <c r="W3026" s="145"/>
      <c r="X3026" s="145"/>
      <c r="Y3026" s="145"/>
      <c r="Z3026" s="145"/>
      <c r="AA3026" s="145"/>
      <c r="AB3026" s="145"/>
      <c r="AC3026" s="169"/>
      <c r="AD3026" s="169"/>
      <c r="AE3026" s="169"/>
      <c r="AF3026" s="169"/>
      <c r="AG3026" s="169"/>
      <c r="AH3026" s="170"/>
      <c r="AI3026" s="145"/>
      <c r="AJ3026" s="145"/>
      <c r="AK3026" s="145"/>
      <c r="AL3026" s="145"/>
      <c r="AY3026" s="171"/>
      <c r="AZ3026" s="167"/>
      <c r="BA3026" s="172"/>
      <c r="BG3026" s="171"/>
      <c r="BH3026" s="167"/>
      <c r="BI3026" s="172"/>
      <c r="CG3026" s="430"/>
      <c r="CH3026" s="430"/>
      <c r="CL3026" s="147"/>
    </row>
    <row r="3027" spans="1:90" s="5" customFormat="1" x14ac:dyDescent="0.25">
      <c r="A3027" s="145"/>
      <c r="B3027" s="145"/>
      <c r="C3027" s="145"/>
      <c r="D3027" s="145"/>
      <c r="E3027" s="145"/>
      <c r="F3027" s="145"/>
      <c r="G3027" s="145"/>
      <c r="H3027" s="145"/>
      <c r="I3027" s="145"/>
      <c r="J3027" s="145"/>
      <c r="K3027" s="145"/>
      <c r="L3027" s="145"/>
      <c r="M3027" s="145"/>
      <c r="N3027" s="145"/>
      <c r="O3027" s="145"/>
      <c r="P3027" s="145"/>
      <c r="Q3027" s="145"/>
      <c r="R3027" s="145"/>
      <c r="S3027" s="145"/>
      <c r="T3027" s="145"/>
      <c r="U3027" s="145"/>
      <c r="V3027" s="145"/>
      <c r="W3027" s="145"/>
      <c r="X3027" s="145"/>
      <c r="Y3027" s="145"/>
      <c r="Z3027" s="145"/>
      <c r="AA3027" s="145"/>
      <c r="AB3027" s="145"/>
      <c r="AC3027" s="169"/>
      <c r="AD3027" s="169"/>
      <c r="AE3027" s="169"/>
      <c r="AF3027" s="169"/>
      <c r="AG3027" s="169"/>
      <c r="AH3027" s="170"/>
      <c r="AI3027" s="145"/>
      <c r="AJ3027" s="145"/>
      <c r="AK3027" s="145"/>
      <c r="AL3027" s="145"/>
      <c r="AY3027" s="171"/>
      <c r="AZ3027" s="167"/>
      <c r="BA3027" s="172"/>
      <c r="BG3027" s="171"/>
      <c r="BH3027" s="167"/>
      <c r="BI3027" s="172"/>
      <c r="CG3027" s="430"/>
      <c r="CH3027" s="430"/>
      <c r="CL3027" s="147"/>
    </row>
    <row r="3028" spans="1:90" s="5" customFormat="1" x14ac:dyDescent="0.25">
      <c r="A3028" s="145"/>
      <c r="B3028" s="145"/>
      <c r="C3028" s="145"/>
      <c r="D3028" s="145"/>
      <c r="E3028" s="145"/>
      <c r="F3028" s="145"/>
      <c r="G3028" s="145"/>
      <c r="H3028" s="145"/>
      <c r="I3028" s="145"/>
      <c r="J3028" s="145"/>
      <c r="K3028" s="145"/>
      <c r="L3028" s="145"/>
      <c r="M3028" s="145"/>
      <c r="N3028" s="145"/>
      <c r="O3028" s="145"/>
      <c r="P3028" s="145"/>
      <c r="Q3028" s="145"/>
      <c r="R3028" s="145"/>
      <c r="S3028" s="145"/>
      <c r="T3028" s="145"/>
      <c r="U3028" s="145"/>
      <c r="V3028" s="145"/>
      <c r="W3028" s="145"/>
      <c r="X3028" s="145"/>
      <c r="Y3028" s="145"/>
      <c r="Z3028" s="145"/>
      <c r="AA3028" s="145"/>
      <c r="AB3028" s="145"/>
      <c r="AC3028" s="169"/>
      <c r="AD3028" s="169"/>
      <c r="AE3028" s="169"/>
      <c r="AF3028" s="169"/>
      <c r="AG3028" s="169"/>
      <c r="AH3028" s="170"/>
      <c r="AI3028" s="145"/>
      <c r="AJ3028" s="145"/>
      <c r="AK3028" s="145"/>
      <c r="AL3028" s="145"/>
      <c r="AY3028" s="171"/>
      <c r="AZ3028" s="167"/>
      <c r="BA3028" s="172"/>
      <c r="BG3028" s="171"/>
      <c r="BH3028" s="167"/>
      <c r="BI3028" s="172"/>
      <c r="CG3028" s="430"/>
      <c r="CH3028" s="430"/>
      <c r="CL3028" s="147"/>
    </row>
    <row r="3029" spans="1:90" s="5" customFormat="1" x14ac:dyDescent="0.25">
      <c r="A3029" s="145"/>
      <c r="B3029" s="145"/>
      <c r="C3029" s="145"/>
      <c r="D3029" s="145"/>
      <c r="E3029" s="145"/>
      <c r="F3029" s="145"/>
      <c r="G3029" s="145"/>
      <c r="H3029" s="145"/>
      <c r="I3029" s="145"/>
      <c r="J3029" s="145"/>
      <c r="K3029" s="145"/>
      <c r="L3029" s="145"/>
      <c r="M3029" s="145"/>
      <c r="N3029" s="145"/>
      <c r="O3029" s="145"/>
      <c r="P3029" s="145"/>
      <c r="Q3029" s="145"/>
      <c r="R3029" s="145"/>
      <c r="S3029" s="145"/>
      <c r="T3029" s="145"/>
      <c r="U3029" s="145"/>
      <c r="V3029" s="145"/>
      <c r="W3029" s="145"/>
      <c r="X3029" s="145"/>
      <c r="Y3029" s="145"/>
      <c r="Z3029" s="145"/>
      <c r="AA3029" s="145"/>
      <c r="AB3029" s="145"/>
      <c r="AC3029" s="169"/>
      <c r="AD3029" s="169"/>
      <c r="AE3029" s="169"/>
      <c r="AF3029" s="169"/>
      <c r="AG3029" s="169"/>
      <c r="AH3029" s="170"/>
      <c r="AI3029" s="145"/>
      <c r="AJ3029" s="145"/>
      <c r="AK3029" s="145"/>
      <c r="AL3029" s="145"/>
      <c r="AY3029" s="171"/>
      <c r="AZ3029" s="167"/>
      <c r="BA3029" s="172"/>
      <c r="BG3029" s="171"/>
      <c r="BH3029" s="167"/>
      <c r="BI3029" s="172"/>
      <c r="CG3029" s="430"/>
      <c r="CH3029" s="430"/>
      <c r="CL3029" s="147"/>
    </row>
    <row r="3030" spans="1:90" s="5" customFormat="1" x14ac:dyDescent="0.25">
      <c r="A3030" s="145"/>
      <c r="B3030" s="145"/>
      <c r="C3030" s="145"/>
      <c r="D3030" s="145"/>
      <c r="E3030" s="145"/>
      <c r="F3030" s="145"/>
      <c r="G3030" s="145"/>
      <c r="H3030" s="145"/>
      <c r="I3030" s="145"/>
      <c r="J3030" s="145"/>
      <c r="K3030" s="145"/>
      <c r="L3030" s="145"/>
      <c r="M3030" s="145"/>
      <c r="N3030" s="145"/>
      <c r="O3030" s="145"/>
      <c r="P3030" s="145"/>
      <c r="Q3030" s="145"/>
      <c r="R3030" s="145"/>
      <c r="S3030" s="145"/>
      <c r="T3030" s="145"/>
      <c r="U3030" s="145"/>
      <c r="V3030" s="145"/>
      <c r="W3030" s="145"/>
      <c r="X3030" s="145"/>
      <c r="Y3030" s="145"/>
      <c r="Z3030" s="145"/>
      <c r="AA3030" s="145"/>
      <c r="AB3030" s="145"/>
      <c r="AC3030" s="169"/>
      <c r="AD3030" s="169"/>
      <c r="AE3030" s="169"/>
      <c r="AF3030" s="169"/>
      <c r="AG3030" s="169"/>
      <c r="AH3030" s="170"/>
      <c r="AI3030" s="145"/>
      <c r="AJ3030" s="145"/>
      <c r="AK3030" s="145"/>
      <c r="AL3030" s="145"/>
      <c r="AY3030" s="171"/>
      <c r="AZ3030" s="167"/>
      <c r="BA3030" s="172"/>
      <c r="BG3030" s="171"/>
      <c r="BH3030" s="167"/>
      <c r="BI3030" s="172"/>
      <c r="CG3030" s="430"/>
      <c r="CH3030" s="430"/>
      <c r="CL3030" s="147"/>
    </row>
    <row r="3031" spans="1:90" s="5" customFormat="1" x14ac:dyDescent="0.25">
      <c r="A3031" s="145"/>
      <c r="B3031" s="145"/>
      <c r="C3031" s="145"/>
      <c r="D3031" s="145"/>
      <c r="E3031" s="145"/>
      <c r="F3031" s="145"/>
      <c r="G3031" s="145"/>
      <c r="H3031" s="145"/>
      <c r="I3031" s="145"/>
      <c r="J3031" s="145"/>
      <c r="K3031" s="145"/>
      <c r="L3031" s="145"/>
      <c r="M3031" s="145"/>
      <c r="N3031" s="145"/>
      <c r="O3031" s="145"/>
      <c r="P3031" s="145"/>
      <c r="Q3031" s="145"/>
      <c r="R3031" s="145"/>
      <c r="S3031" s="145"/>
      <c r="T3031" s="145"/>
      <c r="U3031" s="145"/>
      <c r="V3031" s="145"/>
      <c r="W3031" s="145"/>
      <c r="X3031" s="145"/>
      <c r="Y3031" s="145"/>
      <c r="Z3031" s="145"/>
      <c r="AA3031" s="145"/>
      <c r="AB3031" s="145"/>
      <c r="AC3031" s="169"/>
      <c r="AD3031" s="169"/>
      <c r="AE3031" s="169"/>
      <c r="AF3031" s="169"/>
      <c r="AG3031" s="169"/>
      <c r="AH3031" s="170"/>
      <c r="AI3031" s="145"/>
      <c r="AJ3031" s="145"/>
      <c r="AK3031" s="145"/>
      <c r="AL3031" s="145"/>
      <c r="AY3031" s="171"/>
      <c r="AZ3031" s="167"/>
      <c r="BA3031" s="172"/>
      <c r="BG3031" s="171"/>
      <c r="BH3031" s="167"/>
      <c r="BI3031" s="172"/>
      <c r="CG3031" s="430"/>
      <c r="CH3031" s="430"/>
      <c r="CL3031" s="147"/>
    </row>
    <row r="3032" spans="1:90" s="5" customFormat="1" x14ac:dyDescent="0.25">
      <c r="A3032" s="145"/>
      <c r="B3032" s="145"/>
      <c r="C3032" s="145"/>
      <c r="D3032" s="145"/>
      <c r="E3032" s="145"/>
      <c r="F3032" s="145"/>
      <c r="G3032" s="145"/>
      <c r="H3032" s="145"/>
      <c r="I3032" s="145"/>
      <c r="J3032" s="145"/>
      <c r="K3032" s="145"/>
      <c r="L3032" s="145"/>
      <c r="M3032" s="145"/>
      <c r="N3032" s="145"/>
      <c r="O3032" s="145"/>
      <c r="P3032" s="145"/>
      <c r="Q3032" s="145"/>
      <c r="R3032" s="145"/>
      <c r="S3032" s="145"/>
      <c r="T3032" s="145"/>
      <c r="U3032" s="145"/>
      <c r="V3032" s="145"/>
      <c r="W3032" s="145"/>
      <c r="X3032" s="145"/>
      <c r="Y3032" s="145"/>
      <c r="Z3032" s="145"/>
      <c r="AA3032" s="145"/>
      <c r="AB3032" s="145"/>
      <c r="AC3032" s="169"/>
      <c r="AD3032" s="169"/>
      <c r="AE3032" s="169"/>
      <c r="AF3032" s="169"/>
      <c r="AG3032" s="169"/>
      <c r="AH3032" s="170"/>
      <c r="AI3032" s="145"/>
      <c r="AJ3032" s="145"/>
      <c r="AK3032" s="145"/>
      <c r="AL3032" s="145"/>
      <c r="AY3032" s="171"/>
      <c r="AZ3032" s="167"/>
      <c r="BA3032" s="172"/>
      <c r="BG3032" s="171"/>
      <c r="BH3032" s="167"/>
      <c r="BI3032" s="172"/>
      <c r="CG3032" s="430"/>
      <c r="CH3032" s="430"/>
      <c r="CL3032" s="147"/>
    </row>
    <row r="3033" spans="1:90" s="5" customFormat="1" x14ac:dyDescent="0.25">
      <c r="A3033" s="145"/>
      <c r="B3033" s="145"/>
      <c r="C3033" s="145"/>
      <c r="D3033" s="145"/>
      <c r="E3033" s="145"/>
      <c r="F3033" s="145"/>
      <c r="G3033" s="145"/>
      <c r="H3033" s="145"/>
      <c r="I3033" s="145"/>
      <c r="J3033" s="145"/>
      <c r="K3033" s="145"/>
      <c r="L3033" s="145"/>
      <c r="M3033" s="145"/>
      <c r="N3033" s="145"/>
      <c r="O3033" s="145"/>
      <c r="P3033" s="145"/>
      <c r="Q3033" s="145"/>
      <c r="R3033" s="145"/>
      <c r="S3033" s="145"/>
      <c r="T3033" s="145"/>
      <c r="U3033" s="145"/>
      <c r="V3033" s="145"/>
      <c r="W3033" s="145"/>
      <c r="X3033" s="145"/>
      <c r="Y3033" s="145"/>
      <c r="Z3033" s="145"/>
      <c r="AA3033" s="145"/>
      <c r="AB3033" s="145"/>
      <c r="AC3033" s="169"/>
      <c r="AD3033" s="169"/>
      <c r="AE3033" s="169"/>
      <c r="AF3033" s="169"/>
      <c r="AG3033" s="169"/>
      <c r="AH3033" s="170"/>
      <c r="AI3033" s="145"/>
      <c r="AJ3033" s="145"/>
      <c r="AK3033" s="145"/>
      <c r="AL3033" s="145"/>
      <c r="AY3033" s="171"/>
      <c r="AZ3033" s="167"/>
      <c r="BA3033" s="172"/>
      <c r="BG3033" s="171"/>
      <c r="BH3033" s="167"/>
      <c r="BI3033" s="172"/>
      <c r="CG3033" s="430"/>
      <c r="CH3033" s="430"/>
      <c r="CL3033" s="147"/>
    </row>
    <row r="3034" spans="1:90" s="5" customFormat="1" x14ac:dyDescent="0.25">
      <c r="A3034" s="145"/>
      <c r="B3034" s="145"/>
      <c r="C3034" s="145"/>
      <c r="D3034" s="145"/>
      <c r="E3034" s="145"/>
      <c r="F3034" s="145"/>
      <c r="G3034" s="145"/>
      <c r="H3034" s="145"/>
      <c r="I3034" s="145"/>
      <c r="J3034" s="145"/>
      <c r="K3034" s="145"/>
      <c r="L3034" s="145"/>
      <c r="M3034" s="145"/>
      <c r="N3034" s="145"/>
      <c r="O3034" s="145"/>
      <c r="P3034" s="145"/>
      <c r="Q3034" s="145"/>
      <c r="R3034" s="145"/>
      <c r="S3034" s="145"/>
      <c r="T3034" s="145"/>
      <c r="U3034" s="145"/>
      <c r="V3034" s="145"/>
      <c r="W3034" s="145"/>
      <c r="X3034" s="145"/>
      <c r="Y3034" s="145"/>
      <c r="Z3034" s="145"/>
      <c r="AA3034" s="145"/>
      <c r="AB3034" s="145"/>
      <c r="AC3034" s="169"/>
      <c r="AD3034" s="169"/>
      <c r="AE3034" s="169"/>
      <c r="AF3034" s="169"/>
      <c r="AG3034" s="169"/>
      <c r="AH3034" s="170"/>
      <c r="AI3034" s="145"/>
      <c r="AJ3034" s="145"/>
      <c r="AK3034" s="145"/>
      <c r="AL3034" s="145"/>
      <c r="AY3034" s="171"/>
      <c r="AZ3034" s="167"/>
      <c r="BA3034" s="172"/>
      <c r="BG3034" s="171"/>
      <c r="BH3034" s="167"/>
      <c r="BI3034" s="172"/>
      <c r="CG3034" s="430"/>
      <c r="CH3034" s="430"/>
      <c r="CL3034" s="147"/>
    </row>
    <row r="3035" spans="1:90" s="5" customFormat="1" x14ac:dyDescent="0.25">
      <c r="A3035" s="145"/>
      <c r="B3035" s="145"/>
      <c r="C3035" s="145"/>
      <c r="D3035" s="145"/>
      <c r="E3035" s="145"/>
      <c r="F3035" s="145"/>
      <c r="G3035" s="145"/>
      <c r="H3035" s="145"/>
      <c r="I3035" s="145"/>
      <c r="J3035" s="145"/>
      <c r="K3035" s="145"/>
      <c r="L3035" s="145"/>
      <c r="M3035" s="145"/>
      <c r="N3035" s="145"/>
      <c r="O3035" s="145"/>
      <c r="P3035" s="145"/>
      <c r="Q3035" s="145"/>
      <c r="R3035" s="145"/>
      <c r="S3035" s="145"/>
      <c r="T3035" s="145"/>
      <c r="U3035" s="145"/>
      <c r="V3035" s="145"/>
      <c r="W3035" s="145"/>
      <c r="X3035" s="145"/>
      <c r="Y3035" s="145"/>
      <c r="Z3035" s="145"/>
      <c r="AA3035" s="145"/>
      <c r="AB3035" s="145"/>
      <c r="AC3035" s="169"/>
      <c r="AD3035" s="169"/>
      <c r="AE3035" s="169"/>
      <c r="AF3035" s="169"/>
      <c r="AG3035" s="169"/>
      <c r="AH3035" s="170"/>
      <c r="AI3035" s="145"/>
      <c r="AJ3035" s="145"/>
      <c r="AK3035" s="145"/>
      <c r="AL3035" s="145"/>
      <c r="AY3035" s="171"/>
      <c r="AZ3035" s="167"/>
      <c r="BA3035" s="172"/>
      <c r="BG3035" s="171"/>
      <c r="BH3035" s="167"/>
      <c r="BI3035" s="172"/>
      <c r="CG3035" s="430"/>
      <c r="CH3035" s="430"/>
      <c r="CL3035" s="147"/>
    </row>
    <row r="3036" spans="1:90" s="5" customFormat="1" x14ac:dyDescent="0.25">
      <c r="A3036" s="145"/>
      <c r="B3036" s="145"/>
      <c r="C3036" s="145"/>
      <c r="D3036" s="145"/>
      <c r="E3036" s="145"/>
      <c r="F3036" s="145"/>
      <c r="G3036" s="145"/>
      <c r="H3036" s="145"/>
      <c r="I3036" s="145"/>
      <c r="J3036" s="145"/>
      <c r="K3036" s="145"/>
      <c r="L3036" s="145"/>
      <c r="M3036" s="145"/>
      <c r="N3036" s="145"/>
      <c r="O3036" s="145"/>
      <c r="P3036" s="145"/>
      <c r="Q3036" s="145"/>
      <c r="R3036" s="145"/>
      <c r="S3036" s="145"/>
      <c r="T3036" s="145"/>
      <c r="U3036" s="145"/>
      <c r="V3036" s="145"/>
      <c r="W3036" s="145"/>
      <c r="X3036" s="145"/>
      <c r="Y3036" s="145"/>
      <c r="Z3036" s="145"/>
      <c r="AA3036" s="145"/>
      <c r="AB3036" s="145"/>
      <c r="AC3036" s="169"/>
      <c r="AD3036" s="169"/>
      <c r="AE3036" s="169"/>
      <c r="AF3036" s="169"/>
      <c r="AG3036" s="169"/>
      <c r="AH3036" s="170"/>
      <c r="AI3036" s="145"/>
      <c r="AJ3036" s="145"/>
      <c r="AK3036" s="145"/>
      <c r="AL3036" s="145"/>
      <c r="AY3036" s="171"/>
      <c r="AZ3036" s="167"/>
      <c r="BA3036" s="172"/>
      <c r="BG3036" s="171"/>
      <c r="BH3036" s="167"/>
      <c r="BI3036" s="172"/>
      <c r="CG3036" s="430"/>
      <c r="CH3036" s="430"/>
      <c r="CL3036" s="147"/>
    </row>
    <row r="3037" spans="1:90" s="5" customFormat="1" x14ac:dyDescent="0.25">
      <c r="A3037" s="145"/>
      <c r="B3037" s="145"/>
      <c r="C3037" s="145"/>
      <c r="D3037" s="145"/>
      <c r="E3037" s="145"/>
      <c r="F3037" s="145"/>
      <c r="G3037" s="145"/>
      <c r="H3037" s="145"/>
      <c r="I3037" s="145"/>
      <c r="J3037" s="145"/>
      <c r="K3037" s="145"/>
      <c r="L3037" s="145"/>
      <c r="M3037" s="145"/>
      <c r="N3037" s="145"/>
      <c r="O3037" s="145"/>
      <c r="P3037" s="145"/>
      <c r="Q3037" s="145"/>
      <c r="R3037" s="145"/>
      <c r="S3037" s="145"/>
      <c r="T3037" s="145"/>
      <c r="U3037" s="145"/>
      <c r="V3037" s="145"/>
      <c r="W3037" s="145"/>
      <c r="X3037" s="145"/>
      <c r="Y3037" s="145"/>
      <c r="Z3037" s="145"/>
      <c r="AA3037" s="145"/>
      <c r="AB3037" s="145"/>
      <c r="AC3037" s="169"/>
      <c r="AD3037" s="169"/>
      <c r="AE3037" s="169"/>
      <c r="AF3037" s="169"/>
      <c r="AG3037" s="169"/>
      <c r="AH3037" s="170"/>
      <c r="AI3037" s="145"/>
      <c r="AJ3037" s="145"/>
      <c r="AK3037" s="145"/>
      <c r="AL3037" s="145"/>
      <c r="AY3037" s="171"/>
      <c r="AZ3037" s="167"/>
      <c r="BA3037" s="172"/>
      <c r="BG3037" s="171"/>
      <c r="BH3037" s="167"/>
      <c r="BI3037" s="172"/>
      <c r="CG3037" s="430"/>
      <c r="CH3037" s="430"/>
      <c r="CL3037" s="147"/>
    </row>
    <row r="3038" spans="1:90" s="5" customFormat="1" x14ac:dyDescent="0.25">
      <c r="A3038" s="145"/>
      <c r="B3038" s="145"/>
      <c r="C3038" s="145"/>
      <c r="D3038" s="145"/>
      <c r="E3038" s="145"/>
      <c r="F3038" s="145"/>
      <c r="G3038" s="145"/>
      <c r="H3038" s="145"/>
      <c r="I3038" s="145"/>
      <c r="J3038" s="145"/>
      <c r="K3038" s="145"/>
      <c r="L3038" s="145"/>
      <c r="M3038" s="145"/>
      <c r="N3038" s="145"/>
      <c r="O3038" s="145"/>
      <c r="P3038" s="145"/>
      <c r="Q3038" s="145"/>
      <c r="R3038" s="145"/>
      <c r="S3038" s="145"/>
      <c r="T3038" s="145"/>
      <c r="U3038" s="145"/>
      <c r="V3038" s="145"/>
      <c r="W3038" s="145"/>
      <c r="X3038" s="145"/>
      <c r="Y3038" s="145"/>
      <c r="Z3038" s="145"/>
      <c r="AA3038" s="145"/>
      <c r="AB3038" s="145"/>
      <c r="AC3038" s="169"/>
      <c r="AD3038" s="169"/>
      <c r="AE3038" s="169"/>
      <c r="AF3038" s="169"/>
      <c r="AG3038" s="169"/>
      <c r="AH3038" s="170"/>
      <c r="AI3038" s="145"/>
      <c r="AJ3038" s="145"/>
      <c r="AK3038" s="145"/>
      <c r="AL3038" s="145"/>
      <c r="AY3038" s="171"/>
      <c r="AZ3038" s="167"/>
      <c r="BA3038" s="172"/>
      <c r="BG3038" s="171"/>
      <c r="BH3038" s="167"/>
      <c r="BI3038" s="172"/>
      <c r="CG3038" s="430"/>
      <c r="CH3038" s="430"/>
      <c r="CL3038" s="147"/>
    </row>
    <row r="3039" spans="1:90" s="5" customFormat="1" x14ac:dyDescent="0.25">
      <c r="A3039" s="145"/>
      <c r="B3039" s="145"/>
      <c r="C3039" s="145"/>
      <c r="D3039" s="145"/>
      <c r="E3039" s="145"/>
      <c r="F3039" s="145"/>
      <c r="G3039" s="145"/>
      <c r="H3039" s="145"/>
      <c r="I3039" s="145"/>
      <c r="J3039" s="145"/>
      <c r="K3039" s="145"/>
      <c r="L3039" s="145"/>
      <c r="M3039" s="145"/>
      <c r="N3039" s="145"/>
      <c r="O3039" s="145"/>
      <c r="P3039" s="145"/>
      <c r="Q3039" s="145"/>
      <c r="R3039" s="145"/>
      <c r="S3039" s="145"/>
      <c r="T3039" s="145"/>
      <c r="U3039" s="145"/>
      <c r="V3039" s="145"/>
      <c r="W3039" s="145"/>
      <c r="X3039" s="145"/>
      <c r="Y3039" s="145"/>
      <c r="Z3039" s="145"/>
      <c r="AA3039" s="145"/>
      <c r="AB3039" s="145"/>
      <c r="AC3039" s="169"/>
      <c r="AD3039" s="169"/>
      <c r="AE3039" s="169"/>
      <c r="AF3039" s="169"/>
      <c r="AG3039" s="169"/>
      <c r="AH3039" s="170"/>
      <c r="AI3039" s="145"/>
      <c r="AJ3039" s="145"/>
      <c r="AK3039" s="145"/>
      <c r="AL3039" s="145"/>
      <c r="AY3039" s="171"/>
      <c r="AZ3039" s="167"/>
      <c r="BA3039" s="172"/>
      <c r="BG3039" s="171"/>
      <c r="BH3039" s="167"/>
      <c r="BI3039" s="172"/>
      <c r="CG3039" s="430"/>
      <c r="CH3039" s="430"/>
      <c r="CL3039" s="147"/>
    </row>
    <row r="3040" spans="1:90" s="5" customFormat="1" x14ac:dyDescent="0.25">
      <c r="A3040" s="145"/>
      <c r="B3040" s="145"/>
      <c r="C3040" s="145"/>
      <c r="D3040" s="145"/>
      <c r="E3040" s="145"/>
      <c r="F3040" s="145"/>
      <c r="G3040" s="145"/>
      <c r="H3040" s="145"/>
      <c r="I3040" s="145"/>
      <c r="J3040" s="145"/>
      <c r="K3040" s="145"/>
      <c r="L3040" s="145"/>
      <c r="M3040" s="145"/>
      <c r="N3040" s="145"/>
      <c r="O3040" s="145"/>
      <c r="P3040" s="145"/>
      <c r="Q3040" s="145"/>
      <c r="R3040" s="145"/>
      <c r="S3040" s="145"/>
      <c r="T3040" s="145"/>
      <c r="U3040" s="145"/>
      <c r="V3040" s="145"/>
      <c r="W3040" s="145"/>
      <c r="X3040" s="145"/>
      <c r="Y3040" s="145"/>
      <c r="Z3040" s="145"/>
      <c r="AA3040" s="145"/>
      <c r="AB3040" s="145"/>
      <c r="AC3040" s="169"/>
      <c r="AD3040" s="169"/>
      <c r="AE3040" s="169"/>
      <c r="AF3040" s="169"/>
      <c r="AG3040" s="169"/>
      <c r="AH3040" s="170"/>
      <c r="AI3040" s="145"/>
      <c r="AJ3040" s="145"/>
      <c r="AK3040" s="145"/>
      <c r="AL3040" s="145"/>
      <c r="AY3040" s="171"/>
      <c r="AZ3040" s="167"/>
      <c r="BA3040" s="172"/>
      <c r="BG3040" s="171"/>
      <c r="BH3040" s="167"/>
      <c r="BI3040" s="172"/>
      <c r="CG3040" s="430"/>
      <c r="CH3040" s="430"/>
      <c r="CL3040" s="147"/>
    </row>
    <row r="3041" spans="1:90" s="5" customFormat="1" x14ac:dyDescent="0.25">
      <c r="A3041" s="145"/>
      <c r="B3041" s="145"/>
      <c r="C3041" s="145"/>
      <c r="D3041" s="145"/>
      <c r="E3041" s="145"/>
      <c r="F3041" s="145"/>
      <c r="G3041" s="145"/>
      <c r="H3041" s="145"/>
      <c r="I3041" s="145"/>
      <c r="J3041" s="145"/>
      <c r="K3041" s="145"/>
      <c r="L3041" s="145"/>
      <c r="M3041" s="145"/>
      <c r="N3041" s="145"/>
      <c r="O3041" s="145"/>
      <c r="P3041" s="145"/>
      <c r="Q3041" s="145"/>
      <c r="R3041" s="145"/>
      <c r="S3041" s="145"/>
      <c r="T3041" s="145"/>
      <c r="U3041" s="145"/>
      <c r="V3041" s="145"/>
      <c r="W3041" s="145"/>
      <c r="X3041" s="145"/>
      <c r="Y3041" s="145"/>
      <c r="Z3041" s="145"/>
      <c r="AA3041" s="145"/>
      <c r="AB3041" s="145"/>
      <c r="AC3041" s="169"/>
      <c r="AD3041" s="169"/>
      <c r="AE3041" s="169"/>
      <c r="AF3041" s="169"/>
      <c r="AG3041" s="169"/>
      <c r="AH3041" s="170"/>
      <c r="AI3041" s="145"/>
      <c r="AJ3041" s="145"/>
      <c r="AK3041" s="145"/>
      <c r="AL3041" s="145"/>
      <c r="AY3041" s="171"/>
      <c r="AZ3041" s="167"/>
      <c r="BA3041" s="172"/>
      <c r="BG3041" s="171"/>
      <c r="BH3041" s="167"/>
      <c r="BI3041" s="172"/>
      <c r="CG3041" s="430"/>
      <c r="CH3041" s="430"/>
      <c r="CL3041" s="147"/>
    </row>
    <row r="3042" spans="1:90" s="5" customFormat="1" x14ac:dyDescent="0.25">
      <c r="A3042" s="145"/>
      <c r="B3042" s="145"/>
      <c r="C3042" s="145"/>
      <c r="D3042" s="145"/>
      <c r="E3042" s="145"/>
      <c r="F3042" s="145"/>
      <c r="G3042" s="145"/>
      <c r="H3042" s="145"/>
      <c r="I3042" s="145"/>
      <c r="J3042" s="145"/>
      <c r="K3042" s="145"/>
      <c r="L3042" s="145"/>
      <c r="M3042" s="145"/>
      <c r="N3042" s="145"/>
      <c r="O3042" s="145"/>
      <c r="P3042" s="145"/>
      <c r="Q3042" s="145"/>
      <c r="R3042" s="145"/>
      <c r="S3042" s="145"/>
      <c r="T3042" s="145"/>
      <c r="U3042" s="145"/>
      <c r="V3042" s="145"/>
      <c r="W3042" s="145"/>
      <c r="X3042" s="145"/>
      <c r="Y3042" s="145"/>
      <c r="Z3042" s="145"/>
      <c r="AA3042" s="145"/>
      <c r="AB3042" s="145"/>
      <c r="AC3042" s="169"/>
      <c r="AD3042" s="169"/>
      <c r="AE3042" s="169"/>
      <c r="AF3042" s="169"/>
      <c r="AG3042" s="169"/>
      <c r="AH3042" s="170"/>
      <c r="AI3042" s="145"/>
      <c r="AJ3042" s="145"/>
      <c r="AK3042" s="145"/>
      <c r="AL3042" s="145"/>
      <c r="AY3042" s="171"/>
      <c r="AZ3042" s="167"/>
      <c r="BA3042" s="172"/>
      <c r="BG3042" s="171"/>
      <c r="BH3042" s="167"/>
      <c r="BI3042" s="172"/>
      <c r="CG3042" s="430"/>
      <c r="CH3042" s="430"/>
      <c r="CL3042" s="147"/>
    </row>
    <row r="3043" spans="1:90" s="5" customFormat="1" x14ac:dyDescent="0.25">
      <c r="A3043" s="145"/>
      <c r="B3043" s="145"/>
      <c r="C3043" s="145"/>
      <c r="D3043" s="145"/>
      <c r="E3043" s="145"/>
      <c r="F3043" s="145"/>
      <c r="G3043" s="145"/>
      <c r="H3043" s="145"/>
      <c r="I3043" s="145"/>
      <c r="J3043" s="145"/>
      <c r="K3043" s="145"/>
      <c r="L3043" s="145"/>
      <c r="M3043" s="145"/>
      <c r="N3043" s="145"/>
      <c r="O3043" s="145"/>
      <c r="P3043" s="145"/>
      <c r="Q3043" s="145"/>
      <c r="R3043" s="145"/>
      <c r="S3043" s="145"/>
      <c r="T3043" s="145"/>
      <c r="U3043" s="145"/>
      <c r="V3043" s="145"/>
      <c r="W3043" s="145"/>
      <c r="X3043" s="145"/>
      <c r="Y3043" s="145"/>
      <c r="Z3043" s="145"/>
      <c r="AA3043" s="145"/>
      <c r="AB3043" s="145"/>
      <c r="AC3043" s="169"/>
      <c r="AD3043" s="169"/>
      <c r="AE3043" s="169"/>
      <c r="AF3043" s="169"/>
      <c r="AG3043" s="169"/>
      <c r="AH3043" s="170"/>
      <c r="AI3043" s="145"/>
      <c r="AJ3043" s="145"/>
      <c r="AK3043" s="145"/>
      <c r="AL3043" s="145"/>
      <c r="AY3043" s="171"/>
      <c r="AZ3043" s="167"/>
      <c r="BA3043" s="172"/>
      <c r="BG3043" s="171"/>
      <c r="BH3043" s="167"/>
      <c r="BI3043" s="172"/>
      <c r="CG3043" s="430"/>
      <c r="CH3043" s="430"/>
      <c r="CL3043" s="147"/>
    </row>
    <row r="3044" spans="1:90" s="5" customFormat="1" x14ac:dyDescent="0.25">
      <c r="A3044" s="145"/>
      <c r="B3044" s="145"/>
      <c r="C3044" s="145"/>
      <c r="D3044" s="145"/>
      <c r="E3044" s="145"/>
      <c r="F3044" s="145"/>
      <c r="G3044" s="145"/>
      <c r="H3044" s="145"/>
      <c r="I3044" s="145"/>
      <c r="J3044" s="145"/>
      <c r="K3044" s="145"/>
      <c r="L3044" s="145"/>
      <c r="M3044" s="145"/>
      <c r="N3044" s="145"/>
      <c r="O3044" s="145"/>
      <c r="P3044" s="145"/>
      <c r="Q3044" s="145"/>
      <c r="R3044" s="145"/>
      <c r="S3044" s="145"/>
      <c r="T3044" s="145"/>
      <c r="U3044" s="145"/>
      <c r="V3044" s="145"/>
      <c r="W3044" s="145"/>
      <c r="X3044" s="145"/>
      <c r="Y3044" s="145"/>
      <c r="Z3044" s="145"/>
      <c r="AA3044" s="145"/>
      <c r="AB3044" s="145"/>
      <c r="AC3044" s="169"/>
      <c r="AD3044" s="169"/>
      <c r="AE3044" s="169"/>
      <c r="AF3044" s="169"/>
      <c r="AG3044" s="169"/>
      <c r="AH3044" s="170"/>
      <c r="AI3044" s="145"/>
      <c r="AJ3044" s="145"/>
      <c r="AK3044" s="145"/>
      <c r="AL3044" s="145"/>
      <c r="AY3044" s="171"/>
      <c r="AZ3044" s="167"/>
      <c r="BA3044" s="172"/>
      <c r="BG3044" s="171"/>
      <c r="BH3044" s="167"/>
      <c r="BI3044" s="172"/>
      <c r="CG3044" s="430"/>
      <c r="CH3044" s="430"/>
      <c r="CL3044" s="147"/>
    </row>
    <row r="3045" spans="1:90" s="5" customFormat="1" x14ac:dyDescent="0.25">
      <c r="A3045" s="145"/>
      <c r="B3045" s="145"/>
      <c r="C3045" s="145"/>
      <c r="D3045" s="145"/>
      <c r="E3045" s="145"/>
      <c r="F3045" s="145"/>
      <c r="G3045" s="145"/>
      <c r="H3045" s="145"/>
      <c r="I3045" s="145"/>
      <c r="J3045" s="145"/>
      <c r="K3045" s="145"/>
      <c r="L3045" s="145"/>
      <c r="M3045" s="145"/>
      <c r="N3045" s="145"/>
      <c r="O3045" s="145"/>
      <c r="P3045" s="145"/>
      <c r="Q3045" s="145"/>
      <c r="R3045" s="145"/>
      <c r="S3045" s="145"/>
      <c r="T3045" s="145"/>
      <c r="U3045" s="145"/>
      <c r="V3045" s="145"/>
      <c r="W3045" s="145"/>
      <c r="X3045" s="145"/>
      <c r="Y3045" s="145"/>
      <c r="Z3045" s="145"/>
      <c r="AA3045" s="145"/>
      <c r="AB3045" s="145"/>
      <c r="AC3045" s="169"/>
      <c r="AD3045" s="169"/>
      <c r="AE3045" s="169"/>
      <c r="AF3045" s="169"/>
      <c r="AG3045" s="169"/>
      <c r="AH3045" s="170"/>
      <c r="AI3045" s="145"/>
      <c r="AJ3045" s="145"/>
      <c r="AK3045" s="145"/>
      <c r="AL3045" s="145"/>
      <c r="AY3045" s="171"/>
      <c r="AZ3045" s="167"/>
      <c r="BA3045" s="172"/>
      <c r="BG3045" s="171"/>
      <c r="BH3045" s="167"/>
      <c r="BI3045" s="172"/>
      <c r="CG3045" s="430"/>
      <c r="CH3045" s="430"/>
      <c r="CL3045" s="147"/>
    </row>
    <row r="3046" spans="1:90" s="5" customFormat="1" x14ac:dyDescent="0.25">
      <c r="A3046" s="145"/>
      <c r="B3046" s="145"/>
      <c r="C3046" s="145"/>
      <c r="D3046" s="145"/>
      <c r="E3046" s="145"/>
      <c r="F3046" s="145"/>
      <c r="G3046" s="145"/>
      <c r="H3046" s="145"/>
      <c r="I3046" s="145"/>
      <c r="J3046" s="145"/>
      <c r="K3046" s="145"/>
      <c r="L3046" s="145"/>
      <c r="M3046" s="145"/>
      <c r="N3046" s="145"/>
      <c r="O3046" s="145"/>
      <c r="P3046" s="145"/>
      <c r="Q3046" s="145"/>
      <c r="R3046" s="145"/>
      <c r="S3046" s="145"/>
      <c r="T3046" s="145"/>
      <c r="U3046" s="145"/>
      <c r="V3046" s="145"/>
      <c r="W3046" s="145"/>
      <c r="X3046" s="145"/>
      <c r="Y3046" s="145"/>
      <c r="Z3046" s="145"/>
      <c r="AA3046" s="145"/>
      <c r="AB3046" s="145"/>
      <c r="AC3046" s="169"/>
      <c r="AD3046" s="169"/>
      <c r="AE3046" s="169"/>
      <c r="AF3046" s="169"/>
      <c r="AG3046" s="169"/>
      <c r="AH3046" s="170"/>
      <c r="AI3046" s="145"/>
      <c r="AJ3046" s="145"/>
      <c r="AK3046" s="145"/>
      <c r="AL3046" s="145"/>
      <c r="AY3046" s="171"/>
      <c r="AZ3046" s="167"/>
      <c r="BA3046" s="172"/>
      <c r="BG3046" s="171"/>
      <c r="BH3046" s="167"/>
      <c r="BI3046" s="172"/>
      <c r="CG3046" s="430"/>
      <c r="CH3046" s="430"/>
      <c r="CL3046" s="147"/>
    </row>
    <row r="3047" spans="1:90" s="5" customFormat="1" x14ac:dyDescent="0.25">
      <c r="A3047" s="145"/>
      <c r="B3047" s="145"/>
      <c r="C3047" s="145"/>
      <c r="D3047" s="145"/>
      <c r="E3047" s="145"/>
      <c r="F3047" s="145"/>
      <c r="G3047" s="145"/>
      <c r="H3047" s="145"/>
      <c r="I3047" s="145"/>
      <c r="J3047" s="145"/>
      <c r="K3047" s="145"/>
      <c r="L3047" s="145"/>
      <c r="M3047" s="145"/>
      <c r="N3047" s="145"/>
      <c r="O3047" s="145"/>
      <c r="P3047" s="145"/>
      <c r="Q3047" s="145"/>
      <c r="R3047" s="145"/>
      <c r="S3047" s="145"/>
      <c r="T3047" s="145"/>
      <c r="U3047" s="145"/>
      <c r="V3047" s="145"/>
      <c r="W3047" s="145"/>
      <c r="X3047" s="145"/>
      <c r="Y3047" s="145"/>
      <c r="Z3047" s="145"/>
      <c r="AA3047" s="145"/>
      <c r="AB3047" s="145"/>
      <c r="AC3047" s="169"/>
      <c r="AD3047" s="169"/>
      <c r="AE3047" s="169"/>
      <c r="AF3047" s="169"/>
      <c r="AG3047" s="169"/>
      <c r="AH3047" s="170"/>
      <c r="AI3047" s="145"/>
      <c r="AJ3047" s="145"/>
      <c r="AK3047" s="145"/>
      <c r="AL3047" s="145"/>
      <c r="AY3047" s="171"/>
      <c r="AZ3047" s="167"/>
      <c r="BA3047" s="172"/>
      <c r="BG3047" s="171"/>
      <c r="BH3047" s="167"/>
      <c r="BI3047" s="172"/>
      <c r="CG3047" s="430"/>
      <c r="CH3047" s="430"/>
      <c r="CL3047" s="147"/>
    </row>
    <row r="3048" spans="1:90" s="5" customFormat="1" x14ac:dyDescent="0.25">
      <c r="A3048" s="145"/>
      <c r="B3048" s="145"/>
      <c r="C3048" s="145"/>
      <c r="D3048" s="145"/>
      <c r="E3048" s="145"/>
      <c r="F3048" s="145"/>
      <c r="G3048" s="145"/>
      <c r="H3048" s="145"/>
      <c r="I3048" s="145"/>
      <c r="J3048" s="145"/>
      <c r="K3048" s="145"/>
      <c r="L3048" s="145"/>
      <c r="M3048" s="145"/>
      <c r="N3048" s="145"/>
      <c r="O3048" s="145"/>
      <c r="P3048" s="145"/>
      <c r="Q3048" s="145"/>
      <c r="R3048" s="145"/>
      <c r="S3048" s="145"/>
      <c r="T3048" s="145"/>
      <c r="U3048" s="145"/>
      <c r="V3048" s="145"/>
      <c r="W3048" s="145"/>
      <c r="X3048" s="145"/>
      <c r="Y3048" s="145"/>
      <c r="Z3048" s="145"/>
      <c r="AA3048" s="145"/>
      <c r="AB3048" s="145"/>
      <c r="AC3048" s="169"/>
      <c r="AD3048" s="169"/>
      <c r="AE3048" s="169"/>
      <c r="AF3048" s="169"/>
      <c r="AG3048" s="169"/>
      <c r="AH3048" s="170"/>
      <c r="AI3048" s="145"/>
      <c r="AJ3048" s="145"/>
      <c r="AK3048" s="145"/>
      <c r="AL3048" s="145"/>
      <c r="AY3048" s="171"/>
      <c r="AZ3048" s="167"/>
      <c r="BA3048" s="172"/>
      <c r="BG3048" s="171"/>
      <c r="BH3048" s="167"/>
      <c r="BI3048" s="172"/>
      <c r="CG3048" s="430"/>
      <c r="CH3048" s="430"/>
      <c r="CL3048" s="147"/>
    </row>
    <row r="3049" spans="1:90" s="5" customFormat="1" x14ac:dyDescent="0.25">
      <c r="A3049" s="145"/>
      <c r="B3049" s="145"/>
      <c r="C3049" s="145"/>
      <c r="D3049" s="145"/>
      <c r="E3049" s="145"/>
      <c r="F3049" s="145"/>
      <c r="G3049" s="145"/>
      <c r="H3049" s="145"/>
      <c r="I3049" s="145"/>
      <c r="J3049" s="145"/>
      <c r="K3049" s="145"/>
      <c r="L3049" s="145"/>
      <c r="M3049" s="145"/>
      <c r="N3049" s="145"/>
      <c r="O3049" s="145"/>
      <c r="P3049" s="145"/>
      <c r="Q3049" s="145"/>
      <c r="R3049" s="145"/>
      <c r="S3049" s="145"/>
      <c r="T3049" s="145"/>
      <c r="U3049" s="145"/>
      <c r="V3049" s="145"/>
      <c r="W3049" s="145"/>
      <c r="X3049" s="145"/>
      <c r="Y3049" s="145"/>
      <c r="Z3049" s="145"/>
      <c r="AA3049" s="145"/>
      <c r="AB3049" s="145"/>
      <c r="AC3049" s="169"/>
      <c r="AD3049" s="169"/>
      <c r="AE3049" s="169"/>
      <c r="AF3049" s="169"/>
      <c r="AG3049" s="169"/>
      <c r="AH3049" s="170"/>
      <c r="AI3049" s="145"/>
      <c r="AJ3049" s="145"/>
      <c r="AK3049" s="145"/>
      <c r="AL3049" s="145"/>
      <c r="AY3049" s="171"/>
      <c r="AZ3049" s="167"/>
      <c r="BA3049" s="172"/>
      <c r="BG3049" s="171"/>
      <c r="BH3049" s="167"/>
      <c r="BI3049" s="172"/>
      <c r="CG3049" s="430"/>
      <c r="CH3049" s="430"/>
      <c r="CL3049" s="147"/>
    </row>
    <row r="3050" spans="1:90" s="5" customFormat="1" x14ac:dyDescent="0.25">
      <c r="A3050" s="145"/>
      <c r="B3050" s="145"/>
      <c r="C3050" s="145"/>
      <c r="D3050" s="145"/>
      <c r="E3050" s="145"/>
      <c r="F3050" s="145"/>
      <c r="G3050" s="145"/>
      <c r="H3050" s="145"/>
      <c r="I3050" s="145"/>
      <c r="J3050" s="145"/>
      <c r="K3050" s="145"/>
      <c r="L3050" s="145"/>
      <c r="M3050" s="145"/>
      <c r="N3050" s="145"/>
      <c r="O3050" s="145"/>
      <c r="P3050" s="145"/>
      <c r="Q3050" s="145"/>
      <c r="R3050" s="145"/>
      <c r="S3050" s="145"/>
      <c r="T3050" s="145"/>
      <c r="U3050" s="145"/>
      <c r="V3050" s="145"/>
      <c r="W3050" s="145"/>
      <c r="X3050" s="145"/>
      <c r="Y3050" s="145"/>
      <c r="Z3050" s="145"/>
      <c r="AA3050" s="145"/>
      <c r="AB3050" s="145"/>
      <c r="AC3050" s="169"/>
      <c r="AD3050" s="169"/>
      <c r="AE3050" s="169"/>
      <c r="AF3050" s="169"/>
      <c r="AG3050" s="169"/>
      <c r="AH3050" s="170"/>
      <c r="AI3050" s="145"/>
      <c r="AJ3050" s="145"/>
      <c r="AK3050" s="145"/>
      <c r="AL3050" s="145"/>
      <c r="AY3050" s="171"/>
      <c r="AZ3050" s="167"/>
      <c r="BA3050" s="172"/>
      <c r="BG3050" s="171"/>
      <c r="BH3050" s="167"/>
      <c r="BI3050" s="172"/>
      <c r="CG3050" s="430"/>
      <c r="CH3050" s="430"/>
      <c r="CL3050" s="147"/>
    </row>
    <row r="3051" spans="1:90" s="5" customFormat="1" x14ac:dyDescent="0.25">
      <c r="A3051" s="145"/>
      <c r="B3051" s="145"/>
      <c r="C3051" s="145"/>
      <c r="D3051" s="145"/>
      <c r="E3051" s="145"/>
      <c r="F3051" s="145"/>
      <c r="G3051" s="145"/>
      <c r="H3051" s="145"/>
      <c r="I3051" s="145"/>
      <c r="J3051" s="145"/>
      <c r="K3051" s="145"/>
      <c r="L3051" s="145"/>
      <c r="M3051" s="145"/>
      <c r="N3051" s="145"/>
      <c r="O3051" s="145"/>
      <c r="P3051" s="145"/>
      <c r="Q3051" s="145"/>
      <c r="R3051" s="145"/>
      <c r="S3051" s="145"/>
      <c r="T3051" s="145"/>
      <c r="U3051" s="145"/>
      <c r="V3051" s="145"/>
      <c r="W3051" s="145"/>
      <c r="X3051" s="145"/>
      <c r="Y3051" s="145"/>
      <c r="Z3051" s="145"/>
      <c r="AA3051" s="145"/>
      <c r="AB3051" s="145"/>
      <c r="AC3051" s="169"/>
      <c r="AD3051" s="169"/>
      <c r="AE3051" s="169"/>
      <c r="AF3051" s="169"/>
      <c r="AG3051" s="169"/>
      <c r="AH3051" s="170"/>
      <c r="AI3051" s="145"/>
      <c r="AJ3051" s="145"/>
      <c r="AK3051" s="145"/>
      <c r="AL3051" s="145"/>
      <c r="AY3051" s="171"/>
      <c r="AZ3051" s="167"/>
      <c r="BA3051" s="172"/>
      <c r="BG3051" s="171"/>
      <c r="BH3051" s="167"/>
      <c r="BI3051" s="172"/>
      <c r="CG3051" s="430"/>
      <c r="CH3051" s="430"/>
      <c r="CL3051" s="147"/>
    </row>
    <row r="3052" spans="1:90" s="5" customFormat="1" x14ac:dyDescent="0.25">
      <c r="A3052" s="145"/>
      <c r="B3052" s="145"/>
      <c r="C3052" s="145"/>
      <c r="D3052" s="145"/>
      <c r="E3052" s="145"/>
      <c r="F3052" s="145"/>
      <c r="G3052" s="145"/>
      <c r="H3052" s="145"/>
      <c r="I3052" s="145"/>
      <c r="J3052" s="145"/>
      <c r="K3052" s="145"/>
      <c r="L3052" s="145"/>
      <c r="M3052" s="145"/>
      <c r="N3052" s="145"/>
      <c r="O3052" s="145"/>
      <c r="P3052" s="145"/>
      <c r="Q3052" s="145"/>
      <c r="R3052" s="145"/>
      <c r="S3052" s="145"/>
      <c r="T3052" s="145"/>
      <c r="U3052" s="145"/>
      <c r="V3052" s="145"/>
      <c r="W3052" s="145"/>
      <c r="X3052" s="145"/>
      <c r="Y3052" s="145"/>
      <c r="Z3052" s="145"/>
      <c r="AA3052" s="145"/>
      <c r="AB3052" s="145"/>
      <c r="AC3052" s="169"/>
      <c r="AD3052" s="169"/>
      <c r="AE3052" s="169"/>
      <c r="AF3052" s="169"/>
      <c r="AG3052" s="169"/>
      <c r="AH3052" s="170"/>
      <c r="AI3052" s="145"/>
      <c r="AJ3052" s="145"/>
      <c r="AK3052" s="145"/>
      <c r="AL3052" s="145"/>
      <c r="AY3052" s="171"/>
      <c r="AZ3052" s="167"/>
      <c r="BA3052" s="172"/>
      <c r="BG3052" s="171"/>
      <c r="BH3052" s="167"/>
      <c r="BI3052" s="172"/>
      <c r="CG3052" s="430"/>
      <c r="CH3052" s="430"/>
      <c r="CL3052" s="147"/>
    </row>
    <row r="3053" spans="1:90" s="5" customFormat="1" x14ac:dyDescent="0.25">
      <c r="A3053" s="145"/>
      <c r="B3053" s="145"/>
      <c r="C3053" s="145"/>
      <c r="D3053" s="145"/>
      <c r="E3053" s="145"/>
      <c r="F3053" s="145"/>
      <c r="G3053" s="145"/>
      <c r="H3053" s="145"/>
      <c r="I3053" s="145"/>
      <c r="J3053" s="145"/>
      <c r="K3053" s="145"/>
      <c r="L3053" s="145"/>
      <c r="M3053" s="145"/>
      <c r="N3053" s="145"/>
      <c r="O3053" s="145"/>
      <c r="P3053" s="145"/>
      <c r="Q3053" s="145"/>
      <c r="R3053" s="145"/>
      <c r="S3053" s="145"/>
      <c r="T3053" s="145"/>
      <c r="U3053" s="145"/>
      <c r="V3053" s="145"/>
      <c r="W3053" s="145"/>
      <c r="X3053" s="145"/>
      <c r="Y3053" s="145"/>
      <c r="Z3053" s="145"/>
      <c r="AA3053" s="145"/>
      <c r="AB3053" s="145"/>
      <c r="AC3053" s="169"/>
      <c r="AD3053" s="169"/>
      <c r="AE3053" s="169"/>
      <c r="AF3053" s="169"/>
      <c r="AG3053" s="169"/>
      <c r="AH3053" s="170"/>
      <c r="AI3053" s="145"/>
      <c r="AJ3053" s="145"/>
      <c r="AK3053" s="145"/>
      <c r="AL3053" s="145"/>
      <c r="AY3053" s="171"/>
      <c r="AZ3053" s="167"/>
      <c r="BA3053" s="172"/>
      <c r="BG3053" s="171"/>
      <c r="BH3053" s="167"/>
      <c r="BI3053" s="172"/>
      <c r="CG3053" s="430"/>
      <c r="CH3053" s="430"/>
      <c r="CL3053" s="147"/>
    </row>
    <row r="3054" spans="1:90" s="5" customFormat="1" x14ac:dyDescent="0.25">
      <c r="A3054" s="145"/>
      <c r="B3054" s="145"/>
      <c r="C3054" s="145"/>
      <c r="D3054" s="145"/>
      <c r="E3054" s="145"/>
      <c r="F3054" s="145"/>
      <c r="G3054" s="145"/>
      <c r="H3054" s="145"/>
      <c r="I3054" s="145"/>
      <c r="J3054" s="145"/>
      <c r="K3054" s="145"/>
      <c r="L3054" s="145"/>
      <c r="M3054" s="145"/>
      <c r="N3054" s="145"/>
      <c r="O3054" s="145"/>
      <c r="P3054" s="145"/>
      <c r="Q3054" s="145"/>
      <c r="R3054" s="145"/>
      <c r="S3054" s="145"/>
      <c r="T3054" s="145"/>
      <c r="U3054" s="145"/>
      <c r="V3054" s="145"/>
      <c r="W3054" s="145"/>
      <c r="X3054" s="145"/>
      <c r="Y3054" s="145"/>
      <c r="Z3054" s="145"/>
      <c r="AA3054" s="145"/>
      <c r="AB3054" s="145"/>
      <c r="AC3054" s="169"/>
      <c r="AD3054" s="169"/>
      <c r="AE3054" s="169"/>
      <c r="AF3054" s="169"/>
      <c r="AG3054" s="169"/>
      <c r="AH3054" s="170"/>
      <c r="AI3054" s="145"/>
      <c r="AJ3054" s="145"/>
      <c r="AK3054" s="145"/>
      <c r="AL3054" s="145"/>
      <c r="AY3054" s="171"/>
      <c r="AZ3054" s="167"/>
      <c r="BA3054" s="172"/>
      <c r="BG3054" s="171"/>
      <c r="BH3054" s="167"/>
      <c r="BI3054" s="172"/>
      <c r="CG3054" s="430"/>
      <c r="CH3054" s="430"/>
      <c r="CL3054" s="147"/>
    </row>
    <row r="3055" spans="1:90" s="5" customFormat="1" x14ac:dyDescent="0.25">
      <c r="A3055" s="145"/>
      <c r="B3055" s="145"/>
      <c r="C3055" s="145"/>
      <c r="D3055" s="145"/>
      <c r="E3055" s="145"/>
      <c r="F3055" s="145"/>
      <c r="G3055" s="145"/>
      <c r="H3055" s="145"/>
      <c r="I3055" s="145"/>
      <c r="J3055" s="145"/>
      <c r="K3055" s="145"/>
      <c r="L3055" s="145"/>
      <c r="M3055" s="145"/>
      <c r="N3055" s="145"/>
      <c r="O3055" s="145"/>
      <c r="P3055" s="145"/>
      <c r="Q3055" s="145"/>
      <c r="R3055" s="145"/>
      <c r="S3055" s="145"/>
      <c r="T3055" s="145"/>
      <c r="U3055" s="145"/>
      <c r="V3055" s="145"/>
      <c r="W3055" s="145"/>
      <c r="X3055" s="145"/>
      <c r="Y3055" s="145"/>
      <c r="Z3055" s="145"/>
      <c r="AA3055" s="145"/>
      <c r="AB3055" s="145"/>
      <c r="AC3055" s="169"/>
      <c r="AD3055" s="169"/>
      <c r="AE3055" s="169"/>
      <c r="AF3055" s="169"/>
      <c r="AG3055" s="169"/>
      <c r="AH3055" s="170"/>
      <c r="AI3055" s="145"/>
      <c r="AJ3055" s="145"/>
      <c r="AK3055" s="145"/>
      <c r="AL3055" s="145"/>
      <c r="AY3055" s="171"/>
      <c r="AZ3055" s="167"/>
      <c r="BA3055" s="172"/>
      <c r="BG3055" s="171"/>
      <c r="BH3055" s="167"/>
      <c r="BI3055" s="172"/>
      <c r="CG3055" s="430"/>
      <c r="CH3055" s="430"/>
      <c r="CL3055" s="147"/>
    </row>
    <row r="3056" spans="1:90" s="5" customFormat="1" x14ac:dyDescent="0.25">
      <c r="A3056" s="145"/>
      <c r="B3056" s="145"/>
      <c r="C3056" s="145"/>
      <c r="D3056" s="145"/>
      <c r="E3056" s="145"/>
      <c r="F3056" s="145"/>
      <c r="G3056" s="145"/>
      <c r="H3056" s="145"/>
      <c r="I3056" s="145"/>
      <c r="J3056" s="145"/>
      <c r="K3056" s="145"/>
      <c r="L3056" s="145"/>
      <c r="M3056" s="145"/>
      <c r="N3056" s="145"/>
      <c r="O3056" s="145"/>
      <c r="P3056" s="145"/>
      <c r="Q3056" s="145"/>
      <c r="R3056" s="145"/>
      <c r="S3056" s="145"/>
      <c r="T3056" s="145"/>
      <c r="U3056" s="145"/>
      <c r="V3056" s="145"/>
      <c r="W3056" s="145"/>
      <c r="X3056" s="145"/>
      <c r="Y3056" s="145"/>
      <c r="Z3056" s="145"/>
      <c r="AA3056" s="145"/>
      <c r="AB3056" s="145"/>
      <c r="AC3056" s="169"/>
      <c r="AD3056" s="169"/>
      <c r="AE3056" s="169"/>
      <c r="AF3056" s="169"/>
      <c r="AG3056" s="169"/>
      <c r="AH3056" s="170"/>
      <c r="AI3056" s="145"/>
      <c r="AJ3056" s="145"/>
      <c r="AK3056" s="145"/>
      <c r="AL3056" s="145"/>
      <c r="AY3056" s="171"/>
      <c r="AZ3056" s="167"/>
      <c r="BA3056" s="172"/>
      <c r="BG3056" s="171"/>
      <c r="BH3056" s="167"/>
      <c r="BI3056" s="172"/>
      <c r="CG3056" s="430"/>
      <c r="CH3056" s="430"/>
      <c r="CL3056" s="147"/>
    </row>
    <row r="3057" spans="1:90" s="5" customFormat="1" x14ac:dyDescent="0.25">
      <c r="A3057" s="145"/>
      <c r="B3057" s="145"/>
      <c r="C3057" s="145"/>
      <c r="D3057" s="145"/>
      <c r="E3057" s="145"/>
      <c r="F3057" s="145"/>
      <c r="G3057" s="145"/>
      <c r="H3057" s="145"/>
      <c r="I3057" s="145"/>
      <c r="J3057" s="145"/>
      <c r="K3057" s="145"/>
      <c r="L3057" s="145"/>
      <c r="M3057" s="145"/>
      <c r="N3057" s="145"/>
      <c r="O3057" s="145"/>
      <c r="P3057" s="145"/>
      <c r="Q3057" s="145"/>
      <c r="R3057" s="145"/>
      <c r="S3057" s="145"/>
      <c r="T3057" s="145"/>
      <c r="U3057" s="145"/>
      <c r="V3057" s="145"/>
      <c r="W3057" s="145"/>
      <c r="X3057" s="145"/>
      <c r="Y3057" s="145"/>
      <c r="Z3057" s="145"/>
      <c r="AA3057" s="145"/>
      <c r="AB3057" s="145"/>
      <c r="AC3057" s="169"/>
      <c r="AD3057" s="169"/>
      <c r="AE3057" s="169"/>
      <c r="AF3057" s="169"/>
      <c r="AG3057" s="169"/>
      <c r="AH3057" s="170"/>
      <c r="AI3057" s="145"/>
      <c r="AJ3057" s="145"/>
      <c r="AK3057" s="145"/>
      <c r="AL3057" s="145"/>
      <c r="AY3057" s="171"/>
      <c r="AZ3057" s="167"/>
      <c r="BA3057" s="172"/>
      <c r="BG3057" s="171"/>
      <c r="BH3057" s="167"/>
      <c r="BI3057" s="172"/>
      <c r="CG3057" s="430"/>
      <c r="CH3057" s="430"/>
      <c r="CL3057" s="147"/>
    </row>
    <row r="3058" spans="1:90" s="5" customFormat="1" x14ac:dyDescent="0.25">
      <c r="A3058" s="145"/>
      <c r="B3058" s="145"/>
      <c r="C3058" s="145"/>
      <c r="D3058" s="145"/>
      <c r="E3058" s="145"/>
      <c r="F3058" s="145"/>
      <c r="G3058" s="145"/>
      <c r="H3058" s="145"/>
      <c r="I3058" s="145"/>
      <c r="J3058" s="145"/>
      <c r="K3058" s="145"/>
      <c r="L3058" s="145"/>
      <c r="M3058" s="145"/>
      <c r="N3058" s="145"/>
      <c r="O3058" s="145"/>
      <c r="P3058" s="145"/>
      <c r="Q3058" s="145"/>
      <c r="R3058" s="145"/>
      <c r="S3058" s="145"/>
      <c r="T3058" s="145"/>
      <c r="U3058" s="145"/>
      <c r="V3058" s="145"/>
      <c r="W3058" s="145"/>
      <c r="X3058" s="145"/>
      <c r="Y3058" s="145"/>
      <c r="Z3058" s="145"/>
      <c r="AA3058" s="145"/>
      <c r="AB3058" s="145"/>
      <c r="AC3058" s="169"/>
      <c r="AD3058" s="169"/>
      <c r="AE3058" s="169"/>
      <c r="AF3058" s="169"/>
      <c r="AG3058" s="169"/>
      <c r="AH3058" s="170"/>
      <c r="AI3058" s="145"/>
      <c r="AJ3058" s="145"/>
      <c r="AK3058" s="145"/>
      <c r="AL3058" s="145"/>
      <c r="AY3058" s="171"/>
      <c r="AZ3058" s="167"/>
      <c r="BA3058" s="172"/>
      <c r="BG3058" s="171"/>
      <c r="BH3058" s="167"/>
      <c r="BI3058" s="172"/>
      <c r="CG3058" s="430"/>
      <c r="CH3058" s="430"/>
      <c r="CL3058" s="147"/>
    </row>
    <row r="3059" spans="1:90" s="5" customFormat="1" x14ac:dyDescent="0.25">
      <c r="A3059" s="145"/>
      <c r="B3059" s="145"/>
      <c r="C3059" s="145"/>
      <c r="D3059" s="145"/>
      <c r="E3059" s="145"/>
      <c r="F3059" s="145"/>
      <c r="G3059" s="145"/>
      <c r="H3059" s="145"/>
      <c r="I3059" s="145"/>
      <c r="J3059" s="145"/>
      <c r="K3059" s="145"/>
      <c r="L3059" s="145"/>
      <c r="M3059" s="145"/>
      <c r="N3059" s="145"/>
      <c r="O3059" s="145"/>
      <c r="P3059" s="145"/>
      <c r="Q3059" s="145"/>
      <c r="R3059" s="145"/>
      <c r="S3059" s="145"/>
      <c r="T3059" s="145"/>
      <c r="U3059" s="145"/>
      <c r="V3059" s="145"/>
      <c r="W3059" s="145"/>
      <c r="X3059" s="145"/>
      <c r="Y3059" s="145"/>
      <c r="Z3059" s="145"/>
      <c r="AA3059" s="145"/>
      <c r="AB3059" s="145"/>
      <c r="AC3059" s="169"/>
      <c r="AD3059" s="169"/>
      <c r="AE3059" s="169"/>
      <c r="AF3059" s="169"/>
      <c r="AG3059" s="169"/>
      <c r="AH3059" s="170"/>
      <c r="AI3059" s="145"/>
      <c r="AJ3059" s="145"/>
      <c r="AK3059" s="145"/>
      <c r="AL3059" s="145"/>
      <c r="AY3059" s="171"/>
      <c r="AZ3059" s="167"/>
      <c r="BA3059" s="172"/>
      <c r="BG3059" s="171"/>
      <c r="BH3059" s="167"/>
      <c r="BI3059" s="172"/>
      <c r="CG3059" s="430"/>
      <c r="CH3059" s="430"/>
      <c r="CL3059" s="147"/>
    </row>
    <row r="3060" spans="1:90" s="5" customFormat="1" x14ac:dyDescent="0.25">
      <c r="A3060" s="145"/>
      <c r="B3060" s="145"/>
      <c r="C3060" s="145"/>
      <c r="D3060" s="145"/>
      <c r="E3060" s="145"/>
      <c r="F3060" s="145"/>
      <c r="G3060" s="145"/>
      <c r="H3060" s="145"/>
      <c r="I3060" s="145"/>
      <c r="J3060" s="145"/>
      <c r="K3060" s="145"/>
      <c r="L3060" s="145"/>
      <c r="M3060" s="145"/>
      <c r="N3060" s="145"/>
      <c r="O3060" s="145"/>
      <c r="P3060" s="145"/>
      <c r="Q3060" s="145"/>
      <c r="R3060" s="145"/>
      <c r="S3060" s="145"/>
      <c r="T3060" s="145"/>
      <c r="U3060" s="145"/>
      <c r="V3060" s="145"/>
      <c r="W3060" s="145"/>
      <c r="X3060" s="145"/>
      <c r="Y3060" s="145"/>
      <c r="Z3060" s="145"/>
      <c r="AA3060" s="145"/>
      <c r="AB3060" s="145"/>
      <c r="AC3060" s="169"/>
      <c r="AD3060" s="169"/>
      <c r="AE3060" s="169"/>
      <c r="AF3060" s="169"/>
      <c r="AG3060" s="169"/>
      <c r="AH3060" s="170"/>
      <c r="AI3060" s="145"/>
      <c r="AJ3060" s="145"/>
      <c r="AK3060" s="145"/>
      <c r="AL3060" s="145"/>
      <c r="AY3060" s="171"/>
      <c r="AZ3060" s="167"/>
      <c r="BA3060" s="172"/>
      <c r="BG3060" s="171"/>
      <c r="BH3060" s="167"/>
      <c r="BI3060" s="172"/>
      <c r="CG3060" s="430"/>
      <c r="CH3060" s="430"/>
      <c r="CL3060" s="147"/>
    </row>
    <row r="3061" spans="1:90" s="5" customFormat="1" x14ac:dyDescent="0.25">
      <c r="A3061" s="145"/>
      <c r="B3061" s="145"/>
      <c r="C3061" s="145"/>
      <c r="D3061" s="145"/>
      <c r="E3061" s="145"/>
      <c r="F3061" s="145"/>
      <c r="G3061" s="145"/>
      <c r="H3061" s="145"/>
      <c r="I3061" s="145"/>
      <c r="J3061" s="145"/>
      <c r="K3061" s="145"/>
      <c r="L3061" s="145"/>
      <c r="M3061" s="145"/>
      <c r="N3061" s="145"/>
      <c r="O3061" s="145"/>
      <c r="P3061" s="145"/>
      <c r="Q3061" s="145"/>
      <c r="R3061" s="145"/>
      <c r="S3061" s="145"/>
      <c r="T3061" s="145"/>
      <c r="U3061" s="145"/>
      <c r="V3061" s="145"/>
      <c r="W3061" s="145"/>
      <c r="X3061" s="145"/>
      <c r="Y3061" s="145"/>
      <c r="Z3061" s="145"/>
      <c r="AA3061" s="145"/>
      <c r="AB3061" s="145"/>
      <c r="AC3061" s="169"/>
      <c r="AD3061" s="169"/>
      <c r="AE3061" s="169"/>
      <c r="AF3061" s="169"/>
      <c r="AG3061" s="169"/>
      <c r="AH3061" s="170"/>
      <c r="AI3061" s="145"/>
      <c r="AJ3061" s="145"/>
      <c r="AK3061" s="145"/>
      <c r="AL3061" s="145"/>
      <c r="AY3061" s="171"/>
      <c r="AZ3061" s="167"/>
      <c r="BA3061" s="172"/>
      <c r="BG3061" s="171"/>
      <c r="BH3061" s="167"/>
      <c r="BI3061" s="172"/>
      <c r="CG3061" s="430"/>
      <c r="CH3061" s="430"/>
      <c r="CL3061" s="147"/>
    </row>
    <row r="3062" spans="1:90" s="5" customFormat="1" x14ac:dyDescent="0.25">
      <c r="A3062" s="145"/>
      <c r="B3062" s="145"/>
      <c r="C3062" s="145"/>
      <c r="D3062" s="145"/>
      <c r="E3062" s="145"/>
      <c r="F3062" s="145"/>
      <c r="G3062" s="145"/>
      <c r="H3062" s="145"/>
      <c r="I3062" s="145"/>
      <c r="J3062" s="145"/>
      <c r="K3062" s="145"/>
      <c r="L3062" s="145"/>
      <c r="M3062" s="145"/>
      <c r="N3062" s="145"/>
      <c r="O3062" s="145"/>
      <c r="P3062" s="145"/>
      <c r="Q3062" s="145"/>
      <c r="R3062" s="145"/>
      <c r="S3062" s="145"/>
      <c r="T3062" s="145"/>
      <c r="U3062" s="145"/>
      <c r="V3062" s="145"/>
      <c r="W3062" s="145"/>
      <c r="X3062" s="145"/>
      <c r="Y3062" s="145"/>
      <c r="Z3062" s="145"/>
      <c r="AA3062" s="145"/>
      <c r="AB3062" s="145"/>
      <c r="AC3062" s="169"/>
      <c r="AD3062" s="169"/>
      <c r="AE3062" s="169"/>
      <c r="AF3062" s="169"/>
      <c r="AG3062" s="169"/>
      <c r="AH3062" s="170"/>
      <c r="AI3062" s="145"/>
      <c r="AJ3062" s="145"/>
      <c r="AK3062" s="145"/>
      <c r="AL3062" s="145"/>
      <c r="AY3062" s="171"/>
      <c r="AZ3062" s="167"/>
      <c r="BA3062" s="172"/>
      <c r="BG3062" s="171"/>
      <c r="BH3062" s="167"/>
      <c r="BI3062" s="172"/>
      <c r="CG3062" s="430"/>
      <c r="CH3062" s="430"/>
      <c r="CL3062" s="147"/>
    </row>
    <row r="3063" spans="1:90" s="5" customFormat="1" x14ac:dyDescent="0.25">
      <c r="A3063" s="145"/>
      <c r="B3063" s="145"/>
      <c r="C3063" s="145"/>
      <c r="D3063" s="145"/>
      <c r="E3063" s="145"/>
      <c r="F3063" s="145"/>
      <c r="G3063" s="145"/>
      <c r="H3063" s="145"/>
      <c r="I3063" s="145"/>
      <c r="J3063" s="145"/>
      <c r="K3063" s="145"/>
      <c r="L3063" s="145"/>
      <c r="M3063" s="145"/>
      <c r="N3063" s="145"/>
      <c r="O3063" s="145"/>
      <c r="P3063" s="145"/>
      <c r="Q3063" s="145"/>
      <c r="R3063" s="145"/>
      <c r="S3063" s="145"/>
      <c r="T3063" s="145"/>
      <c r="U3063" s="145"/>
      <c r="V3063" s="145"/>
      <c r="W3063" s="145"/>
      <c r="X3063" s="145"/>
      <c r="Y3063" s="145"/>
      <c r="Z3063" s="145"/>
      <c r="AA3063" s="145"/>
      <c r="AB3063" s="145"/>
      <c r="AC3063" s="169"/>
      <c r="AD3063" s="169"/>
      <c r="AE3063" s="169"/>
      <c r="AF3063" s="169"/>
      <c r="AG3063" s="169"/>
      <c r="AH3063" s="170"/>
      <c r="AI3063" s="145"/>
      <c r="AJ3063" s="145"/>
      <c r="AK3063" s="145"/>
      <c r="AL3063" s="145"/>
      <c r="AY3063" s="171"/>
      <c r="AZ3063" s="167"/>
      <c r="BA3063" s="172"/>
      <c r="BG3063" s="171"/>
      <c r="BH3063" s="167"/>
      <c r="BI3063" s="172"/>
      <c r="CG3063" s="430"/>
      <c r="CH3063" s="430"/>
      <c r="CL3063" s="147"/>
    </row>
    <row r="3064" spans="1:90" s="5" customFormat="1" x14ac:dyDescent="0.25">
      <c r="A3064" s="145"/>
      <c r="B3064" s="145"/>
      <c r="C3064" s="145"/>
      <c r="D3064" s="145"/>
      <c r="E3064" s="145"/>
      <c r="F3064" s="145"/>
      <c r="G3064" s="145"/>
      <c r="H3064" s="145"/>
      <c r="I3064" s="145"/>
      <c r="J3064" s="145"/>
      <c r="K3064" s="145"/>
      <c r="L3064" s="145"/>
      <c r="M3064" s="145"/>
      <c r="N3064" s="145"/>
      <c r="O3064" s="145"/>
      <c r="P3064" s="145"/>
      <c r="Q3064" s="145"/>
      <c r="R3064" s="145"/>
      <c r="S3064" s="145"/>
      <c r="T3064" s="145"/>
      <c r="U3064" s="145"/>
      <c r="V3064" s="145"/>
      <c r="W3064" s="145"/>
      <c r="X3064" s="145"/>
      <c r="Y3064" s="145"/>
      <c r="Z3064" s="145"/>
      <c r="AA3064" s="145"/>
      <c r="AB3064" s="145"/>
      <c r="AC3064" s="169"/>
      <c r="AD3064" s="169"/>
      <c r="AE3064" s="169"/>
      <c r="AF3064" s="169"/>
      <c r="AG3064" s="169"/>
      <c r="AH3064" s="170"/>
      <c r="AI3064" s="145"/>
      <c r="AJ3064" s="145"/>
      <c r="AK3064" s="145"/>
      <c r="AL3064" s="145"/>
      <c r="AY3064" s="171"/>
      <c r="AZ3064" s="167"/>
      <c r="BA3064" s="172"/>
      <c r="BG3064" s="171"/>
      <c r="BH3064" s="167"/>
      <c r="BI3064" s="172"/>
      <c r="CG3064" s="430"/>
      <c r="CH3064" s="430"/>
      <c r="CL3064" s="147"/>
    </row>
    <row r="3065" spans="1:90" s="5" customFormat="1" x14ac:dyDescent="0.25">
      <c r="A3065" s="145"/>
      <c r="B3065" s="145"/>
      <c r="C3065" s="145"/>
      <c r="D3065" s="145"/>
      <c r="E3065" s="145"/>
      <c r="F3065" s="145"/>
      <c r="G3065" s="145"/>
      <c r="H3065" s="145"/>
      <c r="I3065" s="145"/>
      <c r="J3065" s="145"/>
      <c r="K3065" s="145"/>
      <c r="L3065" s="145"/>
      <c r="M3065" s="145"/>
      <c r="N3065" s="145"/>
      <c r="O3065" s="145"/>
      <c r="P3065" s="145"/>
      <c r="Q3065" s="145"/>
      <c r="R3065" s="145"/>
      <c r="S3065" s="145"/>
      <c r="T3065" s="145"/>
      <c r="U3065" s="145"/>
      <c r="V3065" s="145"/>
      <c r="W3065" s="145"/>
      <c r="X3065" s="145"/>
      <c r="Y3065" s="145"/>
      <c r="Z3065" s="145"/>
      <c r="AA3065" s="145"/>
      <c r="AB3065" s="145"/>
      <c r="AC3065" s="169"/>
      <c r="AD3065" s="169"/>
      <c r="AE3065" s="169"/>
      <c r="AF3065" s="169"/>
      <c r="AG3065" s="169"/>
      <c r="AH3065" s="170"/>
      <c r="AI3065" s="145"/>
      <c r="AJ3065" s="145"/>
      <c r="AK3065" s="145"/>
      <c r="AL3065" s="145"/>
      <c r="AY3065" s="171"/>
      <c r="AZ3065" s="167"/>
      <c r="BA3065" s="172"/>
      <c r="BG3065" s="171"/>
      <c r="BH3065" s="167"/>
      <c r="BI3065" s="172"/>
      <c r="CG3065" s="430"/>
      <c r="CH3065" s="430"/>
      <c r="CL3065" s="147"/>
    </row>
    <row r="3066" spans="1:90" s="5" customFormat="1" x14ac:dyDescent="0.25">
      <c r="A3066" s="145"/>
      <c r="B3066" s="145"/>
      <c r="C3066" s="145"/>
      <c r="D3066" s="145"/>
      <c r="E3066" s="145"/>
      <c r="F3066" s="145"/>
      <c r="G3066" s="145"/>
      <c r="H3066" s="145"/>
      <c r="I3066" s="145"/>
      <c r="J3066" s="145"/>
      <c r="K3066" s="145"/>
      <c r="L3066" s="145"/>
      <c r="M3066" s="145"/>
      <c r="N3066" s="145"/>
      <c r="O3066" s="145"/>
      <c r="P3066" s="145"/>
      <c r="Q3066" s="145"/>
      <c r="R3066" s="145"/>
      <c r="S3066" s="145"/>
      <c r="T3066" s="145"/>
      <c r="U3066" s="145"/>
      <c r="V3066" s="145"/>
      <c r="W3066" s="145"/>
      <c r="X3066" s="145"/>
      <c r="Y3066" s="145"/>
      <c r="Z3066" s="145"/>
      <c r="AA3066" s="145"/>
      <c r="AB3066" s="145"/>
      <c r="AC3066" s="169"/>
      <c r="AD3066" s="169"/>
      <c r="AE3066" s="169"/>
      <c r="AF3066" s="169"/>
      <c r="AG3066" s="169"/>
      <c r="AH3066" s="170"/>
      <c r="AI3066" s="145"/>
      <c r="AJ3066" s="145"/>
      <c r="AK3066" s="145"/>
      <c r="AL3066" s="145"/>
      <c r="AY3066" s="171"/>
      <c r="AZ3066" s="167"/>
      <c r="BA3066" s="172"/>
      <c r="BG3066" s="171"/>
      <c r="BH3066" s="167"/>
      <c r="BI3066" s="172"/>
      <c r="CG3066" s="430"/>
      <c r="CH3066" s="430"/>
      <c r="CL3066" s="147"/>
    </row>
    <row r="3067" spans="1:90" s="5" customFormat="1" x14ac:dyDescent="0.25">
      <c r="A3067" s="145"/>
      <c r="B3067" s="145"/>
      <c r="C3067" s="145"/>
      <c r="D3067" s="145"/>
      <c r="E3067" s="145"/>
      <c r="F3067" s="145"/>
      <c r="G3067" s="145"/>
      <c r="H3067" s="145"/>
      <c r="I3067" s="145"/>
      <c r="J3067" s="145"/>
      <c r="K3067" s="145"/>
      <c r="L3067" s="145"/>
      <c r="M3067" s="145"/>
      <c r="N3067" s="145"/>
      <c r="O3067" s="145"/>
      <c r="P3067" s="145"/>
      <c r="Q3067" s="145"/>
      <c r="R3067" s="145"/>
      <c r="S3067" s="145"/>
      <c r="T3067" s="145"/>
      <c r="U3067" s="145"/>
      <c r="V3067" s="145"/>
      <c r="W3067" s="145"/>
      <c r="X3067" s="145"/>
      <c r="Y3067" s="145"/>
      <c r="Z3067" s="145"/>
      <c r="AA3067" s="145"/>
      <c r="AB3067" s="145"/>
      <c r="AC3067" s="169"/>
      <c r="AD3067" s="169"/>
      <c r="AE3067" s="169"/>
      <c r="AF3067" s="169"/>
      <c r="AG3067" s="169"/>
      <c r="AH3067" s="170"/>
      <c r="AI3067" s="145"/>
      <c r="AJ3067" s="145"/>
      <c r="AK3067" s="145"/>
      <c r="AL3067" s="145"/>
      <c r="AY3067" s="171"/>
      <c r="AZ3067" s="167"/>
      <c r="BA3067" s="172"/>
      <c r="BG3067" s="171"/>
      <c r="BH3067" s="167"/>
      <c r="BI3067" s="172"/>
      <c r="CG3067" s="430"/>
      <c r="CH3067" s="430"/>
      <c r="CL3067" s="147"/>
    </row>
    <row r="3068" spans="1:90" s="5" customFormat="1" x14ac:dyDescent="0.25">
      <c r="A3068" s="145"/>
      <c r="B3068" s="145"/>
      <c r="C3068" s="145"/>
      <c r="D3068" s="145"/>
      <c r="E3068" s="145"/>
      <c r="F3068" s="145"/>
      <c r="G3068" s="145"/>
      <c r="H3068" s="145"/>
      <c r="I3068" s="145"/>
      <c r="J3068" s="145"/>
      <c r="K3068" s="145"/>
      <c r="L3068" s="145"/>
      <c r="M3068" s="145"/>
      <c r="N3068" s="145"/>
      <c r="O3068" s="145"/>
      <c r="P3068" s="145"/>
      <c r="Q3068" s="145"/>
      <c r="R3068" s="145"/>
      <c r="S3068" s="145"/>
      <c r="T3068" s="145"/>
      <c r="U3068" s="145"/>
      <c r="V3068" s="145"/>
      <c r="W3068" s="145"/>
      <c r="X3068" s="145"/>
      <c r="Y3068" s="145"/>
      <c r="Z3068" s="145"/>
      <c r="AA3068" s="145"/>
      <c r="AB3068" s="145"/>
      <c r="AC3068" s="169"/>
      <c r="AD3068" s="169"/>
      <c r="AE3068" s="169"/>
      <c r="AF3068" s="169"/>
      <c r="AG3068" s="169"/>
      <c r="AH3068" s="170"/>
      <c r="AI3068" s="145"/>
      <c r="AJ3068" s="145"/>
      <c r="AK3068" s="145"/>
      <c r="AL3068" s="145"/>
      <c r="AY3068" s="171"/>
      <c r="AZ3068" s="167"/>
      <c r="BA3068" s="172"/>
      <c r="BG3068" s="171"/>
      <c r="BH3068" s="167"/>
      <c r="BI3068" s="172"/>
      <c r="CG3068" s="430"/>
      <c r="CH3068" s="430"/>
      <c r="CL3068" s="147"/>
    </row>
    <row r="3069" spans="1:90" s="5" customFormat="1" x14ac:dyDescent="0.25">
      <c r="A3069" s="145"/>
      <c r="B3069" s="145"/>
      <c r="C3069" s="145"/>
      <c r="D3069" s="145"/>
      <c r="E3069" s="145"/>
      <c r="F3069" s="145"/>
      <c r="G3069" s="145"/>
      <c r="H3069" s="145"/>
      <c r="I3069" s="145"/>
      <c r="J3069" s="145"/>
      <c r="K3069" s="145"/>
      <c r="L3069" s="145"/>
      <c r="M3069" s="145"/>
      <c r="N3069" s="145"/>
      <c r="O3069" s="145"/>
      <c r="P3069" s="145"/>
      <c r="Q3069" s="145"/>
      <c r="R3069" s="145"/>
      <c r="S3069" s="145"/>
      <c r="T3069" s="145"/>
      <c r="U3069" s="145"/>
      <c r="V3069" s="145"/>
      <c r="W3069" s="145"/>
      <c r="X3069" s="145"/>
      <c r="Y3069" s="145"/>
      <c r="Z3069" s="145"/>
      <c r="AA3069" s="145"/>
      <c r="AB3069" s="145"/>
      <c r="AC3069" s="169"/>
      <c r="AD3069" s="169"/>
      <c r="AE3069" s="169"/>
      <c r="AF3069" s="169"/>
      <c r="AG3069" s="169"/>
      <c r="AH3069" s="170"/>
      <c r="AI3069" s="145"/>
      <c r="AJ3069" s="145"/>
      <c r="AK3069" s="145"/>
      <c r="AL3069" s="145"/>
      <c r="AY3069" s="171"/>
      <c r="AZ3069" s="167"/>
      <c r="BA3069" s="172"/>
      <c r="BG3069" s="171"/>
      <c r="BH3069" s="167"/>
      <c r="BI3069" s="172"/>
      <c r="CG3069" s="430"/>
      <c r="CH3069" s="430"/>
      <c r="CL3069" s="147"/>
    </row>
    <row r="3070" spans="1:90" s="5" customFormat="1" x14ac:dyDescent="0.25">
      <c r="A3070" s="145"/>
      <c r="B3070" s="145"/>
      <c r="C3070" s="145"/>
      <c r="D3070" s="145"/>
      <c r="E3070" s="145"/>
      <c r="F3070" s="145"/>
      <c r="G3070" s="145"/>
      <c r="H3070" s="145"/>
      <c r="I3070" s="145"/>
      <c r="J3070" s="145"/>
      <c r="K3070" s="145"/>
      <c r="L3070" s="145"/>
      <c r="M3070" s="145"/>
      <c r="N3070" s="145"/>
      <c r="O3070" s="145"/>
      <c r="P3070" s="145"/>
      <c r="Q3070" s="145"/>
      <c r="R3070" s="145"/>
      <c r="S3070" s="145"/>
      <c r="T3070" s="145"/>
      <c r="U3070" s="145"/>
      <c r="V3070" s="145"/>
      <c r="W3070" s="145"/>
      <c r="X3070" s="145"/>
      <c r="Y3070" s="145"/>
      <c r="Z3070" s="145"/>
      <c r="AA3070" s="145"/>
      <c r="AB3070" s="145"/>
      <c r="AC3070" s="169"/>
      <c r="AD3070" s="169"/>
      <c r="AE3070" s="169"/>
      <c r="AF3070" s="169"/>
      <c r="AG3070" s="169"/>
      <c r="AH3070" s="170"/>
      <c r="AI3070" s="145"/>
      <c r="AJ3070" s="145"/>
      <c r="AK3070" s="145"/>
      <c r="AL3070" s="145"/>
      <c r="AY3070" s="171"/>
      <c r="AZ3070" s="167"/>
      <c r="BA3070" s="172"/>
      <c r="BG3070" s="171"/>
      <c r="BH3070" s="167"/>
      <c r="BI3070" s="172"/>
      <c r="CG3070" s="430"/>
      <c r="CH3070" s="430"/>
      <c r="CL3070" s="147"/>
    </row>
    <row r="3071" spans="1:90" s="5" customFormat="1" x14ac:dyDescent="0.25">
      <c r="A3071" s="145"/>
      <c r="B3071" s="145"/>
      <c r="C3071" s="145"/>
      <c r="D3071" s="145"/>
      <c r="E3071" s="145"/>
      <c r="F3071" s="145"/>
      <c r="G3071" s="145"/>
      <c r="H3071" s="145"/>
      <c r="I3071" s="145"/>
      <c r="J3071" s="145"/>
      <c r="K3071" s="145"/>
      <c r="L3071" s="145"/>
      <c r="M3071" s="145"/>
      <c r="N3071" s="145"/>
      <c r="O3071" s="145"/>
      <c r="P3071" s="145"/>
      <c r="Q3071" s="145"/>
      <c r="R3071" s="145"/>
      <c r="S3071" s="145"/>
      <c r="T3071" s="145"/>
      <c r="U3071" s="145"/>
      <c r="V3071" s="145"/>
      <c r="W3071" s="145"/>
      <c r="X3071" s="145"/>
      <c r="Y3071" s="145"/>
      <c r="Z3071" s="145"/>
      <c r="AA3071" s="145"/>
      <c r="AB3071" s="145"/>
      <c r="AC3071" s="169"/>
      <c r="AD3071" s="169"/>
      <c r="AE3071" s="169"/>
      <c r="AF3071" s="169"/>
      <c r="AG3071" s="169"/>
      <c r="AH3071" s="170"/>
      <c r="AI3071" s="145"/>
      <c r="AJ3071" s="145"/>
      <c r="AK3071" s="145"/>
      <c r="AL3071" s="145"/>
      <c r="AY3071" s="171"/>
      <c r="AZ3071" s="167"/>
      <c r="BA3071" s="172"/>
      <c r="BG3071" s="171"/>
      <c r="BH3071" s="167"/>
      <c r="BI3071" s="172"/>
      <c r="CG3071" s="430"/>
      <c r="CH3071" s="430"/>
      <c r="CL3071" s="147"/>
    </row>
    <row r="3072" spans="1:90" s="5" customFormat="1" x14ac:dyDescent="0.25">
      <c r="A3072" s="145"/>
      <c r="B3072" s="145"/>
      <c r="C3072" s="145"/>
      <c r="D3072" s="145"/>
      <c r="E3072" s="145"/>
      <c r="F3072" s="145"/>
      <c r="G3072" s="145"/>
      <c r="H3072" s="145"/>
      <c r="I3072" s="145"/>
      <c r="J3072" s="145"/>
      <c r="K3072" s="145"/>
      <c r="L3072" s="145"/>
      <c r="M3072" s="145"/>
      <c r="N3072" s="145"/>
      <c r="O3072" s="145"/>
      <c r="P3072" s="145"/>
      <c r="Q3072" s="145"/>
      <c r="R3072" s="145"/>
      <c r="S3072" s="145"/>
      <c r="T3072" s="145"/>
      <c r="U3072" s="145"/>
      <c r="V3072" s="145"/>
      <c r="W3072" s="145"/>
      <c r="X3072" s="145"/>
      <c r="Y3072" s="145"/>
      <c r="Z3072" s="145"/>
      <c r="AA3072" s="145"/>
      <c r="AB3072" s="145"/>
      <c r="AC3072" s="169"/>
      <c r="AD3072" s="169"/>
      <c r="AE3072" s="169"/>
      <c r="AF3072" s="169"/>
      <c r="AG3072" s="169"/>
      <c r="AH3072" s="170"/>
      <c r="AI3072" s="145"/>
      <c r="AJ3072" s="145"/>
      <c r="AK3072" s="145"/>
      <c r="AL3072" s="145"/>
      <c r="AY3072" s="171"/>
      <c r="AZ3072" s="167"/>
      <c r="BA3072" s="172"/>
      <c r="BG3072" s="171"/>
      <c r="BH3072" s="167"/>
      <c r="BI3072" s="172"/>
      <c r="CG3072" s="430"/>
      <c r="CH3072" s="430"/>
      <c r="CL3072" s="147"/>
    </row>
    <row r="3073" spans="1:90" s="5" customFormat="1" x14ac:dyDescent="0.25">
      <c r="A3073" s="145"/>
      <c r="B3073" s="145"/>
      <c r="C3073" s="145"/>
      <c r="D3073" s="145"/>
      <c r="E3073" s="145"/>
      <c r="F3073" s="145"/>
      <c r="G3073" s="145"/>
      <c r="H3073" s="145"/>
      <c r="I3073" s="145"/>
      <c r="J3073" s="145"/>
      <c r="K3073" s="145"/>
      <c r="L3073" s="145"/>
      <c r="M3073" s="145"/>
      <c r="N3073" s="145"/>
      <c r="O3073" s="145"/>
      <c r="P3073" s="145"/>
      <c r="Q3073" s="145"/>
      <c r="R3073" s="145"/>
      <c r="S3073" s="145"/>
      <c r="T3073" s="145"/>
      <c r="U3073" s="145"/>
      <c r="V3073" s="145"/>
      <c r="W3073" s="145"/>
      <c r="X3073" s="145"/>
      <c r="Y3073" s="145"/>
      <c r="Z3073" s="145"/>
      <c r="AA3073" s="145"/>
      <c r="AB3073" s="145"/>
      <c r="AC3073" s="169"/>
      <c r="AD3073" s="169"/>
      <c r="AE3073" s="169"/>
      <c r="AF3073" s="169"/>
      <c r="AG3073" s="169"/>
      <c r="AH3073" s="170"/>
      <c r="AI3073" s="145"/>
      <c r="AJ3073" s="145"/>
      <c r="AK3073" s="145"/>
      <c r="AL3073" s="145"/>
      <c r="AY3073" s="171"/>
      <c r="AZ3073" s="167"/>
      <c r="BA3073" s="172"/>
      <c r="BG3073" s="171"/>
      <c r="BH3073" s="167"/>
      <c r="BI3073" s="172"/>
      <c r="CG3073" s="430"/>
      <c r="CH3073" s="430"/>
      <c r="CL3073" s="147"/>
    </row>
    <row r="3074" spans="1:90" s="5" customFormat="1" x14ac:dyDescent="0.25">
      <c r="A3074" s="145"/>
      <c r="B3074" s="145"/>
      <c r="C3074" s="145"/>
      <c r="D3074" s="145"/>
      <c r="E3074" s="145"/>
      <c r="F3074" s="145"/>
      <c r="G3074" s="145"/>
      <c r="H3074" s="145"/>
      <c r="I3074" s="145"/>
      <c r="J3074" s="145"/>
      <c r="K3074" s="145"/>
      <c r="L3074" s="145"/>
      <c r="M3074" s="145"/>
      <c r="N3074" s="145"/>
      <c r="O3074" s="145"/>
      <c r="P3074" s="145"/>
      <c r="Q3074" s="145"/>
      <c r="R3074" s="145"/>
      <c r="S3074" s="145"/>
      <c r="T3074" s="145"/>
      <c r="U3074" s="145"/>
      <c r="V3074" s="145"/>
      <c r="W3074" s="145"/>
      <c r="X3074" s="145"/>
      <c r="Y3074" s="145"/>
      <c r="Z3074" s="145"/>
      <c r="AA3074" s="145"/>
      <c r="AB3074" s="145"/>
      <c r="AC3074" s="169"/>
      <c r="AD3074" s="169"/>
      <c r="AE3074" s="169"/>
      <c r="AF3074" s="169"/>
      <c r="AG3074" s="169"/>
      <c r="AH3074" s="170"/>
      <c r="AI3074" s="145"/>
      <c r="AJ3074" s="145"/>
      <c r="AK3074" s="145"/>
      <c r="AL3074" s="145"/>
      <c r="AY3074" s="171"/>
      <c r="AZ3074" s="167"/>
      <c r="BA3074" s="172"/>
      <c r="BG3074" s="171"/>
      <c r="BH3074" s="167"/>
      <c r="BI3074" s="172"/>
      <c r="CG3074" s="430"/>
      <c r="CH3074" s="430"/>
      <c r="CL3074" s="147"/>
    </row>
    <row r="3075" spans="1:90" s="5" customFormat="1" x14ac:dyDescent="0.25">
      <c r="A3075" s="145"/>
      <c r="B3075" s="145"/>
      <c r="C3075" s="145"/>
      <c r="D3075" s="145"/>
      <c r="E3075" s="145"/>
      <c r="F3075" s="145"/>
      <c r="G3075" s="145"/>
      <c r="H3075" s="145"/>
      <c r="I3075" s="145"/>
      <c r="J3075" s="145"/>
      <c r="K3075" s="145"/>
      <c r="L3075" s="145"/>
      <c r="M3075" s="145"/>
      <c r="N3075" s="145"/>
      <c r="O3075" s="145"/>
      <c r="P3075" s="145"/>
      <c r="Q3075" s="145"/>
      <c r="R3075" s="145"/>
      <c r="S3075" s="145"/>
      <c r="T3075" s="145"/>
      <c r="U3075" s="145"/>
      <c r="V3075" s="145"/>
      <c r="W3075" s="145"/>
      <c r="X3075" s="145"/>
      <c r="Y3075" s="145"/>
      <c r="Z3075" s="145"/>
      <c r="AA3075" s="145"/>
      <c r="AB3075" s="145"/>
      <c r="AC3075" s="169"/>
      <c r="AD3075" s="169"/>
      <c r="AE3075" s="169"/>
      <c r="AF3075" s="169"/>
      <c r="AG3075" s="169"/>
      <c r="AH3075" s="170"/>
      <c r="AI3075" s="145"/>
      <c r="AJ3075" s="145"/>
      <c r="AK3075" s="145"/>
      <c r="AL3075" s="145"/>
      <c r="AY3075" s="171"/>
      <c r="AZ3075" s="167"/>
      <c r="BA3075" s="172"/>
      <c r="BG3075" s="171"/>
      <c r="BH3075" s="167"/>
      <c r="BI3075" s="172"/>
      <c r="CG3075" s="430"/>
      <c r="CH3075" s="430"/>
      <c r="CL3075" s="147"/>
    </row>
    <row r="3076" spans="1:90" s="5" customFormat="1" x14ac:dyDescent="0.25">
      <c r="A3076" s="145"/>
      <c r="B3076" s="145"/>
      <c r="C3076" s="145"/>
      <c r="D3076" s="145"/>
      <c r="E3076" s="145"/>
      <c r="F3076" s="145"/>
      <c r="G3076" s="145"/>
      <c r="H3076" s="145"/>
      <c r="I3076" s="145"/>
      <c r="J3076" s="145"/>
      <c r="K3076" s="145"/>
      <c r="L3076" s="145"/>
      <c r="M3076" s="145"/>
      <c r="N3076" s="145"/>
      <c r="O3076" s="145"/>
      <c r="P3076" s="145"/>
      <c r="Q3076" s="145"/>
      <c r="R3076" s="145"/>
      <c r="S3076" s="145"/>
      <c r="T3076" s="145"/>
      <c r="U3076" s="145"/>
      <c r="V3076" s="145"/>
      <c r="W3076" s="145"/>
      <c r="X3076" s="145"/>
      <c r="Y3076" s="145"/>
      <c r="Z3076" s="145"/>
      <c r="AA3076" s="145"/>
      <c r="AB3076" s="145"/>
      <c r="AC3076" s="169"/>
      <c r="AD3076" s="169"/>
      <c r="AE3076" s="169"/>
      <c r="AF3076" s="169"/>
      <c r="AG3076" s="169"/>
      <c r="AH3076" s="170"/>
      <c r="AI3076" s="145"/>
      <c r="AJ3076" s="145"/>
      <c r="AK3076" s="145"/>
      <c r="AL3076" s="145"/>
      <c r="AY3076" s="171"/>
      <c r="AZ3076" s="167"/>
      <c r="BA3076" s="172"/>
      <c r="BG3076" s="171"/>
      <c r="BH3076" s="167"/>
      <c r="BI3076" s="172"/>
      <c r="CG3076" s="430"/>
      <c r="CH3076" s="430"/>
      <c r="CL3076" s="147"/>
    </row>
    <row r="3077" spans="1:90" s="5" customFormat="1" x14ac:dyDescent="0.25">
      <c r="A3077" s="145"/>
      <c r="B3077" s="145"/>
      <c r="C3077" s="145"/>
      <c r="D3077" s="145"/>
      <c r="E3077" s="145"/>
      <c r="F3077" s="145"/>
      <c r="G3077" s="145"/>
      <c r="H3077" s="145"/>
      <c r="I3077" s="145"/>
      <c r="J3077" s="145"/>
      <c r="K3077" s="145"/>
      <c r="L3077" s="145"/>
      <c r="M3077" s="145"/>
      <c r="N3077" s="145"/>
      <c r="O3077" s="145"/>
      <c r="P3077" s="145"/>
      <c r="Q3077" s="145"/>
      <c r="R3077" s="145"/>
      <c r="S3077" s="145"/>
      <c r="T3077" s="145"/>
      <c r="U3077" s="145"/>
      <c r="V3077" s="145"/>
      <c r="W3077" s="145"/>
      <c r="X3077" s="145"/>
      <c r="Y3077" s="145"/>
      <c r="Z3077" s="145"/>
      <c r="AA3077" s="145"/>
      <c r="AB3077" s="145"/>
      <c r="AC3077" s="169"/>
      <c r="AD3077" s="169"/>
      <c r="AE3077" s="169"/>
      <c r="AF3077" s="169"/>
      <c r="AG3077" s="169"/>
      <c r="AH3077" s="170"/>
      <c r="AI3077" s="145"/>
      <c r="AJ3077" s="145"/>
      <c r="AK3077" s="145"/>
      <c r="AL3077" s="145"/>
      <c r="AY3077" s="171"/>
      <c r="AZ3077" s="167"/>
      <c r="BA3077" s="172"/>
      <c r="BG3077" s="171"/>
      <c r="BH3077" s="167"/>
      <c r="BI3077" s="172"/>
      <c r="CG3077" s="430"/>
      <c r="CH3077" s="430"/>
      <c r="CL3077" s="147"/>
    </row>
    <row r="3078" spans="1:90" s="5" customFormat="1" x14ac:dyDescent="0.25">
      <c r="A3078" s="145"/>
      <c r="B3078" s="145"/>
      <c r="C3078" s="145"/>
      <c r="D3078" s="145"/>
      <c r="E3078" s="145"/>
      <c r="F3078" s="145"/>
      <c r="G3078" s="145"/>
      <c r="H3078" s="145"/>
      <c r="I3078" s="145"/>
      <c r="J3078" s="145"/>
      <c r="K3078" s="145"/>
      <c r="L3078" s="145"/>
      <c r="M3078" s="145"/>
      <c r="N3078" s="145"/>
      <c r="O3078" s="145"/>
      <c r="P3078" s="145"/>
      <c r="Q3078" s="145"/>
      <c r="R3078" s="145"/>
      <c r="S3078" s="145"/>
      <c r="T3078" s="145"/>
      <c r="U3078" s="145"/>
      <c r="V3078" s="145"/>
      <c r="W3078" s="145"/>
      <c r="X3078" s="145"/>
      <c r="Y3078" s="145"/>
      <c r="Z3078" s="145"/>
      <c r="AA3078" s="145"/>
      <c r="AB3078" s="145"/>
      <c r="AC3078" s="169"/>
      <c r="AD3078" s="169"/>
      <c r="AE3078" s="169"/>
      <c r="AF3078" s="169"/>
      <c r="AG3078" s="169"/>
      <c r="AH3078" s="170"/>
      <c r="AI3078" s="145"/>
      <c r="AJ3078" s="145"/>
      <c r="AK3078" s="145"/>
      <c r="AL3078" s="145"/>
      <c r="AY3078" s="171"/>
      <c r="AZ3078" s="167"/>
      <c r="BA3078" s="172"/>
      <c r="BG3078" s="171"/>
      <c r="BH3078" s="167"/>
      <c r="BI3078" s="172"/>
      <c r="CG3078" s="430"/>
      <c r="CH3078" s="430"/>
      <c r="CL3078" s="147"/>
    </row>
    <row r="3079" spans="1:90" s="5" customFormat="1" x14ac:dyDescent="0.25">
      <c r="A3079" s="145"/>
      <c r="B3079" s="145"/>
      <c r="C3079" s="145"/>
      <c r="D3079" s="145"/>
      <c r="E3079" s="145"/>
      <c r="F3079" s="145"/>
      <c r="G3079" s="145"/>
      <c r="H3079" s="145"/>
      <c r="I3079" s="145"/>
      <c r="J3079" s="145"/>
      <c r="K3079" s="145"/>
      <c r="L3079" s="145"/>
      <c r="M3079" s="145"/>
      <c r="N3079" s="145"/>
      <c r="O3079" s="145"/>
      <c r="P3079" s="145"/>
      <c r="Q3079" s="145"/>
      <c r="R3079" s="145"/>
      <c r="S3079" s="145"/>
      <c r="T3079" s="145"/>
      <c r="U3079" s="145"/>
      <c r="V3079" s="145"/>
      <c r="W3079" s="145"/>
      <c r="X3079" s="145"/>
      <c r="Y3079" s="145"/>
      <c r="Z3079" s="145"/>
      <c r="AA3079" s="145"/>
      <c r="AB3079" s="145"/>
      <c r="AC3079" s="169"/>
      <c r="AD3079" s="169"/>
      <c r="AE3079" s="169"/>
      <c r="AF3079" s="169"/>
      <c r="AG3079" s="169"/>
      <c r="AH3079" s="170"/>
      <c r="AI3079" s="145"/>
      <c r="AJ3079" s="145"/>
      <c r="AK3079" s="145"/>
      <c r="AL3079" s="145"/>
      <c r="AY3079" s="171"/>
      <c r="AZ3079" s="167"/>
      <c r="BA3079" s="172"/>
      <c r="BG3079" s="171"/>
      <c r="BH3079" s="167"/>
      <c r="BI3079" s="172"/>
      <c r="CG3079" s="430"/>
      <c r="CH3079" s="430"/>
      <c r="CL3079" s="147"/>
    </row>
    <row r="3080" spans="1:90" s="5" customFormat="1" x14ac:dyDescent="0.25">
      <c r="A3080" s="145"/>
      <c r="B3080" s="145"/>
      <c r="C3080" s="145"/>
      <c r="D3080" s="145"/>
      <c r="E3080" s="145"/>
      <c r="F3080" s="145"/>
      <c r="G3080" s="145"/>
      <c r="H3080" s="145"/>
      <c r="I3080" s="145"/>
      <c r="J3080" s="145"/>
      <c r="K3080" s="145"/>
      <c r="L3080" s="145"/>
      <c r="M3080" s="145"/>
      <c r="N3080" s="145"/>
      <c r="O3080" s="145"/>
      <c r="P3080" s="145"/>
      <c r="Q3080" s="145"/>
      <c r="R3080" s="145"/>
      <c r="S3080" s="145"/>
      <c r="T3080" s="145"/>
      <c r="U3080" s="145"/>
      <c r="V3080" s="145"/>
      <c r="W3080" s="145"/>
      <c r="X3080" s="145"/>
      <c r="Y3080" s="145"/>
      <c r="Z3080" s="145"/>
      <c r="AA3080" s="145"/>
      <c r="AB3080" s="145"/>
      <c r="AC3080" s="169"/>
      <c r="AD3080" s="169"/>
      <c r="AE3080" s="169"/>
      <c r="AF3080" s="169"/>
      <c r="AG3080" s="169"/>
      <c r="AH3080" s="170"/>
      <c r="AI3080" s="145"/>
      <c r="AJ3080" s="145"/>
      <c r="AK3080" s="145"/>
      <c r="AL3080" s="145"/>
      <c r="AY3080" s="171"/>
      <c r="AZ3080" s="167"/>
      <c r="BA3080" s="172"/>
      <c r="BG3080" s="171"/>
      <c r="BH3080" s="167"/>
      <c r="BI3080" s="172"/>
      <c r="CG3080" s="430"/>
      <c r="CH3080" s="430"/>
      <c r="CL3080" s="147"/>
    </row>
    <row r="3081" spans="1:90" s="5" customFormat="1" x14ac:dyDescent="0.25">
      <c r="A3081" s="145"/>
      <c r="B3081" s="145"/>
      <c r="C3081" s="145"/>
      <c r="D3081" s="145"/>
      <c r="E3081" s="145"/>
      <c r="F3081" s="145"/>
      <c r="G3081" s="145"/>
      <c r="H3081" s="145"/>
      <c r="I3081" s="145"/>
      <c r="J3081" s="145"/>
      <c r="K3081" s="145"/>
      <c r="L3081" s="145"/>
      <c r="M3081" s="145"/>
      <c r="N3081" s="145"/>
      <c r="O3081" s="145"/>
      <c r="P3081" s="145"/>
      <c r="Q3081" s="145"/>
      <c r="R3081" s="145"/>
      <c r="S3081" s="145"/>
      <c r="T3081" s="145"/>
      <c r="U3081" s="145"/>
      <c r="V3081" s="145"/>
      <c r="W3081" s="145"/>
      <c r="X3081" s="145"/>
      <c r="Y3081" s="145"/>
      <c r="Z3081" s="145"/>
      <c r="AA3081" s="145"/>
      <c r="AB3081" s="145"/>
      <c r="AC3081" s="169"/>
      <c r="AD3081" s="169"/>
      <c r="AE3081" s="169"/>
      <c r="AF3081" s="169"/>
      <c r="AG3081" s="169"/>
      <c r="AH3081" s="170"/>
      <c r="AI3081" s="145"/>
      <c r="AJ3081" s="145"/>
      <c r="AK3081" s="145"/>
      <c r="AL3081" s="145"/>
      <c r="AY3081" s="171"/>
      <c r="AZ3081" s="167"/>
      <c r="BA3081" s="172"/>
      <c r="BG3081" s="171"/>
      <c r="BH3081" s="167"/>
      <c r="BI3081" s="172"/>
      <c r="CG3081" s="430"/>
      <c r="CH3081" s="430"/>
      <c r="CL3081" s="147"/>
    </row>
    <row r="3082" spans="1:90" s="5" customFormat="1" x14ac:dyDescent="0.25">
      <c r="A3082" s="145"/>
      <c r="B3082" s="145"/>
      <c r="C3082" s="145"/>
      <c r="D3082" s="145"/>
      <c r="E3082" s="145"/>
      <c r="F3082" s="145"/>
      <c r="G3082" s="145"/>
      <c r="H3082" s="145"/>
      <c r="I3082" s="145"/>
      <c r="J3082" s="145"/>
      <c r="K3082" s="145"/>
      <c r="L3082" s="145"/>
      <c r="M3082" s="145"/>
      <c r="N3082" s="145"/>
      <c r="O3082" s="145"/>
      <c r="P3082" s="145"/>
      <c r="Q3082" s="145"/>
      <c r="R3082" s="145"/>
      <c r="S3082" s="145"/>
      <c r="T3082" s="145"/>
      <c r="U3082" s="145"/>
      <c r="V3082" s="145"/>
      <c r="W3082" s="145"/>
      <c r="X3082" s="145"/>
      <c r="Y3082" s="145"/>
      <c r="Z3082" s="145"/>
      <c r="AA3082" s="145"/>
      <c r="AB3082" s="145"/>
      <c r="AC3082" s="169"/>
      <c r="AD3082" s="169"/>
      <c r="AE3082" s="169"/>
      <c r="AF3082" s="169"/>
      <c r="AG3082" s="169"/>
      <c r="AH3082" s="170"/>
      <c r="AI3082" s="145"/>
      <c r="AJ3082" s="145"/>
      <c r="AK3082" s="145"/>
      <c r="AL3082" s="145"/>
      <c r="AY3082" s="171"/>
      <c r="AZ3082" s="167"/>
      <c r="BA3082" s="172"/>
      <c r="BG3082" s="171"/>
      <c r="BH3082" s="167"/>
      <c r="BI3082" s="172"/>
      <c r="CG3082" s="430"/>
      <c r="CH3082" s="430"/>
      <c r="CL3082" s="147"/>
    </row>
    <row r="3083" spans="1:90" s="5" customFormat="1" x14ac:dyDescent="0.25">
      <c r="A3083" s="145"/>
      <c r="B3083" s="145"/>
      <c r="C3083" s="145"/>
      <c r="D3083" s="145"/>
      <c r="E3083" s="145"/>
      <c r="F3083" s="145"/>
      <c r="G3083" s="145"/>
      <c r="H3083" s="145"/>
      <c r="I3083" s="145"/>
      <c r="J3083" s="145"/>
      <c r="K3083" s="145"/>
      <c r="L3083" s="145"/>
      <c r="M3083" s="145"/>
      <c r="N3083" s="145"/>
      <c r="O3083" s="145"/>
      <c r="P3083" s="145"/>
      <c r="Q3083" s="145"/>
      <c r="R3083" s="145"/>
      <c r="S3083" s="145"/>
      <c r="T3083" s="145"/>
      <c r="U3083" s="145"/>
      <c r="V3083" s="145"/>
      <c r="W3083" s="145"/>
      <c r="X3083" s="145"/>
      <c r="Y3083" s="145"/>
      <c r="Z3083" s="145"/>
      <c r="AA3083" s="145"/>
      <c r="AB3083" s="145"/>
      <c r="AC3083" s="169"/>
      <c r="AD3083" s="169"/>
      <c r="AE3083" s="169"/>
      <c r="AF3083" s="169"/>
      <c r="AG3083" s="169"/>
      <c r="AH3083" s="170"/>
      <c r="AI3083" s="145"/>
      <c r="AJ3083" s="145"/>
      <c r="AK3083" s="145"/>
      <c r="AL3083" s="145"/>
      <c r="AY3083" s="171"/>
      <c r="AZ3083" s="167"/>
      <c r="BA3083" s="172"/>
      <c r="BG3083" s="171"/>
      <c r="BH3083" s="167"/>
      <c r="BI3083" s="172"/>
      <c r="CG3083" s="430"/>
      <c r="CH3083" s="430"/>
      <c r="CL3083" s="147"/>
    </row>
    <row r="3084" spans="1:90" s="5" customFormat="1" x14ac:dyDescent="0.25">
      <c r="A3084" s="145"/>
      <c r="B3084" s="145"/>
      <c r="C3084" s="145"/>
      <c r="D3084" s="145"/>
      <c r="E3084" s="145"/>
      <c r="F3084" s="145"/>
      <c r="G3084" s="145"/>
      <c r="H3084" s="145"/>
      <c r="I3084" s="145"/>
      <c r="J3084" s="145"/>
      <c r="K3084" s="145"/>
      <c r="L3084" s="145"/>
      <c r="M3084" s="145"/>
      <c r="N3084" s="145"/>
      <c r="O3084" s="145"/>
      <c r="P3084" s="145"/>
      <c r="Q3084" s="145"/>
      <c r="R3084" s="145"/>
      <c r="S3084" s="145"/>
      <c r="T3084" s="145"/>
      <c r="U3084" s="145"/>
      <c r="V3084" s="145"/>
      <c r="W3084" s="145"/>
      <c r="X3084" s="145"/>
      <c r="Y3084" s="145"/>
      <c r="Z3084" s="145"/>
      <c r="AA3084" s="145"/>
      <c r="AB3084" s="145"/>
      <c r="AC3084" s="169"/>
      <c r="AD3084" s="169"/>
      <c r="AE3084" s="169"/>
      <c r="AF3084" s="169"/>
      <c r="AG3084" s="169"/>
      <c r="AH3084" s="170"/>
      <c r="AI3084" s="145"/>
      <c r="AJ3084" s="145"/>
      <c r="AK3084" s="145"/>
      <c r="AL3084" s="145"/>
      <c r="AY3084" s="171"/>
      <c r="AZ3084" s="167"/>
      <c r="BA3084" s="172"/>
      <c r="BG3084" s="171"/>
      <c r="BH3084" s="167"/>
      <c r="BI3084" s="172"/>
      <c r="CG3084" s="430"/>
      <c r="CH3084" s="430"/>
      <c r="CL3084" s="147"/>
    </row>
    <row r="3085" spans="1:90" s="5" customFormat="1" x14ac:dyDescent="0.25">
      <c r="A3085" s="145"/>
      <c r="B3085" s="145"/>
      <c r="C3085" s="145"/>
      <c r="D3085" s="145"/>
      <c r="E3085" s="145"/>
      <c r="F3085" s="145"/>
      <c r="G3085" s="145"/>
      <c r="H3085" s="145"/>
      <c r="I3085" s="145"/>
      <c r="J3085" s="145"/>
      <c r="K3085" s="145"/>
      <c r="L3085" s="145"/>
      <c r="M3085" s="145"/>
      <c r="N3085" s="145"/>
      <c r="O3085" s="145"/>
      <c r="P3085" s="145"/>
      <c r="Q3085" s="145"/>
      <c r="R3085" s="145"/>
      <c r="S3085" s="145"/>
      <c r="T3085" s="145"/>
      <c r="U3085" s="145"/>
      <c r="V3085" s="145"/>
      <c r="W3085" s="145"/>
      <c r="X3085" s="145"/>
      <c r="Y3085" s="145"/>
      <c r="Z3085" s="145"/>
      <c r="AA3085" s="145"/>
      <c r="AB3085" s="145"/>
      <c r="AC3085" s="169"/>
      <c r="AD3085" s="169"/>
      <c r="AE3085" s="169"/>
      <c r="AF3085" s="169"/>
      <c r="AG3085" s="169"/>
      <c r="AH3085" s="170"/>
      <c r="AI3085" s="145"/>
      <c r="AJ3085" s="145"/>
      <c r="AK3085" s="145"/>
      <c r="AL3085" s="145"/>
      <c r="AY3085" s="171"/>
      <c r="AZ3085" s="167"/>
      <c r="BA3085" s="172"/>
      <c r="BG3085" s="171"/>
      <c r="BH3085" s="167"/>
      <c r="BI3085" s="172"/>
      <c r="CG3085" s="430"/>
      <c r="CH3085" s="430"/>
      <c r="CL3085" s="147"/>
    </row>
    <row r="3086" spans="1:90" s="5" customFormat="1" x14ac:dyDescent="0.25">
      <c r="A3086" s="145"/>
      <c r="B3086" s="145"/>
      <c r="C3086" s="145"/>
      <c r="D3086" s="145"/>
      <c r="E3086" s="145"/>
      <c r="F3086" s="145"/>
      <c r="G3086" s="145"/>
      <c r="H3086" s="145"/>
      <c r="I3086" s="145"/>
      <c r="J3086" s="145"/>
      <c r="K3086" s="145"/>
      <c r="L3086" s="145"/>
      <c r="M3086" s="145"/>
      <c r="N3086" s="145"/>
      <c r="O3086" s="145"/>
      <c r="P3086" s="145"/>
      <c r="Q3086" s="145"/>
      <c r="R3086" s="145"/>
      <c r="S3086" s="145"/>
      <c r="T3086" s="145"/>
      <c r="U3086" s="145"/>
      <c r="V3086" s="145"/>
      <c r="W3086" s="145"/>
      <c r="X3086" s="145"/>
      <c r="Y3086" s="145"/>
      <c r="Z3086" s="145"/>
      <c r="AA3086" s="145"/>
      <c r="AB3086" s="145"/>
      <c r="AC3086" s="169"/>
      <c r="AD3086" s="169"/>
      <c r="AE3086" s="169"/>
      <c r="AF3086" s="169"/>
      <c r="AG3086" s="169"/>
      <c r="AH3086" s="170"/>
      <c r="AI3086" s="145"/>
      <c r="AJ3086" s="145"/>
      <c r="AK3086" s="145"/>
      <c r="AL3086" s="145"/>
      <c r="AY3086" s="171"/>
      <c r="AZ3086" s="167"/>
      <c r="BA3086" s="172"/>
      <c r="BG3086" s="171"/>
      <c r="BH3086" s="167"/>
      <c r="BI3086" s="172"/>
      <c r="CG3086" s="430"/>
      <c r="CH3086" s="430"/>
      <c r="CL3086" s="147"/>
    </row>
    <row r="3087" spans="1:90" s="5" customFormat="1" x14ac:dyDescent="0.25">
      <c r="A3087" s="145"/>
      <c r="B3087" s="145"/>
      <c r="C3087" s="145"/>
      <c r="D3087" s="145"/>
      <c r="E3087" s="145"/>
      <c r="F3087" s="145"/>
      <c r="G3087" s="145"/>
      <c r="H3087" s="145"/>
      <c r="I3087" s="145"/>
      <c r="J3087" s="145"/>
      <c r="K3087" s="145"/>
      <c r="L3087" s="145"/>
      <c r="M3087" s="145"/>
      <c r="N3087" s="145"/>
      <c r="O3087" s="145"/>
      <c r="P3087" s="145"/>
      <c r="Q3087" s="145"/>
      <c r="R3087" s="145"/>
      <c r="S3087" s="145"/>
      <c r="T3087" s="145"/>
      <c r="U3087" s="145"/>
      <c r="V3087" s="145"/>
      <c r="W3087" s="145"/>
      <c r="X3087" s="145"/>
      <c r="Y3087" s="145"/>
      <c r="Z3087" s="145"/>
      <c r="AA3087" s="145"/>
      <c r="AB3087" s="145"/>
      <c r="AC3087" s="169"/>
      <c r="AD3087" s="169"/>
      <c r="AE3087" s="169"/>
      <c r="AF3087" s="169"/>
      <c r="AG3087" s="169"/>
      <c r="AH3087" s="170"/>
      <c r="AI3087" s="145"/>
      <c r="AJ3087" s="145"/>
      <c r="AK3087" s="145"/>
      <c r="AL3087" s="145"/>
      <c r="AY3087" s="171"/>
      <c r="AZ3087" s="167"/>
      <c r="BA3087" s="172"/>
      <c r="BG3087" s="171"/>
      <c r="BH3087" s="167"/>
      <c r="BI3087" s="172"/>
      <c r="CG3087" s="430"/>
      <c r="CH3087" s="430"/>
      <c r="CL3087" s="147"/>
    </row>
    <row r="3088" spans="1:90" s="5" customFormat="1" x14ac:dyDescent="0.25">
      <c r="A3088" s="145"/>
      <c r="B3088" s="145"/>
      <c r="C3088" s="145"/>
      <c r="D3088" s="145"/>
      <c r="E3088" s="145"/>
      <c r="F3088" s="145"/>
      <c r="G3088" s="145"/>
      <c r="H3088" s="145"/>
      <c r="I3088" s="145"/>
      <c r="J3088" s="145"/>
      <c r="K3088" s="145"/>
      <c r="L3088" s="145"/>
      <c r="M3088" s="145"/>
      <c r="N3088" s="145"/>
      <c r="O3088" s="145"/>
      <c r="P3088" s="145"/>
      <c r="Q3088" s="145"/>
      <c r="R3088" s="145"/>
      <c r="S3088" s="145"/>
      <c r="T3088" s="145"/>
      <c r="U3088" s="145"/>
      <c r="V3088" s="145"/>
      <c r="W3088" s="145"/>
      <c r="X3088" s="145"/>
      <c r="Y3088" s="145"/>
      <c r="Z3088" s="145"/>
      <c r="AA3088" s="145"/>
      <c r="AB3088" s="145"/>
      <c r="AC3088" s="169"/>
      <c r="AD3088" s="169"/>
      <c r="AE3088" s="169"/>
      <c r="AF3088" s="169"/>
      <c r="AG3088" s="169"/>
      <c r="AH3088" s="170"/>
      <c r="AI3088" s="145"/>
      <c r="AJ3088" s="145"/>
      <c r="AK3088" s="145"/>
      <c r="AL3088" s="145"/>
      <c r="AY3088" s="171"/>
      <c r="AZ3088" s="167"/>
      <c r="BA3088" s="172"/>
      <c r="BG3088" s="171"/>
      <c r="BH3088" s="167"/>
      <c r="BI3088" s="172"/>
      <c r="CG3088" s="430"/>
      <c r="CH3088" s="430"/>
      <c r="CL3088" s="147"/>
    </row>
    <row r="3089" spans="1:90" s="5" customFormat="1" x14ac:dyDescent="0.25">
      <c r="A3089" s="145"/>
      <c r="B3089" s="145"/>
      <c r="C3089" s="145"/>
      <c r="D3089" s="145"/>
      <c r="E3089" s="145"/>
      <c r="F3089" s="145"/>
      <c r="G3089" s="145"/>
      <c r="H3089" s="145"/>
      <c r="I3089" s="145"/>
      <c r="J3089" s="145"/>
      <c r="K3089" s="145"/>
      <c r="L3089" s="145"/>
      <c r="M3089" s="145"/>
      <c r="N3089" s="145"/>
      <c r="O3089" s="145"/>
      <c r="P3089" s="145"/>
      <c r="Q3089" s="145"/>
      <c r="R3089" s="145"/>
      <c r="S3089" s="145"/>
      <c r="T3089" s="145"/>
      <c r="U3089" s="145"/>
      <c r="V3089" s="145"/>
      <c r="W3089" s="145"/>
      <c r="X3089" s="145"/>
      <c r="Y3089" s="145"/>
      <c r="Z3089" s="145"/>
      <c r="AA3089" s="145"/>
      <c r="AB3089" s="145"/>
      <c r="AC3089" s="169"/>
      <c r="AD3089" s="169"/>
      <c r="AE3089" s="169"/>
      <c r="AF3089" s="169"/>
      <c r="AG3089" s="169"/>
      <c r="AH3089" s="170"/>
      <c r="AI3089" s="145"/>
      <c r="AJ3089" s="145"/>
      <c r="AK3089" s="145"/>
      <c r="AL3089" s="145"/>
      <c r="AY3089" s="171"/>
      <c r="AZ3089" s="167"/>
      <c r="BA3089" s="172"/>
      <c r="BG3089" s="171"/>
      <c r="BH3089" s="167"/>
      <c r="BI3089" s="172"/>
      <c r="CG3089" s="430"/>
      <c r="CH3089" s="430"/>
      <c r="CL3089" s="147"/>
    </row>
    <row r="3090" spans="1:90" s="5" customFormat="1" x14ac:dyDescent="0.25">
      <c r="A3090" s="145"/>
      <c r="B3090" s="145"/>
      <c r="C3090" s="145"/>
      <c r="D3090" s="145"/>
      <c r="E3090" s="145"/>
      <c r="F3090" s="145"/>
      <c r="G3090" s="145"/>
      <c r="H3090" s="145"/>
      <c r="I3090" s="145"/>
      <c r="J3090" s="145"/>
      <c r="K3090" s="145"/>
      <c r="L3090" s="145"/>
      <c r="M3090" s="145"/>
      <c r="N3090" s="145"/>
      <c r="O3090" s="145"/>
      <c r="P3090" s="145"/>
      <c r="Q3090" s="145"/>
      <c r="R3090" s="145"/>
      <c r="S3090" s="145"/>
      <c r="T3090" s="145"/>
      <c r="U3090" s="145"/>
      <c r="V3090" s="145"/>
      <c r="W3090" s="145"/>
      <c r="X3090" s="145"/>
      <c r="Y3090" s="145"/>
      <c r="Z3090" s="145"/>
      <c r="AA3090" s="145"/>
      <c r="AB3090" s="145"/>
      <c r="AC3090" s="169"/>
      <c r="AD3090" s="169"/>
      <c r="AE3090" s="169"/>
      <c r="AF3090" s="169"/>
      <c r="AG3090" s="169"/>
      <c r="AH3090" s="170"/>
      <c r="AI3090" s="145"/>
      <c r="AJ3090" s="145"/>
      <c r="AK3090" s="145"/>
      <c r="AL3090" s="145"/>
      <c r="AY3090" s="171"/>
      <c r="AZ3090" s="167"/>
      <c r="BA3090" s="172"/>
      <c r="BG3090" s="171"/>
      <c r="BH3090" s="167"/>
      <c r="BI3090" s="172"/>
      <c r="CG3090" s="430"/>
      <c r="CH3090" s="430"/>
      <c r="CL3090" s="147"/>
    </row>
    <row r="3091" spans="1:90" s="5" customFormat="1" x14ac:dyDescent="0.25">
      <c r="A3091" s="145"/>
      <c r="B3091" s="145"/>
      <c r="C3091" s="145"/>
      <c r="D3091" s="145"/>
      <c r="E3091" s="145"/>
      <c r="F3091" s="145"/>
      <c r="G3091" s="145"/>
      <c r="H3091" s="145"/>
      <c r="I3091" s="145"/>
      <c r="J3091" s="145"/>
      <c r="K3091" s="145"/>
      <c r="L3091" s="145"/>
      <c r="M3091" s="145"/>
      <c r="N3091" s="145"/>
      <c r="O3091" s="145"/>
      <c r="P3091" s="145"/>
      <c r="Q3091" s="145"/>
      <c r="R3091" s="145"/>
      <c r="S3091" s="145"/>
      <c r="T3091" s="145"/>
      <c r="U3091" s="145"/>
      <c r="V3091" s="145"/>
      <c r="W3091" s="145"/>
      <c r="X3091" s="145"/>
      <c r="Y3091" s="145"/>
      <c r="Z3091" s="145"/>
      <c r="AA3091" s="145"/>
      <c r="AB3091" s="145"/>
      <c r="AC3091" s="169"/>
      <c r="AD3091" s="169"/>
      <c r="AE3091" s="169"/>
      <c r="AF3091" s="169"/>
      <c r="AG3091" s="169"/>
      <c r="AH3091" s="170"/>
      <c r="AI3091" s="145"/>
      <c r="AJ3091" s="145"/>
      <c r="AK3091" s="145"/>
      <c r="AL3091" s="145"/>
      <c r="AY3091" s="171"/>
      <c r="AZ3091" s="167"/>
      <c r="BA3091" s="172"/>
      <c r="BG3091" s="171"/>
      <c r="BH3091" s="167"/>
      <c r="BI3091" s="172"/>
      <c r="CG3091" s="430"/>
      <c r="CH3091" s="430"/>
      <c r="CL3091" s="147"/>
    </row>
    <row r="3092" spans="1:90" s="5" customFormat="1" x14ac:dyDescent="0.25">
      <c r="A3092" s="145"/>
      <c r="B3092" s="145"/>
      <c r="C3092" s="145"/>
      <c r="D3092" s="145"/>
      <c r="E3092" s="145"/>
      <c r="F3092" s="145"/>
      <c r="G3092" s="145"/>
      <c r="H3092" s="145"/>
      <c r="I3092" s="145"/>
      <c r="J3092" s="145"/>
      <c r="K3092" s="145"/>
      <c r="L3092" s="145"/>
      <c r="M3092" s="145"/>
      <c r="N3092" s="145"/>
      <c r="O3092" s="145"/>
      <c r="P3092" s="145"/>
      <c r="Q3092" s="145"/>
      <c r="R3092" s="145"/>
      <c r="S3092" s="145"/>
      <c r="T3092" s="145"/>
      <c r="U3092" s="145"/>
      <c r="V3092" s="145"/>
      <c r="W3092" s="145"/>
      <c r="X3092" s="145"/>
      <c r="Y3092" s="145"/>
      <c r="Z3092" s="145"/>
      <c r="AA3092" s="145"/>
      <c r="AB3092" s="145"/>
      <c r="AC3092" s="169"/>
      <c r="AD3092" s="169"/>
      <c r="AE3092" s="169"/>
      <c r="AF3092" s="169"/>
      <c r="AG3092" s="169"/>
      <c r="AH3092" s="170"/>
      <c r="AI3092" s="145"/>
      <c r="AJ3092" s="145"/>
      <c r="AK3092" s="145"/>
      <c r="AL3092" s="145"/>
      <c r="AY3092" s="171"/>
      <c r="AZ3092" s="167"/>
      <c r="BA3092" s="172"/>
      <c r="BG3092" s="171"/>
      <c r="BH3092" s="167"/>
      <c r="BI3092" s="172"/>
      <c r="CG3092" s="430"/>
      <c r="CH3092" s="430"/>
      <c r="CL3092" s="147"/>
    </row>
    <row r="3093" spans="1:90" s="5" customFormat="1" x14ac:dyDescent="0.25">
      <c r="A3093" s="145"/>
      <c r="B3093" s="145"/>
      <c r="C3093" s="145"/>
      <c r="D3093" s="145"/>
      <c r="E3093" s="145"/>
      <c r="F3093" s="145"/>
      <c r="G3093" s="145"/>
      <c r="H3093" s="145"/>
      <c r="I3093" s="145"/>
      <c r="J3093" s="145"/>
      <c r="K3093" s="145"/>
      <c r="L3093" s="145"/>
      <c r="M3093" s="145"/>
      <c r="N3093" s="145"/>
      <c r="O3093" s="145"/>
      <c r="P3093" s="145"/>
      <c r="Q3093" s="145"/>
      <c r="R3093" s="145"/>
      <c r="S3093" s="145"/>
      <c r="T3093" s="145"/>
      <c r="U3093" s="145"/>
      <c r="V3093" s="145"/>
      <c r="W3093" s="145"/>
      <c r="X3093" s="145"/>
      <c r="Y3093" s="145"/>
      <c r="Z3093" s="145"/>
      <c r="AA3093" s="145"/>
      <c r="AB3093" s="145"/>
      <c r="AC3093" s="169"/>
      <c r="AD3093" s="169"/>
      <c r="AE3093" s="169"/>
      <c r="AF3093" s="169"/>
      <c r="AG3093" s="169"/>
      <c r="AH3093" s="170"/>
      <c r="AI3093" s="145"/>
      <c r="AJ3093" s="145"/>
      <c r="AK3093" s="145"/>
      <c r="AL3093" s="145"/>
      <c r="AY3093" s="171"/>
      <c r="AZ3093" s="167"/>
      <c r="BA3093" s="172"/>
      <c r="BG3093" s="171"/>
      <c r="BH3093" s="167"/>
      <c r="BI3093" s="172"/>
      <c r="CG3093" s="430"/>
      <c r="CH3093" s="430"/>
      <c r="CL3093" s="147"/>
    </row>
    <row r="3094" spans="1:90" s="5" customFormat="1" x14ac:dyDescent="0.25">
      <c r="A3094" s="145"/>
      <c r="B3094" s="145"/>
      <c r="C3094" s="145"/>
      <c r="D3094" s="145"/>
      <c r="E3094" s="145"/>
      <c r="F3094" s="145"/>
      <c r="G3094" s="145"/>
      <c r="H3094" s="145"/>
      <c r="I3094" s="145"/>
      <c r="J3094" s="145"/>
      <c r="K3094" s="145"/>
      <c r="L3094" s="145"/>
      <c r="M3094" s="145"/>
      <c r="N3094" s="145"/>
      <c r="O3094" s="145"/>
      <c r="P3094" s="145"/>
      <c r="Q3094" s="145"/>
      <c r="R3094" s="145"/>
      <c r="S3094" s="145"/>
      <c r="T3094" s="145"/>
      <c r="U3094" s="145"/>
      <c r="V3094" s="145"/>
      <c r="W3094" s="145"/>
      <c r="X3094" s="145"/>
      <c r="Y3094" s="145"/>
      <c r="Z3094" s="145"/>
      <c r="AA3094" s="145"/>
      <c r="AB3094" s="145"/>
      <c r="AC3094" s="169"/>
      <c r="AD3094" s="169"/>
      <c r="AE3094" s="169"/>
      <c r="AF3094" s="169"/>
      <c r="AG3094" s="169"/>
      <c r="AH3094" s="170"/>
      <c r="AI3094" s="145"/>
      <c r="AJ3094" s="145"/>
      <c r="AK3094" s="145"/>
      <c r="AL3094" s="145"/>
      <c r="AY3094" s="171"/>
      <c r="AZ3094" s="167"/>
      <c r="BA3094" s="172"/>
      <c r="BG3094" s="171"/>
      <c r="BH3094" s="167"/>
      <c r="BI3094" s="172"/>
      <c r="CG3094" s="430"/>
      <c r="CH3094" s="430"/>
      <c r="CL3094" s="147"/>
    </row>
    <row r="3095" spans="1:90" s="5" customFormat="1" x14ac:dyDescent="0.25">
      <c r="A3095" s="145"/>
      <c r="B3095" s="145"/>
      <c r="C3095" s="145"/>
      <c r="D3095" s="145"/>
      <c r="E3095" s="145"/>
      <c r="F3095" s="145"/>
      <c r="G3095" s="145"/>
      <c r="H3095" s="145"/>
      <c r="I3095" s="145"/>
      <c r="J3095" s="145"/>
      <c r="K3095" s="145"/>
      <c r="L3095" s="145"/>
      <c r="M3095" s="145"/>
      <c r="N3095" s="145"/>
      <c r="O3095" s="145"/>
      <c r="P3095" s="145"/>
      <c r="Q3095" s="145"/>
      <c r="R3095" s="145"/>
      <c r="S3095" s="145"/>
      <c r="T3095" s="145"/>
      <c r="U3095" s="145"/>
      <c r="V3095" s="145"/>
      <c r="W3095" s="145"/>
      <c r="X3095" s="145"/>
      <c r="Y3095" s="145"/>
      <c r="Z3095" s="145"/>
      <c r="AA3095" s="145"/>
      <c r="AB3095" s="145"/>
      <c r="AC3095" s="169"/>
      <c r="AD3095" s="169"/>
      <c r="AE3095" s="169"/>
      <c r="AF3095" s="169"/>
      <c r="AG3095" s="169"/>
      <c r="AH3095" s="170"/>
      <c r="AI3095" s="145"/>
      <c r="AJ3095" s="145"/>
      <c r="AK3095" s="145"/>
      <c r="AL3095" s="145"/>
      <c r="AY3095" s="171"/>
      <c r="AZ3095" s="167"/>
      <c r="BA3095" s="172"/>
      <c r="BG3095" s="171"/>
      <c r="BH3095" s="167"/>
      <c r="BI3095" s="172"/>
      <c r="CG3095" s="430"/>
      <c r="CH3095" s="430"/>
      <c r="CL3095" s="147"/>
    </row>
    <row r="3096" spans="1:90" s="5" customFormat="1" x14ac:dyDescent="0.25">
      <c r="A3096" s="145"/>
      <c r="B3096" s="145"/>
      <c r="C3096" s="145"/>
      <c r="D3096" s="145"/>
      <c r="E3096" s="145"/>
      <c r="F3096" s="145"/>
      <c r="G3096" s="145"/>
      <c r="H3096" s="145"/>
      <c r="I3096" s="145"/>
      <c r="J3096" s="145"/>
      <c r="K3096" s="145"/>
      <c r="L3096" s="145"/>
      <c r="M3096" s="145"/>
      <c r="N3096" s="145"/>
      <c r="O3096" s="145"/>
      <c r="P3096" s="145"/>
      <c r="Q3096" s="145"/>
      <c r="R3096" s="145"/>
      <c r="S3096" s="145"/>
      <c r="T3096" s="145"/>
      <c r="U3096" s="145"/>
      <c r="V3096" s="145"/>
      <c r="W3096" s="145"/>
      <c r="X3096" s="145"/>
      <c r="Y3096" s="145"/>
      <c r="Z3096" s="145"/>
      <c r="AA3096" s="145"/>
      <c r="AB3096" s="145"/>
      <c r="AC3096" s="169"/>
      <c r="AD3096" s="169"/>
      <c r="AE3096" s="169"/>
      <c r="AF3096" s="169"/>
      <c r="AG3096" s="169"/>
      <c r="AH3096" s="170"/>
      <c r="AI3096" s="145"/>
      <c r="AJ3096" s="145"/>
      <c r="AK3096" s="145"/>
      <c r="AL3096" s="145"/>
      <c r="AY3096" s="171"/>
      <c r="AZ3096" s="167"/>
      <c r="BA3096" s="172"/>
      <c r="BG3096" s="171"/>
      <c r="BH3096" s="167"/>
      <c r="BI3096" s="172"/>
      <c r="CG3096" s="430"/>
      <c r="CH3096" s="430"/>
      <c r="CL3096" s="147"/>
    </row>
    <row r="3097" spans="1:90" s="5" customFormat="1" x14ac:dyDescent="0.25">
      <c r="A3097" s="145"/>
      <c r="B3097" s="145"/>
      <c r="C3097" s="145"/>
      <c r="D3097" s="145"/>
      <c r="E3097" s="145"/>
      <c r="F3097" s="145"/>
      <c r="G3097" s="145"/>
      <c r="H3097" s="145"/>
      <c r="I3097" s="145"/>
      <c r="J3097" s="145"/>
      <c r="K3097" s="145"/>
      <c r="L3097" s="145"/>
      <c r="M3097" s="145"/>
      <c r="N3097" s="145"/>
      <c r="O3097" s="145"/>
      <c r="P3097" s="145"/>
      <c r="Q3097" s="145"/>
      <c r="R3097" s="145"/>
      <c r="S3097" s="145"/>
      <c r="T3097" s="145"/>
      <c r="U3097" s="145"/>
      <c r="V3097" s="145"/>
      <c r="W3097" s="145"/>
      <c r="X3097" s="145"/>
      <c r="Y3097" s="145"/>
      <c r="Z3097" s="145"/>
      <c r="AA3097" s="145"/>
      <c r="AB3097" s="145"/>
      <c r="AC3097" s="169"/>
      <c r="AD3097" s="169"/>
      <c r="AE3097" s="169"/>
      <c r="AF3097" s="169"/>
      <c r="AG3097" s="169"/>
      <c r="AH3097" s="170"/>
      <c r="AI3097" s="145"/>
      <c r="AJ3097" s="145"/>
      <c r="AK3097" s="145"/>
      <c r="AL3097" s="145"/>
      <c r="AY3097" s="171"/>
      <c r="AZ3097" s="167"/>
      <c r="BA3097" s="172"/>
      <c r="BG3097" s="171"/>
      <c r="BH3097" s="167"/>
      <c r="BI3097" s="172"/>
      <c r="CG3097" s="430"/>
      <c r="CH3097" s="430"/>
      <c r="CL3097" s="147"/>
    </row>
    <row r="3098" spans="1:90" s="5" customFormat="1" x14ac:dyDescent="0.25">
      <c r="A3098" s="145"/>
      <c r="B3098" s="145"/>
      <c r="C3098" s="145"/>
      <c r="D3098" s="145"/>
      <c r="E3098" s="145"/>
      <c r="F3098" s="145"/>
      <c r="G3098" s="145"/>
      <c r="H3098" s="145"/>
      <c r="I3098" s="145"/>
      <c r="J3098" s="145"/>
      <c r="K3098" s="145"/>
      <c r="L3098" s="145"/>
      <c r="M3098" s="145"/>
      <c r="N3098" s="145"/>
      <c r="O3098" s="145"/>
      <c r="P3098" s="145"/>
      <c r="Q3098" s="145"/>
      <c r="R3098" s="145"/>
      <c r="S3098" s="145"/>
      <c r="T3098" s="145"/>
      <c r="U3098" s="145"/>
      <c r="V3098" s="145"/>
      <c r="W3098" s="145"/>
      <c r="X3098" s="145"/>
      <c r="Y3098" s="145"/>
      <c r="Z3098" s="145"/>
      <c r="AA3098" s="145"/>
      <c r="AB3098" s="145"/>
      <c r="AC3098" s="169"/>
      <c r="AD3098" s="169"/>
      <c r="AE3098" s="169"/>
      <c r="AF3098" s="169"/>
      <c r="AG3098" s="169"/>
      <c r="AH3098" s="170"/>
      <c r="AI3098" s="145"/>
      <c r="AJ3098" s="145"/>
      <c r="AK3098" s="145"/>
      <c r="AL3098" s="145"/>
      <c r="AY3098" s="171"/>
      <c r="AZ3098" s="167"/>
      <c r="BA3098" s="172"/>
      <c r="BG3098" s="171"/>
      <c r="BH3098" s="167"/>
      <c r="BI3098" s="172"/>
      <c r="CG3098" s="430"/>
      <c r="CH3098" s="430"/>
      <c r="CL3098" s="147"/>
    </row>
    <row r="3099" spans="1:90" s="5" customFormat="1" x14ac:dyDescent="0.25">
      <c r="A3099" s="145"/>
      <c r="B3099" s="145"/>
      <c r="C3099" s="145"/>
      <c r="D3099" s="145"/>
      <c r="E3099" s="145"/>
      <c r="F3099" s="145"/>
      <c r="G3099" s="145"/>
      <c r="H3099" s="145"/>
      <c r="I3099" s="145"/>
      <c r="J3099" s="145"/>
      <c r="K3099" s="145"/>
      <c r="L3099" s="145"/>
      <c r="M3099" s="145"/>
      <c r="N3099" s="145"/>
      <c r="O3099" s="145"/>
      <c r="P3099" s="145"/>
      <c r="Q3099" s="145"/>
      <c r="R3099" s="145"/>
      <c r="S3099" s="145"/>
      <c r="T3099" s="145"/>
      <c r="U3099" s="145"/>
      <c r="V3099" s="145"/>
      <c r="W3099" s="145"/>
      <c r="X3099" s="145"/>
      <c r="Y3099" s="145"/>
      <c r="Z3099" s="145"/>
      <c r="AA3099" s="145"/>
      <c r="AB3099" s="145"/>
      <c r="AC3099" s="169"/>
      <c r="AD3099" s="169"/>
      <c r="AE3099" s="169"/>
      <c r="AF3099" s="169"/>
      <c r="AG3099" s="169"/>
      <c r="AH3099" s="170"/>
      <c r="AI3099" s="145"/>
      <c r="AJ3099" s="145"/>
      <c r="AK3099" s="145"/>
      <c r="AL3099" s="145"/>
      <c r="AY3099" s="171"/>
      <c r="AZ3099" s="167"/>
      <c r="BA3099" s="172"/>
      <c r="BG3099" s="171"/>
      <c r="BH3099" s="167"/>
      <c r="BI3099" s="172"/>
      <c r="CG3099" s="430"/>
      <c r="CH3099" s="430"/>
      <c r="CL3099" s="147"/>
    </row>
    <row r="3100" spans="1:90" s="5" customFormat="1" x14ac:dyDescent="0.25">
      <c r="A3100" s="145"/>
      <c r="B3100" s="145"/>
      <c r="C3100" s="145"/>
      <c r="D3100" s="145"/>
      <c r="E3100" s="145"/>
      <c r="F3100" s="145"/>
      <c r="G3100" s="145"/>
      <c r="H3100" s="145"/>
      <c r="I3100" s="145"/>
      <c r="J3100" s="145"/>
      <c r="K3100" s="145"/>
      <c r="L3100" s="145"/>
      <c r="M3100" s="145"/>
      <c r="N3100" s="145"/>
      <c r="O3100" s="145"/>
      <c r="P3100" s="145"/>
      <c r="Q3100" s="145"/>
      <c r="R3100" s="145"/>
      <c r="S3100" s="145"/>
      <c r="T3100" s="145"/>
      <c r="U3100" s="145"/>
      <c r="V3100" s="145"/>
      <c r="W3100" s="145"/>
      <c r="X3100" s="145"/>
      <c r="Y3100" s="145"/>
      <c r="Z3100" s="145"/>
      <c r="AA3100" s="145"/>
      <c r="AB3100" s="145"/>
      <c r="AC3100" s="169"/>
      <c r="AD3100" s="169"/>
      <c r="AE3100" s="169"/>
      <c r="AF3100" s="169"/>
      <c r="AG3100" s="169"/>
      <c r="AH3100" s="170"/>
      <c r="AI3100" s="145"/>
      <c r="AJ3100" s="145"/>
      <c r="AK3100" s="145"/>
      <c r="AL3100" s="145"/>
      <c r="AY3100" s="171"/>
      <c r="AZ3100" s="167"/>
      <c r="BA3100" s="172"/>
      <c r="BG3100" s="171"/>
      <c r="BH3100" s="167"/>
      <c r="BI3100" s="172"/>
      <c r="CG3100" s="430"/>
      <c r="CH3100" s="430"/>
      <c r="CL3100" s="147"/>
    </row>
    <row r="3101" spans="1:90" s="5" customFormat="1" x14ac:dyDescent="0.25">
      <c r="A3101" s="145"/>
      <c r="B3101" s="145"/>
      <c r="C3101" s="145"/>
      <c r="D3101" s="145"/>
      <c r="E3101" s="145"/>
      <c r="F3101" s="145"/>
      <c r="G3101" s="145"/>
      <c r="H3101" s="145"/>
      <c r="I3101" s="145"/>
      <c r="J3101" s="145"/>
      <c r="K3101" s="145"/>
      <c r="L3101" s="145"/>
      <c r="M3101" s="145"/>
      <c r="N3101" s="145"/>
      <c r="O3101" s="145"/>
      <c r="P3101" s="145"/>
      <c r="Q3101" s="145"/>
      <c r="R3101" s="145"/>
      <c r="S3101" s="145"/>
      <c r="T3101" s="145"/>
      <c r="U3101" s="145"/>
      <c r="V3101" s="145"/>
      <c r="W3101" s="145"/>
      <c r="X3101" s="145"/>
      <c r="Y3101" s="145"/>
      <c r="Z3101" s="145"/>
      <c r="AA3101" s="145"/>
      <c r="AB3101" s="145"/>
      <c r="AC3101" s="169"/>
      <c r="AD3101" s="169"/>
      <c r="AE3101" s="169"/>
      <c r="AF3101" s="169"/>
      <c r="AG3101" s="169"/>
      <c r="AH3101" s="170"/>
      <c r="AI3101" s="145"/>
      <c r="AJ3101" s="145"/>
      <c r="AK3101" s="145"/>
      <c r="AL3101" s="145"/>
      <c r="AY3101" s="171"/>
      <c r="AZ3101" s="167"/>
      <c r="BA3101" s="172"/>
      <c r="BG3101" s="171"/>
      <c r="BH3101" s="167"/>
      <c r="BI3101" s="172"/>
      <c r="CG3101" s="430"/>
      <c r="CH3101" s="430"/>
      <c r="CL3101" s="147"/>
    </row>
    <row r="3102" spans="1:90" s="5" customFormat="1" x14ac:dyDescent="0.25">
      <c r="A3102" s="145"/>
      <c r="B3102" s="145"/>
      <c r="C3102" s="145"/>
      <c r="D3102" s="145"/>
      <c r="E3102" s="145"/>
      <c r="F3102" s="145"/>
      <c r="G3102" s="145"/>
      <c r="H3102" s="145"/>
      <c r="I3102" s="145"/>
      <c r="J3102" s="145"/>
      <c r="K3102" s="145"/>
      <c r="L3102" s="145"/>
      <c r="M3102" s="145"/>
      <c r="N3102" s="145"/>
      <c r="O3102" s="145"/>
      <c r="P3102" s="145"/>
      <c r="Q3102" s="145"/>
      <c r="R3102" s="145"/>
      <c r="S3102" s="145"/>
      <c r="T3102" s="145"/>
      <c r="U3102" s="145"/>
      <c r="V3102" s="145"/>
      <c r="W3102" s="145"/>
      <c r="X3102" s="145"/>
      <c r="Y3102" s="145"/>
      <c r="Z3102" s="145"/>
      <c r="AA3102" s="145"/>
      <c r="AB3102" s="145"/>
      <c r="AC3102" s="169"/>
      <c r="AD3102" s="169"/>
      <c r="AE3102" s="169"/>
      <c r="AF3102" s="169"/>
      <c r="AG3102" s="169"/>
      <c r="AH3102" s="170"/>
      <c r="AI3102" s="145"/>
      <c r="AJ3102" s="145"/>
      <c r="AK3102" s="145"/>
      <c r="AL3102" s="145"/>
      <c r="AY3102" s="171"/>
      <c r="AZ3102" s="167"/>
      <c r="BA3102" s="172"/>
      <c r="BG3102" s="171"/>
      <c r="BH3102" s="167"/>
      <c r="BI3102" s="172"/>
      <c r="CG3102" s="430"/>
      <c r="CH3102" s="430"/>
      <c r="CL3102" s="147"/>
    </row>
    <row r="3103" spans="1:90" s="5" customFormat="1" x14ac:dyDescent="0.25">
      <c r="A3103" s="145"/>
      <c r="B3103" s="145"/>
      <c r="C3103" s="145"/>
      <c r="D3103" s="145"/>
      <c r="E3103" s="145"/>
      <c r="F3103" s="145"/>
      <c r="G3103" s="145"/>
      <c r="H3103" s="145"/>
      <c r="I3103" s="145"/>
      <c r="J3103" s="145"/>
      <c r="K3103" s="145"/>
      <c r="L3103" s="145"/>
      <c r="M3103" s="145"/>
      <c r="N3103" s="145"/>
      <c r="O3103" s="145"/>
      <c r="P3103" s="145"/>
      <c r="Q3103" s="145"/>
      <c r="R3103" s="145"/>
      <c r="S3103" s="145"/>
      <c r="T3103" s="145"/>
      <c r="U3103" s="145"/>
      <c r="V3103" s="145"/>
      <c r="W3103" s="145"/>
      <c r="X3103" s="145"/>
      <c r="Y3103" s="145"/>
      <c r="Z3103" s="145"/>
      <c r="AA3103" s="145"/>
      <c r="AB3103" s="145"/>
      <c r="AC3103" s="169"/>
      <c r="AD3103" s="169"/>
      <c r="AE3103" s="169"/>
      <c r="AF3103" s="169"/>
      <c r="AG3103" s="169"/>
      <c r="AH3103" s="170"/>
      <c r="AI3103" s="145"/>
      <c r="AJ3103" s="145"/>
      <c r="AK3103" s="145"/>
      <c r="AL3103" s="145"/>
      <c r="AY3103" s="171"/>
      <c r="AZ3103" s="167"/>
      <c r="BA3103" s="172"/>
      <c r="BG3103" s="171"/>
      <c r="BH3103" s="167"/>
      <c r="BI3103" s="172"/>
      <c r="CG3103" s="430"/>
      <c r="CH3103" s="430"/>
      <c r="CL3103" s="147"/>
    </row>
    <row r="3104" spans="1:90" s="5" customFormat="1" x14ac:dyDescent="0.25">
      <c r="A3104" s="145"/>
      <c r="B3104" s="145"/>
      <c r="C3104" s="145"/>
      <c r="D3104" s="145"/>
      <c r="E3104" s="145"/>
      <c r="F3104" s="145"/>
      <c r="G3104" s="145"/>
      <c r="H3104" s="145"/>
      <c r="I3104" s="145"/>
      <c r="J3104" s="145"/>
      <c r="K3104" s="145"/>
      <c r="L3104" s="145"/>
      <c r="M3104" s="145"/>
      <c r="N3104" s="145"/>
      <c r="O3104" s="145"/>
      <c r="P3104" s="145"/>
      <c r="Q3104" s="145"/>
      <c r="R3104" s="145"/>
      <c r="S3104" s="145"/>
      <c r="T3104" s="145"/>
      <c r="U3104" s="145"/>
      <c r="V3104" s="145"/>
      <c r="W3104" s="145"/>
      <c r="X3104" s="145"/>
      <c r="Y3104" s="145"/>
      <c r="Z3104" s="145"/>
      <c r="AA3104" s="145"/>
      <c r="AB3104" s="145"/>
      <c r="AC3104" s="169"/>
      <c r="AD3104" s="169"/>
      <c r="AE3104" s="169"/>
      <c r="AF3104" s="169"/>
      <c r="AG3104" s="169"/>
      <c r="AH3104" s="170"/>
      <c r="AI3104" s="145"/>
      <c r="AJ3104" s="145"/>
      <c r="AK3104" s="145"/>
      <c r="AL3104" s="145"/>
      <c r="AY3104" s="171"/>
      <c r="AZ3104" s="167"/>
      <c r="BA3104" s="172"/>
      <c r="BG3104" s="171"/>
      <c r="BH3104" s="167"/>
      <c r="BI3104" s="172"/>
      <c r="CG3104" s="430"/>
      <c r="CH3104" s="430"/>
      <c r="CL3104" s="147"/>
    </row>
    <row r="3105" spans="1:90" s="5" customFormat="1" x14ac:dyDescent="0.25">
      <c r="A3105" s="145"/>
      <c r="B3105" s="145"/>
      <c r="C3105" s="145"/>
      <c r="D3105" s="145"/>
      <c r="E3105" s="145"/>
      <c r="F3105" s="145"/>
      <c r="G3105" s="145"/>
      <c r="H3105" s="145"/>
      <c r="I3105" s="145"/>
      <c r="J3105" s="145"/>
      <c r="K3105" s="145"/>
      <c r="L3105" s="145"/>
      <c r="M3105" s="145"/>
      <c r="N3105" s="145"/>
      <c r="O3105" s="145"/>
      <c r="P3105" s="145"/>
      <c r="Q3105" s="145"/>
      <c r="R3105" s="145"/>
      <c r="S3105" s="145"/>
      <c r="T3105" s="145"/>
      <c r="U3105" s="145"/>
      <c r="V3105" s="145"/>
      <c r="W3105" s="145"/>
      <c r="X3105" s="145"/>
      <c r="Y3105" s="145"/>
      <c r="Z3105" s="145"/>
      <c r="AA3105" s="145"/>
      <c r="AB3105" s="145"/>
      <c r="AC3105" s="169"/>
      <c r="AD3105" s="169"/>
      <c r="AE3105" s="169"/>
      <c r="AF3105" s="169"/>
      <c r="AG3105" s="169"/>
      <c r="AH3105" s="170"/>
      <c r="AI3105" s="145"/>
      <c r="AJ3105" s="145"/>
      <c r="AK3105" s="145"/>
      <c r="AL3105" s="145"/>
      <c r="AY3105" s="171"/>
      <c r="AZ3105" s="167"/>
      <c r="BA3105" s="172"/>
      <c r="BG3105" s="171"/>
      <c r="BH3105" s="167"/>
      <c r="BI3105" s="172"/>
      <c r="CG3105" s="430"/>
      <c r="CH3105" s="430"/>
      <c r="CL3105" s="147"/>
    </row>
    <row r="3106" spans="1:90" s="5" customFormat="1" x14ac:dyDescent="0.25">
      <c r="A3106" s="145"/>
      <c r="B3106" s="145"/>
      <c r="C3106" s="145"/>
      <c r="D3106" s="145"/>
      <c r="E3106" s="145"/>
      <c r="F3106" s="145"/>
      <c r="G3106" s="145"/>
      <c r="H3106" s="145"/>
      <c r="I3106" s="145"/>
      <c r="J3106" s="145"/>
      <c r="K3106" s="145"/>
      <c r="L3106" s="145"/>
      <c r="M3106" s="145"/>
      <c r="N3106" s="145"/>
      <c r="O3106" s="145"/>
      <c r="P3106" s="145"/>
      <c r="Q3106" s="145"/>
      <c r="R3106" s="145"/>
      <c r="S3106" s="145"/>
      <c r="T3106" s="145"/>
      <c r="U3106" s="145"/>
      <c r="V3106" s="145"/>
      <c r="W3106" s="145"/>
      <c r="X3106" s="145"/>
      <c r="Y3106" s="145"/>
      <c r="Z3106" s="145"/>
      <c r="AA3106" s="145"/>
      <c r="AB3106" s="145"/>
      <c r="AC3106" s="169"/>
      <c r="AD3106" s="169"/>
      <c r="AE3106" s="169"/>
      <c r="AF3106" s="169"/>
      <c r="AG3106" s="169"/>
      <c r="AH3106" s="170"/>
      <c r="AI3106" s="145"/>
      <c r="AJ3106" s="145"/>
      <c r="AK3106" s="145"/>
      <c r="AL3106" s="145"/>
      <c r="AY3106" s="171"/>
      <c r="AZ3106" s="167"/>
      <c r="BA3106" s="172"/>
      <c r="BG3106" s="171"/>
      <c r="BH3106" s="167"/>
      <c r="BI3106" s="172"/>
      <c r="CG3106" s="430"/>
      <c r="CH3106" s="430"/>
      <c r="CL3106" s="147"/>
    </row>
    <row r="3107" spans="1:90" s="5" customFormat="1" x14ac:dyDescent="0.25">
      <c r="A3107" s="145"/>
      <c r="B3107" s="145"/>
      <c r="C3107" s="145"/>
      <c r="D3107" s="145"/>
      <c r="E3107" s="145"/>
      <c r="F3107" s="145"/>
      <c r="G3107" s="145"/>
      <c r="H3107" s="145"/>
      <c r="I3107" s="145"/>
      <c r="J3107" s="145"/>
      <c r="K3107" s="145"/>
      <c r="L3107" s="145"/>
      <c r="M3107" s="145"/>
      <c r="N3107" s="145"/>
      <c r="O3107" s="145"/>
      <c r="P3107" s="145"/>
      <c r="Q3107" s="145"/>
      <c r="R3107" s="145"/>
      <c r="S3107" s="145"/>
      <c r="T3107" s="145"/>
      <c r="U3107" s="145"/>
      <c r="V3107" s="145"/>
      <c r="W3107" s="145"/>
      <c r="X3107" s="145"/>
      <c r="Y3107" s="145"/>
      <c r="Z3107" s="145"/>
      <c r="AA3107" s="145"/>
      <c r="AB3107" s="145"/>
      <c r="AC3107" s="169"/>
      <c r="AD3107" s="169"/>
      <c r="AE3107" s="169"/>
      <c r="AF3107" s="169"/>
      <c r="AG3107" s="169"/>
      <c r="AH3107" s="170"/>
      <c r="AI3107" s="145"/>
      <c r="AJ3107" s="145"/>
      <c r="AK3107" s="145"/>
      <c r="AL3107" s="145"/>
      <c r="AY3107" s="171"/>
      <c r="AZ3107" s="167"/>
      <c r="BA3107" s="172"/>
      <c r="BG3107" s="171"/>
      <c r="BH3107" s="167"/>
      <c r="BI3107" s="172"/>
      <c r="CG3107" s="430"/>
      <c r="CH3107" s="430"/>
      <c r="CL3107" s="147"/>
    </row>
    <row r="3108" spans="1:90" s="5" customFormat="1" x14ac:dyDescent="0.25">
      <c r="A3108" s="145"/>
      <c r="B3108" s="145"/>
      <c r="C3108" s="145"/>
      <c r="D3108" s="145"/>
      <c r="E3108" s="145"/>
      <c r="F3108" s="145"/>
      <c r="G3108" s="145"/>
      <c r="H3108" s="145"/>
      <c r="I3108" s="145"/>
      <c r="J3108" s="145"/>
      <c r="K3108" s="145"/>
      <c r="L3108" s="145"/>
      <c r="M3108" s="145"/>
      <c r="N3108" s="145"/>
      <c r="O3108" s="145"/>
      <c r="P3108" s="145"/>
      <c r="Q3108" s="145"/>
      <c r="R3108" s="145"/>
      <c r="S3108" s="145"/>
      <c r="T3108" s="145"/>
      <c r="U3108" s="145"/>
      <c r="V3108" s="145"/>
      <c r="W3108" s="145"/>
      <c r="X3108" s="145"/>
      <c r="Y3108" s="145"/>
      <c r="Z3108" s="145"/>
      <c r="AA3108" s="145"/>
      <c r="AB3108" s="145"/>
      <c r="AC3108" s="169"/>
      <c r="AD3108" s="169"/>
      <c r="AE3108" s="169"/>
      <c r="AF3108" s="169"/>
      <c r="AG3108" s="169"/>
      <c r="AH3108" s="170"/>
      <c r="AI3108" s="145"/>
      <c r="AJ3108" s="145"/>
      <c r="AK3108" s="145"/>
      <c r="AL3108" s="145"/>
      <c r="AY3108" s="171"/>
      <c r="AZ3108" s="167"/>
      <c r="BA3108" s="172"/>
      <c r="BG3108" s="171"/>
      <c r="BH3108" s="167"/>
      <c r="BI3108" s="172"/>
      <c r="CG3108" s="430"/>
      <c r="CH3108" s="430"/>
      <c r="CL3108" s="147"/>
    </row>
    <row r="3109" spans="1:90" s="5" customFormat="1" x14ac:dyDescent="0.25">
      <c r="A3109" s="145"/>
      <c r="B3109" s="145"/>
      <c r="C3109" s="145"/>
      <c r="D3109" s="145"/>
      <c r="E3109" s="145"/>
      <c r="F3109" s="145"/>
      <c r="G3109" s="145"/>
      <c r="H3109" s="145"/>
      <c r="I3109" s="145"/>
      <c r="J3109" s="145"/>
      <c r="K3109" s="145"/>
      <c r="L3109" s="145"/>
      <c r="M3109" s="145"/>
      <c r="N3109" s="145"/>
      <c r="O3109" s="145"/>
      <c r="P3109" s="145"/>
      <c r="Q3109" s="145"/>
      <c r="R3109" s="145"/>
      <c r="S3109" s="145"/>
      <c r="T3109" s="145"/>
      <c r="U3109" s="145"/>
      <c r="V3109" s="145"/>
      <c r="W3109" s="145"/>
      <c r="X3109" s="145"/>
      <c r="Y3109" s="145"/>
      <c r="Z3109" s="145"/>
      <c r="AA3109" s="145"/>
      <c r="AB3109" s="145"/>
      <c r="AC3109" s="169"/>
      <c r="AD3109" s="169"/>
      <c r="AE3109" s="169"/>
      <c r="AF3109" s="169"/>
      <c r="AG3109" s="169"/>
      <c r="AH3109" s="170"/>
      <c r="AI3109" s="145"/>
      <c r="AJ3109" s="145"/>
      <c r="AK3109" s="145"/>
      <c r="AL3109" s="145"/>
      <c r="AY3109" s="171"/>
      <c r="AZ3109" s="167"/>
      <c r="BA3109" s="172"/>
      <c r="BG3109" s="171"/>
      <c r="BH3109" s="167"/>
      <c r="BI3109" s="172"/>
      <c r="CG3109" s="430"/>
      <c r="CH3109" s="430"/>
      <c r="CL3109" s="147"/>
    </row>
    <row r="3110" spans="1:90" s="5" customFormat="1" x14ac:dyDescent="0.25">
      <c r="A3110" s="145"/>
      <c r="B3110" s="145"/>
      <c r="C3110" s="145"/>
      <c r="D3110" s="145"/>
      <c r="E3110" s="145"/>
      <c r="F3110" s="145"/>
      <c r="G3110" s="145"/>
      <c r="H3110" s="145"/>
      <c r="I3110" s="145"/>
      <c r="J3110" s="145"/>
      <c r="K3110" s="145"/>
      <c r="L3110" s="145"/>
      <c r="M3110" s="145"/>
      <c r="N3110" s="145"/>
      <c r="O3110" s="145"/>
      <c r="P3110" s="145"/>
      <c r="Q3110" s="145"/>
      <c r="R3110" s="145"/>
      <c r="S3110" s="145"/>
      <c r="T3110" s="145"/>
      <c r="U3110" s="145"/>
      <c r="V3110" s="145"/>
      <c r="W3110" s="145"/>
      <c r="X3110" s="145"/>
      <c r="Y3110" s="145"/>
      <c r="Z3110" s="145"/>
      <c r="AA3110" s="145"/>
      <c r="AB3110" s="145"/>
      <c r="AC3110" s="169"/>
      <c r="AD3110" s="169"/>
      <c r="AE3110" s="169"/>
      <c r="AF3110" s="169"/>
      <c r="AG3110" s="169"/>
      <c r="AH3110" s="170"/>
      <c r="AI3110" s="145"/>
      <c r="AJ3110" s="145"/>
      <c r="AK3110" s="145"/>
      <c r="AL3110" s="145"/>
      <c r="AY3110" s="171"/>
      <c r="AZ3110" s="167"/>
      <c r="BA3110" s="172"/>
      <c r="BG3110" s="171"/>
      <c r="BH3110" s="167"/>
      <c r="BI3110" s="172"/>
      <c r="CG3110" s="430"/>
      <c r="CH3110" s="430"/>
      <c r="CL3110" s="147"/>
    </row>
    <row r="3111" spans="1:90" s="5" customFormat="1" x14ac:dyDescent="0.25">
      <c r="A3111" s="145"/>
      <c r="B3111" s="145"/>
      <c r="C3111" s="145"/>
      <c r="D3111" s="145"/>
      <c r="E3111" s="145"/>
      <c r="F3111" s="145"/>
      <c r="G3111" s="145"/>
      <c r="H3111" s="145"/>
      <c r="I3111" s="145"/>
      <c r="J3111" s="145"/>
      <c r="K3111" s="145"/>
      <c r="L3111" s="145"/>
      <c r="M3111" s="145"/>
      <c r="N3111" s="145"/>
      <c r="O3111" s="145"/>
      <c r="P3111" s="145"/>
      <c r="Q3111" s="145"/>
      <c r="R3111" s="145"/>
      <c r="S3111" s="145"/>
      <c r="T3111" s="145"/>
      <c r="U3111" s="145"/>
      <c r="V3111" s="145"/>
      <c r="W3111" s="145"/>
      <c r="X3111" s="145"/>
      <c r="Y3111" s="145"/>
      <c r="Z3111" s="145"/>
      <c r="AA3111" s="145"/>
      <c r="AB3111" s="145"/>
      <c r="AC3111" s="169"/>
      <c r="AD3111" s="169"/>
      <c r="AE3111" s="169"/>
      <c r="AF3111" s="169"/>
      <c r="AG3111" s="169"/>
      <c r="AH3111" s="170"/>
      <c r="AI3111" s="145"/>
      <c r="AJ3111" s="145"/>
      <c r="AK3111" s="145"/>
      <c r="AL3111" s="145"/>
      <c r="AY3111" s="171"/>
      <c r="AZ3111" s="167"/>
      <c r="BA3111" s="172"/>
      <c r="BG3111" s="171"/>
      <c r="BH3111" s="167"/>
      <c r="BI3111" s="172"/>
      <c r="CG3111" s="430"/>
      <c r="CH3111" s="430"/>
      <c r="CL3111" s="147"/>
    </row>
    <row r="3112" spans="1:90" s="5" customFormat="1" x14ac:dyDescent="0.25">
      <c r="A3112" s="145"/>
      <c r="B3112" s="145"/>
      <c r="C3112" s="145"/>
      <c r="D3112" s="145"/>
      <c r="E3112" s="145"/>
      <c r="F3112" s="145"/>
      <c r="G3112" s="145"/>
      <c r="H3112" s="145"/>
      <c r="I3112" s="145"/>
      <c r="J3112" s="145"/>
      <c r="K3112" s="145"/>
      <c r="L3112" s="145"/>
      <c r="M3112" s="145"/>
      <c r="N3112" s="145"/>
      <c r="O3112" s="145"/>
      <c r="P3112" s="145"/>
      <c r="Q3112" s="145"/>
      <c r="R3112" s="145"/>
      <c r="S3112" s="145"/>
      <c r="T3112" s="145"/>
      <c r="U3112" s="145"/>
      <c r="V3112" s="145"/>
      <c r="W3112" s="145"/>
      <c r="X3112" s="145"/>
      <c r="Y3112" s="145"/>
      <c r="Z3112" s="145"/>
      <c r="AA3112" s="145"/>
      <c r="AB3112" s="145"/>
      <c r="AC3112" s="169"/>
      <c r="AD3112" s="169"/>
      <c r="AE3112" s="169"/>
      <c r="AF3112" s="169"/>
      <c r="AG3112" s="169"/>
      <c r="AH3112" s="170"/>
      <c r="AI3112" s="145"/>
      <c r="AJ3112" s="145"/>
      <c r="AK3112" s="145"/>
      <c r="AL3112" s="145"/>
      <c r="AY3112" s="171"/>
      <c r="AZ3112" s="167"/>
      <c r="BA3112" s="172"/>
      <c r="BG3112" s="171"/>
      <c r="BH3112" s="167"/>
      <c r="BI3112" s="172"/>
      <c r="CG3112" s="430"/>
      <c r="CH3112" s="430"/>
      <c r="CL3112" s="147"/>
    </row>
    <row r="3113" spans="1:90" s="5" customFormat="1" x14ac:dyDescent="0.25">
      <c r="A3113" s="145"/>
      <c r="B3113" s="145"/>
      <c r="C3113" s="145"/>
      <c r="D3113" s="145"/>
      <c r="E3113" s="145"/>
      <c r="F3113" s="145"/>
      <c r="G3113" s="145"/>
      <c r="H3113" s="145"/>
      <c r="I3113" s="145"/>
      <c r="J3113" s="145"/>
      <c r="K3113" s="145"/>
      <c r="L3113" s="145"/>
      <c r="M3113" s="145"/>
      <c r="N3113" s="145"/>
      <c r="O3113" s="145"/>
      <c r="P3113" s="145"/>
      <c r="Q3113" s="145"/>
      <c r="R3113" s="145"/>
      <c r="S3113" s="145"/>
      <c r="T3113" s="145"/>
      <c r="U3113" s="145"/>
      <c r="V3113" s="145"/>
      <c r="W3113" s="145"/>
      <c r="X3113" s="145"/>
      <c r="Y3113" s="145"/>
      <c r="Z3113" s="145"/>
      <c r="AA3113" s="145"/>
      <c r="AB3113" s="145"/>
      <c r="AC3113" s="169"/>
      <c r="AD3113" s="169"/>
      <c r="AE3113" s="169"/>
      <c r="AF3113" s="169"/>
      <c r="AG3113" s="169"/>
      <c r="AH3113" s="170"/>
      <c r="AI3113" s="145"/>
      <c r="AJ3113" s="145"/>
      <c r="AK3113" s="145"/>
      <c r="AL3113" s="145"/>
      <c r="AY3113" s="171"/>
      <c r="AZ3113" s="167"/>
      <c r="BA3113" s="172"/>
      <c r="BG3113" s="171"/>
      <c r="BH3113" s="167"/>
      <c r="BI3113" s="172"/>
      <c r="CG3113" s="430"/>
      <c r="CH3113" s="430"/>
      <c r="CL3113" s="147"/>
    </row>
    <row r="3114" spans="1:90" s="5" customFormat="1" x14ac:dyDescent="0.25">
      <c r="A3114" s="145"/>
      <c r="B3114" s="145"/>
      <c r="C3114" s="145"/>
      <c r="D3114" s="145"/>
      <c r="E3114" s="145"/>
      <c r="F3114" s="145"/>
      <c r="G3114" s="145"/>
      <c r="H3114" s="145"/>
      <c r="I3114" s="145"/>
      <c r="J3114" s="145"/>
      <c r="K3114" s="145"/>
      <c r="L3114" s="145"/>
      <c r="M3114" s="145"/>
      <c r="N3114" s="145"/>
      <c r="O3114" s="145"/>
      <c r="P3114" s="145"/>
      <c r="Q3114" s="145"/>
      <c r="R3114" s="145"/>
      <c r="S3114" s="145"/>
      <c r="T3114" s="145"/>
      <c r="U3114" s="145"/>
      <c r="V3114" s="145"/>
      <c r="W3114" s="145"/>
      <c r="X3114" s="145"/>
      <c r="Y3114" s="145"/>
      <c r="Z3114" s="145"/>
      <c r="AA3114" s="145"/>
      <c r="AB3114" s="145"/>
      <c r="AC3114" s="169"/>
      <c r="AD3114" s="169"/>
      <c r="AE3114" s="169"/>
      <c r="AF3114" s="169"/>
      <c r="AG3114" s="169"/>
      <c r="AH3114" s="170"/>
      <c r="AI3114" s="145"/>
      <c r="AJ3114" s="145"/>
      <c r="AK3114" s="145"/>
      <c r="AL3114" s="145"/>
      <c r="AY3114" s="171"/>
      <c r="AZ3114" s="167"/>
      <c r="BA3114" s="172"/>
      <c r="BG3114" s="171"/>
      <c r="BH3114" s="167"/>
      <c r="BI3114" s="172"/>
      <c r="CG3114" s="430"/>
      <c r="CH3114" s="430"/>
      <c r="CL3114" s="147"/>
    </row>
    <row r="3115" spans="1:90" s="5" customFormat="1" x14ac:dyDescent="0.25">
      <c r="A3115" s="145"/>
      <c r="B3115" s="145"/>
      <c r="C3115" s="145"/>
      <c r="D3115" s="145"/>
      <c r="E3115" s="145"/>
      <c r="F3115" s="145"/>
      <c r="G3115" s="145"/>
      <c r="H3115" s="145"/>
      <c r="I3115" s="145"/>
      <c r="J3115" s="145"/>
      <c r="K3115" s="145"/>
      <c r="L3115" s="145"/>
      <c r="M3115" s="145"/>
      <c r="N3115" s="145"/>
      <c r="O3115" s="145"/>
      <c r="P3115" s="145"/>
      <c r="Q3115" s="145"/>
      <c r="R3115" s="145"/>
      <c r="S3115" s="145"/>
      <c r="T3115" s="145"/>
      <c r="U3115" s="145"/>
      <c r="V3115" s="145"/>
      <c r="W3115" s="145"/>
      <c r="X3115" s="145"/>
      <c r="Y3115" s="145"/>
      <c r="Z3115" s="145"/>
      <c r="AA3115" s="145"/>
      <c r="AB3115" s="145"/>
      <c r="AC3115" s="169"/>
      <c r="AD3115" s="169"/>
      <c r="AE3115" s="169"/>
      <c r="AF3115" s="169"/>
      <c r="AG3115" s="169"/>
      <c r="AH3115" s="170"/>
      <c r="AI3115" s="145"/>
      <c r="AJ3115" s="145"/>
      <c r="AK3115" s="145"/>
      <c r="AL3115" s="145"/>
      <c r="AY3115" s="171"/>
      <c r="AZ3115" s="167"/>
      <c r="BA3115" s="172"/>
      <c r="BG3115" s="171"/>
      <c r="BH3115" s="167"/>
      <c r="BI3115" s="172"/>
      <c r="CG3115" s="430"/>
      <c r="CH3115" s="430"/>
      <c r="CL3115" s="147"/>
    </row>
    <row r="3116" spans="1:90" s="5" customFormat="1" x14ac:dyDescent="0.25">
      <c r="A3116" s="145"/>
      <c r="B3116" s="145"/>
      <c r="C3116" s="145"/>
      <c r="D3116" s="145"/>
      <c r="E3116" s="145"/>
      <c r="F3116" s="145"/>
      <c r="G3116" s="145"/>
      <c r="H3116" s="145"/>
      <c r="I3116" s="145"/>
      <c r="J3116" s="145"/>
      <c r="K3116" s="145"/>
      <c r="L3116" s="145"/>
      <c r="M3116" s="145"/>
      <c r="N3116" s="145"/>
      <c r="O3116" s="145"/>
      <c r="P3116" s="145"/>
      <c r="Q3116" s="145"/>
      <c r="R3116" s="145"/>
      <c r="S3116" s="145"/>
      <c r="T3116" s="145"/>
      <c r="U3116" s="145"/>
      <c r="V3116" s="145"/>
      <c r="W3116" s="145"/>
      <c r="X3116" s="145"/>
      <c r="Y3116" s="145"/>
      <c r="Z3116" s="145"/>
      <c r="AA3116" s="145"/>
      <c r="AB3116" s="145"/>
      <c r="AC3116" s="169"/>
      <c r="AD3116" s="169"/>
      <c r="AE3116" s="169"/>
      <c r="AF3116" s="169"/>
      <c r="AG3116" s="169"/>
      <c r="AH3116" s="170"/>
      <c r="AI3116" s="145"/>
      <c r="AJ3116" s="145"/>
      <c r="AK3116" s="145"/>
      <c r="AL3116" s="145"/>
      <c r="AY3116" s="171"/>
      <c r="AZ3116" s="167"/>
      <c r="BA3116" s="172"/>
      <c r="BG3116" s="171"/>
      <c r="BH3116" s="167"/>
      <c r="BI3116" s="172"/>
      <c r="CG3116" s="430"/>
      <c r="CH3116" s="430"/>
      <c r="CL3116" s="147"/>
    </row>
    <row r="3117" spans="1:90" s="5" customFormat="1" x14ac:dyDescent="0.25">
      <c r="A3117" s="145"/>
      <c r="B3117" s="145"/>
      <c r="C3117" s="145"/>
      <c r="D3117" s="145"/>
      <c r="E3117" s="145"/>
      <c r="F3117" s="145"/>
      <c r="G3117" s="145"/>
      <c r="H3117" s="145"/>
      <c r="I3117" s="145"/>
      <c r="J3117" s="145"/>
      <c r="K3117" s="145"/>
      <c r="L3117" s="145"/>
      <c r="M3117" s="145"/>
      <c r="N3117" s="145"/>
      <c r="O3117" s="145"/>
      <c r="P3117" s="145"/>
      <c r="Q3117" s="145"/>
      <c r="R3117" s="145"/>
      <c r="S3117" s="145"/>
      <c r="T3117" s="145"/>
      <c r="U3117" s="145"/>
      <c r="V3117" s="145"/>
      <c r="W3117" s="145"/>
      <c r="X3117" s="145"/>
      <c r="Y3117" s="145"/>
      <c r="Z3117" s="145"/>
      <c r="AA3117" s="145"/>
      <c r="AB3117" s="145"/>
      <c r="AC3117" s="169"/>
      <c r="AD3117" s="169"/>
      <c r="AE3117" s="169"/>
      <c r="AF3117" s="169"/>
      <c r="AG3117" s="169"/>
      <c r="AH3117" s="170"/>
      <c r="AI3117" s="145"/>
      <c r="AJ3117" s="145"/>
      <c r="AK3117" s="145"/>
      <c r="AL3117" s="145"/>
      <c r="AY3117" s="171"/>
      <c r="AZ3117" s="167"/>
      <c r="BA3117" s="172"/>
      <c r="BG3117" s="171"/>
      <c r="BH3117" s="167"/>
      <c r="BI3117" s="172"/>
      <c r="CG3117" s="430"/>
      <c r="CH3117" s="430"/>
      <c r="CL3117" s="147"/>
    </row>
    <row r="3118" spans="1:90" s="5" customFormat="1" x14ac:dyDescent="0.25">
      <c r="A3118" s="145"/>
      <c r="B3118" s="145"/>
      <c r="C3118" s="145"/>
      <c r="D3118" s="145"/>
      <c r="E3118" s="145"/>
      <c r="F3118" s="145"/>
      <c r="G3118" s="145"/>
      <c r="H3118" s="145"/>
      <c r="I3118" s="145"/>
      <c r="J3118" s="145"/>
      <c r="K3118" s="145"/>
      <c r="L3118" s="145"/>
      <c r="M3118" s="145"/>
      <c r="N3118" s="145"/>
      <c r="O3118" s="145"/>
      <c r="P3118" s="145"/>
      <c r="Q3118" s="145"/>
      <c r="R3118" s="145"/>
      <c r="S3118" s="145"/>
      <c r="T3118" s="145"/>
      <c r="U3118" s="145"/>
      <c r="V3118" s="145"/>
      <c r="W3118" s="145"/>
      <c r="X3118" s="145"/>
      <c r="Y3118" s="145"/>
      <c r="Z3118" s="145"/>
      <c r="AA3118" s="145"/>
      <c r="AB3118" s="145"/>
      <c r="AC3118" s="169"/>
      <c r="AD3118" s="169"/>
      <c r="AE3118" s="169"/>
      <c r="AF3118" s="169"/>
      <c r="AG3118" s="169"/>
      <c r="AH3118" s="170"/>
      <c r="AI3118" s="145"/>
      <c r="AJ3118" s="145"/>
      <c r="AK3118" s="145"/>
      <c r="AL3118" s="145"/>
      <c r="AY3118" s="171"/>
      <c r="AZ3118" s="167"/>
      <c r="BA3118" s="172"/>
      <c r="BG3118" s="171"/>
      <c r="BH3118" s="167"/>
      <c r="BI3118" s="172"/>
      <c r="CG3118" s="430"/>
      <c r="CH3118" s="430"/>
      <c r="CL3118" s="147"/>
    </row>
    <row r="3119" spans="1:90" s="5" customFormat="1" x14ac:dyDescent="0.25">
      <c r="A3119" s="145"/>
      <c r="B3119" s="145"/>
      <c r="C3119" s="145"/>
      <c r="D3119" s="145"/>
      <c r="E3119" s="145"/>
      <c r="F3119" s="145"/>
      <c r="G3119" s="145"/>
      <c r="H3119" s="145"/>
      <c r="I3119" s="145"/>
      <c r="J3119" s="145"/>
      <c r="K3119" s="145"/>
      <c r="L3119" s="145"/>
      <c r="M3119" s="145"/>
      <c r="N3119" s="145"/>
      <c r="O3119" s="145"/>
      <c r="P3119" s="145"/>
      <c r="Q3119" s="145"/>
      <c r="R3119" s="145"/>
      <c r="S3119" s="145"/>
      <c r="T3119" s="145"/>
      <c r="U3119" s="145"/>
      <c r="V3119" s="145"/>
      <c r="W3119" s="145"/>
      <c r="X3119" s="145"/>
      <c r="Y3119" s="145"/>
      <c r="Z3119" s="145"/>
      <c r="AA3119" s="145"/>
      <c r="AB3119" s="145"/>
      <c r="AC3119" s="169"/>
      <c r="AD3119" s="169"/>
      <c r="AE3119" s="169"/>
      <c r="AF3119" s="169"/>
      <c r="AG3119" s="169"/>
      <c r="AH3119" s="170"/>
      <c r="AI3119" s="145"/>
      <c r="AJ3119" s="145"/>
      <c r="AK3119" s="145"/>
      <c r="AL3119" s="145"/>
      <c r="AY3119" s="171"/>
      <c r="AZ3119" s="167"/>
      <c r="BA3119" s="172"/>
      <c r="BG3119" s="171"/>
      <c r="BH3119" s="167"/>
      <c r="BI3119" s="172"/>
      <c r="CG3119" s="430"/>
      <c r="CH3119" s="430"/>
      <c r="CL3119" s="147"/>
    </row>
    <row r="3120" spans="1:90" s="5" customFormat="1" x14ac:dyDescent="0.25">
      <c r="A3120" s="145"/>
      <c r="B3120" s="145"/>
      <c r="C3120" s="145"/>
      <c r="D3120" s="145"/>
      <c r="E3120" s="145"/>
      <c r="F3120" s="145"/>
      <c r="G3120" s="145"/>
      <c r="H3120" s="145"/>
      <c r="I3120" s="145"/>
      <c r="J3120" s="145"/>
      <c r="K3120" s="145"/>
      <c r="L3120" s="145"/>
      <c r="M3120" s="145"/>
      <c r="N3120" s="145"/>
      <c r="O3120" s="145"/>
      <c r="P3120" s="145"/>
      <c r="Q3120" s="145"/>
      <c r="R3120" s="145"/>
      <c r="S3120" s="145"/>
      <c r="T3120" s="145"/>
      <c r="U3120" s="145"/>
      <c r="V3120" s="145"/>
      <c r="W3120" s="145"/>
      <c r="X3120" s="145"/>
      <c r="Y3120" s="145"/>
      <c r="Z3120" s="145"/>
      <c r="AA3120" s="145"/>
      <c r="AB3120" s="145"/>
      <c r="AC3120" s="169"/>
      <c r="AD3120" s="169"/>
      <c r="AE3120" s="169"/>
      <c r="AF3120" s="169"/>
      <c r="AG3120" s="169"/>
      <c r="AH3120" s="170"/>
      <c r="AI3120" s="145"/>
      <c r="AJ3120" s="145"/>
      <c r="AK3120" s="145"/>
      <c r="AL3120" s="145"/>
      <c r="AY3120" s="171"/>
      <c r="AZ3120" s="167"/>
      <c r="BA3120" s="172"/>
      <c r="BG3120" s="171"/>
      <c r="BH3120" s="167"/>
      <c r="BI3120" s="172"/>
      <c r="CG3120" s="430"/>
      <c r="CH3120" s="430"/>
      <c r="CL3120" s="147"/>
    </row>
    <row r="3121" spans="1:90" s="5" customFormat="1" x14ac:dyDescent="0.25">
      <c r="A3121" s="145"/>
      <c r="B3121" s="145"/>
      <c r="C3121" s="145"/>
      <c r="D3121" s="145"/>
      <c r="E3121" s="145"/>
      <c r="F3121" s="145"/>
      <c r="G3121" s="145"/>
      <c r="H3121" s="145"/>
      <c r="I3121" s="145"/>
      <c r="J3121" s="145"/>
      <c r="K3121" s="145"/>
      <c r="L3121" s="145"/>
      <c r="M3121" s="145"/>
      <c r="N3121" s="145"/>
      <c r="O3121" s="145"/>
      <c r="P3121" s="145"/>
      <c r="Q3121" s="145"/>
      <c r="R3121" s="145"/>
      <c r="S3121" s="145"/>
      <c r="T3121" s="145"/>
      <c r="U3121" s="145"/>
      <c r="V3121" s="145"/>
      <c r="W3121" s="145"/>
      <c r="X3121" s="145"/>
      <c r="Y3121" s="145"/>
      <c r="Z3121" s="145"/>
      <c r="AA3121" s="145"/>
      <c r="AB3121" s="145"/>
      <c r="AC3121" s="169"/>
      <c r="AD3121" s="169"/>
      <c r="AE3121" s="169"/>
      <c r="AF3121" s="169"/>
      <c r="AG3121" s="169"/>
      <c r="AH3121" s="170"/>
      <c r="AI3121" s="145"/>
      <c r="AJ3121" s="145"/>
      <c r="AK3121" s="145"/>
      <c r="AL3121" s="145"/>
      <c r="AY3121" s="171"/>
      <c r="AZ3121" s="167"/>
      <c r="BA3121" s="172"/>
      <c r="BG3121" s="171"/>
      <c r="BH3121" s="167"/>
      <c r="BI3121" s="172"/>
      <c r="CG3121" s="430"/>
      <c r="CH3121" s="430"/>
      <c r="CL3121" s="147"/>
    </row>
    <row r="3122" spans="1:90" s="5" customFormat="1" x14ac:dyDescent="0.25">
      <c r="A3122" s="145"/>
      <c r="B3122" s="145"/>
      <c r="C3122" s="145"/>
      <c r="D3122" s="145"/>
      <c r="E3122" s="145"/>
      <c r="F3122" s="145"/>
      <c r="G3122" s="145"/>
      <c r="H3122" s="145"/>
      <c r="I3122" s="145"/>
      <c r="J3122" s="145"/>
      <c r="K3122" s="145"/>
      <c r="L3122" s="145"/>
      <c r="M3122" s="145"/>
      <c r="N3122" s="145"/>
      <c r="O3122" s="145"/>
      <c r="P3122" s="145"/>
      <c r="Q3122" s="145"/>
      <c r="R3122" s="145"/>
      <c r="S3122" s="145"/>
      <c r="T3122" s="145"/>
      <c r="U3122" s="145"/>
      <c r="V3122" s="145"/>
      <c r="W3122" s="145"/>
      <c r="X3122" s="145"/>
      <c r="Y3122" s="145"/>
      <c r="Z3122" s="145"/>
      <c r="AA3122" s="145"/>
      <c r="AB3122" s="145"/>
      <c r="AC3122" s="169"/>
      <c r="AD3122" s="169"/>
      <c r="AE3122" s="169"/>
      <c r="AF3122" s="169"/>
      <c r="AG3122" s="169"/>
      <c r="AH3122" s="170"/>
      <c r="AI3122" s="145"/>
      <c r="AJ3122" s="145"/>
      <c r="AK3122" s="145"/>
      <c r="AL3122" s="145"/>
      <c r="AY3122" s="171"/>
      <c r="AZ3122" s="167"/>
      <c r="BA3122" s="172"/>
      <c r="BG3122" s="171"/>
      <c r="BH3122" s="167"/>
      <c r="BI3122" s="172"/>
      <c r="CG3122" s="430"/>
      <c r="CH3122" s="430"/>
      <c r="CL3122" s="147"/>
    </row>
    <row r="3123" spans="1:90" s="5" customFormat="1" x14ac:dyDescent="0.25">
      <c r="A3123" s="145"/>
      <c r="B3123" s="145"/>
      <c r="C3123" s="145"/>
      <c r="D3123" s="145"/>
      <c r="E3123" s="145"/>
      <c r="F3123" s="145"/>
      <c r="G3123" s="145"/>
      <c r="H3123" s="145"/>
      <c r="I3123" s="145"/>
      <c r="J3123" s="145"/>
      <c r="K3123" s="145"/>
      <c r="L3123" s="145"/>
      <c r="M3123" s="145"/>
      <c r="N3123" s="145"/>
      <c r="O3123" s="145"/>
      <c r="P3123" s="145"/>
      <c r="Q3123" s="145"/>
      <c r="R3123" s="145"/>
      <c r="S3123" s="145"/>
      <c r="T3123" s="145"/>
      <c r="U3123" s="145"/>
      <c r="V3123" s="145"/>
      <c r="W3123" s="145"/>
      <c r="X3123" s="145"/>
      <c r="Y3123" s="145"/>
      <c r="Z3123" s="145"/>
      <c r="AA3123" s="145"/>
      <c r="AB3123" s="145"/>
      <c r="AC3123" s="169"/>
      <c r="AD3123" s="169"/>
      <c r="AE3123" s="169"/>
      <c r="AF3123" s="169"/>
      <c r="AG3123" s="169"/>
      <c r="AH3123" s="170"/>
      <c r="AI3123" s="145"/>
      <c r="AJ3123" s="145"/>
      <c r="AK3123" s="145"/>
      <c r="AL3123" s="145"/>
      <c r="AY3123" s="171"/>
      <c r="AZ3123" s="167"/>
      <c r="BA3123" s="172"/>
      <c r="BG3123" s="171"/>
      <c r="BH3123" s="167"/>
      <c r="BI3123" s="172"/>
      <c r="CG3123" s="430"/>
      <c r="CH3123" s="430"/>
      <c r="CL3123" s="147"/>
    </row>
    <row r="3124" spans="1:90" s="5" customFormat="1" x14ac:dyDescent="0.25">
      <c r="A3124" s="145"/>
      <c r="B3124" s="145"/>
      <c r="C3124" s="145"/>
      <c r="D3124" s="145"/>
      <c r="E3124" s="145"/>
      <c r="F3124" s="145"/>
      <c r="G3124" s="145"/>
      <c r="H3124" s="145"/>
      <c r="I3124" s="145"/>
      <c r="J3124" s="145"/>
      <c r="K3124" s="145"/>
      <c r="L3124" s="145"/>
      <c r="M3124" s="145"/>
      <c r="N3124" s="145"/>
      <c r="O3124" s="145"/>
      <c r="P3124" s="145"/>
      <c r="Q3124" s="145"/>
      <c r="R3124" s="145"/>
      <c r="S3124" s="145"/>
      <c r="T3124" s="145"/>
      <c r="U3124" s="145"/>
      <c r="V3124" s="145"/>
      <c r="W3124" s="145"/>
      <c r="X3124" s="145"/>
      <c r="Y3124" s="145"/>
      <c r="Z3124" s="145"/>
      <c r="AA3124" s="145"/>
      <c r="AB3124" s="145"/>
      <c r="AC3124" s="169"/>
      <c r="AD3124" s="169"/>
      <c r="AE3124" s="169"/>
      <c r="AF3124" s="169"/>
      <c r="AG3124" s="169"/>
      <c r="AH3124" s="170"/>
      <c r="AI3124" s="145"/>
      <c r="AJ3124" s="145"/>
      <c r="AK3124" s="145"/>
      <c r="AL3124" s="145"/>
      <c r="AY3124" s="171"/>
      <c r="AZ3124" s="167"/>
      <c r="BA3124" s="172"/>
      <c r="BG3124" s="171"/>
      <c r="BH3124" s="167"/>
      <c r="BI3124" s="172"/>
      <c r="CG3124" s="430"/>
      <c r="CH3124" s="430"/>
      <c r="CL3124" s="147"/>
    </row>
    <row r="3125" spans="1:90" s="5" customFormat="1" x14ac:dyDescent="0.25">
      <c r="A3125" s="145"/>
      <c r="B3125" s="145"/>
      <c r="C3125" s="145"/>
      <c r="D3125" s="145"/>
      <c r="E3125" s="145"/>
      <c r="F3125" s="145"/>
      <c r="G3125" s="145"/>
      <c r="H3125" s="145"/>
      <c r="I3125" s="145"/>
      <c r="J3125" s="145"/>
      <c r="K3125" s="145"/>
      <c r="L3125" s="145"/>
      <c r="M3125" s="145"/>
      <c r="N3125" s="145"/>
      <c r="O3125" s="145"/>
      <c r="P3125" s="145"/>
      <c r="Q3125" s="145"/>
      <c r="R3125" s="145"/>
      <c r="S3125" s="145"/>
      <c r="T3125" s="145"/>
      <c r="U3125" s="145"/>
      <c r="V3125" s="145"/>
      <c r="W3125" s="145"/>
      <c r="X3125" s="145"/>
      <c r="Y3125" s="145"/>
      <c r="Z3125" s="145"/>
      <c r="AA3125" s="145"/>
      <c r="AB3125" s="145"/>
      <c r="AC3125" s="169"/>
      <c r="AD3125" s="169"/>
      <c r="AE3125" s="169"/>
      <c r="AF3125" s="169"/>
      <c r="AG3125" s="169"/>
      <c r="AH3125" s="170"/>
      <c r="AI3125" s="145"/>
      <c r="AJ3125" s="145"/>
      <c r="AK3125" s="145"/>
      <c r="AL3125" s="145"/>
      <c r="AY3125" s="171"/>
      <c r="AZ3125" s="167"/>
      <c r="BA3125" s="172"/>
      <c r="BG3125" s="171"/>
      <c r="BH3125" s="167"/>
      <c r="BI3125" s="172"/>
      <c r="CG3125" s="430"/>
      <c r="CH3125" s="430"/>
      <c r="CL3125" s="147"/>
    </row>
    <row r="3126" spans="1:90" s="5" customFormat="1" x14ac:dyDescent="0.25">
      <c r="A3126" s="145"/>
      <c r="B3126" s="145"/>
      <c r="C3126" s="145"/>
      <c r="D3126" s="145"/>
      <c r="E3126" s="145"/>
      <c r="F3126" s="145"/>
      <c r="G3126" s="145"/>
      <c r="H3126" s="145"/>
      <c r="I3126" s="145"/>
      <c r="J3126" s="145"/>
      <c r="K3126" s="145"/>
      <c r="L3126" s="145"/>
      <c r="M3126" s="145"/>
      <c r="N3126" s="145"/>
      <c r="O3126" s="145"/>
      <c r="P3126" s="145"/>
      <c r="Q3126" s="145"/>
      <c r="R3126" s="145"/>
      <c r="S3126" s="145"/>
      <c r="T3126" s="145"/>
      <c r="U3126" s="145"/>
      <c r="V3126" s="145"/>
      <c r="W3126" s="145"/>
      <c r="X3126" s="145"/>
      <c r="Y3126" s="145"/>
      <c r="Z3126" s="145"/>
      <c r="AA3126" s="145"/>
      <c r="AB3126" s="145"/>
      <c r="AC3126" s="169"/>
      <c r="AD3126" s="169"/>
      <c r="AE3126" s="169"/>
      <c r="AF3126" s="169"/>
      <c r="AG3126" s="169"/>
      <c r="AH3126" s="170"/>
      <c r="AI3126" s="145"/>
      <c r="AJ3126" s="145"/>
      <c r="AK3126" s="145"/>
      <c r="AL3126" s="145"/>
      <c r="AY3126" s="171"/>
      <c r="AZ3126" s="167"/>
      <c r="BA3126" s="172"/>
      <c r="BG3126" s="171"/>
      <c r="BH3126" s="167"/>
      <c r="BI3126" s="172"/>
      <c r="CG3126" s="430"/>
      <c r="CH3126" s="430"/>
      <c r="CL3126" s="147"/>
    </row>
    <row r="3127" spans="1:90" s="5" customFormat="1" x14ac:dyDescent="0.25">
      <c r="A3127" s="145"/>
      <c r="B3127" s="145"/>
      <c r="C3127" s="145"/>
      <c r="D3127" s="145"/>
      <c r="E3127" s="145"/>
      <c r="F3127" s="145"/>
      <c r="G3127" s="145"/>
      <c r="H3127" s="145"/>
      <c r="I3127" s="145"/>
      <c r="J3127" s="145"/>
      <c r="K3127" s="145"/>
      <c r="L3127" s="145"/>
      <c r="M3127" s="145"/>
      <c r="N3127" s="145"/>
      <c r="O3127" s="145"/>
      <c r="P3127" s="145"/>
      <c r="Q3127" s="145"/>
      <c r="R3127" s="145"/>
      <c r="S3127" s="145"/>
      <c r="T3127" s="145"/>
      <c r="U3127" s="145"/>
      <c r="V3127" s="145"/>
      <c r="W3127" s="145"/>
      <c r="X3127" s="145"/>
      <c r="Y3127" s="145"/>
      <c r="Z3127" s="145"/>
      <c r="AA3127" s="145"/>
      <c r="AB3127" s="145"/>
      <c r="AC3127" s="169"/>
      <c r="AD3127" s="169"/>
      <c r="AE3127" s="169"/>
      <c r="AF3127" s="169"/>
      <c r="AG3127" s="169"/>
      <c r="AH3127" s="170"/>
      <c r="AI3127" s="145"/>
      <c r="AJ3127" s="145"/>
      <c r="AK3127" s="145"/>
      <c r="AL3127" s="145"/>
      <c r="AY3127" s="171"/>
      <c r="AZ3127" s="167"/>
      <c r="BA3127" s="172"/>
      <c r="BG3127" s="171"/>
      <c r="BH3127" s="167"/>
      <c r="BI3127" s="172"/>
      <c r="CG3127" s="430"/>
      <c r="CH3127" s="430"/>
      <c r="CL3127" s="147"/>
    </row>
    <row r="3128" spans="1:90" s="5" customFormat="1" x14ac:dyDescent="0.25">
      <c r="A3128" s="145"/>
      <c r="B3128" s="145"/>
      <c r="C3128" s="145"/>
      <c r="D3128" s="145"/>
      <c r="E3128" s="145"/>
      <c r="F3128" s="145"/>
      <c r="G3128" s="145"/>
      <c r="H3128" s="145"/>
      <c r="I3128" s="145"/>
      <c r="J3128" s="145"/>
      <c r="K3128" s="145"/>
      <c r="L3128" s="145"/>
      <c r="M3128" s="145"/>
      <c r="N3128" s="145"/>
      <c r="O3128" s="145"/>
      <c r="P3128" s="145"/>
      <c r="Q3128" s="145"/>
      <c r="R3128" s="145"/>
      <c r="S3128" s="145"/>
      <c r="T3128" s="145"/>
      <c r="U3128" s="145"/>
      <c r="V3128" s="145"/>
      <c r="W3128" s="145"/>
      <c r="X3128" s="145"/>
      <c r="Y3128" s="145"/>
      <c r="Z3128" s="145"/>
      <c r="AA3128" s="145"/>
      <c r="AB3128" s="145"/>
      <c r="AC3128" s="169"/>
      <c r="AD3128" s="169"/>
      <c r="AE3128" s="169"/>
      <c r="AF3128" s="169"/>
      <c r="AG3128" s="169"/>
      <c r="AH3128" s="170"/>
      <c r="AI3128" s="145"/>
      <c r="AJ3128" s="145"/>
      <c r="AK3128" s="145"/>
      <c r="AL3128" s="145"/>
      <c r="AY3128" s="171"/>
      <c r="AZ3128" s="167"/>
      <c r="BA3128" s="172"/>
      <c r="BG3128" s="171"/>
      <c r="BH3128" s="167"/>
      <c r="BI3128" s="172"/>
      <c r="CG3128" s="430"/>
      <c r="CH3128" s="430"/>
      <c r="CL3128" s="147"/>
    </row>
    <row r="3129" spans="1:90" s="5" customFormat="1" x14ac:dyDescent="0.25">
      <c r="A3129" s="145"/>
      <c r="B3129" s="145"/>
      <c r="C3129" s="145"/>
      <c r="D3129" s="145"/>
      <c r="E3129" s="145"/>
      <c r="F3129" s="145"/>
      <c r="G3129" s="145"/>
      <c r="H3129" s="145"/>
      <c r="I3129" s="145"/>
      <c r="J3129" s="145"/>
      <c r="K3129" s="145"/>
      <c r="L3129" s="145"/>
      <c r="M3129" s="145"/>
      <c r="N3129" s="145"/>
      <c r="O3129" s="145"/>
      <c r="P3129" s="145"/>
      <c r="Q3129" s="145"/>
      <c r="R3129" s="145"/>
      <c r="S3129" s="145"/>
      <c r="T3129" s="145"/>
      <c r="U3129" s="145"/>
      <c r="V3129" s="145"/>
      <c r="W3129" s="145"/>
      <c r="X3129" s="145"/>
      <c r="Y3129" s="145"/>
      <c r="Z3129" s="145"/>
      <c r="AA3129" s="145"/>
      <c r="AB3129" s="145"/>
      <c r="AC3129" s="169"/>
      <c r="AD3129" s="169"/>
      <c r="AE3129" s="169"/>
      <c r="AF3129" s="169"/>
      <c r="AG3129" s="169"/>
      <c r="AH3129" s="170"/>
      <c r="AI3129" s="145"/>
      <c r="AJ3129" s="145"/>
      <c r="AK3129" s="145"/>
      <c r="AL3129" s="145"/>
      <c r="AY3129" s="171"/>
      <c r="AZ3129" s="167"/>
      <c r="BA3129" s="172"/>
      <c r="BG3129" s="171"/>
      <c r="BH3129" s="167"/>
      <c r="BI3129" s="172"/>
      <c r="CG3129" s="430"/>
      <c r="CH3129" s="430"/>
      <c r="CL3129" s="147"/>
    </row>
    <row r="3130" spans="1:90" s="5" customFormat="1" x14ac:dyDescent="0.25">
      <c r="A3130" s="145"/>
      <c r="B3130" s="145"/>
      <c r="C3130" s="145"/>
      <c r="D3130" s="145"/>
      <c r="E3130" s="145"/>
      <c r="F3130" s="145"/>
      <c r="G3130" s="145"/>
      <c r="H3130" s="145"/>
      <c r="I3130" s="145"/>
      <c r="J3130" s="145"/>
      <c r="K3130" s="145"/>
      <c r="L3130" s="145"/>
      <c r="M3130" s="145"/>
      <c r="N3130" s="145"/>
      <c r="O3130" s="145"/>
      <c r="P3130" s="145"/>
      <c r="Q3130" s="145"/>
      <c r="R3130" s="145"/>
      <c r="S3130" s="145"/>
      <c r="T3130" s="145"/>
      <c r="U3130" s="145"/>
      <c r="V3130" s="145"/>
      <c r="W3130" s="145"/>
      <c r="X3130" s="145"/>
      <c r="Y3130" s="145"/>
      <c r="Z3130" s="145"/>
      <c r="AA3130" s="145"/>
      <c r="AB3130" s="145"/>
      <c r="AC3130" s="169"/>
      <c r="AD3130" s="169"/>
      <c r="AE3130" s="169"/>
      <c r="AF3130" s="169"/>
      <c r="AG3130" s="169"/>
      <c r="AH3130" s="170"/>
      <c r="AI3130" s="145"/>
      <c r="AJ3130" s="145"/>
      <c r="AK3130" s="145"/>
      <c r="AL3130" s="145"/>
      <c r="AY3130" s="171"/>
      <c r="AZ3130" s="167"/>
      <c r="BA3130" s="172"/>
      <c r="BG3130" s="171"/>
      <c r="BH3130" s="167"/>
      <c r="BI3130" s="172"/>
      <c r="CG3130" s="430"/>
      <c r="CH3130" s="430"/>
      <c r="CL3130" s="147"/>
    </row>
    <row r="3131" spans="1:90" s="5" customFormat="1" x14ac:dyDescent="0.25">
      <c r="A3131" s="145"/>
      <c r="B3131" s="145"/>
      <c r="C3131" s="145"/>
      <c r="D3131" s="145"/>
      <c r="E3131" s="145"/>
      <c r="F3131" s="145"/>
      <c r="G3131" s="145"/>
      <c r="H3131" s="145"/>
      <c r="I3131" s="145"/>
      <c r="J3131" s="145"/>
      <c r="K3131" s="145"/>
      <c r="L3131" s="145"/>
      <c r="M3131" s="145"/>
      <c r="N3131" s="145"/>
      <c r="O3131" s="145"/>
      <c r="P3131" s="145"/>
      <c r="Q3131" s="145"/>
      <c r="R3131" s="145"/>
      <c r="S3131" s="145"/>
      <c r="T3131" s="145"/>
      <c r="U3131" s="145"/>
      <c r="V3131" s="145"/>
      <c r="W3131" s="145"/>
      <c r="X3131" s="145"/>
      <c r="Y3131" s="145"/>
      <c r="Z3131" s="145"/>
      <c r="AA3131" s="145"/>
      <c r="AB3131" s="145"/>
      <c r="AC3131" s="169"/>
      <c r="AD3131" s="169"/>
      <c r="AE3131" s="169"/>
      <c r="AF3131" s="169"/>
      <c r="AG3131" s="169"/>
      <c r="AH3131" s="170"/>
      <c r="AI3131" s="145"/>
      <c r="AJ3131" s="145"/>
      <c r="AK3131" s="145"/>
      <c r="AL3131" s="145"/>
      <c r="AY3131" s="171"/>
      <c r="AZ3131" s="167"/>
      <c r="BA3131" s="172"/>
      <c r="BG3131" s="171"/>
      <c r="BH3131" s="167"/>
      <c r="BI3131" s="172"/>
      <c r="CG3131" s="430"/>
      <c r="CH3131" s="430"/>
      <c r="CL3131" s="147"/>
    </row>
    <row r="3132" spans="1:90" s="5" customFormat="1" x14ac:dyDescent="0.25">
      <c r="A3132" s="145"/>
      <c r="B3132" s="145"/>
      <c r="C3132" s="145"/>
      <c r="D3132" s="145"/>
      <c r="E3132" s="145"/>
      <c r="F3132" s="145"/>
      <c r="G3132" s="145"/>
      <c r="H3132" s="145"/>
      <c r="I3132" s="145"/>
      <c r="J3132" s="145"/>
      <c r="K3132" s="145"/>
      <c r="L3132" s="145"/>
      <c r="M3132" s="145"/>
      <c r="N3132" s="145"/>
      <c r="O3132" s="145"/>
      <c r="P3132" s="145"/>
      <c r="Q3132" s="145"/>
      <c r="R3132" s="145"/>
      <c r="S3132" s="145"/>
      <c r="T3132" s="145"/>
      <c r="U3132" s="145"/>
      <c r="V3132" s="145"/>
      <c r="W3132" s="145"/>
      <c r="X3132" s="145"/>
      <c r="Y3132" s="145"/>
      <c r="Z3132" s="145"/>
      <c r="AA3132" s="145"/>
      <c r="AB3132" s="145"/>
      <c r="AC3132" s="169"/>
      <c r="AD3132" s="169"/>
      <c r="AE3132" s="169"/>
      <c r="AF3132" s="169"/>
      <c r="AG3132" s="169"/>
      <c r="AH3132" s="170"/>
      <c r="AI3132" s="145"/>
      <c r="AJ3132" s="145"/>
      <c r="AK3132" s="145"/>
      <c r="AL3132" s="145"/>
      <c r="AY3132" s="171"/>
      <c r="AZ3132" s="167"/>
      <c r="BA3132" s="172"/>
      <c r="BG3132" s="171"/>
      <c r="BH3132" s="167"/>
      <c r="BI3132" s="172"/>
      <c r="CG3132" s="430"/>
      <c r="CH3132" s="430"/>
      <c r="CL3132" s="147"/>
    </row>
    <row r="3133" spans="1:90" s="5" customFormat="1" x14ac:dyDescent="0.25">
      <c r="A3133" s="145"/>
      <c r="B3133" s="145"/>
      <c r="C3133" s="145"/>
      <c r="D3133" s="145"/>
      <c r="E3133" s="145"/>
      <c r="F3133" s="145"/>
      <c r="G3133" s="145"/>
      <c r="H3133" s="145"/>
      <c r="I3133" s="145"/>
      <c r="J3133" s="145"/>
      <c r="K3133" s="145"/>
      <c r="L3133" s="145"/>
      <c r="M3133" s="145"/>
      <c r="N3133" s="145"/>
      <c r="O3133" s="145"/>
      <c r="P3133" s="145"/>
      <c r="Q3133" s="145"/>
      <c r="R3133" s="145"/>
      <c r="S3133" s="145"/>
      <c r="T3133" s="145"/>
      <c r="U3133" s="145"/>
      <c r="V3133" s="145"/>
      <c r="W3133" s="145"/>
      <c r="X3133" s="145"/>
      <c r="Y3133" s="145"/>
      <c r="Z3133" s="145"/>
      <c r="AA3133" s="145"/>
      <c r="AB3133" s="145"/>
      <c r="AC3133" s="169"/>
      <c r="AD3133" s="169"/>
      <c r="AE3133" s="169"/>
      <c r="AF3133" s="169"/>
      <c r="AG3133" s="169"/>
      <c r="AH3133" s="170"/>
      <c r="AI3133" s="145"/>
      <c r="AJ3133" s="145"/>
      <c r="AK3133" s="145"/>
      <c r="AL3133" s="145"/>
      <c r="AY3133" s="171"/>
      <c r="AZ3133" s="167"/>
      <c r="BA3133" s="172"/>
      <c r="BG3133" s="171"/>
      <c r="BH3133" s="167"/>
      <c r="BI3133" s="172"/>
      <c r="CG3133" s="430"/>
      <c r="CH3133" s="430"/>
      <c r="CL3133" s="147"/>
    </row>
    <row r="3134" spans="1:90" s="5" customFormat="1" x14ac:dyDescent="0.25">
      <c r="A3134" s="145"/>
      <c r="B3134" s="145"/>
      <c r="C3134" s="145"/>
      <c r="D3134" s="145"/>
      <c r="E3134" s="145"/>
      <c r="F3134" s="145"/>
      <c r="G3134" s="145"/>
      <c r="H3134" s="145"/>
      <c r="I3134" s="145"/>
      <c r="J3134" s="145"/>
      <c r="K3134" s="145"/>
      <c r="L3134" s="145"/>
      <c r="M3134" s="145"/>
      <c r="N3134" s="145"/>
      <c r="O3134" s="145"/>
      <c r="P3134" s="145"/>
      <c r="Q3134" s="145"/>
      <c r="R3134" s="145"/>
      <c r="S3134" s="145"/>
      <c r="T3134" s="145"/>
      <c r="U3134" s="145"/>
      <c r="V3134" s="145"/>
      <c r="W3134" s="145"/>
      <c r="X3134" s="145"/>
      <c r="Y3134" s="145"/>
      <c r="Z3134" s="145"/>
      <c r="AA3134" s="145"/>
      <c r="AB3134" s="145"/>
      <c r="AC3134" s="169"/>
      <c r="AD3134" s="169"/>
      <c r="AE3134" s="169"/>
      <c r="AF3134" s="169"/>
      <c r="AG3134" s="169"/>
      <c r="AH3134" s="170"/>
      <c r="AI3134" s="145"/>
      <c r="AJ3134" s="145"/>
      <c r="AK3134" s="145"/>
      <c r="AL3134" s="145"/>
      <c r="AY3134" s="171"/>
      <c r="AZ3134" s="167"/>
      <c r="BA3134" s="172"/>
      <c r="BG3134" s="171"/>
      <c r="BH3134" s="167"/>
      <c r="BI3134" s="172"/>
      <c r="CG3134" s="430"/>
      <c r="CH3134" s="430"/>
      <c r="CL3134" s="147"/>
    </row>
    <row r="3135" spans="1:90" s="5" customFormat="1" x14ac:dyDescent="0.25">
      <c r="A3135" s="145"/>
      <c r="B3135" s="145"/>
      <c r="C3135" s="145"/>
      <c r="D3135" s="145"/>
      <c r="E3135" s="145"/>
      <c r="F3135" s="145"/>
      <c r="G3135" s="145"/>
      <c r="H3135" s="145"/>
      <c r="I3135" s="145"/>
      <c r="J3135" s="145"/>
      <c r="K3135" s="145"/>
      <c r="L3135" s="145"/>
      <c r="M3135" s="145"/>
      <c r="N3135" s="145"/>
      <c r="O3135" s="145"/>
      <c r="P3135" s="145"/>
      <c r="Q3135" s="145"/>
      <c r="R3135" s="145"/>
      <c r="S3135" s="145"/>
      <c r="T3135" s="145"/>
      <c r="U3135" s="145"/>
      <c r="V3135" s="145"/>
      <c r="W3135" s="145"/>
      <c r="X3135" s="145"/>
      <c r="Y3135" s="145"/>
      <c r="Z3135" s="145"/>
      <c r="AA3135" s="145"/>
      <c r="AB3135" s="145"/>
      <c r="AC3135" s="169"/>
      <c r="AD3135" s="169"/>
      <c r="AE3135" s="169"/>
      <c r="AF3135" s="169"/>
      <c r="AG3135" s="169"/>
      <c r="AH3135" s="170"/>
      <c r="AI3135" s="145"/>
      <c r="AJ3135" s="145"/>
      <c r="AK3135" s="145"/>
      <c r="AL3135" s="145"/>
      <c r="AY3135" s="171"/>
      <c r="AZ3135" s="167"/>
      <c r="BA3135" s="172"/>
      <c r="BG3135" s="171"/>
      <c r="BH3135" s="167"/>
      <c r="BI3135" s="172"/>
      <c r="CG3135" s="430"/>
      <c r="CH3135" s="430"/>
      <c r="CL3135" s="147"/>
    </row>
    <row r="3136" spans="1:90" s="5" customFormat="1" x14ac:dyDescent="0.25">
      <c r="A3136" s="145"/>
      <c r="B3136" s="145"/>
      <c r="C3136" s="145"/>
      <c r="D3136" s="145"/>
      <c r="E3136" s="145"/>
      <c r="F3136" s="145"/>
      <c r="G3136" s="145"/>
      <c r="H3136" s="145"/>
      <c r="I3136" s="145"/>
      <c r="J3136" s="145"/>
      <c r="K3136" s="145"/>
      <c r="L3136" s="145"/>
      <c r="M3136" s="145"/>
      <c r="N3136" s="145"/>
      <c r="O3136" s="145"/>
      <c r="P3136" s="145"/>
      <c r="Q3136" s="145"/>
      <c r="R3136" s="145"/>
      <c r="S3136" s="145"/>
      <c r="T3136" s="145"/>
      <c r="U3136" s="145"/>
      <c r="V3136" s="145"/>
      <c r="W3136" s="145"/>
      <c r="X3136" s="145"/>
      <c r="Y3136" s="145"/>
      <c r="Z3136" s="145"/>
      <c r="AA3136" s="145"/>
      <c r="AB3136" s="145"/>
      <c r="AC3136" s="169"/>
      <c r="AD3136" s="169"/>
      <c r="AE3136" s="169"/>
      <c r="AF3136" s="169"/>
      <c r="AG3136" s="169"/>
      <c r="AH3136" s="170"/>
      <c r="AI3136" s="145"/>
      <c r="AJ3136" s="145"/>
      <c r="AK3136" s="145"/>
      <c r="AL3136" s="145"/>
      <c r="AY3136" s="171"/>
      <c r="AZ3136" s="167"/>
      <c r="BA3136" s="172"/>
      <c r="BG3136" s="171"/>
      <c r="BH3136" s="167"/>
      <c r="BI3136" s="172"/>
      <c r="CG3136" s="430"/>
      <c r="CH3136" s="430"/>
      <c r="CL3136" s="147"/>
    </row>
    <row r="3137" spans="1:90" s="5" customFormat="1" x14ac:dyDescent="0.25">
      <c r="A3137" s="145"/>
      <c r="B3137" s="145"/>
      <c r="C3137" s="145"/>
      <c r="D3137" s="145"/>
      <c r="E3137" s="145"/>
      <c r="F3137" s="145"/>
      <c r="G3137" s="145"/>
      <c r="H3137" s="145"/>
      <c r="I3137" s="145"/>
      <c r="J3137" s="145"/>
      <c r="K3137" s="145"/>
      <c r="L3137" s="145"/>
      <c r="M3137" s="145"/>
      <c r="N3137" s="145"/>
      <c r="O3137" s="145"/>
      <c r="P3137" s="145"/>
      <c r="Q3137" s="145"/>
      <c r="R3137" s="145"/>
      <c r="S3137" s="145"/>
      <c r="T3137" s="145"/>
      <c r="U3137" s="145"/>
      <c r="V3137" s="145"/>
      <c r="W3137" s="145"/>
      <c r="X3137" s="145"/>
      <c r="Y3137" s="145"/>
      <c r="Z3137" s="145"/>
      <c r="AA3137" s="145"/>
      <c r="AB3137" s="145"/>
      <c r="AC3137" s="169"/>
      <c r="AD3137" s="169"/>
      <c r="AE3137" s="169"/>
      <c r="AF3137" s="169"/>
      <c r="AG3137" s="169"/>
      <c r="AH3137" s="170"/>
      <c r="AI3137" s="145"/>
      <c r="AJ3137" s="145"/>
      <c r="AK3137" s="145"/>
      <c r="AL3137" s="145"/>
      <c r="AY3137" s="171"/>
      <c r="AZ3137" s="167"/>
      <c r="BA3137" s="172"/>
      <c r="BG3137" s="171"/>
      <c r="BH3137" s="167"/>
      <c r="BI3137" s="172"/>
      <c r="CG3137" s="430"/>
      <c r="CH3137" s="430"/>
      <c r="CL3137" s="147"/>
    </row>
    <row r="3138" spans="1:90" s="5" customFormat="1" x14ac:dyDescent="0.25">
      <c r="A3138" s="145"/>
      <c r="B3138" s="145"/>
      <c r="C3138" s="145"/>
      <c r="D3138" s="145"/>
      <c r="E3138" s="145"/>
      <c r="F3138" s="145"/>
      <c r="G3138" s="145"/>
      <c r="H3138" s="145"/>
      <c r="I3138" s="145"/>
      <c r="J3138" s="145"/>
      <c r="K3138" s="145"/>
      <c r="L3138" s="145"/>
      <c r="M3138" s="145"/>
      <c r="N3138" s="145"/>
      <c r="O3138" s="145"/>
      <c r="P3138" s="145"/>
      <c r="Q3138" s="145"/>
      <c r="R3138" s="145"/>
      <c r="S3138" s="145"/>
      <c r="T3138" s="145"/>
      <c r="U3138" s="145"/>
      <c r="V3138" s="145"/>
      <c r="W3138" s="145"/>
      <c r="X3138" s="145"/>
      <c r="Y3138" s="145"/>
      <c r="Z3138" s="145"/>
      <c r="AA3138" s="145"/>
      <c r="AB3138" s="145"/>
      <c r="AC3138" s="169"/>
      <c r="AD3138" s="169"/>
      <c r="AE3138" s="169"/>
      <c r="AF3138" s="169"/>
      <c r="AG3138" s="169"/>
      <c r="AH3138" s="170"/>
      <c r="AI3138" s="145"/>
      <c r="AJ3138" s="145"/>
      <c r="AK3138" s="145"/>
      <c r="AL3138" s="145"/>
      <c r="AY3138" s="171"/>
      <c r="AZ3138" s="167"/>
      <c r="BA3138" s="172"/>
      <c r="BG3138" s="171"/>
      <c r="BH3138" s="167"/>
      <c r="BI3138" s="172"/>
      <c r="CG3138" s="430"/>
      <c r="CH3138" s="430"/>
      <c r="CL3138" s="147"/>
    </row>
    <row r="3139" spans="1:90" s="5" customFormat="1" x14ac:dyDescent="0.25">
      <c r="A3139" s="145"/>
      <c r="B3139" s="145"/>
      <c r="C3139" s="145"/>
      <c r="D3139" s="145"/>
      <c r="E3139" s="145"/>
      <c r="F3139" s="145"/>
      <c r="G3139" s="145"/>
      <c r="H3139" s="145"/>
      <c r="I3139" s="145"/>
      <c r="J3139" s="145"/>
      <c r="K3139" s="145"/>
      <c r="L3139" s="145"/>
      <c r="M3139" s="145"/>
      <c r="N3139" s="145"/>
      <c r="O3139" s="145"/>
      <c r="P3139" s="145"/>
      <c r="Q3139" s="145"/>
      <c r="R3139" s="145"/>
      <c r="S3139" s="145"/>
      <c r="T3139" s="145"/>
      <c r="U3139" s="145"/>
      <c r="V3139" s="145"/>
      <c r="W3139" s="145"/>
      <c r="X3139" s="145"/>
      <c r="Y3139" s="145"/>
      <c r="Z3139" s="145"/>
      <c r="AA3139" s="145"/>
      <c r="AB3139" s="145"/>
      <c r="AC3139" s="169"/>
      <c r="AD3139" s="169"/>
      <c r="AE3139" s="169"/>
      <c r="AF3139" s="169"/>
      <c r="AG3139" s="169"/>
      <c r="AH3139" s="170"/>
      <c r="AI3139" s="145"/>
      <c r="AJ3139" s="145"/>
      <c r="AK3139" s="145"/>
      <c r="AL3139" s="145"/>
      <c r="AY3139" s="171"/>
      <c r="AZ3139" s="167"/>
      <c r="BA3139" s="172"/>
      <c r="BG3139" s="171"/>
      <c r="BH3139" s="167"/>
      <c r="BI3139" s="172"/>
      <c r="CG3139" s="430"/>
      <c r="CH3139" s="430"/>
      <c r="CL3139" s="147"/>
    </row>
    <row r="3140" spans="1:90" s="5" customFormat="1" x14ac:dyDescent="0.25">
      <c r="A3140" s="145"/>
      <c r="B3140" s="145"/>
      <c r="C3140" s="145"/>
      <c r="D3140" s="145"/>
      <c r="E3140" s="145"/>
      <c r="F3140" s="145"/>
      <c r="G3140" s="145"/>
      <c r="H3140" s="145"/>
      <c r="I3140" s="145"/>
      <c r="J3140" s="145"/>
      <c r="K3140" s="145"/>
      <c r="L3140" s="145"/>
      <c r="M3140" s="145"/>
      <c r="N3140" s="145"/>
      <c r="O3140" s="145"/>
      <c r="P3140" s="145"/>
      <c r="Q3140" s="145"/>
      <c r="R3140" s="145"/>
      <c r="S3140" s="145"/>
      <c r="T3140" s="145"/>
      <c r="U3140" s="145"/>
      <c r="V3140" s="145"/>
      <c r="W3140" s="145"/>
      <c r="X3140" s="145"/>
      <c r="Y3140" s="145"/>
      <c r="Z3140" s="145"/>
      <c r="AA3140" s="145"/>
      <c r="AB3140" s="145"/>
      <c r="AC3140" s="169"/>
      <c r="AD3140" s="169"/>
      <c r="AE3140" s="169"/>
      <c r="AF3140" s="169"/>
      <c r="AG3140" s="169"/>
      <c r="AH3140" s="170"/>
      <c r="AI3140" s="145"/>
      <c r="AJ3140" s="145"/>
      <c r="AK3140" s="145"/>
      <c r="AL3140" s="145"/>
      <c r="AY3140" s="171"/>
      <c r="AZ3140" s="167"/>
      <c r="BA3140" s="172"/>
      <c r="BG3140" s="171"/>
      <c r="BH3140" s="167"/>
      <c r="BI3140" s="172"/>
      <c r="CG3140" s="430"/>
      <c r="CH3140" s="430"/>
      <c r="CL3140" s="147"/>
    </row>
    <row r="3141" spans="1:90" s="5" customFormat="1" x14ac:dyDescent="0.25">
      <c r="A3141" s="145"/>
      <c r="B3141" s="145"/>
      <c r="C3141" s="145"/>
      <c r="D3141" s="145"/>
      <c r="E3141" s="145"/>
      <c r="F3141" s="145"/>
      <c r="G3141" s="145"/>
      <c r="H3141" s="145"/>
      <c r="I3141" s="145"/>
      <c r="J3141" s="145"/>
      <c r="K3141" s="145"/>
      <c r="L3141" s="145"/>
      <c r="M3141" s="145"/>
      <c r="N3141" s="145"/>
      <c r="O3141" s="145"/>
      <c r="P3141" s="145"/>
      <c r="Q3141" s="145"/>
      <c r="R3141" s="145"/>
      <c r="S3141" s="145"/>
      <c r="T3141" s="145"/>
      <c r="U3141" s="145"/>
      <c r="V3141" s="145"/>
      <c r="W3141" s="145"/>
      <c r="X3141" s="145"/>
      <c r="Y3141" s="145"/>
      <c r="Z3141" s="145"/>
      <c r="AA3141" s="145"/>
      <c r="AB3141" s="145"/>
      <c r="AC3141" s="169"/>
      <c r="AD3141" s="169"/>
      <c r="AE3141" s="169"/>
      <c r="AF3141" s="169"/>
      <c r="AG3141" s="169"/>
      <c r="AH3141" s="170"/>
      <c r="AI3141" s="145"/>
      <c r="AJ3141" s="145"/>
      <c r="AK3141" s="145"/>
      <c r="AL3141" s="145"/>
      <c r="AY3141" s="171"/>
      <c r="AZ3141" s="167"/>
      <c r="BA3141" s="172"/>
      <c r="BG3141" s="171"/>
      <c r="BH3141" s="167"/>
      <c r="BI3141" s="172"/>
      <c r="CG3141" s="430"/>
      <c r="CH3141" s="430"/>
      <c r="CL3141" s="147"/>
    </row>
    <row r="3142" spans="1:90" s="5" customFormat="1" x14ac:dyDescent="0.25">
      <c r="A3142" s="145"/>
      <c r="B3142" s="145"/>
      <c r="C3142" s="145"/>
      <c r="D3142" s="145"/>
      <c r="E3142" s="145"/>
      <c r="F3142" s="145"/>
      <c r="G3142" s="145"/>
      <c r="H3142" s="145"/>
      <c r="I3142" s="145"/>
      <c r="J3142" s="145"/>
      <c r="K3142" s="145"/>
      <c r="L3142" s="145"/>
      <c r="M3142" s="145"/>
      <c r="N3142" s="145"/>
      <c r="O3142" s="145"/>
      <c r="P3142" s="145"/>
      <c r="Q3142" s="145"/>
      <c r="R3142" s="145"/>
      <c r="S3142" s="145"/>
      <c r="T3142" s="145"/>
      <c r="U3142" s="145"/>
      <c r="V3142" s="145"/>
      <c r="W3142" s="145"/>
      <c r="X3142" s="145"/>
      <c r="Y3142" s="145"/>
      <c r="Z3142" s="145"/>
      <c r="AA3142" s="145"/>
      <c r="AB3142" s="145"/>
      <c r="AC3142" s="169"/>
      <c r="AD3142" s="169"/>
      <c r="AE3142" s="169"/>
      <c r="AF3142" s="169"/>
      <c r="AG3142" s="169"/>
      <c r="AH3142" s="170"/>
      <c r="AI3142" s="145"/>
      <c r="AJ3142" s="145"/>
      <c r="AK3142" s="145"/>
      <c r="AL3142" s="145"/>
      <c r="AY3142" s="171"/>
      <c r="AZ3142" s="167"/>
      <c r="BA3142" s="172"/>
      <c r="BG3142" s="171"/>
      <c r="BH3142" s="167"/>
      <c r="BI3142" s="172"/>
      <c r="CG3142" s="430"/>
      <c r="CH3142" s="430"/>
      <c r="CL3142" s="147"/>
    </row>
    <row r="3143" spans="1:90" s="5" customFormat="1" x14ac:dyDescent="0.25">
      <c r="A3143" s="145"/>
      <c r="B3143" s="145"/>
      <c r="C3143" s="145"/>
      <c r="D3143" s="145"/>
      <c r="E3143" s="145"/>
      <c r="F3143" s="145"/>
      <c r="G3143" s="145"/>
      <c r="H3143" s="145"/>
      <c r="I3143" s="145"/>
      <c r="J3143" s="145"/>
      <c r="K3143" s="145"/>
      <c r="L3143" s="145"/>
      <c r="M3143" s="145"/>
      <c r="N3143" s="145"/>
      <c r="O3143" s="145"/>
      <c r="P3143" s="145"/>
      <c r="Q3143" s="145"/>
      <c r="R3143" s="145"/>
      <c r="S3143" s="145"/>
      <c r="T3143" s="145"/>
      <c r="U3143" s="145"/>
      <c r="V3143" s="145"/>
      <c r="W3143" s="145"/>
      <c r="X3143" s="145"/>
      <c r="Y3143" s="145"/>
      <c r="Z3143" s="145"/>
      <c r="AA3143" s="145"/>
      <c r="AB3143" s="145"/>
      <c r="AC3143" s="169"/>
      <c r="AD3143" s="169"/>
      <c r="AE3143" s="169"/>
      <c r="AF3143" s="169"/>
      <c r="AG3143" s="169"/>
      <c r="AH3143" s="170"/>
      <c r="AI3143" s="145"/>
      <c r="AJ3143" s="145"/>
      <c r="AK3143" s="145"/>
      <c r="AL3143" s="145"/>
      <c r="AY3143" s="171"/>
      <c r="AZ3143" s="167"/>
      <c r="BA3143" s="172"/>
      <c r="BG3143" s="171"/>
      <c r="BH3143" s="167"/>
      <c r="BI3143" s="172"/>
      <c r="CG3143" s="430"/>
      <c r="CH3143" s="430"/>
      <c r="CL3143" s="147"/>
    </row>
    <row r="3144" spans="1:90" s="5" customFormat="1" x14ac:dyDescent="0.25">
      <c r="A3144" s="145"/>
      <c r="B3144" s="145"/>
      <c r="C3144" s="145"/>
      <c r="D3144" s="145"/>
      <c r="E3144" s="145"/>
      <c r="F3144" s="145"/>
      <c r="G3144" s="145"/>
      <c r="H3144" s="145"/>
      <c r="I3144" s="145"/>
      <c r="J3144" s="145"/>
      <c r="K3144" s="145"/>
      <c r="L3144" s="145"/>
      <c r="M3144" s="145"/>
      <c r="N3144" s="145"/>
      <c r="O3144" s="145"/>
      <c r="P3144" s="145"/>
      <c r="Q3144" s="145"/>
      <c r="R3144" s="145"/>
      <c r="S3144" s="145"/>
      <c r="T3144" s="145"/>
      <c r="U3144" s="145"/>
      <c r="V3144" s="145"/>
      <c r="W3144" s="145"/>
      <c r="X3144" s="145"/>
      <c r="Y3144" s="145"/>
      <c r="Z3144" s="145"/>
      <c r="AA3144" s="145"/>
      <c r="AB3144" s="145"/>
      <c r="AC3144" s="169"/>
      <c r="AD3144" s="169"/>
      <c r="AE3144" s="169"/>
      <c r="AF3144" s="169"/>
      <c r="AG3144" s="169"/>
      <c r="AH3144" s="170"/>
      <c r="AI3144" s="145"/>
      <c r="AJ3144" s="145"/>
      <c r="AK3144" s="145"/>
      <c r="AL3144" s="145"/>
      <c r="AY3144" s="171"/>
      <c r="AZ3144" s="167"/>
      <c r="BA3144" s="172"/>
      <c r="BG3144" s="171"/>
      <c r="BH3144" s="167"/>
      <c r="BI3144" s="172"/>
      <c r="CG3144" s="430"/>
      <c r="CH3144" s="430"/>
      <c r="CL3144" s="147"/>
    </row>
    <row r="3145" spans="1:90" s="5" customFormat="1" x14ac:dyDescent="0.25">
      <c r="A3145" s="145"/>
      <c r="B3145" s="145"/>
      <c r="C3145" s="145"/>
      <c r="D3145" s="145"/>
      <c r="E3145" s="145"/>
      <c r="F3145" s="145"/>
      <c r="G3145" s="145"/>
      <c r="H3145" s="145"/>
      <c r="I3145" s="145"/>
      <c r="J3145" s="145"/>
      <c r="K3145" s="145"/>
      <c r="L3145" s="145"/>
      <c r="M3145" s="145"/>
      <c r="N3145" s="145"/>
      <c r="O3145" s="145"/>
      <c r="P3145" s="145"/>
      <c r="Q3145" s="145"/>
      <c r="R3145" s="145"/>
      <c r="S3145" s="145"/>
      <c r="T3145" s="145"/>
      <c r="U3145" s="145"/>
      <c r="V3145" s="145"/>
      <c r="W3145" s="145"/>
      <c r="X3145" s="145"/>
      <c r="Y3145" s="145"/>
      <c r="Z3145" s="145"/>
      <c r="AA3145" s="145"/>
      <c r="AB3145" s="145"/>
      <c r="AC3145" s="169"/>
      <c r="AD3145" s="169"/>
      <c r="AE3145" s="169"/>
      <c r="AF3145" s="169"/>
      <c r="AG3145" s="169"/>
      <c r="AH3145" s="170"/>
      <c r="AI3145" s="145"/>
      <c r="AJ3145" s="145"/>
      <c r="AK3145" s="145"/>
      <c r="AL3145" s="145"/>
      <c r="AY3145" s="171"/>
      <c r="AZ3145" s="167"/>
      <c r="BA3145" s="172"/>
      <c r="BG3145" s="171"/>
      <c r="BH3145" s="167"/>
      <c r="BI3145" s="172"/>
      <c r="CG3145" s="430"/>
      <c r="CH3145" s="430"/>
      <c r="CL3145" s="147"/>
    </row>
    <row r="3146" spans="1:90" s="5" customFormat="1" x14ac:dyDescent="0.25">
      <c r="A3146" s="145"/>
      <c r="B3146" s="145"/>
      <c r="C3146" s="145"/>
      <c r="D3146" s="145"/>
      <c r="E3146" s="145"/>
      <c r="F3146" s="145"/>
      <c r="G3146" s="145"/>
      <c r="H3146" s="145"/>
      <c r="I3146" s="145"/>
      <c r="J3146" s="145"/>
      <c r="K3146" s="145"/>
      <c r="L3146" s="145"/>
      <c r="M3146" s="145"/>
      <c r="N3146" s="145"/>
      <c r="O3146" s="145"/>
      <c r="P3146" s="145"/>
      <c r="Q3146" s="145"/>
      <c r="R3146" s="145"/>
      <c r="S3146" s="145"/>
      <c r="T3146" s="145"/>
      <c r="U3146" s="145"/>
      <c r="V3146" s="145"/>
      <c r="W3146" s="145"/>
      <c r="X3146" s="145"/>
      <c r="Y3146" s="145"/>
      <c r="Z3146" s="145"/>
      <c r="AA3146" s="145"/>
      <c r="AB3146" s="145"/>
      <c r="AC3146" s="169"/>
      <c r="AD3146" s="169"/>
      <c r="AE3146" s="169"/>
      <c r="AF3146" s="169"/>
      <c r="AG3146" s="169"/>
      <c r="AH3146" s="170"/>
      <c r="AI3146" s="145"/>
      <c r="AJ3146" s="145"/>
      <c r="AK3146" s="145"/>
      <c r="AL3146" s="145"/>
      <c r="AY3146" s="171"/>
      <c r="AZ3146" s="167"/>
      <c r="BA3146" s="172"/>
      <c r="BG3146" s="171"/>
      <c r="BH3146" s="167"/>
      <c r="BI3146" s="172"/>
      <c r="CG3146" s="430"/>
      <c r="CH3146" s="430"/>
      <c r="CL3146" s="147"/>
    </row>
    <row r="3147" spans="1:90" s="5" customFormat="1" x14ac:dyDescent="0.25">
      <c r="A3147" s="145"/>
      <c r="B3147" s="145"/>
      <c r="C3147" s="145"/>
      <c r="D3147" s="145"/>
      <c r="E3147" s="145"/>
      <c r="F3147" s="145"/>
      <c r="G3147" s="145"/>
      <c r="H3147" s="145"/>
      <c r="I3147" s="145"/>
      <c r="J3147" s="145"/>
      <c r="K3147" s="145"/>
      <c r="L3147" s="145"/>
      <c r="M3147" s="145"/>
      <c r="N3147" s="145"/>
      <c r="O3147" s="145"/>
      <c r="P3147" s="145"/>
      <c r="Q3147" s="145"/>
      <c r="R3147" s="145"/>
      <c r="S3147" s="145"/>
      <c r="T3147" s="145"/>
      <c r="U3147" s="145"/>
      <c r="V3147" s="145"/>
      <c r="W3147" s="145"/>
      <c r="X3147" s="145"/>
      <c r="Y3147" s="145"/>
      <c r="Z3147" s="145"/>
      <c r="AA3147" s="145"/>
      <c r="AB3147" s="145"/>
      <c r="AC3147" s="169"/>
      <c r="AD3147" s="169"/>
      <c r="AE3147" s="169"/>
      <c r="AF3147" s="169"/>
      <c r="AG3147" s="169"/>
      <c r="AH3147" s="170"/>
      <c r="AI3147" s="145"/>
      <c r="AJ3147" s="145"/>
      <c r="AK3147" s="145"/>
      <c r="AL3147" s="145"/>
      <c r="AY3147" s="171"/>
      <c r="AZ3147" s="167"/>
      <c r="BA3147" s="172"/>
      <c r="BG3147" s="171"/>
      <c r="BH3147" s="167"/>
      <c r="BI3147" s="172"/>
      <c r="CG3147" s="430"/>
      <c r="CH3147" s="430"/>
      <c r="CL3147" s="147"/>
    </row>
    <row r="3148" spans="1:90" s="5" customFormat="1" x14ac:dyDescent="0.25">
      <c r="A3148" s="145"/>
      <c r="B3148" s="145"/>
      <c r="C3148" s="145"/>
      <c r="D3148" s="145"/>
      <c r="E3148" s="145"/>
      <c r="F3148" s="145"/>
      <c r="G3148" s="145"/>
      <c r="H3148" s="145"/>
      <c r="I3148" s="145"/>
      <c r="J3148" s="145"/>
      <c r="K3148" s="145"/>
      <c r="L3148" s="145"/>
      <c r="M3148" s="145"/>
      <c r="N3148" s="145"/>
      <c r="O3148" s="145"/>
      <c r="P3148" s="145"/>
      <c r="Q3148" s="145"/>
      <c r="R3148" s="145"/>
      <c r="S3148" s="145"/>
      <c r="T3148" s="145"/>
      <c r="U3148" s="145"/>
      <c r="V3148" s="145"/>
      <c r="W3148" s="145"/>
      <c r="X3148" s="145"/>
      <c r="Y3148" s="145"/>
      <c r="Z3148" s="145"/>
      <c r="AA3148" s="145"/>
      <c r="AB3148" s="145"/>
      <c r="AC3148" s="169"/>
      <c r="AD3148" s="169"/>
      <c r="AE3148" s="169"/>
      <c r="AF3148" s="169"/>
      <c r="AG3148" s="169"/>
      <c r="AH3148" s="170"/>
      <c r="AI3148" s="145"/>
      <c r="AJ3148" s="145"/>
      <c r="AK3148" s="145"/>
      <c r="AL3148" s="145"/>
      <c r="AY3148" s="171"/>
      <c r="AZ3148" s="167"/>
      <c r="BA3148" s="172"/>
      <c r="BG3148" s="171"/>
      <c r="BH3148" s="167"/>
      <c r="BI3148" s="172"/>
      <c r="CG3148" s="430"/>
      <c r="CH3148" s="430"/>
      <c r="CL3148" s="147"/>
    </row>
    <row r="3149" spans="1:90" s="5" customFormat="1" x14ac:dyDescent="0.25">
      <c r="A3149" s="145"/>
      <c r="B3149" s="145"/>
      <c r="C3149" s="145"/>
      <c r="D3149" s="145"/>
      <c r="E3149" s="145"/>
      <c r="F3149" s="145"/>
      <c r="G3149" s="145"/>
      <c r="H3149" s="145"/>
      <c r="I3149" s="145"/>
      <c r="J3149" s="145"/>
      <c r="K3149" s="145"/>
      <c r="L3149" s="145"/>
      <c r="M3149" s="145"/>
      <c r="N3149" s="145"/>
      <c r="O3149" s="145"/>
      <c r="P3149" s="145"/>
      <c r="Q3149" s="145"/>
      <c r="R3149" s="145"/>
      <c r="S3149" s="145"/>
      <c r="T3149" s="145"/>
      <c r="U3149" s="145"/>
      <c r="V3149" s="145"/>
      <c r="W3149" s="145"/>
      <c r="X3149" s="145"/>
      <c r="Y3149" s="145"/>
      <c r="Z3149" s="145"/>
      <c r="AA3149" s="145"/>
      <c r="AB3149" s="145"/>
      <c r="AC3149" s="169"/>
      <c r="AD3149" s="169"/>
      <c r="AE3149" s="169"/>
      <c r="AF3149" s="169"/>
      <c r="AG3149" s="169"/>
      <c r="AH3149" s="170"/>
      <c r="AI3149" s="145"/>
      <c r="AJ3149" s="145"/>
      <c r="AK3149" s="145"/>
      <c r="AL3149" s="145"/>
      <c r="AY3149" s="171"/>
      <c r="AZ3149" s="167"/>
      <c r="BA3149" s="172"/>
      <c r="BG3149" s="171"/>
      <c r="BH3149" s="167"/>
      <c r="BI3149" s="172"/>
      <c r="CG3149" s="430"/>
      <c r="CH3149" s="430"/>
      <c r="CL3149" s="147"/>
    </row>
    <row r="3150" spans="1:90" s="5" customFormat="1" x14ac:dyDescent="0.25">
      <c r="A3150" s="145"/>
      <c r="B3150" s="145"/>
      <c r="C3150" s="145"/>
      <c r="D3150" s="145"/>
      <c r="E3150" s="145"/>
      <c r="F3150" s="145"/>
      <c r="G3150" s="145"/>
      <c r="H3150" s="145"/>
      <c r="I3150" s="145"/>
      <c r="J3150" s="145"/>
      <c r="K3150" s="145"/>
      <c r="L3150" s="145"/>
      <c r="M3150" s="145"/>
      <c r="N3150" s="145"/>
      <c r="O3150" s="145"/>
      <c r="P3150" s="145"/>
      <c r="Q3150" s="145"/>
      <c r="R3150" s="145"/>
      <c r="S3150" s="145"/>
      <c r="T3150" s="145"/>
      <c r="U3150" s="145"/>
      <c r="V3150" s="145"/>
      <c r="W3150" s="145"/>
      <c r="X3150" s="145"/>
      <c r="Y3150" s="145"/>
      <c r="Z3150" s="145"/>
      <c r="AA3150" s="145"/>
      <c r="AB3150" s="145"/>
      <c r="AC3150" s="169"/>
      <c r="AD3150" s="169"/>
      <c r="AE3150" s="169"/>
      <c r="AF3150" s="169"/>
      <c r="AG3150" s="169"/>
      <c r="AH3150" s="170"/>
      <c r="AI3150" s="145"/>
      <c r="AJ3150" s="145"/>
      <c r="AK3150" s="145"/>
      <c r="AL3150" s="145"/>
      <c r="AY3150" s="171"/>
      <c r="AZ3150" s="167"/>
      <c r="BA3150" s="172"/>
      <c r="BG3150" s="171"/>
      <c r="BH3150" s="167"/>
      <c r="BI3150" s="172"/>
      <c r="CG3150" s="430"/>
      <c r="CH3150" s="430"/>
      <c r="CL3150" s="147"/>
    </row>
    <row r="3151" spans="1:90" s="5" customFormat="1" x14ac:dyDescent="0.25">
      <c r="A3151" s="145"/>
      <c r="B3151" s="145"/>
      <c r="C3151" s="145"/>
      <c r="D3151" s="145"/>
      <c r="E3151" s="145"/>
      <c r="F3151" s="145"/>
      <c r="G3151" s="145"/>
      <c r="H3151" s="145"/>
      <c r="I3151" s="145"/>
      <c r="J3151" s="145"/>
      <c r="K3151" s="145"/>
      <c r="L3151" s="145"/>
      <c r="M3151" s="145"/>
      <c r="N3151" s="145"/>
      <c r="O3151" s="145"/>
      <c r="P3151" s="145"/>
      <c r="Q3151" s="145"/>
      <c r="R3151" s="145"/>
      <c r="S3151" s="145"/>
      <c r="T3151" s="145"/>
      <c r="U3151" s="145"/>
      <c r="V3151" s="145"/>
      <c r="W3151" s="145"/>
      <c r="X3151" s="145"/>
      <c r="Y3151" s="145"/>
      <c r="Z3151" s="145"/>
      <c r="AA3151" s="145"/>
      <c r="AB3151" s="145"/>
      <c r="AC3151" s="169"/>
      <c r="AD3151" s="169"/>
      <c r="AE3151" s="169"/>
      <c r="AF3151" s="169"/>
      <c r="AG3151" s="169"/>
      <c r="AH3151" s="170"/>
      <c r="AI3151" s="145"/>
      <c r="AJ3151" s="145"/>
      <c r="AK3151" s="145"/>
      <c r="AL3151" s="145"/>
      <c r="AY3151" s="171"/>
      <c r="AZ3151" s="167"/>
      <c r="BA3151" s="172"/>
      <c r="BG3151" s="171"/>
      <c r="BH3151" s="167"/>
      <c r="BI3151" s="172"/>
      <c r="CG3151" s="430"/>
      <c r="CH3151" s="430"/>
      <c r="CL3151" s="147"/>
    </row>
    <row r="3152" spans="1:90" s="5" customFormat="1" x14ac:dyDescent="0.25">
      <c r="A3152" s="145"/>
      <c r="B3152" s="145"/>
      <c r="C3152" s="145"/>
      <c r="D3152" s="145"/>
      <c r="E3152" s="145"/>
      <c r="F3152" s="145"/>
      <c r="G3152" s="145"/>
      <c r="H3152" s="145"/>
      <c r="I3152" s="145"/>
      <c r="J3152" s="145"/>
      <c r="K3152" s="145"/>
      <c r="L3152" s="145"/>
      <c r="M3152" s="145"/>
      <c r="N3152" s="145"/>
      <c r="O3152" s="145"/>
      <c r="P3152" s="145"/>
      <c r="Q3152" s="145"/>
      <c r="R3152" s="145"/>
      <c r="S3152" s="145"/>
      <c r="T3152" s="145"/>
      <c r="U3152" s="145"/>
      <c r="V3152" s="145"/>
      <c r="W3152" s="145"/>
      <c r="X3152" s="145"/>
      <c r="Y3152" s="145"/>
      <c r="Z3152" s="145"/>
      <c r="AA3152" s="145"/>
      <c r="AB3152" s="145"/>
      <c r="AC3152" s="169"/>
      <c r="AD3152" s="169"/>
      <c r="AE3152" s="169"/>
      <c r="AF3152" s="169"/>
      <c r="AG3152" s="169"/>
      <c r="AH3152" s="170"/>
      <c r="AI3152" s="145"/>
      <c r="AJ3152" s="145"/>
      <c r="AK3152" s="145"/>
      <c r="AL3152" s="145"/>
      <c r="AY3152" s="171"/>
      <c r="AZ3152" s="167"/>
      <c r="BA3152" s="172"/>
      <c r="BG3152" s="171"/>
      <c r="BH3152" s="167"/>
      <c r="BI3152" s="172"/>
      <c r="CG3152" s="430"/>
      <c r="CH3152" s="430"/>
      <c r="CL3152" s="147"/>
    </row>
    <row r="3153" spans="1:90" s="5" customFormat="1" x14ac:dyDescent="0.25">
      <c r="A3153" s="145"/>
      <c r="B3153" s="145"/>
      <c r="C3153" s="145"/>
      <c r="D3153" s="145"/>
      <c r="E3153" s="145"/>
      <c r="F3153" s="145"/>
      <c r="G3153" s="145"/>
      <c r="H3153" s="145"/>
      <c r="I3153" s="145"/>
      <c r="J3153" s="145"/>
      <c r="K3153" s="145"/>
      <c r="L3153" s="145"/>
      <c r="M3153" s="145"/>
      <c r="N3153" s="145"/>
      <c r="O3153" s="145"/>
      <c r="P3153" s="145"/>
      <c r="Q3153" s="145"/>
      <c r="R3153" s="145"/>
      <c r="S3153" s="145"/>
      <c r="T3153" s="145"/>
      <c r="U3153" s="145"/>
      <c r="V3153" s="145"/>
      <c r="W3153" s="145"/>
      <c r="X3153" s="145"/>
      <c r="Y3153" s="145"/>
      <c r="Z3153" s="145"/>
      <c r="AA3153" s="145"/>
      <c r="AB3153" s="145"/>
      <c r="AC3153" s="169"/>
      <c r="AD3153" s="169"/>
      <c r="AE3153" s="169"/>
      <c r="AF3153" s="169"/>
      <c r="AG3153" s="169"/>
      <c r="AH3153" s="170"/>
      <c r="AI3153" s="145"/>
      <c r="AJ3153" s="145"/>
      <c r="AK3153" s="145"/>
      <c r="AL3153" s="145"/>
      <c r="AY3153" s="171"/>
      <c r="AZ3153" s="167"/>
      <c r="BA3153" s="172"/>
      <c r="BG3153" s="171"/>
      <c r="BH3153" s="167"/>
      <c r="BI3153" s="172"/>
      <c r="CG3153" s="430"/>
      <c r="CH3153" s="430"/>
      <c r="CL3153" s="147"/>
    </row>
    <row r="3154" spans="1:90" s="5" customFormat="1" x14ac:dyDescent="0.25">
      <c r="A3154" s="145"/>
      <c r="B3154" s="145"/>
      <c r="C3154" s="145"/>
      <c r="D3154" s="145"/>
      <c r="E3154" s="145"/>
      <c r="F3154" s="145"/>
      <c r="G3154" s="145"/>
      <c r="H3154" s="145"/>
      <c r="I3154" s="145"/>
      <c r="J3154" s="145"/>
      <c r="K3154" s="145"/>
      <c r="L3154" s="145"/>
      <c r="M3154" s="145"/>
      <c r="N3154" s="145"/>
      <c r="O3154" s="145"/>
      <c r="P3154" s="145"/>
      <c r="Q3154" s="145"/>
      <c r="R3154" s="145"/>
      <c r="S3154" s="145"/>
      <c r="T3154" s="145"/>
      <c r="U3154" s="145"/>
      <c r="V3154" s="145"/>
      <c r="W3154" s="145"/>
      <c r="X3154" s="145"/>
      <c r="Y3154" s="145"/>
      <c r="Z3154" s="145"/>
      <c r="AA3154" s="145"/>
      <c r="AB3154" s="145"/>
      <c r="AC3154" s="169"/>
      <c r="AD3154" s="169"/>
      <c r="AE3154" s="169"/>
      <c r="AF3154" s="169"/>
      <c r="AG3154" s="169"/>
      <c r="AH3154" s="170"/>
      <c r="AI3154" s="145"/>
      <c r="AJ3154" s="145"/>
      <c r="AK3154" s="145"/>
      <c r="AL3154" s="145"/>
      <c r="AY3154" s="171"/>
      <c r="AZ3154" s="167"/>
      <c r="BA3154" s="172"/>
      <c r="BG3154" s="171"/>
      <c r="BH3154" s="167"/>
      <c r="BI3154" s="172"/>
      <c r="CG3154" s="430"/>
      <c r="CH3154" s="430"/>
      <c r="CL3154" s="147"/>
    </row>
    <row r="3155" spans="1:90" s="5" customFormat="1" x14ac:dyDescent="0.25">
      <c r="A3155" s="145"/>
      <c r="B3155" s="145"/>
      <c r="C3155" s="145"/>
      <c r="D3155" s="145"/>
      <c r="E3155" s="145"/>
      <c r="F3155" s="145"/>
      <c r="G3155" s="145"/>
      <c r="H3155" s="145"/>
      <c r="I3155" s="145"/>
      <c r="J3155" s="145"/>
      <c r="K3155" s="145"/>
      <c r="L3155" s="145"/>
      <c r="M3155" s="145"/>
      <c r="N3155" s="145"/>
      <c r="O3155" s="145"/>
      <c r="P3155" s="145"/>
      <c r="Q3155" s="145"/>
      <c r="R3155" s="145"/>
      <c r="S3155" s="145"/>
      <c r="T3155" s="145"/>
      <c r="U3155" s="145"/>
      <c r="V3155" s="145"/>
      <c r="W3155" s="145"/>
      <c r="X3155" s="145"/>
      <c r="Y3155" s="145"/>
      <c r="Z3155" s="145"/>
      <c r="AA3155" s="145"/>
      <c r="AB3155" s="145"/>
      <c r="AC3155" s="169"/>
      <c r="AD3155" s="169"/>
      <c r="AE3155" s="169"/>
      <c r="AF3155" s="169"/>
      <c r="AG3155" s="169"/>
      <c r="AH3155" s="170"/>
      <c r="AI3155" s="145"/>
      <c r="AJ3155" s="145"/>
      <c r="AK3155" s="145"/>
      <c r="AL3155" s="145"/>
      <c r="AY3155" s="171"/>
      <c r="AZ3155" s="167"/>
      <c r="BA3155" s="172"/>
      <c r="BG3155" s="171"/>
      <c r="BH3155" s="167"/>
      <c r="BI3155" s="172"/>
      <c r="CG3155" s="430"/>
      <c r="CH3155" s="430"/>
      <c r="CL3155" s="147"/>
    </row>
    <row r="3156" spans="1:90" s="5" customFormat="1" x14ac:dyDescent="0.25">
      <c r="A3156" s="145"/>
      <c r="B3156" s="145"/>
      <c r="C3156" s="145"/>
      <c r="D3156" s="145"/>
      <c r="E3156" s="145"/>
      <c r="F3156" s="145"/>
      <c r="G3156" s="145"/>
      <c r="H3156" s="145"/>
      <c r="I3156" s="145"/>
      <c r="J3156" s="145"/>
      <c r="K3156" s="145"/>
      <c r="L3156" s="145"/>
      <c r="M3156" s="145"/>
      <c r="N3156" s="145"/>
      <c r="O3156" s="145"/>
      <c r="P3156" s="145"/>
      <c r="Q3156" s="145"/>
      <c r="R3156" s="145"/>
      <c r="S3156" s="145"/>
      <c r="T3156" s="145"/>
      <c r="U3156" s="145"/>
      <c r="V3156" s="145"/>
      <c r="W3156" s="145"/>
      <c r="X3156" s="145"/>
      <c r="Y3156" s="145"/>
      <c r="Z3156" s="145"/>
      <c r="AA3156" s="145"/>
      <c r="AB3156" s="145"/>
      <c r="AC3156" s="169"/>
      <c r="AD3156" s="169"/>
      <c r="AE3156" s="169"/>
      <c r="AF3156" s="169"/>
      <c r="AG3156" s="169"/>
      <c r="AH3156" s="170"/>
      <c r="AI3156" s="145"/>
      <c r="AJ3156" s="145"/>
      <c r="AK3156" s="145"/>
      <c r="AL3156" s="145"/>
      <c r="AY3156" s="171"/>
      <c r="AZ3156" s="167"/>
      <c r="BA3156" s="172"/>
      <c r="BG3156" s="171"/>
      <c r="BH3156" s="167"/>
      <c r="BI3156" s="172"/>
      <c r="CG3156" s="430"/>
      <c r="CH3156" s="430"/>
      <c r="CL3156" s="147"/>
    </row>
    <row r="3157" spans="1:90" s="5" customFormat="1" x14ac:dyDescent="0.25">
      <c r="A3157" s="145"/>
      <c r="B3157" s="145"/>
      <c r="C3157" s="145"/>
      <c r="D3157" s="145"/>
      <c r="E3157" s="145"/>
      <c r="F3157" s="145"/>
      <c r="G3157" s="145"/>
      <c r="H3157" s="145"/>
      <c r="I3157" s="145"/>
      <c r="J3157" s="145"/>
      <c r="K3157" s="145"/>
      <c r="L3157" s="145"/>
      <c r="M3157" s="145"/>
      <c r="N3157" s="145"/>
      <c r="O3157" s="145"/>
      <c r="P3157" s="145"/>
      <c r="Q3157" s="145"/>
      <c r="R3157" s="145"/>
      <c r="S3157" s="145"/>
      <c r="T3157" s="145"/>
      <c r="U3157" s="145"/>
      <c r="V3157" s="145"/>
      <c r="W3157" s="145"/>
      <c r="X3157" s="145"/>
      <c r="Y3157" s="145"/>
      <c r="Z3157" s="145"/>
      <c r="AA3157" s="145"/>
      <c r="AB3157" s="145"/>
      <c r="AC3157" s="169"/>
      <c r="AD3157" s="169"/>
      <c r="AE3157" s="169"/>
      <c r="AF3157" s="169"/>
      <c r="AG3157" s="169"/>
      <c r="AH3157" s="170"/>
      <c r="AI3157" s="145"/>
      <c r="AJ3157" s="145"/>
      <c r="AK3157" s="145"/>
      <c r="AL3157" s="145"/>
      <c r="AY3157" s="171"/>
      <c r="AZ3157" s="167"/>
      <c r="BA3157" s="172"/>
      <c r="BG3157" s="171"/>
      <c r="BH3157" s="167"/>
      <c r="BI3157" s="172"/>
      <c r="CG3157" s="430"/>
      <c r="CH3157" s="430"/>
      <c r="CL3157" s="147"/>
    </row>
    <row r="3158" spans="1:90" s="5" customFormat="1" x14ac:dyDescent="0.25">
      <c r="A3158" s="145"/>
      <c r="B3158" s="145"/>
      <c r="C3158" s="145"/>
      <c r="D3158" s="145"/>
      <c r="E3158" s="145"/>
      <c r="F3158" s="145"/>
      <c r="G3158" s="145"/>
      <c r="H3158" s="145"/>
      <c r="I3158" s="145"/>
      <c r="J3158" s="145"/>
      <c r="K3158" s="145"/>
      <c r="L3158" s="145"/>
      <c r="M3158" s="145"/>
      <c r="N3158" s="145"/>
      <c r="O3158" s="145"/>
      <c r="P3158" s="145"/>
      <c r="Q3158" s="145"/>
      <c r="R3158" s="145"/>
      <c r="S3158" s="145"/>
      <c r="T3158" s="145"/>
      <c r="U3158" s="145"/>
      <c r="V3158" s="145"/>
      <c r="W3158" s="145"/>
      <c r="X3158" s="145"/>
      <c r="Y3158" s="145"/>
      <c r="Z3158" s="145"/>
      <c r="AA3158" s="145"/>
      <c r="AB3158" s="145"/>
      <c r="AC3158" s="169"/>
      <c r="AD3158" s="169"/>
      <c r="AE3158" s="169"/>
      <c r="AF3158" s="169"/>
      <c r="AG3158" s="169"/>
      <c r="AH3158" s="170"/>
      <c r="AI3158" s="145"/>
      <c r="AJ3158" s="145"/>
      <c r="AK3158" s="145"/>
      <c r="AL3158" s="145"/>
      <c r="AY3158" s="171"/>
      <c r="AZ3158" s="167"/>
      <c r="BA3158" s="172"/>
      <c r="BG3158" s="171"/>
      <c r="BH3158" s="167"/>
      <c r="BI3158" s="172"/>
      <c r="CG3158" s="430"/>
      <c r="CH3158" s="430"/>
      <c r="CL3158" s="147"/>
    </row>
    <row r="3159" spans="1:90" s="5" customFormat="1" x14ac:dyDescent="0.25">
      <c r="A3159" s="145"/>
      <c r="B3159" s="145"/>
      <c r="C3159" s="145"/>
      <c r="D3159" s="145"/>
      <c r="E3159" s="145"/>
      <c r="F3159" s="145"/>
      <c r="G3159" s="145"/>
      <c r="H3159" s="145"/>
      <c r="I3159" s="145"/>
      <c r="J3159" s="145"/>
      <c r="K3159" s="145"/>
      <c r="L3159" s="145"/>
      <c r="M3159" s="145"/>
      <c r="N3159" s="145"/>
      <c r="O3159" s="145"/>
      <c r="P3159" s="145"/>
      <c r="Q3159" s="145"/>
      <c r="R3159" s="145"/>
      <c r="S3159" s="145"/>
      <c r="T3159" s="145"/>
      <c r="U3159" s="145"/>
      <c r="V3159" s="145"/>
      <c r="W3159" s="145"/>
      <c r="X3159" s="145"/>
      <c r="Y3159" s="145"/>
      <c r="Z3159" s="145"/>
      <c r="AA3159" s="145"/>
      <c r="AB3159" s="145"/>
      <c r="AC3159" s="169"/>
      <c r="AD3159" s="169"/>
      <c r="AE3159" s="169"/>
      <c r="AF3159" s="169"/>
      <c r="AG3159" s="169"/>
      <c r="AH3159" s="170"/>
      <c r="AI3159" s="145"/>
      <c r="AJ3159" s="145"/>
      <c r="AK3159" s="145"/>
      <c r="AL3159" s="145"/>
      <c r="AY3159" s="171"/>
      <c r="AZ3159" s="167"/>
      <c r="BA3159" s="172"/>
      <c r="BG3159" s="171"/>
      <c r="BH3159" s="167"/>
      <c r="BI3159" s="172"/>
      <c r="CG3159" s="430"/>
      <c r="CH3159" s="430"/>
      <c r="CL3159" s="147"/>
    </row>
    <row r="3160" spans="1:90" s="5" customFormat="1" x14ac:dyDescent="0.25">
      <c r="A3160" s="145"/>
      <c r="B3160" s="145"/>
      <c r="C3160" s="145"/>
      <c r="D3160" s="145"/>
      <c r="E3160" s="145"/>
      <c r="F3160" s="145"/>
      <c r="G3160" s="145"/>
      <c r="H3160" s="145"/>
      <c r="I3160" s="145"/>
      <c r="J3160" s="145"/>
      <c r="K3160" s="145"/>
      <c r="L3160" s="145"/>
      <c r="M3160" s="145"/>
      <c r="N3160" s="145"/>
      <c r="O3160" s="145"/>
      <c r="P3160" s="145"/>
      <c r="Q3160" s="145"/>
      <c r="R3160" s="145"/>
      <c r="S3160" s="145"/>
      <c r="T3160" s="145"/>
      <c r="U3160" s="145"/>
      <c r="V3160" s="145"/>
      <c r="W3160" s="145"/>
      <c r="X3160" s="145"/>
      <c r="Y3160" s="145"/>
      <c r="Z3160" s="145"/>
      <c r="AA3160" s="145"/>
      <c r="AB3160" s="145"/>
      <c r="AC3160" s="169"/>
      <c r="AD3160" s="169"/>
      <c r="AE3160" s="169"/>
      <c r="AF3160" s="169"/>
      <c r="AG3160" s="169"/>
      <c r="AH3160" s="170"/>
      <c r="AI3160" s="145"/>
      <c r="AJ3160" s="145"/>
      <c r="AK3160" s="145"/>
      <c r="AL3160" s="145"/>
      <c r="AY3160" s="171"/>
      <c r="AZ3160" s="167"/>
      <c r="BA3160" s="172"/>
      <c r="BG3160" s="171"/>
      <c r="BH3160" s="167"/>
      <c r="BI3160" s="172"/>
      <c r="CG3160" s="430"/>
      <c r="CH3160" s="430"/>
      <c r="CL3160" s="147"/>
    </row>
    <row r="3161" spans="1:90" s="5" customFormat="1" x14ac:dyDescent="0.25">
      <c r="A3161" s="145"/>
      <c r="B3161" s="145"/>
      <c r="C3161" s="145"/>
      <c r="D3161" s="145"/>
      <c r="E3161" s="145"/>
      <c r="F3161" s="145"/>
      <c r="G3161" s="145"/>
      <c r="H3161" s="145"/>
      <c r="I3161" s="145"/>
      <c r="J3161" s="145"/>
      <c r="K3161" s="145"/>
      <c r="L3161" s="145"/>
      <c r="M3161" s="145"/>
      <c r="N3161" s="145"/>
      <c r="O3161" s="145"/>
      <c r="P3161" s="145"/>
      <c r="Q3161" s="145"/>
      <c r="R3161" s="145"/>
      <c r="S3161" s="145"/>
      <c r="T3161" s="145"/>
      <c r="U3161" s="145"/>
      <c r="V3161" s="145"/>
      <c r="W3161" s="145"/>
      <c r="X3161" s="145"/>
      <c r="Y3161" s="145"/>
      <c r="Z3161" s="145"/>
      <c r="AA3161" s="145"/>
      <c r="AB3161" s="145"/>
      <c r="AC3161" s="169"/>
      <c r="AD3161" s="169"/>
      <c r="AE3161" s="169"/>
      <c r="AF3161" s="169"/>
      <c r="AG3161" s="169"/>
      <c r="AH3161" s="170"/>
      <c r="AI3161" s="145"/>
      <c r="AJ3161" s="145"/>
      <c r="AK3161" s="145"/>
      <c r="AL3161" s="145"/>
      <c r="AY3161" s="171"/>
      <c r="AZ3161" s="167"/>
      <c r="BA3161" s="172"/>
      <c r="BG3161" s="171"/>
      <c r="BH3161" s="167"/>
      <c r="BI3161" s="172"/>
      <c r="CG3161" s="430"/>
      <c r="CH3161" s="430"/>
      <c r="CL3161" s="147"/>
    </row>
    <row r="3162" spans="1:90" s="5" customFormat="1" x14ac:dyDescent="0.25">
      <c r="A3162" s="145"/>
      <c r="B3162" s="145"/>
      <c r="C3162" s="145"/>
      <c r="D3162" s="145"/>
      <c r="E3162" s="145"/>
      <c r="F3162" s="145"/>
      <c r="G3162" s="145"/>
      <c r="H3162" s="145"/>
      <c r="I3162" s="145"/>
      <c r="J3162" s="145"/>
      <c r="K3162" s="145"/>
      <c r="L3162" s="145"/>
      <c r="M3162" s="145"/>
      <c r="N3162" s="145"/>
      <c r="O3162" s="145"/>
      <c r="P3162" s="145"/>
      <c r="Q3162" s="145"/>
      <c r="R3162" s="145"/>
      <c r="S3162" s="145"/>
      <c r="T3162" s="145"/>
      <c r="U3162" s="145"/>
      <c r="V3162" s="145"/>
      <c r="W3162" s="145"/>
      <c r="X3162" s="145"/>
      <c r="Y3162" s="145"/>
      <c r="Z3162" s="145"/>
      <c r="AA3162" s="145"/>
      <c r="AB3162" s="145"/>
      <c r="AC3162" s="169"/>
      <c r="AD3162" s="169"/>
      <c r="AE3162" s="169"/>
      <c r="AF3162" s="169"/>
      <c r="AG3162" s="169"/>
      <c r="AH3162" s="170"/>
      <c r="AI3162" s="145"/>
      <c r="AJ3162" s="145"/>
      <c r="AK3162" s="145"/>
      <c r="AL3162" s="145"/>
      <c r="AY3162" s="171"/>
      <c r="AZ3162" s="167"/>
      <c r="BA3162" s="172"/>
      <c r="BG3162" s="171"/>
      <c r="BH3162" s="167"/>
      <c r="BI3162" s="172"/>
      <c r="CG3162" s="430"/>
      <c r="CH3162" s="430"/>
      <c r="CL3162" s="147"/>
    </row>
    <row r="3163" spans="1:90" s="5" customFormat="1" x14ac:dyDescent="0.25">
      <c r="A3163" s="145"/>
      <c r="B3163" s="145"/>
      <c r="C3163" s="145"/>
      <c r="D3163" s="145"/>
      <c r="E3163" s="145"/>
      <c r="F3163" s="145"/>
      <c r="G3163" s="145"/>
      <c r="H3163" s="145"/>
      <c r="I3163" s="145"/>
      <c r="J3163" s="145"/>
      <c r="K3163" s="145"/>
      <c r="L3163" s="145"/>
      <c r="M3163" s="145"/>
      <c r="N3163" s="145"/>
      <c r="O3163" s="145"/>
      <c r="P3163" s="145"/>
      <c r="Q3163" s="145"/>
      <c r="R3163" s="145"/>
      <c r="S3163" s="145"/>
      <c r="T3163" s="145"/>
      <c r="U3163" s="145"/>
      <c r="V3163" s="145"/>
      <c r="W3163" s="145"/>
      <c r="X3163" s="145"/>
      <c r="Y3163" s="145"/>
      <c r="Z3163" s="145"/>
      <c r="AA3163" s="145"/>
      <c r="AB3163" s="145"/>
      <c r="AC3163" s="169"/>
      <c r="AD3163" s="169"/>
      <c r="AE3163" s="169"/>
      <c r="AF3163" s="169"/>
      <c r="AG3163" s="169"/>
      <c r="AH3163" s="170"/>
      <c r="AI3163" s="145"/>
      <c r="AJ3163" s="145"/>
      <c r="AK3163" s="145"/>
      <c r="AL3163" s="145"/>
      <c r="AY3163" s="171"/>
      <c r="AZ3163" s="167"/>
      <c r="BA3163" s="172"/>
      <c r="BG3163" s="171"/>
      <c r="BH3163" s="167"/>
      <c r="BI3163" s="172"/>
      <c r="CG3163" s="430"/>
      <c r="CH3163" s="430"/>
      <c r="CL3163" s="147"/>
    </row>
    <row r="3164" spans="1:90" s="5" customFormat="1" x14ac:dyDescent="0.25">
      <c r="A3164" s="145"/>
      <c r="B3164" s="145"/>
      <c r="C3164" s="145"/>
      <c r="D3164" s="145"/>
      <c r="E3164" s="145"/>
      <c r="F3164" s="145"/>
      <c r="G3164" s="145"/>
      <c r="H3164" s="145"/>
      <c r="I3164" s="145"/>
      <c r="J3164" s="145"/>
      <c r="K3164" s="145"/>
      <c r="L3164" s="145"/>
      <c r="M3164" s="145"/>
      <c r="N3164" s="145"/>
      <c r="O3164" s="145"/>
      <c r="P3164" s="145"/>
      <c r="Q3164" s="145"/>
      <c r="R3164" s="145"/>
      <c r="S3164" s="145"/>
      <c r="T3164" s="145"/>
      <c r="U3164" s="145"/>
      <c r="V3164" s="145"/>
      <c r="W3164" s="145"/>
      <c r="X3164" s="145"/>
      <c r="Y3164" s="145"/>
      <c r="Z3164" s="145"/>
      <c r="AA3164" s="145"/>
      <c r="AB3164" s="145"/>
      <c r="AC3164" s="169"/>
      <c r="AD3164" s="169"/>
      <c r="AE3164" s="169"/>
      <c r="AF3164" s="169"/>
      <c r="AG3164" s="169"/>
      <c r="AH3164" s="170"/>
      <c r="AI3164" s="145"/>
      <c r="AJ3164" s="145"/>
      <c r="AK3164" s="145"/>
      <c r="AL3164" s="145"/>
      <c r="AY3164" s="171"/>
      <c r="AZ3164" s="167"/>
      <c r="BA3164" s="172"/>
      <c r="BG3164" s="171"/>
      <c r="BH3164" s="167"/>
      <c r="BI3164" s="172"/>
      <c r="CG3164" s="430"/>
      <c r="CH3164" s="430"/>
      <c r="CL3164" s="147"/>
    </row>
    <row r="3165" spans="1:90" s="5" customFormat="1" x14ac:dyDescent="0.25">
      <c r="A3165" s="145"/>
      <c r="B3165" s="145"/>
      <c r="C3165" s="145"/>
      <c r="D3165" s="145"/>
      <c r="E3165" s="145"/>
      <c r="F3165" s="145"/>
      <c r="G3165" s="145"/>
      <c r="H3165" s="145"/>
      <c r="I3165" s="145"/>
      <c r="J3165" s="145"/>
      <c r="K3165" s="145"/>
      <c r="L3165" s="145"/>
      <c r="M3165" s="145"/>
      <c r="N3165" s="145"/>
      <c r="O3165" s="145"/>
      <c r="P3165" s="145"/>
      <c r="Q3165" s="145"/>
      <c r="R3165" s="145"/>
      <c r="S3165" s="145"/>
      <c r="T3165" s="145"/>
      <c r="U3165" s="145"/>
      <c r="V3165" s="145"/>
      <c r="W3165" s="145"/>
      <c r="X3165" s="145"/>
      <c r="Y3165" s="145"/>
      <c r="Z3165" s="145"/>
      <c r="AA3165" s="145"/>
      <c r="AB3165" s="145"/>
      <c r="AC3165" s="169"/>
      <c r="AD3165" s="169"/>
      <c r="AE3165" s="169"/>
      <c r="AF3165" s="169"/>
      <c r="AG3165" s="169"/>
      <c r="AH3165" s="170"/>
      <c r="AI3165" s="145"/>
      <c r="AJ3165" s="145"/>
      <c r="AK3165" s="145"/>
      <c r="AL3165" s="145"/>
      <c r="AY3165" s="171"/>
      <c r="AZ3165" s="167"/>
      <c r="BA3165" s="172"/>
      <c r="BG3165" s="171"/>
      <c r="BH3165" s="167"/>
      <c r="BI3165" s="172"/>
      <c r="CG3165" s="430"/>
      <c r="CH3165" s="430"/>
      <c r="CL3165" s="147"/>
    </row>
    <row r="3166" spans="1:90" s="5" customFormat="1" x14ac:dyDescent="0.25">
      <c r="A3166" s="145"/>
      <c r="B3166" s="145"/>
      <c r="C3166" s="145"/>
      <c r="D3166" s="145"/>
      <c r="E3166" s="145"/>
      <c r="F3166" s="145"/>
      <c r="G3166" s="145"/>
      <c r="H3166" s="145"/>
      <c r="I3166" s="145"/>
      <c r="J3166" s="145"/>
      <c r="K3166" s="145"/>
      <c r="L3166" s="145"/>
      <c r="M3166" s="145"/>
      <c r="N3166" s="145"/>
      <c r="O3166" s="145"/>
      <c r="P3166" s="145"/>
      <c r="Q3166" s="145"/>
      <c r="R3166" s="145"/>
      <c r="S3166" s="145"/>
      <c r="T3166" s="145"/>
      <c r="U3166" s="145"/>
      <c r="V3166" s="145"/>
      <c r="W3166" s="145"/>
      <c r="X3166" s="145"/>
      <c r="Y3166" s="145"/>
      <c r="Z3166" s="145"/>
      <c r="AA3166" s="145"/>
      <c r="AB3166" s="145"/>
      <c r="AC3166" s="169"/>
      <c r="AD3166" s="169"/>
      <c r="AE3166" s="169"/>
      <c r="AF3166" s="169"/>
      <c r="AG3166" s="169"/>
      <c r="AH3166" s="170"/>
      <c r="AI3166" s="145"/>
      <c r="AJ3166" s="145"/>
      <c r="AK3166" s="145"/>
      <c r="AL3166" s="145"/>
      <c r="AY3166" s="171"/>
      <c r="AZ3166" s="167"/>
      <c r="BA3166" s="172"/>
      <c r="BG3166" s="171"/>
      <c r="BH3166" s="167"/>
      <c r="BI3166" s="172"/>
      <c r="CG3166" s="430"/>
      <c r="CH3166" s="430"/>
      <c r="CL3166" s="147"/>
    </row>
    <row r="3167" spans="1:90" s="5" customFormat="1" x14ac:dyDescent="0.25">
      <c r="A3167" s="145"/>
      <c r="B3167" s="145"/>
      <c r="C3167" s="145"/>
      <c r="D3167" s="145"/>
      <c r="E3167" s="145"/>
      <c r="F3167" s="145"/>
      <c r="G3167" s="145"/>
      <c r="H3167" s="145"/>
      <c r="I3167" s="145"/>
      <c r="J3167" s="145"/>
      <c r="K3167" s="145"/>
      <c r="L3167" s="145"/>
      <c r="M3167" s="145"/>
      <c r="N3167" s="145"/>
      <c r="O3167" s="145"/>
      <c r="P3167" s="145"/>
      <c r="Q3167" s="145"/>
      <c r="R3167" s="145"/>
      <c r="S3167" s="145"/>
      <c r="T3167" s="145"/>
      <c r="U3167" s="145"/>
      <c r="V3167" s="145"/>
      <c r="W3167" s="145"/>
      <c r="X3167" s="145"/>
      <c r="Y3167" s="145"/>
      <c r="Z3167" s="145"/>
      <c r="AA3167" s="145"/>
      <c r="AB3167" s="145"/>
      <c r="AC3167" s="169"/>
      <c r="AD3167" s="169"/>
      <c r="AE3167" s="169"/>
      <c r="AF3167" s="169"/>
      <c r="AG3167" s="169"/>
      <c r="AH3167" s="170"/>
      <c r="AI3167" s="145"/>
      <c r="AJ3167" s="145"/>
      <c r="AK3167" s="145"/>
      <c r="AL3167" s="145"/>
      <c r="AY3167" s="171"/>
      <c r="AZ3167" s="167"/>
      <c r="BA3167" s="172"/>
      <c r="BG3167" s="171"/>
      <c r="BH3167" s="167"/>
      <c r="BI3167" s="172"/>
      <c r="CG3167" s="430"/>
      <c r="CH3167" s="430"/>
      <c r="CL3167" s="147"/>
    </row>
    <row r="3168" spans="1:90" s="5" customFormat="1" x14ac:dyDescent="0.25">
      <c r="A3168" s="145"/>
      <c r="B3168" s="145"/>
      <c r="C3168" s="145"/>
      <c r="D3168" s="145"/>
      <c r="E3168" s="145"/>
      <c r="F3168" s="145"/>
      <c r="G3168" s="145"/>
      <c r="H3168" s="145"/>
      <c r="I3168" s="145"/>
      <c r="J3168" s="145"/>
      <c r="K3168" s="145"/>
      <c r="L3168" s="145"/>
      <c r="M3168" s="145"/>
      <c r="N3168" s="145"/>
      <c r="O3168" s="145"/>
      <c r="P3168" s="145"/>
      <c r="Q3168" s="145"/>
      <c r="R3168" s="145"/>
      <c r="S3168" s="145"/>
      <c r="T3168" s="145"/>
      <c r="U3168" s="145"/>
      <c r="V3168" s="145"/>
      <c r="W3168" s="145"/>
      <c r="X3168" s="145"/>
      <c r="Y3168" s="145"/>
      <c r="Z3168" s="145"/>
      <c r="AA3168" s="145"/>
      <c r="AB3168" s="145"/>
      <c r="AC3168" s="169"/>
      <c r="AD3168" s="169"/>
      <c r="AE3168" s="169"/>
      <c r="AF3168" s="169"/>
      <c r="AG3168" s="169"/>
      <c r="AH3168" s="170"/>
      <c r="AI3168" s="145"/>
      <c r="AJ3168" s="145"/>
      <c r="AK3168" s="145"/>
      <c r="AL3168" s="145"/>
      <c r="AY3168" s="171"/>
      <c r="AZ3168" s="167"/>
      <c r="BA3168" s="172"/>
      <c r="BG3168" s="171"/>
      <c r="BH3168" s="167"/>
      <c r="BI3168" s="172"/>
      <c r="CG3168" s="430"/>
      <c r="CH3168" s="430"/>
      <c r="CL3168" s="147"/>
    </row>
    <row r="3169" spans="1:90" s="5" customFormat="1" x14ac:dyDescent="0.25">
      <c r="A3169" s="145"/>
      <c r="B3169" s="145"/>
      <c r="C3169" s="145"/>
      <c r="D3169" s="145"/>
      <c r="E3169" s="145"/>
      <c r="F3169" s="145"/>
      <c r="G3169" s="145"/>
      <c r="H3169" s="145"/>
      <c r="I3169" s="145"/>
      <c r="J3169" s="145"/>
      <c r="K3169" s="145"/>
      <c r="L3169" s="145"/>
      <c r="M3169" s="145"/>
      <c r="N3169" s="145"/>
      <c r="O3169" s="145"/>
      <c r="P3169" s="145"/>
      <c r="Q3169" s="145"/>
      <c r="R3169" s="145"/>
      <c r="S3169" s="145"/>
      <c r="T3169" s="145"/>
      <c r="U3169" s="145"/>
      <c r="V3169" s="145"/>
      <c r="W3169" s="145"/>
      <c r="X3169" s="145"/>
      <c r="Y3169" s="145"/>
      <c r="Z3169" s="145"/>
      <c r="AA3169" s="145"/>
      <c r="AB3169" s="145"/>
      <c r="AC3169" s="169"/>
      <c r="AD3169" s="169"/>
      <c r="AE3169" s="169"/>
      <c r="AF3169" s="169"/>
      <c r="AG3169" s="169"/>
      <c r="AH3169" s="170"/>
      <c r="AI3169" s="145"/>
      <c r="AJ3169" s="145"/>
      <c r="AK3169" s="145"/>
      <c r="AL3169" s="145"/>
      <c r="AY3169" s="171"/>
      <c r="AZ3169" s="167"/>
      <c r="BA3169" s="172"/>
      <c r="BG3169" s="171"/>
      <c r="BH3169" s="167"/>
      <c r="BI3169" s="172"/>
      <c r="CG3169" s="430"/>
      <c r="CH3169" s="430"/>
      <c r="CL3169" s="147"/>
    </row>
    <row r="3170" spans="1:90" s="5" customFormat="1" x14ac:dyDescent="0.25">
      <c r="A3170" s="145"/>
      <c r="B3170" s="145"/>
      <c r="C3170" s="145"/>
      <c r="D3170" s="145"/>
      <c r="E3170" s="145"/>
      <c r="F3170" s="145"/>
      <c r="G3170" s="145"/>
      <c r="H3170" s="145"/>
      <c r="I3170" s="145"/>
      <c r="J3170" s="145"/>
      <c r="K3170" s="145"/>
      <c r="L3170" s="145"/>
      <c r="M3170" s="145"/>
      <c r="N3170" s="145"/>
      <c r="O3170" s="145"/>
      <c r="P3170" s="145"/>
      <c r="Q3170" s="145"/>
      <c r="R3170" s="145"/>
      <c r="S3170" s="145"/>
      <c r="T3170" s="145"/>
      <c r="U3170" s="145"/>
      <c r="V3170" s="145"/>
      <c r="W3170" s="145"/>
      <c r="X3170" s="145"/>
      <c r="Y3170" s="145"/>
      <c r="Z3170" s="145"/>
      <c r="AA3170" s="145"/>
      <c r="AB3170" s="145"/>
      <c r="AC3170" s="169"/>
      <c r="AD3170" s="169"/>
      <c r="AE3170" s="169"/>
      <c r="AF3170" s="169"/>
      <c r="AG3170" s="169"/>
      <c r="AH3170" s="170"/>
      <c r="AI3170" s="145"/>
      <c r="AJ3170" s="145"/>
      <c r="AK3170" s="145"/>
      <c r="AL3170" s="145"/>
      <c r="AY3170" s="171"/>
      <c r="AZ3170" s="167"/>
      <c r="BA3170" s="172"/>
      <c r="BG3170" s="171"/>
      <c r="BH3170" s="167"/>
      <c r="BI3170" s="172"/>
      <c r="CG3170" s="430"/>
      <c r="CH3170" s="430"/>
      <c r="CL3170" s="147"/>
    </row>
    <row r="3171" spans="1:90" s="5" customFormat="1" x14ac:dyDescent="0.25">
      <c r="A3171" s="145"/>
      <c r="B3171" s="145"/>
      <c r="C3171" s="145"/>
      <c r="D3171" s="145"/>
      <c r="E3171" s="145"/>
      <c r="F3171" s="145"/>
      <c r="G3171" s="145"/>
      <c r="H3171" s="145"/>
      <c r="I3171" s="145"/>
      <c r="J3171" s="145"/>
      <c r="K3171" s="145"/>
      <c r="L3171" s="145"/>
      <c r="M3171" s="145"/>
      <c r="N3171" s="145"/>
      <c r="O3171" s="145"/>
      <c r="P3171" s="145"/>
      <c r="Q3171" s="145"/>
      <c r="R3171" s="145"/>
      <c r="S3171" s="145"/>
      <c r="T3171" s="145"/>
      <c r="U3171" s="145"/>
      <c r="V3171" s="145"/>
      <c r="W3171" s="145"/>
      <c r="X3171" s="145"/>
      <c r="Y3171" s="145"/>
      <c r="Z3171" s="145"/>
      <c r="AA3171" s="145"/>
      <c r="AB3171" s="145"/>
      <c r="AC3171" s="169"/>
      <c r="AD3171" s="169"/>
      <c r="AE3171" s="169"/>
      <c r="AF3171" s="169"/>
      <c r="AG3171" s="169"/>
      <c r="AH3171" s="170"/>
      <c r="AI3171" s="145"/>
      <c r="AJ3171" s="145"/>
      <c r="AK3171" s="145"/>
      <c r="AL3171" s="145"/>
      <c r="AY3171" s="171"/>
      <c r="AZ3171" s="167"/>
      <c r="BA3171" s="172"/>
      <c r="BG3171" s="171"/>
      <c r="BH3171" s="167"/>
      <c r="BI3171" s="172"/>
      <c r="CG3171" s="430"/>
      <c r="CH3171" s="430"/>
      <c r="CL3171" s="147"/>
    </row>
    <row r="3172" spans="1:90" s="5" customFormat="1" x14ac:dyDescent="0.25">
      <c r="A3172" s="145"/>
      <c r="B3172" s="145"/>
      <c r="C3172" s="145"/>
      <c r="D3172" s="145"/>
      <c r="E3172" s="145"/>
      <c r="F3172" s="145"/>
      <c r="G3172" s="145"/>
      <c r="H3172" s="145"/>
      <c r="I3172" s="145"/>
      <c r="J3172" s="145"/>
      <c r="K3172" s="145"/>
      <c r="L3172" s="145"/>
      <c r="M3172" s="145"/>
      <c r="N3172" s="145"/>
      <c r="O3172" s="145"/>
      <c r="P3172" s="145"/>
      <c r="Q3172" s="145"/>
      <c r="R3172" s="145"/>
      <c r="S3172" s="145"/>
      <c r="T3172" s="145"/>
      <c r="U3172" s="145"/>
      <c r="V3172" s="145"/>
      <c r="W3172" s="145"/>
      <c r="X3172" s="145"/>
      <c r="Y3172" s="145"/>
      <c r="Z3172" s="145"/>
      <c r="AA3172" s="145"/>
      <c r="AB3172" s="145"/>
      <c r="AC3172" s="169"/>
      <c r="AD3172" s="169"/>
      <c r="AE3172" s="169"/>
      <c r="AF3172" s="169"/>
      <c r="AG3172" s="169"/>
      <c r="AH3172" s="170"/>
      <c r="AI3172" s="145"/>
      <c r="AJ3172" s="145"/>
      <c r="AK3172" s="145"/>
      <c r="AL3172" s="145"/>
      <c r="AY3172" s="171"/>
      <c r="AZ3172" s="167"/>
      <c r="BA3172" s="172"/>
      <c r="BG3172" s="171"/>
      <c r="BH3172" s="167"/>
      <c r="BI3172" s="172"/>
      <c r="CG3172" s="430"/>
      <c r="CH3172" s="430"/>
      <c r="CL3172" s="147"/>
    </row>
    <row r="3173" spans="1:90" s="5" customFormat="1" x14ac:dyDescent="0.25">
      <c r="A3173" s="145"/>
      <c r="B3173" s="145"/>
      <c r="C3173" s="145"/>
      <c r="D3173" s="145"/>
      <c r="E3173" s="145"/>
      <c r="F3173" s="145"/>
      <c r="G3173" s="145"/>
      <c r="H3173" s="145"/>
      <c r="I3173" s="145"/>
      <c r="J3173" s="145"/>
      <c r="K3173" s="145"/>
      <c r="L3173" s="145"/>
      <c r="M3173" s="145"/>
      <c r="N3173" s="145"/>
      <c r="O3173" s="145"/>
      <c r="P3173" s="145"/>
      <c r="Q3173" s="145"/>
      <c r="R3173" s="145"/>
      <c r="S3173" s="145"/>
      <c r="T3173" s="145"/>
      <c r="U3173" s="145"/>
      <c r="V3173" s="145"/>
      <c r="W3173" s="145"/>
      <c r="X3173" s="145"/>
      <c r="Y3173" s="145"/>
      <c r="Z3173" s="145"/>
      <c r="AA3173" s="145"/>
      <c r="AB3173" s="145"/>
      <c r="AC3173" s="169"/>
      <c r="AD3173" s="169"/>
      <c r="AE3173" s="169"/>
      <c r="AF3173" s="169"/>
      <c r="AG3173" s="169"/>
      <c r="AH3173" s="170"/>
      <c r="AI3173" s="145"/>
      <c r="AJ3173" s="145"/>
      <c r="AK3173" s="145"/>
      <c r="AL3173" s="145"/>
      <c r="AY3173" s="171"/>
      <c r="AZ3173" s="167"/>
      <c r="BA3173" s="172"/>
      <c r="BG3173" s="171"/>
      <c r="BH3173" s="167"/>
      <c r="BI3173" s="172"/>
      <c r="CG3173" s="430"/>
      <c r="CH3173" s="430"/>
      <c r="CL3173" s="147"/>
    </row>
    <row r="3174" spans="1:90" s="5" customFormat="1" x14ac:dyDescent="0.25">
      <c r="A3174" s="145"/>
      <c r="B3174" s="145"/>
      <c r="C3174" s="145"/>
      <c r="D3174" s="145"/>
      <c r="E3174" s="145"/>
      <c r="F3174" s="145"/>
      <c r="G3174" s="145"/>
      <c r="H3174" s="145"/>
      <c r="I3174" s="145"/>
      <c r="J3174" s="145"/>
      <c r="K3174" s="145"/>
      <c r="L3174" s="145"/>
      <c r="M3174" s="145"/>
      <c r="N3174" s="145"/>
      <c r="O3174" s="145"/>
      <c r="P3174" s="145"/>
      <c r="Q3174" s="145"/>
      <c r="R3174" s="145"/>
      <c r="S3174" s="145"/>
      <c r="T3174" s="145"/>
      <c r="U3174" s="145"/>
      <c r="V3174" s="145"/>
      <c r="W3174" s="145"/>
      <c r="X3174" s="145"/>
      <c r="Y3174" s="145"/>
      <c r="Z3174" s="145"/>
      <c r="AA3174" s="145"/>
      <c r="AB3174" s="145"/>
      <c r="AC3174" s="169"/>
      <c r="AD3174" s="169"/>
      <c r="AE3174" s="169"/>
      <c r="AF3174" s="169"/>
      <c r="AG3174" s="169"/>
      <c r="AH3174" s="170"/>
      <c r="AI3174" s="145"/>
      <c r="AJ3174" s="145"/>
      <c r="AK3174" s="145"/>
      <c r="AL3174" s="145"/>
      <c r="AY3174" s="171"/>
      <c r="AZ3174" s="167"/>
      <c r="BA3174" s="172"/>
      <c r="BG3174" s="171"/>
      <c r="BH3174" s="167"/>
      <c r="BI3174" s="172"/>
      <c r="CG3174" s="430"/>
      <c r="CH3174" s="430"/>
      <c r="CL3174" s="147"/>
    </row>
    <row r="3175" spans="1:90" s="5" customFormat="1" x14ac:dyDescent="0.25">
      <c r="A3175" s="145"/>
      <c r="B3175" s="145"/>
      <c r="C3175" s="145"/>
      <c r="D3175" s="145"/>
      <c r="E3175" s="145"/>
      <c r="F3175" s="145"/>
      <c r="G3175" s="145"/>
      <c r="H3175" s="145"/>
      <c r="I3175" s="145"/>
      <c r="J3175" s="145"/>
      <c r="K3175" s="145"/>
      <c r="L3175" s="145"/>
      <c r="M3175" s="145"/>
      <c r="N3175" s="145"/>
      <c r="O3175" s="145"/>
      <c r="P3175" s="145"/>
      <c r="Q3175" s="145"/>
      <c r="R3175" s="145"/>
      <c r="S3175" s="145"/>
      <c r="T3175" s="145"/>
      <c r="U3175" s="145"/>
      <c r="V3175" s="145"/>
      <c r="W3175" s="145"/>
      <c r="X3175" s="145"/>
      <c r="Y3175" s="145"/>
      <c r="Z3175" s="145"/>
      <c r="AA3175" s="145"/>
      <c r="AB3175" s="145"/>
      <c r="AC3175" s="169"/>
      <c r="AD3175" s="169"/>
      <c r="AE3175" s="169"/>
      <c r="AF3175" s="169"/>
      <c r="AG3175" s="169"/>
      <c r="AH3175" s="170"/>
      <c r="AI3175" s="145"/>
      <c r="AJ3175" s="145"/>
      <c r="AK3175" s="145"/>
      <c r="AL3175" s="145"/>
      <c r="AY3175" s="171"/>
      <c r="AZ3175" s="167"/>
      <c r="BA3175" s="172"/>
      <c r="BG3175" s="171"/>
      <c r="BH3175" s="167"/>
      <c r="BI3175" s="172"/>
      <c r="CG3175" s="430"/>
      <c r="CH3175" s="430"/>
      <c r="CL3175" s="147"/>
    </row>
    <row r="3176" spans="1:90" s="5" customFormat="1" x14ac:dyDescent="0.25">
      <c r="A3176" s="145"/>
      <c r="B3176" s="145"/>
      <c r="C3176" s="145"/>
      <c r="D3176" s="145"/>
      <c r="E3176" s="145"/>
      <c r="F3176" s="145"/>
      <c r="G3176" s="145"/>
      <c r="H3176" s="145"/>
      <c r="I3176" s="145"/>
      <c r="J3176" s="145"/>
      <c r="K3176" s="145"/>
      <c r="L3176" s="145"/>
      <c r="M3176" s="145"/>
      <c r="N3176" s="145"/>
      <c r="O3176" s="145"/>
      <c r="P3176" s="145"/>
      <c r="Q3176" s="145"/>
      <c r="R3176" s="145"/>
      <c r="S3176" s="145"/>
      <c r="T3176" s="145"/>
      <c r="U3176" s="145"/>
      <c r="V3176" s="145"/>
      <c r="W3176" s="145"/>
      <c r="X3176" s="145"/>
      <c r="Y3176" s="145"/>
      <c r="Z3176" s="145"/>
      <c r="AA3176" s="145"/>
      <c r="AB3176" s="145"/>
      <c r="AC3176" s="169"/>
      <c r="AD3176" s="169"/>
      <c r="AE3176" s="169"/>
      <c r="AF3176" s="169"/>
      <c r="AG3176" s="169"/>
      <c r="AH3176" s="170"/>
      <c r="AI3176" s="145"/>
      <c r="AJ3176" s="145"/>
      <c r="AK3176" s="145"/>
      <c r="AL3176" s="145"/>
      <c r="AY3176" s="171"/>
      <c r="AZ3176" s="167"/>
      <c r="BA3176" s="172"/>
      <c r="BG3176" s="171"/>
      <c r="BH3176" s="167"/>
      <c r="BI3176" s="172"/>
      <c r="CG3176" s="430"/>
      <c r="CH3176" s="430"/>
      <c r="CL3176" s="147"/>
    </row>
    <row r="3177" spans="1:90" s="5" customFormat="1" x14ac:dyDescent="0.25">
      <c r="A3177" s="145"/>
      <c r="B3177" s="145"/>
      <c r="C3177" s="145"/>
      <c r="D3177" s="145"/>
      <c r="E3177" s="145"/>
      <c r="F3177" s="145"/>
      <c r="G3177" s="145"/>
      <c r="H3177" s="145"/>
      <c r="I3177" s="145"/>
      <c r="J3177" s="145"/>
      <c r="K3177" s="145"/>
      <c r="L3177" s="145"/>
      <c r="M3177" s="145"/>
      <c r="N3177" s="145"/>
      <c r="O3177" s="145"/>
      <c r="P3177" s="145"/>
      <c r="Q3177" s="145"/>
      <c r="R3177" s="145"/>
      <c r="S3177" s="145"/>
      <c r="T3177" s="145"/>
      <c r="U3177" s="145"/>
      <c r="V3177" s="145"/>
      <c r="W3177" s="145"/>
      <c r="X3177" s="145"/>
      <c r="Y3177" s="145"/>
      <c r="Z3177" s="145"/>
      <c r="AA3177" s="145"/>
      <c r="AB3177" s="145"/>
      <c r="AC3177" s="169"/>
      <c r="AD3177" s="169"/>
      <c r="AE3177" s="169"/>
      <c r="AF3177" s="169"/>
      <c r="AG3177" s="169"/>
      <c r="AH3177" s="170"/>
      <c r="AI3177" s="145"/>
      <c r="AJ3177" s="145"/>
      <c r="AK3177" s="145"/>
      <c r="AL3177" s="145"/>
      <c r="AY3177" s="171"/>
      <c r="AZ3177" s="167"/>
      <c r="BA3177" s="172"/>
      <c r="BG3177" s="171"/>
      <c r="BH3177" s="167"/>
      <c r="BI3177" s="172"/>
      <c r="CG3177" s="430"/>
      <c r="CH3177" s="430"/>
      <c r="CL3177" s="147"/>
    </row>
    <row r="3178" spans="1:90" s="5" customFormat="1" x14ac:dyDescent="0.25">
      <c r="A3178" s="145"/>
      <c r="B3178" s="145"/>
      <c r="C3178" s="145"/>
      <c r="D3178" s="145"/>
      <c r="E3178" s="145"/>
      <c r="F3178" s="145"/>
      <c r="G3178" s="145"/>
      <c r="H3178" s="145"/>
      <c r="I3178" s="145"/>
      <c r="J3178" s="145"/>
      <c r="K3178" s="145"/>
      <c r="L3178" s="145"/>
      <c r="M3178" s="145"/>
      <c r="N3178" s="145"/>
      <c r="O3178" s="145"/>
      <c r="P3178" s="145"/>
      <c r="Q3178" s="145"/>
      <c r="R3178" s="145"/>
      <c r="S3178" s="145"/>
      <c r="T3178" s="145"/>
      <c r="U3178" s="145"/>
      <c r="V3178" s="145"/>
      <c r="W3178" s="145"/>
      <c r="X3178" s="145"/>
      <c r="Y3178" s="145"/>
      <c r="Z3178" s="145"/>
      <c r="AA3178" s="145"/>
      <c r="AB3178" s="145"/>
      <c r="AC3178" s="169"/>
      <c r="AD3178" s="169"/>
      <c r="AE3178" s="169"/>
      <c r="AF3178" s="169"/>
      <c r="AG3178" s="169"/>
      <c r="AH3178" s="170"/>
      <c r="AI3178" s="145"/>
      <c r="AJ3178" s="145"/>
      <c r="AK3178" s="145"/>
      <c r="AL3178" s="145"/>
      <c r="AY3178" s="171"/>
      <c r="AZ3178" s="167"/>
      <c r="BA3178" s="172"/>
      <c r="BG3178" s="171"/>
      <c r="BH3178" s="167"/>
      <c r="BI3178" s="172"/>
      <c r="CG3178" s="430"/>
      <c r="CH3178" s="430"/>
      <c r="CL3178" s="147"/>
    </row>
    <row r="3179" spans="1:90" s="5" customFormat="1" x14ac:dyDescent="0.25">
      <c r="A3179" s="145"/>
      <c r="B3179" s="145"/>
      <c r="C3179" s="145"/>
      <c r="D3179" s="145"/>
      <c r="E3179" s="145"/>
      <c r="F3179" s="145"/>
      <c r="G3179" s="145"/>
      <c r="H3179" s="145"/>
      <c r="I3179" s="145"/>
      <c r="J3179" s="145"/>
      <c r="K3179" s="145"/>
      <c r="L3179" s="145"/>
      <c r="M3179" s="145"/>
      <c r="N3179" s="145"/>
      <c r="O3179" s="145"/>
      <c r="P3179" s="145"/>
      <c r="Q3179" s="145"/>
      <c r="R3179" s="145"/>
      <c r="S3179" s="145"/>
      <c r="T3179" s="145"/>
      <c r="U3179" s="145"/>
      <c r="V3179" s="145"/>
      <c r="W3179" s="145"/>
      <c r="X3179" s="145"/>
      <c r="Y3179" s="145"/>
      <c r="Z3179" s="145"/>
      <c r="AA3179" s="145"/>
      <c r="AB3179" s="145"/>
      <c r="AC3179" s="169"/>
      <c r="AD3179" s="169"/>
      <c r="AE3179" s="169"/>
      <c r="AF3179" s="169"/>
      <c r="AG3179" s="169"/>
      <c r="AH3179" s="170"/>
      <c r="AI3179" s="145"/>
      <c r="AJ3179" s="145"/>
      <c r="AK3179" s="145"/>
      <c r="AL3179" s="145"/>
      <c r="AY3179" s="171"/>
      <c r="AZ3179" s="167"/>
      <c r="BA3179" s="172"/>
      <c r="BG3179" s="171"/>
      <c r="BH3179" s="167"/>
      <c r="BI3179" s="172"/>
      <c r="CG3179" s="430"/>
      <c r="CH3179" s="430"/>
      <c r="CL3179" s="147"/>
    </row>
    <row r="3180" spans="1:90" s="5" customFormat="1" x14ac:dyDescent="0.25">
      <c r="A3180" s="145"/>
      <c r="B3180" s="145"/>
      <c r="C3180" s="145"/>
      <c r="D3180" s="145"/>
      <c r="E3180" s="145"/>
      <c r="F3180" s="145"/>
      <c r="G3180" s="145"/>
      <c r="H3180" s="145"/>
      <c r="I3180" s="145"/>
      <c r="J3180" s="145"/>
      <c r="K3180" s="145"/>
      <c r="L3180" s="145"/>
      <c r="M3180" s="145"/>
      <c r="N3180" s="145"/>
      <c r="O3180" s="145"/>
      <c r="P3180" s="145"/>
      <c r="Q3180" s="145"/>
      <c r="R3180" s="145"/>
      <c r="S3180" s="145"/>
      <c r="T3180" s="145"/>
      <c r="U3180" s="145"/>
      <c r="V3180" s="145"/>
      <c r="W3180" s="145"/>
      <c r="X3180" s="145"/>
      <c r="Y3180" s="145"/>
      <c r="Z3180" s="145"/>
      <c r="AA3180" s="145"/>
      <c r="AB3180" s="145"/>
      <c r="AC3180" s="169"/>
      <c r="AD3180" s="169"/>
      <c r="AE3180" s="169"/>
      <c r="AF3180" s="169"/>
      <c r="AG3180" s="169"/>
      <c r="AH3180" s="170"/>
      <c r="AI3180" s="145"/>
      <c r="AJ3180" s="145"/>
      <c r="AK3180" s="145"/>
      <c r="AL3180" s="145"/>
      <c r="AY3180" s="171"/>
      <c r="AZ3180" s="167"/>
      <c r="BA3180" s="172"/>
      <c r="BG3180" s="171"/>
      <c r="BH3180" s="167"/>
      <c r="BI3180" s="172"/>
      <c r="CG3180" s="430"/>
      <c r="CH3180" s="430"/>
      <c r="CL3180" s="147"/>
    </row>
    <row r="3181" spans="1:90" s="5" customFormat="1" x14ac:dyDescent="0.25">
      <c r="A3181" s="145"/>
      <c r="B3181" s="145"/>
      <c r="C3181" s="145"/>
      <c r="D3181" s="145"/>
      <c r="E3181" s="145"/>
      <c r="F3181" s="145"/>
      <c r="G3181" s="145"/>
      <c r="H3181" s="145"/>
      <c r="I3181" s="145"/>
      <c r="J3181" s="145"/>
      <c r="K3181" s="145"/>
      <c r="L3181" s="145"/>
      <c r="M3181" s="145"/>
      <c r="N3181" s="145"/>
      <c r="O3181" s="145"/>
      <c r="P3181" s="145"/>
      <c r="Q3181" s="145"/>
      <c r="R3181" s="145"/>
      <c r="S3181" s="145"/>
      <c r="T3181" s="145"/>
      <c r="U3181" s="145"/>
      <c r="V3181" s="145"/>
      <c r="W3181" s="145"/>
      <c r="X3181" s="145"/>
      <c r="Y3181" s="145"/>
      <c r="Z3181" s="145"/>
      <c r="AA3181" s="145"/>
      <c r="AB3181" s="145"/>
      <c r="AC3181" s="169"/>
      <c r="AD3181" s="169"/>
      <c r="AE3181" s="169"/>
      <c r="AF3181" s="169"/>
      <c r="AG3181" s="169"/>
      <c r="AH3181" s="170"/>
      <c r="AI3181" s="145"/>
      <c r="AJ3181" s="145"/>
      <c r="AK3181" s="145"/>
      <c r="AL3181" s="145"/>
      <c r="AY3181" s="171"/>
      <c r="AZ3181" s="167"/>
      <c r="BA3181" s="172"/>
      <c r="BG3181" s="171"/>
      <c r="BH3181" s="167"/>
      <c r="BI3181" s="172"/>
      <c r="CG3181" s="430"/>
      <c r="CH3181" s="430"/>
      <c r="CL3181" s="147"/>
    </row>
    <row r="3182" spans="1:90" s="5" customFormat="1" x14ac:dyDescent="0.25">
      <c r="A3182" s="145"/>
      <c r="B3182" s="145"/>
      <c r="C3182" s="145"/>
      <c r="D3182" s="145"/>
      <c r="E3182" s="145"/>
      <c r="F3182" s="145"/>
      <c r="G3182" s="145"/>
      <c r="H3182" s="145"/>
      <c r="I3182" s="145"/>
      <c r="J3182" s="145"/>
      <c r="K3182" s="145"/>
      <c r="L3182" s="145"/>
      <c r="M3182" s="145"/>
      <c r="N3182" s="145"/>
      <c r="O3182" s="145"/>
      <c r="P3182" s="145"/>
      <c r="Q3182" s="145"/>
      <c r="R3182" s="145"/>
      <c r="S3182" s="145"/>
      <c r="T3182" s="145"/>
      <c r="U3182" s="145"/>
      <c r="V3182" s="145"/>
      <c r="W3182" s="145"/>
      <c r="X3182" s="145"/>
      <c r="Y3182" s="145"/>
      <c r="Z3182" s="145"/>
      <c r="AA3182" s="145"/>
      <c r="AB3182" s="145"/>
      <c r="AC3182" s="169"/>
      <c r="AD3182" s="169"/>
      <c r="AE3182" s="169"/>
      <c r="AF3182" s="169"/>
      <c r="AG3182" s="169"/>
      <c r="AH3182" s="170"/>
      <c r="AI3182" s="145"/>
      <c r="AJ3182" s="145"/>
      <c r="AK3182" s="145"/>
      <c r="AL3182" s="145"/>
      <c r="AY3182" s="171"/>
      <c r="AZ3182" s="167"/>
      <c r="BA3182" s="172"/>
      <c r="BG3182" s="171"/>
      <c r="BH3182" s="167"/>
      <c r="BI3182" s="172"/>
      <c r="CG3182" s="430"/>
      <c r="CH3182" s="430"/>
      <c r="CL3182" s="147"/>
    </row>
    <row r="3183" spans="1:90" s="5" customFormat="1" x14ac:dyDescent="0.25">
      <c r="A3183" s="145"/>
      <c r="B3183" s="145"/>
      <c r="C3183" s="145"/>
      <c r="D3183" s="145"/>
      <c r="E3183" s="145"/>
      <c r="F3183" s="145"/>
      <c r="G3183" s="145"/>
      <c r="H3183" s="145"/>
      <c r="I3183" s="145"/>
      <c r="J3183" s="145"/>
      <c r="K3183" s="145"/>
      <c r="L3183" s="145"/>
      <c r="M3183" s="145"/>
      <c r="N3183" s="145"/>
      <c r="O3183" s="145"/>
      <c r="P3183" s="145"/>
      <c r="Q3183" s="145"/>
      <c r="R3183" s="145"/>
      <c r="S3183" s="145"/>
      <c r="T3183" s="145"/>
      <c r="U3183" s="145"/>
      <c r="V3183" s="145"/>
      <c r="W3183" s="145"/>
      <c r="X3183" s="145"/>
      <c r="Y3183" s="145"/>
      <c r="Z3183" s="145"/>
      <c r="AA3183" s="145"/>
      <c r="AB3183" s="145"/>
      <c r="AC3183" s="169"/>
      <c r="AD3183" s="169"/>
      <c r="AE3183" s="169"/>
      <c r="AF3183" s="169"/>
      <c r="AG3183" s="169"/>
      <c r="AH3183" s="170"/>
      <c r="AI3183" s="145"/>
      <c r="AJ3183" s="145"/>
      <c r="AK3183" s="145"/>
      <c r="AL3183" s="145"/>
      <c r="AY3183" s="171"/>
      <c r="AZ3183" s="167"/>
      <c r="BA3183" s="172"/>
      <c r="BG3183" s="171"/>
      <c r="BH3183" s="167"/>
      <c r="BI3183" s="172"/>
      <c r="CG3183" s="430"/>
      <c r="CH3183" s="430"/>
      <c r="CL3183" s="147"/>
    </row>
    <row r="3184" spans="1:90" s="5" customFormat="1" x14ac:dyDescent="0.25">
      <c r="A3184" s="145"/>
      <c r="B3184" s="145"/>
      <c r="C3184" s="145"/>
      <c r="D3184" s="145"/>
      <c r="E3184" s="145"/>
      <c r="F3184" s="145"/>
      <c r="G3184" s="145"/>
      <c r="H3184" s="145"/>
      <c r="I3184" s="145"/>
      <c r="J3184" s="145"/>
      <c r="K3184" s="145"/>
      <c r="L3184" s="145"/>
      <c r="M3184" s="145"/>
      <c r="N3184" s="145"/>
      <c r="O3184" s="145"/>
      <c r="P3184" s="145"/>
      <c r="Q3184" s="145"/>
      <c r="R3184" s="145"/>
      <c r="S3184" s="145"/>
      <c r="T3184" s="145"/>
      <c r="U3184" s="145"/>
      <c r="V3184" s="145"/>
      <c r="W3184" s="145"/>
      <c r="X3184" s="145"/>
      <c r="Y3184" s="145"/>
      <c r="Z3184" s="145"/>
      <c r="AA3184" s="145"/>
      <c r="AB3184" s="145"/>
      <c r="AC3184" s="169"/>
      <c r="AD3184" s="169"/>
      <c r="AE3184" s="169"/>
      <c r="AF3184" s="169"/>
      <c r="AG3184" s="169"/>
      <c r="AH3184" s="170"/>
      <c r="AI3184" s="145"/>
      <c r="AJ3184" s="145"/>
      <c r="AK3184" s="145"/>
      <c r="AL3184" s="145"/>
      <c r="AY3184" s="171"/>
      <c r="AZ3184" s="167"/>
      <c r="BA3184" s="172"/>
      <c r="BG3184" s="171"/>
      <c r="BH3184" s="167"/>
      <c r="BI3184" s="172"/>
      <c r="CG3184" s="430"/>
      <c r="CH3184" s="430"/>
      <c r="CL3184" s="147"/>
    </row>
    <row r="3185" spans="1:90" s="5" customFormat="1" x14ac:dyDescent="0.25">
      <c r="A3185" s="145"/>
      <c r="B3185" s="145"/>
      <c r="C3185" s="145"/>
      <c r="D3185" s="145"/>
      <c r="E3185" s="145"/>
      <c r="F3185" s="145"/>
      <c r="G3185" s="145"/>
      <c r="H3185" s="145"/>
      <c r="I3185" s="145"/>
      <c r="J3185" s="145"/>
      <c r="K3185" s="145"/>
      <c r="L3185" s="145"/>
      <c r="M3185" s="145"/>
      <c r="N3185" s="145"/>
      <c r="O3185" s="145"/>
      <c r="P3185" s="145"/>
      <c r="Q3185" s="145"/>
      <c r="R3185" s="145"/>
      <c r="S3185" s="145"/>
      <c r="T3185" s="145"/>
      <c r="U3185" s="145"/>
      <c r="V3185" s="145"/>
      <c r="W3185" s="145"/>
      <c r="X3185" s="145"/>
      <c r="Y3185" s="145"/>
      <c r="Z3185" s="145"/>
      <c r="AA3185" s="145"/>
      <c r="AB3185" s="145"/>
      <c r="AC3185" s="169"/>
      <c r="AD3185" s="169"/>
      <c r="AE3185" s="169"/>
      <c r="AF3185" s="169"/>
      <c r="AG3185" s="169"/>
      <c r="AH3185" s="170"/>
      <c r="AI3185" s="145"/>
      <c r="AJ3185" s="145"/>
      <c r="AK3185" s="145"/>
      <c r="AL3185" s="145"/>
      <c r="AY3185" s="171"/>
      <c r="AZ3185" s="167"/>
      <c r="BA3185" s="172"/>
      <c r="BG3185" s="171"/>
      <c r="BH3185" s="167"/>
      <c r="BI3185" s="172"/>
      <c r="CG3185" s="430"/>
      <c r="CH3185" s="430"/>
      <c r="CL3185" s="147"/>
    </row>
    <row r="3186" spans="1:90" s="5" customFormat="1" x14ac:dyDescent="0.25">
      <c r="A3186" s="145"/>
      <c r="B3186" s="145"/>
      <c r="C3186" s="145"/>
      <c r="D3186" s="145"/>
      <c r="E3186" s="145"/>
      <c r="F3186" s="145"/>
      <c r="G3186" s="145"/>
      <c r="H3186" s="145"/>
      <c r="I3186" s="145"/>
      <c r="J3186" s="145"/>
      <c r="K3186" s="145"/>
      <c r="L3186" s="145"/>
      <c r="M3186" s="145"/>
      <c r="N3186" s="145"/>
      <c r="O3186" s="145"/>
      <c r="P3186" s="145"/>
      <c r="Q3186" s="145"/>
      <c r="R3186" s="145"/>
      <c r="S3186" s="145"/>
      <c r="T3186" s="145"/>
      <c r="U3186" s="145"/>
      <c r="V3186" s="145"/>
      <c r="W3186" s="145"/>
      <c r="X3186" s="145"/>
      <c r="Y3186" s="145"/>
      <c r="Z3186" s="145"/>
      <c r="AA3186" s="145"/>
      <c r="AB3186" s="145"/>
      <c r="AC3186" s="169"/>
      <c r="AD3186" s="169"/>
      <c r="AE3186" s="169"/>
      <c r="AF3186" s="169"/>
      <c r="AG3186" s="169"/>
      <c r="AH3186" s="170"/>
      <c r="AI3186" s="145"/>
      <c r="AJ3186" s="145"/>
      <c r="AK3186" s="145"/>
      <c r="AL3186" s="145"/>
      <c r="AY3186" s="171"/>
      <c r="AZ3186" s="167"/>
      <c r="BA3186" s="172"/>
      <c r="BG3186" s="171"/>
      <c r="BH3186" s="167"/>
      <c r="BI3186" s="172"/>
      <c r="CG3186" s="430"/>
      <c r="CH3186" s="430"/>
      <c r="CL3186" s="147"/>
    </row>
    <row r="3187" spans="1:90" s="5" customFormat="1" x14ac:dyDescent="0.25">
      <c r="A3187" s="145"/>
      <c r="B3187" s="145"/>
      <c r="C3187" s="145"/>
      <c r="D3187" s="145"/>
      <c r="E3187" s="145"/>
      <c r="F3187" s="145"/>
      <c r="G3187" s="145"/>
      <c r="H3187" s="145"/>
      <c r="I3187" s="145"/>
      <c r="J3187" s="145"/>
      <c r="K3187" s="145"/>
      <c r="L3187" s="145"/>
      <c r="M3187" s="145"/>
      <c r="N3187" s="145"/>
      <c r="O3187" s="145"/>
      <c r="P3187" s="145"/>
      <c r="Q3187" s="145"/>
      <c r="R3187" s="145"/>
      <c r="S3187" s="145"/>
      <c r="T3187" s="145"/>
      <c r="U3187" s="145"/>
      <c r="V3187" s="145"/>
      <c r="W3187" s="145"/>
      <c r="X3187" s="145"/>
      <c r="Y3187" s="145"/>
      <c r="Z3187" s="145"/>
      <c r="AA3187" s="145"/>
      <c r="AB3187" s="145"/>
      <c r="AC3187" s="169"/>
      <c r="AD3187" s="169"/>
      <c r="AE3187" s="169"/>
      <c r="AF3187" s="169"/>
      <c r="AG3187" s="169"/>
      <c r="AH3187" s="170"/>
      <c r="AI3187" s="145"/>
      <c r="AJ3187" s="145"/>
      <c r="AK3187" s="145"/>
      <c r="AL3187" s="145"/>
      <c r="AY3187" s="171"/>
      <c r="AZ3187" s="167"/>
      <c r="BA3187" s="172"/>
      <c r="BG3187" s="171"/>
      <c r="BH3187" s="167"/>
      <c r="BI3187" s="172"/>
      <c r="CG3187" s="430"/>
      <c r="CH3187" s="430"/>
      <c r="CL3187" s="147"/>
    </row>
    <row r="3188" spans="1:90" s="5" customFormat="1" x14ac:dyDescent="0.25">
      <c r="A3188" s="145"/>
      <c r="B3188" s="145"/>
      <c r="C3188" s="145"/>
      <c r="D3188" s="145"/>
      <c r="E3188" s="145"/>
      <c r="F3188" s="145"/>
      <c r="G3188" s="145"/>
      <c r="H3188" s="145"/>
      <c r="I3188" s="145"/>
      <c r="J3188" s="145"/>
      <c r="K3188" s="145"/>
      <c r="L3188" s="145"/>
      <c r="M3188" s="145"/>
      <c r="N3188" s="145"/>
      <c r="O3188" s="145"/>
      <c r="P3188" s="145"/>
      <c r="Q3188" s="145"/>
      <c r="R3188" s="145"/>
      <c r="S3188" s="145"/>
      <c r="T3188" s="145"/>
      <c r="U3188" s="145"/>
      <c r="V3188" s="145"/>
      <c r="W3188" s="145"/>
      <c r="X3188" s="145"/>
      <c r="Y3188" s="145"/>
      <c r="Z3188" s="145"/>
      <c r="AA3188" s="145"/>
      <c r="AB3188" s="145"/>
      <c r="AC3188" s="169"/>
      <c r="AD3188" s="169"/>
      <c r="AE3188" s="169"/>
      <c r="AF3188" s="169"/>
      <c r="AG3188" s="169"/>
      <c r="AH3188" s="170"/>
      <c r="AI3188" s="145"/>
      <c r="AJ3188" s="145"/>
      <c r="AK3188" s="145"/>
      <c r="AL3188" s="145"/>
      <c r="AY3188" s="171"/>
      <c r="AZ3188" s="167"/>
      <c r="BA3188" s="172"/>
      <c r="BG3188" s="171"/>
      <c r="BH3188" s="167"/>
      <c r="BI3188" s="172"/>
      <c r="CG3188" s="430"/>
      <c r="CH3188" s="430"/>
      <c r="CL3188" s="147"/>
    </row>
    <row r="3189" spans="1:90" s="5" customFormat="1" x14ac:dyDescent="0.25">
      <c r="A3189" s="145"/>
      <c r="B3189" s="145"/>
      <c r="C3189" s="145"/>
      <c r="D3189" s="145"/>
      <c r="E3189" s="145"/>
      <c r="F3189" s="145"/>
      <c r="G3189" s="145"/>
      <c r="H3189" s="145"/>
      <c r="I3189" s="145"/>
      <c r="J3189" s="145"/>
      <c r="K3189" s="145"/>
      <c r="L3189" s="145"/>
      <c r="M3189" s="145"/>
      <c r="N3189" s="145"/>
      <c r="O3189" s="145"/>
      <c r="P3189" s="145"/>
      <c r="Q3189" s="145"/>
      <c r="R3189" s="145"/>
      <c r="S3189" s="145"/>
      <c r="T3189" s="145"/>
      <c r="U3189" s="145"/>
      <c r="V3189" s="145"/>
      <c r="W3189" s="145"/>
      <c r="X3189" s="145"/>
      <c r="Y3189" s="145"/>
      <c r="Z3189" s="145"/>
      <c r="AA3189" s="145"/>
      <c r="AB3189" s="145"/>
      <c r="AC3189" s="169"/>
      <c r="AD3189" s="169"/>
      <c r="AE3189" s="169"/>
      <c r="AF3189" s="169"/>
      <c r="AG3189" s="169"/>
      <c r="AH3189" s="170"/>
      <c r="AI3189" s="145"/>
      <c r="AJ3189" s="145"/>
      <c r="AK3189" s="145"/>
      <c r="AL3189" s="145"/>
      <c r="AY3189" s="171"/>
      <c r="AZ3189" s="167"/>
      <c r="BA3189" s="172"/>
      <c r="BG3189" s="171"/>
      <c r="BH3189" s="167"/>
      <c r="BI3189" s="172"/>
      <c r="CG3189" s="430"/>
      <c r="CH3189" s="430"/>
      <c r="CL3189" s="147"/>
    </row>
    <row r="3190" spans="1:90" s="5" customFormat="1" x14ac:dyDescent="0.25">
      <c r="A3190" s="145"/>
      <c r="B3190" s="145"/>
      <c r="C3190" s="145"/>
      <c r="D3190" s="145"/>
      <c r="E3190" s="145"/>
      <c r="F3190" s="145"/>
      <c r="G3190" s="145"/>
      <c r="H3190" s="145"/>
      <c r="I3190" s="145"/>
      <c r="J3190" s="145"/>
      <c r="K3190" s="145"/>
      <c r="L3190" s="145"/>
      <c r="M3190" s="145"/>
      <c r="N3190" s="145"/>
      <c r="O3190" s="145"/>
      <c r="P3190" s="145"/>
      <c r="Q3190" s="145"/>
      <c r="R3190" s="145"/>
      <c r="S3190" s="145"/>
      <c r="T3190" s="145"/>
      <c r="U3190" s="145"/>
      <c r="V3190" s="145"/>
      <c r="W3190" s="145"/>
      <c r="X3190" s="145"/>
      <c r="Y3190" s="145"/>
      <c r="Z3190" s="145"/>
      <c r="AA3190" s="145"/>
      <c r="AB3190" s="145"/>
      <c r="AC3190" s="169"/>
      <c r="AD3190" s="169"/>
      <c r="AE3190" s="169"/>
      <c r="AF3190" s="169"/>
      <c r="AG3190" s="169"/>
      <c r="AH3190" s="170"/>
      <c r="AI3190" s="145"/>
      <c r="AJ3190" s="145"/>
      <c r="AK3190" s="145"/>
      <c r="AL3190" s="145"/>
      <c r="AY3190" s="171"/>
      <c r="AZ3190" s="167"/>
      <c r="BA3190" s="172"/>
      <c r="BG3190" s="171"/>
      <c r="BH3190" s="167"/>
      <c r="BI3190" s="172"/>
      <c r="CG3190" s="430"/>
      <c r="CH3190" s="430"/>
      <c r="CL3190" s="147"/>
    </row>
    <row r="3191" spans="1:90" s="5" customFormat="1" x14ac:dyDescent="0.25">
      <c r="A3191" s="145"/>
      <c r="B3191" s="145"/>
      <c r="C3191" s="145"/>
      <c r="D3191" s="145"/>
      <c r="E3191" s="145"/>
      <c r="F3191" s="145"/>
      <c r="G3191" s="145"/>
      <c r="H3191" s="145"/>
      <c r="I3191" s="145"/>
      <c r="J3191" s="145"/>
      <c r="K3191" s="145"/>
      <c r="L3191" s="145"/>
      <c r="M3191" s="145"/>
      <c r="N3191" s="145"/>
      <c r="O3191" s="145"/>
      <c r="P3191" s="145"/>
      <c r="Q3191" s="145"/>
      <c r="R3191" s="145"/>
      <c r="S3191" s="145"/>
      <c r="T3191" s="145"/>
      <c r="U3191" s="145"/>
      <c r="V3191" s="145"/>
      <c r="W3191" s="145"/>
      <c r="X3191" s="145"/>
      <c r="Y3191" s="145"/>
      <c r="Z3191" s="145"/>
      <c r="AA3191" s="145"/>
      <c r="AB3191" s="145"/>
      <c r="AC3191" s="169"/>
      <c r="AD3191" s="169"/>
      <c r="AE3191" s="169"/>
      <c r="AF3191" s="169"/>
      <c r="AG3191" s="169"/>
      <c r="AH3191" s="170"/>
      <c r="AI3191" s="145"/>
      <c r="AJ3191" s="145"/>
      <c r="AK3191" s="145"/>
      <c r="AL3191" s="145"/>
      <c r="AY3191" s="171"/>
      <c r="AZ3191" s="167"/>
      <c r="BA3191" s="172"/>
      <c r="BG3191" s="171"/>
      <c r="BH3191" s="167"/>
      <c r="BI3191" s="172"/>
      <c r="CG3191" s="430"/>
      <c r="CH3191" s="430"/>
      <c r="CL3191" s="147"/>
    </row>
    <row r="3192" spans="1:90" s="5" customFormat="1" x14ac:dyDescent="0.25">
      <c r="A3192" s="145"/>
      <c r="B3192" s="145"/>
      <c r="C3192" s="145"/>
      <c r="D3192" s="145"/>
      <c r="E3192" s="145"/>
      <c r="F3192" s="145"/>
      <c r="G3192" s="145"/>
      <c r="H3192" s="145"/>
      <c r="I3192" s="145"/>
      <c r="J3192" s="145"/>
      <c r="K3192" s="145"/>
      <c r="L3192" s="145"/>
      <c r="M3192" s="145"/>
      <c r="N3192" s="145"/>
      <c r="O3192" s="145"/>
      <c r="P3192" s="145"/>
      <c r="Q3192" s="145"/>
      <c r="R3192" s="145"/>
      <c r="S3192" s="145"/>
      <c r="T3192" s="145"/>
      <c r="U3192" s="145"/>
      <c r="V3192" s="145"/>
      <c r="W3192" s="145"/>
      <c r="X3192" s="145"/>
      <c r="Y3192" s="145"/>
      <c r="Z3192" s="145"/>
      <c r="AA3192" s="145"/>
      <c r="AB3192" s="145"/>
      <c r="AC3192" s="169"/>
      <c r="AD3192" s="169"/>
      <c r="AE3192" s="169"/>
      <c r="AF3192" s="169"/>
      <c r="AG3192" s="169"/>
      <c r="AH3192" s="170"/>
      <c r="AI3192" s="145"/>
      <c r="AJ3192" s="145"/>
      <c r="AK3192" s="145"/>
      <c r="AL3192" s="145"/>
      <c r="AY3192" s="171"/>
      <c r="AZ3192" s="167"/>
      <c r="BA3192" s="172"/>
      <c r="BG3192" s="171"/>
      <c r="BH3192" s="167"/>
      <c r="BI3192" s="172"/>
      <c r="CG3192" s="430"/>
      <c r="CH3192" s="430"/>
      <c r="CL3192" s="147"/>
    </row>
    <row r="3193" spans="1:90" s="5" customFormat="1" x14ac:dyDescent="0.25">
      <c r="A3193" s="145"/>
      <c r="B3193" s="145"/>
      <c r="C3193" s="145"/>
      <c r="D3193" s="145"/>
      <c r="E3193" s="145"/>
      <c r="F3193" s="145"/>
      <c r="G3193" s="145"/>
      <c r="H3193" s="145"/>
      <c r="I3193" s="145"/>
      <c r="J3193" s="145"/>
      <c r="K3193" s="145"/>
      <c r="L3193" s="145"/>
      <c r="M3193" s="145"/>
      <c r="N3193" s="145"/>
      <c r="O3193" s="145"/>
      <c r="P3193" s="145"/>
      <c r="Q3193" s="145"/>
      <c r="R3193" s="145"/>
      <c r="S3193" s="145"/>
      <c r="T3193" s="145"/>
      <c r="U3193" s="145"/>
      <c r="V3193" s="145"/>
      <c r="W3193" s="145"/>
      <c r="X3193" s="145"/>
      <c r="Y3193" s="145"/>
      <c r="Z3193" s="145"/>
      <c r="AA3193" s="145"/>
      <c r="AB3193" s="145"/>
      <c r="AC3193" s="169"/>
      <c r="AD3193" s="169"/>
      <c r="AE3193" s="169"/>
      <c r="AF3193" s="169"/>
      <c r="AG3193" s="169"/>
      <c r="AH3193" s="170"/>
      <c r="AI3193" s="145"/>
      <c r="AJ3193" s="145"/>
      <c r="AK3193" s="145"/>
      <c r="AL3193" s="145"/>
      <c r="AY3193" s="171"/>
      <c r="AZ3193" s="167"/>
      <c r="BA3193" s="172"/>
      <c r="BG3193" s="171"/>
      <c r="BH3193" s="167"/>
      <c r="BI3193" s="172"/>
      <c r="CG3193" s="430"/>
      <c r="CH3193" s="430"/>
      <c r="CL3193" s="147"/>
    </row>
    <row r="3194" spans="1:90" s="5" customFormat="1" x14ac:dyDescent="0.25">
      <c r="A3194" s="145"/>
      <c r="B3194" s="145"/>
      <c r="C3194" s="145"/>
      <c r="D3194" s="145"/>
      <c r="E3194" s="145"/>
      <c r="F3194" s="145"/>
      <c r="G3194" s="145"/>
      <c r="H3194" s="145"/>
      <c r="I3194" s="145"/>
      <c r="J3194" s="145"/>
      <c r="K3194" s="145"/>
      <c r="L3194" s="145"/>
      <c r="M3194" s="145"/>
      <c r="N3194" s="145"/>
      <c r="O3194" s="145"/>
      <c r="P3194" s="145"/>
      <c r="Q3194" s="145"/>
      <c r="R3194" s="145"/>
      <c r="S3194" s="145"/>
      <c r="T3194" s="145"/>
      <c r="U3194" s="145"/>
      <c r="V3194" s="145"/>
      <c r="W3194" s="145"/>
      <c r="X3194" s="145"/>
      <c r="Y3194" s="145"/>
      <c r="Z3194" s="145"/>
      <c r="AA3194" s="145"/>
      <c r="AB3194" s="145"/>
      <c r="AC3194" s="169"/>
      <c r="AD3194" s="169"/>
      <c r="AE3194" s="169"/>
      <c r="AF3194" s="169"/>
      <c r="AG3194" s="169"/>
      <c r="AH3194" s="170"/>
      <c r="AI3194" s="145"/>
      <c r="AJ3194" s="145"/>
      <c r="AK3194" s="145"/>
      <c r="AL3194" s="145"/>
      <c r="AY3194" s="171"/>
      <c r="AZ3194" s="167"/>
      <c r="BA3194" s="172"/>
      <c r="BG3194" s="171"/>
      <c r="BH3194" s="167"/>
      <c r="BI3194" s="172"/>
      <c r="CG3194" s="430"/>
      <c r="CH3194" s="430"/>
      <c r="CL3194" s="147"/>
    </row>
    <row r="3195" spans="1:90" s="5" customFormat="1" x14ac:dyDescent="0.25">
      <c r="A3195" s="145"/>
      <c r="B3195" s="145"/>
      <c r="C3195" s="145"/>
      <c r="D3195" s="145"/>
      <c r="E3195" s="145"/>
      <c r="F3195" s="145"/>
      <c r="G3195" s="145"/>
      <c r="H3195" s="145"/>
      <c r="I3195" s="145"/>
      <c r="J3195" s="145"/>
      <c r="K3195" s="145"/>
      <c r="L3195" s="145"/>
      <c r="M3195" s="145"/>
      <c r="N3195" s="145"/>
      <c r="O3195" s="145"/>
      <c r="P3195" s="145"/>
      <c r="Q3195" s="145"/>
      <c r="R3195" s="145"/>
      <c r="S3195" s="145"/>
      <c r="T3195" s="145"/>
      <c r="U3195" s="145"/>
      <c r="V3195" s="145"/>
      <c r="W3195" s="145"/>
      <c r="X3195" s="145"/>
      <c r="Y3195" s="145"/>
      <c r="Z3195" s="145"/>
      <c r="AA3195" s="145"/>
      <c r="AB3195" s="145"/>
      <c r="AC3195" s="169"/>
      <c r="AD3195" s="169"/>
      <c r="AE3195" s="169"/>
      <c r="AF3195" s="169"/>
      <c r="AG3195" s="169"/>
      <c r="AH3195" s="170"/>
      <c r="AI3195" s="145"/>
      <c r="AJ3195" s="145"/>
      <c r="AK3195" s="145"/>
      <c r="AL3195" s="145"/>
      <c r="AY3195" s="171"/>
      <c r="AZ3195" s="167"/>
      <c r="BA3195" s="172"/>
      <c r="BG3195" s="171"/>
      <c r="BH3195" s="167"/>
      <c r="BI3195" s="172"/>
      <c r="CG3195" s="430"/>
      <c r="CH3195" s="430"/>
      <c r="CL3195" s="147"/>
    </row>
    <row r="3196" spans="1:90" s="5" customFormat="1" x14ac:dyDescent="0.25">
      <c r="A3196" s="145"/>
      <c r="B3196" s="145"/>
      <c r="C3196" s="145"/>
      <c r="D3196" s="145"/>
      <c r="E3196" s="145"/>
      <c r="F3196" s="145"/>
      <c r="G3196" s="145"/>
      <c r="H3196" s="145"/>
      <c r="I3196" s="145"/>
      <c r="J3196" s="145"/>
      <c r="K3196" s="145"/>
      <c r="L3196" s="145"/>
      <c r="M3196" s="145"/>
      <c r="N3196" s="145"/>
      <c r="O3196" s="145"/>
      <c r="P3196" s="145"/>
      <c r="Q3196" s="145"/>
      <c r="R3196" s="145"/>
      <c r="S3196" s="145"/>
      <c r="T3196" s="145"/>
      <c r="U3196" s="145"/>
      <c r="V3196" s="145"/>
      <c r="W3196" s="145"/>
      <c r="X3196" s="145"/>
      <c r="Y3196" s="145"/>
      <c r="Z3196" s="145"/>
      <c r="AA3196" s="145"/>
      <c r="AB3196" s="145"/>
      <c r="AC3196" s="169"/>
      <c r="AD3196" s="169"/>
      <c r="AE3196" s="169"/>
      <c r="AF3196" s="169"/>
      <c r="AG3196" s="169"/>
      <c r="AH3196" s="170"/>
      <c r="AI3196" s="145"/>
      <c r="AJ3196" s="145"/>
      <c r="AK3196" s="145"/>
      <c r="AL3196" s="145"/>
      <c r="AY3196" s="171"/>
      <c r="AZ3196" s="167"/>
      <c r="BA3196" s="172"/>
      <c r="BG3196" s="171"/>
      <c r="BH3196" s="167"/>
      <c r="BI3196" s="172"/>
      <c r="CG3196" s="430"/>
      <c r="CH3196" s="430"/>
      <c r="CL3196" s="147"/>
    </row>
    <row r="3197" spans="1:90" s="5" customFormat="1" x14ac:dyDescent="0.25">
      <c r="A3197" s="145"/>
      <c r="B3197" s="145"/>
      <c r="C3197" s="145"/>
      <c r="D3197" s="145"/>
      <c r="E3197" s="145"/>
      <c r="F3197" s="145"/>
      <c r="G3197" s="145"/>
      <c r="H3197" s="145"/>
      <c r="I3197" s="145"/>
      <c r="J3197" s="145"/>
      <c r="K3197" s="145"/>
      <c r="L3197" s="145"/>
      <c r="M3197" s="145"/>
      <c r="N3197" s="145"/>
      <c r="O3197" s="145"/>
      <c r="P3197" s="145"/>
      <c r="Q3197" s="145"/>
      <c r="R3197" s="145"/>
      <c r="S3197" s="145"/>
      <c r="T3197" s="145"/>
      <c r="U3197" s="145"/>
      <c r="V3197" s="145"/>
      <c r="W3197" s="145"/>
      <c r="X3197" s="145"/>
      <c r="Y3197" s="145"/>
      <c r="Z3197" s="145"/>
      <c r="AA3197" s="145"/>
      <c r="AB3197" s="145"/>
      <c r="AC3197" s="169"/>
      <c r="AD3197" s="169"/>
      <c r="AE3197" s="169"/>
      <c r="AF3197" s="169"/>
      <c r="AG3197" s="169"/>
      <c r="AH3197" s="170"/>
      <c r="AI3197" s="145"/>
      <c r="AJ3197" s="145"/>
      <c r="AK3197" s="145"/>
      <c r="AL3197" s="145"/>
      <c r="AY3197" s="171"/>
      <c r="AZ3197" s="167"/>
      <c r="BA3197" s="172"/>
      <c r="BG3197" s="171"/>
      <c r="BH3197" s="167"/>
      <c r="BI3197" s="172"/>
      <c r="CG3197" s="430"/>
      <c r="CH3197" s="430"/>
      <c r="CL3197" s="147"/>
    </row>
    <row r="3198" spans="1:90" s="5" customFormat="1" x14ac:dyDescent="0.25">
      <c r="A3198" s="145"/>
      <c r="B3198" s="145"/>
      <c r="C3198" s="145"/>
      <c r="D3198" s="145"/>
      <c r="E3198" s="145"/>
      <c r="F3198" s="145"/>
      <c r="G3198" s="145"/>
      <c r="H3198" s="145"/>
      <c r="I3198" s="145"/>
      <c r="J3198" s="145"/>
      <c r="K3198" s="145"/>
      <c r="L3198" s="145"/>
      <c r="M3198" s="145"/>
      <c r="N3198" s="145"/>
      <c r="O3198" s="145"/>
      <c r="P3198" s="145"/>
      <c r="Q3198" s="145"/>
      <c r="R3198" s="145"/>
      <c r="S3198" s="145"/>
      <c r="T3198" s="145"/>
      <c r="U3198" s="145"/>
      <c r="V3198" s="145"/>
      <c r="W3198" s="145"/>
      <c r="X3198" s="145"/>
      <c r="Y3198" s="145"/>
      <c r="Z3198" s="145"/>
      <c r="AA3198" s="145"/>
      <c r="AB3198" s="145"/>
      <c r="AC3198" s="169"/>
      <c r="AD3198" s="169"/>
      <c r="AE3198" s="169"/>
      <c r="AF3198" s="169"/>
      <c r="AG3198" s="169"/>
      <c r="AH3198" s="170"/>
      <c r="AI3198" s="145"/>
      <c r="AJ3198" s="145"/>
      <c r="AK3198" s="145"/>
      <c r="AL3198" s="145"/>
      <c r="AY3198" s="171"/>
      <c r="AZ3198" s="167"/>
      <c r="BA3198" s="172"/>
      <c r="BG3198" s="171"/>
      <c r="BH3198" s="167"/>
      <c r="BI3198" s="172"/>
      <c r="CG3198" s="430"/>
      <c r="CH3198" s="430"/>
      <c r="CL3198" s="147"/>
    </row>
    <row r="3199" spans="1:90" s="5" customFormat="1" x14ac:dyDescent="0.25">
      <c r="A3199" s="145"/>
      <c r="B3199" s="145"/>
      <c r="C3199" s="145"/>
      <c r="D3199" s="145"/>
      <c r="E3199" s="145"/>
      <c r="F3199" s="145"/>
      <c r="G3199" s="145"/>
      <c r="H3199" s="145"/>
      <c r="I3199" s="145"/>
      <c r="J3199" s="145"/>
      <c r="K3199" s="145"/>
      <c r="L3199" s="145"/>
      <c r="M3199" s="145"/>
      <c r="N3199" s="145"/>
      <c r="O3199" s="145"/>
      <c r="P3199" s="145"/>
      <c r="Q3199" s="145"/>
      <c r="R3199" s="145"/>
      <c r="S3199" s="145"/>
      <c r="T3199" s="145"/>
      <c r="U3199" s="145"/>
      <c r="V3199" s="145"/>
      <c r="W3199" s="145"/>
      <c r="X3199" s="145"/>
      <c r="Y3199" s="145"/>
      <c r="Z3199" s="145"/>
      <c r="AA3199" s="145"/>
      <c r="AB3199" s="145"/>
      <c r="AC3199" s="169"/>
      <c r="AD3199" s="169"/>
      <c r="AE3199" s="169"/>
      <c r="AF3199" s="169"/>
      <c r="AG3199" s="169"/>
      <c r="AH3199" s="170"/>
      <c r="AI3199" s="145"/>
      <c r="AJ3199" s="145"/>
      <c r="AK3199" s="145"/>
      <c r="AL3199" s="145"/>
      <c r="AY3199" s="171"/>
      <c r="AZ3199" s="167"/>
      <c r="BA3199" s="172"/>
      <c r="BG3199" s="171"/>
      <c r="BH3199" s="167"/>
      <c r="BI3199" s="172"/>
      <c r="CG3199" s="430"/>
      <c r="CH3199" s="430"/>
      <c r="CL3199" s="147"/>
    </row>
    <row r="3200" spans="1:90" s="5" customFormat="1" x14ac:dyDescent="0.25">
      <c r="A3200" s="145"/>
      <c r="B3200" s="145"/>
      <c r="C3200" s="145"/>
      <c r="D3200" s="145"/>
      <c r="E3200" s="145"/>
      <c r="F3200" s="145"/>
      <c r="G3200" s="145"/>
      <c r="H3200" s="145"/>
      <c r="I3200" s="145"/>
      <c r="J3200" s="145"/>
      <c r="K3200" s="145"/>
      <c r="L3200" s="145"/>
      <c r="M3200" s="145"/>
      <c r="N3200" s="145"/>
      <c r="O3200" s="145"/>
      <c r="P3200" s="145"/>
      <c r="Q3200" s="145"/>
      <c r="R3200" s="145"/>
      <c r="S3200" s="145"/>
      <c r="T3200" s="145"/>
      <c r="U3200" s="145"/>
      <c r="V3200" s="145"/>
      <c r="W3200" s="145"/>
      <c r="X3200" s="145"/>
      <c r="Y3200" s="145"/>
      <c r="Z3200" s="145"/>
      <c r="AA3200" s="145"/>
      <c r="AB3200" s="145"/>
      <c r="AC3200" s="169"/>
      <c r="AD3200" s="169"/>
      <c r="AE3200" s="169"/>
      <c r="AF3200" s="169"/>
      <c r="AG3200" s="169"/>
      <c r="AH3200" s="170"/>
      <c r="AI3200" s="145"/>
      <c r="AJ3200" s="145"/>
      <c r="AK3200" s="145"/>
      <c r="AL3200" s="145"/>
      <c r="AY3200" s="171"/>
      <c r="AZ3200" s="167"/>
      <c r="BA3200" s="172"/>
      <c r="BG3200" s="171"/>
      <c r="BH3200" s="167"/>
      <c r="BI3200" s="172"/>
      <c r="CG3200" s="430"/>
      <c r="CH3200" s="430"/>
      <c r="CL3200" s="147"/>
    </row>
    <row r="3201" spans="1:90" s="5" customFormat="1" x14ac:dyDescent="0.25">
      <c r="A3201" s="145"/>
      <c r="B3201" s="145"/>
      <c r="C3201" s="145"/>
      <c r="D3201" s="145"/>
      <c r="E3201" s="145"/>
      <c r="F3201" s="145"/>
      <c r="G3201" s="145"/>
      <c r="H3201" s="145"/>
      <c r="I3201" s="145"/>
      <c r="J3201" s="145"/>
      <c r="K3201" s="145"/>
      <c r="L3201" s="145"/>
      <c r="M3201" s="145"/>
      <c r="N3201" s="145"/>
      <c r="O3201" s="145"/>
      <c r="P3201" s="145"/>
      <c r="Q3201" s="145"/>
      <c r="R3201" s="145"/>
      <c r="S3201" s="145"/>
      <c r="T3201" s="145"/>
      <c r="U3201" s="145"/>
      <c r="V3201" s="145"/>
      <c r="W3201" s="145"/>
      <c r="X3201" s="145"/>
      <c r="Y3201" s="145"/>
      <c r="Z3201" s="145"/>
      <c r="AA3201" s="145"/>
      <c r="AB3201" s="145"/>
      <c r="AC3201" s="169"/>
      <c r="AD3201" s="169"/>
      <c r="AE3201" s="169"/>
      <c r="AF3201" s="169"/>
      <c r="AG3201" s="169"/>
      <c r="AH3201" s="170"/>
      <c r="AI3201" s="145"/>
      <c r="AJ3201" s="145"/>
      <c r="AK3201" s="145"/>
      <c r="AL3201" s="145"/>
      <c r="AY3201" s="171"/>
      <c r="AZ3201" s="167"/>
      <c r="BA3201" s="172"/>
      <c r="BG3201" s="171"/>
      <c r="BH3201" s="167"/>
      <c r="BI3201" s="172"/>
      <c r="CG3201" s="430"/>
      <c r="CH3201" s="430"/>
      <c r="CL3201" s="147"/>
    </row>
    <row r="3202" spans="1:90" s="5" customFormat="1" x14ac:dyDescent="0.25">
      <c r="A3202" s="145"/>
      <c r="B3202" s="145"/>
      <c r="C3202" s="145"/>
      <c r="D3202" s="145"/>
      <c r="E3202" s="145"/>
      <c r="F3202" s="145"/>
      <c r="G3202" s="145"/>
      <c r="H3202" s="145"/>
      <c r="I3202" s="145"/>
      <c r="J3202" s="145"/>
      <c r="K3202" s="145"/>
      <c r="L3202" s="145"/>
      <c r="M3202" s="145"/>
      <c r="N3202" s="145"/>
      <c r="O3202" s="145"/>
      <c r="P3202" s="145"/>
      <c r="Q3202" s="145"/>
      <c r="R3202" s="145"/>
      <c r="S3202" s="145"/>
      <c r="T3202" s="145"/>
      <c r="U3202" s="145"/>
      <c r="V3202" s="145"/>
      <c r="W3202" s="145"/>
      <c r="X3202" s="145"/>
      <c r="Y3202" s="145"/>
      <c r="Z3202" s="145"/>
      <c r="AA3202" s="145"/>
      <c r="AB3202" s="145"/>
      <c r="AC3202" s="169"/>
      <c r="AD3202" s="169"/>
      <c r="AE3202" s="169"/>
      <c r="AF3202" s="169"/>
      <c r="AG3202" s="169"/>
      <c r="AH3202" s="170"/>
      <c r="AI3202" s="145"/>
      <c r="AJ3202" s="145"/>
      <c r="AK3202" s="145"/>
      <c r="AL3202" s="145"/>
      <c r="AY3202" s="171"/>
      <c r="AZ3202" s="167"/>
      <c r="BA3202" s="172"/>
      <c r="BG3202" s="171"/>
      <c r="BH3202" s="167"/>
      <c r="BI3202" s="172"/>
      <c r="CG3202" s="430"/>
      <c r="CH3202" s="430"/>
      <c r="CL3202" s="147"/>
    </row>
    <row r="3203" spans="1:90" s="5" customFormat="1" x14ac:dyDescent="0.25">
      <c r="A3203" s="145"/>
      <c r="B3203" s="145"/>
      <c r="C3203" s="145"/>
      <c r="D3203" s="145"/>
      <c r="E3203" s="145"/>
      <c r="F3203" s="145"/>
      <c r="G3203" s="145"/>
      <c r="H3203" s="145"/>
      <c r="I3203" s="145"/>
      <c r="J3203" s="145"/>
      <c r="K3203" s="145"/>
      <c r="L3203" s="145"/>
      <c r="M3203" s="145"/>
      <c r="N3203" s="145"/>
      <c r="O3203" s="145"/>
      <c r="P3203" s="145"/>
      <c r="Q3203" s="145"/>
      <c r="R3203" s="145"/>
      <c r="S3203" s="145"/>
      <c r="T3203" s="145"/>
      <c r="U3203" s="145"/>
      <c r="V3203" s="145"/>
      <c r="W3203" s="145"/>
      <c r="X3203" s="145"/>
      <c r="Y3203" s="145"/>
      <c r="Z3203" s="145"/>
      <c r="AA3203" s="145"/>
      <c r="AB3203" s="145"/>
      <c r="AC3203" s="169"/>
      <c r="AD3203" s="169"/>
      <c r="AE3203" s="169"/>
      <c r="AF3203" s="169"/>
      <c r="AG3203" s="169"/>
      <c r="AH3203" s="170"/>
      <c r="AI3203" s="145"/>
      <c r="AJ3203" s="145"/>
      <c r="AK3203" s="145"/>
      <c r="AL3203" s="145"/>
      <c r="AY3203" s="171"/>
      <c r="AZ3203" s="167"/>
      <c r="BA3203" s="172"/>
      <c r="BG3203" s="171"/>
      <c r="BH3203" s="167"/>
      <c r="BI3203" s="172"/>
      <c r="CG3203" s="430"/>
      <c r="CH3203" s="430"/>
      <c r="CL3203" s="147"/>
    </row>
    <row r="3204" spans="1:90" s="5" customFormat="1" x14ac:dyDescent="0.25">
      <c r="A3204" s="145"/>
      <c r="B3204" s="145"/>
      <c r="C3204" s="145"/>
      <c r="D3204" s="145"/>
      <c r="E3204" s="145"/>
      <c r="F3204" s="145"/>
      <c r="G3204" s="145"/>
      <c r="H3204" s="145"/>
      <c r="I3204" s="145"/>
      <c r="J3204" s="145"/>
      <c r="K3204" s="145"/>
      <c r="L3204" s="145"/>
      <c r="M3204" s="145"/>
      <c r="N3204" s="145"/>
      <c r="O3204" s="145"/>
      <c r="P3204" s="145"/>
      <c r="Q3204" s="145"/>
      <c r="R3204" s="145"/>
      <c r="S3204" s="145"/>
      <c r="T3204" s="145"/>
      <c r="U3204" s="145"/>
      <c r="V3204" s="145"/>
      <c r="W3204" s="145"/>
      <c r="X3204" s="145"/>
      <c r="Y3204" s="145"/>
      <c r="Z3204" s="145"/>
      <c r="AA3204" s="145"/>
      <c r="AB3204" s="145"/>
      <c r="AC3204" s="169"/>
      <c r="AD3204" s="169"/>
      <c r="AE3204" s="169"/>
      <c r="AF3204" s="169"/>
      <c r="AG3204" s="169"/>
      <c r="AH3204" s="170"/>
      <c r="AI3204" s="145"/>
      <c r="AJ3204" s="145"/>
      <c r="AK3204" s="145"/>
      <c r="AL3204" s="145"/>
      <c r="AY3204" s="171"/>
      <c r="AZ3204" s="167"/>
      <c r="BA3204" s="172"/>
      <c r="BG3204" s="171"/>
      <c r="BH3204" s="167"/>
      <c r="BI3204" s="172"/>
      <c r="CG3204" s="430"/>
      <c r="CH3204" s="430"/>
      <c r="CL3204" s="147"/>
    </row>
    <row r="3205" spans="1:90" s="5" customFormat="1" x14ac:dyDescent="0.25">
      <c r="A3205" s="145"/>
      <c r="B3205" s="145"/>
      <c r="C3205" s="145"/>
      <c r="D3205" s="145"/>
      <c r="E3205" s="145"/>
      <c r="F3205" s="145"/>
      <c r="G3205" s="145"/>
      <c r="H3205" s="145"/>
      <c r="I3205" s="145"/>
      <c r="J3205" s="145"/>
      <c r="K3205" s="145"/>
      <c r="L3205" s="145"/>
      <c r="M3205" s="145"/>
      <c r="N3205" s="145"/>
      <c r="O3205" s="145"/>
      <c r="P3205" s="145"/>
      <c r="Q3205" s="145"/>
      <c r="R3205" s="145"/>
      <c r="S3205" s="145"/>
      <c r="T3205" s="145"/>
      <c r="U3205" s="145"/>
      <c r="V3205" s="145"/>
      <c r="W3205" s="145"/>
      <c r="X3205" s="145"/>
      <c r="Y3205" s="145"/>
      <c r="Z3205" s="145"/>
      <c r="AA3205" s="145"/>
      <c r="AB3205" s="145"/>
      <c r="AC3205" s="169"/>
      <c r="AD3205" s="169"/>
      <c r="AE3205" s="169"/>
      <c r="AF3205" s="169"/>
      <c r="AG3205" s="169"/>
      <c r="AH3205" s="170"/>
      <c r="AI3205" s="145"/>
      <c r="AJ3205" s="145"/>
      <c r="AK3205" s="145"/>
      <c r="AL3205" s="145"/>
      <c r="AY3205" s="171"/>
      <c r="AZ3205" s="167"/>
      <c r="BA3205" s="172"/>
      <c r="BG3205" s="171"/>
      <c r="BH3205" s="167"/>
      <c r="BI3205" s="172"/>
      <c r="CG3205" s="430"/>
      <c r="CH3205" s="430"/>
      <c r="CL3205" s="147"/>
    </row>
    <row r="3206" spans="1:90" s="5" customFormat="1" x14ac:dyDescent="0.25">
      <c r="A3206" s="145"/>
      <c r="B3206" s="145"/>
      <c r="C3206" s="145"/>
      <c r="D3206" s="145"/>
      <c r="E3206" s="145"/>
      <c r="F3206" s="145"/>
      <c r="G3206" s="145"/>
      <c r="H3206" s="145"/>
      <c r="I3206" s="145"/>
      <c r="J3206" s="145"/>
      <c r="K3206" s="145"/>
      <c r="L3206" s="145"/>
      <c r="M3206" s="145"/>
      <c r="N3206" s="145"/>
      <c r="O3206" s="145"/>
      <c r="P3206" s="145"/>
      <c r="Q3206" s="145"/>
      <c r="R3206" s="145"/>
      <c r="S3206" s="145"/>
      <c r="T3206" s="145"/>
      <c r="U3206" s="145"/>
      <c r="V3206" s="145"/>
      <c r="W3206" s="145"/>
      <c r="X3206" s="145"/>
      <c r="Y3206" s="145"/>
      <c r="Z3206" s="145"/>
      <c r="AA3206" s="145"/>
      <c r="AB3206" s="145"/>
      <c r="AC3206" s="169"/>
      <c r="AD3206" s="169"/>
      <c r="AE3206" s="169"/>
      <c r="AF3206" s="169"/>
      <c r="AG3206" s="169"/>
      <c r="AH3206" s="170"/>
      <c r="AI3206" s="145"/>
      <c r="AJ3206" s="145"/>
      <c r="AK3206" s="145"/>
      <c r="AL3206" s="145"/>
      <c r="AY3206" s="171"/>
      <c r="AZ3206" s="167"/>
      <c r="BA3206" s="172"/>
      <c r="BG3206" s="171"/>
      <c r="BH3206" s="167"/>
      <c r="BI3206" s="172"/>
      <c r="CG3206" s="430"/>
      <c r="CH3206" s="430"/>
      <c r="CL3206" s="147"/>
    </row>
    <row r="3207" spans="1:90" s="5" customFormat="1" x14ac:dyDescent="0.25">
      <c r="A3207" s="145"/>
      <c r="B3207" s="145"/>
      <c r="C3207" s="145"/>
      <c r="D3207" s="145"/>
      <c r="E3207" s="145"/>
      <c r="F3207" s="145"/>
      <c r="G3207" s="145"/>
      <c r="H3207" s="145"/>
      <c r="I3207" s="145"/>
      <c r="J3207" s="145"/>
      <c r="K3207" s="145"/>
      <c r="L3207" s="145"/>
      <c r="M3207" s="145"/>
      <c r="N3207" s="145"/>
      <c r="O3207" s="145"/>
      <c r="P3207" s="145"/>
      <c r="Q3207" s="145"/>
      <c r="R3207" s="145"/>
      <c r="S3207" s="145"/>
      <c r="T3207" s="145"/>
      <c r="U3207" s="145"/>
      <c r="V3207" s="145"/>
      <c r="W3207" s="145"/>
      <c r="X3207" s="145"/>
      <c r="Y3207" s="145"/>
      <c r="Z3207" s="145"/>
      <c r="AA3207" s="145"/>
      <c r="AB3207" s="145"/>
      <c r="AC3207" s="169"/>
      <c r="AD3207" s="169"/>
      <c r="AE3207" s="169"/>
      <c r="AF3207" s="169"/>
      <c r="AG3207" s="169"/>
      <c r="AH3207" s="170"/>
      <c r="AI3207" s="145"/>
      <c r="AJ3207" s="145"/>
      <c r="AK3207" s="145"/>
      <c r="AL3207" s="145"/>
      <c r="AY3207" s="171"/>
      <c r="AZ3207" s="167"/>
      <c r="BA3207" s="172"/>
      <c r="BG3207" s="171"/>
      <c r="BH3207" s="167"/>
      <c r="BI3207" s="172"/>
      <c r="CG3207" s="430"/>
      <c r="CH3207" s="430"/>
      <c r="CL3207" s="147"/>
    </row>
    <row r="3208" spans="1:90" s="5" customFormat="1" x14ac:dyDescent="0.25">
      <c r="A3208" s="145"/>
      <c r="B3208" s="145"/>
      <c r="C3208" s="145"/>
      <c r="D3208" s="145"/>
      <c r="E3208" s="145"/>
      <c r="F3208" s="145"/>
      <c r="G3208" s="145"/>
      <c r="H3208" s="145"/>
      <c r="I3208" s="145"/>
      <c r="J3208" s="145"/>
      <c r="K3208" s="145"/>
      <c r="L3208" s="145"/>
      <c r="M3208" s="145"/>
      <c r="N3208" s="145"/>
      <c r="O3208" s="145"/>
      <c r="P3208" s="145"/>
      <c r="Q3208" s="145"/>
      <c r="R3208" s="145"/>
      <c r="S3208" s="145"/>
      <c r="T3208" s="145"/>
      <c r="U3208" s="145"/>
      <c r="V3208" s="145"/>
      <c r="W3208" s="145"/>
      <c r="X3208" s="145"/>
      <c r="Y3208" s="145"/>
      <c r="Z3208" s="145"/>
      <c r="AA3208" s="145"/>
      <c r="AB3208" s="145"/>
      <c r="AC3208" s="169"/>
      <c r="AD3208" s="169"/>
      <c r="AE3208" s="169"/>
      <c r="AF3208" s="169"/>
      <c r="AG3208" s="169"/>
      <c r="AH3208" s="170"/>
      <c r="AI3208" s="145"/>
      <c r="AJ3208" s="145"/>
      <c r="AK3208" s="145"/>
      <c r="AL3208" s="145"/>
      <c r="AY3208" s="171"/>
      <c r="AZ3208" s="167"/>
      <c r="BA3208" s="172"/>
      <c r="BG3208" s="171"/>
      <c r="BH3208" s="167"/>
      <c r="BI3208" s="172"/>
      <c r="CG3208" s="430"/>
      <c r="CH3208" s="430"/>
      <c r="CL3208" s="147"/>
    </row>
    <row r="3209" spans="1:90" s="5" customFormat="1" x14ac:dyDescent="0.25">
      <c r="A3209" s="145"/>
      <c r="B3209" s="145"/>
      <c r="C3209" s="145"/>
      <c r="D3209" s="145"/>
      <c r="E3209" s="145"/>
      <c r="F3209" s="145"/>
      <c r="G3209" s="145"/>
      <c r="H3209" s="145"/>
      <c r="I3209" s="145"/>
      <c r="J3209" s="145"/>
      <c r="K3209" s="145"/>
      <c r="L3209" s="145"/>
      <c r="M3209" s="145"/>
      <c r="N3209" s="145"/>
      <c r="O3209" s="145"/>
      <c r="P3209" s="145"/>
      <c r="Q3209" s="145"/>
      <c r="R3209" s="145"/>
      <c r="S3209" s="145"/>
      <c r="T3209" s="145"/>
      <c r="U3209" s="145"/>
      <c r="V3209" s="145"/>
      <c r="W3209" s="145"/>
      <c r="X3209" s="145"/>
      <c r="Y3209" s="145"/>
      <c r="Z3209" s="145"/>
      <c r="AA3209" s="145"/>
      <c r="AB3209" s="145"/>
      <c r="AC3209" s="169"/>
      <c r="AD3209" s="169"/>
      <c r="AE3209" s="169"/>
      <c r="AF3209" s="169"/>
      <c r="AG3209" s="169"/>
      <c r="AH3209" s="170"/>
      <c r="AI3209" s="145"/>
      <c r="AJ3209" s="145"/>
      <c r="AK3209" s="145"/>
      <c r="AL3209" s="145"/>
      <c r="AY3209" s="171"/>
      <c r="AZ3209" s="167"/>
      <c r="BA3209" s="172"/>
      <c r="BG3209" s="171"/>
      <c r="BH3209" s="167"/>
      <c r="BI3209" s="172"/>
      <c r="CG3209" s="430"/>
      <c r="CH3209" s="430"/>
      <c r="CL3209" s="147"/>
    </row>
    <row r="3210" spans="1:90" s="5" customFormat="1" x14ac:dyDescent="0.25">
      <c r="A3210" s="145"/>
      <c r="B3210" s="145"/>
      <c r="C3210" s="145"/>
      <c r="D3210" s="145"/>
      <c r="E3210" s="145"/>
      <c r="F3210" s="145"/>
      <c r="G3210" s="145"/>
      <c r="H3210" s="145"/>
      <c r="I3210" s="145"/>
      <c r="J3210" s="145"/>
      <c r="K3210" s="145"/>
      <c r="L3210" s="145"/>
      <c r="M3210" s="145"/>
      <c r="N3210" s="145"/>
      <c r="O3210" s="145"/>
      <c r="P3210" s="145"/>
      <c r="Q3210" s="145"/>
      <c r="R3210" s="145"/>
      <c r="S3210" s="145"/>
      <c r="T3210" s="145"/>
      <c r="U3210" s="145"/>
      <c r="V3210" s="145"/>
      <c r="W3210" s="145"/>
      <c r="X3210" s="145"/>
      <c r="Y3210" s="145"/>
      <c r="Z3210" s="145"/>
      <c r="AA3210" s="145"/>
      <c r="AB3210" s="145"/>
      <c r="AC3210" s="169"/>
      <c r="AD3210" s="169"/>
      <c r="AE3210" s="169"/>
      <c r="AF3210" s="169"/>
      <c r="AG3210" s="169"/>
      <c r="AH3210" s="170"/>
      <c r="AI3210" s="145"/>
      <c r="AJ3210" s="145"/>
      <c r="AK3210" s="145"/>
      <c r="AL3210" s="145"/>
      <c r="AY3210" s="171"/>
      <c r="AZ3210" s="167"/>
      <c r="BA3210" s="172"/>
      <c r="BG3210" s="171"/>
      <c r="BH3210" s="167"/>
      <c r="BI3210" s="172"/>
      <c r="CG3210" s="430"/>
      <c r="CH3210" s="430"/>
      <c r="CL3210" s="147"/>
    </row>
    <row r="3211" spans="1:90" s="5" customFormat="1" x14ac:dyDescent="0.25">
      <c r="A3211" s="145"/>
      <c r="B3211" s="145"/>
      <c r="C3211" s="145"/>
      <c r="D3211" s="145"/>
      <c r="E3211" s="145"/>
      <c r="F3211" s="145"/>
      <c r="G3211" s="145"/>
      <c r="H3211" s="145"/>
      <c r="I3211" s="145"/>
      <c r="J3211" s="145"/>
      <c r="K3211" s="145"/>
      <c r="L3211" s="145"/>
      <c r="M3211" s="145"/>
      <c r="N3211" s="145"/>
      <c r="O3211" s="145"/>
      <c r="P3211" s="145"/>
      <c r="Q3211" s="145"/>
      <c r="R3211" s="145"/>
      <c r="S3211" s="145"/>
      <c r="T3211" s="145"/>
      <c r="U3211" s="145"/>
      <c r="V3211" s="145"/>
      <c r="W3211" s="145"/>
      <c r="X3211" s="145"/>
      <c r="Y3211" s="145"/>
      <c r="Z3211" s="145"/>
      <c r="AA3211" s="145"/>
      <c r="AB3211" s="145"/>
      <c r="AC3211" s="169"/>
      <c r="AD3211" s="169"/>
      <c r="AE3211" s="169"/>
      <c r="AF3211" s="169"/>
      <c r="AG3211" s="169"/>
      <c r="AH3211" s="170"/>
      <c r="AI3211" s="145"/>
      <c r="AJ3211" s="145"/>
      <c r="AK3211" s="145"/>
      <c r="AL3211" s="145"/>
      <c r="AY3211" s="171"/>
      <c r="AZ3211" s="167"/>
      <c r="BA3211" s="172"/>
      <c r="BG3211" s="171"/>
      <c r="BH3211" s="167"/>
      <c r="BI3211" s="172"/>
      <c r="CG3211" s="430"/>
      <c r="CH3211" s="430"/>
      <c r="CL3211" s="147"/>
    </row>
    <row r="3212" spans="1:90" s="5" customFormat="1" x14ac:dyDescent="0.25">
      <c r="A3212" s="145"/>
      <c r="B3212" s="145"/>
      <c r="C3212" s="145"/>
      <c r="D3212" s="145"/>
      <c r="E3212" s="145"/>
      <c r="F3212" s="145"/>
      <c r="G3212" s="145"/>
      <c r="H3212" s="145"/>
      <c r="I3212" s="145"/>
      <c r="J3212" s="145"/>
      <c r="K3212" s="145"/>
      <c r="L3212" s="145"/>
      <c r="M3212" s="145"/>
      <c r="N3212" s="145"/>
      <c r="O3212" s="145"/>
      <c r="P3212" s="145"/>
      <c r="Q3212" s="145"/>
      <c r="R3212" s="145"/>
      <c r="S3212" s="145"/>
      <c r="T3212" s="145"/>
      <c r="U3212" s="145"/>
      <c r="V3212" s="145"/>
      <c r="W3212" s="145"/>
      <c r="X3212" s="145"/>
      <c r="Y3212" s="145"/>
      <c r="Z3212" s="145"/>
      <c r="AA3212" s="145"/>
      <c r="AB3212" s="145"/>
      <c r="AC3212" s="169"/>
      <c r="AD3212" s="169"/>
      <c r="AE3212" s="169"/>
      <c r="AF3212" s="169"/>
      <c r="AG3212" s="169"/>
      <c r="AH3212" s="170"/>
      <c r="AI3212" s="145"/>
      <c r="AJ3212" s="145"/>
      <c r="AK3212" s="145"/>
      <c r="AL3212" s="145"/>
      <c r="AY3212" s="171"/>
      <c r="AZ3212" s="167"/>
      <c r="BA3212" s="172"/>
      <c r="BG3212" s="171"/>
      <c r="BH3212" s="167"/>
      <c r="BI3212" s="172"/>
      <c r="CG3212" s="430"/>
      <c r="CH3212" s="430"/>
      <c r="CL3212" s="147"/>
    </row>
    <row r="3213" spans="1:90" s="5" customFormat="1" x14ac:dyDescent="0.25">
      <c r="A3213" s="145"/>
      <c r="B3213" s="145"/>
      <c r="C3213" s="145"/>
      <c r="D3213" s="145"/>
      <c r="E3213" s="145"/>
      <c r="F3213" s="145"/>
      <c r="G3213" s="145"/>
      <c r="H3213" s="145"/>
      <c r="I3213" s="145"/>
      <c r="J3213" s="145"/>
      <c r="K3213" s="145"/>
      <c r="L3213" s="145"/>
      <c r="M3213" s="145"/>
      <c r="N3213" s="145"/>
      <c r="O3213" s="145"/>
      <c r="P3213" s="145"/>
      <c r="Q3213" s="145"/>
      <c r="R3213" s="145"/>
      <c r="S3213" s="145"/>
      <c r="T3213" s="145"/>
      <c r="U3213" s="145"/>
      <c r="V3213" s="145"/>
      <c r="W3213" s="145"/>
      <c r="X3213" s="145"/>
      <c r="Y3213" s="145"/>
      <c r="Z3213" s="145"/>
      <c r="AA3213" s="145"/>
      <c r="AB3213" s="145"/>
      <c r="AC3213" s="169"/>
      <c r="AD3213" s="169"/>
      <c r="AE3213" s="169"/>
      <c r="AF3213" s="169"/>
      <c r="AG3213" s="169"/>
      <c r="AH3213" s="170"/>
      <c r="AI3213" s="145"/>
      <c r="AJ3213" s="145"/>
      <c r="AK3213" s="145"/>
      <c r="AL3213" s="145"/>
      <c r="AY3213" s="171"/>
      <c r="AZ3213" s="167"/>
      <c r="BA3213" s="172"/>
      <c r="BG3213" s="171"/>
      <c r="BH3213" s="167"/>
      <c r="BI3213" s="172"/>
      <c r="CG3213" s="430"/>
      <c r="CH3213" s="430"/>
      <c r="CL3213" s="147"/>
    </row>
    <row r="3214" spans="1:90" s="5" customFormat="1" x14ac:dyDescent="0.25">
      <c r="A3214" s="145"/>
      <c r="B3214" s="145"/>
      <c r="C3214" s="145"/>
      <c r="D3214" s="145"/>
      <c r="E3214" s="145"/>
      <c r="F3214" s="145"/>
      <c r="G3214" s="145"/>
      <c r="H3214" s="145"/>
      <c r="I3214" s="145"/>
      <c r="J3214" s="145"/>
      <c r="K3214" s="145"/>
      <c r="L3214" s="145"/>
      <c r="M3214" s="145"/>
      <c r="N3214" s="145"/>
      <c r="O3214" s="145"/>
      <c r="P3214" s="145"/>
      <c r="Q3214" s="145"/>
      <c r="R3214" s="145"/>
      <c r="S3214" s="145"/>
      <c r="T3214" s="145"/>
      <c r="U3214" s="145"/>
      <c r="V3214" s="145"/>
      <c r="W3214" s="145"/>
      <c r="X3214" s="145"/>
      <c r="Y3214" s="145"/>
      <c r="Z3214" s="145"/>
      <c r="AA3214" s="145"/>
      <c r="AB3214" s="145"/>
      <c r="AC3214" s="169"/>
      <c r="AD3214" s="169"/>
      <c r="AE3214" s="169"/>
      <c r="AF3214" s="169"/>
      <c r="AG3214" s="169"/>
      <c r="AH3214" s="170"/>
      <c r="AI3214" s="145"/>
      <c r="AJ3214" s="145"/>
      <c r="AK3214" s="145"/>
      <c r="AL3214" s="145"/>
      <c r="AY3214" s="171"/>
      <c r="AZ3214" s="167"/>
      <c r="BA3214" s="172"/>
      <c r="BG3214" s="171"/>
      <c r="BH3214" s="167"/>
      <c r="BI3214" s="172"/>
      <c r="CG3214" s="430"/>
      <c r="CH3214" s="430"/>
      <c r="CL3214" s="147"/>
    </row>
    <row r="3215" spans="1:90" s="5" customFormat="1" x14ac:dyDescent="0.25">
      <c r="A3215" s="145"/>
      <c r="B3215" s="145"/>
      <c r="C3215" s="145"/>
      <c r="D3215" s="145"/>
      <c r="E3215" s="145"/>
      <c r="F3215" s="145"/>
      <c r="G3215" s="145"/>
      <c r="H3215" s="145"/>
      <c r="I3215" s="145"/>
      <c r="J3215" s="145"/>
      <c r="K3215" s="145"/>
      <c r="L3215" s="145"/>
      <c r="M3215" s="145"/>
      <c r="N3215" s="145"/>
      <c r="O3215" s="145"/>
      <c r="P3215" s="145"/>
      <c r="Q3215" s="145"/>
      <c r="R3215" s="145"/>
      <c r="S3215" s="145"/>
      <c r="T3215" s="145"/>
      <c r="U3215" s="145"/>
      <c r="V3215" s="145"/>
      <c r="W3215" s="145"/>
      <c r="X3215" s="145"/>
      <c r="Y3215" s="145"/>
      <c r="Z3215" s="145"/>
      <c r="AA3215" s="145"/>
      <c r="AB3215" s="145"/>
      <c r="AC3215" s="169"/>
      <c r="AD3215" s="169"/>
      <c r="AE3215" s="169"/>
      <c r="AF3215" s="169"/>
      <c r="AG3215" s="169"/>
      <c r="AH3215" s="170"/>
      <c r="AI3215" s="145"/>
      <c r="AJ3215" s="145"/>
      <c r="AK3215" s="145"/>
      <c r="AL3215" s="145"/>
      <c r="AY3215" s="171"/>
      <c r="AZ3215" s="167"/>
      <c r="BA3215" s="172"/>
      <c r="BG3215" s="171"/>
      <c r="BH3215" s="167"/>
      <c r="BI3215" s="172"/>
      <c r="CG3215" s="430"/>
      <c r="CH3215" s="430"/>
      <c r="CL3215" s="147"/>
    </row>
    <row r="3216" spans="1:90" s="5" customFormat="1" x14ac:dyDescent="0.25">
      <c r="A3216" s="145"/>
      <c r="B3216" s="145"/>
      <c r="C3216" s="145"/>
      <c r="D3216" s="145"/>
      <c r="E3216" s="145"/>
      <c r="F3216" s="145"/>
      <c r="G3216" s="145"/>
      <c r="H3216" s="145"/>
      <c r="I3216" s="145"/>
      <c r="J3216" s="145"/>
      <c r="K3216" s="145"/>
      <c r="L3216" s="145"/>
      <c r="M3216" s="145"/>
      <c r="N3216" s="145"/>
      <c r="O3216" s="145"/>
      <c r="P3216" s="145"/>
      <c r="Q3216" s="145"/>
      <c r="R3216" s="145"/>
      <c r="S3216" s="145"/>
      <c r="T3216" s="145"/>
      <c r="U3216" s="145"/>
      <c r="V3216" s="145"/>
      <c r="W3216" s="145"/>
      <c r="X3216" s="145"/>
      <c r="Y3216" s="145"/>
      <c r="Z3216" s="145"/>
      <c r="AA3216" s="145"/>
      <c r="AB3216" s="145"/>
      <c r="AC3216" s="169"/>
      <c r="AD3216" s="169"/>
      <c r="AE3216" s="169"/>
      <c r="AF3216" s="169"/>
      <c r="AG3216" s="169"/>
      <c r="AH3216" s="170"/>
      <c r="AI3216" s="145"/>
      <c r="AJ3216" s="145"/>
      <c r="AK3216" s="145"/>
      <c r="AL3216" s="145"/>
      <c r="AY3216" s="171"/>
      <c r="AZ3216" s="167"/>
      <c r="BA3216" s="172"/>
      <c r="BG3216" s="171"/>
      <c r="BH3216" s="167"/>
      <c r="BI3216" s="172"/>
      <c r="CG3216" s="430"/>
      <c r="CH3216" s="430"/>
      <c r="CL3216" s="147"/>
    </row>
    <row r="3217" spans="1:90" s="5" customFormat="1" x14ac:dyDescent="0.25">
      <c r="A3217" s="145"/>
      <c r="B3217" s="145"/>
      <c r="C3217" s="145"/>
      <c r="D3217" s="145"/>
      <c r="E3217" s="145"/>
      <c r="F3217" s="145"/>
      <c r="G3217" s="145"/>
      <c r="H3217" s="145"/>
      <c r="I3217" s="145"/>
      <c r="J3217" s="145"/>
      <c r="K3217" s="145"/>
      <c r="L3217" s="145"/>
      <c r="M3217" s="145"/>
      <c r="N3217" s="145"/>
      <c r="O3217" s="145"/>
      <c r="P3217" s="145"/>
      <c r="Q3217" s="145"/>
      <c r="R3217" s="145"/>
      <c r="S3217" s="145"/>
      <c r="T3217" s="145"/>
      <c r="U3217" s="145"/>
      <c r="V3217" s="145"/>
      <c r="W3217" s="145"/>
      <c r="X3217" s="145"/>
      <c r="Y3217" s="145"/>
      <c r="Z3217" s="145"/>
      <c r="AA3217" s="145"/>
      <c r="AB3217" s="145"/>
      <c r="AC3217" s="169"/>
      <c r="AD3217" s="169"/>
      <c r="AE3217" s="169"/>
      <c r="AF3217" s="169"/>
      <c r="AG3217" s="169"/>
      <c r="AH3217" s="170"/>
      <c r="AI3217" s="145"/>
      <c r="AJ3217" s="145"/>
      <c r="AK3217" s="145"/>
      <c r="AL3217" s="145"/>
      <c r="AY3217" s="171"/>
      <c r="AZ3217" s="167"/>
      <c r="BA3217" s="172"/>
      <c r="BG3217" s="171"/>
      <c r="BH3217" s="167"/>
      <c r="BI3217" s="172"/>
      <c r="CG3217" s="430"/>
      <c r="CH3217" s="430"/>
      <c r="CL3217" s="147"/>
    </row>
    <row r="3218" spans="1:90" s="5" customFormat="1" x14ac:dyDescent="0.25">
      <c r="A3218" s="145"/>
      <c r="B3218" s="145"/>
      <c r="C3218" s="145"/>
      <c r="D3218" s="145"/>
      <c r="E3218" s="145"/>
      <c r="F3218" s="145"/>
      <c r="G3218" s="145"/>
      <c r="H3218" s="145"/>
      <c r="I3218" s="145"/>
      <c r="J3218" s="145"/>
      <c r="K3218" s="145"/>
      <c r="L3218" s="145"/>
      <c r="M3218" s="145"/>
      <c r="N3218" s="145"/>
      <c r="O3218" s="145"/>
      <c r="P3218" s="145"/>
      <c r="Q3218" s="145"/>
      <c r="R3218" s="145"/>
      <c r="S3218" s="145"/>
      <c r="T3218" s="145"/>
      <c r="U3218" s="145"/>
      <c r="V3218" s="145"/>
      <c r="W3218" s="145"/>
      <c r="X3218" s="145"/>
      <c r="Y3218" s="145"/>
      <c r="Z3218" s="145"/>
      <c r="AA3218" s="145"/>
      <c r="AB3218" s="145"/>
      <c r="AC3218" s="169"/>
      <c r="AD3218" s="169"/>
      <c r="AE3218" s="169"/>
      <c r="AF3218" s="169"/>
      <c r="AG3218" s="169"/>
      <c r="AH3218" s="170"/>
      <c r="AI3218" s="145"/>
      <c r="AJ3218" s="145"/>
      <c r="AK3218" s="145"/>
      <c r="AL3218" s="145"/>
      <c r="AY3218" s="171"/>
      <c r="AZ3218" s="167"/>
      <c r="BA3218" s="172"/>
      <c r="BG3218" s="171"/>
      <c r="BH3218" s="167"/>
      <c r="BI3218" s="172"/>
      <c r="CG3218" s="430"/>
      <c r="CH3218" s="430"/>
      <c r="CL3218" s="147"/>
    </row>
    <row r="3219" spans="1:90" s="5" customFormat="1" x14ac:dyDescent="0.25">
      <c r="A3219" s="145"/>
      <c r="B3219" s="145"/>
      <c r="C3219" s="145"/>
      <c r="D3219" s="145"/>
      <c r="E3219" s="145"/>
      <c r="F3219" s="145"/>
      <c r="G3219" s="145"/>
      <c r="H3219" s="145"/>
      <c r="I3219" s="145"/>
      <c r="J3219" s="145"/>
      <c r="K3219" s="145"/>
      <c r="L3219" s="145"/>
      <c r="M3219" s="145"/>
      <c r="N3219" s="145"/>
      <c r="O3219" s="145"/>
      <c r="P3219" s="145"/>
      <c r="Q3219" s="145"/>
      <c r="R3219" s="145"/>
      <c r="S3219" s="145"/>
      <c r="T3219" s="145"/>
      <c r="U3219" s="145"/>
      <c r="V3219" s="145"/>
      <c r="W3219" s="145"/>
      <c r="X3219" s="145"/>
      <c r="Y3219" s="145"/>
      <c r="Z3219" s="145"/>
      <c r="AA3219" s="145"/>
      <c r="AB3219" s="145"/>
      <c r="AC3219" s="169"/>
      <c r="AD3219" s="169"/>
      <c r="AE3219" s="169"/>
      <c r="AF3219" s="169"/>
      <c r="AG3219" s="169"/>
      <c r="AH3219" s="170"/>
      <c r="AI3219" s="145"/>
      <c r="AJ3219" s="145"/>
      <c r="AK3219" s="145"/>
      <c r="AL3219" s="145"/>
      <c r="AY3219" s="171"/>
      <c r="AZ3219" s="167"/>
      <c r="BA3219" s="172"/>
      <c r="BG3219" s="171"/>
      <c r="BH3219" s="167"/>
      <c r="BI3219" s="172"/>
      <c r="CG3219" s="430"/>
      <c r="CH3219" s="430"/>
      <c r="CL3219" s="147"/>
    </row>
    <row r="3220" spans="1:90" s="5" customFormat="1" x14ac:dyDescent="0.25">
      <c r="A3220" s="145"/>
      <c r="B3220" s="145"/>
      <c r="C3220" s="145"/>
      <c r="D3220" s="145"/>
      <c r="E3220" s="145"/>
      <c r="F3220" s="145"/>
      <c r="G3220" s="145"/>
      <c r="H3220" s="145"/>
      <c r="I3220" s="145"/>
      <c r="J3220" s="145"/>
      <c r="K3220" s="145"/>
      <c r="L3220" s="145"/>
      <c r="M3220" s="145"/>
      <c r="N3220" s="145"/>
      <c r="O3220" s="145"/>
      <c r="P3220" s="145"/>
      <c r="Q3220" s="145"/>
      <c r="R3220" s="145"/>
      <c r="S3220" s="145"/>
      <c r="T3220" s="145"/>
      <c r="U3220" s="145"/>
      <c r="V3220" s="145"/>
      <c r="W3220" s="145"/>
      <c r="X3220" s="145"/>
      <c r="Y3220" s="145"/>
      <c r="Z3220" s="145"/>
      <c r="AA3220" s="145"/>
      <c r="AB3220" s="145"/>
      <c r="AC3220" s="169"/>
      <c r="AD3220" s="169"/>
      <c r="AE3220" s="169"/>
      <c r="AF3220" s="169"/>
      <c r="AG3220" s="169"/>
      <c r="AH3220" s="170"/>
      <c r="AI3220" s="145"/>
      <c r="AJ3220" s="145"/>
      <c r="AK3220" s="145"/>
      <c r="AL3220" s="145"/>
      <c r="AY3220" s="171"/>
      <c r="AZ3220" s="167"/>
      <c r="BA3220" s="172"/>
      <c r="BG3220" s="171"/>
      <c r="BH3220" s="167"/>
      <c r="BI3220" s="172"/>
      <c r="CG3220" s="430"/>
      <c r="CH3220" s="430"/>
      <c r="CL3220" s="147"/>
    </row>
    <row r="3221" spans="1:90" s="5" customFormat="1" x14ac:dyDescent="0.25">
      <c r="A3221" s="145"/>
      <c r="B3221" s="145"/>
      <c r="C3221" s="145"/>
      <c r="D3221" s="145"/>
      <c r="E3221" s="145"/>
      <c r="F3221" s="145"/>
      <c r="G3221" s="145"/>
      <c r="H3221" s="145"/>
      <c r="I3221" s="145"/>
      <c r="J3221" s="145"/>
      <c r="K3221" s="145"/>
      <c r="L3221" s="145"/>
      <c r="M3221" s="145"/>
      <c r="N3221" s="145"/>
      <c r="O3221" s="145"/>
      <c r="P3221" s="145"/>
      <c r="Q3221" s="145"/>
      <c r="R3221" s="145"/>
      <c r="S3221" s="145"/>
      <c r="T3221" s="145"/>
      <c r="U3221" s="145"/>
      <c r="V3221" s="145"/>
      <c r="W3221" s="145"/>
      <c r="X3221" s="145"/>
      <c r="Y3221" s="145"/>
      <c r="Z3221" s="145"/>
      <c r="AA3221" s="145"/>
      <c r="AB3221" s="145"/>
      <c r="AC3221" s="169"/>
      <c r="AD3221" s="169"/>
      <c r="AE3221" s="169"/>
      <c r="AF3221" s="169"/>
      <c r="AG3221" s="169"/>
      <c r="AH3221" s="170"/>
      <c r="AI3221" s="145"/>
      <c r="AJ3221" s="145"/>
      <c r="AK3221" s="145"/>
      <c r="AL3221" s="145"/>
      <c r="AY3221" s="171"/>
      <c r="AZ3221" s="167"/>
      <c r="BA3221" s="172"/>
      <c r="BG3221" s="171"/>
      <c r="BH3221" s="167"/>
      <c r="BI3221" s="172"/>
      <c r="CG3221" s="430"/>
      <c r="CH3221" s="430"/>
      <c r="CL3221" s="147"/>
    </row>
    <row r="3222" spans="1:90" s="5" customFormat="1" x14ac:dyDescent="0.25">
      <c r="A3222" s="145"/>
      <c r="B3222" s="145"/>
      <c r="C3222" s="145"/>
      <c r="D3222" s="145"/>
      <c r="E3222" s="145"/>
      <c r="F3222" s="145"/>
      <c r="G3222" s="145"/>
      <c r="H3222" s="145"/>
      <c r="I3222" s="145"/>
      <c r="J3222" s="145"/>
      <c r="K3222" s="145"/>
      <c r="L3222" s="145"/>
      <c r="M3222" s="145"/>
      <c r="N3222" s="145"/>
      <c r="O3222" s="145"/>
      <c r="P3222" s="145"/>
      <c r="Q3222" s="145"/>
      <c r="R3222" s="145"/>
      <c r="S3222" s="145"/>
      <c r="T3222" s="145"/>
      <c r="U3222" s="145"/>
      <c r="V3222" s="145"/>
      <c r="W3222" s="145"/>
      <c r="X3222" s="145"/>
      <c r="Y3222" s="145"/>
      <c r="Z3222" s="145"/>
      <c r="AA3222" s="145"/>
      <c r="AB3222" s="145"/>
      <c r="AC3222" s="169"/>
      <c r="AD3222" s="169"/>
      <c r="AE3222" s="169"/>
      <c r="AF3222" s="169"/>
      <c r="AG3222" s="169"/>
      <c r="AH3222" s="170"/>
      <c r="AI3222" s="145"/>
      <c r="AJ3222" s="145"/>
      <c r="AK3222" s="145"/>
      <c r="AL3222" s="145"/>
      <c r="AY3222" s="171"/>
      <c r="AZ3222" s="167"/>
      <c r="BA3222" s="172"/>
      <c r="BG3222" s="171"/>
      <c r="BH3222" s="167"/>
      <c r="BI3222" s="172"/>
      <c r="CG3222" s="430"/>
      <c r="CH3222" s="430"/>
      <c r="CL3222" s="147"/>
    </row>
    <row r="3223" spans="1:90" s="5" customFormat="1" x14ac:dyDescent="0.25">
      <c r="A3223" s="145"/>
      <c r="B3223" s="145"/>
      <c r="C3223" s="145"/>
      <c r="D3223" s="145"/>
      <c r="E3223" s="145"/>
      <c r="F3223" s="145"/>
      <c r="G3223" s="145"/>
      <c r="H3223" s="145"/>
      <c r="I3223" s="145"/>
      <c r="J3223" s="145"/>
      <c r="K3223" s="145"/>
      <c r="L3223" s="145"/>
      <c r="M3223" s="145"/>
      <c r="N3223" s="145"/>
      <c r="O3223" s="145"/>
      <c r="P3223" s="145"/>
      <c r="Q3223" s="145"/>
      <c r="R3223" s="145"/>
      <c r="S3223" s="145"/>
      <c r="T3223" s="145"/>
      <c r="U3223" s="145"/>
      <c r="V3223" s="145"/>
      <c r="W3223" s="145"/>
      <c r="X3223" s="145"/>
      <c r="Y3223" s="145"/>
      <c r="Z3223" s="145"/>
      <c r="AA3223" s="145"/>
      <c r="AB3223" s="145"/>
      <c r="AC3223" s="169"/>
      <c r="AD3223" s="169"/>
      <c r="AE3223" s="169"/>
      <c r="AF3223" s="169"/>
      <c r="AG3223" s="169"/>
      <c r="AH3223" s="170"/>
      <c r="AI3223" s="145"/>
      <c r="AJ3223" s="145"/>
      <c r="AK3223" s="145"/>
      <c r="AL3223" s="145"/>
      <c r="AY3223" s="171"/>
      <c r="AZ3223" s="167"/>
      <c r="BA3223" s="172"/>
      <c r="BG3223" s="171"/>
      <c r="BH3223" s="167"/>
      <c r="BI3223" s="172"/>
      <c r="CG3223" s="430"/>
      <c r="CH3223" s="430"/>
      <c r="CL3223" s="147"/>
    </row>
    <row r="3224" spans="1:90" s="5" customFormat="1" x14ac:dyDescent="0.25">
      <c r="A3224" s="145"/>
      <c r="B3224" s="145"/>
      <c r="C3224" s="145"/>
      <c r="D3224" s="145"/>
      <c r="E3224" s="145"/>
      <c r="F3224" s="145"/>
      <c r="G3224" s="145"/>
      <c r="H3224" s="145"/>
      <c r="I3224" s="145"/>
      <c r="J3224" s="145"/>
      <c r="K3224" s="145"/>
      <c r="L3224" s="145"/>
      <c r="M3224" s="145"/>
      <c r="N3224" s="145"/>
      <c r="O3224" s="145"/>
      <c r="P3224" s="145"/>
      <c r="Q3224" s="145"/>
      <c r="R3224" s="145"/>
      <c r="S3224" s="145"/>
      <c r="T3224" s="145"/>
      <c r="U3224" s="145"/>
      <c r="V3224" s="145"/>
      <c r="W3224" s="145"/>
      <c r="X3224" s="145"/>
      <c r="Y3224" s="145"/>
      <c r="Z3224" s="145"/>
      <c r="AA3224" s="145"/>
      <c r="AB3224" s="145"/>
      <c r="AC3224" s="169"/>
      <c r="AD3224" s="169"/>
      <c r="AE3224" s="169"/>
      <c r="AF3224" s="169"/>
      <c r="AG3224" s="169"/>
      <c r="AH3224" s="170"/>
      <c r="AI3224" s="145"/>
      <c r="AJ3224" s="145"/>
      <c r="AK3224" s="145"/>
      <c r="AL3224" s="145"/>
      <c r="AY3224" s="171"/>
      <c r="AZ3224" s="167"/>
      <c r="BA3224" s="172"/>
      <c r="BG3224" s="171"/>
      <c r="BH3224" s="167"/>
      <c r="BI3224" s="172"/>
      <c r="CG3224" s="430"/>
      <c r="CH3224" s="430"/>
      <c r="CL3224" s="147"/>
    </row>
    <row r="3225" spans="1:90" s="5" customFormat="1" x14ac:dyDescent="0.25">
      <c r="A3225" s="145"/>
      <c r="B3225" s="145"/>
      <c r="C3225" s="145"/>
      <c r="D3225" s="145"/>
      <c r="E3225" s="145"/>
      <c r="F3225" s="145"/>
      <c r="G3225" s="145"/>
      <c r="H3225" s="145"/>
      <c r="I3225" s="145"/>
      <c r="J3225" s="145"/>
      <c r="K3225" s="145"/>
      <c r="L3225" s="145"/>
      <c r="M3225" s="145"/>
      <c r="N3225" s="145"/>
      <c r="O3225" s="145"/>
      <c r="P3225" s="145"/>
      <c r="Q3225" s="145"/>
      <c r="R3225" s="145"/>
      <c r="S3225" s="145"/>
      <c r="T3225" s="145"/>
      <c r="U3225" s="145"/>
      <c r="V3225" s="145"/>
      <c r="W3225" s="145"/>
      <c r="X3225" s="145"/>
      <c r="Y3225" s="145"/>
      <c r="Z3225" s="145"/>
      <c r="AA3225" s="145"/>
      <c r="AB3225" s="145"/>
      <c r="AC3225" s="169"/>
      <c r="AD3225" s="169"/>
      <c r="AE3225" s="169"/>
      <c r="AF3225" s="169"/>
      <c r="AG3225" s="169"/>
      <c r="AH3225" s="170"/>
      <c r="AI3225" s="145"/>
      <c r="AJ3225" s="145"/>
      <c r="AK3225" s="145"/>
      <c r="AL3225" s="145"/>
      <c r="AY3225" s="171"/>
      <c r="AZ3225" s="167"/>
      <c r="BA3225" s="172"/>
      <c r="BG3225" s="171"/>
      <c r="BH3225" s="167"/>
      <c r="BI3225" s="172"/>
      <c r="CG3225" s="430"/>
      <c r="CH3225" s="430"/>
      <c r="CL3225" s="147"/>
    </row>
    <row r="3226" spans="1:90" s="5" customFormat="1" x14ac:dyDescent="0.25">
      <c r="A3226" s="145"/>
      <c r="B3226" s="145"/>
      <c r="C3226" s="145"/>
      <c r="D3226" s="145"/>
      <c r="E3226" s="145"/>
      <c r="F3226" s="145"/>
      <c r="G3226" s="145"/>
      <c r="H3226" s="145"/>
      <c r="I3226" s="145"/>
      <c r="J3226" s="145"/>
      <c r="K3226" s="145"/>
      <c r="L3226" s="145"/>
      <c r="M3226" s="145"/>
      <c r="N3226" s="145"/>
      <c r="O3226" s="145"/>
      <c r="P3226" s="145"/>
      <c r="Q3226" s="145"/>
      <c r="R3226" s="145"/>
      <c r="S3226" s="145"/>
      <c r="T3226" s="145"/>
      <c r="U3226" s="145"/>
      <c r="V3226" s="145"/>
      <c r="W3226" s="145"/>
      <c r="X3226" s="145"/>
      <c r="Y3226" s="145"/>
      <c r="Z3226" s="145"/>
      <c r="AA3226" s="145"/>
      <c r="AB3226" s="145"/>
      <c r="AC3226" s="169"/>
      <c r="AD3226" s="169"/>
      <c r="AE3226" s="169"/>
      <c r="AF3226" s="169"/>
      <c r="AG3226" s="169"/>
      <c r="AH3226" s="170"/>
      <c r="AI3226" s="145"/>
      <c r="AJ3226" s="145"/>
      <c r="AK3226" s="145"/>
      <c r="AL3226" s="145"/>
      <c r="AY3226" s="171"/>
      <c r="AZ3226" s="167"/>
      <c r="BA3226" s="172"/>
      <c r="BG3226" s="171"/>
      <c r="BH3226" s="167"/>
      <c r="BI3226" s="172"/>
      <c r="CG3226" s="430"/>
      <c r="CH3226" s="430"/>
      <c r="CL3226" s="147"/>
    </row>
    <row r="3227" spans="1:90" s="5" customFormat="1" x14ac:dyDescent="0.25">
      <c r="A3227" s="145"/>
      <c r="B3227" s="145"/>
      <c r="C3227" s="145"/>
      <c r="D3227" s="145"/>
      <c r="E3227" s="145"/>
      <c r="F3227" s="145"/>
      <c r="G3227" s="145"/>
      <c r="H3227" s="145"/>
      <c r="I3227" s="145"/>
      <c r="J3227" s="145"/>
      <c r="K3227" s="145"/>
      <c r="L3227" s="145"/>
      <c r="M3227" s="145"/>
      <c r="N3227" s="145"/>
      <c r="O3227" s="145"/>
      <c r="P3227" s="145"/>
      <c r="Q3227" s="145"/>
      <c r="R3227" s="145"/>
      <c r="S3227" s="145"/>
      <c r="T3227" s="145"/>
      <c r="U3227" s="145"/>
      <c r="V3227" s="145"/>
      <c r="W3227" s="145"/>
      <c r="X3227" s="145"/>
      <c r="Y3227" s="145"/>
      <c r="Z3227" s="145"/>
      <c r="AA3227" s="145"/>
      <c r="AB3227" s="145"/>
      <c r="AC3227" s="169"/>
      <c r="AD3227" s="169"/>
      <c r="AE3227" s="169"/>
      <c r="AF3227" s="169"/>
      <c r="AG3227" s="169"/>
      <c r="AH3227" s="170"/>
      <c r="AI3227" s="145"/>
      <c r="AJ3227" s="145"/>
      <c r="AK3227" s="145"/>
      <c r="AL3227" s="145"/>
      <c r="AY3227" s="171"/>
      <c r="AZ3227" s="167"/>
      <c r="BA3227" s="172"/>
      <c r="BG3227" s="171"/>
      <c r="BH3227" s="167"/>
      <c r="BI3227" s="172"/>
      <c r="CG3227" s="430"/>
      <c r="CH3227" s="430"/>
      <c r="CL3227" s="147"/>
    </row>
    <row r="3228" spans="1:90" s="5" customFormat="1" x14ac:dyDescent="0.25">
      <c r="A3228" s="145"/>
      <c r="B3228" s="145"/>
      <c r="C3228" s="145"/>
      <c r="D3228" s="145"/>
      <c r="E3228" s="145"/>
      <c r="F3228" s="145"/>
      <c r="G3228" s="145"/>
      <c r="H3228" s="145"/>
      <c r="I3228" s="145"/>
      <c r="J3228" s="145"/>
      <c r="K3228" s="145"/>
      <c r="L3228" s="145"/>
      <c r="M3228" s="145"/>
      <c r="N3228" s="145"/>
      <c r="O3228" s="145"/>
      <c r="P3228" s="145"/>
      <c r="Q3228" s="145"/>
      <c r="R3228" s="145"/>
      <c r="S3228" s="145"/>
      <c r="T3228" s="145"/>
      <c r="U3228" s="145"/>
      <c r="V3228" s="145"/>
      <c r="W3228" s="145"/>
      <c r="X3228" s="145"/>
      <c r="Y3228" s="145"/>
      <c r="Z3228" s="145"/>
      <c r="AA3228" s="145"/>
      <c r="AB3228" s="145"/>
      <c r="AC3228" s="169"/>
      <c r="AD3228" s="169"/>
      <c r="AE3228" s="169"/>
      <c r="AF3228" s="169"/>
      <c r="AG3228" s="169"/>
      <c r="AH3228" s="170"/>
      <c r="AI3228" s="145"/>
      <c r="AJ3228" s="145"/>
      <c r="AK3228" s="145"/>
      <c r="AL3228" s="145"/>
      <c r="AY3228" s="171"/>
      <c r="AZ3228" s="167"/>
      <c r="BA3228" s="172"/>
      <c r="BG3228" s="171"/>
      <c r="BH3228" s="167"/>
      <c r="BI3228" s="172"/>
      <c r="CG3228" s="430"/>
      <c r="CH3228" s="430"/>
      <c r="CL3228" s="147"/>
    </row>
    <row r="3229" spans="1:90" s="5" customFormat="1" x14ac:dyDescent="0.25">
      <c r="A3229" s="145"/>
      <c r="B3229" s="145"/>
      <c r="C3229" s="145"/>
      <c r="D3229" s="145"/>
      <c r="E3229" s="145"/>
      <c r="F3229" s="145"/>
      <c r="G3229" s="145"/>
      <c r="H3229" s="145"/>
      <c r="I3229" s="145"/>
      <c r="J3229" s="145"/>
      <c r="K3229" s="145"/>
      <c r="L3229" s="145"/>
      <c r="M3229" s="145"/>
      <c r="N3229" s="145"/>
      <c r="O3229" s="145"/>
      <c r="P3229" s="145"/>
      <c r="Q3229" s="145"/>
      <c r="R3229" s="145"/>
      <c r="S3229" s="145"/>
      <c r="T3229" s="145"/>
      <c r="U3229" s="145"/>
      <c r="V3229" s="145"/>
      <c r="W3229" s="145"/>
      <c r="X3229" s="145"/>
      <c r="Y3229" s="145"/>
      <c r="Z3229" s="145"/>
      <c r="AA3229" s="145"/>
      <c r="AB3229" s="145"/>
      <c r="AC3229" s="169"/>
      <c r="AD3229" s="169"/>
      <c r="AE3229" s="169"/>
      <c r="AF3229" s="169"/>
      <c r="AG3229" s="169"/>
      <c r="AH3229" s="170"/>
      <c r="AI3229" s="145"/>
      <c r="AJ3229" s="145"/>
      <c r="AK3229" s="145"/>
      <c r="AL3229" s="145"/>
      <c r="AY3229" s="171"/>
      <c r="AZ3229" s="167"/>
      <c r="BA3229" s="172"/>
      <c r="BG3229" s="171"/>
      <c r="BH3229" s="167"/>
      <c r="BI3229" s="172"/>
      <c r="CG3229" s="430"/>
      <c r="CH3229" s="430"/>
      <c r="CL3229" s="147"/>
    </row>
    <row r="3230" spans="1:90" s="5" customFormat="1" x14ac:dyDescent="0.25">
      <c r="A3230" s="145"/>
      <c r="B3230" s="145"/>
      <c r="C3230" s="145"/>
      <c r="D3230" s="145"/>
      <c r="E3230" s="145"/>
      <c r="F3230" s="145"/>
      <c r="G3230" s="145"/>
      <c r="H3230" s="145"/>
      <c r="I3230" s="145"/>
      <c r="J3230" s="145"/>
      <c r="K3230" s="145"/>
      <c r="L3230" s="145"/>
      <c r="M3230" s="145"/>
      <c r="N3230" s="145"/>
      <c r="O3230" s="145"/>
      <c r="P3230" s="145"/>
      <c r="Q3230" s="145"/>
      <c r="R3230" s="145"/>
      <c r="S3230" s="145"/>
      <c r="T3230" s="145"/>
      <c r="U3230" s="145"/>
      <c r="V3230" s="145"/>
      <c r="W3230" s="145"/>
      <c r="X3230" s="145"/>
      <c r="Y3230" s="145"/>
      <c r="Z3230" s="145"/>
      <c r="AA3230" s="145"/>
      <c r="AB3230" s="145"/>
      <c r="AC3230" s="169"/>
      <c r="AD3230" s="169"/>
      <c r="AE3230" s="169"/>
      <c r="AF3230" s="169"/>
      <c r="AG3230" s="169"/>
      <c r="AH3230" s="170"/>
      <c r="AI3230" s="145"/>
      <c r="AJ3230" s="145"/>
      <c r="AK3230" s="145"/>
      <c r="AL3230" s="145"/>
      <c r="AY3230" s="171"/>
      <c r="AZ3230" s="167"/>
      <c r="BA3230" s="172"/>
      <c r="BG3230" s="171"/>
      <c r="BH3230" s="167"/>
      <c r="BI3230" s="172"/>
      <c r="CG3230" s="430"/>
      <c r="CH3230" s="430"/>
      <c r="CL3230" s="147"/>
    </row>
    <row r="3231" spans="1:90" s="5" customFormat="1" x14ac:dyDescent="0.25">
      <c r="A3231" s="145"/>
      <c r="B3231" s="145"/>
      <c r="C3231" s="145"/>
      <c r="D3231" s="145"/>
      <c r="E3231" s="145"/>
      <c r="F3231" s="145"/>
      <c r="G3231" s="145"/>
      <c r="H3231" s="145"/>
      <c r="I3231" s="145"/>
      <c r="J3231" s="145"/>
      <c r="K3231" s="145"/>
      <c r="L3231" s="145"/>
      <c r="M3231" s="145"/>
      <c r="N3231" s="145"/>
      <c r="O3231" s="145"/>
      <c r="P3231" s="145"/>
      <c r="Q3231" s="145"/>
      <c r="R3231" s="145"/>
      <c r="S3231" s="145"/>
      <c r="T3231" s="145"/>
      <c r="U3231" s="145"/>
      <c r="V3231" s="145"/>
      <c r="W3231" s="145"/>
      <c r="X3231" s="145"/>
      <c r="Y3231" s="145"/>
      <c r="Z3231" s="145"/>
      <c r="AA3231" s="145"/>
      <c r="AB3231" s="145"/>
      <c r="AC3231" s="169"/>
      <c r="AD3231" s="169"/>
      <c r="AE3231" s="169"/>
      <c r="AF3231" s="169"/>
      <c r="AG3231" s="169"/>
      <c r="AH3231" s="170"/>
      <c r="AI3231" s="145"/>
      <c r="AJ3231" s="145"/>
      <c r="AK3231" s="145"/>
      <c r="AL3231" s="145"/>
      <c r="AY3231" s="171"/>
      <c r="AZ3231" s="167"/>
      <c r="BA3231" s="172"/>
      <c r="BG3231" s="171"/>
      <c r="BH3231" s="167"/>
      <c r="BI3231" s="172"/>
      <c r="CG3231" s="430"/>
      <c r="CH3231" s="430"/>
      <c r="CL3231" s="147"/>
    </row>
    <row r="3232" spans="1:90" s="5" customFormat="1" x14ac:dyDescent="0.25">
      <c r="A3232" s="145"/>
      <c r="B3232" s="145"/>
      <c r="C3232" s="145"/>
      <c r="D3232" s="145"/>
      <c r="E3232" s="145"/>
      <c r="F3232" s="145"/>
      <c r="G3232" s="145"/>
      <c r="H3232" s="145"/>
      <c r="I3232" s="145"/>
      <c r="J3232" s="145"/>
      <c r="K3232" s="145"/>
      <c r="L3232" s="145"/>
      <c r="M3232" s="145"/>
      <c r="N3232" s="145"/>
      <c r="O3232" s="145"/>
      <c r="P3232" s="145"/>
      <c r="Q3232" s="145"/>
      <c r="R3232" s="145"/>
      <c r="S3232" s="145"/>
      <c r="T3232" s="145"/>
      <c r="U3232" s="145"/>
      <c r="V3232" s="145"/>
      <c r="W3232" s="145"/>
      <c r="X3232" s="145"/>
      <c r="Y3232" s="145"/>
      <c r="Z3232" s="145"/>
      <c r="AA3232" s="145"/>
      <c r="AB3232" s="145"/>
      <c r="AC3232" s="169"/>
      <c r="AD3232" s="169"/>
      <c r="AE3232" s="169"/>
      <c r="AF3232" s="169"/>
      <c r="AG3232" s="169"/>
      <c r="AH3232" s="170"/>
      <c r="AI3232" s="145"/>
      <c r="AJ3232" s="145"/>
      <c r="AK3232" s="145"/>
      <c r="AL3232" s="145"/>
      <c r="AY3232" s="171"/>
      <c r="AZ3232" s="167"/>
      <c r="BA3232" s="172"/>
      <c r="BG3232" s="171"/>
      <c r="BH3232" s="167"/>
      <c r="BI3232" s="172"/>
      <c r="CG3232" s="430"/>
      <c r="CH3232" s="430"/>
      <c r="CL3232" s="147"/>
    </row>
    <row r="3233" spans="1:90" s="5" customFormat="1" x14ac:dyDescent="0.25">
      <c r="A3233" s="145"/>
      <c r="B3233" s="145"/>
      <c r="C3233" s="145"/>
      <c r="D3233" s="145"/>
      <c r="E3233" s="145"/>
      <c r="F3233" s="145"/>
      <c r="G3233" s="145"/>
      <c r="H3233" s="145"/>
      <c r="I3233" s="145"/>
      <c r="J3233" s="145"/>
      <c r="K3233" s="145"/>
      <c r="L3233" s="145"/>
      <c r="M3233" s="145"/>
      <c r="N3233" s="145"/>
      <c r="O3233" s="145"/>
      <c r="P3233" s="145"/>
      <c r="Q3233" s="145"/>
      <c r="R3233" s="145"/>
      <c r="S3233" s="145"/>
      <c r="T3233" s="145"/>
      <c r="U3233" s="145"/>
      <c r="V3233" s="145"/>
      <c r="W3233" s="145"/>
      <c r="X3233" s="145"/>
      <c r="Y3233" s="145"/>
      <c r="Z3233" s="145"/>
      <c r="AA3233" s="145"/>
      <c r="AB3233" s="145"/>
      <c r="AC3233" s="169"/>
      <c r="AD3233" s="169"/>
      <c r="AE3233" s="169"/>
      <c r="AF3233" s="169"/>
      <c r="AG3233" s="169"/>
      <c r="AH3233" s="170"/>
      <c r="AI3233" s="145"/>
      <c r="AJ3233" s="145"/>
      <c r="AK3233" s="145"/>
      <c r="AL3233" s="145"/>
      <c r="AY3233" s="171"/>
      <c r="AZ3233" s="167"/>
      <c r="BA3233" s="172"/>
      <c r="BG3233" s="171"/>
      <c r="BH3233" s="167"/>
      <c r="BI3233" s="172"/>
      <c r="CG3233" s="430"/>
      <c r="CH3233" s="430"/>
      <c r="CL3233" s="147"/>
    </row>
    <row r="3234" spans="1:90" s="5" customFormat="1" x14ac:dyDescent="0.25">
      <c r="A3234" s="145"/>
      <c r="B3234" s="145"/>
      <c r="C3234" s="145"/>
      <c r="D3234" s="145"/>
      <c r="E3234" s="145"/>
      <c r="F3234" s="145"/>
      <c r="G3234" s="145"/>
      <c r="H3234" s="145"/>
      <c r="I3234" s="145"/>
      <c r="J3234" s="145"/>
      <c r="K3234" s="145"/>
      <c r="L3234" s="145"/>
      <c r="M3234" s="145"/>
      <c r="N3234" s="145"/>
      <c r="O3234" s="145"/>
      <c r="P3234" s="145"/>
      <c r="Q3234" s="145"/>
      <c r="R3234" s="145"/>
      <c r="S3234" s="145"/>
      <c r="T3234" s="145"/>
      <c r="U3234" s="145"/>
      <c r="V3234" s="145"/>
      <c r="W3234" s="145"/>
      <c r="X3234" s="145"/>
      <c r="Y3234" s="145"/>
      <c r="Z3234" s="145"/>
      <c r="AA3234" s="145"/>
      <c r="AB3234" s="145"/>
      <c r="AC3234" s="169"/>
      <c r="AD3234" s="169"/>
      <c r="AE3234" s="169"/>
      <c r="AF3234" s="169"/>
      <c r="AG3234" s="169"/>
      <c r="AH3234" s="170"/>
      <c r="AI3234" s="145"/>
      <c r="AJ3234" s="145"/>
      <c r="AK3234" s="145"/>
      <c r="AL3234" s="145"/>
      <c r="AY3234" s="171"/>
      <c r="AZ3234" s="167"/>
      <c r="BA3234" s="172"/>
      <c r="BG3234" s="171"/>
      <c r="BH3234" s="167"/>
      <c r="BI3234" s="172"/>
      <c r="CG3234" s="430"/>
      <c r="CH3234" s="430"/>
      <c r="CL3234" s="147"/>
    </row>
    <row r="3235" spans="1:90" s="5" customFormat="1" x14ac:dyDescent="0.25">
      <c r="A3235" s="145"/>
      <c r="B3235" s="145"/>
      <c r="C3235" s="145"/>
      <c r="D3235" s="145"/>
      <c r="E3235" s="145"/>
      <c r="F3235" s="145"/>
      <c r="G3235" s="145"/>
      <c r="H3235" s="145"/>
      <c r="I3235" s="145"/>
      <c r="J3235" s="145"/>
      <c r="K3235" s="145"/>
      <c r="L3235" s="145"/>
      <c r="M3235" s="145"/>
      <c r="N3235" s="145"/>
      <c r="O3235" s="145"/>
      <c r="P3235" s="145"/>
      <c r="Q3235" s="145"/>
      <c r="R3235" s="145"/>
      <c r="S3235" s="145"/>
      <c r="T3235" s="145"/>
      <c r="U3235" s="145"/>
      <c r="V3235" s="145"/>
      <c r="W3235" s="145"/>
      <c r="X3235" s="145"/>
      <c r="Y3235" s="145"/>
      <c r="Z3235" s="145"/>
      <c r="AA3235" s="145"/>
      <c r="AB3235" s="145"/>
      <c r="AC3235" s="169"/>
      <c r="AD3235" s="169"/>
      <c r="AE3235" s="169"/>
      <c r="AF3235" s="169"/>
      <c r="AG3235" s="169"/>
      <c r="AH3235" s="170"/>
      <c r="AI3235" s="145"/>
      <c r="AJ3235" s="145"/>
      <c r="AK3235" s="145"/>
      <c r="AL3235" s="145"/>
      <c r="AY3235" s="171"/>
      <c r="AZ3235" s="167"/>
      <c r="BA3235" s="172"/>
      <c r="BG3235" s="171"/>
      <c r="BH3235" s="167"/>
      <c r="BI3235" s="172"/>
      <c r="CG3235" s="430"/>
      <c r="CH3235" s="430"/>
      <c r="CL3235" s="147"/>
    </row>
    <row r="3236" spans="1:90" s="5" customFormat="1" x14ac:dyDescent="0.25">
      <c r="A3236" s="145"/>
      <c r="B3236" s="145"/>
      <c r="C3236" s="145"/>
      <c r="D3236" s="145"/>
      <c r="E3236" s="145"/>
      <c r="F3236" s="145"/>
      <c r="G3236" s="145"/>
      <c r="H3236" s="145"/>
      <c r="I3236" s="145"/>
      <c r="J3236" s="145"/>
      <c r="K3236" s="145"/>
      <c r="L3236" s="145"/>
      <c r="M3236" s="145"/>
      <c r="N3236" s="145"/>
      <c r="O3236" s="145"/>
      <c r="P3236" s="145"/>
      <c r="Q3236" s="145"/>
      <c r="R3236" s="145"/>
      <c r="S3236" s="145"/>
      <c r="T3236" s="145"/>
      <c r="U3236" s="145"/>
      <c r="V3236" s="145"/>
      <c r="W3236" s="145"/>
      <c r="X3236" s="145"/>
      <c r="Y3236" s="145"/>
      <c r="Z3236" s="145"/>
      <c r="AA3236" s="145"/>
      <c r="AB3236" s="145"/>
      <c r="AC3236" s="169"/>
      <c r="AD3236" s="169"/>
      <c r="AE3236" s="169"/>
      <c r="AF3236" s="169"/>
      <c r="AG3236" s="169"/>
      <c r="AH3236" s="170"/>
      <c r="AI3236" s="145"/>
      <c r="AJ3236" s="145"/>
      <c r="AK3236" s="145"/>
      <c r="AL3236" s="145"/>
      <c r="AY3236" s="171"/>
      <c r="AZ3236" s="167"/>
      <c r="BA3236" s="172"/>
      <c r="BG3236" s="171"/>
      <c r="BH3236" s="167"/>
      <c r="BI3236" s="172"/>
      <c r="CG3236" s="430"/>
      <c r="CH3236" s="430"/>
      <c r="CL3236" s="147"/>
    </row>
    <row r="3237" spans="1:90" s="5" customFormat="1" x14ac:dyDescent="0.25">
      <c r="A3237" s="145"/>
      <c r="B3237" s="145"/>
      <c r="C3237" s="145"/>
      <c r="D3237" s="145"/>
      <c r="E3237" s="145"/>
      <c r="F3237" s="145"/>
      <c r="G3237" s="145"/>
      <c r="H3237" s="145"/>
      <c r="I3237" s="145"/>
      <c r="J3237" s="145"/>
      <c r="K3237" s="145"/>
      <c r="L3237" s="145"/>
      <c r="M3237" s="145"/>
      <c r="N3237" s="145"/>
      <c r="O3237" s="145"/>
      <c r="P3237" s="145"/>
      <c r="Q3237" s="145"/>
      <c r="R3237" s="145"/>
      <c r="S3237" s="145"/>
      <c r="T3237" s="145"/>
      <c r="U3237" s="145"/>
      <c r="V3237" s="145"/>
      <c r="W3237" s="145"/>
      <c r="X3237" s="145"/>
      <c r="Y3237" s="145"/>
      <c r="Z3237" s="145"/>
      <c r="AA3237" s="145"/>
      <c r="AB3237" s="145"/>
      <c r="AC3237" s="169"/>
      <c r="AD3237" s="169"/>
      <c r="AE3237" s="169"/>
      <c r="AF3237" s="169"/>
      <c r="AG3237" s="169"/>
      <c r="AH3237" s="170"/>
      <c r="AI3237" s="145"/>
      <c r="AJ3237" s="145"/>
      <c r="AK3237" s="145"/>
      <c r="AL3237" s="145"/>
      <c r="AY3237" s="171"/>
      <c r="AZ3237" s="167"/>
      <c r="BA3237" s="172"/>
      <c r="BG3237" s="171"/>
      <c r="BH3237" s="167"/>
      <c r="BI3237" s="172"/>
      <c r="CG3237" s="430"/>
      <c r="CH3237" s="430"/>
      <c r="CL3237" s="147"/>
    </row>
    <row r="3238" spans="1:90" s="5" customFormat="1" x14ac:dyDescent="0.25">
      <c r="A3238" s="145"/>
      <c r="B3238" s="145"/>
      <c r="C3238" s="145"/>
      <c r="D3238" s="145"/>
      <c r="E3238" s="145"/>
      <c r="F3238" s="145"/>
      <c r="G3238" s="145"/>
      <c r="H3238" s="145"/>
      <c r="I3238" s="145"/>
      <c r="J3238" s="145"/>
      <c r="K3238" s="145"/>
      <c r="L3238" s="145"/>
      <c r="M3238" s="145"/>
      <c r="N3238" s="145"/>
      <c r="O3238" s="145"/>
      <c r="P3238" s="145"/>
      <c r="Q3238" s="145"/>
      <c r="R3238" s="145"/>
      <c r="S3238" s="145"/>
      <c r="T3238" s="145"/>
      <c r="U3238" s="145"/>
      <c r="V3238" s="145"/>
      <c r="W3238" s="145"/>
      <c r="X3238" s="145"/>
      <c r="Y3238" s="145"/>
      <c r="Z3238" s="145"/>
      <c r="AA3238" s="145"/>
      <c r="AB3238" s="145"/>
      <c r="AC3238" s="169"/>
      <c r="AD3238" s="169"/>
      <c r="AE3238" s="169"/>
      <c r="AF3238" s="169"/>
      <c r="AG3238" s="169"/>
      <c r="AH3238" s="170"/>
      <c r="AI3238" s="145"/>
      <c r="AJ3238" s="145"/>
      <c r="AK3238" s="145"/>
      <c r="AL3238" s="145"/>
      <c r="AY3238" s="171"/>
      <c r="AZ3238" s="167"/>
      <c r="BA3238" s="172"/>
      <c r="BG3238" s="171"/>
      <c r="BH3238" s="167"/>
      <c r="BI3238" s="172"/>
      <c r="CG3238" s="430"/>
      <c r="CH3238" s="430"/>
      <c r="CL3238" s="147"/>
    </row>
    <row r="3239" spans="1:90" s="5" customFormat="1" x14ac:dyDescent="0.25">
      <c r="A3239" s="145"/>
      <c r="B3239" s="145"/>
      <c r="C3239" s="145"/>
      <c r="D3239" s="145"/>
      <c r="E3239" s="145"/>
      <c r="F3239" s="145"/>
      <c r="G3239" s="145"/>
      <c r="H3239" s="145"/>
      <c r="I3239" s="145"/>
      <c r="J3239" s="145"/>
      <c r="K3239" s="145"/>
      <c r="L3239" s="145"/>
      <c r="M3239" s="145"/>
      <c r="N3239" s="145"/>
      <c r="O3239" s="145"/>
      <c r="P3239" s="145"/>
      <c r="Q3239" s="145"/>
      <c r="R3239" s="145"/>
      <c r="S3239" s="145"/>
      <c r="T3239" s="145"/>
      <c r="U3239" s="145"/>
      <c r="V3239" s="145"/>
      <c r="W3239" s="145"/>
      <c r="X3239" s="145"/>
      <c r="Y3239" s="145"/>
      <c r="Z3239" s="145"/>
      <c r="AA3239" s="145"/>
      <c r="AB3239" s="145"/>
      <c r="AC3239" s="169"/>
      <c r="AD3239" s="169"/>
      <c r="AE3239" s="169"/>
      <c r="AF3239" s="169"/>
      <c r="AG3239" s="169"/>
      <c r="AH3239" s="170"/>
      <c r="AI3239" s="145"/>
      <c r="AJ3239" s="145"/>
      <c r="AK3239" s="145"/>
      <c r="AL3239" s="145"/>
      <c r="AY3239" s="171"/>
      <c r="AZ3239" s="167"/>
      <c r="BA3239" s="172"/>
      <c r="BG3239" s="171"/>
      <c r="BH3239" s="167"/>
      <c r="BI3239" s="172"/>
      <c r="CG3239" s="430"/>
      <c r="CH3239" s="430"/>
      <c r="CL3239" s="147"/>
    </row>
    <row r="3240" spans="1:90" s="5" customFormat="1" x14ac:dyDescent="0.25">
      <c r="A3240" s="145"/>
      <c r="B3240" s="145"/>
      <c r="C3240" s="145"/>
      <c r="D3240" s="145"/>
      <c r="E3240" s="145"/>
      <c r="F3240" s="145"/>
      <c r="G3240" s="145"/>
      <c r="H3240" s="145"/>
      <c r="I3240" s="145"/>
      <c r="J3240" s="145"/>
      <c r="K3240" s="145"/>
      <c r="L3240" s="145"/>
      <c r="M3240" s="145"/>
      <c r="N3240" s="145"/>
      <c r="O3240" s="145"/>
      <c r="P3240" s="145"/>
      <c r="Q3240" s="145"/>
      <c r="R3240" s="145"/>
      <c r="S3240" s="145"/>
      <c r="T3240" s="145"/>
      <c r="U3240" s="145"/>
      <c r="V3240" s="145"/>
      <c r="W3240" s="145"/>
      <c r="X3240" s="145"/>
      <c r="Y3240" s="145"/>
      <c r="Z3240" s="145"/>
      <c r="AA3240" s="145"/>
      <c r="AB3240" s="145"/>
      <c r="AC3240" s="169"/>
      <c r="AD3240" s="169"/>
      <c r="AE3240" s="169"/>
      <c r="AF3240" s="169"/>
      <c r="AG3240" s="169"/>
      <c r="AH3240" s="170"/>
      <c r="AI3240" s="145"/>
      <c r="AJ3240" s="145"/>
      <c r="AK3240" s="145"/>
      <c r="AL3240" s="145"/>
      <c r="AY3240" s="171"/>
      <c r="AZ3240" s="167"/>
      <c r="BA3240" s="172"/>
      <c r="BG3240" s="171"/>
      <c r="BH3240" s="167"/>
      <c r="BI3240" s="172"/>
      <c r="CG3240" s="430"/>
      <c r="CH3240" s="430"/>
      <c r="CL3240" s="147"/>
    </row>
    <row r="3241" spans="1:90" s="5" customFormat="1" x14ac:dyDescent="0.25">
      <c r="A3241" s="145"/>
      <c r="B3241" s="145"/>
      <c r="C3241" s="145"/>
      <c r="D3241" s="145"/>
      <c r="E3241" s="145"/>
      <c r="F3241" s="145"/>
      <c r="G3241" s="145"/>
      <c r="H3241" s="145"/>
      <c r="I3241" s="145"/>
      <c r="J3241" s="145"/>
      <c r="K3241" s="145"/>
      <c r="L3241" s="145"/>
      <c r="M3241" s="145"/>
      <c r="N3241" s="145"/>
      <c r="O3241" s="145"/>
      <c r="P3241" s="145"/>
      <c r="Q3241" s="145"/>
      <c r="R3241" s="145"/>
      <c r="S3241" s="145"/>
      <c r="T3241" s="145"/>
      <c r="U3241" s="145"/>
      <c r="V3241" s="145"/>
      <c r="W3241" s="145"/>
      <c r="X3241" s="145"/>
      <c r="Y3241" s="145"/>
      <c r="Z3241" s="145"/>
      <c r="AA3241" s="145"/>
      <c r="AB3241" s="145"/>
      <c r="AC3241" s="169"/>
      <c r="AD3241" s="169"/>
      <c r="AE3241" s="169"/>
      <c r="AF3241" s="169"/>
      <c r="AG3241" s="169"/>
      <c r="AH3241" s="170"/>
      <c r="AI3241" s="145"/>
      <c r="AJ3241" s="145"/>
      <c r="AK3241" s="145"/>
      <c r="AL3241" s="145"/>
      <c r="AY3241" s="171"/>
      <c r="AZ3241" s="167"/>
      <c r="BA3241" s="172"/>
      <c r="BG3241" s="171"/>
      <c r="BH3241" s="167"/>
      <c r="BI3241" s="172"/>
      <c r="CG3241" s="430"/>
      <c r="CH3241" s="430"/>
      <c r="CL3241" s="147"/>
    </row>
    <row r="3242" spans="1:90" s="5" customFormat="1" x14ac:dyDescent="0.25">
      <c r="A3242" s="145"/>
      <c r="B3242" s="145"/>
      <c r="C3242" s="145"/>
      <c r="D3242" s="145"/>
      <c r="E3242" s="145"/>
      <c r="F3242" s="145"/>
      <c r="G3242" s="145"/>
      <c r="H3242" s="145"/>
      <c r="I3242" s="145"/>
      <c r="J3242" s="145"/>
      <c r="K3242" s="145"/>
      <c r="L3242" s="145"/>
      <c r="M3242" s="145"/>
      <c r="N3242" s="145"/>
      <c r="O3242" s="145"/>
      <c r="P3242" s="145"/>
      <c r="Q3242" s="145"/>
      <c r="R3242" s="145"/>
      <c r="S3242" s="145"/>
      <c r="T3242" s="145"/>
      <c r="U3242" s="145"/>
      <c r="V3242" s="145"/>
      <c r="W3242" s="145"/>
      <c r="X3242" s="145"/>
      <c r="Y3242" s="145"/>
      <c r="Z3242" s="145"/>
      <c r="AA3242" s="145"/>
      <c r="AB3242" s="145"/>
      <c r="AC3242" s="169"/>
      <c r="AD3242" s="169"/>
      <c r="AE3242" s="169"/>
      <c r="AF3242" s="169"/>
      <c r="AG3242" s="169"/>
      <c r="AH3242" s="170"/>
      <c r="AI3242" s="145"/>
      <c r="AJ3242" s="145"/>
      <c r="AK3242" s="145"/>
      <c r="AL3242" s="145"/>
      <c r="AY3242" s="171"/>
      <c r="AZ3242" s="167"/>
      <c r="BA3242" s="172"/>
      <c r="BG3242" s="171"/>
      <c r="BH3242" s="167"/>
      <c r="BI3242" s="172"/>
      <c r="CG3242" s="430"/>
      <c r="CH3242" s="430"/>
      <c r="CL3242" s="147"/>
    </row>
    <row r="3243" spans="1:90" s="5" customFormat="1" x14ac:dyDescent="0.25">
      <c r="A3243" s="145"/>
      <c r="B3243" s="145"/>
      <c r="C3243" s="145"/>
      <c r="D3243" s="145"/>
      <c r="E3243" s="145"/>
      <c r="F3243" s="145"/>
      <c r="G3243" s="145"/>
      <c r="H3243" s="145"/>
      <c r="I3243" s="145"/>
      <c r="J3243" s="145"/>
      <c r="K3243" s="145"/>
      <c r="L3243" s="145"/>
      <c r="M3243" s="145"/>
      <c r="N3243" s="145"/>
      <c r="O3243" s="145"/>
      <c r="P3243" s="145"/>
      <c r="Q3243" s="145"/>
      <c r="R3243" s="145"/>
      <c r="S3243" s="145"/>
      <c r="T3243" s="145"/>
      <c r="U3243" s="145"/>
      <c r="V3243" s="145"/>
      <c r="W3243" s="145"/>
      <c r="X3243" s="145"/>
      <c r="Y3243" s="145"/>
      <c r="Z3243" s="145"/>
      <c r="AA3243" s="145"/>
      <c r="AB3243" s="145"/>
      <c r="AC3243" s="169"/>
      <c r="AD3243" s="169"/>
      <c r="AE3243" s="169"/>
      <c r="AF3243" s="169"/>
      <c r="AG3243" s="169"/>
      <c r="AH3243" s="170"/>
      <c r="AI3243" s="145"/>
      <c r="AJ3243" s="145"/>
      <c r="AK3243" s="145"/>
      <c r="AL3243" s="145"/>
      <c r="AY3243" s="171"/>
      <c r="AZ3243" s="167"/>
      <c r="BA3243" s="172"/>
      <c r="BG3243" s="171"/>
      <c r="BH3243" s="167"/>
      <c r="BI3243" s="172"/>
      <c r="CG3243" s="430"/>
      <c r="CH3243" s="430"/>
      <c r="CL3243" s="147"/>
    </row>
    <row r="3244" spans="1:90" s="5" customFormat="1" x14ac:dyDescent="0.25">
      <c r="A3244" s="145"/>
      <c r="B3244" s="145"/>
      <c r="C3244" s="145"/>
      <c r="D3244" s="145"/>
      <c r="E3244" s="145"/>
      <c r="F3244" s="145"/>
      <c r="G3244" s="145"/>
      <c r="H3244" s="145"/>
      <c r="I3244" s="145"/>
      <c r="J3244" s="145"/>
      <c r="K3244" s="145"/>
      <c r="L3244" s="145"/>
      <c r="M3244" s="145"/>
      <c r="N3244" s="145"/>
      <c r="O3244" s="145"/>
      <c r="P3244" s="145"/>
      <c r="Q3244" s="145"/>
      <c r="R3244" s="145"/>
      <c r="S3244" s="145"/>
      <c r="T3244" s="145"/>
      <c r="U3244" s="145"/>
      <c r="V3244" s="145"/>
      <c r="W3244" s="145"/>
      <c r="X3244" s="145"/>
      <c r="Y3244" s="145"/>
      <c r="Z3244" s="145"/>
      <c r="AA3244" s="145"/>
      <c r="AB3244" s="145"/>
      <c r="AC3244" s="169"/>
      <c r="AD3244" s="169"/>
      <c r="AE3244" s="169"/>
      <c r="AF3244" s="169"/>
      <c r="AG3244" s="169"/>
      <c r="AH3244" s="170"/>
      <c r="AI3244" s="145"/>
      <c r="AJ3244" s="145"/>
      <c r="AK3244" s="145"/>
      <c r="AL3244" s="145"/>
      <c r="AY3244" s="171"/>
      <c r="AZ3244" s="167"/>
      <c r="BA3244" s="172"/>
      <c r="BG3244" s="171"/>
      <c r="BH3244" s="167"/>
      <c r="BI3244" s="172"/>
      <c r="CG3244" s="430"/>
      <c r="CH3244" s="430"/>
      <c r="CL3244" s="147"/>
    </row>
    <row r="3245" spans="1:90" s="5" customFormat="1" x14ac:dyDescent="0.25">
      <c r="A3245" s="145"/>
      <c r="B3245" s="145"/>
      <c r="C3245" s="145"/>
      <c r="D3245" s="145"/>
      <c r="E3245" s="145"/>
      <c r="F3245" s="145"/>
      <c r="G3245" s="145"/>
      <c r="H3245" s="145"/>
      <c r="I3245" s="145"/>
      <c r="J3245" s="145"/>
      <c r="K3245" s="145"/>
      <c r="L3245" s="145"/>
      <c r="M3245" s="145"/>
      <c r="N3245" s="145"/>
      <c r="O3245" s="145"/>
      <c r="P3245" s="145"/>
      <c r="Q3245" s="145"/>
      <c r="R3245" s="145"/>
      <c r="S3245" s="145"/>
      <c r="T3245" s="145"/>
      <c r="U3245" s="145"/>
      <c r="V3245" s="145"/>
      <c r="W3245" s="145"/>
      <c r="X3245" s="145"/>
      <c r="Y3245" s="145"/>
      <c r="Z3245" s="145"/>
      <c r="AA3245" s="145"/>
      <c r="AB3245" s="145"/>
      <c r="AC3245" s="169"/>
      <c r="AD3245" s="169"/>
      <c r="AE3245" s="169"/>
      <c r="AF3245" s="169"/>
      <c r="AG3245" s="169"/>
      <c r="AH3245" s="170"/>
      <c r="AI3245" s="145"/>
      <c r="AJ3245" s="145"/>
      <c r="AK3245" s="145"/>
      <c r="AL3245" s="145"/>
      <c r="AY3245" s="171"/>
      <c r="AZ3245" s="167"/>
      <c r="BA3245" s="172"/>
      <c r="BG3245" s="171"/>
      <c r="BH3245" s="167"/>
      <c r="BI3245" s="172"/>
      <c r="CG3245" s="430"/>
      <c r="CH3245" s="430"/>
      <c r="CL3245" s="147"/>
    </row>
    <row r="3246" spans="1:90" s="5" customFormat="1" x14ac:dyDescent="0.25">
      <c r="A3246" s="145"/>
      <c r="B3246" s="145"/>
      <c r="C3246" s="145"/>
      <c r="D3246" s="145"/>
      <c r="E3246" s="145"/>
      <c r="F3246" s="145"/>
      <c r="G3246" s="145"/>
      <c r="H3246" s="145"/>
      <c r="I3246" s="145"/>
      <c r="J3246" s="145"/>
      <c r="K3246" s="145"/>
      <c r="L3246" s="145"/>
      <c r="M3246" s="145"/>
      <c r="N3246" s="145"/>
      <c r="O3246" s="145"/>
      <c r="P3246" s="145"/>
      <c r="Q3246" s="145"/>
      <c r="R3246" s="145"/>
      <c r="S3246" s="145"/>
      <c r="T3246" s="145"/>
      <c r="U3246" s="145"/>
      <c r="V3246" s="145"/>
      <c r="W3246" s="145"/>
      <c r="X3246" s="145"/>
      <c r="Y3246" s="145"/>
      <c r="Z3246" s="145"/>
      <c r="AA3246" s="145"/>
      <c r="AB3246" s="145"/>
      <c r="AC3246" s="169"/>
      <c r="AD3246" s="169"/>
      <c r="AE3246" s="169"/>
      <c r="AF3246" s="169"/>
      <c r="AG3246" s="169"/>
      <c r="AH3246" s="170"/>
      <c r="AI3246" s="145"/>
      <c r="AJ3246" s="145"/>
      <c r="AK3246" s="145"/>
      <c r="AL3246" s="145"/>
      <c r="AY3246" s="171"/>
      <c r="AZ3246" s="167"/>
      <c r="BA3246" s="172"/>
      <c r="BG3246" s="171"/>
      <c r="BH3246" s="167"/>
      <c r="BI3246" s="172"/>
      <c r="CG3246" s="430"/>
      <c r="CH3246" s="430"/>
      <c r="CL3246" s="147"/>
    </row>
    <row r="3247" spans="1:90" s="5" customFormat="1" x14ac:dyDescent="0.25">
      <c r="A3247" s="145"/>
      <c r="B3247" s="145"/>
      <c r="C3247" s="145"/>
      <c r="D3247" s="145"/>
      <c r="E3247" s="145"/>
      <c r="F3247" s="145"/>
      <c r="G3247" s="145"/>
      <c r="H3247" s="145"/>
      <c r="I3247" s="145"/>
      <c r="J3247" s="145"/>
      <c r="K3247" s="145"/>
      <c r="L3247" s="145"/>
      <c r="M3247" s="145"/>
      <c r="N3247" s="145"/>
      <c r="O3247" s="145"/>
      <c r="P3247" s="145"/>
      <c r="Q3247" s="145"/>
      <c r="R3247" s="145"/>
      <c r="S3247" s="145"/>
      <c r="T3247" s="145"/>
      <c r="U3247" s="145"/>
      <c r="V3247" s="145"/>
      <c r="W3247" s="145"/>
      <c r="X3247" s="145"/>
      <c r="Y3247" s="145"/>
      <c r="Z3247" s="145"/>
      <c r="AA3247" s="145"/>
      <c r="AB3247" s="145"/>
      <c r="AC3247" s="169"/>
      <c r="AD3247" s="169"/>
      <c r="AE3247" s="169"/>
      <c r="AF3247" s="169"/>
      <c r="AG3247" s="169"/>
      <c r="AH3247" s="170"/>
      <c r="AI3247" s="145"/>
      <c r="AJ3247" s="145"/>
      <c r="AK3247" s="145"/>
      <c r="AL3247" s="145"/>
      <c r="AY3247" s="171"/>
      <c r="AZ3247" s="167"/>
      <c r="BA3247" s="172"/>
      <c r="BG3247" s="171"/>
      <c r="BH3247" s="167"/>
      <c r="BI3247" s="172"/>
      <c r="CG3247" s="430"/>
      <c r="CH3247" s="430"/>
      <c r="CL3247" s="147"/>
    </row>
    <row r="3248" spans="1:90" s="5" customFormat="1" x14ac:dyDescent="0.25">
      <c r="A3248" s="145"/>
      <c r="B3248" s="145"/>
      <c r="C3248" s="145"/>
      <c r="D3248" s="145"/>
      <c r="E3248" s="145"/>
      <c r="F3248" s="145"/>
      <c r="G3248" s="145"/>
      <c r="H3248" s="145"/>
      <c r="I3248" s="145"/>
      <c r="J3248" s="145"/>
      <c r="K3248" s="145"/>
      <c r="L3248" s="145"/>
      <c r="M3248" s="145"/>
      <c r="N3248" s="145"/>
      <c r="O3248" s="145"/>
      <c r="P3248" s="145"/>
      <c r="Q3248" s="145"/>
      <c r="R3248" s="145"/>
      <c r="S3248" s="145"/>
      <c r="T3248" s="145"/>
      <c r="U3248" s="145"/>
      <c r="V3248" s="145"/>
      <c r="W3248" s="145"/>
      <c r="X3248" s="145"/>
      <c r="Y3248" s="145"/>
      <c r="Z3248" s="145"/>
      <c r="AA3248" s="145"/>
      <c r="AB3248" s="145"/>
      <c r="AC3248" s="169"/>
      <c r="AD3248" s="169"/>
      <c r="AE3248" s="169"/>
      <c r="AF3248" s="169"/>
      <c r="AG3248" s="169"/>
      <c r="AH3248" s="170"/>
      <c r="AI3248" s="145"/>
      <c r="AJ3248" s="145"/>
      <c r="AK3248" s="145"/>
      <c r="AL3248" s="145"/>
      <c r="AY3248" s="171"/>
      <c r="AZ3248" s="167"/>
      <c r="BA3248" s="172"/>
      <c r="BG3248" s="171"/>
      <c r="BH3248" s="167"/>
      <c r="BI3248" s="172"/>
      <c r="CG3248" s="430"/>
      <c r="CH3248" s="430"/>
      <c r="CL3248" s="147"/>
    </row>
    <row r="3249" spans="1:90" s="5" customFormat="1" x14ac:dyDescent="0.25">
      <c r="A3249" s="145"/>
      <c r="B3249" s="145"/>
      <c r="C3249" s="145"/>
      <c r="D3249" s="145"/>
      <c r="E3249" s="145"/>
      <c r="F3249" s="145"/>
      <c r="G3249" s="145"/>
      <c r="H3249" s="145"/>
      <c r="I3249" s="145"/>
      <c r="J3249" s="145"/>
      <c r="K3249" s="145"/>
      <c r="L3249" s="145"/>
      <c r="M3249" s="145"/>
      <c r="N3249" s="145"/>
      <c r="O3249" s="145"/>
      <c r="P3249" s="145"/>
      <c r="Q3249" s="145"/>
      <c r="R3249" s="145"/>
      <c r="S3249" s="145"/>
      <c r="T3249" s="145"/>
      <c r="U3249" s="145"/>
      <c r="V3249" s="145"/>
      <c r="W3249" s="145"/>
      <c r="X3249" s="145"/>
      <c r="Y3249" s="145"/>
      <c r="Z3249" s="145"/>
      <c r="AA3249" s="145"/>
      <c r="AB3249" s="145"/>
      <c r="AC3249" s="169"/>
      <c r="AD3249" s="169"/>
      <c r="AE3249" s="169"/>
      <c r="AF3249" s="169"/>
      <c r="AG3249" s="169"/>
      <c r="AH3249" s="170"/>
      <c r="AI3249" s="145"/>
      <c r="AJ3249" s="145"/>
      <c r="AK3249" s="145"/>
      <c r="AL3249" s="145"/>
      <c r="AY3249" s="171"/>
      <c r="AZ3249" s="167"/>
      <c r="BA3249" s="172"/>
      <c r="BG3249" s="171"/>
      <c r="BH3249" s="167"/>
      <c r="BI3249" s="172"/>
      <c r="CG3249" s="430"/>
      <c r="CH3249" s="430"/>
      <c r="CL3249" s="147"/>
    </row>
    <row r="3250" spans="1:90" s="5" customFormat="1" x14ac:dyDescent="0.25">
      <c r="A3250" s="145"/>
      <c r="B3250" s="145"/>
      <c r="C3250" s="145"/>
      <c r="D3250" s="145"/>
      <c r="E3250" s="145"/>
      <c r="F3250" s="145"/>
      <c r="G3250" s="145"/>
      <c r="H3250" s="145"/>
      <c r="I3250" s="145"/>
      <c r="J3250" s="145"/>
      <c r="K3250" s="145"/>
      <c r="L3250" s="145"/>
      <c r="M3250" s="145"/>
      <c r="N3250" s="145"/>
      <c r="O3250" s="145"/>
      <c r="P3250" s="145"/>
      <c r="Q3250" s="145"/>
      <c r="R3250" s="145"/>
      <c r="S3250" s="145"/>
      <c r="T3250" s="145"/>
      <c r="U3250" s="145"/>
      <c r="V3250" s="145"/>
      <c r="W3250" s="145"/>
      <c r="X3250" s="145"/>
      <c r="Y3250" s="145"/>
      <c r="Z3250" s="145"/>
      <c r="AA3250" s="145"/>
      <c r="AB3250" s="145"/>
      <c r="AC3250" s="169"/>
      <c r="AD3250" s="169"/>
      <c r="AE3250" s="169"/>
      <c r="AF3250" s="169"/>
      <c r="AG3250" s="169"/>
      <c r="AH3250" s="170"/>
      <c r="AI3250" s="145"/>
      <c r="AJ3250" s="145"/>
      <c r="AK3250" s="145"/>
      <c r="AL3250" s="145"/>
      <c r="AY3250" s="171"/>
      <c r="AZ3250" s="167"/>
      <c r="BA3250" s="172"/>
      <c r="BG3250" s="171"/>
      <c r="BH3250" s="167"/>
      <c r="BI3250" s="172"/>
      <c r="CG3250" s="430"/>
      <c r="CH3250" s="430"/>
      <c r="CL3250" s="147"/>
    </row>
    <row r="3251" spans="1:90" s="5" customFormat="1" x14ac:dyDescent="0.25">
      <c r="A3251" s="145"/>
      <c r="B3251" s="145"/>
      <c r="C3251" s="145"/>
      <c r="D3251" s="145"/>
      <c r="E3251" s="145"/>
      <c r="F3251" s="145"/>
      <c r="G3251" s="145"/>
      <c r="H3251" s="145"/>
      <c r="I3251" s="145"/>
      <c r="J3251" s="145"/>
      <c r="K3251" s="145"/>
      <c r="L3251" s="145"/>
      <c r="M3251" s="145"/>
      <c r="N3251" s="145"/>
      <c r="O3251" s="145"/>
      <c r="P3251" s="145"/>
      <c r="Q3251" s="145"/>
      <c r="R3251" s="145"/>
      <c r="S3251" s="145"/>
      <c r="T3251" s="145"/>
      <c r="U3251" s="145"/>
      <c r="V3251" s="145"/>
      <c r="W3251" s="145"/>
      <c r="X3251" s="145"/>
      <c r="Y3251" s="145"/>
      <c r="Z3251" s="145"/>
      <c r="AA3251" s="145"/>
      <c r="AB3251" s="145"/>
      <c r="AC3251" s="169"/>
      <c r="AD3251" s="169"/>
      <c r="AE3251" s="169"/>
      <c r="AF3251" s="169"/>
      <c r="AG3251" s="169"/>
      <c r="AH3251" s="170"/>
      <c r="AI3251" s="145"/>
      <c r="AJ3251" s="145"/>
      <c r="AK3251" s="145"/>
      <c r="AL3251" s="145"/>
      <c r="AY3251" s="171"/>
      <c r="AZ3251" s="167"/>
      <c r="BA3251" s="172"/>
      <c r="BG3251" s="171"/>
      <c r="BH3251" s="167"/>
      <c r="BI3251" s="172"/>
      <c r="CG3251" s="430"/>
      <c r="CH3251" s="430"/>
      <c r="CL3251" s="147"/>
    </row>
    <row r="3252" spans="1:90" s="5" customFormat="1" x14ac:dyDescent="0.25">
      <c r="A3252" s="145"/>
      <c r="B3252" s="145"/>
      <c r="C3252" s="145"/>
      <c r="D3252" s="145"/>
      <c r="E3252" s="145"/>
      <c r="F3252" s="145"/>
      <c r="G3252" s="145"/>
      <c r="H3252" s="145"/>
      <c r="I3252" s="145"/>
      <c r="J3252" s="145"/>
      <c r="K3252" s="145"/>
      <c r="L3252" s="145"/>
      <c r="M3252" s="145"/>
      <c r="N3252" s="145"/>
      <c r="O3252" s="145"/>
      <c r="P3252" s="145"/>
      <c r="Q3252" s="145"/>
      <c r="R3252" s="145"/>
      <c r="S3252" s="145"/>
      <c r="T3252" s="145"/>
      <c r="U3252" s="145"/>
      <c r="V3252" s="145"/>
      <c r="W3252" s="145"/>
      <c r="X3252" s="145"/>
      <c r="Y3252" s="145"/>
      <c r="Z3252" s="145"/>
      <c r="AA3252" s="145"/>
      <c r="AB3252" s="145"/>
      <c r="AC3252" s="169"/>
      <c r="AD3252" s="169"/>
      <c r="AE3252" s="169"/>
      <c r="AF3252" s="169"/>
      <c r="AG3252" s="169"/>
      <c r="AH3252" s="170"/>
      <c r="AI3252" s="145"/>
      <c r="AJ3252" s="145"/>
      <c r="AK3252" s="145"/>
      <c r="AL3252" s="145"/>
      <c r="AY3252" s="171"/>
      <c r="AZ3252" s="167"/>
      <c r="BA3252" s="172"/>
      <c r="BG3252" s="171"/>
      <c r="BH3252" s="167"/>
      <c r="BI3252" s="172"/>
      <c r="CG3252" s="430"/>
      <c r="CH3252" s="430"/>
      <c r="CL3252" s="147"/>
    </row>
    <row r="3253" spans="1:90" s="5" customFormat="1" x14ac:dyDescent="0.25">
      <c r="A3253" s="145"/>
      <c r="B3253" s="145"/>
      <c r="C3253" s="145"/>
      <c r="D3253" s="145"/>
      <c r="E3253" s="145"/>
      <c r="F3253" s="145"/>
      <c r="G3253" s="145"/>
      <c r="H3253" s="145"/>
      <c r="I3253" s="145"/>
      <c r="J3253" s="145"/>
      <c r="K3253" s="145"/>
      <c r="L3253" s="145"/>
      <c r="M3253" s="145"/>
      <c r="N3253" s="145"/>
      <c r="O3253" s="145"/>
      <c r="P3253" s="145"/>
      <c r="Q3253" s="145"/>
      <c r="R3253" s="145"/>
      <c r="S3253" s="145"/>
      <c r="T3253" s="145"/>
      <c r="U3253" s="145"/>
      <c r="V3253" s="145"/>
      <c r="W3253" s="145"/>
      <c r="X3253" s="145"/>
      <c r="Y3253" s="145"/>
      <c r="Z3253" s="145"/>
      <c r="AA3253" s="145"/>
      <c r="AB3253" s="145"/>
      <c r="AC3253" s="169"/>
      <c r="AD3253" s="169"/>
      <c r="AE3253" s="169"/>
      <c r="AF3253" s="169"/>
      <c r="AG3253" s="169"/>
      <c r="AH3253" s="170"/>
      <c r="AI3253" s="145"/>
      <c r="AJ3253" s="145"/>
      <c r="AK3253" s="145"/>
      <c r="AL3253" s="145"/>
      <c r="AY3253" s="171"/>
      <c r="AZ3253" s="167"/>
      <c r="BA3253" s="172"/>
      <c r="BG3253" s="171"/>
      <c r="BH3253" s="167"/>
      <c r="BI3253" s="172"/>
      <c r="CG3253" s="430"/>
      <c r="CH3253" s="430"/>
      <c r="CL3253" s="147"/>
    </row>
    <row r="3254" spans="1:90" s="5" customFormat="1" x14ac:dyDescent="0.25">
      <c r="A3254" s="145"/>
      <c r="B3254" s="145"/>
      <c r="C3254" s="145"/>
      <c r="D3254" s="145"/>
      <c r="E3254" s="145"/>
      <c r="F3254" s="145"/>
      <c r="G3254" s="145"/>
      <c r="H3254" s="145"/>
      <c r="I3254" s="145"/>
      <c r="J3254" s="145"/>
      <c r="K3254" s="145"/>
      <c r="L3254" s="145"/>
      <c r="M3254" s="145"/>
      <c r="N3254" s="145"/>
      <c r="O3254" s="145"/>
      <c r="P3254" s="145"/>
      <c r="Q3254" s="145"/>
      <c r="R3254" s="145"/>
      <c r="S3254" s="145"/>
      <c r="T3254" s="145"/>
      <c r="U3254" s="145"/>
      <c r="V3254" s="145"/>
      <c r="W3254" s="145"/>
      <c r="X3254" s="145"/>
      <c r="Y3254" s="145"/>
      <c r="Z3254" s="145"/>
      <c r="AA3254" s="145"/>
      <c r="AB3254" s="145"/>
      <c r="AC3254" s="169"/>
      <c r="AD3254" s="169"/>
      <c r="AE3254" s="169"/>
      <c r="AF3254" s="169"/>
      <c r="AG3254" s="169"/>
      <c r="AH3254" s="170"/>
      <c r="AI3254" s="145"/>
      <c r="AJ3254" s="145"/>
      <c r="AK3254" s="145"/>
      <c r="AL3254" s="145"/>
      <c r="AY3254" s="171"/>
      <c r="AZ3254" s="167"/>
      <c r="BA3254" s="172"/>
      <c r="BG3254" s="171"/>
      <c r="BH3254" s="167"/>
      <c r="BI3254" s="172"/>
      <c r="CG3254" s="430"/>
      <c r="CH3254" s="430"/>
      <c r="CL3254" s="147"/>
    </row>
    <row r="3255" spans="1:90" s="5" customFormat="1" x14ac:dyDescent="0.25">
      <c r="A3255" s="145"/>
      <c r="B3255" s="145"/>
      <c r="C3255" s="145"/>
      <c r="D3255" s="145"/>
      <c r="E3255" s="145"/>
      <c r="F3255" s="145"/>
      <c r="G3255" s="145"/>
      <c r="H3255" s="145"/>
      <c r="I3255" s="145"/>
      <c r="J3255" s="145"/>
      <c r="K3255" s="145"/>
      <c r="L3255" s="145"/>
      <c r="M3255" s="145"/>
      <c r="N3255" s="145"/>
      <c r="O3255" s="145"/>
      <c r="P3255" s="145"/>
      <c r="Q3255" s="145"/>
      <c r="R3255" s="145"/>
      <c r="S3255" s="145"/>
      <c r="T3255" s="145"/>
      <c r="U3255" s="145"/>
      <c r="V3255" s="145"/>
      <c r="W3255" s="145"/>
      <c r="X3255" s="145"/>
      <c r="Y3255" s="145"/>
      <c r="Z3255" s="145"/>
      <c r="AA3255" s="145"/>
      <c r="AB3255" s="145"/>
      <c r="AC3255" s="169"/>
      <c r="AD3255" s="169"/>
      <c r="AE3255" s="169"/>
      <c r="AF3255" s="169"/>
      <c r="AG3255" s="169"/>
      <c r="AH3255" s="170"/>
      <c r="AI3255" s="145"/>
      <c r="AJ3255" s="145"/>
      <c r="AK3255" s="145"/>
      <c r="AL3255" s="145"/>
      <c r="AY3255" s="171"/>
      <c r="AZ3255" s="167"/>
      <c r="BA3255" s="172"/>
      <c r="BG3255" s="171"/>
      <c r="BH3255" s="167"/>
      <c r="BI3255" s="172"/>
      <c r="CG3255" s="430"/>
      <c r="CH3255" s="430"/>
      <c r="CL3255" s="147"/>
    </row>
    <row r="3256" spans="1:90" s="5" customFormat="1" x14ac:dyDescent="0.25">
      <c r="A3256" s="145"/>
      <c r="B3256" s="145"/>
      <c r="C3256" s="145"/>
      <c r="D3256" s="145"/>
      <c r="E3256" s="145"/>
      <c r="F3256" s="145"/>
      <c r="G3256" s="145"/>
      <c r="H3256" s="145"/>
      <c r="I3256" s="145"/>
      <c r="J3256" s="145"/>
      <c r="K3256" s="145"/>
      <c r="L3256" s="145"/>
      <c r="M3256" s="145"/>
      <c r="N3256" s="145"/>
      <c r="O3256" s="145"/>
      <c r="P3256" s="145"/>
      <c r="Q3256" s="145"/>
      <c r="R3256" s="145"/>
      <c r="S3256" s="145"/>
      <c r="T3256" s="145"/>
      <c r="U3256" s="145"/>
      <c r="V3256" s="145"/>
      <c r="W3256" s="145"/>
      <c r="X3256" s="145"/>
      <c r="Y3256" s="145"/>
      <c r="Z3256" s="145"/>
      <c r="AA3256" s="145"/>
      <c r="AB3256" s="145"/>
      <c r="AC3256" s="169"/>
      <c r="AD3256" s="169"/>
      <c r="AE3256" s="169"/>
      <c r="AF3256" s="169"/>
      <c r="AG3256" s="169"/>
      <c r="AH3256" s="170"/>
      <c r="AI3256" s="145"/>
      <c r="AJ3256" s="145"/>
      <c r="AK3256" s="145"/>
      <c r="AL3256" s="145"/>
      <c r="AY3256" s="171"/>
      <c r="AZ3256" s="167"/>
      <c r="BA3256" s="172"/>
      <c r="BG3256" s="171"/>
      <c r="BH3256" s="167"/>
      <c r="BI3256" s="172"/>
      <c r="CG3256" s="430"/>
      <c r="CH3256" s="430"/>
      <c r="CL3256" s="147"/>
    </row>
    <row r="3257" spans="1:90" s="5" customFormat="1" x14ac:dyDescent="0.25">
      <c r="A3257" s="145"/>
      <c r="B3257" s="145"/>
      <c r="C3257" s="145"/>
      <c r="D3257" s="145"/>
      <c r="E3257" s="145"/>
      <c r="F3257" s="145"/>
      <c r="G3257" s="145"/>
      <c r="H3257" s="145"/>
      <c r="I3257" s="145"/>
      <c r="J3257" s="145"/>
      <c r="K3257" s="145"/>
      <c r="L3257" s="145"/>
      <c r="M3257" s="145"/>
      <c r="N3257" s="145"/>
      <c r="O3257" s="145"/>
      <c r="P3257" s="145"/>
      <c r="Q3257" s="145"/>
      <c r="R3257" s="145"/>
      <c r="S3257" s="145"/>
      <c r="T3257" s="145"/>
      <c r="U3257" s="145"/>
      <c r="V3257" s="145"/>
      <c r="W3257" s="145"/>
      <c r="X3257" s="145"/>
      <c r="Y3257" s="145"/>
      <c r="Z3257" s="145"/>
      <c r="AA3257" s="145"/>
      <c r="AB3257" s="145"/>
      <c r="AC3257" s="169"/>
      <c r="AD3257" s="169"/>
      <c r="AE3257" s="169"/>
      <c r="AF3257" s="169"/>
      <c r="AG3257" s="169"/>
      <c r="AH3257" s="170"/>
      <c r="AI3257" s="145"/>
      <c r="AJ3257" s="145"/>
      <c r="AK3257" s="145"/>
      <c r="AL3257" s="145"/>
      <c r="AY3257" s="171"/>
      <c r="AZ3257" s="167"/>
      <c r="BA3257" s="172"/>
      <c r="BG3257" s="171"/>
      <c r="BH3257" s="167"/>
      <c r="BI3257" s="172"/>
      <c r="CG3257" s="430"/>
      <c r="CH3257" s="430"/>
      <c r="CL3257" s="147"/>
    </row>
    <row r="3258" spans="1:90" s="5" customFormat="1" x14ac:dyDescent="0.25">
      <c r="A3258" s="145"/>
      <c r="B3258" s="145"/>
      <c r="C3258" s="145"/>
      <c r="D3258" s="145"/>
      <c r="E3258" s="145"/>
      <c r="F3258" s="145"/>
      <c r="G3258" s="145"/>
      <c r="H3258" s="145"/>
      <c r="I3258" s="145"/>
      <c r="J3258" s="145"/>
      <c r="K3258" s="145"/>
      <c r="L3258" s="145"/>
      <c r="M3258" s="145"/>
      <c r="N3258" s="145"/>
      <c r="O3258" s="145"/>
      <c r="P3258" s="145"/>
      <c r="Q3258" s="145"/>
      <c r="R3258" s="145"/>
      <c r="S3258" s="145"/>
      <c r="T3258" s="145"/>
      <c r="U3258" s="145"/>
      <c r="V3258" s="145"/>
      <c r="W3258" s="145"/>
      <c r="X3258" s="145"/>
      <c r="Y3258" s="145"/>
      <c r="Z3258" s="145"/>
      <c r="AA3258" s="145"/>
      <c r="AB3258" s="145"/>
      <c r="AC3258" s="169"/>
      <c r="AD3258" s="169"/>
      <c r="AE3258" s="169"/>
      <c r="AF3258" s="169"/>
      <c r="AG3258" s="169"/>
      <c r="AH3258" s="170"/>
      <c r="AI3258" s="145"/>
      <c r="AJ3258" s="145"/>
      <c r="AK3258" s="145"/>
      <c r="AL3258" s="145"/>
      <c r="AY3258" s="171"/>
      <c r="AZ3258" s="167"/>
      <c r="BA3258" s="172"/>
      <c r="BG3258" s="171"/>
      <c r="BH3258" s="167"/>
      <c r="BI3258" s="172"/>
      <c r="CG3258" s="430"/>
      <c r="CH3258" s="430"/>
      <c r="CL3258" s="147"/>
    </row>
    <row r="3259" spans="1:90" s="5" customFormat="1" x14ac:dyDescent="0.25">
      <c r="A3259" s="145"/>
      <c r="B3259" s="145"/>
      <c r="C3259" s="145"/>
      <c r="D3259" s="145"/>
      <c r="E3259" s="145"/>
      <c r="F3259" s="145"/>
      <c r="G3259" s="145"/>
      <c r="H3259" s="145"/>
      <c r="I3259" s="145"/>
      <c r="J3259" s="145"/>
      <c r="K3259" s="145"/>
      <c r="L3259" s="145"/>
      <c r="M3259" s="145"/>
      <c r="N3259" s="145"/>
      <c r="O3259" s="145"/>
      <c r="P3259" s="145"/>
      <c r="Q3259" s="145"/>
      <c r="R3259" s="145"/>
      <c r="S3259" s="145"/>
      <c r="T3259" s="145"/>
      <c r="U3259" s="145"/>
      <c r="V3259" s="145"/>
      <c r="W3259" s="145"/>
      <c r="X3259" s="145"/>
      <c r="Y3259" s="145"/>
      <c r="Z3259" s="145"/>
      <c r="AA3259" s="145"/>
      <c r="AB3259" s="145"/>
      <c r="AC3259" s="169"/>
      <c r="AD3259" s="169"/>
      <c r="AE3259" s="169"/>
      <c r="AF3259" s="169"/>
      <c r="AG3259" s="169"/>
      <c r="AH3259" s="170"/>
      <c r="AI3259" s="145"/>
      <c r="AJ3259" s="145"/>
      <c r="AK3259" s="145"/>
      <c r="AL3259" s="145"/>
      <c r="AY3259" s="171"/>
      <c r="AZ3259" s="167"/>
      <c r="BA3259" s="172"/>
      <c r="BG3259" s="171"/>
      <c r="BH3259" s="167"/>
      <c r="BI3259" s="172"/>
      <c r="CG3259" s="430"/>
      <c r="CH3259" s="430"/>
      <c r="CL3259" s="147"/>
    </row>
    <row r="3260" spans="1:90" s="5" customFormat="1" x14ac:dyDescent="0.25">
      <c r="A3260" s="145"/>
      <c r="B3260" s="145"/>
      <c r="C3260" s="145"/>
      <c r="D3260" s="145"/>
      <c r="E3260" s="145"/>
      <c r="F3260" s="145"/>
      <c r="G3260" s="145"/>
      <c r="H3260" s="145"/>
      <c r="I3260" s="145"/>
      <c r="J3260" s="145"/>
      <c r="K3260" s="145"/>
      <c r="L3260" s="145"/>
      <c r="M3260" s="145"/>
      <c r="N3260" s="145"/>
      <c r="O3260" s="145"/>
      <c r="P3260" s="145"/>
      <c r="Q3260" s="145"/>
      <c r="R3260" s="145"/>
      <c r="S3260" s="145"/>
      <c r="T3260" s="145"/>
      <c r="U3260" s="145"/>
      <c r="V3260" s="145"/>
      <c r="W3260" s="145"/>
      <c r="X3260" s="145"/>
      <c r="Y3260" s="145"/>
      <c r="Z3260" s="145"/>
      <c r="AA3260" s="145"/>
      <c r="AB3260" s="145"/>
      <c r="AC3260" s="169"/>
      <c r="AD3260" s="169"/>
      <c r="AE3260" s="169"/>
      <c r="AF3260" s="169"/>
      <c r="AG3260" s="169"/>
      <c r="AH3260" s="170"/>
      <c r="AI3260" s="145"/>
      <c r="AJ3260" s="145"/>
      <c r="AK3260" s="145"/>
      <c r="AL3260" s="145"/>
      <c r="AY3260" s="171"/>
      <c r="AZ3260" s="167"/>
      <c r="BA3260" s="172"/>
      <c r="BG3260" s="171"/>
      <c r="BH3260" s="167"/>
      <c r="BI3260" s="172"/>
      <c r="CG3260" s="430"/>
      <c r="CH3260" s="430"/>
      <c r="CL3260" s="147"/>
    </row>
    <row r="3261" spans="1:90" s="5" customFormat="1" x14ac:dyDescent="0.25">
      <c r="A3261" s="145"/>
      <c r="B3261" s="145"/>
      <c r="C3261" s="145"/>
      <c r="D3261" s="145"/>
      <c r="E3261" s="145"/>
      <c r="F3261" s="145"/>
      <c r="G3261" s="145"/>
      <c r="H3261" s="145"/>
      <c r="I3261" s="145"/>
      <c r="J3261" s="145"/>
      <c r="K3261" s="145"/>
      <c r="L3261" s="145"/>
      <c r="M3261" s="145"/>
      <c r="N3261" s="145"/>
      <c r="O3261" s="145"/>
      <c r="P3261" s="145"/>
      <c r="Q3261" s="145"/>
      <c r="R3261" s="145"/>
      <c r="S3261" s="145"/>
      <c r="T3261" s="145"/>
      <c r="U3261" s="145"/>
      <c r="V3261" s="145"/>
      <c r="W3261" s="145"/>
      <c r="X3261" s="145"/>
      <c r="Y3261" s="145"/>
      <c r="Z3261" s="145"/>
      <c r="AA3261" s="145"/>
      <c r="AB3261" s="145"/>
      <c r="AC3261" s="169"/>
      <c r="AD3261" s="169"/>
      <c r="AE3261" s="169"/>
      <c r="AF3261" s="169"/>
      <c r="AG3261" s="169"/>
      <c r="AH3261" s="170"/>
      <c r="AI3261" s="145"/>
      <c r="AJ3261" s="145"/>
      <c r="AK3261" s="145"/>
      <c r="AL3261" s="145"/>
      <c r="AY3261" s="171"/>
      <c r="AZ3261" s="167"/>
      <c r="BA3261" s="172"/>
      <c r="BG3261" s="171"/>
      <c r="BH3261" s="167"/>
      <c r="BI3261" s="172"/>
      <c r="CG3261" s="430"/>
      <c r="CH3261" s="430"/>
      <c r="CL3261" s="147"/>
    </row>
    <row r="3262" spans="1:90" s="5" customFormat="1" x14ac:dyDescent="0.25">
      <c r="A3262" s="145"/>
      <c r="B3262" s="145"/>
      <c r="C3262" s="145"/>
      <c r="D3262" s="145"/>
      <c r="E3262" s="145"/>
      <c r="F3262" s="145"/>
      <c r="G3262" s="145"/>
      <c r="H3262" s="145"/>
      <c r="I3262" s="145"/>
      <c r="J3262" s="145"/>
      <c r="K3262" s="145"/>
      <c r="L3262" s="145"/>
      <c r="M3262" s="145"/>
      <c r="N3262" s="145"/>
      <c r="O3262" s="145"/>
      <c r="P3262" s="145"/>
      <c r="Q3262" s="145"/>
      <c r="R3262" s="145"/>
      <c r="S3262" s="145"/>
      <c r="T3262" s="145"/>
      <c r="U3262" s="145"/>
      <c r="V3262" s="145"/>
      <c r="W3262" s="145"/>
      <c r="X3262" s="145"/>
      <c r="Y3262" s="145"/>
      <c r="Z3262" s="145"/>
      <c r="AA3262" s="145"/>
      <c r="AB3262" s="145"/>
      <c r="AC3262" s="169"/>
      <c r="AD3262" s="169"/>
      <c r="AE3262" s="169"/>
      <c r="AF3262" s="169"/>
      <c r="AG3262" s="169"/>
      <c r="AH3262" s="170"/>
      <c r="AI3262" s="145"/>
      <c r="AJ3262" s="145"/>
      <c r="AK3262" s="145"/>
      <c r="AL3262" s="145"/>
      <c r="AY3262" s="171"/>
      <c r="AZ3262" s="167"/>
      <c r="BA3262" s="172"/>
      <c r="BG3262" s="171"/>
      <c r="BH3262" s="167"/>
      <c r="BI3262" s="172"/>
      <c r="CG3262" s="430"/>
      <c r="CH3262" s="430"/>
      <c r="CL3262" s="147"/>
    </row>
    <row r="3263" spans="1:90" s="5" customFormat="1" x14ac:dyDescent="0.25">
      <c r="A3263" s="145"/>
      <c r="B3263" s="145"/>
      <c r="C3263" s="145"/>
      <c r="D3263" s="145"/>
      <c r="E3263" s="145"/>
      <c r="F3263" s="145"/>
      <c r="G3263" s="145"/>
      <c r="H3263" s="145"/>
      <c r="I3263" s="145"/>
      <c r="J3263" s="145"/>
      <c r="K3263" s="145"/>
      <c r="L3263" s="145"/>
      <c r="M3263" s="145"/>
      <c r="N3263" s="145"/>
      <c r="O3263" s="145"/>
      <c r="P3263" s="145"/>
      <c r="Q3263" s="145"/>
      <c r="R3263" s="145"/>
      <c r="S3263" s="145"/>
      <c r="T3263" s="145"/>
      <c r="U3263" s="145"/>
      <c r="V3263" s="145"/>
      <c r="W3263" s="145"/>
      <c r="X3263" s="145"/>
      <c r="Y3263" s="145"/>
      <c r="Z3263" s="145"/>
      <c r="AA3263" s="145"/>
      <c r="AB3263" s="145"/>
      <c r="AC3263" s="169"/>
      <c r="AD3263" s="169"/>
      <c r="AE3263" s="169"/>
      <c r="AF3263" s="169"/>
      <c r="AG3263" s="169"/>
      <c r="AH3263" s="170"/>
      <c r="AI3263" s="145"/>
      <c r="AJ3263" s="145"/>
      <c r="AK3263" s="145"/>
      <c r="AL3263" s="145"/>
      <c r="AY3263" s="171"/>
      <c r="AZ3263" s="167"/>
      <c r="BA3263" s="172"/>
      <c r="BG3263" s="171"/>
      <c r="BH3263" s="167"/>
      <c r="BI3263" s="172"/>
      <c r="CG3263" s="430"/>
      <c r="CH3263" s="430"/>
      <c r="CL3263" s="147"/>
    </row>
    <row r="3264" spans="1:90" s="5" customFormat="1" x14ac:dyDescent="0.25">
      <c r="A3264" s="145"/>
      <c r="B3264" s="145"/>
      <c r="C3264" s="145"/>
      <c r="D3264" s="145"/>
      <c r="E3264" s="145"/>
      <c r="F3264" s="145"/>
      <c r="G3264" s="145"/>
      <c r="H3264" s="145"/>
      <c r="I3264" s="145"/>
      <c r="J3264" s="145"/>
      <c r="K3264" s="145"/>
      <c r="L3264" s="145"/>
      <c r="M3264" s="145"/>
      <c r="N3264" s="145"/>
      <c r="O3264" s="145"/>
      <c r="P3264" s="145"/>
      <c r="Q3264" s="145"/>
      <c r="R3264" s="145"/>
      <c r="S3264" s="145"/>
      <c r="T3264" s="145"/>
      <c r="U3264" s="145"/>
      <c r="V3264" s="145"/>
      <c r="W3264" s="145"/>
      <c r="X3264" s="145"/>
      <c r="Y3264" s="145"/>
      <c r="Z3264" s="145"/>
      <c r="AA3264" s="145"/>
      <c r="AB3264" s="145"/>
      <c r="AC3264" s="169"/>
      <c r="AD3264" s="169"/>
      <c r="AE3264" s="169"/>
      <c r="AF3264" s="169"/>
      <c r="AG3264" s="169"/>
      <c r="AH3264" s="170"/>
      <c r="AI3264" s="145"/>
      <c r="AJ3264" s="145"/>
      <c r="AK3264" s="145"/>
      <c r="AL3264" s="145"/>
      <c r="AY3264" s="171"/>
      <c r="AZ3264" s="167"/>
      <c r="BA3264" s="172"/>
      <c r="BG3264" s="171"/>
      <c r="BH3264" s="167"/>
      <c r="BI3264" s="172"/>
      <c r="CG3264" s="430"/>
      <c r="CH3264" s="430"/>
      <c r="CL3264" s="147"/>
    </row>
    <row r="3265" spans="1:93" s="5" customFormat="1" x14ac:dyDescent="0.25">
      <c r="A3265" s="145"/>
      <c r="B3265" s="145"/>
      <c r="C3265" s="145"/>
      <c r="D3265" s="145"/>
      <c r="E3265" s="145"/>
      <c r="F3265" s="145"/>
      <c r="G3265" s="145"/>
      <c r="H3265" s="145"/>
      <c r="I3265" s="145"/>
      <c r="J3265" s="145"/>
      <c r="K3265" s="145"/>
      <c r="L3265" s="145"/>
      <c r="M3265" s="145"/>
      <c r="N3265" s="145"/>
      <c r="O3265" s="145"/>
      <c r="P3265" s="145"/>
      <c r="Q3265" s="145"/>
      <c r="R3265" s="145"/>
      <c r="S3265" s="145"/>
      <c r="T3265" s="145"/>
      <c r="U3265" s="145"/>
      <c r="V3265" s="145"/>
      <c r="W3265" s="145"/>
      <c r="X3265" s="145"/>
      <c r="Y3265" s="145"/>
      <c r="Z3265" s="145"/>
      <c r="AA3265" s="145"/>
      <c r="AB3265" s="145"/>
      <c r="AC3265" s="169"/>
      <c r="AD3265" s="169"/>
      <c r="AE3265" s="169"/>
      <c r="AF3265" s="169"/>
      <c r="AG3265" s="169"/>
      <c r="AH3265" s="170"/>
      <c r="AI3265" s="145"/>
      <c r="AJ3265" s="145"/>
      <c r="AK3265" s="145"/>
      <c r="AL3265" s="145"/>
      <c r="AY3265" s="171"/>
      <c r="AZ3265" s="167"/>
      <c r="BA3265" s="172"/>
      <c r="BG3265" s="171"/>
      <c r="BH3265" s="167"/>
      <c r="BI3265" s="172"/>
      <c r="CG3265" s="430"/>
      <c r="CH3265" s="430"/>
      <c r="CL3265" s="147"/>
    </row>
    <row r="3266" spans="1:93" s="5" customFormat="1" x14ac:dyDescent="0.25">
      <c r="A3266" s="145"/>
      <c r="B3266" s="145"/>
      <c r="C3266" s="145"/>
      <c r="D3266" s="145"/>
      <c r="E3266" s="145"/>
      <c r="F3266" s="145"/>
      <c r="G3266" s="145"/>
      <c r="H3266" s="145"/>
      <c r="I3266" s="145"/>
      <c r="J3266" s="145"/>
      <c r="K3266" s="145"/>
      <c r="L3266" s="145"/>
      <c r="M3266" s="145"/>
      <c r="N3266" s="145"/>
      <c r="O3266" s="145"/>
      <c r="P3266" s="145"/>
      <c r="Q3266" s="145"/>
      <c r="R3266" s="145"/>
      <c r="S3266" s="145"/>
      <c r="T3266" s="145"/>
      <c r="U3266" s="145"/>
      <c r="V3266" s="145"/>
      <c r="W3266" s="145"/>
      <c r="X3266" s="145"/>
      <c r="Y3266" s="145"/>
      <c r="Z3266" s="145"/>
      <c r="AA3266" s="145"/>
      <c r="AB3266" s="145"/>
      <c r="AC3266" s="169"/>
      <c r="AD3266" s="169"/>
      <c r="AE3266" s="169"/>
      <c r="AF3266" s="169"/>
      <c r="AG3266" s="169"/>
      <c r="AH3266" s="170"/>
      <c r="AI3266" s="145"/>
      <c r="AJ3266" s="145"/>
      <c r="AK3266" s="145"/>
      <c r="AL3266" s="145"/>
      <c r="AY3266" s="171"/>
      <c r="AZ3266" s="167"/>
      <c r="BA3266" s="172"/>
      <c r="BG3266" s="171"/>
      <c r="BH3266" s="167"/>
      <c r="BI3266" s="172"/>
      <c r="CG3266" s="430"/>
      <c r="CH3266" s="430"/>
      <c r="CL3266" s="147"/>
    </row>
    <row r="3267" spans="1:93" s="5" customFormat="1" x14ac:dyDescent="0.25">
      <c r="A3267" s="145"/>
      <c r="B3267" s="145"/>
      <c r="C3267" s="145"/>
      <c r="D3267" s="145"/>
      <c r="E3267" s="145"/>
      <c r="F3267" s="145"/>
      <c r="G3267" s="145"/>
      <c r="H3267" s="145"/>
      <c r="I3267" s="145"/>
      <c r="J3267" s="145"/>
      <c r="K3267" s="145"/>
      <c r="L3267" s="145"/>
      <c r="M3267" s="145"/>
      <c r="N3267" s="145"/>
      <c r="O3267" s="145"/>
      <c r="P3267" s="145"/>
      <c r="Q3267" s="145"/>
      <c r="R3267" s="145"/>
      <c r="S3267" s="145"/>
      <c r="T3267" s="145"/>
      <c r="U3267" s="145"/>
      <c r="V3267" s="145"/>
      <c r="W3267" s="145"/>
      <c r="X3267" s="145"/>
      <c r="Y3267" s="145"/>
      <c r="Z3267" s="145"/>
      <c r="AA3267" s="145"/>
      <c r="AB3267" s="145"/>
      <c r="AC3267" s="169"/>
      <c r="AD3267" s="169"/>
      <c r="AE3267" s="169"/>
      <c r="AF3267" s="169"/>
      <c r="AG3267" s="169"/>
      <c r="AH3267" s="170"/>
      <c r="AI3267" s="145"/>
      <c r="AJ3267" s="145"/>
      <c r="AK3267" s="145"/>
      <c r="AL3267" s="145"/>
      <c r="AY3267" s="171"/>
      <c r="AZ3267" s="167"/>
      <c r="BA3267" s="172"/>
      <c r="BG3267" s="171"/>
      <c r="BH3267" s="167"/>
      <c r="BI3267" s="172"/>
      <c r="CG3267" s="430"/>
      <c r="CH3267" s="430"/>
      <c r="CL3267" s="147"/>
    </row>
    <row r="3268" spans="1:93" s="5" customFormat="1" x14ac:dyDescent="0.25">
      <c r="A3268" s="145"/>
      <c r="B3268" s="145"/>
      <c r="C3268" s="145"/>
      <c r="D3268" s="145"/>
      <c r="E3268" s="145"/>
      <c r="F3268" s="145"/>
      <c r="G3268" s="145"/>
      <c r="H3268" s="145"/>
      <c r="I3268" s="145"/>
      <c r="J3268" s="145"/>
      <c r="K3268" s="145"/>
      <c r="L3268" s="145"/>
      <c r="M3268" s="145"/>
      <c r="N3268" s="145"/>
      <c r="O3268" s="145"/>
      <c r="P3268" s="145"/>
      <c r="Q3268" s="145"/>
      <c r="R3268" s="145"/>
      <c r="S3268" s="145"/>
      <c r="T3268" s="145"/>
      <c r="U3268" s="145"/>
      <c r="V3268" s="145"/>
      <c r="W3268" s="145"/>
      <c r="X3268" s="145"/>
      <c r="Y3268" s="145"/>
      <c r="Z3268" s="145"/>
      <c r="AA3268" s="145"/>
      <c r="AB3268" s="145"/>
      <c r="AC3268" s="169"/>
      <c r="AD3268" s="169"/>
      <c r="AE3268" s="169"/>
      <c r="AF3268" s="169"/>
      <c r="AG3268" s="169"/>
      <c r="AH3268" s="170"/>
      <c r="AI3268" s="145"/>
      <c r="AJ3268" s="145"/>
      <c r="AK3268" s="145"/>
      <c r="AL3268" s="145"/>
      <c r="AY3268" s="171"/>
      <c r="AZ3268" s="167"/>
      <c r="BA3268" s="172"/>
      <c r="BG3268" s="171"/>
      <c r="BH3268" s="167"/>
      <c r="BI3268" s="172"/>
      <c r="CG3268" s="430"/>
      <c r="CH3268" s="430"/>
      <c r="CL3268" s="147"/>
    </row>
    <row r="3269" spans="1:93" s="5" customFormat="1" x14ac:dyDescent="0.25">
      <c r="A3269" s="145"/>
      <c r="B3269" s="145"/>
      <c r="C3269" s="145"/>
      <c r="D3269" s="145"/>
      <c r="E3269" s="145"/>
      <c r="F3269" s="145"/>
      <c r="G3269" s="145"/>
      <c r="H3269" s="145"/>
      <c r="I3269" s="145"/>
      <c r="J3269" s="145"/>
      <c r="K3269" s="145"/>
      <c r="L3269" s="145"/>
      <c r="M3269" s="145"/>
      <c r="N3269" s="145"/>
      <c r="O3269" s="145"/>
      <c r="P3269" s="145"/>
      <c r="Q3269" s="145"/>
      <c r="R3269" s="145"/>
      <c r="S3269" s="145"/>
      <c r="T3269" s="145"/>
      <c r="U3269" s="145"/>
      <c r="V3269" s="145"/>
      <c r="W3269" s="145"/>
      <c r="X3269" s="145"/>
      <c r="Y3269" s="145"/>
      <c r="Z3269" s="145"/>
      <c r="AA3269" s="145"/>
      <c r="AB3269" s="145"/>
      <c r="AC3269" s="169"/>
      <c r="AD3269" s="169"/>
      <c r="AE3269" s="169"/>
      <c r="AF3269" s="169"/>
      <c r="AG3269" s="169"/>
      <c r="AH3269" s="170"/>
      <c r="AI3269" s="145"/>
      <c r="AJ3269" s="145"/>
      <c r="AK3269" s="145"/>
      <c r="AL3269" s="145"/>
      <c r="AY3269" s="171"/>
      <c r="AZ3269" s="167"/>
      <c r="BA3269" s="172"/>
      <c r="BG3269" s="171"/>
      <c r="BH3269" s="167"/>
      <c r="BI3269" s="172"/>
      <c r="CG3269" s="430"/>
      <c r="CH3269" s="430"/>
      <c r="CL3269" s="147"/>
    </row>
    <row r="3270" spans="1:93" s="5" customFormat="1" x14ac:dyDescent="0.25">
      <c r="A3270" s="145"/>
      <c r="B3270" s="145"/>
      <c r="C3270" s="145"/>
      <c r="D3270" s="145"/>
      <c r="E3270" s="145"/>
      <c r="F3270" s="145"/>
      <c r="G3270" s="145"/>
      <c r="H3270" s="145"/>
      <c r="I3270" s="145"/>
      <c r="J3270" s="145"/>
      <c r="K3270" s="145"/>
      <c r="L3270" s="145"/>
      <c r="M3270" s="145"/>
      <c r="N3270" s="145"/>
      <c r="O3270" s="145"/>
      <c r="P3270" s="145"/>
      <c r="Q3270" s="145"/>
      <c r="R3270" s="145"/>
      <c r="S3270" s="145"/>
      <c r="T3270" s="145"/>
      <c r="U3270" s="145"/>
      <c r="V3270" s="145"/>
      <c r="W3270" s="145"/>
      <c r="X3270" s="145"/>
      <c r="Y3270" s="145"/>
      <c r="Z3270" s="145"/>
      <c r="AA3270" s="145"/>
      <c r="AB3270" s="145"/>
      <c r="AC3270" s="169"/>
      <c r="AD3270" s="169"/>
      <c r="AE3270" s="169"/>
      <c r="AF3270" s="169"/>
      <c r="AG3270" s="169"/>
      <c r="AH3270" s="170"/>
      <c r="AI3270" s="145"/>
      <c r="AJ3270" s="145"/>
      <c r="AK3270" s="145"/>
      <c r="AL3270" s="145"/>
      <c r="AY3270" s="171"/>
      <c r="AZ3270" s="167"/>
      <c r="BA3270" s="172"/>
      <c r="BG3270" s="171"/>
      <c r="BH3270" s="167"/>
      <c r="BI3270" s="172"/>
      <c r="CG3270" s="430"/>
      <c r="CH3270" s="430"/>
      <c r="CL3270" s="147"/>
    </row>
    <row r="3271" spans="1:93" s="5" customFormat="1" x14ac:dyDescent="0.25">
      <c r="A3271" s="145"/>
      <c r="B3271" s="145"/>
      <c r="C3271" s="145"/>
      <c r="D3271" s="145"/>
      <c r="E3271" s="145"/>
      <c r="F3271" s="145"/>
      <c r="G3271" s="145"/>
      <c r="H3271" s="145"/>
      <c r="I3271" s="145"/>
      <c r="J3271" s="145"/>
      <c r="K3271" s="145"/>
      <c r="L3271" s="145"/>
      <c r="M3271" s="145"/>
      <c r="N3271" s="145"/>
      <c r="O3271" s="145"/>
      <c r="P3271" s="145"/>
      <c r="Q3271" s="145"/>
      <c r="R3271" s="145"/>
      <c r="S3271" s="145"/>
      <c r="T3271" s="145"/>
      <c r="U3271" s="145"/>
      <c r="V3271" s="145"/>
      <c r="W3271" s="145"/>
      <c r="X3271" s="145"/>
      <c r="Y3271" s="145"/>
      <c r="Z3271" s="145"/>
      <c r="AA3271" s="145"/>
      <c r="AB3271" s="145"/>
      <c r="AC3271" s="169"/>
      <c r="AD3271" s="169"/>
      <c r="AE3271" s="169"/>
      <c r="AF3271" s="169"/>
      <c r="AG3271" s="169"/>
      <c r="AH3271" s="170"/>
      <c r="AI3271" s="145"/>
      <c r="AJ3271" s="145"/>
      <c r="AK3271" s="145"/>
      <c r="AL3271" s="145"/>
      <c r="AY3271" s="171"/>
      <c r="AZ3271" s="167"/>
      <c r="BA3271" s="172"/>
      <c r="BG3271" s="171"/>
      <c r="BH3271" s="167"/>
      <c r="BI3271" s="172"/>
      <c r="CG3271" s="430"/>
      <c r="CH3271" s="430"/>
      <c r="CL3271" s="147"/>
    </row>
    <row r="3272" spans="1:93" s="5" customFormat="1" x14ac:dyDescent="0.25">
      <c r="A3272" s="145"/>
      <c r="B3272" s="145"/>
      <c r="C3272" s="145"/>
      <c r="D3272" s="145"/>
      <c r="E3272" s="145"/>
      <c r="F3272" s="145"/>
      <c r="G3272" s="145"/>
      <c r="H3272" s="145"/>
      <c r="I3272" s="145"/>
      <c r="J3272" s="145"/>
      <c r="K3272" s="145"/>
      <c r="L3272" s="145"/>
      <c r="M3272" s="145"/>
      <c r="N3272" s="145"/>
      <c r="O3272" s="145"/>
      <c r="P3272" s="145"/>
      <c r="Q3272" s="145"/>
      <c r="R3272" s="145"/>
      <c r="S3272" s="145"/>
      <c r="T3272" s="145"/>
      <c r="U3272" s="145"/>
      <c r="V3272" s="145"/>
      <c r="W3272" s="145"/>
      <c r="X3272" s="145"/>
      <c r="Y3272" s="145"/>
      <c r="Z3272" s="145"/>
      <c r="AA3272" s="145"/>
      <c r="AB3272" s="145"/>
      <c r="AC3272" s="169"/>
      <c r="AD3272" s="169"/>
      <c r="AE3272" s="169"/>
      <c r="AF3272" s="169"/>
      <c r="AG3272" s="169"/>
      <c r="AH3272" s="170"/>
      <c r="AI3272" s="145"/>
      <c r="AJ3272" s="145"/>
      <c r="AK3272" s="145"/>
      <c r="AL3272" s="145"/>
      <c r="AY3272" s="171"/>
      <c r="AZ3272" s="167"/>
      <c r="BA3272" s="172"/>
      <c r="BG3272" s="171"/>
      <c r="BH3272" s="167"/>
      <c r="BI3272" s="172"/>
      <c r="CG3272" s="430"/>
      <c r="CH3272" s="430"/>
      <c r="CL3272" s="147"/>
    </row>
    <row r="3273" spans="1:93" s="5" customFormat="1" x14ac:dyDescent="0.25">
      <c r="A3273" s="145"/>
      <c r="B3273" s="145"/>
      <c r="C3273" s="145"/>
      <c r="D3273" s="145"/>
      <c r="E3273" s="145"/>
      <c r="F3273" s="145"/>
      <c r="G3273" s="145"/>
      <c r="H3273" s="145"/>
      <c r="I3273" s="145"/>
      <c r="J3273" s="145"/>
      <c r="K3273" s="145"/>
      <c r="L3273" s="145"/>
      <c r="M3273" s="145"/>
      <c r="N3273" s="145"/>
      <c r="O3273" s="145"/>
      <c r="P3273" s="145"/>
      <c r="Q3273" s="145"/>
      <c r="R3273" s="145"/>
      <c r="S3273" s="145"/>
      <c r="T3273" s="145"/>
      <c r="U3273" s="145"/>
      <c r="V3273" s="145"/>
      <c r="W3273" s="145"/>
      <c r="X3273" s="145"/>
      <c r="Y3273" s="145"/>
      <c r="Z3273" s="145"/>
      <c r="AA3273" s="145"/>
      <c r="AB3273" s="145"/>
      <c r="AC3273" s="169"/>
      <c r="AD3273" s="169"/>
      <c r="AE3273" s="169"/>
      <c r="AF3273" s="169"/>
      <c r="AG3273" s="169"/>
      <c r="AH3273" s="170"/>
      <c r="AI3273" s="145"/>
      <c r="AJ3273" s="145"/>
      <c r="AK3273" s="145"/>
      <c r="AL3273" s="145"/>
      <c r="AY3273" s="171"/>
      <c r="AZ3273" s="167"/>
      <c r="BA3273" s="172"/>
      <c r="BG3273" s="171"/>
      <c r="BH3273" s="167"/>
      <c r="BI3273" s="172"/>
      <c r="CG3273" s="430"/>
      <c r="CH3273" s="430"/>
      <c r="CL3273" s="147"/>
    </row>
    <row r="3274" spans="1:93" s="5" customFormat="1" x14ac:dyDescent="0.25">
      <c r="A3274" s="145"/>
      <c r="B3274" s="145"/>
      <c r="C3274" s="145"/>
      <c r="D3274" s="145"/>
      <c r="E3274" s="145"/>
      <c r="F3274" s="145"/>
      <c r="G3274" s="145"/>
      <c r="H3274" s="145"/>
      <c r="I3274" s="145"/>
      <c r="J3274" s="145"/>
      <c r="K3274" s="145"/>
      <c r="L3274" s="145"/>
      <c r="M3274" s="145"/>
      <c r="N3274" s="145"/>
      <c r="O3274" s="145"/>
      <c r="P3274" s="145"/>
      <c r="Q3274" s="145"/>
      <c r="R3274" s="145"/>
      <c r="S3274" s="145"/>
      <c r="T3274" s="145"/>
      <c r="U3274" s="145"/>
      <c r="V3274" s="145"/>
      <c r="W3274" s="145"/>
      <c r="X3274" s="145"/>
      <c r="Y3274" s="145"/>
      <c r="Z3274" s="145"/>
      <c r="AA3274" s="145"/>
      <c r="AB3274" s="145"/>
      <c r="AC3274" s="169"/>
      <c r="AD3274" s="169"/>
      <c r="AE3274" s="169"/>
      <c r="AF3274" s="169"/>
      <c r="AG3274" s="169"/>
      <c r="AH3274" s="170"/>
      <c r="AI3274" s="145"/>
      <c r="AJ3274" s="145"/>
      <c r="AK3274" s="145"/>
      <c r="AL3274" s="145"/>
      <c r="AY3274" s="171"/>
      <c r="AZ3274" s="167"/>
      <c r="BA3274" s="172"/>
      <c r="BG3274" s="171"/>
      <c r="BH3274" s="167"/>
      <c r="BI3274" s="172"/>
      <c r="CG3274" s="430"/>
      <c r="CH3274" s="430"/>
      <c r="CL3274" s="147"/>
    </row>
    <row r="3275" spans="1:93" s="5" customFormat="1" x14ac:dyDescent="0.25">
      <c r="A3275" s="145"/>
      <c r="B3275" s="145"/>
      <c r="C3275" s="145"/>
      <c r="D3275" s="145"/>
      <c r="E3275" s="145"/>
      <c r="F3275" s="145"/>
      <c r="G3275" s="145"/>
      <c r="H3275" s="145"/>
      <c r="I3275" s="145"/>
      <c r="J3275" s="145"/>
      <c r="K3275" s="145"/>
      <c r="L3275" s="145"/>
      <c r="M3275" s="145"/>
      <c r="N3275" s="145"/>
      <c r="O3275" s="145"/>
      <c r="P3275" s="145"/>
      <c r="Q3275" s="145"/>
      <c r="R3275" s="145"/>
      <c r="S3275" s="145"/>
      <c r="T3275" s="145"/>
      <c r="U3275" s="145"/>
      <c r="V3275" s="145"/>
      <c r="W3275" s="145"/>
      <c r="X3275" s="145"/>
      <c r="Y3275" s="145"/>
      <c r="Z3275" s="145"/>
      <c r="AA3275" s="145"/>
      <c r="AB3275" s="145"/>
      <c r="AC3275" s="169"/>
      <c r="AD3275" s="169"/>
      <c r="AE3275" s="169"/>
      <c r="AF3275" s="169"/>
      <c r="AG3275" s="169"/>
      <c r="AH3275" s="170"/>
      <c r="AI3275" s="145"/>
      <c r="AJ3275" s="145"/>
      <c r="AK3275" s="145"/>
      <c r="AL3275" s="145"/>
      <c r="AY3275" s="171"/>
      <c r="AZ3275" s="167"/>
      <c r="BA3275" s="172"/>
      <c r="BG3275" s="171"/>
      <c r="BH3275" s="167"/>
      <c r="BI3275" s="172"/>
      <c r="CG3275" s="430"/>
      <c r="CH3275" s="430"/>
      <c r="CL3275" s="147"/>
    </row>
    <row r="3276" spans="1:93" s="5" customFormat="1" x14ac:dyDescent="0.25">
      <c r="A3276" s="145"/>
      <c r="B3276" s="145"/>
      <c r="C3276" s="145"/>
      <c r="D3276" s="145"/>
      <c r="E3276" s="145"/>
      <c r="F3276" s="145"/>
      <c r="G3276" s="145"/>
      <c r="H3276" s="145"/>
      <c r="I3276" s="145"/>
      <c r="J3276" s="145"/>
      <c r="K3276" s="145"/>
      <c r="L3276" s="145"/>
      <c r="M3276" s="145"/>
      <c r="N3276" s="145"/>
      <c r="O3276" s="145"/>
      <c r="P3276" s="145"/>
      <c r="Q3276" s="145"/>
      <c r="R3276" s="145"/>
      <c r="S3276" s="145"/>
      <c r="T3276" s="145"/>
      <c r="U3276" s="145"/>
      <c r="V3276" s="145"/>
      <c r="W3276" s="145"/>
      <c r="X3276" s="145"/>
      <c r="Y3276" s="145"/>
      <c r="Z3276" s="145"/>
      <c r="AA3276" s="145"/>
      <c r="AB3276" s="145"/>
      <c r="AC3276" s="169"/>
      <c r="AD3276" s="169"/>
      <c r="AE3276" s="169"/>
      <c r="AF3276" s="169"/>
      <c r="AG3276" s="169"/>
      <c r="AH3276" s="170"/>
      <c r="AI3276" s="145"/>
      <c r="AJ3276" s="145"/>
      <c r="AK3276" s="145"/>
      <c r="AL3276" s="145"/>
      <c r="AY3276" s="171"/>
      <c r="AZ3276" s="167"/>
      <c r="BA3276" s="172"/>
      <c r="BG3276" s="171"/>
      <c r="BH3276" s="167"/>
      <c r="BI3276" s="172"/>
      <c r="CG3276" s="430"/>
      <c r="CH3276" s="430"/>
      <c r="CL3276" s="147"/>
    </row>
    <row r="3277" spans="1:93" s="5" customFormat="1" x14ac:dyDescent="0.25">
      <c r="A3277" s="145"/>
      <c r="B3277" s="145"/>
      <c r="C3277" s="145"/>
      <c r="D3277" s="145"/>
      <c r="E3277" s="145"/>
      <c r="F3277" s="145"/>
      <c r="G3277" s="145"/>
      <c r="H3277" s="145"/>
      <c r="I3277" s="145"/>
      <c r="J3277" s="145"/>
      <c r="K3277" s="145"/>
      <c r="L3277" s="145"/>
      <c r="M3277" s="145"/>
      <c r="N3277" s="145"/>
      <c r="O3277" s="145"/>
      <c r="P3277" s="145"/>
      <c r="Q3277" s="145"/>
      <c r="R3277" s="145"/>
      <c r="S3277" s="145"/>
      <c r="T3277" s="145"/>
      <c r="U3277" s="145"/>
      <c r="V3277" s="145"/>
      <c r="W3277" s="145"/>
      <c r="X3277" s="145"/>
      <c r="Y3277" s="145"/>
      <c r="Z3277" s="145"/>
      <c r="AA3277" s="145"/>
      <c r="AB3277" s="145"/>
      <c r="AC3277" s="169"/>
      <c r="AD3277" s="169"/>
      <c r="AE3277" s="169"/>
      <c r="AF3277" s="169"/>
      <c r="AG3277" s="169"/>
      <c r="AH3277" s="170"/>
      <c r="AI3277" s="145"/>
      <c r="AJ3277" s="145"/>
      <c r="AK3277" s="145"/>
      <c r="AL3277" s="145"/>
      <c r="AY3277" s="171"/>
      <c r="AZ3277" s="167"/>
      <c r="BA3277" s="172"/>
      <c r="BG3277" s="171"/>
      <c r="BH3277" s="167"/>
      <c r="BI3277" s="172"/>
      <c r="CG3277" s="430"/>
      <c r="CH3277" s="430"/>
      <c r="CL3277" s="147"/>
    </row>
    <row r="3278" spans="1:93" s="5" customFormat="1" x14ac:dyDescent="0.25">
      <c r="A3278" s="145"/>
      <c r="B3278" s="145"/>
      <c r="C3278" s="145"/>
      <c r="D3278" s="145"/>
      <c r="E3278" s="145"/>
      <c r="F3278" s="145"/>
      <c r="G3278" s="145"/>
      <c r="H3278" s="145"/>
      <c r="I3278" s="145"/>
      <c r="J3278" s="145"/>
      <c r="K3278" s="145"/>
      <c r="L3278" s="145"/>
      <c r="M3278" s="145"/>
      <c r="N3278" s="145"/>
      <c r="O3278" s="145"/>
      <c r="P3278" s="145"/>
      <c r="Q3278" s="145"/>
      <c r="R3278" s="145"/>
      <c r="S3278" s="145"/>
      <c r="T3278" s="145"/>
      <c r="U3278" s="145"/>
      <c r="V3278" s="145"/>
      <c r="W3278" s="145"/>
      <c r="X3278" s="145"/>
      <c r="Y3278" s="145"/>
      <c r="Z3278" s="145"/>
      <c r="AA3278" s="145"/>
      <c r="AB3278" s="145"/>
      <c r="AC3278" s="169"/>
      <c r="AD3278" s="169"/>
      <c r="AE3278" s="169"/>
      <c r="AF3278" s="169"/>
      <c r="AG3278" s="169"/>
      <c r="AH3278" s="170"/>
      <c r="AI3278" s="145"/>
      <c r="AJ3278" s="145"/>
      <c r="AK3278" s="145"/>
      <c r="AL3278" s="145"/>
      <c r="AY3278" s="171"/>
      <c r="AZ3278" s="167"/>
      <c r="BA3278" s="172"/>
      <c r="BG3278" s="171"/>
      <c r="BH3278" s="167"/>
      <c r="BI3278" s="172"/>
      <c r="CG3278" s="430"/>
      <c r="CH3278" s="430"/>
      <c r="CL3278" s="147"/>
      <c r="CO3278" s="145"/>
    </row>
    <row r="3279" spans="1:93" s="5" customFormat="1" x14ac:dyDescent="0.25">
      <c r="A3279" s="145"/>
      <c r="B3279" s="145"/>
      <c r="C3279" s="145"/>
      <c r="D3279" s="145"/>
      <c r="E3279" s="145"/>
      <c r="F3279" s="145"/>
      <c r="G3279" s="145"/>
      <c r="H3279" s="145"/>
      <c r="I3279" s="145"/>
      <c r="J3279" s="145"/>
      <c r="K3279" s="145"/>
      <c r="L3279" s="145"/>
      <c r="M3279" s="145"/>
      <c r="N3279" s="145"/>
      <c r="O3279" s="145"/>
      <c r="P3279" s="145"/>
      <c r="Q3279" s="145"/>
      <c r="R3279" s="145"/>
      <c r="S3279" s="145"/>
      <c r="T3279" s="145"/>
      <c r="U3279" s="145"/>
      <c r="V3279" s="145"/>
      <c r="W3279" s="145"/>
      <c r="X3279" s="145"/>
      <c r="Y3279" s="145"/>
      <c r="Z3279" s="145"/>
      <c r="AA3279" s="145"/>
      <c r="AB3279" s="145"/>
      <c r="AC3279" s="169"/>
      <c r="AD3279" s="169"/>
      <c r="AE3279" s="169"/>
      <c r="AF3279" s="169"/>
      <c r="AG3279" s="169"/>
      <c r="AH3279" s="170"/>
      <c r="AI3279" s="145"/>
      <c r="AJ3279" s="145"/>
      <c r="AK3279" s="145"/>
      <c r="AL3279" s="145"/>
      <c r="AY3279" s="171"/>
      <c r="AZ3279" s="167"/>
      <c r="BA3279" s="172"/>
      <c r="BG3279" s="171"/>
      <c r="BH3279" s="167"/>
      <c r="BI3279" s="172"/>
      <c r="CG3279" s="430"/>
      <c r="CH3279" s="430"/>
      <c r="CL3279" s="147"/>
      <c r="CO3279" s="145"/>
    </row>
    <row r="3280" spans="1:93" s="5" customFormat="1" x14ac:dyDescent="0.25">
      <c r="A3280" s="145"/>
      <c r="B3280" s="145"/>
      <c r="C3280" s="145"/>
      <c r="D3280" s="145"/>
      <c r="E3280" s="145"/>
      <c r="F3280" s="145"/>
      <c r="G3280" s="145"/>
      <c r="H3280" s="145"/>
      <c r="I3280" s="145"/>
      <c r="J3280" s="145"/>
      <c r="K3280" s="145"/>
      <c r="L3280" s="145"/>
      <c r="M3280" s="145"/>
      <c r="N3280" s="145"/>
      <c r="O3280" s="145"/>
      <c r="P3280" s="145"/>
      <c r="Q3280" s="145"/>
      <c r="R3280" s="145"/>
      <c r="S3280" s="145"/>
      <c r="T3280" s="145"/>
      <c r="U3280" s="145"/>
      <c r="V3280" s="145"/>
      <c r="W3280" s="145"/>
      <c r="X3280" s="145"/>
      <c r="Y3280" s="145"/>
      <c r="Z3280" s="145"/>
      <c r="AA3280" s="145"/>
      <c r="AB3280" s="145"/>
      <c r="AC3280" s="169"/>
      <c r="AD3280" s="169"/>
      <c r="AE3280" s="169"/>
      <c r="AF3280" s="169"/>
      <c r="AG3280" s="169"/>
      <c r="AH3280" s="170"/>
      <c r="AI3280" s="145"/>
      <c r="AJ3280" s="145"/>
      <c r="AK3280" s="145"/>
      <c r="AL3280" s="145"/>
      <c r="AY3280" s="171"/>
      <c r="AZ3280" s="167"/>
      <c r="BA3280" s="172"/>
      <c r="BG3280" s="171"/>
      <c r="BH3280" s="167"/>
      <c r="BI3280" s="172"/>
      <c r="CG3280" s="430"/>
      <c r="CH3280" s="430"/>
      <c r="CL3280" s="147"/>
      <c r="CO3280" s="145"/>
    </row>
    <row r="3281" spans="1:98" s="5" customFormat="1" x14ac:dyDescent="0.25">
      <c r="A3281" s="145"/>
      <c r="B3281" s="145"/>
      <c r="C3281" s="145"/>
      <c r="D3281" s="145"/>
      <c r="E3281" s="145"/>
      <c r="F3281" s="145"/>
      <c r="G3281" s="145"/>
      <c r="H3281" s="145"/>
      <c r="I3281" s="145"/>
      <c r="J3281" s="145"/>
      <c r="K3281" s="145"/>
      <c r="L3281" s="145"/>
      <c r="M3281" s="145"/>
      <c r="N3281" s="145"/>
      <c r="O3281" s="145"/>
      <c r="P3281" s="145"/>
      <c r="Q3281" s="145"/>
      <c r="R3281" s="145"/>
      <c r="S3281" s="145"/>
      <c r="T3281" s="145"/>
      <c r="U3281" s="145"/>
      <c r="V3281" s="145"/>
      <c r="W3281" s="145"/>
      <c r="X3281" s="145"/>
      <c r="Y3281" s="145"/>
      <c r="Z3281" s="145"/>
      <c r="AA3281" s="145"/>
      <c r="AB3281" s="145"/>
      <c r="AC3281" s="169"/>
      <c r="AD3281" s="169"/>
      <c r="AE3281" s="169"/>
      <c r="AF3281" s="169"/>
      <c r="AG3281" s="169"/>
      <c r="AH3281" s="170"/>
      <c r="AI3281" s="145"/>
      <c r="AJ3281" s="145"/>
      <c r="AK3281" s="145"/>
      <c r="AL3281" s="145"/>
      <c r="AY3281" s="171"/>
      <c r="AZ3281" s="167"/>
      <c r="BA3281" s="172"/>
      <c r="BG3281" s="171"/>
      <c r="BH3281" s="167"/>
      <c r="BI3281" s="172"/>
      <c r="CG3281" s="430"/>
      <c r="CH3281" s="430"/>
      <c r="CL3281" s="147"/>
      <c r="CO3281" s="145"/>
    </row>
    <row r="3282" spans="1:98" s="5" customFormat="1" x14ac:dyDescent="0.25">
      <c r="A3282" s="145"/>
      <c r="B3282" s="145"/>
      <c r="C3282" s="145"/>
      <c r="D3282" s="145"/>
      <c r="E3282" s="145"/>
      <c r="F3282" s="145"/>
      <c r="G3282" s="145"/>
      <c r="H3282" s="145"/>
      <c r="I3282" s="145"/>
      <c r="J3282" s="145"/>
      <c r="K3282" s="145"/>
      <c r="L3282" s="145"/>
      <c r="M3282" s="145"/>
      <c r="N3282" s="145"/>
      <c r="O3282" s="145"/>
      <c r="P3282" s="145"/>
      <c r="Q3282" s="145"/>
      <c r="R3282" s="145"/>
      <c r="S3282" s="145"/>
      <c r="T3282" s="145"/>
      <c r="U3282" s="145"/>
      <c r="V3282" s="145"/>
      <c r="W3282" s="145"/>
      <c r="X3282" s="145"/>
      <c r="Y3282" s="145"/>
      <c r="Z3282" s="145"/>
      <c r="AA3282" s="145"/>
      <c r="AB3282" s="145"/>
      <c r="AC3282" s="169"/>
      <c r="AD3282" s="169"/>
      <c r="AE3282" s="169"/>
      <c r="AF3282" s="169"/>
      <c r="AG3282" s="169"/>
      <c r="AH3282" s="170"/>
      <c r="AI3282" s="145"/>
      <c r="AJ3282" s="145"/>
      <c r="AK3282" s="145"/>
      <c r="AL3282" s="145"/>
      <c r="AY3282" s="171"/>
      <c r="AZ3282" s="167"/>
      <c r="BA3282" s="172"/>
      <c r="BG3282" s="171"/>
      <c r="BH3282" s="167"/>
      <c r="BI3282" s="172"/>
      <c r="CG3282" s="430"/>
      <c r="CH3282" s="430"/>
      <c r="CL3282" s="147"/>
      <c r="CO3282" s="145"/>
    </row>
    <row r="3283" spans="1:98" s="5" customFormat="1" x14ac:dyDescent="0.25">
      <c r="A3283" s="145"/>
      <c r="B3283" s="145"/>
      <c r="C3283" s="145"/>
      <c r="D3283" s="145"/>
      <c r="E3283" s="145"/>
      <c r="F3283" s="145"/>
      <c r="G3283" s="145"/>
      <c r="H3283" s="145"/>
      <c r="I3283" s="145"/>
      <c r="J3283" s="145"/>
      <c r="K3283" s="145"/>
      <c r="L3283" s="145"/>
      <c r="M3283" s="145"/>
      <c r="N3283" s="145"/>
      <c r="O3283" s="145"/>
      <c r="P3283" s="145"/>
      <c r="Q3283" s="145"/>
      <c r="R3283" s="145"/>
      <c r="S3283" s="145"/>
      <c r="T3283" s="145"/>
      <c r="U3283" s="145"/>
      <c r="V3283" s="145"/>
      <c r="W3283" s="145"/>
      <c r="X3283" s="145"/>
      <c r="Y3283" s="145"/>
      <c r="Z3283" s="145"/>
      <c r="AA3283" s="145"/>
      <c r="AB3283" s="145"/>
      <c r="AC3283" s="169"/>
      <c r="AD3283" s="169"/>
      <c r="AE3283" s="169"/>
      <c r="AF3283" s="169"/>
      <c r="AG3283" s="169"/>
      <c r="AH3283" s="170"/>
      <c r="AI3283" s="145"/>
      <c r="AJ3283" s="145"/>
      <c r="AK3283" s="145"/>
      <c r="AL3283" s="145"/>
      <c r="AY3283" s="171"/>
      <c r="AZ3283" s="167"/>
      <c r="BA3283" s="172"/>
      <c r="BG3283" s="171"/>
      <c r="BH3283" s="167"/>
      <c r="BI3283" s="172"/>
      <c r="CG3283" s="430"/>
      <c r="CH3283" s="430"/>
      <c r="CL3283" s="147"/>
      <c r="CO3283" s="168"/>
    </row>
    <row r="3284" spans="1:98" s="5" customFormat="1" x14ac:dyDescent="0.25">
      <c r="A3284" s="145"/>
      <c r="B3284" s="145"/>
      <c r="C3284" s="145"/>
      <c r="D3284" s="145"/>
      <c r="E3284" s="145"/>
      <c r="F3284" s="145"/>
      <c r="G3284" s="145"/>
      <c r="H3284" s="145"/>
      <c r="I3284" s="145"/>
      <c r="J3284" s="145"/>
      <c r="K3284" s="145"/>
      <c r="L3284" s="145"/>
      <c r="M3284" s="145"/>
      <c r="N3284" s="145"/>
      <c r="O3284" s="145"/>
      <c r="P3284" s="145"/>
      <c r="Q3284" s="145"/>
      <c r="R3284" s="145"/>
      <c r="S3284" s="145"/>
      <c r="T3284" s="145"/>
      <c r="U3284" s="145"/>
      <c r="V3284" s="145"/>
      <c r="W3284" s="145"/>
      <c r="X3284" s="145"/>
      <c r="Y3284" s="145"/>
      <c r="Z3284" s="145"/>
      <c r="AA3284" s="145"/>
      <c r="AB3284" s="145"/>
      <c r="AC3284" s="169"/>
      <c r="AD3284" s="169"/>
      <c r="AE3284" s="169"/>
      <c r="AF3284" s="169"/>
      <c r="AG3284" s="169"/>
      <c r="AH3284" s="170"/>
      <c r="AI3284" s="145"/>
      <c r="AJ3284" s="145"/>
      <c r="AK3284" s="145"/>
      <c r="AL3284" s="145"/>
      <c r="AY3284" s="171"/>
      <c r="AZ3284" s="167"/>
      <c r="BA3284" s="172"/>
      <c r="BG3284" s="171"/>
      <c r="BH3284" s="167"/>
      <c r="BI3284" s="172"/>
      <c r="CG3284" s="430"/>
      <c r="CH3284" s="430"/>
      <c r="CL3284" s="147"/>
      <c r="CO3284" s="168"/>
    </row>
    <row r="3285" spans="1:98" s="5" customFormat="1" x14ac:dyDescent="0.25">
      <c r="A3285" s="145"/>
      <c r="B3285" s="145"/>
      <c r="C3285" s="145"/>
      <c r="D3285" s="145"/>
      <c r="E3285" s="145"/>
      <c r="F3285" s="145"/>
      <c r="G3285" s="145"/>
      <c r="H3285" s="145"/>
      <c r="I3285" s="145"/>
      <c r="J3285" s="145"/>
      <c r="K3285" s="145"/>
      <c r="L3285" s="145"/>
      <c r="M3285" s="145"/>
      <c r="N3285" s="145"/>
      <c r="O3285" s="145"/>
      <c r="P3285" s="145"/>
      <c r="Q3285" s="145"/>
      <c r="R3285" s="145"/>
      <c r="S3285" s="145"/>
      <c r="T3285" s="145"/>
      <c r="U3285" s="145"/>
      <c r="V3285" s="145"/>
      <c r="W3285" s="145"/>
      <c r="X3285" s="145"/>
      <c r="Y3285" s="145"/>
      <c r="Z3285" s="145"/>
      <c r="AA3285" s="145"/>
      <c r="AB3285" s="145"/>
      <c r="AC3285" s="169"/>
      <c r="AD3285" s="169"/>
      <c r="AE3285" s="169"/>
      <c r="AF3285" s="169"/>
      <c r="AG3285" s="169"/>
      <c r="AH3285" s="170"/>
      <c r="AI3285" s="145"/>
      <c r="AJ3285" s="145"/>
      <c r="AK3285" s="145"/>
      <c r="AL3285" s="145"/>
      <c r="AY3285" s="171"/>
      <c r="AZ3285" s="167"/>
      <c r="BA3285" s="172"/>
      <c r="BG3285" s="171"/>
      <c r="BH3285" s="167"/>
      <c r="BI3285" s="172"/>
      <c r="CG3285" s="430"/>
      <c r="CH3285" s="430"/>
      <c r="CL3285" s="147"/>
      <c r="CO3285" s="168"/>
    </row>
    <row r="3286" spans="1:98" s="5" customFormat="1" x14ac:dyDescent="0.25">
      <c r="A3286" s="145"/>
      <c r="B3286" s="145"/>
      <c r="C3286" s="145"/>
      <c r="D3286" s="145"/>
      <c r="E3286" s="145"/>
      <c r="F3286" s="145"/>
      <c r="G3286" s="145"/>
      <c r="H3286" s="145"/>
      <c r="I3286" s="145"/>
      <c r="J3286" s="145"/>
      <c r="K3286" s="145"/>
      <c r="L3286" s="145"/>
      <c r="M3286" s="145"/>
      <c r="N3286" s="145"/>
      <c r="O3286" s="145"/>
      <c r="P3286" s="145"/>
      <c r="Q3286" s="145"/>
      <c r="R3286" s="145"/>
      <c r="S3286" s="145"/>
      <c r="T3286" s="145"/>
      <c r="U3286" s="145"/>
      <c r="V3286" s="145"/>
      <c r="W3286" s="145"/>
      <c r="X3286" s="145"/>
      <c r="Y3286" s="145"/>
      <c r="Z3286" s="145"/>
      <c r="AA3286" s="145"/>
      <c r="AB3286" s="145"/>
      <c r="AC3286" s="169"/>
      <c r="AD3286" s="169"/>
      <c r="AE3286" s="169"/>
      <c r="AF3286" s="169"/>
      <c r="AG3286" s="169"/>
      <c r="AH3286" s="170"/>
      <c r="AI3286" s="145"/>
      <c r="AJ3286" s="145"/>
      <c r="AK3286" s="145"/>
      <c r="AL3286" s="145"/>
      <c r="AY3286" s="171"/>
      <c r="AZ3286" s="167"/>
      <c r="BA3286" s="172"/>
      <c r="BG3286" s="171"/>
      <c r="BH3286" s="167"/>
      <c r="BI3286" s="172"/>
      <c r="BW3286" s="145"/>
      <c r="BX3286" s="145"/>
      <c r="CA3286" s="145"/>
      <c r="CB3286" s="145"/>
      <c r="CC3286" s="145"/>
      <c r="CD3286" s="145"/>
      <c r="CG3286" s="430"/>
      <c r="CH3286" s="430"/>
      <c r="CL3286" s="147"/>
      <c r="CO3286" s="168"/>
    </row>
    <row r="3287" spans="1:98" s="5" customFormat="1" x14ac:dyDescent="0.25">
      <c r="A3287" s="145"/>
      <c r="B3287" s="145"/>
      <c r="C3287" s="145"/>
      <c r="D3287" s="145"/>
      <c r="E3287" s="145"/>
      <c r="F3287" s="145"/>
      <c r="G3287" s="145"/>
      <c r="H3287" s="145"/>
      <c r="I3287" s="145"/>
      <c r="J3287" s="145"/>
      <c r="K3287" s="145"/>
      <c r="L3287" s="145"/>
      <c r="M3287" s="145"/>
      <c r="N3287" s="145"/>
      <c r="O3287" s="145"/>
      <c r="P3287" s="145"/>
      <c r="Q3287" s="145"/>
      <c r="R3287" s="145"/>
      <c r="S3287" s="145"/>
      <c r="T3287" s="145"/>
      <c r="U3287" s="145"/>
      <c r="V3287" s="145"/>
      <c r="W3287" s="145"/>
      <c r="X3287" s="145"/>
      <c r="Y3287" s="145"/>
      <c r="Z3287" s="145"/>
      <c r="AA3287" s="145"/>
      <c r="AB3287" s="145"/>
      <c r="AC3287" s="169"/>
      <c r="AD3287" s="169"/>
      <c r="AE3287" s="169"/>
      <c r="AF3287" s="169"/>
      <c r="AG3287" s="169"/>
      <c r="AH3287" s="170"/>
      <c r="AI3287" s="145"/>
      <c r="AJ3287" s="145"/>
      <c r="AK3287" s="145"/>
      <c r="AL3287" s="145"/>
      <c r="AY3287" s="171"/>
      <c r="AZ3287" s="167"/>
      <c r="BA3287" s="172"/>
      <c r="BG3287" s="171"/>
      <c r="BH3287" s="167"/>
      <c r="BI3287" s="172"/>
      <c r="BU3287" s="145"/>
      <c r="BV3287" s="145"/>
      <c r="BW3287" s="145"/>
      <c r="BX3287" s="145"/>
      <c r="BY3287" s="145"/>
      <c r="BZ3287" s="145"/>
      <c r="CA3287" s="145"/>
      <c r="CB3287" s="145"/>
      <c r="CC3287" s="145"/>
      <c r="CD3287" s="145"/>
      <c r="CE3287" s="145"/>
      <c r="CF3287" s="145"/>
      <c r="CG3287" s="431"/>
      <c r="CH3287" s="431"/>
      <c r="CL3287" s="147"/>
      <c r="CN3287" s="145"/>
      <c r="CO3287" s="168"/>
    </row>
    <row r="3288" spans="1:98" x14ac:dyDescent="0.25">
      <c r="BA3288" s="172"/>
      <c r="BI3288" s="172"/>
      <c r="CO3288" s="168"/>
      <c r="CT3288" s="5"/>
    </row>
    <row r="3289" spans="1:98" x14ac:dyDescent="0.25">
      <c r="BA3289" s="172"/>
      <c r="BI3289" s="172"/>
      <c r="CO3289" s="168"/>
    </row>
    <row r="3290" spans="1:98" x14ac:dyDescent="0.25">
      <c r="BA3290" s="172"/>
      <c r="BI3290" s="172"/>
      <c r="CO3290" s="168"/>
    </row>
    <row r="3291" spans="1:98" x14ac:dyDescent="0.25">
      <c r="BA3291" s="172"/>
      <c r="BI3291" s="172"/>
      <c r="BW3291" s="168"/>
      <c r="BX3291" s="168"/>
      <c r="CA3291" s="168"/>
      <c r="CB3291" s="168"/>
      <c r="CC3291" s="168"/>
      <c r="CD3291" s="168"/>
      <c r="CO3291" s="168"/>
    </row>
    <row r="3292" spans="1:98" x14ac:dyDescent="0.25">
      <c r="AF3292" s="175"/>
      <c r="AG3292" s="175"/>
      <c r="BA3292" s="172"/>
      <c r="BI3292" s="172"/>
      <c r="BU3292" s="168"/>
      <c r="BV3292" s="168"/>
      <c r="BW3292" s="168"/>
      <c r="BX3292" s="168"/>
      <c r="BY3292" s="168"/>
      <c r="BZ3292" s="168"/>
      <c r="CA3292" s="168"/>
      <c r="CB3292" s="168"/>
      <c r="CC3292" s="168"/>
      <c r="CD3292" s="168"/>
      <c r="CE3292" s="168"/>
      <c r="CF3292" s="168"/>
      <c r="CG3292" s="432"/>
      <c r="CH3292" s="432"/>
      <c r="CN3292" s="168"/>
      <c r="CO3292" s="168"/>
    </row>
    <row r="3293" spans="1:98" s="168" customFormat="1" x14ac:dyDescent="0.25">
      <c r="A3293" s="145"/>
      <c r="B3293" s="145"/>
      <c r="C3293" s="145"/>
      <c r="D3293" s="145"/>
      <c r="E3293" s="145"/>
      <c r="F3293" s="145"/>
      <c r="G3293" s="145"/>
      <c r="H3293" s="145"/>
      <c r="I3293" s="145"/>
      <c r="J3293" s="145"/>
      <c r="K3293" s="145"/>
      <c r="L3293" s="145"/>
      <c r="M3293" s="145"/>
      <c r="N3293" s="145"/>
      <c r="O3293" s="145"/>
      <c r="P3293" s="145"/>
      <c r="Q3293" s="145"/>
      <c r="R3293" s="145"/>
      <c r="S3293" s="145"/>
      <c r="T3293" s="145"/>
      <c r="U3293" s="145"/>
      <c r="V3293" s="145"/>
      <c r="W3293" s="145"/>
      <c r="X3293" s="145"/>
      <c r="Y3293" s="145"/>
      <c r="Z3293" s="145"/>
      <c r="AA3293" s="145"/>
      <c r="AB3293" s="145"/>
      <c r="AC3293" s="169"/>
      <c r="AD3293" s="169"/>
      <c r="AE3293" s="169"/>
      <c r="AF3293" s="175"/>
      <c r="AG3293" s="175"/>
      <c r="AH3293" s="170"/>
      <c r="AI3293" s="145"/>
      <c r="AJ3293" s="145"/>
      <c r="AK3293" s="145"/>
      <c r="AL3293" s="145"/>
      <c r="AM3293" s="5"/>
      <c r="AN3293" s="5"/>
      <c r="AO3293" s="5"/>
      <c r="AP3293" s="5"/>
      <c r="AQ3293" s="5"/>
      <c r="AR3293" s="5"/>
      <c r="AS3293" s="5"/>
      <c r="AT3293" s="5"/>
      <c r="AU3293" s="5"/>
      <c r="AV3293" s="5"/>
      <c r="AW3293" s="5"/>
      <c r="AX3293" s="5"/>
      <c r="AY3293" s="172"/>
      <c r="AZ3293" s="172"/>
      <c r="BA3293" s="172"/>
      <c r="BB3293" s="6"/>
      <c r="BC3293" s="6"/>
      <c r="BD3293" s="6"/>
      <c r="BE3293" s="6"/>
      <c r="BF3293" s="5"/>
      <c r="BG3293" s="172"/>
      <c r="BH3293" s="172"/>
      <c r="BI3293" s="172"/>
      <c r="BJ3293" s="6"/>
      <c r="BK3293" s="6"/>
      <c r="BL3293" s="6"/>
      <c r="BM3293" s="6"/>
      <c r="BN3293" s="5"/>
      <c r="BO3293" s="6"/>
      <c r="BP3293" s="6"/>
      <c r="BQ3293" s="6"/>
      <c r="BR3293" s="6"/>
      <c r="BS3293" s="6"/>
      <c r="BT3293" s="6"/>
      <c r="CG3293" s="432"/>
      <c r="CH3293" s="432"/>
      <c r="CL3293" s="174"/>
      <c r="CT3293" s="145"/>
    </row>
    <row r="3294" spans="1:98" s="168" customFormat="1" x14ac:dyDescent="0.25">
      <c r="A3294" s="145"/>
      <c r="B3294" s="145"/>
      <c r="C3294" s="145"/>
      <c r="D3294" s="145"/>
      <c r="E3294" s="145"/>
      <c r="F3294" s="145"/>
      <c r="G3294" s="145"/>
      <c r="H3294" s="145"/>
      <c r="I3294" s="145"/>
      <c r="J3294" s="145"/>
      <c r="K3294" s="145"/>
      <c r="L3294" s="145"/>
      <c r="M3294" s="145"/>
      <c r="N3294" s="145"/>
      <c r="O3294" s="145"/>
      <c r="P3294" s="145"/>
      <c r="Q3294" s="145"/>
      <c r="R3294" s="145"/>
      <c r="S3294" s="145"/>
      <c r="T3294" s="145"/>
      <c r="U3294" s="145"/>
      <c r="V3294" s="145"/>
      <c r="W3294" s="145"/>
      <c r="X3294" s="145"/>
      <c r="Y3294" s="145"/>
      <c r="Z3294" s="145"/>
      <c r="AA3294" s="145"/>
      <c r="AB3294" s="145"/>
      <c r="AC3294" s="169"/>
      <c r="AD3294" s="169"/>
      <c r="AE3294" s="169"/>
      <c r="AF3294" s="175"/>
      <c r="AG3294" s="175"/>
      <c r="AH3294" s="170"/>
      <c r="AI3294" s="145"/>
      <c r="AJ3294" s="145"/>
      <c r="AK3294" s="145"/>
      <c r="AL3294" s="145"/>
      <c r="AM3294" s="5"/>
      <c r="AN3294" s="5"/>
      <c r="AO3294" s="5"/>
      <c r="AP3294" s="5"/>
      <c r="AQ3294" s="5"/>
      <c r="AR3294" s="5"/>
      <c r="AS3294" s="5"/>
      <c r="AT3294" s="5"/>
      <c r="AU3294" s="5"/>
      <c r="AV3294" s="5"/>
      <c r="AW3294" s="5"/>
      <c r="AX3294" s="5"/>
      <c r="AY3294" s="172"/>
      <c r="AZ3294" s="172"/>
      <c r="BA3294" s="172"/>
      <c r="BB3294" s="6"/>
      <c r="BC3294" s="6"/>
      <c r="BD3294" s="6"/>
      <c r="BE3294" s="6"/>
      <c r="BF3294" s="5"/>
      <c r="BG3294" s="172"/>
      <c r="BH3294" s="172"/>
      <c r="BI3294" s="172"/>
      <c r="BJ3294" s="6"/>
      <c r="BK3294" s="6"/>
      <c r="BL3294" s="6"/>
      <c r="BM3294" s="6"/>
      <c r="BN3294" s="5"/>
      <c r="BO3294" s="6"/>
      <c r="BP3294" s="6"/>
      <c r="BQ3294" s="6"/>
      <c r="BR3294" s="6"/>
      <c r="BS3294" s="6"/>
      <c r="BT3294" s="6"/>
      <c r="CG3294" s="432"/>
      <c r="CH3294" s="432"/>
      <c r="CL3294" s="174"/>
    </row>
    <row r="3295" spans="1:98" s="168" customFormat="1" x14ac:dyDescent="0.25">
      <c r="A3295" s="145"/>
      <c r="B3295" s="145"/>
      <c r="C3295" s="145"/>
      <c r="D3295" s="145"/>
      <c r="E3295" s="145"/>
      <c r="F3295" s="145"/>
      <c r="G3295" s="145"/>
      <c r="H3295" s="145"/>
      <c r="I3295" s="145"/>
      <c r="J3295" s="145"/>
      <c r="K3295" s="145"/>
      <c r="L3295" s="145"/>
      <c r="M3295" s="145"/>
      <c r="N3295" s="145"/>
      <c r="O3295" s="145"/>
      <c r="P3295" s="145"/>
      <c r="Q3295" s="145"/>
      <c r="R3295" s="145"/>
      <c r="S3295" s="145"/>
      <c r="T3295" s="145"/>
      <c r="U3295" s="145"/>
      <c r="V3295" s="145"/>
      <c r="W3295" s="145"/>
      <c r="X3295" s="145"/>
      <c r="Y3295" s="145"/>
      <c r="Z3295" s="145"/>
      <c r="AA3295" s="145"/>
      <c r="AB3295" s="145"/>
      <c r="AC3295" s="169"/>
      <c r="AD3295" s="169"/>
      <c r="AE3295" s="169"/>
      <c r="AF3295" s="175"/>
      <c r="AG3295" s="175"/>
      <c r="AH3295" s="170"/>
      <c r="AI3295" s="145"/>
      <c r="AJ3295" s="145"/>
      <c r="AK3295" s="145"/>
      <c r="AL3295" s="145"/>
      <c r="AM3295" s="5"/>
      <c r="AN3295" s="5"/>
      <c r="AO3295" s="5"/>
      <c r="AP3295" s="5"/>
      <c r="AQ3295" s="5"/>
      <c r="AR3295" s="5"/>
      <c r="AS3295" s="5"/>
      <c r="AT3295" s="5"/>
      <c r="AU3295" s="5"/>
      <c r="AV3295" s="5"/>
      <c r="AW3295" s="5"/>
      <c r="AX3295" s="5"/>
      <c r="AY3295" s="172"/>
      <c r="AZ3295" s="172"/>
      <c r="BA3295" s="172"/>
      <c r="BB3295" s="6"/>
      <c r="BC3295" s="6"/>
      <c r="BD3295" s="6"/>
      <c r="BE3295" s="6"/>
      <c r="BF3295" s="5"/>
      <c r="BG3295" s="172"/>
      <c r="BH3295" s="172"/>
      <c r="BI3295" s="172"/>
      <c r="BJ3295" s="6"/>
      <c r="BK3295" s="6"/>
      <c r="BL3295" s="6"/>
      <c r="BM3295" s="6"/>
      <c r="BN3295" s="5"/>
      <c r="BO3295" s="6"/>
      <c r="BP3295" s="6"/>
      <c r="BQ3295" s="6"/>
      <c r="BR3295" s="6"/>
      <c r="BS3295" s="6"/>
      <c r="BT3295" s="6"/>
      <c r="CG3295" s="432"/>
      <c r="CH3295" s="432"/>
      <c r="CL3295" s="174"/>
    </row>
    <row r="3296" spans="1:98" s="168" customFormat="1" x14ac:dyDescent="0.25">
      <c r="A3296" s="145"/>
      <c r="B3296" s="145"/>
      <c r="C3296" s="145"/>
      <c r="D3296" s="145"/>
      <c r="E3296" s="145"/>
      <c r="F3296" s="145"/>
      <c r="G3296" s="145"/>
      <c r="H3296" s="145"/>
      <c r="I3296" s="145"/>
      <c r="J3296" s="145"/>
      <c r="K3296" s="145"/>
      <c r="L3296" s="145"/>
      <c r="M3296" s="145"/>
      <c r="N3296" s="145"/>
      <c r="O3296" s="145"/>
      <c r="P3296" s="145"/>
      <c r="Q3296" s="145"/>
      <c r="R3296" s="145"/>
      <c r="S3296" s="145"/>
      <c r="T3296" s="145"/>
      <c r="U3296" s="145"/>
      <c r="V3296" s="145"/>
      <c r="W3296" s="145"/>
      <c r="X3296" s="145"/>
      <c r="Y3296" s="145"/>
      <c r="AC3296" s="175"/>
      <c r="AD3296" s="175"/>
      <c r="AE3296" s="175"/>
      <c r="AF3296" s="175"/>
      <c r="AG3296" s="175"/>
      <c r="AH3296" s="176"/>
      <c r="AM3296" s="5"/>
      <c r="AN3296" s="5"/>
      <c r="AO3296" s="5"/>
      <c r="AP3296" s="5"/>
      <c r="AQ3296" s="5"/>
      <c r="AR3296" s="5"/>
      <c r="AS3296" s="5"/>
      <c r="AT3296" s="5"/>
      <c r="AU3296" s="5"/>
      <c r="AV3296" s="5"/>
      <c r="AW3296" s="5"/>
      <c r="AX3296" s="5"/>
      <c r="AY3296" s="172"/>
      <c r="AZ3296" s="172"/>
      <c r="BA3296" s="172"/>
      <c r="BB3296" s="6"/>
      <c r="BC3296" s="6"/>
      <c r="BD3296" s="6"/>
      <c r="BE3296" s="6"/>
      <c r="BF3296" s="5"/>
      <c r="BG3296" s="172"/>
      <c r="BH3296" s="172"/>
      <c r="BI3296" s="172"/>
      <c r="BJ3296" s="6"/>
      <c r="BK3296" s="6"/>
      <c r="BL3296" s="6"/>
      <c r="BM3296" s="6"/>
      <c r="BN3296" s="5"/>
      <c r="BO3296" s="6"/>
      <c r="BP3296" s="6"/>
      <c r="BQ3296" s="6"/>
      <c r="BR3296" s="6"/>
      <c r="BS3296" s="6"/>
      <c r="BT3296" s="6"/>
      <c r="CG3296" s="432"/>
      <c r="CH3296" s="432"/>
      <c r="CL3296" s="174"/>
    </row>
    <row r="3297" spans="29:90" s="168" customFormat="1" x14ac:dyDescent="0.25">
      <c r="AC3297" s="175"/>
      <c r="AD3297" s="175"/>
      <c r="AE3297" s="175"/>
      <c r="AF3297" s="175"/>
      <c r="AG3297" s="175"/>
      <c r="AH3297" s="176"/>
      <c r="AM3297" s="6"/>
      <c r="AN3297" s="6"/>
      <c r="AO3297" s="6"/>
      <c r="AP3297" s="6"/>
      <c r="AQ3297" s="6"/>
      <c r="AR3297" s="6"/>
      <c r="AS3297" s="6"/>
      <c r="AT3297" s="6"/>
      <c r="AU3297" s="6"/>
      <c r="AV3297" s="6"/>
      <c r="AW3297" s="6"/>
      <c r="AX3297" s="6"/>
      <c r="AY3297" s="172"/>
      <c r="AZ3297" s="172"/>
      <c r="BA3297" s="172"/>
      <c r="BB3297" s="6"/>
      <c r="BC3297" s="6"/>
      <c r="BD3297" s="6"/>
      <c r="BE3297" s="6"/>
      <c r="BF3297" s="6"/>
      <c r="BG3297" s="172"/>
      <c r="BH3297" s="172"/>
      <c r="BI3297" s="172"/>
      <c r="BJ3297" s="6"/>
      <c r="BK3297" s="6"/>
      <c r="BL3297" s="6"/>
      <c r="BM3297" s="6"/>
      <c r="BN3297" s="6"/>
      <c r="BO3297" s="6"/>
      <c r="BP3297" s="6"/>
      <c r="BQ3297" s="6"/>
      <c r="BR3297" s="6"/>
      <c r="BS3297" s="6"/>
      <c r="BT3297" s="6"/>
      <c r="CG3297" s="432"/>
      <c r="CH3297" s="432"/>
      <c r="CL3297" s="174"/>
    </row>
    <row r="3298" spans="29:90" s="168" customFormat="1" x14ac:dyDescent="0.25">
      <c r="AC3298" s="175"/>
      <c r="AD3298" s="175"/>
      <c r="AE3298" s="175"/>
      <c r="AF3298" s="175"/>
      <c r="AG3298" s="175"/>
      <c r="AH3298" s="176"/>
      <c r="AM3298" s="6"/>
      <c r="AN3298" s="6"/>
      <c r="AO3298" s="6"/>
      <c r="AP3298" s="6"/>
      <c r="AQ3298" s="6"/>
      <c r="AR3298" s="6"/>
      <c r="AS3298" s="6"/>
      <c r="AT3298" s="6"/>
      <c r="AU3298" s="6"/>
      <c r="AV3298" s="6"/>
      <c r="AW3298" s="6"/>
      <c r="AX3298" s="6"/>
      <c r="AY3298" s="172"/>
      <c r="AZ3298" s="172"/>
      <c r="BA3298" s="172"/>
      <c r="BB3298" s="6"/>
      <c r="BC3298" s="6"/>
      <c r="BD3298" s="6"/>
      <c r="BE3298" s="6"/>
      <c r="BF3298" s="6"/>
      <c r="BG3298" s="172"/>
      <c r="BH3298" s="172"/>
      <c r="BI3298" s="172"/>
      <c r="BJ3298" s="6"/>
      <c r="BK3298" s="6"/>
      <c r="BL3298" s="6"/>
      <c r="BM3298" s="6"/>
      <c r="BN3298" s="6"/>
      <c r="BO3298" s="6"/>
      <c r="BP3298" s="6"/>
      <c r="BQ3298" s="6"/>
      <c r="BR3298" s="6"/>
      <c r="BS3298" s="6"/>
      <c r="BT3298" s="6"/>
      <c r="CG3298" s="432"/>
      <c r="CH3298" s="432"/>
      <c r="CL3298" s="174"/>
    </row>
    <row r="3299" spans="29:90" s="168" customFormat="1" x14ac:dyDescent="0.25">
      <c r="AC3299" s="175"/>
      <c r="AD3299" s="175"/>
      <c r="AE3299" s="175"/>
      <c r="AF3299" s="175"/>
      <c r="AG3299" s="175"/>
      <c r="AH3299" s="176"/>
      <c r="AM3299" s="6"/>
      <c r="AN3299" s="6"/>
      <c r="AO3299" s="6"/>
      <c r="AP3299" s="6"/>
      <c r="AQ3299" s="6"/>
      <c r="AR3299" s="6"/>
      <c r="AS3299" s="6"/>
      <c r="AT3299" s="6"/>
      <c r="AU3299" s="6"/>
      <c r="AV3299" s="6"/>
      <c r="AW3299" s="6"/>
      <c r="AX3299" s="6"/>
      <c r="AY3299" s="172"/>
      <c r="AZ3299" s="172"/>
      <c r="BA3299" s="172"/>
      <c r="BB3299" s="6"/>
      <c r="BC3299" s="6"/>
      <c r="BD3299" s="6"/>
      <c r="BE3299" s="6"/>
      <c r="BF3299" s="6"/>
      <c r="BG3299" s="172"/>
      <c r="BH3299" s="172"/>
      <c r="BI3299" s="172"/>
      <c r="BJ3299" s="6"/>
      <c r="BK3299" s="6"/>
      <c r="BL3299" s="6"/>
      <c r="BM3299" s="6"/>
      <c r="BN3299" s="6"/>
      <c r="BO3299" s="6"/>
      <c r="BP3299" s="6"/>
      <c r="BQ3299" s="6"/>
      <c r="BR3299" s="6"/>
      <c r="BS3299" s="6"/>
      <c r="BT3299" s="6"/>
      <c r="CG3299" s="432"/>
      <c r="CH3299" s="432"/>
      <c r="CL3299" s="174"/>
    </row>
    <row r="3300" spans="29:90" s="168" customFormat="1" x14ac:dyDescent="0.25">
      <c r="AC3300" s="175"/>
      <c r="AD3300" s="175"/>
      <c r="AE3300" s="175"/>
      <c r="AF3300" s="175"/>
      <c r="AG3300" s="175"/>
      <c r="AH3300" s="176"/>
      <c r="AM3300" s="6"/>
      <c r="AN3300" s="6"/>
      <c r="AO3300" s="6"/>
      <c r="AP3300" s="6"/>
      <c r="AQ3300" s="6"/>
      <c r="AR3300" s="6"/>
      <c r="AS3300" s="6"/>
      <c r="AT3300" s="6"/>
      <c r="AU3300" s="6"/>
      <c r="AV3300" s="6"/>
      <c r="AW3300" s="6"/>
      <c r="AX3300" s="6"/>
      <c r="AY3300" s="172"/>
      <c r="AZ3300" s="172"/>
      <c r="BA3300" s="172"/>
      <c r="BB3300" s="6"/>
      <c r="BC3300" s="6"/>
      <c r="BD3300" s="6"/>
      <c r="BE3300" s="6"/>
      <c r="BF3300" s="6"/>
      <c r="BG3300" s="172"/>
      <c r="BH3300" s="172"/>
      <c r="BI3300" s="172"/>
      <c r="BJ3300" s="6"/>
      <c r="BK3300" s="6"/>
      <c r="BL3300" s="6"/>
      <c r="BM3300" s="6"/>
      <c r="BN3300" s="6"/>
      <c r="BO3300" s="6"/>
      <c r="BP3300" s="6"/>
      <c r="BQ3300" s="6"/>
      <c r="BR3300" s="6"/>
      <c r="BS3300" s="6"/>
      <c r="BT3300" s="6"/>
      <c r="CG3300" s="432"/>
      <c r="CH3300" s="432"/>
      <c r="CL3300" s="174"/>
    </row>
    <row r="3301" spans="29:90" s="168" customFormat="1" x14ac:dyDescent="0.25">
      <c r="AC3301" s="175"/>
      <c r="AD3301" s="175"/>
      <c r="AE3301" s="175"/>
      <c r="AF3301" s="175"/>
      <c r="AG3301" s="175"/>
      <c r="AH3301" s="176"/>
      <c r="AM3301" s="6"/>
      <c r="AN3301" s="6"/>
      <c r="AO3301" s="6"/>
      <c r="AP3301" s="6"/>
      <c r="AQ3301" s="6"/>
      <c r="AR3301" s="6"/>
      <c r="AS3301" s="6"/>
      <c r="AT3301" s="6"/>
      <c r="AU3301" s="6"/>
      <c r="AV3301" s="6"/>
      <c r="AW3301" s="6"/>
      <c r="AX3301" s="6"/>
      <c r="AY3301" s="172"/>
      <c r="AZ3301" s="172"/>
      <c r="BA3301" s="172"/>
      <c r="BB3301" s="6"/>
      <c r="BC3301" s="6"/>
      <c r="BD3301" s="6"/>
      <c r="BE3301" s="6"/>
      <c r="BF3301" s="6"/>
      <c r="BG3301" s="172"/>
      <c r="BH3301" s="172"/>
      <c r="BI3301" s="172"/>
      <c r="BJ3301" s="6"/>
      <c r="BK3301" s="6"/>
      <c r="BL3301" s="6"/>
      <c r="BM3301" s="6"/>
      <c r="BN3301" s="6"/>
      <c r="BO3301" s="6"/>
      <c r="BP3301" s="6"/>
      <c r="BQ3301" s="6"/>
      <c r="BR3301" s="6"/>
      <c r="BS3301" s="6"/>
      <c r="BT3301" s="6"/>
      <c r="CG3301" s="432"/>
      <c r="CH3301" s="432"/>
      <c r="CL3301" s="174"/>
    </row>
    <row r="3302" spans="29:90" s="168" customFormat="1" x14ac:dyDescent="0.25">
      <c r="AC3302" s="175"/>
      <c r="AD3302" s="175"/>
      <c r="AE3302" s="175"/>
      <c r="AF3302" s="175"/>
      <c r="AG3302" s="175"/>
      <c r="AH3302" s="176"/>
      <c r="AM3302" s="6"/>
      <c r="AN3302" s="6"/>
      <c r="AO3302" s="6"/>
      <c r="AP3302" s="6"/>
      <c r="AQ3302" s="6"/>
      <c r="AR3302" s="6"/>
      <c r="AS3302" s="6"/>
      <c r="AT3302" s="6"/>
      <c r="AU3302" s="6"/>
      <c r="AV3302" s="6"/>
      <c r="AW3302" s="6"/>
      <c r="AX3302" s="6"/>
      <c r="AY3302" s="172"/>
      <c r="AZ3302" s="172"/>
      <c r="BA3302" s="172"/>
      <c r="BB3302" s="6"/>
      <c r="BC3302" s="6"/>
      <c r="BD3302" s="6"/>
      <c r="BE3302" s="6"/>
      <c r="BF3302" s="6"/>
      <c r="BG3302" s="172"/>
      <c r="BH3302" s="172"/>
      <c r="BI3302" s="172"/>
      <c r="BJ3302" s="6"/>
      <c r="BK3302" s="6"/>
      <c r="BL3302" s="6"/>
      <c r="BM3302" s="6"/>
      <c r="BN3302" s="6"/>
      <c r="BO3302" s="6"/>
      <c r="BP3302" s="6"/>
      <c r="BQ3302" s="6"/>
      <c r="BR3302" s="6"/>
      <c r="BS3302" s="6"/>
      <c r="BT3302" s="6"/>
      <c r="CG3302" s="432"/>
      <c r="CH3302" s="432"/>
      <c r="CL3302" s="174"/>
    </row>
    <row r="3303" spans="29:90" s="168" customFormat="1" x14ac:dyDescent="0.25">
      <c r="AC3303" s="175"/>
      <c r="AD3303" s="175"/>
      <c r="AE3303" s="175"/>
      <c r="AF3303" s="175"/>
      <c r="AG3303" s="175"/>
      <c r="AH3303" s="176"/>
      <c r="AM3303" s="6"/>
      <c r="AN3303" s="6"/>
      <c r="AO3303" s="6"/>
      <c r="AP3303" s="6"/>
      <c r="AQ3303" s="6"/>
      <c r="AR3303" s="6"/>
      <c r="AS3303" s="6"/>
      <c r="AT3303" s="6"/>
      <c r="AU3303" s="6"/>
      <c r="AV3303" s="6"/>
      <c r="AW3303" s="6"/>
      <c r="AX3303" s="6"/>
      <c r="AY3303" s="172"/>
      <c r="AZ3303" s="172"/>
      <c r="BA3303" s="172"/>
      <c r="BB3303" s="6"/>
      <c r="BC3303" s="6"/>
      <c r="BD3303" s="6"/>
      <c r="BE3303" s="6"/>
      <c r="BF3303" s="6"/>
      <c r="BG3303" s="172"/>
      <c r="BH3303" s="172"/>
      <c r="BI3303" s="172"/>
      <c r="BJ3303" s="6"/>
      <c r="BK3303" s="6"/>
      <c r="BL3303" s="6"/>
      <c r="BM3303" s="6"/>
      <c r="BN3303" s="6"/>
      <c r="BO3303" s="6"/>
      <c r="BP3303" s="6"/>
      <c r="BQ3303" s="6"/>
      <c r="BR3303" s="6"/>
      <c r="BS3303" s="6"/>
      <c r="BT3303" s="6"/>
      <c r="CG3303" s="432"/>
      <c r="CH3303" s="432"/>
      <c r="CL3303" s="174"/>
    </row>
    <row r="3304" spans="29:90" s="168" customFormat="1" x14ac:dyDescent="0.25">
      <c r="AC3304" s="175"/>
      <c r="AD3304" s="175"/>
      <c r="AE3304" s="175"/>
      <c r="AF3304" s="175"/>
      <c r="AG3304" s="175"/>
      <c r="AH3304" s="176"/>
      <c r="AM3304" s="6"/>
      <c r="AN3304" s="6"/>
      <c r="AO3304" s="6"/>
      <c r="AP3304" s="6"/>
      <c r="AQ3304" s="6"/>
      <c r="AR3304" s="6"/>
      <c r="AS3304" s="6"/>
      <c r="AT3304" s="6"/>
      <c r="AU3304" s="6"/>
      <c r="AV3304" s="6"/>
      <c r="AW3304" s="6"/>
      <c r="AX3304" s="6"/>
      <c r="AY3304" s="172"/>
      <c r="AZ3304" s="172"/>
      <c r="BA3304" s="172"/>
      <c r="BB3304" s="6"/>
      <c r="BC3304" s="6"/>
      <c r="BD3304" s="6"/>
      <c r="BE3304" s="6"/>
      <c r="BF3304" s="6"/>
      <c r="BG3304" s="172"/>
      <c r="BH3304" s="172"/>
      <c r="BI3304" s="172"/>
      <c r="BJ3304" s="6"/>
      <c r="BK3304" s="6"/>
      <c r="BL3304" s="6"/>
      <c r="BM3304" s="6"/>
      <c r="BN3304" s="6"/>
      <c r="BO3304" s="6"/>
      <c r="BP3304" s="6"/>
      <c r="BQ3304" s="6"/>
      <c r="BR3304" s="6"/>
      <c r="BS3304" s="6"/>
      <c r="BT3304" s="6"/>
      <c r="CG3304" s="432"/>
      <c r="CH3304" s="432"/>
      <c r="CL3304" s="174"/>
    </row>
    <row r="3305" spans="29:90" s="168" customFormat="1" x14ac:dyDescent="0.25">
      <c r="AC3305" s="175"/>
      <c r="AD3305" s="175"/>
      <c r="AE3305" s="175"/>
      <c r="AF3305" s="175"/>
      <c r="AG3305" s="175"/>
      <c r="AH3305" s="176"/>
      <c r="AM3305" s="6"/>
      <c r="AN3305" s="6"/>
      <c r="AO3305" s="6"/>
      <c r="AP3305" s="6"/>
      <c r="AQ3305" s="6"/>
      <c r="AR3305" s="6"/>
      <c r="AS3305" s="6"/>
      <c r="AT3305" s="6"/>
      <c r="AU3305" s="6"/>
      <c r="AV3305" s="6"/>
      <c r="AW3305" s="6"/>
      <c r="AX3305" s="6"/>
      <c r="AY3305" s="172"/>
      <c r="AZ3305" s="172"/>
      <c r="BA3305" s="172"/>
      <c r="BB3305" s="6"/>
      <c r="BC3305" s="6"/>
      <c r="BD3305" s="6"/>
      <c r="BE3305" s="6"/>
      <c r="BF3305" s="6"/>
      <c r="BG3305" s="172"/>
      <c r="BH3305" s="172"/>
      <c r="BI3305" s="172"/>
      <c r="BJ3305" s="6"/>
      <c r="BK3305" s="6"/>
      <c r="BL3305" s="6"/>
      <c r="BM3305" s="6"/>
      <c r="BN3305" s="6"/>
      <c r="BO3305" s="6"/>
      <c r="BP3305" s="6"/>
      <c r="BQ3305" s="6"/>
      <c r="BR3305" s="6"/>
      <c r="BS3305" s="6"/>
      <c r="BT3305" s="6"/>
      <c r="CG3305" s="432"/>
      <c r="CH3305" s="432"/>
      <c r="CL3305" s="174"/>
    </row>
    <row r="3306" spans="29:90" s="168" customFormat="1" x14ac:dyDescent="0.25">
      <c r="AC3306" s="175"/>
      <c r="AD3306" s="175"/>
      <c r="AE3306" s="175"/>
      <c r="AF3306" s="175"/>
      <c r="AG3306" s="175"/>
      <c r="AH3306" s="176"/>
      <c r="AM3306" s="6"/>
      <c r="AN3306" s="6"/>
      <c r="AO3306" s="6"/>
      <c r="AP3306" s="6"/>
      <c r="AQ3306" s="6"/>
      <c r="AR3306" s="6"/>
      <c r="AS3306" s="6"/>
      <c r="AT3306" s="6"/>
      <c r="AU3306" s="6"/>
      <c r="AV3306" s="6"/>
      <c r="AW3306" s="6"/>
      <c r="AX3306" s="6"/>
      <c r="AY3306" s="172"/>
      <c r="AZ3306" s="172"/>
      <c r="BA3306" s="172"/>
      <c r="BB3306" s="6"/>
      <c r="BC3306" s="6"/>
      <c r="BD3306" s="6"/>
      <c r="BE3306" s="6"/>
      <c r="BF3306" s="6"/>
      <c r="BG3306" s="172"/>
      <c r="BH3306" s="172"/>
      <c r="BI3306" s="172"/>
      <c r="BJ3306" s="6"/>
      <c r="BK3306" s="6"/>
      <c r="BL3306" s="6"/>
      <c r="BM3306" s="6"/>
      <c r="BN3306" s="6"/>
      <c r="BO3306" s="6"/>
      <c r="BP3306" s="6"/>
      <c r="BQ3306" s="6"/>
      <c r="BR3306" s="6"/>
      <c r="BS3306" s="6"/>
      <c r="BT3306" s="6"/>
      <c r="CG3306" s="432"/>
      <c r="CH3306" s="432"/>
      <c r="CL3306" s="174"/>
    </row>
    <row r="3307" spans="29:90" s="168" customFormat="1" x14ac:dyDescent="0.25">
      <c r="AC3307" s="175"/>
      <c r="AD3307" s="175"/>
      <c r="AE3307" s="175"/>
      <c r="AF3307" s="175"/>
      <c r="AG3307" s="175"/>
      <c r="AH3307" s="176"/>
      <c r="AM3307" s="6"/>
      <c r="AN3307" s="6"/>
      <c r="AO3307" s="6"/>
      <c r="AP3307" s="6"/>
      <c r="AQ3307" s="6"/>
      <c r="AR3307" s="6"/>
      <c r="AS3307" s="6"/>
      <c r="AT3307" s="6"/>
      <c r="AU3307" s="6"/>
      <c r="AV3307" s="6"/>
      <c r="AW3307" s="6"/>
      <c r="AX3307" s="6"/>
      <c r="AY3307" s="172"/>
      <c r="AZ3307" s="172"/>
      <c r="BA3307" s="172"/>
      <c r="BB3307" s="6"/>
      <c r="BC3307" s="6"/>
      <c r="BD3307" s="6"/>
      <c r="BE3307" s="6"/>
      <c r="BF3307" s="6"/>
      <c r="BG3307" s="172"/>
      <c r="BH3307" s="172"/>
      <c r="BI3307" s="172"/>
      <c r="BJ3307" s="6"/>
      <c r="BK3307" s="6"/>
      <c r="BL3307" s="6"/>
      <c r="BM3307" s="6"/>
      <c r="BN3307" s="6"/>
      <c r="BO3307" s="6"/>
      <c r="BP3307" s="6"/>
      <c r="BQ3307" s="6"/>
      <c r="BR3307" s="6"/>
      <c r="BS3307" s="6"/>
      <c r="BT3307" s="6"/>
      <c r="CG3307" s="432"/>
      <c r="CH3307" s="432"/>
      <c r="CL3307" s="174"/>
    </row>
    <row r="3308" spans="29:90" s="168" customFormat="1" x14ac:dyDescent="0.25">
      <c r="AC3308" s="175"/>
      <c r="AD3308" s="175"/>
      <c r="AE3308" s="175"/>
      <c r="AF3308" s="175"/>
      <c r="AG3308" s="175"/>
      <c r="AH3308" s="176"/>
      <c r="AM3308" s="6"/>
      <c r="AN3308" s="6"/>
      <c r="AO3308" s="6"/>
      <c r="AP3308" s="6"/>
      <c r="AQ3308" s="6"/>
      <c r="AR3308" s="6"/>
      <c r="AS3308" s="6"/>
      <c r="AT3308" s="6"/>
      <c r="AU3308" s="6"/>
      <c r="AV3308" s="6"/>
      <c r="AW3308" s="6"/>
      <c r="AX3308" s="6"/>
      <c r="AY3308" s="172"/>
      <c r="AZ3308" s="172"/>
      <c r="BA3308" s="172"/>
      <c r="BB3308" s="6"/>
      <c r="BC3308" s="6"/>
      <c r="BD3308" s="6"/>
      <c r="BE3308" s="6"/>
      <c r="BF3308" s="6"/>
      <c r="BG3308" s="172"/>
      <c r="BH3308" s="172"/>
      <c r="BI3308" s="172"/>
      <c r="BJ3308" s="6"/>
      <c r="BK3308" s="6"/>
      <c r="BL3308" s="6"/>
      <c r="BM3308" s="6"/>
      <c r="BN3308" s="6"/>
      <c r="BO3308" s="6"/>
      <c r="BP3308" s="6"/>
      <c r="BQ3308" s="6"/>
      <c r="BR3308" s="6"/>
      <c r="BS3308" s="6"/>
      <c r="BT3308" s="6"/>
      <c r="CG3308" s="432"/>
      <c r="CH3308" s="432"/>
      <c r="CL3308" s="174"/>
    </row>
    <row r="3309" spans="29:90" s="168" customFormat="1" x14ac:dyDescent="0.25">
      <c r="AC3309" s="175"/>
      <c r="AD3309" s="175"/>
      <c r="AE3309" s="175"/>
      <c r="AF3309" s="175"/>
      <c r="AG3309" s="175"/>
      <c r="AH3309" s="176"/>
      <c r="AM3309" s="6"/>
      <c r="AN3309" s="6"/>
      <c r="AO3309" s="6"/>
      <c r="AP3309" s="6"/>
      <c r="AQ3309" s="6"/>
      <c r="AR3309" s="6"/>
      <c r="AS3309" s="6"/>
      <c r="AT3309" s="6"/>
      <c r="AU3309" s="6"/>
      <c r="AV3309" s="6"/>
      <c r="AW3309" s="6"/>
      <c r="AX3309" s="6"/>
      <c r="AY3309" s="172"/>
      <c r="AZ3309" s="172"/>
      <c r="BA3309" s="172"/>
      <c r="BB3309" s="6"/>
      <c r="BC3309" s="6"/>
      <c r="BD3309" s="6"/>
      <c r="BE3309" s="6"/>
      <c r="BF3309" s="6"/>
      <c r="BG3309" s="172"/>
      <c r="BH3309" s="172"/>
      <c r="BI3309" s="172"/>
      <c r="BJ3309" s="6"/>
      <c r="BK3309" s="6"/>
      <c r="BL3309" s="6"/>
      <c r="BM3309" s="6"/>
      <c r="BN3309" s="6"/>
      <c r="BO3309" s="6"/>
      <c r="BP3309" s="6"/>
      <c r="BQ3309" s="6"/>
      <c r="BR3309" s="6"/>
      <c r="BS3309" s="6"/>
      <c r="BT3309" s="6"/>
      <c r="CG3309" s="432"/>
      <c r="CH3309" s="432"/>
      <c r="CL3309" s="174"/>
    </row>
    <row r="3310" spans="29:90" s="168" customFormat="1" x14ac:dyDescent="0.25">
      <c r="AC3310" s="175"/>
      <c r="AD3310" s="175"/>
      <c r="AE3310" s="175"/>
      <c r="AF3310" s="175"/>
      <c r="AG3310" s="175"/>
      <c r="AH3310" s="176"/>
      <c r="AM3310" s="6"/>
      <c r="AN3310" s="6"/>
      <c r="AO3310" s="6"/>
      <c r="AP3310" s="6"/>
      <c r="AQ3310" s="6"/>
      <c r="AR3310" s="6"/>
      <c r="AS3310" s="6"/>
      <c r="AT3310" s="6"/>
      <c r="AU3310" s="6"/>
      <c r="AV3310" s="6"/>
      <c r="AW3310" s="6"/>
      <c r="AX3310" s="6"/>
      <c r="AY3310" s="172"/>
      <c r="AZ3310" s="172"/>
      <c r="BA3310" s="172"/>
      <c r="BB3310" s="6"/>
      <c r="BC3310" s="6"/>
      <c r="BD3310" s="6"/>
      <c r="BE3310" s="6"/>
      <c r="BF3310" s="6"/>
      <c r="BG3310" s="172"/>
      <c r="BH3310" s="172"/>
      <c r="BI3310" s="172"/>
      <c r="BJ3310" s="6"/>
      <c r="BK3310" s="6"/>
      <c r="BL3310" s="6"/>
      <c r="BM3310" s="6"/>
      <c r="BN3310" s="6"/>
      <c r="BO3310" s="6"/>
      <c r="BP3310" s="6"/>
      <c r="BQ3310" s="6"/>
      <c r="BR3310" s="6"/>
      <c r="BS3310" s="6"/>
      <c r="BT3310" s="6"/>
      <c r="CG3310" s="432"/>
      <c r="CH3310" s="432"/>
      <c r="CL3310" s="174"/>
    </row>
    <row r="3311" spans="29:90" s="168" customFormat="1" x14ac:dyDescent="0.25">
      <c r="AC3311" s="175"/>
      <c r="AD3311" s="175"/>
      <c r="AE3311" s="175"/>
      <c r="AF3311" s="175"/>
      <c r="AG3311" s="175"/>
      <c r="AH3311" s="176"/>
      <c r="AM3311" s="6"/>
      <c r="AN3311" s="6"/>
      <c r="AO3311" s="6"/>
      <c r="AP3311" s="6"/>
      <c r="AQ3311" s="6"/>
      <c r="AR3311" s="6"/>
      <c r="AS3311" s="6"/>
      <c r="AT3311" s="6"/>
      <c r="AU3311" s="6"/>
      <c r="AV3311" s="6"/>
      <c r="AW3311" s="6"/>
      <c r="AX3311" s="6"/>
      <c r="AY3311" s="172"/>
      <c r="AZ3311" s="172"/>
      <c r="BA3311" s="172"/>
      <c r="BB3311" s="6"/>
      <c r="BC3311" s="6"/>
      <c r="BD3311" s="6"/>
      <c r="BE3311" s="6"/>
      <c r="BF3311" s="6"/>
      <c r="BG3311" s="172"/>
      <c r="BH3311" s="172"/>
      <c r="BI3311" s="172"/>
      <c r="BJ3311" s="6"/>
      <c r="BK3311" s="6"/>
      <c r="BL3311" s="6"/>
      <c r="BM3311" s="6"/>
      <c r="BN3311" s="6"/>
      <c r="BO3311" s="6"/>
      <c r="BP3311" s="6"/>
      <c r="BQ3311" s="6"/>
      <c r="BR3311" s="6"/>
      <c r="BS3311" s="6"/>
      <c r="BT3311" s="6"/>
      <c r="CG3311" s="432"/>
      <c r="CH3311" s="432"/>
      <c r="CL3311" s="174"/>
    </row>
    <row r="3312" spans="29:90" s="168" customFormat="1" x14ac:dyDescent="0.25">
      <c r="AC3312" s="175"/>
      <c r="AD3312" s="175"/>
      <c r="AE3312" s="175"/>
      <c r="AF3312" s="175"/>
      <c r="AG3312" s="175"/>
      <c r="AH3312" s="176"/>
      <c r="AM3312" s="6"/>
      <c r="AN3312" s="6"/>
      <c r="AO3312" s="6"/>
      <c r="AP3312" s="6"/>
      <c r="AQ3312" s="6"/>
      <c r="AR3312" s="6"/>
      <c r="AS3312" s="6"/>
      <c r="AT3312" s="6"/>
      <c r="AU3312" s="6"/>
      <c r="AV3312" s="6"/>
      <c r="AW3312" s="6"/>
      <c r="AX3312" s="6"/>
      <c r="AY3312" s="172"/>
      <c r="AZ3312" s="172"/>
      <c r="BA3312" s="172"/>
      <c r="BB3312" s="6"/>
      <c r="BC3312" s="6"/>
      <c r="BD3312" s="6"/>
      <c r="BE3312" s="6"/>
      <c r="BF3312" s="6"/>
      <c r="BG3312" s="172"/>
      <c r="BH3312" s="172"/>
      <c r="BI3312" s="172"/>
      <c r="BJ3312" s="6"/>
      <c r="BK3312" s="6"/>
      <c r="BL3312" s="6"/>
      <c r="BM3312" s="6"/>
      <c r="BN3312" s="6"/>
      <c r="BO3312" s="6"/>
      <c r="BP3312" s="6"/>
      <c r="BQ3312" s="6"/>
      <c r="BR3312" s="6"/>
      <c r="BS3312" s="6"/>
      <c r="BT3312" s="6"/>
      <c r="CG3312" s="432"/>
      <c r="CH3312" s="432"/>
      <c r="CL3312" s="174"/>
    </row>
    <row r="3313" spans="29:90" s="168" customFormat="1" x14ac:dyDescent="0.25">
      <c r="AC3313" s="175"/>
      <c r="AD3313" s="175"/>
      <c r="AE3313" s="175"/>
      <c r="AF3313" s="175"/>
      <c r="AG3313" s="175"/>
      <c r="AH3313" s="176"/>
      <c r="AM3313" s="6"/>
      <c r="AN3313" s="6"/>
      <c r="AO3313" s="6"/>
      <c r="AP3313" s="6"/>
      <c r="AQ3313" s="6"/>
      <c r="AR3313" s="6"/>
      <c r="AS3313" s="6"/>
      <c r="AT3313" s="6"/>
      <c r="AU3313" s="6"/>
      <c r="AV3313" s="6"/>
      <c r="AW3313" s="6"/>
      <c r="AX3313" s="6"/>
      <c r="AY3313" s="172"/>
      <c r="AZ3313" s="172"/>
      <c r="BA3313" s="172"/>
      <c r="BB3313" s="6"/>
      <c r="BC3313" s="6"/>
      <c r="BD3313" s="6"/>
      <c r="BE3313" s="6"/>
      <c r="BF3313" s="6"/>
      <c r="BG3313" s="172"/>
      <c r="BH3313" s="172"/>
      <c r="BI3313" s="172"/>
      <c r="BJ3313" s="6"/>
      <c r="BK3313" s="6"/>
      <c r="BL3313" s="6"/>
      <c r="BM3313" s="6"/>
      <c r="BN3313" s="6"/>
      <c r="BO3313" s="6"/>
      <c r="BP3313" s="6"/>
      <c r="BQ3313" s="6"/>
      <c r="BR3313" s="6"/>
      <c r="BS3313" s="6"/>
      <c r="BT3313" s="6"/>
      <c r="CG3313" s="432"/>
      <c r="CH3313" s="432"/>
      <c r="CL3313" s="174"/>
    </row>
    <row r="3314" spans="29:90" s="168" customFormat="1" x14ac:dyDescent="0.25">
      <c r="AC3314" s="175"/>
      <c r="AD3314" s="175"/>
      <c r="AE3314" s="175"/>
      <c r="AF3314" s="175"/>
      <c r="AG3314" s="175"/>
      <c r="AH3314" s="176"/>
      <c r="AM3314" s="6"/>
      <c r="AN3314" s="6"/>
      <c r="AO3314" s="6"/>
      <c r="AP3314" s="6"/>
      <c r="AQ3314" s="6"/>
      <c r="AR3314" s="6"/>
      <c r="AS3314" s="6"/>
      <c r="AT3314" s="6"/>
      <c r="AU3314" s="6"/>
      <c r="AV3314" s="6"/>
      <c r="AW3314" s="6"/>
      <c r="AX3314" s="6"/>
      <c r="AY3314" s="172"/>
      <c r="AZ3314" s="172"/>
      <c r="BA3314" s="172"/>
      <c r="BB3314" s="6"/>
      <c r="BC3314" s="6"/>
      <c r="BD3314" s="6"/>
      <c r="BE3314" s="6"/>
      <c r="BF3314" s="6"/>
      <c r="BG3314" s="172"/>
      <c r="BH3314" s="172"/>
      <c r="BI3314" s="172"/>
      <c r="BJ3314" s="6"/>
      <c r="BK3314" s="6"/>
      <c r="BL3314" s="6"/>
      <c r="BM3314" s="6"/>
      <c r="BN3314" s="6"/>
      <c r="BO3314" s="6"/>
      <c r="BP3314" s="6"/>
      <c r="BQ3314" s="6"/>
      <c r="BR3314" s="6"/>
      <c r="BS3314" s="6"/>
      <c r="BT3314" s="6"/>
      <c r="CG3314" s="432"/>
      <c r="CH3314" s="432"/>
      <c r="CL3314" s="174"/>
    </row>
    <row r="3315" spans="29:90" s="168" customFormat="1" x14ac:dyDescent="0.25">
      <c r="AC3315" s="175"/>
      <c r="AD3315" s="175"/>
      <c r="AE3315" s="175"/>
      <c r="AF3315" s="175"/>
      <c r="AG3315" s="175"/>
      <c r="AH3315" s="176"/>
      <c r="AM3315" s="6"/>
      <c r="AN3315" s="6"/>
      <c r="AO3315" s="6"/>
      <c r="AP3315" s="6"/>
      <c r="AQ3315" s="6"/>
      <c r="AR3315" s="6"/>
      <c r="AS3315" s="6"/>
      <c r="AT3315" s="6"/>
      <c r="AU3315" s="6"/>
      <c r="AV3315" s="6"/>
      <c r="AW3315" s="6"/>
      <c r="AX3315" s="6"/>
      <c r="AY3315" s="172"/>
      <c r="AZ3315" s="172"/>
      <c r="BA3315" s="172"/>
      <c r="BB3315" s="6"/>
      <c r="BC3315" s="6"/>
      <c r="BD3315" s="6"/>
      <c r="BE3315" s="6"/>
      <c r="BF3315" s="6"/>
      <c r="BG3315" s="172"/>
      <c r="BH3315" s="172"/>
      <c r="BI3315" s="172"/>
      <c r="BJ3315" s="6"/>
      <c r="BK3315" s="6"/>
      <c r="BL3315" s="6"/>
      <c r="BM3315" s="6"/>
      <c r="BN3315" s="6"/>
      <c r="BO3315" s="6"/>
      <c r="BP3315" s="6"/>
      <c r="BQ3315" s="6"/>
      <c r="BR3315" s="6"/>
      <c r="BS3315" s="6"/>
      <c r="BT3315" s="6"/>
      <c r="CG3315" s="432"/>
      <c r="CH3315" s="432"/>
      <c r="CL3315" s="174"/>
    </row>
    <row r="3316" spans="29:90" s="168" customFormat="1" x14ac:dyDescent="0.25">
      <c r="AC3316" s="175"/>
      <c r="AD3316" s="175"/>
      <c r="AE3316" s="175"/>
      <c r="AF3316" s="175"/>
      <c r="AG3316" s="175"/>
      <c r="AH3316" s="176"/>
      <c r="AM3316" s="6"/>
      <c r="AN3316" s="6"/>
      <c r="AO3316" s="6"/>
      <c r="AP3316" s="6"/>
      <c r="AQ3316" s="6"/>
      <c r="AR3316" s="6"/>
      <c r="AS3316" s="6"/>
      <c r="AT3316" s="6"/>
      <c r="AU3316" s="6"/>
      <c r="AV3316" s="6"/>
      <c r="AW3316" s="6"/>
      <c r="AX3316" s="6"/>
      <c r="AY3316" s="172"/>
      <c r="AZ3316" s="172"/>
      <c r="BA3316" s="172"/>
      <c r="BB3316" s="6"/>
      <c r="BC3316" s="6"/>
      <c r="BD3316" s="6"/>
      <c r="BE3316" s="6"/>
      <c r="BF3316" s="6"/>
      <c r="BG3316" s="172"/>
      <c r="BH3316" s="172"/>
      <c r="BI3316" s="172"/>
      <c r="BJ3316" s="6"/>
      <c r="BK3316" s="6"/>
      <c r="BL3316" s="6"/>
      <c r="BM3316" s="6"/>
      <c r="BN3316" s="6"/>
      <c r="BO3316" s="6"/>
      <c r="BP3316" s="6"/>
      <c r="BQ3316" s="6"/>
      <c r="BR3316" s="6"/>
      <c r="BS3316" s="6"/>
      <c r="BT3316" s="6"/>
      <c r="CG3316" s="432"/>
      <c r="CH3316" s="432"/>
      <c r="CL3316" s="174"/>
    </row>
    <row r="3317" spans="29:90" s="168" customFormat="1" x14ac:dyDescent="0.25">
      <c r="AC3317" s="175"/>
      <c r="AD3317" s="175"/>
      <c r="AE3317" s="175"/>
      <c r="AF3317" s="175"/>
      <c r="AG3317" s="175"/>
      <c r="AH3317" s="176"/>
      <c r="AM3317" s="6"/>
      <c r="AN3317" s="6"/>
      <c r="AO3317" s="6"/>
      <c r="AP3317" s="6"/>
      <c r="AQ3317" s="6"/>
      <c r="AR3317" s="6"/>
      <c r="AS3317" s="6"/>
      <c r="AT3317" s="6"/>
      <c r="AU3317" s="6"/>
      <c r="AV3317" s="6"/>
      <c r="AW3317" s="6"/>
      <c r="AX3317" s="6"/>
      <c r="AY3317" s="172"/>
      <c r="AZ3317" s="172"/>
      <c r="BA3317" s="172"/>
      <c r="BB3317" s="6"/>
      <c r="BC3317" s="6"/>
      <c r="BD3317" s="6"/>
      <c r="BE3317" s="6"/>
      <c r="BF3317" s="6"/>
      <c r="BG3317" s="172"/>
      <c r="BH3317" s="172"/>
      <c r="BI3317" s="172"/>
      <c r="BJ3317" s="6"/>
      <c r="BK3317" s="6"/>
      <c r="BL3317" s="6"/>
      <c r="BM3317" s="6"/>
      <c r="BN3317" s="6"/>
      <c r="BO3317" s="6"/>
      <c r="BP3317" s="6"/>
      <c r="BQ3317" s="6"/>
      <c r="BR3317" s="6"/>
      <c r="BS3317" s="6"/>
      <c r="BT3317" s="6"/>
      <c r="CG3317" s="432"/>
      <c r="CH3317" s="432"/>
      <c r="CL3317" s="174"/>
    </row>
    <row r="3318" spans="29:90" s="168" customFormat="1" x14ac:dyDescent="0.25">
      <c r="AC3318" s="175"/>
      <c r="AD3318" s="175"/>
      <c r="AE3318" s="175"/>
      <c r="AF3318" s="175"/>
      <c r="AG3318" s="175"/>
      <c r="AH3318" s="176"/>
      <c r="AM3318" s="6"/>
      <c r="AN3318" s="6"/>
      <c r="AO3318" s="6"/>
      <c r="AP3318" s="6"/>
      <c r="AQ3318" s="6"/>
      <c r="AR3318" s="6"/>
      <c r="AS3318" s="6"/>
      <c r="AT3318" s="6"/>
      <c r="AU3318" s="6"/>
      <c r="AV3318" s="6"/>
      <c r="AW3318" s="6"/>
      <c r="AX3318" s="6"/>
      <c r="AY3318" s="172"/>
      <c r="AZ3318" s="172"/>
      <c r="BA3318" s="172"/>
      <c r="BB3318" s="6"/>
      <c r="BC3318" s="6"/>
      <c r="BD3318" s="6"/>
      <c r="BE3318" s="6"/>
      <c r="BF3318" s="6"/>
      <c r="BG3318" s="172"/>
      <c r="BH3318" s="172"/>
      <c r="BI3318" s="172"/>
      <c r="BJ3318" s="6"/>
      <c r="BK3318" s="6"/>
      <c r="BL3318" s="6"/>
      <c r="BM3318" s="6"/>
      <c r="BN3318" s="6"/>
      <c r="BO3318" s="6"/>
      <c r="BP3318" s="6"/>
      <c r="BQ3318" s="6"/>
      <c r="BR3318" s="6"/>
      <c r="BS3318" s="6"/>
      <c r="BT3318" s="6"/>
      <c r="CG3318" s="432"/>
      <c r="CH3318" s="432"/>
      <c r="CL3318" s="174"/>
    </row>
    <row r="3319" spans="29:90" s="168" customFormat="1" x14ac:dyDescent="0.25">
      <c r="AC3319" s="175"/>
      <c r="AD3319" s="175"/>
      <c r="AE3319" s="175"/>
      <c r="AF3319" s="175"/>
      <c r="AG3319" s="175"/>
      <c r="AH3319" s="176"/>
      <c r="AM3319" s="6"/>
      <c r="AN3319" s="6"/>
      <c r="AO3319" s="6"/>
      <c r="AP3319" s="6"/>
      <c r="AQ3319" s="6"/>
      <c r="AR3319" s="6"/>
      <c r="AS3319" s="6"/>
      <c r="AT3319" s="6"/>
      <c r="AU3319" s="6"/>
      <c r="AV3319" s="6"/>
      <c r="AW3319" s="6"/>
      <c r="AX3319" s="6"/>
      <c r="AY3319" s="172"/>
      <c r="AZ3319" s="172"/>
      <c r="BA3319" s="172"/>
      <c r="BB3319" s="6"/>
      <c r="BC3319" s="6"/>
      <c r="BD3319" s="6"/>
      <c r="BE3319" s="6"/>
      <c r="BF3319" s="6"/>
      <c r="BG3319" s="172"/>
      <c r="BH3319" s="172"/>
      <c r="BI3319" s="172"/>
      <c r="BJ3319" s="6"/>
      <c r="BK3319" s="6"/>
      <c r="BL3319" s="6"/>
      <c r="BM3319" s="6"/>
      <c r="BN3319" s="6"/>
      <c r="BO3319" s="6"/>
      <c r="BP3319" s="6"/>
      <c r="BQ3319" s="6"/>
      <c r="BR3319" s="6"/>
      <c r="BS3319" s="6"/>
      <c r="BT3319" s="6"/>
      <c r="CG3319" s="432"/>
      <c r="CH3319" s="432"/>
      <c r="CL3319" s="174"/>
    </row>
    <row r="3320" spans="29:90" s="168" customFormat="1" x14ac:dyDescent="0.25">
      <c r="AC3320" s="175"/>
      <c r="AD3320" s="175"/>
      <c r="AE3320" s="175"/>
      <c r="AF3320" s="175"/>
      <c r="AG3320" s="175"/>
      <c r="AH3320" s="176"/>
      <c r="AM3320" s="6"/>
      <c r="AN3320" s="6"/>
      <c r="AO3320" s="6"/>
      <c r="AP3320" s="6"/>
      <c r="AQ3320" s="6"/>
      <c r="AR3320" s="6"/>
      <c r="AS3320" s="6"/>
      <c r="AT3320" s="6"/>
      <c r="AU3320" s="6"/>
      <c r="AV3320" s="6"/>
      <c r="AW3320" s="6"/>
      <c r="AX3320" s="6"/>
      <c r="AY3320" s="172"/>
      <c r="AZ3320" s="172"/>
      <c r="BA3320" s="172"/>
      <c r="BB3320" s="6"/>
      <c r="BC3320" s="6"/>
      <c r="BD3320" s="6"/>
      <c r="BE3320" s="6"/>
      <c r="BF3320" s="6"/>
      <c r="BG3320" s="172"/>
      <c r="BH3320" s="172"/>
      <c r="BI3320" s="172"/>
      <c r="BJ3320" s="6"/>
      <c r="BK3320" s="6"/>
      <c r="BL3320" s="6"/>
      <c r="BM3320" s="6"/>
      <c r="BN3320" s="6"/>
      <c r="BO3320" s="6"/>
      <c r="BP3320" s="6"/>
      <c r="BQ3320" s="6"/>
      <c r="BR3320" s="6"/>
      <c r="BS3320" s="6"/>
      <c r="BT3320" s="6"/>
      <c r="CG3320" s="432"/>
      <c r="CH3320" s="432"/>
      <c r="CL3320" s="174"/>
    </row>
    <row r="3321" spans="29:90" s="168" customFormat="1" x14ac:dyDescent="0.25">
      <c r="AC3321" s="175"/>
      <c r="AD3321" s="175"/>
      <c r="AE3321" s="175"/>
      <c r="AF3321" s="175"/>
      <c r="AG3321" s="175"/>
      <c r="AH3321" s="176"/>
      <c r="AM3321" s="6"/>
      <c r="AN3321" s="6"/>
      <c r="AO3321" s="6"/>
      <c r="AP3321" s="6"/>
      <c r="AQ3321" s="6"/>
      <c r="AR3321" s="6"/>
      <c r="AS3321" s="6"/>
      <c r="AT3321" s="6"/>
      <c r="AU3321" s="6"/>
      <c r="AV3321" s="6"/>
      <c r="AW3321" s="6"/>
      <c r="AX3321" s="6"/>
      <c r="AY3321" s="172"/>
      <c r="AZ3321" s="172"/>
      <c r="BA3321" s="172"/>
      <c r="BB3321" s="6"/>
      <c r="BC3321" s="6"/>
      <c r="BD3321" s="6"/>
      <c r="BE3321" s="6"/>
      <c r="BF3321" s="6"/>
      <c r="BG3321" s="172"/>
      <c r="BH3321" s="172"/>
      <c r="BI3321" s="172"/>
      <c r="BJ3321" s="6"/>
      <c r="BK3321" s="6"/>
      <c r="BL3321" s="6"/>
      <c r="BM3321" s="6"/>
      <c r="BN3321" s="6"/>
      <c r="BO3321" s="6"/>
      <c r="BP3321" s="6"/>
      <c r="BQ3321" s="6"/>
      <c r="BR3321" s="6"/>
      <c r="BS3321" s="6"/>
      <c r="BT3321" s="6"/>
      <c r="CG3321" s="432"/>
      <c r="CH3321" s="432"/>
      <c r="CL3321" s="174"/>
    </row>
    <row r="3322" spans="29:90" s="168" customFormat="1" x14ac:dyDescent="0.25">
      <c r="AC3322" s="175"/>
      <c r="AD3322" s="175"/>
      <c r="AE3322" s="175"/>
      <c r="AF3322" s="175"/>
      <c r="AG3322" s="175"/>
      <c r="AH3322" s="176"/>
      <c r="AM3322" s="6"/>
      <c r="AN3322" s="6"/>
      <c r="AO3322" s="6"/>
      <c r="AP3322" s="6"/>
      <c r="AQ3322" s="6"/>
      <c r="AR3322" s="6"/>
      <c r="AS3322" s="6"/>
      <c r="AT3322" s="6"/>
      <c r="AU3322" s="6"/>
      <c r="AV3322" s="6"/>
      <c r="AW3322" s="6"/>
      <c r="AX3322" s="6"/>
      <c r="AY3322" s="172"/>
      <c r="AZ3322" s="172"/>
      <c r="BA3322" s="172"/>
      <c r="BB3322" s="6"/>
      <c r="BC3322" s="6"/>
      <c r="BD3322" s="6"/>
      <c r="BE3322" s="6"/>
      <c r="BF3322" s="6"/>
      <c r="BG3322" s="172"/>
      <c r="BH3322" s="172"/>
      <c r="BI3322" s="172"/>
      <c r="BJ3322" s="6"/>
      <c r="BK3322" s="6"/>
      <c r="BL3322" s="6"/>
      <c r="BM3322" s="6"/>
      <c r="BN3322" s="6"/>
      <c r="BO3322" s="6"/>
      <c r="BP3322" s="6"/>
      <c r="BQ3322" s="6"/>
      <c r="BR3322" s="6"/>
      <c r="BS3322" s="6"/>
      <c r="BT3322" s="6"/>
      <c r="CG3322" s="432"/>
      <c r="CH3322" s="432"/>
      <c r="CL3322" s="174"/>
    </row>
    <row r="3323" spans="29:90" s="168" customFormat="1" x14ac:dyDescent="0.25">
      <c r="AC3323" s="175"/>
      <c r="AD3323" s="175"/>
      <c r="AE3323" s="175"/>
      <c r="AF3323" s="175"/>
      <c r="AG3323" s="175"/>
      <c r="AH3323" s="176"/>
      <c r="AM3323" s="6"/>
      <c r="AN3323" s="6"/>
      <c r="AO3323" s="6"/>
      <c r="AP3323" s="6"/>
      <c r="AQ3323" s="6"/>
      <c r="AR3323" s="6"/>
      <c r="AS3323" s="6"/>
      <c r="AT3323" s="6"/>
      <c r="AU3323" s="6"/>
      <c r="AV3323" s="6"/>
      <c r="AW3323" s="6"/>
      <c r="AX3323" s="6"/>
      <c r="AY3323" s="172"/>
      <c r="AZ3323" s="172"/>
      <c r="BA3323" s="172"/>
      <c r="BB3323" s="6"/>
      <c r="BC3323" s="6"/>
      <c r="BD3323" s="6"/>
      <c r="BE3323" s="6"/>
      <c r="BF3323" s="6"/>
      <c r="BG3323" s="172"/>
      <c r="BH3323" s="172"/>
      <c r="BI3323" s="172"/>
      <c r="BJ3323" s="6"/>
      <c r="BK3323" s="6"/>
      <c r="BL3323" s="6"/>
      <c r="BM3323" s="6"/>
      <c r="BN3323" s="6"/>
      <c r="BO3323" s="6"/>
      <c r="BP3323" s="6"/>
      <c r="BQ3323" s="6"/>
      <c r="BR3323" s="6"/>
      <c r="BS3323" s="6"/>
      <c r="BT3323" s="6"/>
      <c r="CG3323" s="432"/>
      <c r="CH3323" s="432"/>
      <c r="CL3323" s="174"/>
    </row>
    <row r="3324" spans="29:90" s="168" customFormat="1" x14ac:dyDescent="0.25">
      <c r="AC3324" s="175"/>
      <c r="AD3324" s="175"/>
      <c r="AE3324" s="175"/>
      <c r="AF3324" s="175"/>
      <c r="AG3324" s="175"/>
      <c r="AH3324" s="176"/>
      <c r="AM3324" s="6"/>
      <c r="AN3324" s="6"/>
      <c r="AO3324" s="6"/>
      <c r="AP3324" s="6"/>
      <c r="AQ3324" s="6"/>
      <c r="AR3324" s="6"/>
      <c r="AS3324" s="6"/>
      <c r="AT3324" s="6"/>
      <c r="AU3324" s="6"/>
      <c r="AV3324" s="6"/>
      <c r="AW3324" s="6"/>
      <c r="AX3324" s="6"/>
      <c r="AY3324" s="172"/>
      <c r="AZ3324" s="172"/>
      <c r="BA3324" s="172"/>
      <c r="BB3324" s="6"/>
      <c r="BC3324" s="6"/>
      <c r="BD3324" s="6"/>
      <c r="BE3324" s="6"/>
      <c r="BF3324" s="6"/>
      <c r="BG3324" s="172"/>
      <c r="BH3324" s="172"/>
      <c r="BI3324" s="172"/>
      <c r="BJ3324" s="6"/>
      <c r="BK3324" s="6"/>
      <c r="BL3324" s="6"/>
      <c r="BM3324" s="6"/>
      <c r="BN3324" s="6"/>
      <c r="BO3324" s="6"/>
      <c r="BP3324" s="6"/>
      <c r="BQ3324" s="6"/>
      <c r="BR3324" s="6"/>
      <c r="BS3324" s="6"/>
      <c r="BT3324" s="6"/>
      <c r="CG3324" s="432"/>
      <c r="CH3324" s="432"/>
      <c r="CL3324" s="174"/>
    </row>
    <row r="3325" spans="29:90" s="168" customFormat="1" x14ac:dyDescent="0.25">
      <c r="AC3325" s="175"/>
      <c r="AD3325" s="175"/>
      <c r="AE3325" s="175"/>
      <c r="AF3325" s="175"/>
      <c r="AG3325" s="175"/>
      <c r="AH3325" s="176"/>
      <c r="AM3325" s="6"/>
      <c r="AN3325" s="6"/>
      <c r="AO3325" s="6"/>
      <c r="AP3325" s="6"/>
      <c r="AQ3325" s="6"/>
      <c r="AR3325" s="6"/>
      <c r="AS3325" s="6"/>
      <c r="AT3325" s="6"/>
      <c r="AU3325" s="6"/>
      <c r="AV3325" s="6"/>
      <c r="AW3325" s="6"/>
      <c r="AX3325" s="6"/>
      <c r="AY3325" s="172"/>
      <c r="AZ3325" s="172"/>
      <c r="BA3325" s="172"/>
      <c r="BB3325" s="6"/>
      <c r="BC3325" s="6"/>
      <c r="BD3325" s="6"/>
      <c r="BE3325" s="6"/>
      <c r="BF3325" s="6"/>
      <c r="BG3325" s="172"/>
      <c r="BH3325" s="172"/>
      <c r="BI3325" s="172"/>
      <c r="BJ3325" s="6"/>
      <c r="BK3325" s="6"/>
      <c r="BL3325" s="6"/>
      <c r="BM3325" s="6"/>
      <c r="BN3325" s="6"/>
      <c r="BO3325" s="6"/>
      <c r="BP3325" s="6"/>
      <c r="BQ3325" s="6"/>
      <c r="BR3325" s="6"/>
      <c r="BS3325" s="6"/>
      <c r="BT3325" s="6"/>
      <c r="CG3325" s="432"/>
      <c r="CH3325" s="432"/>
      <c r="CL3325" s="174"/>
    </row>
    <row r="3326" spans="29:90" s="168" customFormat="1" x14ac:dyDescent="0.25">
      <c r="AC3326" s="175"/>
      <c r="AD3326" s="175"/>
      <c r="AE3326" s="175"/>
      <c r="AF3326" s="175"/>
      <c r="AG3326" s="175"/>
      <c r="AH3326" s="176"/>
      <c r="AM3326" s="6"/>
      <c r="AN3326" s="6"/>
      <c r="AO3326" s="6"/>
      <c r="AP3326" s="6"/>
      <c r="AQ3326" s="6"/>
      <c r="AR3326" s="6"/>
      <c r="AS3326" s="6"/>
      <c r="AT3326" s="6"/>
      <c r="AU3326" s="6"/>
      <c r="AV3326" s="6"/>
      <c r="AW3326" s="6"/>
      <c r="AX3326" s="6"/>
      <c r="AY3326" s="172"/>
      <c r="AZ3326" s="172"/>
      <c r="BA3326" s="172"/>
      <c r="BB3326" s="6"/>
      <c r="BC3326" s="6"/>
      <c r="BD3326" s="6"/>
      <c r="BE3326" s="6"/>
      <c r="BF3326" s="6"/>
      <c r="BG3326" s="172"/>
      <c r="BH3326" s="172"/>
      <c r="BI3326" s="172"/>
      <c r="BJ3326" s="6"/>
      <c r="BK3326" s="6"/>
      <c r="BL3326" s="6"/>
      <c r="BM3326" s="6"/>
      <c r="BN3326" s="6"/>
      <c r="BO3326" s="6"/>
      <c r="BP3326" s="6"/>
      <c r="BQ3326" s="6"/>
      <c r="BR3326" s="6"/>
      <c r="BS3326" s="6"/>
      <c r="BT3326" s="6"/>
      <c r="CG3326" s="432"/>
      <c r="CH3326" s="432"/>
      <c r="CL3326" s="174"/>
    </row>
    <row r="3327" spans="29:90" s="168" customFormat="1" x14ac:dyDescent="0.25">
      <c r="AC3327" s="175"/>
      <c r="AD3327" s="175"/>
      <c r="AE3327" s="175"/>
      <c r="AF3327" s="175"/>
      <c r="AG3327" s="175"/>
      <c r="AH3327" s="176"/>
      <c r="AM3327" s="6"/>
      <c r="AN3327" s="6"/>
      <c r="AO3327" s="6"/>
      <c r="AP3327" s="6"/>
      <c r="AQ3327" s="6"/>
      <c r="AR3327" s="6"/>
      <c r="AS3327" s="6"/>
      <c r="AT3327" s="6"/>
      <c r="AU3327" s="6"/>
      <c r="AV3327" s="6"/>
      <c r="AW3327" s="6"/>
      <c r="AX3327" s="6"/>
      <c r="AY3327" s="172"/>
      <c r="AZ3327" s="172"/>
      <c r="BA3327" s="172"/>
      <c r="BB3327" s="6"/>
      <c r="BC3327" s="6"/>
      <c r="BD3327" s="6"/>
      <c r="BE3327" s="6"/>
      <c r="BF3327" s="6"/>
      <c r="BG3327" s="172"/>
      <c r="BH3327" s="172"/>
      <c r="BI3327" s="172"/>
      <c r="BJ3327" s="6"/>
      <c r="BK3327" s="6"/>
      <c r="BL3327" s="6"/>
      <c r="BM3327" s="6"/>
      <c r="BN3327" s="6"/>
      <c r="BO3327" s="6"/>
      <c r="BP3327" s="6"/>
      <c r="BQ3327" s="6"/>
      <c r="BR3327" s="6"/>
      <c r="BS3327" s="6"/>
      <c r="BT3327" s="6"/>
      <c r="CG3327" s="432"/>
      <c r="CH3327" s="432"/>
      <c r="CL3327" s="174"/>
    </row>
    <row r="3328" spans="29:90" s="168" customFormat="1" x14ac:dyDescent="0.25">
      <c r="AC3328" s="175"/>
      <c r="AD3328" s="175"/>
      <c r="AE3328" s="175"/>
      <c r="AF3328" s="175"/>
      <c r="AG3328" s="175"/>
      <c r="AH3328" s="176"/>
      <c r="AM3328" s="6"/>
      <c r="AN3328" s="6"/>
      <c r="AO3328" s="6"/>
      <c r="AP3328" s="6"/>
      <c r="AQ3328" s="6"/>
      <c r="AR3328" s="6"/>
      <c r="AS3328" s="6"/>
      <c r="AT3328" s="6"/>
      <c r="AU3328" s="6"/>
      <c r="AV3328" s="6"/>
      <c r="AW3328" s="6"/>
      <c r="AX3328" s="6"/>
      <c r="AY3328" s="172"/>
      <c r="AZ3328" s="172"/>
      <c r="BA3328" s="172"/>
      <c r="BB3328" s="6"/>
      <c r="BC3328" s="6"/>
      <c r="BD3328" s="6"/>
      <c r="BE3328" s="6"/>
      <c r="BF3328" s="6"/>
      <c r="BG3328" s="172"/>
      <c r="BH3328" s="172"/>
      <c r="BI3328" s="172"/>
      <c r="BJ3328" s="6"/>
      <c r="BK3328" s="6"/>
      <c r="BL3328" s="6"/>
      <c r="BM3328" s="6"/>
      <c r="BN3328" s="6"/>
      <c r="BO3328" s="6"/>
      <c r="BP3328" s="6"/>
      <c r="BQ3328" s="6"/>
      <c r="BR3328" s="6"/>
      <c r="BS3328" s="6"/>
      <c r="BT3328" s="6"/>
      <c r="CG3328" s="432"/>
      <c r="CH3328" s="432"/>
      <c r="CL3328" s="174"/>
    </row>
    <row r="3329" spans="29:90" s="168" customFormat="1" x14ac:dyDescent="0.25">
      <c r="AC3329" s="175"/>
      <c r="AD3329" s="175"/>
      <c r="AE3329" s="175"/>
      <c r="AF3329" s="175"/>
      <c r="AG3329" s="175"/>
      <c r="AH3329" s="176"/>
      <c r="AM3329" s="6"/>
      <c r="AN3329" s="6"/>
      <c r="AO3329" s="6"/>
      <c r="AP3329" s="6"/>
      <c r="AQ3329" s="6"/>
      <c r="AR3329" s="6"/>
      <c r="AS3329" s="6"/>
      <c r="AT3329" s="6"/>
      <c r="AU3329" s="6"/>
      <c r="AV3329" s="6"/>
      <c r="AW3329" s="6"/>
      <c r="AX3329" s="6"/>
      <c r="AY3329" s="172"/>
      <c r="AZ3329" s="172"/>
      <c r="BA3329" s="172"/>
      <c r="BB3329" s="6"/>
      <c r="BC3329" s="6"/>
      <c r="BD3329" s="6"/>
      <c r="BE3329" s="6"/>
      <c r="BF3329" s="6"/>
      <c r="BG3329" s="172"/>
      <c r="BH3329" s="172"/>
      <c r="BI3329" s="172"/>
      <c r="BJ3329" s="6"/>
      <c r="BK3329" s="6"/>
      <c r="BL3329" s="6"/>
      <c r="BM3329" s="6"/>
      <c r="BN3329" s="6"/>
      <c r="BO3329" s="6"/>
      <c r="BP3329" s="6"/>
      <c r="BQ3329" s="6"/>
      <c r="BR3329" s="6"/>
      <c r="BS3329" s="6"/>
      <c r="BT3329" s="6"/>
      <c r="CG3329" s="432"/>
      <c r="CH3329" s="432"/>
      <c r="CL3329" s="174"/>
    </row>
    <row r="3330" spans="29:90" s="168" customFormat="1" x14ac:dyDescent="0.25">
      <c r="AC3330" s="175"/>
      <c r="AD3330" s="175"/>
      <c r="AE3330" s="175"/>
      <c r="AF3330" s="175"/>
      <c r="AG3330" s="175"/>
      <c r="AH3330" s="176"/>
      <c r="AM3330" s="6"/>
      <c r="AN3330" s="6"/>
      <c r="AO3330" s="6"/>
      <c r="AP3330" s="6"/>
      <c r="AQ3330" s="6"/>
      <c r="AR3330" s="6"/>
      <c r="AS3330" s="6"/>
      <c r="AT3330" s="6"/>
      <c r="AU3330" s="6"/>
      <c r="AV3330" s="6"/>
      <c r="AW3330" s="6"/>
      <c r="AX3330" s="6"/>
      <c r="AY3330" s="172"/>
      <c r="AZ3330" s="172"/>
      <c r="BA3330" s="172"/>
      <c r="BB3330" s="6"/>
      <c r="BC3330" s="6"/>
      <c r="BD3330" s="6"/>
      <c r="BE3330" s="6"/>
      <c r="BF3330" s="6"/>
      <c r="BG3330" s="172"/>
      <c r="BH3330" s="172"/>
      <c r="BI3330" s="172"/>
      <c r="BJ3330" s="6"/>
      <c r="BK3330" s="6"/>
      <c r="BL3330" s="6"/>
      <c r="BM3330" s="6"/>
      <c r="BN3330" s="6"/>
      <c r="BO3330" s="6"/>
      <c r="BP3330" s="6"/>
      <c r="BQ3330" s="6"/>
      <c r="BR3330" s="6"/>
      <c r="BS3330" s="6"/>
      <c r="BT3330" s="6"/>
      <c r="CG3330" s="432"/>
      <c r="CH3330" s="432"/>
      <c r="CL3330" s="174"/>
    </row>
    <row r="3331" spans="29:90" s="168" customFormat="1" x14ac:dyDescent="0.25">
      <c r="AC3331" s="175"/>
      <c r="AD3331" s="175"/>
      <c r="AE3331" s="175"/>
      <c r="AF3331" s="175"/>
      <c r="AG3331" s="175"/>
      <c r="AH3331" s="176"/>
      <c r="AM3331" s="6"/>
      <c r="AN3331" s="6"/>
      <c r="AO3331" s="6"/>
      <c r="AP3331" s="6"/>
      <c r="AQ3331" s="6"/>
      <c r="AR3331" s="6"/>
      <c r="AS3331" s="6"/>
      <c r="AT3331" s="6"/>
      <c r="AU3331" s="6"/>
      <c r="AV3331" s="6"/>
      <c r="AW3331" s="6"/>
      <c r="AX3331" s="6"/>
      <c r="AY3331" s="172"/>
      <c r="AZ3331" s="172"/>
      <c r="BA3331" s="172"/>
      <c r="BB3331" s="6"/>
      <c r="BC3331" s="6"/>
      <c r="BD3331" s="6"/>
      <c r="BE3331" s="6"/>
      <c r="BF3331" s="6"/>
      <c r="BG3331" s="172"/>
      <c r="BH3331" s="172"/>
      <c r="BI3331" s="172"/>
      <c r="BJ3331" s="6"/>
      <c r="BK3331" s="6"/>
      <c r="BL3331" s="6"/>
      <c r="BM3331" s="6"/>
      <c r="BN3331" s="6"/>
      <c r="BO3331" s="6"/>
      <c r="BP3331" s="6"/>
      <c r="BQ3331" s="6"/>
      <c r="BR3331" s="6"/>
      <c r="BS3331" s="6"/>
      <c r="BT3331" s="6"/>
      <c r="CG3331" s="432"/>
      <c r="CH3331" s="432"/>
      <c r="CL3331" s="174"/>
    </row>
    <row r="3332" spans="29:90" s="168" customFormat="1" x14ac:dyDescent="0.25">
      <c r="AC3332" s="175"/>
      <c r="AD3332" s="175"/>
      <c r="AE3332" s="175"/>
      <c r="AF3332" s="175"/>
      <c r="AG3332" s="175"/>
      <c r="AH3332" s="176"/>
      <c r="AM3332" s="6"/>
      <c r="AN3332" s="6"/>
      <c r="AO3332" s="6"/>
      <c r="AP3332" s="6"/>
      <c r="AQ3332" s="6"/>
      <c r="AR3332" s="6"/>
      <c r="AS3332" s="6"/>
      <c r="AT3332" s="6"/>
      <c r="AU3332" s="6"/>
      <c r="AV3332" s="6"/>
      <c r="AW3332" s="6"/>
      <c r="AX3332" s="6"/>
      <c r="AY3332" s="172"/>
      <c r="AZ3332" s="172"/>
      <c r="BA3332" s="172"/>
      <c r="BB3332" s="6"/>
      <c r="BC3332" s="6"/>
      <c r="BD3332" s="6"/>
      <c r="BE3332" s="6"/>
      <c r="BF3332" s="6"/>
      <c r="BG3332" s="172"/>
      <c r="BH3332" s="172"/>
      <c r="BI3332" s="172"/>
      <c r="BJ3332" s="6"/>
      <c r="BK3332" s="6"/>
      <c r="BL3332" s="6"/>
      <c r="BM3332" s="6"/>
      <c r="BN3332" s="6"/>
      <c r="BO3332" s="6"/>
      <c r="BP3332" s="6"/>
      <c r="BQ3332" s="6"/>
      <c r="BR3332" s="6"/>
      <c r="BS3332" s="6"/>
      <c r="BT3332" s="6"/>
      <c r="CG3332" s="432"/>
      <c r="CH3332" s="432"/>
      <c r="CL3332" s="174"/>
    </row>
    <row r="3333" spans="29:90" s="168" customFormat="1" x14ac:dyDescent="0.25">
      <c r="AC3333" s="175"/>
      <c r="AD3333" s="175"/>
      <c r="AE3333" s="175"/>
      <c r="AF3333" s="175"/>
      <c r="AG3333" s="175"/>
      <c r="AH3333" s="176"/>
      <c r="AM3333" s="6"/>
      <c r="AN3333" s="6"/>
      <c r="AO3333" s="6"/>
      <c r="AP3333" s="6"/>
      <c r="AQ3333" s="6"/>
      <c r="AR3333" s="6"/>
      <c r="AS3333" s="6"/>
      <c r="AT3333" s="6"/>
      <c r="AU3333" s="6"/>
      <c r="AV3333" s="6"/>
      <c r="AW3333" s="6"/>
      <c r="AX3333" s="6"/>
      <c r="AY3333" s="172"/>
      <c r="AZ3333" s="172"/>
      <c r="BA3333" s="172"/>
      <c r="BB3333" s="6"/>
      <c r="BC3333" s="6"/>
      <c r="BD3333" s="6"/>
      <c r="BE3333" s="6"/>
      <c r="BF3333" s="6"/>
      <c r="BG3333" s="172"/>
      <c r="BH3333" s="172"/>
      <c r="BI3333" s="172"/>
      <c r="BJ3333" s="6"/>
      <c r="BK3333" s="6"/>
      <c r="BL3333" s="6"/>
      <c r="BM3333" s="6"/>
      <c r="BN3333" s="6"/>
      <c r="BO3333" s="6"/>
      <c r="BP3333" s="6"/>
      <c r="BQ3333" s="6"/>
      <c r="BR3333" s="6"/>
      <c r="BS3333" s="6"/>
      <c r="BT3333" s="6"/>
      <c r="CG3333" s="432"/>
      <c r="CH3333" s="432"/>
      <c r="CL3333" s="174"/>
    </row>
    <row r="3334" spans="29:90" s="168" customFormat="1" x14ac:dyDescent="0.25">
      <c r="AC3334" s="175"/>
      <c r="AD3334" s="175"/>
      <c r="AE3334" s="175"/>
      <c r="AF3334" s="175"/>
      <c r="AG3334" s="175"/>
      <c r="AH3334" s="176"/>
      <c r="AM3334" s="6"/>
      <c r="AN3334" s="6"/>
      <c r="AO3334" s="6"/>
      <c r="AP3334" s="6"/>
      <c r="AQ3334" s="6"/>
      <c r="AR3334" s="6"/>
      <c r="AS3334" s="6"/>
      <c r="AT3334" s="6"/>
      <c r="AU3334" s="6"/>
      <c r="AV3334" s="6"/>
      <c r="AW3334" s="6"/>
      <c r="AX3334" s="6"/>
      <c r="AY3334" s="172"/>
      <c r="AZ3334" s="172"/>
      <c r="BA3334" s="172"/>
      <c r="BB3334" s="6"/>
      <c r="BC3334" s="6"/>
      <c r="BD3334" s="6"/>
      <c r="BE3334" s="6"/>
      <c r="BF3334" s="6"/>
      <c r="BG3334" s="172"/>
      <c r="BH3334" s="172"/>
      <c r="BI3334" s="172"/>
      <c r="BJ3334" s="6"/>
      <c r="BK3334" s="6"/>
      <c r="BL3334" s="6"/>
      <c r="BM3334" s="6"/>
      <c r="BN3334" s="6"/>
      <c r="BO3334" s="6"/>
      <c r="BP3334" s="6"/>
      <c r="BQ3334" s="6"/>
      <c r="BR3334" s="6"/>
      <c r="BS3334" s="6"/>
      <c r="BT3334" s="6"/>
      <c r="CG3334" s="432"/>
      <c r="CH3334" s="432"/>
      <c r="CL3334" s="174"/>
    </row>
    <row r="3335" spans="29:90" s="168" customFormat="1" x14ac:dyDescent="0.25">
      <c r="AC3335" s="175"/>
      <c r="AD3335" s="175"/>
      <c r="AE3335" s="175"/>
      <c r="AF3335" s="175"/>
      <c r="AG3335" s="175"/>
      <c r="AH3335" s="176"/>
      <c r="AM3335" s="6"/>
      <c r="AN3335" s="6"/>
      <c r="AO3335" s="6"/>
      <c r="AP3335" s="6"/>
      <c r="AQ3335" s="6"/>
      <c r="AR3335" s="6"/>
      <c r="AS3335" s="6"/>
      <c r="AT3335" s="6"/>
      <c r="AU3335" s="6"/>
      <c r="AV3335" s="6"/>
      <c r="AW3335" s="6"/>
      <c r="AX3335" s="6"/>
      <c r="AY3335" s="172"/>
      <c r="AZ3335" s="172"/>
      <c r="BA3335" s="172"/>
      <c r="BB3335" s="6"/>
      <c r="BC3335" s="6"/>
      <c r="BD3335" s="6"/>
      <c r="BE3335" s="6"/>
      <c r="BF3335" s="6"/>
      <c r="BG3335" s="172"/>
      <c r="BH3335" s="172"/>
      <c r="BI3335" s="172"/>
      <c r="BJ3335" s="6"/>
      <c r="BK3335" s="6"/>
      <c r="BL3335" s="6"/>
      <c r="BM3335" s="6"/>
      <c r="BN3335" s="6"/>
      <c r="BO3335" s="6"/>
      <c r="BP3335" s="6"/>
      <c r="BQ3335" s="6"/>
      <c r="BR3335" s="6"/>
      <c r="BS3335" s="6"/>
      <c r="BT3335" s="6"/>
      <c r="CG3335" s="432"/>
      <c r="CH3335" s="432"/>
      <c r="CL3335" s="174"/>
    </row>
    <row r="3336" spans="29:90" s="168" customFormat="1" x14ac:dyDescent="0.25">
      <c r="AC3336" s="175"/>
      <c r="AD3336" s="175"/>
      <c r="AE3336" s="175"/>
      <c r="AF3336" s="175"/>
      <c r="AG3336" s="175"/>
      <c r="AH3336" s="176"/>
      <c r="AM3336" s="6"/>
      <c r="AN3336" s="6"/>
      <c r="AO3336" s="6"/>
      <c r="AP3336" s="6"/>
      <c r="AQ3336" s="6"/>
      <c r="AR3336" s="6"/>
      <c r="AS3336" s="6"/>
      <c r="AT3336" s="6"/>
      <c r="AU3336" s="6"/>
      <c r="AV3336" s="6"/>
      <c r="AW3336" s="6"/>
      <c r="AX3336" s="6"/>
      <c r="AY3336" s="172"/>
      <c r="AZ3336" s="172"/>
      <c r="BA3336" s="172"/>
      <c r="BB3336" s="6"/>
      <c r="BC3336" s="6"/>
      <c r="BD3336" s="6"/>
      <c r="BE3336" s="6"/>
      <c r="BF3336" s="6"/>
      <c r="BG3336" s="172"/>
      <c r="BH3336" s="172"/>
      <c r="BI3336" s="172"/>
      <c r="BJ3336" s="6"/>
      <c r="BK3336" s="6"/>
      <c r="BL3336" s="6"/>
      <c r="BM3336" s="6"/>
      <c r="BN3336" s="6"/>
      <c r="BO3336" s="6"/>
      <c r="BP3336" s="6"/>
      <c r="BQ3336" s="6"/>
      <c r="BR3336" s="6"/>
      <c r="BS3336" s="6"/>
      <c r="BT3336" s="6"/>
      <c r="CG3336" s="432"/>
      <c r="CH3336" s="432"/>
      <c r="CL3336" s="174"/>
    </row>
    <row r="3337" spans="29:90" s="168" customFormat="1" x14ac:dyDescent="0.25">
      <c r="AC3337" s="175"/>
      <c r="AD3337" s="175"/>
      <c r="AE3337" s="175"/>
      <c r="AF3337" s="175"/>
      <c r="AG3337" s="175"/>
      <c r="AH3337" s="176"/>
      <c r="AM3337" s="6"/>
      <c r="AN3337" s="6"/>
      <c r="AO3337" s="6"/>
      <c r="AP3337" s="6"/>
      <c r="AQ3337" s="6"/>
      <c r="AR3337" s="6"/>
      <c r="AS3337" s="6"/>
      <c r="AT3337" s="6"/>
      <c r="AU3337" s="6"/>
      <c r="AV3337" s="6"/>
      <c r="AW3337" s="6"/>
      <c r="AX3337" s="6"/>
      <c r="AY3337" s="172"/>
      <c r="AZ3337" s="172"/>
      <c r="BA3337" s="172"/>
      <c r="BB3337" s="6"/>
      <c r="BC3337" s="6"/>
      <c r="BD3337" s="6"/>
      <c r="BE3337" s="6"/>
      <c r="BF3337" s="6"/>
      <c r="BG3337" s="172"/>
      <c r="BH3337" s="172"/>
      <c r="BI3337" s="172"/>
      <c r="BJ3337" s="6"/>
      <c r="BK3337" s="6"/>
      <c r="BL3337" s="6"/>
      <c r="BM3337" s="6"/>
      <c r="BN3337" s="6"/>
      <c r="BO3337" s="6"/>
      <c r="BP3337" s="6"/>
      <c r="BQ3337" s="6"/>
      <c r="BR3337" s="6"/>
      <c r="BS3337" s="6"/>
      <c r="BT3337" s="6"/>
      <c r="CG3337" s="432"/>
      <c r="CH3337" s="432"/>
      <c r="CL3337" s="174"/>
    </row>
    <row r="3338" spans="29:90" s="168" customFormat="1" x14ac:dyDescent="0.25">
      <c r="AC3338" s="175"/>
      <c r="AD3338" s="175"/>
      <c r="AE3338" s="175"/>
      <c r="AF3338" s="175"/>
      <c r="AG3338" s="175"/>
      <c r="AH3338" s="176"/>
      <c r="AM3338" s="6"/>
      <c r="AN3338" s="6"/>
      <c r="AO3338" s="6"/>
      <c r="AP3338" s="6"/>
      <c r="AQ3338" s="6"/>
      <c r="AR3338" s="6"/>
      <c r="AS3338" s="6"/>
      <c r="AT3338" s="6"/>
      <c r="AU3338" s="6"/>
      <c r="AV3338" s="6"/>
      <c r="AW3338" s="6"/>
      <c r="AX3338" s="6"/>
      <c r="AY3338" s="172"/>
      <c r="AZ3338" s="172"/>
      <c r="BA3338" s="172"/>
      <c r="BB3338" s="6"/>
      <c r="BC3338" s="6"/>
      <c r="BD3338" s="6"/>
      <c r="BE3338" s="6"/>
      <c r="BF3338" s="6"/>
      <c r="BG3338" s="172"/>
      <c r="BH3338" s="172"/>
      <c r="BI3338" s="172"/>
      <c r="BJ3338" s="6"/>
      <c r="BK3338" s="6"/>
      <c r="BL3338" s="6"/>
      <c r="BM3338" s="6"/>
      <c r="BN3338" s="6"/>
      <c r="BO3338" s="6"/>
      <c r="BP3338" s="6"/>
      <c r="BQ3338" s="6"/>
      <c r="BR3338" s="6"/>
      <c r="BS3338" s="6"/>
      <c r="BT3338" s="6"/>
      <c r="CG3338" s="432"/>
      <c r="CH3338" s="432"/>
      <c r="CL3338" s="174"/>
    </row>
    <row r="3339" spans="29:90" s="168" customFormat="1" x14ac:dyDescent="0.25">
      <c r="AC3339" s="175"/>
      <c r="AD3339" s="175"/>
      <c r="AE3339" s="175"/>
      <c r="AF3339" s="175"/>
      <c r="AG3339" s="175"/>
      <c r="AH3339" s="176"/>
      <c r="AM3339" s="6"/>
      <c r="AN3339" s="6"/>
      <c r="AO3339" s="6"/>
      <c r="AP3339" s="6"/>
      <c r="AQ3339" s="6"/>
      <c r="AR3339" s="6"/>
      <c r="AS3339" s="6"/>
      <c r="AT3339" s="6"/>
      <c r="AU3339" s="6"/>
      <c r="AV3339" s="6"/>
      <c r="AW3339" s="6"/>
      <c r="AX3339" s="6"/>
      <c r="AY3339" s="172"/>
      <c r="AZ3339" s="172"/>
      <c r="BA3339" s="172"/>
      <c r="BB3339" s="6"/>
      <c r="BC3339" s="6"/>
      <c r="BD3339" s="6"/>
      <c r="BE3339" s="6"/>
      <c r="BF3339" s="6"/>
      <c r="BG3339" s="172"/>
      <c r="BH3339" s="172"/>
      <c r="BI3339" s="172"/>
      <c r="BJ3339" s="6"/>
      <c r="BK3339" s="6"/>
      <c r="BL3339" s="6"/>
      <c r="BM3339" s="6"/>
      <c r="BN3339" s="6"/>
      <c r="BO3339" s="6"/>
      <c r="BP3339" s="6"/>
      <c r="BQ3339" s="6"/>
      <c r="BR3339" s="6"/>
      <c r="BS3339" s="6"/>
      <c r="BT3339" s="6"/>
      <c r="CG3339" s="432"/>
      <c r="CH3339" s="432"/>
      <c r="CL3339" s="174"/>
    </row>
    <row r="3340" spans="29:90" s="168" customFormat="1" x14ac:dyDescent="0.25">
      <c r="AC3340" s="175"/>
      <c r="AD3340" s="175"/>
      <c r="AE3340" s="175"/>
      <c r="AF3340" s="175"/>
      <c r="AG3340" s="175"/>
      <c r="AH3340" s="176"/>
      <c r="AM3340" s="6"/>
      <c r="AN3340" s="6"/>
      <c r="AO3340" s="6"/>
      <c r="AP3340" s="6"/>
      <c r="AQ3340" s="6"/>
      <c r="AR3340" s="6"/>
      <c r="AS3340" s="6"/>
      <c r="AT3340" s="6"/>
      <c r="AU3340" s="6"/>
      <c r="AV3340" s="6"/>
      <c r="AW3340" s="6"/>
      <c r="AX3340" s="6"/>
      <c r="AY3340" s="172"/>
      <c r="AZ3340" s="172"/>
      <c r="BA3340" s="172"/>
      <c r="BB3340" s="6"/>
      <c r="BC3340" s="6"/>
      <c r="BD3340" s="6"/>
      <c r="BE3340" s="6"/>
      <c r="BF3340" s="6"/>
      <c r="BG3340" s="172"/>
      <c r="BH3340" s="172"/>
      <c r="BI3340" s="172"/>
      <c r="BJ3340" s="6"/>
      <c r="BK3340" s="6"/>
      <c r="BL3340" s="6"/>
      <c r="BM3340" s="6"/>
      <c r="BN3340" s="6"/>
      <c r="BO3340" s="6"/>
      <c r="BP3340" s="6"/>
      <c r="BQ3340" s="6"/>
      <c r="BR3340" s="6"/>
      <c r="BS3340" s="6"/>
      <c r="BT3340" s="6"/>
      <c r="CG3340" s="432"/>
      <c r="CH3340" s="432"/>
      <c r="CL3340" s="174"/>
    </row>
    <row r="3341" spans="29:90" s="168" customFormat="1" x14ac:dyDescent="0.25">
      <c r="AC3341" s="175"/>
      <c r="AD3341" s="175"/>
      <c r="AE3341" s="175"/>
      <c r="AF3341" s="175"/>
      <c r="AG3341" s="175"/>
      <c r="AH3341" s="176"/>
      <c r="AM3341" s="6"/>
      <c r="AN3341" s="6"/>
      <c r="AO3341" s="6"/>
      <c r="AP3341" s="6"/>
      <c r="AQ3341" s="6"/>
      <c r="AR3341" s="6"/>
      <c r="AS3341" s="6"/>
      <c r="AT3341" s="6"/>
      <c r="AU3341" s="6"/>
      <c r="AV3341" s="6"/>
      <c r="AW3341" s="6"/>
      <c r="AX3341" s="6"/>
      <c r="AY3341" s="172"/>
      <c r="AZ3341" s="172"/>
      <c r="BA3341" s="172"/>
      <c r="BB3341" s="6"/>
      <c r="BC3341" s="6"/>
      <c r="BD3341" s="6"/>
      <c r="BE3341" s="6"/>
      <c r="BF3341" s="6"/>
      <c r="BG3341" s="172"/>
      <c r="BH3341" s="172"/>
      <c r="BI3341" s="172"/>
      <c r="BJ3341" s="6"/>
      <c r="BK3341" s="6"/>
      <c r="BL3341" s="6"/>
      <c r="BM3341" s="6"/>
      <c r="BN3341" s="6"/>
      <c r="BO3341" s="6"/>
      <c r="BP3341" s="6"/>
      <c r="BQ3341" s="6"/>
      <c r="BR3341" s="6"/>
      <c r="BS3341" s="6"/>
      <c r="BT3341" s="6"/>
      <c r="CG3341" s="432"/>
      <c r="CH3341" s="432"/>
      <c r="CL3341" s="174"/>
    </row>
    <row r="3342" spans="29:90" s="168" customFormat="1" x14ac:dyDescent="0.25">
      <c r="AC3342" s="175"/>
      <c r="AD3342" s="175"/>
      <c r="AE3342" s="175"/>
      <c r="AF3342" s="175"/>
      <c r="AG3342" s="175"/>
      <c r="AH3342" s="176"/>
      <c r="AM3342" s="6"/>
      <c r="AN3342" s="6"/>
      <c r="AO3342" s="6"/>
      <c r="AP3342" s="6"/>
      <c r="AQ3342" s="6"/>
      <c r="AR3342" s="6"/>
      <c r="AS3342" s="6"/>
      <c r="AT3342" s="6"/>
      <c r="AU3342" s="6"/>
      <c r="AV3342" s="6"/>
      <c r="AW3342" s="6"/>
      <c r="AX3342" s="6"/>
      <c r="AY3342" s="172"/>
      <c r="AZ3342" s="172"/>
      <c r="BA3342" s="172"/>
      <c r="BB3342" s="6"/>
      <c r="BC3342" s="6"/>
      <c r="BD3342" s="6"/>
      <c r="BE3342" s="6"/>
      <c r="BF3342" s="6"/>
      <c r="BG3342" s="172"/>
      <c r="BH3342" s="172"/>
      <c r="BI3342" s="172"/>
      <c r="BJ3342" s="6"/>
      <c r="BK3342" s="6"/>
      <c r="BL3342" s="6"/>
      <c r="BM3342" s="6"/>
      <c r="BN3342" s="6"/>
      <c r="BO3342" s="6"/>
      <c r="BP3342" s="6"/>
      <c r="BQ3342" s="6"/>
      <c r="BR3342" s="6"/>
      <c r="BS3342" s="6"/>
      <c r="BT3342" s="6"/>
      <c r="CG3342" s="432"/>
      <c r="CH3342" s="432"/>
      <c r="CL3342" s="174"/>
    </row>
    <row r="3343" spans="29:90" s="168" customFormat="1" x14ac:dyDescent="0.25">
      <c r="AC3343" s="175"/>
      <c r="AD3343" s="175"/>
      <c r="AE3343" s="175"/>
      <c r="AF3343" s="175"/>
      <c r="AG3343" s="175"/>
      <c r="AH3343" s="176"/>
      <c r="AM3343" s="6"/>
      <c r="AN3343" s="6"/>
      <c r="AO3343" s="6"/>
      <c r="AP3343" s="6"/>
      <c r="AQ3343" s="6"/>
      <c r="AR3343" s="6"/>
      <c r="AS3343" s="6"/>
      <c r="AT3343" s="6"/>
      <c r="AU3343" s="6"/>
      <c r="AV3343" s="6"/>
      <c r="AW3343" s="6"/>
      <c r="AX3343" s="6"/>
      <c r="AY3343" s="172"/>
      <c r="AZ3343" s="172"/>
      <c r="BA3343" s="172"/>
      <c r="BB3343" s="6"/>
      <c r="BC3343" s="6"/>
      <c r="BD3343" s="6"/>
      <c r="BE3343" s="6"/>
      <c r="BF3343" s="6"/>
      <c r="BG3343" s="172"/>
      <c r="BH3343" s="172"/>
      <c r="BI3343" s="172"/>
      <c r="BJ3343" s="6"/>
      <c r="BK3343" s="6"/>
      <c r="BL3343" s="6"/>
      <c r="BM3343" s="6"/>
      <c r="BN3343" s="6"/>
      <c r="BO3343" s="6"/>
      <c r="BP3343" s="6"/>
      <c r="BQ3343" s="6"/>
      <c r="BR3343" s="6"/>
      <c r="BS3343" s="6"/>
      <c r="BT3343" s="6"/>
      <c r="CG3343" s="432"/>
      <c r="CH3343" s="432"/>
      <c r="CL3343" s="174"/>
    </row>
    <row r="3344" spans="29:90" s="168" customFormat="1" x14ac:dyDescent="0.25">
      <c r="AC3344" s="175"/>
      <c r="AD3344" s="175"/>
      <c r="AE3344" s="175"/>
      <c r="AF3344" s="175"/>
      <c r="AG3344" s="175"/>
      <c r="AH3344" s="176"/>
      <c r="AM3344" s="6"/>
      <c r="AN3344" s="6"/>
      <c r="AO3344" s="6"/>
      <c r="AP3344" s="6"/>
      <c r="AQ3344" s="6"/>
      <c r="AR3344" s="6"/>
      <c r="AS3344" s="6"/>
      <c r="AT3344" s="6"/>
      <c r="AU3344" s="6"/>
      <c r="AV3344" s="6"/>
      <c r="AW3344" s="6"/>
      <c r="AX3344" s="6"/>
      <c r="AY3344" s="172"/>
      <c r="AZ3344" s="172"/>
      <c r="BA3344" s="172"/>
      <c r="BB3344" s="6"/>
      <c r="BC3344" s="6"/>
      <c r="BD3344" s="6"/>
      <c r="BE3344" s="6"/>
      <c r="BF3344" s="6"/>
      <c r="BG3344" s="172"/>
      <c r="BH3344" s="172"/>
      <c r="BI3344" s="172"/>
      <c r="BJ3344" s="6"/>
      <c r="BK3344" s="6"/>
      <c r="BL3344" s="6"/>
      <c r="BM3344" s="6"/>
      <c r="BN3344" s="6"/>
      <c r="BO3344" s="6"/>
      <c r="BP3344" s="6"/>
      <c r="BQ3344" s="6"/>
      <c r="BR3344" s="6"/>
      <c r="BS3344" s="6"/>
      <c r="BT3344" s="6"/>
      <c r="CG3344" s="432"/>
      <c r="CH3344" s="432"/>
      <c r="CL3344" s="174"/>
    </row>
    <row r="3345" spans="29:90" s="168" customFormat="1" x14ac:dyDescent="0.25">
      <c r="AC3345" s="175"/>
      <c r="AD3345" s="175"/>
      <c r="AE3345" s="175"/>
      <c r="AF3345" s="175"/>
      <c r="AG3345" s="175"/>
      <c r="AH3345" s="176"/>
      <c r="AM3345" s="6"/>
      <c r="AN3345" s="6"/>
      <c r="AO3345" s="6"/>
      <c r="AP3345" s="6"/>
      <c r="AQ3345" s="6"/>
      <c r="AR3345" s="6"/>
      <c r="AS3345" s="6"/>
      <c r="AT3345" s="6"/>
      <c r="AU3345" s="6"/>
      <c r="AV3345" s="6"/>
      <c r="AW3345" s="6"/>
      <c r="AX3345" s="6"/>
      <c r="AY3345" s="172"/>
      <c r="AZ3345" s="172"/>
      <c r="BA3345" s="172"/>
      <c r="BB3345" s="6"/>
      <c r="BC3345" s="6"/>
      <c r="BD3345" s="6"/>
      <c r="BE3345" s="6"/>
      <c r="BF3345" s="6"/>
      <c r="BG3345" s="172"/>
      <c r="BH3345" s="172"/>
      <c r="BI3345" s="172"/>
      <c r="BJ3345" s="6"/>
      <c r="BK3345" s="6"/>
      <c r="BL3345" s="6"/>
      <c r="BM3345" s="6"/>
      <c r="BN3345" s="6"/>
      <c r="BO3345" s="6"/>
      <c r="BP3345" s="6"/>
      <c r="BQ3345" s="6"/>
      <c r="BR3345" s="6"/>
      <c r="BS3345" s="6"/>
      <c r="BT3345" s="6"/>
      <c r="CG3345" s="432"/>
      <c r="CH3345" s="432"/>
      <c r="CL3345" s="174"/>
    </row>
    <row r="3346" spans="29:90" s="168" customFormat="1" x14ac:dyDescent="0.25">
      <c r="AC3346" s="175"/>
      <c r="AD3346" s="175"/>
      <c r="AE3346" s="175"/>
      <c r="AF3346" s="175"/>
      <c r="AG3346" s="175"/>
      <c r="AH3346" s="176"/>
      <c r="AM3346" s="6"/>
      <c r="AN3346" s="6"/>
      <c r="AO3346" s="6"/>
      <c r="AP3346" s="6"/>
      <c r="AQ3346" s="6"/>
      <c r="AR3346" s="6"/>
      <c r="AS3346" s="6"/>
      <c r="AT3346" s="6"/>
      <c r="AU3346" s="6"/>
      <c r="AV3346" s="6"/>
      <c r="AW3346" s="6"/>
      <c r="AX3346" s="6"/>
      <c r="AY3346" s="172"/>
      <c r="AZ3346" s="172"/>
      <c r="BA3346" s="172"/>
      <c r="BB3346" s="6"/>
      <c r="BC3346" s="6"/>
      <c r="BD3346" s="6"/>
      <c r="BE3346" s="6"/>
      <c r="BF3346" s="6"/>
      <c r="BG3346" s="172"/>
      <c r="BH3346" s="172"/>
      <c r="BI3346" s="172"/>
      <c r="BJ3346" s="6"/>
      <c r="BK3346" s="6"/>
      <c r="BL3346" s="6"/>
      <c r="BM3346" s="6"/>
      <c r="BN3346" s="6"/>
      <c r="BO3346" s="6"/>
      <c r="BP3346" s="6"/>
      <c r="BQ3346" s="6"/>
      <c r="BR3346" s="6"/>
      <c r="BS3346" s="6"/>
      <c r="BT3346" s="6"/>
      <c r="CG3346" s="432"/>
      <c r="CH3346" s="432"/>
      <c r="CL3346" s="174"/>
    </row>
    <row r="3347" spans="29:90" s="168" customFormat="1" x14ac:dyDescent="0.25">
      <c r="AC3347" s="175"/>
      <c r="AD3347" s="175"/>
      <c r="AE3347" s="175"/>
      <c r="AF3347" s="175"/>
      <c r="AG3347" s="175"/>
      <c r="AH3347" s="176"/>
      <c r="AM3347" s="6"/>
      <c r="AN3347" s="6"/>
      <c r="AO3347" s="6"/>
      <c r="AP3347" s="6"/>
      <c r="AQ3347" s="6"/>
      <c r="AR3347" s="6"/>
      <c r="AS3347" s="6"/>
      <c r="AT3347" s="6"/>
      <c r="AU3347" s="6"/>
      <c r="AV3347" s="6"/>
      <c r="AW3347" s="6"/>
      <c r="AX3347" s="6"/>
      <c r="AY3347" s="172"/>
      <c r="AZ3347" s="172"/>
      <c r="BA3347" s="172"/>
      <c r="BB3347" s="6"/>
      <c r="BC3347" s="6"/>
      <c r="BD3347" s="6"/>
      <c r="BE3347" s="6"/>
      <c r="BF3347" s="6"/>
      <c r="BG3347" s="172"/>
      <c r="BH3347" s="172"/>
      <c r="BI3347" s="172"/>
      <c r="BJ3347" s="6"/>
      <c r="BK3347" s="6"/>
      <c r="BL3347" s="6"/>
      <c r="BM3347" s="6"/>
      <c r="BN3347" s="6"/>
      <c r="BO3347" s="6"/>
      <c r="BP3347" s="6"/>
      <c r="BQ3347" s="6"/>
      <c r="BR3347" s="6"/>
      <c r="BS3347" s="6"/>
      <c r="BT3347" s="6"/>
      <c r="CG3347" s="432"/>
      <c r="CH3347" s="432"/>
      <c r="CL3347" s="174"/>
    </row>
    <row r="3348" spans="29:90" s="168" customFormat="1" x14ac:dyDescent="0.25">
      <c r="AC3348" s="175"/>
      <c r="AD3348" s="175"/>
      <c r="AE3348" s="175"/>
      <c r="AF3348" s="175"/>
      <c r="AG3348" s="175"/>
      <c r="AH3348" s="176"/>
      <c r="AM3348" s="6"/>
      <c r="AN3348" s="6"/>
      <c r="AO3348" s="6"/>
      <c r="AP3348" s="6"/>
      <c r="AQ3348" s="6"/>
      <c r="AR3348" s="6"/>
      <c r="AS3348" s="6"/>
      <c r="AT3348" s="6"/>
      <c r="AU3348" s="6"/>
      <c r="AV3348" s="6"/>
      <c r="AW3348" s="6"/>
      <c r="AX3348" s="6"/>
      <c r="AY3348" s="172"/>
      <c r="AZ3348" s="172"/>
      <c r="BA3348" s="172"/>
      <c r="BB3348" s="6"/>
      <c r="BC3348" s="6"/>
      <c r="BD3348" s="6"/>
      <c r="BE3348" s="6"/>
      <c r="BF3348" s="6"/>
      <c r="BG3348" s="172"/>
      <c r="BH3348" s="172"/>
      <c r="BI3348" s="172"/>
      <c r="BJ3348" s="6"/>
      <c r="BK3348" s="6"/>
      <c r="BL3348" s="6"/>
      <c r="BM3348" s="6"/>
      <c r="BN3348" s="6"/>
      <c r="BO3348" s="6"/>
      <c r="BP3348" s="6"/>
      <c r="BQ3348" s="6"/>
      <c r="BR3348" s="6"/>
      <c r="BS3348" s="6"/>
      <c r="BT3348" s="6"/>
      <c r="CG3348" s="432"/>
      <c r="CH3348" s="432"/>
      <c r="CL3348" s="174"/>
    </row>
    <row r="3349" spans="29:90" s="168" customFormat="1" x14ac:dyDescent="0.25">
      <c r="AC3349" s="175"/>
      <c r="AD3349" s="175"/>
      <c r="AE3349" s="175"/>
      <c r="AF3349" s="175"/>
      <c r="AG3349" s="175"/>
      <c r="AH3349" s="176"/>
      <c r="AM3349" s="6"/>
      <c r="AN3349" s="6"/>
      <c r="AO3349" s="6"/>
      <c r="AP3349" s="6"/>
      <c r="AQ3349" s="6"/>
      <c r="AR3349" s="6"/>
      <c r="AS3349" s="6"/>
      <c r="AT3349" s="6"/>
      <c r="AU3349" s="6"/>
      <c r="AV3349" s="6"/>
      <c r="AW3349" s="6"/>
      <c r="AX3349" s="6"/>
      <c r="AY3349" s="172"/>
      <c r="AZ3349" s="172"/>
      <c r="BA3349" s="172"/>
      <c r="BB3349" s="6"/>
      <c r="BC3349" s="6"/>
      <c r="BD3349" s="6"/>
      <c r="BE3349" s="6"/>
      <c r="BF3349" s="6"/>
      <c r="BG3349" s="172"/>
      <c r="BH3349" s="172"/>
      <c r="BI3349" s="172"/>
      <c r="BJ3349" s="6"/>
      <c r="BK3349" s="6"/>
      <c r="BL3349" s="6"/>
      <c r="BM3349" s="6"/>
      <c r="BN3349" s="6"/>
      <c r="BO3349" s="6"/>
      <c r="BP3349" s="6"/>
      <c r="BQ3349" s="6"/>
      <c r="BR3349" s="6"/>
      <c r="BS3349" s="6"/>
      <c r="BT3349" s="6"/>
      <c r="CG3349" s="432"/>
      <c r="CH3349" s="432"/>
      <c r="CL3349" s="174"/>
    </row>
    <row r="3350" spans="29:90" s="168" customFormat="1" x14ac:dyDescent="0.25">
      <c r="AC3350" s="175"/>
      <c r="AD3350" s="175"/>
      <c r="AE3350" s="175"/>
      <c r="AF3350" s="175"/>
      <c r="AG3350" s="175"/>
      <c r="AH3350" s="176"/>
      <c r="AM3350" s="6"/>
      <c r="AN3350" s="6"/>
      <c r="AO3350" s="6"/>
      <c r="AP3350" s="6"/>
      <c r="AQ3350" s="6"/>
      <c r="AR3350" s="6"/>
      <c r="AS3350" s="6"/>
      <c r="AT3350" s="6"/>
      <c r="AU3350" s="6"/>
      <c r="AV3350" s="6"/>
      <c r="AW3350" s="6"/>
      <c r="AX3350" s="6"/>
      <c r="AY3350" s="172"/>
      <c r="AZ3350" s="172"/>
      <c r="BA3350" s="172"/>
      <c r="BB3350" s="6"/>
      <c r="BC3350" s="6"/>
      <c r="BD3350" s="6"/>
      <c r="BE3350" s="6"/>
      <c r="BF3350" s="6"/>
      <c r="BG3350" s="172"/>
      <c r="BH3350" s="172"/>
      <c r="BI3350" s="172"/>
      <c r="BJ3350" s="6"/>
      <c r="BK3350" s="6"/>
      <c r="BL3350" s="6"/>
      <c r="BM3350" s="6"/>
      <c r="BN3350" s="6"/>
      <c r="BO3350" s="6"/>
      <c r="BP3350" s="6"/>
      <c r="BQ3350" s="6"/>
      <c r="BR3350" s="6"/>
      <c r="BS3350" s="6"/>
      <c r="BT3350" s="6"/>
      <c r="CG3350" s="432"/>
      <c r="CH3350" s="432"/>
      <c r="CL3350" s="174"/>
    </row>
    <row r="3351" spans="29:90" s="168" customFormat="1" x14ac:dyDescent="0.25">
      <c r="AC3351" s="175"/>
      <c r="AD3351" s="175"/>
      <c r="AE3351" s="175"/>
      <c r="AF3351" s="175"/>
      <c r="AG3351" s="175"/>
      <c r="AH3351" s="176"/>
      <c r="AM3351" s="6"/>
      <c r="AN3351" s="6"/>
      <c r="AO3351" s="6"/>
      <c r="AP3351" s="6"/>
      <c r="AQ3351" s="6"/>
      <c r="AR3351" s="6"/>
      <c r="AS3351" s="6"/>
      <c r="AT3351" s="6"/>
      <c r="AU3351" s="6"/>
      <c r="AV3351" s="6"/>
      <c r="AW3351" s="6"/>
      <c r="AX3351" s="6"/>
      <c r="AY3351" s="172"/>
      <c r="AZ3351" s="172"/>
      <c r="BA3351" s="172"/>
      <c r="BB3351" s="6"/>
      <c r="BC3351" s="6"/>
      <c r="BD3351" s="6"/>
      <c r="BE3351" s="6"/>
      <c r="BF3351" s="6"/>
      <c r="BG3351" s="172"/>
      <c r="BH3351" s="172"/>
      <c r="BI3351" s="172"/>
      <c r="BJ3351" s="6"/>
      <c r="BK3351" s="6"/>
      <c r="BL3351" s="6"/>
      <c r="BM3351" s="6"/>
      <c r="BN3351" s="6"/>
      <c r="BO3351" s="6"/>
      <c r="BP3351" s="6"/>
      <c r="BQ3351" s="6"/>
      <c r="BR3351" s="6"/>
      <c r="BS3351" s="6"/>
      <c r="BT3351" s="6"/>
      <c r="CG3351" s="432"/>
      <c r="CH3351" s="432"/>
      <c r="CL3351" s="174"/>
    </row>
    <row r="3352" spans="29:90" s="168" customFormat="1" x14ac:dyDescent="0.25">
      <c r="AC3352" s="175"/>
      <c r="AD3352" s="175"/>
      <c r="AE3352" s="175"/>
      <c r="AF3352" s="175"/>
      <c r="AG3352" s="175"/>
      <c r="AH3352" s="176"/>
      <c r="AM3352" s="6"/>
      <c r="AN3352" s="6"/>
      <c r="AO3352" s="6"/>
      <c r="AP3352" s="6"/>
      <c r="AQ3352" s="6"/>
      <c r="AR3352" s="6"/>
      <c r="AS3352" s="6"/>
      <c r="AT3352" s="6"/>
      <c r="AU3352" s="6"/>
      <c r="AV3352" s="6"/>
      <c r="AW3352" s="6"/>
      <c r="AX3352" s="6"/>
      <c r="AY3352" s="172"/>
      <c r="AZ3352" s="172"/>
      <c r="BA3352" s="172"/>
      <c r="BB3352" s="6"/>
      <c r="BC3352" s="6"/>
      <c r="BD3352" s="6"/>
      <c r="BE3352" s="6"/>
      <c r="BF3352" s="6"/>
      <c r="BG3352" s="172"/>
      <c r="BH3352" s="172"/>
      <c r="BI3352" s="172"/>
      <c r="BJ3352" s="6"/>
      <c r="BK3352" s="6"/>
      <c r="BL3352" s="6"/>
      <c r="BM3352" s="6"/>
      <c r="BN3352" s="6"/>
      <c r="BO3352" s="6"/>
      <c r="BP3352" s="6"/>
      <c r="BQ3352" s="6"/>
      <c r="BR3352" s="6"/>
      <c r="BS3352" s="6"/>
      <c r="BT3352" s="6"/>
      <c r="CG3352" s="432"/>
      <c r="CH3352" s="432"/>
      <c r="CL3352" s="174"/>
    </row>
    <row r="3353" spans="29:90" s="168" customFormat="1" x14ac:dyDescent="0.25">
      <c r="AC3353" s="175"/>
      <c r="AD3353" s="175"/>
      <c r="AE3353" s="175"/>
      <c r="AF3353" s="175"/>
      <c r="AG3353" s="175"/>
      <c r="AH3353" s="176"/>
      <c r="AM3353" s="6"/>
      <c r="AN3353" s="6"/>
      <c r="AO3353" s="6"/>
      <c r="AP3353" s="6"/>
      <c r="AQ3353" s="6"/>
      <c r="AR3353" s="6"/>
      <c r="AS3353" s="6"/>
      <c r="AT3353" s="6"/>
      <c r="AU3353" s="6"/>
      <c r="AV3353" s="6"/>
      <c r="AW3353" s="6"/>
      <c r="AX3353" s="6"/>
      <c r="AY3353" s="172"/>
      <c r="AZ3353" s="172"/>
      <c r="BA3353" s="172"/>
      <c r="BB3353" s="6"/>
      <c r="BC3353" s="6"/>
      <c r="BD3353" s="6"/>
      <c r="BE3353" s="6"/>
      <c r="BF3353" s="6"/>
      <c r="BG3353" s="172"/>
      <c r="BH3353" s="172"/>
      <c r="BI3353" s="172"/>
      <c r="BJ3353" s="6"/>
      <c r="BK3353" s="6"/>
      <c r="BL3353" s="6"/>
      <c r="BM3353" s="6"/>
      <c r="BN3353" s="6"/>
      <c r="BO3353" s="6"/>
      <c r="BP3353" s="6"/>
      <c r="BQ3353" s="6"/>
      <c r="BR3353" s="6"/>
      <c r="BS3353" s="6"/>
      <c r="BT3353" s="6"/>
      <c r="CG3353" s="432"/>
      <c r="CH3353" s="432"/>
      <c r="CL3353" s="174"/>
    </row>
    <row r="3354" spans="29:90" s="168" customFormat="1" x14ac:dyDescent="0.25">
      <c r="AC3354" s="175"/>
      <c r="AD3354" s="175"/>
      <c r="AE3354" s="175"/>
      <c r="AF3354" s="175"/>
      <c r="AG3354" s="175"/>
      <c r="AH3354" s="176"/>
      <c r="AM3354" s="6"/>
      <c r="AN3354" s="6"/>
      <c r="AO3354" s="6"/>
      <c r="AP3354" s="6"/>
      <c r="AQ3354" s="6"/>
      <c r="AR3354" s="6"/>
      <c r="AS3354" s="6"/>
      <c r="AT3354" s="6"/>
      <c r="AU3354" s="6"/>
      <c r="AV3354" s="6"/>
      <c r="AW3354" s="6"/>
      <c r="AX3354" s="6"/>
      <c r="AY3354" s="172"/>
      <c r="AZ3354" s="172"/>
      <c r="BA3354" s="172"/>
      <c r="BB3354" s="6"/>
      <c r="BC3354" s="6"/>
      <c r="BD3354" s="6"/>
      <c r="BE3354" s="6"/>
      <c r="BF3354" s="6"/>
      <c r="BG3354" s="172"/>
      <c r="BH3354" s="172"/>
      <c r="BI3354" s="172"/>
      <c r="BJ3354" s="6"/>
      <c r="BK3354" s="6"/>
      <c r="BL3354" s="6"/>
      <c r="BM3354" s="6"/>
      <c r="BN3354" s="6"/>
      <c r="BO3354" s="6"/>
      <c r="BP3354" s="6"/>
      <c r="BQ3354" s="6"/>
      <c r="BR3354" s="6"/>
      <c r="BS3354" s="6"/>
      <c r="BT3354" s="6"/>
      <c r="CG3354" s="432"/>
      <c r="CH3354" s="432"/>
      <c r="CL3354" s="174"/>
    </row>
    <row r="3355" spans="29:90" s="168" customFormat="1" x14ac:dyDescent="0.25">
      <c r="AC3355" s="175"/>
      <c r="AD3355" s="175"/>
      <c r="AE3355" s="175"/>
      <c r="AF3355" s="175"/>
      <c r="AG3355" s="175"/>
      <c r="AH3355" s="176"/>
      <c r="AM3355" s="6"/>
      <c r="AN3355" s="6"/>
      <c r="AO3355" s="6"/>
      <c r="AP3355" s="6"/>
      <c r="AQ3355" s="6"/>
      <c r="AR3355" s="6"/>
      <c r="AS3355" s="6"/>
      <c r="AT3355" s="6"/>
      <c r="AU3355" s="6"/>
      <c r="AV3355" s="6"/>
      <c r="AW3355" s="6"/>
      <c r="AX3355" s="6"/>
      <c r="AY3355" s="172"/>
      <c r="AZ3355" s="172"/>
      <c r="BA3355" s="172"/>
      <c r="BB3355" s="6"/>
      <c r="BC3355" s="6"/>
      <c r="BD3355" s="6"/>
      <c r="BE3355" s="6"/>
      <c r="BF3355" s="6"/>
      <c r="BG3355" s="172"/>
      <c r="BH3355" s="172"/>
      <c r="BI3355" s="172"/>
      <c r="BJ3355" s="6"/>
      <c r="BK3355" s="6"/>
      <c r="BL3355" s="6"/>
      <c r="BM3355" s="6"/>
      <c r="BN3355" s="6"/>
      <c r="BO3355" s="6"/>
      <c r="BP3355" s="6"/>
      <c r="BQ3355" s="6"/>
      <c r="BR3355" s="6"/>
      <c r="BS3355" s="6"/>
      <c r="BT3355" s="6"/>
      <c r="CG3355" s="432"/>
      <c r="CH3355" s="432"/>
      <c r="CL3355" s="174"/>
    </row>
    <row r="3356" spans="29:90" s="168" customFormat="1" x14ac:dyDescent="0.25">
      <c r="AC3356" s="175"/>
      <c r="AD3356" s="175"/>
      <c r="AE3356" s="175"/>
      <c r="AF3356" s="175"/>
      <c r="AG3356" s="175"/>
      <c r="AH3356" s="176"/>
      <c r="AM3356" s="6"/>
      <c r="AN3356" s="6"/>
      <c r="AO3356" s="6"/>
      <c r="AP3356" s="6"/>
      <c r="AQ3356" s="6"/>
      <c r="AR3356" s="6"/>
      <c r="AS3356" s="6"/>
      <c r="AT3356" s="6"/>
      <c r="AU3356" s="6"/>
      <c r="AV3356" s="6"/>
      <c r="AW3356" s="6"/>
      <c r="AX3356" s="6"/>
      <c r="AY3356" s="172"/>
      <c r="AZ3356" s="172"/>
      <c r="BA3356" s="172"/>
      <c r="BB3356" s="6"/>
      <c r="BC3356" s="6"/>
      <c r="BD3356" s="6"/>
      <c r="BE3356" s="6"/>
      <c r="BF3356" s="6"/>
      <c r="BG3356" s="172"/>
      <c r="BH3356" s="172"/>
      <c r="BI3356" s="172"/>
      <c r="BJ3356" s="6"/>
      <c r="BK3356" s="6"/>
      <c r="BL3356" s="6"/>
      <c r="BM3356" s="6"/>
      <c r="BN3356" s="6"/>
      <c r="BO3356" s="6"/>
      <c r="BP3356" s="6"/>
      <c r="BQ3356" s="6"/>
      <c r="BR3356" s="6"/>
      <c r="BS3356" s="6"/>
      <c r="BT3356" s="6"/>
      <c r="CG3356" s="432"/>
      <c r="CH3356" s="432"/>
      <c r="CL3356" s="174"/>
    </row>
    <row r="3357" spans="29:90" s="168" customFormat="1" x14ac:dyDescent="0.25">
      <c r="AC3357" s="175"/>
      <c r="AD3357" s="175"/>
      <c r="AE3357" s="175"/>
      <c r="AF3357" s="175"/>
      <c r="AG3357" s="175"/>
      <c r="AH3357" s="176"/>
      <c r="AM3357" s="6"/>
      <c r="AN3357" s="6"/>
      <c r="AO3357" s="6"/>
      <c r="AP3357" s="6"/>
      <c r="AQ3357" s="6"/>
      <c r="AR3357" s="6"/>
      <c r="AS3357" s="6"/>
      <c r="AT3357" s="6"/>
      <c r="AU3357" s="6"/>
      <c r="AV3357" s="6"/>
      <c r="AW3357" s="6"/>
      <c r="AX3357" s="6"/>
      <c r="AY3357" s="172"/>
      <c r="AZ3357" s="172"/>
      <c r="BA3357" s="172"/>
      <c r="BB3357" s="6"/>
      <c r="BC3357" s="6"/>
      <c r="BD3357" s="6"/>
      <c r="BE3357" s="6"/>
      <c r="BF3357" s="6"/>
      <c r="BG3357" s="172"/>
      <c r="BH3357" s="172"/>
      <c r="BI3357" s="172"/>
      <c r="BJ3357" s="6"/>
      <c r="BK3357" s="6"/>
      <c r="BL3357" s="6"/>
      <c r="BM3357" s="6"/>
      <c r="BN3357" s="6"/>
      <c r="BO3357" s="6"/>
      <c r="BP3357" s="6"/>
      <c r="BQ3357" s="6"/>
      <c r="BR3357" s="6"/>
      <c r="BS3357" s="6"/>
      <c r="BT3357" s="6"/>
      <c r="CG3357" s="432"/>
      <c r="CH3357" s="432"/>
      <c r="CL3357" s="174"/>
    </row>
    <row r="3358" spans="29:90" s="168" customFormat="1" x14ac:dyDescent="0.25">
      <c r="AC3358" s="175"/>
      <c r="AD3358" s="175"/>
      <c r="AE3358" s="175"/>
      <c r="AF3358" s="175"/>
      <c r="AG3358" s="175"/>
      <c r="AH3358" s="176"/>
      <c r="AM3358" s="6"/>
      <c r="AN3358" s="6"/>
      <c r="AO3358" s="6"/>
      <c r="AP3358" s="6"/>
      <c r="AQ3358" s="6"/>
      <c r="AR3358" s="6"/>
      <c r="AS3358" s="6"/>
      <c r="AT3358" s="6"/>
      <c r="AU3358" s="6"/>
      <c r="AV3358" s="6"/>
      <c r="AW3358" s="6"/>
      <c r="AX3358" s="6"/>
      <c r="AY3358" s="172"/>
      <c r="AZ3358" s="172"/>
      <c r="BA3358" s="172"/>
      <c r="BB3358" s="6"/>
      <c r="BC3358" s="6"/>
      <c r="BD3358" s="6"/>
      <c r="BE3358" s="6"/>
      <c r="BF3358" s="6"/>
      <c r="BG3358" s="172"/>
      <c r="BH3358" s="172"/>
      <c r="BI3358" s="172"/>
      <c r="BJ3358" s="6"/>
      <c r="BK3358" s="6"/>
      <c r="BL3358" s="6"/>
      <c r="BM3358" s="6"/>
      <c r="BN3358" s="6"/>
      <c r="BO3358" s="6"/>
      <c r="BP3358" s="6"/>
      <c r="BQ3358" s="6"/>
      <c r="BR3358" s="6"/>
      <c r="BS3358" s="6"/>
      <c r="BT3358" s="6"/>
      <c r="CG3358" s="432"/>
      <c r="CH3358" s="432"/>
      <c r="CL3358" s="174"/>
    </row>
    <row r="3359" spans="29:90" s="168" customFormat="1" x14ac:dyDescent="0.25">
      <c r="AC3359" s="175"/>
      <c r="AD3359" s="175"/>
      <c r="AE3359" s="175"/>
      <c r="AF3359" s="175"/>
      <c r="AG3359" s="175"/>
      <c r="AH3359" s="176"/>
      <c r="AM3359" s="6"/>
      <c r="AN3359" s="6"/>
      <c r="AO3359" s="6"/>
      <c r="AP3359" s="6"/>
      <c r="AQ3359" s="6"/>
      <c r="AR3359" s="6"/>
      <c r="AS3359" s="6"/>
      <c r="AT3359" s="6"/>
      <c r="AU3359" s="6"/>
      <c r="AV3359" s="6"/>
      <c r="AW3359" s="6"/>
      <c r="AX3359" s="6"/>
      <c r="AY3359" s="172"/>
      <c r="AZ3359" s="172"/>
      <c r="BA3359" s="172"/>
      <c r="BB3359" s="6"/>
      <c r="BC3359" s="6"/>
      <c r="BD3359" s="6"/>
      <c r="BE3359" s="6"/>
      <c r="BF3359" s="6"/>
      <c r="BG3359" s="172"/>
      <c r="BH3359" s="172"/>
      <c r="BI3359" s="172"/>
      <c r="BJ3359" s="6"/>
      <c r="BK3359" s="6"/>
      <c r="BL3359" s="6"/>
      <c r="BM3359" s="6"/>
      <c r="BN3359" s="6"/>
      <c r="BO3359" s="6"/>
      <c r="BP3359" s="6"/>
      <c r="BQ3359" s="6"/>
      <c r="BR3359" s="6"/>
      <c r="BS3359" s="6"/>
      <c r="BT3359" s="6"/>
      <c r="CG3359" s="432"/>
      <c r="CH3359" s="432"/>
      <c r="CL3359" s="174"/>
    </row>
    <row r="3360" spans="29:90" s="168" customFormat="1" x14ac:dyDescent="0.25">
      <c r="AC3360" s="175"/>
      <c r="AD3360" s="175"/>
      <c r="AE3360" s="175"/>
      <c r="AF3360" s="175"/>
      <c r="AG3360" s="175"/>
      <c r="AH3360" s="176"/>
      <c r="AM3360" s="6"/>
      <c r="AN3360" s="6"/>
      <c r="AO3360" s="6"/>
      <c r="AP3360" s="6"/>
      <c r="AQ3360" s="6"/>
      <c r="AR3360" s="6"/>
      <c r="AS3360" s="6"/>
      <c r="AT3360" s="6"/>
      <c r="AU3360" s="6"/>
      <c r="AV3360" s="6"/>
      <c r="AW3360" s="6"/>
      <c r="AX3360" s="6"/>
      <c r="AY3360" s="172"/>
      <c r="AZ3360" s="172"/>
      <c r="BA3360" s="172"/>
      <c r="BB3360" s="6"/>
      <c r="BC3360" s="6"/>
      <c r="BD3360" s="6"/>
      <c r="BE3360" s="6"/>
      <c r="BF3360" s="6"/>
      <c r="BG3360" s="172"/>
      <c r="BH3360" s="172"/>
      <c r="BI3360" s="172"/>
      <c r="BJ3360" s="6"/>
      <c r="BK3360" s="6"/>
      <c r="BL3360" s="6"/>
      <c r="BM3360" s="6"/>
      <c r="BN3360" s="6"/>
      <c r="BO3360" s="6"/>
      <c r="BP3360" s="6"/>
      <c r="BQ3360" s="6"/>
      <c r="BR3360" s="6"/>
      <c r="BS3360" s="6"/>
      <c r="BT3360" s="6"/>
      <c r="CG3360" s="432"/>
      <c r="CH3360" s="432"/>
      <c r="CL3360" s="174"/>
    </row>
    <row r="3361" spans="29:90" s="168" customFormat="1" x14ac:dyDescent="0.25">
      <c r="AC3361" s="175"/>
      <c r="AD3361" s="175"/>
      <c r="AE3361" s="175"/>
      <c r="AF3361" s="175"/>
      <c r="AG3361" s="175"/>
      <c r="AH3361" s="176"/>
      <c r="AM3361" s="6"/>
      <c r="AN3361" s="6"/>
      <c r="AO3361" s="6"/>
      <c r="AP3361" s="6"/>
      <c r="AQ3361" s="6"/>
      <c r="AR3361" s="6"/>
      <c r="AS3361" s="6"/>
      <c r="AT3361" s="6"/>
      <c r="AU3361" s="6"/>
      <c r="AV3361" s="6"/>
      <c r="AW3361" s="6"/>
      <c r="AX3361" s="6"/>
      <c r="AY3361" s="172"/>
      <c r="AZ3361" s="172"/>
      <c r="BA3361" s="172"/>
      <c r="BB3361" s="6"/>
      <c r="BC3361" s="6"/>
      <c r="BD3361" s="6"/>
      <c r="BE3361" s="6"/>
      <c r="BF3361" s="6"/>
      <c r="BG3361" s="172"/>
      <c r="BH3361" s="172"/>
      <c r="BI3361" s="172"/>
      <c r="BJ3361" s="6"/>
      <c r="BK3361" s="6"/>
      <c r="BL3361" s="6"/>
      <c r="BM3361" s="6"/>
      <c r="BN3361" s="6"/>
      <c r="BO3361" s="6"/>
      <c r="BP3361" s="6"/>
      <c r="BQ3361" s="6"/>
      <c r="BR3361" s="6"/>
      <c r="BS3361" s="6"/>
      <c r="BT3361" s="6"/>
      <c r="CG3361" s="432"/>
      <c r="CH3361" s="432"/>
      <c r="CL3361" s="174"/>
    </row>
    <row r="3362" spans="29:90" s="168" customFormat="1" x14ac:dyDescent="0.25">
      <c r="AC3362" s="175"/>
      <c r="AD3362" s="175"/>
      <c r="AE3362" s="175"/>
      <c r="AF3362" s="175"/>
      <c r="AG3362" s="175"/>
      <c r="AH3362" s="176"/>
      <c r="AM3362" s="6"/>
      <c r="AN3362" s="6"/>
      <c r="AO3362" s="6"/>
      <c r="AP3362" s="6"/>
      <c r="AQ3362" s="6"/>
      <c r="AR3362" s="6"/>
      <c r="AS3362" s="6"/>
      <c r="AT3362" s="6"/>
      <c r="AU3362" s="6"/>
      <c r="AV3362" s="6"/>
      <c r="AW3362" s="6"/>
      <c r="AX3362" s="6"/>
      <c r="AY3362" s="172"/>
      <c r="AZ3362" s="172"/>
      <c r="BA3362" s="172"/>
      <c r="BB3362" s="6"/>
      <c r="BC3362" s="6"/>
      <c r="BD3362" s="6"/>
      <c r="BE3362" s="6"/>
      <c r="BF3362" s="6"/>
      <c r="BG3362" s="172"/>
      <c r="BH3362" s="172"/>
      <c r="BI3362" s="172"/>
      <c r="BJ3362" s="6"/>
      <c r="BK3362" s="6"/>
      <c r="BL3362" s="6"/>
      <c r="BM3362" s="6"/>
      <c r="BN3362" s="6"/>
      <c r="BO3362" s="6"/>
      <c r="BP3362" s="6"/>
      <c r="BQ3362" s="6"/>
      <c r="BR3362" s="6"/>
      <c r="BS3362" s="6"/>
      <c r="BT3362" s="6"/>
      <c r="CG3362" s="432"/>
      <c r="CH3362" s="432"/>
      <c r="CL3362" s="174"/>
    </row>
    <row r="3363" spans="29:90" s="168" customFormat="1" x14ac:dyDescent="0.25">
      <c r="AC3363" s="175"/>
      <c r="AD3363" s="175"/>
      <c r="AE3363" s="175"/>
      <c r="AF3363" s="175"/>
      <c r="AG3363" s="175"/>
      <c r="AH3363" s="176"/>
      <c r="AM3363" s="6"/>
      <c r="AN3363" s="6"/>
      <c r="AO3363" s="6"/>
      <c r="AP3363" s="6"/>
      <c r="AQ3363" s="6"/>
      <c r="AR3363" s="6"/>
      <c r="AS3363" s="6"/>
      <c r="AT3363" s="6"/>
      <c r="AU3363" s="6"/>
      <c r="AV3363" s="6"/>
      <c r="AW3363" s="6"/>
      <c r="AX3363" s="6"/>
      <c r="AY3363" s="172"/>
      <c r="AZ3363" s="172"/>
      <c r="BA3363" s="172"/>
      <c r="BB3363" s="6"/>
      <c r="BC3363" s="6"/>
      <c r="BD3363" s="6"/>
      <c r="BE3363" s="6"/>
      <c r="BF3363" s="6"/>
      <c r="BG3363" s="172"/>
      <c r="BH3363" s="172"/>
      <c r="BI3363" s="172"/>
      <c r="BJ3363" s="6"/>
      <c r="BK3363" s="6"/>
      <c r="BL3363" s="6"/>
      <c r="BM3363" s="6"/>
      <c r="BN3363" s="6"/>
      <c r="BO3363" s="6"/>
      <c r="BP3363" s="6"/>
      <c r="BQ3363" s="6"/>
      <c r="BR3363" s="6"/>
      <c r="BS3363" s="6"/>
      <c r="BT3363" s="6"/>
      <c r="CG3363" s="432"/>
      <c r="CH3363" s="432"/>
      <c r="CL3363" s="174"/>
    </row>
    <row r="3364" spans="29:90" s="168" customFormat="1" x14ac:dyDescent="0.25">
      <c r="AC3364" s="175"/>
      <c r="AD3364" s="175"/>
      <c r="AE3364" s="175"/>
      <c r="AF3364" s="175"/>
      <c r="AG3364" s="175"/>
      <c r="AH3364" s="176"/>
      <c r="AM3364" s="6"/>
      <c r="AN3364" s="6"/>
      <c r="AO3364" s="6"/>
      <c r="AP3364" s="6"/>
      <c r="AQ3364" s="6"/>
      <c r="AR3364" s="6"/>
      <c r="AS3364" s="6"/>
      <c r="AT3364" s="6"/>
      <c r="AU3364" s="6"/>
      <c r="AV3364" s="6"/>
      <c r="AW3364" s="6"/>
      <c r="AX3364" s="6"/>
      <c r="AY3364" s="172"/>
      <c r="AZ3364" s="172"/>
      <c r="BA3364" s="172"/>
      <c r="BB3364" s="6"/>
      <c r="BC3364" s="6"/>
      <c r="BD3364" s="6"/>
      <c r="BE3364" s="6"/>
      <c r="BF3364" s="6"/>
      <c r="BG3364" s="172"/>
      <c r="BH3364" s="172"/>
      <c r="BI3364" s="172"/>
      <c r="BJ3364" s="6"/>
      <c r="BK3364" s="6"/>
      <c r="BL3364" s="6"/>
      <c r="BM3364" s="6"/>
      <c r="BN3364" s="6"/>
      <c r="BO3364" s="6"/>
      <c r="BP3364" s="6"/>
      <c r="BQ3364" s="6"/>
      <c r="BR3364" s="6"/>
      <c r="BS3364" s="6"/>
      <c r="BT3364" s="6"/>
      <c r="CG3364" s="432"/>
      <c r="CH3364" s="432"/>
      <c r="CL3364" s="174"/>
    </row>
    <row r="3365" spans="29:90" s="168" customFormat="1" x14ac:dyDescent="0.25">
      <c r="AC3365" s="175"/>
      <c r="AD3365" s="175"/>
      <c r="AE3365" s="175"/>
      <c r="AF3365" s="175"/>
      <c r="AG3365" s="175"/>
      <c r="AH3365" s="176"/>
      <c r="AM3365" s="6"/>
      <c r="AN3365" s="6"/>
      <c r="AO3365" s="6"/>
      <c r="AP3365" s="6"/>
      <c r="AQ3365" s="6"/>
      <c r="AR3365" s="6"/>
      <c r="AS3365" s="6"/>
      <c r="AT3365" s="6"/>
      <c r="AU3365" s="6"/>
      <c r="AV3365" s="6"/>
      <c r="AW3365" s="6"/>
      <c r="AX3365" s="6"/>
      <c r="AY3365" s="172"/>
      <c r="AZ3365" s="172"/>
      <c r="BA3365" s="172"/>
      <c r="BB3365" s="6"/>
      <c r="BC3365" s="6"/>
      <c r="BD3365" s="6"/>
      <c r="BE3365" s="6"/>
      <c r="BF3365" s="6"/>
      <c r="BG3365" s="172"/>
      <c r="BH3365" s="172"/>
      <c r="BI3365" s="172"/>
      <c r="BJ3365" s="6"/>
      <c r="BK3365" s="6"/>
      <c r="BL3365" s="6"/>
      <c r="BM3365" s="6"/>
      <c r="BN3365" s="6"/>
      <c r="BO3365" s="6"/>
      <c r="BP3365" s="6"/>
      <c r="BQ3365" s="6"/>
      <c r="BR3365" s="6"/>
      <c r="BS3365" s="6"/>
      <c r="BT3365" s="6"/>
      <c r="CG3365" s="432"/>
      <c r="CH3365" s="432"/>
      <c r="CL3365" s="174"/>
    </row>
    <row r="3366" spans="29:90" s="168" customFormat="1" x14ac:dyDescent="0.25">
      <c r="AC3366" s="175"/>
      <c r="AD3366" s="175"/>
      <c r="AE3366" s="175"/>
      <c r="AF3366" s="175"/>
      <c r="AG3366" s="175"/>
      <c r="AH3366" s="176"/>
      <c r="AM3366" s="6"/>
      <c r="AN3366" s="6"/>
      <c r="AO3366" s="6"/>
      <c r="AP3366" s="6"/>
      <c r="AQ3366" s="6"/>
      <c r="AR3366" s="6"/>
      <c r="AS3366" s="6"/>
      <c r="AT3366" s="6"/>
      <c r="AU3366" s="6"/>
      <c r="AV3366" s="6"/>
      <c r="AW3366" s="6"/>
      <c r="AX3366" s="6"/>
      <c r="AY3366" s="172"/>
      <c r="AZ3366" s="172"/>
      <c r="BA3366" s="172"/>
      <c r="BB3366" s="6"/>
      <c r="BC3366" s="6"/>
      <c r="BD3366" s="6"/>
      <c r="BE3366" s="6"/>
      <c r="BF3366" s="6"/>
      <c r="BG3366" s="172"/>
      <c r="BH3366" s="172"/>
      <c r="BI3366" s="172"/>
      <c r="BJ3366" s="6"/>
      <c r="BK3366" s="6"/>
      <c r="BL3366" s="6"/>
      <c r="BM3366" s="6"/>
      <c r="BN3366" s="6"/>
      <c r="BO3366" s="6"/>
      <c r="BP3366" s="6"/>
      <c r="BQ3366" s="6"/>
      <c r="BR3366" s="6"/>
      <c r="BS3366" s="6"/>
      <c r="BT3366" s="6"/>
      <c r="CG3366" s="432"/>
      <c r="CH3366" s="432"/>
      <c r="CL3366" s="174"/>
    </row>
    <row r="3367" spans="29:90" s="168" customFormat="1" x14ac:dyDescent="0.25">
      <c r="AC3367" s="175"/>
      <c r="AD3367" s="175"/>
      <c r="AE3367" s="175"/>
      <c r="AF3367" s="175"/>
      <c r="AG3367" s="175"/>
      <c r="AH3367" s="176"/>
      <c r="AM3367" s="6"/>
      <c r="AN3367" s="6"/>
      <c r="AO3367" s="6"/>
      <c r="AP3367" s="6"/>
      <c r="AQ3367" s="6"/>
      <c r="AR3367" s="6"/>
      <c r="AS3367" s="6"/>
      <c r="AT3367" s="6"/>
      <c r="AU3367" s="6"/>
      <c r="AV3367" s="6"/>
      <c r="AW3367" s="6"/>
      <c r="AX3367" s="6"/>
      <c r="AY3367" s="172"/>
      <c r="AZ3367" s="172"/>
      <c r="BA3367" s="172"/>
      <c r="BB3367" s="6"/>
      <c r="BC3367" s="6"/>
      <c r="BD3367" s="6"/>
      <c r="BE3367" s="6"/>
      <c r="BF3367" s="6"/>
      <c r="BG3367" s="172"/>
      <c r="BH3367" s="172"/>
      <c r="BI3367" s="172"/>
      <c r="BJ3367" s="6"/>
      <c r="BK3367" s="6"/>
      <c r="BL3367" s="6"/>
      <c r="BM3367" s="6"/>
      <c r="BN3367" s="6"/>
      <c r="BO3367" s="6"/>
      <c r="BP3367" s="6"/>
      <c r="BQ3367" s="6"/>
      <c r="BR3367" s="6"/>
      <c r="BS3367" s="6"/>
      <c r="BT3367" s="6"/>
      <c r="CG3367" s="432"/>
      <c r="CH3367" s="432"/>
      <c r="CL3367" s="174"/>
    </row>
    <row r="3368" spans="29:90" s="168" customFormat="1" x14ac:dyDescent="0.25">
      <c r="AC3368" s="175"/>
      <c r="AD3368" s="175"/>
      <c r="AE3368" s="175"/>
      <c r="AF3368" s="175"/>
      <c r="AG3368" s="175"/>
      <c r="AH3368" s="176"/>
      <c r="AM3368" s="6"/>
      <c r="AN3368" s="6"/>
      <c r="AO3368" s="6"/>
      <c r="AP3368" s="6"/>
      <c r="AQ3368" s="6"/>
      <c r="AR3368" s="6"/>
      <c r="AS3368" s="6"/>
      <c r="AT3368" s="6"/>
      <c r="AU3368" s="6"/>
      <c r="AV3368" s="6"/>
      <c r="AW3368" s="6"/>
      <c r="AX3368" s="6"/>
      <c r="AY3368" s="172"/>
      <c r="AZ3368" s="172"/>
      <c r="BA3368" s="172"/>
      <c r="BB3368" s="6"/>
      <c r="BC3368" s="6"/>
      <c r="BD3368" s="6"/>
      <c r="BE3368" s="6"/>
      <c r="BF3368" s="6"/>
      <c r="BG3368" s="172"/>
      <c r="BH3368" s="172"/>
      <c r="BI3368" s="172"/>
      <c r="BJ3368" s="6"/>
      <c r="BK3368" s="6"/>
      <c r="BL3368" s="6"/>
      <c r="BM3368" s="6"/>
      <c r="BN3368" s="6"/>
      <c r="BO3368" s="6"/>
      <c r="BP3368" s="6"/>
      <c r="BQ3368" s="6"/>
      <c r="BR3368" s="6"/>
      <c r="BS3368" s="6"/>
      <c r="BT3368" s="6"/>
      <c r="CG3368" s="432"/>
      <c r="CH3368" s="432"/>
      <c r="CL3368" s="174"/>
    </row>
    <row r="3369" spans="29:90" s="168" customFormat="1" x14ac:dyDescent="0.25">
      <c r="AC3369" s="175"/>
      <c r="AD3369" s="175"/>
      <c r="AE3369" s="175"/>
      <c r="AF3369" s="175"/>
      <c r="AG3369" s="175"/>
      <c r="AH3369" s="176"/>
      <c r="AM3369" s="6"/>
      <c r="AN3369" s="6"/>
      <c r="AO3369" s="6"/>
      <c r="AP3369" s="6"/>
      <c r="AQ3369" s="6"/>
      <c r="AR3369" s="6"/>
      <c r="AS3369" s="6"/>
      <c r="AT3369" s="6"/>
      <c r="AU3369" s="6"/>
      <c r="AV3369" s="6"/>
      <c r="AW3369" s="6"/>
      <c r="AX3369" s="6"/>
      <c r="AY3369" s="172"/>
      <c r="AZ3369" s="172"/>
      <c r="BA3369" s="172"/>
      <c r="BB3369" s="6"/>
      <c r="BC3369" s="6"/>
      <c r="BD3369" s="6"/>
      <c r="BE3369" s="6"/>
      <c r="BF3369" s="6"/>
      <c r="BG3369" s="172"/>
      <c r="BH3369" s="172"/>
      <c r="BI3369" s="172"/>
      <c r="BJ3369" s="6"/>
      <c r="BK3369" s="6"/>
      <c r="BL3369" s="6"/>
      <c r="BM3369" s="6"/>
      <c r="BN3369" s="6"/>
      <c r="BO3369" s="6"/>
      <c r="BP3369" s="6"/>
      <c r="BQ3369" s="6"/>
      <c r="BR3369" s="6"/>
      <c r="BS3369" s="6"/>
      <c r="BT3369" s="6"/>
      <c r="CG3369" s="432"/>
      <c r="CH3369" s="432"/>
      <c r="CL3369" s="174"/>
    </row>
    <row r="3370" spans="29:90" s="168" customFormat="1" x14ac:dyDescent="0.25">
      <c r="AC3370" s="175"/>
      <c r="AD3370" s="175"/>
      <c r="AE3370" s="175"/>
      <c r="AF3370" s="175"/>
      <c r="AG3370" s="175"/>
      <c r="AH3370" s="176"/>
      <c r="AM3370" s="6"/>
      <c r="AN3370" s="6"/>
      <c r="AO3370" s="6"/>
      <c r="AP3370" s="6"/>
      <c r="AQ3370" s="6"/>
      <c r="AR3370" s="6"/>
      <c r="AS3370" s="6"/>
      <c r="AT3370" s="6"/>
      <c r="AU3370" s="6"/>
      <c r="AV3370" s="6"/>
      <c r="AW3370" s="6"/>
      <c r="AX3370" s="6"/>
      <c r="AY3370" s="172"/>
      <c r="AZ3370" s="172"/>
      <c r="BA3370" s="172"/>
      <c r="BB3370" s="6"/>
      <c r="BC3370" s="6"/>
      <c r="BD3370" s="6"/>
      <c r="BE3370" s="6"/>
      <c r="BF3370" s="6"/>
      <c r="BG3370" s="172"/>
      <c r="BH3370" s="172"/>
      <c r="BI3370" s="172"/>
      <c r="BJ3370" s="6"/>
      <c r="BK3370" s="6"/>
      <c r="BL3370" s="6"/>
      <c r="BM3370" s="6"/>
      <c r="BN3370" s="6"/>
      <c r="BO3370" s="6"/>
      <c r="BP3370" s="6"/>
      <c r="BQ3370" s="6"/>
      <c r="BR3370" s="6"/>
      <c r="BS3370" s="6"/>
      <c r="BT3370" s="6"/>
      <c r="CG3370" s="432"/>
      <c r="CH3370" s="432"/>
      <c r="CL3370" s="174"/>
    </row>
    <row r="3371" spans="29:90" s="168" customFormat="1" x14ac:dyDescent="0.25">
      <c r="AC3371" s="175"/>
      <c r="AD3371" s="175"/>
      <c r="AE3371" s="175"/>
      <c r="AF3371" s="175"/>
      <c r="AG3371" s="175"/>
      <c r="AH3371" s="176"/>
      <c r="AM3371" s="6"/>
      <c r="AN3371" s="6"/>
      <c r="AO3371" s="6"/>
      <c r="AP3371" s="6"/>
      <c r="AQ3371" s="6"/>
      <c r="AR3371" s="6"/>
      <c r="AS3371" s="6"/>
      <c r="AT3371" s="6"/>
      <c r="AU3371" s="6"/>
      <c r="AV3371" s="6"/>
      <c r="AW3371" s="6"/>
      <c r="AX3371" s="6"/>
      <c r="AY3371" s="172"/>
      <c r="AZ3371" s="172"/>
      <c r="BA3371" s="172"/>
      <c r="BB3371" s="6"/>
      <c r="BC3371" s="6"/>
      <c r="BD3371" s="6"/>
      <c r="BE3371" s="6"/>
      <c r="BF3371" s="6"/>
      <c r="BG3371" s="172"/>
      <c r="BH3371" s="172"/>
      <c r="BI3371" s="172"/>
      <c r="BJ3371" s="6"/>
      <c r="BK3371" s="6"/>
      <c r="BL3371" s="6"/>
      <c r="BM3371" s="6"/>
      <c r="BN3371" s="6"/>
      <c r="BO3371" s="6"/>
      <c r="BP3371" s="6"/>
      <c r="BQ3371" s="6"/>
      <c r="BR3371" s="6"/>
      <c r="BS3371" s="6"/>
      <c r="BT3371" s="6"/>
      <c r="CG3371" s="432"/>
      <c r="CH3371" s="432"/>
      <c r="CL3371" s="174"/>
    </row>
    <row r="3372" spans="29:90" s="168" customFormat="1" x14ac:dyDescent="0.25">
      <c r="AC3372" s="175"/>
      <c r="AD3372" s="175"/>
      <c r="AE3372" s="175"/>
      <c r="AF3372" s="175"/>
      <c r="AG3372" s="175"/>
      <c r="AH3372" s="176"/>
      <c r="AM3372" s="6"/>
      <c r="AN3372" s="6"/>
      <c r="AO3372" s="6"/>
      <c r="AP3372" s="6"/>
      <c r="AQ3372" s="6"/>
      <c r="AR3372" s="6"/>
      <c r="AS3372" s="6"/>
      <c r="AT3372" s="6"/>
      <c r="AU3372" s="6"/>
      <c r="AV3372" s="6"/>
      <c r="AW3372" s="6"/>
      <c r="AX3372" s="6"/>
      <c r="AY3372" s="172"/>
      <c r="AZ3372" s="172"/>
      <c r="BA3372" s="172"/>
      <c r="BB3372" s="6"/>
      <c r="BC3372" s="6"/>
      <c r="BD3372" s="6"/>
      <c r="BE3372" s="6"/>
      <c r="BF3372" s="6"/>
      <c r="BG3372" s="172"/>
      <c r="BH3372" s="172"/>
      <c r="BI3372" s="172"/>
      <c r="BJ3372" s="6"/>
      <c r="BK3372" s="6"/>
      <c r="BL3372" s="6"/>
      <c r="BM3372" s="6"/>
      <c r="BN3372" s="6"/>
      <c r="BO3372" s="6"/>
      <c r="BP3372" s="6"/>
      <c r="BQ3372" s="6"/>
      <c r="BR3372" s="6"/>
      <c r="BS3372" s="6"/>
      <c r="BT3372" s="6"/>
      <c r="CG3372" s="432"/>
      <c r="CH3372" s="432"/>
      <c r="CL3372" s="174"/>
    </row>
    <row r="3373" spans="29:90" s="168" customFormat="1" x14ac:dyDescent="0.25">
      <c r="AC3373" s="175"/>
      <c r="AD3373" s="175"/>
      <c r="AE3373" s="175"/>
      <c r="AF3373" s="175"/>
      <c r="AG3373" s="175"/>
      <c r="AH3373" s="176"/>
      <c r="AM3373" s="6"/>
      <c r="AN3373" s="6"/>
      <c r="AO3373" s="6"/>
      <c r="AP3373" s="6"/>
      <c r="AQ3373" s="6"/>
      <c r="AR3373" s="6"/>
      <c r="AS3373" s="6"/>
      <c r="AT3373" s="6"/>
      <c r="AU3373" s="6"/>
      <c r="AV3373" s="6"/>
      <c r="AW3373" s="6"/>
      <c r="AX3373" s="6"/>
      <c r="AY3373" s="172"/>
      <c r="AZ3373" s="172"/>
      <c r="BA3373" s="172"/>
      <c r="BB3373" s="6"/>
      <c r="BC3373" s="6"/>
      <c r="BD3373" s="6"/>
      <c r="BE3373" s="6"/>
      <c r="BF3373" s="6"/>
      <c r="BG3373" s="172"/>
      <c r="BH3373" s="172"/>
      <c r="BI3373" s="172"/>
      <c r="BJ3373" s="6"/>
      <c r="BK3373" s="6"/>
      <c r="BL3373" s="6"/>
      <c r="BM3373" s="6"/>
      <c r="BN3373" s="6"/>
      <c r="BO3373" s="6"/>
      <c r="BP3373" s="6"/>
      <c r="BQ3373" s="6"/>
      <c r="BR3373" s="6"/>
      <c r="BS3373" s="6"/>
      <c r="BT3373" s="6"/>
      <c r="CG3373" s="432"/>
      <c r="CH3373" s="432"/>
      <c r="CL3373" s="174"/>
    </row>
    <row r="3374" spans="29:90" s="168" customFormat="1" x14ac:dyDescent="0.25">
      <c r="AC3374" s="175"/>
      <c r="AD3374" s="175"/>
      <c r="AE3374" s="175"/>
      <c r="AF3374" s="175"/>
      <c r="AG3374" s="175"/>
      <c r="AH3374" s="176"/>
      <c r="AM3374" s="6"/>
      <c r="AN3374" s="6"/>
      <c r="AO3374" s="6"/>
      <c r="AP3374" s="6"/>
      <c r="AQ3374" s="6"/>
      <c r="AR3374" s="6"/>
      <c r="AS3374" s="6"/>
      <c r="AT3374" s="6"/>
      <c r="AU3374" s="6"/>
      <c r="AV3374" s="6"/>
      <c r="AW3374" s="6"/>
      <c r="AX3374" s="6"/>
      <c r="AY3374" s="172"/>
      <c r="AZ3374" s="172"/>
      <c r="BA3374" s="172"/>
      <c r="BB3374" s="6"/>
      <c r="BC3374" s="6"/>
      <c r="BD3374" s="6"/>
      <c r="BE3374" s="6"/>
      <c r="BF3374" s="6"/>
      <c r="BG3374" s="172"/>
      <c r="BH3374" s="172"/>
      <c r="BI3374" s="172"/>
      <c r="BJ3374" s="6"/>
      <c r="BK3374" s="6"/>
      <c r="BL3374" s="6"/>
      <c r="BM3374" s="6"/>
      <c r="BN3374" s="6"/>
      <c r="BO3374" s="6"/>
      <c r="BP3374" s="6"/>
      <c r="BQ3374" s="6"/>
      <c r="BR3374" s="6"/>
      <c r="BS3374" s="6"/>
      <c r="BT3374" s="6"/>
      <c r="CG3374" s="432"/>
      <c r="CH3374" s="432"/>
      <c r="CL3374" s="174"/>
    </row>
    <row r="3375" spans="29:90" s="168" customFormat="1" x14ac:dyDescent="0.25">
      <c r="AC3375" s="175"/>
      <c r="AD3375" s="175"/>
      <c r="AE3375" s="175"/>
      <c r="AF3375" s="175"/>
      <c r="AG3375" s="175"/>
      <c r="AH3375" s="176"/>
      <c r="AM3375" s="6"/>
      <c r="AN3375" s="6"/>
      <c r="AO3375" s="6"/>
      <c r="AP3375" s="6"/>
      <c r="AQ3375" s="6"/>
      <c r="AR3375" s="6"/>
      <c r="AS3375" s="6"/>
      <c r="AT3375" s="6"/>
      <c r="AU3375" s="6"/>
      <c r="AV3375" s="6"/>
      <c r="AW3375" s="6"/>
      <c r="AX3375" s="6"/>
      <c r="AY3375" s="172"/>
      <c r="AZ3375" s="172"/>
      <c r="BA3375" s="172"/>
      <c r="BB3375" s="6"/>
      <c r="BC3375" s="6"/>
      <c r="BD3375" s="6"/>
      <c r="BE3375" s="6"/>
      <c r="BF3375" s="6"/>
      <c r="BG3375" s="172"/>
      <c r="BH3375" s="172"/>
      <c r="BI3375" s="172"/>
      <c r="BJ3375" s="6"/>
      <c r="BK3375" s="6"/>
      <c r="BL3375" s="6"/>
      <c r="BM3375" s="6"/>
      <c r="BN3375" s="6"/>
      <c r="BO3375" s="6"/>
      <c r="BP3375" s="6"/>
      <c r="BQ3375" s="6"/>
      <c r="BR3375" s="6"/>
      <c r="BS3375" s="6"/>
      <c r="BT3375" s="6"/>
      <c r="CG3375" s="432"/>
      <c r="CH3375" s="432"/>
      <c r="CL3375" s="174"/>
    </row>
    <row r="3376" spans="29:90" s="168" customFormat="1" x14ac:dyDescent="0.25">
      <c r="AC3376" s="175"/>
      <c r="AD3376" s="175"/>
      <c r="AE3376" s="175"/>
      <c r="AF3376" s="175"/>
      <c r="AG3376" s="175"/>
      <c r="AH3376" s="176"/>
      <c r="AM3376" s="6"/>
      <c r="AN3376" s="6"/>
      <c r="AO3376" s="6"/>
      <c r="AP3376" s="6"/>
      <c r="AQ3376" s="6"/>
      <c r="AR3376" s="6"/>
      <c r="AS3376" s="6"/>
      <c r="AT3376" s="6"/>
      <c r="AU3376" s="6"/>
      <c r="AV3376" s="6"/>
      <c r="AW3376" s="6"/>
      <c r="AX3376" s="6"/>
      <c r="AY3376" s="172"/>
      <c r="AZ3376" s="172"/>
      <c r="BA3376" s="172"/>
      <c r="BB3376" s="6"/>
      <c r="BC3376" s="6"/>
      <c r="BD3376" s="6"/>
      <c r="BE3376" s="6"/>
      <c r="BF3376" s="6"/>
      <c r="BG3376" s="172"/>
      <c r="BH3376" s="172"/>
      <c r="BI3376" s="172"/>
      <c r="BJ3376" s="6"/>
      <c r="BK3376" s="6"/>
      <c r="BL3376" s="6"/>
      <c r="BM3376" s="6"/>
      <c r="BN3376" s="6"/>
      <c r="BO3376" s="6"/>
      <c r="BP3376" s="6"/>
      <c r="BQ3376" s="6"/>
      <c r="BR3376" s="6"/>
      <c r="BS3376" s="6"/>
      <c r="BT3376" s="6"/>
      <c r="CG3376" s="432"/>
      <c r="CH3376" s="432"/>
      <c r="CL3376" s="174"/>
    </row>
    <row r="3377" spans="29:90" s="168" customFormat="1" x14ac:dyDescent="0.25">
      <c r="AC3377" s="175"/>
      <c r="AD3377" s="175"/>
      <c r="AE3377" s="175"/>
      <c r="AF3377" s="175"/>
      <c r="AG3377" s="175"/>
      <c r="AH3377" s="176"/>
      <c r="AM3377" s="6"/>
      <c r="AN3377" s="6"/>
      <c r="AO3377" s="6"/>
      <c r="AP3377" s="6"/>
      <c r="AQ3377" s="6"/>
      <c r="AR3377" s="6"/>
      <c r="AS3377" s="6"/>
      <c r="AT3377" s="6"/>
      <c r="AU3377" s="6"/>
      <c r="AV3377" s="6"/>
      <c r="AW3377" s="6"/>
      <c r="AX3377" s="6"/>
      <c r="AY3377" s="172"/>
      <c r="AZ3377" s="172"/>
      <c r="BA3377" s="172"/>
      <c r="BB3377" s="6"/>
      <c r="BC3377" s="6"/>
      <c r="BD3377" s="6"/>
      <c r="BE3377" s="6"/>
      <c r="BF3377" s="6"/>
      <c r="BG3377" s="172"/>
      <c r="BH3377" s="172"/>
      <c r="BI3377" s="172"/>
      <c r="BJ3377" s="6"/>
      <c r="BK3377" s="6"/>
      <c r="BL3377" s="6"/>
      <c r="BM3377" s="6"/>
      <c r="BN3377" s="6"/>
      <c r="BO3377" s="6"/>
      <c r="BP3377" s="6"/>
      <c r="BQ3377" s="6"/>
      <c r="BR3377" s="6"/>
      <c r="BS3377" s="6"/>
      <c r="BT3377" s="6"/>
      <c r="CG3377" s="432"/>
      <c r="CH3377" s="432"/>
      <c r="CL3377" s="174"/>
    </row>
    <row r="3378" spans="29:90" s="168" customFormat="1" x14ac:dyDescent="0.25">
      <c r="AC3378" s="175"/>
      <c r="AD3378" s="175"/>
      <c r="AE3378" s="175"/>
      <c r="AF3378" s="175"/>
      <c r="AG3378" s="175"/>
      <c r="AH3378" s="176"/>
      <c r="AM3378" s="6"/>
      <c r="AN3378" s="6"/>
      <c r="AO3378" s="6"/>
      <c r="AP3378" s="6"/>
      <c r="AQ3378" s="6"/>
      <c r="AR3378" s="6"/>
      <c r="AS3378" s="6"/>
      <c r="AT3378" s="6"/>
      <c r="AU3378" s="6"/>
      <c r="AV3378" s="6"/>
      <c r="AW3378" s="6"/>
      <c r="AX3378" s="6"/>
      <c r="AY3378" s="172"/>
      <c r="AZ3378" s="172"/>
      <c r="BA3378" s="172"/>
      <c r="BB3378" s="6"/>
      <c r="BC3378" s="6"/>
      <c r="BD3378" s="6"/>
      <c r="BE3378" s="6"/>
      <c r="BF3378" s="6"/>
      <c r="BG3378" s="172"/>
      <c r="BH3378" s="172"/>
      <c r="BI3378" s="172"/>
      <c r="BJ3378" s="6"/>
      <c r="BK3378" s="6"/>
      <c r="BL3378" s="6"/>
      <c r="BM3378" s="6"/>
      <c r="BN3378" s="6"/>
      <c r="BO3378" s="6"/>
      <c r="BP3378" s="6"/>
      <c r="BQ3378" s="6"/>
      <c r="BR3378" s="6"/>
      <c r="BS3378" s="6"/>
      <c r="BT3378" s="6"/>
      <c r="CG3378" s="432"/>
      <c r="CH3378" s="432"/>
      <c r="CL3378" s="174"/>
    </row>
    <row r="3379" spans="29:90" s="168" customFormat="1" x14ac:dyDescent="0.25">
      <c r="AC3379" s="175"/>
      <c r="AD3379" s="175"/>
      <c r="AE3379" s="175"/>
      <c r="AF3379" s="175"/>
      <c r="AG3379" s="175"/>
      <c r="AH3379" s="176"/>
      <c r="AM3379" s="6"/>
      <c r="AN3379" s="6"/>
      <c r="AO3379" s="6"/>
      <c r="AP3379" s="6"/>
      <c r="AQ3379" s="6"/>
      <c r="AR3379" s="6"/>
      <c r="AS3379" s="6"/>
      <c r="AT3379" s="6"/>
      <c r="AU3379" s="6"/>
      <c r="AV3379" s="6"/>
      <c r="AW3379" s="6"/>
      <c r="AX3379" s="6"/>
      <c r="AY3379" s="172"/>
      <c r="AZ3379" s="172"/>
      <c r="BA3379" s="172"/>
      <c r="BB3379" s="6"/>
      <c r="BC3379" s="6"/>
      <c r="BD3379" s="6"/>
      <c r="BE3379" s="6"/>
      <c r="BF3379" s="6"/>
      <c r="BG3379" s="172"/>
      <c r="BH3379" s="172"/>
      <c r="BI3379" s="172"/>
      <c r="BJ3379" s="6"/>
      <c r="BK3379" s="6"/>
      <c r="BL3379" s="6"/>
      <c r="BM3379" s="6"/>
      <c r="BN3379" s="6"/>
      <c r="BO3379" s="6"/>
      <c r="BP3379" s="6"/>
      <c r="BQ3379" s="6"/>
      <c r="BR3379" s="6"/>
      <c r="BS3379" s="6"/>
      <c r="BT3379" s="6"/>
      <c r="CG3379" s="432"/>
      <c r="CH3379" s="432"/>
      <c r="CL3379" s="174"/>
    </row>
    <row r="3380" spans="29:90" s="168" customFormat="1" x14ac:dyDescent="0.25">
      <c r="AC3380" s="175"/>
      <c r="AD3380" s="175"/>
      <c r="AE3380" s="175"/>
      <c r="AF3380" s="175"/>
      <c r="AG3380" s="175"/>
      <c r="AH3380" s="176"/>
      <c r="AM3380" s="6"/>
      <c r="AN3380" s="6"/>
      <c r="AO3380" s="6"/>
      <c r="AP3380" s="6"/>
      <c r="AQ3380" s="6"/>
      <c r="AR3380" s="6"/>
      <c r="AS3380" s="6"/>
      <c r="AT3380" s="6"/>
      <c r="AU3380" s="6"/>
      <c r="AV3380" s="6"/>
      <c r="AW3380" s="6"/>
      <c r="AX3380" s="6"/>
      <c r="AY3380" s="172"/>
      <c r="AZ3380" s="172"/>
      <c r="BA3380" s="172"/>
      <c r="BB3380" s="6"/>
      <c r="BC3380" s="6"/>
      <c r="BD3380" s="6"/>
      <c r="BE3380" s="6"/>
      <c r="BF3380" s="6"/>
      <c r="BG3380" s="172"/>
      <c r="BH3380" s="172"/>
      <c r="BI3380" s="172"/>
      <c r="BJ3380" s="6"/>
      <c r="BK3380" s="6"/>
      <c r="BL3380" s="6"/>
      <c r="BM3380" s="6"/>
      <c r="BN3380" s="6"/>
      <c r="BO3380" s="6"/>
      <c r="BP3380" s="6"/>
      <c r="BQ3380" s="6"/>
      <c r="BR3380" s="6"/>
      <c r="BS3380" s="6"/>
      <c r="BT3380" s="6"/>
      <c r="CG3380" s="432"/>
      <c r="CH3380" s="432"/>
      <c r="CL3380" s="174"/>
    </row>
    <row r="3381" spans="29:90" s="168" customFormat="1" x14ac:dyDescent="0.25">
      <c r="AC3381" s="175"/>
      <c r="AD3381" s="175"/>
      <c r="AE3381" s="175"/>
      <c r="AF3381" s="175"/>
      <c r="AG3381" s="175"/>
      <c r="AH3381" s="176"/>
      <c r="AM3381" s="6"/>
      <c r="AN3381" s="6"/>
      <c r="AO3381" s="6"/>
      <c r="AP3381" s="6"/>
      <c r="AQ3381" s="6"/>
      <c r="AR3381" s="6"/>
      <c r="AS3381" s="6"/>
      <c r="AT3381" s="6"/>
      <c r="AU3381" s="6"/>
      <c r="AV3381" s="6"/>
      <c r="AW3381" s="6"/>
      <c r="AX3381" s="6"/>
      <c r="AY3381" s="172"/>
      <c r="AZ3381" s="172"/>
      <c r="BA3381" s="172"/>
      <c r="BB3381" s="6"/>
      <c r="BC3381" s="6"/>
      <c r="BD3381" s="6"/>
      <c r="BE3381" s="6"/>
      <c r="BF3381" s="6"/>
      <c r="BG3381" s="172"/>
      <c r="BH3381" s="172"/>
      <c r="BI3381" s="172"/>
      <c r="BJ3381" s="6"/>
      <c r="BK3381" s="6"/>
      <c r="BL3381" s="6"/>
      <c r="BM3381" s="6"/>
      <c r="BN3381" s="6"/>
      <c r="BO3381" s="6"/>
      <c r="BP3381" s="6"/>
      <c r="BQ3381" s="6"/>
      <c r="BR3381" s="6"/>
      <c r="BS3381" s="6"/>
      <c r="BT3381" s="6"/>
      <c r="CG3381" s="432"/>
      <c r="CH3381" s="432"/>
      <c r="CL3381" s="174"/>
    </row>
    <row r="3382" spans="29:90" s="168" customFormat="1" x14ac:dyDescent="0.25">
      <c r="AC3382" s="175"/>
      <c r="AD3382" s="175"/>
      <c r="AE3382" s="175"/>
      <c r="AF3382" s="175"/>
      <c r="AG3382" s="175"/>
      <c r="AH3382" s="176"/>
      <c r="AM3382" s="6"/>
      <c r="AN3382" s="6"/>
      <c r="AO3382" s="6"/>
      <c r="AP3382" s="6"/>
      <c r="AQ3382" s="6"/>
      <c r="AR3382" s="6"/>
      <c r="AS3382" s="6"/>
      <c r="AT3382" s="6"/>
      <c r="AU3382" s="6"/>
      <c r="AV3382" s="6"/>
      <c r="AW3382" s="6"/>
      <c r="AX3382" s="6"/>
      <c r="AY3382" s="172"/>
      <c r="AZ3382" s="172"/>
      <c r="BA3382" s="172"/>
      <c r="BB3382" s="6"/>
      <c r="BC3382" s="6"/>
      <c r="BD3382" s="6"/>
      <c r="BE3382" s="6"/>
      <c r="BF3382" s="6"/>
      <c r="BG3382" s="172"/>
      <c r="BH3382" s="172"/>
      <c r="BI3382" s="172"/>
      <c r="BJ3382" s="6"/>
      <c r="BK3382" s="6"/>
      <c r="BL3382" s="6"/>
      <c r="BM3382" s="6"/>
      <c r="BN3382" s="6"/>
      <c r="BO3382" s="6"/>
      <c r="BP3382" s="6"/>
      <c r="BQ3382" s="6"/>
      <c r="BR3382" s="6"/>
      <c r="BS3382" s="6"/>
      <c r="BT3382" s="6"/>
      <c r="CG3382" s="432"/>
      <c r="CH3382" s="432"/>
      <c r="CL3382" s="174"/>
    </row>
    <row r="3383" spans="29:90" s="168" customFormat="1" x14ac:dyDescent="0.25">
      <c r="AC3383" s="175"/>
      <c r="AD3383" s="175"/>
      <c r="AE3383" s="175"/>
      <c r="AF3383" s="175"/>
      <c r="AG3383" s="175"/>
      <c r="AH3383" s="176"/>
      <c r="AM3383" s="6"/>
      <c r="AN3383" s="6"/>
      <c r="AO3383" s="6"/>
      <c r="AP3383" s="6"/>
      <c r="AQ3383" s="6"/>
      <c r="AR3383" s="6"/>
      <c r="AS3383" s="6"/>
      <c r="AT3383" s="6"/>
      <c r="AU3383" s="6"/>
      <c r="AV3383" s="6"/>
      <c r="AW3383" s="6"/>
      <c r="AX3383" s="6"/>
      <c r="AY3383" s="172"/>
      <c r="AZ3383" s="172"/>
      <c r="BA3383" s="172"/>
      <c r="BB3383" s="6"/>
      <c r="BC3383" s="6"/>
      <c r="BD3383" s="6"/>
      <c r="BE3383" s="6"/>
      <c r="BF3383" s="6"/>
      <c r="BG3383" s="172"/>
      <c r="BH3383" s="172"/>
      <c r="BI3383" s="172"/>
      <c r="BJ3383" s="6"/>
      <c r="BK3383" s="6"/>
      <c r="BL3383" s="6"/>
      <c r="BM3383" s="6"/>
      <c r="BN3383" s="6"/>
      <c r="BO3383" s="6"/>
      <c r="BP3383" s="6"/>
      <c r="BQ3383" s="6"/>
      <c r="BR3383" s="6"/>
      <c r="BS3383" s="6"/>
      <c r="BT3383" s="6"/>
      <c r="CG3383" s="432"/>
      <c r="CH3383" s="432"/>
      <c r="CL3383" s="174"/>
    </row>
    <row r="3384" spans="29:90" s="168" customFormat="1" x14ac:dyDescent="0.25">
      <c r="AC3384" s="175"/>
      <c r="AD3384" s="175"/>
      <c r="AE3384" s="175"/>
      <c r="AF3384" s="175"/>
      <c r="AG3384" s="175"/>
      <c r="AH3384" s="176"/>
      <c r="AM3384" s="6"/>
      <c r="AN3384" s="6"/>
      <c r="AO3384" s="6"/>
      <c r="AP3384" s="6"/>
      <c r="AQ3384" s="6"/>
      <c r="AR3384" s="6"/>
      <c r="AS3384" s="6"/>
      <c r="AT3384" s="6"/>
      <c r="AU3384" s="6"/>
      <c r="AV3384" s="6"/>
      <c r="AW3384" s="6"/>
      <c r="AX3384" s="6"/>
      <c r="AY3384" s="172"/>
      <c r="AZ3384" s="172"/>
      <c r="BA3384" s="172"/>
      <c r="BB3384" s="6"/>
      <c r="BC3384" s="6"/>
      <c r="BD3384" s="6"/>
      <c r="BE3384" s="6"/>
      <c r="BF3384" s="6"/>
      <c r="BG3384" s="172"/>
      <c r="BH3384" s="172"/>
      <c r="BI3384" s="172"/>
      <c r="BJ3384" s="6"/>
      <c r="BK3384" s="6"/>
      <c r="BL3384" s="6"/>
      <c r="BM3384" s="6"/>
      <c r="BN3384" s="6"/>
      <c r="BO3384" s="6"/>
      <c r="BP3384" s="6"/>
      <c r="BQ3384" s="6"/>
      <c r="BR3384" s="6"/>
      <c r="BS3384" s="6"/>
      <c r="BT3384" s="6"/>
      <c r="CG3384" s="432"/>
      <c r="CH3384" s="432"/>
      <c r="CL3384" s="174"/>
    </row>
    <row r="3385" spans="29:90" s="168" customFormat="1" x14ac:dyDescent="0.25">
      <c r="AC3385" s="175"/>
      <c r="AD3385" s="175"/>
      <c r="AE3385" s="175"/>
      <c r="AF3385" s="175"/>
      <c r="AG3385" s="175"/>
      <c r="AH3385" s="176"/>
      <c r="AM3385" s="6"/>
      <c r="AN3385" s="6"/>
      <c r="AO3385" s="6"/>
      <c r="AP3385" s="6"/>
      <c r="AQ3385" s="6"/>
      <c r="AR3385" s="6"/>
      <c r="AS3385" s="6"/>
      <c r="AT3385" s="6"/>
      <c r="AU3385" s="6"/>
      <c r="AV3385" s="6"/>
      <c r="AW3385" s="6"/>
      <c r="AX3385" s="6"/>
      <c r="AY3385" s="172"/>
      <c r="AZ3385" s="172"/>
      <c r="BA3385" s="172"/>
      <c r="BB3385" s="6"/>
      <c r="BC3385" s="6"/>
      <c r="BD3385" s="6"/>
      <c r="BE3385" s="6"/>
      <c r="BF3385" s="6"/>
      <c r="BG3385" s="172"/>
      <c r="BH3385" s="172"/>
      <c r="BI3385" s="172"/>
      <c r="BJ3385" s="6"/>
      <c r="BK3385" s="6"/>
      <c r="BL3385" s="6"/>
      <c r="BM3385" s="6"/>
      <c r="BN3385" s="6"/>
      <c r="BO3385" s="6"/>
      <c r="BP3385" s="6"/>
      <c r="BQ3385" s="6"/>
      <c r="BR3385" s="6"/>
      <c r="BS3385" s="6"/>
      <c r="BT3385" s="6"/>
      <c r="CG3385" s="432"/>
      <c r="CH3385" s="432"/>
      <c r="CL3385" s="174"/>
    </row>
    <row r="3386" spans="29:90" s="168" customFormat="1" x14ac:dyDescent="0.25">
      <c r="AC3386" s="175"/>
      <c r="AD3386" s="175"/>
      <c r="AE3386" s="175"/>
      <c r="AF3386" s="175"/>
      <c r="AG3386" s="175"/>
      <c r="AH3386" s="176"/>
      <c r="AM3386" s="6"/>
      <c r="AN3386" s="6"/>
      <c r="AO3386" s="6"/>
      <c r="AP3386" s="6"/>
      <c r="AQ3386" s="6"/>
      <c r="AR3386" s="6"/>
      <c r="AS3386" s="6"/>
      <c r="AT3386" s="6"/>
      <c r="AU3386" s="6"/>
      <c r="AV3386" s="6"/>
      <c r="AW3386" s="6"/>
      <c r="AX3386" s="6"/>
      <c r="AY3386" s="172"/>
      <c r="AZ3386" s="172"/>
      <c r="BA3386" s="172"/>
      <c r="BB3386" s="6"/>
      <c r="BC3386" s="6"/>
      <c r="BD3386" s="6"/>
      <c r="BE3386" s="6"/>
      <c r="BF3386" s="6"/>
      <c r="BG3386" s="172"/>
      <c r="BH3386" s="172"/>
      <c r="BI3386" s="172"/>
      <c r="BJ3386" s="6"/>
      <c r="BK3386" s="6"/>
      <c r="BL3386" s="6"/>
      <c r="BM3386" s="6"/>
      <c r="BN3386" s="6"/>
      <c r="BO3386" s="6"/>
      <c r="BP3386" s="6"/>
      <c r="BQ3386" s="6"/>
      <c r="BR3386" s="6"/>
      <c r="BS3386" s="6"/>
      <c r="BT3386" s="6"/>
      <c r="CG3386" s="432"/>
      <c r="CH3386" s="432"/>
      <c r="CL3386" s="174"/>
    </row>
    <row r="3387" spans="29:90" s="168" customFormat="1" x14ac:dyDescent="0.25">
      <c r="AC3387" s="175"/>
      <c r="AD3387" s="175"/>
      <c r="AE3387" s="175"/>
      <c r="AF3387" s="175"/>
      <c r="AG3387" s="175"/>
      <c r="AH3387" s="176"/>
      <c r="AM3387" s="6"/>
      <c r="AN3387" s="6"/>
      <c r="AO3387" s="6"/>
      <c r="AP3387" s="6"/>
      <c r="AQ3387" s="6"/>
      <c r="AR3387" s="6"/>
      <c r="AS3387" s="6"/>
      <c r="AT3387" s="6"/>
      <c r="AU3387" s="6"/>
      <c r="AV3387" s="6"/>
      <c r="AW3387" s="6"/>
      <c r="AX3387" s="6"/>
      <c r="AY3387" s="172"/>
      <c r="AZ3387" s="172"/>
      <c r="BA3387" s="172"/>
      <c r="BB3387" s="6"/>
      <c r="BC3387" s="6"/>
      <c r="BD3387" s="6"/>
      <c r="BE3387" s="6"/>
      <c r="BF3387" s="6"/>
      <c r="BG3387" s="172"/>
      <c r="BH3387" s="172"/>
      <c r="BI3387" s="172"/>
      <c r="BJ3387" s="6"/>
      <c r="BK3387" s="6"/>
      <c r="BL3387" s="6"/>
      <c r="BM3387" s="6"/>
      <c r="BN3387" s="6"/>
      <c r="BO3387" s="6"/>
      <c r="BP3387" s="6"/>
      <c r="BQ3387" s="6"/>
      <c r="BR3387" s="6"/>
      <c r="BS3387" s="6"/>
      <c r="BT3387" s="6"/>
      <c r="CG3387" s="432"/>
      <c r="CH3387" s="432"/>
      <c r="CL3387" s="174"/>
    </row>
    <row r="3388" spans="29:90" s="168" customFormat="1" x14ac:dyDescent="0.25">
      <c r="AC3388" s="175"/>
      <c r="AD3388" s="175"/>
      <c r="AE3388" s="175"/>
      <c r="AF3388" s="175"/>
      <c r="AG3388" s="175"/>
      <c r="AH3388" s="176"/>
      <c r="AM3388" s="6"/>
      <c r="AN3388" s="6"/>
      <c r="AO3388" s="6"/>
      <c r="AP3388" s="6"/>
      <c r="AQ3388" s="6"/>
      <c r="AR3388" s="6"/>
      <c r="AS3388" s="6"/>
      <c r="AT3388" s="6"/>
      <c r="AU3388" s="6"/>
      <c r="AV3388" s="6"/>
      <c r="AW3388" s="6"/>
      <c r="AX3388" s="6"/>
      <c r="AY3388" s="172"/>
      <c r="AZ3388" s="172"/>
      <c r="BA3388" s="172"/>
      <c r="BB3388" s="6"/>
      <c r="BC3388" s="6"/>
      <c r="BD3388" s="6"/>
      <c r="BE3388" s="6"/>
      <c r="BF3388" s="6"/>
      <c r="BG3388" s="172"/>
      <c r="BH3388" s="172"/>
      <c r="BI3388" s="172"/>
      <c r="BJ3388" s="6"/>
      <c r="BK3388" s="6"/>
      <c r="BL3388" s="6"/>
      <c r="BM3388" s="6"/>
      <c r="BN3388" s="6"/>
      <c r="BO3388" s="6"/>
      <c r="BP3388" s="6"/>
      <c r="BQ3388" s="6"/>
      <c r="BR3388" s="6"/>
      <c r="BS3388" s="6"/>
      <c r="BT3388" s="6"/>
      <c r="CG3388" s="432"/>
      <c r="CH3388" s="432"/>
      <c r="CL3388" s="174"/>
    </row>
    <row r="3389" spans="29:90" s="168" customFormat="1" x14ac:dyDescent="0.25">
      <c r="AC3389" s="175"/>
      <c r="AD3389" s="175"/>
      <c r="AE3389" s="175"/>
      <c r="AF3389" s="175"/>
      <c r="AG3389" s="175"/>
      <c r="AH3389" s="176"/>
      <c r="AM3389" s="6"/>
      <c r="AN3389" s="6"/>
      <c r="AO3389" s="6"/>
      <c r="AP3389" s="6"/>
      <c r="AQ3389" s="6"/>
      <c r="AR3389" s="6"/>
      <c r="AS3389" s="6"/>
      <c r="AT3389" s="6"/>
      <c r="AU3389" s="6"/>
      <c r="AV3389" s="6"/>
      <c r="AW3389" s="6"/>
      <c r="AX3389" s="6"/>
      <c r="AY3389" s="172"/>
      <c r="AZ3389" s="172"/>
      <c r="BA3389" s="172"/>
      <c r="BB3389" s="6"/>
      <c r="BC3389" s="6"/>
      <c r="BD3389" s="6"/>
      <c r="BE3389" s="6"/>
      <c r="BF3389" s="6"/>
      <c r="BG3389" s="172"/>
      <c r="BH3389" s="172"/>
      <c r="BI3389" s="172"/>
      <c r="BJ3389" s="6"/>
      <c r="BK3389" s="6"/>
      <c r="BL3389" s="6"/>
      <c r="BM3389" s="6"/>
      <c r="BN3389" s="6"/>
      <c r="BO3389" s="6"/>
      <c r="BP3389" s="6"/>
      <c r="BQ3389" s="6"/>
      <c r="BR3389" s="6"/>
      <c r="BS3389" s="6"/>
      <c r="BT3389" s="6"/>
      <c r="CG3389" s="432"/>
      <c r="CH3389" s="432"/>
      <c r="CL3389" s="174"/>
    </row>
    <row r="3390" spans="29:90" s="168" customFormat="1" x14ac:dyDescent="0.25">
      <c r="AC3390" s="175"/>
      <c r="AD3390" s="175"/>
      <c r="AE3390" s="175"/>
      <c r="AF3390" s="175"/>
      <c r="AG3390" s="175"/>
      <c r="AH3390" s="176"/>
      <c r="AM3390" s="6"/>
      <c r="AN3390" s="6"/>
      <c r="AO3390" s="6"/>
      <c r="AP3390" s="6"/>
      <c r="AQ3390" s="6"/>
      <c r="AR3390" s="6"/>
      <c r="AS3390" s="6"/>
      <c r="AT3390" s="6"/>
      <c r="AU3390" s="6"/>
      <c r="AV3390" s="6"/>
      <c r="AW3390" s="6"/>
      <c r="AX3390" s="6"/>
      <c r="AY3390" s="172"/>
      <c r="AZ3390" s="172"/>
      <c r="BA3390" s="172"/>
      <c r="BB3390" s="6"/>
      <c r="BC3390" s="6"/>
      <c r="BD3390" s="6"/>
      <c r="BE3390" s="6"/>
      <c r="BF3390" s="6"/>
      <c r="BG3390" s="172"/>
      <c r="BH3390" s="172"/>
      <c r="BI3390" s="172"/>
      <c r="BJ3390" s="6"/>
      <c r="BK3390" s="6"/>
      <c r="BL3390" s="6"/>
      <c r="BM3390" s="6"/>
      <c r="BN3390" s="6"/>
      <c r="BO3390" s="6"/>
      <c r="BP3390" s="6"/>
      <c r="BQ3390" s="6"/>
      <c r="BR3390" s="6"/>
      <c r="BS3390" s="6"/>
      <c r="BT3390" s="6"/>
      <c r="CG3390" s="432"/>
      <c r="CH3390" s="432"/>
      <c r="CL3390" s="174"/>
    </row>
    <row r="3391" spans="29:90" s="168" customFormat="1" x14ac:dyDescent="0.25">
      <c r="AC3391" s="175"/>
      <c r="AD3391" s="175"/>
      <c r="AE3391" s="175"/>
      <c r="AF3391" s="175"/>
      <c r="AG3391" s="175"/>
      <c r="AH3391" s="176"/>
      <c r="AM3391" s="6"/>
      <c r="AN3391" s="6"/>
      <c r="AO3391" s="6"/>
      <c r="AP3391" s="6"/>
      <c r="AQ3391" s="6"/>
      <c r="AR3391" s="6"/>
      <c r="AS3391" s="6"/>
      <c r="AT3391" s="6"/>
      <c r="AU3391" s="6"/>
      <c r="AV3391" s="6"/>
      <c r="AW3391" s="6"/>
      <c r="AX3391" s="6"/>
      <c r="AY3391" s="172"/>
      <c r="AZ3391" s="172"/>
      <c r="BA3391" s="172"/>
      <c r="BB3391" s="6"/>
      <c r="BC3391" s="6"/>
      <c r="BD3391" s="6"/>
      <c r="BE3391" s="6"/>
      <c r="BF3391" s="6"/>
      <c r="BG3391" s="172"/>
      <c r="BH3391" s="172"/>
      <c r="BI3391" s="172"/>
      <c r="BJ3391" s="6"/>
      <c r="BK3391" s="6"/>
      <c r="BL3391" s="6"/>
      <c r="BM3391" s="6"/>
      <c r="BN3391" s="6"/>
      <c r="BO3391" s="6"/>
      <c r="BP3391" s="6"/>
      <c r="BQ3391" s="6"/>
      <c r="BR3391" s="6"/>
      <c r="BS3391" s="6"/>
      <c r="BT3391" s="6"/>
      <c r="CG3391" s="432"/>
      <c r="CH3391" s="432"/>
      <c r="CL3391" s="174"/>
    </row>
    <row r="3392" spans="29:90" s="168" customFormat="1" x14ac:dyDescent="0.25">
      <c r="AC3392" s="175"/>
      <c r="AD3392" s="175"/>
      <c r="AE3392" s="175"/>
      <c r="AF3392" s="175"/>
      <c r="AG3392" s="175"/>
      <c r="AH3392" s="176"/>
      <c r="AM3392" s="6"/>
      <c r="AN3392" s="6"/>
      <c r="AO3392" s="6"/>
      <c r="AP3392" s="6"/>
      <c r="AQ3392" s="6"/>
      <c r="AR3392" s="6"/>
      <c r="AS3392" s="6"/>
      <c r="AT3392" s="6"/>
      <c r="AU3392" s="6"/>
      <c r="AV3392" s="6"/>
      <c r="AW3392" s="6"/>
      <c r="AX3392" s="6"/>
      <c r="AY3392" s="172"/>
      <c r="AZ3392" s="172"/>
      <c r="BA3392" s="172"/>
      <c r="BB3392" s="6"/>
      <c r="BC3392" s="6"/>
      <c r="BD3392" s="6"/>
      <c r="BE3392" s="6"/>
      <c r="BF3392" s="6"/>
      <c r="BG3392" s="172"/>
      <c r="BH3392" s="172"/>
      <c r="BI3392" s="172"/>
      <c r="BJ3392" s="6"/>
      <c r="BK3392" s="6"/>
      <c r="BL3392" s="6"/>
      <c r="BM3392" s="6"/>
      <c r="BN3392" s="6"/>
      <c r="BO3392" s="6"/>
      <c r="BP3392" s="6"/>
      <c r="BQ3392" s="6"/>
      <c r="BR3392" s="6"/>
      <c r="BS3392" s="6"/>
      <c r="BT3392" s="6"/>
      <c r="CG3392" s="432"/>
      <c r="CH3392" s="432"/>
      <c r="CL3392" s="174"/>
    </row>
    <row r="3393" spans="29:90" s="168" customFormat="1" x14ac:dyDescent="0.25">
      <c r="AC3393" s="175"/>
      <c r="AD3393" s="175"/>
      <c r="AE3393" s="175"/>
      <c r="AF3393" s="175"/>
      <c r="AG3393" s="175"/>
      <c r="AH3393" s="176"/>
      <c r="AM3393" s="6"/>
      <c r="AN3393" s="6"/>
      <c r="AO3393" s="6"/>
      <c r="AP3393" s="6"/>
      <c r="AQ3393" s="6"/>
      <c r="AR3393" s="6"/>
      <c r="AS3393" s="6"/>
      <c r="AT3393" s="6"/>
      <c r="AU3393" s="6"/>
      <c r="AV3393" s="6"/>
      <c r="AW3393" s="6"/>
      <c r="AX3393" s="6"/>
      <c r="AY3393" s="172"/>
      <c r="AZ3393" s="172"/>
      <c r="BA3393" s="172"/>
      <c r="BB3393" s="6"/>
      <c r="BC3393" s="6"/>
      <c r="BD3393" s="6"/>
      <c r="BE3393" s="6"/>
      <c r="BF3393" s="6"/>
      <c r="BG3393" s="172"/>
      <c r="BH3393" s="172"/>
      <c r="BI3393" s="172"/>
      <c r="BJ3393" s="6"/>
      <c r="BK3393" s="6"/>
      <c r="BL3393" s="6"/>
      <c r="BM3393" s="6"/>
      <c r="BN3393" s="6"/>
      <c r="BO3393" s="6"/>
      <c r="BP3393" s="6"/>
      <c r="BQ3393" s="6"/>
      <c r="BR3393" s="6"/>
      <c r="BS3393" s="6"/>
      <c r="BT3393" s="6"/>
      <c r="CG3393" s="432"/>
      <c r="CH3393" s="432"/>
      <c r="CL3393" s="174"/>
    </row>
    <row r="3394" spans="29:90" s="168" customFormat="1" x14ac:dyDescent="0.25">
      <c r="AC3394" s="175"/>
      <c r="AD3394" s="175"/>
      <c r="AE3394" s="175"/>
      <c r="AF3394" s="175"/>
      <c r="AG3394" s="175"/>
      <c r="AH3394" s="176"/>
      <c r="AM3394" s="6"/>
      <c r="AN3394" s="6"/>
      <c r="AO3394" s="6"/>
      <c r="AP3394" s="6"/>
      <c r="AQ3394" s="6"/>
      <c r="AR3394" s="6"/>
      <c r="AS3394" s="6"/>
      <c r="AT3394" s="6"/>
      <c r="AU3394" s="6"/>
      <c r="AV3394" s="6"/>
      <c r="AW3394" s="6"/>
      <c r="AX3394" s="6"/>
      <c r="AY3394" s="172"/>
      <c r="AZ3394" s="172"/>
      <c r="BA3394" s="172"/>
      <c r="BB3394" s="6"/>
      <c r="BC3394" s="6"/>
      <c r="BD3394" s="6"/>
      <c r="BE3394" s="6"/>
      <c r="BF3394" s="6"/>
      <c r="BG3394" s="172"/>
      <c r="BH3394" s="172"/>
      <c r="BI3394" s="172"/>
      <c r="BJ3394" s="6"/>
      <c r="BK3394" s="6"/>
      <c r="BL3394" s="6"/>
      <c r="BM3394" s="6"/>
      <c r="BN3394" s="6"/>
      <c r="BO3394" s="6"/>
      <c r="BP3394" s="6"/>
      <c r="BQ3394" s="6"/>
      <c r="BR3394" s="6"/>
      <c r="BS3394" s="6"/>
      <c r="BT3394" s="6"/>
      <c r="CG3394" s="432"/>
      <c r="CH3394" s="432"/>
      <c r="CL3394" s="174"/>
    </row>
    <row r="3395" spans="29:90" s="168" customFormat="1" x14ac:dyDescent="0.25">
      <c r="AC3395" s="175"/>
      <c r="AD3395" s="175"/>
      <c r="AE3395" s="175"/>
      <c r="AF3395" s="175"/>
      <c r="AG3395" s="175"/>
      <c r="AH3395" s="176"/>
      <c r="AM3395" s="6"/>
      <c r="AN3395" s="6"/>
      <c r="AO3395" s="6"/>
      <c r="AP3395" s="6"/>
      <c r="AQ3395" s="6"/>
      <c r="AR3395" s="6"/>
      <c r="AS3395" s="6"/>
      <c r="AT3395" s="6"/>
      <c r="AU3395" s="6"/>
      <c r="AV3395" s="6"/>
      <c r="AW3395" s="6"/>
      <c r="AX3395" s="6"/>
      <c r="AY3395" s="172"/>
      <c r="AZ3395" s="172"/>
      <c r="BA3395" s="172"/>
      <c r="BB3395" s="6"/>
      <c r="BC3395" s="6"/>
      <c r="BD3395" s="6"/>
      <c r="BE3395" s="6"/>
      <c r="BF3395" s="6"/>
      <c r="BG3395" s="172"/>
      <c r="BH3395" s="172"/>
      <c r="BI3395" s="172"/>
      <c r="BJ3395" s="6"/>
      <c r="BK3395" s="6"/>
      <c r="BL3395" s="6"/>
      <c r="BM3395" s="6"/>
      <c r="BN3395" s="6"/>
      <c r="BO3395" s="6"/>
      <c r="BP3395" s="6"/>
      <c r="BQ3395" s="6"/>
      <c r="BR3395" s="6"/>
      <c r="BS3395" s="6"/>
      <c r="BT3395" s="6"/>
      <c r="CG3395" s="432"/>
      <c r="CH3395" s="432"/>
      <c r="CL3395" s="174"/>
    </row>
    <row r="3396" spans="29:90" s="168" customFormat="1" x14ac:dyDescent="0.25">
      <c r="AC3396" s="175"/>
      <c r="AD3396" s="175"/>
      <c r="AE3396" s="175"/>
      <c r="AF3396" s="175"/>
      <c r="AG3396" s="175"/>
      <c r="AH3396" s="176"/>
      <c r="AM3396" s="6"/>
      <c r="AN3396" s="6"/>
      <c r="AO3396" s="6"/>
      <c r="AP3396" s="6"/>
      <c r="AQ3396" s="6"/>
      <c r="AR3396" s="6"/>
      <c r="AS3396" s="6"/>
      <c r="AT3396" s="6"/>
      <c r="AU3396" s="6"/>
      <c r="AV3396" s="6"/>
      <c r="AW3396" s="6"/>
      <c r="AX3396" s="6"/>
      <c r="AY3396" s="172"/>
      <c r="AZ3396" s="172"/>
      <c r="BA3396" s="172"/>
      <c r="BB3396" s="6"/>
      <c r="BC3396" s="6"/>
      <c r="BD3396" s="6"/>
      <c r="BE3396" s="6"/>
      <c r="BF3396" s="6"/>
      <c r="BG3396" s="172"/>
      <c r="BH3396" s="172"/>
      <c r="BI3396" s="172"/>
      <c r="BJ3396" s="6"/>
      <c r="BK3396" s="6"/>
      <c r="BL3396" s="6"/>
      <c r="BM3396" s="6"/>
      <c r="BN3396" s="6"/>
      <c r="BO3396" s="6"/>
      <c r="BP3396" s="6"/>
      <c r="BQ3396" s="6"/>
      <c r="BR3396" s="6"/>
      <c r="BS3396" s="6"/>
      <c r="BT3396" s="6"/>
      <c r="CG3396" s="432"/>
      <c r="CH3396" s="432"/>
      <c r="CL3396" s="174"/>
    </row>
    <row r="3397" spans="29:90" s="168" customFormat="1" x14ac:dyDescent="0.25">
      <c r="AC3397" s="175"/>
      <c r="AD3397" s="175"/>
      <c r="AE3397" s="175"/>
      <c r="AF3397" s="175"/>
      <c r="AG3397" s="175"/>
      <c r="AH3397" s="176"/>
      <c r="AM3397" s="6"/>
      <c r="AN3397" s="6"/>
      <c r="AO3397" s="6"/>
      <c r="AP3397" s="6"/>
      <c r="AQ3397" s="6"/>
      <c r="AR3397" s="6"/>
      <c r="AS3397" s="6"/>
      <c r="AT3397" s="6"/>
      <c r="AU3397" s="6"/>
      <c r="AV3397" s="6"/>
      <c r="AW3397" s="6"/>
      <c r="AX3397" s="6"/>
      <c r="AY3397" s="172"/>
      <c r="AZ3397" s="172"/>
      <c r="BA3397" s="172"/>
      <c r="BB3397" s="6"/>
      <c r="BC3397" s="6"/>
      <c r="BD3397" s="6"/>
      <c r="BE3397" s="6"/>
      <c r="BF3397" s="6"/>
      <c r="BG3397" s="172"/>
      <c r="BH3397" s="172"/>
      <c r="BI3397" s="172"/>
      <c r="BJ3397" s="6"/>
      <c r="BK3397" s="6"/>
      <c r="BL3397" s="6"/>
      <c r="BM3397" s="6"/>
      <c r="BN3397" s="6"/>
      <c r="BO3397" s="6"/>
      <c r="BP3397" s="6"/>
      <c r="BQ3397" s="6"/>
      <c r="BR3397" s="6"/>
      <c r="BS3397" s="6"/>
      <c r="BT3397" s="6"/>
      <c r="CG3397" s="432"/>
      <c r="CH3397" s="432"/>
      <c r="CL3397" s="174"/>
    </row>
    <row r="3398" spans="29:90" s="168" customFormat="1" x14ac:dyDescent="0.25">
      <c r="AC3398" s="175"/>
      <c r="AD3398" s="175"/>
      <c r="AE3398" s="175"/>
      <c r="AF3398" s="175"/>
      <c r="AG3398" s="175"/>
      <c r="AH3398" s="176"/>
      <c r="AM3398" s="6"/>
      <c r="AN3398" s="6"/>
      <c r="AO3398" s="6"/>
      <c r="AP3398" s="6"/>
      <c r="AQ3398" s="6"/>
      <c r="AR3398" s="6"/>
      <c r="AS3398" s="6"/>
      <c r="AT3398" s="6"/>
      <c r="AU3398" s="6"/>
      <c r="AV3398" s="6"/>
      <c r="AW3398" s="6"/>
      <c r="AX3398" s="6"/>
      <c r="AY3398" s="172"/>
      <c r="AZ3398" s="172"/>
      <c r="BA3398" s="172"/>
      <c r="BB3398" s="6"/>
      <c r="BC3398" s="6"/>
      <c r="BD3398" s="6"/>
      <c r="BE3398" s="6"/>
      <c r="BF3398" s="6"/>
      <c r="BG3398" s="172"/>
      <c r="BH3398" s="172"/>
      <c r="BI3398" s="172"/>
      <c r="BJ3398" s="6"/>
      <c r="BK3398" s="6"/>
      <c r="BL3398" s="6"/>
      <c r="BM3398" s="6"/>
      <c r="BN3398" s="6"/>
      <c r="BO3398" s="6"/>
      <c r="BP3398" s="6"/>
      <c r="BQ3398" s="6"/>
      <c r="BR3398" s="6"/>
      <c r="BS3398" s="6"/>
      <c r="BT3398" s="6"/>
      <c r="CG3398" s="432"/>
      <c r="CH3398" s="432"/>
      <c r="CL3398" s="174"/>
    </row>
    <row r="3399" spans="29:90" s="168" customFormat="1" x14ac:dyDescent="0.25">
      <c r="AC3399" s="175"/>
      <c r="AD3399" s="175"/>
      <c r="AE3399" s="175"/>
      <c r="AF3399" s="175"/>
      <c r="AG3399" s="175"/>
      <c r="AH3399" s="176"/>
      <c r="AM3399" s="6"/>
      <c r="AN3399" s="6"/>
      <c r="AO3399" s="6"/>
      <c r="AP3399" s="6"/>
      <c r="AQ3399" s="6"/>
      <c r="AR3399" s="6"/>
      <c r="AS3399" s="6"/>
      <c r="AT3399" s="6"/>
      <c r="AU3399" s="6"/>
      <c r="AV3399" s="6"/>
      <c r="AW3399" s="6"/>
      <c r="AX3399" s="6"/>
      <c r="AY3399" s="172"/>
      <c r="AZ3399" s="172"/>
      <c r="BA3399" s="172"/>
      <c r="BB3399" s="6"/>
      <c r="BC3399" s="6"/>
      <c r="BD3399" s="6"/>
      <c r="BE3399" s="6"/>
      <c r="BF3399" s="6"/>
      <c r="BG3399" s="172"/>
      <c r="BH3399" s="172"/>
      <c r="BI3399" s="172"/>
      <c r="BJ3399" s="6"/>
      <c r="BK3399" s="6"/>
      <c r="BL3399" s="6"/>
      <c r="BM3399" s="6"/>
      <c r="BN3399" s="6"/>
      <c r="BO3399" s="6"/>
      <c r="BP3399" s="6"/>
      <c r="BQ3399" s="6"/>
      <c r="BR3399" s="6"/>
      <c r="BS3399" s="6"/>
      <c r="BT3399" s="6"/>
      <c r="CG3399" s="432"/>
      <c r="CH3399" s="432"/>
      <c r="CL3399" s="174"/>
    </row>
    <row r="3400" spans="29:90" s="168" customFormat="1" x14ac:dyDescent="0.25">
      <c r="AC3400" s="175"/>
      <c r="AD3400" s="175"/>
      <c r="AE3400" s="175"/>
      <c r="AF3400" s="175"/>
      <c r="AG3400" s="175"/>
      <c r="AH3400" s="176"/>
      <c r="AM3400" s="6"/>
      <c r="AN3400" s="6"/>
      <c r="AO3400" s="6"/>
      <c r="AP3400" s="6"/>
      <c r="AQ3400" s="6"/>
      <c r="AR3400" s="6"/>
      <c r="AS3400" s="6"/>
      <c r="AT3400" s="6"/>
      <c r="AU3400" s="6"/>
      <c r="AV3400" s="6"/>
      <c r="AW3400" s="6"/>
      <c r="AX3400" s="6"/>
      <c r="AY3400" s="172"/>
      <c r="AZ3400" s="172"/>
      <c r="BA3400" s="172"/>
      <c r="BB3400" s="6"/>
      <c r="BC3400" s="6"/>
      <c r="BD3400" s="6"/>
      <c r="BE3400" s="6"/>
      <c r="BF3400" s="6"/>
      <c r="BG3400" s="172"/>
      <c r="BH3400" s="172"/>
      <c r="BI3400" s="172"/>
      <c r="BJ3400" s="6"/>
      <c r="BK3400" s="6"/>
      <c r="BL3400" s="6"/>
      <c r="BM3400" s="6"/>
      <c r="BN3400" s="6"/>
      <c r="BO3400" s="6"/>
      <c r="BP3400" s="6"/>
      <c r="BQ3400" s="6"/>
      <c r="BR3400" s="6"/>
      <c r="BS3400" s="6"/>
      <c r="BT3400" s="6"/>
      <c r="CG3400" s="432"/>
      <c r="CH3400" s="432"/>
      <c r="CL3400" s="174"/>
    </row>
    <row r="3401" spans="29:90" s="168" customFormat="1" x14ac:dyDescent="0.25">
      <c r="AC3401" s="175"/>
      <c r="AD3401" s="175"/>
      <c r="AE3401" s="175"/>
      <c r="AF3401" s="175"/>
      <c r="AG3401" s="175"/>
      <c r="AH3401" s="176"/>
      <c r="AM3401" s="6"/>
      <c r="AN3401" s="6"/>
      <c r="AO3401" s="6"/>
      <c r="AP3401" s="6"/>
      <c r="AQ3401" s="6"/>
      <c r="AR3401" s="6"/>
      <c r="AS3401" s="6"/>
      <c r="AT3401" s="6"/>
      <c r="AU3401" s="6"/>
      <c r="AV3401" s="6"/>
      <c r="AW3401" s="6"/>
      <c r="AX3401" s="6"/>
      <c r="AY3401" s="172"/>
      <c r="AZ3401" s="172"/>
      <c r="BA3401" s="172"/>
      <c r="BB3401" s="6"/>
      <c r="BC3401" s="6"/>
      <c r="BD3401" s="6"/>
      <c r="BE3401" s="6"/>
      <c r="BF3401" s="6"/>
      <c r="BG3401" s="172"/>
      <c r="BH3401" s="172"/>
      <c r="BI3401" s="172"/>
      <c r="BJ3401" s="6"/>
      <c r="BK3401" s="6"/>
      <c r="BL3401" s="6"/>
      <c r="BM3401" s="6"/>
      <c r="BN3401" s="6"/>
      <c r="BO3401" s="6"/>
      <c r="BP3401" s="6"/>
      <c r="BQ3401" s="6"/>
      <c r="BR3401" s="6"/>
      <c r="BS3401" s="6"/>
      <c r="BT3401" s="6"/>
      <c r="CG3401" s="432"/>
      <c r="CH3401" s="432"/>
      <c r="CL3401" s="174"/>
    </row>
    <row r="3402" spans="29:90" s="168" customFormat="1" x14ac:dyDescent="0.25">
      <c r="AC3402" s="175"/>
      <c r="AD3402" s="175"/>
      <c r="AE3402" s="175"/>
      <c r="AF3402" s="175"/>
      <c r="AG3402" s="175"/>
      <c r="AH3402" s="176"/>
      <c r="AM3402" s="6"/>
      <c r="AN3402" s="6"/>
      <c r="AO3402" s="6"/>
      <c r="AP3402" s="6"/>
      <c r="AQ3402" s="6"/>
      <c r="AR3402" s="6"/>
      <c r="AS3402" s="6"/>
      <c r="AT3402" s="6"/>
      <c r="AU3402" s="6"/>
      <c r="AV3402" s="6"/>
      <c r="AW3402" s="6"/>
      <c r="AX3402" s="6"/>
      <c r="AY3402" s="172"/>
      <c r="AZ3402" s="172"/>
      <c r="BA3402" s="172"/>
      <c r="BB3402" s="6"/>
      <c r="BC3402" s="6"/>
      <c r="BD3402" s="6"/>
      <c r="BE3402" s="6"/>
      <c r="BF3402" s="6"/>
      <c r="BG3402" s="172"/>
      <c r="BH3402" s="172"/>
      <c r="BI3402" s="172"/>
      <c r="BJ3402" s="6"/>
      <c r="BK3402" s="6"/>
      <c r="BL3402" s="6"/>
      <c r="BM3402" s="6"/>
      <c r="BN3402" s="6"/>
      <c r="BO3402" s="6"/>
      <c r="BP3402" s="6"/>
      <c r="BQ3402" s="6"/>
      <c r="BR3402" s="6"/>
      <c r="BS3402" s="6"/>
      <c r="BT3402" s="6"/>
      <c r="CG3402" s="432"/>
      <c r="CH3402" s="432"/>
      <c r="CL3402" s="174"/>
    </row>
    <row r="3403" spans="29:90" s="168" customFormat="1" x14ac:dyDescent="0.25">
      <c r="AC3403" s="175"/>
      <c r="AD3403" s="175"/>
      <c r="AE3403" s="175"/>
      <c r="AF3403" s="175"/>
      <c r="AG3403" s="175"/>
      <c r="AH3403" s="176"/>
      <c r="AM3403" s="6"/>
      <c r="AN3403" s="6"/>
      <c r="AO3403" s="6"/>
      <c r="AP3403" s="6"/>
      <c r="AQ3403" s="6"/>
      <c r="AR3403" s="6"/>
      <c r="AS3403" s="6"/>
      <c r="AT3403" s="6"/>
      <c r="AU3403" s="6"/>
      <c r="AV3403" s="6"/>
      <c r="AW3403" s="6"/>
      <c r="AX3403" s="6"/>
      <c r="AY3403" s="172"/>
      <c r="AZ3403" s="172"/>
      <c r="BA3403" s="172"/>
      <c r="BB3403" s="6"/>
      <c r="BC3403" s="6"/>
      <c r="BD3403" s="6"/>
      <c r="BE3403" s="6"/>
      <c r="BF3403" s="6"/>
      <c r="BG3403" s="172"/>
      <c r="BH3403" s="172"/>
      <c r="BI3403" s="172"/>
      <c r="BJ3403" s="6"/>
      <c r="BK3403" s="6"/>
      <c r="BL3403" s="6"/>
      <c r="BM3403" s="6"/>
      <c r="BN3403" s="6"/>
      <c r="BO3403" s="6"/>
      <c r="BP3403" s="6"/>
      <c r="BQ3403" s="6"/>
      <c r="BR3403" s="6"/>
      <c r="BS3403" s="6"/>
      <c r="BT3403" s="6"/>
      <c r="CG3403" s="432"/>
      <c r="CH3403" s="432"/>
      <c r="CL3403" s="174"/>
    </row>
    <row r="3404" spans="29:90" s="168" customFormat="1" x14ac:dyDescent="0.25">
      <c r="AC3404" s="175"/>
      <c r="AD3404" s="175"/>
      <c r="AE3404" s="175"/>
      <c r="AF3404" s="175"/>
      <c r="AG3404" s="175"/>
      <c r="AH3404" s="176"/>
      <c r="AM3404" s="6"/>
      <c r="AN3404" s="6"/>
      <c r="AO3404" s="6"/>
      <c r="AP3404" s="6"/>
      <c r="AQ3404" s="6"/>
      <c r="AR3404" s="6"/>
      <c r="AS3404" s="6"/>
      <c r="AT3404" s="6"/>
      <c r="AU3404" s="6"/>
      <c r="AV3404" s="6"/>
      <c r="AW3404" s="6"/>
      <c r="AX3404" s="6"/>
      <c r="AY3404" s="172"/>
      <c r="AZ3404" s="172"/>
      <c r="BA3404" s="172"/>
      <c r="BB3404" s="6"/>
      <c r="BC3404" s="6"/>
      <c r="BD3404" s="6"/>
      <c r="BE3404" s="6"/>
      <c r="BF3404" s="6"/>
      <c r="BG3404" s="172"/>
      <c r="BH3404" s="172"/>
      <c r="BI3404" s="172"/>
      <c r="BJ3404" s="6"/>
      <c r="BK3404" s="6"/>
      <c r="BL3404" s="6"/>
      <c r="BM3404" s="6"/>
      <c r="BN3404" s="6"/>
      <c r="BO3404" s="6"/>
      <c r="BP3404" s="6"/>
      <c r="BQ3404" s="6"/>
      <c r="BR3404" s="6"/>
      <c r="BS3404" s="6"/>
      <c r="BT3404" s="6"/>
      <c r="CG3404" s="432"/>
      <c r="CH3404" s="432"/>
      <c r="CL3404" s="174"/>
    </row>
    <row r="3405" spans="29:90" s="168" customFormat="1" x14ac:dyDescent="0.25">
      <c r="AC3405" s="175"/>
      <c r="AD3405" s="175"/>
      <c r="AE3405" s="175"/>
      <c r="AF3405" s="175"/>
      <c r="AG3405" s="175"/>
      <c r="AH3405" s="176"/>
      <c r="AM3405" s="6"/>
      <c r="AN3405" s="6"/>
      <c r="AO3405" s="6"/>
      <c r="AP3405" s="6"/>
      <c r="AQ3405" s="6"/>
      <c r="AR3405" s="6"/>
      <c r="AS3405" s="6"/>
      <c r="AT3405" s="6"/>
      <c r="AU3405" s="6"/>
      <c r="AV3405" s="6"/>
      <c r="AW3405" s="6"/>
      <c r="AX3405" s="6"/>
      <c r="AY3405" s="172"/>
      <c r="AZ3405" s="172"/>
      <c r="BA3405" s="172"/>
      <c r="BB3405" s="6"/>
      <c r="BC3405" s="6"/>
      <c r="BD3405" s="6"/>
      <c r="BE3405" s="6"/>
      <c r="BF3405" s="6"/>
      <c r="BG3405" s="172"/>
      <c r="BH3405" s="172"/>
      <c r="BI3405" s="172"/>
      <c r="BJ3405" s="6"/>
      <c r="BK3405" s="6"/>
      <c r="BL3405" s="6"/>
      <c r="BM3405" s="6"/>
      <c r="BN3405" s="6"/>
      <c r="BO3405" s="6"/>
      <c r="BP3405" s="6"/>
      <c r="BQ3405" s="6"/>
      <c r="BR3405" s="6"/>
      <c r="BS3405" s="6"/>
      <c r="BT3405" s="6"/>
      <c r="CG3405" s="432"/>
      <c r="CH3405" s="432"/>
      <c r="CL3405" s="174"/>
    </row>
    <row r="3406" spans="29:90" s="168" customFormat="1" x14ac:dyDescent="0.25">
      <c r="AC3406" s="175"/>
      <c r="AD3406" s="175"/>
      <c r="AE3406" s="175"/>
      <c r="AF3406" s="175"/>
      <c r="AG3406" s="175"/>
      <c r="AH3406" s="176"/>
      <c r="AM3406" s="6"/>
      <c r="AN3406" s="6"/>
      <c r="AO3406" s="6"/>
      <c r="AP3406" s="6"/>
      <c r="AQ3406" s="6"/>
      <c r="AR3406" s="6"/>
      <c r="AS3406" s="6"/>
      <c r="AT3406" s="6"/>
      <c r="AU3406" s="6"/>
      <c r="AV3406" s="6"/>
      <c r="AW3406" s="6"/>
      <c r="AX3406" s="6"/>
      <c r="AY3406" s="172"/>
      <c r="AZ3406" s="172"/>
      <c r="BA3406" s="172"/>
      <c r="BB3406" s="6"/>
      <c r="BC3406" s="6"/>
      <c r="BD3406" s="6"/>
      <c r="BE3406" s="6"/>
      <c r="BF3406" s="6"/>
      <c r="BG3406" s="172"/>
      <c r="BH3406" s="172"/>
      <c r="BI3406" s="172"/>
      <c r="BJ3406" s="6"/>
      <c r="BK3406" s="6"/>
      <c r="BL3406" s="6"/>
      <c r="BM3406" s="6"/>
      <c r="BN3406" s="6"/>
      <c r="BO3406" s="6"/>
      <c r="BP3406" s="6"/>
      <c r="BQ3406" s="6"/>
      <c r="BR3406" s="6"/>
      <c r="BS3406" s="6"/>
      <c r="BT3406" s="6"/>
      <c r="CG3406" s="432"/>
      <c r="CH3406" s="432"/>
      <c r="CL3406" s="174"/>
    </row>
    <row r="3407" spans="29:90" s="168" customFormat="1" x14ac:dyDescent="0.25">
      <c r="AC3407" s="175"/>
      <c r="AD3407" s="175"/>
      <c r="AE3407" s="175"/>
      <c r="AF3407" s="175"/>
      <c r="AG3407" s="175"/>
      <c r="AH3407" s="176"/>
      <c r="AM3407" s="6"/>
      <c r="AN3407" s="6"/>
      <c r="AO3407" s="6"/>
      <c r="AP3407" s="6"/>
      <c r="AQ3407" s="6"/>
      <c r="AR3407" s="6"/>
      <c r="AS3407" s="6"/>
      <c r="AT3407" s="6"/>
      <c r="AU3407" s="6"/>
      <c r="AV3407" s="6"/>
      <c r="AW3407" s="6"/>
      <c r="AX3407" s="6"/>
      <c r="AY3407" s="172"/>
      <c r="AZ3407" s="172"/>
      <c r="BA3407" s="172"/>
      <c r="BB3407" s="6"/>
      <c r="BC3407" s="6"/>
      <c r="BD3407" s="6"/>
      <c r="BE3407" s="6"/>
      <c r="BF3407" s="6"/>
      <c r="BG3407" s="172"/>
      <c r="BH3407" s="172"/>
      <c r="BI3407" s="172"/>
      <c r="BJ3407" s="6"/>
      <c r="BK3407" s="6"/>
      <c r="BL3407" s="6"/>
      <c r="BM3407" s="6"/>
      <c r="BN3407" s="6"/>
      <c r="BO3407" s="6"/>
      <c r="BP3407" s="6"/>
      <c r="BQ3407" s="6"/>
      <c r="BR3407" s="6"/>
      <c r="BS3407" s="6"/>
      <c r="BT3407" s="6"/>
      <c r="CG3407" s="432"/>
      <c r="CH3407" s="432"/>
      <c r="CL3407" s="174"/>
    </row>
    <row r="3408" spans="29:90" s="168" customFormat="1" x14ac:dyDescent="0.25">
      <c r="AC3408" s="175"/>
      <c r="AD3408" s="175"/>
      <c r="AE3408" s="175"/>
      <c r="AF3408" s="175"/>
      <c r="AG3408" s="175"/>
      <c r="AH3408" s="176"/>
      <c r="AM3408" s="6"/>
      <c r="AN3408" s="6"/>
      <c r="AO3408" s="6"/>
      <c r="AP3408" s="6"/>
      <c r="AQ3408" s="6"/>
      <c r="AR3408" s="6"/>
      <c r="AS3408" s="6"/>
      <c r="AT3408" s="6"/>
      <c r="AU3408" s="6"/>
      <c r="AV3408" s="6"/>
      <c r="AW3408" s="6"/>
      <c r="AX3408" s="6"/>
      <c r="AY3408" s="172"/>
      <c r="AZ3408" s="172"/>
      <c r="BA3408" s="172"/>
      <c r="BB3408" s="6"/>
      <c r="BC3408" s="6"/>
      <c r="BD3408" s="6"/>
      <c r="BE3408" s="6"/>
      <c r="BF3408" s="6"/>
      <c r="BG3408" s="172"/>
      <c r="BH3408" s="172"/>
      <c r="BI3408" s="172"/>
      <c r="BJ3408" s="6"/>
      <c r="BK3408" s="6"/>
      <c r="BL3408" s="6"/>
      <c r="BM3408" s="6"/>
      <c r="BN3408" s="6"/>
      <c r="BO3408" s="6"/>
      <c r="BP3408" s="6"/>
      <c r="BQ3408" s="6"/>
      <c r="BR3408" s="6"/>
      <c r="BS3408" s="6"/>
      <c r="BT3408" s="6"/>
      <c r="CG3408" s="432"/>
      <c r="CH3408" s="432"/>
      <c r="CL3408" s="174"/>
    </row>
    <row r="3409" spans="29:90" s="168" customFormat="1" x14ac:dyDescent="0.25">
      <c r="AC3409" s="175"/>
      <c r="AD3409" s="175"/>
      <c r="AE3409" s="175"/>
      <c r="AF3409" s="175"/>
      <c r="AG3409" s="175"/>
      <c r="AH3409" s="176"/>
      <c r="AM3409" s="6"/>
      <c r="AN3409" s="6"/>
      <c r="AO3409" s="6"/>
      <c r="AP3409" s="6"/>
      <c r="AQ3409" s="6"/>
      <c r="AR3409" s="6"/>
      <c r="AS3409" s="6"/>
      <c r="AT3409" s="6"/>
      <c r="AU3409" s="6"/>
      <c r="AV3409" s="6"/>
      <c r="AW3409" s="6"/>
      <c r="AX3409" s="6"/>
      <c r="AY3409" s="172"/>
      <c r="AZ3409" s="172"/>
      <c r="BA3409" s="172"/>
      <c r="BB3409" s="6"/>
      <c r="BC3409" s="6"/>
      <c r="BD3409" s="6"/>
      <c r="BE3409" s="6"/>
      <c r="BF3409" s="6"/>
      <c r="BG3409" s="172"/>
      <c r="BH3409" s="172"/>
      <c r="BI3409" s="172"/>
      <c r="BJ3409" s="6"/>
      <c r="BK3409" s="6"/>
      <c r="BL3409" s="6"/>
      <c r="BM3409" s="6"/>
      <c r="BN3409" s="6"/>
      <c r="BO3409" s="6"/>
      <c r="BP3409" s="6"/>
      <c r="BQ3409" s="6"/>
      <c r="BR3409" s="6"/>
      <c r="BS3409" s="6"/>
      <c r="BT3409" s="6"/>
      <c r="CG3409" s="432"/>
      <c r="CH3409" s="432"/>
      <c r="CL3409" s="174"/>
    </row>
    <row r="3410" spans="29:90" s="168" customFormat="1" x14ac:dyDescent="0.25">
      <c r="AC3410" s="175"/>
      <c r="AD3410" s="175"/>
      <c r="AE3410" s="175"/>
      <c r="AF3410" s="175"/>
      <c r="AG3410" s="175"/>
      <c r="AH3410" s="176"/>
      <c r="AM3410" s="6"/>
      <c r="AN3410" s="6"/>
      <c r="AO3410" s="6"/>
      <c r="AP3410" s="6"/>
      <c r="AQ3410" s="6"/>
      <c r="AR3410" s="6"/>
      <c r="AS3410" s="6"/>
      <c r="AT3410" s="6"/>
      <c r="AU3410" s="6"/>
      <c r="AV3410" s="6"/>
      <c r="AW3410" s="6"/>
      <c r="AX3410" s="6"/>
      <c r="AY3410" s="172"/>
      <c r="AZ3410" s="172"/>
      <c r="BA3410" s="172"/>
      <c r="BB3410" s="6"/>
      <c r="BC3410" s="6"/>
      <c r="BD3410" s="6"/>
      <c r="BE3410" s="6"/>
      <c r="BF3410" s="6"/>
      <c r="BG3410" s="172"/>
      <c r="BH3410" s="172"/>
      <c r="BI3410" s="172"/>
      <c r="BJ3410" s="6"/>
      <c r="BK3410" s="6"/>
      <c r="BL3410" s="6"/>
      <c r="BM3410" s="6"/>
      <c r="BN3410" s="6"/>
      <c r="BO3410" s="6"/>
      <c r="BP3410" s="6"/>
      <c r="BQ3410" s="6"/>
      <c r="BR3410" s="6"/>
      <c r="BS3410" s="6"/>
      <c r="BT3410" s="6"/>
      <c r="CG3410" s="432"/>
      <c r="CH3410" s="432"/>
      <c r="CL3410" s="174"/>
    </row>
    <row r="3411" spans="29:90" s="168" customFormat="1" x14ac:dyDescent="0.25">
      <c r="AC3411" s="175"/>
      <c r="AD3411" s="175"/>
      <c r="AE3411" s="175"/>
      <c r="AF3411" s="175"/>
      <c r="AG3411" s="175"/>
      <c r="AH3411" s="176"/>
      <c r="AM3411" s="6"/>
      <c r="AN3411" s="6"/>
      <c r="AO3411" s="6"/>
      <c r="AP3411" s="6"/>
      <c r="AQ3411" s="6"/>
      <c r="AR3411" s="6"/>
      <c r="AS3411" s="6"/>
      <c r="AT3411" s="6"/>
      <c r="AU3411" s="6"/>
      <c r="AV3411" s="6"/>
      <c r="AW3411" s="6"/>
      <c r="AX3411" s="6"/>
      <c r="AY3411" s="172"/>
      <c r="AZ3411" s="172"/>
      <c r="BA3411" s="172"/>
      <c r="BB3411" s="6"/>
      <c r="BC3411" s="6"/>
      <c r="BD3411" s="6"/>
      <c r="BE3411" s="6"/>
      <c r="BF3411" s="6"/>
      <c r="BG3411" s="172"/>
      <c r="BH3411" s="172"/>
      <c r="BI3411" s="172"/>
      <c r="BJ3411" s="6"/>
      <c r="BK3411" s="6"/>
      <c r="BL3411" s="6"/>
      <c r="BM3411" s="6"/>
      <c r="BN3411" s="6"/>
      <c r="BO3411" s="6"/>
      <c r="BP3411" s="6"/>
      <c r="BQ3411" s="6"/>
      <c r="BR3411" s="6"/>
      <c r="BS3411" s="6"/>
      <c r="BT3411" s="6"/>
      <c r="CG3411" s="432"/>
      <c r="CH3411" s="432"/>
      <c r="CL3411" s="174"/>
    </row>
    <row r="3412" spans="29:90" s="168" customFormat="1" x14ac:dyDescent="0.25">
      <c r="AC3412" s="175"/>
      <c r="AD3412" s="175"/>
      <c r="AE3412" s="175"/>
      <c r="AF3412" s="175"/>
      <c r="AG3412" s="175"/>
      <c r="AH3412" s="176"/>
      <c r="AM3412" s="6"/>
      <c r="AN3412" s="6"/>
      <c r="AO3412" s="6"/>
      <c r="AP3412" s="6"/>
      <c r="AQ3412" s="6"/>
      <c r="AR3412" s="6"/>
      <c r="AS3412" s="6"/>
      <c r="AT3412" s="6"/>
      <c r="AU3412" s="6"/>
      <c r="AV3412" s="6"/>
      <c r="AW3412" s="6"/>
      <c r="AX3412" s="6"/>
      <c r="AY3412" s="172"/>
      <c r="AZ3412" s="172"/>
      <c r="BA3412" s="172"/>
      <c r="BB3412" s="6"/>
      <c r="BC3412" s="6"/>
      <c r="BD3412" s="6"/>
      <c r="BE3412" s="6"/>
      <c r="BF3412" s="6"/>
      <c r="BG3412" s="172"/>
      <c r="BH3412" s="172"/>
      <c r="BI3412" s="172"/>
      <c r="BJ3412" s="6"/>
      <c r="BK3412" s="6"/>
      <c r="BL3412" s="6"/>
      <c r="BM3412" s="6"/>
      <c r="BN3412" s="6"/>
      <c r="BO3412" s="6"/>
      <c r="BP3412" s="6"/>
      <c r="BQ3412" s="6"/>
      <c r="BR3412" s="6"/>
      <c r="BS3412" s="6"/>
      <c r="BT3412" s="6"/>
      <c r="CG3412" s="432"/>
      <c r="CH3412" s="432"/>
      <c r="CL3412" s="174"/>
    </row>
    <row r="3413" spans="29:90" s="168" customFormat="1" x14ac:dyDescent="0.25">
      <c r="AC3413" s="175"/>
      <c r="AD3413" s="175"/>
      <c r="AE3413" s="175"/>
      <c r="AF3413" s="175"/>
      <c r="AG3413" s="175"/>
      <c r="AH3413" s="176"/>
      <c r="AM3413" s="6"/>
      <c r="AN3413" s="6"/>
      <c r="AO3413" s="6"/>
      <c r="AP3413" s="6"/>
      <c r="AQ3413" s="6"/>
      <c r="AR3413" s="6"/>
      <c r="AS3413" s="6"/>
      <c r="AT3413" s="6"/>
      <c r="AU3413" s="6"/>
      <c r="AV3413" s="6"/>
      <c r="AW3413" s="6"/>
      <c r="AX3413" s="6"/>
      <c r="AY3413" s="172"/>
      <c r="AZ3413" s="172"/>
      <c r="BA3413" s="172"/>
      <c r="BB3413" s="6"/>
      <c r="BC3413" s="6"/>
      <c r="BD3413" s="6"/>
      <c r="BE3413" s="6"/>
      <c r="BF3413" s="6"/>
      <c r="BG3413" s="172"/>
      <c r="BH3413" s="172"/>
      <c r="BI3413" s="172"/>
      <c r="BJ3413" s="6"/>
      <c r="BK3413" s="6"/>
      <c r="BL3413" s="6"/>
      <c r="BM3413" s="6"/>
      <c r="BN3413" s="6"/>
      <c r="BO3413" s="6"/>
      <c r="BP3413" s="6"/>
      <c r="BQ3413" s="6"/>
      <c r="BR3413" s="6"/>
      <c r="BS3413" s="6"/>
      <c r="BT3413" s="6"/>
      <c r="CG3413" s="432"/>
      <c r="CH3413" s="432"/>
      <c r="CL3413" s="174"/>
    </row>
    <row r="3414" spans="29:90" s="168" customFormat="1" x14ac:dyDescent="0.25">
      <c r="AC3414" s="175"/>
      <c r="AD3414" s="175"/>
      <c r="AE3414" s="175"/>
      <c r="AF3414" s="175"/>
      <c r="AG3414" s="175"/>
      <c r="AH3414" s="176"/>
      <c r="AM3414" s="6"/>
      <c r="AN3414" s="6"/>
      <c r="AO3414" s="6"/>
      <c r="AP3414" s="6"/>
      <c r="AQ3414" s="6"/>
      <c r="AR3414" s="6"/>
      <c r="AS3414" s="6"/>
      <c r="AT3414" s="6"/>
      <c r="AU3414" s="6"/>
      <c r="AV3414" s="6"/>
      <c r="AW3414" s="6"/>
      <c r="AX3414" s="6"/>
      <c r="AY3414" s="172"/>
      <c r="AZ3414" s="172"/>
      <c r="BA3414" s="172"/>
      <c r="BB3414" s="6"/>
      <c r="BC3414" s="6"/>
      <c r="BD3414" s="6"/>
      <c r="BE3414" s="6"/>
      <c r="BF3414" s="6"/>
      <c r="BG3414" s="172"/>
      <c r="BH3414" s="172"/>
      <c r="BI3414" s="172"/>
      <c r="BJ3414" s="6"/>
      <c r="BK3414" s="6"/>
      <c r="BL3414" s="6"/>
      <c r="BM3414" s="6"/>
      <c r="BN3414" s="6"/>
      <c r="BO3414" s="6"/>
      <c r="BP3414" s="6"/>
      <c r="BQ3414" s="6"/>
      <c r="BR3414" s="6"/>
      <c r="BS3414" s="6"/>
      <c r="BT3414" s="6"/>
      <c r="CG3414" s="432"/>
      <c r="CH3414" s="432"/>
      <c r="CL3414" s="174"/>
    </row>
    <row r="3415" spans="29:90" s="168" customFormat="1" x14ac:dyDescent="0.25">
      <c r="AC3415" s="175"/>
      <c r="AD3415" s="175"/>
      <c r="AE3415" s="175"/>
      <c r="AF3415" s="175"/>
      <c r="AG3415" s="175"/>
      <c r="AH3415" s="176"/>
      <c r="AM3415" s="6"/>
      <c r="AN3415" s="6"/>
      <c r="AO3415" s="6"/>
      <c r="AP3415" s="6"/>
      <c r="AQ3415" s="6"/>
      <c r="AR3415" s="6"/>
      <c r="AS3415" s="6"/>
      <c r="AT3415" s="6"/>
      <c r="AU3415" s="6"/>
      <c r="AV3415" s="6"/>
      <c r="AW3415" s="6"/>
      <c r="AX3415" s="6"/>
      <c r="AY3415" s="172"/>
      <c r="AZ3415" s="172"/>
      <c r="BA3415" s="172"/>
      <c r="BB3415" s="6"/>
      <c r="BC3415" s="6"/>
      <c r="BD3415" s="6"/>
      <c r="BE3415" s="6"/>
      <c r="BF3415" s="6"/>
      <c r="BG3415" s="172"/>
      <c r="BH3415" s="172"/>
      <c r="BI3415" s="172"/>
      <c r="BJ3415" s="6"/>
      <c r="BK3415" s="6"/>
      <c r="BL3415" s="6"/>
      <c r="BM3415" s="6"/>
      <c r="BN3415" s="6"/>
      <c r="BO3415" s="6"/>
      <c r="BP3415" s="6"/>
      <c r="BQ3415" s="6"/>
      <c r="BR3415" s="6"/>
      <c r="BS3415" s="6"/>
      <c r="BT3415" s="6"/>
      <c r="CG3415" s="432"/>
      <c r="CH3415" s="432"/>
      <c r="CL3415" s="174"/>
    </row>
    <row r="3416" spans="29:90" s="168" customFormat="1" x14ac:dyDescent="0.25">
      <c r="AC3416" s="175"/>
      <c r="AD3416" s="175"/>
      <c r="AE3416" s="175"/>
      <c r="AF3416" s="175"/>
      <c r="AG3416" s="175"/>
      <c r="AH3416" s="176"/>
      <c r="AM3416" s="6"/>
      <c r="AN3416" s="6"/>
      <c r="AO3416" s="6"/>
      <c r="AP3416" s="6"/>
      <c r="AQ3416" s="6"/>
      <c r="AR3416" s="6"/>
      <c r="AS3416" s="6"/>
      <c r="AT3416" s="6"/>
      <c r="AU3416" s="6"/>
      <c r="AV3416" s="6"/>
      <c r="AW3416" s="6"/>
      <c r="AX3416" s="6"/>
      <c r="AY3416" s="172"/>
      <c r="AZ3416" s="172"/>
      <c r="BA3416" s="172"/>
      <c r="BB3416" s="6"/>
      <c r="BC3416" s="6"/>
      <c r="BD3416" s="6"/>
      <c r="BE3416" s="6"/>
      <c r="BF3416" s="6"/>
      <c r="BG3416" s="172"/>
      <c r="BH3416" s="172"/>
      <c r="BI3416" s="172"/>
      <c r="BJ3416" s="6"/>
      <c r="BK3416" s="6"/>
      <c r="BL3416" s="6"/>
      <c r="BM3416" s="6"/>
      <c r="BN3416" s="6"/>
      <c r="BO3416" s="6"/>
      <c r="BP3416" s="6"/>
      <c r="BQ3416" s="6"/>
      <c r="BR3416" s="6"/>
      <c r="BS3416" s="6"/>
      <c r="BT3416" s="6"/>
      <c r="CG3416" s="432"/>
      <c r="CH3416" s="432"/>
      <c r="CL3416" s="174"/>
    </row>
    <row r="3417" spans="29:90" s="168" customFormat="1" x14ac:dyDescent="0.25">
      <c r="AC3417" s="175"/>
      <c r="AD3417" s="175"/>
      <c r="AE3417" s="175"/>
      <c r="AF3417" s="175"/>
      <c r="AG3417" s="175"/>
      <c r="AH3417" s="176"/>
      <c r="AM3417" s="6"/>
      <c r="AN3417" s="6"/>
      <c r="AO3417" s="6"/>
      <c r="AP3417" s="6"/>
      <c r="AQ3417" s="6"/>
      <c r="AR3417" s="6"/>
      <c r="AS3417" s="6"/>
      <c r="AT3417" s="6"/>
      <c r="AU3417" s="6"/>
      <c r="AV3417" s="6"/>
      <c r="AW3417" s="6"/>
      <c r="AX3417" s="6"/>
      <c r="AY3417" s="172"/>
      <c r="AZ3417" s="172"/>
      <c r="BA3417" s="172"/>
      <c r="BB3417" s="6"/>
      <c r="BC3417" s="6"/>
      <c r="BD3417" s="6"/>
      <c r="BE3417" s="6"/>
      <c r="BF3417" s="6"/>
      <c r="BG3417" s="172"/>
      <c r="BH3417" s="172"/>
      <c r="BI3417" s="172"/>
      <c r="BJ3417" s="6"/>
      <c r="BK3417" s="6"/>
      <c r="BL3417" s="6"/>
      <c r="BM3417" s="6"/>
      <c r="BN3417" s="6"/>
      <c r="BO3417" s="6"/>
      <c r="BP3417" s="6"/>
      <c r="BQ3417" s="6"/>
      <c r="BR3417" s="6"/>
      <c r="BS3417" s="6"/>
      <c r="BT3417" s="6"/>
      <c r="CG3417" s="432"/>
      <c r="CH3417" s="432"/>
      <c r="CL3417" s="174"/>
    </row>
    <row r="3418" spans="29:90" s="168" customFormat="1" x14ac:dyDescent="0.25">
      <c r="AC3418" s="175"/>
      <c r="AD3418" s="175"/>
      <c r="AE3418" s="175"/>
      <c r="AF3418" s="175"/>
      <c r="AG3418" s="175"/>
      <c r="AH3418" s="176"/>
      <c r="AM3418" s="6"/>
      <c r="AN3418" s="6"/>
      <c r="AO3418" s="6"/>
      <c r="AP3418" s="6"/>
      <c r="AQ3418" s="6"/>
      <c r="AR3418" s="6"/>
      <c r="AS3418" s="6"/>
      <c r="AT3418" s="6"/>
      <c r="AU3418" s="6"/>
      <c r="AV3418" s="6"/>
      <c r="AW3418" s="6"/>
      <c r="AX3418" s="6"/>
      <c r="AY3418" s="172"/>
      <c r="AZ3418" s="172"/>
      <c r="BA3418" s="172"/>
      <c r="BB3418" s="6"/>
      <c r="BC3418" s="6"/>
      <c r="BD3418" s="6"/>
      <c r="BE3418" s="6"/>
      <c r="BF3418" s="6"/>
      <c r="BG3418" s="172"/>
      <c r="BH3418" s="172"/>
      <c r="BI3418" s="172"/>
      <c r="BJ3418" s="6"/>
      <c r="BK3418" s="6"/>
      <c r="BL3418" s="6"/>
      <c r="BM3418" s="6"/>
      <c r="BN3418" s="6"/>
      <c r="BO3418" s="6"/>
      <c r="BP3418" s="6"/>
      <c r="BQ3418" s="6"/>
      <c r="BR3418" s="6"/>
      <c r="BS3418" s="6"/>
      <c r="BT3418" s="6"/>
      <c r="CG3418" s="432"/>
      <c r="CH3418" s="432"/>
      <c r="CL3418" s="174"/>
    </row>
    <row r="3419" spans="29:90" s="168" customFormat="1" x14ac:dyDescent="0.25">
      <c r="AC3419" s="175"/>
      <c r="AD3419" s="175"/>
      <c r="AE3419" s="175"/>
      <c r="AF3419" s="175"/>
      <c r="AG3419" s="175"/>
      <c r="AH3419" s="176"/>
      <c r="AM3419" s="6"/>
      <c r="AN3419" s="6"/>
      <c r="AO3419" s="6"/>
      <c r="AP3419" s="6"/>
      <c r="AQ3419" s="6"/>
      <c r="AR3419" s="6"/>
      <c r="AS3419" s="6"/>
      <c r="AT3419" s="6"/>
      <c r="AU3419" s="6"/>
      <c r="AV3419" s="6"/>
      <c r="AW3419" s="6"/>
      <c r="AX3419" s="6"/>
      <c r="AY3419" s="172"/>
      <c r="AZ3419" s="172"/>
      <c r="BA3419" s="172"/>
      <c r="BB3419" s="6"/>
      <c r="BC3419" s="6"/>
      <c r="BD3419" s="6"/>
      <c r="BE3419" s="6"/>
      <c r="BF3419" s="6"/>
      <c r="BG3419" s="172"/>
      <c r="BH3419" s="172"/>
      <c r="BI3419" s="172"/>
      <c r="BJ3419" s="6"/>
      <c r="BK3419" s="6"/>
      <c r="BL3419" s="6"/>
      <c r="BM3419" s="6"/>
      <c r="BN3419" s="6"/>
      <c r="BO3419" s="6"/>
      <c r="BP3419" s="6"/>
      <c r="BQ3419" s="6"/>
      <c r="BR3419" s="6"/>
      <c r="BS3419" s="6"/>
      <c r="BT3419" s="6"/>
      <c r="CG3419" s="432"/>
      <c r="CH3419" s="432"/>
      <c r="CL3419" s="174"/>
    </row>
    <row r="3420" spans="29:90" s="168" customFormat="1" x14ac:dyDescent="0.25">
      <c r="AC3420" s="175"/>
      <c r="AD3420" s="175"/>
      <c r="AE3420" s="175"/>
      <c r="AF3420" s="175"/>
      <c r="AG3420" s="175"/>
      <c r="AH3420" s="176"/>
      <c r="AM3420" s="6"/>
      <c r="AN3420" s="6"/>
      <c r="AO3420" s="6"/>
      <c r="AP3420" s="6"/>
      <c r="AQ3420" s="6"/>
      <c r="AR3420" s="6"/>
      <c r="AS3420" s="6"/>
      <c r="AT3420" s="6"/>
      <c r="AU3420" s="6"/>
      <c r="AV3420" s="6"/>
      <c r="AW3420" s="6"/>
      <c r="AX3420" s="6"/>
      <c r="AY3420" s="172"/>
      <c r="AZ3420" s="172"/>
      <c r="BA3420" s="172"/>
      <c r="BB3420" s="6"/>
      <c r="BC3420" s="6"/>
      <c r="BD3420" s="6"/>
      <c r="BE3420" s="6"/>
      <c r="BF3420" s="6"/>
      <c r="BG3420" s="172"/>
      <c r="BH3420" s="172"/>
      <c r="BI3420" s="172"/>
      <c r="BJ3420" s="6"/>
      <c r="BK3420" s="6"/>
      <c r="BL3420" s="6"/>
      <c r="BM3420" s="6"/>
      <c r="BN3420" s="6"/>
      <c r="BO3420" s="6"/>
      <c r="BP3420" s="6"/>
      <c r="BQ3420" s="6"/>
      <c r="BR3420" s="6"/>
      <c r="BS3420" s="6"/>
      <c r="BT3420" s="6"/>
      <c r="CG3420" s="432"/>
      <c r="CH3420" s="432"/>
      <c r="CL3420" s="174"/>
    </row>
    <row r="3421" spans="29:90" s="168" customFormat="1" x14ac:dyDescent="0.25">
      <c r="AC3421" s="175"/>
      <c r="AD3421" s="175"/>
      <c r="AE3421" s="175"/>
      <c r="AF3421" s="175"/>
      <c r="AG3421" s="175"/>
      <c r="AH3421" s="176"/>
      <c r="AM3421" s="6"/>
      <c r="AN3421" s="6"/>
      <c r="AO3421" s="6"/>
      <c r="AP3421" s="6"/>
      <c r="AQ3421" s="6"/>
      <c r="AR3421" s="6"/>
      <c r="AS3421" s="6"/>
      <c r="AT3421" s="6"/>
      <c r="AU3421" s="6"/>
      <c r="AV3421" s="6"/>
      <c r="AW3421" s="6"/>
      <c r="AX3421" s="6"/>
      <c r="AY3421" s="172"/>
      <c r="AZ3421" s="172"/>
      <c r="BA3421" s="172"/>
      <c r="BB3421" s="6"/>
      <c r="BC3421" s="6"/>
      <c r="BD3421" s="6"/>
      <c r="BE3421" s="6"/>
      <c r="BF3421" s="6"/>
      <c r="BG3421" s="172"/>
      <c r="BH3421" s="172"/>
      <c r="BI3421" s="172"/>
      <c r="BJ3421" s="6"/>
      <c r="BK3421" s="6"/>
      <c r="BL3421" s="6"/>
      <c r="BM3421" s="6"/>
      <c r="BN3421" s="6"/>
      <c r="BO3421" s="6"/>
      <c r="BP3421" s="6"/>
      <c r="BQ3421" s="6"/>
      <c r="BR3421" s="6"/>
      <c r="BS3421" s="6"/>
      <c r="BT3421" s="6"/>
      <c r="CG3421" s="432"/>
      <c r="CH3421" s="432"/>
      <c r="CL3421" s="174"/>
    </row>
    <row r="3422" spans="29:90" s="168" customFormat="1" x14ac:dyDescent="0.25">
      <c r="AC3422" s="175"/>
      <c r="AD3422" s="175"/>
      <c r="AE3422" s="175"/>
      <c r="AF3422" s="175"/>
      <c r="AG3422" s="175"/>
      <c r="AH3422" s="176"/>
      <c r="AM3422" s="6"/>
      <c r="AN3422" s="6"/>
      <c r="AO3422" s="6"/>
      <c r="AP3422" s="6"/>
      <c r="AQ3422" s="6"/>
      <c r="AR3422" s="6"/>
      <c r="AS3422" s="6"/>
      <c r="AT3422" s="6"/>
      <c r="AU3422" s="6"/>
      <c r="AV3422" s="6"/>
      <c r="AW3422" s="6"/>
      <c r="AX3422" s="6"/>
      <c r="AY3422" s="172"/>
      <c r="AZ3422" s="172"/>
      <c r="BA3422" s="172"/>
      <c r="BB3422" s="6"/>
      <c r="BC3422" s="6"/>
      <c r="BD3422" s="6"/>
      <c r="BE3422" s="6"/>
      <c r="BF3422" s="6"/>
      <c r="BG3422" s="172"/>
      <c r="BH3422" s="172"/>
      <c r="BI3422" s="172"/>
      <c r="BJ3422" s="6"/>
      <c r="BK3422" s="6"/>
      <c r="BL3422" s="6"/>
      <c r="BM3422" s="6"/>
      <c r="BN3422" s="6"/>
      <c r="BO3422" s="6"/>
      <c r="BP3422" s="6"/>
      <c r="BQ3422" s="6"/>
      <c r="BR3422" s="6"/>
      <c r="BS3422" s="6"/>
      <c r="BT3422" s="6"/>
      <c r="CG3422" s="432"/>
      <c r="CH3422" s="432"/>
      <c r="CL3422" s="174"/>
    </row>
    <row r="3423" spans="29:90" s="168" customFormat="1" x14ac:dyDescent="0.25">
      <c r="AC3423" s="175"/>
      <c r="AD3423" s="175"/>
      <c r="AE3423" s="175"/>
      <c r="AF3423" s="175"/>
      <c r="AG3423" s="175"/>
      <c r="AH3423" s="176"/>
      <c r="AM3423" s="6"/>
      <c r="AN3423" s="6"/>
      <c r="AO3423" s="6"/>
      <c r="AP3423" s="6"/>
      <c r="AQ3423" s="6"/>
      <c r="AR3423" s="6"/>
      <c r="AS3423" s="6"/>
      <c r="AT3423" s="6"/>
      <c r="AU3423" s="6"/>
      <c r="AV3423" s="6"/>
      <c r="AW3423" s="6"/>
      <c r="AX3423" s="6"/>
      <c r="AY3423" s="172"/>
      <c r="AZ3423" s="172"/>
      <c r="BA3423" s="172"/>
      <c r="BB3423" s="6"/>
      <c r="BC3423" s="6"/>
      <c r="BD3423" s="6"/>
      <c r="BE3423" s="6"/>
      <c r="BF3423" s="6"/>
      <c r="BG3423" s="172"/>
      <c r="BH3423" s="172"/>
      <c r="BI3423" s="172"/>
      <c r="BJ3423" s="6"/>
      <c r="BK3423" s="6"/>
      <c r="BL3423" s="6"/>
      <c r="BM3423" s="6"/>
      <c r="BN3423" s="6"/>
      <c r="BO3423" s="6"/>
      <c r="BP3423" s="6"/>
      <c r="BQ3423" s="6"/>
      <c r="BR3423" s="6"/>
      <c r="BS3423" s="6"/>
      <c r="BT3423" s="6"/>
      <c r="CG3423" s="432"/>
      <c r="CH3423" s="432"/>
      <c r="CL3423" s="174"/>
    </row>
    <row r="3424" spans="29:90" s="168" customFormat="1" x14ac:dyDescent="0.25">
      <c r="AC3424" s="175"/>
      <c r="AD3424" s="175"/>
      <c r="AE3424" s="175"/>
      <c r="AF3424" s="175"/>
      <c r="AG3424" s="175"/>
      <c r="AH3424" s="176"/>
      <c r="AM3424" s="6"/>
      <c r="AN3424" s="6"/>
      <c r="AO3424" s="6"/>
      <c r="AP3424" s="6"/>
      <c r="AQ3424" s="6"/>
      <c r="AR3424" s="6"/>
      <c r="AS3424" s="6"/>
      <c r="AT3424" s="6"/>
      <c r="AU3424" s="6"/>
      <c r="AV3424" s="6"/>
      <c r="AW3424" s="6"/>
      <c r="AX3424" s="6"/>
      <c r="AY3424" s="172"/>
      <c r="AZ3424" s="172"/>
      <c r="BA3424" s="172"/>
      <c r="BB3424" s="6"/>
      <c r="BC3424" s="6"/>
      <c r="BD3424" s="6"/>
      <c r="BE3424" s="6"/>
      <c r="BF3424" s="6"/>
      <c r="BG3424" s="172"/>
      <c r="BH3424" s="172"/>
      <c r="BI3424" s="172"/>
      <c r="BJ3424" s="6"/>
      <c r="BK3424" s="6"/>
      <c r="BL3424" s="6"/>
      <c r="BM3424" s="6"/>
      <c r="BN3424" s="6"/>
      <c r="BO3424" s="6"/>
      <c r="BP3424" s="6"/>
      <c r="BQ3424" s="6"/>
      <c r="BR3424" s="6"/>
      <c r="BS3424" s="6"/>
      <c r="BT3424" s="6"/>
      <c r="CG3424" s="432"/>
      <c r="CH3424" s="432"/>
      <c r="CL3424" s="174"/>
    </row>
    <row r="3425" spans="29:90" s="168" customFormat="1" x14ac:dyDescent="0.25">
      <c r="AC3425" s="175"/>
      <c r="AD3425" s="175"/>
      <c r="AE3425" s="175"/>
      <c r="AF3425" s="175"/>
      <c r="AG3425" s="175"/>
      <c r="AH3425" s="176"/>
      <c r="AM3425" s="6"/>
      <c r="AN3425" s="6"/>
      <c r="AO3425" s="6"/>
      <c r="AP3425" s="6"/>
      <c r="AQ3425" s="6"/>
      <c r="AR3425" s="6"/>
      <c r="AS3425" s="6"/>
      <c r="AT3425" s="6"/>
      <c r="AU3425" s="6"/>
      <c r="AV3425" s="6"/>
      <c r="AW3425" s="6"/>
      <c r="AX3425" s="6"/>
      <c r="AY3425" s="172"/>
      <c r="AZ3425" s="172"/>
      <c r="BA3425" s="172"/>
      <c r="BB3425" s="6"/>
      <c r="BC3425" s="6"/>
      <c r="BD3425" s="6"/>
      <c r="BE3425" s="6"/>
      <c r="BF3425" s="6"/>
      <c r="BG3425" s="172"/>
      <c r="BH3425" s="172"/>
      <c r="BI3425" s="172"/>
      <c r="BJ3425" s="6"/>
      <c r="BK3425" s="6"/>
      <c r="BL3425" s="6"/>
      <c r="BM3425" s="6"/>
      <c r="BN3425" s="6"/>
      <c r="BO3425" s="6"/>
      <c r="BP3425" s="6"/>
      <c r="BQ3425" s="6"/>
      <c r="BR3425" s="6"/>
      <c r="BS3425" s="6"/>
      <c r="BT3425" s="6"/>
      <c r="CG3425" s="432"/>
      <c r="CH3425" s="432"/>
      <c r="CL3425" s="174"/>
    </row>
    <row r="3426" spans="29:90" s="168" customFormat="1" x14ac:dyDescent="0.25">
      <c r="AC3426" s="175"/>
      <c r="AD3426" s="175"/>
      <c r="AE3426" s="175"/>
      <c r="AF3426" s="175"/>
      <c r="AG3426" s="175"/>
      <c r="AH3426" s="176"/>
      <c r="AM3426" s="6"/>
      <c r="AN3426" s="6"/>
      <c r="AO3426" s="6"/>
      <c r="AP3426" s="6"/>
      <c r="AQ3426" s="6"/>
      <c r="AR3426" s="6"/>
      <c r="AS3426" s="6"/>
      <c r="AT3426" s="6"/>
      <c r="AU3426" s="6"/>
      <c r="AV3426" s="6"/>
      <c r="AW3426" s="6"/>
      <c r="AX3426" s="6"/>
      <c r="AY3426" s="172"/>
      <c r="AZ3426" s="172"/>
      <c r="BA3426" s="172"/>
      <c r="BB3426" s="6"/>
      <c r="BC3426" s="6"/>
      <c r="BD3426" s="6"/>
      <c r="BE3426" s="6"/>
      <c r="BF3426" s="6"/>
      <c r="BG3426" s="172"/>
      <c r="BH3426" s="172"/>
      <c r="BI3426" s="172"/>
      <c r="BJ3426" s="6"/>
      <c r="BK3426" s="6"/>
      <c r="BL3426" s="6"/>
      <c r="BM3426" s="6"/>
      <c r="BN3426" s="6"/>
      <c r="BO3426" s="6"/>
      <c r="BP3426" s="6"/>
      <c r="BQ3426" s="6"/>
      <c r="BR3426" s="6"/>
      <c r="BS3426" s="6"/>
      <c r="BT3426" s="6"/>
      <c r="CG3426" s="432"/>
      <c r="CH3426" s="432"/>
      <c r="CL3426" s="174"/>
    </row>
    <row r="3427" spans="29:90" s="168" customFormat="1" x14ac:dyDescent="0.25">
      <c r="AC3427" s="175"/>
      <c r="AD3427" s="175"/>
      <c r="AE3427" s="175"/>
      <c r="AF3427" s="175"/>
      <c r="AG3427" s="175"/>
      <c r="AH3427" s="176"/>
      <c r="AM3427" s="6"/>
      <c r="AN3427" s="6"/>
      <c r="AO3427" s="6"/>
      <c r="AP3427" s="6"/>
      <c r="AQ3427" s="6"/>
      <c r="AR3427" s="6"/>
      <c r="AS3427" s="6"/>
      <c r="AT3427" s="6"/>
      <c r="AU3427" s="6"/>
      <c r="AV3427" s="6"/>
      <c r="AW3427" s="6"/>
      <c r="AX3427" s="6"/>
      <c r="AY3427" s="172"/>
      <c r="AZ3427" s="172"/>
      <c r="BA3427" s="172"/>
      <c r="BB3427" s="6"/>
      <c r="BC3427" s="6"/>
      <c r="BD3427" s="6"/>
      <c r="BE3427" s="6"/>
      <c r="BF3427" s="6"/>
      <c r="BG3427" s="172"/>
      <c r="BH3427" s="172"/>
      <c r="BI3427" s="172"/>
      <c r="BJ3427" s="6"/>
      <c r="BK3427" s="6"/>
      <c r="BL3427" s="6"/>
      <c r="BM3427" s="6"/>
      <c r="BN3427" s="6"/>
      <c r="BO3427" s="6"/>
      <c r="BP3427" s="6"/>
      <c r="BQ3427" s="6"/>
      <c r="BR3427" s="6"/>
      <c r="BS3427" s="6"/>
      <c r="BT3427" s="6"/>
      <c r="CG3427" s="432"/>
      <c r="CH3427" s="432"/>
      <c r="CL3427" s="174"/>
    </row>
    <row r="3428" spans="29:90" s="168" customFormat="1" x14ac:dyDescent="0.25">
      <c r="AC3428" s="175"/>
      <c r="AD3428" s="175"/>
      <c r="AE3428" s="175"/>
      <c r="AF3428" s="175"/>
      <c r="AG3428" s="175"/>
      <c r="AH3428" s="176"/>
      <c r="AM3428" s="6"/>
      <c r="AN3428" s="6"/>
      <c r="AO3428" s="6"/>
      <c r="AP3428" s="6"/>
      <c r="AQ3428" s="6"/>
      <c r="AR3428" s="6"/>
      <c r="AS3428" s="6"/>
      <c r="AT3428" s="6"/>
      <c r="AU3428" s="6"/>
      <c r="AV3428" s="6"/>
      <c r="AW3428" s="6"/>
      <c r="AX3428" s="6"/>
      <c r="AY3428" s="172"/>
      <c r="AZ3428" s="172"/>
      <c r="BA3428" s="172"/>
      <c r="BB3428" s="6"/>
      <c r="BC3428" s="6"/>
      <c r="BD3428" s="6"/>
      <c r="BE3428" s="6"/>
      <c r="BF3428" s="6"/>
      <c r="BG3428" s="172"/>
      <c r="BH3428" s="172"/>
      <c r="BI3428" s="172"/>
      <c r="BJ3428" s="6"/>
      <c r="BK3428" s="6"/>
      <c r="BL3428" s="6"/>
      <c r="BM3428" s="6"/>
      <c r="BN3428" s="6"/>
      <c r="BO3428" s="6"/>
      <c r="BP3428" s="6"/>
      <c r="BQ3428" s="6"/>
      <c r="BR3428" s="6"/>
      <c r="BS3428" s="6"/>
      <c r="BT3428" s="6"/>
      <c r="CG3428" s="432"/>
      <c r="CH3428" s="432"/>
      <c r="CL3428" s="174"/>
    </row>
    <row r="3429" spans="29:90" s="168" customFormat="1" x14ac:dyDescent="0.25">
      <c r="AC3429" s="175"/>
      <c r="AD3429" s="175"/>
      <c r="AE3429" s="175"/>
      <c r="AF3429" s="175"/>
      <c r="AG3429" s="175"/>
      <c r="AH3429" s="176"/>
      <c r="AM3429" s="6"/>
      <c r="AN3429" s="6"/>
      <c r="AO3429" s="6"/>
      <c r="AP3429" s="6"/>
      <c r="AQ3429" s="6"/>
      <c r="AR3429" s="6"/>
      <c r="AS3429" s="6"/>
      <c r="AT3429" s="6"/>
      <c r="AU3429" s="6"/>
      <c r="AV3429" s="6"/>
      <c r="AW3429" s="6"/>
      <c r="AX3429" s="6"/>
      <c r="AY3429" s="172"/>
      <c r="AZ3429" s="172"/>
      <c r="BA3429" s="172"/>
      <c r="BB3429" s="6"/>
      <c r="BC3429" s="6"/>
      <c r="BD3429" s="6"/>
      <c r="BE3429" s="6"/>
      <c r="BF3429" s="6"/>
      <c r="BG3429" s="172"/>
      <c r="BH3429" s="172"/>
      <c r="BI3429" s="172"/>
      <c r="BJ3429" s="6"/>
      <c r="BK3429" s="6"/>
      <c r="BL3429" s="6"/>
      <c r="BM3429" s="6"/>
      <c r="BN3429" s="6"/>
      <c r="BO3429" s="6"/>
      <c r="BP3429" s="6"/>
      <c r="BQ3429" s="6"/>
      <c r="BR3429" s="6"/>
      <c r="BS3429" s="6"/>
      <c r="BT3429" s="6"/>
      <c r="CG3429" s="432"/>
      <c r="CH3429" s="432"/>
      <c r="CL3429" s="174"/>
    </row>
    <row r="3430" spans="29:90" s="168" customFormat="1" x14ac:dyDescent="0.25">
      <c r="AC3430" s="175"/>
      <c r="AD3430" s="175"/>
      <c r="AE3430" s="175"/>
      <c r="AF3430" s="175"/>
      <c r="AG3430" s="175"/>
      <c r="AH3430" s="176"/>
      <c r="AM3430" s="6"/>
      <c r="AN3430" s="6"/>
      <c r="AO3430" s="6"/>
      <c r="AP3430" s="6"/>
      <c r="AQ3430" s="6"/>
      <c r="AR3430" s="6"/>
      <c r="AS3430" s="6"/>
      <c r="AT3430" s="6"/>
      <c r="AU3430" s="6"/>
      <c r="AV3430" s="6"/>
      <c r="AW3430" s="6"/>
      <c r="AX3430" s="6"/>
      <c r="AY3430" s="172"/>
      <c r="AZ3430" s="172"/>
      <c r="BA3430" s="172"/>
      <c r="BB3430" s="6"/>
      <c r="BC3430" s="6"/>
      <c r="BD3430" s="6"/>
      <c r="BE3430" s="6"/>
      <c r="BF3430" s="6"/>
      <c r="BG3430" s="172"/>
      <c r="BH3430" s="172"/>
      <c r="BI3430" s="172"/>
      <c r="BJ3430" s="6"/>
      <c r="BK3430" s="6"/>
      <c r="BL3430" s="6"/>
      <c r="BM3430" s="6"/>
      <c r="BN3430" s="6"/>
      <c r="BO3430" s="6"/>
      <c r="BP3430" s="6"/>
      <c r="BQ3430" s="6"/>
      <c r="BR3430" s="6"/>
      <c r="BS3430" s="6"/>
      <c r="BT3430" s="6"/>
      <c r="CG3430" s="432"/>
      <c r="CH3430" s="432"/>
      <c r="CL3430" s="174"/>
    </row>
    <row r="3431" spans="29:90" s="168" customFormat="1" x14ac:dyDescent="0.25">
      <c r="AC3431" s="175"/>
      <c r="AD3431" s="175"/>
      <c r="AE3431" s="175"/>
      <c r="AF3431" s="175"/>
      <c r="AG3431" s="175"/>
      <c r="AH3431" s="176"/>
      <c r="AM3431" s="6"/>
      <c r="AN3431" s="6"/>
      <c r="AO3431" s="6"/>
      <c r="AP3431" s="6"/>
      <c r="AQ3431" s="6"/>
      <c r="AR3431" s="6"/>
      <c r="AS3431" s="6"/>
      <c r="AT3431" s="6"/>
      <c r="AU3431" s="6"/>
      <c r="AV3431" s="6"/>
      <c r="AW3431" s="6"/>
      <c r="AX3431" s="6"/>
      <c r="AY3431" s="172"/>
      <c r="AZ3431" s="172"/>
      <c r="BA3431" s="172"/>
      <c r="BB3431" s="6"/>
      <c r="BC3431" s="6"/>
      <c r="BD3431" s="6"/>
      <c r="BE3431" s="6"/>
      <c r="BF3431" s="6"/>
      <c r="BG3431" s="172"/>
      <c r="BH3431" s="172"/>
      <c r="BI3431" s="172"/>
      <c r="BJ3431" s="6"/>
      <c r="BK3431" s="6"/>
      <c r="BL3431" s="6"/>
      <c r="BM3431" s="6"/>
      <c r="BN3431" s="6"/>
      <c r="BO3431" s="6"/>
      <c r="BP3431" s="6"/>
      <c r="BQ3431" s="6"/>
      <c r="BR3431" s="6"/>
      <c r="BS3431" s="6"/>
      <c r="BT3431" s="6"/>
      <c r="CG3431" s="432"/>
      <c r="CH3431" s="432"/>
      <c r="CL3431" s="174"/>
    </row>
    <row r="3432" spans="29:90" s="168" customFormat="1" x14ac:dyDescent="0.25">
      <c r="AC3432" s="175"/>
      <c r="AD3432" s="175"/>
      <c r="AE3432" s="175"/>
      <c r="AF3432" s="175"/>
      <c r="AG3432" s="175"/>
      <c r="AH3432" s="176"/>
      <c r="AM3432" s="6"/>
      <c r="AN3432" s="6"/>
      <c r="AO3432" s="6"/>
      <c r="AP3432" s="6"/>
      <c r="AQ3432" s="6"/>
      <c r="AR3432" s="6"/>
      <c r="AS3432" s="6"/>
      <c r="AT3432" s="6"/>
      <c r="AU3432" s="6"/>
      <c r="AV3432" s="6"/>
      <c r="AW3432" s="6"/>
      <c r="AX3432" s="6"/>
      <c r="AY3432" s="172"/>
      <c r="AZ3432" s="172"/>
      <c r="BA3432" s="172"/>
      <c r="BB3432" s="6"/>
      <c r="BC3432" s="6"/>
      <c r="BD3432" s="6"/>
      <c r="BE3432" s="6"/>
      <c r="BF3432" s="6"/>
      <c r="BG3432" s="172"/>
      <c r="BH3432" s="172"/>
      <c r="BI3432" s="172"/>
      <c r="BJ3432" s="6"/>
      <c r="BK3432" s="6"/>
      <c r="BL3432" s="6"/>
      <c r="BM3432" s="6"/>
      <c r="BN3432" s="6"/>
      <c r="BO3432" s="6"/>
      <c r="BP3432" s="6"/>
      <c r="BQ3432" s="6"/>
      <c r="BR3432" s="6"/>
      <c r="BS3432" s="6"/>
      <c r="BT3432" s="6"/>
      <c r="CG3432" s="432"/>
      <c r="CH3432" s="432"/>
      <c r="CL3432" s="174"/>
    </row>
    <row r="3433" spans="29:90" s="168" customFormat="1" x14ac:dyDescent="0.25">
      <c r="AC3433" s="175"/>
      <c r="AD3433" s="175"/>
      <c r="AE3433" s="175"/>
      <c r="AF3433" s="175"/>
      <c r="AG3433" s="175"/>
      <c r="AH3433" s="176"/>
      <c r="AM3433" s="6"/>
      <c r="AN3433" s="6"/>
      <c r="AO3433" s="6"/>
      <c r="AP3433" s="6"/>
      <c r="AQ3433" s="6"/>
      <c r="AR3433" s="6"/>
      <c r="AS3433" s="6"/>
      <c r="AT3433" s="6"/>
      <c r="AU3433" s="6"/>
      <c r="AV3433" s="6"/>
      <c r="AW3433" s="6"/>
      <c r="AX3433" s="6"/>
      <c r="AY3433" s="172"/>
      <c r="AZ3433" s="172"/>
      <c r="BA3433" s="172"/>
      <c r="BB3433" s="6"/>
      <c r="BC3433" s="6"/>
      <c r="BD3433" s="6"/>
      <c r="BE3433" s="6"/>
      <c r="BF3433" s="6"/>
      <c r="BG3433" s="172"/>
      <c r="BH3433" s="172"/>
      <c r="BI3433" s="172"/>
      <c r="BJ3433" s="6"/>
      <c r="BK3433" s="6"/>
      <c r="BL3433" s="6"/>
      <c r="BM3433" s="6"/>
      <c r="BN3433" s="6"/>
      <c r="BO3433" s="6"/>
      <c r="BP3433" s="6"/>
      <c r="BQ3433" s="6"/>
      <c r="BR3433" s="6"/>
      <c r="BS3433" s="6"/>
      <c r="BT3433" s="6"/>
      <c r="CG3433" s="432"/>
      <c r="CH3433" s="432"/>
      <c r="CL3433" s="174"/>
    </row>
    <row r="3434" spans="29:90" s="168" customFormat="1" x14ac:dyDescent="0.25">
      <c r="AC3434" s="175"/>
      <c r="AD3434" s="175"/>
      <c r="AE3434" s="175"/>
      <c r="AF3434" s="175"/>
      <c r="AG3434" s="175"/>
      <c r="AH3434" s="176"/>
      <c r="AM3434" s="6"/>
      <c r="AN3434" s="6"/>
      <c r="AO3434" s="6"/>
      <c r="AP3434" s="6"/>
      <c r="AQ3434" s="6"/>
      <c r="AR3434" s="6"/>
      <c r="AS3434" s="6"/>
      <c r="AT3434" s="6"/>
      <c r="AU3434" s="6"/>
      <c r="AV3434" s="6"/>
      <c r="AW3434" s="6"/>
      <c r="AX3434" s="6"/>
      <c r="AY3434" s="172"/>
      <c r="AZ3434" s="172"/>
      <c r="BA3434" s="172"/>
      <c r="BB3434" s="6"/>
      <c r="BC3434" s="6"/>
      <c r="BD3434" s="6"/>
      <c r="BE3434" s="6"/>
      <c r="BF3434" s="6"/>
      <c r="BG3434" s="172"/>
      <c r="BH3434" s="172"/>
      <c r="BI3434" s="172"/>
      <c r="BJ3434" s="6"/>
      <c r="BK3434" s="6"/>
      <c r="BL3434" s="6"/>
      <c r="BM3434" s="6"/>
      <c r="BN3434" s="6"/>
      <c r="BO3434" s="6"/>
      <c r="BP3434" s="6"/>
      <c r="BQ3434" s="6"/>
      <c r="BR3434" s="6"/>
      <c r="BS3434" s="6"/>
      <c r="BT3434" s="6"/>
      <c r="CG3434" s="432"/>
      <c r="CH3434" s="432"/>
      <c r="CL3434" s="174"/>
    </row>
    <row r="3435" spans="29:90" s="168" customFormat="1" x14ac:dyDescent="0.25">
      <c r="AC3435" s="175"/>
      <c r="AD3435" s="175"/>
      <c r="AE3435" s="175"/>
      <c r="AF3435" s="175"/>
      <c r="AG3435" s="175"/>
      <c r="AH3435" s="176"/>
      <c r="AM3435" s="6"/>
      <c r="AN3435" s="6"/>
      <c r="AO3435" s="6"/>
      <c r="AP3435" s="6"/>
      <c r="AQ3435" s="6"/>
      <c r="AR3435" s="6"/>
      <c r="AS3435" s="6"/>
      <c r="AT3435" s="6"/>
      <c r="AU3435" s="6"/>
      <c r="AV3435" s="6"/>
      <c r="AW3435" s="6"/>
      <c r="AX3435" s="6"/>
      <c r="AY3435" s="172"/>
      <c r="AZ3435" s="172"/>
      <c r="BA3435" s="172"/>
      <c r="BB3435" s="6"/>
      <c r="BC3435" s="6"/>
      <c r="BD3435" s="6"/>
      <c r="BE3435" s="6"/>
      <c r="BF3435" s="6"/>
      <c r="BG3435" s="172"/>
      <c r="BH3435" s="172"/>
      <c r="BI3435" s="172"/>
      <c r="BJ3435" s="6"/>
      <c r="BK3435" s="6"/>
      <c r="BL3435" s="6"/>
      <c r="BM3435" s="6"/>
      <c r="BN3435" s="6"/>
      <c r="BO3435" s="6"/>
      <c r="BP3435" s="6"/>
      <c r="BQ3435" s="6"/>
      <c r="BR3435" s="6"/>
      <c r="BS3435" s="6"/>
      <c r="BT3435" s="6"/>
      <c r="CG3435" s="432"/>
      <c r="CH3435" s="432"/>
      <c r="CL3435" s="174"/>
    </row>
    <row r="3436" spans="29:90" s="168" customFormat="1" x14ac:dyDescent="0.25">
      <c r="AC3436" s="175"/>
      <c r="AD3436" s="175"/>
      <c r="AE3436" s="175"/>
      <c r="AF3436" s="175"/>
      <c r="AG3436" s="175"/>
      <c r="AH3436" s="176"/>
      <c r="AM3436" s="6"/>
      <c r="AN3436" s="6"/>
      <c r="AO3436" s="6"/>
      <c r="AP3436" s="6"/>
      <c r="AQ3436" s="6"/>
      <c r="AR3436" s="6"/>
      <c r="AS3436" s="6"/>
      <c r="AT3436" s="6"/>
      <c r="AU3436" s="6"/>
      <c r="AV3436" s="6"/>
      <c r="AW3436" s="6"/>
      <c r="AX3436" s="6"/>
      <c r="AY3436" s="172"/>
      <c r="AZ3436" s="172"/>
      <c r="BA3436" s="172"/>
      <c r="BB3436" s="6"/>
      <c r="BC3436" s="6"/>
      <c r="BD3436" s="6"/>
      <c r="BE3436" s="6"/>
      <c r="BF3436" s="6"/>
      <c r="BG3436" s="172"/>
      <c r="BH3436" s="172"/>
      <c r="BI3436" s="172"/>
      <c r="BJ3436" s="6"/>
      <c r="BK3436" s="6"/>
      <c r="BL3436" s="6"/>
      <c r="BM3436" s="6"/>
      <c r="BN3436" s="6"/>
      <c r="BO3436" s="6"/>
      <c r="BP3436" s="6"/>
      <c r="BQ3436" s="6"/>
      <c r="BR3436" s="6"/>
      <c r="BS3436" s="6"/>
      <c r="BT3436" s="6"/>
      <c r="CG3436" s="432"/>
      <c r="CH3436" s="432"/>
      <c r="CL3436" s="174"/>
    </row>
    <row r="3437" spans="29:90" s="168" customFormat="1" x14ac:dyDescent="0.25">
      <c r="AC3437" s="175"/>
      <c r="AD3437" s="175"/>
      <c r="AE3437" s="175"/>
      <c r="AF3437" s="175"/>
      <c r="AG3437" s="175"/>
      <c r="AH3437" s="176"/>
      <c r="AM3437" s="6"/>
      <c r="AN3437" s="6"/>
      <c r="AO3437" s="6"/>
      <c r="AP3437" s="6"/>
      <c r="AQ3437" s="6"/>
      <c r="AR3437" s="6"/>
      <c r="AS3437" s="6"/>
      <c r="AT3437" s="6"/>
      <c r="AU3437" s="6"/>
      <c r="AV3437" s="6"/>
      <c r="AW3437" s="6"/>
      <c r="AX3437" s="6"/>
      <c r="AY3437" s="172"/>
      <c r="AZ3437" s="172"/>
      <c r="BA3437" s="172"/>
      <c r="BB3437" s="6"/>
      <c r="BC3437" s="6"/>
      <c r="BD3437" s="6"/>
      <c r="BE3437" s="6"/>
      <c r="BF3437" s="6"/>
      <c r="BG3437" s="172"/>
      <c r="BH3437" s="172"/>
      <c r="BI3437" s="172"/>
      <c r="BJ3437" s="6"/>
      <c r="BK3437" s="6"/>
      <c r="BL3437" s="6"/>
      <c r="BM3437" s="6"/>
      <c r="BN3437" s="6"/>
      <c r="BO3437" s="6"/>
      <c r="BP3437" s="6"/>
      <c r="BQ3437" s="6"/>
      <c r="BR3437" s="6"/>
      <c r="BS3437" s="6"/>
      <c r="BT3437" s="6"/>
      <c r="CG3437" s="432"/>
      <c r="CH3437" s="432"/>
      <c r="CL3437" s="174"/>
    </row>
    <row r="3438" spans="29:90" s="168" customFormat="1" x14ac:dyDescent="0.25">
      <c r="AC3438" s="175"/>
      <c r="AD3438" s="175"/>
      <c r="AE3438" s="175"/>
      <c r="AF3438" s="175"/>
      <c r="AG3438" s="175"/>
      <c r="AH3438" s="176"/>
      <c r="AM3438" s="6"/>
      <c r="AN3438" s="6"/>
      <c r="AO3438" s="6"/>
      <c r="AP3438" s="6"/>
      <c r="AQ3438" s="6"/>
      <c r="AR3438" s="6"/>
      <c r="AS3438" s="6"/>
      <c r="AT3438" s="6"/>
      <c r="AU3438" s="6"/>
      <c r="AV3438" s="6"/>
      <c r="AW3438" s="6"/>
      <c r="AX3438" s="6"/>
      <c r="AY3438" s="172"/>
      <c r="AZ3438" s="172"/>
      <c r="BA3438" s="172"/>
      <c r="BB3438" s="6"/>
      <c r="BC3438" s="6"/>
      <c r="BD3438" s="6"/>
      <c r="BE3438" s="6"/>
      <c r="BF3438" s="6"/>
      <c r="BG3438" s="172"/>
      <c r="BH3438" s="172"/>
      <c r="BI3438" s="172"/>
      <c r="BJ3438" s="6"/>
      <c r="BK3438" s="6"/>
      <c r="BL3438" s="6"/>
      <c r="BM3438" s="6"/>
      <c r="BN3438" s="6"/>
      <c r="BO3438" s="6"/>
      <c r="BP3438" s="6"/>
      <c r="BQ3438" s="6"/>
      <c r="BR3438" s="6"/>
      <c r="BS3438" s="6"/>
      <c r="BT3438" s="6"/>
      <c r="CG3438" s="432"/>
      <c r="CH3438" s="432"/>
      <c r="CL3438" s="174"/>
    </row>
    <row r="3439" spans="29:90" s="168" customFormat="1" x14ac:dyDescent="0.25">
      <c r="AC3439" s="175"/>
      <c r="AD3439" s="175"/>
      <c r="AE3439" s="175"/>
      <c r="AF3439" s="175"/>
      <c r="AG3439" s="175"/>
      <c r="AH3439" s="176"/>
      <c r="AM3439" s="6"/>
      <c r="AN3439" s="6"/>
      <c r="AO3439" s="6"/>
      <c r="AP3439" s="6"/>
      <c r="AQ3439" s="6"/>
      <c r="AR3439" s="6"/>
      <c r="AS3439" s="6"/>
      <c r="AT3439" s="6"/>
      <c r="AU3439" s="6"/>
      <c r="AV3439" s="6"/>
      <c r="AW3439" s="6"/>
      <c r="AX3439" s="6"/>
      <c r="AY3439" s="172"/>
      <c r="AZ3439" s="172"/>
      <c r="BA3439" s="172"/>
      <c r="BB3439" s="6"/>
      <c r="BC3439" s="6"/>
      <c r="BD3439" s="6"/>
      <c r="BE3439" s="6"/>
      <c r="BF3439" s="6"/>
      <c r="BG3439" s="172"/>
      <c r="BH3439" s="172"/>
      <c r="BI3439" s="172"/>
      <c r="BJ3439" s="6"/>
      <c r="BK3439" s="6"/>
      <c r="BL3439" s="6"/>
      <c r="BM3439" s="6"/>
      <c r="BN3439" s="6"/>
      <c r="BO3439" s="6"/>
      <c r="BP3439" s="6"/>
      <c r="BQ3439" s="6"/>
      <c r="BR3439" s="6"/>
      <c r="BS3439" s="6"/>
      <c r="BT3439" s="6"/>
      <c r="CG3439" s="432"/>
      <c r="CH3439" s="432"/>
      <c r="CL3439" s="174"/>
    </row>
    <row r="3440" spans="29:90" s="168" customFormat="1" x14ac:dyDescent="0.25">
      <c r="AC3440" s="175"/>
      <c r="AD3440" s="175"/>
      <c r="AE3440" s="175"/>
      <c r="AF3440" s="175"/>
      <c r="AG3440" s="175"/>
      <c r="AH3440" s="176"/>
      <c r="AM3440" s="6"/>
      <c r="AN3440" s="6"/>
      <c r="AO3440" s="6"/>
      <c r="AP3440" s="6"/>
      <c r="AQ3440" s="6"/>
      <c r="AR3440" s="6"/>
      <c r="AS3440" s="6"/>
      <c r="AT3440" s="6"/>
      <c r="AU3440" s="6"/>
      <c r="AV3440" s="6"/>
      <c r="AW3440" s="6"/>
      <c r="AX3440" s="6"/>
      <c r="AY3440" s="172"/>
      <c r="AZ3440" s="172"/>
      <c r="BA3440" s="172"/>
      <c r="BB3440" s="6"/>
      <c r="BC3440" s="6"/>
      <c r="BD3440" s="6"/>
      <c r="BE3440" s="6"/>
      <c r="BF3440" s="6"/>
      <c r="BG3440" s="172"/>
      <c r="BH3440" s="172"/>
      <c r="BI3440" s="172"/>
      <c r="BJ3440" s="6"/>
      <c r="BK3440" s="6"/>
      <c r="BL3440" s="6"/>
      <c r="BM3440" s="6"/>
      <c r="BN3440" s="6"/>
      <c r="BO3440" s="6"/>
      <c r="BP3440" s="6"/>
      <c r="BQ3440" s="6"/>
      <c r="BR3440" s="6"/>
      <c r="BS3440" s="6"/>
      <c r="BT3440" s="6"/>
      <c r="CG3440" s="432"/>
      <c r="CH3440" s="432"/>
      <c r="CL3440" s="174"/>
    </row>
    <row r="3441" spans="29:90" s="168" customFormat="1" x14ac:dyDescent="0.25">
      <c r="AC3441" s="175"/>
      <c r="AD3441" s="175"/>
      <c r="AE3441" s="175"/>
      <c r="AF3441" s="175"/>
      <c r="AG3441" s="175"/>
      <c r="AH3441" s="176"/>
      <c r="AM3441" s="6"/>
      <c r="AN3441" s="6"/>
      <c r="AO3441" s="6"/>
      <c r="AP3441" s="6"/>
      <c r="AQ3441" s="6"/>
      <c r="AR3441" s="6"/>
      <c r="AS3441" s="6"/>
      <c r="AT3441" s="6"/>
      <c r="AU3441" s="6"/>
      <c r="AV3441" s="6"/>
      <c r="AW3441" s="6"/>
      <c r="AX3441" s="6"/>
      <c r="AY3441" s="172"/>
      <c r="AZ3441" s="172"/>
      <c r="BA3441" s="172"/>
      <c r="BB3441" s="6"/>
      <c r="BC3441" s="6"/>
      <c r="BD3441" s="6"/>
      <c r="BE3441" s="6"/>
      <c r="BF3441" s="6"/>
      <c r="BG3441" s="172"/>
      <c r="BH3441" s="172"/>
      <c r="BI3441" s="172"/>
      <c r="BJ3441" s="6"/>
      <c r="BK3441" s="6"/>
      <c r="BL3441" s="6"/>
      <c r="BM3441" s="6"/>
      <c r="BN3441" s="6"/>
      <c r="BO3441" s="6"/>
      <c r="BP3441" s="6"/>
      <c r="BQ3441" s="6"/>
      <c r="BR3441" s="6"/>
      <c r="BS3441" s="6"/>
      <c r="BT3441" s="6"/>
      <c r="CG3441" s="432"/>
      <c r="CH3441" s="432"/>
      <c r="CL3441" s="174"/>
    </row>
    <row r="3442" spans="29:90" s="168" customFormat="1" x14ac:dyDescent="0.25">
      <c r="AC3442" s="175"/>
      <c r="AD3442" s="175"/>
      <c r="AE3442" s="175"/>
      <c r="AF3442" s="175"/>
      <c r="AG3442" s="175"/>
      <c r="AH3442" s="176"/>
      <c r="AM3442" s="6"/>
      <c r="AN3442" s="6"/>
      <c r="AO3442" s="6"/>
      <c r="AP3442" s="6"/>
      <c r="AQ3442" s="6"/>
      <c r="AR3442" s="6"/>
      <c r="AS3442" s="6"/>
      <c r="AT3442" s="6"/>
      <c r="AU3442" s="6"/>
      <c r="AV3442" s="6"/>
      <c r="AW3442" s="6"/>
      <c r="AX3442" s="6"/>
      <c r="AY3442" s="172"/>
      <c r="AZ3442" s="172"/>
      <c r="BA3442" s="172"/>
      <c r="BB3442" s="6"/>
      <c r="BC3442" s="6"/>
      <c r="BD3442" s="6"/>
      <c r="BE3442" s="6"/>
      <c r="BF3442" s="6"/>
      <c r="BG3442" s="172"/>
      <c r="BH3442" s="172"/>
      <c r="BI3442" s="172"/>
      <c r="BJ3442" s="6"/>
      <c r="BK3442" s="6"/>
      <c r="BL3442" s="6"/>
      <c r="BM3442" s="6"/>
      <c r="BN3442" s="6"/>
      <c r="BO3442" s="6"/>
      <c r="BP3442" s="6"/>
      <c r="BQ3442" s="6"/>
      <c r="BR3442" s="6"/>
      <c r="BS3442" s="6"/>
      <c r="BT3442" s="6"/>
      <c r="CG3442" s="432"/>
      <c r="CH3442" s="432"/>
      <c r="CL3442" s="174"/>
    </row>
    <row r="3443" spans="29:90" s="168" customFormat="1" x14ac:dyDescent="0.25">
      <c r="AC3443" s="175"/>
      <c r="AD3443" s="175"/>
      <c r="AE3443" s="175"/>
      <c r="AF3443" s="175"/>
      <c r="AG3443" s="175"/>
      <c r="AH3443" s="176"/>
      <c r="AM3443" s="6"/>
      <c r="AN3443" s="6"/>
      <c r="AO3443" s="6"/>
      <c r="AP3443" s="6"/>
      <c r="AQ3443" s="6"/>
      <c r="AR3443" s="6"/>
      <c r="AS3443" s="6"/>
      <c r="AT3443" s="6"/>
      <c r="AU3443" s="6"/>
      <c r="AV3443" s="6"/>
      <c r="AW3443" s="6"/>
      <c r="AX3443" s="6"/>
      <c r="AY3443" s="172"/>
      <c r="AZ3443" s="172"/>
      <c r="BA3443" s="172"/>
      <c r="BB3443" s="6"/>
      <c r="BC3443" s="6"/>
      <c r="BD3443" s="6"/>
      <c r="BE3443" s="6"/>
      <c r="BF3443" s="6"/>
      <c r="BG3443" s="172"/>
      <c r="BH3443" s="172"/>
      <c r="BI3443" s="172"/>
      <c r="BJ3443" s="6"/>
      <c r="BK3443" s="6"/>
      <c r="BL3443" s="6"/>
      <c r="BM3443" s="6"/>
      <c r="BN3443" s="6"/>
      <c r="BO3443" s="6"/>
      <c r="BP3443" s="6"/>
      <c r="BQ3443" s="6"/>
      <c r="BR3443" s="6"/>
      <c r="BS3443" s="6"/>
      <c r="BT3443" s="6"/>
      <c r="CG3443" s="432"/>
      <c r="CH3443" s="432"/>
      <c r="CL3443" s="174"/>
    </row>
    <row r="3444" spans="29:90" s="168" customFormat="1" x14ac:dyDescent="0.25">
      <c r="AC3444" s="175"/>
      <c r="AD3444" s="175"/>
      <c r="AE3444" s="175"/>
      <c r="AF3444" s="175"/>
      <c r="AG3444" s="175"/>
      <c r="AH3444" s="176"/>
      <c r="AM3444" s="6"/>
      <c r="AN3444" s="6"/>
      <c r="AO3444" s="6"/>
      <c r="AP3444" s="6"/>
      <c r="AQ3444" s="6"/>
      <c r="AR3444" s="6"/>
      <c r="AS3444" s="6"/>
      <c r="AT3444" s="6"/>
      <c r="AU3444" s="6"/>
      <c r="AV3444" s="6"/>
      <c r="AW3444" s="6"/>
      <c r="AX3444" s="6"/>
      <c r="AY3444" s="172"/>
      <c r="AZ3444" s="172"/>
      <c r="BA3444" s="172"/>
      <c r="BB3444" s="6"/>
      <c r="BC3444" s="6"/>
      <c r="BD3444" s="6"/>
      <c r="BE3444" s="6"/>
      <c r="BF3444" s="6"/>
      <c r="BG3444" s="172"/>
      <c r="BH3444" s="172"/>
      <c r="BI3444" s="172"/>
      <c r="BJ3444" s="6"/>
      <c r="BK3444" s="6"/>
      <c r="BL3444" s="6"/>
      <c r="BM3444" s="6"/>
      <c r="BN3444" s="6"/>
      <c r="BO3444" s="6"/>
      <c r="BP3444" s="6"/>
      <c r="BQ3444" s="6"/>
      <c r="BR3444" s="6"/>
      <c r="BS3444" s="6"/>
      <c r="BT3444" s="6"/>
      <c r="CG3444" s="432"/>
      <c r="CH3444" s="432"/>
      <c r="CL3444" s="174"/>
    </row>
    <row r="3445" spans="29:90" s="168" customFormat="1" x14ac:dyDescent="0.25">
      <c r="AC3445" s="175"/>
      <c r="AD3445" s="175"/>
      <c r="AE3445" s="175"/>
      <c r="AF3445" s="175"/>
      <c r="AG3445" s="175"/>
      <c r="AH3445" s="176"/>
      <c r="AM3445" s="6"/>
      <c r="AN3445" s="6"/>
      <c r="AO3445" s="6"/>
      <c r="AP3445" s="6"/>
      <c r="AQ3445" s="6"/>
      <c r="AR3445" s="6"/>
      <c r="AS3445" s="6"/>
      <c r="AT3445" s="6"/>
      <c r="AU3445" s="6"/>
      <c r="AV3445" s="6"/>
      <c r="AW3445" s="6"/>
      <c r="AX3445" s="6"/>
      <c r="AY3445" s="172"/>
      <c r="AZ3445" s="172"/>
      <c r="BA3445" s="172"/>
      <c r="BB3445" s="6"/>
      <c r="BC3445" s="6"/>
      <c r="BD3445" s="6"/>
      <c r="BE3445" s="6"/>
      <c r="BF3445" s="6"/>
      <c r="BG3445" s="172"/>
      <c r="BH3445" s="172"/>
      <c r="BI3445" s="172"/>
      <c r="BJ3445" s="6"/>
      <c r="BK3445" s="6"/>
      <c r="BL3445" s="6"/>
      <c r="BM3445" s="6"/>
      <c r="BN3445" s="6"/>
      <c r="BO3445" s="6"/>
      <c r="BP3445" s="6"/>
      <c r="BQ3445" s="6"/>
      <c r="BR3445" s="6"/>
      <c r="BS3445" s="6"/>
      <c r="BT3445" s="6"/>
      <c r="CG3445" s="432"/>
      <c r="CH3445" s="432"/>
      <c r="CL3445" s="174"/>
    </row>
    <row r="3446" spans="29:90" s="168" customFormat="1" x14ac:dyDescent="0.25">
      <c r="AC3446" s="175"/>
      <c r="AD3446" s="175"/>
      <c r="AE3446" s="175"/>
      <c r="AF3446" s="175"/>
      <c r="AG3446" s="175"/>
      <c r="AH3446" s="176"/>
      <c r="AM3446" s="6"/>
      <c r="AN3446" s="6"/>
      <c r="AO3446" s="6"/>
      <c r="AP3446" s="6"/>
      <c r="AQ3446" s="6"/>
      <c r="AR3446" s="6"/>
      <c r="AS3446" s="6"/>
      <c r="AT3446" s="6"/>
      <c r="AU3446" s="6"/>
      <c r="AV3446" s="6"/>
      <c r="AW3446" s="6"/>
      <c r="AX3446" s="6"/>
      <c r="AY3446" s="172"/>
      <c r="AZ3446" s="172"/>
      <c r="BA3446" s="172"/>
      <c r="BB3446" s="6"/>
      <c r="BC3446" s="6"/>
      <c r="BD3446" s="6"/>
      <c r="BE3446" s="6"/>
      <c r="BF3446" s="6"/>
      <c r="BG3446" s="172"/>
      <c r="BH3446" s="172"/>
      <c r="BI3446" s="172"/>
      <c r="BJ3446" s="6"/>
      <c r="BK3446" s="6"/>
      <c r="BL3446" s="6"/>
      <c r="BM3446" s="6"/>
      <c r="BN3446" s="6"/>
      <c r="BO3446" s="6"/>
      <c r="BP3446" s="6"/>
      <c r="BQ3446" s="6"/>
      <c r="BR3446" s="6"/>
      <c r="BS3446" s="6"/>
      <c r="BT3446" s="6"/>
      <c r="CG3446" s="432"/>
      <c r="CH3446" s="432"/>
      <c r="CL3446" s="174"/>
    </row>
    <row r="3447" spans="29:90" s="168" customFormat="1" x14ac:dyDescent="0.25">
      <c r="AC3447" s="175"/>
      <c r="AD3447" s="175"/>
      <c r="AE3447" s="175"/>
      <c r="AF3447" s="175"/>
      <c r="AG3447" s="175"/>
      <c r="AH3447" s="176"/>
      <c r="AM3447" s="6"/>
      <c r="AN3447" s="6"/>
      <c r="AO3447" s="6"/>
      <c r="AP3447" s="6"/>
      <c r="AQ3447" s="6"/>
      <c r="AR3447" s="6"/>
      <c r="AS3447" s="6"/>
      <c r="AT3447" s="6"/>
      <c r="AU3447" s="6"/>
      <c r="AV3447" s="6"/>
      <c r="AW3447" s="6"/>
      <c r="AX3447" s="6"/>
      <c r="AY3447" s="172"/>
      <c r="AZ3447" s="172"/>
      <c r="BA3447" s="172"/>
      <c r="BB3447" s="6"/>
      <c r="BC3447" s="6"/>
      <c r="BD3447" s="6"/>
      <c r="BE3447" s="6"/>
      <c r="BF3447" s="6"/>
      <c r="BG3447" s="172"/>
      <c r="BH3447" s="172"/>
      <c r="BI3447" s="172"/>
      <c r="BJ3447" s="6"/>
      <c r="BK3447" s="6"/>
      <c r="BL3447" s="6"/>
      <c r="BM3447" s="6"/>
      <c r="BN3447" s="6"/>
      <c r="BO3447" s="6"/>
      <c r="BP3447" s="6"/>
      <c r="BQ3447" s="6"/>
      <c r="BR3447" s="6"/>
      <c r="BS3447" s="6"/>
      <c r="BT3447" s="6"/>
      <c r="CG3447" s="432"/>
      <c r="CH3447" s="432"/>
      <c r="CL3447" s="174"/>
    </row>
    <row r="3448" spans="29:90" s="168" customFormat="1" x14ac:dyDescent="0.25">
      <c r="AC3448" s="175"/>
      <c r="AD3448" s="175"/>
      <c r="AE3448" s="175"/>
      <c r="AF3448" s="175"/>
      <c r="AG3448" s="175"/>
      <c r="AH3448" s="176"/>
      <c r="AM3448" s="6"/>
      <c r="AN3448" s="6"/>
      <c r="AO3448" s="6"/>
      <c r="AP3448" s="6"/>
      <c r="AQ3448" s="6"/>
      <c r="AR3448" s="6"/>
      <c r="AS3448" s="6"/>
      <c r="AT3448" s="6"/>
      <c r="AU3448" s="6"/>
      <c r="AV3448" s="6"/>
      <c r="AW3448" s="6"/>
      <c r="AX3448" s="6"/>
      <c r="AY3448" s="172"/>
      <c r="AZ3448" s="172"/>
      <c r="BA3448" s="172"/>
      <c r="BB3448" s="6"/>
      <c r="BC3448" s="6"/>
      <c r="BD3448" s="6"/>
      <c r="BE3448" s="6"/>
      <c r="BF3448" s="6"/>
      <c r="BG3448" s="172"/>
      <c r="BH3448" s="172"/>
      <c r="BI3448" s="172"/>
      <c r="BJ3448" s="6"/>
      <c r="BK3448" s="6"/>
      <c r="BL3448" s="6"/>
      <c r="BM3448" s="6"/>
      <c r="BN3448" s="6"/>
      <c r="BO3448" s="6"/>
      <c r="BP3448" s="6"/>
      <c r="BQ3448" s="6"/>
      <c r="BR3448" s="6"/>
      <c r="BS3448" s="6"/>
      <c r="BT3448" s="6"/>
      <c r="CG3448" s="432"/>
      <c r="CH3448" s="432"/>
      <c r="CL3448" s="174"/>
    </row>
    <row r="3449" spans="29:90" s="168" customFormat="1" x14ac:dyDescent="0.25">
      <c r="AC3449" s="175"/>
      <c r="AD3449" s="175"/>
      <c r="AE3449" s="175"/>
      <c r="AF3449" s="175"/>
      <c r="AG3449" s="175"/>
      <c r="AH3449" s="176"/>
      <c r="AM3449" s="6"/>
      <c r="AN3449" s="6"/>
      <c r="AO3449" s="6"/>
      <c r="AP3449" s="6"/>
      <c r="AQ3449" s="6"/>
      <c r="AR3449" s="6"/>
      <c r="AS3449" s="6"/>
      <c r="AT3449" s="6"/>
      <c r="AU3449" s="6"/>
      <c r="AV3449" s="6"/>
      <c r="AW3449" s="6"/>
      <c r="AX3449" s="6"/>
      <c r="AY3449" s="172"/>
      <c r="AZ3449" s="172"/>
      <c r="BA3449" s="172"/>
      <c r="BB3449" s="6"/>
      <c r="BC3449" s="6"/>
      <c r="BD3449" s="6"/>
      <c r="BE3449" s="6"/>
      <c r="BF3449" s="6"/>
      <c r="BG3449" s="172"/>
      <c r="BH3449" s="172"/>
      <c r="BI3449" s="172"/>
      <c r="BJ3449" s="6"/>
      <c r="BK3449" s="6"/>
      <c r="BL3449" s="6"/>
      <c r="BM3449" s="6"/>
      <c r="BN3449" s="6"/>
      <c r="BO3449" s="6"/>
      <c r="BP3449" s="6"/>
      <c r="BQ3449" s="6"/>
      <c r="BR3449" s="6"/>
      <c r="BS3449" s="6"/>
      <c r="BT3449" s="6"/>
      <c r="CG3449" s="432"/>
      <c r="CH3449" s="432"/>
      <c r="CL3449" s="174"/>
    </row>
    <row r="3450" spans="29:90" s="168" customFormat="1" x14ac:dyDescent="0.25">
      <c r="AC3450" s="175"/>
      <c r="AD3450" s="175"/>
      <c r="AE3450" s="175"/>
      <c r="AF3450" s="175"/>
      <c r="AG3450" s="175"/>
      <c r="AH3450" s="176"/>
      <c r="AM3450" s="6"/>
      <c r="AN3450" s="6"/>
      <c r="AO3450" s="6"/>
      <c r="AP3450" s="6"/>
      <c r="AQ3450" s="6"/>
      <c r="AR3450" s="6"/>
      <c r="AS3450" s="6"/>
      <c r="AT3450" s="6"/>
      <c r="AU3450" s="6"/>
      <c r="AV3450" s="6"/>
      <c r="AW3450" s="6"/>
      <c r="AX3450" s="6"/>
      <c r="AY3450" s="172"/>
      <c r="AZ3450" s="172"/>
      <c r="BA3450" s="172"/>
      <c r="BB3450" s="6"/>
      <c r="BC3450" s="6"/>
      <c r="BD3450" s="6"/>
      <c r="BE3450" s="6"/>
      <c r="BF3450" s="6"/>
      <c r="BG3450" s="172"/>
      <c r="BH3450" s="172"/>
      <c r="BI3450" s="172"/>
      <c r="BJ3450" s="6"/>
      <c r="BK3450" s="6"/>
      <c r="BL3450" s="6"/>
      <c r="BM3450" s="6"/>
      <c r="BN3450" s="6"/>
      <c r="BO3450" s="6"/>
      <c r="BP3450" s="6"/>
      <c r="BQ3450" s="6"/>
      <c r="BR3450" s="6"/>
      <c r="BS3450" s="6"/>
      <c r="BT3450" s="6"/>
      <c r="CG3450" s="432"/>
      <c r="CH3450" s="432"/>
      <c r="CL3450" s="174"/>
    </row>
    <row r="3451" spans="29:90" s="168" customFormat="1" x14ac:dyDescent="0.25">
      <c r="AC3451" s="175"/>
      <c r="AD3451" s="175"/>
      <c r="AE3451" s="175"/>
      <c r="AF3451" s="175"/>
      <c r="AG3451" s="175"/>
      <c r="AH3451" s="176"/>
      <c r="AM3451" s="6"/>
      <c r="AN3451" s="6"/>
      <c r="AO3451" s="6"/>
      <c r="AP3451" s="6"/>
      <c r="AQ3451" s="6"/>
      <c r="AR3451" s="6"/>
      <c r="AS3451" s="6"/>
      <c r="AT3451" s="6"/>
      <c r="AU3451" s="6"/>
      <c r="AV3451" s="6"/>
      <c r="AW3451" s="6"/>
      <c r="AX3451" s="6"/>
      <c r="AY3451" s="172"/>
      <c r="AZ3451" s="172"/>
      <c r="BA3451" s="172"/>
      <c r="BB3451" s="6"/>
      <c r="BC3451" s="6"/>
      <c r="BD3451" s="6"/>
      <c r="BE3451" s="6"/>
      <c r="BF3451" s="6"/>
      <c r="BG3451" s="172"/>
      <c r="BH3451" s="172"/>
      <c r="BI3451" s="172"/>
      <c r="BJ3451" s="6"/>
      <c r="BK3451" s="6"/>
      <c r="BL3451" s="6"/>
      <c r="BM3451" s="6"/>
      <c r="BN3451" s="6"/>
      <c r="BO3451" s="6"/>
      <c r="BP3451" s="6"/>
      <c r="BQ3451" s="6"/>
      <c r="BR3451" s="6"/>
      <c r="BS3451" s="6"/>
      <c r="BT3451" s="6"/>
      <c r="CG3451" s="432"/>
      <c r="CH3451" s="432"/>
      <c r="CL3451" s="174"/>
    </row>
    <row r="3452" spans="29:90" s="168" customFormat="1" x14ac:dyDescent="0.25">
      <c r="AC3452" s="175"/>
      <c r="AD3452" s="175"/>
      <c r="AE3452" s="175"/>
      <c r="AF3452" s="175"/>
      <c r="AG3452" s="175"/>
      <c r="AH3452" s="176"/>
      <c r="AM3452" s="6"/>
      <c r="AN3452" s="6"/>
      <c r="AO3452" s="6"/>
      <c r="AP3452" s="6"/>
      <c r="AQ3452" s="6"/>
      <c r="AR3452" s="6"/>
      <c r="AS3452" s="6"/>
      <c r="AT3452" s="6"/>
      <c r="AU3452" s="6"/>
      <c r="AV3452" s="6"/>
      <c r="AW3452" s="6"/>
      <c r="AX3452" s="6"/>
      <c r="AY3452" s="172"/>
      <c r="AZ3452" s="172"/>
      <c r="BA3452" s="172"/>
      <c r="BB3452" s="6"/>
      <c r="BC3452" s="6"/>
      <c r="BD3452" s="6"/>
      <c r="BE3452" s="6"/>
      <c r="BF3452" s="6"/>
      <c r="BG3452" s="172"/>
      <c r="BH3452" s="172"/>
      <c r="BI3452" s="172"/>
      <c r="BJ3452" s="6"/>
      <c r="BK3452" s="6"/>
      <c r="BL3452" s="6"/>
      <c r="BM3452" s="6"/>
      <c r="BN3452" s="6"/>
      <c r="BO3452" s="6"/>
      <c r="BP3452" s="6"/>
      <c r="BQ3452" s="6"/>
      <c r="BR3452" s="6"/>
      <c r="BS3452" s="6"/>
      <c r="BT3452" s="6"/>
      <c r="CG3452" s="432"/>
      <c r="CH3452" s="432"/>
      <c r="CL3452" s="174"/>
    </row>
    <row r="3453" spans="29:90" s="168" customFormat="1" x14ac:dyDescent="0.25">
      <c r="AC3453" s="175"/>
      <c r="AD3453" s="175"/>
      <c r="AE3453" s="175"/>
      <c r="AF3453" s="175"/>
      <c r="AG3453" s="175"/>
      <c r="AH3453" s="176"/>
      <c r="AM3453" s="6"/>
      <c r="AN3453" s="6"/>
      <c r="AO3453" s="6"/>
      <c r="AP3453" s="6"/>
      <c r="AQ3453" s="6"/>
      <c r="AR3453" s="6"/>
      <c r="AS3453" s="6"/>
      <c r="AT3453" s="6"/>
      <c r="AU3453" s="6"/>
      <c r="AV3453" s="6"/>
      <c r="AW3453" s="6"/>
      <c r="AX3453" s="6"/>
      <c r="AY3453" s="172"/>
      <c r="AZ3453" s="172"/>
      <c r="BA3453" s="172"/>
      <c r="BB3453" s="6"/>
      <c r="BC3453" s="6"/>
      <c r="BD3453" s="6"/>
      <c r="BE3453" s="6"/>
      <c r="BF3453" s="6"/>
      <c r="BG3453" s="172"/>
      <c r="BH3453" s="172"/>
      <c r="BI3453" s="172"/>
      <c r="BJ3453" s="6"/>
      <c r="BK3453" s="6"/>
      <c r="BL3453" s="6"/>
      <c r="BM3453" s="6"/>
      <c r="BN3453" s="6"/>
      <c r="BO3453" s="6"/>
      <c r="BP3453" s="6"/>
      <c r="BQ3453" s="6"/>
      <c r="BR3453" s="6"/>
      <c r="BS3453" s="6"/>
      <c r="BT3453" s="6"/>
      <c r="CG3453" s="432"/>
      <c r="CH3453" s="432"/>
      <c r="CL3453" s="174"/>
    </row>
    <row r="3454" spans="29:90" s="168" customFormat="1" x14ac:dyDescent="0.25">
      <c r="AC3454" s="175"/>
      <c r="AD3454" s="175"/>
      <c r="AE3454" s="175"/>
      <c r="AF3454" s="175"/>
      <c r="AG3454" s="175"/>
      <c r="AH3454" s="176"/>
      <c r="AM3454" s="6"/>
      <c r="AN3454" s="6"/>
      <c r="AO3454" s="6"/>
      <c r="AP3454" s="6"/>
      <c r="AQ3454" s="6"/>
      <c r="AR3454" s="6"/>
      <c r="AS3454" s="6"/>
      <c r="AT3454" s="6"/>
      <c r="AU3454" s="6"/>
      <c r="AV3454" s="6"/>
      <c r="AW3454" s="6"/>
      <c r="AX3454" s="6"/>
      <c r="AY3454" s="172"/>
      <c r="AZ3454" s="172"/>
      <c r="BA3454" s="172"/>
      <c r="BB3454" s="6"/>
      <c r="BC3454" s="6"/>
      <c r="BD3454" s="6"/>
      <c r="BE3454" s="6"/>
      <c r="BF3454" s="6"/>
      <c r="BG3454" s="172"/>
      <c r="BH3454" s="172"/>
      <c r="BI3454" s="172"/>
      <c r="BJ3454" s="6"/>
      <c r="BK3454" s="6"/>
      <c r="BL3454" s="6"/>
      <c r="BM3454" s="6"/>
      <c r="BN3454" s="6"/>
      <c r="BO3454" s="6"/>
      <c r="BP3454" s="6"/>
      <c r="BQ3454" s="6"/>
      <c r="BR3454" s="6"/>
      <c r="BS3454" s="6"/>
      <c r="BT3454" s="6"/>
      <c r="CG3454" s="432"/>
      <c r="CH3454" s="432"/>
      <c r="CL3454" s="174"/>
    </row>
    <row r="3455" spans="29:90" s="168" customFormat="1" x14ac:dyDescent="0.25">
      <c r="AC3455" s="175"/>
      <c r="AD3455" s="175"/>
      <c r="AE3455" s="175"/>
      <c r="AF3455" s="175"/>
      <c r="AG3455" s="175"/>
      <c r="AH3455" s="176"/>
      <c r="AM3455" s="6"/>
      <c r="AN3455" s="6"/>
      <c r="AO3455" s="6"/>
      <c r="AP3455" s="6"/>
      <c r="AQ3455" s="6"/>
      <c r="AR3455" s="6"/>
      <c r="AS3455" s="6"/>
      <c r="AT3455" s="6"/>
      <c r="AU3455" s="6"/>
      <c r="AV3455" s="6"/>
      <c r="AW3455" s="6"/>
      <c r="AX3455" s="6"/>
      <c r="AY3455" s="172"/>
      <c r="AZ3455" s="172"/>
      <c r="BA3455" s="172"/>
      <c r="BB3455" s="6"/>
      <c r="BC3455" s="6"/>
      <c r="BD3455" s="6"/>
      <c r="BE3455" s="6"/>
      <c r="BF3455" s="6"/>
      <c r="BG3455" s="172"/>
      <c r="BH3455" s="172"/>
      <c r="BI3455" s="172"/>
      <c r="BJ3455" s="6"/>
      <c r="BK3455" s="6"/>
      <c r="BL3455" s="6"/>
      <c r="BM3455" s="6"/>
      <c r="BN3455" s="6"/>
      <c r="BO3455" s="6"/>
      <c r="BP3455" s="6"/>
      <c r="BQ3455" s="6"/>
      <c r="BR3455" s="6"/>
      <c r="BS3455" s="6"/>
      <c r="BT3455" s="6"/>
      <c r="CG3455" s="432"/>
      <c r="CH3455" s="432"/>
      <c r="CL3455" s="174"/>
    </row>
    <row r="3456" spans="29:90" s="168" customFormat="1" x14ac:dyDescent="0.25">
      <c r="AC3456" s="175"/>
      <c r="AD3456" s="175"/>
      <c r="AE3456" s="175"/>
      <c r="AF3456" s="175"/>
      <c r="AG3456" s="175"/>
      <c r="AH3456" s="176"/>
      <c r="AM3456" s="6"/>
      <c r="AN3456" s="6"/>
      <c r="AO3456" s="6"/>
      <c r="AP3456" s="6"/>
      <c r="AQ3456" s="6"/>
      <c r="AR3456" s="6"/>
      <c r="AS3456" s="6"/>
      <c r="AT3456" s="6"/>
      <c r="AU3456" s="6"/>
      <c r="AV3456" s="6"/>
      <c r="AW3456" s="6"/>
      <c r="AX3456" s="6"/>
      <c r="AY3456" s="172"/>
      <c r="AZ3456" s="172"/>
      <c r="BA3456" s="172"/>
      <c r="BB3456" s="6"/>
      <c r="BC3456" s="6"/>
      <c r="BD3456" s="6"/>
      <c r="BE3456" s="6"/>
      <c r="BF3456" s="6"/>
      <c r="BG3456" s="172"/>
      <c r="BH3456" s="172"/>
      <c r="BI3456" s="172"/>
      <c r="BJ3456" s="6"/>
      <c r="BK3456" s="6"/>
      <c r="BL3456" s="6"/>
      <c r="BM3456" s="6"/>
      <c r="BN3456" s="6"/>
      <c r="BO3456" s="6"/>
      <c r="BP3456" s="6"/>
      <c r="BQ3456" s="6"/>
      <c r="BR3456" s="6"/>
      <c r="BS3456" s="6"/>
      <c r="BT3456" s="6"/>
      <c r="CG3456" s="432"/>
      <c r="CH3456" s="432"/>
      <c r="CL3456" s="174"/>
    </row>
    <row r="3457" spans="29:90" s="168" customFormat="1" x14ac:dyDescent="0.25">
      <c r="AC3457" s="175"/>
      <c r="AD3457" s="175"/>
      <c r="AE3457" s="175"/>
      <c r="AF3457" s="175"/>
      <c r="AG3457" s="175"/>
      <c r="AH3457" s="176"/>
      <c r="AM3457" s="6"/>
      <c r="AN3457" s="6"/>
      <c r="AO3457" s="6"/>
      <c r="AP3457" s="6"/>
      <c r="AQ3457" s="6"/>
      <c r="AR3457" s="6"/>
      <c r="AS3457" s="6"/>
      <c r="AT3457" s="6"/>
      <c r="AU3457" s="6"/>
      <c r="AV3457" s="6"/>
      <c r="AW3457" s="6"/>
      <c r="AX3457" s="6"/>
      <c r="AY3457" s="172"/>
      <c r="AZ3457" s="172"/>
      <c r="BA3457" s="172"/>
      <c r="BB3457" s="6"/>
      <c r="BC3457" s="6"/>
      <c r="BD3457" s="6"/>
      <c r="BE3457" s="6"/>
      <c r="BF3457" s="6"/>
      <c r="BG3457" s="172"/>
      <c r="BH3457" s="172"/>
      <c r="BI3457" s="172"/>
      <c r="BJ3457" s="6"/>
      <c r="BK3457" s="6"/>
      <c r="BL3457" s="6"/>
      <c r="BM3457" s="6"/>
      <c r="BN3457" s="6"/>
      <c r="BO3457" s="6"/>
      <c r="BP3457" s="6"/>
      <c r="BQ3457" s="6"/>
      <c r="BR3457" s="6"/>
      <c r="BS3457" s="6"/>
      <c r="BT3457" s="6"/>
      <c r="CG3457" s="432"/>
      <c r="CH3457" s="432"/>
      <c r="CL3457" s="174"/>
    </row>
    <row r="3458" spans="29:90" s="168" customFormat="1" x14ac:dyDescent="0.25">
      <c r="AC3458" s="175"/>
      <c r="AD3458" s="175"/>
      <c r="AE3458" s="175"/>
      <c r="AF3458" s="175"/>
      <c r="AG3458" s="175"/>
      <c r="AH3458" s="176"/>
      <c r="AM3458" s="6"/>
      <c r="AN3458" s="6"/>
      <c r="AO3458" s="6"/>
      <c r="AP3458" s="6"/>
      <c r="AQ3458" s="6"/>
      <c r="AR3458" s="6"/>
      <c r="AS3458" s="6"/>
      <c r="AT3458" s="6"/>
      <c r="AU3458" s="6"/>
      <c r="AV3458" s="6"/>
      <c r="AW3458" s="6"/>
      <c r="AX3458" s="6"/>
      <c r="AY3458" s="172"/>
      <c r="AZ3458" s="172"/>
      <c r="BA3458" s="172"/>
      <c r="BB3458" s="6"/>
      <c r="BC3458" s="6"/>
      <c r="BD3458" s="6"/>
      <c r="BE3458" s="6"/>
      <c r="BF3458" s="6"/>
      <c r="BG3458" s="172"/>
      <c r="BH3458" s="172"/>
      <c r="BI3458" s="172"/>
      <c r="BJ3458" s="6"/>
      <c r="BK3458" s="6"/>
      <c r="BL3458" s="6"/>
      <c r="BM3458" s="6"/>
      <c r="BN3458" s="6"/>
      <c r="BO3458" s="6"/>
      <c r="BP3458" s="6"/>
      <c r="BQ3458" s="6"/>
      <c r="BR3458" s="6"/>
      <c r="BS3458" s="6"/>
      <c r="BT3458" s="6"/>
      <c r="CG3458" s="432"/>
      <c r="CH3458" s="432"/>
      <c r="CL3458" s="174"/>
    </row>
    <row r="3459" spans="29:90" s="168" customFormat="1" x14ac:dyDescent="0.25">
      <c r="AC3459" s="175"/>
      <c r="AD3459" s="175"/>
      <c r="AE3459" s="175"/>
      <c r="AF3459" s="175"/>
      <c r="AG3459" s="175"/>
      <c r="AH3459" s="176"/>
      <c r="AM3459" s="6"/>
      <c r="AN3459" s="6"/>
      <c r="AO3459" s="6"/>
      <c r="AP3459" s="6"/>
      <c r="AQ3459" s="6"/>
      <c r="AR3459" s="6"/>
      <c r="AS3459" s="6"/>
      <c r="AT3459" s="6"/>
      <c r="AU3459" s="6"/>
      <c r="AV3459" s="6"/>
      <c r="AW3459" s="6"/>
      <c r="AX3459" s="6"/>
      <c r="AY3459" s="172"/>
      <c r="AZ3459" s="172"/>
      <c r="BA3459" s="172"/>
      <c r="BB3459" s="6"/>
      <c r="BC3459" s="6"/>
      <c r="BD3459" s="6"/>
      <c r="BE3459" s="6"/>
      <c r="BF3459" s="6"/>
      <c r="BG3459" s="172"/>
      <c r="BH3459" s="172"/>
      <c r="BI3459" s="172"/>
      <c r="BJ3459" s="6"/>
      <c r="BK3459" s="6"/>
      <c r="BL3459" s="6"/>
      <c r="BM3459" s="6"/>
      <c r="BN3459" s="6"/>
      <c r="BO3459" s="6"/>
      <c r="BP3459" s="6"/>
      <c r="BQ3459" s="6"/>
      <c r="BR3459" s="6"/>
      <c r="BS3459" s="6"/>
      <c r="BT3459" s="6"/>
      <c r="CG3459" s="432"/>
      <c r="CH3459" s="432"/>
      <c r="CL3459" s="174"/>
    </row>
    <row r="3460" spans="29:90" s="168" customFormat="1" x14ac:dyDescent="0.25">
      <c r="AC3460" s="175"/>
      <c r="AD3460" s="175"/>
      <c r="AE3460" s="175"/>
      <c r="AF3460" s="175"/>
      <c r="AG3460" s="175"/>
      <c r="AH3460" s="176"/>
      <c r="AM3460" s="6"/>
      <c r="AN3460" s="6"/>
      <c r="AO3460" s="6"/>
      <c r="AP3460" s="6"/>
      <c r="AQ3460" s="6"/>
      <c r="AR3460" s="6"/>
      <c r="AS3460" s="6"/>
      <c r="AT3460" s="6"/>
      <c r="AU3460" s="6"/>
      <c r="AV3460" s="6"/>
      <c r="AW3460" s="6"/>
      <c r="AX3460" s="6"/>
      <c r="AY3460" s="172"/>
      <c r="AZ3460" s="172"/>
      <c r="BA3460" s="172"/>
      <c r="BB3460" s="6"/>
      <c r="BC3460" s="6"/>
      <c r="BD3460" s="6"/>
      <c r="BE3460" s="6"/>
      <c r="BF3460" s="6"/>
      <c r="BG3460" s="172"/>
      <c r="BH3460" s="172"/>
      <c r="BI3460" s="172"/>
      <c r="BJ3460" s="6"/>
      <c r="BK3460" s="6"/>
      <c r="BL3460" s="6"/>
      <c r="BM3460" s="6"/>
      <c r="BN3460" s="6"/>
      <c r="BO3460" s="6"/>
      <c r="BP3460" s="6"/>
      <c r="BQ3460" s="6"/>
      <c r="BR3460" s="6"/>
      <c r="BS3460" s="6"/>
      <c r="BT3460" s="6"/>
      <c r="CG3460" s="432"/>
      <c r="CH3460" s="432"/>
      <c r="CL3460" s="174"/>
    </row>
    <row r="3461" spans="29:90" s="168" customFormat="1" x14ac:dyDescent="0.25">
      <c r="AC3461" s="175"/>
      <c r="AD3461" s="175"/>
      <c r="AE3461" s="175"/>
      <c r="AF3461" s="175"/>
      <c r="AG3461" s="175"/>
      <c r="AH3461" s="176"/>
      <c r="AM3461" s="6"/>
      <c r="AN3461" s="6"/>
      <c r="AO3461" s="6"/>
      <c r="AP3461" s="6"/>
      <c r="AQ3461" s="6"/>
      <c r="AR3461" s="6"/>
      <c r="AS3461" s="6"/>
      <c r="AT3461" s="6"/>
      <c r="AU3461" s="6"/>
      <c r="AV3461" s="6"/>
      <c r="AW3461" s="6"/>
      <c r="AX3461" s="6"/>
      <c r="AY3461" s="172"/>
      <c r="AZ3461" s="172"/>
      <c r="BA3461" s="172"/>
      <c r="BB3461" s="6"/>
      <c r="BC3461" s="6"/>
      <c r="BD3461" s="6"/>
      <c r="BE3461" s="6"/>
      <c r="BF3461" s="6"/>
      <c r="BG3461" s="172"/>
      <c r="BH3461" s="172"/>
      <c r="BI3461" s="172"/>
      <c r="BJ3461" s="6"/>
      <c r="BK3461" s="6"/>
      <c r="BL3461" s="6"/>
      <c r="BM3461" s="6"/>
      <c r="BN3461" s="6"/>
      <c r="BO3461" s="6"/>
      <c r="BP3461" s="6"/>
      <c r="BQ3461" s="6"/>
      <c r="BR3461" s="6"/>
      <c r="BS3461" s="6"/>
      <c r="BT3461" s="6"/>
      <c r="CG3461" s="432"/>
      <c r="CH3461" s="432"/>
      <c r="CL3461" s="174"/>
    </row>
    <row r="3462" spans="29:90" s="168" customFormat="1" x14ac:dyDescent="0.25">
      <c r="AC3462" s="175"/>
      <c r="AD3462" s="175"/>
      <c r="AE3462" s="175"/>
      <c r="AF3462" s="175"/>
      <c r="AG3462" s="175"/>
      <c r="AH3462" s="176"/>
      <c r="AM3462" s="6"/>
      <c r="AN3462" s="6"/>
      <c r="AO3462" s="6"/>
      <c r="AP3462" s="6"/>
      <c r="AQ3462" s="6"/>
      <c r="AR3462" s="6"/>
      <c r="AS3462" s="6"/>
      <c r="AT3462" s="6"/>
      <c r="AU3462" s="6"/>
      <c r="AV3462" s="6"/>
      <c r="AW3462" s="6"/>
      <c r="AX3462" s="6"/>
      <c r="AY3462" s="172"/>
      <c r="AZ3462" s="172"/>
      <c r="BA3462" s="172"/>
      <c r="BB3462" s="6"/>
      <c r="BC3462" s="6"/>
      <c r="BD3462" s="6"/>
      <c r="BE3462" s="6"/>
      <c r="BF3462" s="6"/>
      <c r="BG3462" s="172"/>
      <c r="BH3462" s="172"/>
      <c r="BI3462" s="172"/>
      <c r="BJ3462" s="6"/>
      <c r="BK3462" s="6"/>
      <c r="BL3462" s="6"/>
      <c r="BM3462" s="6"/>
      <c r="BN3462" s="6"/>
      <c r="BO3462" s="6"/>
      <c r="BP3462" s="6"/>
      <c r="BQ3462" s="6"/>
      <c r="BR3462" s="6"/>
      <c r="BS3462" s="6"/>
      <c r="BT3462" s="6"/>
      <c r="CG3462" s="432"/>
      <c r="CH3462" s="432"/>
      <c r="CL3462" s="174"/>
    </row>
    <row r="3463" spans="29:90" s="168" customFormat="1" x14ac:dyDescent="0.25">
      <c r="AC3463" s="175"/>
      <c r="AD3463" s="175"/>
      <c r="AE3463" s="175"/>
      <c r="AF3463" s="175"/>
      <c r="AG3463" s="175"/>
      <c r="AH3463" s="176"/>
      <c r="AM3463" s="6"/>
      <c r="AN3463" s="6"/>
      <c r="AO3463" s="6"/>
      <c r="AP3463" s="6"/>
      <c r="AQ3463" s="6"/>
      <c r="AR3463" s="6"/>
      <c r="AS3463" s="6"/>
      <c r="AT3463" s="6"/>
      <c r="AU3463" s="6"/>
      <c r="AV3463" s="6"/>
      <c r="AW3463" s="6"/>
      <c r="AX3463" s="6"/>
      <c r="AY3463" s="172"/>
      <c r="AZ3463" s="172"/>
      <c r="BA3463" s="172"/>
      <c r="BB3463" s="6"/>
      <c r="BC3463" s="6"/>
      <c r="BD3463" s="6"/>
      <c r="BE3463" s="6"/>
      <c r="BF3463" s="6"/>
      <c r="BG3463" s="172"/>
      <c r="BH3463" s="172"/>
      <c r="BI3463" s="172"/>
      <c r="BJ3463" s="6"/>
      <c r="BK3463" s="6"/>
      <c r="BL3463" s="6"/>
      <c r="BM3463" s="6"/>
      <c r="BN3463" s="6"/>
      <c r="BO3463" s="6"/>
      <c r="BP3463" s="6"/>
      <c r="BQ3463" s="6"/>
      <c r="BR3463" s="6"/>
      <c r="BS3463" s="6"/>
      <c r="BT3463" s="6"/>
      <c r="CG3463" s="432"/>
      <c r="CH3463" s="432"/>
      <c r="CL3463" s="174"/>
    </row>
    <row r="3464" spans="29:90" s="168" customFormat="1" x14ac:dyDescent="0.25">
      <c r="AC3464" s="175"/>
      <c r="AD3464" s="175"/>
      <c r="AE3464" s="175"/>
      <c r="AF3464" s="175"/>
      <c r="AG3464" s="175"/>
      <c r="AH3464" s="176"/>
      <c r="AM3464" s="6"/>
      <c r="AN3464" s="6"/>
      <c r="AO3464" s="6"/>
      <c r="AP3464" s="6"/>
      <c r="AQ3464" s="6"/>
      <c r="AR3464" s="6"/>
      <c r="AS3464" s="6"/>
      <c r="AT3464" s="6"/>
      <c r="AU3464" s="6"/>
      <c r="AV3464" s="6"/>
      <c r="AW3464" s="6"/>
      <c r="AX3464" s="6"/>
      <c r="AY3464" s="172"/>
      <c r="AZ3464" s="172"/>
      <c r="BA3464" s="172"/>
      <c r="BB3464" s="6"/>
      <c r="BC3464" s="6"/>
      <c r="BD3464" s="6"/>
      <c r="BE3464" s="6"/>
      <c r="BF3464" s="6"/>
      <c r="BG3464" s="172"/>
      <c r="BH3464" s="172"/>
      <c r="BI3464" s="172"/>
      <c r="BJ3464" s="6"/>
      <c r="BK3464" s="6"/>
      <c r="BL3464" s="6"/>
      <c r="BM3464" s="6"/>
      <c r="BN3464" s="6"/>
      <c r="BO3464" s="6"/>
      <c r="BP3464" s="6"/>
      <c r="BQ3464" s="6"/>
      <c r="BR3464" s="6"/>
      <c r="BS3464" s="6"/>
      <c r="BT3464" s="6"/>
      <c r="CG3464" s="432"/>
      <c r="CH3464" s="432"/>
      <c r="CL3464" s="174"/>
    </row>
    <row r="3465" spans="29:90" s="168" customFormat="1" x14ac:dyDescent="0.25">
      <c r="AC3465" s="175"/>
      <c r="AD3465" s="175"/>
      <c r="AE3465" s="175"/>
      <c r="AF3465" s="175"/>
      <c r="AG3465" s="175"/>
      <c r="AH3465" s="176"/>
      <c r="AM3465" s="6"/>
      <c r="AN3465" s="6"/>
      <c r="AO3465" s="6"/>
      <c r="AP3465" s="6"/>
      <c r="AQ3465" s="6"/>
      <c r="AR3465" s="6"/>
      <c r="AS3465" s="6"/>
      <c r="AT3465" s="6"/>
      <c r="AU3465" s="6"/>
      <c r="AV3465" s="6"/>
      <c r="AW3465" s="6"/>
      <c r="AX3465" s="6"/>
      <c r="AY3465" s="172"/>
      <c r="AZ3465" s="172"/>
      <c r="BA3465" s="172"/>
      <c r="BB3465" s="6"/>
      <c r="BC3465" s="6"/>
      <c r="BD3465" s="6"/>
      <c r="BE3465" s="6"/>
      <c r="BF3465" s="6"/>
      <c r="BG3465" s="172"/>
      <c r="BH3465" s="172"/>
      <c r="BI3465" s="172"/>
      <c r="BJ3465" s="6"/>
      <c r="BK3465" s="6"/>
      <c r="BL3465" s="6"/>
      <c r="BM3465" s="6"/>
      <c r="BN3465" s="6"/>
      <c r="BO3465" s="6"/>
      <c r="BP3465" s="6"/>
      <c r="BQ3465" s="6"/>
      <c r="BR3465" s="6"/>
      <c r="BS3465" s="6"/>
      <c r="BT3465" s="6"/>
      <c r="CG3465" s="432"/>
      <c r="CH3465" s="432"/>
      <c r="CL3465" s="174"/>
    </row>
    <row r="3466" spans="29:90" s="168" customFormat="1" x14ac:dyDescent="0.25">
      <c r="AC3466" s="175"/>
      <c r="AD3466" s="175"/>
      <c r="AE3466" s="175"/>
      <c r="AF3466" s="175"/>
      <c r="AG3466" s="175"/>
      <c r="AH3466" s="176"/>
      <c r="AM3466" s="6"/>
      <c r="AN3466" s="6"/>
      <c r="AO3466" s="6"/>
      <c r="AP3466" s="6"/>
      <c r="AQ3466" s="6"/>
      <c r="AR3466" s="6"/>
      <c r="AS3466" s="6"/>
      <c r="AT3466" s="6"/>
      <c r="AU3466" s="6"/>
      <c r="AV3466" s="6"/>
      <c r="AW3466" s="6"/>
      <c r="AX3466" s="6"/>
      <c r="AY3466" s="172"/>
      <c r="AZ3466" s="172"/>
      <c r="BA3466" s="172"/>
      <c r="BB3466" s="6"/>
      <c r="BC3466" s="6"/>
      <c r="BD3466" s="6"/>
      <c r="BE3466" s="6"/>
      <c r="BF3466" s="6"/>
      <c r="BG3466" s="172"/>
      <c r="BH3466" s="172"/>
      <c r="BI3466" s="172"/>
      <c r="BJ3466" s="6"/>
      <c r="BK3466" s="6"/>
      <c r="BL3466" s="6"/>
      <c r="BM3466" s="6"/>
      <c r="BN3466" s="6"/>
      <c r="BO3466" s="6"/>
      <c r="BP3466" s="6"/>
      <c r="BQ3466" s="6"/>
      <c r="BR3466" s="6"/>
      <c r="BS3466" s="6"/>
      <c r="BT3466" s="6"/>
      <c r="CG3466" s="432"/>
      <c r="CH3466" s="432"/>
      <c r="CL3466" s="174"/>
    </row>
    <row r="3467" spans="29:90" s="168" customFormat="1" x14ac:dyDescent="0.25">
      <c r="AC3467" s="175"/>
      <c r="AD3467" s="175"/>
      <c r="AE3467" s="175"/>
      <c r="AF3467" s="175"/>
      <c r="AG3467" s="175"/>
      <c r="AH3467" s="176"/>
      <c r="AM3467" s="6"/>
      <c r="AN3467" s="6"/>
      <c r="AO3467" s="6"/>
      <c r="AP3467" s="6"/>
      <c r="AQ3467" s="6"/>
      <c r="AR3467" s="6"/>
      <c r="AS3467" s="6"/>
      <c r="AT3467" s="6"/>
      <c r="AU3467" s="6"/>
      <c r="AV3467" s="6"/>
      <c r="AW3467" s="6"/>
      <c r="AX3467" s="6"/>
      <c r="AY3467" s="172"/>
      <c r="AZ3467" s="172"/>
      <c r="BA3467" s="172"/>
      <c r="BB3467" s="6"/>
      <c r="BC3467" s="6"/>
      <c r="BD3467" s="6"/>
      <c r="BE3467" s="6"/>
      <c r="BF3467" s="6"/>
      <c r="BG3467" s="172"/>
      <c r="BH3467" s="172"/>
      <c r="BI3467" s="172"/>
      <c r="BJ3467" s="6"/>
      <c r="BK3467" s="6"/>
      <c r="BL3467" s="6"/>
      <c r="BM3467" s="6"/>
      <c r="BN3467" s="6"/>
      <c r="BO3467" s="6"/>
      <c r="BP3467" s="6"/>
      <c r="BQ3467" s="6"/>
      <c r="BR3467" s="6"/>
      <c r="BS3467" s="6"/>
      <c r="BT3467" s="6"/>
      <c r="CG3467" s="432"/>
      <c r="CH3467" s="432"/>
      <c r="CL3467" s="174"/>
    </row>
    <row r="3468" spans="29:90" s="168" customFormat="1" x14ac:dyDescent="0.25">
      <c r="AC3468" s="175"/>
      <c r="AD3468" s="175"/>
      <c r="AE3468" s="175"/>
      <c r="AF3468" s="175"/>
      <c r="AG3468" s="175"/>
      <c r="AH3468" s="176"/>
      <c r="AM3468" s="6"/>
      <c r="AN3468" s="6"/>
      <c r="AO3468" s="6"/>
      <c r="AP3468" s="6"/>
      <c r="AQ3468" s="6"/>
      <c r="AR3468" s="6"/>
      <c r="AS3468" s="6"/>
      <c r="AT3468" s="6"/>
      <c r="AU3468" s="6"/>
      <c r="AV3468" s="6"/>
      <c r="AW3468" s="6"/>
      <c r="AX3468" s="6"/>
      <c r="AY3468" s="172"/>
      <c r="AZ3468" s="172"/>
      <c r="BA3468" s="172"/>
      <c r="BB3468" s="6"/>
      <c r="BC3468" s="6"/>
      <c r="BD3468" s="6"/>
      <c r="BE3468" s="6"/>
      <c r="BF3468" s="6"/>
      <c r="BG3468" s="172"/>
      <c r="BH3468" s="172"/>
      <c r="BI3468" s="172"/>
      <c r="BJ3468" s="6"/>
      <c r="BK3468" s="6"/>
      <c r="BL3468" s="6"/>
      <c r="BM3468" s="6"/>
      <c r="BN3468" s="6"/>
      <c r="BO3468" s="6"/>
      <c r="BP3468" s="6"/>
      <c r="BQ3468" s="6"/>
      <c r="BR3468" s="6"/>
      <c r="BS3468" s="6"/>
      <c r="BT3468" s="6"/>
      <c r="CG3468" s="432"/>
      <c r="CH3468" s="432"/>
      <c r="CL3468" s="174"/>
    </row>
    <row r="3469" spans="29:90" s="168" customFormat="1" x14ac:dyDescent="0.25">
      <c r="AC3469" s="175"/>
      <c r="AD3469" s="175"/>
      <c r="AE3469" s="175"/>
      <c r="AF3469" s="175"/>
      <c r="AG3469" s="175"/>
      <c r="AH3469" s="176"/>
      <c r="AM3469" s="6"/>
      <c r="AN3469" s="6"/>
      <c r="AO3469" s="6"/>
      <c r="AP3469" s="6"/>
      <c r="AQ3469" s="6"/>
      <c r="AR3469" s="6"/>
      <c r="AS3469" s="6"/>
      <c r="AT3469" s="6"/>
      <c r="AU3469" s="6"/>
      <c r="AV3469" s="6"/>
      <c r="AW3469" s="6"/>
      <c r="AX3469" s="6"/>
      <c r="AY3469" s="172"/>
      <c r="AZ3469" s="172"/>
      <c r="BA3469" s="172"/>
      <c r="BB3469" s="6"/>
      <c r="BC3469" s="6"/>
      <c r="BD3469" s="6"/>
      <c r="BE3469" s="6"/>
      <c r="BF3469" s="6"/>
      <c r="BG3469" s="172"/>
      <c r="BH3469" s="172"/>
      <c r="BI3469" s="172"/>
      <c r="BJ3469" s="6"/>
      <c r="BK3469" s="6"/>
      <c r="BL3469" s="6"/>
      <c r="BM3469" s="6"/>
      <c r="BN3469" s="6"/>
      <c r="BO3469" s="6"/>
      <c r="BP3469" s="6"/>
      <c r="BQ3469" s="6"/>
      <c r="BR3469" s="6"/>
      <c r="BS3469" s="6"/>
      <c r="BT3469" s="6"/>
      <c r="CG3469" s="432"/>
      <c r="CH3469" s="432"/>
      <c r="CL3469" s="174"/>
    </row>
    <row r="3470" spans="29:90" s="168" customFormat="1" x14ac:dyDescent="0.25">
      <c r="AC3470" s="175"/>
      <c r="AD3470" s="175"/>
      <c r="AE3470" s="175"/>
      <c r="AF3470" s="175"/>
      <c r="AG3470" s="175"/>
      <c r="AH3470" s="176"/>
      <c r="AM3470" s="6"/>
      <c r="AN3470" s="6"/>
      <c r="AO3470" s="6"/>
      <c r="AP3470" s="6"/>
      <c r="AQ3470" s="6"/>
      <c r="AR3470" s="6"/>
      <c r="AS3470" s="6"/>
      <c r="AT3470" s="6"/>
      <c r="AU3470" s="6"/>
      <c r="AV3470" s="6"/>
      <c r="AW3470" s="6"/>
      <c r="AX3470" s="6"/>
      <c r="AY3470" s="172"/>
      <c r="AZ3470" s="172"/>
      <c r="BA3470" s="172"/>
      <c r="BB3470" s="6"/>
      <c r="BC3470" s="6"/>
      <c r="BD3470" s="6"/>
      <c r="BE3470" s="6"/>
      <c r="BF3470" s="6"/>
      <c r="BG3470" s="172"/>
      <c r="BH3470" s="172"/>
      <c r="BI3470" s="172"/>
      <c r="BJ3470" s="6"/>
      <c r="BK3470" s="6"/>
      <c r="BL3470" s="6"/>
      <c r="BM3470" s="6"/>
      <c r="BN3470" s="6"/>
      <c r="BO3470" s="6"/>
      <c r="BP3470" s="6"/>
      <c r="BQ3470" s="6"/>
      <c r="BR3470" s="6"/>
      <c r="BS3470" s="6"/>
      <c r="BT3470" s="6"/>
      <c r="CG3470" s="432"/>
      <c r="CH3470" s="432"/>
      <c r="CL3470" s="174"/>
    </row>
    <row r="3471" spans="29:90" s="168" customFormat="1" x14ac:dyDescent="0.25">
      <c r="AC3471" s="175"/>
      <c r="AD3471" s="175"/>
      <c r="AE3471" s="175"/>
      <c r="AF3471" s="175"/>
      <c r="AG3471" s="175"/>
      <c r="AH3471" s="176"/>
      <c r="AM3471" s="6"/>
      <c r="AN3471" s="6"/>
      <c r="AO3471" s="6"/>
      <c r="AP3471" s="6"/>
      <c r="AQ3471" s="6"/>
      <c r="AR3471" s="6"/>
      <c r="AS3471" s="6"/>
      <c r="AT3471" s="6"/>
      <c r="AU3471" s="6"/>
      <c r="AV3471" s="6"/>
      <c r="AW3471" s="6"/>
      <c r="AX3471" s="6"/>
      <c r="AY3471" s="172"/>
      <c r="AZ3471" s="172"/>
      <c r="BA3471" s="172"/>
      <c r="BB3471" s="6"/>
      <c r="BC3471" s="6"/>
      <c r="BD3471" s="6"/>
      <c r="BE3471" s="6"/>
      <c r="BF3471" s="6"/>
      <c r="BG3471" s="172"/>
      <c r="BH3471" s="172"/>
      <c r="BI3471" s="172"/>
      <c r="BJ3471" s="6"/>
      <c r="BK3471" s="6"/>
      <c r="BL3471" s="6"/>
      <c r="BM3471" s="6"/>
      <c r="BN3471" s="6"/>
      <c r="BO3471" s="6"/>
      <c r="BP3471" s="6"/>
      <c r="BQ3471" s="6"/>
      <c r="BR3471" s="6"/>
      <c r="BS3471" s="6"/>
      <c r="BT3471" s="6"/>
      <c r="CG3471" s="432"/>
      <c r="CH3471" s="432"/>
      <c r="CL3471" s="174"/>
    </row>
    <row r="3472" spans="29:90" s="168" customFormat="1" x14ac:dyDescent="0.25">
      <c r="AC3472" s="175"/>
      <c r="AD3472" s="175"/>
      <c r="AE3472" s="175"/>
      <c r="AF3472" s="175"/>
      <c r="AG3472" s="175"/>
      <c r="AH3472" s="176"/>
      <c r="AM3472" s="6"/>
      <c r="AN3472" s="6"/>
      <c r="AO3472" s="6"/>
      <c r="AP3472" s="6"/>
      <c r="AQ3472" s="6"/>
      <c r="AR3472" s="6"/>
      <c r="AS3472" s="6"/>
      <c r="AT3472" s="6"/>
      <c r="AU3472" s="6"/>
      <c r="AV3472" s="6"/>
      <c r="AW3472" s="6"/>
      <c r="AX3472" s="6"/>
      <c r="AY3472" s="172"/>
      <c r="AZ3472" s="172"/>
      <c r="BA3472" s="172"/>
      <c r="BB3472" s="6"/>
      <c r="BC3472" s="6"/>
      <c r="BD3472" s="6"/>
      <c r="BE3472" s="6"/>
      <c r="BF3472" s="6"/>
      <c r="BG3472" s="172"/>
      <c r="BH3472" s="172"/>
      <c r="BI3472" s="172"/>
      <c r="BJ3472" s="6"/>
      <c r="BK3472" s="6"/>
      <c r="BL3472" s="6"/>
      <c r="BM3472" s="6"/>
      <c r="BN3472" s="6"/>
      <c r="BO3472" s="6"/>
      <c r="BP3472" s="6"/>
      <c r="BQ3472" s="6"/>
      <c r="BR3472" s="6"/>
      <c r="BS3472" s="6"/>
      <c r="BT3472" s="6"/>
      <c r="CG3472" s="432"/>
      <c r="CH3472" s="432"/>
      <c r="CL3472" s="174"/>
    </row>
    <row r="3473" spans="29:90" s="168" customFormat="1" x14ac:dyDescent="0.25">
      <c r="AC3473" s="175"/>
      <c r="AD3473" s="175"/>
      <c r="AE3473" s="175"/>
      <c r="AF3473" s="175"/>
      <c r="AG3473" s="175"/>
      <c r="AH3473" s="176"/>
      <c r="AM3473" s="6"/>
      <c r="AN3473" s="6"/>
      <c r="AO3473" s="6"/>
      <c r="AP3473" s="6"/>
      <c r="AQ3473" s="6"/>
      <c r="AR3473" s="6"/>
      <c r="AS3473" s="6"/>
      <c r="AT3473" s="6"/>
      <c r="AU3473" s="6"/>
      <c r="AV3473" s="6"/>
      <c r="AW3473" s="6"/>
      <c r="AX3473" s="6"/>
      <c r="AY3473" s="172"/>
      <c r="AZ3473" s="172"/>
      <c r="BA3473" s="172"/>
      <c r="BB3473" s="6"/>
      <c r="BC3473" s="6"/>
      <c r="BD3473" s="6"/>
      <c r="BE3473" s="6"/>
      <c r="BF3473" s="6"/>
      <c r="BG3473" s="172"/>
      <c r="BH3473" s="172"/>
      <c r="BI3473" s="172"/>
      <c r="BJ3473" s="6"/>
      <c r="BK3473" s="6"/>
      <c r="BL3473" s="6"/>
      <c r="BM3473" s="6"/>
      <c r="BN3473" s="6"/>
      <c r="BO3473" s="6"/>
      <c r="BP3473" s="6"/>
      <c r="BQ3473" s="6"/>
      <c r="BR3473" s="6"/>
      <c r="BS3473" s="6"/>
      <c r="BT3473" s="6"/>
      <c r="CG3473" s="432"/>
      <c r="CH3473" s="432"/>
      <c r="CL3473" s="174"/>
    </row>
    <row r="3474" spans="29:90" s="168" customFormat="1" x14ac:dyDescent="0.25">
      <c r="AC3474" s="175"/>
      <c r="AD3474" s="175"/>
      <c r="AE3474" s="175"/>
      <c r="AF3474" s="175"/>
      <c r="AG3474" s="175"/>
      <c r="AH3474" s="176"/>
      <c r="AM3474" s="6"/>
      <c r="AN3474" s="6"/>
      <c r="AO3474" s="6"/>
      <c r="AP3474" s="6"/>
      <c r="AQ3474" s="6"/>
      <c r="AR3474" s="6"/>
      <c r="AS3474" s="6"/>
      <c r="AT3474" s="6"/>
      <c r="AU3474" s="6"/>
      <c r="AV3474" s="6"/>
      <c r="AW3474" s="6"/>
      <c r="AX3474" s="6"/>
      <c r="AY3474" s="172"/>
      <c r="AZ3474" s="172"/>
      <c r="BA3474" s="172"/>
      <c r="BB3474" s="6"/>
      <c r="BC3474" s="6"/>
      <c r="BD3474" s="6"/>
      <c r="BE3474" s="6"/>
      <c r="BF3474" s="6"/>
      <c r="BG3474" s="172"/>
      <c r="BH3474" s="172"/>
      <c r="BI3474" s="172"/>
      <c r="BJ3474" s="6"/>
      <c r="BK3474" s="6"/>
      <c r="BL3474" s="6"/>
      <c r="BM3474" s="6"/>
      <c r="BN3474" s="6"/>
      <c r="BO3474" s="6"/>
      <c r="BP3474" s="6"/>
      <c r="BQ3474" s="6"/>
      <c r="BR3474" s="6"/>
      <c r="BS3474" s="6"/>
      <c r="BT3474" s="6"/>
      <c r="CG3474" s="432"/>
      <c r="CH3474" s="432"/>
      <c r="CL3474" s="174"/>
    </row>
    <row r="3475" spans="29:90" s="168" customFormat="1" x14ac:dyDescent="0.25">
      <c r="AC3475" s="175"/>
      <c r="AD3475" s="175"/>
      <c r="AE3475" s="175"/>
      <c r="AF3475" s="175"/>
      <c r="AG3475" s="175"/>
      <c r="AH3475" s="176"/>
      <c r="AM3475" s="6"/>
      <c r="AN3475" s="6"/>
      <c r="AO3475" s="6"/>
      <c r="AP3475" s="6"/>
      <c r="AQ3475" s="6"/>
      <c r="AR3475" s="6"/>
      <c r="AS3475" s="6"/>
      <c r="AT3475" s="6"/>
      <c r="AU3475" s="6"/>
      <c r="AV3475" s="6"/>
      <c r="AW3475" s="6"/>
      <c r="AX3475" s="6"/>
      <c r="AY3475" s="172"/>
      <c r="AZ3475" s="172"/>
      <c r="BA3475" s="172"/>
      <c r="BB3475" s="6"/>
      <c r="BC3475" s="6"/>
      <c r="BD3475" s="6"/>
      <c r="BE3475" s="6"/>
      <c r="BF3475" s="6"/>
      <c r="BG3475" s="172"/>
      <c r="BH3475" s="172"/>
      <c r="BI3475" s="172"/>
      <c r="BJ3475" s="6"/>
      <c r="BK3475" s="6"/>
      <c r="BL3475" s="6"/>
      <c r="BM3475" s="6"/>
      <c r="BN3475" s="6"/>
      <c r="BO3475" s="6"/>
      <c r="BP3475" s="6"/>
      <c r="BQ3475" s="6"/>
      <c r="BR3475" s="6"/>
      <c r="BS3475" s="6"/>
      <c r="BT3475" s="6"/>
      <c r="CG3475" s="432"/>
      <c r="CH3475" s="432"/>
      <c r="CL3475" s="174"/>
    </row>
    <row r="3476" spans="29:90" s="168" customFormat="1" x14ac:dyDescent="0.25">
      <c r="AC3476" s="175"/>
      <c r="AD3476" s="175"/>
      <c r="AE3476" s="175"/>
      <c r="AF3476" s="175"/>
      <c r="AG3476" s="175"/>
      <c r="AH3476" s="176"/>
      <c r="AM3476" s="6"/>
      <c r="AN3476" s="6"/>
      <c r="AO3476" s="6"/>
      <c r="AP3476" s="6"/>
      <c r="AQ3476" s="6"/>
      <c r="AR3476" s="6"/>
      <c r="AS3476" s="6"/>
      <c r="AT3476" s="6"/>
      <c r="AU3476" s="6"/>
      <c r="AV3476" s="6"/>
      <c r="AW3476" s="6"/>
      <c r="AX3476" s="6"/>
      <c r="AY3476" s="172"/>
      <c r="AZ3476" s="172"/>
      <c r="BA3476" s="172"/>
      <c r="BB3476" s="6"/>
      <c r="BC3476" s="6"/>
      <c r="BD3476" s="6"/>
      <c r="BE3476" s="6"/>
      <c r="BF3476" s="6"/>
      <c r="BG3476" s="172"/>
      <c r="BH3476" s="172"/>
      <c r="BI3476" s="172"/>
      <c r="BJ3476" s="6"/>
      <c r="BK3476" s="6"/>
      <c r="BL3476" s="6"/>
      <c r="BM3476" s="6"/>
      <c r="BN3476" s="6"/>
      <c r="BO3476" s="6"/>
      <c r="BP3476" s="6"/>
      <c r="BQ3476" s="6"/>
      <c r="BR3476" s="6"/>
      <c r="BS3476" s="6"/>
      <c r="BT3476" s="6"/>
      <c r="CG3476" s="432"/>
      <c r="CH3476" s="432"/>
      <c r="CL3476" s="174"/>
    </row>
    <row r="3477" spans="29:90" s="168" customFormat="1" x14ac:dyDescent="0.25">
      <c r="AC3477" s="175"/>
      <c r="AD3477" s="175"/>
      <c r="AE3477" s="175"/>
      <c r="AF3477" s="175"/>
      <c r="AG3477" s="175"/>
      <c r="AH3477" s="176"/>
      <c r="AM3477" s="6"/>
      <c r="AN3477" s="6"/>
      <c r="AO3477" s="6"/>
      <c r="AP3477" s="6"/>
      <c r="AQ3477" s="6"/>
      <c r="AR3477" s="6"/>
      <c r="AS3477" s="6"/>
      <c r="AT3477" s="6"/>
      <c r="AU3477" s="6"/>
      <c r="AV3477" s="6"/>
      <c r="AW3477" s="6"/>
      <c r="AX3477" s="6"/>
      <c r="AY3477" s="172"/>
      <c r="AZ3477" s="172"/>
      <c r="BA3477" s="172"/>
      <c r="BB3477" s="6"/>
      <c r="BC3477" s="6"/>
      <c r="BD3477" s="6"/>
      <c r="BE3477" s="6"/>
      <c r="BF3477" s="6"/>
      <c r="BG3477" s="172"/>
      <c r="BH3477" s="172"/>
      <c r="BI3477" s="172"/>
      <c r="BJ3477" s="6"/>
      <c r="BK3477" s="6"/>
      <c r="BL3477" s="6"/>
      <c r="BM3477" s="6"/>
      <c r="BN3477" s="6"/>
      <c r="BO3477" s="6"/>
      <c r="BP3477" s="6"/>
      <c r="BQ3477" s="6"/>
      <c r="BR3477" s="6"/>
      <c r="BS3477" s="6"/>
      <c r="BT3477" s="6"/>
      <c r="CG3477" s="432"/>
      <c r="CH3477" s="432"/>
      <c r="CL3477" s="174"/>
    </row>
    <row r="3478" spans="29:90" s="168" customFormat="1" x14ac:dyDescent="0.25">
      <c r="AC3478" s="175"/>
      <c r="AD3478" s="175"/>
      <c r="AE3478" s="175"/>
      <c r="AF3478" s="175"/>
      <c r="AG3478" s="175"/>
      <c r="AH3478" s="176"/>
      <c r="AM3478" s="6"/>
      <c r="AN3478" s="6"/>
      <c r="AO3478" s="6"/>
      <c r="AP3478" s="6"/>
      <c r="AQ3478" s="6"/>
      <c r="AR3478" s="6"/>
      <c r="AS3478" s="6"/>
      <c r="AT3478" s="6"/>
      <c r="AU3478" s="6"/>
      <c r="AV3478" s="6"/>
      <c r="AW3478" s="6"/>
      <c r="AX3478" s="6"/>
      <c r="AY3478" s="172"/>
      <c r="AZ3478" s="172"/>
      <c r="BA3478" s="172"/>
      <c r="BB3478" s="6"/>
      <c r="BC3478" s="6"/>
      <c r="BD3478" s="6"/>
      <c r="BE3478" s="6"/>
      <c r="BF3478" s="6"/>
      <c r="BG3478" s="172"/>
      <c r="BH3478" s="172"/>
      <c r="BI3478" s="172"/>
      <c r="BJ3478" s="6"/>
      <c r="BK3478" s="6"/>
      <c r="BL3478" s="6"/>
      <c r="BM3478" s="6"/>
      <c r="BN3478" s="6"/>
      <c r="BO3478" s="6"/>
      <c r="BP3478" s="6"/>
      <c r="BQ3478" s="6"/>
      <c r="BR3478" s="6"/>
      <c r="BS3478" s="6"/>
      <c r="BT3478" s="6"/>
      <c r="CG3478" s="432"/>
      <c r="CH3478" s="432"/>
      <c r="CL3478" s="174"/>
    </row>
    <row r="3479" spans="29:90" s="168" customFormat="1" x14ac:dyDescent="0.25">
      <c r="AC3479" s="175"/>
      <c r="AD3479" s="175"/>
      <c r="AE3479" s="175"/>
      <c r="AF3479" s="175"/>
      <c r="AG3479" s="175"/>
      <c r="AH3479" s="176"/>
      <c r="AM3479" s="6"/>
      <c r="AN3479" s="6"/>
      <c r="AO3479" s="6"/>
      <c r="AP3479" s="6"/>
      <c r="AQ3479" s="6"/>
      <c r="AR3479" s="6"/>
      <c r="AS3479" s="6"/>
      <c r="AT3479" s="6"/>
      <c r="AU3479" s="6"/>
      <c r="AV3479" s="6"/>
      <c r="AW3479" s="6"/>
      <c r="AX3479" s="6"/>
      <c r="AY3479" s="172"/>
      <c r="AZ3479" s="172"/>
      <c r="BA3479" s="172"/>
      <c r="BB3479" s="6"/>
      <c r="BC3479" s="6"/>
      <c r="BD3479" s="6"/>
      <c r="BE3479" s="6"/>
      <c r="BF3479" s="6"/>
      <c r="BG3479" s="172"/>
      <c r="BH3479" s="172"/>
      <c r="BI3479" s="172"/>
      <c r="BJ3479" s="6"/>
      <c r="BK3479" s="6"/>
      <c r="BL3479" s="6"/>
      <c r="BM3479" s="6"/>
      <c r="BN3479" s="6"/>
      <c r="BO3479" s="6"/>
      <c r="BP3479" s="6"/>
      <c r="BQ3479" s="6"/>
      <c r="BR3479" s="6"/>
      <c r="BS3479" s="6"/>
      <c r="BT3479" s="6"/>
      <c r="CG3479" s="432"/>
      <c r="CH3479" s="432"/>
      <c r="CL3479" s="174"/>
    </row>
    <row r="3480" spans="29:90" s="168" customFormat="1" x14ac:dyDescent="0.25">
      <c r="AC3480" s="175"/>
      <c r="AD3480" s="175"/>
      <c r="AE3480" s="175"/>
      <c r="AF3480" s="175"/>
      <c r="AG3480" s="175"/>
      <c r="AH3480" s="176"/>
      <c r="AM3480" s="6"/>
      <c r="AN3480" s="6"/>
      <c r="AO3480" s="6"/>
      <c r="AP3480" s="6"/>
      <c r="AQ3480" s="6"/>
      <c r="AR3480" s="6"/>
      <c r="AS3480" s="6"/>
      <c r="AT3480" s="6"/>
      <c r="AU3480" s="6"/>
      <c r="AV3480" s="6"/>
      <c r="AW3480" s="6"/>
      <c r="AX3480" s="6"/>
      <c r="AY3480" s="172"/>
      <c r="AZ3480" s="172"/>
      <c r="BA3480" s="172"/>
      <c r="BB3480" s="6"/>
      <c r="BC3480" s="6"/>
      <c r="BD3480" s="6"/>
      <c r="BE3480" s="6"/>
      <c r="BF3480" s="6"/>
      <c r="BG3480" s="172"/>
      <c r="BH3480" s="172"/>
      <c r="BI3480" s="172"/>
      <c r="BJ3480" s="6"/>
      <c r="BK3480" s="6"/>
      <c r="BL3480" s="6"/>
      <c r="BM3480" s="6"/>
      <c r="BN3480" s="6"/>
      <c r="BO3480" s="6"/>
      <c r="BP3480" s="6"/>
      <c r="BQ3480" s="6"/>
      <c r="BR3480" s="6"/>
      <c r="BS3480" s="6"/>
      <c r="BT3480" s="6"/>
      <c r="CG3480" s="432"/>
      <c r="CH3480" s="432"/>
      <c r="CL3480" s="174"/>
    </row>
    <row r="3481" spans="29:90" s="168" customFormat="1" x14ac:dyDescent="0.25">
      <c r="AC3481" s="175"/>
      <c r="AD3481" s="175"/>
      <c r="AE3481" s="175"/>
      <c r="AF3481" s="175"/>
      <c r="AG3481" s="175"/>
      <c r="AH3481" s="176"/>
      <c r="AM3481" s="6"/>
      <c r="AN3481" s="6"/>
      <c r="AO3481" s="6"/>
      <c r="AP3481" s="6"/>
      <c r="AQ3481" s="6"/>
      <c r="AR3481" s="6"/>
      <c r="AS3481" s="6"/>
      <c r="AT3481" s="6"/>
      <c r="AU3481" s="6"/>
      <c r="AV3481" s="6"/>
      <c r="AW3481" s="6"/>
      <c r="AX3481" s="6"/>
      <c r="AY3481" s="172"/>
      <c r="AZ3481" s="172"/>
      <c r="BA3481" s="172"/>
      <c r="BB3481" s="6"/>
      <c r="BC3481" s="6"/>
      <c r="BD3481" s="6"/>
      <c r="BE3481" s="6"/>
      <c r="BF3481" s="6"/>
      <c r="BG3481" s="172"/>
      <c r="BH3481" s="172"/>
      <c r="BI3481" s="172"/>
      <c r="BJ3481" s="6"/>
      <c r="BK3481" s="6"/>
      <c r="BL3481" s="6"/>
      <c r="BM3481" s="6"/>
      <c r="BN3481" s="6"/>
      <c r="BO3481" s="6"/>
      <c r="BP3481" s="6"/>
      <c r="BQ3481" s="6"/>
      <c r="BR3481" s="6"/>
      <c r="BS3481" s="6"/>
      <c r="BT3481" s="6"/>
      <c r="CG3481" s="432"/>
      <c r="CH3481" s="432"/>
      <c r="CL3481" s="174"/>
    </row>
    <row r="3482" spans="29:90" s="168" customFormat="1" x14ac:dyDescent="0.25">
      <c r="AC3482" s="175"/>
      <c r="AD3482" s="175"/>
      <c r="AE3482" s="175"/>
      <c r="AF3482" s="175"/>
      <c r="AG3482" s="175"/>
      <c r="AH3482" s="176"/>
      <c r="AM3482" s="6"/>
      <c r="AN3482" s="6"/>
      <c r="AO3482" s="6"/>
      <c r="AP3482" s="6"/>
      <c r="AQ3482" s="6"/>
      <c r="AR3482" s="6"/>
      <c r="AS3482" s="6"/>
      <c r="AT3482" s="6"/>
      <c r="AU3482" s="6"/>
      <c r="AV3482" s="6"/>
      <c r="AW3482" s="6"/>
      <c r="AX3482" s="6"/>
      <c r="AY3482" s="172"/>
      <c r="AZ3482" s="172"/>
      <c r="BA3482" s="172"/>
      <c r="BB3482" s="6"/>
      <c r="BC3482" s="6"/>
      <c r="BD3482" s="6"/>
      <c r="BE3482" s="6"/>
      <c r="BF3482" s="6"/>
      <c r="BG3482" s="172"/>
      <c r="BH3482" s="172"/>
      <c r="BI3482" s="172"/>
      <c r="BJ3482" s="6"/>
      <c r="BK3482" s="6"/>
      <c r="BL3482" s="6"/>
      <c r="BM3482" s="6"/>
      <c r="BN3482" s="6"/>
      <c r="BO3482" s="6"/>
      <c r="BP3482" s="6"/>
      <c r="BQ3482" s="6"/>
      <c r="BR3482" s="6"/>
      <c r="BS3482" s="6"/>
      <c r="BT3482" s="6"/>
      <c r="CG3482" s="432"/>
      <c r="CH3482" s="432"/>
      <c r="CL3482" s="174"/>
    </row>
    <row r="3483" spans="29:90" s="168" customFormat="1" x14ac:dyDescent="0.25">
      <c r="AC3483" s="175"/>
      <c r="AD3483" s="175"/>
      <c r="AE3483" s="175"/>
      <c r="AF3483" s="175"/>
      <c r="AG3483" s="175"/>
      <c r="AH3483" s="176"/>
      <c r="AM3483" s="6"/>
      <c r="AN3483" s="6"/>
      <c r="AO3483" s="6"/>
      <c r="AP3483" s="6"/>
      <c r="AQ3483" s="6"/>
      <c r="AR3483" s="6"/>
      <c r="AS3483" s="6"/>
      <c r="AT3483" s="6"/>
      <c r="AU3483" s="6"/>
      <c r="AV3483" s="6"/>
      <c r="AW3483" s="6"/>
      <c r="AX3483" s="6"/>
      <c r="AY3483" s="172"/>
      <c r="AZ3483" s="172"/>
      <c r="BA3483" s="172"/>
      <c r="BB3483" s="6"/>
      <c r="BC3483" s="6"/>
      <c r="BD3483" s="6"/>
      <c r="BE3483" s="6"/>
      <c r="BF3483" s="6"/>
      <c r="BG3483" s="172"/>
      <c r="BH3483" s="172"/>
      <c r="BI3483" s="172"/>
      <c r="BJ3483" s="6"/>
      <c r="BK3483" s="6"/>
      <c r="BL3483" s="6"/>
      <c r="BM3483" s="6"/>
      <c r="BN3483" s="6"/>
      <c r="BO3483" s="6"/>
      <c r="BP3483" s="6"/>
      <c r="BQ3483" s="6"/>
      <c r="BR3483" s="6"/>
      <c r="BS3483" s="6"/>
      <c r="BT3483" s="6"/>
      <c r="CG3483" s="432"/>
      <c r="CH3483" s="432"/>
      <c r="CL3483" s="174"/>
    </row>
    <row r="3484" spans="29:90" s="168" customFormat="1" x14ac:dyDescent="0.25">
      <c r="AC3484" s="175"/>
      <c r="AD3484" s="175"/>
      <c r="AE3484" s="175"/>
      <c r="AF3484" s="175"/>
      <c r="AG3484" s="175"/>
      <c r="AH3484" s="176"/>
      <c r="AM3484" s="6"/>
      <c r="AN3484" s="6"/>
      <c r="AO3484" s="6"/>
      <c r="AP3484" s="6"/>
      <c r="AQ3484" s="6"/>
      <c r="AR3484" s="6"/>
      <c r="AS3484" s="6"/>
      <c r="AT3484" s="6"/>
      <c r="AU3484" s="6"/>
      <c r="AV3484" s="6"/>
      <c r="AW3484" s="6"/>
      <c r="AX3484" s="6"/>
      <c r="AY3484" s="172"/>
      <c r="AZ3484" s="172"/>
      <c r="BA3484" s="172"/>
      <c r="BB3484" s="6"/>
      <c r="BC3484" s="6"/>
      <c r="BD3484" s="6"/>
      <c r="BE3484" s="6"/>
      <c r="BF3484" s="6"/>
      <c r="BG3484" s="172"/>
      <c r="BH3484" s="172"/>
      <c r="BI3484" s="172"/>
      <c r="BJ3484" s="6"/>
      <c r="BK3484" s="6"/>
      <c r="BL3484" s="6"/>
      <c r="BM3484" s="6"/>
      <c r="BN3484" s="6"/>
      <c r="BO3484" s="6"/>
      <c r="BP3484" s="6"/>
      <c r="BQ3484" s="6"/>
      <c r="BR3484" s="6"/>
      <c r="BS3484" s="6"/>
      <c r="BT3484" s="6"/>
      <c r="CG3484" s="432"/>
      <c r="CH3484" s="432"/>
      <c r="CL3484" s="174"/>
    </row>
    <row r="3485" spans="29:90" s="168" customFormat="1" x14ac:dyDescent="0.25">
      <c r="AC3485" s="175"/>
      <c r="AD3485" s="175"/>
      <c r="AE3485" s="175"/>
      <c r="AF3485" s="175"/>
      <c r="AG3485" s="175"/>
      <c r="AH3485" s="176"/>
      <c r="AM3485" s="6"/>
      <c r="AN3485" s="6"/>
      <c r="AO3485" s="6"/>
      <c r="AP3485" s="6"/>
      <c r="AQ3485" s="6"/>
      <c r="AR3485" s="6"/>
      <c r="AS3485" s="6"/>
      <c r="AT3485" s="6"/>
      <c r="AU3485" s="6"/>
      <c r="AV3485" s="6"/>
      <c r="AW3485" s="6"/>
      <c r="AX3485" s="6"/>
      <c r="AY3485" s="172"/>
      <c r="AZ3485" s="172"/>
      <c r="BA3485" s="172"/>
      <c r="BB3485" s="6"/>
      <c r="BC3485" s="6"/>
      <c r="BD3485" s="6"/>
      <c r="BE3485" s="6"/>
      <c r="BF3485" s="6"/>
      <c r="BG3485" s="172"/>
      <c r="BH3485" s="172"/>
      <c r="BI3485" s="172"/>
      <c r="BJ3485" s="6"/>
      <c r="BK3485" s="6"/>
      <c r="BL3485" s="6"/>
      <c r="BM3485" s="6"/>
      <c r="BN3485" s="6"/>
      <c r="BO3485" s="6"/>
      <c r="BP3485" s="6"/>
      <c r="BQ3485" s="6"/>
      <c r="BR3485" s="6"/>
      <c r="BS3485" s="6"/>
      <c r="BT3485" s="6"/>
      <c r="CG3485" s="432"/>
      <c r="CH3485" s="432"/>
      <c r="CL3485" s="174"/>
    </row>
    <row r="3486" spans="29:90" s="168" customFormat="1" x14ac:dyDescent="0.25">
      <c r="AC3486" s="175"/>
      <c r="AD3486" s="175"/>
      <c r="AE3486" s="175"/>
      <c r="AF3486" s="175"/>
      <c r="AG3486" s="175"/>
      <c r="AH3486" s="176"/>
      <c r="AM3486" s="6"/>
      <c r="AN3486" s="6"/>
      <c r="AO3486" s="6"/>
      <c r="AP3486" s="6"/>
      <c r="AQ3486" s="6"/>
      <c r="AR3486" s="6"/>
      <c r="AS3486" s="6"/>
      <c r="AT3486" s="6"/>
      <c r="AU3486" s="6"/>
      <c r="AV3486" s="6"/>
      <c r="AW3486" s="6"/>
      <c r="AX3486" s="6"/>
      <c r="AY3486" s="172"/>
      <c r="AZ3486" s="172"/>
      <c r="BA3486" s="172"/>
      <c r="BB3486" s="6"/>
      <c r="BC3486" s="6"/>
      <c r="BD3486" s="6"/>
      <c r="BE3486" s="6"/>
      <c r="BF3486" s="6"/>
      <c r="BG3486" s="172"/>
      <c r="BH3486" s="172"/>
      <c r="BI3486" s="172"/>
      <c r="BJ3486" s="6"/>
      <c r="BK3486" s="6"/>
      <c r="BL3486" s="6"/>
      <c r="BM3486" s="6"/>
      <c r="BN3486" s="6"/>
      <c r="BO3486" s="6"/>
      <c r="BP3486" s="6"/>
      <c r="BQ3486" s="6"/>
      <c r="BR3486" s="6"/>
      <c r="BS3486" s="6"/>
      <c r="BT3486" s="6"/>
      <c r="CG3486" s="432"/>
      <c r="CH3486" s="432"/>
      <c r="CL3486" s="174"/>
    </row>
    <row r="3487" spans="29:90" s="168" customFormat="1" x14ac:dyDescent="0.25">
      <c r="AC3487" s="175"/>
      <c r="AD3487" s="175"/>
      <c r="AE3487" s="175"/>
      <c r="AF3487" s="175"/>
      <c r="AG3487" s="175"/>
      <c r="AH3487" s="176"/>
      <c r="AM3487" s="6"/>
      <c r="AN3487" s="6"/>
      <c r="AO3487" s="6"/>
      <c r="AP3487" s="6"/>
      <c r="AQ3487" s="6"/>
      <c r="AR3487" s="6"/>
      <c r="AS3487" s="6"/>
      <c r="AT3487" s="6"/>
      <c r="AU3487" s="6"/>
      <c r="AV3487" s="6"/>
      <c r="AW3487" s="6"/>
      <c r="AX3487" s="6"/>
      <c r="AY3487" s="172"/>
      <c r="AZ3487" s="172"/>
      <c r="BA3487" s="172"/>
      <c r="BB3487" s="6"/>
      <c r="BC3487" s="6"/>
      <c r="BD3487" s="6"/>
      <c r="BE3487" s="6"/>
      <c r="BF3487" s="6"/>
      <c r="BG3487" s="172"/>
      <c r="BH3487" s="172"/>
      <c r="BI3487" s="172"/>
      <c r="BJ3487" s="6"/>
      <c r="BK3487" s="6"/>
      <c r="BL3487" s="6"/>
      <c r="BM3487" s="6"/>
      <c r="BN3487" s="6"/>
      <c r="BO3487" s="6"/>
      <c r="BP3487" s="6"/>
      <c r="BQ3487" s="6"/>
      <c r="BR3487" s="6"/>
      <c r="BS3487" s="6"/>
      <c r="BT3487" s="6"/>
      <c r="CG3487" s="432"/>
      <c r="CH3487" s="432"/>
      <c r="CL3487" s="174"/>
    </row>
    <row r="3488" spans="29:90" s="168" customFormat="1" x14ac:dyDescent="0.25">
      <c r="AC3488" s="175"/>
      <c r="AD3488" s="175"/>
      <c r="AE3488" s="175"/>
      <c r="AF3488" s="175"/>
      <c r="AG3488" s="175"/>
      <c r="AH3488" s="176"/>
      <c r="AM3488" s="6"/>
      <c r="AN3488" s="6"/>
      <c r="AO3488" s="6"/>
      <c r="AP3488" s="6"/>
      <c r="AQ3488" s="6"/>
      <c r="AR3488" s="6"/>
      <c r="AS3488" s="6"/>
      <c r="AT3488" s="6"/>
      <c r="AU3488" s="6"/>
      <c r="AV3488" s="6"/>
      <c r="AW3488" s="6"/>
      <c r="AX3488" s="6"/>
      <c r="AY3488" s="172"/>
      <c r="AZ3488" s="172"/>
      <c r="BA3488" s="172"/>
      <c r="BB3488" s="6"/>
      <c r="BC3488" s="6"/>
      <c r="BD3488" s="6"/>
      <c r="BE3488" s="6"/>
      <c r="BF3488" s="6"/>
      <c r="BG3488" s="172"/>
      <c r="BH3488" s="172"/>
      <c r="BI3488" s="172"/>
      <c r="BJ3488" s="6"/>
      <c r="BK3488" s="6"/>
      <c r="BL3488" s="6"/>
      <c r="BM3488" s="6"/>
      <c r="BN3488" s="6"/>
      <c r="BO3488" s="6"/>
      <c r="BP3488" s="6"/>
      <c r="BQ3488" s="6"/>
      <c r="BR3488" s="6"/>
      <c r="BS3488" s="6"/>
      <c r="BT3488" s="6"/>
      <c r="CG3488" s="432"/>
      <c r="CH3488" s="432"/>
      <c r="CL3488" s="174"/>
    </row>
    <row r="3489" spans="29:90" s="168" customFormat="1" x14ac:dyDescent="0.25">
      <c r="AC3489" s="175"/>
      <c r="AD3489" s="175"/>
      <c r="AE3489" s="175"/>
      <c r="AF3489" s="175"/>
      <c r="AG3489" s="175"/>
      <c r="AH3489" s="176"/>
      <c r="AM3489" s="6"/>
      <c r="AN3489" s="6"/>
      <c r="AO3489" s="6"/>
      <c r="AP3489" s="6"/>
      <c r="AQ3489" s="6"/>
      <c r="AR3489" s="6"/>
      <c r="AS3489" s="6"/>
      <c r="AT3489" s="6"/>
      <c r="AU3489" s="6"/>
      <c r="AV3489" s="6"/>
      <c r="AW3489" s="6"/>
      <c r="AX3489" s="6"/>
      <c r="AY3489" s="172"/>
      <c r="AZ3489" s="172"/>
      <c r="BA3489" s="172"/>
      <c r="BB3489" s="6"/>
      <c r="BC3489" s="6"/>
      <c r="BD3489" s="6"/>
      <c r="BE3489" s="6"/>
      <c r="BF3489" s="6"/>
      <c r="BG3489" s="172"/>
      <c r="BH3489" s="172"/>
      <c r="BI3489" s="172"/>
      <c r="BJ3489" s="6"/>
      <c r="BK3489" s="6"/>
      <c r="BL3489" s="6"/>
      <c r="BM3489" s="6"/>
      <c r="BN3489" s="6"/>
      <c r="BO3489" s="6"/>
      <c r="BP3489" s="6"/>
      <c r="BQ3489" s="6"/>
      <c r="BR3489" s="6"/>
      <c r="BS3489" s="6"/>
      <c r="BT3489" s="6"/>
      <c r="CG3489" s="432"/>
      <c r="CH3489" s="432"/>
      <c r="CL3489" s="174"/>
    </row>
    <row r="3490" spans="29:90" s="168" customFormat="1" x14ac:dyDescent="0.25">
      <c r="AC3490" s="175"/>
      <c r="AD3490" s="175"/>
      <c r="AE3490" s="175"/>
      <c r="AF3490" s="175"/>
      <c r="AG3490" s="175"/>
      <c r="AH3490" s="176"/>
      <c r="AM3490" s="6"/>
      <c r="AN3490" s="6"/>
      <c r="AO3490" s="6"/>
      <c r="AP3490" s="6"/>
      <c r="AQ3490" s="6"/>
      <c r="AR3490" s="6"/>
      <c r="AS3490" s="6"/>
      <c r="AT3490" s="6"/>
      <c r="AU3490" s="6"/>
      <c r="AV3490" s="6"/>
      <c r="AW3490" s="6"/>
      <c r="AX3490" s="6"/>
      <c r="AY3490" s="172"/>
      <c r="AZ3490" s="172"/>
      <c r="BA3490" s="172"/>
      <c r="BB3490" s="6"/>
      <c r="BC3490" s="6"/>
      <c r="BD3490" s="6"/>
      <c r="BE3490" s="6"/>
      <c r="BF3490" s="6"/>
      <c r="BG3490" s="172"/>
      <c r="BH3490" s="172"/>
      <c r="BI3490" s="172"/>
      <c r="BJ3490" s="6"/>
      <c r="BK3490" s="6"/>
      <c r="BL3490" s="6"/>
      <c r="BM3490" s="6"/>
      <c r="BN3490" s="6"/>
      <c r="BO3490" s="6"/>
      <c r="BP3490" s="6"/>
      <c r="BQ3490" s="6"/>
      <c r="BR3490" s="6"/>
      <c r="BS3490" s="6"/>
      <c r="BT3490" s="6"/>
      <c r="CG3490" s="432"/>
      <c r="CH3490" s="432"/>
      <c r="CL3490" s="174"/>
    </row>
    <row r="3491" spans="29:90" s="168" customFormat="1" x14ac:dyDescent="0.25">
      <c r="AC3491" s="175"/>
      <c r="AD3491" s="175"/>
      <c r="AE3491" s="175"/>
      <c r="AF3491" s="175"/>
      <c r="AG3491" s="175"/>
      <c r="AH3491" s="176"/>
      <c r="AM3491" s="6"/>
      <c r="AN3491" s="6"/>
      <c r="AO3491" s="6"/>
      <c r="AP3491" s="6"/>
      <c r="AQ3491" s="6"/>
      <c r="AR3491" s="6"/>
      <c r="AS3491" s="6"/>
      <c r="AT3491" s="6"/>
      <c r="AU3491" s="6"/>
      <c r="AV3491" s="6"/>
      <c r="AW3491" s="6"/>
      <c r="AX3491" s="6"/>
      <c r="AY3491" s="172"/>
      <c r="AZ3491" s="172"/>
      <c r="BA3491" s="172"/>
      <c r="BB3491" s="6"/>
      <c r="BC3491" s="6"/>
      <c r="BD3491" s="6"/>
      <c r="BE3491" s="6"/>
      <c r="BF3491" s="6"/>
      <c r="BG3491" s="172"/>
      <c r="BH3491" s="172"/>
      <c r="BI3491" s="172"/>
      <c r="BJ3491" s="6"/>
      <c r="BK3491" s="6"/>
      <c r="BL3491" s="6"/>
      <c r="BM3491" s="6"/>
      <c r="BN3491" s="6"/>
      <c r="BO3491" s="6"/>
      <c r="BP3491" s="6"/>
      <c r="BQ3491" s="6"/>
      <c r="BR3491" s="6"/>
      <c r="BS3491" s="6"/>
      <c r="BT3491" s="6"/>
      <c r="CG3491" s="432"/>
      <c r="CH3491" s="432"/>
      <c r="CL3491" s="174"/>
    </row>
    <row r="3492" spans="29:90" s="168" customFormat="1" x14ac:dyDescent="0.25">
      <c r="AC3492" s="175"/>
      <c r="AD3492" s="175"/>
      <c r="AE3492" s="175"/>
      <c r="AF3492" s="175"/>
      <c r="AG3492" s="175"/>
      <c r="AH3492" s="176"/>
      <c r="AM3492" s="6"/>
      <c r="AN3492" s="6"/>
      <c r="AO3492" s="6"/>
      <c r="AP3492" s="6"/>
      <c r="AQ3492" s="6"/>
      <c r="AR3492" s="6"/>
      <c r="AS3492" s="6"/>
      <c r="AT3492" s="6"/>
      <c r="AU3492" s="6"/>
      <c r="AV3492" s="6"/>
      <c r="AW3492" s="6"/>
      <c r="AX3492" s="6"/>
      <c r="AY3492" s="172"/>
      <c r="AZ3492" s="172"/>
      <c r="BA3492" s="172"/>
      <c r="BB3492" s="6"/>
      <c r="BC3492" s="6"/>
      <c r="BD3492" s="6"/>
      <c r="BE3492" s="6"/>
      <c r="BF3492" s="6"/>
      <c r="BG3492" s="172"/>
      <c r="BH3492" s="172"/>
      <c r="BI3492" s="172"/>
      <c r="BJ3492" s="6"/>
      <c r="BK3492" s="6"/>
      <c r="BL3492" s="6"/>
      <c r="BM3492" s="6"/>
      <c r="BN3492" s="6"/>
      <c r="BO3492" s="6"/>
      <c r="BP3492" s="6"/>
      <c r="BQ3492" s="6"/>
      <c r="BR3492" s="6"/>
      <c r="BS3492" s="6"/>
      <c r="BT3492" s="6"/>
      <c r="CG3492" s="432"/>
      <c r="CH3492" s="432"/>
      <c r="CL3492" s="174"/>
    </row>
    <row r="3493" spans="29:90" s="168" customFormat="1" x14ac:dyDescent="0.25">
      <c r="AC3493" s="175"/>
      <c r="AD3493" s="175"/>
      <c r="AE3493" s="175"/>
      <c r="AF3493" s="175"/>
      <c r="AG3493" s="175"/>
      <c r="AH3493" s="176"/>
      <c r="AM3493" s="6"/>
      <c r="AN3493" s="6"/>
      <c r="AO3493" s="6"/>
      <c r="AP3493" s="6"/>
      <c r="AQ3493" s="6"/>
      <c r="AR3493" s="6"/>
      <c r="AS3493" s="6"/>
      <c r="AT3493" s="6"/>
      <c r="AU3493" s="6"/>
      <c r="AV3493" s="6"/>
      <c r="AW3493" s="6"/>
      <c r="AX3493" s="6"/>
      <c r="AY3493" s="172"/>
      <c r="AZ3493" s="172"/>
      <c r="BA3493" s="172"/>
      <c r="BB3493" s="6"/>
      <c r="BC3493" s="6"/>
      <c r="BD3493" s="6"/>
      <c r="BE3493" s="6"/>
      <c r="BF3493" s="6"/>
      <c r="BG3493" s="172"/>
      <c r="BH3493" s="172"/>
      <c r="BI3493" s="172"/>
      <c r="BJ3493" s="6"/>
      <c r="BK3493" s="6"/>
      <c r="BL3493" s="6"/>
      <c r="BM3493" s="6"/>
      <c r="BN3493" s="6"/>
      <c r="BO3493" s="6"/>
      <c r="BP3493" s="6"/>
      <c r="BQ3493" s="6"/>
      <c r="BR3493" s="6"/>
      <c r="BS3493" s="6"/>
      <c r="BT3493" s="6"/>
      <c r="CG3493" s="432"/>
      <c r="CH3493" s="432"/>
      <c r="CL3493" s="174"/>
    </row>
    <row r="3494" spans="29:90" s="168" customFormat="1" x14ac:dyDescent="0.25">
      <c r="AC3494" s="175"/>
      <c r="AD3494" s="175"/>
      <c r="AE3494" s="175"/>
      <c r="AF3494" s="175"/>
      <c r="AG3494" s="175"/>
      <c r="AH3494" s="176"/>
      <c r="AM3494" s="6"/>
      <c r="AN3494" s="6"/>
      <c r="AO3494" s="6"/>
      <c r="AP3494" s="6"/>
      <c r="AQ3494" s="6"/>
      <c r="AR3494" s="6"/>
      <c r="AS3494" s="6"/>
      <c r="AT3494" s="6"/>
      <c r="AU3494" s="6"/>
      <c r="AV3494" s="6"/>
      <c r="AW3494" s="6"/>
      <c r="AX3494" s="6"/>
      <c r="AY3494" s="172"/>
      <c r="AZ3494" s="172"/>
      <c r="BA3494" s="172"/>
      <c r="BB3494" s="6"/>
      <c r="BC3494" s="6"/>
      <c r="BD3494" s="6"/>
      <c r="BE3494" s="6"/>
      <c r="BF3494" s="6"/>
      <c r="BG3494" s="172"/>
      <c r="BH3494" s="172"/>
      <c r="BI3494" s="172"/>
      <c r="BJ3494" s="6"/>
      <c r="BK3494" s="6"/>
      <c r="BL3494" s="6"/>
      <c r="BM3494" s="6"/>
      <c r="BN3494" s="6"/>
      <c r="BO3494" s="6"/>
      <c r="BP3494" s="6"/>
      <c r="BQ3494" s="6"/>
      <c r="BR3494" s="6"/>
      <c r="BS3494" s="6"/>
      <c r="BT3494" s="6"/>
      <c r="CG3494" s="432"/>
      <c r="CH3494" s="432"/>
      <c r="CL3494" s="174"/>
    </row>
    <row r="3495" spans="29:90" s="168" customFormat="1" x14ac:dyDescent="0.25">
      <c r="AC3495" s="175"/>
      <c r="AD3495" s="175"/>
      <c r="AE3495" s="175"/>
      <c r="AF3495" s="175"/>
      <c r="AG3495" s="175"/>
      <c r="AH3495" s="176"/>
      <c r="AM3495" s="6"/>
      <c r="AN3495" s="6"/>
      <c r="AO3495" s="6"/>
      <c r="AP3495" s="6"/>
      <c r="AQ3495" s="6"/>
      <c r="AR3495" s="6"/>
      <c r="AS3495" s="6"/>
      <c r="AT3495" s="6"/>
      <c r="AU3495" s="6"/>
      <c r="AV3495" s="6"/>
      <c r="AW3495" s="6"/>
      <c r="AX3495" s="6"/>
      <c r="AY3495" s="172"/>
      <c r="AZ3495" s="172"/>
      <c r="BA3495" s="172"/>
      <c r="BB3495" s="6"/>
      <c r="BC3495" s="6"/>
      <c r="BD3495" s="6"/>
      <c r="BE3495" s="6"/>
      <c r="BF3495" s="6"/>
      <c r="BG3495" s="172"/>
      <c r="BH3495" s="172"/>
      <c r="BI3495" s="172"/>
      <c r="BJ3495" s="6"/>
      <c r="BK3495" s="6"/>
      <c r="BL3495" s="6"/>
      <c r="BM3495" s="6"/>
      <c r="BN3495" s="6"/>
      <c r="BO3495" s="6"/>
      <c r="BP3495" s="6"/>
      <c r="BQ3495" s="6"/>
      <c r="BR3495" s="6"/>
      <c r="BS3495" s="6"/>
      <c r="BT3495" s="6"/>
      <c r="CG3495" s="432"/>
      <c r="CH3495" s="432"/>
      <c r="CL3495" s="174"/>
    </row>
    <row r="3496" spans="29:90" s="168" customFormat="1" x14ac:dyDescent="0.25">
      <c r="AC3496" s="175"/>
      <c r="AD3496" s="175"/>
      <c r="AE3496" s="175"/>
      <c r="AF3496" s="175"/>
      <c r="AG3496" s="175"/>
      <c r="AH3496" s="176"/>
      <c r="AM3496" s="6"/>
      <c r="AN3496" s="6"/>
      <c r="AO3496" s="6"/>
      <c r="AP3496" s="6"/>
      <c r="AQ3496" s="6"/>
      <c r="AR3496" s="6"/>
      <c r="AS3496" s="6"/>
      <c r="AT3496" s="6"/>
      <c r="AU3496" s="6"/>
      <c r="AV3496" s="6"/>
      <c r="AW3496" s="6"/>
      <c r="AX3496" s="6"/>
      <c r="AY3496" s="172"/>
      <c r="AZ3496" s="172"/>
      <c r="BA3496" s="172"/>
      <c r="BB3496" s="6"/>
      <c r="BC3496" s="6"/>
      <c r="BD3496" s="6"/>
      <c r="BE3496" s="6"/>
      <c r="BF3496" s="6"/>
      <c r="BG3496" s="172"/>
      <c r="BH3496" s="172"/>
      <c r="BI3496" s="172"/>
      <c r="BJ3496" s="6"/>
      <c r="BK3496" s="6"/>
      <c r="BL3496" s="6"/>
      <c r="BM3496" s="6"/>
      <c r="BN3496" s="6"/>
      <c r="BO3496" s="6"/>
      <c r="BP3496" s="6"/>
      <c r="BQ3496" s="6"/>
      <c r="BR3496" s="6"/>
      <c r="BS3496" s="6"/>
      <c r="BT3496" s="6"/>
      <c r="CG3496" s="432"/>
      <c r="CH3496" s="432"/>
      <c r="CL3496" s="174"/>
    </row>
    <row r="3497" spans="29:90" s="168" customFormat="1" x14ac:dyDescent="0.25">
      <c r="AC3497" s="175"/>
      <c r="AD3497" s="175"/>
      <c r="AE3497" s="175"/>
      <c r="AF3497" s="175"/>
      <c r="AG3497" s="175"/>
      <c r="AH3497" s="176"/>
      <c r="AM3497" s="6"/>
      <c r="AN3497" s="6"/>
      <c r="AO3497" s="6"/>
      <c r="AP3497" s="6"/>
      <c r="AQ3497" s="6"/>
      <c r="AR3497" s="6"/>
      <c r="AS3497" s="6"/>
      <c r="AT3497" s="6"/>
      <c r="AU3497" s="6"/>
      <c r="AV3497" s="6"/>
      <c r="AW3497" s="6"/>
      <c r="AX3497" s="6"/>
      <c r="AY3497" s="172"/>
      <c r="AZ3497" s="172"/>
      <c r="BA3497" s="172"/>
      <c r="BB3497" s="6"/>
      <c r="BC3497" s="6"/>
      <c r="BD3497" s="6"/>
      <c r="BE3497" s="6"/>
      <c r="BF3497" s="6"/>
      <c r="BG3497" s="172"/>
      <c r="BH3497" s="172"/>
      <c r="BI3497" s="172"/>
      <c r="BJ3497" s="6"/>
      <c r="BK3497" s="6"/>
      <c r="BL3497" s="6"/>
      <c r="BM3497" s="6"/>
      <c r="BN3497" s="6"/>
      <c r="BO3497" s="6"/>
      <c r="BP3497" s="6"/>
      <c r="BQ3497" s="6"/>
      <c r="BR3497" s="6"/>
      <c r="BS3497" s="6"/>
      <c r="BT3497" s="6"/>
      <c r="CG3497" s="432"/>
      <c r="CH3497" s="432"/>
      <c r="CL3497" s="174"/>
    </row>
    <row r="3498" spans="29:90" s="168" customFormat="1" x14ac:dyDescent="0.25">
      <c r="AC3498" s="175"/>
      <c r="AD3498" s="175"/>
      <c r="AE3498" s="175"/>
      <c r="AF3498" s="175"/>
      <c r="AG3498" s="175"/>
      <c r="AH3498" s="176"/>
      <c r="AM3498" s="6"/>
      <c r="AN3498" s="6"/>
      <c r="AO3498" s="6"/>
      <c r="AP3498" s="6"/>
      <c r="AQ3498" s="6"/>
      <c r="AR3498" s="6"/>
      <c r="AS3498" s="6"/>
      <c r="AT3498" s="6"/>
      <c r="AU3498" s="6"/>
      <c r="AV3498" s="6"/>
      <c r="AW3498" s="6"/>
      <c r="AX3498" s="6"/>
      <c r="AY3498" s="172"/>
      <c r="AZ3498" s="172"/>
      <c r="BA3498" s="172"/>
      <c r="BB3498" s="6"/>
      <c r="BC3498" s="6"/>
      <c r="BD3498" s="6"/>
      <c r="BE3498" s="6"/>
      <c r="BF3498" s="6"/>
      <c r="BG3498" s="172"/>
      <c r="BH3498" s="172"/>
      <c r="BI3498" s="172"/>
      <c r="BJ3498" s="6"/>
      <c r="BK3498" s="6"/>
      <c r="BL3498" s="6"/>
      <c r="BM3498" s="6"/>
      <c r="BN3498" s="6"/>
      <c r="BO3498" s="6"/>
      <c r="BP3498" s="6"/>
      <c r="BQ3498" s="6"/>
      <c r="BR3498" s="6"/>
      <c r="BS3498" s="6"/>
      <c r="BT3498" s="6"/>
      <c r="CG3498" s="432"/>
      <c r="CH3498" s="432"/>
      <c r="CL3498" s="174"/>
    </row>
    <row r="3499" spans="29:90" s="168" customFormat="1" x14ac:dyDescent="0.25">
      <c r="AC3499" s="175"/>
      <c r="AD3499" s="175"/>
      <c r="AE3499" s="175"/>
      <c r="AF3499" s="175"/>
      <c r="AG3499" s="175"/>
      <c r="AH3499" s="176"/>
      <c r="AM3499" s="6"/>
      <c r="AN3499" s="6"/>
      <c r="AO3499" s="6"/>
      <c r="AP3499" s="6"/>
      <c r="AQ3499" s="6"/>
      <c r="AR3499" s="6"/>
      <c r="AS3499" s="6"/>
      <c r="AT3499" s="6"/>
      <c r="AU3499" s="6"/>
      <c r="AV3499" s="6"/>
      <c r="AW3499" s="6"/>
      <c r="AX3499" s="6"/>
      <c r="AY3499" s="172"/>
      <c r="AZ3499" s="172"/>
      <c r="BA3499" s="172"/>
      <c r="BB3499" s="6"/>
      <c r="BC3499" s="6"/>
      <c r="BD3499" s="6"/>
      <c r="BE3499" s="6"/>
      <c r="BF3499" s="6"/>
      <c r="BG3499" s="172"/>
      <c r="BH3499" s="172"/>
      <c r="BI3499" s="172"/>
      <c r="BJ3499" s="6"/>
      <c r="BK3499" s="6"/>
      <c r="BL3499" s="6"/>
      <c r="BM3499" s="6"/>
      <c r="BN3499" s="6"/>
      <c r="BO3499" s="6"/>
      <c r="BP3499" s="6"/>
      <c r="BQ3499" s="6"/>
      <c r="BR3499" s="6"/>
      <c r="BS3499" s="6"/>
      <c r="BT3499" s="6"/>
      <c r="CG3499" s="432"/>
      <c r="CH3499" s="432"/>
      <c r="CL3499" s="174"/>
    </row>
    <row r="3500" spans="29:90" s="168" customFormat="1" x14ac:dyDescent="0.25">
      <c r="AC3500" s="175"/>
      <c r="AD3500" s="175"/>
      <c r="AE3500" s="175"/>
      <c r="AF3500" s="175"/>
      <c r="AG3500" s="175"/>
      <c r="AH3500" s="176"/>
      <c r="AM3500" s="6"/>
      <c r="AN3500" s="6"/>
      <c r="AO3500" s="6"/>
      <c r="AP3500" s="6"/>
      <c r="AQ3500" s="6"/>
      <c r="AR3500" s="6"/>
      <c r="AS3500" s="6"/>
      <c r="AT3500" s="6"/>
      <c r="AU3500" s="6"/>
      <c r="AV3500" s="6"/>
      <c r="AW3500" s="6"/>
      <c r="AX3500" s="6"/>
      <c r="AY3500" s="172"/>
      <c r="AZ3500" s="172"/>
      <c r="BA3500" s="172"/>
      <c r="BB3500" s="6"/>
      <c r="BC3500" s="6"/>
      <c r="BD3500" s="6"/>
      <c r="BE3500" s="6"/>
      <c r="BF3500" s="6"/>
      <c r="BG3500" s="172"/>
      <c r="BH3500" s="172"/>
      <c r="BI3500" s="172"/>
      <c r="BJ3500" s="6"/>
      <c r="BK3500" s="6"/>
      <c r="BL3500" s="6"/>
      <c r="BM3500" s="6"/>
      <c r="BN3500" s="6"/>
      <c r="BO3500" s="6"/>
      <c r="BP3500" s="6"/>
      <c r="BQ3500" s="6"/>
      <c r="BR3500" s="6"/>
      <c r="BS3500" s="6"/>
      <c r="BT3500" s="6"/>
      <c r="CG3500" s="432"/>
      <c r="CH3500" s="432"/>
      <c r="CL3500" s="174"/>
    </row>
    <row r="3501" spans="29:90" s="168" customFormat="1" x14ac:dyDescent="0.25">
      <c r="AC3501" s="175"/>
      <c r="AD3501" s="175"/>
      <c r="AE3501" s="175"/>
      <c r="AF3501" s="175"/>
      <c r="AG3501" s="175"/>
      <c r="AH3501" s="176"/>
      <c r="AM3501" s="6"/>
      <c r="AN3501" s="6"/>
      <c r="AO3501" s="6"/>
      <c r="AP3501" s="6"/>
      <c r="AQ3501" s="6"/>
      <c r="AR3501" s="6"/>
      <c r="AS3501" s="6"/>
      <c r="AT3501" s="6"/>
      <c r="AU3501" s="6"/>
      <c r="AV3501" s="6"/>
      <c r="AW3501" s="6"/>
      <c r="AX3501" s="6"/>
      <c r="AY3501" s="172"/>
      <c r="AZ3501" s="172"/>
      <c r="BA3501" s="172"/>
      <c r="BB3501" s="6"/>
      <c r="BC3501" s="6"/>
      <c r="BD3501" s="6"/>
      <c r="BE3501" s="6"/>
      <c r="BF3501" s="6"/>
      <c r="BG3501" s="172"/>
      <c r="BH3501" s="172"/>
      <c r="BI3501" s="172"/>
      <c r="BJ3501" s="6"/>
      <c r="BK3501" s="6"/>
      <c r="BL3501" s="6"/>
      <c r="BM3501" s="6"/>
      <c r="BN3501" s="6"/>
      <c r="BO3501" s="6"/>
      <c r="BP3501" s="6"/>
      <c r="BQ3501" s="6"/>
      <c r="BR3501" s="6"/>
      <c r="BS3501" s="6"/>
      <c r="BT3501" s="6"/>
      <c r="CG3501" s="432"/>
      <c r="CH3501" s="432"/>
      <c r="CL3501" s="174"/>
    </row>
    <row r="3502" spans="29:90" s="168" customFormat="1" x14ac:dyDescent="0.25">
      <c r="AC3502" s="175"/>
      <c r="AD3502" s="175"/>
      <c r="AE3502" s="175"/>
      <c r="AF3502" s="175"/>
      <c r="AG3502" s="175"/>
      <c r="AH3502" s="176"/>
      <c r="AM3502" s="6"/>
      <c r="AN3502" s="6"/>
      <c r="AO3502" s="6"/>
      <c r="AP3502" s="6"/>
      <c r="AQ3502" s="6"/>
      <c r="AR3502" s="6"/>
      <c r="AS3502" s="6"/>
      <c r="AT3502" s="6"/>
      <c r="AU3502" s="6"/>
      <c r="AV3502" s="6"/>
      <c r="AW3502" s="6"/>
      <c r="AX3502" s="6"/>
      <c r="AY3502" s="172"/>
      <c r="AZ3502" s="172"/>
      <c r="BA3502" s="172"/>
      <c r="BB3502" s="6"/>
      <c r="BC3502" s="6"/>
      <c r="BD3502" s="6"/>
      <c r="BE3502" s="6"/>
      <c r="BF3502" s="6"/>
      <c r="BG3502" s="172"/>
      <c r="BH3502" s="172"/>
      <c r="BI3502" s="172"/>
      <c r="BJ3502" s="6"/>
      <c r="BK3502" s="6"/>
      <c r="BL3502" s="6"/>
      <c r="BM3502" s="6"/>
      <c r="BN3502" s="6"/>
      <c r="BO3502" s="6"/>
      <c r="BP3502" s="6"/>
      <c r="BQ3502" s="6"/>
      <c r="BR3502" s="6"/>
      <c r="BS3502" s="6"/>
      <c r="BT3502" s="6"/>
      <c r="CG3502" s="432"/>
      <c r="CH3502" s="432"/>
      <c r="CL3502" s="174"/>
    </row>
    <row r="3503" spans="29:90" s="168" customFormat="1" x14ac:dyDescent="0.25">
      <c r="AC3503" s="175"/>
      <c r="AD3503" s="175"/>
      <c r="AE3503" s="175"/>
      <c r="AF3503" s="175"/>
      <c r="AG3503" s="175"/>
      <c r="AH3503" s="176"/>
      <c r="AM3503" s="6"/>
      <c r="AN3503" s="6"/>
      <c r="AO3503" s="6"/>
      <c r="AP3503" s="6"/>
      <c r="AQ3503" s="6"/>
      <c r="AR3503" s="6"/>
      <c r="AS3503" s="6"/>
      <c r="AT3503" s="6"/>
      <c r="AU3503" s="6"/>
      <c r="AV3503" s="6"/>
      <c r="AW3503" s="6"/>
      <c r="AX3503" s="6"/>
      <c r="AY3503" s="172"/>
      <c r="AZ3503" s="172"/>
      <c r="BA3503" s="172"/>
      <c r="BB3503" s="6"/>
      <c r="BC3503" s="6"/>
      <c r="BD3503" s="6"/>
      <c r="BE3503" s="6"/>
      <c r="BF3503" s="6"/>
      <c r="BG3503" s="172"/>
      <c r="BH3503" s="172"/>
      <c r="BI3503" s="172"/>
      <c r="BJ3503" s="6"/>
      <c r="BK3503" s="6"/>
      <c r="BL3503" s="6"/>
      <c r="BM3503" s="6"/>
      <c r="BN3503" s="6"/>
      <c r="BO3503" s="6"/>
      <c r="BP3503" s="6"/>
      <c r="BQ3503" s="6"/>
      <c r="BR3503" s="6"/>
      <c r="BS3503" s="6"/>
      <c r="BT3503" s="6"/>
      <c r="CG3503" s="432"/>
      <c r="CH3503" s="432"/>
      <c r="CL3503" s="174"/>
    </row>
    <row r="3504" spans="29:90" s="168" customFormat="1" x14ac:dyDescent="0.25">
      <c r="AC3504" s="175"/>
      <c r="AD3504" s="175"/>
      <c r="AE3504" s="175"/>
      <c r="AF3504" s="175"/>
      <c r="AG3504" s="175"/>
      <c r="AH3504" s="176"/>
      <c r="AM3504" s="6"/>
      <c r="AN3504" s="6"/>
      <c r="AO3504" s="6"/>
      <c r="AP3504" s="6"/>
      <c r="AQ3504" s="6"/>
      <c r="AR3504" s="6"/>
      <c r="AS3504" s="6"/>
      <c r="AT3504" s="6"/>
      <c r="AU3504" s="6"/>
      <c r="AV3504" s="6"/>
      <c r="AW3504" s="6"/>
      <c r="AX3504" s="6"/>
      <c r="AY3504" s="172"/>
      <c r="AZ3504" s="172"/>
      <c r="BA3504" s="172"/>
      <c r="BB3504" s="6"/>
      <c r="BC3504" s="6"/>
      <c r="BD3504" s="6"/>
      <c r="BE3504" s="6"/>
      <c r="BF3504" s="6"/>
      <c r="BG3504" s="172"/>
      <c r="BH3504" s="172"/>
      <c r="BI3504" s="172"/>
      <c r="BJ3504" s="6"/>
      <c r="BK3504" s="6"/>
      <c r="BL3504" s="6"/>
      <c r="BM3504" s="6"/>
      <c r="BN3504" s="6"/>
      <c r="BO3504" s="6"/>
      <c r="BP3504" s="6"/>
      <c r="BQ3504" s="6"/>
      <c r="BR3504" s="6"/>
      <c r="BS3504" s="6"/>
      <c r="BT3504" s="6"/>
      <c r="CG3504" s="432"/>
      <c r="CH3504" s="432"/>
      <c r="CL3504" s="174"/>
    </row>
    <row r="3505" spans="29:90" s="168" customFormat="1" x14ac:dyDescent="0.25">
      <c r="AC3505" s="175"/>
      <c r="AD3505" s="175"/>
      <c r="AE3505" s="175"/>
      <c r="AF3505" s="175"/>
      <c r="AG3505" s="175"/>
      <c r="AH3505" s="176"/>
      <c r="AM3505" s="6"/>
      <c r="AN3505" s="6"/>
      <c r="AO3505" s="6"/>
      <c r="AP3505" s="6"/>
      <c r="AQ3505" s="6"/>
      <c r="AR3505" s="6"/>
      <c r="AS3505" s="6"/>
      <c r="AT3505" s="6"/>
      <c r="AU3505" s="6"/>
      <c r="AV3505" s="6"/>
      <c r="AW3505" s="6"/>
      <c r="AX3505" s="6"/>
      <c r="AY3505" s="172"/>
      <c r="AZ3505" s="172"/>
      <c r="BA3505" s="172"/>
      <c r="BB3505" s="6"/>
      <c r="BC3505" s="6"/>
      <c r="BD3505" s="6"/>
      <c r="BE3505" s="6"/>
      <c r="BF3505" s="6"/>
      <c r="BG3505" s="172"/>
      <c r="BH3505" s="172"/>
      <c r="BI3505" s="172"/>
      <c r="BJ3505" s="6"/>
      <c r="BK3505" s="6"/>
      <c r="BL3505" s="6"/>
      <c r="BM3505" s="6"/>
      <c r="BN3505" s="6"/>
      <c r="BO3505" s="6"/>
      <c r="BP3505" s="6"/>
      <c r="BQ3505" s="6"/>
      <c r="BR3505" s="6"/>
      <c r="BS3505" s="6"/>
      <c r="BT3505" s="6"/>
      <c r="CG3505" s="432"/>
      <c r="CH3505" s="432"/>
      <c r="CL3505" s="174"/>
    </row>
    <row r="3506" spans="29:90" s="168" customFormat="1" x14ac:dyDescent="0.25">
      <c r="AC3506" s="175"/>
      <c r="AD3506" s="175"/>
      <c r="AE3506" s="175"/>
      <c r="AF3506" s="175"/>
      <c r="AG3506" s="175"/>
      <c r="AH3506" s="176"/>
      <c r="AM3506" s="6"/>
      <c r="AN3506" s="6"/>
      <c r="AO3506" s="6"/>
      <c r="AP3506" s="6"/>
      <c r="AQ3506" s="6"/>
      <c r="AR3506" s="6"/>
      <c r="AS3506" s="6"/>
      <c r="AT3506" s="6"/>
      <c r="AU3506" s="6"/>
      <c r="AV3506" s="6"/>
      <c r="AW3506" s="6"/>
      <c r="AX3506" s="6"/>
      <c r="AY3506" s="172"/>
      <c r="AZ3506" s="172"/>
      <c r="BA3506" s="172"/>
      <c r="BB3506" s="6"/>
      <c r="BC3506" s="6"/>
      <c r="BD3506" s="6"/>
      <c r="BE3506" s="6"/>
      <c r="BF3506" s="6"/>
      <c r="BG3506" s="172"/>
      <c r="BH3506" s="172"/>
      <c r="BI3506" s="172"/>
      <c r="BJ3506" s="6"/>
      <c r="BK3506" s="6"/>
      <c r="BL3506" s="6"/>
      <c r="BM3506" s="6"/>
      <c r="BN3506" s="6"/>
      <c r="BO3506" s="6"/>
      <c r="BP3506" s="6"/>
      <c r="BQ3506" s="6"/>
      <c r="BR3506" s="6"/>
      <c r="BS3506" s="6"/>
      <c r="BT3506" s="6"/>
      <c r="CG3506" s="432"/>
      <c r="CH3506" s="432"/>
      <c r="CL3506" s="174"/>
    </row>
    <row r="3507" spans="29:90" s="168" customFormat="1" x14ac:dyDescent="0.25">
      <c r="AC3507" s="175"/>
      <c r="AD3507" s="175"/>
      <c r="AE3507" s="175"/>
      <c r="AF3507" s="175"/>
      <c r="AG3507" s="175"/>
      <c r="AH3507" s="176"/>
      <c r="AM3507" s="6"/>
      <c r="AN3507" s="6"/>
      <c r="AO3507" s="6"/>
      <c r="AP3507" s="6"/>
      <c r="AQ3507" s="6"/>
      <c r="AR3507" s="6"/>
      <c r="AS3507" s="6"/>
      <c r="AT3507" s="6"/>
      <c r="AU3507" s="6"/>
      <c r="AV3507" s="6"/>
      <c r="AW3507" s="6"/>
      <c r="AX3507" s="6"/>
      <c r="AY3507" s="172"/>
      <c r="AZ3507" s="172"/>
      <c r="BA3507" s="172"/>
      <c r="BB3507" s="6"/>
      <c r="BC3507" s="6"/>
      <c r="BD3507" s="6"/>
      <c r="BE3507" s="6"/>
      <c r="BF3507" s="6"/>
      <c r="BG3507" s="172"/>
      <c r="BH3507" s="172"/>
      <c r="BI3507" s="172"/>
      <c r="BJ3507" s="6"/>
      <c r="BK3507" s="6"/>
      <c r="BL3507" s="6"/>
      <c r="BM3507" s="6"/>
      <c r="BN3507" s="6"/>
      <c r="BO3507" s="6"/>
      <c r="BP3507" s="6"/>
      <c r="BQ3507" s="6"/>
      <c r="BR3507" s="6"/>
      <c r="BS3507" s="6"/>
      <c r="BT3507" s="6"/>
      <c r="CG3507" s="432"/>
      <c r="CH3507" s="432"/>
      <c r="CL3507" s="174"/>
    </row>
    <row r="3508" spans="29:90" s="168" customFormat="1" x14ac:dyDescent="0.25">
      <c r="AC3508" s="175"/>
      <c r="AD3508" s="175"/>
      <c r="AE3508" s="175"/>
      <c r="AF3508" s="175"/>
      <c r="AG3508" s="175"/>
      <c r="AH3508" s="176"/>
      <c r="AM3508" s="6"/>
      <c r="AN3508" s="6"/>
      <c r="AO3508" s="6"/>
      <c r="AP3508" s="6"/>
      <c r="AQ3508" s="6"/>
      <c r="AR3508" s="6"/>
      <c r="AS3508" s="6"/>
      <c r="AT3508" s="6"/>
      <c r="AU3508" s="6"/>
      <c r="AV3508" s="6"/>
      <c r="AW3508" s="6"/>
      <c r="AX3508" s="6"/>
      <c r="AY3508" s="172"/>
      <c r="AZ3508" s="172"/>
      <c r="BA3508" s="172"/>
      <c r="BB3508" s="6"/>
      <c r="BC3508" s="6"/>
      <c r="BD3508" s="6"/>
      <c r="BE3508" s="6"/>
      <c r="BF3508" s="6"/>
      <c r="BG3508" s="172"/>
      <c r="BH3508" s="172"/>
      <c r="BI3508" s="172"/>
      <c r="BJ3508" s="6"/>
      <c r="BK3508" s="6"/>
      <c r="BL3508" s="6"/>
      <c r="BM3508" s="6"/>
      <c r="BN3508" s="6"/>
      <c r="BO3508" s="6"/>
      <c r="BP3508" s="6"/>
      <c r="BQ3508" s="6"/>
      <c r="BR3508" s="6"/>
      <c r="BS3508" s="6"/>
      <c r="BT3508" s="6"/>
      <c r="CG3508" s="432"/>
      <c r="CH3508" s="432"/>
      <c r="CL3508" s="174"/>
    </row>
    <row r="3509" spans="29:90" s="168" customFormat="1" x14ac:dyDescent="0.25">
      <c r="AC3509" s="175"/>
      <c r="AD3509" s="175"/>
      <c r="AE3509" s="175"/>
      <c r="AF3509" s="175"/>
      <c r="AG3509" s="175"/>
      <c r="AH3509" s="176"/>
      <c r="AM3509" s="6"/>
      <c r="AN3509" s="6"/>
      <c r="AO3509" s="6"/>
      <c r="AP3509" s="6"/>
      <c r="AQ3509" s="6"/>
      <c r="AR3509" s="6"/>
      <c r="AS3509" s="6"/>
      <c r="AT3509" s="6"/>
      <c r="AU3509" s="6"/>
      <c r="AV3509" s="6"/>
      <c r="AW3509" s="6"/>
      <c r="AX3509" s="6"/>
      <c r="AY3509" s="172"/>
      <c r="AZ3509" s="172"/>
      <c r="BA3509" s="172"/>
      <c r="BB3509" s="6"/>
      <c r="BC3509" s="6"/>
      <c r="BD3509" s="6"/>
      <c r="BE3509" s="6"/>
      <c r="BF3509" s="6"/>
      <c r="BG3509" s="172"/>
      <c r="BH3509" s="172"/>
      <c r="BI3509" s="172"/>
      <c r="BJ3509" s="6"/>
      <c r="BK3509" s="6"/>
      <c r="BL3509" s="6"/>
      <c r="BM3509" s="6"/>
      <c r="BN3509" s="6"/>
      <c r="BO3509" s="6"/>
      <c r="BP3509" s="6"/>
      <c r="BQ3509" s="6"/>
      <c r="BR3509" s="6"/>
      <c r="BS3509" s="6"/>
      <c r="BT3509" s="6"/>
      <c r="CG3509" s="432"/>
      <c r="CH3509" s="432"/>
      <c r="CL3509" s="174"/>
    </row>
    <row r="3510" spans="29:90" s="168" customFormat="1" x14ac:dyDescent="0.25">
      <c r="AC3510" s="175"/>
      <c r="AD3510" s="175"/>
      <c r="AE3510" s="175"/>
      <c r="AF3510" s="175"/>
      <c r="AG3510" s="175"/>
      <c r="AH3510" s="176"/>
      <c r="AM3510" s="6"/>
      <c r="AN3510" s="6"/>
      <c r="AO3510" s="6"/>
      <c r="AP3510" s="6"/>
      <c r="AQ3510" s="6"/>
      <c r="AR3510" s="6"/>
      <c r="AS3510" s="6"/>
      <c r="AT3510" s="6"/>
      <c r="AU3510" s="6"/>
      <c r="AV3510" s="6"/>
      <c r="AW3510" s="6"/>
      <c r="AX3510" s="6"/>
      <c r="AY3510" s="172"/>
      <c r="AZ3510" s="172"/>
      <c r="BA3510" s="172"/>
      <c r="BB3510" s="6"/>
      <c r="BC3510" s="6"/>
      <c r="BD3510" s="6"/>
      <c r="BE3510" s="6"/>
      <c r="BF3510" s="6"/>
      <c r="BG3510" s="172"/>
      <c r="BH3510" s="172"/>
      <c r="BI3510" s="172"/>
      <c r="BJ3510" s="6"/>
      <c r="BK3510" s="6"/>
      <c r="BL3510" s="6"/>
      <c r="BM3510" s="6"/>
      <c r="BN3510" s="6"/>
      <c r="BO3510" s="6"/>
      <c r="BP3510" s="6"/>
      <c r="BQ3510" s="6"/>
      <c r="BR3510" s="6"/>
      <c r="BS3510" s="6"/>
      <c r="BT3510" s="6"/>
      <c r="CG3510" s="432"/>
      <c r="CH3510" s="432"/>
      <c r="CL3510" s="174"/>
    </row>
    <row r="3511" spans="29:90" s="168" customFormat="1" x14ac:dyDescent="0.25">
      <c r="AC3511" s="175"/>
      <c r="AD3511" s="175"/>
      <c r="AE3511" s="175"/>
      <c r="AF3511" s="175"/>
      <c r="AG3511" s="175"/>
      <c r="AH3511" s="176"/>
      <c r="AM3511" s="6"/>
      <c r="AN3511" s="6"/>
      <c r="AO3511" s="6"/>
      <c r="AP3511" s="6"/>
      <c r="AQ3511" s="6"/>
      <c r="AR3511" s="6"/>
      <c r="AS3511" s="6"/>
      <c r="AT3511" s="6"/>
      <c r="AU3511" s="6"/>
      <c r="AV3511" s="6"/>
      <c r="AW3511" s="6"/>
      <c r="AX3511" s="6"/>
      <c r="AY3511" s="172"/>
      <c r="AZ3511" s="172"/>
      <c r="BA3511" s="172"/>
      <c r="BB3511" s="6"/>
      <c r="BC3511" s="6"/>
      <c r="BD3511" s="6"/>
      <c r="BE3511" s="6"/>
      <c r="BF3511" s="6"/>
      <c r="BG3511" s="172"/>
      <c r="BH3511" s="172"/>
      <c r="BI3511" s="172"/>
      <c r="BJ3511" s="6"/>
      <c r="BK3511" s="6"/>
      <c r="BL3511" s="6"/>
      <c r="BM3511" s="6"/>
      <c r="BN3511" s="6"/>
      <c r="BO3511" s="6"/>
      <c r="BP3511" s="6"/>
      <c r="BQ3511" s="6"/>
      <c r="BR3511" s="6"/>
      <c r="BS3511" s="6"/>
      <c r="BT3511" s="6"/>
      <c r="CG3511" s="432"/>
      <c r="CH3511" s="432"/>
      <c r="CL3511" s="174"/>
    </row>
    <row r="3512" spans="29:90" s="168" customFormat="1" x14ac:dyDescent="0.25">
      <c r="AC3512" s="175"/>
      <c r="AD3512" s="175"/>
      <c r="AE3512" s="175"/>
      <c r="AF3512" s="175"/>
      <c r="AG3512" s="175"/>
      <c r="AH3512" s="176"/>
      <c r="AM3512" s="6"/>
      <c r="AN3512" s="6"/>
      <c r="AO3512" s="6"/>
      <c r="AP3512" s="6"/>
      <c r="AQ3512" s="6"/>
      <c r="AR3512" s="6"/>
      <c r="AS3512" s="6"/>
      <c r="AT3512" s="6"/>
      <c r="AU3512" s="6"/>
      <c r="AV3512" s="6"/>
      <c r="AW3512" s="6"/>
      <c r="AX3512" s="6"/>
      <c r="AY3512" s="172"/>
      <c r="AZ3512" s="172"/>
      <c r="BA3512" s="172"/>
      <c r="BB3512" s="6"/>
      <c r="BC3512" s="6"/>
      <c r="BD3512" s="6"/>
      <c r="BE3512" s="6"/>
      <c r="BF3512" s="6"/>
      <c r="BG3512" s="172"/>
      <c r="BH3512" s="172"/>
      <c r="BI3512" s="172"/>
      <c r="BJ3512" s="6"/>
      <c r="BK3512" s="6"/>
      <c r="BL3512" s="6"/>
      <c r="BM3512" s="6"/>
      <c r="BN3512" s="6"/>
      <c r="BO3512" s="6"/>
      <c r="BP3512" s="6"/>
      <c r="BQ3512" s="6"/>
      <c r="BR3512" s="6"/>
      <c r="BS3512" s="6"/>
      <c r="BT3512" s="6"/>
      <c r="CG3512" s="432"/>
      <c r="CH3512" s="432"/>
      <c r="CL3512" s="174"/>
    </row>
    <row r="3513" spans="29:90" s="168" customFormat="1" x14ac:dyDescent="0.25">
      <c r="AC3513" s="175"/>
      <c r="AD3513" s="175"/>
      <c r="AE3513" s="175"/>
      <c r="AF3513" s="175"/>
      <c r="AG3513" s="175"/>
      <c r="AH3513" s="176"/>
      <c r="AM3513" s="6"/>
      <c r="AN3513" s="6"/>
      <c r="AO3513" s="6"/>
      <c r="AP3513" s="6"/>
      <c r="AQ3513" s="6"/>
      <c r="AR3513" s="6"/>
      <c r="AS3513" s="6"/>
      <c r="AT3513" s="6"/>
      <c r="AU3513" s="6"/>
      <c r="AV3513" s="6"/>
      <c r="AW3513" s="6"/>
      <c r="AX3513" s="6"/>
      <c r="AY3513" s="172"/>
      <c r="AZ3513" s="172"/>
      <c r="BA3513" s="172"/>
      <c r="BB3513" s="6"/>
      <c r="BC3513" s="6"/>
      <c r="BD3513" s="6"/>
      <c r="BE3513" s="6"/>
      <c r="BF3513" s="6"/>
      <c r="BG3513" s="172"/>
      <c r="BH3513" s="172"/>
      <c r="BI3513" s="172"/>
      <c r="BJ3513" s="6"/>
      <c r="BK3513" s="6"/>
      <c r="BL3513" s="6"/>
      <c r="BM3513" s="6"/>
      <c r="BN3513" s="6"/>
      <c r="BO3513" s="6"/>
      <c r="BP3513" s="6"/>
      <c r="BQ3513" s="6"/>
      <c r="BR3513" s="6"/>
      <c r="BS3513" s="6"/>
      <c r="BT3513" s="6"/>
      <c r="CG3513" s="432"/>
      <c r="CH3513" s="432"/>
      <c r="CL3513" s="174"/>
    </row>
    <row r="3514" spans="29:90" s="168" customFormat="1" x14ac:dyDescent="0.25">
      <c r="AC3514" s="175"/>
      <c r="AD3514" s="175"/>
      <c r="AE3514" s="175"/>
      <c r="AF3514" s="175"/>
      <c r="AG3514" s="175"/>
      <c r="AH3514" s="176"/>
      <c r="AM3514" s="6"/>
      <c r="AN3514" s="6"/>
      <c r="AO3514" s="6"/>
      <c r="AP3514" s="6"/>
      <c r="AQ3514" s="6"/>
      <c r="AR3514" s="6"/>
      <c r="AS3514" s="6"/>
      <c r="AT3514" s="6"/>
      <c r="AU3514" s="6"/>
      <c r="AV3514" s="6"/>
      <c r="AW3514" s="6"/>
      <c r="AX3514" s="6"/>
      <c r="AY3514" s="172"/>
      <c r="AZ3514" s="172"/>
      <c r="BA3514" s="172"/>
      <c r="BB3514" s="6"/>
      <c r="BC3514" s="6"/>
      <c r="BD3514" s="6"/>
      <c r="BE3514" s="6"/>
      <c r="BF3514" s="6"/>
      <c r="BG3514" s="172"/>
      <c r="BH3514" s="172"/>
      <c r="BI3514" s="172"/>
      <c r="BJ3514" s="6"/>
      <c r="BK3514" s="6"/>
      <c r="BL3514" s="6"/>
      <c r="BM3514" s="6"/>
      <c r="BN3514" s="6"/>
      <c r="BO3514" s="6"/>
      <c r="BP3514" s="6"/>
      <c r="BQ3514" s="6"/>
      <c r="BR3514" s="6"/>
      <c r="BS3514" s="6"/>
      <c r="BT3514" s="6"/>
      <c r="CG3514" s="432"/>
      <c r="CH3514" s="432"/>
      <c r="CL3514" s="174"/>
    </row>
    <row r="3515" spans="29:90" s="168" customFormat="1" x14ac:dyDescent="0.25">
      <c r="AC3515" s="175"/>
      <c r="AD3515" s="175"/>
      <c r="AE3515" s="175"/>
      <c r="AF3515" s="175"/>
      <c r="AG3515" s="175"/>
      <c r="AH3515" s="176"/>
      <c r="AM3515" s="6"/>
      <c r="AN3515" s="6"/>
      <c r="AO3515" s="6"/>
      <c r="AP3515" s="6"/>
      <c r="AQ3515" s="6"/>
      <c r="AR3515" s="6"/>
      <c r="AS3515" s="6"/>
      <c r="AT3515" s="6"/>
      <c r="AU3515" s="6"/>
      <c r="AV3515" s="6"/>
      <c r="AW3515" s="6"/>
      <c r="AX3515" s="6"/>
      <c r="AY3515" s="172"/>
      <c r="AZ3515" s="172"/>
      <c r="BA3515" s="172"/>
      <c r="BB3515" s="6"/>
      <c r="BC3515" s="6"/>
      <c r="BD3515" s="6"/>
      <c r="BE3515" s="6"/>
      <c r="BF3515" s="6"/>
      <c r="BG3515" s="172"/>
      <c r="BH3515" s="172"/>
      <c r="BI3515" s="172"/>
      <c r="BJ3515" s="6"/>
      <c r="BK3515" s="6"/>
      <c r="BL3515" s="6"/>
      <c r="BM3515" s="6"/>
      <c r="BN3515" s="6"/>
      <c r="BO3515" s="6"/>
      <c r="BP3515" s="6"/>
      <c r="BQ3515" s="6"/>
      <c r="BR3515" s="6"/>
      <c r="BS3515" s="6"/>
      <c r="BT3515" s="6"/>
      <c r="CG3515" s="432"/>
      <c r="CH3515" s="432"/>
      <c r="CL3515" s="174"/>
    </row>
    <row r="3516" spans="29:90" s="168" customFormat="1" x14ac:dyDescent="0.25">
      <c r="AC3516" s="175"/>
      <c r="AD3516" s="175"/>
      <c r="AE3516" s="175"/>
      <c r="AF3516" s="175"/>
      <c r="AG3516" s="175"/>
      <c r="AH3516" s="176"/>
      <c r="AM3516" s="6"/>
      <c r="AN3516" s="6"/>
      <c r="AO3516" s="6"/>
      <c r="AP3516" s="6"/>
      <c r="AQ3516" s="6"/>
      <c r="AR3516" s="6"/>
      <c r="AS3516" s="6"/>
      <c r="AT3516" s="6"/>
      <c r="AU3516" s="6"/>
      <c r="AV3516" s="6"/>
      <c r="AW3516" s="6"/>
      <c r="AX3516" s="6"/>
      <c r="AY3516" s="172"/>
      <c r="AZ3516" s="172"/>
      <c r="BA3516" s="172"/>
      <c r="BB3516" s="6"/>
      <c r="BC3516" s="6"/>
      <c r="BD3516" s="6"/>
      <c r="BE3516" s="6"/>
      <c r="BF3516" s="6"/>
      <c r="BG3516" s="172"/>
      <c r="BH3516" s="172"/>
      <c r="BI3516" s="172"/>
      <c r="BJ3516" s="6"/>
      <c r="BK3516" s="6"/>
      <c r="BL3516" s="6"/>
      <c r="BM3516" s="6"/>
      <c r="BN3516" s="6"/>
      <c r="BO3516" s="6"/>
      <c r="BP3516" s="6"/>
      <c r="BQ3516" s="6"/>
      <c r="BR3516" s="6"/>
      <c r="BS3516" s="6"/>
      <c r="BT3516" s="6"/>
      <c r="CG3516" s="432"/>
      <c r="CH3516" s="432"/>
      <c r="CL3516" s="174"/>
    </row>
    <row r="3517" spans="29:90" s="168" customFormat="1" x14ac:dyDescent="0.25">
      <c r="AC3517" s="175"/>
      <c r="AD3517" s="175"/>
      <c r="AE3517" s="175"/>
      <c r="AF3517" s="175"/>
      <c r="AG3517" s="175"/>
      <c r="AH3517" s="176"/>
      <c r="AM3517" s="6"/>
      <c r="AN3517" s="6"/>
      <c r="AO3517" s="6"/>
      <c r="AP3517" s="6"/>
      <c r="AQ3517" s="6"/>
      <c r="AR3517" s="6"/>
      <c r="AS3517" s="6"/>
      <c r="AT3517" s="6"/>
      <c r="AU3517" s="6"/>
      <c r="AV3517" s="6"/>
      <c r="AW3517" s="6"/>
      <c r="AX3517" s="6"/>
      <c r="AY3517" s="172"/>
      <c r="AZ3517" s="172"/>
      <c r="BA3517" s="172"/>
      <c r="BB3517" s="6"/>
      <c r="BC3517" s="6"/>
      <c r="BD3517" s="6"/>
      <c r="BE3517" s="6"/>
      <c r="BF3517" s="6"/>
      <c r="BG3517" s="172"/>
      <c r="BH3517" s="172"/>
      <c r="BI3517" s="172"/>
      <c r="BJ3517" s="6"/>
      <c r="BK3517" s="6"/>
      <c r="BL3517" s="6"/>
      <c r="BM3517" s="6"/>
      <c r="BN3517" s="6"/>
      <c r="BO3517" s="6"/>
      <c r="BP3517" s="6"/>
      <c r="BQ3517" s="6"/>
      <c r="BR3517" s="6"/>
      <c r="BS3517" s="6"/>
      <c r="BT3517" s="6"/>
      <c r="CG3517" s="432"/>
      <c r="CH3517" s="432"/>
      <c r="CL3517" s="174"/>
    </row>
    <row r="3518" spans="29:90" s="168" customFormat="1" x14ac:dyDescent="0.25">
      <c r="AC3518" s="175"/>
      <c r="AD3518" s="175"/>
      <c r="AE3518" s="175"/>
      <c r="AF3518" s="175"/>
      <c r="AG3518" s="175"/>
      <c r="AH3518" s="176"/>
      <c r="AM3518" s="6"/>
      <c r="AN3518" s="6"/>
      <c r="AO3518" s="6"/>
      <c r="AP3518" s="6"/>
      <c r="AQ3518" s="6"/>
      <c r="AR3518" s="6"/>
      <c r="AS3518" s="6"/>
      <c r="AT3518" s="6"/>
      <c r="AU3518" s="6"/>
      <c r="AV3518" s="6"/>
      <c r="AW3518" s="6"/>
      <c r="AX3518" s="6"/>
      <c r="AY3518" s="172"/>
      <c r="AZ3518" s="172"/>
      <c r="BA3518" s="172"/>
      <c r="BB3518" s="6"/>
      <c r="BC3518" s="6"/>
      <c r="BD3518" s="6"/>
      <c r="BE3518" s="6"/>
      <c r="BF3518" s="6"/>
      <c r="BG3518" s="172"/>
      <c r="BH3518" s="172"/>
      <c r="BI3518" s="172"/>
      <c r="BJ3518" s="6"/>
      <c r="BK3518" s="6"/>
      <c r="BL3518" s="6"/>
      <c r="BM3518" s="6"/>
      <c r="BN3518" s="6"/>
      <c r="BO3518" s="6"/>
      <c r="BP3518" s="6"/>
      <c r="BQ3518" s="6"/>
      <c r="BR3518" s="6"/>
      <c r="BS3518" s="6"/>
      <c r="BT3518" s="6"/>
      <c r="CG3518" s="432"/>
      <c r="CH3518" s="432"/>
      <c r="CL3518" s="174"/>
    </row>
    <row r="3519" spans="29:90" s="168" customFormat="1" x14ac:dyDescent="0.25">
      <c r="AC3519" s="175"/>
      <c r="AD3519" s="175"/>
      <c r="AE3519" s="175"/>
      <c r="AF3519" s="175"/>
      <c r="AG3519" s="175"/>
      <c r="AH3519" s="176"/>
      <c r="AM3519" s="6"/>
      <c r="AN3519" s="6"/>
      <c r="AO3519" s="6"/>
      <c r="AP3519" s="6"/>
      <c r="AQ3519" s="6"/>
      <c r="AR3519" s="6"/>
      <c r="AS3519" s="6"/>
      <c r="AT3519" s="6"/>
      <c r="AU3519" s="6"/>
      <c r="AV3519" s="6"/>
      <c r="AW3519" s="6"/>
      <c r="AX3519" s="6"/>
      <c r="AY3519" s="172"/>
      <c r="AZ3519" s="172"/>
      <c r="BA3519" s="172"/>
      <c r="BB3519" s="6"/>
      <c r="BC3519" s="6"/>
      <c r="BD3519" s="6"/>
      <c r="BE3519" s="6"/>
      <c r="BF3519" s="6"/>
      <c r="BG3519" s="172"/>
      <c r="BH3519" s="172"/>
      <c r="BI3519" s="172"/>
      <c r="BJ3519" s="6"/>
      <c r="BK3519" s="6"/>
      <c r="BL3519" s="6"/>
      <c r="BM3519" s="6"/>
      <c r="BN3519" s="6"/>
      <c r="BO3519" s="6"/>
      <c r="BP3519" s="6"/>
      <c r="BQ3519" s="6"/>
      <c r="BR3519" s="6"/>
      <c r="BS3519" s="6"/>
      <c r="BT3519" s="6"/>
      <c r="CG3519" s="432"/>
      <c r="CH3519" s="432"/>
      <c r="CL3519" s="174"/>
    </row>
    <row r="3520" spans="29:90" s="168" customFormat="1" x14ac:dyDescent="0.25">
      <c r="AC3520" s="175"/>
      <c r="AD3520" s="175"/>
      <c r="AE3520" s="175"/>
      <c r="AF3520" s="175"/>
      <c r="AG3520" s="175"/>
      <c r="AH3520" s="176"/>
      <c r="AM3520" s="6"/>
      <c r="AN3520" s="6"/>
      <c r="AO3520" s="6"/>
      <c r="AP3520" s="6"/>
      <c r="AQ3520" s="6"/>
      <c r="AR3520" s="6"/>
      <c r="AS3520" s="6"/>
      <c r="AT3520" s="6"/>
      <c r="AU3520" s="6"/>
      <c r="AV3520" s="6"/>
      <c r="AW3520" s="6"/>
      <c r="AX3520" s="6"/>
      <c r="AY3520" s="172"/>
      <c r="AZ3520" s="172"/>
      <c r="BA3520" s="172"/>
      <c r="BB3520" s="6"/>
      <c r="BC3520" s="6"/>
      <c r="BD3520" s="6"/>
      <c r="BE3520" s="6"/>
      <c r="BF3520" s="6"/>
      <c r="BG3520" s="172"/>
      <c r="BH3520" s="172"/>
      <c r="BI3520" s="172"/>
      <c r="BJ3520" s="6"/>
      <c r="BK3520" s="6"/>
      <c r="BL3520" s="6"/>
      <c r="BM3520" s="6"/>
      <c r="BN3520" s="6"/>
      <c r="BO3520" s="6"/>
      <c r="BP3520" s="6"/>
      <c r="BQ3520" s="6"/>
      <c r="BR3520" s="6"/>
      <c r="BS3520" s="6"/>
      <c r="BT3520" s="6"/>
      <c r="CG3520" s="432"/>
      <c r="CH3520" s="432"/>
      <c r="CL3520" s="174"/>
    </row>
    <row r="3521" spans="29:90" s="168" customFormat="1" x14ac:dyDescent="0.25">
      <c r="AC3521" s="175"/>
      <c r="AD3521" s="175"/>
      <c r="AE3521" s="175"/>
      <c r="AF3521" s="175"/>
      <c r="AG3521" s="175"/>
      <c r="AH3521" s="176"/>
      <c r="AM3521" s="6"/>
      <c r="AN3521" s="6"/>
      <c r="AO3521" s="6"/>
      <c r="AP3521" s="6"/>
      <c r="AQ3521" s="6"/>
      <c r="AR3521" s="6"/>
      <c r="AS3521" s="6"/>
      <c r="AT3521" s="6"/>
      <c r="AU3521" s="6"/>
      <c r="AV3521" s="6"/>
      <c r="AW3521" s="6"/>
      <c r="AX3521" s="6"/>
      <c r="AY3521" s="172"/>
      <c r="AZ3521" s="172"/>
      <c r="BA3521" s="172"/>
      <c r="BB3521" s="6"/>
      <c r="BC3521" s="6"/>
      <c r="BD3521" s="6"/>
      <c r="BE3521" s="6"/>
      <c r="BF3521" s="6"/>
      <c r="BG3521" s="172"/>
      <c r="BH3521" s="172"/>
      <c r="BI3521" s="172"/>
      <c r="BJ3521" s="6"/>
      <c r="BK3521" s="6"/>
      <c r="BL3521" s="6"/>
      <c r="BM3521" s="6"/>
      <c r="BN3521" s="6"/>
      <c r="BO3521" s="6"/>
      <c r="BP3521" s="6"/>
      <c r="BQ3521" s="6"/>
      <c r="BR3521" s="6"/>
      <c r="BS3521" s="6"/>
      <c r="BT3521" s="6"/>
      <c r="CG3521" s="432"/>
      <c r="CH3521" s="432"/>
      <c r="CL3521" s="174"/>
    </row>
    <row r="3522" spans="29:90" s="168" customFormat="1" x14ac:dyDescent="0.25">
      <c r="AC3522" s="175"/>
      <c r="AD3522" s="175"/>
      <c r="AE3522" s="175"/>
      <c r="AF3522" s="175"/>
      <c r="AG3522" s="175"/>
      <c r="AH3522" s="176"/>
      <c r="AM3522" s="6"/>
      <c r="AN3522" s="6"/>
      <c r="AO3522" s="6"/>
      <c r="AP3522" s="6"/>
      <c r="AQ3522" s="6"/>
      <c r="AR3522" s="6"/>
      <c r="AS3522" s="6"/>
      <c r="AT3522" s="6"/>
      <c r="AU3522" s="6"/>
      <c r="AV3522" s="6"/>
      <c r="AW3522" s="6"/>
      <c r="AX3522" s="6"/>
      <c r="AY3522" s="172"/>
      <c r="AZ3522" s="172"/>
      <c r="BA3522" s="172"/>
      <c r="BB3522" s="6"/>
      <c r="BC3522" s="6"/>
      <c r="BD3522" s="6"/>
      <c r="BE3522" s="6"/>
      <c r="BF3522" s="6"/>
      <c r="BG3522" s="172"/>
      <c r="BH3522" s="172"/>
      <c r="BI3522" s="172"/>
      <c r="BJ3522" s="6"/>
      <c r="BK3522" s="6"/>
      <c r="BL3522" s="6"/>
      <c r="BM3522" s="6"/>
      <c r="BN3522" s="6"/>
      <c r="BO3522" s="6"/>
      <c r="BP3522" s="6"/>
      <c r="BQ3522" s="6"/>
      <c r="BR3522" s="6"/>
      <c r="BS3522" s="6"/>
      <c r="BT3522" s="6"/>
      <c r="CG3522" s="432"/>
      <c r="CH3522" s="432"/>
      <c r="CL3522" s="174"/>
    </row>
    <row r="3523" spans="29:90" s="168" customFormat="1" x14ac:dyDescent="0.25">
      <c r="AC3523" s="175"/>
      <c r="AD3523" s="175"/>
      <c r="AE3523" s="175"/>
      <c r="AF3523" s="175"/>
      <c r="AG3523" s="175"/>
      <c r="AH3523" s="176"/>
      <c r="AM3523" s="6"/>
      <c r="AN3523" s="6"/>
      <c r="AO3523" s="6"/>
      <c r="AP3523" s="6"/>
      <c r="AQ3523" s="6"/>
      <c r="AR3523" s="6"/>
      <c r="AS3523" s="6"/>
      <c r="AT3523" s="6"/>
      <c r="AU3523" s="6"/>
      <c r="AV3523" s="6"/>
      <c r="AW3523" s="6"/>
      <c r="AX3523" s="6"/>
      <c r="AY3523" s="172"/>
      <c r="AZ3523" s="172"/>
      <c r="BA3523" s="172"/>
      <c r="BB3523" s="6"/>
      <c r="BC3523" s="6"/>
      <c r="BD3523" s="6"/>
      <c r="BE3523" s="6"/>
      <c r="BF3523" s="6"/>
      <c r="BG3523" s="172"/>
      <c r="BH3523" s="172"/>
      <c r="BI3523" s="172"/>
      <c r="BJ3523" s="6"/>
      <c r="BK3523" s="6"/>
      <c r="BL3523" s="6"/>
      <c r="BM3523" s="6"/>
      <c r="BN3523" s="6"/>
      <c r="BO3523" s="6"/>
      <c r="BP3523" s="6"/>
      <c r="BQ3523" s="6"/>
      <c r="BR3523" s="6"/>
      <c r="BS3523" s="6"/>
      <c r="BT3523" s="6"/>
      <c r="CG3523" s="432"/>
      <c r="CH3523" s="432"/>
      <c r="CL3523" s="174"/>
    </row>
    <row r="3524" spans="29:90" s="168" customFormat="1" x14ac:dyDescent="0.25">
      <c r="AC3524" s="175"/>
      <c r="AD3524" s="175"/>
      <c r="AE3524" s="175"/>
      <c r="AF3524" s="175"/>
      <c r="AG3524" s="175"/>
      <c r="AH3524" s="176"/>
      <c r="AM3524" s="6"/>
      <c r="AN3524" s="6"/>
      <c r="AO3524" s="6"/>
      <c r="AP3524" s="6"/>
      <c r="AQ3524" s="6"/>
      <c r="AR3524" s="6"/>
      <c r="AS3524" s="6"/>
      <c r="AT3524" s="6"/>
      <c r="AU3524" s="6"/>
      <c r="AV3524" s="6"/>
      <c r="AW3524" s="6"/>
      <c r="AX3524" s="6"/>
      <c r="AY3524" s="172"/>
      <c r="AZ3524" s="172"/>
      <c r="BA3524" s="172"/>
      <c r="BB3524" s="6"/>
      <c r="BC3524" s="6"/>
      <c r="BD3524" s="6"/>
      <c r="BE3524" s="6"/>
      <c r="BF3524" s="6"/>
      <c r="BG3524" s="172"/>
      <c r="BH3524" s="172"/>
      <c r="BI3524" s="172"/>
      <c r="BJ3524" s="6"/>
      <c r="BK3524" s="6"/>
      <c r="BL3524" s="6"/>
      <c r="BM3524" s="6"/>
      <c r="BN3524" s="6"/>
      <c r="BO3524" s="6"/>
      <c r="BP3524" s="6"/>
      <c r="BQ3524" s="6"/>
      <c r="BR3524" s="6"/>
      <c r="BS3524" s="6"/>
      <c r="BT3524" s="6"/>
      <c r="CG3524" s="432"/>
      <c r="CH3524" s="432"/>
      <c r="CL3524" s="174"/>
    </row>
    <row r="3525" spans="29:90" s="168" customFormat="1" x14ac:dyDescent="0.25">
      <c r="AC3525" s="175"/>
      <c r="AD3525" s="175"/>
      <c r="AE3525" s="175"/>
      <c r="AF3525" s="175"/>
      <c r="AG3525" s="175"/>
      <c r="AH3525" s="176"/>
      <c r="AM3525" s="6"/>
      <c r="AN3525" s="6"/>
      <c r="AO3525" s="6"/>
      <c r="AP3525" s="6"/>
      <c r="AQ3525" s="6"/>
      <c r="AR3525" s="6"/>
      <c r="AS3525" s="6"/>
      <c r="AT3525" s="6"/>
      <c r="AU3525" s="6"/>
      <c r="AV3525" s="6"/>
      <c r="AW3525" s="6"/>
      <c r="AX3525" s="6"/>
      <c r="AY3525" s="172"/>
      <c r="AZ3525" s="172"/>
      <c r="BA3525" s="172"/>
      <c r="BB3525" s="6"/>
      <c r="BC3525" s="6"/>
      <c r="BD3525" s="6"/>
      <c r="BE3525" s="6"/>
      <c r="BF3525" s="6"/>
      <c r="BG3525" s="172"/>
      <c r="BH3525" s="172"/>
      <c r="BI3525" s="172"/>
      <c r="BJ3525" s="6"/>
      <c r="BK3525" s="6"/>
      <c r="BL3525" s="6"/>
      <c r="BM3525" s="6"/>
      <c r="BN3525" s="6"/>
      <c r="BO3525" s="6"/>
      <c r="BP3525" s="6"/>
      <c r="BQ3525" s="6"/>
      <c r="BR3525" s="6"/>
      <c r="BS3525" s="6"/>
      <c r="BT3525" s="6"/>
      <c r="CG3525" s="432"/>
      <c r="CH3525" s="432"/>
      <c r="CL3525" s="174"/>
    </row>
    <row r="3526" spans="29:90" s="168" customFormat="1" x14ac:dyDescent="0.25">
      <c r="AC3526" s="175"/>
      <c r="AD3526" s="175"/>
      <c r="AE3526" s="175"/>
      <c r="AF3526" s="175"/>
      <c r="AG3526" s="175"/>
      <c r="AH3526" s="176"/>
      <c r="AM3526" s="6"/>
      <c r="AN3526" s="6"/>
      <c r="AO3526" s="6"/>
      <c r="AP3526" s="6"/>
      <c r="AQ3526" s="6"/>
      <c r="AR3526" s="6"/>
      <c r="AS3526" s="6"/>
      <c r="AT3526" s="6"/>
      <c r="AU3526" s="6"/>
      <c r="AV3526" s="6"/>
      <c r="AW3526" s="6"/>
      <c r="AX3526" s="6"/>
      <c r="AY3526" s="172"/>
      <c r="AZ3526" s="172"/>
      <c r="BA3526" s="172"/>
      <c r="BB3526" s="6"/>
      <c r="BC3526" s="6"/>
      <c r="BD3526" s="6"/>
      <c r="BE3526" s="6"/>
      <c r="BF3526" s="6"/>
      <c r="BG3526" s="172"/>
      <c r="BH3526" s="172"/>
      <c r="BI3526" s="172"/>
      <c r="BJ3526" s="6"/>
      <c r="BK3526" s="6"/>
      <c r="BL3526" s="6"/>
      <c r="BM3526" s="6"/>
      <c r="BN3526" s="6"/>
      <c r="BO3526" s="6"/>
      <c r="BP3526" s="6"/>
      <c r="BQ3526" s="6"/>
      <c r="BR3526" s="6"/>
      <c r="BS3526" s="6"/>
      <c r="BT3526" s="6"/>
      <c r="CG3526" s="432"/>
      <c r="CH3526" s="432"/>
      <c r="CL3526" s="174"/>
    </row>
    <row r="3527" spans="29:90" s="168" customFormat="1" x14ac:dyDescent="0.25">
      <c r="AC3527" s="175"/>
      <c r="AD3527" s="175"/>
      <c r="AE3527" s="175"/>
      <c r="AF3527" s="175"/>
      <c r="AG3527" s="175"/>
      <c r="AH3527" s="176"/>
      <c r="AM3527" s="6"/>
      <c r="AN3527" s="6"/>
      <c r="AO3527" s="6"/>
      <c r="AP3527" s="6"/>
      <c r="AQ3527" s="6"/>
      <c r="AR3527" s="6"/>
      <c r="AS3527" s="6"/>
      <c r="AT3527" s="6"/>
      <c r="AU3527" s="6"/>
      <c r="AV3527" s="6"/>
      <c r="AW3527" s="6"/>
      <c r="AX3527" s="6"/>
      <c r="AY3527" s="172"/>
      <c r="AZ3527" s="172"/>
      <c r="BA3527" s="172"/>
      <c r="BB3527" s="6"/>
      <c r="BC3527" s="6"/>
      <c r="BD3527" s="6"/>
      <c r="BE3527" s="6"/>
      <c r="BF3527" s="6"/>
      <c r="BG3527" s="172"/>
      <c r="BH3527" s="172"/>
      <c r="BI3527" s="172"/>
      <c r="BJ3527" s="6"/>
      <c r="BK3527" s="6"/>
      <c r="BL3527" s="6"/>
      <c r="BM3527" s="6"/>
      <c r="BN3527" s="6"/>
      <c r="BO3527" s="6"/>
      <c r="BP3527" s="6"/>
      <c r="BQ3527" s="6"/>
      <c r="BR3527" s="6"/>
      <c r="BS3527" s="6"/>
      <c r="BT3527" s="6"/>
      <c r="CG3527" s="432"/>
      <c r="CH3527" s="432"/>
      <c r="CL3527" s="174"/>
    </row>
    <row r="3528" spans="29:90" s="168" customFormat="1" x14ac:dyDescent="0.25">
      <c r="AC3528" s="175"/>
      <c r="AD3528" s="175"/>
      <c r="AE3528" s="175"/>
      <c r="AF3528" s="175"/>
      <c r="AG3528" s="175"/>
      <c r="AH3528" s="176"/>
      <c r="AM3528" s="6"/>
      <c r="AN3528" s="6"/>
      <c r="AO3528" s="6"/>
      <c r="AP3528" s="6"/>
      <c r="AQ3528" s="6"/>
      <c r="AR3528" s="6"/>
      <c r="AS3528" s="6"/>
      <c r="AT3528" s="6"/>
      <c r="AU3528" s="6"/>
      <c r="AV3528" s="6"/>
      <c r="AW3528" s="6"/>
      <c r="AX3528" s="6"/>
      <c r="AY3528" s="172"/>
      <c r="AZ3528" s="172"/>
      <c r="BA3528" s="172"/>
      <c r="BB3528" s="6"/>
      <c r="BC3528" s="6"/>
      <c r="BD3528" s="6"/>
      <c r="BE3528" s="6"/>
      <c r="BF3528" s="6"/>
      <c r="BG3528" s="172"/>
      <c r="BH3528" s="172"/>
      <c r="BI3528" s="172"/>
      <c r="BJ3528" s="6"/>
      <c r="BK3528" s="6"/>
      <c r="BL3528" s="6"/>
      <c r="BM3528" s="6"/>
      <c r="BN3528" s="6"/>
      <c r="BO3528" s="6"/>
      <c r="BP3528" s="6"/>
      <c r="BQ3528" s="6"/>
      <c r="BR3528" s="6"/>
      <c r="BS3528" s="6"/>
      <c r="BT3528" s="6"/>
      <c r="CG3528" s="432"/>
      <c r="CH3528" s="432"/>
      <c r="CL3528" s="174"/>
    </row>
    <row r="3529" spans="29:90" s="168" customFormat="1" x14ac:dyDescent="0.25">
      <c r="AC3529" s="175"/>
      <c r="AD3529" s="175"/>
      <c r="AE3529" s="175"/>
      <c r="AF3529" s="175"/>
      <c r="AG3529" s="175"/>
      <c r="AH3529" s="176"/>
      <c r="AM3529" s="6"/>
      <c r="AN3529" s="6"/>
      <c r="AO3529" s="6"/>
      <c r="AP3529" s="6"/>
      <c r="AQ3529" s="6"/>
      <c r="AR3529" s="6"/>
      <c r="AS3529" s="6"/>
      <c r="AT3529" s="6"/>
      <c r="AU3529" s="6"/>
      <c r="AV3529" s="6"/>
      <c r="AW3529" s="6"/>
      <c r="AX3529" s="6"/>
      <c r="AY3529" s="172"/>
      <c r="AZ3529" s="172"/>
      <c r="BA3529" s="172"/>
      <c r="BB3529" s="6"/>
      <c r="BC3529" s="6"/>
      <c r="BD3529" s="6"/>
      <c r="BE3529" s="6"/>
      <c r="BF3529" s="6"/>
      <c r="BG3529" s="172"/>
      <c r="BH3529" s="172"/>
      <c r="BI3529" s="172"/>
      <c r="BJ3529" s="6"/>
      <c r="BK3529" s="6"/>
      <c r="BL3529" s="6"/>
      <c r="BM3529" s="6"/>
      <c r="BN3529" s="6"/>
      <c r="BO3529" s="6"/>
      <c r="BP3529" s="6"/>
      <c r="BQ3529" s="6"/>
      <c r="BR3529" s="6"/>
      <c r="BS3529" s="6"/>
      <c r="BT3529" s="6"/>
      <c r="CG3529" s="432"/>
      <c r="CH3529" s="432"/>
      <c r="CL3529" s="174"/>
    </row>
    <row r="3530" spans="29:90" s="168" customFormat="1" x14ac:dyDescent="0.25">
      <c r="AC3530" s="175"/>
      <c r="AD3530" s="175"/>
      <c r="AE3530" s="175"/>
      <c r="AF3530" s="175"/>
      <c r="AG3530" s="175"/>
      <c r="AH3530" s="176"/>
      <c r="AM3530" s="6"/>
      <c r="AN3530" s="6"/>
      <c r="AO3530" s="6"/>
      <c r="AP3530" s="6"/>
      <c r="AQ3530" s="6"/>
      <c r="AR3530" s="6"/>
      <c r="AS3530" s="6"/>
      <c r="AT3530" s="6"/>
      <c r="AU3530" s="6"/>
      <c r="AV3530" s="6"/>
      <c r="AW3530" s="6"/>
      <c r="AX3530" s="6"/>
      <c r="AY3530" s="172"/>
      <c r="AZ3530" s="172"/>
      <c r="BA3530" s="172"/>
      <c r="BB3530" s="6"/>
      <c r="BC3530" s="6"/>
      <c r="BD3530" s="6"/>
      <c r="BE3530" s="6"/>
      <c r="BF3530" s="6"/>
      <c r="BG3530" s="172"/>
      <c r="BH3530" s="172"/>
      <c r="BI3530" s="172"/>
      <c r="BJ3530" s="6"/>
      <c r="BK3530" s="6"/>
      <c r="BL3530" s="6"/>
      <c r="BM3530" s="6"/>
      <c r="BN3530" s="6"/>
      <c r="BO3530" s="6"/>
      <c r="BP3530" s="6"/>
      <c r="BQ3530" s="6"/>
      <c r="BR3530" s="6"/>
      <c r="BS3530" s="6"/>
      <c r="BT3530" s="6"/>
      <c r="CG3530" s="432"/>
      <c r="CH3530" s="432"/>
      <c r="CL3530" s="174"/>
    </row>
    <row r="3531" spans="29:90" s="168" customFormat="1" x14ac:dyDescent="0.25">
      <c r="AC3531" s="175"/>
      <c r="AD3531" s="175"/>
      <c r="AE3531" s="175"/>
      <c r="AF3531" s="175"/>
      <c r="AG3531" s="175"/>
      <c r="AH3531" s="176"/>
      <c r="AM3531" s="6"/>
      <c r="AN3531" s="6"/>
      <c r="AO3531" s="6"/>
      <c r="AP3531" s="6"/>
      <c r="AQ3531" s="6"/>
      <c r="AR3531" s="6"/>
      <c r="AS3531" s="6"/>
      <c r="AT3531" s="6"/>
      <c r="AU3531" s="6"/>
      <c r="AV3531" s="6"/>
      <c r="AW3531" s="6"/>
      <c r="AX3531" s="6"/>
      <c r="AY3531" s="172"/>
      <c r="AZ3531" s="172"/>
      <c r="BA3531" s="172"/>
      <c r="BB3531" s="6"/>
      <c r="BC3531" s="6"/>
      <c r="BD3531" s="6"/>
      <c r="BE3531" s="6"/>
      <c r="BF3531" s="6"/>
      <c r="BG3531" s="172"/>
      <c r="BH3531" s="172"/>
      <c r="BI3531" s="172"/>
      <c r="BJ3531" s="6"/>
      <c r="BK3531" s="6"/>
      <c r="BL3531" s="6"/>
      <c r="BM3531" s="6"/>
      <c r="BN3531" s="6"/>
      <c r="BO3531" s="6"/>
      <c r="BP3531" s="6"/>
      <c r="BQ3531" s="6"/>
      <c r="BR3531" s="6"/>
      <c r="BS3531" s="6"/>
      <c r="BT3531" s="6"/>
      <c r="CG3531" s="432"/>
      <c r="CH3531" s="432"/>
      <c r="CL3531" s="174"/>
    </row>
    <row r="3532" spans="29:90" s="168" customFormat="1" x14ac:dyDescent="0.25">
      <c r="AC3532" s="175"/>
      <c r="AD3532" s="175"/>
      <c r="AE3532" s="175"/>
      <c r="AF3532" s="175"/>
      <c r="AG3532" s="175"/>
      <c r="AH3532" s="176"/>
      <c r="AM3532" s="6"/>
      <c r="AN3532" s="6"/>
      <c r="AO3532" s="6"/>
      <c r="AP3532" s="6"/>
      <c r="AQ3532" s="6"/>
      <c r="AR3532" s="6"/>
      <c r="AS3532" s="6"/>
      <c r="AT3532" s="6"/>
      <c r="AU3532" s="6"/>
      <c r="AV3532" s="6"/>
      <c r="AW3532" s="6"/>
      <c r="AX3532" s="6"/>
      <c r="AY3532" s="172"/>
      <c r="AZ3532" s="172"/>
      <c r="BA3532" s="172"/>
      <c r="BB3532" s="6"/>
      <c r="BC3532" s="6"/>
      <c r="BD3532" s="6"/>
      <c r="BE3532" s="6"/>
      <c r="BF3532" s="6"/>
      <c r="BG3532" s="172"/>
      <c r="BH3532" s="172"/>
      <c r="BI3532" s="172"/>
      <c r="BJ3532" s="6"/>
      <c r="BK3532" s="6"/>
      <c r="BL3532" s="6"/>
      <c r="BM3532" s="6"/>
      <c r="BN3532" s="6"/>
      <c r="BO3532" s="6"/>
      <c r="BP3532" s="6"/>
      <c r="BQ3532" s="6"/>
      <c r="BR3532" s="6"/>
      <c r="BS3532" s="6"/>
      <c r="BT3532" s="6"/>
      <c r="CG3532" s="432"/>
      <c r="CH3532" s="432"/>
      <c r="CL3532" s="174"/>
    </row>
    <row r="3533" spans="29:90" s="168" customFormat="1" x14ac:dyDescent="0.25">
      <c r="AC3533" s="175"/>
      <c r="AD3533" s="175"/>
      <c r="AE3533" s="175"/>
      <c r="AF3533" s="175"/>
      <c r="AG3533" s="175"/>
      <c r="AH3533" s="176"/>
      <c r="AM3533" s="6"/>
      <c r="AN3533" s="6"/>
      <c r="AO3533" s="6"/>
      <c r="AP3533" s="6"/>
      <c r="AQ3533" s="6"/>
      <c r="AR3533" s="6"/>
      <c r="AS3533" s="6"/>
      <c r="AT3533" s="6"/>
      <c r="AU3533" s="6"/>
      <c r="AV3533" s="6"/>
      <c r="AW3533" s="6"/>
      <c r="AX3533" s="6"/>
      <c r="AY3533" s="172"/>
      <c r="AZ3533" s="172"/>
      <c r="BA3533" s="172"/>
      <c r="BB3533" s="6"/>
      <c r="BC3533" s="6"/>
      <c r="BD3533" s="6"/>
      <c r="BE3533" s="6"/>
      <c r="BF3533" s="6"/>
      <c r="BG3533" s="172"/>
      <c r="BH3533" s="172"/>
      <c r="BI3533" s="172"/>
      <c r="BJ3533" s="6"/>
      <c r="BK3533" s="6"/>
      <c r="BL3533" s="6"/>
      <c r="BM3533" s="6"/>
      <c r="BN3533" s="6"/>
      <c r="BO3533" s="6"/>
      <c r="BP3533" s="6"/>
      <c r="BQ3533" s="6"/>
      <c r="BR3533" s="6"/>
      <c r="BS3533" s="6"/>
      <c r="BT3533" s="6"/>
      <c r="CG3533" s="432"/>
      <c r="CH3533" s="432"/>
      <c r="CL3533" s="174"/>
    </row>
    <row r="3534" spans="29:90" s="168" customFormat="1" x14ac:dyDescent="0.25">
      <c r="AC3534" s="175"/>
      <c r="AD3534" s="175"/>
      <c r="AE3534" s="175"/>
      <c r="AF3534" s="175"/>
      <c r="AG3534" s="175"/>
      <c r="AH3534" s="176"/>
      <c r="AM3534" s="6"/>
      <c r="AN3534" s="6"/>
      <c r="AO3534" s="6"/>
      <c r="AP3534" s="6"/>
      <c r="AQ3534" s="6"/>
      <c r="AR3534" s="6"/>
      <c r="AS3534" s="6"/>
      <c r="AT3534" s="6"/>
      <c r="AU3534" s="6"/>
      <c r="AV3534" s="6"/>
      <c r="AW3534" s="6"/>
      <c r="AX3534" s="6"/>
      <c r="AY3534" s="172"/>
      <c r="AZ3534" s="172"/>
      <c r="BA3534" s="172"/>
      <c r="BB3534" s="6"/>
      <c r="BC3534" s="6"/>
      <c r="BD3534" s="6"/>
      <c r="BE3534" s="6"/>
      <c r="BF3534" s="6"/>
      <c r="BG3534" s="172"/>
      <c r="BH3534" s="172"/>
      <c r="BI3534" s="172"/>
      <c r="BJ3534" s="6"/>
      <c r="BK3534" s="6"/>
      <c r="BL3534" s="6"/>
      <c r="BM3534" s="6"/>
      <c r="BN3534" s="6"/>
      <c r="BO3534" s="6"/>
      <c r="BP3534" s="6"/>
      <c r="BQ3534" s="6"/>
      <c r="BR3534" s="6"/>
      <c r="BS3534" s="6"/>
      <c r="BT3534" s="6"/>
      <c r="CG3534" s="432"/>
      <c r="CH3534" s="432"/>
      <c r="CL3534" s="174"/>
    </row>
    <row r="3535" spans="29:90" s="168" customFormat="1" x14ac:dyDescent="0.25">
      <c r="AC3535" s="175"/>
      <c r="AD3535" s="175"/>
      <c r="AE3535" s="175"/>
      <c r="AF3535" s="175"/>
      <c r="AG3535" s="175"/>
      <c r="AH3535" s="176"/>
      <c r="AM3535" s="6"/>
      <c r="AN3535" s="6"/>
      <c r="AO3535" s="6"/>
      <c r="AP3535" s="6"/>
      <c r="AQ3535" s="6"/>
      <c r="AR3535" s="6"/>
      <c r="AS3535" s="6"/>
      <c r="AT3535" s="6"/>
      <c r="AU3535" s="6"/>
      <c r="AV3535" s="6"/>
      <c r="AW3535" s="6"/>
      <c r="AX3535" s="6"/>
      <c r="AY3535" s="172"/>
      <c r="AZ3535" s="172"/>
      <c r="BA3535" s="172"/>
      <c r="BB3535" s="6"/>
      <c r="BC3535" s="6"/>
      <c r="BD3535" s="6"/>
      <c r="BE3535" s="6"/>
      <c r="BF3535" s="6"/>
      <c r="BG3535" s="172"/>
      <c r="BH3535" s="172"/>
      <c r="BI3535" s="172"/>
      <c r="BJ3535" s="6"/>
      <c r="BK3535" s="6"/>
      <c r="BL3535" s="6"/>
      <c r="BM3535" s="6"/>
      <c r="BN3535" s="6"/>
      <c r="BO3535" s="6"/>
      <c r="BP3535" s="6"/>
      <c r="BQ3535" s="6"/>
      <c r="BR3535" s="6"/>
      <c r="BS3535" s="6"/>
      <c r="BT3535" s="6"/>
      <c r="CG3535" s="432"/>
      <c r="CH3535" s="432"/>
      <c r="CL3535" s="174"/>
    </row>
    <row r="3536" spans="29:90" s="168" customFormat="1" x14ac:dyDescent="0.25">
      <c r="AC3536" s="175"/>
      <c r="AD3536" s="175"/>
      <c r="AE3536" s="175"/>
      <c r="AF3536" s="175"/>
      <c r="AG3536" s="175"/>
      <c r="AH3536" s="176"/>
      <c r="AM3536" s="6"/>
      <c r="AN3536" s="6"/>
      <c r="AO3536" s="6"/>
      <c r="AP3536" s="6"/>
      <c r="AQ3536" s="6"/>
      <c r="AR3536" s="6"/>
      <c r="AS3536" s="6"/>
      <c r="AT3536" s="6"/>
      <c r="AU3536" s="6"/>
      <c r="AV3536" s="6"/>
      <c r="AW3536" s="6"/>
      <c r="AX3536" s="6"/>
      <c r="AY3536" s="172"/>
      <c r="AZ3536" s="172"/>
      <c r="BA3536" s="172"/>
      <c r="BB3536" s="6"/>
      <c r="BC3536" s="6"/>
      <c r="BD3536" s="6"/>
      <c r="BE3536" s="6"/>
      <c r="BF3536" s="6"/>
      <c r="BG3536" s="172"/>
      <c r="BH3536" s="172"/>
      <c r="BI3536" s="172"/>
      <c r="BJ3536" s="6"/>
      <c r="BK3536" s="6"/>
      <c r="BL3536" s="6"/>
      <c r="BM3536" s="6"/>
      <c r="BN3536" s="6"/>
      <c r="BO3536" s="6"/>
      <c r="BP3536" s="6"/>
      <c r="BQ3536" s="6"/>
      <c r="BR3536" s="6"/>
      <c r="BS3536" s="6"/>
      <c r="BT3536" s="6"/>
      <c r="CG3536" s="432"/>
      <c r="CH3536" s="432"/>
      <c r="CL3536" s="174"/>
    </row>
    <row r="3537" spans="29:90" s="168" customFormat="1" x14ac:dyDescent="0.25">
      <c r="AC3537" s="175"/>
      <c r="AD3537" s="175"/>
      <c r="AE3537" s="175"/>
      <c r="AF3537" s="175"/>
      <c r="AG3537" s="175"/>
      <c r="AH3537" s="176"/>
      <c r="AM3537" s="6"/>
      <c r="AN3537" s="6"/>
      <c r="AO3537" s="6"/>
      <c r="AP3537" s="6"/>
      <c r="AQ3537" s="6"/>
      <c r="AR3537" s="6"/>
      <c r="AS3537" s="6"/>
      <c r="AT3537" s="6"/>
      <c r="AU3537" s="6"/>
      <c r="AV3537" s="6"/>
      <c r="AW3537" s="6"/>
      <c r="AX3537" s="6"/>
      <c r="AY3537" s="172"/>
      <c r="AZ3537" s="172"/>
      <c r="BA3537" s="172"/>
      <c r="BB3537" s="6"/>
      <c r="BC3537" s="6"/>
      <c r="BD3537" s="6"/>
      <c r="BE3537" s="6"/>
      <c r="BF3537" s="6"/>
      <c r="BG3537" s="172"/>
      <c r="BH3537" s="172"/>
      <c r="BI3537" s="172"/>
      <c r="BJ3537" s="6"/>
      <c r="BK3537" s="6"/>
      <c r="BL3537" s="6"/>
      <c r="BM3537" s="6"/>
      <c r="BN3537" s="6"/>
      <c r="BO3537" s="6"/>
      <c r="BP3537" s="6"/>
      <c r="BQ3537" s="6"/>
      <c r="BR3537" s="6"/>
      <c r="BS3537" s="6"/>
      <c r="BT3537" s="6"/>
      <c r="CG3537" s="432"/>
      <c r="CH3537" s="432"/>
      <c r="CL3537" s="174"/>
    </row>
    <row r="3538" spans="29:90" s="168" customFormat="1" x14ac:dyDescent="0.25">
      <c r="AC3538" s="175"/>
      <c r="AD3538" s="175"/>
      <c r="AE3538" s="175"/>
      <c r="AF3538" s="175"/>
      <c r="AG3538" s="175"/>
      <c r="AH3538" s="176"/>
      <c r="AM3538" s="6"/>
      <c r="AN3538" s="6"/>
      <c r="AO3538" s="6"/>
      <c r="AP3538" s="6"/>
      <c r="AQ3538" s="6"/>
      <c r="AR3538" s="6"/>
      <c r="AS3538" s="6"/>
      <c r="AT3538" s="6"/>
      <c r="AU3538" s="6"/>
      <c r="AV3538" s="6"/>
      <c r="AW3538" s="6"/>
      <c r="AX3538" s="6"/>
      <c r="AY3538" s="172"/>
      <c r="AZ3538" s="172"/>
      <c r="BA3538" s="172"/>
      <c r="BB3538" s="6"/>
      <c r="BC3538" s="6"/>
      <c r="BD3538" s="6"/>
      <c r="BE3538" s="6"/>
      <c r="BF3538" s="6"/>
      <c r="BG3538" s="172"/>
      <c r="BH3538" s="172"/>
      <c r="BI3538" s="172"/>
      <c r="BJ3538" s="6"/>
      <c r="BK3538" s="6"/>
      <c r="BL3538" s="6"/>
      <c r="BM3538" s="6"/>
      <c r="BN3538" s="6"/>
      <c r="BO3538" s="6"/>
      <c r="BP3538" s="6"/>
      <c r="BQ3538" s="6"/>
      <c r="BR3538" s="6"/>
      <c r="BS3538" s="6"/>
      <c r="BT3538" s="6"/>
      <c r="CG3538" s="432"/>
      <c r="CH3538" s="432"/>
      <c r="CL3538" s="174"/>
    </row>
    <row r="3539" spans="29:90" s="168" customFormat="1" x14ac:dyDescent="0.25">
      <c r="AC3539" s="175"/>
      <c r="AD3539" s="175"/>
      <c r="AE3539" s="175"/>
      <c r="AF3539" s="175"/>
      <c r="AG3539" s="175"/>
      <c r="AH3539" s="176"/>
      <c r="AM3539" s="6"/>
      <c r="AN3539" s="6"/>
      <c r="AO3539" s="6"/>
      <c r="AP3539" s="6"/>
      <c r="AQ3539" s="6"/>
      <c r="AR3539" s="6"/>
      <c r="AS3539" s="6"/>
      <c r="AT3539" s="6"/>
      <c r="AU3539" s="6"/>
      <c r="AV3539" s="6"/>
      <c r="AW3539" s="6"/>
      <c r="AX3539" s="6"/>
      <c r="AY3539" s="172"/>
      <c r="AZ3539" s="172"/>
      <c r="BA3539" s="172"/>
      <c r="BB3539" s="6"/>
      <c r="BC3539" s="6"/>
      <c r="BD3539" s="6"/>
      <c r="BE3539" s="6"/>
      <c r="BF3539" s="6"/>
      <c r="BG3539" s="172"/>
      <c r="BH3539" s="172"/>
      <c r="BI3539" s="172"/>
      <c r="BJ3539" s="6"/>
      <c r="BK3539" s="6"/>
      <c r="BL3539" s="6"/>
      <c r="BM3539" s="6"/>
      <c r="BN3539" s="6"/>
      <c r="BO3539" s="6"/>
      <c r="BP3539" s="6"/>
      <c r="BQ3539" s="6"/>
      <c r="BR3539" s="6"/>
      <c r="BS3539" s="6"/>
      <c r="BT3539" s="6"/>
      <c r="CG3539" s="432"/>
      <c r="CH3539" s="432"/>
      <c r="CL3539" s="174"/>
    </row>
    <row r="3540" spans="29:90" s="168" customFormat="1" x14ac:dyDescent="0.25">
      <c r="AC3540" s="175"/>
      <c r="AD3540" s="175"/>
      <c r="AE3540" s="175"/>
      <c r="AF3540" s="175"/>
      <c r="AG3540" s="175"/>
      <c r="AH3540" s="176"/>
      <c r="AM3540" s="6"/>
      <c r="AN3540" s="6"/>
      <c r="AO3540" s="6"/>
      <c r="AP3540" s="6"/>
      <c r="AQ3540" s="6"/>
      <c r="AR3540" s="6"/>
      <c r="AS3540" s="6"/>
      <c r="AT3540" s="6"/>
      <c r="AU3540" s="6"/>
      <c r="AV3540" s="6"/>
      <c r="AW3540" s="6"/>
      <c r="AX3540" s="6"/>
      <c r="AY3540" s="172"/>
      <c r="AZ3540" s="172"/>
      <c r="BA3540" s="172"/>
      <c r="BB3540" s="6"/>
      <c r="BC3540" s="6"/>
      <c r="BD3540" s="6"/>
      <c r="BE3540" s="6"/>
      <c r="BF3540" s="6"/>
      <c r="BG3540" s="172"/>
      <c r="BH3540" s="172"/>
      <c r="BI3540" s="172"/>
      <c r="BJ3540" s="6"/>
      <c r="BK3540" s="6"/>
      <c r="BL3540" s="6"/>
      <c r="BM3540" s="6"/>
      <c r="BN3540" s="6"/>
      <c r="BO3540" s="6"/>
      <c r="BP3540" s="6"/>
      <c r="BQ3540" s="6"/>
      <c r="BR3540" s="6"/>
      <c r="BS3540" s="6"/>
      <c r="BT3540" s="6"/>
      <c r="CG3540" s="432"/>
      <c r="CH3540" s="432"/>
      <c r="CL3540" s="174"/>
    </row>
    <row r="3541" spans="29:90" s="168" customFormat="1" x14ac:dyDescent="0.25">
      <c r="AC3541" s="175"/>
      <c r="AD3541" s="175"/>
      <c r="AE3541" s="175"/>
      <c r="AF3541" s="175"/>
      <c r="AG3541" s="175"/>
      <c r="AH3541" s="176"/>
      <c r="AM3541" s="6"/>
      <c r="AN3541" s="6"/>
      <c r="AO3541" s="6"/>
      <c r="AP3541" s="6"/>
      <c r="AQ3541" s="6"/>
      <c r="AR3541" s="6"/>
      <c r="AS3541" s="6"/>
      <c r="AT3541" s="6"/>
      <c r="AU3541" s="6"/>
      <c r="AV3541" s="6"/>
      <c r="AW3541" s="6"/>
      <c r="AX3541" s="6"/>
      <c r="AY3541" s="172"/>
      <c r="AZ3541" s="172"/>
      <c r="BA3541" s="172"/>
      <c r="BB3541" s="6"/>
      <c r="BC3541" s="6"/>
      <c r="BD3541" s="6"/>
      <c r="BE3541" s="6"/>
      <c r="BF3541" s="6"/>
      <c r="BG3541" s="172"/>
      <c r="BH3541" s="172"/>
      <c r="BI3541" s="172"/>
      <c r="BJ3541" s="6"/>
      <c r="BK3541" s="6"/>
      <c r="BL3541" s="6"/>
      <c r="BM3541" s="6"/>
      <c r="BN3541" s="6"/>
      <c r="BO3541" s="6"/>
      <c r="BP3541" s="6"/>
      <c r="BQ3541" s="6"/>
      <c r="BR3541" s="6"/>
      <c r="BS3541" s="6"/>
      <c r="BT3541" s="6"/>
      <c r="CG3541" s="432"/>
      <c r="CH3541" s="432"/>
      <c r="CL3541" s="174"/>
    </row>
    <row r="3542" spans="29:90" s="168" customFormat="1" x14ac:dyDescent="0.25">
      <c r="AC3542" s="175"/>
      <c r="AD3542" s="175"/>
      <c r="AE3542" s="175"/>
      <c r="AF3542" s="175"/>
      <c r="AG3542" s="175"/>
      <c r="AH3542" s="176"/>
      <c r="AM3542" s="6"/>
      <c r="AN3542" s="6"/>
      <c r="AO3542" s="6"/>
      <c r="AP3542" s="6"/>
      <c r="AQ3542" s="6"/>
      <c r="AR3542" s="6"/>
      <c r="AS3542" s="6"/>
      <c r="AT3542" s="6"/>
      <c r="AU3542" s="6"/>
      <c r="AV3542" s="6"/>
      <c r="AW3542" s="6"/>
      <c r="AX3542" s="6"/>
      <c r="AY3542" s="172"/>
      <c r="AZ3542" s="172"/>
      <c r="BA3542" s="172"/>
      <c r="BB3542" s="6"/>
      <c r="BC3542" s="6"/>
      <c r="BD3542" s="6"/>
      <c r="BE3542" s="6"/>
      <c r="BF3542" s="6"/>
      <c r="BG3542" s="172"/>
      <c r="BH3542" s="172"/>
      <c r="BI3542" s="172"/>
      <c r="BJ3542" s="6"/>
      <c r="BK3542" s="6"/>
      <c r="BL3542" s="6"/>
      <c r="BM3542" s="6"/>
      <c r="BN3542" s="6"/>
      <c r="BO3542" s="6"/>
      <c r="BP3542" s="6"/>
      <c r="BQ3542" s="6"/>
      <c r="BR3542" s="6"/>
      <c r="BS3542" s="6"/>
      <c r="BT3542" s="6"/>
      <c r="CG3542" s="432"/>
      <c r="CH3542" s="432"/>
      <c r="CL3542" s="174"/>
    </row>
    <row r="3543" spans="29:90" s="168" customFormat="1" x14ac:dyDescent="0.25">
      <c r="AC3543" s="175"/>
      <c r="AD3543" s="175"/>
      <c r="AE3543" s="175"/>
      <c r="AF3543" s="175"/>
      <c r="AG3543" s="175"/>
      <c r="AH3543" s="176"/>
      <c r="AM3543" s="6"/>
      <c r="AN3543" s="6"/>
      <c r="AO3543" s="6"/>
      <c r="AP3543" s="6"/>
      <c r="AQ3543" s="6"/>
      <c r="AR3543" s="6"/>
      <c r="AS3543" s="6"/>
      <c r="AT3543" s="6"/>
      <c r="AU3543" s="6"/>
      <c r="AV3543" s="6"/>
      <c r="AW3543" s="6"/>
      <c r="AX3543" s="6"/>
      <c r="AY3543" s="172"/>
      <c r="AZ3543" s="172"/>
      <c r="BA3543" s="172"/>
      <c r="BB3543" s="6"/>
      <c r="BC3543" s="6"/>
      <c r="BD3543" s="6"/>
      <c r="BE3543" s="6"/>
      <c r="BF3543" s="6"/>
      <c r="BG3543" s="172"/>
      <c r="BH3543" s="172"/>
      <c r="BI3543" s="172"/>
      <c r="BJ3543" s="6"/>
      <c r="BK3543" s="6"/>
      <c r="BL3543" s="6"/>
      <c r="BM3543" s="6"/>
      <c r="BN3543" s="6"/>
      <c r="BO3543" s="6"/>
      <c r="BP3543" s="6"/>
      <c r="BQ3543" s="6"/>
      <c r="BR3543" s="6"/>
      <c r="BS3543" s="6"/>
      <c r="BT3543" s="6"/>
      <c r="CG3543" s="432"/>
      <c r="CH3543" s="432"/>
      <c r="CL3543" s="174"/>
    </row>
    <row r="3544" spans="29:90" s="168" customFormat="1" x14ac:dyDescent="0.25">
      <c r="AC3544" s="175"/>
      <c r="AD3544" s="175"/>
      <c r="AE3544" s="175"/>
      <c r="AF3544" s="175"/>
      <c r="AG3544" s="175"/>
      <c r="AH3544" s="176"/>
      <c r="AM3544" s="6"/>
      <c r="AN3544" s="6"/>
      <c r="AO3544" s="6"/>
      <c r="AP3544" s="6"/>
      <c r="AQ3544" s="6"/>
      <c r="AR3544" s="6"/>
      <c r="AS3544" s="6"/>
      <c r="AT3544" s="6"/>
      <c r="AU3544" s="6"/>
      <c r="AV3544" s="6"/>
      <c r="AW3544" s="6"/>
      <c r="AX3544" s="6"/>
      <c r="AY3544" s="172"/>
      <c r="AZ3544" s="172"/>
      <c r="BA3544" s="172"/>
      <c r="BB3544" s="6"/>
      <c r="BC3544" s="6"/>
      <c r="BD3544" s="6"/>
      <c r="BE3544" s="6"/>
      <c r="BF3544" s="6"/>
      <c r="BG3544" s="172"/>
      <c r="BH3544" s="172"/>
      <c r="BI3544" s="172"/>
      <c r="BJ3544" s="6"/>
      <c r="BK3544" s="6"/>
      <c r="BL3544" s="6"/>
      <c r="BM3544" s="6"/>
      <c r="BN3544" s="6"/>
      <c r="BO3544" s="6"/>
      <c r="BP3544" s="6"/>
      <c r="BQ3544" s="6"/>
      <c r="BR3544" s="6"/>
      <c r="BS3544" s="6"/>
      <c r="BT3544" s="6"/>
      <c r="CG3544" s="432"/>
      <c r="CH3544" s="432"/>
      <c r="CL3544" s="174"/>
    </row>
    <row r="3545" spans="29:90" s="168" customFormat="1" x14ac:dyDescent="0.25">
      <c r="AC3545" s="175"/>
      <c r="AD3545" s="175"/>
      <c r="AE3545" s="175"/>
      <c r="AF3545" s="175"/>
      <c r="AG3545" s="175"/>
      <c r="AH3545" s="176"/>
      <c r="AM3545" s="6"/>
      <c r="AN3545" s="6"/>
      <c r="AO3545" s="6"/>
      <c r="AP3545" s="6"/>
      <c r="AQ3545" s="6"/>
      <c r="AR3545" s="6"/>
      <c r="AS3545" s="6"/>
      <c r="AT3545" s="6"/>
      <c r="AU3545" s="6"/>
      <c r="AV3545" s="6"/>
      <c r="AW3545" s="6"/>
      <c r="AX3545" s="6"/>
      <c r="AY3545" s="172"/>
      <c r="AZ3545" s="172"/>
      <c r="BA3545" s="172"/>
      <c r="BB3545" s="6"/>
      <c r="BC3545" s="6"/>
      <c r="BD3545" s="6"/>
      <c r="BE3545" s="6"/>
      <c r="BF3545" s="6"/>
      <c r="BG3545" s="172"/>
      <c r="BH3545" s="172"/>
      <c r="BI3545" s="172"/>
      <c r="BJ3545" s="6"/>
      <c r="BK3545" s="6"/>
      <c r="BL3545" s="6"/>
      <c r="BM3545" s="6"/>
      <c r="BN3545" s="6"/>
      <c r="BO3545" s="6"/>
      <c r="BP3545" s="6"/>
      <c r="BQ3545" s="6"/>
      <c r="BR3545" s="6"/>
      <c r="BS3545" s="6"/>
      <c r="BT3545" s="6"/>
      <c r="CG3545" s="432"/>
      <c r="CH3545" s="432"/>
      <c r="CL3545" s="174"/>
    </row>
    <row r="3546" spans="29:90" s="168" customFormat="1" x14ac:dyDescent="0.25">
      <c r="AC3546" s="175"/>
      <c r="AD3546" s="175"/>
      <c r="AE3546" s="175"/>
      <c r="AF3546" s="175"/>
      <c r="AG3546" s="175"/>
      <c r="AH3546" s="176"/>
      <c r="AM3546" s="6"/>
      <c r="AN3546" s="6"/>
      <c r="AO3546" s="6"/>
      <c r="AP3546" s="6"/>
      <c r="AQ3546" s="6"/>
      <c r="AR3546" s="6"/>
      <c r="AS3546" s="6"/>
      <c r="AT3546" s="6"/>
      <c r="AU3546" s="6"/>
      <c r="AV3546" s="6"/>
      <c r="AW3546" s="6"/>
      <c r="AX3546" s="6"/>
      <c r="AY3546" s="172"/>
      <c r="AZ3546" s="172"/>
      <c r="BA3546" s="172"/>
      <c r="BB3546" s="6"/>
      <c r="BC3546" s="6"/>
      <c r="BD3546" s="6"/>
      <c r="BE3546" s="6"/>
      <c r="BF3546" s="6"/>
      <c r="BG3546" s="172"/>
      <c r="BH3546" s="172"/>
      <c r="BI3546" s="172"/>
      <c r="BJ3546" s="6"/>
      <c r="BK3546" s="6"/>
      <c r="BL3546" s="6"/>
      <c r="BM3546" s="6"/>
      <c r="BN3546" s="6"/>
      <c r="BO3546" s="6"/>
      <c r="BP3546" s="6"/>
      <c r="BQ3546" s="6"/>
      <c r="BR3546" s="6"/>
      <c r="BS3546" s="6"/>
      <c r="BT3546" s="6"/>
      <c r="CG3546" s="432"/>
      <c r="CH3546" s="432"/>
      <c r="CL3546" s="174"/>
    </row>
    <row r="3547" spans="29:90" s="168" customFormat="1" x14ac:dyDescent="0.25">
      <c r="AC3547" s="175"/>
      <c r="AD3547" s="175"/>
      <c r="AE3547" s="175"/>
      <c r="AF3547" s="175"/>
      <c r="AG3547" s="175"/>
      <c r="AH3547" s="176"/>
      <c r="AM3547" s="6"/>
      <c r="AN3547" s="6"/>
      <c r="AO3547" s="6"/>
      <c r="AP3547" s="6"/>
      <c r="AQ3547" s="6"/>
      <c r="AR3547" s="6"/>
      <c r="AS3547" s="6"/>
      <c r="AT3547" s="6"/>
      <c r="AU3547" s="6"/>
      <c r="AV3547" s="6"/>
      <c r="AW3547" s="6"/>
      <c r="AX3547" s="6"/>
      <c r="AY3547" s="172"/>
      <c r="AZ3547" s="172"/>
      <c r="BA3547" s="172"/>
      <c r="BB3547" s="6"/>
      <c r="BC3547" s="6"/>
      <c r="BD3547" s="6"/>
      <c r="BE3547" s="6"/>
      <c r="BF3547" s="6"/>
      <c r="BG3547" s="172"/>
      <c r="BH3547" s="172"/>
      <c r="BI3547" s="172"/>
      <c r="BJ3547" s="6"/>
      <c r="BK3547" s="6"/>
      <c r="BL3547" s="6"/>
      <c r="BM3547" s="6"/>
      <c r="BN3547" s="6"/>
      <c r="BO3547" s="6"/>
      <c r="BP3547" s="6"/>
      <c r="BQ3547" s="6"/>
      <c r="BR3547" s="6"/>
      <c r="BS3547" s="6"/>
      <c r="BT3547" s="6"/>
      <c r="CG3547" s="432"/>
      <c r="CH3547" s="432"/>
      <c r="CL3547" s="174"/>
    </row>
    <row r="3548" spans="29:90" s="168" customFormat="1" x14ac:dyDescent="0.25">
      <c r="AC3548" s="175"/>
      <c r="AD3548" s="175"/>
      <c r="AE3548" s="175"/>
      <c r="AF3548" s="175"/>
      <c r="AG3548" s="175"/>
      <c r="AH3548" s="176"/>
      <c r="AM3548" s="6"/>
      <c r="AN3548" s="6"/>
      <c r="AO3548" s="6"/>
      <c r="AP3548" s="6"/>
      <c r="AQ3548" s="6"/>
      <c r="AR3548" s="6"/>
      <c r="AS3548" s="6"/>
      <c r="AT3548" s="6"/>
      <c r="AU3548" s="6"/>
      <c r="AV3548" s="6"/>
      <c r="AW3548" s="6"/>
      <c r="AX3548" s="6"/>
      <c r="AY3548" s="172"/>
      <c r="AZ3548" s="172"/>
      <c r="BA3548" s="172"/>
      <c r="BB3548" s="6"/>
      <c r="BC3548" s="6"/>
      <c r="BD3548" s="6"/>
      <c r="BE3548" s="6"/>
      <c r="BF3548" s="6"/>
      <c r="BG3548" s="172"/>
      <c r="BH3548" s="172"/>
      <c r="BI3548" s="172"/>
      <c r="BJ3548" s="6"/>
      <c r="BK3548" s="6"/>
      <c r="BL3548" s="6"/>
      <c r="BM3548" s="6"/>
      <c r="BN3548" s="6"/>
      <c r="BO3548" s="6"/>
      <c r="BP3548" s="6"/>
      <c r="BQ3548" s="6"/>
      <c r="BR3548" s="6"/>
      <c r="BS3548" s="6"/>
      <c r="BT3548" s="6"/>
      <c r="CG3548" s="432"/>
      <c r="CH3548" s="432"/>
      <c r="CL3548" s="174"/>
    </row>
    <row r="3549" spans="29:90" s="168" customFormat="1" x14ac:dyDescent="0.25">
      <c r="AC3549" s="175"/>
      <c r="AD3549" s="175"/>
      <c r="AE3549" s="175"/>
      <c r="AF3549" s="175"/>
      <c r="AG3549" s="175"/>
      <c r="AH3549" s="176"/>
      <c r="AM3549" s="6"/>
      <c r="AN3549" s="6"/>
      <c r="AO3549" s="6"/>
      <c r="AP3549" s="6"/>
      <c r="AQ3549" s="6"/>
      <c r="AR3549" s="6"/>
      <c r="AS3549" s="6"/>
      <c r="AT3549" s="6"/>
      <c r="AU3549" s="6"/>
      <c r="AV3549" s="6"/>
      <c r="AW3549" s="6"/>
      <c r="AX3549" s="6"/>
      <c r="AY3549" s="172"/>
      <c r="AZ3549" s="172"/>
      <c r="BA3549" s="172"/>
      <c r="BB3549" s="6"/>
      <c r="BC3549" s="6"/>
      <c r="BD3549" s="6"/>
      <c r="BE3549" s="6"/>
      <c r="BF3549" s="6"/>
      <c r="BG3549" s="172"/>
      <c r="BH3549" s="172"/>
      <c r="BI3549" s="172"/>
      <c r="BJ3549" s="6"/>
      <c r="BK3549" s="6"/>
      <c r="BL3549" s="6"/>
      <c r="BM3549" s="6"/>
      <c r="BN3549" s="6"/>
      <c r="BO3549" s="6"/>
      <c r="BP3549" s="6"/>
      <c r="BQ3549" s="6"/>
      <c r="BR3549" s="6"/>
      <c r="BS3549" s="6"/>
      <c r="BT3549" s="6"/>
      <c r="CG3549" s="432"/>
      <c r="CH3549" s="432"/>
      <c r="CL3549" s="174"/>
    </row>
    <row r="3550" spans="29:90" s="168" customFormat="1" x14ac:dyDescent="0.25">
      <c r="AC3550" s="175"/>
      <c r="AD3550" s="175"/>
      <c r="AE3550" s="175"/>
      <c r="AF3550" s="175"/>
      <c r="AG3550" s="175"/>
      <c r="AH3550" s="176"/>
      <c r="AM3550" s="6"/>
      <c r="AN3550" s="6"/>
      <c r="AO3550" s="6"/>
      <c r="AP3550" s="6"/>
      <c r="AQ3550" s="6"/>
      <c r="AR3550" s="6"/>
      <c r="AS3550" s="6"/>
      <c r="AT3550" s="6"/>
      <c r="AU3550" s="6"/>
      <c r="AV3550" s="6"/>
      <c r="AW3550" s="6"/>
      <c r="AX3550" s="6"/>
      <c r="AY3550" s="172"/>
      <c r="AZ3550" s="172"/>
      <c r="BA3550" s="172"/>
      <c r="BB3550" s="6"/>
      <c r="BC3550" s="6"/>
      <c r="BD3550" s="6"/>
      <c r="BE3550" s="6"/>
      <c r="BF3550" s="6"/>
      <c r="BG3550" s="172"/>
      <c r="BH3550" s="172"/>
      <c r="BI3550" s="172"/>
      <c r="BJ3550" s="6"/>
      <c r="BK3550" s="6"/>
      <c r="BL3550" s="6"/>
      <c r="BM3550" s="6"/>
      <c r="BN3550" s="6"/>
      <c r="BO3550" s="6"/>
      <c r="BP3550" s="6"/>
      <c r="BQ3550" s="6"/>
      <c r="BR3550" s="6"/>
      <c r="BS3550" s="6"/>
      <c r="BT3550" s="6"/>
      <c r="CG3550" s="432"/>
      <c r="CH3550" s="432"/>
      <c r="CL3550" s="174"/>
    </row>
    <row r="3551" spans="29:90" s="168" customFormat="1" x14ac:dyDescent="0.25">
      <c r="AC3551" s="175"/>
      <c r="AD3551" s="175"/>
      <c r="AE3551" s="175"/>
      <c r="AF3551" s="175"/>
      <c r="AG3551" s="175"/>
      <c r="AH3551" s="176"/>
      <c r="AM3551" s="6"/>
      <c r="AN3551" s="6"/>
      <c r="AO3551" s="6"/>
      <c r="AP3551" s="6"/>
      <c r="AQ3551" s="6"/>
      <c r="AR3551" s="6"/>
      <c r="AS3551" s="6"/>
      <c r="AT3551" s="6"/>
      <c r="AU3551" s="6"/>
      <c r="AV3551" s="6"/>
      <c r="AW3551" s="6"/>
      <c r="AX3551" s="6"/>
      <c r="AY3551" s="172"/>
      <c r="AZ3551" s="172"/>
      <c r="BA3551" s="172"/>
      <c r="BB3551" s="6"/>
      <c r="BC3551" s="6"/>
      <c r="BD3551" s="6"/>
      <c r="BE3551" s="6"/>
      <c r="BF3551" s="6"/>
      <c r="BG3551" s="172"/>
      <c r="BH3551" s="172"/>
      <c r="BI3551" s="172"/>
      <c r="BJ3551" s="6"/>
      <c r="BK3551" s="6"/>
      <c r="BL3551" s="6"/>
      <c r="BM3551" s="6"/>
      <c r="BN3551" s="6"/>
      <c r="BO3551" s="6"/>
      <c r="BP3551" s="6"/>
      <c r="BQ3551" s="6"/>
      <c r="BR3551" s="6"/>
      <c r="BS3551" s="6"/>
      <c r="BT3551" s="6"/>
      <c r="CG3551" s="432"/>
      <c r="CH3551" s="432"/>
      <c r="CL3551" s="174"/>
    </row>
    <row r="3552" spans="29:90" s="168" customFormat="1" x14ac:dyDescent="0.25">
      <c r="AC3552" s="175"/>
      <c r="AD3552" s="175"/>
      <c r="AE3552" s="175"/>
      <c r="AF3552" s="175"/>
      <c r="AG3552" s="175"/>
      <c r="AH3552" s="176"/>
      <c r="AM3552" s="6"/>
      <c r="AN3552" s="6"/>
      <c r="AO3552" s="6"/>
      <c r="AP3552" s="6"/>
      <c r="AQ3552" s="6"/>
      <c r="AR3552" s="6"/>
      <c r="AS3552" s="6"/>
      <c r="AT3552" s="6"/>
      <c r="AU3552" s="6"/>
      <c r="AV3552" s="6"/>
      <c r="AW3552" s="6"/>
      <c r="AX3552" s="6"/>
      <c r="AY3552" s="172"/>
      <c r="AZ3552" s="172"/>
      <c r="BA3552" s="172"/>
      <c r="BB3552" s="6"/>
      <c r="BC3552" s="6"/>
      <c r="BD3552" s="6"/>
      <c r="BE3552" s="6"/>
      <c r="BF3552" s="6"/>
      <c r="BG3552" s="172"/>
      <c r="BH3552" s="172"/>
      <c r="BI3552" s="172"/>
      <c r="BJ3552" s="6"/>
      <c r="BK3552" s="6"/>
      <c r="BL3552" s="6"/>
      <c r="BM3552" s="6"/>
      <c r="BN3552" s="6"/>
      <c r="BO3552" s="6"/>
      <c r="BP3552" s="6"/>
      <c r="BQ3552" s="6"/>
      <c r="BR3552" s="6"/>
      <c r="BS3552" s="6"/>
      <c r="BT3552" s="6"/>
      <c r="CG3552" s="432"/>
      <c r="CH3552" s="432"/>
      <c r="CL3552" s="174"/>
    </row>
    <row r="3553" spans="29:90" s="168" customFormat="1" x14ac:dyDescent="0.25">
      <c r="AC3553" s="175"/>
      <c r="AD3553" s="175"/>
      <c r="AE3553" s="175"/>
      <c r="AF3553" s="175"/>
      <c r="AG3553" s="175"/>
      <c r="AH3553" s="176"/>
      <c r="AM3553" s="6"/>
      <c r="AN3553" s="6"/>
      <c r="AO3553" s="6"/>
      <c r="AP3553" s="6"/>
      <c r="AQ3553" s="6"/>
      <c r="AR3553" s="6"/>
      <c r="AS3553" s="6"/>
      <c r="AT3553" s="6"/>
      <c r="AU3553" s="6"/>
      <c r="AV3553" s="6"/>
      <c r="AW3553" s="6"/>
      <c r="AX3553" s="6"/>
      <c r="AY3553" s="172"/>
      <c r="AZ3553" s="172"/>
      <c r="BA3553" s="172"/>
      <c r="BB3553" s="6"/>
      <c r="BC3553" s="6"/>
      <c r="BD3553" s="6"/>
      <c r="BE3553" s="6"/>
      <c r="BF3553" s="6"/>
      <c r="BG3553" s="172"/>
      <c r="BH3553" s="172"/>
      <c r="BI3553" s="172"/>
      <c r="BJ3553" s="6"/>
      <c r="BK3553" s="6"/>
      <c r="BL3553" s="6"/>
      <c r="BM3553" s="6"/>
      <c r="BN3553" s="6"/>
      <c r="BO3553" s="6"/>
      <c r="BP3553" s="6"/>
      <c r="BQ3553" s="6"/>
      <c r="BR3553" s="6"/>
      <c r="BS3553" s="6"/>
      <c r="BT3553" s="6"/>
      <c r="CG3553" s="432"/>
      <c r="CH3553" s="432"/>
      <c r="CL3553" s="174"/>
    </row>
    <row r="3554" spans="29:90" s="168" customFormat="1" x14ac:dyDescent="0.25">
      <c r="AC3554" s="175"/>
      <c r="AD3554" s="175"/>
      <c r="AE3554" s="175"/>
      <c r="AF3554" s="175"/>
      <c r="AG3554" s="175"/>
      <c r="AH3554" s="176"/>
      <c r="AM3554" s="6"/>
      <c r="AN3554" s="6"/>
      <c r="AO3554" s="6"/>
      <c r="AP3554" s="6"/>
      <c r="AQ3554" s="6"/>
      <c r="AR3554" s="6"/>
      <c r="AS3554" s="6"/>
      <c r="AT3554" s="6"/>
      <c r="AU3554" s="6"/>
      <c r="AV3554" s="6"/>
      <c r="AW3554" s="6"/>
      <c r="AX3554" s="6"/>
      <c r="AY3554" s="172"/>
      <c r="AZ3554" s="172"/>
      <c r="BA3554" s="172"/>
      <c r="BB3554" s="6"/>
      <c r="BC3554" s="6"/>
      <c r="BD3554" s="6"/>
      <c r="BE3554" s="6"/>
      <c r="BF3554" s="6"/>
      <c r="BG3554" s="172"/>
      <c r="BH3554" s="172"/>
      <c r="BI3554" s="172"/>
      <c r="BJ3554" s="6"/>
      <c r="BK3554" s="6"/>
      <c r="BL3554" s="6"/>
      <c r="BM3554" s="6"/>
      <c r="BN3554" s="6"/>
      <c r="BO3554" s="6"/>
      <c r="BP3554" s="6"/>
      <c r="BQ3554" s="6"/>
      <c r="BR3554" s="6"/>
      <c r="BS3554" s="6"/>
      <c r="BT3554" s="6"/>
      <c r="CG3554" s="432"/>
      <c r="CH3554" s="432"/>
      <c r="CL3554" s="174"/>
    </row>
    <row r="3555" spans="29:90" s="168" customFormat="1" x14ac:dyDescent="0.25">
      <c r="AC3555" s="175"/>
      <c r="AD3555" s="175"/>
      <c r="AE3555" s="175"/>
      <c r="AF3555" s="175"/>
      <c r="AG3555" s="175"/>
      <c r="AH3555" s="176"/>
      <c r="AM3555" s="6"/>
      <c r="AN3555" s="6"/>
      <c r="AO3555" s="6"/>
      <c r="AP3555" s="6"/>
      <c r="AQ3555" s="6"/>
      <c r="AR3555" s="6"/>
      <c r="AS3555" s="6"/>
      <c r="AT3555" s="6"/>
      <c r="AU3555" s="6"/>
      <c r="AV3555" s="6"/>
      <c r="AW3555" s="6"/>
      <c r="AX3555" s="6"/>
      <c r="AY3555" s="172"/>
      <c r="AZ3555" s="172"/>
      <c r="BA3555" s="172"/>
      <c r="BB3555" s="6"/>
      <c r="BC3555" s="6"/>
      <c r="BD3555" s="6"/>
      <c r="BE3555" s="6"/>
      <c r="BF3555" s="6"/>
      <c r="BG3555" s="172"/>
      <c r="BH3555" s="172"/>
      <c r="BI3555" s="172"/>
      <c r="BJ3555" s="6"/>
      <c r="BK3555" s="6"/>
      <c r="BL3555" s="6"/>
      <c r="BM3555" s="6"/>
      <c r="BN3555" s="6"/>
      <c r="BO3555" s="6"/>
      <c r="BP3555" s="6"/>
      <c r="BQ3555" s="6"/>
      <c r="BR3555" s="6"/>
      <c r="BS3555" s="6"/>
      <c r="BT3555" s="6"/>
      <c r="CG3555" s="432"/>
      <c r="CH3555" s="432"/>
      <c r="CL3555" s="174"/>
    </row>
    <row r="3556" spans="29:90" s="168" customFormat="1" x14ac:dyDescent="0.25">
      <c r="AC3556" s="175"/>
      <c r="AD3556" s="175"/>
      <c r="AE3556" s="175"/>
      <c r="AF3556" s="175"/>
      <c r="AG3556" s="175"/>
      <c r="AH3556" s="176"/>
      <c r="AM3556" s="6"/>
      <c r="AN3556" s="6"/>
      <c r="AO3556" s="6"/>
      <c r="AP3556" s="6"/>
      <c r="AQ3556" s="6"/>
      <c r="AR3556" s="6"/>
      <c r="AS3556" s="6"/>
      <c r="AT3556" s="6"/>
      <c r="AU3556" s="6"/>
      <c r="AV3556" s="6"/>
      <c r="AW3556" s="6"/>
      <c r="AX3556" s="6"/>
      <c r="AY3556" s="172"/>
      <c r="AZ3556" s="172"/>
      <c r="BA3556" s="172"/>
      <c r="BB3556" s="6"/>
      <c r="BC3556" s="6"/>
      <c r="BD3556" s="6"/>
      <c r="BE3556" s="6"/>
      <c r="BF3556" s="6"/>
      <c r="BG3556" s="172"/>
      <c r="BH3556" s="172"/>
      <c r="BI3556" s="172"/>
      <c r="BJ3556" s="6"/>
      <c r="BK3556" s="6"/>
      <c r="BL3556" s="6"/>
      <c r="BM3556" s="6"/>
      <c r="BN3556" s="6"/>
      <c r="BO3556" s="6"/>
      <c r="BP3556" s="6"/>
      <c r="BQ3556" s="6"/>
      <c r="BR3556" s="6"/>
      <c r="BS3556" s="6"/>
      <c r="BT3556" s="6"/>
      <c r="CG3556" s="432"/>
      <c r="CH3556" s="432"/>
      <c r="CL3556" s="174"/>
    </row>
    <row r="3557" spans="29:90" s="168" customFormat="1" x14ac:dyDescent="0.25">
      <c r="AC3557" s="175"/>
      <c r="AD3557" s="175"/>
      <c r="AE3557" s="175"/>
      <c r="AF3557" s="175"/>
      <c r="AG3557" s="175"/>
      <c r="AH3557" s="176"/>
      <c r="AM3557" s="6"/>
      <c r="AN3557" s="6"/>
      <c r="AO3557" s="6"/>
      <c r="AP3557" s="6"/>
      <c r="AQ3557" s="6"/>
      <c r="AR3557" s="6"/>
      <c r="AS3557" s="6"/>
      <c r="AT3557" s="6"/>
      <c r="AU3557" s="6"/>
      <c r="AV3557" s="6"/>
      <c r="AW3557" s="6"/>
      <c r="AX3557" s="6"/>
      <c r="AY3557" s="172"/>
      <c r="AZ3557" s="172"/>
      <c r="BA3557" s="172"/>
      <c r="BB3557" s="6"/>
      <c r="BC3557" s="6"/>
      <c r="BD3557" s="6"/>
      <c r="BE3557" s="6"/>
      <c r="BF3557" s="6"/>
      <c r="BG3557" s="172"/>
      <c r="BH3557" s="172"/>
      <c r="BI3557" s="172"/>
      <c r="BJ3557" s="6"/>
      <c r="BK3557" s="6"/>
      <c r="BL3557" s="6"/>
      <c r="BM3557" s="6"/>
      <c r="BN3557" s="6"/>
      <c r="BO3557" s="6"/>
      <c r="BP3557" s="6"/>
      <c r="BQ3557" s="6"/>
      <c r="BR3557" s="6"/>
      <c r="BS3557" s="6"/>
      <c r="BT3557" s="6"/>
      <c r="CG3557" s="432"/>
      <c r="CH3557" s="432"/>
      <c r="CL3557" s="174"/>
    </row>
    <row r="3558" spans="29:90" s="168" customFormat="1" x14ac:dyDescent="0.25">
      <c r="AC3558" s="175"/>
      <c r="AD3558" s="175"/>
      <c r="AE3558" s="175"/>
      <c r="AF3558" s="175"/>
      <c r="AG3558" s="175"/>
      <c r="AH3558" s="176"/>
      <c r="AM3558" s="6"/>
      <c r="AN3558" s="6"/>
      <c r="AO3558" s="6"/>
      <c r="AP3558" s="6"/>
      <c r="AQ3558" s="6"/>
      <c r="AR3558" s="6"/>
      <c r="AS3558" s="6"/>
      <c r="AT3558" s="6"/>
      <c r="AU3558" s="6"/>
      <c r="AV3558" s="6"/>
      <c r="AW3558" s="6"/>
      <c r="AX3558" s="6"/>
      <c r="AY3558" s="172"/>
      <c r="AZ3558" s="172"/>
      <c r="BA3558" s="172"/>
      <c r="BB3558" s="6"/>
      <c r="BC3558" s="6"/>
      <c r="BD3558" s="6"/>
      <c r="BE3558" s="6"/>
      <c r="BF3558" s="6"/>
      <c r="BG3558" s="172"/>
      <c r="BH3558" s="172"/>
      <c r="BI3558" s="172"/>
      <c r="BJ3558" s="6"/>
      <c r="BK3558" s="6"/>
      <c r="BL3558" s="6"/>
      <c r="BM3558" s="6"/>
      <c r="BN3558" s="6"/>
      <c r="BO3558" s="6"/>
      <c r="BP3558" s="6"/>
      <c r="BQ3558" s="6"/>
      <c r="BR3558" s="6"/>
      <c r="BS3558" s="6"/>
      <c r="BT3558" s="6"/>
      <c r="CG3558" s="432"/>
      <c r="CH3558" s="432"/>
      <c r="CL3558" s="174"/>
    </row>
    <row r="3559" spans="29:90" s="168" customFormat="1" x14ac:dyDescent="0.25">
      <c r="AC3559" s="175"/>
      <c r="AD3559" s="175"/>
      <c r="AE3559" s="175"/>
      <c r="AF3559" s="175"/>
      <c r="AG3559" s="175"/>
      <c r="AH3559" s="176"/>
      <c r="AM3559" s="6"/>
      <c r="AN3559" s="6"/>
      <c r="AO3559" s="6"/>
      <c r="AP3559" s="6"/>
      <c r="AQ3559" s="6"/>
      <c r="AR3559" s="6"/>
      <c r="AS3559" s="6"/>
      <c r="AT3559" s="6"/>
      <c r="AU3559" s="6"/>
      <c r="AV3559" s="6"/>
      <c r="AW3559" s="6"/>
      <c r="AX3559" s="6"/>
      <c r="AY3559" s="172"/>
      <c r="AZ3559" s="172"/>
      <c r="BA3559" s="172"/>
      <c r="BB3559" s="6"/>
      <c r="BC3559" s="6"/>
      <c r="BD3559" s="6"/>
      <c r="BE3559" s="6"/>
      <c r="BF3559" s="6"/>
      <c r="BG3559" s="172"/>
      <c r="BH3559" s="172"/>
      <c r="BI3559" s="172"/>
      <c r="BJ3559" s="6"/>
      <c r="BK3559" s="6"/>
      <c r="BL3559" s="6"/>
      <c r="BM3559" s="6"/>
      <c r="BN3559" s="6"/>
      <c r="BO3559" s="6"/>
      <c r="BP3559" s="6"/>
      <c r="BQ3559" s="6"/>
      <c r="BR3559" s="6"/>
      <c r="BS3559" s="6"/>
      <c r="BT3559" s="6"/>
      <c r="CG3559" s="432"/>
      <c r="CH3559" s="432"/>
      <c r="CL3559" s="174"/>
    </row>
    <row r="3560" spans="29:90" s="168" customFormat="1" x14ac:dyDescent="0.25">
      <c r="AC3560" s="175"/>
      <c r="AD3560" s="175"/>
      <c r="AE3560" s="175"/>
      <c r="AF3560" s="175"/>
      <c r="AG3560" s="175"/>
      <c r="AH3560" s="176"/>
      <c r="AM3560" s="6"/>
      <c r="AN3560" s="6"/>
      <c r="AO3560" s="6"/>
      <c r="AP3560" s="6"/>
      <c r="AQ3560" s="6"/>
      <c r="AR3560" s="6"/>
      <c r="AS3560" s="6"/>
      <c r="AT3560" s="6"/>
      <c r="AU3560" s="6"/>
      <c r="AV3560" s="6"/>
      <c r="AW3560" s="6"/>
      <c r="AX3560" s="6"/>
      <c r="AY3560" s="172"/>
      <c r="AZ3560" s="172"/>
      <c r="BA3560" s="172"/>
      <c r="BB3560" s="6"/>
      <c r="BC3560" s="6"/>
      <c r="BD3560" s="6"/>
      <c r="BE3560" s="6"/>
      <c r="BF3560" s="6"/>
      <c r="BG3560" s="172"/>
      <c r="BH3560" s="172"/>
      <c r="BI3560" s="172"/>
      <c r="BJ3560" s="6"/>
      <c r="BK3560" s="6"/>
      <c r="BL3560" s="6"/>
      <c r="BM3560" s="6"/>
      <c r="BN3560" s="6"/>
      <c r="BO3560" s="6"/>
      <c r="BP3560" s="6"/>
      <c r="BQ3560" s="6"/>
      <c r="BR3560" s="6"/>
      <c r="BS3560" s="6"/>
      <c r="BT3560" s="6"/>
      <c r="CG3560" s="432"/>
      <c r="CH3560" s="432"/>
      <c r="CL3560" s="174"/>
    </row>
    <row r="3561" spans="29:90" s="168" customFormat="1" x14ac:dyDescent="0.25">
      <c r="AC3561" s="175"/>
      <c r="AD3561" s="175"/>
      <c r="AE3561" s="175"/>
      <c r="AF3561" s="175"/>
      <c r="AG3561" s="175"/>
      <c r="AH3561" s="176"/>
      <c r="AM3561" s="6"/>
      <c r="AN3561" s="6"/>
      <c r="AO3561" s="6"/>
      <c r="AP3561" s="6"/>
      <c r="AQ3561" s="6"/>
      <c r="AR3561" s="6"/>
      <c r="AS3561" s="6"/>
      <c r="AT3561" s="6"/>
      <c r="AU3561" s="6"/>
      <c r="AV3561" s="6"/>
      <c r="AW3561" s="6"/>
      <c r="AX3561" s="6"/>
      <c r="AY3561" s="172"/>
      <c r="AZ3561" s="172"/>
      <c r="BA3561" s="172"/>
      <c r="BB3561" s="6"/>
      <c r="BC3561" s="6"/>
      <c r="BD3561" s="6"/>
      <c r="BE3561" s="6"/>
      <c r="BF3561" s="6"/>
      <c r="BG3561" s="172"/>
      <c r="BH3561" s="172"/>
      <c r="BI3561" s="172"/>
      <c r="BJ3561" s="6"/>
      <c r="BK3561" s="6"/>
      <c r="BL3561" s="6"/>
      <c r="BM3561" s="6"/>
      <c r="BN3561" s="6"/>
      <c r="BO3561" s="6"/>
      <c r="BP3561" s="6"/>
      <c r="BQ3561" s="6"/>
      <c r="BR3561" s="6"/>
      <c r="BS3561" s="6"/>
      <c r="BT3561" s="6"/>
      <c r="CG3561" s="432"/>
      <c r="CH3561" s="432"/>
      <c r="CL3561" s="174"/>
    </row>
    <row r="3562" spans="29:90" s="168" customFormat="1" x14ac:dyDescent="0.25">
      <c r="AC3562" s="175"/>
      <c r="AD3562" s="175"/>
      <c r="AE3562" s="175"/>
      <c r="AF3562" s="175"/>
      <c r="AG3562" s="175"/>
      <c r="AH3562" s="176"/>
      <c r="AM3562" s="6"/>
      <c r="AN3562" s="6"/>
      <c r="AO3562" s="6"/>
      <c r="AP3562" s="6"/>
      <c r="AQ3562" s="6"/>
      <c r="AR3562" s="6"/>
      <c r="AS3562" s="6"/>
      <c r="AT3562" s="6"/>
      <c r="AU3562" s="6"/>
      <c r="AV3562" s="6"/>
      <c r="AW3562" s="6"/>
      <c r="AX3562" s="6"/>
      <c r="AY3562" s="172"/>
      <c r="AZ3562" s="172"/>
      <c r="BA3562" s="172"/>
      <c r="BB3562" s="6"/>
      <c r="BC3562" s="6"/>
      <c r="BD3562" s="6"/>
      <c r="BE3562" s="6"/>
      <c r="BF3562" s="6"/>
      <c r="BG3562" s="172"/>
      <c r="BH3562" s="172"/>
      <c r="BI3562" s="172"/>
      <c r="BJ3562" s="6"/>
      <c r="BK3562" s="6"/>
      <c r="BL3562" s="6"/>
      <c r="BM3562" s="6"/>
      <c r="BN3562" s="6"/>
      <c r="BO3562" s="6"/>
      <c r="BP3562" s="6"/>
      <c r="BQ3562" s="6"/>
      <c r="BR3562" s="6"/>
      <c r="BS3562" s="6"/>
      <c r="BT3562" s="6"/>
      <c r="CG3562" s="432"/>
      <c r="CH3562" s="432"/>
      <c r="CL3562" s="174"/>
    </row>
    <row r="3563" spans="29:90" s="168" customFormat="1" x14ac:dyDescent="0.25">
      <c r="AC3563" s="175"/>
      <c r="AD3563" s="175"/>
      <c r="AE3563" s="175"/>
      <c r="AF3563" s="175"/>
      <c r="AG3563" s="175"/>
      <c r="AH3563" s="176"/>
      <c r="AM3563" s="6"/>
      <c r="AN3563" s="6"/>
      <c r="AO3563" s="6"/>
      <c r="AP3563" s="6"/>
      <c r="AQ3563" s="6"/>
      <c r="AR3563" s="6"/>
      <c r="AS3563" s="6"/>
      <c r="AT3563" s="6"/>
      <c r="AU3563" s="6"/>
      <c r="AV3563" s="6"/>
      <c r="AW3563" s="6"/>
      <c r="AX3563" s="6"/>
      <c r="AY3563" s="172"/>
      <c r="AZ3563" s="172"/>
      <c r="BA3563" s="172"/>
      <c r="BB3563" s="6"/>
      <c r="BC3563" s="6"/>
      <c r="BD3563" s="6"/>
      <c r="BE3563" s="6"/>
      <c r="BF3563" s="6"/>
      <c r="BG3563" s="172"/>
      <c r="BH3563" s="172"/>
      <c r="BI3563" s="172"/>
      <c r="BJ3563" s="6"/>
      <c r="BK3563" s="6"/>
      <c r="BL3563" s="6"/>
      <c r="BM3563" s="6"/>
      <c r="BN3563" s="6"/>
      <c r="BO3563" s="6"/>
      <c r="BP3563" s="6"/>
      <c r="BQ3563" s="6"/>
      <c r="BR3563" s="6"/>
      <c r="BS3563" s="6"/>
      <c r="BT3563" s="6"/>
      <c r="CG3563" s="432"/>
      <c r="CH3563" s="432"/>
      <c r="CL3563" s="174"/>
    </row>
    <row r="3564" spans="29:90" s="168" customFormat="1" x14ac:dyDescent="0.25">
      <c r="AC3564" s="175"/>
      <c r="AD3564" s="175"/>
      <c r="AE3564" s="175"/>
      <c r="AF3564" s="175"/>
      <c r="AG3564" s="175"/>
      <c r="AH3564" s="176"/>
      <c r="AM3564" s="6"/>
      <c r="AN3564" s="6"/>
      <c r="AO3564" s="6"/>
      <c r="AP3564" s="6"/>
      <c r="AQ3564" s="6"/>
      <c r="AR3564" s="6"/>
      <c r="AS3564" s="6"/>
      <c r="AT3564" s="6"/>
      <c r="AU3564" s="6"/>
      <c r="AV3564" s="6"/>
      <c r="AW3564" s="6"/>
      <c r="AX3564" s="6"/>
      <c r="AY3564" s="172"/>
      <c r="AZ3564" s="172"/>
      <c r="BA3564" s="172"/>
      <c r="BB3564" s="6"/>
      <c r="BC3564" s="6"/>
      <c r="BD3564" s="6"/>
      <c r="BE3564" s="6"/>
      <c r="BF3564" s="6"/>
      <c r="BG3564" s="172"/>
      <c r="BH3564" s="172"/>
      <c r="BI3564" s="172"/>
      <c r="BJ3564" s="6"/>
      <c r="BK3564" s="6"/>
      <c r="BL3564" s="6"/>
      <c r="BM3564" s="6"/>
      <c r="BN3564" s="6"/>
      <c r="BO3564" s="6"/>
      <c r="BP3564" s="6"/>
      <c r="BQ3564" s="6"/>
      <c r="BR3564" s="6"/>
      <c r="BS3564" s="6"/>
      <c r="BT3564" s="6"/>
      <c r="CG3564" s="432"/>
      <c r="CH3564" s="432"/>
      <c r="CL3564" s="174"/>
    </row>
    <row r="3565" spans="29:90" s="168" customFormat="1" x14ac:dyDescent="0.25">
      <c r="AC3565" s="175"/>
      <c r="AD3565" s="175"/>
      <c r="AE3565" s="175"/>
      <c r="AF3565" s="175"/>
      <c r="AG3565" s="175"/>
      <c r="AH3565" s="176"/>
      <c r="AM3565" s="6"/>
      <c r="AN3565" s="6"/>
      <c r="AO3565" s="6"/>
      <c r="AP3565" s="6"/>
      <c r="AQ3565" s="6"/>
      <c r="AR3565" s="6"/>
      <c r="AS3565" s="6"/>
      <c r="AT3565" s="6"/>
      <c r="AU3565" s="6"/>
      <c r="AV3565" s="6"/>
      <c r="AW3565" s="6"/>
      <c r="AX3565" s="6"/>
      <c r="AY3565" s="172"/>
      <c r="AZ3565" s="172"/>
      <c r="BA3565" s="172"/>
      <c r="BB3565" s="6"/>
      <c r="BC3565" s="6"/>
      <c r="BD3565" s="6"/>
      <c r="BE3565" s="6"/>
      <c r="BF3565" s="6"/>
      <c r="BG3565" s="172"/>
      <c r="BH3565" s="172"/>
      <c r="BI3565" s="172"/>
      <c r="BJ3565" s="6"/>
      <c r="BK3565" s="6"/>
      <c r="BL3565" s="6"/>
      <c r="BM3565" s="6"/>
      <c r="BN3565" s="6"/>
      <c r="BO3565" s="6"/>
      <c r="BP3565" s="6"/>
      <c r="BQ3565" s="6"/>
      <c r="BR3565" s="6"/>
      <c r="BS3565" s="6"/>
      <c r="BT3565" s="6"/>
      <c r="CG3565" s="432"/>
      <c r="CH3565" s="432"/>
      <c r="CL3565" s="174"/>
    </row>
    <row r="3566" spans="29:90" s="168" customFormat="1" x14ac:dyDescent="0.25">
      <c r="AC3566" s="175"/>
      <c r="AD3566" s="175"/>
      <c r="AE3566" s="175"/>
      <c r="AF3566" s="175"/>
      <c r="AG3566" s="175"/>
      <c r="AH3566" s="176"/>
      <c r="AM3566" s="6"/>
      <c r="AN3566" s="6"/>
      <c r="AO3566" s="6"/>
      <c r="AP3566" s="6"/>
      <c r="AQ3566" s="6"/>
      <c r="AR3566" s="6"/>
      <c r="AS3566" s="6"/>
      <c r="AT3566" s="6"/>
      <c r="AU3566" s="6"/>
      <c r="AV3566" s="6"/>
      <c r="AW3566" s="6"/>
      <c r="AX3566" s="6"/>
      <c r="AY3566" s="172"/>
      <c r="AZ3566" s="172"/>
      <c r="BA3566" s="172"/>
      <c r="BB3566" s="6"/>
      <c r="BC3566" s="6"/>
      <c r="BD3566" s="6"/>
      <c r="BE3566" s="6"/>
      <c r="BF3566" s="6"/>
      <c r="BG3566" s="172"/>
      <c r="BH3566" s="172"/>
      <c r="BI3566" s="172"/>
      <c r="BJ3566" s="6"/>
      <c r="BK3566" s="6"/>
      <c r="BL3566" s="6"/>
      <c r="BM3566" s="6"/>
      <c r="BN3566" s="6"/>
      <c r="BO3566" s="6"/>
      <c r="BP3566" s="6"/>
      <c r="BQ3566" s="6"/>
      <c r="BR3566" s="6"/>
      <c r="BS3566" s="6"/>
      <c r="BT3566" s="6"/>
      <c r="CG3566" s="432"/>
      <c r="CH3566" s="432"/>
      <c r="CL3566" s="174"/>
    </row>
    <row r="3567" spans="29:90" s="168" customFormat="1" x14ac:dyDescent="0.25">
      <c r="AC3567" s="175"/>
      <c r="AD3567" s="175"/>
      <c r="AE3567" s="175"/>
      <c r="AF3567" s="175"/>
      <c r="AG3567" s="175"/>
      <c r="AH3567" s="176"/>
      <c r="AM3567" s="6"/>
      <c r="AN3567" s="6"/>
      <c r="AO3567" s="6"/>
      <c r="AP3567" s="6"/>
      <c r="AQ3567" s="6"/>
      <c r="AR3567" s="6"/>
      <c r="AS3567" s="6"/>
      <c r="AT3567" s="6"/>
      <c r="AU3567" s="6"/>
      <c r="AV3567" s="6"/>
      <c r="AW3567" s="6"/>
      <c r="AX3567" s="6"/>
      <c r="AY3567" s="172"/>
      <c r="AZ3567" s="172"/>
      <c r="BA3567" s="172"/>
      <c r="BB3567" s="6"/>
      <c r="BC3567" s="6"/>
      <c r="BD3567" s="6"/>
      <c r="BE3567" s="6"/>
      <c r="BF3567" s="6"/>
      <c r="BG3567" s="172"/>
      <c r="BH3567" s="172"/>
      <c r="BI3567" s="172"/>
      <c r="BJ3567" s="6"/>
      <c r="BK3567" s="6"/>
      <c r="BL3567" s="6"/>
      <c r="BM3567" s="6"/>
      <c r="BN3567" s="6"/>
      <c r="BO3567" s="6"/>
      <c r="BP3567" s="6"/>
      <c r="BQ3567" s="6"/>
      <c r="BR3567" s="6"/>
      <c r="BS3567" s="6"/>
      <c r="BT3567" s="6"/>
      <c r="CG3567" s="432"/>
      <c r="CH3567" s="432"/>
      <c r="CL3567" s="174"/>
    </row>
    <row r="3568" spans="29:90" s="168" customFormat="1" x14ac:dyDescent="0.25">
      <c r="AC3568" s="175"/>
      <c r="AD3568" s="175"/>
      <c r="AE3568" s="175"/>
      <c r="AF3568" s="175"/>
      <c r="AG3568" s="175"/>
      <c r="AH3568" s="176"/>
      <c r="AM3568" s="6"/>
      <c r="AN3568" s="6"/>
      <c r="AO3568" s="6"/>
      <c r="AP3568" s="6"/>
      <c r="AQ3568" s="6"/>
      <c r="AR3568" s="6"/>
      <c r="AS3568" s="6"/>
      <c r="AT3568" s="6"/>
      <c r="AU3568" s="6"/>
      <c r="AV3568" s="6"/>
      <c r="AW3568" s="6"/>
      <c r="AX3568" s="6"/>
      <c r="AY3568" s="172"/>
      <c r="AZ3568" s="172"/>
      <c r="BA3568" s="172"/>
      <c r="BB3568" s="6"/>
      <c r="BC3568" s="6"/>
      <c r="BD3568" s="6"/>
      <c r="BE3568" s="6"/>
      <c r="BF3568" s="6"/>
      <c r="BG3568" s="172"/>
      <c r="BH3568" s="172"/>
      <c r="BI3568" s="172"/>
      <c r="BJ3568" s="6"/>
      <c r="BK3568" s="6"/>
      <c r="BL3568" s="6"/>
      <c r="BM3568" s="6"/>
      <c r="BN3568" s="6"/>
      <c r="BO3568" s="6"/>
      <c r="BP3568" s="6"/>
      <c r="BQ3568" s="6"/>
      <c r="BR3568" s="6"/>
      <c r="BS3568" s="6"/>
      <c r="BT3568" s="6"/>
      <c r="CG3568" s="432"/>
      <c r="CH3568" s="432"/>
      <c r="CL3568" s="174"/>
    </row>
    <row r="3569" spans="29:90" s="168" customFormat="1" x14ac:dyDescent="0.25">
      <c r="AC3569" s="175"/>
      <c r="AD3569" s="175"/>
      <c r="AE3569" s="175"/>
      <c r="AF3569" s="175"/>
      <c r="AG3569" s="175"/>
      <c r="AH3569" s="176"/>
      <c r="AM3569" s="6"/>
      <c r="AN3569" s="6"/>
      <c r="AO3569" s="6"/>
      <c r="AP3569" s="6"/>
      <c r="AQ3569" s="6"/>
      <c r="AR3569" s="6"/>
      <c r="AS3569" s="6"/>
      <c r="AT3569" s="6"/>
      <c r="AU3569" s="6"/>
      <c r="AV3569" s="6"/>
      <c r="AW3569" s="6"/>
      <c r="AX3569" s="6"/>
      <c r="AY3569" s="172"/>
      <c r="AZ3569" s="172"/>
      <c r="BA3569" s="172"/>
      <c r="BB3569" s="6"/>
      <c r="BC3569" s="6"/>
      <c r="BD3569" s="6"/>
      <c r="BE3569" s="6"/>
      <c r="BF3569" s="6"/>
      <c r="BG3569" s="172"/>
      <c r="BH3569" s="172"/>
      <c r="BI3569" s="172"/>
      <c r="BJ3569" s="6"/>
      <c r="BK3569" s="6"/>
      <c r="BL3569" s="6"/>
      <c r="BM3569" s="6"/>
      <c r="BN3569" s="6"/>
      <c r="BO3569" s="6"/>
      <c r="BP3569" s="6"/>
      <c r="BQ3569" s="6"/>
      <c r="BR3569" s="6"/>
      <c r="BS3569" s="6"/>
      <c r="BT3569" s="6"/>
      <c r="CG3569" s="432"/>
      <c r="CH3569" s="432"/>
      <c r="CL3569" s="174"/>
    </row>
    <row r="3570" spans="29:90" s="168" customFormat="1" x14ac:dyDescent="0.25">
      <c r="AC3570" s="175"/>
      <c r="AD3570" s="175"/>
      <c r="AE3570" s="175"/>
      <c r="AF3570" s="175"/>
      <c r="AG3570" s="175"/>
      <c r="AH3570" s="176"/>
      <c r="AM3570" s="6"/>
      <c r="AN3570" s="6"/>
      <c r="AO3570" s="6"/>
      <c r="AP3570" s="6"/>
      <c r="AQ3570" s="6"/>
      <c r="AR3570" s="6"/>
      <c r="AS3570" s="6"/>
      <c r="AT3570" s="6"/>
      <c r="AU3570" s="6"/>
      <c r="AV3570" s="6"/>
      <c r="AW3570" s="6"/>
      <c r="AX3570" s="6"/>
      <c r="AY3570" s="172"/>
      <c r="AZ3570" s="172"/>
      <c r="BA3570" s="172"/>
      <c r="BB3570" s="6"/>
      <c r="BC3570" s="6"/>
      <c r="BD3570" s="6"/>
      <c r="BE3570" s="6"/>
      <c r="BF3570" s="6"/>
      <c r="BG3570" s="172"/>
      <c r="BH3570" s="172"/>
      <c r="BI3570" s="172"/>
      <c r="BJ3570" s="6"/>
      <c r="BK3570" s="6"/>
      <c r="BL3570" s="6"/>
      <c r="BM3570" s="6"/>
      <c r="BN3570" s="6"/>
      <c r="BO3570" s="6"/>
      <c r="BP3570" s="6"/>
      <c r="BQ3570" s="6"/>
      <c r="BR3570" s="6"/>
      <c r="BS3570" s="6"/>
      <c r="BT3570" s="6"/>
      <c r="CG3570" s="432"/>
      <c r="CH3570" s="432"/>
      <c r="CL3570" s="174"/>
    </row>
    <row r="3571" spans="29:90" s="168" customFormat="1" x14ac:dyDescent="0.25">
      <c r="AC3571" s="175"/>
      <c r="AD3571" s="175"/>
      <c r="AE3571" s="175"/>
      <c r="AF3571" s="175"/>
      <c r="AG3571" s="175"/>
      <c r="AH3571" s="176"/>
      <c r="AM3571" s="6"/>
      <c r="AN3571" s="6"/>
      <c r="AO3571" s="6"/>
      <c r="AP3571" s="6"/>
      <c r="AQ3571" s="6"/>
      <c r="AR3571" s="6"/>
      <c r="AS3571" s="6"/>
      <c r="AT3571" s="6"/>
      <c r="AU3571" s="6"/>
      <c r="AV3571" s="6"/>
      <c r="AW3571" s="6"/>
      <c r="AX3571" s="6"/>
      <c r="AY3571" s="172"/>
      <c r="AZ3571" s="172"/>
      <c r="BA3571" s="172"/>
      <c r="BB3571" s="6"/>
      <c r="BC3571" s="6"/>
      <c r="BD3571" s="6"/>
      <c r="BE3571" s="6"/>
      <c r="BF3571" s="6"/>
      <c r="BG3571" s="172"/>
      <c r="BH3571" s="172"/>
      <c r="BI3571" s="172"/>
      <c r="BJ3571" s="6"/>
      <c r="BK3571" s="6"/>
      <c r="BL3571" s="6"/>
      <c r="BM3571" s="6"/>
      <c r="BN3571" s="6"/>
      <c r="BO3571" s="6"/>
      <c r="BP3571" s="6"/>
      <c r="BQ3571" s="6"/>
      <c r="BR3571" s="6"/>
      <c r="BS3571" s="6"/>
      <c r="BT3571" s="6"/>
      <c r="CG3571" s="432"/>
      <c r="CH3571" s="432"/>
      <c r="CL3571" s="174"/>
    </row>
    <row r="3572" spans="29:90" s="168" customFormat="1" x14ac:dyDescent="0.25">
      <c r="AC3572" s="175"/>
      <c r="AD3572" s="175"/>
      <c r="AE3572" s="175"/>
      <c r="AF3572" s="175"/>
      <c r="AG3572" s="175"/>
      <c r="AH3572" s="176"/>
      <c r="AM3572" s="6"/>
      <c r="AN3572" s="6"/>
      <c r="AO3572" s="6"/>
      <c r="AP3572" s="6"/>
      <c r="AQ3572" s="6"/>
      <c r="AR3572" s="6"/>
      <c r="AS3572" s="6"/>
      <c r="AT3572" s="6"/>
      <c r="AU3572" s="6"/>
      <c r="AV3572" s="6"/>
      <c r="AW3572" s="6"/>
      <c r="AX3572" s="6"/>
      <c r="AY3572" s="172"/>
      <c r="AZ3572" s="172"/>
      <c r="BA3572" s="172"/>
      <c r="BB3572" s="6"/>
      <c r="BC3572" s="6"/>
      <c r="BD3572" s="6"/>
      <c r="BE3572" s="6"/>
      <c r="BF3572" s="6"/>
      <c r="BG3572" s="172"/>
      <c r="BH3572" s="172"/>
      <c r="BI3572" s="172"/>
      <c r="BJ3572" s="6"/>
      <c r="BK3572" s="6"/>
      <c r="BL3572" s="6"/>
      <c r="BM3572" s="6"/>
      <c r="BN3572" s="6"/>
      <c r="BO3572" s="6"/>
      <c r="BP3572" s="6"/>
      <c r="BQ3572" s="6"/>
      <c r="BR3572" s="6"/>
      <c r="BS3572" s="6"/>
      <c r="BT3572" s="6"/>
      <c r="CG3572" s="432"/>
      <c r="CH3572" s="432"/>
      <c r="CL3572" s="174"/>
    </row>
    <row r="3573" spans="29:90" s="168" customFormat="1" x14ac:dyDescent="0.25">
      <c r="AC3573" s="175"/>
      <c r="AD3573" s="175"/>
      <c r="AE3573" s="175"/>
      <c r="AF3573" s="175"/>
      <c r="AG3573" s="175"/>
      <c r="AH3573" s="176"/>
      <c r="AM3573" s="6"/>
      <c r="AN3573" s="6"/>
      <c r="AO3573" s="6"/>
      <c r="AP3573" s="6"/>
      <c r="AQ3573" s="6"/>
      <c r="AR3573" s="6"/>
      <c r="AS3573" s="6"/>
      <c r="AT3573" s="6"/>
      <c r="AU3573" s="6"/>
      <c r="AV3573" s="6"/>
      <c r="AW3573" s="6"/>
      <c r="AX3573" s="6"/>
      <c r="AY3573" s="172"/>
      <c r="AZ3573" s="172"/>
      <c r="BA3573" s="172"/>
      <c r="BB3573" s="6"/>
      <c r="BC3573" s="6"/>
      <c r="BD3573" s="6"/>
      <c r="BE3573" s="6"/>
      <c r="BF3573" s="6"/>
      <c r="BG3573" s="172"/>
      <c r="BH3573" s="172"/>
      <c r="BI3573" s="172"/>
      <c r="BJ3573" s="6"/>
      <c r="BK3573" s="6"/>
      <c r="BL3573" s="6"/>
      <c r="BM3573" s="6"/>
      <c r="BN3573" s="6"/>
      <c r="BO3573" s="6"/>
      <c r="BP3573" s="6"/>
      <c r="BQ3573" s="6"/>
      <c r="BR3573" s="6"/>
      <c r="BS3573" s="6"/>
      <c r="BT3573" s="6"/>
      <c r="CG3573" s="432"/>
      <c r="CH3573" s="432"/>
      <c r="CL3573" s="174"/>
    </row>
    <row r="3574" spans="29:90" s="168" customFormat="1" x14ac:dyDescent="0.25">
      <c r="AC3574" s="175"/>
      <c r="AD3574" s="175"/>
      <c r="AE3574" s="175"/>
      <c r="AF3574" s="175"/>
      <c r="AG3574" s="175"/>
      <c r="AH3574" s="176"/>
      <c r="AM3574" s="6"/>
      <c r="AN3574" s="6"/>
      <c r="AO3574" s="6"/>
      <c r="AP3574" s="6"/>
      <c r="AQ3574" s="6"/>
      <c r="AR3574" s="6"/>
      <c r="AS3574" s="6"/>
      <c r="AT3574" s="6"/>
      <c r="AU3574" s="6"/>
      <c r="AV3574" s="6"/>
      <c r="AW3574" s="6"/>
      <c r="AX3574" s="6"/>
      <c r="AY3574" s="172"/>
      <c r="AZ3574" s="172"/>
      <c r="BA3574" s="172"/>
      <c r="BB3574" s="6"/>
      <c r="BC3574" s="6"/>
      <c r="BD3574" s="6"/>
      <c r="BE3574" s="6"/>
      <c r="BF3574" s="6"/>
      <c r="BG3574" s="172"/>
      <c r="BH3574" s="172"/>
      <c r="BI3574" s="172"/>
      <c r="BJ3574" s="6"/>
      <c r="BK3574" s="6"/>
      <c r="BL3574" s="6"/>
      <c r="BM3574" s="6"/>
      <c r="BN3574" s="6"/>
      <c r="BO3574" s="6"/>
      <c r="BP3574" s="6"/>
      <c r="BQ3574" s="6"/>
      <c r="BR3574" s="6"/>
      <c r="BS3574" s="6"/>
      <c r="BT3574" s="6"/>
      <c r="CG3574" s="432"/>
      <c r="CH3574" s="432"/>
      <c r="CL3574" s="174"/>
    </row>
    <row r="3575" spans="29:90" s="168" customFormat="1" x14ac:dyDescent="0.25">
      <c r="AC3575" s="175"/>
      <c r="AD3575" s="175"/>
      <c r="AE3575" s="175"/>
      <c r="AF3575" s="175"/>
      <c r="AG3575" s="175"/>
      <c r="AH3575" s="176"/>
      <c r="AM3575" s="6"/>
      <c r="AN3575" s="6"/>
      <c r="AO3575" s="6"/>
      <c r="AP3575" s="6"/>
      <c r="AQ3575" s="6"/>
      <c r="AR3575" s="6"/>
      <c r="AS3575" s="6"/>
      <c r="AT3575" s="6"/>
      <c r="AU3575" s="6"/>
      <c r="AV3575" s="6"/>
      <c r="AW3575" s="6"/>
      <c r="AX3575" s="6"/>
      <c r="AY3575" s="172"/>
      <c r="AZ3575" s="172"/>
      <c r="BA3575" s="172"/>
      <c r="BB3575" s="6"/>
      <c r="BC3575" s="6"/>
      <c r="BD3575" s="6"/>
      <c r="BE3575" s="6"/>
      <c r="BF3575" s="6"/>
      <c r="BG3575" s="172"/>
      <c r="BH3575" s="172"/>
      <c r="BI3575" s="172"/>
      <c r="BJ3575" s="6"/>
      <c r="BK3575" s="6"/>
      <c r="BL3575" s="6"/>
      <c r="BM3575" s="6"/>
      <c r="BN3575" s="6"/>
      <c r="BO3575" s="6"/>
      <c r="BP3575" s="6"/>
      <c r="BQ3575" s="6"/>
      <c r="BR3575" s="6"/>
      <c r="BS3575" s="6"/>
      <c r="BT3575" s="6"/>
      <c r="CG3575" s="432"/>
      <c r="CH3575" s="432"/>
      <c r="CL3575" s="174"/>
    </row>
    <row r="3576" spans="29:90" s="168" customFormat="1" x14ac:dyDescent="0.25">
      <c r="AC3576" s="175"/>
      <c r="AD3576" s="175"/>
      <c r="AE3576" s="175"/>
      <c r="AF3576" s="175"/>
      <c r="AG3576" s="175"/>
      <c r="AH3576" s="176"/>
      <c r="AM3576" s="6"/>
      <c r="AN3576" s="6"/>
      <c r="AO3576" s="6"/>
      <c r="AP3576" s="6"/>
      <c r="AQ3576" s="6"/>
      <c r="AR3576" s="6"/>
      <c r="AS3576" s="6"/>
      <c r="AT3576" s="6"/>
      <c r="AU3576" s="6"/>
      <c r="AV3576" s="6"/>
      <c r="AW3576" s="6"/>
      <c r="AX3576" s="6"/>
      <c r="AY3576" s="172"/>
      <c r="AZ3576" s="172"/>
      <c r="BA3576" s="172"/>
      <c r="BB3576" s="6"/>
      <c r="BC3576" s="6"/>
      <c r="BD3576" s="6"/>
      <c r="BE3576" s="6"/>
      <c r="BF3576" s="6"/>
      <c r="BG3576" s="172"/>
      <c r="BH3576" s="172"/>
      <c r="BI3576" s="172"/>
      <c r="BJ3576" s="6"/>
      <c r="BK3576" s="6"/>
      <c r="BL3576" s="6"/>
      <c r="BM3576" s="6"/>
      <c r="BN3576" s="6"/>
      <c r="BO3576" s="6"/>
      <c r="BP3576" s="6"/>
      <c r="BQ3576" s="6"/>
      <c r="BR3576" s="6"/>
      <c r="BS3576" s="6"/>
      <c r="BT3576" s="6"/>
      <c r="CG3576" s="432"/>
      <c r="CH3576" s="432"/>
      <c r="CL3576" s="174"/>
    </row>
    <row r="3577" spans="29:90" s="168" customFormat="1" x14ac:dyDescent="0.25">
      <c r="AC3577" s="175"/>
      <c r="AD3577" s="175"/>
      <c r="AE3577" s="175"/>
      <c r="AF3577" s="175"/>
      <c r="AG3577" s="175"/>
      <c r="AH3577" s="176"/>
      <c r="AM3577" s="6"/>
      <c r="AN3577" s="6"/>
      <c r="AO3577" s="6"/>
      <c r="AP3577" s="6"/>
      <c r="AQ3577" s="6"/>
      <c r="AR3577" s="6"/>
      <c r="AS3577" s="6"/>
      <c r="AT3577" s="6"/>
      <c r="AU3577" s="6"/>
      <c r="AV3577" s="6"/>
      <c r="AW3577" s="6"/>
      <c r="AX3577" s="6"/>
      <c r="AY3577" s="172"/>
      <c r="AZ3577" s="172"/>
      <c r="BA3577" s="172"/>
      <c r="BB3577" s="6"/>
      <c r="BC3577" s="6"/>
      <c r="BD3577" s="6"/>
      <c r="BE3577" s="6"/>
      <c r="BF3577" s="6"/>
      <c r="BG3577" s="172"/>
      <c r="BH3577" s="172"/>
      <c r="BI3577" s="172"/>
      <c r="BJ3577" s="6"/>
      <c r="BK3577" s="6"/>
      <c r="BL3577" s="6"/>
      <c r="BM3577" s="6"/>
      <c r="BN3577" s="6"/>
      <c r="BO3577" s="6"/>
      <c r="BP3577" s="6"/>
      <c r="BQ3577" s="6"/>
      <c r="BR3577" s="6"/>
      <c r="BS3577" s="6"/>
      <c r="BT3577" s="6"/>
      <c r="CG3577" s="432"/>
      <c r="CH3577" s="432"/>
      <c r="CL3577" s="174"/>
    </row>
    <row r="3578" spans="29:90" s="168" customFormat="1" x14ac:dyDescent="0.25">
      <c r="AC3578" s="175"/>
      <c r="AD3578" s="175"/>
      <c r="AE3578" s="175"/>
      <c r="AF3578" s="175"/>
      <c r="AG3578" s="175"/>
      <c r="AH3578" s="176"/>
      <c r="AM3578" s="6"/>
      <c r="AN3578" s="6"/>
      <c r="AO3578" s="6"/>
      <c r="AP3578" s="6"/>
      <c r="AQ3578" s="6"/>
      <c r="AR3578" s="6"/>
      <c r="AS3578" s="6"/>
      <c r="AT3578" s="6"/>
      <c r="AU3578" s="6"/>
      <c r="AV3578" s="6"/>
      <c r="AW3578" s="6"/>
      <c r="AX3578" s="6"/>
      <c r="AY3578" s="172"/>
      <c r="AZ3578" s="172"/>
      <c r="BA3578" s="172"/>
      <c r="BB3578" s="6"/>
      <c r="BC3578" s="6"/>
      <c r="BD3578" s="6"/>
      <c r="BE3578" s="6"/>
      <c r="BF3578" s="6"/>
      <c r="BG3578" s="172"/>
      <c r="BH3578" s="172"/>
      <c r="BI3578" s="172"/>
      <c r="BJ3578" s="6"/>
      <c r="BK3578" s="6"/>
      <c r="BL3578" s="6"/>
      <c r="BM3578" s="6"/>
      <c r="BN3578" s="6"/>
      <c r="BO3578" s="6"/>
      <c r="BP3578" s="6"/>
      <c r="BQ3578" s="6"/>
      <c r="BR3578" s="6"/>
      <c r="BS3578" s="6"/>
      <c r="BT3578" s="6"/>
      <c r="CG3578" s="432"/>
      <c r="CH3578" s="432"/>
      <c r="CL3578" s="174"/>
    </row>
    <row r="3579" spans="29:90" s="168" customFormat="1" x14ac:dyDescent="0.25">
      <c r="AC3579" s="175"/>
      <c r="AD3579" s="175"/>
      <c r="AE3579" s="175"/>
      <c r="AF3579" s="175"/>
      <c r="AG3579" s="175"/>
      <c r="AH3579" s="176"/>
      <c r="AM3579" s="6"/>
      <c r="AN3579" s="6"/>
      <c r="AO3579" s="6"/>
      <c r="AP3579" s="6"/>
      <c r="AQ3579" s="6"/>
      <c r="AR3579" s="6"/>
      <c r="AS3579" s="6"/>
      <c r="AT3579" s="6"/>
      <c r="AU3579" s="6"/>
      <c r="AV3579" s="6"/>
      <c r="AW3579" s="6"/>
      <c r="AX3579" s="6"/>
      <c r="AY3579" s="172"/>
      <c r="AZ3579" s="172"/>
      <c r="BA3579" s="172"/>
      <c r="BB3579" s="6"/>
      <c r="BC3579" s="6"/>
      <c r="BD3579" s="6"/>
      <c r="BE3579" s="6"/>
      <c r="BF3579" s="6"/>
      <c r="BG3579" s="172"/>
      <c r="BH3579" s="172"/>
      <c r="BI3579" s="172"/>
      <c r="BJ3579" s="6"/>
      <c r="BK3579" s="6"/>
      <c r="BL3579" s="6"/>
      <c r="BM3579" s="6"/>
      <c r="BN3579" s="6"/>
      <c r="BO3579" s="6"/>
      <c r="BP3579" s="6"/>
      <c r="BQ3579" s="6"/>
      <c r="BR3579" s="6"/>
      <c r="BS3579" s="6"/>
      <c r="BT3579" s="6"/>
      <c r="CG3579" s="432"/>
      <c r="CH3579" s="432"/>
      <c r="CL3579" s="174"/>
    </row>
    <row r="3580" spans="29:90" s="168" customFormat="1" x14ac:dyDescent="0.25">
      <c r="AC3580" s="175"/>
      <c r="AD3580" s="175"/>
      <c r="AE3580" s="175"/>
      <c r="AF3580" s="175"/>
      <c r="AG3580" s="175"/>
      <c r="AH3580" s="176"/>
      <c r="AM3580" s="6"/>
      <c r="AN3580" s="6"/>
      <c r="AO3580" s="6"/>
      <c r="AP3580" s="6"/>
      <c r="AQ3580" s="6"/>
      <c r="AR3580" s="6"/>
      <c r="AS3580" s="6"/>
      <c r="AT3580" s="6"/>
      <c r="AU3580" s="6"/>
      <c r="AV3580" s="6"/>
      <c r="AW3580" s="6"/>
      <c r="AX3580" s="6"/>
      <c r="AY3580" s="172"/>
      <c r="AZ3580" s="172"/>
      <c r="BA3580" s="172"/>
      <c r="BB3580" s="6"/>
      <c r="BC3580" s="6"/>
      <c r="BD3580" s="6"/>
      <c r="BE3580" s="6"/>
      <c r="BF3580" s="6"/>
      <c r="BG3580" s="172"/>
      <c r="BH3580" s="172"/>
      <c r="BI3580" s="172"/>
      <c r="BJ3580" s="6"/>
      <c r="BK3580" s="6"/>
      <c r="BL3580" s="6"/>
      <c r="BM3580" s="6"/>
      <c r="BN3580" s="6"/>
      <c r="BO3580" s="6"/>
      <c r="BP3580" s="6"/>
      <c r="BQ3580" s="6"/>
      <c r="BR3580" s="6"/>
      <c r="BS3580" s="6"/>
      <c r="BT3580" s="6"/>
      <c r="CG3580" s="432"/>
      <c r="CH3580" s="432"/>
      <c r="CL3580" s="174"/>
    </row>
    <row r="3581" spans="29:90" s="168" customFormat="1" x14ac:dyDescent="0.25">
      <c r="AC3581" s="175"/>
      <c r="AD3581" s="175"/>
      <c r="AE3581" s="175"/>
      <c r="AF3581" s="175"/>
      <c r="AG3581" s="175"/>
      <c r="AH3581" s="176"/>
      <c r="AM3581" s="6"/>
      <c r="AN3581" s="6"/>
      <c r="AO3581" s="6"/>
      <c r="AP3581" s="6"/>
      <c r="AQ3581" s="6"/>
      <c r="AR3581" s="6"/>
      <c r="AS3581" s="6"/>
      <c r="AT3581" s="6"/>
      <c r="AU3581" s="6"/>
      <c r="AV3581" s="6"/>
      <c r="AW3581" s="6"/>
      <c r="AX3581" s="6"/>
      <c r="AY3581" s="172"/>
      <c r="AZ3581" s="172"/>
      <c r="BA3581" s="172"/>
      <c r="BB3581" s="6"/>
      <c r="BC3581" s="6"/>
      <c r="BD3581" s="6"/>
      <c r="BE3581" s="6"/>
      <c r="BF3581" s="6"/>
      <c r="BG3581" s="172"/>
      <c r="BH3581" s="172"/>
      <c r="BI3581" s="172"/>
      <c r="BJ3581" s="6"/>
      <c r="BK3581" s="6"/>
      <c r="BL3581" s="6"/>
      <c r="BM3581" s="6"/>
      <c r="BN3581" s="6"/>
      <c r="BO3581" s="6"/>
      <c r="BP3581" s="6"/>
      <c r="BQ3581" s="6"/>
      <c r="BR3581" s="6"/>
      <c r="BS3581" s="6"/>
      <c r="BT3581" s="6"/>
      <c r="CG3581" s="432"/>
      <c r="CH3581" s="432"/>
      <c r="CL3581" s="174"/>
    </row>
    <row r="3582" spans="29:90" s="168" customFormat="1" x14ac:dyDescent="0.25">
      <c r="AC3582" s="175"/>
      <c r="AD3582" s="175"/>
      <c r="AE3582" s="175"/>
      <c r="AF3582" s="175"/>
      <c r="AG3582" s="175"/>
      <c r="AH3582" s="176"/>
      <c r="AM3582" s="6"/>
      <c r="AN3582" s="6"/>
      <c r="AO3582" s="6"/>
      <c r="AP3582" s="6"/>
      <c r="AQ3582" s="6"/>
      <c r="AR3582" s="6"/>
      <c r="AS3582" s="6"/>
      <c r="AT3582" s="6"/>
      <c r="AU3582" s="6"/>
      <c r="AV3582" s="6"/>
      <c r="AW3582" s="6"/>
      <c r="AX3582" s="6"/>
      <c r="AY3582" s="172"/>
      <c r="AZ3582" s="172"/>
      <c r="BA3582" s="172"/>
      <c r="BB3582" s="6"/>
      <c r="BC3582" s="6"/>
      <c r="BD3582" s="6"/>
      <c r="BE3582" s="6"/>
      <c r="BF3582" s="6"/>
      <c r="BG3582" s="172"/>
      <c r="BH3582" s="172"/>
      <c r="BI3582" s="172"/>
      <c r="BJ3582" s="6"/>
      <c r="BK3582" s="6"/>
      <c r="BL3582" s="6"/>
      <c r="BM3582" s="6"/>
      <c r="BN3582" s="6"/>
      <c r="BO3582" s="6"/>
      <c r="BP3582" s="6"/>
      <c r="BQ3582" s="6"/>
      <c r="BR3582" s="6"/>
      <c r="BS3582" s="6"/>
      <c r="BT3582" s="6"/>
      <c r="CG3582" s="432"/>
      <c r="CH3582" s="432"/>
      <c r="CL3582" s="174"/>
    </row>
    <row r="3583" spans="29:90" s="168" customFormat="1" x14ac:dyDescent="0.25">
      <c r="AC3583" s="175"/>
      <c r="AD3583" s="175"/>
      <c r="AE3583" s="175"/>
      <c r="AF3583" s="175"/>
      <c r="AG3583" s="175"/>
      <c r="AH3583" s="176"/>
      <c r="AM3583" s="6"/>
      <c r="AN3583" s="6"/>
      <c r="AO3583" s="6"/>
      <c r="AP3583" s="6"/>
      <c r="AQ3583" s="6"/>
      <c r="AR3583" s="6"/>
      <c r="AS3583" s="6"/>
      <c r="AT3583" s="6"/>
      <c r="AU3583" s="6"/>
      <c r="AV3583" s="6"/>
      <c r="AW3583" s="6"/>
      <c r="AX3583" s="6"/>
      <c r="AY3583" s="172"/>
      <c r="AZ3583" s="172"/>
      <c r="BA3583" s="172"/>
      <c r="BB3583" s="6"/>
      <c r="BC3583" s="6"/>
      <c r="BD3583" s="6"/>
      <c r="BE3583" s="6"/>
      <c r="BF3583" s="6"/>
      <c r="BG3583" s="172"/>
      <c r="BH3583" s="172"/>
      <c r="BI3583" s="172"/>
      <c r="BJ3583" s="6"/>
      <c r="BK3583" s="6"/>
      <c r="BL3583" s="6"/>
      <c r="BM3583" s="6"/>
      <c r="BN3583" s="6"/>
      <c r="BO3583" s="6"/>
      <c r="BP3583" s="6"/>
      <c r="BQ3583" s="6"/>
      <c r="BR3583" s="6"/>
      <c r="BS3583" s="6"/>
      <c r="BT3583" s="6"/>
      <c r="CG3583" s="432"/>
      <c r="CH3583" s="432"/>
      <c r="CL3583" s="174"/>
    </row>
    <row r="3584" spans="29:90" s="168" customFormat="1" x14ac:dyDescent="0.25">
      <c r="AC3584" s="175"/>
      <c r="AD3584" s="175"/>
      <c r="AE3584" s="175"/>
      <c r="AF3584" s="175"/>
      <c r="AG3584" s="175"/>
      <c r="AH3584" s="176"/>
      <c r="AM3584" s="6"/>
      <c r="AN3584" s="6"/>
      <c r="AO3584" s="6"/>
      <c r="AP3584" s="6"/>
      <c r="AQ3584" s="6"/>
      <c r="AR3584" s="6"/>
      <c r="AS3584" s="6"/>
      <c r="AT3584" s="6"/>
      <c r="AU3584" s="6"/>
      <c r="AV3584" s="6"/>
      <c r="AW3584" s="6"/>
      <c r="AX3584" s="6"/>
      <c r="AY3584" s="172"/>
      <c r="AZ3584" s="172"/>
      <c r="BA3584" s="172"/>
      <c r="BB3584" s="6"/>
      <c r="BC3584" s="6"/>
      <c r="BD3584" s="6"/>
      <c r="BE3584" s="6"/>
      <c r="BF3584" s="6"/>
      <c r="BG3584" s="172"/>
      <c r="BH3584" s="172"/>
      <c r="BI3584" s="172"/>
      <c r="BJ3584" s="6"/>
      <c r="BK3584" s="6"/>
      <c r="BL3584" s="6"/>
      <c r="BM3584" s="6"/>
      <c r="BN3584" s="6"/>
      <c r="BO3584" s="6"/>
      <c r="BP3584" s="6"/>
      <c r="BQ3584" s="6"/>
      <c r="BR3584" s="6"/>
      <c r="BS3584" s="6"/>
      <c r="BT3584" s="6"/>
      <c r="CG3584" s="432"/>
      <c r="CH3584" s="432"/>
      <c r="CL3584" s="174"/>
    </row>
    <row r="3585" spans="29:90" s="168" customFormat="1" x14ac:dyDescent="0.25">
      <c r="AC3585" s="175"/>
      <c r="AD3585" s="175"/>
      <c r="AE3585" s="175"/>
      <c r="AF3585" s="175"/>
      <c r="AG3585" s="175"/>
      <c r="AH3585" s="176"/>
      <c r="AM3585" s="6"/>
      <c r="AN3585" s="6"/>
      <c r="AO3585" s="6"/>
      <c r="AP3585" s="6"/>
      <c r="AQ3585" s="6"/>
      <c r="AR3585" s="6"/>
      <c r="AS3585" s="6"/>
      <c r="AT3585" s="6"/>
      <c r="AU3585" s="6"/>
      <c r="AV3585" s="6"/>
      <c r="AW3585" s="6"/>
      <c r="AX3585" s="6"/>
      <c r="AY3585" s="172"/>
      <c r="AZ3585" s="172"/>
      <c r="BA3585" s="172"/>
      <c r="BB3585" s="6"/>
      <c r="BC3585" s="6"/>
      <c r="BD3585" s="6"/>
      <c r="BE3585" s="6"/>
      <c r="BF3585" s="6"/>
      <c r="BG3585" s="172"/>
      <c r="BH3585" s="172"/>
      <c r="BI3585" s="172"/>
      <c r="BJ3585" s="6"/>
      <c r="BK3585" s="6"/>
      <c r="BL3585" s="6"/>
      <c r="BM3585" s="6"/>
      <c r="BN3585" s="6"/>
      <c r="BO3585" s="6"/>
      <c r="BP3585" s="6"/>
      <c r="BQ3585" s="6"/>
      <c r="BR3585" s="6"/>
      <c r="BS3585" s="6"/>
      <c r="BT3585" s="6"/>
      <c r="CG3585" s="432"/>
      <c r="CH3585" s="432"/>
      <c r="CL3585" s="174"/>
    </row>
    <row r="3586" spans="29:90" s="168" customFormat="1" x14ac:dyDescent="0.25">
      <c r="AC3586" s="175"/>
      <c r="AD3586" s="175"/>
      <c r="AE3586" s="175"/>
      <c r="AF3586" s="175"/>
      <c r="AG3586" s="175"/>
      <c r="AH3586" s="176"/>
      <c r="AM3586" s="6"/>
      <c r="AN3586" s="6"/>
      <c r="AO3586" s="6"/>
      <c r="AP3586" s="6"/>
      <c r="AQ3586" s="6"/>
      <c r="AR3586" s="6"/>
      <c r="AS3586" s="6"/>
      <c r="AT3586" s="6"/>
      <c r="AU3586" s="6"/>
      <c r="AV3586" s="6"/>
      <c r="AW3586" s="6"/>
      <c r="AX3586" s="6"/>
      <c r="AY3586" s="172"/>
      <c r="AZ3586" s="172"/>
      <c r="BA3586" s="172"/>
      <c r="BB3586" s="6"/>
      <c r="BC3586" s="6"/>
      <c r="BD3586" s="6"/>
      <c r="BE3586" s="6"/>
      <c r="BF3586" s="6"/>
      <c r="BG3586" s="172"/>
      <c r="BH3586" s="172"/>
      <c r="BI3586" s="172"/>
      <c r="BJ3586" s="6"/>
      <c r="BK3586" s="6"/>
      <c r="BL3586" s="6"/>
      <c r="BM3586" s="6"/>
      <c r="BN3586" s="6"/>
      <c r="BO3586" s="6"/>
      <c r="BP3586" s="6"/>
      <c r="BQ3586" s="6"/>
      <c r="BR3586" s="6"/>
      <c r="BS3586" s="6"/>
      <c r="BT3586" s="6"/>
      <c r="CG3586" s="432"/>
      <c r="CH3586" s="432"/>
      <c r="CL3586" s="174"/>
    </row>
    <row r="3587" spans="29:90" s="168" customFormat="1" x14ac:dyDescent="0.25">
      <c r="AC3587" s="175"/>
      <c r="AD3587" s="175"/>
      <c r="AE3587" s="175"/>
      <c r="AF3587" s="175"/>
      <c r="AG3587" s="175"/>
      <c r="AH3587" s="176"/>
      <c r="AM3587" s="6"/>
      <c r="AN3587" s="6"/>
      <c r="AO3587" s="6"/>
      <c r="AP3587" s="6"/>
      <c r="AQ3587" s="6"/>
      <c r="AR3587" s="6"/>
      <c r="AS3587" s="6"/>
      <c r="AT3587" s="6"/>
      <c r="AU3587" s="6"/>
      <c r="AV3587" s="6"/>
      <c r="AW3587" s="6"/>
      <c r="AX3587" s="6"/>
      <c r="AY3587" s="172"/>
      <c r="AZ3587" s="172"/>
      <c r="BA3587" s="172"/>
      <c r="BB3587" s="6"/>
      <c r="BC3587" s="6"/>
      <c r="BD3587" s="6"/>
      <c r="BE3587" s="6"/>
      <c r="BF3587" s="6"/>
      <c r="BG3587" s="172"/>
      <c r="BH3587" s="172"/>
      <c r="BI3587" s="172"/>
      <c r="BJ3587" s="6"/>
      <c r="BK3587" s="6"/>
      <c r="BL3587" s="6"/>
      <c r="BM3587" s="6"/>
      <c r="BN3587" s="6"/>
      <c r="BO3587" s="6"/>
      <c r="BP3587" s="6"/>
      <c r="BQ3587" s="6"/>
      <c r="BR3587" s="6"/>
      <c r="BS3587" s="6"/>
      <c r="BT3587" s="6"/>
      <c r="CG3587" s="432"/>
      <c r="CH3587" s="432"/>
      <c r="CL3587" s="174"/>
    </row>
    <row r="3588" spans="29:90" s="168" customFormat="1" x14ac:dyDescent="0.25">
      <c r="AC3588" s="175"/>
      <c r="AD3588" s="175"/>
      <c r="AE3588" s="175"/>
      <c r="AF3588" s="175"/>
      <c r="AG3588" s="175"/>
      <c r="AH3588" s="176"/>
      <c r="AM3588" s="6"/>
      <c r="AN3588" s="6"/>
      <c r="AO3588" s="6"/>
      <c r="AP3588" s="6"/>
      <c r="AQ3588" s="6"/>
      <c r="AR3588" s="6"/>
      <c r="AS3588" s="6"/>
      <c r="AT3588" s="6"/>
      <c r="AU3588" s="6"/>
      <c r="AV3588" s="6"/>
      <c r="AW3588" s="6"/>
      <c r="AX3588" s="6"/>
      <c r="AY3588" s="172"/>
      <c r="AZ3588" s="172"/>
      <c r="BA3588" s="172"/>
      <c r="BB3588" s="6"/>
      <c r="BC3588" s="6"/>
      <c r="BD3588" s="6"/>
      <c r="BE3588" s="6"/>
      <c r="BF3588" s="6"/>
      <c r="BG3588" s="172"/>
      <c r="BH3588" s="172"/>
      <c r="BI3588" s="172"/>
      <c r="BJ3588" s="6"/>
      <c r="BK3588" s="6"/>
      <c r="BL3588" s="6"/>
      <c r="BM3588" s="6"/>
      <c r="BN3588" s="6"/>
      <c r="BO3588" s="6"/>
      <c r="BP3588" s="6"/>
      <c r="BQ3588" s="6"/>
      <c r="BR3588" s="6"/>
      <c r="BS3588" s="6"/>
      <c r="BT3588" s="6"/>
      <c r="CG3588" s="432"/>
      <c r="CH3588" s="432"/>
      <c r="CL3588" s="174"/>
    </row>
    <row r="3589" spans="29:90" s="168" customFormat="1" x14ac:dyDescent="0.25">
      <c r="AC3589" s="175"/>
      <c r="AD3589" s="175"/>
      <c r="AE3589" s="175"/>
      <c r="AF3589" s="175"/>
      <c r="AG3589" s="175"/>
      <c r="AH3589" s="176"/>
      <c r="AM3589" s="6"/>
      <c r="AN3589" s="6"/>
      <c r="AO3589" s="6"/>
      <c r="AP3589" s="6"/>
      <c r="AQ3589" s="6"/>
      <c r="AR3589" s="6"/>
      <c r="AS3589" s="6"/>
      <c r="AT3589" s="6"/>
      <c r="AU3589" s="6"/>
      <c r="AV3589" s="6"/>
      <c r="AW3589" s="6"/>
      <c r="AX3589" s="6"/>
      <c r="AY3589" s="172"/>
      <c r="AZ3589" s="172"/>
      <c r="BA3589" s="172"/>
      <c r="BB3589" s="6"/>
      <c r="BC3589" s="6"/>
      <c r="BD3589" s="6"/>
      <c r="BE3589" s="6"/>
      <c r="BF3589" s="6"/>
      <c r="BG3589" s="172"/>
      <c r="BH3589" s="172"/>
      <c r="BI3589" s="172"/>
      <c r="BJ3589" s="6"/>
      <c r="BK3589" s="6"/>
      <c r="BL3589" s="6"/>
      <c r="BM3589" s="6"/>
      <c r="BN3589" s="6"/>
      <c r="BO3589" s="6"/>
      <c r="BP3589" s="6"/>
      <c r="BQ3589" s="6"/>
      <c r="BR3589" s="6"/>
      <c r="BS3589" s="6"/>
      <c r="BT3589" s="6"/>
      <c r="CG3589" s="432"/>
      <c r="CH3589" s="432"/>
      <c r="CL3589" s="174"/>
    </row>
    <row r="3590" spans="29:90" s="168" customFormat="1" x14ac:dyDescent="0.25">
      <c r="AC3590" s="175"/>
      <c r="AD3590" s="175"/>
      <c r="AE3590" s="175"/>
      <c r="AF3590" s="175"/>
      <c r="AG3590" s="175"/>
      <c r="AH3590" s="176"/>
      <c r="AM3590" s="6"/>
      <c r="AN3590" s="6"/>
      <c r="AO3590" s="6"/>
      <c r="AP3590" s="6"/>
      <c r="AQ3590" s="6"/>
      <c r="AR3590" s="6"/>
      <c r="AS3590" s="6"/>
      <c r="AT3590" s="6"/>
      <c r="AU3590" s="6"/>
      <c r="AV3590" s="6"/>
      <c r="AW3590" s="6"/>
      <c r="AX3590" s="6"/>
      <c r="AY3590" s="172"/>
      <c r="AZ3590" s="172"/>
      <c r="BA3590" s="172"/>
      <c r="BB3590" s="6"/>
      <c r="BC3590" s="6"/>
      <c r="BD3590" s="6"/>
      <c r="BE3590" s="6"/>
      <c r="BF3590" s="6"/>
      <c r="BG3590" s="172"/>
      <c r="BH3590" s="172"/>
      <c r="BI3590" s="172"/>
      <c r="BJ3590" s="6"/>
      <c r="BK3590" s="6"/>
      <c r="BL3590" s="6"/>
      <c r="BM3590" s="6"/>
      <c r="BN3590" s="6"/>
      <c r="BO3590" s="6"/>
      <c r="BP3590" s="6"/>
      <c r="BQ3590" s="6"/>
      <c r="BR3590" s="6"/>
      <c r="BS3590" s="6"/>
      <c r="BT3590" s="6"/>
      <c r="CG3590" s="432"/>
      <c r="CH3590" s="432"/>
      <c r="CL3590" s="174"/>
    </row>
    <row r="3591" spans="29:90" s="168" customFormat="1" x14ac:dyDescent="0.25">
      <c r="AC3591" s="175"/>
      <c r="AD3591" s="175"/>
      <c r="AE3591" s="175"/>
      <c r="AF3591" s="175"/>
      <c r="AG3591" s="175"/>
      <c r="AH3591" s="176"/>
      <c r="AM3591" s="6"/>
      <c r="AN3591" s="6"/>
      <c r="AO3591" s="6"/>
      <c r="AP3591" s="6"/>
      <c r="AQ3591" s="6"/>
      <c r="AR3591" s="6"/>
      <c r="AS3591" s="6"/>
      <c r="AT3591" s="6"/>
      <c r="AU3591" s="6"/>
      <c r="AV3591" s="6"/>
      <c r="AW3591" s="6"/>
      <c r="AX3591" s="6"/>
      <c r="AY3591" s="172"/>
      <c r="AZ3591" s="172"/>
      <c r="BA3591" s="172"/>
      <c r="BB3591" s="6"/>
      <c r="BC3591" s="6"/>
      <c r="BD3591" s="6"/>
      <c r="BE3591" s="6"/>
      <c r="BF3591" s="6"/>
      <c r="BG3591" s="172"/>
      <c r="BH3591" s="172"/>
      <c r="BI3591" s="172"/>
      <c r="BJ3591" s="6"/>
      <c r="BK3591" s="6"/>
      <c r="BL3591" s="6"/>
      <c r="BM3591" s="6"/>
      <c r="BN3591" s="6"/>
      <c r="BO3591" s="6"/>
      <c r="BP3591" s="6"/>
      <c r="BQ3591" s="6"/>
      <c r="BR3591" s="6"/>
      <c r="BS3591" s="6"/>
      <c r="BT3591" s="6"/>
      <c r="CG3591" s="432"/>
      <c r="CH3591" s="432"/>
      <c r="CL3591" s="174"/>
    </row>
    <row r="3592" spans="29:90" s="168" customFormat="1" x14ac:dyDescent="0.25">
      <c r="AC3592" s="175"/>
      <c r="AD3592" s="175"/>
      <c r="AE3592" s="175"/>
      <c r="AF3592" s="175"/>
      <c r="AG3592" s="175"/>
      <c r="AH3592" s="176"/>
      <c r="AM3592" s="6"/>
      <c r="AN3592" s="6"/>
      <c r="AO3592" s="6"/>
      <c r="AP3592" s="6"/>
      <c r="AQ3592" s="6"/>
      <c r="AR3592" s="6"/>
      <c r="AS3592" s="6"/>
      <c r="AT3592" s="6"/>
      <c r="AU3592" s="6"/>
      <c r="AV3592" s="6"/>
      <c r="AW3592" s="6"/>
      <c r="AX3592" s="6"/>
      <c r="AY3592" s="172"/>
      <c r="AZ3592" s="172"/>
      <c r="BA3592" s="172"/>
      <c r="BB3592" s="6"/>
      <c r="BC3592" s="6"/>
      <c r="BD3592" s="6"/>
      <c r="BE3592" s="6"/>
      <c r="BF3592" s="6"/>
      <c r="BG3592" s="172"/>
      <c r="BH3592" s="172"/>
      <c r="BI3592" s="172"/>
      <c r="BJ3592" s="6"/>
      <c r="BK3592" s="6"/>
      <c r="BL3592" s="6"/>
      <c r="BM3592" s="6"/>
      <c r="BN3592" s="6"/>
      <c r="BO3592" s="6"/>
      <c r="BP3592" s="6"/>
      <c r="BQ3592" s="6"/>
      <c r="BR3592" s="6"/>
      <c r="BS3592" s="6"/>
      <c r="BT3592" s="6"/>
      <c r="CG3592" s="432"/>
      <c r="CH3592" s="432"/>
      <c r="CL3592" s="174"/>
    </row>
    <row r="3593" spans="29:90" s="168" customFormat="1" x14ac:dyDescent="0.25">
      <c r="AC3593" s="175"/>
      <c r="AD3593" s="175"/>
      <c r="AE3593" s="175"/>
      <c r="AF3593" s="175"/>
      <c r="AG3593" s="175"/>
      <c r="AH3593" s="176"/>
      <c r="AM3593" s="6"/>
      <c r="AN3593" s="6"/>
      <c r="AO3593" s="6"/>
      <c r="AP3593" s="6"/>
      <c r="AQ3593" s="6"/>
      <c r="AR3593" s="6"/>
      <c r="AS3593" s="6"/>
      <c r="AT3593" s="6"/>
      <c r="AU3593" s="6"/>
      <c r="AV3593" s="6"/>
      <c r="AW3593" s="6"/>
      <c r="AX3593" s="6"/>
      <c r="AY3593" s="172"/>
      <c r="AZ3593" s="172"/>
      <c r="BA3593" s="172"/>
      <c r="BB3593" s="6"/>
      <c r="BC3593" s="6"/>
      <c r="BD3593" s="6"/>
      <c r="BE3593" s="6"/>
      <c r="BF3593" s="6"/>
      <c r="BG3593" s="172"/>
      <c r="BH3593" s="172"/>
      <c r="BI3593" s="172"/>
      <c r="BJ3593" s="6"/>
      <c r="BK3593" s="6"/>
      <c r="BL3593" s="6"/>
      <c r="BM3593" s="6"/>
      <c r="BN3593" s="6"/>
      <c r="BO3593" s="6"/>
      <c r="BP3593" s="6"/>
      <c r="BQ3593" s="6"/>
      <c r="BR3593" s="6"/>
      <c r="BS3593" s="6"/>
      <c r="BT3593" s="6"/>
      <c r="CG3593" s="432"/>
      <c r="CH3593" s="432"/>
      <c r="CL3593" s="174"/>
    </row>
    <row r="3594" spans="29:90" s="168" customFormat="1" x14ac:dyDescent="0.25">
      <c r="AC3594" s="175"/>
      <c r="AD3594" s="175"/>
      <c r="AE3594" s="175"/>
      <c r="AF3594" s="175"/>
      <c r="AG3594" s="175"/>
      <c r="AH3594" s="176"/>
      <c r="AM3594" s="6"/>
      <c r="AN3594" s="6"/>
      <c r="AO3594" s="6"/>
      <c r="AP3594" s="6"/>
      <c r="AQ3594" s="6"/>
      <c r="AR3594" s="6"/>
      <c r="AS3594" s="6"/>
      <c r="AT3594" s="6"/>
      <c r="AU3594" s="6"/>
      <c r="AV3594" s="6"/>
      <c r="AW3594" s="6"/>
      <c r="AX3594" s="6"/>
      <c r="AY3594" s="172"/>
      <c r="AZ3594" s="172"/>
      <c r="BA3594" s="172"/>
      <c r="BB3594" s="6"/>
      <c r="BC3594" s="6"/>
      <c r="BD3594" s="6"/>
      <c r="BE3594" s="6"/>
      <c r="BF3594" s="6"/>
      <c r="BG3594" s="172"/>
      <c r="BH3594" s="172"/>
      <c r="BI3594" s="172"/>
      <c r="BJ3594" s="6"/>
      <c r="BK3594" s="6"/>
      <c r="BL3594" s="6"/>
      <c r="BM3594" s="6"/>
      <c r="BN3594" s="6"/>
      <c r="BO3594" s="6"/>
      <c r="BP3594" s="6"/>
      <c r="BQ3594" s="6"/>
      <c r="BR3594" s="6"/>
      <c r="BS3594" s="6"/>
      <c r="BT3594" s="6"/>
      <c r="CG3594" s="432"/>
      <c r="CH3594" s="432"/>
      <c r="CL3594" s="174"/>
    </row>
    <row r="3595" spans="29:90" s="168" customFormat="1" x14ac:dyDescent="0.25">
      <c r="AC3595" s="175"/>
      <c r="AD3595" s="175"/>
      <c r="AE3595" s="175"/>
      <c r="AF3595" s="175"/>
      <c r="AG3595" s="175"/>
      <c r="AH3595" s="176"/>
      <c r="AM3595" s="6"/>
      <c r="AN3595" s="6"/>
      <c r="AO3595" s="6"/>
      <c r="AP3595" s="6"/>
      <c r="AQ3595" s="6"/>
      <c r="AR3595" s="6"/>
      <c r="AS3595" s="6"/>
      <c r="AT3595" s="6"/>
      <c r="AU3595" s="6"/>
      <c r="AV3595" s="6"/>
      <c r="AW3595" s="6"/>
      <c r="AX3595" s="6"/>
      <c r="AY3595" s="172"/>
      <c r="AZ3595" s="172"/>
      <c r="BA3595" s="172"/>
      <c r="BB3595" s="6"/>
      <c r="BC3595" s="6"/>
      <c r="BD3595" s="6"/>
      <c r="BE3595" s="6"/>
      <c r="BF3595" s="6"/>
      <c r="BG3595" s="172"/>
      <c r="BH3595" s="172"/>
      <c r="BI3595" s="172"/>
      <c r="BJ3595" s="6"/>
      <c r="BK3595" s="6"/>
      <c r="BL3595" s="6"/>
      <c r="BM3595" s="6"/>
      <c r="BN3595" s="6"/>
      <c r="BO3595" s="6"/>
      <c r="BP3595" s="6"/>
      <c r="BQ3595" s="6"/>
      <c r="BR3595" s="6"/>
      <c r="BS3595" s="6"/>
      <c r="BT3595" s="6"/>
      <c r="CG3595" s="432"/>
      <c r="CH3595" s="432"/>
      <c r="CL3595" s="174"/>
    </row>
    <row r="3596" spans="29:90" s="168" customFormat="1" x14ac:dyDescent="0.25">
      <c r="AC3596" s="175"/>
      <c r="AD3596" s="175"/>
      <c r="AE3596" s="175"/>
      <c r="AF3596" s="175"/>
      <c r="AG3596" s="175"/>
      <c r="AH3596" s="176"/>
      <c r="AM3596" s="6"/>
      <c r="AN3596" s="6"/>
      <c r="AO3596" s="6"/>
      <c r="AP3596" s="6"/>
      <c r="AQ3596" s="6"/>
      <c r="AR3596" s="6"/>
      <c r="AS3596" s="6"/>
      <c r="AT3596" s="6"/>
      <c r="AU3596" s="6"/>
      <c r="AV3596" s="6"/>
      <c r="AW3596" s="6"/>
      <c r="AX3596" s="6"/>
      <c r="AY3596" s="172"/>
      <c r="AZ3596" s="172"/>
      <c r="BA3596" s="172"/>
      <c r="BB3596" s="6"/>
      <c r="BC3596" s="6"/>
      <c r="BD3596" s="6"/>
      <c r="BE3596" s="6"/>
      <c r="BF3596" s="6"/>
      <c r="BG3596" s="172"/>
      <c r="BH3596" s="172"/>
      <c r="BI3596" s="172"/>
      <c r="BJ3596" s="6"/>
      <c r="BK3596" s="6"/>
      <c r="BL3596" s="6"/>
      <c r="BM3596" s="6"/>
      <c r="BN3596" s="6"/>
      <c r="BO3596" s="6"/>
      <c r="BP3596" s="6"/>
      <c r="BQ3596" s="6"/>
      <c r="BR3596" s="6"/>
      <c r="BS3596" s="6"/>
      <c r="BT3596" s="6"/>
      <c r="CG3596" s="432"/>
      <c r="CH3596" s="432"/>
      <c r="CL3596" s="174"/>
    </row>
    <row r="3597" spans="29:90" s="168" customFormat="1" x14ac:dyDescent="0.25">
      <c r="AC3597" s="175"/>
      <c r="AD3597" s="175"/>
      <c r="AE3597" s="175"/>
      <c r="AF3597" s="175"/>
      <c r="AG3597" s="175"/>
      <c r="AH3597" s="176"/>
      <c r="AM3597" s="6"/>
      <c r="AN3597" s="6"/>
      <c r="AO3597" s="6"/>
      <c r="AP3597" s="6"/>
      <c r="AQ3597" s="6"/>
      <c r="AR3597" s="6"/>
      <c r="AS3597" s="6"/>
      <c r="AT3597" s="6"/>
      <c r="AU3597" s="6"/>
      <c r="AV3597" s="6"/>
      <c r="AW3597" s="6"/>
      <c r="AX3597" s="6"/>
      <c r="AY3597" s="172"/>
      <c r="AZ3597" s="172"/>
      <c r="BA3597" s="172"/>
      <c r="BB3597" s="6"/>
      <c r="BC3597" s="6"/>
      <c r="BD3597" s="6"/>
      <c r="BE3597" s="6"/>
      <c r="BF3597" s="6"/>
      <c r="BG3597" s="172"/>
      <c r="BH3597" s="172"/>
      <c r="BI3597" s="172"/>
      <c r="BJ3597" s="6"/>
      <c r="BK3597" s="6"/>
      <c r="BL3597" s="6"/>
      <c r="BM3597" s="6"/>
      <c r="BN3597" s="6"/>
      <c r="BO3597" s="6"/>
      <c r="BP3597" s="6"/>
      <c r="BQ3597" s="6"/>
      <c r="BR3597" s="6"/>
      <c r="BS3597" s="6"/>
      <c r="BT3597" s="6"/>
      <c r="CG3597" s="432"/>
      <c r="CH3597" s="432"/>
      <c r="CL3597" s="174"/>
    </row>
    <row r="3598" spans="29:90" s="168" customFormat="1" x14ac:dyDescent="0.25">
      <c r="AC3598" s="175"/>
      <c r="AD3598" s="175"/>
      <c r="AE3598" s="175"/>
      <c r="AF3598" s="175"/>
      <c r="AG3598" s="175"/>
      <c r="AH3598" s="176"/>
      <c r="AM3598" s="6"/>
      <c r="AN3598" s="6"/>
      <c r="AO3598" s="6"/>
      <c r="AP3598" s="6"/>
      <c r="AQ3598" s="6"/>
      <c r="AR3598" s="6"/>
      <c r="AS3598" s="6"/>
      <c r="AT3598" s="6"/>
      <c r="AU3598" s="6"/>
      <c r="AV3598" s="6"/>
      <c r="AW3598" s="6"/>
      <c r="AX3598" s="6"/>
      <c r="AY3598" s="172"/>
      <c r="AZ3598" s="172"/>
      <c r="BA3598" s="172"/>
      <c r="BB3598" s="6"/>
      <c r="BC3598" s="6"/>
      <c r="BD3598" s="6"/>
      <c r="BE3598" s="6"/>
      <c r="BF3598" s="6"/>
      <c r="BG3598" s="172"/>
      <c r="BH3598" s="172"/>
      <c r="BI3598" s="172"/>
      <c r="BJ3598" s="6"/>
      <c r="BK3598" s="6"/>
      <c r="BL3598" s="6"/>
      <c r="BM3598" s="6"/>
      <c r="BN3598" s="6"/>
      <c r="BO3598" s="6"/>
      <c r="BP3598" s="6"/>
      <c r="BQ3598" s="6"/>
      <c r="BR3598" s="6"/>
      <c r="BS3598" s="6"/>
      <c r="BT3598" s="6"/>
      <c r="CG3598" s="432"/>
      <c r="CH3598" s="432"/>
      <c r="CL3598" s="174"/>
    </row>
    <row r="3599" spans="29:90" s="168" customFormat="1" x14ac:dyDescent="0.25">
      <c r="AC3599" s="175"/>
      <c r="AD3599" s="175"/>
      <c r="AE3599" s="175"/>
      <c r="AF3599" s="175"/>
      <c r="AG3599" s="175"/>
      <c r="AH3599" s="176"/>
      <c r="AM3599" s="6"/>
      <c r="AN3599" s="6"/>
      <c r="AO3599" s="6"/>
      <c r="AP3599" s="6"/>
      <c r="AQ3599" s="6"/>
      <c r="AR3599" s="6"/>
      <c r="AS3599" s="6"/>
      <c r="AT3599" s="6"/>
      <c r="AU3599" s="6"/>
      <c r="AV3599" s="6"/>
      <c r="AW3599" s="6"/>
      <c r="AX3599" s="6"/>
      <c r="AY3599" s="172"/>
      <c r="AZ3599" s="172"/>
      <c r="BA3599" s="172"/>
      <c r="BB3599" s="6"/>
      <c r="BC3599" s="6"/>
      <c r="BD3599" s="6"/>
      <c r="BE3599" s="6"/>
      <c r="BF3599" s="6"/>
      <c r="BG3599" s="172"/>
      <c r="BH3599" s="172"/>
      <c r="BI3599" s="172"/>
      <c r="BJ3599" s="6"/>
      <c r="BK3599" s="6"/>
      <c r="BL3599" s="6"/>
      <c r="BM3599" s="6"/>
      <c r="BN3599" s="6"/>
      <c r="BO3599" s="6"/>
      <c r="BP3599" s="6"/>
      <c r="BQ3599" s="6"/>
      <c r="BR3599" s="6"/>
      <c r="BS3599" s="6"/>
      <c r="BT3599" s="6"/>
      <c r="CG3599" s="432"/>
      <c r="CH3599" s="432"/>
      <c r="CL3599" s="174"/>
    </row>
    <row r="3600" spans="29:90" s="168" customFormat="1" x14ac:dyDescent="0.25">
      <c r="AC3600" s="175"/>
      <c r="AD3600" s="175"/>
      <c r="AE3600" s="175"/>
      <c r="AF3600" s="175"/>
      <c r="AG3600" s="175"/>
      <c r="AH3600" s="176"/>
      <c r="AM3600" s="6"/>
      <c r="AN3600" s="6"/>
      <c r="AO3600" s="6"/>
      <c r="AP3600" s="6"/>
      <c r="AQ3600" s="6"/>
      <c r="AR3600" s="6"/>
      <c r="AS3600" s="6"/>
      <c r="AT3600" s="6"/>
      <c r="AU3600" s="6"/>
      <c r="AV3600" s="6"/>
      <c r="AW3600" s="6"/>
      <c r="AX3600" s="6"/>
      <c r="AY3600" s="172"/>
      <c r="AZ3600" s="172"/>
      <c r="BA3600" s="172"/>
      <c r="BB3600" s="6"/>
      <c r="BC3600" s="6"/>
      <c r="BD3600" s="6"/>
      <c r="BE3600" s="6"/>
      <c r="BF3600" s="6"/>
      <c r="BG3600" s="172"/>
      <c r="BH3600" s="172"/>
      <c r="BI3600" s="172"/>
      <c r="BJ3600" s="6"/>
      <c r="BK3600" s="6"/>
      <c r="BL3600" s="6"/>
      <c r="BM3600" s="6"/>
      <c r="BN3600" s="6"/>
      <c r="BO3600" s="6"/>
      <c r="BP3600" s="6"/>
      <c r="BQ3600" s="6"/>
      <c r="BR3600" s="6"/>
      <c r="BS3600" s="6"/>
      <c r="BT3600" s="6"/>
      <c r="CG3600" s="432"/>
      <c r="CH3600" s="432"/>
      <c r="CL3600" s="174"/>
    </row>
    <row r="3601" spans="29:90" s="168" customFormat="1" x14ac:dyDescent="0.25">
      <c r="AC3601" s="175"/>
      <c r="AD3601" s="175"/>
      <c r="AE3601" s="175"/>
      <c r="AF3601" s="175"/>
      <c r="AG3601" s="175"/>
      <c r="AH3601" s="176"/>
      <c r="AM3601" s="6"/>
      <c r="AN3601" s="6"/>
      <c r="AO3601" s="6"/>
      <c r="AP3601" s="6"/>
      <c r="AQ3601" s="6"/>
      <c r="AR3601" s="6"/>
      <c r="AS3601" s="6"/>
      <c r="AT3601" s="6"/>
      <c r="AU3601" s="6"/>
      <c r="AV3601" s="6"/>
      <c r="AW3601" s="6"/>
      <c r="AX3601" s="6"/>
      <c r="AY3601" s="172"/>
      <c r="AZ3601" s="172"/>
      <c r="BA3601" s="172"/>
      <c r="BB3601" s="6"/>
      <c r="BC3601" s="6"/>
      <c r="BD3601" s="6"/>
      <c r="BE3601" s="6"/>
      <c r="BF3601" s="6"/>
      <c r="BG3601" s="172"/>
      <c r="BH3601" s="172"/>
      <c r="BI3601" s="172"/>
      <c r="BJ3601" s="6"/>
      <c r="BK3601" s="6"/>
      <c r="BL3601" s="6"/>
      <c r="BM3601" s="6"/>
      <c r="BN3601" s="6"/>
      <c r="BO3601" s="6"/>
      <c r="BP3601" s="6"/>
      <c r="BQ3601" s="6"/>
      <c r="BR3601" s="6"/>
      <c r="BS3601" s="6"/>
      <c r="BT3601" s="6"/>
      <c r="CG3601" s="432"/>
      <c r="CH3601" s="432"/>
      <c r="CL3601" s="174"/>
    </row>
    <row r="3602" spans="29:90" s="168" customFormat="1" x14ac:dyDescent="0.25">
      <c r="AC3602" s="175"/>
      <c r="AD3602" s="175"/>
      <c r="AE3602" s="175"/>
      <c r="AF3602" s="175"/>
      <c r="AG3602" s="175"/>
      <c r="AH3602" s="176"/>
      <c r="AM3602" s="6"/>
      <c r="AN3602" s="6"/>
      <c r="AO3602" s="6"/>
      <c r="AP3602" s="6"/>
      <c r="AQ3602" s="6"/>
      <c r="AR3602" s="6"/>
      <c r="AS3602" s="6"/>
      <c r="AT3602" s="6"/>
      <c r="AU3602" s="6"/>
      <c r="AV3602" s="6"/>
      <c r="AW3602" s="6"/>
      <c r="AX3602" s="6"/>
      <c r="AY3602" s="172"/>
      <c r="AZ3602" s="172"/>
      <c r="BA3602" s="172"/>
      <c r="BB3602" s="6"/>
      <c r="BC3602" s="6"/>
      <c r="BD3602" s="6"/>
      <c r="BE3602" s="6"/>
      <c r="BF3602" s="6"/>
      <c r="BG3602" s="172"/>
      <c r="BH3602" s="172"/>
      <c r="BI3602" s="172"/>
      <c r="BJ3602" s="6"/>
      <c r="BK3602" s="6"/>
      <c r="BL3602" s="6"/>
      <c r="BM3602" s="6"/>
      <c r="BN3602" s="6"/>
      <c r="BO3602" s="6"/>
      <c r="BP3602" s="6"/>
      <c r="BQ3602" s="6"/>
      <c r="BR3602" s="6"/>
      <c r="BS3602" s="6"/>
      <c r="BT3602" s="6"/>
      <c r="CG3602" s="432"/>
      <c r="CH3602" s="432"/>
      <c r="CL3602" s="174"/>
    </row>
    <row r="3603" spans="29:90" s="168" customFormat="1" x14ac:dyDescent="0.25">
      <c r="AC3603" s="175"/>
      <c r="AD3603" s="175"/>
      <c r="AE3603" s="175"/>
      <c r="AF3603" s="175"/>
      <c r="AG3603" s="175"/>
      <c r="AH3603" s="176"/>
      <c r="AM3603" s="6"/>
      <c r="AN3603" s="6"/>
      <c r="AO3603" s="6"/>
      <c r="AP3603" s="6"/>
      <c r="AQ3603" s="6"/>
      <c r="AR3603" s="6"/>
      <c r="AS3603" s="6"/>
      <c r="AT3603" s="6"/>
      <c r="AU3603" s="6"/>
      <c r="AV3603" s="6"/>
      <c r="AW3603" s="6"/>
      <c r="AX3603" s="6"/>
      <c r="AY3603" s="172"/>
      <c r="AZ3603" s="172"/>
      <c r="BA3603" s="172"/>
      <c r="BB3603" s="6"/>
      <c r="BC3603" s="6"/>
      <c r="BD3603" s="6"/>
      <c r="BE3603" s="6"/>
      <c r="BF3603" s="6"/>
      <c r="BG3603" s="172"/>
      <c r="BH3603" s="172"/>
      <c r="BI3603" s="172"/>
      <c r="BJ3603" s="6"/>
      <c r="BK3603" s="6"/>
      <c r="BL3603" s="6"/>
      <c r="BM3603" s="6"/>
      <c r="BN3603" s="6"/>
      <c r="BO3603" s="6"/>
      <c r="BP3603" s="6"/>
      <c r="BQ3603" s="6"/>
      <c r="BR3603" s="6"/>
      <c r="BS3603" s="6"/>
      <c r="BT3603" s="6"/>
      <c r="CG3603" s="432"/>
      <c r="CH3603" s="432"/>
      <c r="CL3603" s="174"/>
    </row>
    <row r="3604" spans="29:90" s="168" customFormat="1" x14ac:dyDescent="0.25">
      <c r="AC3604" s="175"/>
      <c r="AD3604" s="175"/>
      <c r="AE3604" s="175"/>
      <c r="AF3604" s="175"/>
      <c r="AG3604" s="175"/>
      <c r="AH3604" s="176"/>
      <c r="AM3604" s="6"/>
      <c r="AN3604" s="6"/>
      <c r="AO3604" s="6"/>
      <c r="AP3604" s="6"/>
      <c r="AQ3604" s="6"/>
      <c r="AR3604" s="6"/>
      <c r="AS3604" s="6"/>
      <c r="AT3604" s="6"/>
      <c r="AU3604" s="6"/>
      <c r="AV3604" s="6"/>
      <c r="AW3604" s="6"/>
      <c r="AX3604" s="6"/>
      <c r="AY3604" s="172"/>
      <c r="AZ3604" s="172"/>
      <c r="BA3604" s="172"/>
      <c r="BB3604" s="6"/>
      <c r="BC3604" s="6"/>
      <c r="BD3604" s="6"/>
      <c r="BE3604" s="6"/>
      <c r="BF3604" s="6"/>
      <c r="BG3604" s="172"/>
      <c r="BH3604" s="172"/>
      <c r="BI3604" s="172"/>
      <c r="BJ3604" s="6"/>
      <c r="BK3604" s="6"/>
      <c r="BL3604" s="6"/>
      <c r="BM3604" s="6"/>
      <c r="BN3604" s="6"/>
      <c r="BO3604" s="6"/>
      <c r="BP3604" s="6"/>
      <c r="BQ3604" s="6"/>
      <c r="BR3604" s="6"/>
      <c r="BS3604" s="6"/>
      <c r="BT3604" s="6"/>
      <c r="CG3604" s="432"/>
      <c r="CH3604" s="432"/>
      <c r="CL3604" s="174"/>
    </row>
    <row r="3605" spans="29:90" s="168" customFormat="1" x14ac:dyDescent="0.25">
      <c r="AC3605" s="175"/>
      <c r="AD3605" s="175"/>
      <c r="AE3605" s="175"/>
      <c r="AF3605" s="175"/>
      <c r="AG3605" s="175"/>
      <c r="AH3605" s="176"/>
      <c r="AM3605" s="6"/>
      <c r="AN3605" s="6"/>
      <c r="AO3605" s="6"/>
      <c r="AP3605" s="6"/>
      <c r="AQ3605" s="6"/>
      <c r="AR3605" s="6"/>
      <c r="AS3605" s="6"/>
      <c r="AT3605" s="6"/>
      <c r="AU3605" s="6"/>
      <c r="AV3605" s="6"/>
      <c r="AW3605" s="6"/>
      <c r="AX3605" s="6"/>
      <c r="AY3605" s="172"/>
      <c r="AZ3605" s="172"/>
      <c r="BA3605" s="172"/>
      <c r="BB3605" s="6"/>
      <c r="BC3605" s="6"/>
      <c r="BD3605" s="6"/>
      <c r="BE3605" s="6"/>
      <c r="BF3605" s="6"/>
      <c r="BG3605" s="172"/>
      <c r="BH3605" s="172"/>
      <c r="BI3605" s="172"/>
      <c r="BJ3605" s="6"/>
      <c r="BK3605" s="6"/>
      <c r="BL3605" s="6"/>
      <c r="BM3605" s="6"/>
      <c r="BN3605" s="6"/>
      <c r="BO3605" s="6"/>
      <c r="BP3605" s="6"/>
      <c r="BQ3605" s="6"/>
      <c r="BR3605" s="6"/>
      <c r="BS3605" s="6"/>
      <c r="BT3605" s="6"/>
      <c r="CG3605" s="432"/>
      <c r="CH3605" s="432"/>
      <c r="CL3605" s="174"/>
    </row>
    <row r="3606" spans="29:90" s="168" customFormat="1" x14ac:dyDescent="0.25">
      <c r="AC3606" s="175"/>
      <c r="AD3606" s="175"/>
      <c r="AE3606" s="175"/>
      <c r="AF3606" s="175"/>
      <c r="AG3606" s="175"/>
      <c r="AH3606" s="176"/>
      <c r="AM3606" s="6"/>
      <c r="AN3606" s="6"/>
      <c r="AO3606" s="6"/>
      <c r="AP3606" s="6"/>
      <c r="AQ3606" s="6"/>
      <c r="AR3606" s="6"/>
      <c r="AS3606" s="6"/>
      <c r="AT3606" s="6"/>
      <c r="AU3606" s="6"/>
      <c r="AV3606" s="6"/>
      <c r="AW3606" s="6"/>
      <c r="AX3606" s="6"/>
      <c r="AY3606" s="172"/>
      <c r="AZ3606" s="172"/>
      <c r="BA3606" s="172"/>
      <c r="BB3606" s="6"/>
      <c r="BC3606" s="6"/>
      <c r="BD3606" s="6"/>
      <c r="BE3606" s="6"/>
      <c r="BF3606" s="6"/>
      <c r="BG3606" s="172"/>
      <c r="BH3606" s="172"/>
      <c r="BI3606" s="172"/>
      <c r="BJ3606" s="6"/>
      <c r="BK3606" s="6"/>
      <c r="BL3606" s="6"/>
      <c r="BM3606" s="6"/>
      <c r="BN3606" s="6"/>
      <c r="BO3606" s="6"/>
      <c r="BP3606" s="6"/>
      <c r="BQ3606" s="6"/>
      <c r="BR3606" s="6"/>
      <c r="BS3606" s="6"/>
      <c r="BT3606" s="6"/>
      <c r="CG3606" s="432"/>
      <c r="CH3606" s="432"/>
      <c r="CL3606" s="174"/>
    </row>
    <row r="3607" spans="29:90" s="168" customFormat="1" x14ac:dyDescent="0.25">
      <c r="AC3607" s="175"/>
      <c r="AD3607" s="175"/>
      <c r="AE3607" s="175"/>
      <c r="AF3607" s="175"/>
      <c r="AG3607" s="175"/>
      <c r="AH3607" s="176"/>
      <c r="AM3607" s="6"/>
      <c r="AN3607" s="6"/>
      <c r="AO3607" s="6"/>
      <c r="AP3607" s="6"/>
      <c r="AQ3607" s="6"/>
      <c r="AR3607" s="6"/>
      <c r="AS3607" s="6"/>
      <c r="AT3607" s="6"/>
      <c r="AU3607" s="6"/>
      <c r="AV3607" s="6"/>
      <c r="AW3607" s="6"/>
      <c r="AX3607" s="6"/>
      <c r="AY3607" s="172"/>
      <c r="AZ3607" s="172"/>
      <c r="BA3607" s="172"/>
      <c r="BB3607" s="6"/>
      <c r="BC3607" s="6"/>
      <c r="BD3607" s="6"/>
      <c r="BE3607" s="6"/>
      <c r="BF3607" s="6"/>
      <c r="BG3607" s="172"/>
      <c r="BH3607" s="172"/>
      <c r="BI3607" s="172"/>
      <c r="BJ3607" s="6"/>
      <c r="BK3607" s="6"/>
      <c r="BL3607" s="6"/>
      <c r="BM3607" s="6"/>
      <c r="BN3607" s="6"/>
      <c r="BO3607" s="6"/>
      <c r="BP3607" s="6"/>
      <c r="BQ3607" s="6"/>
      <c r="BR3607" s="6"/>
      <c r="BS3607" s="6"/>
      <c r="BT3607" s="6"/>
      <c r="CG3607" s="432"/>
      <c r="CH3607" s="432"/>
      <c r="CL3607" s="174"/>
    </row>
    <row r="3608" spans="29:90" s="168" customFormat="1" x14ac:dyDescent="0.25">
      <c r="AC3608" s="175"/>
      <c r="AD3608" s="175"/>
      <c r="AE3608" s="175"/>
      <c r="AF3608" s="175"/>
      <c r="AG3608" s="175"/>
      <c r="AH3608" s="176"/>
      <c r="AM3608" s="6"/>
      <c r="AN3608" s="6"/>
      <c r="AO3608" s="6"/>
      <c r="AP3608" s="6"/>
      <c r="AQ3608" s="6"/>
      <c r="AR3608" s="6"/>
      <c r="AS3608" s="6"/>
      <c r="AT3608" s="6"/>
      <c r="AU3608" s="6"/>
      <c r="AV3608" s="6"/>
      <c r="AW3608" s="6"/>
      <c r="AX3608" s="6"/>
      <c r="AY3608" s="172"/>
      <c r="AZ3608" s="172"/>
      <c r="BA3608" s="172"/>
      <c r="BB3608" s="6"/>
      <c r="BC3608" s="6"/>
      <c r="BD3608" s="6"/>
      <c r="BE3608" s="6"/>
      <c r="BF3608" s="6"/>
      <c r="BG3608" s="172"/>
      <c r="BH3608" s="172"/>
      <c r="BI3608" s="172"/>
      <c r="BJ3608" s="6"/>
      <c r="BK3608" s="6"/>
      <c r="BL3608" s="6"/>
      <c r="BM3608" s="6"/>
      <c r="BN3608" s="6"/>
      <c r="BO3608" s="6"/>
      <c r="BP3608" s="6"/>
      <c r="BQ3608" s="6"/>
      <c r="BR3608" s="6"/>
      <c r="BS3608" s="6"/>
      <c r="BT3608" s="6"/>
      <c r="CG3608" s="432"/>
      <c r="CH3608" s="432"/>
      <c r="CL3608" s="174"/>
    </row>
    <row r="3609" spans="29:90" s="168" customFormat="1" x14ac:dyDescent="0.25">
      <c r="AC3609" s="175"/>
      <c r="AD3609" s="175"/>
      <c r="AE3609" s="175"/>
      <c r="AF3609" s="175"/>
      <c r="AG3609" s="175"/>
      <c r="AH3609" s="176"/>
      <c r="AM3609" s="6"/>
      <c r="AN3609" s="6"/>
      <c r="AO3609" s="6"/>
      <c r="AP3609" s="6"/>
      <c r="AQ3609" s="6"/>
      <c r="AR3609" s="6"/>
      <c r="AS3609" s="6"/>
      <c r="AT3609" s="6"/>
      <c r="AU3609" s="6"/>
      <c r="AV3609" s="6"/>
      <c r="AW3609" s="6"/>
      <c r="AX3609" s="6"/>
      <c r="AY3609" s="172"/>
      <c r="AZ3609" s="172"/>
      <c r="BA3609" s="172"/>
      <c r="BB3609" s="6"/>
      <c r="BC3609" s="6"/>
      <c r="BD3609" s="6"/>
      <c r="BE3609" s="6"/>
      <c r="BF3609" s="6"/>
      <c r="BG3609" s="172"/>
      <c r="BH3609" s="172"/>
      <c r="BI3609" s="172"/>
      <c r="BJ3609" s="6"/>
      <c r="BK3609" s="6"/>
      <c r="BL3609" s="6"/>
      <c r="BM3609" s="6"/>
      <c r="BN3609" s="6"/>
      <c r="BO3609" s="6"/>
      <c r="BP3609" s="6"/>
      <c r="BQ3609" s="6"/>
      <c r="BR3609" s="6"/>
      <c r="BS3609" s="6"/>
      <c r="BT3609" s="6"/>
      <c r="CG3609" s="432"/>
      <c r="CH3609" s="432"/>
      <c r="CL3609" s="174"/>
    </row>
    <row r="3610" spans="29:90" s="168" customFormat="1" x14ac:dyDescent="0.25">
      <c r="AC3610" s="175"/>
      <c r="AD3610" s="175"/>
      <c r="AE3610" s="175"/>
      <c r="AF3610" s="175"/>
      <c r="AG3610" s="175"/>
      <c r="AH3610" s="176"/>
      <c r="AM3610" s="6"/>
      <c r="AN3610" s="6"/>
      <c r="AO3610" s="6"/>
      <c r="AP3610" s="6"/>
      <c r="AQ3610" s="6"/>
      <c r="AR3610" s="6"/>
      <c r="AS3610" s="6"/>
      <c r="AT3610" s="6"/>
      <c r="AU3610" s="6"/>
      <c r="AV3610" s="6"/>
      <c r="AW3610" s="6"/>
      <c r="AX3610" s="6"/>
      <c r="AY3610" s="172"/>
      <c r="AZ3610" s="172"/>
      <c r="BA3610" s="172"/>
      <c r="BB3610" s="6"/>
      <c r="BC3610" s="6"/>
      <c r="BD3610" s="6"/>
      <c r="BE3610" s="6"/>
      <c r="BF3610" s="6"/>
      <c r="BG3610" s="172"/>
      <c r="BH3610" s="172"/>
      <c r="BI3610" s="172"/>
      <c r="BJ3610" s="6"/>
      <c r="BK3610" s="6"/>
      <c r="BL3610" s="6"/>
      <c r="BM3610" s="6"/>
      <c r="BN3610" s="6"/>
      <c r="BO3610" s="6"/>
      <c r="BP3610" s="6"/>
      <c r="BQ3610" s="6"/>
      <c r="BR3610" s="6"/>
      <c r="BS3610" s="6"/>
      <c r="BT3610" s="6"/>
      <c r="CG3610" s="432"/>
      <c r="CH3610" s="432"/>
      <c r="CL3610" s="174"/>
    </row>
    <row r="3611" spans="29:90" s="168" customFormat="1" x14ac:dyDescent="0.25">
      <c r="AC3611" s="175"/>
      <c r="AD3611" s="175"/>
      <c r="AE3611" s="175"/>
      <c r="AF3611" s="175"/>
      <c r="AG3611" s="175"/>
      <c r="AH3611" s="176"/>
      <c r="AM3611" s="6"/>
      <c r="AN3611" s="6"/>
      <c r="AO3611" s="6"/>
      <c r="AP3611" s="6"/>
      <c r="AQ3611" s="6"/>
      <c r="AR3611" s="6"/>
      <c r="AS3611" s="6"/>
      <c r="AT3611" s="6"/>
      <c r="AU3611" s="6"/>
      <c r="AV3611" s="6"/>
      <c r="AW3611" s="6"/>
      <c r="AX3611" s="6"/>
      <c r="AY3611" s="172"/>
      <c r="AZ3611" s="172"/>
      <c r="BA3611" s="172"/>
      <c r="BB3611" s="6"/>
      <c r="BC3611" s="6"/>
      <c r="BD3611" s="6"/>
      <c r="BE3611" s="6"/>
      <c r="BF3611" s="6"/>
      <c r="BG3611" s="172"/>
      <c r="BH3611" s="172"/>
      <c r="BI3611" s="172"/>
      <c r="BJ3611" s="6"/>
      <c r="BK3611" s="6"/>
      <c r="BL3611" s="6"/>
      <c r="BM3611" s="6"/>
      <c r="BN3611" s="6"/>
      <c r="BO3611" s="6"/>
      <c r="BP3611" s="6"/>
      <c r="BQ3611" s="6"/>
      <c r="BR3611" s="6"/>
      <c r="BS3611" s="6"/>
      <c r="BT3611" s="6"/>
      <c r="CG3611" s="432"/>
      <c r="CH3611" s="432"/>
      <c r="CL3611" s="174"/>
    </row>
    <row r="3612" spans="29:90" s="168" customFormat="1" x14ac:dyDescent="0.25">
      <c r="AC3612" s="175"/>
      <c r="AD3612" s="175"/>
      <c r="AE3612" s="175"/>
      <c r="AF3612" s="175"/>
      <c r="AG3612" s="175"/>
      <c r="AH3612" s="176"/>
      <c r="AM3612" s="6"/>
      <c r="AN3612" s="6"/>
      <c r="AO3612" s="6"/>
      <c r="AP3612" s="6"/>
      <c r="AQ3612" s="6"/>
      <c r="AR3612" s="6"/>
      <c r="AS3612" s="6"/>
      <c r="AT3612" s="6"/>
      <c r="AU3612" s="6"/>
      <c r="AV3612" s="6"/>
      <c r="AW3612" s="6"/>
      <c r="AX3612" s="6"/>
      <c r="AY3612" s="172"/>
      <c r="AZ3612" s="172"/>
      <c r="BA3612" s="172"/>
      <c r="BB3612" s="6"/>
      <c r="BC3612" s="6"/>
      <c r="BD3612" s="6"/>
      <c r="BE3612" s="6"/>
      <c r="BF3612" s="6"/>
      <c r="BG3612" s="172"/>
      <c r="BH3612" s="172"/>
      <c r="BI3612" s="172"/>
      <c r="BJ3612" s="6"/>
      <c r="BK3612" s="6"/>
      <c r="BL3612" s="6"/>
      <c r="BM3612" s="6"/>
      <c r="BN3612" s="6"/>
      <c r="BO3612" s="6"/>
      <c r="BP3612" s="6"/>
      <c r="BQ3612" s="6"/>
      <c r="BR3612" s="6"/>
      <c r="BS3612" s="6"/>
      <c r="BT3612" s="6"/>
      <c r="CG3612" s="432"/>
      <c r="CH3612" s="432"/>
      <c r="CL3612" s="174"/>
    </row>
    <row r="3613" spans="29:90" s="168" customFormat="1" x14ac:dyDescent="0.25">
      <c r="AC3613" s="175"/>
      <c r="AD3613" s="175"/>
      <c r="AE3613" s="175"/>
      <c r="AF3613" s="175"/>
      <c r="AG3613" s="175"/>
      <c r="AH3613" s="176"/>
      <c r="AM3613" s="6"/>
      <c r="AN3613" s="6"/>
      <c r="AO3613" s="6"/>
      <c r="AP3613" s="6"/>
      <c r="AQ3613" s="6"/>
      <c r="AR3613" s="6"/>
      <c r="AS3613" s="6"/>
      <c r="AT3613" s="6"/>
      <c r="AU3613" s="6"/>
      <c r="AV3613" s="6"/>
      <c r="AW3613" s="6"/>
      <c r="AX3613" s="6"/>
      <c r="AY3613" s="172"/>
      <c r="AZ3613" s="172"/>
      <c r="BA3613" s="172"/>
      <c r="BB3613" s="6"/>
      <c r="BC3613" s="6"/>
      <c r="BD3613" s="6"/>
      <c r="BE3613" s="6"/>
      <c r="BF3613" s="6"/>
      <c r="BG3613" s="172"/>
      <c r="BH3613" s="172"/>
      <c r="BI3613" s="172"/>
      <c r="BJ3613" s="6"/>
      <c r="BK3613" s="6"/>
      <c r="BL3613" s="6"/>
      <c r="BM3613" s="6"/>
      <c r="BN3613" s="6"/>
      <c r="BO3613" s="6"/>
      <c r="BP3613" s="6"/>
      <c r="BQ3613" s="6"/>
      <c r="BR3613" s="6"/>
      <c r="BS3613" s="6"/>
      <c r="BT3613" s="6"/>
      <c r="CG3613" s="432"/>
      <c r="CH3613" s="432"/>
      <c r="CL3613" s="174"/>
    </row>
    <row r="3614" spans="29:90" s="168" customFormat="1" x14ac:dyDescent="0.25">
      <c r="AC3614" s="175"/>
      <c r="AD3614" s="175"/>
      <c r="AE3614" s="175"/>
      <c r="AF3614" s="175"/>
      <c r="AG3614" s="175"/>
      <c r="AH3614" s="176"/>
      <c r="AM3614" s="6"/>
      <c r="AN3614" s="6"/>
      <c r="AO3614" s="6"/>
      <c r="AP3614" s="6"/>
      <c r="AQ3614" s="6"/>
      <c r="AR3614" s="6"/>
      <c r="AS3614" s="6"/>
      <c r="AT3614" s="6"/>
      <c r="AU3614" s="6"/>
      <c r="AV3614" s="6"/>
      <c r="AW3614" s="6"/>
      <c r="AX3614" s="6"/>
      <c r="AY3614" s="172"/>
      <c r="AZ3614" s="172"/>
      <c r="BA3614" s="172"/>
      <c r="BB3614" s="6"/>
      <c r="BC3614" s="6"/>
      <c r="BD3614" s="6"/>
      <c r="BE3614" s="6"/>
      <c r="BF3614" s="6"/>
      <c r="BG3614" s="172"/>
      <c r="BH3614" s="172"/>
      <c r="BI3614" s="172"/>
      <c r="BJ3614" s="6"/>
      <c r="BK3614" s="6"/>
      <c r="BL3614" s="6"/>
      <c r="BM3614" s="6"/>
      <c r="BN3614" s="6"/>
      <c r="BO3614" s="6"/>
      <c r="BP3614" s="6"/>
      <c r="BQ3614" s="6"/>
      <c r="BR3614" s="6"/>
      <c r="BS3614" s="6"/>
      <c r="BT3614" s="6"/>
      <c r="CG3614" s="432"/>
      <c r="CH3614" s="432"/>
      <c r="CL3614" s="174"/>
    </row>
    <row r="3615" spans="29:90" s="168" customFormat="1" x14ac:dyDescent="0.25">
      <c r="AC3615" s="175"/>
      <c r="AD3615" s="175"/>
      <c r="AE3615" s="175"/>
      <c r="AF3615" s="175"/>
      <c r="AG3615" s="175"/>
      <c r="AH3615" s="176"/>
      <c r="AM3615" s="6"/>
      <c r="AN3615" s="6"/>
      <c r="AO3615" s="6"/>
      <c r="AP3615" s="6"/>
      <c r="AQ3615" s="6"/>
      <c r="AR3615" s="6"/>
      <c r="AS3615" s="6"/>
      <c r="AT3615" s="6"/>
      <c r="AU3615" s="6"/>
      <c r="AV3615" s="6"/>
      <c r="AW3615" s="6"/>
      <c r="AX3615" s="6"/>
      <c r="AY3615" s="172"/>
      <c r="AZ3615" s="172"/>
      <c r="BA3615" s="172"/>
      <c r="BB3615" s="6"/>
      <c r="BC3615" s="6"/>
      <c r="BD3615" s="6"/>
      <c r="BE3615" s="6"/>
      <c r="BF3615" s="6"/>
      <c r="BG3615" s="172"/>
      <c r="BH3615" s="172"/>
      <c r="BI3615" s="172"/>
      <c r="BJ3615" s="6"/>
      <c r="BK3615" s="6"/>
      <c r="BL3615" s="6"/>
      <c r="BM3615" s="6"/>
      <c r="BN3615" s="6"/>
      <c r="BO3615" s="6"/>
      <c r="BP3615" s="6"/>
      <c r="BQ3615" s="6"/>
      <c r="BR3615" s="6"/>
      <c r="BS3615" s="6"/>
      <c r="BT3615" s="6"/>
      <c r="CG3615" s="432"/>
      <c r="CH3615" s="432"/>
      <c r="CL3615" s="174"/>
    </row>
    <row r="3616" spans="29:90" s="168" customFormat="1" x14ac:dyDescent="0.25">
      <c r="AC3616" s="175"/>
      <c r="AD3616" s="175"/>
      <c r="AE3616" s="175"/>
      <c r="AF3616" s="175"/>
      <c r="AG3616" s="175"/>
      <c r="AH3616" s="176"/>
      <c r="AM3616" s="6"/>
      <c r="AN3616" s="6"/>
      <c r="AO3616" s="6"/>
      <c r="AP3616" s="6"/>
      <c r="AQ3616" s="6"/>
      <c r="AR3616" s="6"/>
      <c r="AS3616" s="6"/>
      <c r="AT3616" s="6"/>
      <c r="AU3616" s="6"/>
      <c r="AV3616" s="6"/>
      <c r="AW3616" s="6"/>
      <c r="AX3616" s="6"/>
      <c r="AY3616" s="172"/>
      <c r="AZ3616" s="172"/>
      <c r="BA3616" s="172"/>
      <c r="BB3616" s="6"/>
      <c r="BC3616" s="6"/>
      <c r="BD3616" s="6"/>
      <c r="BE3616" s="6"/>
      <c r="BF3616" s="6"/>
      <c r="BG3616" s="172"/>
      <c r="BH3616" s="172"/>
      <c r="BI3616" s="172"/>
      <c r="BJ3616" s="6"/>
      <c r="BK3616" s="6"/>
      <c r="BL3616" s="6"/>
      <c r="BM3616" s="6"/>
      <c r="BN3616" s="6"/>
      <c r="BO3616" s="6"/>
      <c r="BP3616" s="6"/>
      <c r="BQ3616" s="6"/>
      <c r="BR3616" s="6"/>
      <c r="BS3616" s="6"/>
      <c r="BT3616" s="6"/>
      <c r="CG3616" s="432"/>
      <c r="CH3616" s="432"/>
      <c r="CL3616" s="174"/>
    </row>
    <row r="3617" spans="29:90" s="168" customFormat="1" x14ac:dyDescent="0.25">
      <c r="AC3617" s="175"/>
      <c r="AD3617" s="175"/>
      <c r="AE3617" s="175"/>
      <c r="AF3617" s="175"/>
      <c r="AG3617" s="175"/>
      <c r="AH3617" s="176"/>
      <c r="AM3617" s="6"/>
      <c r="AN3617" s="6"/>
      <c r="AO3617" s="6"/>
      <c r="AP3617" s="6"/>
      <c r="AQ3617" s="6"/>
      <c r="AR3617" s="6"/>
      <c r="AS3617" s="6"/>
      <c r="AT3617" s="6"/>
      <c r="AU3617" s="6"/>
      <c r="AV3617" s="6"/>
      <c r="AW3617" s="6"/>
      <c r="AX3617" s="6"/>
      <c r="AY3617" s="172"/>
      <c r="AZ3617" s="172"/>
      <c r="BA3617" s="172"/>
      <c r="BB3617" s="6"/>
      <c r="BC3617" s="6"/>
      <c r="BD3617" s="6"/>
      <c r="BE3617" s="6"/>
      <c r="BF3617" s="6"/>
      <c r="BG3617" s="172"/>
      <c r="BH3617" s="172"/>
      <c r="BI3617" s="172"/>
      <c r="BJ3617" s="6"/>
      <c r="BK3617" s="6"/>
      <c r="BL3617" s="6"/>
      <c r="BM3617" s="6"/>
      <c r="BN3617" s="6"/>
      <c r="BO3617" s="6"/>
      <c r="BP3617" s="6"/>
      <c r="BQ3617" s="6"/>
      <c r="BR3617" s="6"/>
      <c r="BS3617" s="6"/>
      <c r="BT3617" s="6"/>
      <c r="CG3617" s="432"/>
      <c r="CH3617" s="432"/>
      <c r="CL3617" s="174"/>
    </row>
    <row r="3618" spans="29:90" s="168" customFormat="1" x14ac:dyDescent="0.25">
      <c r="AC3618" s="175"/>
      <c r="AD3618" s="175"/>
      <c r="AE3618" s="175"/>
      <c r="AF3618" s="175"/>
      <c r="AG3618" s="175"/>
      <c r="AH3618" s="176"/>
      <c r="AM3618" s="6"/>
      <c r="AN3618" s="6"/>
      <c r="AO3618" s="6"/>
      <c r="AP3618" s="6"/>
      <c r="AQ3618" s="6"/>
      <c r="AR3618" s="6"/>
      <c r="AS3618" s="6"/>
      <c r="AT3618" s="6"/>
      <c r="AU3618" s="6"/>
      <c r="AV3618" s="6"/>
      <c r="AW3618" s="6"/>
      <c r="AX3618" s="6"/>
      <c r="AY3618" s="172"/>
      <c r="AZ3618" s="172"/>
      <c r="BA3618" s="172"/>
      <c r="BB3618" s="6"/>
      <c r="BC3618" s="6"/>
      <c r="BD3618" s="6"/>
      <c r="BE3618" s="6"/>
      <c r="BF3618" s="6"/>
      <c r="BG3618" s="172"/>
      <c r="BH3618" s="172"/>
      <c r="BI3618" s="172"/>
      <c r="BJ3618" s="6"/>
      <c r="BK3618" s="6"/>
      <c r="BL3618" s="6"/>
      <c r="BM3618" s="6"/>
      <c r="BN3618" s="6"/>
      <c r="BO3618" s="6"/>
      <c r="BP3618" s="6"/>
      <c r="BQ3618" s="6"/>
      <c r="BR3618" s="6"/>
      <c r="BS3618" s="6"/>
      <c r="BT3618" s="6"/>
      <c r="CG3618" s="432"/>
      <c r="CH3618" s="432"/>
      <c r="CL3618" s="174"/>
    </row>
    <row r="3619" spans="29:90" s="168" customFormat="1" x14ac:dyDescent="0.25">
      <c r="AC3619" s="175"/>
      <c r="AD3619" s="175"/>
      <c r="AE3619" s="175"/>
      <c r="AF3619" s="175"/>
      <c r="AG3619" s="175"/>
      <c r="AH3619" s="176"/>
      <c r="AM3619" s="6"/>
      <c r="AN3619" s="6"/>
      <c r="AO3619" s="6"/>
      <c r="AP3619" s="6"/>
      <c r="AQ3619" s="6"/>
      <c r="AR3619" s="6"/>
      <c r="AS3619" s="6"/>
      <c r="AT3619" s="6"/>
      <c r="AU3619" s="6"/>
      <c r="AV3619" s="6"/>
      <c r="AW3619" s="6"/>
      <c r="AX3619" s="6"/>
      <c r="AY3619" s="172"/>
      <c r="AZ3619" s="172"/>
      <c r="BA3619" s="172"/>
      <c r="BB3619" s="6"/>
      <c r="BC3619" s="6"/>
      <c r="BD3619" s="6"/>
      <c r="BE3619" s="6"/>
      <c r="BF3619" s="6"/>
      <c r="BG3619" s="172"/>
      <c r="BH3619" s="172"/>
      <c r="BI3619" s="172"/>
      <c r="BJ3619" s="6"/>
      <c r="BK3619" s="6"/>
      <c r="BL3619" s="6"/>
      <c r="BM3619" s="6"/>
      <c r="BN3619" s="6"/>
      <c r="BO3619" s="6"/>
      <c r="BP3619" s="6"/>
      <c r="BQ3619" s="6"/>
      <c r="BR3619" s="6"/>
      <c r="BS3619" s="6"/>
      <c r="BT3619" s="6"/>
      <c r="CG3619" s="432"/>
      <c r="CH3619" s="432"/>
      <c r="CL3619" s="174"/>
    </row>
    <row r="3620" spans="29:90" s="168" customFormat="1" x14ac:dyDescent="0.25">
      <c r="AC3620" s="175"/>
      <c r="AD3620" s="175"/>
      <c r="AE3620" s="175"/>
      <c r="AF3620" s="175"/>
      <c r="AG3620" s="175"/>
      <c r="AH3620" s="176"/>
      <c r="AM3620" s="6"/>
      <c r="AN3620" s="6"/>
      <c r="AO3620" s="6"/>
      <c r="AP3620" s="6"/>
      <c r="AQ3620" s="6"/>
      <c r="AR3620" s="6"/>
      <c r="AS3620" s="6"/>
      <c r="AT3620" s="6"/>
      <c r="AU3620" s="6"/>
      <c r="AV3620" s="6"/>
      <c r="AW3620" s="6"/>
      <c r="AX3620" s="6"/>
      <c r="AY3620" s="172"/>
      <c r="AZ3620" s="172"/>
      <c r="BA3620" s="172"/>
      <c r="BB3620" s="6"/>
      <c r="BC3620" s="6"/>
      <c r="BD3620" s="6"/>
      <c r="BE3620" s="6"/>
      <c r="BF3620" s="6"/>
      <c r="BG3620" s="172"/>
      <c r="BH3620" s="172"/>
      <c r="BI3620" s="172"/>
      <c r="BJ3620" s="6"/>
      <c r="BK3620" s="6"/>
      <c r="BL3620" s="6"/>
      <c r="BM3620" s="6"/>
      <c r="BN3620" s="6"/>
      <c r="BO3620" s="6"/>
      <c r="BP3620" s="6"/>
      <c r="BQ3620" s="6"/>
      <c r="BR3620" s="6"/>
      <c r="BS3620" s="6"/>
      <c r="BT3620" s="6"/>
      <c r="CG3620" s="432"/>
      <c r="CH3620" s="432"/>
      <c r="CL3620" s="174"/>
    </row>
    <row r="3621" spans="29:90" s="168" customFormat="1" x14ac:dyDescent="0.25">
      <c r="AC3621" s="175"/>
      <c r="AD3621" s="175"/>
      <c r="AE3621" s="175"/>
      <c r="AF3621" s="175"/>
      <c r="AG3621" s="175"/>
      <c r="AH3621" s="176"/>
      <c r="AM3621" s="6"/>
      <c r="AN3621" s="6"/>
      <c r="AO3621" s="6"/>
      <c r="AP3621" s="6"/>
      <c r="AQ3621" s="6"/>
      <c r="AR3621" s="6"/>
      <c r="AS3621" s="6"/>
      <c r="AT3621" s="6"/>
      <c r="AU3621" s="6"/>
      <c r="AV3621" s="6"/>
      <c r="AW3621" s="6"/>
      <c r="AX3621" s="6"/>
      <c r="AY3621" s="172"/>
      <c r="AZ3621" s="172"/>
      <c r="BA3621" s="172"/>
      <c r="BB3621" s="6"/>
      <c r="BC3621" s="6"/>
      <c r="BD3621" s="6"/>
      <c r="BE3621" s="6"/>
      <c r="BF3621" s="6"/>
      <c r="BG3621" s="172"/>
      <c r="BH3621" s="172"/>
      <c r="BI3621" s="172"/>
      <c r="BJ3621" s="6"/>
      <c r="BK3621" s="6"/>
      <c r="BL3621" s="6"/>
      <c r="BM3621" s="6"/>
      <c r="BN3621" s="6"/>
      <c r="BO3621" s="6"/>
      <c r="BP3621" s="6"/>
      <c r="BQ3621" s="6"/>
      <c r="BR3621" s="6"/>
      <c r="BS3621" s="6"/>
      <c r="BT3621" s="6"/>
      <c r="CG3621" s="432"/>
      <c r="CH3621" s="432"/>
      <c r="CL3621" s="174"/>
    </row>
    <row r="3622" spans="29:90" s="168" customFormat="1" x14ac:dyDescent="0.25">
      <c r="AC3622" s="175"/>
      <c r="AD3622" s="175"/>
      <c r="AE3622" s="175"/>
      <c r="AF3622" s="175"/>
      <c r="AG3622" s="175"/>
      <c r="AH3622" s="176"/>
      <c r="AM3622" s="6"/>
      <c r="AN3622" s="6"/>
      <c r="AO3622" s="6"/>
      <c r="AP3622" s="6"/>
      <c r="AQ3622" s="6"/>
      <c r="AR3622" s="6"/>
      <c r="AS3622" s="6"/>
      <c r="AT3622" s="6"/>
      <c r="AU3622" s="6"/>
      <c r="AV3622" s="6"/>
      <c r="AW3622" s="6"/>
      <c r="AX3622" s="6"/>
      <c r="AY3622" s="172"/>
      <c r="AZ3622" s="172"/>
      <c r="BA3622" s="172"/>
      <c r="BB3622" s="6"/>
      <c r="BC3622" s="6"/>
      <c r="BD3622" s="6"/>
      <c r="BE3622" s="6"/>
      <c r="BF3622" s="6"/>
      <c r="BG3622" s="172"/>
      <c r="BH3622" s="172"/>
      <c r="BI3622" s="172"/>
      <c r="BJ3622" s="6"/>
      <c r="BK3622" s="6"/>
      <c r="BL3622" s="6"/>
      <c r="BM3622" s="6"/>
      <c r="BN3622" s="6"/>
      <c r="BO3622" s="6"/>
      <c r="BP3622" s="6"/>
      <c r="BQ3622" s="6"/>
      <c r="BR3622" s="6"/>
      <c r="BS3622" s="6"/>
      <c r="BT3622" s="6"/>
      <c r="CG3622" s="432"/>
      <c r="CH3622" s="432"/>
      <c r="CL3622" s="174"/>
    </row>
    <row r="3623" spans="29:90" s="168" customFormat="1" x14ac:dyDescent="0.25">
      <c r="AC3623" s="175"/>
      <c r="AD3623" s="175"/>
      <c r="AE3623" s="175"/>
      <c r="AF3623" s="175"/>
      <c r="AG3623" s="175"/>
      <c r="AH3623" s="176"/>
      <c r="AM3623" s="6"/>
      <c r="AN3623" s="6"/>
      <c r="AO3623" s="6"/>
      <c r="AP3623" s="6"/>
      <c r="AQ3623" s="6"/>
      <c r="AR3623" s="6"/>
      <c r="AS3623" s="6"/>
      <c r="AT3623" s="6"/>
      <c r="AU3623" s="6"/>
      <c r="AV3623" s="6"/>
      <c r="AW3623" s="6"/>
      <c r="AX3623" s="6"/>
      <c r="AY3623" s="172"/>
      <c r="AZ3623" s="172"/>
      <c r="BA3623" s="172"/>
      <c r="BB3623" s="6"/>
      <c r="BC3623" s="6"/>
      <c r="BD3623" s="6"/>
      <c r="BE3623" s="6"/>
      <c r="BF3623" s="6"/>
      <c r="BG3623" s="172"/>
      <c r="BH3623" s="172"/>
      <c r="BI3623" s="172"/>
      <c r="BJ3623" s="6"/>
      <c r="BK3623" s="6"/>
      <c r="BL3623" s="6"/>
      <c r="BM3623" s="6"/>
      <c r="BN3623" s="6"/>
      <c r="BO3623" s="6"/>
      <c r="BP3623" s="6"/>
      <c r="BQ3623" s="6"/>
      <c r="BR3623" s="6"/>
      <c r="BS3623" s="6"/>
      <c r="BT3623" s="6"/>
      <c r="CG3623" s="432"/>
      <c r="CH3623" s="432"/>
      <c r="CL3623" s="174"/>
    </row>
    <row r="3624" spans="29:90" s="168" customFormat="1" x14ac:dyDescent="0.25">
      <c r="AC3624" s="175"/>
      <c r="AD3624" s="175"/>
      <c r="AE3624" s="175"/>
      <c r="AF3624" s="175"/>
      <c r="AG3624" s="175"/>
      <c r="AH3624" s="176"/>
      <c r="AM3624" s="6"/>
      <c r="AN3624" s="6"/>
      <c r="AO3624" s="6"/>
      <c r="AP3624" s="6"/>
      <c r="AQ3624" s="6"/>
      <c r="AR3624" s="6"/>
      <c r="AS3624" s="6"/>
      <c r="AT3624" s="6"/>
      <c r="AU3624" s="6"/>
      <c r="AV3624" s="6"/>
      <c r="AW3624" s="6"/>
      <c r="AX3624" s="6"/>
      <c r="AY3624" s="172"/>
      <c r="AZ3624" s="172"/>
      <c r="BA3624" s="172"/>
      <c r="BB3624" s="6"/>
      <c r="BC3624" s="6"/>
      <c r="BD3624" s="6"/>
      <c r="BE3624" s="6"/>
      <c r="BF3624" s="6"/>
      <c r="BG3624" s="172"/>
      <c r="BH3624" s="172"/>
      <c r="BI3624" s="172"/>
      <c r="BJ3624" s="6"/>
      <c r="BK3624" s="6"/>
      <c r="BL3624" s="6"/>
      <c r="BM3624" s="6"/>
      <c r="BN3624" s="6"/>
      <c r="BO3624" s="6"/>
      <c r="BP3624" s="6"/>
      <c r="BQ3624" s="6"/>
      <c r="BR3624" s="6"/>
      <c r="BS3624" s="6"/>
      <c r="BT3624" s="6"/>
      <c r="CG3624" s="432"/>
      <c r="CH3624" s="432"/>
      <c r="CL3624" s="174"/>
    </row>
    <row r="3625" spans="29:90" s="168" customFormat="1" x14ac:dyDescent="0.25">
      <c r="AC3625" s="175"/>
      <c r="AD3625" s="175"/>
      <c r="AE3625" s="175"/>
      <c r="AF3625" s="175"/>
      <c r="AG3625" s="175"/>
      <c r="AH3625" s="176"/>
      <c r="AM3625" s="6"/>
      <c r="AN3625" s="6"/>
      <c r="AO3625" s="6"/>
      <c r="AP3625" s="6"/>
      <c r="AQ3625" s="6"/>
      <c r="AR3625" s="6"/>
      <c r="AS3625" s="6"/>
      <c r="AT3625" s="6"/>
      <c r="AU3625" s="6"/>
      <c r="AV3625" s="6"/>
      <c r="AW3625" s="6"/>
      <c r="AX3625" s="6"/>
      <c r="AY3625" s="172"/>
      <c r="AZ3625" s="172"/>
      <c r="BA3625" s="172"/>
      <c r="BB3625" s="6"/>
      <c r="BC3625" s="6"/>
      <c r="BD3625" s="6"/>
      <c r="BE3625" s="6"/>
      <c r="BF3625" s="6"/>
      <c r="BG3625" s="172"/>
      <c r="BH3625" s="172"/>
      <c r="BI3625" s="172"/>
      <c r="BJ3625" s="6"/>
      <c r="BK3625" s="6"/>
      <c r="BL3625" s="6"/>
      <c r="BM3625" s="6"/>
      <c r="BN3625" s="6"/>
      <c r="BO3625" s="6"/>
      <c r="BP3625" s="6"/>
      <c r="BQ3625" s="6"/>
      <c r="BR3625" s="6"/>
      <c r="BS3625" s="6"/>
      <c r="BT3625" s="6"/>
      <c r="CG3625" s="432"/>
      <c r="CH3625" s="432"/>
      <c r="CL3625" s="174"/>
    </row>
    <row r="3626" spans="29:90" s="168" customFormat="1" x14ac:dyDescent="0.25">
      <c r="AC3626" s="175"/>
      <c r="AD3626" s="175"/>
      <c r="AE3626" s="175"/>
      <c r="AF3626" s="175"/>
      <c r="AG3626" s="175"/>
      <c r="AH3626" s="176"/>
      <c r="AM3626" s="6"/>
      <c r="AN3626" s="6"/>
      <c r="AO3626" s="6"/>
      <c r="AP3626" s="6"/>
      <c r="AQ3626" s="6"/>
      <c r="AR3626" s="6"/>
      <c r="AS3626" s="6"/>
      <c r="AT3626" s="6"/>
      <c r="AU3626" s="6"/>
      <c r="AV3626" s="6"/>
      <c r="AW3626" s="6"/>
      <c r="AX3626" s="6"/>
      <c r="AY3626" s="172"/>
      <c r="AZ3626" s="172"/>
      <c r="BA3626" s="172"/>
      <c r="BB3626" s="6"/>
      <c r="BC3626" s="6"/>
      <c r="BD3626" s="6"/>
      <c r="BE3626" s="6"/>
      <c r="BF3626" s="6"/>
      <c r="BG3626" s="172"/>
      <c r="BH3626" s="172"/>
      <c r="BI3626" s="172"/>
      <c r="BJ3626" s="6"/>
      <c r="BK3626" s="6"/>
      <c r="BL3626" s="6"/>
      <c r="BM3626" s="6"/>
      <c r="BN3626" s="6"/>
      <c r="BO3626" s="6"/>
      <c r="BP3626" s="6"/>
      <c r="BQ3626" s="6"/>
      <c r="BR3626" s="6"/>
      <c r="BS3626" s="6"/>
      <c r="BT3626" s="6"/>
      <c r="CG3626" s="432"/>
      <c r="CH3626" s="432"/>
      <c r="CL3626" s="174"/>
    </row>
    <row r="3627" spans="29:90" s="168" customFormat="1" x14ac:dyDescent="0.25">
      <c r="AC3627" s="175"/>
      <c r="AD3627" s="175"/>
      <c r="AE3627" s="175"/>
      <c r="AF3627" s="175"/>
      <c r="AG3627" s="175"/>
      <c r="AH3627" s="176"/>
      <c r="AM3627" s="6"/>
      <c r="AN3627" s="6"/>
      <c r="AO3627" s="6"/>
      <c r="AP3627" s="6"/>
      <c r="AQ3627" s="6"/>
      <c r="AR3627" s="6"/>
      <c r="AS3627" s="6"/>
      <c r="AT3627" s="6"/>
      <c r="AU3627" s="6"/>
      <c r="AV3627" s="6"/>
      <c r="AW3627" s="6"/>
      <c r="AX3627" s="6"/>
      <c r="AY3627" s="172"/>
      <c r="AZ3627" s="172"/>
      <c r="BA3627" s="172"/>
      <c r="BB3627" s="6"/>
      <c r="BC3627" s="6"/>
      <c r="BD3627" s="6"/>
      <c r="BE3627" s="6"/>
      <c r="BF3627" s="6"/>
      <c r="BG3627" s="172"/>
      <c r="BH3627" s="172"/>
      <c r="BI3627" s="172"/>
      <c r="BJ3627" s="6"/>
      <c r="BK3627" s="6"/>
      <c r="BL3627" s="6"/>
      <c r="BM3627" s="6"/>
      <c r="BN3627" s="6"/>
      <c r="BO3627" s="6"/>
      <c r="BP3627" s="6"/>
      <c r="BQ3627" s="6"/>
      <c r="BR3627" s="6"/>
      <c r="BS3627" s="6"/>
      <c r="BT3627" s="6"/>
      <c r="CG3627" s="432"/>
      <c r="CH3627" s="432"/>
      <c r="CL3627" s="174"/>
    </row>
    <row r="3628" spans="29:90" s="168" customFormat="1" x14ac:dyDescent="0.25">
      <c r="AC3628" s="175"/>
      <c r="AD3628" s="175"/>
      <c r="AE3628" s="175"/>
      <c r="AF3628" s="175"/>
      <c r="AG3628" s="175"/>
      <c r="AH3628" s="176"/>
      <c r="AM3628" s="6"/>
      <c r="AN3628" s="6"/>
      <c r="AO3628" s="6"/>
      <c r="AP3628" s="6"/>
      <c r="AQ3628" s="6"/>
      <c r="AR3628" s="6"/>
      <c r="AS3628" s="6"/>
      <c r="AT3628" s="6"/>
      <c r="AU3628" s="6"/>
      <c r="AV3628" s="6"/>
      <c r="AW3628" s="6"/>
      <c r="AX3628" s="6"/>
      <c r="AY3628" s="172"/>
      <c r="AZ3628" s="172"/>
      <c r="BA3628" s="172"/>
      <c r="BB3628" s="6"/>
      <c r="BC3628" s="6"/>
      <c r="BD3628" s="6"/>
      <c r="BE3628" s="6"/>
      <c r="BF3628" s="6"/>
      <c r="BG3628" s="172"/>
      <c r="BH3628" s="172"/>
      <c r="BI3628" s="172"/>
      <c r="BJ3628" s="6"/>
      <c r="BK3628" s="6"/>
      <c r="BL3628" s="6"/>
      <c r="BM3628" s="6"/>
      <c r="BN3628" s="6"/>
      <c r="BO3628" s="6"/>
      <c r="BP3628" s="6"/>
      <c r="BQ3628" s="6"/>
      <c r="BR3628" s="6"/>
      <c r="BS3628" s="6"/>
      <c r="BT3628" s="6"/>
      <c r="CG3628" s="432"/>
      <c r="CH3628" s="432"/>
      <c r="CL3628" s="174"/>
    </row>
    <row r="3629" spans="29:90" s="168" customFormat="1" x14ac:dyDescent="0.25">
      <c r="AC3629" s="175"/>
      <c r="AD3629" s="175"/>
      <c r="AE3629" s="175"/>
      <c r="AF3629" s="175"/>
      <c r="AG3629" s="175"/>
      <c r="AH3629" s="176"/>
      <c r="AM3629" s="6"/>
      <c r="AN3629" s="6"/>
      <c r="AO3629" s="6"/>
      <c r="AP3629" s="6"/>
      <c r="AQ3629" s="6"/>
      <c r="AR3629" s="6"/>
      <c r="AS3629" s="6"/>
      <c r="AT3629" s="6"/>
      <c r="AU3629" s="6"/>
      <c r="AV3629" s="6"/>
      <c r="AW3629" s="6"/>
      <c r="AX3629" s="6"/>
      <c r="AY3629" s="172"/>
      <c r="AZ3629" s="172"/>
      <c r="BA3629" s="172"/>
      <c r="BB3629" s="6"/>
      <c r="BC3629" s="6"/>
      <c r="BD3629" s="6"/>
      <c r="BE3629" s="6"/>
      <c r="BF3629" s="6"/>
      <c r="BG3629" s="172"/>
      <c r="BH3629" s="172"/>
      <c r="BI3629" s="172"/>
      <c r="BJ3629" s="6"/>
      <c r="BK3629" s="6"/>
      <c r="BL3629" s="6"/>
      <c r="BM3629" s="6"/>
      <c r="BN3629" s="6"/>
      <c r="BO3629" s="6"/>
      <c r="BP3629" s="6"/>
      <c r="BQ3629" s="6"/>
      <c r="BR3629" s="6"/>
      <c r="BS3629" s="6"/>
      <c r="BT3629" s="6"/>
      <c r="CG3629" s="432"/>
      <c r="CH3629" s="432"/>
      <c r="CL3629" s="174"/>
    </row>
    <row r="3630" spans="29:90" s="168" customFormat="1" x14ac:dyDescent="0.25">
      <c r="AC3630" s="175"/>
      <c r="AD3630" s="175"/>
      <c r="AE3630" s="175"/>
      <c r="AF3630" s="175"/>
      <c r="AG3630" s="175"/>
      <c r="AH3630" s="176"/>
      <c r="AM3630" s="6"/>
      <c r="AN3630" s="6"/>
      <c r="AO3630" s="6"/>
      <c r="AP3630" s="6"/>
      <c r="AQ3630" s="6"/>
      <c r="AR3630" s="6"/>
      <c r="AS3630" s="6"/>
      <c r="AT3630" s="6"/>
      <c r="AU3630" s="6"/>
      <c r="AV3630" s="6"/>
      <c r="AW3630" s="6"/>
      <c r="AX3630" s="6"/>
      <c r="AY3630" s="172"/>
      <c r="AZ3630" s="172"/>
      <c r="BA3630" s="172"/>
      <c r="BB3630" s="6"/>
      <c r="BC3630" s="6"/>
      <c r="BD3630" s="6"/>
      <c r="BE3630" s="6"/>
      <c r="BF3630" s="6"/>
      <c r="BG3630" s="172"/>
      <c r="BH3630" s="172"/>
      <c r="BI3630" s="172"/>
      <c r="BJ3630" s="6"/>
      <c r="BK3630" s="6"/>
      <c r="BL3630" s="6"/>
      <c r="BM3630" s="6"/>
      <c r="BN3630" s="6"/>
      <c r="BO3630" s="6"/>
      <c r="BP3630" s="6"/>
      <c r="BQ3630" s="6"/>
      <c r="BR3630" s="6"/>
      <c r="BS3630" s="6"/>
      <c r="BT3630" s="6"/>
      <c r="CG3630" s="432"/>
      <c r="CH3630" s="432"/>
      <c r="CL3630" s="174"/>
    </row>
    <row r="3631" spans="29:90" s="168" customFormat="1" x14ac:dyDescent="0.25">
      <c r="AC3631" s="175"/>
      <c r="AD3631" s="175"/>
      <c r="AE3631" s="175"/>
      <c r="AF3631" s="175"/>
      <c r="AG3631" s="175"/>
      <c r="AH3631" s="176"/>
      <c r="AM3631" s="6"/>
      <c r="AN3631" s="6"/>
      <c r="AO3631" s="6"/>
      <c r="AP3631" s="6"/>
      <c r="AQ3631" s="6"/>
      <c r="AR3631" s="6"/>
      <c r="AS3631" s="6"/>
      <c r="AT3631" s="6"/>
      <c r="AU3631" s="6"/>
      <c r="AV3631" s="6"/>
      <c r="AW3631" s="6"/>
      <c r="AX3631" s="6"/>
      <c r="AY3631" s="172"/>
      <c r="AZ3631" s="172"/>
      <c r="BA3631" s="172"/>
      <c r="BB3631" s="6"/>
      <c r="BC3631" s="6"/>
      <c r="BD3631" s="6"/>
      <c r="BE3631" s="6"/>
      <c r="BF3631" s="6"/>
      <c r="BG3631" s="172"/>
      <c r="BH3631" s="172"/>
      <c r="BI3631" s="172"/>
      <c r="BJ3631" s="6"/>
      <c r="BK3631" s="6"/>
      <c r="BL3631" s="6"/>
      <c r="BM3631" s="6"/>
      <c r="BN3631" s="6"/>
      <c r="BO3631" s="6"/>
      <c r="BP3631" s="6"/>
      <c r="BQ3631" s="6"/>
      <c r="BR3631" s="6"/>
      <c r="BS3631" s="6"/>
      <c r="BT3631" s="6"/>
      <c r="CG3631" s="432"/>
      <c r="CH3631" s="432"/>
      <c r="CL3631" s="174"/>
    </row>
    <row r="3632" spans="29:90" s="168" customFormat="1" x14ac:dyDescent="0.25">
      <c r="AC3632" s="175"/>
      <c r="AD3632" s="175"/>
      <c r="AE3632" s="175"/>
      <c r="AF3632" s="175"/>
      <c r="AG3632" s="175"/>
      <c r="AH3632" s="176"/>
      <c r="AM3632" s="6"/>
      <c r="AN3632" s="6"/>
      <c r="AO3632" s="6"/>
      <c r="AP3632" s="6"/>
      <c r="AQ3632" s="6"/>
      <c r="AR3632" s="6"/>
      <c r="AS3632" s="6"/>
      <c r="AT3632" s="6"/>
      <c r="AU3632" s="6"/>
      <c r="AV3632" s="6"/>
      <c r="AW3632" s="6"/>
      <c r="AX3632" s="6"/>
      <c r="AY3632" s="172"/>
      <c r="AZ3632" s="172"/>
      <c r="BA3632" s="172"/>
      <c r="BB3632" s="6"/>
      <c r="BC3632" s="6"/>
      <c r="BD3632" s="6"/>
      <c r="BE3632" s="6"/>
      <c r="BF3632" s="6"/>
      <c r="BG3632" s="172"/>
      <c r="BH3632" s="172"/>
      <c r="BI3632" s="172"/>
      <c r="BJ3632" s="6"/>
      <c r="BK3632" s="6"/>
      <c r="BL3632" s="6"/>
      <c r="BM3632" s="6"/>
      <c r="BN3632" s="6"/>
      <c r="BO3632" s="6"/>
      <c r="BP3632" s="6"/>
      <c r="BQ3632" s="6"/>
      <c r="BR3632" s="6"/>
      <c r="BS3632" s="6"/>
      <c r="BT3632" s="6"/>
      <c r="CG3632" s="432"/>
      <c r="CH3632" s="432"/>
      <c r="CL3632" s="174"/>
    </row>
    <row r="3633" spans="29:90" s="168" customFormat="1" x14ac:dyDescent="0.25">
      <c r="AC3633" s="175"/>
      <c r="AD3633" s="175"/>
      <c r="AE3633" s="175"/>
      <c r="AF3633" s="175"/>
      <c r="AG3633" s="175"/>
      <c r="AH3633" s="176"/>
      <c r="AM3633" s="6"/>
      <c r="AN3633" s="6"/>
      <c r="AO3633" s="6"/>
      <c r="AP3633" s="6"/>
      <c r="AQ3633" s="6"/>
      <c r="AR3633" s="6"/>
      <c r="AS3633" s="6"/>
      <c r="AT3633" s="6"/>
      <c r="AU3633" s="6"/>
      <c r="AV3633" s="6"/>
      <c r="AW3633" s="6"/>
      <c r="AX3633" s="6"/>
      <c r="AY3633" s="172"/>
      <c r="AZ3633" s="172"/>
      <c r="BA3633" s="172"/>
      <c r="BB3633" s="6"/>
      <c r="BC3633" s="6"/>
      <c r="BD3633" s="6"/>
      <c r="BE3633" s="6"/>
      <c r="BF3633" s="6"/>
      <c r="BG3633" s="172"/>
      <c r="BH3633" s="172"/>
      <c r="BI3633" s="172"/>
      <c r="BJ3633" s="6"/>
      <c r="BK3633" s="6"/>
      <c r="BL3633" s="6"/>
      <c r="BM3633" s="6"/>
      <c r="BN3633" s="6"/>
      <c r="BO3633" s="6"/>
      <c r="BP3633" s="6"/>
      <c r="BQ3633" s="6"/>
      <c r="BR3633" s="6"/>
      <c r="BS3633" s="6"/>
      <c r="BT3633" s="6"/>
      <c r="CG3633" s="432"/>
      <c r="CH3633" s="432"/>
      <c r="CL3633" s="174"/>
    </row>
    <row r="3634" spans="29:90" s="168" customFormat="1" x14ac:dyDescent="0.25">
      <c r="AC3634" s="175"/>
      <c r="AD3634" s="175"/>
      <c r="AE3634" s="175"/>
      <c r="AF3634" s="175"/>
      <c r="AG3634" s="175"/>
      <c r="AH3634" s="176"/>
      <c r="AM3634" s="6"/>
      <c r="AN3634" s="6"/>
      <c r="AO3634" s="6"/>
      <c r="AP3634" s="6"/>
      <c r="AQ3634" s="6"/>
      <c r="AR3634" s="6"/>
      <c r="AS3634" s="6"/>
      <c r="AT3634" s="6"/>
      <c r="AU3634" s="6"/>
      <c r="AV3634" s="6"/>
      <c r="AW3634" s="6"/>
      <c r="AX3634" s="6"/>
      <c r="AY3634" s="172"/>
      <c r="AZ3634" s="172"/>
      <c r="BA3634" s="172"/>
      <c r="BB3634" s="6"/>
      <c r="BC3634" s="6"/>
      <c r="BD3634" s="6"/>
      <c r="BE3634" s="6"/>
      <c r="BF3634" s="6"/>
      <c r="BG3634" s="172"/>
      <c r="BH3634" s="172"/>
      <c r="BI3634" s="172"/>
      <c r="BJ3634" s="6"/>
      <c r="BK3634" s="6"/>
      <c r="BL3634" s="6"/>
      <c r="BM3634" s="6"/>
      <c r="BN3634" s="6"/>
      <c r="BO3634" s="6"/>
      <c r="BP3634" s="6"/>
      <c r="BQ3634" s="6"/>
      <c r="BR3634" s="6"/>
      <c r="BS3634" s="6"/>
      <c r="BT3634" s="6"/>
      <c r="CG3634" s="432"/>
      <c r="CH3634" s="432"/>
      <c r="CL3634" s="174"/>
    </row>
    <row r="3635" spans="29:90" s="168" customFormat="1" x14ac:dyDescent="0.25">
      <c r="AC3635" s="175"/>
      <c r="AD3635" s="175"/>
      <c r="AE3635" s="175"/>
      <c r="AF3635" s="175"/>
      <c r="AG3635" s="175"/>
      <c r="AH3635" s="176"/>
      <c r="AM3635" s="6"/>
      <c r="AN3635" s="6"/>
      <c r="AO3635" s="6"/>
      <c r="AP3635" s="6"/>
      <c r="AQ3635" s="6"/>
      <c r="AR3635" s="6"/>
      <c r="AS3635" s="6"/>
      <c r="AT3635" s="6"/>
      <c r="AU3635" s="6"/>
      <c r="AV3635" s="6"/>
      <c r="AW3635" s="6"/>
      <c r="AX3635" s="6"/>
      <c r="AY3635" s="172"/>
      <c r="AZ3635" s="172"/>
      <c r="BA3635" s="172"/>
      <c r="BB3635" s="6"/>
      <c r="BC3635" s="6"/>
      <c r="BD3635" s="6"/>
      <c r="BE3635" s="6"/>
      <c r="BF3635" s="6"/>
      <c r="BG3635" s="172"/>
      <c r="BH3635" s="172"/>
      <c r="BI3635" s="172"/>
      <c r="BJ3635" s="6"/>
      <c r="BK3635" s="6"/>
      <c r="BL3635" s="6"/>
      <c r="BM3635" s="6"/>
      <c r="BN3635" s="6"/>
      <c r="BO3635" s="6"/>
      <c r="BP3635" s="6"/>
      <c r="BQ3635" s="6"/>
      <c r="BR3635" s="6"/>
      <c r="BS3635" s="6"/>
      <c r="BT3635" s="6"/>
      <c r="CG3635" s="432"/>
      <c r="CH3635" s="432"/>
      <c r="CL3635" s="174"/>
    </row>
    <row r="3636" spans="29:90" s="168" customFormat="1" x14ac:dyDescent="0.25">
      <c r="AC3636" s="175"/>
      <c r="AD3636" s="175"/>
      <c r="AE3636" s="175"/>
      <c r="AF3636" s="175"/>
      <c r="AG3636" s="175"/>
      <c r="AH3636" s="176"/>
      <c r="AM3636" s="6"/>
      <c r="AN3636" s="6"/>
      <c r="AO3636" s="6"/>
      <c r="AP3636" s="6"/>
      <c r="AQ3636" s="6"/>
      <c r="AR3636" s="6"/>
      <c r="AS3636" s="6"/>
      <c r="AT3636" s="6"/>
      <c r="AU3636" s="6"/>
      <c r="AV3636" s="6"/>
      <c r="AW3636" s="6"/>
      <c r="AX3636" s="6"/>
      <c r="AY3636" s="172"/>
      <c r="AZ3636" s="172"/>
      <c r="BA3636" s="172"/>
      <c r="BB3636" s="6"/>
      <c r="BC3636" s="6"/>
      <c r="BD3636" s="6"/>
      <c r="BE3636" s="6"/>
      <c r="BF3636" s="6"/>
      <c r="BG3636" s="172"/>
      <c r="BH3636" s="172"/>
      <c r="BI3636" s="172"/>
      <c r="BJ3636" s="6"/>
      <c r="BK3636" s="6"/>
      <c r="BL3636" s="6"/>
      <c r="BM3636" s="6"/>
      <c r="BN3636" s="6"/>
      <c r="BO3636" s="6"/>
      <c r="BP3636" s="6"/>
      <c r="BQ3636" s="6"/>
      <c r="BR3636" s="6"/>
      <c r="BS3636" s="6"/>
      <c r="BT3636" s="6"/>
      <c r="CG3636" s="432"/>
      <c r="CH3636" s="432"/>
      <c r="CL3636" s="174"/>
    </row>
    <row r="3637" spans="29:90" s="168" customFormat="1" x14ac:dyDescent="0.25">
      <c r="AC3637" s="175"/>
      <c r="AD3637" s="175"/>
      <c r="AE3637" s="175"/>
      <c r="AF3637" s="175"/>
      <c r="AG3637" s="175"/>
      <c r="AH3637" s="176"/>
      <c r="AM3637" s="6"/>
      <c r="AN3637" s="6"/>
      <c r="AO3637" s="6"/>
      <c r="AP3637" s="6"/>
      <c r="AQ3637" s="6"/>
      <c r="AR3637" s="6"/>
      <c r="AS3637" s="6"/>
      <c r="AT3637" s="6"/>
      <c r="AU3637" s="6"/>
      <c r="AV3637" s="6"/>
      <c r="AW3637" s="6"/>
      <c r="AX3637" s="6"/>
      <c r="AY3637" s="172"/>
      <c r="AZ3637" s="172"/>
      <c r="BA3637" s="172"/>
      <c r="BB3637" s="6"/>
      <c r="BC3637" s="6"/>
      <c r="BD3637" s="6"/>
      <c r="BE3637" s="6"/>
      <c r="BF3637" s="6"/>
      <c r="BG3637" s="172"/>
      <c r="BH3637" s="172"/>
      <c r="BI3637" s="172"/>
      <c r="BJ3637" s="6"/>
      <c r="BK3637" s="6"/>
      <c r="BL3637" s="6"/>
      <c r="BM3637" s="6"/>
      <c r="BN3637" s="6"/>
      <c r="BO3637" s="6"/>
      <c r="BP3637" s="6"/>
      <c r="BQ3637" s="6"/>
      <c r="BR3637" s="6"/>
      <c r="BS3637" s="6"/>
      <c r="BT3637" s="6"/>
      <c r="CG3637" s="432"/>
      <c r="CH3637" s="432"/>
      <c r="CL3637" s="174"/>
    </row>
    <row r="3638" spans="29:90" s="168" customFormat="1" x14ac:dyDescent="0.25">
      <c r="AC3638" s="175"/>
      <c r="AD3638" s="175"/>
      <c r="AE3638" s="175"/>
      <c r="AF3638" s="175"/>
      <c r="AG3638" s="175"/>
      <c r="AH3638" s="176"/>
      <c r="AM3638" s="6"/>
      <c r="AN3638" s="6"/>
      <c r="AO3638" s="6"/>
      <c r="AP3638" s="6"/>
      <c r="AQ3638" s="6"/>
      <c r="AR3638" s="6"/>
      <c r="AS3638" s="6"/>
      <c r="AT3638" s="6"/>
      <c r="AU3638" s="6"/>
      <c r="AV3638" s="6"/>
      <c r="AW3638" s="6"/>
      <c r="AX3638" s="6"/>
      <c r="AY3638" s="172"/>
      <c r="AZ3638" s="172"/>
      <c r="BA3638" s="172"/>
      <c r="BB3638" s="6"/>
      <c r="BC3638" s="6"/>
      <c r="BD3638" s="6"/>
      <c r="BE3638" s="6"/>
      <c r="BF3638" s="6"/>
      <c r="BG3638" s="172"/>
      <c r="BH3638" s="172"/>
      <c r="BI3638" s="172"/>
      <c r="BJ3638" s="6"/>
      <c r="BK3638" s="6"/>
      <c r="BL3638" s="6"/>
      <c r="BM3638" s="6"/>
      <c r="BN3638" s="6"/>
      <c r="BO3638" s="6"/>
      <c r="BP3638" s="6"/>
      <c r="BQ3638" s="6"/>
      <c r="BR3638" s="6"/>
      <c r="BS3638" s="6"/>
      <c r="BT3638" s="6"/>
      <c r="CG3638" s="432"/>
      <c r="CH3638" s="432"/>
      <c r="CL3638" s="174"/>
    </row>
    <row r="3639" spans="29:90" s="168" customFormat="1" x14ac:dyDescent="0.25">
      <c r="AC3639" s="175"/>
      <c r="AD3639" s="175"/>
      <c r="AE3639" s="175"/>
      <c r="AF3639" s="175"/>
      <c r="AG3639" s="175"/>
      <c r="AH3639" s="176"/>
      <c r="AM3639" s="6"/>
      <c r="AN3639" s="6"/>
      <c r="AO3639" s="6"/>
      <c r="AP3639" s="6"/>
      <c r="AQ3639" s="6"/>
      <c r="AR3639" s="6"/>
      <c r="AS3639" s="6"/>
      <c r="AT3639" s="6"/>
      <c r="AU3639" s="6"/>
      <c r="AV3639" s="6"/>
      <c r="AW3639" s="6"/>
      <c r="AX3639" s="6"/>
      <c r="AY3639" s="172"/>
      <c r="AZ3639" s="172"/>
      <c r="BA3639" s="172"/>
      <c r="BB3639" s="6"/>
      <c r="BC3639" s="6"/>
      <c r="BD3639" s="6"/>
      <c r="BE3639" s="6"/>
      <c r="BF3639" s="6"/>
      <c r="BG3639" s="172"/>
      <c r="BH3639" s="172"/>
      <c r="BI3639" s="172"/>
      <c r="BJ3639" s="6"/>
      <c r="BK3639" s="6"/>
      <c r="BL3639" s="6"/>
      <c r="BM3639" s="6"/>
      <c r="BN3639" s="6"/>
      <c r="BO3639" s="6"/>
      <c r="BP3639" s="6"/>
      <c r="BQ3639" s="6"/>
      <c r="BR3639" s="6"/>
      <c r="BS3639" s="6"/>
      <c r="BT3639" s="6"/>
      <c r="CG3639" s="432"/>
      <c r="CH3639" s="432"/>
      <c r="CL3639" s="174"/>
    </row>
    <row r="3640" spans="29:90" s="168" customFormat="1" x14ac:dyDescent="0.25">
      <c r="AC3640" s="175"/>
      <c r="AD3640" s="175"/>
      <c r="AE3640" s="175"/>
      <c r="AF3640" s="175"/>
      <c r="AG3640" s="175"/>
      <c r="AH3640" s="176"/>
      <c r="AM3640" s="6"/>
      <c r="AN3640" s="6"/>
      <c r="AO3640" s="6"/>
      <c r="AP3640" s="6"/>
      <c r="AQ3640" s="6"/>
      <c r="AR3640" s="6"/>
      <c r="AS3640" s="6"/>
      <c r="AT3640" s="6"/>
      <c r="AU3640" s="6"/>
      <c r="AV3640" s="6"/>
      <c r="AW3640" s="6"/>
      <c r="AX3640" s="6"/>
      <c r="AY3640" s="172"/>
      <c r="AZ3640" s="172"/>
      <c r="BA3640" s="172"/>
      <c r="BB3640" s="6"/>
      <c r="BC3640" s="6"/>
      <c r="BD3640" s="6"/>
      <c r="BE3640" s="6"/>
      <c r="BF3640" s="6"/>
      <c r="BG3640" s="172"/>
      <c r="BH3640" s="172"/>
      <c r="BI3640" s="172"/>
      <c r="BJ3640" s="6"/>
      <c r="BK3640" s="6"/>
      <c r="BL3640" s="6"/>
      <c r="BM3640" s="6"/>
      <c r="BN3640" s="6"/>
      <c r="BO3640" s="6"/>
      <c r="BP3640" s="6"/>
      <c r="BQ3640" s="6"/>
      <c r="BR3640" s="6"/>
      <c r="BS3640" s="6"/>
      <c r="BT3640" s="6"/>
      <c r="CG3640" s="432"/>
      <c r="CH3640" s="432"/>
      <c r="CL3640" s="174"/>
    </row>
    <row r="3641" spans="29:90" s="168" customFormat="1" x14ac:dyDescent="0.25">
      <c r="AC3641" s="175"/>
      <c r="AD3641" s="175"/>
      <c r="AE3641" s="175"/>
      <c r="AF3641" s="175"/>
      <c r="AG3641" s="175"/>
      <c r="AH3641" s="176"/>
      <c r="AM3641" s="6"/>
      <c r="AN3641" s="6"/>
      <c r="AO3641" s="6"/>
      <c r="AP3641" s="6"/>
      <c r="AQ3641" s="6"/>
      <c r="AR3641" s="6"/>
      <c r="AS3641" s="6"/>
      <c r="AT3641" s="6"/>
      <c r="AU3641" s="6"/>
      <c r="AV3641" s="6"/>
      <c r="AW3641" s="6"/>
      <c r="AX3641" s="6"/>
      <c r="AY3641" s="172"/>
      <c r="AZ3641" s="172"/>
      <c r="BA3641" s="172"/>
      <c r="BB3641" s="6"/>
      <c r="BC3641" s="6"/>
      <c r="BD3641" s="6"/>
      <c r="BE3641" s="6"/>
      <c r="BF3641" s="6"/>
      <c r="BG3641" s="172"/>
      <c r="BH3641" s="172"/>
      <c r="BI3641" s="172"/>
      <c r="BJ3641" s="6"/>
      <c r="BK3641" s="6"/>
      <c r="BL3641" s="6"/>
      <c r="BM3641" s="6"/>
      <c r="BN3641" s="6"/>
      <c r="BO3641" s="6"/>
      <c r="BP3641" s="6"/>
      <c r="BQ3641" s="6"/>
      <c r="BR3641" s="6"/>
      <c r="BS3641" s="6"/>
      <c r="BT3641" s="6"/>
      <c r="CG3641" s="432"/>
      <c r="CH3641" s="432"/>
      <c r="CL3641" s="174"/>
    </row>
    <row r="3642" spans="29:90" s="168" customFormat="1" x14ac:dyDescent="0.25">
      <c r="AC3642" s="175"/>
      <c r="AD3642" s="175"/>
      <c r="AE3642" s="175"/>
      <c r="AF3642" s="175"/>
      <c r="AG3642" s="175"/>
      <c r="AH3642" s="176"/>
      <c r="AM3642" s="6"/>
      <c r="AN3642" s="6"/>
      <c r="AO3642" s="6"/>
      <c r="AP3642" s="6"/>
      <c r="AQ3642" s="6"/>
      <c r="AR3642" s="6"/>
      <c r="AS3642" s="6"/>
      <c r="AT3642" s="6"/>
      <c r="AU3642" s="6"/>
      <c r="AV3642" s="6"/>
      <c r="AW3642" s="6"/>
      <c r="AX3642" s="6"/>
      <c r="AY3642" s="172"/>
      <c r="AZ3642" s="172"/>
      <c r="BA3642" s="172"/>
      <c r="BB3642" s="6"/>
      <c r="BC3642" s="6"/>
      <c r="BD3642" s="6"/>
      <c r="BE3642" s="6"/>
      <c r="BF3642" s="6"/>
      <c r="BG3642" s="172"/>
      <c r="BH3642" s="172"/>
      <c r="BI3642" s="172"/>
      <c r="BJ3642" s="6"/>
      <c r="BK3642" s="6"/>
      <c r="BL3642" s="6"/>
      <c r="BM3642" s="6"/>
      <c r="BN3642" s="6"/>
      <c r="BO3642" s="6"/>
      <c r="BP3642" s="6"/>
      <c r="BQ3642" s="6"/>
      <c r="BR3642" s="6"/>
      <c r="BS3642" s="6"/>
      <c r="BT3642" s="6"/>
      <c r="CG3642" s="432"/>
      <c r="CH3642" s="432"/>
      <c r="CL3642" s="174"/>
    </row>
    <row r="3643" spans="29:90" s="168" customFormat="1" x14ac:dyDescent="0.25">
      <c r="AC3643" s="175"/>
      <c r="AD3643" s="175"/>
      <c r="AE3643" s="175"/>
      <c r="AF3643" s="175"/>
      <c r="AG3643" s="175"/>
      <c r="AH3643" s="176"/>
      <c r="AM3643" s="6"/>
      <c r="AN3643" s="6"/>
      <c r="AO3643" s="6"/>
      <c r="AP3643" s="6"/>
      <c r="AQ3643" s="6"/>
      <c r="AR3643" s="6"/>
      <c r="AS3643" s="6"/>
      <c r="AT3643" s="6"/>
      <c r="AU3643" s="6"/>
      <c r="AV3643" s="6"/>
      <c r="AW3643" s="6"/>
      <c r="AX3643" s="6"/>
      <c r="AY3643" s="172"/>
      <c r="AZ3643" s="172"/>
      <c r="BA3643" s="172"/>
      <c r="BB3643" s="6"/>
      <c r="BC3643" s="6"/>
      <c r="BD3643" s="6"/>
      <c r="BE3643" s="6"/>
      <c r="BF3643" s="6"/>
      <c r="BG3643" s="172"/>
      <c r="BH3643" s="172"/>
      <c r="BI3643" s="172"/>
      <c r="BJ3643" s="6"/>
      <c r="BK3643" s="6"/>
      <c r="BL3643" s="6"/>
      <c r="BM3643" s="6"/>
      <c r="BN3643" s="6"/>
      <c r="BO3643" s="6"/>
      <c r="BP3643" s="6"/>
      <c r="BQ3643" s="6"/>
      <c r="BR3643" s="6"/>
      <c r="BS3643" s="6"/>
      <c r="BT3643" s="6"/>
      <c r="CG3643" s="432"/>
      <c r="CH3643" s="432"/>
      <c r="CL3643" s="174"/>
    </row>
    <row r="3644" spans="29:90" s="168" customFormat="1" x14ac:dyDescent="0.25">
      <c r="AC3644" s="175"/>
      <c r="AD3644" s="175"/>
      <c r="AE3644" s="175"/>
      <c r="AF3644" s="175"/>
      <c r="AG3644" s="175"/>
      <c r="AH3644" s="176"/>
      <c r="AM3644" s="6"/>
      <c r="AN3644" s="6"/>
      <c r="AO3644" s="6"/>
      <c r="AP3644" s="6"/>
      <c r="AQ3644" s="6"/>
      <c r="AR3644" s="6"/>
      <c r="AS3644" s="6"/>
      <c r="AT3644" s="6"/>
      <c r="AU3644" s="6"/>
      <c r="AV3644" s="6"/>
      <c r="AW3644" s="6"/>
      <c r="AX3644" s="6"/>
      <c r="AY3644" s="172"/>
      <c r="AZ3644" s="172"/>
      <c r="BA3644" s="172"/>
      <c r="BB3644" s="6"/>
      <c r="BC3644" s="6"/>
      <c r="BD3644" s="6"/>
      <c r="BE3644" s="6"/>
      <c r="BF3644" s="6"/>
      <c r="BG3644" s="172"/>
      <c r="BH3644" s="172"/>
      <c r="BI3644" s="172"/>
      <c r="BJ3644" s="6"/>
      <c r="BK3644" s="6"/>
      <c r="BL3644" s="6"/>
      <c r="BM3644" s="6"/>
      <c r="BN3644" s="6"/>
      <c r="BO3644" s="6"/>
      <c r="BP3644" s="6"/>
      <c r="BQ3644" s="6"/>
      <c r="BR3644" s="6"/>
      <c r="BS3644" s="6"/>
      <c r="BT3644" s="6"/>
      <c r="CG3644" s="432"/>
      <c r="CH3644" s="432"/>
      <c r="CL3644" s="174"/>
    </row>
    <row r="3645" spans="29:90" s="168" customFormat="1" x14ac:dyDescent="0.25">
      <c r="AC3645" s="175"/>
      <c r="AD3645" s="175"/>
      <c r="AE3645" s="175"/>
      <c r="AF3645" s="175"/>
      <c r="AG3645" s="175"/>
      <c r="AH3645" s="176"/>
      <c r="AM3645" s="6"/>
      <c r="AN3645" s="6"/>
      <c r="AO3645" s="6"/>
      <c r="AP3645" s="6"/>
      <c r="AQ3645" s="6"/>
      <c r="AR3645" s="6"/>
      <c r="AS3645" s="6"/>
      <c r="AT3645" s="6"/>
      <c r="AU3645" s="6"/>
      <c r="AV3645" s="6"/>
      <c r="AW3645" s="6"/>
      <c r="AX3645" s="6"/>
      <c r="AY3645" s="172"/>
      <c r="AZ3645" s="172"/>
      <c r="BA3645" s="172"/>
      <c r="BB3645" s="6"/>
      <c r="BC3645" s="6"/>
      <c r="BD3645" s="6"/>
      <c r="BE3645" s="6"/>
      <c r="BF3645" s="6"/>
      <c r="BG3645" s="172"/>
      <c r="BH3645" s="172"/>
      <c r="BI3645" s="172"/>
      <c r="BJ3645" s="6"/>
      <c r="BK3645" s="6"/>
      <c r="BL3645" s="6"/>
      <c r="BM3645" s="6"/>
      <c r="BN3645" s="6"/>
      <c r="BO3645" s="6"/>
      <c r="BP3645" s="6"/>
      <c r="BQ3645" s="6"/>
      <c r="BR3645" s="6"/>
      <c r="BS3645" s="6"/>
      <c r="BT3645" s="6"/>
      <c r="CG3645" s="432"/>
      <c r="CH3645" s="432"/>
      <c r="CL3645" s="174"/>
    </row>
    <row r="3646" spans="29:90" s="168" customFormat="1" x14ac:dyDescent="0.25">
      <c r="AC3646" s="175"/>
      <c r="AD3646" s="175"/>
      <c r="AE3646" s="175"/>
      <c r="AF3646" s="175"/>
      <c r="AG3646" s="175"/>
      <c r="AH3646" s="176"/>
      <c r="AM3646" s="6"/>
      <c r="AN3646" s="6"/>
      <c r="AO3646" s="6"/>
      <c r="AP3646" s="6"/>
      <c r="AQ3646" s="6"/>
      <c r="AR3646" s="6"/>
      <c r="AS3646" s="6"/>
      <c r="AT3646" s="6"/>
      <c r="AU3646" s="6"/>
      <c r="AV3646" s="6"/>
      <c r="AW3646" s="6"/>
      <c r="AX3646" s="6"/>
      <c r="AY3646" s="172"/>
      <c r="AZ3646" s="172"/>
      <c r="BA3646" s="172"/>
      <c r="BB3646" s="6"/>
      <c r="BC3646" s="6"/>
      <c r="BD3646" s="6"/>
      <c r="BE3646" s="6"/>
      <c r="BF3646" s="6"/>
      <c r="BG3646" s="172"/>
      <c r="BH3646" s="172"/>
      <c r="BI3646" s="172"/>
      <c r="BJ3646" s="6"/>
      <c r="BK3646" s="6"/>
      <c r="BL3646" s="6"/>
      <c r="BM3646" s="6"/>
      <c r="BN3646" s="6"/>
      <c r="BO3646" s="6"/>
      <c r="BP3646" s="6"/>
      <c r="BQ3646" s="6"/>
      <c r="BR3646" s="6"/>
      <c r="BS3646" s="6"/>
      <c r="BT3646" s="6"/>
      <c r="CG3646" s="432"/>
      <c r="CH3646" s="432"/>
      <c r="CL3646" s="174"/>
    </row>
    <row r="3647" spans="29:90" s="168" customFormat="1" x14ac:dyDescent="0.25">
      <c r="AC3647" s="175"/>
      <c r="AD3647" s="175"/>
      <c r="AE3647" s="175"/>
      <c r="AF3647" s="175"/>
      <c r="AG3647" s="175"/>
      <c r="AH3647" s="176"/>
      <c r="AM3647" s="6"/>
      <c r="AN3647" s="6"/>
      <c r="AO3647" s="6"/>
      <c r="AP3647" s="6"/>
      <c r="AQ3647" s="6"/>
      <c r="AR3647" s="6"/>
      <c r="AS3647" s="6"/>
      <c r="AT3647" s="6"/>
      <c r="AU3647" s="6"/>
      <c r="AV3647" s="6"/>
      <c r="AW3647" s="6"/>
      <c r="AX3647" s="6"/>
      <c r="AY3647" s="172"/>
      <c r="AZ3647" s="172"/>
      <c r="BA3647" s="172"/>
      <c r="BB3647" s="6"/>
      <c r="BC3647" s="6"/>
      <c r="BD3647" s="6"/>
      <c r="BE3647" s="6"/>
      <c r="BF3647" s="6"/>
      <c r="BG3647" s="172"/>
      <c r="BH3647" s="172"/>
      <c r="BI3647" s="172"/>
      <c r="BJ3647" s="6"/>
      <c r="BK3647" s="6"/>
      <c r="BL3647" s="6"/>
      <c r="BM3647" s="6"/>
      <c r="BN3647" s="6"/>
      <c r="BO3647" s="6"/>
      <c r="BP3647" s="6"/>
      <c r="BQ3647" s="6"/>
      <c r="BR3647" s="6"/>
      <c r="BS3647" s="6"/>
      <c r="BT3647" s="6"/>
      <c r="CG3647" s="432"/>
      <c r="CH3647" s="432"/>
      <c r="CL3647" s="174"/>
    </row>
    <row r="3648" spans="29:90" s="168" customFormat="1" x14ac:dyDescent="0.25">
      <c r="AC3648" s="175"/>
      <c r="AD3648" s="175"/>
      <c r="AE3648" s="175"/>
      <c r="AF3648" s="175"/>
      <c r="AG3648" s="175"/>
      <c r="AH3648" s="176"/>
      <c r="AM3648" s="6"/>
      <c r="AN3648" s="6"/>
      <c r="AO3648" s="6"/>
      <c r="AP3648" s="6"/>
      <c r="AQ3648" s="6"/>
      <c r="AR3648" s="6"/>
      <c r="AS3648" s="6"/>
      <c r="AT3648" s="6"/>
      <c r="AU3648" s="6"/>
      <c r="AV3648" s="6"/>
      <c r="AW3648" s="6"/>
      <c r="AX3648" s="6"/>
      <c r="AY3648" s="172"/>
      <c r="AZ3648" s="172"/>
      <c r="BA3648" s="172"/>
      <c r="BB3648" s="6"/>
      <c r="BC3648" s="6"/>
      <c r="BD3648" s="6"/>
      <c r="BE3648" s="6"/>
      <c r="BF3648" s="6"/>
      <c r="BG3648" s="172"/>
      <c r="BH3648" s="172"/>
      <c r="BI3648" s="172"/>
      <c r="BJ3648" s="6"/>
      <c r="BK3648" s="6"/>
      <c r="BL3648" s="6"/>
      <c r="BM3648" s="6"/>
      <c r="BN3648" s="6"/>
      <c r="BO3648" s="6"/>
      <c r="BP3648" s="6"/>
      <c r="BQ3648" s="6"/>
      <c r="BR3648" s="6"/>
      <c r="BS3648" s="6"/>
      <c r="BT3648" s="6"/>
      <c r="CG3648" s="432"/>
      <c r="CH3648" s="432"/>
      <c r="CL3648" s="174"/>
    </row>
    <row r="3649" spans="29:90" s="168" customFormat="1" x14ac:dyDescent="0.25">
      <c r="AC3649" s="175"/>
      <c r="AD3649" s="175"/>
      <c r="AE3649" s="175"/>
      <c r="AF3649" s="175"/>
      <c r="AG3649" s="175"/>
      <c r="AH3649" s="176"/>
      <c r="AM3649" s="6"/>
      <c r="AN3649" s="6"/>
      <c r="AO3649" s="6"/>
      <c r="AP3649" s="6"/>
      <c r="AQ3649" s="6"/>
      <c r="AR3649" s="6"/>
      <c r="AS3649" s="6"/>
      <c r="AT3649" s="6"/>
      <c r="AU3649" s="6"/>
      <c r="AV3649" s="6"/>
      <c r="AW3649" s="6"/>
      <c r="AX3649" s="6"/>
      <c r="AY3649" s="172"/>
      <c r="AZ3649" s="172"/>
      <c r="BA3649" s="172"/>
      <c r="BB3649" s="6"/>
      <c r="BC3649" s="6"/>
      <c r="BD3649" s="6"/>
      <c r="BE3649" s="6"/>
      <c r="BF3649" s="6"/>
      <c r="BG3649" s="172"/>
      <c r="BH3649" s="172"/>
      <c r="BI3649" s="172"/>
      <c r="BJ3649" s="6"/>
      <c r="BK3649" s="6"/>
      <c r="BL3649" s="6"/>
      <c r="BM3649" s="6"/>
      <c r="BN3649" s="6"/>
      <c r="BO3649" s="6"/>
      <c r="BP3649" s="6"/>
      <c r="BQ3649" s="6"/>
      <c r="BR3649" s="6"/>
      <c r="BS3649" s="6"/>
      <c r="BT3649" s="6"/>
      <c r="CG3649" s="432"/>
      <c r="CH3649" s="432"/>
      <c r="CL3649" s="174"/>
    </row>
    <row r="3650" spans="29:90" s="168" customFormat="1" x14ac:dyDescent="0.25">
      <c r="AC3650" s="175"/>
      <c r="AD3650" s="175"/>
      <c r="AE3650" s="175"/>
      <c r="AF3650" s="175"/>
      <c r="AG3650" s="175"/>
      <c r="AH3650" s="176"/>
      <c r="AM3650" s="6"/>
      <c r="AN3650" s="6"/>
      <c r="AO3650" s="6"/>
      <c r="AP3650" s="6"/>
      <c r="AQ3650" s="6"/>
      <c r="AR3650" s="6"/>
      <c r="AS3650" s="6"/>
      <c r="AT3650" s="6"/>
      <c r="AU3650" s="6"/>
      <c r="AV3650" s="6"/>
      <c r="AW3650" s="6"/>
      <c r="AX3650" s="6"/>
      <c r="AY3650" s="172"/>
      <c r="AZ3650" s="172"/>
      <c r="BA3650" s="172"/>
      <c r="BB3650" s="6"/>
      <c r="BC3650" s="6"/>
      <c r="BD3650" s="6"/>
      <c r="BE3650" s="6"/>
      <c r="BF3650" s="6"/>
      <c r="BG3650" s="172"/>
      <c r="BH3650" s="172"/>
      <c r="BI3650" s="172"/>
      <c r="BJ3650" s="6"/>
      <c r="BK3650" s="6"/>
      <c r="BL3650" s="6"/>
      <c r="BM3650" s="6"/>
      <c r="BN3650" s="6"/>
      <c r="BO3650" s="6"/>
      <c r="BP3650" s="6"/>
      <c r="BQ3650" s="6"/>
      <c r="BR3650" s="6"/>
      <c r="BS3650" s="6"/>
      <c r="BT3650" s="6"/>
      <c r="CG3650" s="432"/>
      <c r="CH3650" s="432"/>
      <c r="CL3650" s="174"/>
    </row>
    <row r="3651" spans="29:90" s="168" customFormat="1" x14ac:dyDescent="0.25">
      <c r="AC3651" s="175"/>
      <c r="AD3651" s="175"/>
      <c r="AE3651" s="175"/>
      <c r="AF3651" s="175"/>
      <c r="AG3651" s="175"/>
      <c r="AH3651" s="176"/>
      <c r="AM3651" s="6"/>
      <c r="AN3651" s="6"/>
      <c r="AO3651" s="6"/>
      <c r="AP3651" s="6"/>
      <c r="AQ3651" s="6"/>
      <c r="AR3651" s="6"/>
      <c r="AS3651" s="6"/>
      <c r="AT3651" s="6"/>
      <c r="AU3651" s="6"/>
      <c r="AV3651" s="6"/>
      <c r="AW3651" s="6"/>
      <c r="AX3651" s="6"/>
      <c r="AY3651" s="172"/>
      <c r="AZ3651" s="172"/>
      <c r="BA3651" s="172"/>
      <c r="BB3651" s="6"/>
      <c r="BC3651" s="6"/>
      <c r="BD3651" s="6"/>
      <c r="BE3651" s="6"/>
      <c r="BF3651" s="6"/>
      <c r="BG3651" s="172"/>
      <c r="BH3651" s="172"/>
      <c r="BI3651" s="172"/>
      <c r="BJ3651" s="6"/>
      <c r="BK3651" s="6"/>
      <c r="BL3651" s="6"/>
      <c r="BM3651" s="6"/>
      <c r="BN3651" s="6"/>
      <c r="BO3651" s="6"/>
      <c r="BP3651" s="6"/>
      <c r="BQ3651" s="6"/>
      <c r="BR3651" s="6"/>
      <c r="BS3651" s="6"/>
      <c r="BT3651" s="6"/>
      <c r="CG3651" s="432"/>
      <c r="CH3651" s="432"/>
      <c r="CL3651" s="174"/>
    </row>
    <row r="3652" spans="29:90" s="168" customFormat="1" x14ac:dyDescent="0.25">
      <c r="AC3652" s="175"/>
      <c r="AD3652" s="175"/>
      <c r="AE3652" s="175"/>
      <c r="AF3652" s="175"/>
      <c r="AG3652" s="175"/>
      <c r="AH3652" s="176"/>
      <c r="AM3652" s="6"/>
      <c r="AN3652" s="6"/>
      <c r="AO3652" s="6"/>
      <c r="AP3652" s="6"/>
      <c r="AQ3652" s="6"/>
      <c r="AR3652" s="6"/>
      <c r="AS3652" s="6"/>
      <c r="AT3652" s="6"/>
      <c r="AU3652" s="6"/>
      <c r="AV3652" s="6"/>
      <c r="AW3652" s="6"/>
      <c r="AX3652" s="6"/>
      <c r="AY3652" s="172"/>
      <c r="AZ3652" s="172"/>
      <c r="BA3652" s="172"/>
      <c r="BB3652" s="6"/>
      <c r="BC3652" s="6"/>
      <c r="BD3652" s="6"/>
      <c r="BE3652" s="6"/>
      <c r="BF3652" s="6"/>
      <c r="BG3652" s="172"/>
      <c r="BH3652" s="172"/>
      <c r="BI3652" s="172"/>
      <c r="BJ3652" s="6"/>
      <c r="BK3652" s="6"/>
      <c r="BL3652" s="6"/>
      <c r="BM3652" s="6"/>
      <c r="BN3652" s="6"/>
      <c r="BO3652" s="6"/>
      <c r="BP3652" s="6"/>
      <c r="BQ3652" s="6"/>
      <c r="BR3652" s="6"/>
      <c r="BS3652" s="6"/>
      <c r="BT3652" s="6"/>
      <c r="CG3652" s="432"/>
      <c r="CH3652" s="432"/>
      <c r="CL3652" s="174"/>
    </row>
    <row r="3653" spans="29:90" s="168" customFormat="1" x14ac:dyDescent="0.25">
      <c r="AC3653" s="175"/>
      <c r="AD3653" s="175"/>
      <c r="AE3653" s="175"/>
      <c r="AF3653" s="175"/>
      <c r="AG3653" s="175"/>
      <c r="AH3653" s="176"/>
      <c r="AM3653" s="6"/>
      <c r="AN3653" s="6"/>
      <c r="AO3653" s="6"/>
      <c r="AP3653" s="6"/>
      <c r="AQ3653" s="6"/>
      <c r="AR3653" s="6"/>
      <c r="AS3653" s="6"/>
      <c r="AT3653" s="6"/>
      <c r="AU3653" s="6"/>
      <c r="AV3653" s="6"/>
      <c r="AW3653" s="6"/>
      <c r="AX3653" s="6"/>
      <c r="AY3653" s="172"/>
      <c r="AZ3653" s="172"/>
      <c r="BA3653" s="172"/>
      <c r="BB3653" s="6"/>
      <c r="BC3653" s="6"/>
      <c r="BD3653" s="6"/>
      <c r="BE3653" s="6"/>
      <c r="BF3653" s="6"/>
      <c r="BG3653" s="172"/>
      <c r="BH3653" s="172"/>
      <c r="BI3653" s="172"/>
      <c r="BJ3653" s="6"/>
      <c r="BK3653" s="6"/>
      <c r="BL3653" s="6"/>
      <c r="BM3653" s="6"/>
      <c r="BN3653" s="6"/>
      <c r="BO3653" s="6"/>
      <c r="BP3653" s="6"/>
      <c r="BQ3653" s="6"/>
      <c r="BR3653" s="6"/>
      <c r="BS3653" s="6"/>
      <c r="BT3653" s="6"/>
      <c r="CG3653" s="432"/>
      <c r="CH3653" s="432"/>
      <c r="CL3653" s="174"/>
    </row>
    <row r="3654" spans="29:90" s="168" customFormat="1" x14ac:dyDescent="0.25">
      <c r="AC3654" s="175"/>
      <c r="AD3654" s="175"/>
      <c r="AE3654" s="175"/>
      <c r="AF3654" s="175"/>
      <c r="AG3654" s="175"/>
      <c r="AH3654" s="176"/>
      <c r="AM3654" s="6"/>
      <c r="AN3654" s="6"/>
      <c r="AO3654" s="6"/>
      <c r="AP3654" s="6"/>
      <c r="AQ3654" s="6"/>
      <c r="AR3654" s="6"/>
      <c r="AS3654" s="6"/>
      <c r="AT3654" s="6"/>
      <c r="AU3654" s="6"/>
      <c r="AV3654" s="6"/>
      <c r="AW3654" s="6"/>
      <c r="AX3654" s="6"/>
      <c r="AY3654" s="172"/>
      <c r="AZ3654" s="172"/>
      <c r="BA3654" s="172"/>
      <c r="BB3654" s="6"/>
      <c r="BC3654" s="6"/>
      <c r="BD3654" s="6"/>
      <c r="BE3654" s="6"/>
      <c r="BF3654" s="6"/>
      <c r="BG3654" s="172"/>
      <c r="BH3654" s="172"/>
      <c r="BI3654" s="172"/>
      <c r="BJ3654" s="6"/>
      <c r="BK3654" s="6"/>
      <c r="BL3654" s="6"/>
      <c r="BM3654" s="6"/>
      <c r="BN3654" s="6"/>
      <c r="BO3654" s="6"/>
      <c r="BP3654" s="6"/>
      <c r="BQ3654" s="6"/>
      <c r="BR3654" s="6"/>
      <c r="BS3654" s="6"/>
      <c r="BT3654" s="6"/>
      <c r="CG3654" s="432"/>
      <c r="CH3654" s="432"/>
      <c r="CL3654" s="174"/>
    </row>
    <row r="3655" spans="29:90" s="168" customFormat="1" x14ac:dyDescent="0.25">
      <c r="AC3655" s="175"/>
      <c r="AD3655" s="175"/>
      <c r="AE3655" s="175"/>
      <c r="AF3655" s="175"/>
      <c r="AG3655" s="175"/>
      <c r="AH3655" s="176"/>
      <c r="AM3655" s="6"/>
      <c r="AN3655" s="6"/>
      <c r="AO3655" s="6"/>
      <c r="AP3655" s="6"/>
      <c r="AQ3655" s="6"/>
      <c r="AR3655" s="6"/>
      <c r="AS3655" s="6"/>
      <c r="AT3655" s="6"/>
      <c r="AU3655" s="6"/>
      <c r="AV3655" s="6"/>
      <c r="AW3655" s="6"/>
      <c r="AX3655" s="6"/>
      <c r="AY3655" s="172"/>
      <c r="AZ3655" s="172"/>
      <c r="BA3655" s="172"/>
      <c r="BB3655" s="6"/>
      <c r="BC3655" s="6"/>
      <c r="BD3655" s="6"/>
      <c r="BE3655" s="6"/>
      <c r="BF3655" s="6"/>
      <c r="BG3655" s="172"/>
      <c r="BH3655" s="172"/>
      <c r="BI3655" s="172"/>
      <c r="BJ3655" s="6"/>
      <c r="BK3655" s="6"/>
      <c r="BL3655" s="6"/>
      <c r="BM3655" s="6"/>
      <c r="BN3655" s="6"/>
      <c r="BO3655" s="6"/>
      <c r="BP3655" s="6"/>
      <c r="BQ3655" s="6"/>
      <c r="BR3655" s="6"/>
      <c r="BS3655" s="6"/>
      <c r="BT3655" s="6"/>
      <c r="CG3655" s="432"/>
      <c r="CH3655" s="432"/>
      <c r="CL3655" s="174"/>
    </row>
    <row r="3656" spans="29:90" s="168" customFormat="1" x14ac:dyDescent="0.25">
      <c r="AC3656" s="175"/>
      <c r="AD3656" s="175"/>
      <c r="AE3656" s="175"/>
      <c r="AF3656" s="175"/>
      <c r="AG3656" s="175"/>
      <c r="AH3656" s="176"/>
      <c r="AM3656" s="6"/>
      <c r="AN3656" s="6"/>
      <c r="AO3656" s="6"/>
      <c r="AP3656" s="6"/>
      <c r="AQ3656" s="6"/>
      <c r="AR3656" s="6"/>
      <c r="AS3656" s="6"/>
      <c r="AT3656" s="6"/>
      <c r="AU3656" s="6"/>
      <c r="AV3656" s="6"/>
      <c r="AW3656" s="6"/>
      <c r="AX3656" s="6"/>
      <c r="AY3656" s="172"/>
      <c r="AZ3656" s="172"/>
      <c r="BA3656" s="172"/>
      <c r="BB3656" s="6"/>
      <c r="BC3656" s="6"/>
      <c r="BD3656" s="6"/>
      <c r="BE3656" s="6"/>
      <c r="BF3656" s="6"/>
      <c r="BG3656" s="172"/>
      <c r="BH3656" s="172"/>
      <c r="BI3656" s="172"/>
      <c r="BJ3656" s="6"/>
      <c r="BK3656" s="6"/>
      <c r="BL3656" s="6"/>
      <c r="BM3656" s="6"/>
      <c r="BN3656" s="6"/>
      <c r="BO3656" s="6"/>
      <c r="BP3656" s="6"/>
      <c r="BQ3656" s="6"/>
      <c r="BR3656" s="6"/>
      <c r="BS3656" s="6"/>
      <c r="BT3656" s="6"/>
      <c r="CG3656" s="432"/>
      <c r="CH3656" s="432"/>
      <c r="CL3656" s="174"/>
    </row>
    <row r="3657" spans="29:90" s="168" customFormat="1" x14ac:dyDescent="0.25">
      <c r="AC3657" s="175"/>
      <c r="AD3657" s="175"/>
      <c r="AE3657" s="175"/>
      <c r="AF3657" s="175"/>
      <c r="AG3657" s="175"/>
      <c r="AH3657" s="176"/>
      <c r="AM3657" s="6"/>
      <c r="AN3657" s="6"/>
      <c r="AO3657" s="6"/>
      <c r="AP3657" s="6"/>
      <c r="AQ3657" s="6"/>
      <c r="AR3657" s="6"/>
      <c r="AS3657" s="6"/>
      <c r="AT3657" s="6"/>
      <c r="AU3657" s="6"/>
      <c r="AV3657" s="6"/>
      <c r="AW3657" s="6"/>
      <c r="AX3657" s="6"/>
      <c r="AY3657" s="172"/>
      <c r="AZ3657" s="172"/>
      <c r="BA3657" s="172"/>
      <c r="BB3657" s="6"/>
      <c r="BC3657" s="6"/>
      <c r="BD3657" s="6"/>
      <c r="BE3657" s="6"/>
      <c r="BF3657" s="6"/>
      <c r="BG3657" s="172"/>
      <c r="BH3657" s="172"/>
      <c r="BI3657" s="172"/>
      <c r="BJ3657" s="6"/>
      <c r="BK3657" s="6"/>
      <c r="BL3657" s="6"/>
      <c r="BM3657" s="6"/>
      <c r="BN3657" s="6"/>
      <c r="BO3657" s="6"/>
      <c r="BP3657" s="6"/>
      <c r="BQ3657" s="6"/>
      <c r="BR3657" s="6"/>
      <c r="BS3657" s="6"/>
      <c r="BT3657" s="6"/>
      <c r="CG3657" s="432"/>
      <c r="CH3657" s="432"/>
      <c r="CL3657" s="174"/>
    </row>
    <row r="3658" spans="29:90" s="168" customFormat="1" x14ac:dyDescent="0.25">
      <c r="AC3658" s="175"/>
      <c r="AD3658" s="175"/>
      <c r="AE3658" s="175"/>
      <c r="AF3658" s="175"/>
      <c r="AG3658" s="175"/>
      <c r="AH3658" s="176"/>
      <c r="AM3658" s="6"/>
      <c r="AN3658" s="6"/>
      <c r="AO3658" s="6"/>
      <c r="AP3658" s="6"/>
      <c r="AQ3658" s="6"/>
      <c r="AR3658" s="6"/>
      <c r="AS3658" s="6"/>
      <c r="AT3658" s="6"/>
      <c r="AU3658" s="6"/>
      <c r="AV3658" s="6"/>
      <c r="AW3658" s="6"/>
      <c r="AX3658" s="6"/>
      <c r="AY3658" s="172"/>
      <c r="AZ3658" s="172"/>
      <c r="BA3658" s="172"/>
      <c r="BB3658" s="6"/>
      <c r="BC3658" s="6"/>
      <c r="BD3658" s="6"/>
      <c r="BE3658" s="6"/>
      <c r="BF3658" s="6"/>
      <c r="BG3658" s="172"/>
      <c r="BH3658" s="172"/>
      <c r="BI3658" s="172"/>
      <c r="BJ3658" s="6"/>
      <c r="BK3658" s="6"/>
      <c r="BL3658" s="6"/>
      <c r="BM3658" s="6"/>
      <c r="BN3658" s="6"/>
      <c r="BO3658" s="6"/>
      <c r="BP3658" s="6"/>
      <c r="BQ3658" s="6"/>
      <c r="BR3658" s="6"/>
      <c r="BS3658" s="6"/>
      <c r="BT3658" s="6"/>
      <c r="CG3658" s="432"/>
      <c r="CH3658" s="432"/>
      <c r="CL3658" s="174"/>
    </row>
    <row r="3659" spans="29:90" s="168" customFormat="1" x14ac:dyDescent="0.25">
      <c r="AC3659" s="175"/>
      <c r="AD3659" s="175"/>
      <c r="AE3659" s="175"/>
      <c r="AF3659" s="175"/>
      <c r="AG3659" s="175"/>
      <c r="AH3659" s="176"/>
      <c r="AM3659" s="6"/>
      <c r="AN3659" s="6"/>
      <c r="AO3659" s="6"/>
      <c r="AP3659" s="6"/>
      <c r="AQ3659" s="6"/>
      <c r="AR3659" s="6"/>
      <c r="AS3659" s="6"/>
      <c r="AT3659" s="6"/>
      <c r="AU3659" s="6"/>
      <c r="AV3659" s="6"/>
      <c r="AW3659" s="6"/>
      <c r="AX3659" s="6"/>
      <c r="AY3659" s="172"/>
      <c r="AZ3659" s="172"/>
      <c r="BA3659" s="172"/>
      <c r="BB3659" s="6"/>
      <c r="BC3659" s="6"/>
      <c r="BD3659" s="6"/>
      <c r="BE3659" s="6"/>
      <c r="BF3659" s="6"/>
      <c r="BG3659" s="172"/>
      <c r="BH3659" s="172"/>
      <c r="BI3659" s="172"/>
      <c r="BJ3659" s="6"/>
      <c r="BK3659" s="6"/>
      <c r="BL3659" s="6"/>
      <c r="BM3659" s="6"/>
      <c r="BN3659" s="6"/>
      <c r="BO3659" s="6"/>
      <c r="BP3659" s="6"/>
      <c r="BQ3659" s="6"/>
      <c r="BR3659" s="6"/>
      <c r="BS3659" s="6"/>
      <c r="BT3659" s="6"/>
      <c r="CG3659" s="432"/>
      <c r="CH3659" s="432"/>
      <c r="CL3659" s="174"/>
    </row>
    <row r="3660" spans="29:90" s="168" customFormat="1" x14ac:dyDescent="0.25">
      <c r="AC3660" s="175"/>
      <c r="AD3660" s="175"/>
      <c r="AE3660" s="175"/>
      <c r="AF3660" s="175"/>
      <c r="AG3660" s="175"/>
      <c r="AH3660" s="176"/>
      <c r="AM3660" s="6"/>
      <c r="AN3660" s="6"/>
      <c r="AO3660" s="6"/>
      <c r="AP3660" s="6"/>
      <c r="AQ3660" s="6"/>
      <c r="AR3660" s="6"/>
      <c r="AS3660" s="6"/>
      <c r="AT3660" s="6"/>
      <c r="AU3660" s="6"/>
      <c r="AV3660" s="6"/>
      <c r="AW3660" s="6"/>
      <c r="AX3660" s="6"/>
      <c r="AY3660" s="172"/>
      <c r="AZ3660" s="172"/>
      <c r="BA3660" s="172"/>
      <c r="BB3660" s="6"/>
      <c r="BC3660" s="6"/>
      <c r="BD3660" s="6"/>
      <c r="BE3660" s="6"/>
      <c r="BF3660" s="6"/>
      <c r="BG3660" s="172"/>
      <c r="BH3660" s="172"/>
      <c r="BI3660" s="172"/>
      <c r="BJ3660" s="6"/>
      <c r="BK3660" s="6"/>
      <c r="BL3660" s="6"/>
      <c r="BM3660" s="6"/>
      <c r="BN3660" s="6"/>
      <c r="BO3660" s="6"/>
      <c r="BP3660" s="6"/>
      <c r="BQ3660" s="6"/>
      <c r="BR3660" s="6"/>
      <c r="BS3660" s="6"/>
      <c r="BT3660" s="6"/>
      <c r="CG3660" s="432"/>
      <c r="CH3660" s="432"/>
      <c r="CL3660" s="174"/>
    </row>
    <row r="3661" spans="29:90" s="168" customFormat="1" x14ac:dyDescent="0.25">
      <c r="AC3661" s="175"/>
      <c r="AD3661" s="175"/>
      <c r="AE3661" s="175"/>
      <c r="AF3661" s="175"/>
      <c r="AG3661" s="175"/>
      <c r="AH3661" s="176"/>
      <c r="AM3661" s="6"/>
      <c r="AN3661" s="6"/>
      <c r="AO3661" s="6"/>
      <c r="AP3661" s="6"/>
      <c r="AQ3661" s="6"/>
      <c r="AR3661" s="6"/>
      <c r="AS3661" s="6"/>
      <c r="AT3661" s="6"/>
      <c r="AU3661" s="6"/>
      <c r="AV3661" s="6"/>
      <c r="AW3661" s="6"/>
      <c r="AX3661" s="6"/>
      <c r="AY3661" s="172"/>
      <c r="AZ3661" s="172"/>
      <c r="BA3661" s="172"/>
      <c r="BB3661" s="6"/>
      <c r="BC3661" s="6"/>
      <c r="BD3661" s="6"/>
      <c r="BE3661" s="6"/>
      <c r="BF3661" s="6"/>
      <c r="BG3661" s="172"/>
      <c r="BH3661" s="172"/>
      <c r="BI3661" s="172"/>
      <c r="BJ3661" s="6"/>
      <c r="BK3661" s="6"/>
      <c r="BL3661" s="6"/>
      <c r="BM3661" s="6"/>
      <c r="BN3661" s="6"/>
      <c r="BO3661" s="6"/>
      <c r="BP3661" s="6"/>
      <c r="BQ3661" s="6"/>
      <c r="BR3661" s="6"/>
      <c r="BS3661" s="6"/>
      <c r="BT3661" s="6"/>
      <c r="CG3661" s="432"/>
      <c r="CH3661" s="432"/>
      <c r="CL3661" s="174"/>
    </row>
    <row r="3662" spans="29:90" s="168" customFormat="1" x14ac:dyDescent="0.25">
      <c r="AC3662" s="175"/>
      <c r="AD3662" s="175"/>
      <c r="AE3662" s="175"/>
      <c r="AF3662" s="175"/>
      <c r="AG3662" s="175"/>
      <c r="AH3662" s="176"/>
      <c r="AM3662" s="6"/>
      <c r="AN3662" s="6"/>
      <c r="AO3662" s="6"/>
      <c r="AP3662" s="6"/>
      <c r="AQ3662" s="6"/>
      <c r="AR3662" s="6"/>
      <c r="AS3662" s="6"/>
      <c r="AT3662" s="6"/>
      <c r="AU3662" s="6"/>
      <c r="AV3662" s="6"/>
      <c r="AW3662" s="6"/>
      <c r="AX3662" s="6"/>
      <c r="AY3662" s="172"/>
      <c r="AZ3662" s="172"/>
      <c r="BA3662" s="172"/>
      <c r="BB3662" s="6"/>
      <c r="BC3662" s="6"/>
      <c r="BD3662" s="6"/>
      <c r="BE3662" s="6"/>
      <c r="BF3662" s="6"/>
      <c r="BG3662" s="172"/>
      <c r="BH3662" s="172"/>
      <c r="BI3662" s="172"/>
      <c r="BJ3662" s="6"/>
      <c r="BK3662" s="6"/>
      <c r="BL3662" s="6"/>
      <c r="BM3662" s="6"/>
      <c r="BN3662" s="6"/>
      <c r="BO3662" s="6"/>
      <c r="BP3662" s="6"/>
      <c r="BQ3662" s="6"/>
      <c r="BR3662" s="6"/>
      <c r="BS3662" s="6"/>
      <c r="BT3662" s="6"/>
      <c r="CG3662" s="432"/>
      <c r="CH3662" s="432"/>
      <c r="CL3662" s="174"/>
    </row>
    <row r="3663" spans="29:90" s="168" customFormat="1" x14ac:dyDescent="0.25">
      <c r="AC3663" s="175"/>
      <c r="AD3663" s="175"/>
      <c r="AE3663" s="175"/>
      <c r="AF3663" s="175"/>
      <c r="AG3663" s="175"/>
      <c r="AH3663" s="176"/>
      <c r="AM3663" s="6"/>
      <c r="AN3663" s="6"/>
      <c r="AO3663" s="6"/>
      <c r="AP3663" s="6"/>
      <c r="AQ3663" s="6"/>
      <c r="AR3663" s="6"/>
      <c r="AS3663" s="6"/>
      <c r="AT3663" s="6"/>
      <c r="AU3663" s="6"/>
      <c r="AV3663" s="6"/>
      <c r="AW3663" s="6"/>
      <c r="AX3663" s="6"/>
      <c r="AY3663" s="172"/>
      <c r="AZ3663" s="172"/>
      <c r="BA3663" s="172"/>
      <c r="BB3663" s="6"/>
      <c r="BC3663" s="6"/>
      <c r="BD3663" s="6"/>
      <c r="BE3663" s="6"/>
      <c r="BF3663" s="6"/>
      <c r="BG3663" s="172"/>
      <c r="BH3663" s="172"/>
      <c r="BI3663" s="172"/>
      <c r="BJ3663" s="6"/>
      <c r="BK3663" s="6"/>
      <c r="BL3663" s="6"/>
      <c r="BM3663" s="6"/>
      <c r="BN3663" s="6"/>
      <c r="BO3663" s="6"/>
      <c r="BP3663" s="6"/>
      <c r="BQ3663" s="6"/>
      <c r="BR3663" s="6"/>
      <c r="BS3663" s="6"/>
      <c r="BT3663" s="6"/>
      <c r="CG3663" s="432"/>
      <c r="CH3663" s="432"/>
      <c r="CL3663" s="174"/>
    </row>
    <row r="3664" spans="29:90" s="168" customFormat="1" x14ac:dyDescent="0.25">
      <c r="AC3664" s="175"/>
      <c r="AD3664" s="175"/>
      <c r="AE3664" s="175"/>
      <c r="AF3664" s="175"/>
      <c r="AG3664" s="175"/>
      <c r="AH3664" s="176"/>
      <c r="AM3664" s="6"/>
      <c r="AN3664" s="6"/>
      <c r="AO3664" s="6"/>
      <c r="AP3664" s="6"/>
      <c r="AQ3664" s="6"/>
      <c r="AR3664" s="6"/>
      <c r="AS3664" s="6"/>
      <c r="AT3664" s="6"/>
      <c r="AU3664" s="6"/>
      <c r="AV3664" s="6"/>
      <c r="AW3664" s="6"/>
      <c r="AX3664" s="6"/>
      <c r="AY3664" s="172"/>
      <c r="AZ3664" s="172"/>
      <c r="BA3664" s="172"/>
      <c r="BB3664" s="6"/>
      <c r="BC3664" s="6"/>
      <c r="BD3664" s="6"/>
      <c r="BE3664" s="6"/>
      <c r="BF3664" s="6"/>
      <c r="BG3664" s="172"/>
      <c r="BH3664" s="172"/>
      <c r="BI3664" s="172"/>
      <c r="BJ3664" s="6"/>
      <c r="BK3664" s="6"/>
      <c r="BL3664" s="6"/>
      <c r="BM3664" s="6"/>
      <c r="BN3664" s="6"/>
      <c r="BO3664" s="6"/>
      <c r="BP3664" s="6"/>
      <c r="BQ3664" s="6"/>
      <c r="BR3664" s="6"/>
      <c r="BS3664" s="6"/>
      <c r="BT3664" s="6"/>
      <c r="CG3664" s="432"/>
      <c r="CH3664" s="432"/>
      <c r="CL3664" s="174"/>
    </row>
    <row r="3665" spans="29:90" s="168" customFormat="1" x14ac:dyDescent="0.25">
      <c r="AC3665" s="175"/>
      <c r="AD3665" s="175"/>
      <c r="AE3665" s="175"/>
      <c r="AF3665" s="175"/>
      <c r="AG3665" s="175"/>
      <c r="AH3665" s="176"/>
      <c r="AM3665" s="6"/>
      <c r="AN3665" s="6"/>
      <c r="AO3665" s="6"/>
      <c r="AP3665" s="6"/>
      <c r="AQ3665" s="6"/>
      <c r="AR3665" s="6"/>
      <c r="AS3665" s="6"/>
      <c r="AT3665" s="6"/>
      <c r="AU3665" s="6"/>
      <c r="AV3665" s="6"/>
      <c r="AW3665" s="6"/>
      <c r="AX3665" s="6"/>
      <c r="AY3665" s="172"/>
      <c r="AZ3665" s="172"/>
      <c r="BA3665" s="172"/>
      <c r="BB3665" s="6"/>
      <c r="BC3665" s="6"/>
      <c r="BD3665" s="6"/>
      <c r="BE3665" s="6"/>
      <c r="BF3665" s="6"/>
      <c r="BG3665" s="172"/>
      <c r="BH3665" s="172"/>
      <c r="BI3665" s="172"/>
      <c r="BJ3665" s="6"/>
      <c r="BK3665" s="6"/>
      <c r="BL3665" s="6"/>
      <c r="BM3665" s="6"/>
      <c r="BN3665" s="6"/>
      <c r="BO3665" s="6"/>
      <c r="BP3665" s="6"/>
      <c r="BQ3665" s="6"/>
      <c r="BR3665" s="6"/>
      <c r="BS3665" s="6"/>
      <c r="BT3665" s="6"/>
      <c r="CG3665" s="432"/>
      <c r="CH3665" s="432"/>
      <c r="CL3665" s="174"/>
    </row>
    <row r="3666" spans="29:90" s="168" customFormat="1" x14ac:dyDescent="0.25">
      <c r="AC3666" s="175"/>
      <c r="AD3666" s="175"/>
      <c r="AE3666" s="175"/>
      <c r="AF3666" s="175"/>
      <c r="AG3666" s="175"/>
      <c r="AH3666" s="176"/>
      <c r="AM3666" s="6"/>
      <c r="AN3666" s="6"/>
      <c r="AO3666" s="6"/>
      <c r="AP3666" s="6"/>
      <c r="AQ3666" s="6"/>
      <c r="AR3666" s="6"/>
      <c r="AS3666" s="6"/>
      <c r="AT3666" s="6"/>
      <c r="AU3666" s="6"/>
      <c r="AV3666" s="6"/>
      <c r="AW3666" s="6"/>
      <c r="AX3666" s="6"/>
      <c r="AY3666" s="172"/>
      <c r="AZ3666" s="172"/>
      <c r="BA3666" s="172"/>
      <c r="BB3666" s="6"/>
      <c r="BC3666" s="6"/>
      <c r="BD3666" s="6"/>
      <c r="BE3666" s="6"/>
      <c r="BF3666" s="6"/>
      <c r="BG3666" s="172"/>
      <c r="BH3666" s="172"/>
      <c r="BI3666" s="172"/>
      <c r="BJ3666" s="6"/>
      <c r="BK3666" s="6"/>
      <c r="BL3666" s="6"/>
      <c r="BM3666" s="6"/>
      <c r="BN3666" s="6"/>
      <c r="BO3666" s="6"/>
      <c r="BP3666" s="6"/>
      <c r="BQ3666" s="6"/>
      <c r="BR3666" s="6"/>
      <c r="BS3666" s="6"/>
      <c r="BT3666" s="6"/>
      <c r="CG3666" s="432"/>
      <c r="CH3666" s="432"/>
      <c r="CL3666" s="174"/>
    </row>
    <row r="3667" spans="29:90" s="168" customFormat="1" x14ac:dyDescent="0.25">
      <c r="AC3667" s="175"/>
      <c r="AD3667" s="175"/>
      <c r="AE3667" s="175"/>
      <c r="AF3667" s="175"/>
      <c r="AG3667" s="175"/>
      <c r="AH3667" s="176"/>
      <c r="AM3667" s="6"/>
      <c r="AN3667" s="6"/>
      <c r="AO3667" s="6"/>
      <c r="AP3667" s="6"/>
      <c r="AQ3667" s="6"/>
      <c r="AR3667" s="6"/>
      <c r="AS3667" s="6"/>
      <c r="AT3667" s="6"/>
      <c r="AU3667" s="6"/>
      <c r="AV3667" s="6"/>
      <c r="AW3667" s="6"/>
      <c r="AX3667" s="6"/>
      <c r="AY3667" s="172"/>
      <c r="AZ3667" s="172"/>
      <c r="BA3667" s="172"/>
      <c r="BB3667" s="6"/>
      <c r="BC3667" s="6"/>
      <c r="BD3667" s="6"/>
      <c r="BE3667" s="6"/>
      <c r="BF3667" s="6"/>
      <c r="BG3667" s="172"/>
      <c r="BH3667" s="172"/>
      <c r="BI3667" s="172"/>
      <c r="BJ3667" s="6"/>
      <c r="BK3667" s="6"/>
      <c r="BL3667" s="6"/>
      <c r="BM3667" s="6"/>
      <c r="BN3667" s="6"/>
      <c r="BO3667" s="6"/>
      <c r="BP3667" s="6"/>
      <c r="BQ3667" s="6"/>
      <c r="BR3667" s="6"/>
      <c r="BS3667" s="6"/>
      <c r="BT3667" s="6"/>
      <c r="CG3667" s="432"/>
      <c r="CH3667" s="432"/>
      <c r="CL3667" s="174"/>
    </row>
    <row r="3668" spans="29:90" s="168" customFormat="1" x14ac:dyDescent="0.25">
      <c r="AC3668" s="175"/>
      <c r="AD3668" s="175"/>
      <c r="AE3668" s="175"/>
      <c r="AF3668" s="175"/>
      <c r="AG3668" s="175"/>
      <c r="AH3668" s="176"/>
      <c r="AM3668" s="6"/>
      <c r="AN3668" s="6"/>
      <c r="AO3668" s="6"/>
      <c r="AP3668" s="6"/>
      <c r="AQ3668" s="6"/>
      <c r="AR3668" s="6"/>
      <c r="AS3668" s="6"/>
      <c r="AT3668" s="6"/>
      <c r="AU3668" s="6"/>
      <c r="AV3668" s="6"/>
      <c r="AW3668" s="6"/>
      <c r="AX3668" s="6"/>
      <c r="AY3668" s="172"/>
      <c r="AZ3668" s="172"/>
      <c r="BA3668" s="172"/>
      <c r="BB3668" s="6"/>
      <c r="BC3668" s="6"/>
      <c r="BD3668" s="6"/>
      <c r="BE3668" s="6"/>
      <c r="BF3668" s="6"/>
      <c r="BG3668" s="172"/>
      <c r="BH3668" s="172"/>
      <c r="BI3668" s="172"/>
      <c r="BJ3668" s="6"/>
      <c r="BK3668" s="6"/>
      <c r="BL3668" s="6"/>
      <c r="BM3668" s="6"/>
      <c r="BN3668" s="6"/>
      <c r="BO3668" s="6"/>
      <c r="BP3668" s="6"/>
      <c r="BQ3668" s="6"/>
      <c r="BR3668" s="6"/>
      <c r="BS3668" s="6"/>
      <c r="BT3668" s="6"/>
      <c r="CG3668" s="432"/>
      <c r="CH3668" s="432"/>
      <c r="CL3668" s="174"/>
    </row>
    <row r="3669" spans="29:90" s="168" customFormat="1" x14ac:dyDescent="0.25">
      <c r="AC3669" s="175"/>
      <c r="AD3669" s="175"/>
      <c r="AE3669" s="175"/>
      <c r="AF3669" s="175"/>
      <c r="AG3669" s="175"/>
      <c r="AH3669" s="176"/>
      <c r="AM3669" s="6"/>
      <c r="AN3669" s="6"/>
      <c r="AO3669" s="6"/>
      <c r="AP3669" s="6"/>
      <c r="AQ3669" s="6"/>
      <c r="AR3669" s="6"/>
      <c r="AS3669" s="6"/>
      <c r="AT3669" s="6"/>
      <c r="AU3669" s="6"/>
      <c r="AV3669" s="6"/>
      <c r="AW3669" s="6"/>
      <c r="AX3669" s="6"/>
      <c r="AY3669" s="172"/>
      <c r="AZ3669" s="172"/>
      <c r="BA3669" s="172"/>
      <c r="BB3669" s="6"/>
      <c r="BC3669" s="6"/>
      <c r="BD3669" s="6"/>
      <c r="BE3669" s="6"/>
      <c r="BF3669" s="6"/>
      <c r="BG3669" s="172"/>
      <c r="BH3669" s="172"/>
      <c r="BI3669" s="172"/>
      <c r="BJ3669" s="6"/>
      <c r="BK3669" s="6"/>
      <c r="BL3669" s="6"/>
      <c r="BM3669" s="6"/>
      <c r="BN3669" s="6"/>
      <c r="BO3669" s="6"/>
      <c r="BP3669" s="6"/>
      <c r="BQ3669" s="6"/>
      <c r="BR3669" s="6"/>
      <c r="BS3669" s="6"/>
      <c r="BT3669" s="6"/>
      <c r="CG3669" s="432"/>
      <c r="CH3669" s="432"/>
      <c r="CL3669" s="174"/>
    </row>
    <row r="3670" spans="29:90" s="168" customFormat="1" x14ac:dyDescent="0.25">
      <c r="AC3670" s="175"/>
      <c r="AD3670" s="175"/>
      <c r="AE3670" s="175"/>
      <c r="AF3670" s="175"/>
      <c r="AG3670" s="175"/>
      <c r="AH3670" s="176"/>
      <c r="AM3670" s="6"/>
      <c r="AN3670" s="6"/>
      <c r="AO3670" s="6"/>
      <c r="AP3670" s="6"/>
      <c r="AQ3670" s="6"/>
      <c r="AR3670" s="6"/>
      <c r="AS3670" s="6"/>
      <c r="AT3670" s="6"/>
      <c r="AU3670" s="6"/>
      <c r="AV3670" s="6"/>
      <c r="AW3670" s="6"/>
      <c r="AX3670" s="6"/>
      <c r="AY3670" s="172"/>
      <c r="AZ3670" s="172"/>
      <c r="BA3670" s="172"/>
      <c r="BB3670" s="6"/>
      <c r="BC3670" s="6"/>
      <c r="BD3670" s="6"/>
      <c r="BE3670" s="6"/>
      <c r="BF3670" s="6"/>
      <c r="BG3670" s="172"/>
      <c r="BH3670" s="172"/>
      <c r="BI3670" s="172"/>
      <c r="BJ3670" s="6"/>
      <c r="BK3670" s="6"/>
      <c r="BL3670" s="6"/>
      <c r="BM3670" s="6"/>
      <c r="BN3670" s="6"/>
      <c r="BO3670" s="6"/>
      <c r="BP3670" s="6"/>
      <c r="BQ3670" s="6"/>
      <c r="BR3670" s="6"/>
      <c r="BS3670" s="6"/>
      <c r="BT3670" s="6"/>
      <c r="CG3670" s="432"/>
      <c r="CH3670" s="432"/>
      <c r="CL3670" s="174"/>
    </row>
    <row r="3671" spans="29:90" s="168" customFormat="1" x14ac:dyDescent="0.25">
      <c r="AC3671" s="175"/>
      <c r="AD3671" s="175"/>
      <c r="AE3671" s="175"/>
      <c r="AF3671" s="175"/>
      <c r="AG3671" s="175"/>
      <c r="AH3671" s="176"/>
      <c r="AM3671" s="6"/>
      <c r="AN3671" s="6"/>
      <c r="AO3671" s="6"/>
      <c r="AP3671" s="6"/>
      <c r="AQ3671" s="6"/>
      <c r="AR3671" s="6"/>
      <c r="AS3671" s="6"/>
      <c r="AT3671" s="6"/>
      <c r="AU3671" s="6"/>
      <c r="AV3671" s="6"/>
      <c r="AW3671" s="6"/>
      <c r="AX3671" s="6"/>
      <c r="AY3671" s="172"/>
      <c r="AZ3671" s="172"/>
      <c r="BA3671" s="172"/>
      <c r="BB3671" s="6"/>
      <c r="BC3671" s="6"/>
      <c r="BD3671" s="6"/>
      <c r="BE3671" s="6"/>
      <c r="BF3671" s="6"/>
      <c r="BG3671" s="172"/>
      <c r="BH3671" s="172"/>
      <c r="BI3671" s="172"/>
      <c r="BJ3671" s="6"/>
      <c r="BK3671" s="6"/>
      <c r="BL3671" s="6"/>
      <c r="BM3671" s="6"/>
      <c r="BN3671" s="6"/>
      <c r="BO3671" s="6"/>
      <c r="BP3671" s="6"/>
      <c r="BQ3671" s="6"/>
      <c r="BR3671" s="6"/>
      <c r="BS3671" s="6"/>
      <c r="BT3671" s="6"/>
      <c r="CG3671" s="432"/>
      <c r="CH3671" s="432"/>
      <c r="CL3671" s="174"/>
    </row>
    <row r="3672" spans="29:90" s="168" customFormat="1" x14ac:dyDescent="0.25">
      <c r="AC3672" s="175"/>
      <c r="AD3672" s="175"/>
      <c r="AE3672" s="175"/>
      <c r="AF3672" s="175"/>
      <c r="AG3672" s="175"/>
      <c r="AH3672" s="176"/>
      <c r="AM3672" s="6"/>
      <c r="AN3672" s="6"/>
      <c r="AO3672" s="6"/>
      <c r="AP3672" s="6"/>
      <c r="AQ3672" s="6"/>
      <c r="AR3672" s="6"/>
      <c r="AS3672" s="6"/>
      <c r="AT3672" s="6"/>
      <c r="AU3672" s="6"/>
      <c r="AV3672" s="6"/>
      <c r="AW3672" s="6"/>
      <c r="AX3672" s="6"/>
      <c r="AY3672" s="172"/>
      <c r="AZ3672" s="172"/>
      <c r="BA3672" s="172"/>
      <c r="BB3672" s="6"/>
      <c r="BC3672" s="6"/>
      <c r="BD3672" s="6"/>
      <c r="BE3672" s="6"/>
      <c r="BF3672" s="6"/>
      <c r="BG3672" s="172"/>
      <c r="BH3672" s="172"/>
      <c r="BI3672" s="172"/>
      <c r="BJ3672" s="6"/>
      <c r="BK3672" s="6"/>
      <c r="BL3672" s="6"/>
      <c r="BM3672" s="6"/>
      <c r="BN3672" s="6"/>
      <c r="BO3672" s="6"/>
      <c r="BP3672" s="6"/>
      <c r="BQ3672" s="6"/>
      <c r="BR3672" s="6"/>
      <c r="BS3672" s="6"/>
      <c r="BT3672" s="6"/>
      <c r="CG3672" s="432"/>
      <c r="CH3672" s="432"/>
      <c r="CL3672" s="174"/>
    </row>
    <row r="3673" spans="29:90" s="168" customFormat="1" x14ac:dyDescent="0.25">
      <c r="AC3673" s="175"/>
      <c r="AD3673" s="175"/>
      <c r="AE3673" s="175"/>
      <c r="AF3673" s="175"/>
      <c r="AG3673" s="175"/>
      <c r="AH3673" s="176"/>
      <c r="AM3673" s="6"/>
      <c r="AN3673" s="6"/>
      <c r="AO3673" s="6"/>
      <c r="AP3673" s="6"/>
      <c r="AQ3673" s="6"/>
      <c r="AR3673" s="6"/>
      <c r="AS3673" s="6"/>
      <c r="AT3673" s="6"/>
      <c r="AU3673" s="6"/>
      <c r="AV3673" s="6"/>
      <c r="AW3673" s="6"/>
      <c r="AX3673" s="6"/>
      <c r="AY3673" s="172"/>
      <c r="AZ3673" s="172"/>
      <c r="BA3673" s="172"/>
      <c r="BB3673" s="6"/>
      <c r="BC3673" s="6"/>
      <c r="BD3673" s="6"/>
      <c r="BE3673" s="6"/>
      <c r="BF3673" s="6"/>
      <c r="BG3673" s="172"/>
      <c r="BH3673" s="172"/>
      <c r="BI3673" s="172"/>
      <c r="BJ3673" s="6"/>
      <c r="BK3673" s="6"/>
      <c r="BL3673" s="6"/>
      <c r="BM3673" s="6"/>
      <c r="BN3673" s="6"/>
      <c r="BO3673" s="6"/>
      <c r="BP3673" s="6"/>
      <c r="BQ3673" s="6"/>
      <c r="BR3673" s="6"/>
      <c r="BS3673" s="6"/>
      <c r="BT3673" s="6"/>
      <c r="CG3673" s="432"/>
      <c r="CH3673" s="432"/>
      <c r="CL3673" s="174"/>
    </row>
    <row r="3674" spans="29:90" s="168" customFormat="1" x14ac:dyDescent="0.25">
      <c r="AC3674" s="175"/>
      <c r="AD3674" s="175"/>
      <c r="AE3674" s="175"/>
      <c r="AF3674" s="175"/>
      <c r="AG3674" s="175"/>
      <c r="AH3674" s="176"/>
      <c r="AM3674" s="6"/>
      <c r="AN3674" s="6"/>
      <c r="AO3674" s="6"/>
      <c r="AP3674" s="6"/>
      <c r="AQ3674" s="6"/>
      <c r="AR3674" s="6"/>
      <c r="AS3674" s="6"/>
      <c r="AT3674" s="6"/>
      <c r="AU3674" s="6"/>
      <c r="AV3674" s="6"/>
      <c r="AW3674" s="6"/>
      <c r="AX3674" s="6"/>
      <c r="AY3674" s="172"/>
      <c r="AZ3674" s="172"/>
      <c r="BA3674" s="172"/>
      <c r="BB3674" s="6"/>
      <c r="BC3674" s="6"/>
      <c r="BD3674" s="6"/>
      <c r="BE3674" s="6"/>
      <c r="BF3674" s="6"/>
      <c r="BG3674" s="172"/>
      <c r="BH3674" s="172"/>
      <c r="BI3674" s="172"/>
      <c r="BJ3674" s="6"/>
      <c r="BK3674" s="6"/>
      <c r="BL3674" s="6"/>
      <c r="BM3674" s="6"/>
      <c r="BN3674" s="6"/>
      <c r="BO3674" s="6"/>
      <c r="BP3674" s="6"/>
      <c r="BQ3674" s="6"/>
      <c r="BR3674" s="6"/>
      <c r="BS3674" s="6"/>
      <c r="BT3674" s="6"/>
      <c r="CG3674" s="432"/>
      <c r="CH3674" s="432"/>
      <c r="CL3674" s="174"/>
    </row>
    <row r="3675" spans="29:90" s="168" customFormat="1" x14ac:dyDescent="0.25">
      <c r="AC3675" s="175"/>
      <c r="AD3675" s="175"/>
      <c r="AE3675" s="175"/>
      <c r="AF3675" s="175"/>
      <c r="AG3675" s="175"/>
      <c r="AH3675" s="176"/>
      <c r="AM3675" s="6"/>
      <c r="AN3675" s="6"/>
      <c r="AO3675" s="6"/>
      <c r="AP3675" s="6"/>
      <c r="AQ3675" s="6"/>
      <c r="AR3675" s="6"/>
      <c r="AS3675" s="6"/>
      <c r="AT3675" s="6"/>
      <c r="AU3675" s="6"/>
      <c r="AV3675" s="6"/>
      <c r="AW3675" s="6"/>
      <c r="AX3675" s="6"/>
      <c r="AY3675" s="172"/>
      <c r="AZ3675" s="172"/>
      <c r="BA3675" s="172"/>
      <c r="BB3675" s="6"/>
      <c r="BC3675" s="6"/>
      <c r="BD3675" s="6"/>
      <c r="BE3675" s="6"/>
      <c r="BF3675" s="6"/>
      <c r="BG3675" s="172"/>
      <c r="BH3675" s="172"/>
      <c r="BI3675" s="172"/>
      <c r="BJ3675" s="6"/>
      <c r="BK3675" s="6"/>
      <c r="BL3675" s="6"/>
      <c r="BM3675" s="6"/>
      <c r="BN3675" s="6"/>
      <c r="BO3675" s="6"/>
      <c r="BP3675" s="6"/>
      <c r="BQ3675" s="6"/>
      <c r="BR3675" s="6"/>
      <c r="BS3675" s="6"/>
      <c r="BT3675" s="6"/>
      <c r="CG3675" s="432"/>
      <c r="CH3675" s="432"/>
      <c r="CL3675" s="174"/>
    </row>
    <row r="3676" spans="29:90" s="168" customFormat="1" x14ac:dyDescent="0.25">
      <c r="AC3676" s="175"/>
      <c r="AD3676" s="175"/>
      <c r="AE3676" s="175"/>
      <c r="AF3676" s="175"/>
      <c r="AG3676" s="175"/>
      <c r="AH3676" s="176"/>
      <c r="AM3676" s="6"/>
      <c r="AN3676" s="6"/>
      <c r="AO3676" s="6"/>
      <c r="AP3676" s="6"/>
      <c r="AQ3676" s="6"/>
      <c r="AR3676" s="6"/>
      <c r="AS3676" s="6"/>
      <c r="AT3676" s="6"/>
      <c r="AU3676" s="6"/>
      <c r="AV3676" s="6"/>
      <c r="AW3676" s="6"/>
      <c r="AX3676" s="6"/>
      <c r="AY3676" s="172"/>
      <c r="AZ3676" s="172"/>
      <c r="BA3676" s="172"/>
      <c r="BB3676" s="6"/>
      <c r="BC3676" s="6"/>
      <c r="BD3676" s="6"/>
      <c r="BE3676" s="6"/>
      <c r="BF3676" s="6"/>
      <c r="BG3676" s="172"/>
      <c r="BH3676" s="172"/>
      <c r="BI3676" s="172"/>
      <c r="BJ3676" s="6"/>
      <c r="BK3676" s="6"/>
      <c r="BL3676" s="6"/>
      <c r="BM3676" s="6"/>
      <c r="BN3676" s="6"/>
      <c r="BO3676" s="6"/>
      <c r="BP3676" s="6"/>
      <c r="BQ3676" s="6"/>
      <c r="BR3676" s="6"/>
      <c r="BS3676" s="6"/>
      <c r="BT3676" s="6"/>
      <c r="CG3676" s="432"/>
      <c r="CH3676" s="432"/>
      <c r="CL3676" s="174"/>
    </row>
    <row r="3677" spans="29:90" s="168" customFormat="1" x14ac:dyDescent="0.25">
      <c r="AC3677" s="175"/>
      <c r="AD3677" s="175"/>
      <c r="AE3677" s="175"/>
      <c r="AF3677" s="175"/>
      <c r="AG3677" s="175"/>
      <c r="AH3677" s="176"/>
      <c r="AM3677" s="6"/>
      <c r="AN3677" s="6"/>
      <c r="AO3677" s="6"/>
      <c r="AP3677" s="6"/>
      <c r="AQ3677" s="6"/>
      <c r="AR3677" s="6"/>
      <c r="AS3677" s="6"/>
      <c r="AT3677" s="6"/>
      <c r="AU3677" s="6"/>
      <c r="AV3677" s="6"/>
      <c r="AW3677" s="6"/>
      <c r="AX3677" s="6"/>
      <c r="AY3677" s="172"/>
      <c r="AZ3677" s="172"/>
      <c r="BA3677" s="172"/>
      <c r="BB3677" s="6"/>
      <c r="BC3677" s="6"/>
      <c r="BD3677" s="6"/>
      <c r="BE3677" s="6"/>
      <c r="BF3677" s="6"/>
      <c r="BG3677" s="172"/>
      <c r="BH3677" s="172"/>
      <c r="BI3677" s="172"/>
      <c r="BJ3677" s="6"/>
      <c r="BK3677" s="6"/>
      <c r="BL3677" s="6"/>
      <c r="BM3677" s="6"/>
      <c r="BN3677" s="6"/>
      <c r="BO3677" s="6"/>
      <c r="BP3677" s="6"/>
      <c r="BQ3677" s="6"/>
      <c r="BR3677" s="6"/>
      <c r="BS3677" s="6"/>
      <c r="BT3677" s="6"/>
      <c r="CG3677" s="432"/>
      <c r="CH3677" s="432"/>
      <c r="CL3677" s="174"/>
    </row>
    <row r="3678" spans="29:90" s="168" customFormat="1" x14ac:dyDescent="0.25">
      <c r="AC3678" s="175"/>
      <c r="AD3678" s="175"/>
      <c r="AE3678" s="175"/>
      <c r="AF3678" s="175"/>
      <c r="AG3678" s="175"/>
      <c r="AH3678" s="176"/>
      <c r="AM3678" s="6"/>
      <c r="AN3678" s="6"/>
      <c r="AO3678" s="6"/>
      <c r="AP3678" s="6"/>
      <c r="AQ3678" s="6"/>
      <c r="AR3678" s="6"/>
      <c r="AS3678" s="6"/>
      <c r="AT3678" s="6"/>
      <c r="AU3678" s="6"/>
      <c r="AV3678" s="6"/>
      <c r="AW3678" s="6"/>
      <c r="AX3678" s="6"/>
      <c r="AY3678" s="172"/>
      <c r="AZ3678" s="172"/>
      <c r="BA3678" s="172"/>
      <c r="BB3678" s="6"/>
      <c r="BC3678" s="6"/>
      <c r="BD3678" s="6"/>
      <c r="BE3678" s="6"/>
      <c r="BF3678" s="6"/>
      <c r="BG3678" s="172"/>
      <c r="BH3678" s="172"/>
      <c r="BI3678" s="172"/>
      <c r="BJ3678" s="6"/>
      <c r="BK3678" s="6"/>
      <c r="BL3678" s="6"/>
      <c r="BM3678" s="6"/>
      <c r="BN3678" s="6"/>
      <c r="BO3678" s="6"/>
      <c r="BP3678" s="6"/>
      <c r="BQ3678" s="6"/>
      <c r="BR3678" s="6"/>
      <c r="BS3678" s="6"/>
      <c r="BT3678" s="6"/>
      <c r="CG3678" s="432"/>
      <c r="CH3678" s="432"/>
      <c r="CL3678" s="174"/>
    </row>
    <row r="3679" spans="29:90" s="168" customFormat="1" x14ac:dyDescent="0.25">
      <c r="AC3679" s="175"/>
      <c r="AD3679" s="175"/>
      <c r="AE3679" s="175"/>
      <c r="AF3679" s="175"/>
      <c r="AG3679" s="175"/>
      <c r="AH3679" s="176"/>
      <c r="AM3679" s="6"/>
      <c r="AN3679" s="6"/>
      <c r="AO3679" s="6"/>
      <c r="AP3679" s="6"/>
      <c r="AQ3679" s="6"/>
      <c r="AR3679" s="6"/>
      <c r="AS3679" s="6"/>
      <c r="AT3679" s="6"/>
      <c r="AU3679" s="6"/>
      <c r="AV3679" s="6"/>
      <c r="AW3679" s="6"/>
      <c r="AX3679" s="6"/>
      <c r="AY3679" s="172"/>
      <c r="AZ3679" s="172"/>
      <c r="BA3679" s="172"/>
      <c r="BB3679" s="6"/>
      <c r="BC3679" s="6"/>
      <c r="BD3679" s="6"/>
      <c r="BE3679" s="6"/>
      <c r="BF3679" s="6"/>
      <c r="BG3679" s="172"/>
      <c r="BH3679" s="172"/>
      <c r="BI3679" s="172"/>
      <c r="BJ3679" s="6"/>
      <c r="BK3679" s="6"/>
      <c r="BL3679" s="6"/>
      <c r="BM3679" s="6"/>
      <c r="BN3679" s="6"/>
      <c r="BO3679" s="6"/>
      <c r="BP3679" s="6"/>
      <c r="BQ3679" s="6"/>
      <c r="BR3679" s="6"/>
      <c r="BS3679" s="6"/>
      <c r="BT3679" s="6"/>
      <c r="CG3679" s="432"/>
      <c r="CH3679" s="432"/>
      <c r="CL3679" s="174"/>
    </row>
    <row r="3680" spans="29:90" s="168" customFormat="1" x14ac:dyDescent="0.25">
      <c r="AC3680" s="175"/>
      <c r="AD3680" s="175"/>
      <c r="AE3680" s="175"/>
      <c r="AF3680" s="175"/>
      <c r="AG3680" s="175"/>
      <c r="AH3680" s="176"/>
      <c r="AM3680" s="6"/>
      <c r="AN3680" s="6"/>
      <c r="AO3680" s="6"/>
      <c r="AP3680" s="6"/>
      <c r="AQ3680" s="6"/>
      <c r="AR3680" s="6"/>
      <c r="AS3680" s="6"/>
      <c r="AT3680" s="6"/>
      <c r="AU3680" s="6"/>
      <c r="AV3680" s="6"/>
      <c r="AW3680" s="6"/>
      <c r="AX3680" s="6"/>
      <c r="AY3680" s="172"/>
      <c r="AZ3680" s="172"/>
      <c r="BA3680" s="172"/>
      <c r="BB3680" s="6"/>
      <c r="BC3680" s="6"/>
      <c r="BD3680" s="6"/>
      <c r="BE3680" s="6"/>
      <c r="BF3680" s="6"/>
      <c r="BG3680" s="172"/>
      <c r="BH3680" s="172"/>
      <c r="BI3680" s="172"/>
      <c r="BJ3680" s="6"/>
      <c r="BK3680" s="6"/>
      <c r="BL3680" s="6"/>
      <c r="BM3680" s="6"/>
      <c r="BN3680" s="6"/>
      <c r="BO3680" s="6"/>
      <c r="BP3680" s="6"/>
      <c r="BQ3680" s="6"/>
      <c r="BR3680" s="6"/>
      <c r="BS3680" s="6"/>
      <c r="BT3680" s="6"/>
      <c r="CG3680" s="432"/>
      <c r="CH3680" s="432"/>
      <c r="CL3680" s="174"/>
    </row>
    <row r="3681" spans="29:90" s="168" customFormat="1" x14ac:dyDescent="0.25">
      <c r="AC3681" s="175"/>
      <c r="AD3681" s="175"/>
      <c r="AE3681" s="175"/>
      <c r="AF3681" s="175"/>
      <c r="AG3681" s="175"/>
      <c r="AH3681" s="176"/>
      <c r="AM3681" s="6"/>
      <c r="AN3681" s="6"/>
      <c r="AO3681" s="6"/>
      <c r="AP3681" s="6"/>
      <c r="AQ3681" s="6"/>
      <c r="AR3681" s="6"/>
      <c r="AS3681" s="6"/>
      <c r="AT3681" s="6"/>
      <c r="AU3681" s="6"/>
      <c r="AV3681" s="6"/>
      <c r="AW3681" s="6"/>
      <c r="AX3681" s="6"/>
      <c r="AY3681" s="172"/>
      <c r="AZ3681" s="172"/>
      <c r="BA3681" s="172"/>
      <c r="BB3681" s="6"/>
      <c r="BC3681" s="6"/>
      <c r="BD3681" s="6"/>
      <c r="BE3681" s="6"/>
      <c r="BF3681" s="6"/>
      <c r="BG3681" s="172"/>
      <c r="BH3681" s="172"/>
      <c r="BI3681" s="172"/>
      <c r="BJ3681" s="6"/>
      <c r="BK3681" s="6"/>
      <c r="BL3681" s="6"/>
      <c r="BM3681" s="6"/>
      <c r="BN3681" s="6"/>
      <c r="BO3681" s="6"/>
      <c r="BP3681" s="6"/>
      <c r="BQ3681" s="6"/>
      <c r="BR3681" s="6"/>
      <c r="BS3681" s="6"/>
      <c r="BT3681" s="6"/>
      <c r="CG3681" s="432"/>
      <c r="CH3681" s="432"/>
      <c r="CL3681" s="174"/>
    </row>
    <row r="3682" spans="29:90" s="168" customFormat="1" x14ac:dyDescent="0.25">
      <c r="AC3682" s="175"/>
      <c r="AD3682" s="175"/>
      <c r="AE3682" s="175"/>
      <c r="AF3682" s="175"/>
      <c r="AG3682" s="175"/>
      <c r="AH3682" s="176"/>
      <c r="AM3682" s="6"/>
      <c r="AN3682" s="6"/>
      <c r="AO3682" s="6"/>
      <c r="AP3682" s="6"/>
      <c r="AQ3682" s="6"/>
      <c r="AR3682" s="6"/>
      <c r="AS3682" s="6"/>
      <c r="AT3682" s="6"/>
      <c r="AU3682" s="6"/>
      <c r="AV3682" s="6"/>
      <c r="AW3682" s="6"/>
      <c r="AX3682" s="6"/>
      <c r="AY3682" s="172"/>
      <c r="AZ3682" s="172"/>
      <c r="BA3682" s="172"/>
      <c r="BB3682" s="6"/>
      <c r="BC3682" s="6"/>
      <c r="BD3682" s="6"/>
      <c r="BE3682" s="6"/>
      <c r="BF3682" s="6"/>
      <c r="BG3682" s="172"/>
      <c r="BH3682" s="172"/>
      <c r="BI3682" s="172"/>
      <c r="BJ3682" s="6"/>
      <c r="BK3682" s="6"/>
      <c r="BL3682" s="6"/>
      <c r="BM3682" s="6"/>
      <c r="BN3682" s="6"/>
      <c r="BO3682" s="6"/>
      <c r="BP3682" s="6"/>
      <c r="BQ3682" s="6"/>
      <c r="BR3682" s="6"/>
      <c r="BS3682" s="6"/>
      <c r="BT3682" s="6"/>
      <c r="CG3682" s="432"/>
      <c r="CH3682" s="432"/>
      <c r="CL3682" s="174"/>
    </row>
    <row r="3683" spans="29:90" s="168" customFormat="1" x14ac:dyDescent="0.25">
      <c r="AC3683" s="175"/>
      <c r="AD3683" s="175"/>
      <c r="AE3683" s="175"/>
      <c r="AF3683" s="175"/>
      <c r="AG3683" s="175"/>
      <c r="AH3683" s="176"/>
      <c r="AM3683" s="6"/>
      <c r="AN3683" s="6"/>
      <c r="AO3683" s="6"/>
      <c r="AP3683" s="6"/>
      <c r="AQ3683" s="6"/>
      <c r="AR3683" s="6"/>
      <c r="AS3683" s="6"/>
      <c r="AT3683" s="6"/>
      <c r="AU3683" s="6"/>
      <c r="AV3683" s="6"/>
      <c r="AW3683" s="6"/>
      <c r="AX3683" s="6"/>
      <c r="AY3683" s="172"/>
      <c r="AZ3683" s="172"/>
      <c r="BA3683" s="172"/>
      <c r="BB3683" s="6"/>
      <c r="BC3683" s="6"/>
      <c r="BD3683" s="6"/>
      <c r="BE3683" s="6"/>
      <c r="BF3683" s="6"/>
      <c r="BG3683" s="172"/>
      <c r="BH3683" s="172"/>
      <c r="BI3683" s="172"/>
      <c r="BJ3683" s="6"/>
      <c r="BK3683" s="6"/>
      <c r="BL3683" s="6"/>
      <c r="BM3683" s="6"/>
      <c r="BN3683" s="6"/>
      <c r="BO3683" s="6"/>
      <c r="BP3683" s="6"/>
      <c r="BQ3683" s="6"/>
      <c r="BR3683" s="6"/>
      <c r="BS3683" s="6"/>
      <c r="BT3683" s="6"/>
      <c r="CG3683" s="432"/>
      <c r="CH3683" s="432"/>
      <c r="CL3683" s="174"/>
    </row>
    <row r="3684" spans="29:90" s="168" customFormat="1" x14ac:dyDescent="0.25">
      <c r="AC3684" s="175"/>
      <c r="AD3684" s="175"/>
      <c r="AE3684" s="175"/>
      <c r="AF3684" s="175"/>
      <c r="AG3684" s="175"/>
      <c r="AH3684" s="176"/>
      <c r="AM3684" s="6"/>
      <c r="AN3684" s="6"/>
      <c r="AO3684" s="6"/>
      <c r="AP3684" s="6"/>
      <c r="AQ3684" s="6"/>
      <c r="AR3684" s="6"/>
      <c r="AS3684" s="6"/>
      <c r="AT3684" s="6"/>
      <c r="AU3684" s="6"/>
      <c r="AV3684" s="6"/>
      <c r="AW3684" s="6"/>
      <c r="AX3684" s="6"/>
      <c r="AY3684" s="172"/>
      <c r="AZ3684" s="172"/>
      <c r="BA3684" s="172"/>
      <c r="BB3684" s="6"/>
      <c r="BC3684" s="6"/>
      <c r="BD3684" s="6"/>
      <c r="BE3684" s="6"/>
      <c r="BF3684" s="6"/>
      <c r="BG3684" s="172"/>
      <c r="BH3684" s="172"/>
      <c r="BI3684" s="172"/>
      <c r="BJ3684" s="6"/>
      <c r="BK3684" s="6"/>
      <c r="BL3684" s="6"/>
      <c r="BM3684" s="6"/>
      <c r="BN3684" s="6"/>
      <c r="BO3684" s="6"/>
      <c r="BP3684" s="6"/>
      <c r="BQ3684" s="6"/>
      <c r="BR3684" s="6"/>
      <c r="BS3684" s="6"/>
      <c r="BT3684" s="6"/>
      <c r="CG3684" s="432"/>
      <c r="CH3684" s="432"/>
      <c r="CL3684" s="174"/>
    </row>
    <row r="3685" spans="29:90" s="168" customFormat="1" x14ac:dyDescent="0.25">
      <c r="AC3685" s="175"/>
      <c r="AD3685" s="175"/>
      <c r="AE3685" s="175"/>
      <c r="AF3685" s="175"/>
      <c r="AG3685" s="175"/>
      <c r="AH3685" s="176"/>
      <c r="AM3685" s="6"/>
      <c r="AN3685" s="6"/>
      <c r="AO3685" s="6"/>
      <c r="AP3685" s="6"/>
      <c r="AQ3685" s="6"/>
      <c r="AR3685" s="6"/>
      <c r="AS3685" s="6"/>
      <c r="AT3685" s="6"/>
      <c r="AU3685" s="6"/>
      <c r="AV3685" s="6"/>
      <c r="AW3685" s="6"/>
      <c r="AX3685" s="6"/>
      <c r="AY3685" s="172"/>
      <c r="AZ3685" s="172"/>
      <c r="BA3685" s="172"/>
      <c r="BB3685" s="6"/>
      <c r="BC3685" s="6"/>
      <c r="BD3685" s="6"/>
      <c r="BE3685" s="6"/>
      <c r="BF3685" s="6"/>
      <c r="BG3685" s="172"/>
      <c r="BH3685" s="172"/>
      <c r="BI3685" s="172"/>
      <c r="BJ3685" s="6"/>
      <c r="BK3685" s="6"/>
      <c r="BL3685" s="6"/>
      <c r="BM3685" s="6"/>
      <c r="BN3685" s="6"/>
      <c r="BO3685" s="6"/>
      <c r="BP3685" s="6"/>
      <c r="BQ3685" s="6"/>
      <c r="BR3685" s="6"/>
      <c r="BS3685" s="6"/>
      <c r="BT3685" s="6"/>
      <c r="CG3685" s="432"/>
      <c r="CH3685" s="432"/>
      <c r="CL3685" s="174"/>
    </row>
    <row r="3686" spans="29:90" s="168" customFormat="1" x14ac:dyDescent="0.25">
      <c r="AC3686" s="175"/>
      <c r="AD3686" s="175"/>
      <c r="AE3686" s="175"/>
      <c r="AF3686" s="175"/>
      <c r="AG3686" s="175"/>
      <c r="AH3686" s="176"/>
      <c r="AM3686" s="6"/>
      <c r="AN3686" s="6"/>
      <c r="AO3686" s="6"/>
      <c r="AP3686" s="6"/>
      <c r="AQ3686" s="6"/>
      <c r="AR3686" s="6"/>
      <c r="AS3686" s="6"/>
      <c r="AT3686" s="6"/>
      <c r="AU3686" s="6"/>
      <c r="AV3686" s="6"/>
      <c r="AW3686" s="6"/>
      <c r="AX3686" s="6"/>
      <c r="AY3686" s="172"/>
      <c r="AZ3686" s="172"/>
      <c r="BA3686" s="172"/>
      <c r="BB3686" s="6"/>
      <c r="BC3686" s="6"/>
      <c r="BD3686" s="6"/>
      <c r="BE3686" s="6"/>
      <c r="BF3686" s="6"/>
      <c r="BG3686" s="172"/>
      <c r="BH3686" s="172"/>
      <c r="BI3686" s="172"/>
      <c r="BJ3686" s="6"/>
      <c r="BK3686" s="6"/>
      <c r="BL3686" s="6"/>
      <c r="BM3686" s="6"/>
      <c r="BN3686" s="6"/>
      <c r="BO3686" s="6"/>
      <c r="BP3686" s="6"/>
      <c r="BQ3686" s="6"/>
      <c r="BR3686" s="6"/>
      <c r="BS3686" s="6"/>
      <c r="BT3686" s="6"/>
      <c r="CG3686" s="432"/>
      <c r="CH3686" s="432"/>
      <c r="CL3686" s="174"/>
    </row>
    <row r="3687" spans="29:90" s="168" customFormat="1" x14ac:dyDescent="0.25">
      <c r="AC3687" s="175"/>
      <c r="AD3687" s="175"/>
      <c r="AE3687" s="175"/>
      <c r="AF3687" s="175"/>
      <c r="AG3687" s="175"/>
      <c r="AH3687" s="176"/>
      <c r="AM3687" s="6"/>
      <c r="AN3687" s="6"/>
      <c r="AO3687" s="6"/>
      <c r="AP3687" s="6"/>
      <c r="AQ3687" s="6"/>
      <c r="AR3687" s="6"/>
      <c r="AS3687" s="6"/>
      <c r="AT3687" s="6"/>
      <c r="AU3687" s="6"/>
      <c r="AV3687" s="6"/>
      <c r="AW3687" s="6"/>
      <c r="AX3687" s="6"/>
      <c r="AY3687" s="172"/>
      <c r="AZ3687" s="172"/>
      <c r="BA3687" s="172"/>
      <c r="BB3687" s="6"/>
      <c r="BC3687" s="6"/>
      <c r="BD3687" s="6"/>
      <c r="BE3687" s="6"/>
      <c r="BF3687" s="6"/>
      <c r="BG3687" s="172"/>
      <c r="BH3687" s="172"/>
      <c r="BI3687" s="172"/>
      <c r="BJ3687" s="6"/>
      <c r="BK3687" s="6"/>
      <c r="BL3687" s="6"/>
      <c r="BM3687" s="6"/>
      <c r="BN3687" s="6"/>
      <c r="BO3687" s="6"/>
      <c r="BP3687" s="6"/>
      <c r="BQ3687" s="6"/>
      <c r="BR3687" s="6"/>
      <c r="BS3687" s="6"/>
      <c r="BT3687" s="6"/>
      <c r="CG3687" s="432"/>
      <c r="CH3687" s="432"/>
      <c r="CL3687" s="174"/>
    </row>
    <row r="3688" spans="29:90" s="168" customFormat="1" x14ac:dyDescent="0.25">
      <c r="AC3688" s="175"/>
      <c r="AD3688" s="175"/>
      <c r="AE3688" s="175"/>
      <c r="AF3688" s="175"/>
      <c r="AG3688" s="175"/>
      <c r="AH3688" s="176"/>
      <c r="AM3688" s="6"/>
      <c r="AN3688" s="6"/>
      <c r="AO3688" s="6"/>
      <c r="AP3688" s="6"/>
      <c r="AQ3688" s="6"/>
      <c r="AR3688" s="6"/>
      <c r="AS3688" s="6"/>
      <c r="AT3688" s="6"/>
      <c r="AU3688" s="6"/>
      <c r="AV3688" s="6"/>
      <c r="AW3688" s="6"/>
      <c r="AX3688" s="6"/>
      <c r="AY3688" s="172"/>
      <c r="AZ3688" s="172"/>
      <c r="BA3688" s="172"/>
      <c r="BB3688" s="6"/>
      <c r="BC3688" s="6"/>
      <c r="BD3688" s="6"/>
      <c r="BE3688" s="6"/>
      <c r="BF3688" s="6"/>
      <c r="BG3688" s="172"/>
      <c r="BH3688" s="172"/>
      <c r="BI3688" s="172"/>
      <c r="BJ3688" s="6"/>
      <c r="BK3688" s="6"/>
      <c r="BL3688" s="6"/>
      <c r="BM3688" s="6"/>
      <c r="BN3688" s="6"/>
      <c r="BO3688" s="6"/>
      <c r="BP3688" s="6"/>
      <c r="BQ3688" s="6"/>
      <c r="BR3688" s="6"/>
      <c r="BS3688" s="6"/>
      <c r="BT3688" s="6"/>
      <c r="CG3688" s="432"/>
      <c r="CH3688" s="432"/>
      <c r="CL3688" s="174"/>
    </row>
    <row r="3689" spans="29:90" s="168" customFormat="1" x14ac:dyDescent="0.25">
      <c r="AC3689" s="175"/>
      <c r="AD3689" s="175"/>
      <c r="AE3689" s="175"/>
      <c r="AF3689" s="175"/>
      <c r="AG3689" s="175"/>
      <c r="AH3689" s="176"/>
      <c r="AM3689" s="6"/>
      <c r="AN3689" s="6"/>
      <c r="AO3689" s="6"/>
      <c r="AP3689" s="6"/>
      <c r="AQ3689" s="6"/>
      <c r="AR3689" s="6"/>
      <c r="AS3689" s="6"/>
      <c r="AT3689" s="6"/>
      <c r="AU3689" s="6"/>
      <c r="AV3689" s="6"/>
      <c r="AW3689" s="6"/>
      <c r="AX3689" s="6"/>
      <c r="AY3689" s="172"/>
      <c r="AZ3689" s="172"/>
      <c r="BA3689" s="172"/>
      <c r="BB3689" s="6"/>
      <c r="BC3689" s="6"/>
      <c r="BD3689" s="6"/>
      <c r="BE3689" s="6"/>
      <c r="BF3689" s="6"/>
      <c r="BG3689" s="172"/>
      <c r="BH3689" s="172"/>
      <c r="BI3689" s="172"/>
      <c r="BJ3689" s="6"/>
      <c r="BK3689" s="6"/>
      <c r="BL3689" s="6"/>
      <c r="BM3689" s="6"/>
      <c r="BN3689" s="6"/>
      <c r="BO3689" s="6"/>
      <c r="BP3689" s="6"/>
      <c r="BQ3689" s="6"/>
      <c r="BR3689" s="6"/>
      <c r="BS3689" s="6"/>
      <c r="BT3689" s="6"/>
      <c r="CG3689" s="432"/>
      <c r="CH3689" s="432"/>
      <c r="CL3689" s="174"/>
    </row>
    <row r="3690" spans="29:90" s="168" customFormat="1" x14ac:dyDescent="0.25">
      <c r="AC3690" s="175"/>
      <c r="AD3690" s="175"/>
      <c r="AE3690" s="175"/>
      <c r="AF3690" s="175"/>
      <c r="AG3690" s="175"/>
      <c r="AH3690" s="176"/>
      <c r="AM3690" s="6"/>
      <c r="AN3690" s="6"/>
      <c r="AO3690" s="6"/>
      <c r="AP3690" s="6"/>
      <c r="AQ3690" s="6"/>
      <c r="AR3690" s="6"/>
      <c r="AS3690" s="6"/>
      <c r="AT3690" s="6"/>
      <c r="AU3690" s="6"/>
      <c r="AV3690" s="6"/>
      <c r="AW3690" s="6"/>
      <c r="AX3690" s="6"/>
      <c r="AY3690" s="172"/>
      <c r="AZ3690" s="172"/>
      <c r="BA3690" s="172"/>
      <c r="BB3690" s="6"/>
      <c r="BC3690" s="6"/>
      <c r="BD3690" s="6"/>
      <c r="BE3690" s="6"/>
      <c r="BF3690" s="6"/>
      <c r="BG3690" s="172"/>
      <c r="BH3690" s="172"/>
      <c r="BI3690" s="172"/>
      <c r="BJ3690" s="6"/>
      <c r="BK3690" s="6"/>
      <c r="BL3690" s="6"/>
      <c r="BM3690" s="6"/>
      <c r="BN3690" s="6"/>
      <c r="BO3690" s="6"/>
      <c r="BP3690" s="6"/>
      <c r="BQ3690" s="6"/>
      <c r="BR3690" s="6"/>
      <c r="BS3690" s="6"/>
      <c r="BT3690" s="6"/>
      <c r="CG3690" s="432"/>
      <c r="CH3690" s="432"/>
      <c r="CL3690" s="174"/>
    </row>
    <row r="3691" spans="29:90" s="168" customFormat="1" x14ac:dyDescent="0.25">
      <c r="AC3691" s="175"/>
      <c r="AD3691" s="175"/>
      <c r="AE3691" s="175"/>
      <c r="AF3691" s="175"/>
      <c r="AG3691" s="175"/>
      <c r="AH3691" s="176"/>
      <c r="AM3691" s="6"/>
      <c r="AN3691" s="6"/>
      <c r="AO3691" s="6"/>
      <c r="AP3691" s="6"/>
      <c r="AQ3691" s="6"/>
      <c r="AR3691" s="6"/>
      <c r="AS3691" s="6"/>
      <c r="AT3691" s="6"/>
      <c r="AU3691" s="6"/>
      <c r="AV3691" s="6"/>
      <c r="AW3691" s="6"/>
      <c r="AX3691" s="6"/>
      <c r="AY3691" s="172"/>
      <c r="AZ3691" s="172"/>
      <c r="BA3691" s="172"/>
      <c r="BB3691" s="6"/>
      <c r="BC3691" s="6"/>
      <c r="BD3691" s="6"/>
      <c r="BE3691" s="6"/>
      <c r="BF3691" s="6"/>
      <c r="BG3691" s="172"/>
      <c r="BH3691" s="172"/>
      <c r="BI3691" s="172"/>
      <c r="BJ3691" s="6"/>
      <c r="BK3691" s="6"/>
      <c r="BL3691" s="6"/>
      <c r="BM3691" s="6"/>
      <c r="BN3691" s="6"/>
      <c r="BO3691" s="6"/>
      <c r="BP3691" s="6"/>
      <c r="BQ3691" s="6"/>
      <c r="BR3691" s="6"/>
      <c r="BS3691" s="6"/>
      <c r="BT3691" s="6"/>
      <c r="CG3691" s="432"/>
      <c r="CH3691" s="432"/>
      <c r="CL3691" s="174"/>
    </row>
    <row r="3692" spans="29:90" s="168" customFormat="1" x14ac:dyDescent="0.25">
      <c r="AC3692" s="175"/>
      <c r="AD3692" s="175"/>
      <c r="AE3692" s="175"/>
      <c r="AF3692" s="175"/>
      <c r="AG3692" s="175"/>
      <c r="AH3692" s="176"/>
      <c r="AM3692" s="6"/>
      <c r="AN3692" s="6"/>
      <c r="AO3692" s="6"/>
      <c r="AP3692" s="6"/>
      <c r="AQ3692" s="6"/>
      <c r="AR3692" s="6"/>
      <c r="AS3692" s="6"/>
      <c r="AT3692" s="6"/>
      <c r="AU3692" s="6"/>
      <c r="AV3692" s="6"/>
      <c r="AW3692" s="6"/>
      <c r="AX3692" s="6"/>
      <c r="AY3692" s="172"/>
      <c r="AZ3692" s="172"/>
      <c r="BA3692" s="172"/>
      <c r="BB3692" s="6"/>
      <c r="BC3692" s="6"/>
      <c r="BD3692" s="6"/>
      <c r="BE3692" s="6"/>
      <c r="BF3692" s="6"/>
      <c r="BG3692" s="172"/>
      <c r="BH3692" s="172"/>
      <c r="BI3692" s="172"/>
      <c r="BJ3692" s="6"/>
      <c r="BK3692" s="6"/>
      <c r="BL3692" s="6"/>
      <c r="BM3692" s="6"/>
      <c r="BN3692" s="6"/>
      <c r="BO3692" s="6"/>
      <c r="BP3692" s="6"/>
      <c r="BQ3692" s="6"/>
      <c r="BR3692" s="6"/>
      <c r="BS3692" s="6"/>
      <c r="BT3692" s="6"/>
      <c r="CG3692" s="432"/>
      <c r="CH3692" s="432"/>
      <c r="CL3692" s="174"/>
    </row>
    <row r="3693" spans="29:90" s="168" customFormat="1" x14ac:dyDescent="0.25">
      <c r="AC3693" s="175"/>
      <c r="AD3693" s="175"/>
      <c r="AE3693" s="175"/>
      <c r="AF3693" s="175"/>
      <c r="AG3693" s="175"/>
      <c r="AH3693" s="176"/>
      <c r="AM3693" s="6"/>
      <c r="AN3693" s="6"/>
      <c r="AO3693" s="6"/>
      <c r="AP3693" s="6"/>
      <c r="AQ3693" s="6"/>
      <c r="AR3693" s="6"/>
      <c r="AS3693" s="6"/>
      <c r="AT3693" s="6"/>
      <c r="AU3693" s="6"/>
      <c r="AV3693" s="6"/>
      <c r="AW3693" s="6"/>
      <c r="AX3693" s="6"/>
      <c r="AY3693" s="172"/>
      <c r="AZ3693" s="172"/>
      <c r="BA3693" s="172"/>
      <c r="BB3693" s="6"/>
      <c r="BC3693" s="6"/>
      <c r="BD3693" s="6"/>
      <c r="BE3693" s="6"/>
      <c r="BF3693" s="6"/>
      <c r="BG3693" s="172"/>
      <c r="BH3693" s="172"/>
      <c r="BI3693" s="172"/>
      <c r="BJ3693" s="6"/>
      <c r="BK3693" s="6"/>
      <c r="BL3693" s="6"/>
      <c r="BM3693" s="6"/>
      <c r="BN3693" s="6"/>
      <c r="BO3693" s="6"/>
      <c r="BP3693" s="6"/>
      <c r="BQ3693" s="6"/>
      <c r="BR3693" s="6"/>
      <c r="BS3693" s="6"/>
      <c r="BT3693" s="6"/>
      <c r="CG3693" s="432"/>
      <c r="CH3693" s="432"/>
      <c r="CL3693" s="174"/>
    </row>
    <row r="3694" spans="29:90" s="168" customFormat="1" x14ac:dyDescent="0.25">
      <c r="AC3694" s="175"/>
      <c r="AD3694" s="175"/>
      <c r="AE3694" s="175"/>
      <c r="AF3694" s="175"/>
      <c r="AG3694" s="175"/>
      <c r="AH3694" s="176"/>
      <c r="AM3694" s="6"/>
      <c r="AN3694" s="6"/>
      <c r="AO3694" s="6"/>
      <c r="AP3694" s="6"/>
      <c r="AQ3694" s="6"/>
      <c r="AR3694" s="6"/>
      <c r="AS3694" s="6"/>
      <c r="AT3694" s="6"/>
      <c r="AU3694" s="6"/>
      <c r="AV3694" s="6"/>
      <c r="AW3694" s="6"/>
      <c r="AX3694" s="6"/>
      <c r="AY3694" s="172"/>
      <c r="AZ3694" s="172"/>
      <c r="BA3694" s="172"/>
      <c r="BB3694" s="6"/>
      <c r="BC3694" s="6"/>
      <c r="BD3694" s="6"/>
      <c r="BE3694" s="6"/>
      <c r="BF3694" s="6"/>
      <c r="BG3694" s="172"/>
      <c r="BH3694" s="172"/>
      <c r="BI3694" s="172"/>
      <c r="BJ3694" s="6"/>
      <c r="BK3694" s="6"/>
      <c r="BL3694" s="6"/>
      <c r="BM3694" s="6"/>
      <c r="BN3694" s="6"/>
      <c r="BO3694" s="6"/>
      <c r="BP3694" s="6"/>
      <c r="BQ3694" s="6"/>
      <c r="BR3694" s="6"/>
      <c r="BS3694" s="6"/>
      <c r="BT3694" s="6"/>
      <c r="CG3694" s="432"/>
      <c r="CH3694" s="432"/>
      <c r="CL3694" s="174"/>
    </row>
    <row r="3695" spans="29:90" s="168" customFormat="1" x14ac:dyDescent="0.25">
      <c r="AC3695" s="175"/>
      <c r="AD3695" s="175"/>
      <c r="AE3695" s="175"/>
      <c r="AF3695" s="175"/>
      <c r="AG3695" s="175"/>
      <c r="AH3695" s="176"/>
      <c r="AM3695" s="6"/>
      <c r="AN3695" s="6"/>
      <c r="AO3695" s="6"/>
      <c r="AP3695" s="6"/>
      <c r="AQ3695" s="6"/>
      <c r="AR3695" s="6"/>
      <c r="AS3695" s="6"/>
      <c r="AT3695" s="6"/>
      <c r="AU3695" s="6"/>
      <c r="AV3695" s="6"/>
      <c r="AW3695" s="6"/>
      <c r="AX3695" s="6"/>
      <c r="AY3695" s="172"/>
      <c r="AZ3695" s="172"/>
      <c r="BA3695" s="172"/>
      <c r="BB3695" s="6"/>
      <c r="BC3695" s="6"/>
      <c r="BD3695" s="6"/>
      <c r="BE3695" s="6"/>
      <c r="BF3695" s="6"/>
      <c r="BG3695" s="172"/>
      <c r="BH3695" s="172"/>
      <c r="BI3695" s="172"/>
      <c r="BJ3695" s="6"/>
      <c r="BK3695" s="6"/>
      <c r="BL3695" s="6"/>
      <c r="BM3695" s="6"/>
      <c r="BN3695" s="6"/>
      <c r="BO3695" s="6"/>
      <c r="BP3695" s="6"/>
      <c r="BQ3695" s="6"/>
      <c r="BR3695" s="6"/>
      <c r="BS3695" s="6"/>
      <c r="BT3695" s="6"/>
      <c r="CG3695" s="432"/>
      <c r="CH3695" s="432"/>
      <c r="CL3695" s="174"/>
    </row>
    <row r="3696" spans="29:90" s="168" customFormat="1" x14ac:dyDescent="0.25">
      <c r="AC3696" s="175"/>
      <c r="AD3696" s="175"/>
      <c r="AE3696" s="175"/>
      <c r="AF3696" s="175"/>
      <c r="AG3696" s="175"/>
      <c r="AH3696" s="176"/>
      <c r="AM3696" s="6"/>
      <c r="AN3696" s="6"/>
      <c r="AO3696" s="6"/>
      <c r="AP3696" s="6"/>
      <c r="AQ3696" s="6"/>
      <c r="AR3696" s="6"/>
      <c r="AS3696" s="6"/>
      <c r="AT3696" s="6"/>
      <c r="AU3696" s="6"/>
      <c r="AV3696" s="6"/>
      <c r="AW3696" s="6"/>
      <c r="AX3696" s="6"/>
      <c r="AY3696" s="172"/>
      <c r="AZ3696" s="172"/>
      <c r="BA3696" s="172"/>
      <c r="BB3696" s="6"/>
      <c r="BC3696" s="6"/>
      <c r="BD3696" s="6"/>
      <c r="BE3696" s="6"/>
      <c r="BF3696" s="6"/>
      <c r="BG3696" s="172"/>
      <c r="BH3696" s="172"/>
      <c r="BI3696" s="172"/>
      <c r="BJ3696" s="6"/>
      <c r="BK3696" s="6"/>
      <c r="BL3696" s="6"/>
      <c r="BM3696" s="6"/>
      <c r="BN3696" s="6"/>
      <c r="BO3696" s="6"/>
      <c r="BP3696" s="6"/>
      <c r="BQ3696" s="6"/>
      <c r="BR3696" s="6"/>
      <c r="BS3696" s="6"/>
      <c r="BT3696" s="6"/>
      <c r="CG3696" s="432"/>
      <c r="CH3696" s="432"/>
      <c r="CL3696" s="174"/>
    </row>
    <row r="3697" spans="29:90" s="168" customFormat="1" x14ac:dyDescent="0.25">
      <c r="AC3697" s="175"/>
      <c r="AD3697" s="175"/>
      <c r="AE3697" s="175"/>
      <c r="AF3697" s="175"/>
      <c r="AG3697" s="175"/>
      <c r="AH3697" s="176"/>
      <c r="AM3697" s="6"/>
      <c r="AN3697" s="6"/>
      <c r="AO3697" s="6"/>
      <c r="AP3697" s="6"/>
      <c r="AQ3697" s="6"/>
      <c r="AR3697" s="6"/>
      <c r="AS3697" s="6"/>
      <c r="AT3697" s="6"/>
      <c r="AU3697" s="6"/>
      <c r="AV3697" s="6"/>
      <c r="AW3697" s="6"/>
      <c r="AX3697" s="6"/>
      <c r="AY3697" s="172"/>
      <c r="AZ3697" s="172"/>
      <c r="BA3697" s="172"/>
      <c r="BB3697" s="6"/>
      <c r="BC3697" s="6"/>
      <c r="BD3697" s="6"/>
      <c r="BE3697" s="6"/>
      <c r="BF3697" s="6"/>
      <c r="BG3697" s="172"/>
      <c r="BH3697" s="172"/>
      <c r="BI3697" s="172"/>
      <c r="BJ3697" s="6"/>
      <c r="BK3697" s="6"/>
      <c r="BL3697" s="6"/>
      <c r="BM3697" s="6"/>
      <c r="BN3697" s="6"/>
      <c r="BO3697" s="6"/>
      <c r="BP3697" s="6"/>
      <c r="BQ3697" s="6"/>
      <c r="BR3697" s="6"/>
      <c r="BS3697" s="6"/>
      <c r="BT3697" s="6"/>
      <c r="CG3697" s="432"/>
      <c r="CH3697" s="432"/>
      <c r="CL3697" s="174"/>
    </row>
    <row r="3698" spans="29:90" s="168" customFormat="1" x14ac:dyDescent="0.25">
      <c r="AC3698" s="175"/>
      <c r="AD3698" s="175"/>
      <c r="AE3698" s="175"/>
      <c r="AF3698" s="175"/>
      <c r="AG3698" s="175"/>
      <c r="AH3698" s="176"/>
      <c r="AM3698" s="6"/>
      <c r="AN3698" s="6"/>
      <c r="AO3698" s="6"/>
      <c r="AP3698" s="6"/>
      <c r="AQ3698" s="6"/>
      <c r="AR3698" s="6"/>
      <c r="AS3698" s="6"/>
      <c r="AT3698" s="6"/>
      <c r="AU3698" s="6"/>
      <c r="AV3698" s="6"/>
      <c r="AW3698" s="6"/>
      <c r="AX3698" s="6"/>
      <c r="AY3698" s="172"/>
      <c r="AZ3698" s="172"/>
      <c r="BA3698" s="172"/>
      <c r="BB3698" s="6"/>
      <c r="BC3698" s="6"/>
      <c r="BD3698" s="6"/>
      <c r="BE3698" s="6"/>
      <c r="BF3698" s="6"/>
      <c r="BG3698" s="172"/>
      <c r="BH3698" s="172"/>
      <c r="BI3698" s="172"/>
      <c r="BJ3698" s="6"/>
      <c r="BK3698" s="6"/>
      <c r="BL3698" s="6"/>
      <c r="BM3698" s="6"/>
      <c r="BN3698" s="6"/>
      <c r="BO3698" s="6"/>
      <c r="BP3698" s="6"/>
      <c r="BQ3698" s="6"/>
      <c r="BR3698" s="6"/>
      <c r="BS3698" s="6"/>
      <c r="BT3698" s="6"/>
      <c r="CG3698" s="432"/>
      <c r="CH3698" s="432"/>
      <c r="CL3698" s="174"/>
    </row>
    <row r="3699" spans="29:90" s="168" customFormat="1" x14ac:dyDescent="0.25">
      <c r="AC3699" s="175"/>
      <c r="AD3699" s="175"/>
      <c r="AE3699" s="175"/>
      <c r="AF3699" s="175"/>
      <c r="AG3699" s="175"/>
      <c r="AH3699" s="176"/>
      <c r="AM3699" s="6"/>
      <c r="AN3699" s="6"/>
      <c r="AO3699" s="6"/>
      <c r="AP3699" s="6"/>
      <c r="AQ3699" s="6"/>
      <c r="AR3699" s="6"/>
      <c r="AS3699" s="6"/>
      <c r="AT3699" s="6"/>
      <c r="AU3699" s="6"/>
      <c r="AV3699" s="6"/>
      <c r="AW3699" s="6"/>
      <c r="AX3699" s="6"/>
      <c r="AY3699" s="172"/>
      <c r="AZ3699" s="172"/>
      <c r="BA3699" s="172"/>
      <c r="BB3699" s="6"/>
      <c r="BC3699" s="6"/>
      <c r="BD3699" s="6"/>
      <c r="BE3699" s="6"/>
      <c r="BF3699" s="6"/>
      <c r="BG3699" s="172"/>
      <c r="BH3699" s="172"/>
      <c r="BI3699" s="172"/>
      <c r="BJ3699" s="6"/>
      <c r="BK3699" s="6"/>
      <c r="BL3699" s="6"/>
      <c r="BM3699" s="6"/>
      <c r="BN3699" s="6"/>
      <c r="BO3699" s="6"/>
      <c r="BP3699" s="6"/>
      <c r="BQ3699" s="6"/>
      <c r="BR3699" s="6"/>
      <c r="BS3699" s="6"/>
      <c r="BT3699" s="6"/>
      <c r="CG3699" s="432"/>
      <c r="CH3699" s="432"/>
      <c r="CL3699" s="174"/>
    </row>
    <row r="3700" spans="29:90" s="168" customFormat="1" x14ac:dyDescent="0.25">
      <c r="AC3700" s="175"/>
      <c r="AD3700" s="175"/>
      <c r="AE3700" s="175"/>
      <c r="AF3700" s="175"/>
      <c r="AG3700" s="175"/>
      <c r="AH3700" s="176"/>
      <c r="AM3700" s="6"/>
      <c r="AN3700" s="6"/>
      <c r="AO3700" s="6"/>
      <c r="AP3700" s="6"/>
      <c r="AQ3700" s="6"/>
      <c r="AR3700" s="6"/>
      <c r="AS3700" s="6"/>
      <c r="AT3700" s="6"/>
      <c r="AU3700" s="6"/>
      <c r="AV3700" s="6"/>
      <c r="AW3700" s="6"/>
      <c r="AX3700" s="6"/>
      <c r="AY3700" s="172"/>
      <c r="AZ3700" s="172"/>
      <c r="BA3700" s="172"/>
      <c r="BB3700" s="6"/>
      <c r="BC3700" s="6"/>
      <c r="BD3700" s="6"/>
      <c r="BE3700" s="6"/>
      <c r="BF3700" s="6"/>
      <c r="BG3700" s="172"/>
      <c r="BH3700" s="172"/>
      <c r="BI3700" s="172"/>
      <c r="BJ3700" s="6"/>
      <c r="BK3700" s="6"/>
      <c r="BL3700" s="6"/>
      <c r="BM3700" s="6"/>
      <c r="BN3700" s="6"/>
      <c r="BO3700" s="6"/>
      <c r="BP3700" s="6"/>
      <c r="BQ3700" s="6"/>
      <c r="BR3700" s="6"/>
      <c r="BS3700" s="6"/>
      <c r="BT3700" s="6"/>
      <c r="CG3700" s="432"/>
      <c r="CH3700" s="432"/>
      <c r="CL3700" s="174"/>
    </row>
    <row r="3701" spans="29:90" s="168" customFormat="1" x14ac:dyDescent="0.25">
      <c r="AC3701" s="175"/>
      <c r="AD3701" s="175"/>
      <c r="AE3701" s="175"/>
      <c r="AF3701" s="175"/>
      <c r="AG3701" s="175"/>
      <c r="AH3701" s="176"/>
      <c r="AM3701" s="6"/>
      <c r="AN3701" s="6"/>
      <c r="AO3701" s="6"/>
      <c r="AP3701" s="6"/>
      <c r="AQ3701" s="6"/>
      <c r="AR3701" s="6"/>
      <c r="AS3701" s="6"/>
      <c r="AT3701" s="6"/>
      <c r="AU3701" s="6"/>
      <c r="AV3701" s="6"/>
      <c r="AW3701" s="6"/>
      <c r="AX3701" s="6"/>
      <c r="AY3701" s="172"/>
      <c r="AZ3701" s="172"/>
      <c r="BA3701" s="172"/>
      <c r="BB3701" s="6"/>
      <c r="BC3701" s="6"/>
      <c r="BD3701" s="6"/>
      <c r="BE3701" s="6"/>
      <c r="BF3701" s="6"/>
      <c r="BG3701" s="172"/>
      <c r="BH3701" s="172"/>
      <c r="BI3701" s="172"/>
      <c r="BJ3701" s="6"/>
      <c r="BK3701" s="6"/>
      <c r="BL3701" s="6"/>
      <c r="BM3701" s="6"/>
      <c r="BN3701" s="6"/>
      <c r="BO3701" s="6"/>
      <c r="BP3701" s="6"/>
      <c r="BQ3701" s="6"/>
      <c r="BR3701" s="6"/>
      <c r="BS3701" s="6"/>
      <c r="BT3701" s="6"/>
      <c r="CG3701" s="432"/>
      <c r="CH3701" s="432"/>
      <c r="CL3701" s="174"/>
    </row>
    <row r="3702" spans="29:90" s="168" customFormat="1" x14ac:dyDescent="0.25">
      <c r="AC3702" s="175"/>
      <c r="AD3702" s="175"/>
      <c r="AE3702" s="175"/>
      <c r="AF3702" s="175"/>
      <c r="AG3702" s="175"/>
      <c r="AH3702" s="176"/>
      <c r="AM3702" s="6"/>
      <c r="AN3702" s="6"/>
      <c r="AO3702" s="6"/>
      <c r="AP3702" s="6"/>
      <c r="AQ3702" s="6"/>
      <c r="AR3702" s="6"/>
      <c r="AS3702" s="6"/>
      <c r="AT3702" s="6"/>
      <c r="AU3702" s="6"/>
      <c r="AV3702" s="6"/>
      <c r="AW3702" s="6"/>
      <c r="AX3702" s="6"/>
      <c r="AY3702" s="172"/>
      <c r="AZ3702" s="172"/>
      <c r="BA3702" s="172"/>
      <c r="BB3702" s="6"/>
      <c r="BC3702" s="6"/>
      <c r="BD3702" s="6"/>
      <c r="BE3702" s="6"/>
      <c r="BF3702" s="6"/>
      <c r="BG3702" s="172"/>
      <c r="BH3702" s="172"/>
      <c r="BI3702" s="172"/>
      <c r="BJ3702" s="6"/>
      <c r="BK3702" s="6"/>
      <c r="BL3702" s="6"/>
      <c r="BM3702" s="6"/>
      <c r="BN3702" s="6"/>
      <c r="BO3702" s="6"/>
      <c r="BP3702" s="6"/>
      <c r="BQ3702" s="6"/>
      <c r="BR3702" s="6"/>
      <c r="BS3702" s="6"/>
      <c r="BT3702" s="6"/>
      <c r="CG3702" s="432"/>
      <c r="CH3702" s="432"/>
      <c r="CL3702" s="174"/>
    </row>
    <row r="3703" spans="29:90" s="168" customFormat="1" x14ac:dyDescent="0.25">
      <c r="AC3703" s="175"/>
      <c r="AD3703" s="175"/>
      <c r="AE3703" s="175"/>
      <c r="AF3703" s="175"/>
      <c r="AG3703" s="175"/>
      <c r="AH3703" s="176"/>
      <c r="AM3703" s="6"/>
      <c r="AN3703" s="6"/>
      <c r="AO3703" s="6"/>
      <c r="AP3703" s="6"/>
      <c r="AQ3703" s="6"/>
      <c r="AR3703" s="6"/>
      <c r="AS3703" s="6"/>
      <c r="AT3703" s="6"/>
      <c r="AU3703" s="6"/>
      <c r="AV3703" s="6"/>
      <c r="AW3703" s="6"/>
      <c r="AX3703" s="6"/>
      <c r="AY3703" s="172"/>
      <c r="AZ3703" s="172"/>
      <c r="BA3703" s="172"/>
      <c r="BB3703" s="6"/>
      <c r="BC3703" s="6"/>
      <c r="BD3703" s="6"/>
      <c r="BE3703" s="6"/>
      <c r="BF3703" s="6"/>
      <c r="BG3703" s="172"/>
      <c r="BH3703" s="172"/>
      <c r="BI3703" s="172"/>
      <c r="BJ3703" s="6"/>
      <c r="BK3703" s="6"/>
      <c r="BL3703" s="6"/>
      <c r="BM3703" s="6"/>
      <c r="BN3703" s="6"/>
      <c r="BO3703" s="6"/>
      <c r="BP3703" s="6"/>
      <c r="BQ3703" s="6"/>
      <c r="BR3703" s="6"/>
      <c r="BS3703" s="6"/>
      <c r="BT3703" s="6"/>
      <c r="CG3703" s="432"/>
      <c r="CH3703" s="432"/>
      <c r="CL3703" s="174"/>
    </row>
    <row r="3704" spans="29:90" s="168" customFormat="1" x14ac:dyDescent="0.25">
      <c r="AC3704" s="175"/>
      <c r="AD3704" s="175"/>
      <c r="AE3704" s="175"/>
      <c r="AF3704" s="175"/>
      <c r="AG3704" s="175"/>
      <c r="AH3704" s="176"/>
      <c r="AM3704" s="6"/>
      <c r="AN3704" s="6"/>
      <c r="AO3704" s="6"/>
      <c r="AP3704" s="6"/>
      <c r="AQ3704" s="6"/>
      <c r="AR3704" s="6"/>
      <c r="AS3704" s="6"/>
      <c r="AT3704" s="6"/>
      <c r="AU3704" s="6"/>
      <c r="AV3704" s="6"/>
      <c r="AW3704" s="6"/>
      <c r="AX3704" s="6"/>
      <c r="AY3704" s="172"/>
      <c r="AZ3704" s="172"/>
      <c r="BA3704" s="172"/>
      <c r="BB3704" s="6"/>
      <c r="BC3704" s="6"/>
      <c r="BD3704" s="6"/>
      <c r="BE3704" s="6"/>
      <c r="BF3704" s="6"/>
      <c r="BG3704" s="172"/>
      <c r="BH3704" s="172"/>
      <c r="BI3704" s="172"/>
      <c r="BJ3704" s="6"/>
      <c r="BK3704" s="6"/>
      <c r="BL3704" s="6"/>
      <c r="BM3704" s="6"/>
      <c r="BN3704" s="6"/>
      <c r="BO3704" s="6"/>
      <c r="BP3704" s="6"/>
      <c r="BQ3704" s="6"/>
      <c r="BR3704" s="6"/>
      <c r="BS3704" s="6"/>
      <c r="BT3704" s="6"/>
      <c r="CG3704" s="432"/>
      <c r="CH3704" s="432"/>
      <c r="CL3704" s="174"/>
    </row>
    <row r="3705" spans="29:90" s="168" customFormat="1" x14ac:dyDescent="0.25">
      <c r="AC3705" s="175"/>
      <c r="AD3705" s="175"/>
      <c r="AE3705" s="175"/>
      <c r="AF3705" s="175"/>
      <c r="AG3705" s="175"/>
      <c r="AH3705" s="176"/>
      <c r="AM3705" s="6"/>
      <c r="AN3705" s="6"/>
      <c r="AO3705" s="6"/>
      <c r="AP3705" s="6"/>
      <c r="AQ3705" s="6"/>
      <c r="AR3705" s="6"/>
      <c r="AS3705" s="6"/>
      <c r="AT3705" s="6"/>
      <c r="AU3705" s="6"/>
      <c r="AV3705" s="6"/>
      <c r="AW3705" s="6"/>
      <c r="AX3705" s="6"/>
      <c r="AY3705" s="172"/>
      <c r="AZ3705" s="172"/>
      <c r="BA3705" s="172"/>
      <c r="BB3705" s="6"/>
      <c r="BC3705" s="6"/>
      <c r="BD3705" s="6"/>
      <c r="BE3705" s="6"/>
      <c r="BF3705" s="6"/>
      <c r="BG3705" s="172"/>
      <c r="BH3705" s="172"/>
      <c r="BI3705" s="172"/>
      <c r="BJ3705" s="6"/>
      <c r="BK3705" s="6"/>
      <c r="BL3705" s="6"/>
      <c r="BM3705" s="6"/>
      <c r="BN3705" s="6"/>
      <c r="BO3705" s="6"/>
      <c r="BP3705" s="6"/>
      <c r="BQ3705" s="6"/>
      <c r="BR3705" s="6"/>
      <c r="BS3705" s="6"/>
      <c r="BT3705" s="6"/>
      <c r="CG3705" s="432"/>
      <c r="CH3705" s="432"/>
      <c r="CL3705" s="174"/>
    </row>
    <row r="3706" spans="29:90" s="168" customFormat="1" x14ac:dyDescent="0.25">
      <c r="AC3706" s="175"/>
      <c r="AD3706" s="175"/>
      <c r="AE3706" s="175"/>
      <c r="AF3706" s="175"/>
      <c r="AG3706" s="175"/>
      <c r="AH3706" s="176"/>
      <c r="AM3706" s="6"/>
      <c r="AN3706" s="6"/>
      <c r="AO3706" s="6"/>
      <c r="AP3706" s="6"/>
      <c r="AQ3706" s="6"/>
      <c r="AR3706" s="6"/>
      <c r="AS3706" s="6"/>
      <c r="AT3706" s="6"/>
      <c r="AU3706" s="6"/>
      <c r="AV3706" s="6"/>
      <c r="AW3706" s="6"/>
      <c r="AX3706" s="6"/>
      <c r="AY3706" s="172"/>
      <c r="AZ3706" s="172"/>
      <c r="BA3706" s="172"/>
      <c r="BB3706" s="6"/>
      <c r="BC3706" s="6"/>
      <c r="BD3706" s="6"/>
      <c r="BE3706" s="6"/>
      <c r="BF3706" s="6"/>
      <c r="BG3706" s="172"/>
      <c r="BH3706" s="172"/>
      <c r="BI3706" s="172"/>
      <c r="BJ3706" s="6"/>
      <c r="BK3706" s="6"/>
      <c r="BL3706" s="6"/>
      <c r="BM3706" s="6"/>
      <c r="BN3706" s="6"/>
      <c r="BO3706" s="6"/>
      <c r="BP3706" s="6"/>
      <c r="BQ3706" s="6"/>
      <c r="BR3706" s="6"/>
      <c r="BS3706" s="6"/>
      <c r="BT3706" s="6"/>
      <c r="CG3706" s="432"/>
      <c r="CH3706" s="432"/>
      <c r="CL3706" s="174"/>
    </row>
    <row r="3707" spans="29:90" s="168" customFormat="1" x14ac:dyDescent="0.25">
      <c r="AC3707" s="175"/>
      <c r="AD3707" s="175"/>
      <c r="AE3707" s="175"/>
      <c r="AF3707" s="175"/>
      <c r="AG3707" s="175"/>
      <c r="AH3707" s="176"/>
      <c r="AM3707" s="6"/>
      <c r="AN3707" s="6"/>
      <c r="AO3707" s="6"/>
      <c r="AP3707" s="6"/>
      <c r="AQ3707" s="6"/>
      <c r="AR3707" s="6"/>
      <c r="AS3707" s="6"/>
      <c r="AT3707" s="6"/>
      <c r="AU3707" s="6"/>
      <c r="AV3707" s="6"/>
      <c r="AW3707" s="6"/>
      <c r="AX3707" s="6"/>
      <c r="AY3707" s="172"/>
      <c r="AZ3707" s="172"/>
      <c r="BA3707" s="172"/>
      <c r="BB3707" s="6"/>
      <c r="BC3707" s="6"/>
      <c r="BD3707" s="6"/>
      <c r="BE3707" s="6"/>
      <c r="BF3707" s="6"/>
      <c r="BG3707" s="172"/>
      <c r="BH3707" s="172"/>
      <c r="BI3707" s="172"/>
      <c r="BJ3707" s="6"/>
      <c r="BK3707" s="6"/>
      <c r="BL3707" s="6"/>
      <c r="BM3707" s="6"/>
      <c r="BN3707" s="6"/>
      <c r="BO3707" s="6"/>
      <c r="BP3707" s="6"/>
      <c r="BQ3707" s="6"/>
      <c r="BR3707" s="6"/>
      <c r="BS3707" s="6"/>
      <c r="BT3707" s="6"/>
      <c r="CG3707" s="432"/>
      <c r="CH3707" s="432"/>
      <c r="CL3707" s="174"/>
    </row>
    <row r="3708" spans="29:90" s="168" customFormat="1" x14ac:dyDescent="0.25">
      <c r="AC3708" s="175"/>
      <c r="AD3708" s="175"/>
      <c r="AE3708" s="175"/>
      <c r="AF3708" s="175"/>
      <c r="AG3708" s="175"/>
      <c r="AH3708" s="176"/>
      <c r="AM3708" s="6"/>
      <c r="AN3708" s="6"/>
      <c r="AO3708" s="6"/>
      <c r="AP3708" s="6"/>
      <c r="AQ3708" s="6"/>
      <c r="AR3708" s="6"/>
      <c r="AS3708" s="6"/>
      <c r="AT3708" s="6"/>
      <c r="AU3708" s="6"/>
      <c r="AV3708" s="6"/>
      <c r="AW3708" s="6"/>
      <c r="AX3708" s="6"/>
      <c r="AY3708" s="172"/>
      <c r="AZ3708" s="172"/>
      <c r="BA3708" s="172"/>
      <c r="BB3708" s="6"/>
      <c r="BC3708" s="6"/>
      <c r="BD3708" s="6"/>
      <c r="BE3708" s="6"/>
      <c r="BF3708" s="6"/>
      <c r="BG3708" s="172"/>
      <c r="BH3708" s="172"/>
      <c r="BI3708" s="172"/>
      <c r="BJ3708" s="6"/>
      <c r="BK3708" s="6"/>
      <c r="BL3708" s="6"/>
      <c r="BM3708" s="6"/>
      <c r="BN3708" s="6"/>
      <c r="BO3708" s="6"/>
      <c r="BP3708" s="6"/>
      <c r="BQ3708" s="6"/>
      <c r="BR3708" s="6"/>
      <c r="BS3708" s="6"/>
      <c r="BT3708" s="6"/>
      <c r="CG3708" s="432"/>
      <c r="CH3708" s="432"/>
      <c r="CL3708" s="174"/>
    </row>
    <row r="3709" spans="29:90" s="168" customFormat="1" x14ac:dyDescent="0.25">
      <c r="AC3709" s="175"/>
      <c r="AD3709" s="175"/>
      <c r="AE3709" s="175"/>
      <c r="AF3709" s="175"/>
      <c r="AG3709" s="175"/>
      <c r="AH3709" s="176"/>
      <c r="AM3709" s="6"/>
      <c r="AN3709" s="6"/>
      <c r="AO3709" s="6"/>
      <c r="AP3709" s="6"/>
      <c r="AQ3709" s="6"/>
      <c r="AR3709" s="6"/>
      <c r="AS3709" s="6"/>
      <c r="AT3709" s="6"/>
      <c r="AU3709" s="6"/>
      <c r="AV3709" s="6"/>
      <c r="AW3709" s="6"/>
      <c r="AX3709" s="6"/>
      <c r="AY3709" s="172"/>
      <c r="AZ3709" s="172"/>
      <c r="BA3709" s="172"/>
      <c r="BB3709" s="6"/>
      <c r="BC3709" s="6"/>
      <c r="BD3709" s="6"/>
      <c r="BE3709" s="6"/>
      <c r="BF3709" s="6"/>
      <c r="BG3709" s="172"/>
      <c r="BH3709" s="172"/>
      <c r="BI3709" s="172"/>
      <c r="BJ3709" s="6"/>
      <c r="BK3709" s="6"/>
      <c r="BL3709" s="6"/>
      <c r="BM3709" s="6"/>
      <c r="BN3709" s="6"/>
      <c r="BO3709" s="6"/>
      <c r="BP3709" s="6"/>
      <c r="BQ3709" s="6"/>
      <c r="BR3709" s="6"/>
      <c r="BS3709" s="6"/>
      <c r="BT3709" s="6"/>
      <c r="CG3709" s="432"/>
      <c r="CH3709" s="432"/>
      <c r="CL3709" s="174"/>
    </row>
    <row r="3710" spans="29:90" s="168" customFormat="1" x14ac:dyDescent="0.25">
      <c r="AC3710" s="175"/>
      <c r="AD3710" s="175"/>
      <c r="AE3710" s="175"/>
      <c r="AF3710" s="175"/>
      <c r="AG3710" s="175"/>
      <c r="AH3710" s="176"/>
      <c r="AM3710" s="6"/>
      <c r="AN3710" s="6"/>
      <c r="AO3710" s="6"/>
      <c r="AP3710" s="6"/>
      <c r="AQ3710" s="6"/>
      <c r="AR3710" s="6"/>
      <c r="AS3710" s="6"/>
      <c r="AT3710" s="6"/>
      <c r="AU3710" s="6"/>
      <c r="AV3710" s="6"/>
      <c r="AW3710" s="6"/>
      <c r="AX3710" s="6"/>
      <c r="AY3710" s="172"/>
      <c r="AZ3710" s="172"/>
      <c r="BA3710" s="172"/>
      <c r="BB3710" s="6"/>
      <c r="BC3710" s="6"/>
      <c r="BD3710" s="6"/>
      <c r="BE3710" s="6"/>
      <c r="BF3710" s="6"/>
      <c r="BG3710" s="172"/>
      <c r="BH3710" s="172"/>
      <c r="BI3710" s="172"/>
      <c r="BJ3710" s="6"/>
      <c r="BK3710" s="6"/>
      <c r="BL3710" s="6"/>
      <c r="BM3710" s="6"/>
      <c r="BN3710" s="6"/>
      <c r="BO3710" s="6"/>
      <c r="BP3710" s="6"/>
      <c r="BQ3710" s="6"/>
      <c r="BR3710" s="6"/>
      <c r="BS3710" s="6"/>
      <c r="BT3710" s="6"/>
      <c r="CG3710" s="432"/>
      <c r="CH3710" s="432"/>
      <c r="CL3710" s="174"/>
    </row>
    <row r="3711" spans="29:90" s="168" customFormat="1" x14ac:dyDescent="0.25">
      <c r="AC3711" s="175"/>
      <c r="AD3711" s="175"/>
      <c r="AE3711" s="175"/>
      <c r="AF3711" s="175"/>
      <c r="AG3711" s="175"/>
      <c r="AH3711" s="176"/>
      <c r="AM3711" s="6"/>
      <c r="AN3711" s="6"/>
      <c r="AO3711" s="6"/>
      <c r="AP3711" s="6"/>
      <c r="AQ3711" s="6"/>
      <c r="AR3711" s="6"/>
      <c r="AS3711" s="6"/>
      <c r="AT3711" s="6"/>
      <c r="AU3711" s="6"/>
      <c r="AV3711" s="6"/>
      <c r="AW3711" s="6"/>
      <c r="AX3711" s="6"/>
      <c r="AY3711" s="172"/>
      <c r="AZ3711" s="172"/>
      <c r="BA3711" s="172"/>
      <c r="BB3711" s="6"/>
      <c r="BC3711" s="6"/>
      <c r="BD3711" s="6"/>
      <c r="BE3711" s="6"/>
      <c r="BF3711" s="6"/>
      <c r="BG3711" s="172"/>
      <c r="BH3711" s="172"/>
      <c r="BI3711" s="172"/>
      <c r="BJ3711" s="6"/>
      <c r="BK3711" s="6"/>
      <c r="BL3711" s="6"/>
      <c r="BM3711" s="6"/>
      <c r="BN3711" s="6"/>
      <c r="BO3711" s="6"/>
      <c r="BP3711" s="6"/>
      <c r="BQ3711" s="6"/>
      <c r="BR3711" s="6"/>
      <c r="BS3711" s="6"/>
      <c r="BT3711" s="6"/>
      <c r="CG3711" s="432"/>
      <c r="CH3711" s="432"/>
      <c r="CL3711" s="174"/>
    </row>
    <row r="3712" spans="29:90" s="168" customFormat="1" x14ac:dyDescent="0.25">
      <c r="AC3712" s="175"/>
      <c r="AD3712" s="175"/>
      <c r="AE3712" s="175"/>
      <c r="AF3712" s="175"/>
      <c r="AG3712" s="175"/>
      <c r="AH3712" s="176"/>
      <c r="AM3712" s="6"/>
      <c r="AN3712" s="6"/>
      <c r="AO3712" s="6"/>
      <c r="AP3712" s="6"/>
      <c r="AQ3712" s="6"/>
      <c r="AR3712" s="6"/>
      <c r="AS3712" s="6"/>
      <c r="AT3712" s="6"/>
      <c r="AU3712" s="6"/>
      <c r="AV3712" s="6"/>
      <c r="AW3712" s="6"/>
      <c r="AX3712" s="6"/>
      <c r="AY3712" s="172"/>
      <c r="AZ3712" s="172"/>
      <c r="BA3712" s="172"/>
      <c r="BB3712" s="6"/>
      <c r="BC3712" s="6"/>
      <c r="BD3712" s="6"/>
      <c r="BE3712" s="6"/>
      <c r="BF3712" s="6"/>
      <c r="BG3712" s="172"/>
      <c r="BH3712" s="172"/>
      <c r="BI3712" s="172"/>
      <c r="BJ3712" s="6"/>
      <c r="BK3712" s="6"/>
      <c r="BL3712" s="6"/>
      <c r="BM3712" s="6"/>
      <c r="BN3712" s="6"/>
      <c r="BO3712" s="6"/>
      <c r="BP3712" s="6"/>
      <c r="BQ3712" s="6"/>
      <c r="BR3712" s="6"/>
      <c r="BS3712" s="6"/>
      <c r="BT3712" s="6"/>
      <c r="CG3712" s="432"/>
      <c r="CH3712" s="432"/>
      <c r="CL3712" s="174"/>
    </row>
    <row r="3713" spans="29:90" s="168" customFormat="1" x14ac:dyDescent="0.25">
      <c r="AC3713" s="175"/>
      <c r="AD3713" s="175"/>
      <c r="AE3713" s="175"/>
      <c r="AF3713" s="175"/>
      <c r="AG3713" s="175"/>
      <c r="AH3713" s="176"/>
      <c r="AM3713" s="6"/>
      <c r="AN3713" s="6"/>
      <c r="AO3713" s="6"/>
      <c r="AP3713" s="6"/>
      <c r="AQ3713" s="6"/>
      <c r="AR3713" s="6"/>
      <c r="AS3713" s="6"/>
      <c r="AT3713" s="6"/>
      <c r="AU3713" s="6"/>
      <c r="AV3713" s="6"/>
      <c r="AW3713" s="6"/>
      <c r="AX3713" s="6"/>
      <c r="AY3713" s="172"/>
      <c r="AZ3713" s="172"/>
      <c r="BA3713" s="172"/>
      <c r="BB3713" s="6"/>
      <c r="BC3713" s="6"/>
      <c r="BD3713" s="6"/>
      <c r="BE3713" s="6"/>
      <c r="BF3713" s="6"/>
      <c r="BG3713" s="172"/>
      <c r="BH3713" s="172"/>
      <c r="BI3713" s="172"/>
      <c r="BJ3713" s="6"/>
      <c r="BK3713" s="6"/>
      <c r="BL3713" s="6"/>
      <c r="BM3713" s="6"/>
      <c r="BN3713" s="6"/>
      <c r="BO3713" s="6"/>
      <c r="BP3713" s="6"/>
      <c r="BQ3713" s="6"/>
      <c r="BR3713" s="6"/>
      <c r="BS3713" s="6"/>
      <c r="BT3713" s="6"/>
      <c r="CG3713" s="432"/>
      <c r="CH3713" s="432"/>
      <c r="CL3713" s="174"/>
    </row>
    <row r="3714" spans="29:90" s="168" customFormat="1" x14ac:dyDescent="0.25">
      <c r="AC3714" s="175"/>
      <c r="AD3714" s="175"/>
      <c r="AE3714" s="175"/>
      <c r="AF3714" s="175"/>
      <c r="AG3714" s="175"/>
      <c r="AH3714" s="176"/>
      <c r="AM3714" s="6"/>
      <c r="AN3714" s="6"/>
      <c r="AO3714" s="6"/>
      <c r="AP3714" s="6"/>
      <c r="AQ3714" s="6"/>
      <c r="AR3714" s="6"/>
      <c r="AS3714" s="6"/>
      <c r="AT3714" s="6"/>
      <c r="AU3714" s="6"/>
      <c r="AV3714" s="6"/>
      <c r="AW3714" s="6"/>
      <c r="AX3714" s="6"/>
      <c r="AY3714" s="172"/>
      <c r="AZ3714" s="172"/>
      <c r="BA3714" s="172"/>
      <c r="BB3714" s="6"/>
      <c r="BC3714" s="6"/>
      <c r="BD3714" s="6"/>
      <c r="BE3714" s="6"/>
      <c r="BF3714" s="6"/>
      <c r="BG3714" s="172"/>
      <c r="BH3714" s="172"/>
      <c r="BI3714" s="172"/>
      <c r="BJ3714" s="6"/>
      <c r="BK3714" s="6"/>
      <c r="BL3714" s="6"/>
      <c r="BM3714" s="6"/>
      <c r="BN3714" s="6"/>
      <c r="BO3714" s="6"/>
      <c r="BP3714" s="6"/>
      <c r="BQ3714" s="6"/>
      <c r="BR3714" s="6"/>
      <c r="BS3714" s="6"/>
      <c r="BT3714" s="6"/>
      <c r="CG3714" s="432"/>
      <c r="CH3714" s="432"/>
      <c r="CL3714" s="174"/>
    </row>
    <row r="3715" spans="29:90" s="168" customFormat="1" x14ac:dyDescent="0.25">
      <c r="AC3715" s="175"/>
      <c r="AD3715" s="175"/>
      <c r="AE3715" s="175"/>
      <c r="AF3715" s="175"/>
      <c r="AG3715" s="175"/>
      <c r="AH3715" s="176"/>
      <c r="AM3715" s="6"/>
      <c r="AN3715" s="6"/>
      <c r="AO3715" s="6"/>
      <c r="AP3715" s="6"/>
      <c r="AQ3715" s="6"/>
      <c r="AR3715" s="6"/>
      <c r="AS3715" s="6"/>
      <c r="AT3715" s="6"/>
      <c r="AU3715" s="6"/>
      <c r="AV3715" s="6"/>
      <c r="AW3715" s="6"/>
      <c r="AX3715" s="6"/>
      <c r="AY3715" s="172"/>
      <c r="AZ3715" s="172"/>
      <c r="BA3715" s="172"/>
      <c r="BB3715" s="6"/>
      <c r="BC3715" s="6"/>
      <c r="BD3715" s="6"/>
      <c r="BE3715" s="6"/>
      <c r="BF3715" s="6"/>
      <c r="BG3715" s="172"/>
      <c r="BH3715" s="172"/>
      <c r="BI3715" s="172"/>
      <c r="BJ3715" s="6"/>
      <c r="BK3715" s="6"/>
      <c r="BL3715" s="6"/>
      <c r="BM3715" s="6"/>
      <c r="BN3715" s="6"/>
      <c r="BO3715" s="6"/>
      <c r="BP3715" s="6"/>
      <c r="BQ3715" s="6"/>
      <c r="BR3715" s="6"/>
      <c r="BS3715" s="6"/>
      <c r="BT3715" s="6"/>
      <c r="CG3715" s="432"/>
      <c r="CH3715" s="432"/>
      <c r="CL3715" s="174"/>
    </row>
    <row r="3716" spans="29:90" s="168" customFormat="1" x14ac:dyDescent="0.25">
      <c r="AC3716" s="175"/>
      <c r="AD3716" s="175"/>
      <c r="AE3716" s="175"/>
      <c r="AF3716" s="175"/>
      <c r="AG3716" s="175"/>
      <c r="AH3716" s="176"/>
      <c r="AM3716" s="6"/>
      <c r="AN3716" s="6"/>
      <c r="AO3716" s="6"/>
      <c r="AP3716" s="6"/>
      <c r="AQ3716" s="6"/>
      <c r="AR3716" s="6"/>
      <c r="AS3716" s="6"/>
      <c r="AT3716" s="6"/>
      <c r="AU3716" s="6"/>
      <c r="AV3716" s="6"/>
      <c r="AW3716" s="6"/>
      <c r="AX3716" s="6"/>
      <c r="AY3716" s="172"/>
      <c r="AZ3716" s="172"/>
      <c r="BA3716" s="172"/>
      <c r="BB3716" s="6"/>
      <c r="BC3716" s="6"/>
      <c r="BD3716" s="6"/>
      <c r="BE3716" s="6"/>
      <c r="BF3716" s="6"/>
      <c r="BG3716" s="172"/>
      <c r="BH3716" s="172"/>
      <c r="BI3716" s="172"/>
      <c r="BJ3716" s="6"/>
      <c r="BK3716" s="6"/>
      <c r="BL3716" s="6"/>
      <c r="BM3716" s="6"/>
      <c r="BN3716" s="6"/>
      <c r="BO3716" s="6"/>
      <c r="BP3716" s="6"/>
      <c r="BQ3716" s="6"/>
      <c r="BR3716" s="6"/>
      <c r="BS3716" s="6"/>
      <c r="BT3716" s="6"/>
      <c r="CG3716" s="432"/>
      <c r="CH3716" s="432"/>
      <c r="CL3716" s="174"/>
    </row>
    <row r="3717" spans="29:90" s="168" customFormat="1" x14ac:dyDescent="0.25">
      <c r="AC3717" s="175"/>
      <c r="AD3717" s="175"/>
      <c r="AE3717" s="175"/>
      <c r="AF3717" s="175"/>
      <c r="AG3717" s="175"/>
      <c r="AH3717" s="176"/>
      <c r="AM3717" s="6"/>
      <c r="AN3717" s="6"/>
      <c r="AO3717" s="6"/>
      <c r="AP3717" s="6"/>
      <c r="AQ3717" s="6"/>
      <c r="AR3717" s="6"/>
      <c r="AS3717" s="6"/>
      <c r="AT3717" s="6"/>
      <c r="AU3717" s="6"/>
      <c r="AV3717" s="6"/>
      <c r="AW3717" s="6"/>
      <c r="AX3717" s="6"/>
      <c r="AY3717" s="172"/>
      <c r="AZ3717" s="172"/>
      <c r="BA3717" s="172"/>
      <c r="BB3717" s="6"/>
      <c r="BC3717" s="6"/>
      <c r="BD3717" s="6"/>
      <c r="BE3717" s="6"/>
      <c r="BF3717" s="6"/>
      <c r="BG3717" s="172"/>
      <c r="BH3717" s="172"/>
      <c r="BI3717" s="172"/>
      <c r="BJ3717" s="6"/>
      <c r="BK3717" s="6"/>
      <c r="BL3717" s="6"/>
      <c r="BM3717" s="6"/>
      <c r="BN3717" s="6"/>
      <c r="BO3717" s="6"/>
      <c r="BP3717" s="6"/>
      <c r="BQ3717" s="6"/>
      <c r="BR3717" s="6"/>
      <c r="BS3717" s="6"/>
      <c r="BT3717" s="6"/>
      <c r="CG3717" s="432"/>
      <c r="CH3717" s="432"/>
      <c r="CL3717" s="174"/>
    </row>
    <row r="3718" spans="29:90" s="168" customFormat="1" x14ac:dyDescent="0.25">
      <c r="AC3718" s="175"/>
      <c r="AD3718" s="175"/>
      <c r="AE3718" s="175"/>
      <c r="AF3718" s="175"/>
      <c r="AG3718" s="175"/>
      <c r="AH3718" s="176"/>
      <c r="AM3718" s="6"/>
      <c r="AN3718" s="6"/>
      <c r="AO3718" s="6"/>
      <c r="AP3718" s="6"/>
      <c r="AQ3718" s="6"/>
      <c r="AR3718" s="6"/>
      <c r="AS3718" s="6"/>
      <c r="AT3718" s="6"/>
      <c r="AU3718" s="6"/>
      <c r="AV3718" s="6"/>
      <c r="AW3718" s="6"/>
      <c r="AX3718" s="6"/>
      <c r="AY3718" s="172"/>
      <c r="AZ3718" s="172"/>
      <c r="BA3718" s="172"/>
      <c r="BB3718" s="6"/>
      <c r="BC3718" s="6"/>
      <c r="BD3718" s="6"/>
      <c r="BE3718" s="6"/>
      <c r="BF3718" s="6"/>
      <c r="BG3718" s="172"/>
      <c r="BH3718" s="172"/>
      <c r="BI3718" s="172"/>
      <c r="BJ3718" s="6"/>
      <c r="BK3718" s="6"/>
      <c r="BL3718" s="6"/>
      <c r="BM3718" s="6"/>
      <c r="BN3718" s="6"/>
      <c r="BO3718" s="6"/>
      <c r="BP3718" s="6"/>
      <c r="BQ3718" s="6"/>
      <c r="BR3718" s="6"/>
      <c r="BS3718" s="6"/>
      <c r="BT3718" s="6"/>
      <c r="CG3718" s="432"/>
      <c r="CH3718" s="432"/>
      <c r="CL3718" s="174"/>
    </row>
    <row r="3719" spans="29:90" s="168" customFormat="1" x14ac:dyDescent="0.25">
      <c r="AC3719" s="175"/>
      <c r="AD3719" s="175"/>
      <c r="AE3719" s="175"/>
      <c r="AF3719" s="175"/>
      <c r="AG3719" s="175"/>
      <c r="AH3719" s="176"/>
      <c r="AM3719" s="6"/>
      <c r="AN3719" s="6"/>
      <c r="AO3719" s="6"/>
      <c r="AP3719" s="6"/>
      <c r="AQ3719" s="6"/>
      <c r="AR3719" s="6"/>
      <c r="AS3719" s="6"/>
      <c r="AT3719" s="6"/>
      <c r="AU3719" s="6"/>
      <c r="AV3719" s="6"/>
      <c r="AW3719" s="6"/>
      <c r="AX3719" s="6"/>
      <c r="AY3719" s="172"/>
      <c r="AZ3719" s="172"/>
      <c r="BA3719" s="172"/>
      <c r="BB3719" s="6"/>
      <c r="BC3719" s="6"/>
      <c r="BD3719" s="6"/>
      <c r="BE3719" s="6"/>
      <c r="BF3719" s="6"/>
      <c r="BG3719" s="172"/>
      <c r="BH3719" s="172"/>
      <c r="BI3719" s="172"/>
      <c r="BJ3719" s="6"/>
      <c r="BK3719" s="6"/>
      <c r="BL3719" s="6"/>
      <c r="BM3719" s="6"/>
      <c r="BN3719" s="6"/>
      <c r="BO3719" s="6"/>
      <c r="BP3719" s="6"/>
      <c r="BQ3719" s="6"/>
      <c r="BR3719" s="6"/>
      <c r="BS3719" s="6"/>
      <c r="BT3719" s="6"/>
      <c r="CG3719" s="432"/>
      <c r="CH3719" s="432"/>
      <c r="CL3719" s="174"/>
    </row>
    <row r="3720" spans="29:90" s="168" customFormat="1" x14ac:dyDescent="0.25">
      <c r="AC3720" s="175"/>
      <c r="AD3720" s="175"/>
      <c r="AE3720" s="175"/>
      <c r="AF3720" s="175"/>
      <c r="AG3720" s="175"/>
      <c r="AH3720" s="176"/>
      <c r="AM3720" s="6"/>
      <c r="AN3720" s="6"/>
      <c r="AO3720" s="6"/>
      <c r="AP3720" s="6"/>
      <c r="AQ3720" s="6"/>
      <c r="AR3720" s="6"/>
      <c r="AS3720" s="6"/>
      <c r="AT3720" s="6"/>
      <c r="AU3720" s="6"/>
      <c r="AV3720" s="6"/>
      <c r="AW3720" s="6"/>
      <c r="AX3720" s="6"/>
      <c r="AY3720" s="172"/>
      <c r="AZ3720" s="172"/>
      <c r="BA3720" s="172"/>
      <c r="BB3720" s="6"/>
      <c r="BC3720" s="6"/>
      <c r="BD3720" s="6"/>
      <c r="BE3720" s="6"/>
      <c r="BF3720" s="6"/>
      <c r="BG3720" s="172"/>
      <c r="BH3720" s="172"/>
      <c r="BI3720" s="172"/>
      <c r="BJ3720" s="6"/>
      <c r="BK3720" s="6"/>
      <c r="BL3720" s="6"/>
      <c r="BM3720" s="6"/>
      <c r="BN3720" s="6"/>
      <c r="BO3720" s="6"/>
      <c r="BP3720" s="6"/>
      <c r="BQ3720" s="6"/>
      <c r="BR3720" s="6"/>
      <c r="BS3720" s="6"/>
      <c r="BT3720" s="6"/>
      <c r="CG3720" s="432"/>
      <c r="CH3720" s="432"/>
      <c r="CL3720" s="174"/>
    </row>
    <row r="3721" spans="29:90" s="168" customFormat="1" x14ac:dyDescent="0.25">
      <c r="AC3721" s="175"/>
      <c r="AD3721" s="175"/>
      <c r="AE3721" s="175"/>
      <c r="AF3721" s="175"/>
      <c r="AG3721" s="175"/>
      <c r="AH3721" s="176"/>
      <c r="AM3721" s="6"/>
      <c r="AN3721" s="6"/>
      <c r="AO3721" s="6"/>
      <c r="AP3721" s="6"/>
      <c r="AQ3721" s="6"/>
      <c r="AR3721" s="6"/>
      <c r="AS3721" s="6"/>
      <c r="AT3721" s="6"/>
      <c r="AU3721" s="6"/>
      <c r="AV3721" s="6"/>
      <c r="AW3721" s="6"/>
      <c r="AX3721" s="6"/>
      <c r="AY3721" s="172"/>
      <c r="AZ3721" s="172"/>
      <c r="BA3721" s="172"/>
      <c r="BB3721" s="6"/>
      <c r="BC3721" s="6"/>
      <c r="BD3721" s="6"/>
      <c r="BE3721" s="6"/>
      <c r="BF3721" s="6"/>
      <c r="BG3721" s="172"/>
      <c r="BH3721" s="172"/>
      <c r="BI3721" s="172"/>
      <c r="BJ3721" s="6"/>
      <c r="BK3721" s="6"/>
      <c r="BL3721" s="6"/>
      <c r="BM3721" s="6"/>
      <c r="BN3721" s="6"/>
      <c r="BO3721" s="6"/>
      <c r="BP3721" s="6"/>
      <c r="BQ3721" s="6"/>
      <c r="BR3721" s="6"/>
      <c r="BS3721" s="6"/>
      <c r="BT3721" s="6"/>
      <c r="CG3721" s="432"/>
      <c r="CH3721" s="432"/>
      <c r="CL3721" s="174"/>
    </row>
    <row r="3722" spans="29:90" s="168" customFormat="1" x14ac:dyDescent="0.25">
      <c r="AC3722" s="175"/>
      <c r="AD3722" s="175"/>
      <c r="AE3722" s="175"/>
      <c r="AF3722" s="175"/>
      <c r="AG3722" s="175"/>
      <c r="AH3722" s="176"/>
      <c r="AM3722" s="6"/>
      <c r="AN3722" s="6"/>
      <c r="AO3722" s="6"/>
      <c r="AP3722" s="6"/>
      <c r="AQ3722" s="6"/>
      <c r="AR3722" s="6"/>
      <c r="AS3722" s="6"/>
      <c r="AT3722" s="6"/>
      <c r="AU3722" s="6"/>
      <c r="AV3722" s="6"/>
      <c r="AW3722" s="6"/>
      <c r="AX3722" s="6"/>
      <c r="AY3722" s="172"/>
      <c r="AZ3722" s="172"/>
      <c r="BA3722" s="172"/>
      <c r="BB3722" s="6"/>
      <c r="BC3722" s="6"/>
      <c r="BD3722" s="6"/>
      <c r="BE3722" s="6"/>
      <c r="BF3722" s="6"/>
      <c r="BG3722" s="172"/>
      <c r="BH3722" s="172"/>
      <c r="BI3722" s="172"/>
      <c r="BJ3722" s="6"/>
      <c r="BK3722" s="6"/>
      <c r="BL3722" s="6"/>
      <c r="BM3722" s="6"/>
      <c r="BN3722" s="6"/>
      <c r="BO3722" s="6"/>
      <c r="BP3722" s="6"/>
      <c r="BQ3722" s="6"/>
      <c r="BR3722" s="6"/>
      <c r="BS3722" s="6"/>
      <c r="BT3722" s="6"/>
      <c r="CG3722" s="432"/>
      <c r="CH3722" s="432"/>
      <c r="CL3722" s="174"/>
    </row>
    <row r="3723" spans="29:90" s="168" customFormat="1" x14ac:dyDescent="0.25">
      <c r="AC3723" s="175"/>
      <c r="AD3723" s="175"/>
      <c r="AE3723" s="175"/>
      <c r="AF3723" s="175"/>
      <c r="AG3723" s="175"/>
      <c r="AH3723" s="176"/>
      <c r="AM3723" s="6"/>
      <c r="AN3723" s="6"/>
      <c r="AO3723" s="6"/>
      <c r="AP3723" s="6"/>
      <c r="AQ3723" s="6"/>
      <c r="AR3723" s="6"/>
      <c r="AS3723" s="6"/>
      <c r="AT3723" s="6"/>
      <c r="AU3723" s="6"/>
      <c r="AV3723" s="6"/>
      <c r="AW3723" s="6"/>
      <c r="AX3723" s="6"/>
      <c r="AY3723" s="172"/>
      <c r="AZ3723" s="172"/>
      <c r="BA3723" s="172"/>
      <c r="BB3723" s="6"/>
      <c r="BC3723" s="6"/>
      <c r="BD3723" s="6"/>
      <c r="BE3723" s="6"/>
      <c r="BF3723" s="6"/>
      <c r="BG3723" s="172"/>
      <c r="BH3723" s="172"/>
      <c r="BI3723" s="172"/>
      <c r="BJ3723" s="6"/>
      <c r="BK3723" s="6"/>
      <c r="BL3723" s="6"/>
      <c r="BM3723" s="6"/>
      <c r="BN3723" s="6"/>
      <c r="BO3723" s="6"/>
      <c r="BP3723" s="6"/>
      <c r="BQ3723" s="6"/>
      <c r="BR3723" s="6"/>
      <c r="BS3723" s="6"/>
      <c r="BT3723" s="6"/>
      <c r="CG3723" s="432"/>
      <c r="CH3723" s="432"/>
      <c r="CL3723" s="174"/>
    </row>
    <row r="3724" spans="29:90" s="168" customFormat="1" x14ac:dyDescent="0.25">
      <c r="AC3724" s="175"/>
      <c r="AD3724" s="175"/>
      <c r="AE3724" s="175"/>
      <c r="AF3724" s="175"/>
      <c r="AG3724" s="175"/>
      <c r="AH3724" s="176"/>
      <c r="AM3724" s="6"/>
      <c r="AN3724" s="6"/>
      <c r="AO3724" s="6"/>
      <c r="AP3724" s="6"/>
      <c r="AQ3724" s="6"/>
      <c r="AR3724" s="6"/>
      <c r="AS3724" s="6"/>
      <c r="AT3724" s="6"/>
      <c r="AU3724" s="6"/>
      <c r="AV3724" s="6"/>
      <c r="AW3724" s="6"/>
      <c r="AX3724" s="6"/>
      <c r="AY3724" s="172"/>
      <c r="AZ3724" s="172"/>
      <c r="BA3724" s="172"/>
      <c r="BB3724" s="6"/>
      <c r="BC3724" s="6"/>
      <c r="BD3724" s="6"/>
      <c r="BE3724" s="6"/>
      <c r="BF3724" s="6"/>
      <c r="BG3724" s="172"/>
      <c r="BH3724" s="172"/>
      <c r="BI3724" s="172"/>
      <c r="BJ3724" s="6"/>
      <c r="BK3724" s="6"/>
      <c r="BL3724" s="6"/>
      <c r="BM3724" s="6"/>
      <c r="BN3724" s="6"/>
      <c r="BO3724" s="6"/>
      <c r="BP3724" s="6"/>
      <c r="BQ3724" s="6"/>
      <c r="BR3724" s="6"/>
      <c r="BS3724" s="6"/>
      <c r="BT3724" s="6"/>
      <c r="CG3724" s="432"/>
      <c r="CH3724" s="432"/>
      <c r="CL3724" s="174"/>
    </row>
    <row r="3725" spans="29:90" s="168" customFormat="1" x14ac:dyDescent="0.25">
      <c r="AC3725" s="175"/>
      <c r="AD3725" s="175"/>
      <c r="AE3725" s="175"/>
      <c r="AF3725" s="175"/>
      <c r="AG3725" s="175"/>
      <c r="AH3725" s="176"/>
      <c r="AM3725" s="6"/>
      <c r="AN3725" s="6"/>
      <c r="AO3725" s="6"/>
      <c r="AP3725" s="6"/>
      <c r="AQ3725" s="6"/>
      <c r="AR3725" s="6"/>
      <c r="AS3725" s="6"/>
      <c r="AT3725" s="6"/>
      <c r="AU3725" s="6"/>
      <c r="AV3725" s="6"/>
      <c r="AW3725" s="6"/>
      <c r="AX3725" s="6"/>
      <c r="AY3725" s="172"/>
      <c r="AZ3725" s="172"/>
      <c r="BA3725" s="172"/>
      <c r="BB3725" s="6"/>
      <c r="BC3725" s="6"/>
      <c r="BD3725" s="6"/>
      <c r="BE3725" s="6"/>
      <c r="BF3725" s="6"/>
      <c r="BG3725" s="172"/>
      <c r="BH3725" s="172"/>
      <c r="BI3725" s="172"/>
      <c r="BJ3725" s="6"/>
      <c r="BK3725" s="6"/>
      <c r="BL3725" s="6"/>
      <c r="BM3725" s="6"/>
      <c r="BN3725" s="6"/>
      <c r="BO3725" s="6"/>
      <c r="BP3725" s="6"/>
      <c r="BQ3725" s="6"/>
      <c r="BR3725" s="6"/>
      <c r="BS3725" s="6"/>
      <c r="BT3725" s="6"/>
      <c r="CG3725" s="432"/>
      <c r="CH3725" s="432"/>
      <c r="CL3725" s="174"/>
    </row>
    <row r="3726" spans="29:90" s="168" customFormat="1" x14ac:dyDescent="0.25">
      <c r="AC3726" s="175"/>
      <c r="AD3726" s="175"/>
      <c r="AE3726" s="175"/>
      <c r="AF3726" s="175"/>
      <c r="AG3726" s="175"/>
      <c r="AH3726" s="176"/>
      <c r="AM3726" s="6"/>
      <c r="AN3726" s="6"/>
      <c r="AO3726" s="6"/>
      <c r="AP3726" s="6"/>
      <c r="AQ3726" s="6"/>
      <c r="AR3726" s="6"/>
      <c r="AS3726" s="6"/>
      <c r="AT3726" s="6"/>
      <c r="AU3726" s="6"/>
      <c r="AV3726" s="6"/>
      <c r="AW3726" s="6"/>
      <c r="AX3726" s="6"/>
      <c r="AY3726" s="172"/>
      <c r="AZ3726" s="172"/>
      <c r="BA3726" s="172"/>
      <c r="BB3726" s="6"/>
      <c r="BC3726" s="6"/>
      <c r="BD3726" s="6"/>
      <c r="BE3726" s="6"/>
      <c r="BF3726" s="6"/>
      <c r="BG3726" s="172"/>
      <c r="BH3726" s="172"/>
      <c r="BI3726" s="172"/>
      <c r="BJ3726" s="6"/>
      <c r="BK3726" s="6"/>
      <c r="BL3726" s="6"/>
      <c r="BM3726" s="6"/>
      <c r="BN3726" s="6"/>
      <c r="BO3726" s="6"/>
      <c r="BP3726" s="6"/>
      <c r="BQ3726" s="6"/>
      <c r="BR3726" s="6"/>
      <c r="BS3726" s="6"/>
      <c r="BT3726" s="6"/>
      <c r="CG3726" s="432"/>
      <c r="CH3726" s="432"/>
      <c r="CL3726" s="174"/>
    </row>
    <row r="3727" spans="29:90" s="168" customFormat="1" x14ac:dyDescent="0.25">
      <c r="AC3727" s="175"/>
      <c r="AD3727" s="175"/>
      <c r="AE3727" s="175"/>
      <c r="AF3727" s="175"/>
      <c r="AG3727" s="175"/>
      <c r="AH3727" s="176"/>
      <c r="AM3727" s="6"/>
      <c r="AN3727" s="6"/>
      <c r="AO3727" s="6"/>
      <c r="AP3727" s="6"/>
      <c r="AQ3727" s="6"/>
      <c r="AR3727" s="6"/>
      <c r="AS3727" s="6"/>
      <c r="AT3727" s="6"/>
      <c r="AU3727" s="6"/>
      <c r="AV3727" s="6"/>
      <c r="AW3727" s="6"/>
      <c r="AX3727" s="6"/>
      <c r="AY3727" s="172"/>
      <c r="AZ3727" s="172"/>
      <c r="BA3727" s="172"/>
      <c r="BB3727" s="6"/>
      <c r="BC3727" s="6"/>
      <c r="BD3727" s="6"/>
      <c r="BE3727" s="6"/>
      <c r="BF3727" s="6"/>
      <c r="BG3727" s="172"/>
      <c r="BH3727" s="172"/>
      <c r="BI3727" s="172"/>
      <c r="BJ3727" s="6"/>
      <c r="BK3727" s="6"/>
      <c r="BL3727" s="6"/>
      <c r="BM3727" s="6"/>
      <c r="BN3727" s="6"/>
      <c r="BO3727" s="6"/>
      <c r="BP3727" s="6"/>
      <c r="BQ3727" s="6"/>
      <c r="BR3727" s="6"/>
      <c r="BS3727" s="6"/>
      <c r="BT3727" s="6"/>
      <c r="CG3727" s="432"/>
      <c r="CH3727" s="432"/>
      <c r="CL3727" s="174"/>
    </row>
    <row r="3728" spans="29:90" s="168" customFormat="1" x14ac:dyDescent="0.25">
      <c r="AC3728" s="175"/>
      <c r="AD3728" s="175"/>
      <c r="AE3728" s="175"/>
      <c r="AF3728" s="175"/>
      <c r="AG3728" s="175"/>
      <c r="AH3728" s="176"/>
      <c r="AM3728" s="6"/>
      <c r="AN3728" s="6"/>
      <c r="AO3728" s="6"/>
      <c r="AP3728" s="6"/>
      <c r="AQ3728" s="6"/>
      <c r="AR3728" s="6"/>
      <c r="AS3728" s="6"/>
      <c r="AT3728" s="6"/>
      <c r="AU3728" s="6"/>
      <c r="AV3728" s="6"/>
      <c r="AW3728" s="6"/>
      <c r="AX3728" s="6"/>
      <c r="AY3728" s="172"/>
      <c r="AZ3728" s="172"/>
      <c r="BA3728" s="172"/>
      <c r="BB3728" s="6"/>
      <c r="BC3728" s="6"/>
      <c r="BD3728" s="6"/>
      <c r="BE3728" s="6"/>
      <c r="BF3728" s="6"/>
      <c r="BG3728" s="172"/>
      <c r="BH3728" s="172"/>
      <c r="BI3728" s="172"/>
      <c r="BJ3728" s="6"/>
      <c r="BK3728" s="6"/>
      <c r="BL3728" s="6"/>
      <c r="BM3728" s="6"/>
      <c r="BN3728" s="6"/>
      <c r="BO3728" s="6"/>
      <c r="BP3728" s="6"/>
      <c r="BQ3728" s="6"/>
      <c r="BR3728" s="6"/>
      <c r="BS3728" s="6"/>
      <c r="BT3728" s="6"/>
      <c r="CG3728" s="432"/>
      <c r="CH3728" s="432"/>
      <c r="CL3728" s="174"/>
    </row>
    <row r="3729" spans="29:90" s="168" customFormat="1" x14ac:dyDescent="0.25">
      <c r="AC3729" s="175"/>
      <c r="AD3729" s="175"/>
      <c r="AE3729" s="175"/>
      <c r="AF3729" s="175"/>
      <c r="AG3729" s="175"/>
      <c r="AH3729" s="176"/>
      <c r="AM3729" s="6"/>
      <c r="AN3729" s="6"/>
      <c r="AO3729" s="6"/>
      <c r="AP3729" s="6"/>
      <c r="AQ3729" s="6"/>
      <c r="AR3729" s="6"/>
      <c r="AS3729" s="6"/>
      <c r="AT3729" s="6"/>
      <c r="AU3729" s="6"/>
      <c r="AV3729" s="6"/>
      <c r="AW3729" s="6"/>
      <c r="AX3729" s="6"/>
      <c r="AY3729" s="172"/>
      <c r="AZ3729" s="172"/>
      <c r="BA3729" s="172"/>
      <c r="BB3729" s="6"/>
      <c r="BC3729" s="6"/>
      <c r="BD3729" s="6"/>
      <c r="BE3729" s="6"/>
      <c r="BF3729" s="6"/>
      <c r="BG3729" s="172"/>
      <c r="BH3729" s="172"/>
      <c r="BI3729" s="172"/>
      <c r="BJ3729" s="6"/>
      <c r="BK3729" s="6"/>
      <c r="BL3729" s="6"/>
      <c r="BM3729" s="6"/>
      <c r="BN3729" s="6"/>
      <c r="BO3729" s="6"/>
      <c r="BP3729" s="6"/>
      <c r="BQ3729" s="6"/>
      <c r="BR3729" s="6"/>
      <c r="BS3729" s="6"/>
      <c r="BT3729" s="6"/>
      <c r="CG3729" s="432"/>
      <c r="CH3729" s="432"/>
      <c r="CL3729" s="174"/>
    </row>
    <row r="3730" spans="29:90" s="168" customFormat="1" x14ac:dyDescent="0.25">
      <c r="AC3730" s="175"/>
      <c r="AD3730" s="175"/>
      <c r="AE3730" s="175"/>
      <c r="AF3730" s="175"/>
      <c r="AG3730" s="175"/>
      <c r="AH3730" s="176"/>
      <c r="AM3730" s="6"/>
      <c r="AN3730" s="6"/>
      <c r="AO3730" s="6"/>
      <c r="AP3730" s="6"/>
      <c r="AQ3730" s="6"/>
      <c r="AR3730" s="6"/>
      <c r="AS3730" s="6"/>
      <c r="AT3730" s="6"/>
      <c r="AU3730" s="6"/>
      <c r="AV3730" s="6"/>
      <c r="AW3730" s="6"/>
      <c r="AX3730" s="6"/>
      <c r="AY3730" s="172"/>
      <c r="AZ3730" s="172"/>
      <c r="BA3730" s="172"/>
      <c r="BB3730" s="6"/>
      <c r="BC3730" s="6"/>
      <c r="BD3730" s="6"/>
      <c r="BE3730" s="6"/>
      <c r="BF3730" s="6"/>
      <c r="BG3730" s="172"/>
      <c r="BH3730" s="172"/>
      <c r="BI3730" s="172"/>
      <c r="BJ3730" s="6"/>
      <c r="BK3730" s="6"/>
      <c r="BL3730" s="6"/>
      <c r="BM3730" s="6"/>
      <c r="BN3730" s="6"/>
      <c r="BO3730" s="6"/>
      <c r="BP3730" s="6"/>
      <c r="BQ3730" s="6"/>
      <c r="BR3730" s="6"/>
      <c r="BS3730" s="6"/>
      <c r="BT3730" s="6"/>
      <c r="CG3730" s="432"/>
      <c r="CH3730" s="432"/>
      <c r="CL3730" s="174"/>
    </row>
    <row r="3731" spans="29:90" s="168" customFormat="1" x14ac:dyDescent="0.25">
      <c r="AC3731" s="175"/>
      <c r="AD3731" s="175"/>
      <c r="AE3731" s="175"/>
      <c r="AF3731" s="175"/>
      <c r="AG3731" s="175"/>
      <c r="AH3731" s="176"/>
      <c r="AM3731" s="6"/>
      <c r="AN3731" s="6"/>
      <c r="AO3731" s="6"/>
      <c r="AP3731" s="6"/>
      <c r="AQ3731" s="6"/>
      <c r="AR3731" s="6"/>
      <c r="AS3731" s="6"/>
      <c r="AT3731" s="6"/>
      <c r="AU3731" s="6"/>
      <c r="AV3731" s="6"/>
      <c r="AW3731" s="6"/>
      <c r="AX3731" s="6"/>
      <c r="AY3731" s="172"/>
      <c r="AZ3731" s="172"/>
      <c r="BA3731" s="172"/>
      <c r="BB3731" s="6"/>
      <c r="BC3731" s="6"/>
      <c r="BD3731" s="6"/>
      <c r="BE3731" s="6"/>
      <c r="BF3731" s="6"/>
      <c r="BG3731" s="172"/>
      <c r="BH3731" s="172"/>
      <c r="BI3731" s="172"/>
      <c r="BJ3731" s="6"/>
      <c r="BK3731" s="6"/>
      <c r="BL3731" s="6"/>
      <c r="BM3731" s="6"/>
      <c r="BN3731" s="6"/>
      <c r="BO3731" s="6"/>
      <c r="BP3731" s="6"/>
      <c r="BQ3731" s="6"/>
      <c r="BR3731" s="6"/>
      <c r="BS3731" s="6"/>
      <c r="BT3731" s="6"/>
      <c r="CG3731" s="432"/>
      <c r="CH3731" s="432"/>
      <c r="CL3731" s="174"/>
    </row>
    <row r="3732" spans="29:90" s="168" customFormat="1" x14ac:dyDescent="0.25">
      <c r="AC3732" s="175"/>
      <c r="AD3732" s="175"/>
      <c r="AE3732" s="175"/>
      <c r="AF3732" s="175"/>
      <c r="AG3732" s="175"/>
      <c r="AH3732" s="176"/>
      <c r="AM3732" s="6"/>
      <c r="AN3732" s="6"/>
      <c r="AO3732" s="6"/>
      <c r="AP3732" s="6"/>
      <c r="AQ3732" s="6"/>
      <c r="AR3732" s="6"/>
      <c r="AS3732" s="6"/>
      <c r="AT3732" s="6"/>
      <c r="AU3732" s="6"/>
      <c r="AV3732" s="6"/>
      <c r="AW3732" s="6"/>
      <c r="AX3732" s="6"/>
      <c r="AY3732" s="172"/>
      <c r="AZ3732" s="172"/>
      <c r="BA3732" s="172"/>
      <c r="BB3732" s="6"/>
      <c r="BC3732" s="6"/>
      <c r="BD3732" s="6"/>
      <c r="BE3732" s="6"/>
      <c r="BF3732" s="6"/>
      <c r="BG3732" s="172"/>
      <c r="BH3732" s="172"/>
      <c r="BI3732" s="172"/>
      <c r="BJ3732" s="6"/>
      <c r="BK3732" s="6"/>
      <c r="BL3732" s="6"/>
      <c r="BM3732" s="6"/>
      <c r="BN3732" s="6"/>
      <c r="BO3732" s="6"/>
      <c r="BP3732" s="6"/>
      <c r="BQ3732" s="6"/>
      <c r="BR3732" s="6"/>
      <c r="BS3732" s="6"/>
      <c r="BT3732" s="6"/>
      <c r="CG3732" s="432"/>
      <c r="CH3732" s="432"/>
      <c r="CL3732" s="174"/>
    </row>
    <row r="3733" spans="29:90" s="168" customFormat="1" x14ac:dyDescent="0.25">
      <c r="AC3733" s="175"/>
      <c r="AD3733" s="175"/>
      <c r="AE3733" s="175"/>
      <c r="AF3733" s="175"/>
      <c r="AG3733" s="175"/>
      <c r="AH3733" s="176"/>
      <c r="AM3733" s="6"/>
      <c r="AN3733" s="6"/>
      <c r="AO3733" s="6"/>
      <c r="AP3733" s="6"/>
      <c r="AQ3733" s="6"/>
      <c r="AR3733" s="6"/>
      <c r="AS3733" s="6"/>
      <c r="AT3733" s="6"/>
      <c r="AU3733" s="6"/>
      <c r="AV3733" s="6"/>
      <c r="AW3733" s="6"/>
      <c r="AX3733" s="6"/>
      <c r="AY3733" s="172"/>
      <c r="AZ3733" s="172"/>
      <c r="BA3733" s="172"/>
      <c r="BB3733" s="6"/>
      <c r="BC3733" s="6"/>
      <c r="BD3733" s="6"/>
      <c r="BE3733" s="6"/>
      <c r="BF3733" s="6"/>
      <c r="BG3733" s="172"/>
      <c r="BH3733" s="172"/>
      <c r="BI3733" s="172"/>
      <c r="BJ3733" s="6"/>
      <c r="BK3733" s="6"/>
      <c r="BL3733" s="6"/>
      <c r="BM3733" s="6"/>
      <c r="BN3733" s="6"/>
      <c r="BO3733" s="6"/>
      <c r="BP3733" s="6"/>
      <c r="BQ3733" s="6"/>
      <c r="BR3733" s="6"/>
      <c r="BS3733" s="6"/>
      <c r="BT3733" s="6"/>
      <c r="CG3733" s="432"/>
      <c r="CH3733" s="432"/>
      <c r="CL3733" s="174"/>
    </row>
    <row r="3734" spans="29:90" s="168" customFormat="1" x14ac:dyDescent="0.25">
      <c r="AC3734" s="175"/>
      <c r="AD3734" s="175"/>
      <c r="AE3734" s="175"/>
      <c r="AF3734" s="175"/>
      <c r="AG3734" s="175"/>
      <c r="AH3734" s="176"/>
      <c r="AM3734" s="6"/>
      <c r="AN3734" s="6"/>
      <c r="AO3734" s="6"/>
      <c r="AP3734" s="6"/>
      <c r="AQ3734" s="6"/>
      <c r="AR3734" s="6"/>
      <c r="AS3734" s="6"/>
      <c r="AT3734" s="6"/>
      <c r="AU3734" s="6"/>
      <c r="AV3734" s="6"/>
      <c r="AW3734" s="6"/>
      <c r="AX3734" s="6"/>
      <c r="AY3734" s="172"/>
      <c r="AZ3734" s="172"/>
      <c r="BA3734" s="172"/>
      <c r="BB3734" s="6"/>
      <c r="BC3734" s="6"/>
      <c r="BD3734" s="6"/>
      <c r="BE3734" s="6"/>
      <c r="BF3734" s="6"/>
      <c r="BG3734" s="172"/>
      <c r="BH3734" s="172"/>
      <c r="BI3734" s="172"/>
      <c r="BJ3734" s="6"/>
      <c r="BK3734" s="6"/>
      <c r="BL3734" s="6"/>
      <c r="BM3734" s="6"/>
      <c r="BN3734" s="6"/>
      <c r="BO3734" s="6"/>
      <c r="BP3734" s="6"/>
      <c r="BQ3734" s="6"/>
      <c r="BR3734" s="6"/>
      <c r="BS3734" s="6"/>
      <c r="BT3734" s="6"/>
      <c r="CG3734" s="432"/>
      <c r="CH3734" s="432"/>
      <c r="CL3734" s="174"/>
    </row>
    <row r="3735" spans="29:90" s="168" customFormat="1" x14ac:dyDescent="0.25">
      <c r="AC3735" s="175"/>
      <c r="AD3735" s="175"/>
      <c r="AE3735" s="175"/>
      <c r="AF3735" s="175"/>
      <c r="AG3735" s="175"/>
      <c r="AH3735" s="176"/>
      <c r="AM3735" s="6"/>
      <c r="AN3735" s="6"/>
      <c r="AO3735" s="6"/>
      <c r="AP3735" s="6"/>
      <c r="AQ3735" s="6"/>
      <c r="AR3735" s="6"/>
      <c r="AS3735" s="6"/>
      <c r="AT3735" s="6"/>
      <c r="AU3735" s="6"/>
      <c r="AV3735" s="6"/>
      <c r="AW3735" s="6"/>
      <c r="AX3735" s="6"/>
      <c r="AY3735" s="172"/>
      <c r="AZ3735" s="172"/>
      <c r="BA3735" s="172"/>
      <c r="BB3735" s="6"/>
      <c r="BC3735" s="6"/>
      <c r="BD3735" s="6"/>
      <c r="BE3735" s="6"/>
      <c r="BF3735" s="6"/>
      <c r="BG3735" s="172"/>
      <c r="BH3735" s="172"/>
      <c r="BI3735" s="172"/>
      <c r="BJ3735" s="6"/>
      <c r="BK3735" s="6"/>
      <c r="BL3735" s="6"/>
      <c r="BM3735" s="6"/>
      <c r="BN3735" s="6"/>
      <c r="BO3735" s="6"/>
      <c r="BP3735" s="6"/>
      <c r="BQ3735" s="6"/>
      <c r="BR3735" s="6"/>
      <c r="BS3735" s="6"/>
      <c r="BT3735" s="6"/>
      <c r="CG3735" s="432"/>
      <c r="CH3735" s="432"/>
      <c r="CL3735" s="174"/>
    </row>
    <row r="3736" spans="29:90" s="168" customFormat="1" x14ac:dyDescent="0.25">
      <c r="AC3736" s="175"/>
      <c r="AD3736" s="175"/>
      <c r="AE3736" s="175"/>
      <c r="AF3736" s="175"/>
      <c r="AG3736" s="175"/>
      <c r="AH3736" s="176"/>
      <c r="AM3736" s="6"/>
      <c r="AN3736" s="6"/>
      <c r="AO3736" s="6"/>
      <c r="AP3736" s="6"/>
      <c r="AQ3736" s="6"/>
      <c r="AR3736" s="6"/>
      <c r="AS3736" s="6"/>
      <c r="AT3736" s="6"/>
      <c r="AU3736" s="6"/>
      <c r="AV3736" s="6"/>
      <c r="AW3736" s="6"/>
      <c r="AX3736" s="6"/>
      <c r="AY3736" s="172"/>
      <c r="AZ3736" s="172"/>
      <c r="BA3736" s="172"/>
      <c r="BB3736" s="6"/>
      <c r="BC3736" s="6"/>
      <c r="BD3736" s="6"/>
      <c r="BE3736" s="6"/>
      <c r="BF3736" s="6"/>
      <c r="BG3736" s="172"/>
      <c r="BH3736" s="172"/>
      <c r="BI3736" s="172"/>
      <c r="BJ3736" s="6"/>
      <c r="BK3736" s="6"/>
      <c r="BL3736" s="6"/>
      <c r="BM3736" s="6"/>
      <c r="BN3736" s="6"/>
      <c r="BO3736" s="6"/>
      <c r="BP3736" s="6"/>
      <c r="BQ3736" s="6"/>
      <c r="BR3736" s="6"/>
      <c r="BS3736" s="6"/>
      <c r="BT3736" s="6"/>
      <c r="CG3736" s="432"/>
      <c r="CH3736" s="432"/>
      <c r="CL3736" s="174"/>
    </row>
    <row r="3737" spans="29:90" s="168" customFormat="1" x14ac:dyDescent="0.25">
      <c r="AC3737" s="175"/>
      <c r="AD3737" s="175"/>
      <c r="AE3737" s="175"/>
      <c r="AF3737" s="175"/>
      <c r="AG3737" s="175"/>
      <c r="AH3737" s="176"/>
      <c r="AM3737" s="6"/>
      <c r="AN3737" s="6"/>
      <c r="AO3737" s="6"/>
      <c r="AP3737" s="6"/>
      <c r="AQ3737" s="6"/>
      <c r="AR3737" s="6"/>
      <c r="AS3737" s="6"/>
      <c r="AT3737" s="6"/>
      <c r="AU3737" s="6"/>
      <c r="AV3737" s="6"/>
      <c r="AW3737" s="6"/>
      <c r="AX3737" s="6"/>
      <c r="AY3737" s="172"/>
      <c r="AZ3737" s="172"/>
      <c r="BA3737" s="172"/>
      <c r="BB3737" s="6"/>
      <c r="BC3737" s="6"/>
      <c r="BD3737" s="6"/>
      <c r="BE3737" s="6"/>
      <c r="BF3737" s="6"/>
      <c r="BG3737" s="172"/>
      <c r="BH3737" s="172"/>
      <c r="BI3737" s="172"/>
      <c r="BJ3737" s="6"/>
      <c r="BK3737" s="6"/>
      <c r="BL3737" s="6"/>
      <c r="BM3737" s="6"/>
      <c r="BN3737" s="6"/>
      <c r="BO3737" s="6"/>
      <c r="BP3737" s="6"/>
      <c r="BQ3737" s="6"/>
      <c r="BR3737" s="6"/>
      <c r="BS3737" s="6"/>
      <c r="BT3737" s="6"/>
      <c r="CG3737" s="432"/>
      <c r="CH3737" s="432"/>
      <c r="CL3737" s="174"/>
    </row>
    <row r="3738" spans="29:90" s="168" customFormat="1" x14ac:dyDescent="0.25">
      <c r="AC3738" s="175"/>
      <c r="AD3738" s="175"/>
      <c r="AE3738" s="175"/>
      <c r="AF3738" s="175"/>
      <c r="AG3738" s="175"/>
      <c r="AH3738" s="176"/>
      <c r="AM3738" s="6"/>
      <c r="AN3738" s="6"/>
      <c r="AO3738" s="6"/>
      <c r="AP3738" s="6"/>
      <c r="AQ3738" s="6"/>
      <c r="AR3738" s="6"/>
      <c r="AS3738" s="6"/>
      <c r="AT3738" s="6"/>
      <c r="AU3738" s="6"/>
      <c r="AV3738" s="6"/>
      <c r="AW3738" s="6"/>
      <c r="AX3738" s="6"/>
      <c r="AY3738" s="172"/>
      <c r="AZ3738" s="172"/>
      <c r="BA3738" s="172"/>
      <c r="BB3738" s="6"/>
      <c r="BC3738" s="6"/>
      <c r="BD3738" s="6"/>
      <c r="BE3738" s="6"/>
      <c r="BF3738" s="6"/>
      <c r="BG3738" s="172"/>
      <c r="BH3738" s="172"/>
      <c r="BI3738" s="172"/>
      <c r="BJ3738" s="6"/>
      <c r="BK3738" s="6"/>
      <c r="BL3738" s="6"/>
      <c r="BM3738" s="6"/>
      <c r="BN3738" s="6"/>
      <c r="BO3738" s="6"/>
      <c r="BP3738" s="6"/>
      <c r="BQ3738" s="6"/>
      <c r="BR3738" s="6"/>
      <c r="BS3738" s="6"/>
      <c r="BT3738" s="6"/>
      <c r="CG3738" s="432"/>
      <c r="CH3738" s="432"/>
      <c r="CL3738" s="174"/>
    </row>
    <row r="3739" spans="29:90" s="168" customFormat="1" x14ac:dyDescent="0.25">
      <c r="AC3739" s="175"/>
      <c r="AD3739" s="175"/>
      <c r="AE3739" s="175"/>
      <c r="AF3739" s="175"/>
      <c r="AG3739" s="175"/>
      <c r="AH3739" s="176"/>
      <c r="AM3739" s="6"/>
      <c r="AN3739" s="6"/>
      <c r="AO3739" s="6"/>
      <c r="AP3739" s="6"/>
      <c r="AQ3739" s="6"/>
      <c r="AR3739" s="6"/>
      <c r="AS3739" s="6"/>
      <c r="AT3739" s="6"/>
      <c r="AU3739" s="6"/>
      <c r="AV3739" s="6"/>
      <c r="AW3739" s="6"/>
      <c r="AX3739" s="6"/>
      <c r="AY3739" s="172"/>
      <c r="AZ3739" s="172"/>
      <c r="BA3739" s="172"/>
      <c r="BB3739" s="6"/>
      <c r="BC3739" s="6"/>
      <c r="BD3739" s="6"/>
      <c r="BE3739" s="6"/>
      <c r="BF3739" s="6"/>
      <c r="BG3739" s="172"/>
      <c r="BH3739" s="172"/>
      <c r="BI3739" s="172"/>
      <c r="BJ3739" s="6"/>
      <c r="BK3739" s="6"/>
      <c r="BL3739" s="6"/>
      <c r="BM3739" s="6"/>
      <c r="BN3739" s="6"/>
      <c r="BO3739" s="6"/>
      <c r="BP3739" s="6"/>
      <c r="BQ3739" s="6"/>
      <c r="BR3739" s="6"/>
      <c r="BS3739" s="6"/>
      <c r="BT3739" s="6"/>
      <c r="CG3739" s="432"/>
      <c r="CH3739" s="432"/>
      <c r="CL3739" s="174"/>
    </row>
    <row r="3740" spans="29:90" s="168" customFormat="1" x14ac:dyDescent="0.25">
      <c r="AC3740" s="175"/>
      <c r="AD3740" s="175"/>
      <c r="AE3740" s="175"/>
      <c r="AF3740" s="175"/>
      <c r="AG3740" s="175"/>
      <c r="AH3740" s="176"/>
      <c r="AM3740" s="6"/>
      <c r="AN3740" s="6"/>
      <c r="AO3740" s="6"/>
      <c r="AP3740" s="6"/>
      <c r="AQ3740" s="6"/>
      <c r="AR3740" s="6"/>
      <c r="AS3740" s="6"/>
      <c r="AT3740" s="6"/>
      <c r="AU3740" s="6"/>
      <c r="AV3740" s="6"/>
      <c r="AW3740" s="6"/>
      <c r="AX3740" s="6"/>
      <c r="AY3740" s="172"/>
      <c r="AZ3740" s="172"/>
      <c r="BA3740" s="172"/>
      <c r="BB3740" s="6"/>
      <c r="BC3740" s="6"/>
      <c r="BD3740" s="6"/>
      <c r="BE3740" s="6"/>
      <c r="BF3740" s="6"/>
      <c r="BG3740" s="172"/>
      <c r="BH3740" s="172"/>
      <c r="BI3740" s="172"/>
      <c r="BJ3740" s="6"/>
      <c r="BK3740" s="6"/>
      <c r="BL3740" s="6"/>
      <c r="BM3740" s="6"/>
      <c r="BN3740" s="6"/>
      <c r="BO3740" s="6"/>
      <c r="BP3740" s="6"/>
      <c r="BQ3740" s="6"/>
      <c r="BR3740" s="6"/>
      <c r="BS3740" s="6"/>
      <c r="BT3740" s="6"/>
      <c r="CG3740" s="432"/>
      <c r="CH3740" s="432"/>
      <c r="CL3740" s="174"/>
    </row>
    <row r="3741" spans="29:90" s="168" customFormat="1" x14ac:dyDescent="0.25">
      <c r="AC3741" s="175"/>
      <c r="AD3741" s="175"/>
      <c r="AE3741" s="175"/>
      <c r="AF3741" s="175"/>
      <c r="AG3741" s="175"/>
      <c r="AH3741" s="176"/>
      <c r="AM3741" s="6"/>
      <c r="AN3741" s="6"/>
      <c r="AO3741" s="6"/>
      <c r="AP3741" s="6"/>
      <c r="AQ3741" s="6"/>
      <c r="AR3741" s="6"/>
      <c r="AS3741" s="6"/>
      <c r="AT3741" s="6"/>
      <c r="AU3741" s="6"/>
      <c r="AV3741" s="6"/>
      <c r="AW3741" s="6"/>
      <c r="AX3741" s="6"/>
      <c r="AY3741" s="172"/>
      <c r="AZ3741" s="172"/>
      <c r="BA3741" s="172"/>
      <c r="BB3741" s="6"/>
      <c r="BC3741" s="6"/>
      <c r="BD3741" s="6"/>
      <c r="BE3741" s="6"/>
      <c r="BF3741" s="6"/>
      <c r="BG3741" s="172"/>
      <c r="BH3741" s="172"/>
      <c r="BI3741" s="172"/>
      <c r="BJ3741" s="6"/>
      <c r="BK3741" s="6"/>
      <c r="BL3741" s="6"/>
      <c r="BM3741" s="6"/>
      <c r="BN3741" s="6"/>
      <c r="BO3741" s="6"/>
      <c r="BP3741" s="6"/>
      <c r="BQ3741" s="6"/>
      <c r="BR3741" s="6"/>
      <c r="BS3741" s="6"/>
      <c r="BT3741" s="6"/>
      <c r="CG3741" s="432"/>
      <c r="CH3741" s="432"/>
      <c r="CL3741" s="174"/>
    </row>
    <row r="3742" spans="29:90" s="168" customFormat="1" x14ac:dyDescent="0.25">
      <c r="AC3742" s="175"/>
      <c r="AD3742" s="175"/>
      <c r="AE3742" s="175"/>
      <c r="AF3742" s="175"/>
      <c r="AG3742" s="175"/>
      <c r="AH3742" s="176"/>
      <c r="AM3742" s="6"/>
      <c r="AN3742" s="6"/>
      <c r="AO3742" s="6"/>
      <c r="AP3742" s="6"/>
      <c r="AQ3742" s="6"/>
      <c r="AR3742" s="6"/>
      <c r="AS3742" s="6"/>
      <c r="AT3742" s="6"/>
      <c r="AU3742" s="6"/>
      <c r="AV3742" s="6"/>
      <c r="AW3742" s="6"/>
      <c r="AX3742" s="6"/>
      <c r="AY3742" s="172"/>
      <c r="AZ3742" s="172"/>
      <c r="BA3742" s="172"/>
      <c r="BB3742" s="6"/>
      <c r="BC3742" s="6"/>
      <c r="BD3742" s="6"/>
      <c r="BE3742" s="6"/>
      <c r="BF3742" s="6"/>
      <c r="BG3742" s="172"/>
      <c r="BH3742" s="172"/>
      <c r="BI3742" s="172"/>
      <c r="BJ3742" s="6"/>
      <c r="BK3742" s="6"/>
      <c r="BL3742" s="6"/>
      <c r="BM3742" s="6"/>
      <c r="BN3742" s="6"/>
      <c r="BO3742" s="6"/>
      <c r="BP3742" s="6"/>
      <c r="BQ3742" s="6"/>
      <c r="BR3742" s="6"/>
      <c r="BS3742" s="6"/>
      <c r="BT3742" s="6"/>
      <c r="CG3742" s="432"/>
      <c r="CH3742" s="432"/>
      <c r="CL3742" s="174"/>
    </row>
    <row r="3743" spans="29:90" s="168" customFormat="1" x14ac:dyDescent="0.25">
      <c r="AC3743" s="175"/>
      <c r="AD3743" s="175"/>
      <c r="AE3743" s="175"/>
      <c r="AF3743" s="175"/>
      <c r="AG3743" s="175"/>
      <c r="AH3743" s="176"/>
      <c r="AM3743" s="6"/>
      <c r="AN3743" s="6"/>
      <c r="AO3743" s="6"/>
      <c r="AP3743" s="6"/>
      <c r="AQ3743" s="6"/>
      <c r="AR3743" s="6"/>
      <c r="AS3743" s="6"/>
      <c r="AT3743" s="6"/>
      <c r="AU3743" s="6"/>
      <c r="AV3743" s="6"/>
      <c r="AW3743" s="6"/>
      <c r="AX3743" s="6"/>
      <c r="AY3743" s="172"/>
      <c r="AZ3743" s="172"/>
      <c r="BA3743" s="172"/>
      <c r="BB3743" s="6"/>
      <c r="BC3743" s="6"/>
      <c r="BD3743" s="6"/>
      <c r="BE3743" s="6"/>
      <c r="BF3743" s="6"/>
      <c r="BG3743" s="172"/>
      <c r="BH3743" s="172"/>
      <c r="BI3743" s="172"/>
      <c r="BJ3743" s="6"/>
      <c r="BK3743" s="6"/>
      <c r="BL3743" s="6"/>
      <c r="BM3743" s="6"/>
      <c r="BN3743" s="6"/>
      <c r="BO3743" s="6"/>
      <c r="BP3743" s="6"/>
      <c r="BQ3743" s="6"/>
      <c r="BR3743" s="6"/>
      <c r="BS3743" s="6"/>
      <c r="BT3743" s="6"/>
      <c r="CG3743" s="432"/>
      <c r="CH3743" s="432"/>
      <c r="CL3743" s="174"/>
    </row>
    <row r="3744" spans="29:90" s="168" customFormat="1" x14ac:dyDescent="0.25">
      <c r="AC3744" s="175"/>
      <c r="AD3744" s="175"/>
      <c r="AE3744" s="175"/>
      <c r="AF3744" s="175"/>
      <c r="AG3744" s="175"/>
      <c r="AH3744" s="176"/>
      <c r="AM3744" s="6"/>
      <c r="AN3744" s="6"/>
      <c r="AO3744" s="6"/>
      <c r="AP3744" s="6"/>
      <c r="AQ3744" s="6"/>
      <c r="AR3744" s="6"/>
      <c r="AS3744" s="6"/>
      <c r="AT3744" s="6"/>
      <c r="AU3744" s="6"/>
      <c r="AV3744" s="6"/>
      <c r="AW3744" s="6"/>
      <c r="AX3744" s="6"/>
      <c r="AY3744" s="172"/>
      <c r="AZ3744" s="172"/>
      <c r="BA3744" s="172"/>
      <c r="BB3744" s="6"/>
      <c r="BC3744" s="6"/>
      <c r="BD3744" s="6"/>
      <c r="BE3744" s="6"/>
      <c r="BF3744" s="6"/>
      <c r="BG3744" s="172"/>
      <c r="BH3744" s="172"/>
      <c r="BI3744" s="172"/>
      <c r="BJ3744" s="6"/>
      <c r="BK3744" s="6"/>
      <c r="BL3744" s="6"/>
      <c r="BM3744" s="6"/>
      <c r="BN3744" s="6"/>
      <c r="BO3744" s="6"/>
      <c r="BP3744" s="6"/>
      <c r="BQ3744" s="6"/>
      <c r="BR3744" s="6"/>
      <c r="BS3744" s="6"/>
      <c r="BT3744" s="6"/>
      <c r="CG3744" s="432"/>
      <c r="CH3744" s="432"/>
      <c r="CL3744" s="174"/>
    </row>
    <row r="3745" spans="29:90" s="168" customFormat="1" x14ac:dyDescent="0.25">
      <c r="AC3745" s="175"/>
      <c r="AD3745" s="175"/>
      <c r="AE3745" s="175"/>
      <c r="AF3745" s="175"/>
      <c r="AG3745" s="175"/>
      <c r="AH3745" s="176"/>
      <c r="AM3745" s="6"/>
      <c r="AN3745" s="6"/>
      <c r="AO3745" s="6"/>
      <c r="AP3745" s="6"/>
      <c r="AQ3745" s="6"/>
      <c r="AR3745" s="6"/>
      <c r="AS3745" s="6"/>
      <c r="AT3745" s="6"/>
      <c r="AU3745" s="6"/>
      <c r="AV3745" s="6"/>
      <c r="AW3745" s="6"/>
      <c r="AX3745" s="6"/>
      <c r="AY3745" s="172"/>
      <c r="AZ3745" s="172"/>
      <c r="BA3745" s="172"/>
      <c r="BB3745" s="6"/>
      <c r="BC3745" s="6"/>
      <c r="BD3745" s="6"/>
      <c r="BE3745" s="6"/>
      <c r="BF3745" s="6"/>
      <c r="BG3745" s="172"/>
      <c r="BH3745" s="172"/>
      <c r="BI3745" s="172"/>
      <c r="BJ3745" s="6"/>
      <c r="BK3745" s="6"/>
      <c r="BL3745" s="6"/>
      <c r="BM3745" s="6"/>
      <c r="BN3745" s="6"/>
      <c r="BO3745" s="6"/>
      <c r="BP3745" s="6"/>
      <c r="BQ3745" s="6"/>
      <c r="BR3745" s="6"/>
      <c r="BS3745" s="6"/>
      <c r="BT3745" s="6"/>
      <c r="CG3745" s="432"/>
      <c r="CH3745" s="432"/>
      <c r="CL3745" s="174"/>
    </row>
    <row r="3746" spans="29:90" s="168" customFormat="1" x14ac:dyDescent="0.25">
      <c r="AC3746" s="175"/>
      <c r="AD3746" s="175"/>
      <c r="AE3746" s="175"/>
      <c r="AF3746" s="175"/>
      <c r="AG3746" s="175"/>
      <c r="AH3746" s="176"/>
      <c r="AM3746" s="6"/>
      <c r="AN3746" s="6"/>
      <c r="AO3746" s="6"/>
      <c r="AP3746" s="6"/>
      <c r="AQ3746" s="6"/>
      <c r="AR3746" s="6"/>
      <c r="AS3746" s="6"/>
      <c r="AT3746" s="6"/>
      <c r="AU3746" s="6"/>
      <c r="AV3746" s="6"/>
      <c r="AW3746" s="6"/>
      <c r="AX3746" s="6"/>
      <c r="AY3746" s="172"/>
      <c r="AZ3746" s="172"/>
      <c r="BA3746" s="172"/>
      <c r="BB3746" s="6"/>
      <c r="BC3746" s="6"/>
      <c r="BD3746" s="6"/>
      <c r="BE3746" s="6"/>
      <c r="BF3746" s="6"/>
      <c r="BG3746" s="172"/>
      <c r="BH3746" s="172"/>
      <c r="BI3746" s="172"/>
      <c r="BJ3746" s="6"/>
      <c r="BK3746" s="6"/>
      <c r="BL3746" s="6"/>
      <c r="BM3746" s="6"/>
      <c r="BN3746" s="6"/>
      <c r="BO3746" s="6"/>
      <c r="BP3746" s="6"/>
      <c r="BQ3746" s="6"/>
      <c r="BR3746" s="6"/>
      <c r="BS3746" s="6"/>
      <c r="BT3746" s="6"/>
      <c r="CG3746" s="432"/>
      <c r="CH3746" s="432"/>
      <c r="CL3746" s="174"/>
    </row>
    <row r="3747" spans="29:90" s="168" customFormat="1" x14ac:dyDescent="0.25">
      <c r="AC3747" s="175"/>
      <c r="AD3747" s="175"/>
      <c r="AE3747" s="175"/>
      <c r="AF3747" s="175"/>
      <c r="AG3747" s="175"/>
      <c r="AH3747" s="176"/>
      <c r="AM3747" s="6"/>
      <c r="AN3747" s="6"/>
      <c r="AO3747" s="6"/>
      <c r="AP3747" s="6"/>
      <c r="AQ3747" s="6"/>
      <c r="AR3747" s="6"/>
      <c r="AS3747" s="6"/>
      <c r="AT3747" s="6"/>
      <c r="AU3747" s="6"/>
      <c r="AV3747" s="6"/>
      <c r="AW3747" s="6"/>
      <c r="AX3747" s="6"/>
      <c r="AY3747" s="172"/>
      <c r="AZ3747" s="172"/>
      <c r="BA3747" s="172"/>
      <c r="BB3747" s="6"/>
      <c r="BC3747" s="6"/>
      <c r="BD3747" s="6"/>
      <c r="BE3747" s="6"/>
      <c r="BF3747" s="6"/>
      <c r="BG3747" s="172"/>
      <c r="BH3747" s="172"/>
      <c r="BI3747" s="172"/>
      <c r="BJ3747" s="6"/>
      <c r="BK3747" s="6"/>
      <c r="BL3747" s="6"/>
      <c r="BM3747" s="6"/>
      <c r="BN3747" s="6"/>
      <c r="BO3747" s="6"/>
      <c r="BP3747" s="6"/>
      <c r="BQ3747" s="6"/>
      <c r="BR3747" s="6"/>
      <c r="BS3747" s="6"/>
      <c r="BT3747" s="6"/>
      <c r="CG3747" s="432"/>
      <c r="CH3747" s="432"/>
      <c r="CL3747" s="174"/>
    </row>
    <row r="3748" spans="29:90" s="168" customFormat="1" x14ac:dyDescent="0.25">
      <c r="AC3748" s="175"/>
      <c r="AD3748" s="175"/>
      <c r="AE3748" s="175"/>
      <c r="AF3748" s="175"/>
      <c r="AG3748" s="175"/>
      <c r="AH3748" s="176"/>
      <c r="AM3748" s="6"/>
      <c r="AN3748" s="6"/>
      <c r="AO3748" s="6"/>
      <c r="AP3748" s="6"/>
      <c r="AQ3748" s="6"/>
      <c r="AR3748" s="6"/>
      <c r="AS3748" s="6"/>
      <c r="AT3748" s="6"/>
      <c r="AU3748" s="6"/>
      <c r="AV3748" s="6"/>
      <c r="AW3748" s="6"/>
      <c r="AX3748" s="6"/>
      <c r="AY3748" s="172"/>
      <c r="AZ3748" s="172"/>
      <c r="BA3748" s="172"/>
      <c r="BB3748" s="6"/>
      <c r="BC3748" s="6"/>
      <c r="BD3748" s="6"/>
      <c r="BE3748" s="6"/>
      <c r="BF3748" s="6"/>
      <c r="BG3748" s="172"/>
      <c r="BH3748" s="172"/>
      <c r="BI3748" s="172"/>
      <c r="BJ3748" s="6"/>
      <c r="BK3748" s="6"/>
      <c r="BL3748" s="6"/>
      <c r="BM3748" s="6"/>
      <c r="BN3748" s="6"/>
      <c r="BO3748" s="6"/>
      <c r="BP3748" s="6"/>
      <c r="BQ3748" s="6"/>
      <c r="BR3748" s="6"/>
      <c r="BS3748" s="6"/>
      <c r="BT3748" s="6"/>
      <c r="CG3748" s="432"/>
      <c r="CH3748" s="432"/>
      <c r="CL3748" s="174"/>
    </row>
    <row r="3749" spans="29:90" s="168" customFormat="1" x14ac:dyDescent="0.25">
      <c r="AC3749" s="175"/>
      <c r="AD3749" s="175"/>
      <c r="AE3749" s="175"/>
      <c r="AF3749" s="175"/>
      <c r="AG3749" s="175"/>
      <c r="AH3749" s="176"/>
      <c r="AM3749" s="6"/>
      <c r="AN3749" s="6"/>
      <c r="AO3749" s="6"/>
      <c r="AP3749" s="6"/>
      <c r="AQ3749" s="6"/>
      <c r="AR3749" s="6"/>
      <c r="AS3749" s="6"/>
      <c r="AT3749" s="6"/>
      <c r="AU3749" s="6"/>
      <c r="AV3749" s="6"/>
      <c r="AW3749" s="6"/>
      <c r="AX3749" s="6"/>
      <c r="AY3749" s="172"/>
      <c r="AZ3749" s="172"/>
      <c r="BA3749" s="172"/>
      <c r="BB3749" s="6"/>
      <c r="BC3749" s="6"/>
      <c r="BD3749" s="6"/>
      <c r="BE3749" s="6"/>
      <c r="BF3749" s="6"/>
      <c r="BG3749" s="172"/>
      <c r="BH3749" s="172"/>
      <c r="BI3749" s="172"/>
      <c r="BJ3749" s="6"/>
      <c r="BK3749" s="6"/>
      <c r="BL3749" s="6"/>
      <c r="BM3749" s="6"/>
      <c r="BN3749" s="6"/>
      <c r="BO3749" s="6"/>
      <c r="BP3749" s="6"/>
      <c r="BQ3749" s="6"/>
      <c r="BR3749" s="6"/>
      <c r="BS3749" s="6"/>
      <c r="BT3749" s="6"/>
      <c r="CG3749" s="432"/>
      <c r="CH3749" s="432"/>
      <c r="CL3749" s="174"/>
    </row>
    <row r="3750" spans="29:90" s="168" customFormat="1" x14ac:dyDescent="0.25">
      <c r="AC3750" s="175"/>
      <c r="AD3750" s="175"/>
      <c r="AE3750" s="175"/>
      <c r="AF3750" s="175"/>
      <c r="AG3750" s="175"/>
      <c r="AH3750" s="176"/>
      <c r="AM3750" s="6"/>
      <c r="AN3750" s="6"/>
      <c r="AO3750" s="6"/>
      <c r="AP3750" s="6"/>
      <c r="AQ3750" s="6"/>
      <c r="AR3750" s="6"/>
      <c r="AS3750" s="6"/>
      <c r="AT3750" s="6"/>
      <c r="AU3750" s="6"/>
      <c r="AV3750" s="6"/>
      <c r="AW3750" s="6"/>
      <c r="AX3750" s="6"/>
      <c r="AY3750" s="172"/>
      <c r="AZ3750" s="172"/>
      <c r="BA3750" s="172"/>
      <c r="BB3750" s="6"/>
      <c r="BC3750" s="6"/>
      <c r="BD3750" s="6"/>
      <c r="BE3750" s="6"/>
      <c r="BF3750" s="6"/>
      <c r="BG3750" s="172"/>
      <c r="BH3750" s="172"/>
      <c r="BI3750" s="172"/>
      <c r="BJ3750" s="6"/>
      <c r="BK3750" s="6"/>
      <c r="BL3750" s="6"/>
      <c r="BM3750" s="6"/>
      <c r="BN3750" s="6"/>
      <c r="BO3750" s="6"/>
      <c r="BP3750" s="6"/>
      <c r="BQ3750" s="6"/>
      <c r="BR3750" s="6"/>
      <c r="BS3750" s="6"/>
      <c r="BT3750" s="6"/>
      <c r="CG3750" s="432"/>
      <c r="CH3750" s="432"/>
      <c r="CL3750" s="174"/>
    </row>
    <row r="3751" spans="29:90" s="168" customFormat="1" x14ac:dyDescent="0.25">
      <c r="AC3751" s="175"/>
      <c r="AD3751" s="175"/>
      <c r="AE3751" s="175"/>
      <c r="AF3751" s="175"/>
      <c r="AG3751" s="175"/>
      <c r="AH3751" s="176"/>
      <c r="AM3751" s="6"/>
      <c r="AN3751" s="6"/>
      <c r="AO3751" s="6"/>
      <c r="AP3751" s="6"/>
      <c r="AQ3751" s="6"/>
      <c r="AR3751" s="6"/>
      <c r="AS3751" s="6"/>
      <c r="AT3751" s="6"/>
      <c r="AU3751" s="6"/>
      <c r="AV3751" s="6"/>
      <c r="AW3751" s="6"/>
      <c r="AX3751" s="6"/>
      <c r="AY3751" s="172"/>
      <c r="AZ3751" s="172"/>
      <c r="BA3751" s="172"/>
      <c r="BB3751" s="6"/>
      <c r="BC3751" s="6"/>
      <c r="BD3751" s="6"/>
      <c r="BE3751" s="6"/>
      <c r="BF3751" s="6"/>
      <c r="BG3751" s="172"/>
      <c r="BH3751" s="172"/>
      <c r="BI3751" s="172"/>
      <c r="BJ3751" s="6"/>
      <c r="BK3751" s="6"/>
      <c r="BL3751" s="6"/>
      <c r="BM3751" s="6"/>
      <c r="BN3751" s="6"/>
      <c r="BO3751" s="6"/>
      <c r="BP3751" s="6"/>
      <c r="BQ3751" s="6"/>
      <c r="BR3751" s="6"/>
      <c r="BS3751" s="6"/>
      <c r="BT3751" s="6"/>
      <c r="CG3751" s="432"/>
      <c r="CH3751" s="432"/>
      <c r="CL3751" s="174"/>
    </row>
    <row r="3752" spans="29:90" s="168" customFormat="1" x14ac:dyDescent="0.25">
      <c r="AC3752" s="175"/>
      <c r="AD3752" s="175"/>
      <c r="AE3752" s="175"/>
      <c r="AF3752" s="175"/>
      <c r="AG3752" s="175"/>
      <c r="AH3752" s="176"/>
      <c r="AM3752" s="6"/>
      <c r="AN3752" s="6"/>
      <c r="AO3752" s="6"/>
      <c r="AP3752" s="6"/>
      <c r="AQ3752" s="6"/>
      <c r="AR3752" s="6"/>
      <c r="AS3752" s="6"/>
      <c r="AT3752" s="6"/>
      <c r="AU3752" s="6"/>
      <c r="AV3752" s="6"/>
      <c r="AW3752" s="6"/>
      <c r="AX3752" s="6"/>
      <c r="AY3752" s="172"/>
      <c r="AZ3752" s="172"/>
      <c r="BA3752" s="172"/>
      <c r="BB3752" s="6"/>
      <c r="BC3752" s="6"/>
      <c r="BD3752" s="6"/>
      <c r="BE3752" s="6"/>
      <c r="BF3752" s="6"/>
      <c r="BG3752" s="172"/>
      <c r="BH3752" s="172"/>
      <c r="BI3752" s="172"/>
      <c r="BJ3752" s="6"/>
      <c r="BK3752" s="6"/>
      <c r="BL3752" s="6"/>
      <c r="BM3752" s="6"/>
      <c r="BN3752" s="6"/>
      <c r="BO3752" s="6"/>
      <c r="BP3752" s="6"/>
      <c r="BQ3752" s="6"/>
      <c r="BR3752" s="6"/>
      <c r="BS3752" s="6"/>
      <c r="BT3752" s="6"/>
      <c r="CG3752" s="432"/>
      <c r="CH3752" s="432"/>
      <c r="CL3752" s="174"/>
    </row>
    <row r="3753" spans="29:90" s="168" customFormat="1" x14ac:dyDescent="0.25">
      <c r="AC3753" s="175"/>
      <c r="AD3753" s="175"/>
      <c r="AE3753" s="175"/>
      <c r="AF3753" s="175"/>
      <c r="AG3753" s="175"/>
      <c r="AH3753" s="176"/>
      <c r="AM3753" s="6"/>
      <c r="AN3753" s="6"/>
      <c r="AO3753" s="6"/>
      <c r="AP3753" s="6"/>
      <c r="AQ3753" s="6"/>
      <c r="AR3753" s="6"/>
      <c r="AS3753" s="6"/>
      <c r="AT3753" s="6"/>
      <c r="AU3753" s="6"/>
      <c r="AV3753" s="6"/>
      <c r="AW3753" s="6"/>
      <c r="AX3753" s="6"/>
      <c r="AY3753" s="172"/>
      <c r="AZ3753" s="172"/>
      <c r="BA3753" s="172"/>
      <c r="BB3753" s="6"/>
      <c r="BC3753" s="6"/>
      <c r="BD3753" s="6"/>
      <c r="BE3753" s="6"/>
      <c r="BF3753" s="6"/>
      <c r="BG3753" s="172"/>
      <c r="BH3753" s="172"/>
      <c r="BI3753" s="172"/>
      <c r="BJ3753" s="6"/>
      <c r="BK3753" s="6"/>
      <c r="BL3753" s="6"/>
      <c r="BM3753" s="6"/>
      <c r="BN3753" s="6"/>
      <c r="BO3753" s="6"/>
      <c r="BP3753" s="6"/>
      <c r="BQ3753" s="6"/>
      <c r="BR3753" s="6"/>
      <c r="BS3753" s="6"/>
      <c r="BT3753" s="6"/>
      <c r="CG3753" s="432"/>
      <c r="CH3753" s="432"/>
      <c r="CL3753" s="174"/>
    </row>
    <row r="3754" spans="29:90" s="168" customFormat="1" x14ac:dyDescent="0.25">
      <c r="AC3754" s="175"/>
      <c r="AD3754" s="175"/>
      <c r="AE3754" s="175"/>
      <c r="AF3754" s="175"/>
      <c r="AG3754" s="175"/>
      <c r="AH3754" s="176"/>
      <c r="AM3754" s="6"/>
      <c r="AN3754" s="6"/>
      <c r="AO3754" s="6"/>
      <c r="AP3754" s="6"/>
      <c r="AQ3754" s="6"/>
      <c r="AR3754" s="6"/>
      <c r="AS3754" s="6"/>
      <c r="AT3754" s="6"/>
      <c r="AU3754" s="6"/>
      <c r="AV3754" s="6"/>
      <c r="AW3754" s="6"/>
      <c r="AX3754" s="6"/>
      <c r="AY3754" s="172"/>
      <c r="AZ3754" s="172"/>
      <c r="BA3754" s="172"/>
      <c r="BB3754" s="6"/>
      <c r="BC3754" s="6"/>
      <c r="BD3754" s="6"/>
      <c r="BE3754" s="6"/>
      <c r="BF3754" s="6"/>
      <c r="BG3754" s="172"/>
      <c r="BH3754" s="172"/>
      <c r="BI3754" s="172"/>
      <c r="BJ3754" s="6"/>
      <c r="BK3754" s="6"/>
      <c r="BL3754" s="6"/>
      <c r="BM3754" s="6"/>
      <c r="BN3754" s="6"/>
      <c r="BO3754" s="6"/>
      <c r="BP3754" s="6"/>
      <c r="BQ3754" s="6"/>
      <c r="BR3754" s="6"/>
      <c r="BS3754" s="6"/>
      <c r="BT3754" s="6"/>
      <c r="CG3754" s="432"/>
      <c r="CH3754" s="432"/>
      <c r="CL3754" s="174"/>
    </row>
    <row r="3755" spans="29:90" s="168" customFormat="1" x14ac:dyDescent="0.25">
      <c r="AC3755" s="175"/>
      <c r="AD3755" s="175"/>
      <c r="AE3755" s="175"/>
      <c r="AF3755" s="175"/>
      <c r="AG3755" s="175"/>
      <c r="AH3755" s="176"/>
      <c r="AM3755" s="6"/>
      <c r="AN3755" s="6"/>
      <c r="AO3755" s="6"/>
      <c r="AP3755" s="6"/>
      <c r="AQ3755" s="6"/>
      <c r="AR3755" s="6"/>
      <c r="AS3755" s="6"/>
      <c r="AT3755" s="6"/>
      <c r="AU3755" s="6"/>
      <c r="AV3755" s="6"/>
      <c r="AW3755" s="6"/>
      <c r="AX3755" s="6"/>
      <c r="AY3755" s="172"/>
      <c r="AZ3755" s="172"/>
      <c r="BA3755" s="172"/>
      <c r="BB3755" s="6"/>
      <c r="BC3755" s="6"/>
      <c r="BD3755" s="6"/>
      <c r="BE3755" s="6"/>
      <c r="BF3755" s="6"/>
      <c r="BG3755" s="172"/>
      <c r="BH3755" s="172"/>
      <c r="BI3755" s="172"/>
      <c r="BJ3755" s="6"/>
      <c r="BK3755" s="6"/>
      <c r="BL3755" s="6"/>
      <c r="BM3755" s="6"/>
      <c r="BN3755" s="6"/>
      <c r="BO3755" s="6"/>
      <c r="BP3755" s="6"/>
      <c r="BQ3755" s="6"/>
      <c r="BR3755" s="6"/>
      <c r="BS3755" s="6"/>
      <c r="BT3755" s="6"/>
      <c r="CG3755" s="432"/>
      <c r="CH3755" s="432"/>
      <c r="CL3755" s="174"/>
    </row>
    <row r="3756" spans="29:90" s="168" customFormat="1" x14ac:dyDescent="0.25">
      <c r="AC3756" s="175"/>
      <c r="AD3756" s="175"/>
      <c r="AE3756" s="175"/>
      <c r="AF3756" s="175"/>
      <c r="AG3756" s="175"/>
      <c r="AH3756" s="176"/>
      <c r="AM3756" s="6"/>
      <c r="AN3756" s="6"/>
      <c r="AO3756" s="6"/>
      <c r="AP3756" s="6"/>
      <c r="AQ3756" s="6"/>
      <c r="AR3756" s="6"/>
      <c r="AS3756" s="6"/>
      <c r="AT3756" s="6"/>
      <c r="AU3756" s="6"/>
      <c r="AV3756" s="6"/>
      <c r="AW3756" s="6"/>
      <c r="AX3756" s="6"/>
      <c r="AY3756" s="172"/>
      <c r="AZ3756" s="172"/>
      <c r="BA3756" s="172"/>
      <c r="BB3756" s="6"/>
      <c r="BC3756" s="6"/>
      <c r="BD3756" s="6"/>
      <c r="BE3756" s="6"/>
      <c r="BF3756" s="6"/>
      <c r="BG3756" s="172"/>
      <c r="BH3756" s="172"/>
      <c r="BI3756" s="172"/>
      <c r="BJ3756" s="6"/>
      <c r="BK3756" s="6"/>
      <c r="BL3756" s="6"/>
      <c r="BM3756" s="6"/>
      <c r="BN3756" s="6"/>
      <c r="BO3756" s="6"/>
      <c r="BP3756" s="6"/>
      <c r="BQ3756" s="6"/>
      <c r="BR3756" s="6"/>
      <c r="BS3756" s="6"/>
      <c r="BT3756" s="6"/>
      <c r="CG3756" s="432"/>
      <c r="CH3756" s="432"/>
      <c r="CL3756" s="174"/>
    </row>
    <row r="3757" spans="29:90" s="168" customFormat="1" x14ac:dyDescent="0.25">
      <c r="AC3757" s="175"/>
      <c r="AD3757" s="175"/>
      <c r="AE3757" s="175"/>
      <c r="AF3757" s="175"/>
      <c r="AG3757" s="175"/>
      <c r="AH3757" s="176"/>
      <c r="AM3757" s="6"/>
      <c r="AN3757" s="6"/>
      <c r="AO3757" s="6"/>
      <c r="AP3757" s="6"/>
      <c r="AQ3757" s="6"/>
      <c r="AR3757" s="6"/>
      <c r="AS3757" s="6"/>
      <c r="AT3757" s="6"/>
      <c r="AU3757" s="6"/>
      <c r="AV3757" s="6"/>
      <c r="AW3757" s="6"/>
      <c r="AX3757" s="6"/>
      <c r="AY3757" s="172"/>
      <c r="AZ3757" s="172"/>
      <c r="BA3757" s="172"/>
      <c r="BB3757" s="6"/>
      <c r="BC3757" s="6"/>
      <c r="BD3757" s="6"/>
      <c r="BE3757" s="6"/>
      <c r="BF3757" s="6"/>
      <c r="BG3757" s="172"/>
      <c r="BH3757" s="172"/>
      <c r="BI3757" s="172"/>
      <c r="BJ3757" s="6"/>
      <c r="BK3757" s="6"/>
      <c r="BL3757" s="6"/>
      <c r="BM3757" s="6"/>
      <c r="BN3757" s="6"/>
      <c r="BO3757" s="6"/>
      <c r="BP3757" s="6"/>
      <c r="BQ3757" s="6"/>
      <c r="BR3757" s="6"/>
      <c r="BS3757" s="6"/>
      <c r="BT3757" s="6"/>
      <c r="CG3757" s="432"/>
      <c r="CH3757" s="432"/>
      <c r="CL3757" s="174"/>
    </row>
    <row r="3758" spans="29:90" s="168" customFormat="1" x14ac:dyDescent="0.25">
      <c r="AC3758" s="175"/>
      <c r="AD3758" s="175"/>
      <c r="AE3758" s="175"/>
      <c r="AF3758" s="175"/>
      <c r="AG3758" s="175"/>
      <c r="AH3758" s="176"/>
      <c r="AM3758" s="6"/>
      <c r="AN3758" s="6"/>
      <c r="AO3758" s="6"/>
      <c r="AP3758" s="6"/>
      <c r="AQ3758" s="6"/>
      <c r="AR3758" s="6"/>
      <c r="AS3758" s="6"/>
      <c r="AT3758" s="6"/>
      <c r="AU3758" s="6"/>
      <c r="AV3758" s="6"/>
      <c r="AW3758" s="6"/>
      <c r="AX3758" s="6"/>
      <c r="AY3758" s="172"/>
      <c r="AZ3758" s="172"/>
      <c r="BA3758" s="172"/>
      <c r="BB3758" s="6"/>
      <c r="BC3758" s="6"/>
      <c r="BD3758" s="6"/>
      <c r="BE3758" s="6"/>
      <c r="BF3758" s="6"/>
      <c r="BG3758" s="172"/>
      <c r="BH3758" s="172"/>
      <c r="BI3758" s="172"/>
      <c r="BJ3758" s="6"/>
      <c r="BK3758" s="6"/>
      <c r="BL3758" s="6"/>
      <c r="BM3758" s="6"/>
      <c r="BN3758" s="6"/>
      <c r="BO3758" s="6"/>
      <c r="BP3758" s="6"/>
      <c r="BQ3758" s="6"/>
      <c r="BR3758" s="6"/>
      <c r="BS3758" s="6"/>
      <c r="BT3758" s="6"/>
      <c r="CG3758" s="432"/>
      <c r="CH3758" s="432"/>
      <c r="CL3758" s="174"/>
    </row>
    <row r="3759" spans="29:90" s="168" customFormat="1" x14ac:dyDescent="0.25">
      <c r="AC3759" s="175"/>
      <c r="AD3759" s="175"/>
      <c r="AE3759" s="175"/>
      <c r="AF3759" s="175"/>
      <c r="AG3759" s="175"/>
      <c r="AH3759" s="176"/>
      <c r="AM3759" s="6"/>
      <c r="AN3759" s="6"/>
      <c r="AO3759" s="6"/>
      <c r="AP3759" s="6"/>
      <c r="AQ3759" s="6"/>
      <c r="AR3759" s="6"/>
      <c r="AS3759" s="6"/>
      <c r="AT3759" s="6"/>
      <c r="AU3759" s="6"/>
      <c r="AV3759" s="6"/>
      <c r="AW3759" s="6"/>
      <c r="AX3759" s="6"/>
      <c r="AY3759" s="172"/>
      <c r="AZ3759" s="172"/>
      <c r="BA3759" s="172"/>
      <c r="BB3759" s="6"/>
      <c r="BC3759" s="6"/>
      <c r="BD3759" s="6"/>
      <c r="BE3759" s="6"/>
      <c r="BF3759" s="6"/>
      <c r="BG3759" s="172"/>
      <c r="BH3759" s="172"/>
      <c r="BI3759" s="172"/>
      <c r="BJ3759" s="6"/>
      <c r="BK3759" s="6"/>
      <c r="BL3759" s="6"/>
      <c r="BM3759" s="6"/>
      <c r="BN3759" s="6"/>
      <c r="BO3759" s="6"/>
      <c r="BP3759" s="6"/>
      <c r="BQ3759" s="6"/>
      <c r="BR3759" s="6"/>
      <c r="BS3759" s="6"/>
      <c r="BT3759" s="6"/>
      <c r="CG3759" s="432"/>
      <c r="CH3759" s="432"/>
      <c r="CL3759" s="174"/>
    </row>
    <row r="3760" spans="29:90" s="168" customFormat="1" x14ac:dyDescent="0.25">
      <c r="AC3760" s="175"/>
      <c r="AD3760" s="175"/>
      <c r="AE3760" s="175"/>
      <c r="AF3760" s="175"/>
      <c r="AG3760" s="175"/>
      <c r="AH3760" s="176"/>
      <c r="AM3760" s="6"/>
      <c r="AN3760" s="6"/>
      <c r="AO3760" s="6"/>
      <c r="AP3760" s="6"/>
      <c r="AQ3760" s="6"/>
      <c r="AR3760" s="6"/>
      <c r="AS3760" s="6"/>
      <c r="AT3760" s="6"/>
      <c r="AU3760" s="6"/>
      <c r="AV3760" s="6"/>
      <c r="AW3760" s="6"/>
      <c r="AX3760" s="6"/>
      <c r="AY3760" s="172"/>
      <c r="AZ3760" s="172"/>
      <c r="BA3760" s="172"/>
      <c r="BB3760" s="6"/>
      <c r="BC3760" s="6"/>
      <c r="BD3760" s="6"/>
      <c r="BE3760" s="6"/>
      <c r="BF3760" s="6"/>
      <c r="BG3760" s="172"/>
      <c r="BH3760" s="172"/>
      <c r="BI3760" s="172"/>
      <c r="BJ3760" s="6"/>
      <c r="BK3760" s="6"/>
      <c r="BL3760" s="6"/>
      <c r="BM3760" s="6"/>
      <c r="BN3760" s="6"/>
      <c r="BO3760" s="6"/>
      <c r="BP3760" s="6"/>
      <c r="BQ3760" s="6"/>
      <c r="BR3760" s="6"/>
      <c r="BS3760" s="6"/>
      <c r="BT3760" s="6"/>
      <c r="CG3760" s="432"/>
      <c r="CH3760" s="432"/>
      <c r="CL3760" s="174"/>
    </row>
    <row r="3761" spans="29:90" s="168" customFormat="1" x14ac:dyDescent="0.25">
      <c r="AC3761" s="175"/>
      <c r="AD3761" s="175"/>
      <c r="AE3761" s="175"/>
      <c r="AF3761" s="175"/>
      <c r="AG3761" s="175"/>
      <c r="AH3761" s="176"/>
      <c r="AM3761" s="6"/>
      <c r="AN3761" s="6"/>
      <c r="AO3761" s="6"/>
      <c r="AP3761" s="6"/>
      <c r="AQ3761" s="6"/>
      <c r="AR3761" s="6"/>
      <c r="AS3761" s="6"/>
      <c r="AT3761" s="6"/>
      <c r="AU3761" s="6"/>
      <c r="AV3761" s="6"/>
      <c r="AW3761" s="6"/>
      <c r="AX3761" s="6"/>
      <c r="AY3761" s="172"/>
      <c r="AZ3761" s="172"/>
      <c r="BA3761" s="172"/>
      <c r="BB3761" s="6"/>
      <c r="BC3761" s="6"/>
      <c r="BD3761" s="6"/>
      <c r="BE3761" s="6"/>
      <c r="BF3761" s="6"/>
      <c r="BG3761" s="172"/>
      <c r="BH3761" s="172"/>
      <c r="BI3761" s="172"/>
      <c r="BJ3761" s="6"/>
      <c r="BK3761" s="6"/>
      <c r="BL3761" s="6"/>
      <c r="BM3761" s="6"/>
      <c r="BN3761" s="6"/>
      <c r="BO3761" s="6"/>
      <c r="BP3761" s="6"/>
      <c r="BQ3761" s="6"/>
      <c r="BR3761" s="6"/>
      <c r="BS3761" s="6"/>
      <c r="BT3761" s="6"/>
      <c r="CG3761" s="432"/>
      <c r="CH3761" s="432"/>
      <c r="CL3761" s="174"/>
    </row>
    <row r="3762" spans="29:90" s="168" customFormat="1" x14ac:dyDescent="0.25">
      <c r="AC3762" s="175"/>
      <c r="AD3762" s="175"/>
      <c r="AE3762" s="175"/>
      <c r="AF3762" s="175"/>
      <c r="AG3762" s="175"/>
      <c r="AH3762" s="176"/>
      <c r="AM3762" s="6"/>
      <c r="AN3762" s="6"/>
      <c r="AO3762" s="6"/>
      <c r="AP3762" s="6"/>
      <c r="AQ3762" s="6"/>
      <c r="AR3762" s="6"/>
      <c r="AS3762" s="6"/>
      <c r="AT3762" s="6"/>
      <c r="AU3762" s="6"/>
      <c r="AV3762" s="6"/>
      <c r="AW3762" s="6"/>
      <c r="AX3762" s="6"/>
      <c r="AY3762" s="172"/>
      <c r="AZ3762" s="172"/>
      <c r="BA3762" s="172"/>
      <c r="BB3762" s="6"/>
      <c r="BC3762" s="6"/>
      <c r="BD3762" s="6"/>
      <c r="BE3762" s="6"/>
      <c r="BF3762" s="6"/>
      <c r="BG3762" s="172"/>
      <c r="BH3762" s="172"/>
      <c r="BI3762" s="172"/>
      <c r="BJ3762" s="6"/>
      <c r="BK3762" s="6"/>
      <c r="BL3762" s="6"/>
      <c r="BM3762" s="6"/>
      <c r="BN3762" s="6"/>
      <c r="BO3762" s="6"/>
      <c r="BP3762" s="6"/>
      <c r="BQ3762" s="6"/>
      <c r="BR3762" s="6"/>
      <c r="BS3762" s="6"/>
      <c r="BT3762" s="6"/>
      <c r="CG3762" s="432"/>
      <c r="CH3762" s="432"/>
      <c r="CL3762" s="174"/>
    </row>
    <row r="3763" spans="29:90" s="168" customFormat="1" x14ac:dyDescent="0.25">
      <c r="AC3763" s="175"/>
      <c r="AD3763" s="175"/>
      <c r="AE3763" s="175"/>
      <c r="AF3763" s="175"/>
      <c r="AG3763" s="175"/>
      <c r="AH3763" s="176"/>
      <c r="AM3763" s="6"/>
      <c r="AN3763" s="6"/>
      <c r="AO3763" s="6"/>
      <c r="AP3763" s="6"/>
      <c r="AQ3763" s="6"/>
      <c r="AR3763" s="6"/>
      <c r="AS3763" s="6"/>
      <c r="AT3763" s="6"/>
      <c r="AU3763" s="6"/>
      <c r="AV3763" s="6"/>
      <c r="AW3763" s="6"/>
      <c r="AX3763" s="6"/>
      <c r="AY3763" s="172"/>
      <c r="AZ3763" s="172"/>
      <c r="BA3763" s="172"/>
      <c r="BB3763" s="6"/>
      <c r="BC3763" s="6"/>
      <c r="BD3763" s="6"/>
      <c r="BE3763" s="6"/>
      <c r="BF3763" s="6"/>
      <c r="BG3763" s="172"/>
      <c r="BH3763" s="172"/>
      <c r="BI3763" s="172"/>
      <c r="BJ3763" s="6"/>
      <c r="BK3763" s="6"/>
      <c r="BL3763" s="6"/>
      <c r="BM3763" s="6"/>
      <c r="BN3763" s="6"/>
      <c r="BO3763" s="6"/>
      <c r="BP3763" s="6"/>
      <c r="BQ3763" s="6"/>
      <c r="BR3763" s="6"/>
      <c r="BS3763" s="6"/>
      <c r="BT3763" s="6"/>
      <c r="CG3763" s="432"/>
      <c r="CH3763" s="432"/>
      <c r="CL3763" s="174"/>
    </row>
    <row r="3764" spans="29:90" s="168" customFormat="1" x14ac:dyDescent="0.25">
      <c r="AC3764" s="175"/>
      <c r="AD3764" s="175"/>
      <c r="AE3764" s="175"/>
      <c r="AF3764" s="175"/>
      <c r="AG3764" s="175"/>
      <c r="AH3764" s="176"/>
      <c r="AM3764" s="6"/>
      <c r="AN3764" s="6"/>
      <c r="AO3764" s="6"/>
      <c r="AP3764" s="6"/>
      <c r="AQ3764" s="6"/>
      <c r="AR3764" s="6"/>
      <c r="AS3764" s="6"/>
      <c r="AT3764" s="6"/>
      <c r="AU3764" s="6"/>
      <c r="AV3764" s="6"/>
      <c r="AW3764" s="6"/>
      <c r="AX3764" s="6"/>
      <c r="AY3764" s="172"/>
      <c r="AZ3764" s="172"/>
      <c r="BA3764" s="172"/>
      <c r="BB3764" s="6"/>
      <c r="BC3764" s="6"/>
      <c r="BD3764" s="6"/>
      <c r="BE3764" s="6"/>
      <c r="BF3764" s="6"/>
      <c r="BG3764" s="172"/>
      <c r="BH3764" s="172"/>
      <c r="BI3764" s="172"/>
      <c r="BJ3764" s="6"/>
      <c r="BK3764" s="6"/>
      <c r="BL3764" s="6"/>
      <c r="BM3764" s="6"/>
      <c r="BN3764" s="6"/>
      <c r="BO3764" s="6"/>
      <c r="BP3764" s="6"/>
      <c r="BQ3764" s="6"/>
      <c r="BR3764" s="6"/>
      <c r="BS3764" s="6"/>
      <c r="BT3764" s="6"/>
      <c r="CG3764" s="432"/>
      <c r="CH3764" s="432"/>
      <c r="CL3764" s="174"/>
    </row>
    <row r="3765" spans="29:90" s="168" customFormat="1" x14ac:dyDescent="0.25">
      <c r="AC3765" s="175"/>
      <c r="AD3765" s="175"/>
      <c r="AE3765" s="175"/>
      <c r="AF3765" s="175"/>
      <c r="AG3765" s="175"/>
      <c r="AH3765" s="176"/>
      <c r="AM3765" s="6"/>
      <c r="AN3765" s="6"/>
      <c r="AO3765" s="6"/>
      <c r="AP3765" s="6"/>
      <c r="AQ3765" s="6"/>
      <c r="AR3765" s="6"/>
      <c r="AS3765" s="6"/>
      <c r="AT3765" s="6"/>
      <c r="AU3765" s="6"/>
      <c r="AV3765" s="6"/>
      <c r="AW3765" s="6"/>
      <c r="AX3765" s="6"/>
      <c r="AY3765" s="172"/>
      <c r="AZ3765" s="172"/>
      <c r="BA3765" s="172"/>
      <c r="BB3765" s="6"/>
      <c r="BC3765" s="6"/>
      <c r="BD3765" s="6"/>
      <c r="BE3765" s="6"/>
      <c r="BF3765" s="6"/>
      <c r="BG3765" s="172"/>
      <c r="BH3765" s="172"/>
      <c r="BI3765" s="172"/>
      <c r="BJ3765" s="6"/>
      <c r="BK3765" s="6"/>
      <c r="BL3765" s="6"/>
      <c r="BM3765" s="6"/>
      <c r="BN3765" s="6"/>
      <c r="BO3765" s="6"/>
      <c r="BP3765" s="6"/>
      <c r="BQ3765" s="6"/>
      <c r="BR3765" s="6"/>
      <c r="BS3765" s="6"/>
      <c r="BT3765" s="6"/>
      <c r="CG3765" s="432"/>
      <c r="CH3765" s="432"/>
      <c r="CL3765" s="174"/>
    </row>
    <row r="3766" spans="29:90" s="168" customFormat="1" x14ac:dyDescent="0.25">
      <c r="AC3766" s="175"/>
      <c r="AD3766" s="175"/>
      <c r="AE3766" s="175"/>
      <c r="AF3766" s="175"/>
      <c r="AG3766" s="175"/>
      <c r="AH3766" s="176"/>
      <c r="AM3766" s="6"/>
      <c r="AN3766" s="6"/>
      <c r="AO3766" s="6"/>
      <c r="AP3766" s="6"/>
      <c r="AQ3766" s="6"/>
      <c r="AR3766" s="6"/>
      <c r="AS3766" s="6"/>
      <c r="AT3766" s="6"/>
      <c r="AU3766" s="6"/>
      <c r="AV3766" s="6"/>
      <c r="AW3766" s="6"/>
      <c r="AX3766" s="6"/>
      <c r="AY3766" s="172"/>
      <c r="AZ3766" s="172"/>
      <c r="BA3766" s="172"/>
      <c r="BB3766" s="6"/>
      <c r="BC3766" s="6"/>
      <c r="BD3766" s="6"/>
      <c r="BE3766" s="6"/>
      <c r="BF3766" s="6"/>
      <c r="BG3766" s="172"/>
      <c r="BH3766" s="172"/>
      <c r="BI3766" s="172"/>
      <c r="BJ3766" s="6"/>
      <c r="BK3766" s="6"/>
      <c r="BL3766" s="6"/>
      <c r="BM3766" s="6"/>
      <c r="BN3766" s="6"/>
      <c r="BO3766" s="6"/>
      <c r="BP3766" s="6"/>
      <c r="BQ3766" s="6"/>
      <c r="BR3766" s="6"/>
      <c r="BS3766" s="6"/>
      <c r="BT3766" s="6"/>
      <c r="CG3766" s="432"/>
      <c r="CH3766" s="432"/>
      <c r="CL3766" s="174"/>
    </row>
    <row r="3767" spans="29:90" s="168" customFormat="1" x14ac:dyDescent="0.25">
      <c r="AC3767" s="175"/>
      <c r="AD3767" s="175"/>
      <c r="AE3767" s="175"/>
      <c r="AF3767" s="175"/>
      <c r="AG3767" s="175"/>
      <c r="AH3767" s="176"/>
      <c r="AM3767" s="6"/>
      <c r="AN3767" s="6"/>
      <c r="AO3767" s="6"/>
      <c r="AP3767" s="6"/>
      <c r="AQ3767" s="6"/>
      <c r="AR3767" s="6"/>
      <c r="AS3767" s="6"/>
      <c r="AT3767" s="6"/>
      <c r="AU3767" s="6"/>
      <c r="AV3767" s="6"/>
      <c r="AW3767" s="6"/>
      <c r="AX3767" s="6"/>
      <c r="AY3767" s="172"/>
      <c r="AZ3767" s="172"/>
      <c r="BA3767" s="172"/>
      <c r="BB3767" s="6"/>
      <c r="BC3767" s="6"/>
      <c r="BD3767" s="6"/>
      <c r="BE3767" s="6"/>
      <c r="BF3767" s="6"/>
      <c r="BG3767" s="172"/>
      <c r="BH3767" s="172"/>
      <c r="BI3767" s="172"/>
      <c r="BJ3767" s="6"/>
      <c r="BK3767" s="6"/>
      <c r="BL3767" s="6"/>
      <c r="BM3767" s="6"/>
      <c r="BN3767" s="6"/>
      <c r="BO3767" s="6"/>
      <c r="BP3767" s="6"/>
      <c r="BQ3767" s="6"/>
      <c r="BR3767" s="6"/>
      <c r="BS3767" s="6"/>
      <c r="BT3767" s="6"/>
      <c r="CG3767" s="432"/>
      <c r="CH3767" s="432"/>
      <c r="CL3767" s="174"/>
    </row>
    <row r="3768" spans="29:90" s="168" customFormat="1" x14ac:dyDescent="0.25">
      <c r="AC3768" s="175"/>
      <c r="AD3768" s="175"/>
      <c r="AE3768" s="175"/>
      <c r="AF3768" s="175"/>
      <c r="AG3768" s="175"/>
      <c r="AH3768" s="176"/>
      <c r="AM3768" s="6"/>
      <c r="AN3768" s="6"/>
      <c r="AO3768" s="6"/>
      <c r="AP3768" s="6"/>
      <c r="AQ3768" s="6"/>
      <c r="AR3768" s="6"/>
      <c r="AS3768" s="6"/>
      <c r="AT3768" s="6"/>
      <c r="AU3768" s="6"/>
      <c r="AV3768" s="6"/>
      <c r="AW3768" s="6"/>
      <c r="AX3768" s="6"/>
      <c r="AY3768" s="172"/>
      <c r="AZ3768" s="172"/>
      <c r="BA3768" s="172"/>
      <c r="BB3768" s="6"/>
      <c r="BC3768" s="6"/>
      <c r="BD3768" s="6"/>
      <c r="BE3768" s="6"/>
      <c r="BF3768" s="6"/>
      <c r="BG3768" s="172"/>
      <c r="BH3768" s="172"/>
      <c r="BI3768" s="172"/>
      <c r="BJ3768" s="6"/>
      <c r="BK3768" s="6"/>
      <c r="BL3768" s="6"/>
      <c r="BM3768" s="6"/>
      <c r="BN3768" s="6"/>
      <c r="BO3768" s="6"/>
      <c r="BP3768" s="6"/>
      <c r="BQ3768" s="6"/>
      <c r="BR3768" s="6"/>
      <c r="BS3768" s="6"/>
      <c r="BT3768" s="6"/>
      <c r="CG3768" s="432"/>
      <c r="CH3768" s="432"/>
      <c r="CL3768" s="174"/>
    </row>
    <row r="3769" spans="29:90" s="168" customFormat="1" x14ac:dyDescent="0.25">
      <c r="AC3769" s="175"/>
      <c r="AD3769" s="175"/>
      <c r="AE3769" s="175"/>
      <c r="AF3769" s="175"/>
      <c r="AG3769" s="175"/>
      <c r="AH3769" s="176"/>
      <c r="AM3769" s="6"/>
      <c r="AN3769" s="6"/>
      <c r="AO3769" s="6"/>
      <c r="AP3769" s="6"/>
      <c r="AQ3769" s="6"/>
      <c r="AR3769" s="6"/>
      <c r="AS3769" s="6"/>
      <c r="AT3769" s="6"/>
      <c r="AU3769" s="6"/>
      <c r="AV3769" s="6"/>
      <c r="AW3769" s="6"/>
      <c r="AX3769" s="6"/>
      <c r="AY3769" s="172"/>
      <c r="AZ3769" s="172"/>
      <c r="BA3769" s="172"/>
      <c r="BB3769" s="6"/>
      <c r="BC3769" s="6"/>
      <c r="BD3769" s="6"/>
      <c r="BE3769" s="6"/>
      <c r="BF3769" s="6"/>
      <c r="BG3769" s="172"/>
      <c r="BH3769" s="172"/>
      <c r="BI3769" s="172"/>
      <c r="BJ3769" s="6"/>
      <c r="BK3769" s="6"/>
      <c r="BL3769" s="6"/>
      <c r="BM3769" s="6"/>
      <c r="BN3769" s="6"/>
      <c r="BO3769" s="6"/>
      <c r="BP3769" s="6"/>
      <c r="BQ3769" s="6"/>
      <c r="BR3769" s="6"/>
      <c r="BS3769" s="6"/>
      <c r="BT3769" s="6"/>
      <c r="CG3769" s="432"/>
      <c r="CH3769" s="432"/>
      <c r="CL3769" s="174"/>
    </row>
    <row r="3770" spans="29:90" s="168" customFormat="1" x14ac:dyDescent="0.25">
      <c r="AC3770" s="175"/>
      <c r="AD3770" s="175"/>
      <c r="AE3770" s="175"/>
      <c r="AF3770" s="175"/>
      <c r="AG3770" s="175"/>
      <c r="AH3770" s="176"/>
      <c r="AM3770" s="6"/>
      <c r="AN3770" s="6"/>
      <c r="AO3770" s="6"/>
      <c r="AP3770" s="6"/>
      <c r="AQ3770" s="6"/>
      <c r="AR3770" s="6"/>
      <c r="AS3770" s="6"/>
      <c r="AT3770" s="6"/>
      <c r="AU3770" s="6"/>
      <c r="AV3770" s="6"/>
      <c r="AW3770" s="6"/>
      <c r="AX3770" s="6"/>
      <c r="AY3770" s="172"/>
      <c r="AZ3770" s="172"/>
      <c r="BA3770" s="172"/>
      <c r="BB3770" s="6"/>
      <c r="BC3770" s="6"/>
      <c r="BD3770" s="6"/>
      <c r="BE3770" s="6"/>
      <c r="BF3770" s="6"/>
      <c r="BG3770" s="172"/>
      <c r="BH3770" s="172"/>
      <c r="BI3770" s="172"/>
      <c r="BJ3770" s="6"/>
      <c r="BK3770" s="6"/>
      <c r="BL3770" s="6"/>
      <c r="BM3770" s="6"/>
      <c r="BN3770" s="6"/>
      <c r="BO3770" s="6"/>
      <c r="BP3770" s="6"/>
      <c r="BQ3770" s="6"/>
      <c r="BR3770" s="6"/>
      <c r="BS3770" s="6"/>
      <c r="BT3770" s="6"/>
      <c r="CG3770" s="432"/>
      <c r="CH3770" s="432"/>
      <c r="CL3770" s="174"/>
    </row>
    <row r="3771" spans="29:90" s="168" customFormat="1" x14ac:dyDescent="0.25">
      <c r="AC3771" s="175"/>
      <c r="AD3771" s="175"/>
      <c r="AE3771" s="175"/>
      <c r="AF3771" s="175"/>
      <c r="AG3771" s="175"/>
      <c r="AH3771" s="176"/>
      <c r="AM3771" s="6"/>
      <c r="AN3771" s="6"/>
      <c r="AO3771" s="6"/>
      <c r="AP3771" s="6"/>
      <c r="AQ3771" s="6"/>
      <c r="AR3771" s="6"/>
      <c r="AS3771" s="6"/>
      <c r="AT3771" s="6"/>
      <c r="AU3771" s="6"/>
      <c r="AV3771" s="6"/>
      <c r="AW3771" s="6"/>
      <c r="AX3771" s="6"/>
      <c r="AY3771" s="172"/>
      <c r="AZ3771" s="172"/>
      <c r="BA3771" s="172"/>
      <c r="BB3771" s="6"/>
      <c r="BC3771" s="6"/>
      <c r="BD3771" s="6"/>
      <c r="BE3771" s="6"/>
      <c r="BF3771" s="6"/>
      <c r="BG3771" s="172"/>
      <c r="BH3771" s="172"/>
      <c r="BI3771" s="172"/>
      <c r="BJ3771" s="6"/>
      <c r="BK3771" s="6"/>
      <c r="BL3771" s="6"/>
      <c r="BM3771" s="6"/>
      <c r="BN3771" s="6"/>
      <c r="BO3771" s="6"/>
      <c r="BP3771" s="6"/>
      <c r="BQ3771" s="6"/>
      <c r="BR3771" s="6"/>
      <c r="BS3771" s="6"/>
      <c r="BT3771" s="6"/>
      <c r="CG3771" s="432"/>
      <c r="CH3771" s="432"/>
      <c r="CL3771" s="174"/>
    </row>
    <row r="3772" spans="29:90" s="168" customFormat="1" x14ac:dyDescent="0.25">
      <c r="AC3772" s="175"/>
      <c r="AD3772" s="175"/>
      <c r="AE3772" s="175"/>
      <c r="AF3772" s="175"/>
      <c r="AG3772" s="175"/>
      <c r="AH3772" s="176"/>
      <c r="AM3772" s="6"/>
      <c r="AN3772" s="6"/>
      <c r="AO3772" s="6"/>
      <c r="AP3772" s="6"/>
      <c r="AQ3772" s="6"/>
      <c r="AR3772" s="6"/>
      <c r="AS3772" s="6"/>
      <c r="AT3772" s="6"/>
      <c r="AU3772" s="6"/>
      <c r="AV3772" s="6"/>
      <c r="AW3772" s="6"/>
      <c r="AX3772" s="6"/>
      <c r="AY3772" s="172"/>
      <c r="AZ3772" s="172"/>
      <c r="BA3772" s="172"/>
      <c r="BB3772" s="6"/>
      <c r="BC3772" s="6"/>
      <c r="BD3772" s="6"/>
      <c r="BE3772" s="6"/>
      <c r="BF3772" s="6"/>
      <c r="BG3772" s="172"/>
      <c r="BH3772" s="172"/>
      <c r="BI3772" s="172"/>
      <c r="BJ3772" s="6"/>
      <c r="BK3772" s="6"/>
      <c r="BL3772" s="6"/>
      <c r="BM3772" s="6"/>
      <c r="BN3772" s="6"/>
      <c r="BO3772" s="6"/>
      <c r="BP3772" s="6"/>
      <c r="BQ3772" s="6"/>
      <c r="BR3772" s="6"/>
      <c r="BS3772" s="6"/>
      <c r="BT3772" s="6"/>
      <c r="CG3772" s="432"/>
      <c r="CH3772" s="432"/>
      <c r="CL3772" s="174"/>
    </row>
    <row r="3773" spans="29:90" s="168" customFormat="1" x14ac:dyDescent="0.25">
      <c r="AC3773" s="175"/>
      <c r="AD3773" s="175"/>
      <c r="AE3773" s="175"/>
      <c r="AF3773" s="175"/>
      <c r="AG3773" s="175"/>
      <c r="AH3773" s="176"/>
      <c r="AM3773" s="6"/>
      <c r="AN3773" s="6"/>
      <c r="AO3773" s="6"/>
      <c r="AP3773" s="6"/>
      <c r="AQ3773" s="6"/>
      <c r="AR3773" s="6"/>
      <c r="AS3773" s="6"/>
      <c r="AT3773" s="6"/>
      <c r="AU3773" s="6"/>
      <c r="AV3773" s="6"/>
      <c r="AW3773" s="6"/>
      <c r="AX3773" s="6"/>
      <c r="AY3773" s="172"/>
      <c r="AZ3773" s="172"/>
      <c r="BA3773" s="172"/>
      <c r="BB3773" s="6"/>
      <c r="BC3773" s="6"/>
      <c r="BD3773" s="6"/>
      <c r="BE3773" s="6"/>
      <c r="BF3773" s="6"/>
      <c r="BG3773" s="172"/>
      <c r="BH3773" s="172"/>
      <c r="BI3773" s="172"/>
      <c r="BJ3773" s="6"/>
      <c r="BK3773" s="6"/>
      <c r="BL3773" s="6"/>
      <c r="BM3773" s="6"/>
      <c r="BN3773" s="6"/>
      <c r="BO3773" s="6"/>
      <c r="BP3773" s="6"/>
      <c r="BQ3773" s="6"/>
      <c r="BR3773" s="6"/>
      <c r="BS3773" s="6"/>
      <c r="BT3773" s="6"/>
      <c r="CG3773" s="432"/>
      <c r="CH3773" s="432"/>
      <c r="CL3773" s="174"/>
    </row>
    <row r="3774" spans="29:90" s="168" customFormat="1" x14ac:dyDescent="0.25">
      <c r="AC3774" s="175"/>
      <c r="AD3774" s="175"/>
      <c r="AE3774" s="175"/>
      <c r="AF3774" s="175"/>
      <c r="AG3774" s="175"/>
      <c r="AH3774" s="176"/>
      <c r="AM3774" s="6"/>
      <c r="AN3774" s="6"/>
      <c r="AO3774" s="6"/>
      <c r="AP3774" s="6"/>
      <c r="AQ3774" s="6"/>
      <c r="AR3774" s="6"/>
      <c r="AS3774" s="6"/>
      <c r="AT3774" s="6"/>
      <c r="AU3774" s="6"/>
      <c r="AV3774" s="6"/>
      <c r="AW3774" s="6"/>
      <c r="AX3774" s="6"/>
      <c r="AY3774" s="172"/>
      <c r="AZ3774" s="172"/>
      <c r="BA3774" s="172"/>
      <c r="BB3774" s="6"/>
      <c r="BC3774" s="6"/>
      <c r="BD3774" s="6"/>
      <c r="BE3774" s="6"/>
      <c r="BF3774" s="6"/>
      <c r="BG3774" s="172"/>
      <c r="BH3774" s="172"/>
      <c r="BI3774" s="172"/>
      <c r="BJ3774" s="6"/>
      <c r="BK3774" s="6"/>
      <c r="BL3774" s="6"/>
      <c r="BM3774" s="6"/>
      <c r="BN3774" s="6"/>
      <c r="BO3774" s="6"/>
      <c r="BP3774" s="6"/>
      <c r="BQ3774" s="6"/>
      <c r="BR3774" s="6"/>
      <c r="BS3774" s="6"/>
      <c r="BT3774" s="6"/>
      <c r="CG3774" s="432"/>
      <c r="CH3774" s="432"/>
      <c r="CL3774" s="174"/>
    </row>
    <row r="3775" spans="29:90" s="168" customFormat="1" x14ac:dyDescent="0.25">
      <c r="AC3775" s="175"/>
      <c r="AD3775" s="175"/>
      <c r="AE3775" s="175"/>
      <c r="AF3775" s="175"/>
      <c r="AG3775" s="175"/>
      <c r="AH3775" s="176"/>
      <c r="AM3775" s="6"/>
      <c r="AN3775" s="6"/>
      <c r="AO3775" s="6"/>
      <c r="AP3775" s="6"/>
      <c r="AQ3775" s="6"/>
      <c r="AR3775" s="6"/>
      <c r="AS3775" s="6"/>
      <c r="AT3775" s="6"/>
      <c r="AU3775" s="6"/>
      <c r="AV3775" s="6"/>
      <c r="AW3775" s="6"/>
      <c r="AX3775" s="6"/>
      <c r="AY3775" s="172"/>
      <c r="AZ3775" s="172"/>
      <c r="BA3775" s="172"/>
      <c r="BB3775" s="6"/>
      <c r="BC3775" s="6"/>
      <c r="BD3775" s="6"/>
      <c r="BE3775" s="6"/>
      <c r="BF3775" s="6"/>
      <c r="BG3775" s="172"/>
      <c r="BH3775" s="172"/>
      <c r="BI3775" s="172"/>
      <c r="BJ3775" s="6"/>
      <c r="BK3775" s="6"/>
      <c r="BL3775" s="6"/>
      <c r="BM3775" s="6"/>
      <c r="BN3775" s="6"/>
      <c r="BO3775" s="6"/>
      <c r="BP3775" s="6"/>
      <c r="BQ3775" s="6"/>
      <c r="BR3775" s="6"/>
      <c r="BS3775" s="6"/>
      <c r="BT3775" s="6"/>
      <c r="CG3775" s="432"/>
      <c r="CH3775" s="432"/>
      <c r="CL3775" s="174"/>
    </row>
    <row r="3776" spans="29:90" s="168" customFormat="1" x14ac:dyDescent="0.25">
      <c r="AC3776" s="175"/>
      <c r="AD3776" s="175"/>
      <c r="AE3776" s="175"/>
      <c r="AF3776" s="175"/>
      <c r="AG3776" s="175"/>
      <c r="AH3776" s="176"/>
      <c r="AM3776" s="6"/>
      <c r="AN3776" s="6"/>
      <c r="AO3776" s="6"/>
      <c r="AP3776" s="6"/>
      <c r="AQ3776" s="6"/>
      <c r="AR3776" s="6"/>
      <c r="AS3776" s="6"/>
      <c r="AT3776" s="6"/>
      <c r="AU3776" s="6"/>
      <c r="AV3776" s="6"/>
      <c r="AW3776" s="6"/>
      <c r="AX3776" s="6"/>
      <c r="AY3776" s="172"/>
      <c r="AZ3776" s="172"/>
      <c r="BA3776" s="172"/>
      <c r="BB3776" s="6"/>
      <c r="BC3776" s="6"/>
      <c r="BD3776" s="6"/>
      <c r="BE3776" s="6"/>
      <c r="BF3776" s="6"/>
      <c r="BG3776" s="172"/>
      <c r="BH3776" s="172"/>
      <c r="BI3776" s="172"/>
      <c r="BJ3776" s="6"/>
      <c r="BK3776" s="6"/>
      <c r="BL3776" s="6"/>
      <c r="BM3776" s="6"/>
      <c r="BN3776" s="6"/>
      <c r="BO3776" s="6"/>
      <c r="BP3776" s="6"/>
      <c r="BQ3776" s="6"/>
      <c r="BR3776" s="6"/>
      <c r="BS3776" s="6"/>
      <c r="BT3776" s="6"/>
      <c r="CG3776" s="432"/>
      <c r="CH3776" s="432"/>
      <c r="CL3776" s="174"/>
    </row>
    <row r="3777" spans="29:90" s="168" customFormat="1" x14ac:dyDescent="0.25">
      <c r="AC3777" s="175"/>
      <c r="AD3777" s="175"/>
      <c r="AE3777" s="175"/>
      <c r="AF3777" s="175"/>
      <c r="AG3777" s="175"/>
      <c r="AH3777" s="176"/>
      <c r="AM3777" s="6"/>
      <c r="AN3777" s="6"/>
      <c r="AO3777" s="6"/>
      <c r="AP3777" s="6"/>
      <c r="AQ3777" s="6"/>
      <c r="AR3777" s="6"/>
      <c r="AS3777" s="6"/>
      <c r="AT3777" s="6"/>
      <c r="AU3777" s="6"/>
      <c r="AV3777" s="6"/>
      <c r="AW3777" s="6"/>
      <c r="AX3777" s="6"/>
      <c r="AY3777" s="172"/>
      <c r="AZ3777" s="172"/>
      <c r="BA3777" s="172"/>
      <c r="BB3777" s="6"/>
      <c r="BC3777" s="6"/>
      <c r="BD3777" s="6"/>
      <c r="BE3777" s="6"/>
      <c r="BF3777" s="6"/>
      <c r="BG3777" s="172"/>
      <c r="BH3777" s="172"/>
      <c r="BI3777" s="172"/>
      <c r="BJ3777" s="6"/>
      <c r="BK3777" s="6"/>
      <c r="BL3777" s="6"/>
      <c r="BM3777" s="6"/>
      <c r="BN3777" s="6"/>
      <c r="BO3777" s="6"/>
      <c r="BP3777" s="6"/>
      <c r="BQ3777" s="6"/>
      <c r="BR3777" s="6"/>
      <c r="BS3777" s="6"/>
      <c r="BT3777" s="6"/>
      <c r="CG3777" s="432"/>
      <c r="CH3777" s="432"/>
      <c r="CL3777" s="174"/>
    </row>
    <row r="3778" spans="29:90" s="168" customFormat="1" x14ac:dyDescent="0.25">
      <c r="AC3778" s="175"/>
      <c r="AD3778" s="175"/>
      <c r="AE3778" s="175"/>
      <c r="AF3778" s="175"/>
      <c r="AG3778" s="175"/>
      <c r="AH3778" s="176"/>
      <c r="AM3778" s="6"/>
      <c r="AN3778" s="6"/>
      <c r="AO3778" s="6"/>
      <c r="AP3778" s="6"/>
      <c r="AQ3778" s="6"/>
      <c r="AR3778" s="6"/>
      <c r="AS3778" s="6"/>
      <c r="AT3778" s="6"/>
      <c r="AU3778" s="6"/>
      <c r="AV3778" s="6"/>
      <c r="AW3778" s="6"/>
      <c r="AX3778" s="6"/>
      <c r="AY3778" s="172"/>
      <c r="AZ3778" s="172"/>
      <c r="BA3778" s="172"/>
      <c r="BB3778" s="6"/>
      <c r="BC3778" s="6"/>
      <c r="BD3778" s="6"/>
      <c r="BE3778" s="6"/>
      <c r="BF3778" s="6"/>
      <c r="BG3778" s="172"/>
      <c r="BH3778" s="172"/>
      <c r="BI3778" s="172"/>
      <c r="BJ3778" s="6"/>
      <c r="BK3778" s="6"/>
      <c r="BL3778" s="6"/>
      <c r="BM3778" s="6"/>
      <c r="BN3778" s="6"/>
      <c r="BO3778" s="6"/>
      <c r="BP3778" s="6"/>
      <c r="BQ3778" s="6"/>
      <c r="BR3778" s="6"/>
      <c r="BS3778" s="6"/>
      <c r="BT3778" s="6"/>
      <c r="CG3778" s="432"/>
      <c r="CH3778" s="432"/>
      <c r="CL3778" s="174"/>
    </row>
    <row r="3779" spans="29:90" s="168" customFormat="1" x14ac:dyDescent="0.25">
      <c r="AC3779" s="175"/>
      <c r="AD3779" s="175"/>
      <c r="AE3779" s="175"/>
      <c r="AF3779" s="175"/>
      <c r="AG3779" s="175"/>
      <c r="AH3779" s="176"/>
      <c r="AM3779" s="6"/>
      <c r="AN3779" s="6"/>
      <c r="AO3779" s="6"/>
      <c r="AP3779" s="6"/>
      <c r="AQ3779" s="6"/>
      <c r="AR3779" s="6"/>
      <c r="AS3779" s="6"/>
      <c r="AT3779" s="6"/>
      <c r="AU3779" s="6"/>
      <c r="AV3779" s="6"/>
      <c r="AW3779" s="6"/>
      <c r="AX3779" s="6"/>
      <c r="AY3779" s="172"/>
      <c r="AZ3779" s="172"/>
      <c r="BA3779" s="172"/>
      <c r="BB3779" s="6"/>
      <c r="BC3779" s="6"/>
      <c r="BD3779" s="6"/>
      <c r="BE3779" s="6"/>
      <c r="BF3779" s="6"/>
      <c r="BG3779" s="172"/>
      <c r="BH3779" s="172"/>
      <c r="BI3779" s="172"/>
      <c r="BJ3779" s="6"/>
      <c r="BK3779" s="6"/>
      <c r="BL3779" s="6"/>
      <c r="BM3779" s="6"/>
      <c r="BN3779" s="6"/>
      <c r="BO3779" s="6"/>
      <c r="BP3779" s="6"/>
      <c r="BQ3779" s="6"/>
      <c r="BR3779" s="6"/>
      <c r="BS3779" s="6"/>
      <c r="BT3779" s="6"/>
      <c r="CG3779" s="432"/>
      <c r="CH3779" s="432"/>
      <c r="CL3779" s="174"/>
    </row>
    <row r="3780" spans="29:90" s="168" customFormat="1" x14ac:dyDescent="0.25">
      <c r="AC3780" s="175"/>
      <c r="AD3780" s="175"/>
      <c r="AE3780" s="175"/>
      <c r="AF3780" s="175"/>
      <c r="AG3780" s="175"/>
      <c r="AH3780" s="176"/>
      <c r="AM3780" s="6"/>
      <c r="AN3780" s="6"/>
      <c r="AO3780" s="6"/>
      <c r="AP3780" s="6"/>
      <c r="AQ3780" s="6"/>
      <c r="AR3780" s="6"/>
      <c r="AS3780" s="6"/>
      <c r="AT3780" s="6"/>
      <c r="AU3780" s="6"/>
      <c r="AV3780" s="6"/>
      <c r="AW3780" s="6"/>
      <c r="AX3780" s="6"/>
      <c r="AY3780" s="172"/>
      <c r="AZ3780" s="172"/>
      <c r="BA3780" s="172"/>
      <c r="BB3780" s="6"/>
      <c r="BC3780" s="6"/>
      <c r="BD3780" s="6"/>
      <c r="BE3780" s="6"/>
      <c r="BF3780" s="6"/>
      <c r="BG3780" s="172"/>
      <c r="BH3780" s="172"/>
      <c r="BI3780" s="172"/>
      <c r="BJ3780" s="6"/>
      <c r="BK3780" s="6"/>
      <c r="BL3780" s="6"/>
      <c r="BM3780" s="6"/>
      <c r="BN3780" s="6"/>
      <c r="BO3780" s="6"/>
      <c r="BP3780" s="6"/>
      <c r="BQ3780" s="6"/>
      <c r="BR3780" s="6"/>
      <c r="BS3780" s="6"/>
      <c r="BT3780" s="6"/>
      <c r="CG3780" s="432"/>
      <c r="CH3780" s="432"/>
      <c r="CL3780" s="174"/>
    </row>
    <row r="3781" spans="29:90" s="168" customFormat="1" x14ac:dyDescent="0.25">
      <c r="AC3781" s="175"/>
      <c r="AD3781" s="175"/>
      <c r="AE3781" s="175"/>
      <c r="AF3781" s="175"/>
      <c r="AG3781" s="175"/>
      <c r="AH3781" s="176"/>
      <c r="AM3781" s="6"/>
      <c r="AN3781" s="6"/>
      <c r="AO3781" s="6"/>
      <c r="AP3781" s="6"/>
      <c r="AQ3781" s="6"/>
      <c r="AR3781" s="6"/>
      <c r="AS3781" s="6"/>
      <c r="AT3781" s="6"/>
      <c r="AU3781" s="6"/>
      <c r="AV3781" s="6"/>
      <c r="AW3781" s="6"/>
      <c r="AX3781" s="6"/>
      <c r="AY3781" s="172"/>
      <c r="AZ3781" s="172"/>
      <c r="BA3781" s="172"/>
      <c r="BB3781" s="6"/>
      <c r="BC3781" s="6"/>
      <c r="BD3781" s="6"/>
      <c r="BE3781" s="6"/>
      <c r="BF3781" s="6"/>
      <c r="BG3781" s="172"/>
      <c r="BH3781" s="172"/>
      <c r="BI3781" s="172"/>
      <c r="BJ3781" s="6"/>
      <c r="BK3781" s="6"/>
      <c r="BL3781" s="6"/>
      <c r="BM3781" s="6"/>
      <c r="BN3781" s="6"/>
      <c r="BO3781" s="6"/>
      <c r="BP3781" s="6"/>
      <c r="BQ3781" s="6"/>
      <c r="BR3781" s="6"/>
      <c r="BS3781" s="6"/>
      <c r="BT3781" s="6"/>
      <c r="CG3781" s="432"/>
      <c r="CH3781" s="432"/>
      <c r="CL3781" s="174"/>
    </row>
    <row r="3782" spans="29:90" s="168" customFormat="1" x14ac:dyDescent="0.25">
      <c r="AC3782" s="175"/>
      <c r="AD3782" s="175"/>
      <c r="AE3782" s="175"/>
      <c r="AF3782" s="175"/>
      <c r="AG3782" s="175"/>
      <c r="AH3782" s="176"/>
      <c r="AM3782" s="6"/>
      <c r="AN3782" s="6"/>
      <c r="AO3782" s="6"/>
      <c r="AP3782" s="6"/>
      <c r="AQ3782" s="6"/>
      <c r="AR3782" s="6"/>
      <c r="AS3782" s="6"/>
      <c r="AT3782" s="6"/>
      <c r="AU3782" s="6"/>
      <c r="AV3782" s="6"/>
      <c r="AW3782" s="6"/>
      <c r="AX3782" s="6"/>
      <c r="AY3782" s="172"/>
      <c r="AZ3782" s="172"/>
      <c r="BA3782" s="172"/>
      <c r="BB3782" s="6"/>
      <c r="BC3782" s="6"/>
      <c r="BD3782" s="6"/>
      <c r="BE3782" s="6"/>
      <c r="BF3782" s="6"/>
      <c r="BG3782" s="172"/>
      <c r="BH3782" s="172"/>
      <c r="BI3782" s="172"/>
      <c r="BJ3782" s="6"/>
      <c r="BK3782" s="6"/>
      <c r="BL3782" s="6"/>
      <c r="BM3782" s="6"/>
      <c r="BN3782" s="6"/>
      <c r="BO3782" s="6"/>
      <c r="BP3782" s="6"/>
      <c r="BQ3782" s="6"/>
      <c r="BR3782" s="6"/>
      <c r="BS3782" s="6"/>
      <c r="BT3782" s="6"/>
      <c r="CG3782" s="432"/>
      <c r="CH3782" s="432"/>
      <c r="CL3782" s="174"/>
    </row>
    <row r="3783" spans="29:90" s="168" customFormat="1" x14ac:dyDescent="0.25">
      <c r="AC3783" s="175"/>
      <c r="AD3783" s="175"/>
      <c r="AE3783" s="175"/>
      <c r="AF3783" s="175"/>
      <c r="AG3783" s="175"/>
      <c r="AH3783" s="176"/>
      <c r="AM3783" s="6"/>
      <c r="AN3783" s="6"/>
      <c r="AO3783" s="6"/>
      <c r="AP3783" s="6"/>
      <c r="AQ3783" s="6"/>
      <c r="AR3783" s="6"/>
      <c r="AS3783" s="6"/>
      <c r="AT3783" s="6"/>
      <c r="AU3783" s="6"/>
      <c r="AV3783" s="6"/>
      <c r="AW3783" s="6"/>
      <c r="AX3783" s="6"/>
      <c r="AY3783" s="172"/>
      <c r="AZ3783" s="172"/>
      <c r="BA3783" s="172"/>
      <c r="BB3783" s="6"/>
      <c r="BC3783" s="6"/>
      <c r="BD3783" s="6"/>
      <c r="BE3783" s="6"/>
      <c r="BF3783" s="6"/>
      <c r="BG3783" s="172"/>
      <c r="BH3783" s="172"/>
      <c r="BI3783" s="172"/>
      <c r="BJ3783" s="6"/>
      <c r="BK3783" s="6"/>
      <c r="BL3783" s="6"/>
      <c r="BM3783" s="6"/>
      <c r="BN3783" s="6"/>
      <c r="BO3783" s="6"/>
      <c r="BP3783" s="6"/>
      <c r="BQ3783" s="6"/>
      <c r="BR3783" s="6"/>
      <c r="BS3783" s="6"/>
      <c r="BT3783" s="6"/>
      <c r="CG3783" s="432"/>
      <c r="CH3783" s="432"/>
      <c r="CL3783" s="174"/>
    </row>
    <row r="3784" spans="29:90" s="168" customFormat="1" x14ac:dyDescent="0.25">
      <c r="AC3784" s="175"/>
      <c r="AD3784" s="175"/>
      <c r="AE3784" s="175"/>
      <c r="AF3784" s="175"/>
      <c r="AG3784" s="175"/>
      <c r="AH3784" s="176"/>
      <c r="AM3784" s="6"/>
      <c r="AN3784" s="6"/>
      <c r="AO3784" s="6"/>
      <c r="AP3784" s="6"/>
      <c r="AQ3784" s="6"/>
      <c r="AR3784" s="6"/>
      <c r="AS3784" s="6"/>
      <c r="AT3784" s="6"/>
      <c r="AU3784" s="6"/>
      <c r="AV3784" s="6"/>
      <c r="AW3784" s="6"/>
      <c r="AX3784" s="6"/>
      <c r="AY3784" s="172"/>
      <c r="AZ3784" s="172"/>
      <c r="BA3784" s="172"/>
      <c r="BB3784" s="6"/>
      <c r="BC3784" s="6"/>
      <c r="BD3784" s="6"/>
      <c r="BE3784" s="6"/>
      <c r="BF3784" s="6"/>
      <c r="BG3784" s="172"/>
      <c r="BH3784" s="172"/>
      <c r="BI3784" s="172"/>
      <c r="BJ3784" s="6"/>
      <c r="BK3784" s="6"/>
      <c r="BL3784" s="6"/>
      <c r="BM3784" s="6"/>
      <c r="BN3784" s="6"/>
      <c r="BO3784" s="6"/>
      <c r="BP3784" s="6"/>
      <c r="BQ3784" s="6"/>
      <c r="BR3784" s="6"/>
      <c r="BS3784" s="6"/>
      <c r="BT3784" s="6"/>
      <c r="CG3784" s="432"/>
      <c r="CH3784" s="432"/>
      <c r="CL3784" s="174"/>
    </row>
    <row r="3785" spans="29:90" s="168" customFormat="1" x14ac:dyDescent="0.25">
      <c r="AC3785" s="175"/>
      <c r="AD3785" s="175"/>
      <c r="AE3785" s="175"/>
      <c r="AF3785" s="175"/>
      <c r="AG3785" s="175"/>
      <c r="AH3785" s="176"/>
      <c r="AM3785" s="6"/>
      <c r="AN3785" s="6"/>
      <c r="AO3785" s="6"/>
      <c r="AP3785" s="6"/>
      <c r="AQ3785" s="6"/>
      <c r="AR3785" s="6"/>
      <c r="AS3785" s="6"/>
      <c r="AT3785" s="6"/>
      <c r="AU3785" s="6"/>
      <c r="AV3785" s="6"/>
      <c r="AW3785" s="6"/>
      <c r="AX3785" s="6"/>
      <c r="AY3785" s="172"/>
      <c r="AZ3785" s="172"/>
      <c r="BA3785" s="172"/>
      <c r="BB3785" s="6"/>
      <c r="BC3785" s="6"/>
      <c r="BD3785" s="6"/>
      <c r="BE3785" s="6"/>
      <c r="BF3785" s="6"/>
      <c r="BG3785" s="172"/>
      <c r="BH3785" s="172"/>
      <c r="BI3785" s="172"/>
      <c r="BJ3785" s="6"/>
      <c r="BK3785" s="6"/>
      <c r="BL3785" s="6"/>
      <c r="BM3785" s="6"/>
      <c r="BN3785" s="6"/>
      <c r="BO3785" s="6"/>
      <c r="BP3785" s="6"/>
      <c r="BQ3785" s="6"/>
      <c r="BR3785" s="6"/>
      <c r="BS3785" s="6"/>
      <c r="BT3785" s="6"/>
      <c r="CG3785" s="432"/>
      <c r="CH3785" s="432"/>
      <c r="CL3785" s="174"/>
    </row>
    <row r="3786" spans="29:90" s="168" customFormat="1" x14ac:dyDescent="0.25">
      <c r="AC3786" s="175"/>
      <c r="AD3786" s="175"/>
      <c r="AE3786" s="175"/>
      <c r="AF3786" s="175"/>
      <c r="AG3786" s="175"/>
      <c r="AH3786" s="176"/>
      <c r="AM3786" s="6"/>
      <c r="AN3786" s="6"/>
      <c r="AO3786" s="6"/>
      <c r="AP3786" s="6"/>
      <c r="AQ3786" s="6"/>
      <c r="AR3786" s="6"/>
      <c r="AS3786" s="6"/>
      <c r="AT3786" s="6"/>
      <c r="AU3786" s="6"/>
      <c r="AV3786" s="6"/>
      <c r="AW3786" s="6"/>
      <c r="AX3786" s="6"/>
      <c r="AY3786" s="172"/>
      <c r="AZ3786" s="172"/>
      <c r="BA3786" s="172"/>
      <c r="BB3786" s="6"/>
      <c r="BC3786" s="6"/>
      <c r="BD3786" s="6"/>
      <c r="BE3786" s="6"/>
      <c r="BF3786" s="6"/>
      <c r="BG3786" s="172"/>
      <c r="BH3786" s="172"/>
      <c r="BI3786" s="172"/>
      <c r="BJ3786" s="6"/>
      <c r="BK3786" s="6"/>
      <c r="BL3786" s="6"/>
      <c r="BM3786" s="6"/>
      <c r="BN3786" s="6"/>
      <c r="BO3786" s="6"/>
      <c r="BP3786" s="6"/>
      <c r="BQ3786" s="6"/>
      <c r="BR3786" s="6"/>
      <c r="BS3786" s="6"/>
      <c r="BT3786" s="6"/>
      <c r="CG3786" s="432"/>
      <c r="CH3786" s="432"/>
      <c r="CL3786" s="174"/>
    </row>
    <row r="3787" spans="29:90" s="168" customFormat="1" x14ac:dyDescent="0.25">
      <c r="AC3787" s="175"/>
      <c r="AD3787" s="175"/>
      <c r="AE3787" s="175"/>
      <c r="AF3787" s="175"/>
      <c r="AG3787" s="175"/>
      <c r="AH3787" s="176"/>
      <c r="AM3787" s="6"/>
      <c r="AN3787" s="6"/>
      <c r="AO3787" s="6"/>
      <c r="AP3787" s="6"/>
      <c r="AQ3787" s="6"/>
      <c r="AR3787" s="6"/>
      <c r="AS3787" s="6"/>
      <c r="AT3787" s="6"/>
      <c r="AU3787" s="6"/>
      <c r="AV3787" s="6"/>
      <c r="AW3787" s="6"/>
      <c r="AX3787" s="6"/>
      <c r="AY3787" s="172"/>
      <c r="AZ3787" s="172"/>
      <c r="BA3787" s="172"/>
      <c r="BB3787" s="6"/>
      <c r="BC3787" s="6"/>
      <c r="BD3787" s="6"/>
      <c r="BE3787" s="6"/>
      <c r="BF3787" s="6"/>
      <c r="BG3787" s="172"/>
      <c r="BH3787" s="172"/>
      <c r="BI3787" s="172"/>
      <c r="BJ3787" s="6"/>
      <c r="BK3787" s="6"/>
      <c r="BL3787" s="6"/>
      <c r="BM3787" s="6"/>
      <c r="BN3787" s="6"/>
      <c r="BO3787" s="6"/>
      <c r="BP3787" s="6"/>
      <c r="BQ3787" s="6"/>
      <c r="BR3787" s="6"/>
      <c r="BS3787" s="6"/>
      <c r="BT3787" s="6"/>
      <c r="CG3787" s="432"/>
      <c r="CH3787" s="432"/>
      <c r="CL3787" s="174"/>
    </row>
    <row r="3788" spans="29:90" s="168" customFormat="1" x14ac:dyDescent="0.25">
      <c r="AC3788" s="175"/>
      <c r="AD3788" s="175"/>
      <c r="AE3788" s="175"/>
      <c r="AF3788" s="175"/>
      <c r="AG3788" s="175"/>
      <c r="AH3788" s="176"/>
      <c r="AM3788" s="6"/>
      <c r="AN3788" s="6"/>
      <c r="AO3788" s="6"/>
      <c r="AP3788" s="6"/>
      <c r="AQ3788" s="6"/>
      <c r="AR3788" s="6"/>
      <c r="AS3788" s="6"/>
      <c r="AT3788" s="6"/>
      <c r="AU3788" s="6"/>
      <c r="AV3788" s="6"/>
      <c r="AW3788" s="6"/>
      <c r="AX3788" s="6"/>
      <c r="AY3788" s="172"/>
      <c r="AZ3788" s="172"/>
      <c r="BA3788" s="172"/>
      <c r="BB3788" s="6"/>
      <c r="BC3788" s="6"/>
      <c r="BD3788" s="6"/>
      <c r="BE3788" s="6"/>
      <c r="BF3788" s="6"/>
      <c r="BG3788" s="172"/>
      <c r="BH3788" s="172"/>
      <c r="BI3788" s="172"/>
      <c r="BJ3788" s="6"/>
      <c r="BK3788" s="6"/>
      <c r="BL3788" s="6"/>
      <c r="BM3788" s="6"/>
      <c r="BN3788" s="6"/>
      <c r="BO3788" s="6"/>
      <c r="BP3788" s="6"/>
      <c r="BQ3788" s="6"/>
      <c r="BR3788" s="6"/>
      <c r="BS3788" s="6"/>
      <c r="BT3788" s="6"/>
      <c r="CG3788" s="432"/>
      <c r="CH3788" s="432"/>
      <c r="CL3788" s="174"/>
    </row>
    <row r="3789" spans="29:90" s="168" customFormat="1" x14ac:dyDescent="0.25">
      <c r="AC3789" s="175"/>
      <c r="AD3789" s="175"/>
      <c r="AE3789" s="175"/>
      <c r="AF3789" s="175"/>
      <c r="AG3789" s="175"/>
      <c r="AH3789" s="176"/>
      <c r="AM3789" s="6"/>
      <c r="AN3789" s="6"/>
      <c r="AO3789" s="6"/>
      <c r="AP3789" s="6"/>
      <c r="AQ3789" s="6"/>
      <c r="AR3789" s="6"/>
      <c r="AS3789" s="6"/>
      <c r="AT3789" s="6"/>
      <c r="AU3789" s="6"/>
      <c r="AV3789" s="6"/>
      <c r="AW3789" s="6"/>
      <c r="AX3789" s="6"/>
      <c r="AY3789" s="172"/>
      <c r="AZ3789" s="172"/>
      <c r="BA3789" s="172"/>
      <c r="BB3789" s="6"/>
      <c r="BC3789" s="6"/>
      <c r="BD3789" s="6"/>
      <c r="BE3789" s="6"/>
      <c r="BF3789" s="6"/>
      <c r="BG3789" s="172"/>
      <c r="BH3789" s="172"/>
      <c r="BI3789" s="172"/>
      <c r="BJ3789" s="6"/>
      <c r="BK3789" s="6"/>
      <c r="BL3789" s="6"/>
      <c r="BM3789" s="6"/>
      <c r="BN3789" s="6"/>
      <c r="BO3789" s="6"/>
      <c r="BP3789" s="6"/>
      <c r="BQ3789" s="6"/>
      <c r="BR3789" s="6"/>
      <c r="BS3789" s="6"/>
      <c r="BT3789" s="6"/>
      <c r="CG3789" s="432"/>
      <c r="CH3789" s="432"/>
      <c r="CL3789" s="174"/>
    </row>
    <row r="3790" spans="29:90" s="168" customFormat="1" x14ac:dyDescent="0.25">
      <c r="AC3790" s="175"/>
      <c r="AD3790" s="175"/>
      <c r="AE3790" s="175"/>
      <c r="AF3790" s="175"/>
      <c r="AG3790" s="175"/>
      <c r="AH3790" s="176"/>
      <c r="AM3790" s="6"/>
      <c r="AN3790" s="6"/>
      <c r="AO3790" s="6"/>
      <c r="AP3790" s="6"/>
      <c r="AQ3790" s="6"/>
      <c r="AR3790" s="6"/>
      <c r="AS3790" s="6"/>
      <c r="AT3790" s="6"/>
      <c r="AU3790" s="6"/>
      <c r="AV3790" s="6"/>
      <c r="AW3790" s="6"/>
      <c r="AX3790" s="6"/>
      <c r="AY3790" s="172"/>
      <c r="AZ3790" s="172"/>
      <c r="BA3790" s="172"/>
      <c r="BB3790" s="6"/>
      <c r="BC3790" s="6"/>
      <c r="BD3790" s="6"/>
      <c r="BE3790" s="6"/>
      <c r="BF3790" s="6"/>
      <c r="BG3790" s="172"/>
      <c r="BH3790" s="172"/>
      <c r="BI3790" s="172"/>
      <c r="BJ3790" s="6"/>
      <c r="BK3790" s="6"/>
      <c r="BL3790" s="6"/>
      <c r="BM3790" s="6"/>
      <c r="BN3790" s="6"/>
      <c r="BO3790" s="6"/>
      <c r="BP3790" s="6"/>
      <c r="BQ3790" s="6"/>
      <c r="BR3790" s="6"/>
      <c r="BS3790" s="6"/>
      <c r="BT3790" s="6"/>
      <c r="CG3790" s="432"/>
      <c r="CH3790" s="432"/>
      <c r="CL3790" s="174"/>
    </row>
    <row r="3791" spans="29:90" s="168" customFormat="1" x14ac:dyDescent="0.25">
      <c r="AC3791" s="175"/>
      <c r="AD3791" s="175"/>
      <c r="AE3791" s="175"/>
      <c r="AF3791" s="175"/>
      <c r="AG3791" s="175"/>
      <c r="AH3791" s="176"/>
      <c r="AM3791" s="6"/>
      <c r="AN3791" s="6"/>
      <c r="AO3791" s="6"/>
      <c r="AP3791" s="6"/>
      <c r="AQ3791" s="6"/>
      <c r="AR3791" s="6"/>
      <c r="AS3791" s="6"/>
      <c r="AT3791" s="6"/>
      <c r="AU3791" s="6"/>
      <c r="AV3791" s="6"/>
      <c r="AW3791" s="6"/>
      <c r="AX3791" s="6"/>
      <c r="AY3791" s="172"/>
      <c r="AZ3791" s="172"/>
      <c r="BA3791" s="172"/>
      <c r="BB3791" s="6"/>
      <c r="BC3791" s="6"/>
      <c r="BD3791" s="6"/>
      <c r="BE3791" s="6"/>
      <c r="BF3791" s="6"/>
      <c r="BG3791" s="172"/>
      <c r="BH3791" s="172"/>
      <c r="BI3791" s="172"/>
      <c r="BJ3791" s="6"/>
      <c r="BK3791" s="6"/>
      <c r="BL3791" s="6"/>
      <c r="BM3791" s="6"/>
      <c r="BN3791" s="6"/>
      <c r="BO3791" s="6"/>
      <c r="BP3791" s="6"/>
      <c r="BQ3791" s="6"/>
      <c r="BR3791" s="6"/>
      <c r="BS3791" s="6"/>
      <c r="BT3791" s="6"/>
      <c r="CG3791" s="432"/>
      <c r="CH3791" s="432"/>
      <c r="CL3791" s="174"/>
    </row>
    <row r="3792" spans="29:90" s="168" customFormat="1" x14ac:dyDescent="0.25">
      <c r="AC3792" s="175"/>
      <c r="AD3792" s="175"/>
      <c r="AE3792" s="175"/>
      <c r="AF3792" s="175"/>
      <c r="AG3792" s="175"/>
      <c r="AH3792" s="176"/>
      <c r="AM3792" s="6"/>
      <c r="AN3792" s="6"/>
      <c r="AO3792" s="6"/>
      <c r="AP3792" s="6"/>
      <c r="AQ3792" s="6"/>
      <c r="AR3792" s="6"/>
      <c r="AS3792" s="6"/>
      <c r="AT3792" s="6"/>
      <c r="AU3792" s="6"/>
      <c r="AV3792" s="6"/>
      <c r="AW3792" s="6"/>
      <c r="AX3792" s="6"/>
      <c r="AY3792" s="172"/>
      <c r="AZ3792" s="172"/>
      <c r="BA3792" s="172"/>
      <c r="BB3792" s="6"/>
      <c r="BC3792" s="6"/>
      <c r="BD3792" s="6"/>
      <c r="BE3792" s="6"/>
      <c r="BF3792" s="6"/>
      <c r="BG3792" s="172"/>
      <c r="BH3792" s="172"/>
      <c r="BI3792" s="172"/>
      <c r="BJ3792" s="6"/>
      <c r="BK3792" s="6"/>
      <c r="BL3792" s="6"/>
      <c r="BM3792" s="6"/>
      <c r="BN3792" s="6"/>
      <c r="BO3792" s="6"/>
      <c r="BP3792" s="6"/>
      <c r="BQ3792" s="6"/>
      <c r="BR3792" s="6"/>
      <c r="BS3792" s="6"/>
      <c r="BT3792" s="6"/>
      <c r="CG3792" s="432"/>
      <c r="CH3792" s="432"/>
      <c r="CL3792" s="174"/>
    </row>
    <row r="3793" spans="29:90" s="168" customFormat="1" x14ac:dyDescent="0.25">
      <c r="AC3793" s="175"/>
      <c r="AD3793" s="175"/>
      <c r="AE3793" s="175"/>
      <c r="AF3793" s="175"/>
      <c r="AG3793" s="175"/>
      <c r="AH3793" s="176"/>
      <c r="AM3793" s="6"/>
      <c r="AN3793" s="6"/>
      <c r="AO3793" s="6"/>
      <c r="AP3793" s="6"/>
      <c r="AQ3793" s="6"/>
      <c r="AR3793" s="6"/>
      <c r="AS3793" s="6"/>
      <c r="AT3793" s="6"/>
      <c r="AU3793" s="6"/>
      <c r="AV3793" s="6"/>
      <c r="AW3793" s="6"/>
      <c r="AX3793" s="6"/>
      <c r="AY3793" s="172"/>
      <c r="AZ3793" s="172"/>
      <c r="BA3793" s="172"/>
      <c r="BB3793" s="6"/>
      <c r="BC3793" s="6"/>
      <c r="BD3793" s="6"/>
      <c r="BE3793" s="6"/>
      <c r="BF3793" s="6"/>
      <c r="BG3793" s="172"/>
      <c r="BH3793" s="172"/>
      <c r="BI3793" s="172"/>
      <c r="BJ3793" s="6"/>
      <c r="BK3793" s="6"/>
      <c r="BL3793" s="6"/>
      <c r="BM3793" s="6"/>
      <c r="BN3793" s="6"/>
      <c r="BO3793" s="6"/>
      <c r="BP3793" s="6"/>
      <c r="BQ3793" s="6"/>
      <c r="BR3793" s="6"/>
      <c r="BS3793" s="6"/>
      <c r="BT3793" s="6"/>
      <c r="CG3793" s="432"/>
      <c r="CH3793" s="432"/>
      <c r="CL3793" s="174"/>
    </row>
    <row r="3794" spans="29:90" s="168" customFormat="1" x14ac:dyDescent="0.25">
      <c r="AC3794" s="175"/>
      <c r="AD3794" s="175"/>
      <c r="AE3794" s="175"/>
      <c r="AF3794" s="175"/>
      <c r="AG3794" s="175"/>
      <c r="AH3794" s="176"/>
      <c r="AM3794" s="6"/>
      <c r="AN3794" s="6"/>
      <c r="AO3794" s="6"/>
      <c r="AP3794" s="6"/>
      <c r="AQ3794" s="6"/>
      <c r="AR3794" s="6"/>
      <c r="AS3794" s="6"/>
      <c r="AT3794" s="6"/>
      <c r="AU3794" s="6"/>
      <c r="AV3794" s="6"/>
      <c r="AW3794" s="6"/>
      <c r="AX3794" s="6"/>
      <c r="AY3794" s="172"/>
      <c r="AZ3794" s="172"/>
      <c r="BA3794" s="172"/>
      <c r="BB3794" s="6"/>
      <c r="BC3794" s="6"/>
      <c r="BD3794" s="6"/>
      <c r="BE3794" s="6"/>
      <c r="BF3794" s="6"/>
      <c r="BG3794" s="172"/>
      <c r="BH3794" s="172"/>
      <c r="BI3794" s="172"/>
      <c r="BJ3794" s="6"/>
      <c r="BK3794" s="6"/>
      <c r="BL3794" s="6"/>
      <c r="BM3794" s="6"/>
      <c r="BN3794" s="6"/>
      <c r="BO3794" s="6"/>
      <c r="BP3794" s="6"/>
      <c r="BQ3794" s="6"/>
      <c r="BR3794" s="6"/>
      <c r="BS3794" s="6"/>
      <c r="BT3794" s="6"/>
      <c r="CG3794" s="432"/>
      <c r="CH3794" s="432"/>
      <c r="CL3794" s="174"/>
    </row>
    <row r="3795" spans="29:90" s="168" customFormat="1" x14ac:dyDescent="0.25">
      <c r="AC3795" s="175"/>
      <c r="AD3795" s="175"/>
      <c r="AE3795" s="175"/>
      <c r="AF3795" s="175"/>
      <c r="AG3795" s="175"/>
      <c r="AH3795" s="176"/>
      <c r="AM3795" s="6"/>
      <c r="AN3795" s="6"/>
      <c r="AO3795" s="6"/>
      <c r="AP3795" s="6"/>
      <c r="AQ3795" s="6"/>
      <c r="AR3795" s="6"/>
      <c r="AS3795" s="6"/>
      <c r="AT3795" s="6"/>
      <c r="AU3795" s="6"/>
      <c r="AV3795" s="6"/>
      <c r="AW3795" s="6"/>
      <c r="AX3795" s="6"/>
      <c r="AY3795" s="172"/>
      <c r="AZ3795" s="172"/>
      <c r="BA3795" s="172"/>
      <c r="BB3795" s="6"/>
      <c r="BC3795" s="6"/>
      <c r="BD3795" s="6"/>
      <c r="BE3795" s="6"/>
      <c r="BF3795" s="6"/>
      <c r="BG3795" s="172"/>
      <c r="BH3795" s="172"/>
      <c r="BI3795" s="172"/>
      <c r="BJ3795" s="6"/>
      <c r="BK3795" s="6"/>
      <c r="BL3795" s="6"/>
      <c r="BM3795" s="6"/>
      <c r="BN3795" s="6"/>
      <c r="BO3795" s="6"/>
      <c r="BP3795" s="6"/>
      <c r="BQ3795" s="6"/>
      <c r="BR3795" s="6"/>
      <c r="BS3795" s="6"/>
      <c r="BT3795" s="6"/>
      <c r="CG3795" s="432"/>
      <c r="CH3795" s="432"/>
      <c r="CL3795" s="174"/>
    </row>
    <row r="3796" spans="29:90" s="168" customFormat="1" x14ac:dyDescent="0.25">
      <c r="AC3796" s="175"/>
      <c r="AD3796" s="175"/>
      <c r="AE3796" s="175"/>
      <c r="AF3796" s="175"/>
      <c r="AG3796" s="175"/>
      <c r="AH3796" s="176"/>
      <c r="AM3796" s="6"/>
      <c r="AN3796" s="6"/>
      <c r="AO3796" s="6"/>
      <c r="AP3796" s="6"/>
      <c r="AQ3796" s="6"/>
      <c r="AR3796" s="6"/>
      <c r="AS3796" s="6"/>
      <c r="AT3796" s="6"/>
      <c r="AU3796" s="6"/>
      <c r="AV3796" s="6"/>
      <c r="AW3796" s="6"/>
      <c r="AX3796" s="6"/>
      <c r="AY3796" s="172"/>
      <c r="AZ3796" s="172"/>
      <c r="BA3796" s="172"/>
      <c r="BB3796" s="6"/>
      <c r="BC3796" s="6"/>
      <c r="BD3796" s="6"/>
      <c r="BE3796" s="6"/>
      <c r="BF3796" s="6"/>
      <c r="BG3796" s="172"/>
      <c r="BH3796" s="172"/>
      <c r="BI3796" s="172"/>
      <c r="BJ3796" s="6"/>
      <c r="BK3796" s="6"/>
      <c r="BL3796" s="6"/>
      <c r="BM3796" s="6"/>
      <c r="BN3796" s="6"/>
      <c r="BO3796" s="6"/>
      <c r="BP3796" s="6"/>
      <c r="BQ3796" s="6"/>
      <c r="BR3796" s="6"/>
      <c r="BS3796" s="6"/>
      <c r="BT3796" s="6"/>
      <c r="CG3796" s="432"/>
      <c r="CH3796" s="432"/>
      <c r="CL3796" s="174"/>
    </row>
    <row r="3797" spans="29:90" s="168" customFormat="1" x14ac:dyDescent="0.25">
      <c r="AC3797" s="175"/>
      <c r="AD3797" s="175"/>
      <c r="AE3797" s="175"/>
      <c r="AF3797" s="175"/>
      <c r="AG3797" s="175"/>
      <c r="AH3797" s="176"/>
      <c r="AM3797" s="6"/>
      <c r="AN3797" s="6"/>
      <c r="AO3797" s="6"/>
      <c r="AP3797" s="6"/>
      <c r="AQ3797" s="6"/>
      <c r="AR3797" s="6"/>
      <c r="AS3797" s="6"/>
      <c r="AT3797" s="6"/>
      <c r="AU3797" s="6"/>
      <c r="AV3797" s="6"/>
      <c r="AW3797" s="6"/>
      <c r="AX3797" s="6"/>
      <c r="AY3797" s="172"/>
      <c r="AZ3797" s="172"/>
      <c r="BA3797" s="172"/>
      <c r="BB3797" s="6"/>
      <c r="BC3797" s="6"/>
      <c r="BD3797" s="6"/>
      <c r="BE3797" s="6"/>
      <c r="BF3797" s="6"/>
      <c r="BG3797" s="172"/>
      <c r="BH3797" s="172"/>
      <c r="BI3797" s="172"/>
      <c r="BJ3797" s="6"/>
      <c r="BK3797" s="6"/>
      <c r="BL3797" s="6"/>
      <c r="BM3797" s="6"/>
      <c r="BN3797" s="6"/>
      <c r="BO3797" s="6"/>
      <c r="BP3797" s="6"/>
      <c r="BQ3797" s="6"/>
      <c r="BR3797" s="6"/>
      <c r="BS3797" s="6"/>
      <c r="BT3797" s="6"/>
      <c r="CG3797" s="432"/>
      <c r="CH3797" s="432"/>
      <c r="CL3797" s="174"/>
    </row>
    <row r="3798" spans="29:90" s="168" customFormat="1" x14ac:dyDescent="0.25">
      <c r="AC3798" s="175"/>
      <c r="AD3798" s="175"/>
      <c r="AE3798" s="175"/>
      <c r="AF3798" s="175"/>
      <c r="AG3798" s="175"/>
      <c r="AH3798" s="176"/>
      <c r="AM3798" s="6"/>
      <c r="AN3798" s="6"/>
      <c r="AO3798" s="6"/>
      <c r="AP3798" s="6"/>
      <c r="AQ3798" s="6"/>
      <c r="AR3798" s="6"/>
      <c r="AS3798" s="6"/>
      <c r="AT3798" s="6"/>
      <c r="AU3798" s="6"/>
      <c r="AV3798" s="6"/>
      <c r="AW3798" s="6"/>
      <c r="AX3798" s="6"/>
      <c r="AY3798" s="172"/>
      <c r="AZ3798" s="172"/>
      <c r="BA3798" s="172"/>
      <c r="BB3798" s="6"/>
      <c r="BC3798" s="6"/>
      <c r="BD3798" s="6"/>
      <c r="BE3798" s="6"/>
      <c r="BF3798" s="6"/>
      <c r="BG3798" s="172"/>
      <c r="BH3798" s="172"/>
      <c r="BI3798" s="172"/>
      <c r="BJ3798" s="6"/>
      <c r="BK3798" s="6"/>
      <c r="BL3798" s="6"/>
      <c r="BM3798" s="6"/>
      <c r="BN3798" s="6"/>
      <c r="BO3798" s="6"/>
      <c r="BP3798" s="6"/>
      <c r="BQ3798" s="6"/>
      <c r="BR3798" s="6"/>
      <c r="BS3798" s="6"/>
      <c r="BT3798" s="6"/>
      <c r="CG3798" s="432"/>
      <c r="CH3798" s="432"/>
      <c r="CL3798" s="174"/>
    </row>
    <row r="3799" spans="29:90" s="168" customFormat="1" x14ac:dyDescent="0.25">
      <c r="AC3799" s="175"/>
      <c r="AD3799" s="175"/>
      <c r="AE3799" s="175"/>
      <c r="AF3799" s="175"/>
      <c r="AG3799" s="175"/>
      <c r="AH3799" s="176"/>
      <c r="AM3799" s="6"/>
      <c r="AN3799" s="6"/>
      <c r="AO3799" s="6"/>
      <c r="AP3799" s="6"/>
      <c r="AQ3799" s="6"/>
      <c r="AR3799" s="6"/>
      <c r="AS3799" s="6"/>
      <c r="AT3799" s="6"/>
      <c r="AU3799" s="6"/>
      <c r="AV3799" s="6"/>
      <c r="AW3799" s="6"/>
      <c r="AX3799" s="6"/>
      <c r="AY3799" s="172"/>
      <c r="AZ3799" s="172"/>
      <c r="BA3799" s="172"/>
      <c r="BB3799" s="6"/>
      <c r="BC3799" s="6"/>
      <c r="BD3799" s="6"/>
      <c r="BE3799" s="6"/>
      <c r="BF3799" s="6"/>
      <c r="BG3799" s="172"/>
      <c r="BH3799" s="172"/>
      <c r="BI3799" s="172"/>
      <c r="BJ3799" s="6"/>
      <c r="BK3799" s="6"/>
      <c r="BL3799" s="6"/>
      <c r="BM3799" s="6"/>
      <c r="BN3799" s="6"/>
      <c r="BO3799" s="6"/>
      <c r="BP3799" s="6"/>
      <c r="BQ3799" s="6"/>
      <c r="BR3799" s="6"/>
      <c r="BS3799" s="6"/>
      <c r="BT3799" s="6"/>
      <c r="CG3799" s="432"/>
      <c r="CH3799" s="432"/>
      <c r="CL3799" s="174"/>
    </row>
    <row r="3800" spans="29:90" s="168" customFormat="1" x14ac:dyDescent="0.25">
      <c r="AC3800" s="175"/>
      <c r="AD3800" s="175"/>
      <c r="AE3800" s="175"/>
      <c r="AF3800" s="175"/>
      <c r="AG3800" s="175"/>
      <c r="AH3800" s="176"/>
      <c r="AM3800" s="6"/>
      <c r="AN3800" s="6"/>
      <c r="AO3800" s="6"/>
      <c r="AP3800" s="6"/>
      <c r="AQ3800" s="6"/>
      <c r="AR3800" s="6"/>
      <c r="AS3800" s="6"/>
      <c r="AT3800" s="6"/>
      <c r="AU3800" s="6"/>
      <c r="AV3800" s="6"/>
      <c r="AW3800" s="6"/>
      <c r="AX3800" s="6"/>
      <c r="AY3800" s="172"/>
      <c r="AZ3800" s="172"/>
      <c r="BA3800" s="172"/>
      <c r="BB3800" s="6"/>
      <c r="BC3800" s="6"/>
      <c r="BD3800" s="6"/>
      <c r="BE3800" s="6"/>
      <c r="BF3800" s="6"/>
      <c r="BG3800" s="172"/>
      <c r="BH3800" s="172"/>
      <c r="BI3800" s="172"/>
      <c r="BJ3800" s="6"/>
      <c r="BK3800" s="6"/>
      <c r="BL3800" s="6"/>
      <c r="BM3800" s="6"/>
      <c r="BN3800" s="6"/>
      <c r="BO3800" s="6"/>
      <c r="BP3800" s="6"/>
      <c r="BQ3800" s="6"/>
      <c r="BR3800" s="6"/>
      <c r="BS3800" s="6"/>
      <c r="BT3800" s="6"/>
      <c r="CG3800" s="432"/>
      <c r="CH3800" s="432"/>
      <c r="CL3800" s="174"/>
    </row>
    <row r="3801" spans="29:90" s="168" customFormat="1" x14ac:dyDescent="0.25">
      <c r="AC3801" s="175"/>
      <c r="AD3801" s="175"/>
      <c r="AE3801" s="175"/>
      <c r="AF3801" s="175"/>
      <c r="AG3801" s="175"/>
      <c r="AH3801" s="176"/>
      <c r="AM3801" s="6"/>
      <c r="AN3801" s="6"/>
      <c r="AO3801" s="6"/>
      <c r="AP3801" s="6"/>
      <c r="AQ3801" s="6"/>
      <c r="AR3801" s="6"/>
      <c r="AS3801" s="6"/>
      <c r="AT3801" s="6"/>
      <c r="AU3801" s="6"/>
      <c r="AV3801" s="6"/>
      <c r="AW3801" s="6"/>
      <c r="AX3801" s="6"/>
      <c r="AY3801" s="172"/>
      <c r="AZ3801" s="172"/>
      <c r="BA3801" s="172"/>
      <c r="BB3801" s="6"/>
      <c r="BC3801" s="6"/>
      <c r="BD3801" s="6"/>
      <c r="BE3801" s="6"/>
      <c r="BF3801" s="6"/>
      <c r="BG3801" s="172"/>
      <c r="BH3801" s="172"/>
      <c r="BI3801" s="172"/>
      <c r="BJ3801" s="6"/>
      <c r="BK3801" s="6"/>
      <c r="BL3801" s="6"/>
      <c r="BM3801" s="6"/>
      <c r="BN3801" s="6"/>
      <c r="BO3801" s="6"/>
      <c r="BP3801" s="6"/>
      <c r="BQ3801" s="6"/>
      <c r="BR3801" s="6"/>
      <c r="BS3801" s="6"/>
      <c r="BT3801" s="6"/>
      <c r="CG3801" s="432"/>
      <c r="CH3801" s="432"/>
      <c r="CL3801" s="174"/>
    </row>
    <row r="3802" spans="29:90" s="168" customFormat="1" x14ac:dyDescent="0.25">
      <c r="AC3802" s="175"/>
      <c r="AD3802" s="175"/>
      <c r="AE3802" s="175"/>
      <c r="AF3802" s="175"/>
      <c r="AG3802" s="175"/>
      <c r="AH3802" s="176"/>
      <c r="AM3802" s="6"/>
      <c r="AN3802" s="6"/>
      <c r="AO3802" s="6"/>
      <c r="AP3802" s="6"/>
      <c r="AQ3802" s="6"/>
      <c r="AR3802" s="6"/>
      <c r="AS3802" s="6"/>
      <c r="AT3802" s="6"/>
      <c r="AU3802" s="6"/>
      <c r="AV3802" s="6"/>
      <c r="AW3802" s="6"/>
      <c r="AX3802" s="6"/>
      <c r="AY3802" s="172"/>
      <c r="AZ3802" s="172"/>
      <c r="BA3802" s="172"/>
      <c r="BB3802" s="6"/>
      <c r="BC3802" s="6"/>
      <c r="BD3802" s="6"/>
      <c r="BE3802" s="6"/>
      <c r="BF3802" s="6"/>
      <c r="BG3802" s="172"/>
      <c r="BH3802" s="172"/>
      <c r="BI3802" s="172"/>
      <c r="BJ3802" s="6"/>
      <c r="BK3802" s="6"/>
      <c r="BL3802" s="6"/>
      <c r="BM3802" s="6"/>
      <c r="BN3802" s="6"/>
      <c r="BO3802" s="6"/>
      <c r="BP3802" s="6"/>
      <c r="BQ3802" s="6"/>
      <c r="BR3802" s="6"/>
      <c r="BS3802" s="6"/>
      <c r="BT3802" s="6"/>
      <c r="CG3802" s="432"/>
      <c r="CH3802" s="432"/>
      <c r="CL3802" s="174"/>
    </row>
    <row r="3803" spans="29:90" s="168" customFormat="1" x14ac:dyDescent="0.25">
      <c r="AC3803" s="175"/>
      <c r="AD3803" s="175"/>
      <c r="AE3803" s="175"/>
      <c r="AF3803" s="175"/>
      <c r="AG3803" s="175"/>
      <c r="AH3803" s="176"/>
      <c r="AM3803" s="6"/>
      <c r="AN3803" s="6"/>
      <c r="AO3803" s="6"/>
      <c r="AP3803" s="6"/>
      <c r="AQ3803" s="6"/>
      <c r="AR3803" s="6"/>
      <c r="AS3803" s="6"/>
      <c r="AT3803" s="6"/>
      <c r="AU3803" s="6"/>
      <c r="AV3803" s="6"/>
      <c r="AW3803" s="6"/>
      <c r="AX3803" s="6"/>
      <c r="AY3803" s="172"/>
      <c r="AZ3803" s="172"/>
      <c r="BA3803" s="172"/>
      <c r="BB3803" s="6"/>
      <c r="BC3803" s="6"/>
      <c r="BD3803" s="6"/>
      <c r="BE3803" s="6"/>
      <c r="BF3803" s="6"/>
      <c r="BG3803" s="172"/>
      <c r="BH3803" s="172"/>
      <c r="BI3803" s="172"/>
      <c r="BJ3803" s="6"/>
      <c r="BK3803" s="6"/>
      <c r="BL3803" s="6"/>
      <c r="BM3803" s="6"/>
      <c r="BN3803" s="6"/>
      <c r="BO3803" s="6"/>
      <c r="BP3803" s="6"/>
      <c r="BQ3803" s="6"/>
      <c r="BR3803" s="6"/>
      <c r="BS3803" s="6"/>
      <c r="BT3803" s="6"/>
      <c r="CG3803" s="432"/>
      <c r="CH3803" s="432"/>
      <c r="CL3803" s="174"/>
    </row>
    <row r="3804" spans="29:90" s="168" customFormat="1" x14ac:dyDescent="0.25">
      <c r="AC3804" s="175"/>
      <c r="AD3804" s="175"/>
      <c r="AE3804" s="175"/>
      <c r="AF3804" s="175"/>
      <c r="AG3804" s="175"/>
      <c r="AH3804" s="176"/>
      <c r="AM3804" s="6"/>
      <c r="AN3804" s="6"/>
      <c r="AO3804" s="6"/>
      <c r="AP3804" s="6"/>
      <c r="AQ3804" s="6"/>
      <c r="AR3804" s="6"/>
      <c r="AS3804" s="6"/>
      <c r="AT3804" s="6"/>
      <c r="AU3804" s="6"/>
      <c r="AV3804" s="6"/>
      <c r="AW3804" s="6"/>
      <c r="AX3804" s="6"/>
      <c r="AY3804" s="172"/>
      <c r="AZ3804" s="172"/>
      <c r="BA3804" s="172"/>
      <c r="BB3804" s="6"/>
      <c r="BC3804" s="6"/>
      <c r="BD3804" s="6"/>
      <c r="BE3804" s="6"/>
      <c r="BF3804" s="6"/>
      <c r="BG3804" s="172"/>
      <c r="BH3804" s="172"/>
      <c r="BI3804" s="172"/>
      <c r="BJ3804" s="6"/>
      <c r="BK3804" s="6"/>
      <c r="BL3804" s="6"/>
      <c r="BM3804" s="6"/>
      <c r="BN3804" s="6"/>
      <c r="BO3804" s="6"/>
      <c r="BP3804" s="6"/>
      <c r="BQ3804" s="6"/>
      <c r="BR3804" s="6"/>
      <c r="BS3804" s="6"/>
      <c r="BT3804" s="6"/>
      <c r="CG3804" s="432"/>
      <c r="CH3804" s="432"/>
      <c r="CL3804" s="174"/>
    </row>
    <row r="3805" spans="29:90" s="168" customFormat="1" x14ac:dyDescent="0.25">
      <c r="AC3805" s="175"/>
      <c r="AD3805" s="175"/>
      <c r="AE3805" s="175"/>
      <c r="AF3805" s="175"/>
      <c r="AG3805" s="175"/>
      <c r="AH3805" s="176"/>
      <c r="AM3805" s="6"/>
      <c r="AN3805" s="6"/>
      <c r="AO3805" s="6"/>
      <c r="AP3805" s="6"/>
      <c r="AQ3805" s="6"/>
      <c r="AR3805" s="6"/>
      <c r="AS3805" s="6"/>
      <c r="AT3805" s="6"/>
      <c r="AU3805" s="6"/>
      <c r="AV3805" s="6"/>
      <c r="AW3805" s="6"/>
      <c r="AX3805" s="6"/>
      <c r="AY3805" s="172"/>
      <c r="AZ3805" s="172"/>
      <c r="BA3805" s="172"/>
      <c r="BB3805" s="6"/>
      <c r="BC3805" s="6"/>
      <c r="BD3805" s="6"/>
      <c r="BE3805" s="6"/>
      <c r="BF3805" s="6"/>
      <c r="BG3805" s="172"/>
      <c r="BH3805" s="172"/>
      <c r="BI3805" s="172"/>
      <c r="BJ3805" s="6"/>
      <c r="BK3805" s="6"/>
      <c r="BL3805" s="6"/>
      <c r="BM3805" s="6"/>
      <c r="BN3805" s="6"/>
      <c r="BO3805" s="6"/>
      <c r="BP3805" s="6"/>
      <c r="BQ3805" s="6"/>
      <c r="BR3805" s="6"/>
      <c r="BS3805" s="6"/>
      <c r="BT3805" s="6"/>
      <c r="CG3805" s="432"/>
      <c r="CH3805" s="432"/>
      <c r="CL3805" s="174"/>
    </row>
    <row r="3806" spans="29:90" s="168" customFormat="1" x14ac:dyDescent="0.25">
      <c r="AC3806" s="175"/>
      <c r="AD3806" s="175"/>
      <c r="AE3806" s="175"/>
      <c r="AF3806" s="175"/>
      <c r="AG3806" s="175"/>
      <c r="AH3806" s="176"/>
      <c r="AM3806" s="6"/>
      <c r="AN3806" s="6"/>
      <c r="AO3806" s="6"/>
      <c r="AP3806" s="6"/>
      <c r="AQ3806" s="6"/>
      <c r="AR3806" s="6"/>
      <c r="AS3806" s="6"/>
      <c r="AT3806" s="6"/>
      <c r="AU3806" s="6"/>
      <c r="AV3806" s="6"/>
      <c r="AW3806" s="6"/>
      <c r="AX3806" s="6"/>
      <c r="AY3806" s="172"/>
      <c r="AZ3806" s="172"/>
      <c r="BA3806" s="172"/>
      <c r="BB3806" s="6"/>
      <c r="BC3806" s="6"/>
      <c r="BD3806" s="6"/>
      <c r="BE3806" s="6"/>
      <c r="BF3806" s="6"/>
      <c r="BG3806" s="172"/>
      <c r="BH3806" s="172"/>
      <c r="BI3806" s="172"/>
      <c r="BJ3806" s="6"/>
      <c r="BK3806" s="6"/>
      <c r="BL3806" s="6"/>
      <c r="BM3806" s="6"/>
      <c r="BN3806" s="6"/>
      <c r="BO3806" s="6"/>
      <c r="BP3806" s="6"/>
      <c r="BQ3806" s="6"/>
      <c r="BR3806" s="6"/>
      <c r="BS3806" s="6"/>
      <c r="BT3806" s="6"/>
      <c r="CG3806" s="432"/>
      <c r="CH3806" s="432"/>
      <c r="CL3806" s="174"/>
    </row>
    <row r="3807" spans="29:90" s="168" customFormat="1" x14ac:dyDescent="0.25">
      <c r="AC3807" s="175"/>
      <c r="AD3807" s="175"/>
      <c r="AE3807" s="175"/>
      <c r="AF3807" s="175"/>
      <c r="AG3807" s="175"/>
      <c r="AH3807" s="176"/>
      <c r="AM3807" s="6"/>
      <c r="AN3807" s="6"/>
      <c r="AO3807" s="6"/>
      <c r="AP3807" s="6"/>
      <c r="AQ3807" s="6"/>
      <c r="AR3807" s="6"/>
      <c r="AS3807" s="6"/>
      <c r="AT3807" s="6"/>
      <c r="AU3807" s="6"/>
      <c r="AV3807" s="6"/>
      <c r="AW3807" s="6"/>
      <c r="AX3807" s="6"/>
      <c r="AY3807" s="172"/>
      <c r="AZ3807" s="172"/>
      <c r="BA3807" s="172"/>
      <c r="BB3807" s="6"/>
      <c r="BC3807" s="6"/>
      <c r="BD3807" s="6"/>
      <c r="BE3807" s="6"/>
      <c r="BF3807" s="6"/>
      <c r="BG3807" s="172"/>
      <c r="BH3807" s="172"/>
      <c r="BI3807" s="172"/>
      <c r="BJ3807" s="6"/>
      <c r="BK3807" s="6"/>
      <c r="BL3807" s="6"/>
      <c r="BM3807" s="6"/>
      <c r="BN3807" s="6"/>
      <c r="BO3807" s="6"/>
      <c r="BP3807" s="6"/>
      <c r="BQ3807" s="6"/>
      <c r="BR3807" s="6"/>
      <c r="BS3807" s="6"/>
      <c r="BT3807" s="6"/>
      <c r="CG3807" s="432"/>
      <c r="CH3807" s="432"/>
      <c r="CL3807" s="174"/>
    </row>
    <row r="3808" spans="29:90" s="168" customFormat="1" x14ac:dyDescent="0.25">
      <c r="AC3808" s="175"/>
      <c r="AD3808" s="175"/>
      <c r="AE3808" s="175"/>
      <c r="AF3808" s="175"/>
      <c r="AG3808" s="175"/>
      <c r="AH3808" s="176"/>
      <c r="AM3808" s="6"/>
      <c r="AN3808" s="6"/>
      <c r="AO3808" s="6"/>
      <c r="AP3808" s="6"/>
      <c r="AQ3808" s="6"/>
      <c r="AR3808" s="6"/>
      <c r="AS3808" s="6"/>
      <c r="AT3808" s="6"/>
      <c r="AU3808" s="6"/>
      <c r="AV3808" s="6"/>
      <c r="AW3808" s="6"/>
      <c r="AX3808" s="6"/>
      <c r="AY3808" s="172"/>
      <c r="AZ3808" s="172"/>
      <c r="BA3808" s="172"/>
      <c r="BB3808" s="6"/>
      <c r="BC3808" s="6"/>
      <c r="BD3808" s="6"/>
      <c r="BE3808" s="6"/>
      <c r="BF3808" s="6"/>
      <c r="BG3808" s="172"/>
      <c r="BH3808" s="172"/>
      <c r="BI3808" s="172"/>
      <c r="BJ3808" s="6"/>
      <c r="BK3808" s="6"/>
      <c r="BL3808" s="6"/>
      <c r="BM3808" s="6"/>
      <c r="BN3808" s="6"/>
      <c r="BO3808" s="6"/>
      <c r="BP3808" s="6"/>
      <c r="BQ3808" s="6"/>
      <c r="BR3808" s="6"/>
      <c r="BS3808" s="6"/>
      <c r="BT3808" s="6"/>
      <c r="CG3808" s="432"/>
      <c r="CH3808" s="432"/>
      <c r="CL3808" s="174"/>
    </row>
    <row r="3809" spans="29:90" s="168" customFormat="1" x14ac:dyDescent="0.25">
      <c r="AC3809" s="175"/>
      <c r="AD3809" s="175"/>
      <c r="AE3809" s="175"/>
      <c r="AF3809" s="175"/>
      <c r="AG3809" s="175"/>
      <c r="AH3809" s="176"/>
      <c r="AM3809" s="6"/>
      <c r="AN3809" s="6"/>
      <c r="AO3809" s="6"/>
      <c r="AP3809" s="6"/>
      <c r="AQ3809" s="6"/>
      <c r="AR3809" s="6"/>
      <c r="AS3809" s="6"/>
      <c r="AT3809" s="6"/>
      <c r="AU3809" s="6"/>
      <c r="AV3809" s="6"/>
      <c r="AW3809" s="6"/>
      <c r="AX3809" s="6"/>
      <c r="AY3809" s="172"/>
      <c r="AZ3809" s="172"/>
      <c r="BA3809" s="172"/>
      <c r="BB3809" s="6"/>
      <c r="BC3809" s="6"/>
      <c r="BD3809" s="6"/>
      <c r="BE3809" s="6"/>
      <c r="BF3809" s="6"/>
      <c r="BG3809" s="172"/>
      <c r="BH3809" s="172"/>
      <c r="BI3809" s="172"/>
      <c r="BJ3809" s="6"/>
      <c r="BK3809" s="6"/>
      <c r="BL3809" s="6"/>
      <c r="BM3809" s="6"/>
      <c r="BN3809" s="6"/>
      <c r="BO3809" s="6"/>
      <c r="BP3809" s="6"/>
      <c r="BQ3809" s="6"/>
      <c r="BR3809" s="6"/>
      <c r="BS3809" s="6"/>
      <c r="BT3809" s="6"/>
      <c r="CG3809" s="432"/>
      <c r="CH3809" s="432"/>
      <c r="CL3809" s="174"/>
    </row>
    <row r="3810" spans="29:90" s="168" customFormat="1" x14ac:dyDescent="0.25">
      <c r="AC3810" s="175"/>
      <c r="AD3810" s="175"/>
      <c r="AE3810" s="175"/>
      <c r="AF3810" s="175"/>
      <c r="AG3810" s="175"/>
      <c r="AH3810" s="176"/>
      <c r="AM3810" s="6"/>
      <c r="AN3810" s="6"/>
      <c r="AO3810" s="6"/>
      <c r="AP3810" s="6"/>
      <c r="AQ3810" s="6"/>
      <c r="AR3810" s="6"/>
      <c r="AS3810" s="6"/>
      <c r="AT3810" s="6"/>
      <c r="AU3810" s="6"/>
      <c r="AV3810" s="6"/>
      <c r="AW3810" s="6"/>
      <c r="AX3810" s="6"/>
      <c r="AY3810" s="172"/>
      <c r="AZ3810" s="172"/>
      <c r="BA3810" s="172"/>
      <c r="BB3810" s="6"/>
      <c r="BC3810" s="6"/>
      <c r="BD3810" s="6"/>
      <c r="BE3810" s="6"/>
      <c r="BF3810" s="6"/>
      <c r="BG3810" s="172"/>
      <c r="BH3810" s="172"/>
      <c r="BI3810" s="172"/>
      <c r="BJ3810" s="6"/>
      <c r="BK3810" s="6"/>
      <c r="BL3810" s="6"/>
      <c r="BM3810" s="6"/>
      <c r="BN3810" s="6"/>
      <c r="BO3810" s="6"/>
      <c r="BP3810" s="6"/>
      <c r="BQ3810" s="6"/>
      <c r="BR3810" s="6"/>
      <c r="BS3810" s="6"/>
      <c r="BT3810" s="6"/>
      <c r="CG3810" s="432"/>
      <c r="CH3810" s="432"/>
      <c r="CL3810" s="174"/>
    </row>
    <row r="3811" spans="29:90" s="168" customFormat="1" x14ac:dyDescent="0.25">
      <c r="AC3811" s="175"/>
      <c r="AD3811" s="175"/>
      <c r="AE3811" s="175"/>
      <c r="AF3811" s="175"/>
      <c r="AG3811" s="175"/>
      <c r="AH3811" s="176"/>
      <c r="AM3811" s="6"/>
      <c r="AN3811" s="6"/>
      <c r="AO3811" s="6"/>
      <c r="AP3811" s="6"/>
      <c r="AQ3811" s="6"/>
      <c r="AR3811" s="6"/>
      <c r="AS3811" s="6"/>
      <c r="AT3811" s="6"/>
      <c r="AU3811" s="6"/>
      <c r="AV3811" s="6"/>
      <c r="AW3811" s="6"/>
      <c r="AX3811" s="6"/>
      <c r="AY3811" s="172"/>
      <c r="AZ3811" s="172"/>
      <c r="BA3811" s="172"/>
      <c r="BB3811" s="6"/>
      <c r="BC3811" s="6"/>
      <c r="BD3811" s="6"/>
      <c r="BE3811" s="6"/>
      <c r="BF3811" s="6"/>
      <c r="BG3811" s="172"/>
      <c r="BH3811" s="172"/>
      <c r="BI3811" s="172"/>
      <c r="BJ3811" s="6"/>
      <c r="BK3811" s="6"/>
      <c r="BL3811" s="6"/>
      <c r="BM3811" s="6"/>
      <c r="BN3811" s="6"/>
      <c r="BO3811" s="6"/>
      <c r="BP3811" s="6"/>
      <c r="BQ3811" s="6"/>
      <c r="BR3811" s="6"/>
      <c r="BS3811" s="6"/>
      <c r="BT3811" s="6"/>
      <c r="CG3811" s="432"/>
      <c r="CH3811" s="432"/>
      <c r="CL3811" s="174"/>
    </row>
    <row r="3812" spans="29:90" s="168" customFormat="1" x14ac:dyDescent="0.25">
      <c r="AC3812" s="175"/>
      <c r="AD3812" s="175"/>
      <c r="AE3812" s="175"/>
      <c r="AF3812" s="175"/>
      <c r="AG3812" s="175"/>
      <c r="AH3812" s="176"/>
      <c r="AM3812" s="6"/>
      <c r="AN3812" s="6"/>
      <c r="AO3812" s="6"/>
      <c r="AP3812" s="6"/>
      <c r="AQ3812" s="6"/>
      <c r="AR3812" s="6"/>
      <c r="AS3812" s="6"/>
      <c r="AT3812" s="6"/>
      <c r="AU3812" s="6"/>
      <c r="AV3812" s="6"/>
      <c r="AW3812" s="6"/>
      <c r="AX3812" s="6"/>
      <c r="AY3812" s="172"/>
      <c r="AZ3812" s="172"/>
      <c r="BA3812" s="172"/>
      <c r="BB3812" s="6"/>
      <c r="BC3812" s="6"/>
      <c r="BD3812" s="6"/>
      <c r="BE3812" s="6"/>
      <c r="BF3812" s="6"/>
      <c r="BG3812" s="172"/>
      <c r="BH3812" s="172"/>
      <c r="BI3812" s="172"/>
      <c r="BJ3812" s="6"/>
      <c r="BK3812" s="6"/>
      <c r="BL3812" s="6"/>
      <c r="BM3812" s="6"/>
      <c r="BN3812" s="6"/>
      <c r="BO3812" s="6"/>
      <c r="BP3812" s="6"/>
      <c r="BQ3812" s="6"/>
      <c r="BR3812" s="6"/>
      <c r="BS3812" s="6"/>
      <c r="BT3812" s="6"/>
      <c r="CG3812" s="432"/>
      <c r="CH3812" s="432"/>
      <c r="CL3812" s="174"/>
    </row>
    <row r="3813" spans="29:90" s="168" customFormat="1" x14ac:dyDescent="0.25">
      <c r="AC3813" s="175"/>
      <c r="AD3813" s="175"/>
      <c r="AE3813" s="175"/>
      <c r="AF3813" s="175"/>
      <c r="AG3813" s="175"/>
      <c r="AH3813" s="176"/>
      <c r="AM3813" s="6"/>
      <c r="AN3813" s="6"/>
      <c r="AO3813" s="6"/>
      <c r="AP3813" s="6"/>
      <c r="AQ3813" s="6"/>
      <c r="AR3813" s="6"/>
      <c r="AS3813" s="6"/>
      <c r="AT3813" s="6"/>
      <c r="AU3813" s="6"/>
      <c r="AV3813" s="6"/>
      <c r="AW3813" s="6"/>
      <c r="AX3813" s="6"/>
      <c r="AY3813" s="172"/>
      <c r="AZ3813" s="172"/>
      <c r="BA3813" s="172"/>
      <c r="BB3813" s="6"/>
      <c r="BC3813" s="6"/>
      <c r="BD3813" s="6"/>
      <c r="BE3813" s="6"/>
      <c r="BF3813" s="6"/>
      <c r="BG3813" s="172"/>
      <c r="BH3813" s="172"/>
      <c r="BI3813" s="172"/>
      <c r="BJ3813" s="6"/>
      <c r="BK3813" s="6"/>
      <c r="BL3813" s="6"/>
      <c r="BM3813" s="6"/>
      <c r="BN3813" s="6"/>
      <c r="BO3813" s="6"/>
      <c r="BP3813" s="6"/>
      <c r="BQ3813" s="6"/>
      <c r="BR3813" s="6"/>
      <c r="BS3813" s="6"/>
      <c r="BT3813" s="6"/>
      <c r="CG3813" s="432"/>
      <c r="CH3813" s="432"/>
      <c r="CL3813" s="174"/>
    </row>
    <row r="3814" spans="29:90" s="168" customFormat="1" x14ac:dyDescent="0.25">
      <c r="AC3814" s="175"/>
      <c r="AD3814" s="175"/>
      <c r="AE3814" s="175"/>
      <c r="AF3814" s="175"/>
      <c r="AG3814" s="175"/>
      <c r="AH3814" s="176"/>
      <c r="AM3814" s="6"/>
      <c r="AN3814" s="6"/>
      <c r="AO3814" s="6"/>
      <c r="AP3814" s="6"/>
      <c r="AQ3814" s="6"/>
      <c r="AR3814" s="6"/>
      <c r="AS3814" s="6"/>
      <c r="AT3814" s="6"/>
      <c r="AU3814" s="6"/>
      <c r="AV3814" s="6"/>
      <c r="AW3814" s="6"/>
      <c r="AX3814" s="6"/>
      <c r="AY3814" s="172"/>
      <c r="AZ3814" s="172"/>
      <c r="BA3814" s="172"/>
      <c r="BB3814" s="6"/>
      <c r="BC3814" s="6"/>
      <c r="BD3814" s="6"/>
      <c r="BE3814" s="6"/>
      <c r="BF3814" s="6"/>
      <c r="BG3814" s="172"/>
      <c r="BH3814" s="172"/>
      <c r="BI3814" s="172"/>
      <c r="BJ3814" s="6"/>
      <c r="BK3814" s="6"/>
      <c r="BL3814" s="6"/>
      <c r="BM3814" s="6"/>
      <c r="BN3814" s="6"/>
      <c r="BO3814" s="6"/>
      <c r="BP3814" s="6"/>
      <c r="BQ3814" s="6"/>
      <c r="BR3814" s="6"/>
      <c r="BS3814" s="6"/>
      <c r="BT3814" s="6"/>
      <c r="CG3814" s="432"/>
      <c r="CH3814" s="432"/>
      <c r="CL3814" s="174"/>
    </row>
    <row r="3815" spans="29:90" s="168" customFormat="1" x14ac:dyDescent="0.25">
      <c r="AC3815" s="175"/>
      <c r="AD3815" s="175"/>
      <c r="AE3815" s="175"/>
      <c r="AF3815" s="175"/>
      <c r="AG3815" s="175"/>
      <c r="AH3815" s="176"/>
      <c r="AM3815" s="6"/>
      <c r="AN3815" s="6"/>
      <c r="AO3815" s="6"/>
      <c r="AP3815" s="6"/>
      <c r="AQ3815" s="6"/>
      <c r="AR3815" s="6"/>
      <c r="AS3815" s="6"/>
      <c r="AT3815" s="6"/>
      <c r="AU3815" s="6"/>
      <c r="AV3815" s="6"/>
      <c r="AW3815" s="6"/>
      <c r="AX3815" s="6"/>
      <c r="AY3815" s="172"/>
      <c r="AZ3815" s="172"/>
      <c r="BA3815" s="172"/>
      <c r="BB3815" s="6"/>
      <c r="BC3815" s="6"/>
      <c r="BD3815" s="6"/>
      <c r="BE3815" s="6"/>
      <c r="BF3815" s="6"/>
      <c r="BG3815" s="172"/>
      <c r="BH3815" s="172"/>
      <c r="BI3815" s="172"/>
      <c r="BJ3815" s="6"/>
      <c r="BK3815" s="6"/>
      <c r="BL3815" s="6"/>
      <c r="BM3815" s="6"/>
      <c r="BN3815" s="6"/>
      <c r="BO3815" s="6"/>
      <c r="BP3815" s="6"/>
      <c r="BQ3815" s="6"/>
      <c r="BR3815" s="6"/>
      <c r="BS3815" s="6"/>
      <c r="BT3815" s="6"/>
      <c r="CG3815" s="432"/>
      <c r="CH3815" s="432"/>
      <c r="CL3815" s="174"/>
    </row>
    <row r="3816" spans="29:90" s="168" customFormat="1" x14ac:dyDescent="0.25">
      <c r="AC3816" s="175"/>
      <c r="AD3816" s="175"/>
      <c r="AE3816" s="175"/>
      <c r="AF3816" s="175"/>
      <c r="AG3816" s="175"/>
      <c r="AH3816" s="176"/>
      <c r="AM3816" s="6"/>
      <c r="AN3816" s="6"/>
      <c r="AO3816" s="6"/>
      <c r="AP3816" s="6"/>
      <c r="AQ3816" s="6"/>
      <c r="AR3816" s="6"/>
      <c r="AS3816" s="6"/>
      <c r="AT3816" s="6"/>
      <c r="AU3816" s="6"/>
      <c r="AV3816" s="6"/>
      <c r="AW3816" s="6"/>
      <c r="AX3816" s="6"/>
      <c r="AY3816" s="172"/>
      <c r="AZ3816" s="172"/>
      <c r="BA3816" s="172"/>
      <c r="BB3816" s="6"/>
      <c r="BC3816" s="6"/>
      <c r="BD3816" s="6"/>
      <c r="BE3816" s="6"/>
      <c r="BF3816" s="6"/>
      <c r="BG3816" s="172"/>
      <c r="BH3816" s="172"/>
      <c r="BI3816" s="172"/>
      <c r="BJ3816" s="6"/>
      <c r="BK3816" s="6"/>
      <c r="BL3816" s="6"/>
      <c r="BM3816" s="6"/>
      <c r="BN3816" s="6"/>
      <c r="BO3816" s="6"/>
      <c r="BP3816" s="6"/>
      <c r="BQ3816" s="6"/>
      <c r="BR3816" s="6"/>
      <c r="BS3816" s="6"/>
      <c r="BT3816" s="6"/>
      <c r="CG3816" s="432"/>
      <c r="CH3816" s="432"/>
      <c r="CL3816" s="174"/>
    </row>
    <row r="3817" spans="29:90" s="168" customFormat="1" x14ac:dyDescent="0.25">
      <c r="AC3817" s="175"/>
      <c r="AD3817" s="175"/>
      <c r="AE3817" s="175"/>
      <c r="AF3817" s="175"/>
      <c r="AG3817" s="175"/>
      <c r="AH3817" s="176"/>
      <c r="AM3817" s="6"/>
      <c r="AN3817" s="6"/>
      <c r="AO3817" s="6"/>
      <c r="AP3817" s="6"/>
      <c r="AQ3817" s="6"/>
      <c r="AR3817" s="6"/>
      <c r="AS3817" s="6"/>
      <c r="AT3817" s="6"/>
      <c r="AU3817" s="6"/>
      <c r="AV3817" s="6"/>
      <c r="AW3817" s="6"/>
      <c r="AX3817" s="6"/>
      <c r="AY3817" s="172"/>
      <c r="AZ3817" s="172"/>
      <c r="BA3817" s="172"/>
      <c r="BB3817" s="6"/>
      <c r="BC3817" s="6"/>
      <c r="BD3817" s="6"/>
      <c r="BE3817" s="6"/>
      <c r="BF3817" s="6"/>
      <c r="BG3817" s="172"/>
      <c r="BH3817" s="172"/>
      <c r="BI3817" s="172"/>
      <c r="BJ3817" s="6"/>
      <c r="BK3817" s="6"/>
      <c r="BL3817" s="6"/>
      <c r="BM3817" s="6"/>
      <c r="BN3817" s="6"/>
      <c r="BO3817" s="6"/>
      <c r="BP3817" s="6"/>
      <c r="BQ3817" s="6"/>
      <c r="BR3817" s="6"/>
      <c r="BS3817" s="6"/>
      <c r="BT3817" s="6"/>
      <c r="CG3817" s="432"/>
      <c r="CH3817" s="432"/>
      <c r="CL3817" s="174"/>
    </row>
    <row r="3818" spans="29:90" s="168" customFormat="1" x14ac:dyDescent="0.25">
      <c r="AC3818" s="175"/>
      <c r="AD3818" s="175"/>
      <c r="AE3818" s="175"/>
      <c r="AF3818" s="175"/>
      <c r="AG3818" s="175"/>
      <c r="AH3818" s="176"/>
      <c r="AM3818" s="6"/>
      <c r="AN3818" s="6"/>
      <c r="AO3818" s="6"/>
      <c r="AP3818" s="6"/>
      <c r="AQ3818" s="6"/>
      <c r="AR3818" s="6"/>
      <c r="AS3818" s="6"/>
      <c r="AT3818" s="6"/>
      <c r="AU3818" s="6"/>
      <c r="AV3818" s="6"/>
      <c r="AW3818" s="6"/>
      <c r="AX3818" s="6"/>
      <c r="AY3818" s="172"/>
      <c r="AZ3818" s="172"/>
      <c r="BA3818" s="172"/>
      <c r="BB3818" s="6"/>
      <c r="BC3818" s="6"/>
      <c r="BD3818" s="6"/>
      <c r="BE3818" s="6"/>
      <c r="BF3818" s="6"/>
      <c r="BG3818" s="172"/>
      <c r="BH3818" s="172"/>
      <c r="BI3818" s="172"/>
      <c r="BJ3818" s="6"/>
      <c r="BK3818" s="6"/>
      <c r="BL3818" s="6"/>
      <c r="BM3818" s="6"/>
      <c r="BN3818" s="6"/>
      <c r="BO3818" s="6"/>
      <c r="BP3818" s="6"/>
      <c r="BQ3818" s="6"/>
      <c r="BR3818" s="6"/>
      <c r="BS3818" s="6"/>
      <c r="BT3818" s="6"/>
      <c r="CG3818" s="432"/>
      <c r="CH3818" s="432"/>
      <c r="CL3818" s="174"/>
    </row>
    <row r="3819" spans="29:90" s="168" customFormat="1" x14ac:dyDescent="0.25">
      <c r="AC3819" s="175"/>
      <c r="AD3819" s="175"/>
      <c r="AE3819" s="175"/>
      <c r="AF3819" s="175"/>
      <c r="AG3819" s="175"/>
      <c r="AH3819" s="176"/>
      <c r="AM3819" s="6"/>
      <c r="AN3819" s="6"/>
      <c r="AO3819" s="6"/>
      <c r="AP3819" s="6"/>
      <c r="AQ3819" s="6"/>
      <c r="AR3819" s="6"/>
      <c r="AS3819" s="6"/>
      <c r="AT3819" s="6"/>
      <c r="AU3819" s="6"/>
      <c r="AV3819" s="6"/>
      <c r="AW3819" s="6"/>
      <c r="AX3819" s="6"/>
      <c r="AY3819" s="172"/>
      <c r="AZ3819" s="172"/>
      <c r="BA3819" s="172"/>
      <c r="BB3819" s="6"/>
      <c r="BC3819" s="6"/>
      <c r="BD3819" s="6"/>
      <c r="BE3819" s="6"/>
      <c r="BF3819" s="6"/>
      <c r="BG3819" s="172"/>
      <c r="BH3819" s="172"/>
      <c r="BI3819" s="172"/>
      <c r="BJ3819" s="6"/>
      <c r="BK3819" s="6"/>
      <c r="BL3819" s="6"/>
      <c r="BM3819" s="6"/>
      <c r="BN3819" s="6"/>
      <c r="BO3819" s="6"/>
      <c r="BP3819" s="6"/>
      <c r="BQ3819" s="6"/>
      <c r="BR3819" s="6"/>
      <c r="BS3819" s="6"/>
      <c r="BT3819" s="6"/>
      <c r="CG3819" s="432"/>
      <c r="CH3819" s="432"/>
      <c r="CL3819" s="174"/>
    </row>
    <row r="3820" spans="29:90" s="168" customFormat="1" x14ac:dyDescent="0.25">
      <c r="AC3820" s="175"/>
      <c r="AD3820" s="175"/>
      <c r="AE3820" s="175"/>
      <c r="AF3820" s="175"/>
      <c r="AG3820" s="175"/>
      <c r="AH3820" s="176"/>
      <c r="AM3820" s="6"/>
      <c r="AN3820" s="6"/>
      <c r="AO3820" s="6"/>
      <c r="AP3820" s="6"/>
      <c r="AQ3820" s="6"/>
      <c r="AR3820" s="6"/>
      <c r="AS3820" s="6"/>
      <c r="AT3820" s="6"/>
      <c r="AU3820" s="6"/>
      <c r="AV3820" s="6"/>
      <c r="AW3820" s="6"/>
      <c r="AX3820" s="6"/>
      <c r="AY3820" s="172"/>
      <c r="AZ3820" s="172"/>
      <c r="BA3820" s="172"/>
      <c r="BB3820" s="6"/>
      <c r="BC3820" s="6"/>
      <c r="BD3820" s="6"/>
      <c r="BE3820" s="6"/>
      <c r="BF3820" s="6"/>
      <c r="BG3820" s="172"/>
      <c r="BH3820" s="172"/>
      <c r="BI3820" s="172"/>
      <c r="BJ3820" s="6"/>
      <c r="BK3820" s="6"/>
      <c r="BL3820" s="6"/>
      <c r="BM3820" s="6"/>
      <c r="BN3820" s="6"/>
      <c r="BO3820" s="6"/>
      <c r="BP3820" s="6"/>
      <c r="BQ3820" s="6"/>
      <c r="BR3820" s="6"/>
      <c r="BS3820" s="6"/>
      <c r="BT3820" s="6"/>
      <c r="CG3820" s="432"/>
      <c r="CH3820" s="432"/>
      <c r="CL3820" s="174"/>
    </row>
    <row r="3821" spans="29:90" s="168" customFormat="1" x14ac:dyDescent="0.25">
      <c r="AC3821" s="175"/>
      <c r="AD3821" s="175"/>
      <c r="AE3821" s="175"/>
      <c r="AF3821" s="175"/>
      <c r="AG3821" s="175"/>
      <c r="AH3821" s="176"/>
      <c r="AM3821" s="6"/>
      <c r="AN3821" s="6"/>
      <c r="AO3821" s="6"/>
      <c r="AP3821" s="6"/>
      <c r="AQ3821" s="6"/>
      <c r="AR3821" s="6"/>
      <c r="AS3821" s="6"/>
      <c r="AT3821" s="6"/>
      <c r="AU3821" s="6"/>
      <c r="AV3821" s="6"/>
      <c r="AW3821" s="6"/>
      <c r="AX3821" s="6"/>
      <c r="AY3821" s="172"/>
      <c r="AZ3821" s="172"/>
      <c r="BA3821" s="172"/>
      <c r="BB3821" s="6"/>
      <c r="BC3821" s="6"/>
      <c r="BD3821" s="6"/>
      <c r="BE3821" s="6"/>
      <c r="BF3821" s="6"/>
      <c r="BG3821" s="172"/>
      <c r="BH3821" s="172"/>
      <c r="BI3821" s="172"/>
      <c r="BJ3821" s="6"/>
      <c r="BK3821" s="6"/>
      <c r="BL3821" s="6"/>
      <c r="BM3821" s="6"/>
      <c r="BN3821" s="6"/>
      <c r="BO3821" s="6"/>
      <c r="BP3821" s="6"/>
      <c r="BQ3821" s="6"/>
      <c r="BR3821" s="6"/>
      <c r="BS3821" s="6"/>
      <c r="BT3821" s="6"/>
      <c r="CG3821" s="432"/>
      <c r="CH3821" s="432"/>
      <c r="CL3821" s="174"/>
    </row>
    <row r="3822" spans="29:90" s="168" customFormat="1" x14ac:dyDescent="0.25">
      <c r="AC3822" s="175"/>
      <c r="AD3822" s="175"/>
      <c r="AE3822" s="175"/>
      <c r="AF3822" s="175"/>
      <c r="AG3822" s="175"/>
      <c r="AH3822" s="176"/>
      <c r="AM3822" s="6"/>
      <c r="AN3822" s="6"/>
      <c r="AO3822" s="6"/>
      <c r="AP3822" s="6"/>
      <c r="AQ3822" s="6"/>
      <c r="AR3822" s="6"/>
      <c r="AS3822" s="6"/>
      <c r="AT3822" s="6"/>
      <c r="AU3822" s="6"/>
      <c r="AV3822" s="6"/>
      <c r="AW3822" s="6"/>
      <c r="AX3822" s="6"/>
      <c r="AY3822" s="172"/>
      <c r="AZ3822" s="172"/>
      <c r="BA3822" s="172"/>
      <c r="BB3822" s="6"/>
      <c r="BC3822" s="6"/>
      <c r="BD3822" s="6"/>
      <c r="BE3822" s="6"/>
      <c r="BF3822" s="6"/>
      <c r="BG3822" s="172"/>
      <c r="BH3822" s="172"/>
      <c r="BI3822" s="172"/>
      <c r="BJ3822" s="6"/>
      <c r="BK3822" s="6"/>
      <c r="BL3822" s="6"/>
      <c r="BM3822" s="6"/>
      <c r="BN3822" s="6"/>
      <c r="BO3822" s="6"/>
      <c r="BP3822" s="6"/>
      <c r="BQ3822" s="6"/>
      <c r="BR3822" s="6"/>
      <c r="BS3822" s="6"/>
      <c r="BT3822" s="6"/>
      <c r="CG3822" s="432"/>
      <c r="CH3822" s="432"/>
      <c r="CL3822" s="174"/>
    </row>
    <row r="3823" spans="29:90" s="168" customFormat="1" x14ac:dyDescent="0.25">
      <c r="AC3823" s="175"/>
      <c r="AD3823" s="175"/>
      <c r="AE3823" s="175"/>
      <c r="AF3823" s="175"/>
      <c r="AG3823" s="175"/>
      <c r="AH3823" s="176"/>
      <c r="AM3823" s="6"/>
      <c r="AN3823" s="6"/>
      <c r="AO3823" s="6"/>
      <c r="AP3823" s="6"/>
      <c r="AQ3823" s="6"/>
      <c r="AR3823" s="6"/>
      <c r="AS3823" s="6"/>
      <c r="AT3823" s="6"/>
      <c r="AU3823" s="6"/>
      <c r="AV3823" s="6"/>
      <c r="AW3823" s="6"/>
      <c r="AX3823" s="6"/>
      <c r="AY3823" s="172"/>
      <c r="AZ3823" s="172"/>
      <c r="BA3823" s="172"/>
      <c r="BB3823" s="6"/>
      <c r="BC3823" s="6"/>
      <c r="BD3823" s="6"/>
      <c r="BE3823" s="6"/>
      <c r="BF3823" s="6"/>
      <c r="BG3823" s="172"/>
      <c r="BH3823" s="172"/>
      <c r="BI3823" s="172"/>
      <c r="BJ3823" s="6"/>
      <c r="BK3823" s="6"/>
      <c r="BL3823" s="6"/>
      <c r="BM3823" s="6"/>
      <c r="BN3823" s="6"/>
      <c r="BO3823" s="6"/>
      <c r="BP3823" s="6"/>
      <c r="BQ3823" s="6"/>
      <c r="BR3823" s="6"/>
      <c r="BS3823" s="6"/>
      <c r="BT3823" s="6"/>
      <c r="CG3823" s="432"/>
      <c r="CH3823" s="432"/>
      <c r="CL3823" s="174"/>
    </row>
    <row r="3824" spans="29:90" s="168" customFormat="1" x14ac:dyDescent="0.25">
      <c r="AC3824" s="175"/>
      <c r="AD3824" s="175"/>
      <c r="AE3824" s="175"/>
      <c r="AF3824" s="175"/>
      <c r="AG3824" s="175"/>
      <c r="AH3824" s="176"/>
      <c r="AM3824" s="6"/>
      <c r="AN3824" s="6"/>
      <c r="AO3824" s="6"/>
      <c r="AP3824" s="6"/>
      <c r="AQ3824" s="6"/>
      <c r="AR3824" s="6"/>
      <c r="AS3824" s="6"/>
      <c r="AT3824" s="6"/>
      <c r="AU3824" s="6"/>
      <c r="AV3824" s="6"/>
      <c r="AW3824" s="6"/>
      <c r="AX3824" s="6"/>
      <c r="AY3824" s="172"/>
      <c r="AZ3824" s="172"/>
      <c r="BA3824" s="172"/>
      <c r="BB3824" s="6"/>
      <c r="BC3824" s="6"/>
      <c r="BD3824" s="6"/>
      <c r="BE3824" s="6"/>
      <c r="BF3824" s="6"/>
      <c r="BG3824" s="172"/>
      <c r="BH3824" s="172"/>
      <c r="BI3824" s="172"/>
      <c r="BJ3824" s="6"/>
      <c r="BK3824" s="6"/>
      <c r="BL3824" s="6"/>
      <c r="BM3824" s="6"/>
      <c r="BN3824" s="6"/>
      <c r="BO3824" s="6"/>
      <c r="BP3824" s="6"/>
      <c r="BQ3824" s="6"/>
      <c r="BR3824" s="6"/>
      <c r="BS3824" s="6"/>
      <c r="BT3824" s="6"/>
      <c r="CG3824" s="432"/>
      <c r="CH3824" s="432"/>
      <c r="CL3824" s="174"/>
    </row>
    <row r="3825" spans="29:90" s="168" customFormat="1" x14ac:dyDescent="0.25">
      <c r="AC3825" s="175"/>
      <c r="AD3825" s="175"/>
      <c r="AE3825" s="175"/>
      <c r="AF3825" s="175"/>
      <c r="AG3825" s="175"/>
      <c r="AH3825" s="176"/>
      <c r="AM3825" s="6"/>
      <c r="AN3825" s="6"/>
      <c r="AO3825" s="6"/>
      <c r="AP3825" s="6"/>
      <c r="AQ3825" s="6"/>
      <c r="AR3825" s="6"/>
      <c r="AS3825" s="6"/>
      <c r="AT3825" s="6"/>
      <c r="AU3825" s="6"/>
      <c r="AV3825" s="6"/>
      <c r="AW3825" s="6"/>
      <c r="AX3825" s="6"/>
      <c r="AY3825" s="172"/>
      <c r="AZ3825" s="172"/>
      <c r="BA3825" s="172"/>
      <c r="BB3825" s="6"/>
      <c r="BC3825" s="6"/>
      <c r="BD3825" s="6"/>
      <c r="BE3825" s="6"/>
      <c r="BF3825" s="6"/>
      <c r="BG3825" s="172"/>
      <c r="BH3825" s="172"/>
      <c r="BI3825" s="172"/>
      <c r="BJ3825" s="6"/>
      <c r="BK3825" s="6"/>
      <c r="BL3825" s="6"/>
      <c r="BM3825" s="6"/>
      <c r="BN3825" s="6"/>
      <c r="BO3825" s="6"/>
      <c r="BP3825" s="6"/>
      <c r="BQ3825" s="6"/>
      <c r="BR3825" s="6"/>
      <c r="BS3825" s="6"/>
      <c r="BT3825" s="6"/>
      <c r="CG3825" s="432"/>
      <c r="CH3825" s="432"/>
      <c r="CL3825" s="174"/>
    </row>
    <row r="3826" spans="29:90" s="168" customFormat="1" x14ac:dyDescent="0.25">
      <c r="AC3826" s="175"/>
      <c r="AD3826" s="175"/>
      <c r="AE3826" s="175"/>
      <c r="AF3826" s="175"/>
      <c r="AG3826" s="175"/>
      <c r="AH3826" s="176"/>
      <c r="AM3826" s="6"/>
      <c r="AN3826" s="6"/>
      <c r="AO3826" s="6"/>
      <c r="AP3826" s="6"/>
      <c r="AQ3826" s="6"/>
      <c r="AR3826" s="6"/>
      <c r="AS3826" s="6"/>
      <c r="AT3826" s="6"/>
      <c r="AU3826" s="6"/>
      <c r="AV3826" s="6"/>
      <c r="AW3826" s="6"/>
      <c r="AX3826" s="6"/>
      <c r="AY3826" s="172"/>
      <c r="AZ3826" s="172"/>
      <c r="BA3826" s="172"/>
      <c r="BB3826" s="6"/>
      <c r="BC3826" s="6"/>
      <c r="BD3826" s="6"/>
      <c r="BE3826" s="6"/>
      <c r="BF3826" s="6"/>
      <c r="BG3826" s="172"/>
      <c r="BH3826" s="172"/>
      <c r="BI3826" s="172"/>
      <c r="BJ3826" s="6"/>
      <c r="BK3826" s="6"/>
      <c r="BL3826" s="6"/>
      <c r="BM3826" s="6"/>
      <c r="BN3826" s="6"/>
      <c r="BO3826" s="6"/>
      <c r="BP3826" s="6"/>
      <c r="BQ3826" s="6"/>
      <c r="BR3826" s="6"/>
      <c r="BS3826" s="6"/>
      <c r="BT3826" s="6"/>
      <c r="CG3826" s="432"/>
      <c r="CH3826" s="432"/>
      <c r="CL3826" s="174"/>
    </row>
    <row r="3827" spans="29:90" s="168" customFormat="1" x14ac:dyDescent="0.25">
      <c r="AC3827" s="175"/>
      <c r="AD3827" s="175"/>
      <c r="AE3827" s="175"/>
      <c r="AF3827" s="175"/>
      <c r="AG3827" s="175"/>
      <c r="AH3827" s="176"/>
      <c r="AM3827" s="6"/>
      <c r="AN3827" s="6"/>
      <c r="AO3827" s="6"/>
      <c r="AP3827" s="6"/>
      <c r="AQ3827" s="6"/>
      <c r="AR3827" s="6"/>
      <c r="AS3827" s="6"/>
      <c r="AT3827" s="6"/>
      <c r="AU3827" s="6"/>
      <c r="AV3827" s="6"/>
      <c r="AW3827" s="6"/>
      <c r="AX3827" s="6"/>
      <c r="AY3827" s="172"/>
      <c r="AZ3827" s="172"/>
      <c r="BA3827" s="172"/>
      <c r="BB3827" s="6"/>
      <c r="BC3827" s="6"/>
      <c r="BD3827" s="6"/>
      <c r="BE3827" s="6"/>
      <c r="BF3827" s="6"/>
      <c r="BG3827" s="172"/>
      <c r="BH3827" s="172"/>
      <c r="BI3827" s="172"/>
      <c r="BJ3827" s="6"/>
      <c r="BK3827" s="6"/>
      <c r="BL3827" s="6"/>
      <c r="BM3827" s="6"/>
      <c r="BN3827" s="6"/>
      <c r="BO3827" s="6"/>
      <c r="BP3827" s="6"/>
      <c r="BQ3827" s="6"/>
      <c r="BR3827" s="6"/>
      <c r="BS3827" s="6"/>
      <c r="BT3827" s="6"/>
      <c r="CG3827" s="432"/>
      <c r="CH3827" s="432"/>
      <c r="CL3827" s="174"/>
    </row>
    <row r="3828" spans="29:90" s="168" customFormat="1" x14ac:dyDescent="0.25">
      <c r="AC3828" s="175"/>
      <c r="AD3828" s="175"/>
      <c r="AE3828" s="175"/>
      <c r="AF3828" s="175"/>
      <c r="AG3828" s="175"/>
      <c r="AH3828" s="176"/>
      <c r="AM3828" s="6"/>
      <c r="AN3828" s="6"/>
      <c r="AO3828" s="6"/>
      <c r="AP3828" s="6"/>
      <c r="AQ3828" s="6"/>
      <c r="AR3828" s="6"/>
      <c r="AS3828" s="6"/>
      <c r="AT3828" s="6"/>
      <c r="AU3828" s="6"/>
      <c r="AV3828" s="6"/>
      <c r="AW3828" s="6"/>
      <c r="AX3828" s="6"/>
      <c r="AY3828" s="172"/>
      <c r="AZ3828" s="172"/>
      <c r="BA3828" s="172"/>
      <c r="BB3828" s="6"/>
      <c r="BC3828" s="6"/>
      <c r="BD3828" s="6"/>
      <c r="BE3828" s="6"/>
      <c r="BF3828" s="6"/>
      <c r="BG3828" s="172"/>
      <c r="BH3828" s="172"/>
      <c r="BI3828" s="172"/>
      <c r="BJ3828" s="6"/>
      <c r="BK3828" s="6"/>
      <c r="BL3828" s="6"/>
      <c r="BM3828" s="6"/>
      <c r="BN3828" s="6"/>
      <c r="BO3828" s="6"/>
      <c r="BP3828" s="6"/>
      <c r="BQ3828" s="6"/>
      <c r="BR3828" s="6"/>
      <c r="BS3828" s="6"/>
      <c r="BT3828" s="6"/>
      <c r="CG3828" s="432"/>
      <c r="CH3828" s="432"/>
      <c r="CL3828" s="174"/>
    </row>
    <row r="3829" spans="29:90" s="168" customFormat="1" x14ac:dyDescent="0.25">
      <c r="AC3829" s="175"/>
      <c r="AD3829" s="175"/>
      <c r="AE3829" s="175"/>
      <c r="AF3829" s="175"/>
      <c r="AG3829" s="175"/>
      <c r="AH3829" s="176"/>
      <c r="AM3829" s="6"/>
      <c r="AN3829" s="6"/>
      <c r="AO3829" s="6"/>
      <c r="AP3829" s="6"/>
      <c r="AQ3829" s="6"/>
      <c r="AR3829" s="6"/>
      <c r="AS3829" s="6"/>
      <c r="AT3829" s="6"/>
      <c r="AU3829" s="6"/>
      <c r="AV3829" s="6"/>
      <c r="AW3829" s="6"/>
      <c r="AX3829" s="6"/>
      <c r="AY3829" s="172"/>
      <c r="AZ3829" s="172"/>
      <c r="BA3829" s="172"/>
      <c r="BB3829" s="6"/>
      <c r="BC3829" s="6"/>
      <c r="BD3829" s="6"/>
      <c r="BE3829" s="6"/>
      <c r="BF3829" s="6"/>
      <c r="BG3829" s="172"/>
      <c r="BH3829" s="172"/>
      <c r="BI3829" s="172"/>
      <c r="BJ3829" s="6"/>
      <c r="BK3829" s="6"/>
      <c r="BL3829" s="6"/>
      <c r="BM3829" s="6"/>
      <c r="BN3829" s="6"/>
      <c r="BO3829" s="6"/>
      <c r="BP3829" s="6"/>
      <c r="BQ3829" s="6"/>
      <c r="BR3829" s="6"/>
      <c r="BS3829" s="6"/>
      <c r="BT3829" s="6"/>
      <c r="CG3829" s="432"/>
      <c r="CH3829" s="432"/>
      <c r="CL3829" s="174"/>
    </row>
    <row r="3830" spans="29:90" s="168" customFormat="1" x14ac:dyDescent="0.25">
      <c r="AC3830" s="175"/>
      <c r="AD3830" s="175"/>
      <c r="AE3830" s="175"/>
      <c r="AF3830" s="175"/>
      <c r="AG3830" s="175"/>
      <c r="AH3830" s="176"/>
      <c r="AM3830" s="6"/>
      <c r="AN3830" s="6"/>
      <c r="AO3830" s="6"/>
      <c r="AP3830" s="6"/>
      <c r="AQ3830" s="6"/>
      <c r="AR3830" s="6"/>
      <c r="AS3830" s="6"/>
      <c r="AT3830" s="6"/>
      <c r="AU3830" s="6"/>
      <c r="AV3830" s="6"/>
      <c r="AW3830" s="6"/>
      <c r="AX3830" s="6"/>
      <c r="AY3830" s="172"/>
      <c r="AZ3830" s="172"/>
      <c r="BA3830" s="172"/>
      <c r="BB3830" s="6"/>
      <c r="BC3830" s="6"/>
      <c r="BD3830" s="6"/>
      <c r="BE3830" s="6"/>
      <c r="BF3830" s="6"/>
      <c r="BG3830" s="172"/>
      <c r="BH3830" s="172"/>
      <c r="BI3830" s="172"/>
      <c r="BJ3830" s="6"/>
      <c r="BK3830" s="6"/>
      <c r="BL3830" s="6"/>
      <c r="BM3830" s="6"/>
      <c r="BN3830" s="6"/>
      <c r="BO3830" s="6"/>
      <c r="BP3830" s="6"/>
      <c r="BQ3830" s="6"/>
      <c r="BR3830" s="6"/>
      <c r="BS3830" s="6"/>
      <c r="BT3830" s="6"/>
      <c r="CG3830" s="432"/>
      <c r="CH3830" s="432"/>
      <c r="CL3830" s="174"/>
    </row>
    <row r="3831" spans="29:90" s="168" customFormat="1" x14ac:dyDescent="0.25">
      <c r="AC3831" s="175"/>
      <c r="AD3831" s="175"/>
      <c r="AE3831" s="175"/>
      <c r="AF3831" s="175"/>
      <c r="AG3831" s="175"/>
      <c r="AH3831" s="176"/>
      <c r="AM3831" s="6"/>
      <c r="AN3831" s="6"/>
      <c r="AO3831" s="6"/>
      <c r="AP3831" s="6"/>
      <c r="AQ3831" s="6"/>
      <c r="AR3831" s="6"/>
      <c r="AS3831" s="6"/>
      <c r="AT3831" s="6"/>
      <c r="AU3831" s="6"/>
      <c r="AV3831" s="6"/>
      <c r="AW3831" s="6"/>
      <c r="AX3831" s="6"/>
      <c r="AY3831" s="172"/>
      <c r="AZ3831" s="172"/>
      <c r="BA3831" s="172"/>
      <c r="BB3831" s="6"/>
      <c r="BC3831" s="6"/>
      <c r="BD3831" s="6"/>
      <c r="BE3831" s="6"/>
      <c r="BF3831" s="6"/>
      <c r="BG3831" s="172"/>
      <c r="BH3831" s="172"/>
      <c r="BI3831" s="172"/>
      <c r="BJ3831" s="6"/>
      <c r="BK3831" s="6"/>
      <c r="BL3831" s="6"/>
      <c r="BM3831" s="6"/>
      <c r="BN3831" s="6"/>
      <c r="BO3831" s="6"/>
      <c r="BP3831" s="6"/>
      <c r="BQ3831" s="6"/>
      <c r="BR3831" s="6"/>
      <c r="BS3831" s="6"/>
      <c r="BT3831" s="6"/>
      <c r="CG3831" s="432"/>
      <c r="CH3831" s="432"/>
      <c r="CL3831" s="174"/>
    </row>
    <row r="3832" spans="29:90" s="168" customFormat="1" x14ac:dyDescent="0.25">
      <c r="AC3832" s="175"/>
      <c r="AD3832" s="175"/>
      <c r="AE3832" s="175"/>
      <c r="AF3832" s="175"/>
      <c r="AG3832" s="175"/>
      <c r="AH3832" s="176"/>
      <c r="AM3832" s="6"/>
      <c r="AN3832" s="6"/>
      <c r="AO3832" s="6"/>
      <c r="AP3832" s="6"/>
      <c r="AQ3832" s="6"/>
      <c r="AR3832" s="6"/>
      <c r="AS3832" s="6"/>
      <c r="AT3832" s="6"/>
      <c r="AU3832" s="6"/>
      <c r="AV3832" s="6"/>
      <c r="AW3832" s="6"/>
      <c r="AX3832" s="6"/>
      <c r="AY3832" s="172"/>
      <c r="AZ3832" s="172"/>
      <c r="BA3832" s="172"/>
      <c r="BB3832" s="6"/>
      <c r="BC3832" s="6"/>
      <c r="BD3832" s="6"/>
      <c r="BE3832" s="6"/>
      <c r="BF3832" s="6"/>
      <c r="BG3832" s="172"/>
      <c r="BH3832" s="172"/>
      <c r="BI3832" s="172"/>
      <c r="BJ3832" s="6"/>
      <c r="BK3832" s="6"/>
      <c r="BL3832" s="6"/>
      <c r="BM3832" s="6"/>
      <c r="BN3832" s="6"/>
      <c r="BO3832" s="6"/>
      <c r="BP3832" s="6"/>
      <c r="BQ3832" s="6"/>
      <c r="BR3832" s="6"/>
      <c r="BS3832" s="6"/>
      <c r="BT3832" s="6"/>
      <c r="CG3832" s="432"/>
      <c r="CH3832" s="432"/>
      <c r="CL3832" s="174"/>
    </row>
    <row r="3833" spans="29:90" s="168" customFormat="1" x14ac:dyDescent="0.25">
      <c r="AC3833" s="175"/>
      <c r="AD3833" s="175"/>
      <c r="AE3833" s="175"/>
      <c r="AF3833" s="175"/>
      <c r="AG3833" s="175"/>
      <c r="AH3833" s="176"/>
      <c r="AM3833" s="6"/>
      <c r="AN3833" s="6"/>
      <c r="AO3833" s="6"/>
      <c r="AP3833" s="6"/>
      <c r="AQ3833" s="6"/>
      <c r="AR3833" s="6"/>
      <c r="AS3833" s="6"/>
      <c r="AT3833" s="6"/>
      <c r="AU3833" s="6"/>
      <c r="AV3833" s="6"/>
      <c r="AW3833" s="6"/>
      <c r="AX3833" s="6"/>
      <c r="AY3833" s="172"/>
      <c r="AZ3833" s="172"/>
      <c r="BA3833" s="172"/>
      <c r="BB3833" s="6"/>
      <c r="BC3833" s="6"/>
      <c r="BD3833" s="6"/>
      <c r="BE3833" s="6"/>
      <c r="BF3833" s="6"/>
      <c r="BG3833" s="172"/>
      <c r="BH3833" s="172"/>
      <c r="BI3833" s="172"/>
      <c r="BJ3833" s="6"/>
      <c r="BK3833" s="6"/>
      <c r="BL3833" s="6"/>
      <c r="BM3833" s="6"/>
      <c r="BN3833" s="6"/>
      <c r="BO3833" s="6"/>
      <c r="BP3833" s="6"/>
      <c r="BQ3833" s="6"/>
      <c r="BR3833" s="6"/>
      <c r="BS3833" s="6"/>
      <c r="BT3833" s="6"/>
      <c r="CG3833" s="432"/>
      <c r="CH3833" s="432"/>
      <c r="CL3833" s="174"/>
    </row>
    <row r="3834" spans="29:90" s="168" customFormat="1" x14ac:dyDescent="0.25">
      <c r="AC3834" s="175"/>
      <c r="AD3834" s="175"/>
      <c r="AE3834" s="175"/>
      <c r="AF3834" s="175"/>
      <c r="AG3834" s="175"/>
      <c r="AH3834" s="176"/>
      <c r="AM3834" s="6"/>
      <c r="AN3834" s="6"/>
      <c r="AO3834" s="6"/>
      <c r="AP3834" s="6"/>
      <c r="AQ3834" s="6"/>
      <c r="AR3834" s="6"/>
      <c r="AS3834" s="6"/>
      <c r="AT3834" s="6"/>
      <c r="AU3834" s="6"/>
      <c r="AV3834" s="6"/>
      <c r="AW3834" s="6"/>
      <c r="AX3834" s="6"/>
      <c r="AY3834" s="172"/>
      <c r="AZ3834" s="172"/>
      <c r="BA3834" s="172"/>
      <c r="BB3834" s="6"/>
      <c r="BC3834" s="6"/>
      <c r="BD3834" s="6"/>
      <c r="BE3834" s="6"/>
      <c r="BF3834" s="6"/>
      <c r="BG3834" s="172"/>
      <c r="BH3834" s="172"/>
      <c r="BI3834" s="172"/>
      <c r="BJ3834" s="6"/>
      <c r="BK3834" s="6"/>
      <c r="BL3834" s="6"/>
      <c r="BM3834" s="6"/>
      <c r="BN3834" s="6"/>
      <c r="BO3834" s="6"/>
      <c r="BP3834" s="6"/>
      <c r="BQ3834" s="6"/>
      <c r="BR3834" s="6"/>
      <c r="BS3834" s="6"/>
      <c r="BT3834" s="6"/>
      <c r="CG3834" s="432"/>
      <c r="CH3834" s="432"/>
      <c r="CL3834" s="174"/>
    </row>
    <row r="3835" spans="29:90" s="168" customFormat="1" x14ac:dyDescent="0.25">
      <c r="AC3835" s="175"/>
      <c r="AD3835" s="175"/>
      <c r="AE3835" s="175"/>
      <c r="AF3835" s="175"/>
      <c r="AG3835" s="175"/>
      <c r="AH3835" s="176"/>
      <c r="AM3835" s="6"/>
      <c r="AN3835" s="6"/>
      <c r="AO3835" s="6"/>
      <c r="AP3835" s="6"/>
      <c r="AQ3835" s="6"/>
      <c r="AR3835" s="6"/>
      <c r="AS3835" s="6"/>
      <c r="AT3835" s="6"/>
      <c r="AU3835" s="6"/>
      <c r="AV3835" s="6"/>
      <c r="AW3835" s="6"/>
      <c r="AX3835" s="6"/>
      <c r="AY3835" s="172"/>
      <c r="AZ3835" s="172"/>
      <c r="BA3835" s="172"/>
      <c r="BB3835" s="6"/>
      <c r="BC3835" s="6"/>
      <c r="BD3835" s="6"/>
      <c r="BE3835" s="6"/>
      <c r="BF3835" s="6"/>
      <c r="BG3835" s="172"/>
      <c r="BH3835" s="172"/>
      <c r="BI3835" s="172"/>
      <c r="BJ3835" s="6"/>
      <c r="BK3835" s="6"/>
      <c r="BL3835" s="6"/>
      <c r="BM3835" s="6"/>
      <c r="BN3835" s="6"/>
      <c r="BO3835" s="6"/>
      <c r="BP3835" s="6"/>
      <c r="BQ3835" s="6"/>
      <c r="BR3835" s="6"/>
      <c r="BS3835" s="6"/>
      <c r="BT3835" s="6"/>
      <c r="CG3835" s="432"/>
      <c r="CH3835" s="432"/>
      <c r="CL3835" s="174"/>
    </row>
    <row r="3836" spans="29:90" s="168" customFormat="1" x14ac:dyDescent="0.25">
      <c r="AC3836" s="175"/>
      <c r="AD3836" s="175"/>
      <c r="AE3836" s="175"/>
      <c r="AF3836" s="175"/>
      <c r="AG3836" s="175"/>
      <c r="AH3836" s="176"/>
      <c r="AM3836" s="6"/>
      <c r="AN3836" s="6"/>
      <c r="AO3836" s="6"/>
      <c r="AP3836" s="6"/>
      <c r="AQ3836" s="6"/>
      <c r="AR3836" s="6"/>
      <c r="AS3836" s="6"/>
      <c r="AT3836" s="6"/>
      <c r="AU3836" s="6"/>
      <c r="AV3836" s="6"/>
      <c r="AW3836" s="6"/>
      <c r="AX3836" s="6"/>
      <c r="AY3836" s="172"/>
      <c r="AZ3836" s="172"/>
      <c r="BA3836" s="172"/>
      <c r="BB3836" s="6"/>
      <c r="BC3836" s="6"/>
      <c r="BD3836" s="6"/>
      <c r="BE3836" s="6"/>
      <c r="BF3836" s="6"/>
      <c r="BG3836" s="172"/>
      <c r="BH3836" s="172"/>
      <c r="BI3836" s="172"/>
      <c r="BJ3836" s="6"/>
      <c r="BK3836" s="6"/>
      <c r="BL3836" s="6"/>
      <c r="BM3836" s="6"/>
      <c r="BN3836" s="6"/>
      <c r="BO3836" s="6"/>
      <c r="BP3836" s="6"/>
      <c r="BQ3836" s="6"/>
      <c r="BR3836" s="6"/>
      <c r="BS3836" s="6"/>
      <c r="BT3836" s="6"/>
      <c r="CG3836" s="432"/>
      <c r="CH3836" s="432"/>
      <c r="CL3836" s="174"/>
    </row>
    <row r="3837" spans="29:90" s="168" customFormat="1" x14ac:dyDescent="0.25">
      <c r="AC3837" s="175"/>
      <c r="AD3837" s="175"/>
      <c r="AE3837" s="175"/>
      <c r="AF3837" s="175"/>
      <c r="AG3837" s="175"/>
      <c r="AH3837" s="176"/>
      <c r="AM3837" s="6"/>
      <c r="AN3837" s="6"/>
      <c r="AO3837" s="6"/>
      <c r="AP3837" s="6"/>
      <c r="AQ3837" s="6"/>
      <c r="AR3837" s="6"/>
      <c r="AS3837" s="6"/>
      <c r="AT3837" s="6"/>
      <c r="AU3837" s="6"/>
      <c r="AV3837" s="6"/>
      <c r="AW3837" s="6"/>
      <c r="AX3837" s="6"/>
      <c r="AY3837" s="172"/>
      <c r="AZ3837" s="172"/>
      <c r="BA3837" s="172"/>
      <c r="BB3837" s="6"/>
      <c r="BC3837" s="6"/>
      <c r="BD3837" s="6"/>
      <c r="BE3837" s="6"/>
      <c r="BF3837" s="6"/>
      <c r="BG3837" s="172"/>
      <c r="BH3837" s="172"/>
      <c r="BI3837" s="172"/>
      <c r="BJ3837" s="6"/>
      <c r="BK3837" s="6"/>
      <c r="BL3837" s="6"/>
      <c r="BM3837" s="6"/>
      <c r="BN3837" s="6"/>
      <c r="BO3837" s="6"/>
      <c r="BP3837" s="6"/>
      <c r="BQ3837" s="6"/>
      <c r="BR3837" s="6"/>
      <c r="BS3837" s="6"/>
      <c r="BT3837" s="6"/>
      <c r="CG3837" s="432"/>
      <c r="CH3837" s="432"/>
      <c r="CL3837" s="174"/>
    </row>
    <row r="3838" spans="29:90" s="168" customFormat="1" x14ac:dyDescent="0.25">
      <c r="AC3838" s="175"/>
      <c r="AD3838" s="175"/>
      <c r="AE3838" s="175"/>
      <c r="AF3838" s="175"/>
      <c r="AG3838" s="175"/>
      <c r="AH3838" s="176"/>
      <c r="AM3838" s="6"/>
      <c r="AN3838" s="6"/>
      <c r="AO3838" s="6"/>
      <c r="AP3838" s="6"/>
      <c r="AQ3838" s="6"/>
      <c r="AR3838" s="6"/>
      <c r="AS3838" s="6"/>
      <c r="AT3838" s="6"/>
      <c r="AU3838" s="6"/>
      <c r="AV3838" s="6"/>
      <c r="AW3838" s="6"/>
      <c r="AX3838" s="6"/>
      <c r="AY3838" s="172"/>
      <c r="AZ3838" s="172"/>
      <c r="BA3838" s="172"/>
      <c r="BB3838" s="6"/>
      <c r="BC3838" s="6"/>
      <c r="BD3838" s="6"/>
      <c r="BE3838" s="6"/>
      <c r="BF3838" s="6"/>
      <c r="BG3838" s="172"/>
      <c r="BH3838" s="172"/>
      <c r="BI3838" s="172"/>
      <c r="BJ3838" s="6"/>
      <c r="BK3838" s="6"/>
      <c r="BL3838" s="6"/>
      <c r="BM3838" s="6"/>
      <c r="BN3838" s="6"/>
      <c r="BO3838" s="6"/>
      <c r="BP3838" s="6"/>
      <c r="BQ3838" s="6"/>
      <c r="BR3838" s="6"/>
      <c r="BS3838" s="6"/>
      <c r="BT3838" s="6"/>
      <c r="CG3838" s="432"/>
      <c r="CH3838" s="432"/>
      <c r="CL3838" s="174"/>
    </row>
    <row r="3839" spans="29:90" s="168" customFormat="1" x14ac:dyDescent="0.25">
      <c r="AC3839" s="175"/>
      <c r="AD3839" s="175"/>
      <c r="AE3839" s="175"/>
      <c r="AF3839" s="175"/>
      <c r="AG3839" s="175"/>
      <c r="AH3839" s="176"/>
      <c r="AM3839" s="6"/>
      <c r="AN3839" s="6"/>
      <c r="AO3839" s="6"/>
      <c r="AP3839" s="6"/>
      <c r="AQ3839" s="6"/>
      <c r="AR3839" s="6"/>
      <c r="AS3839" s="6"/>
      <c r="AT3839" s="6"/>
      <c r="AU3839" s="6"/>
      <c r="AV3839" s="6"/>
      <c r="AW3839" s="6"/>
      <c r="AX3839" s="6"/>
      <c r="AY3839" s="172"/>
      <c r="AZ3839" s="172"/>
      <c r="BA3839" s="172"/>
      <c r="BB3839" s="6"/>
      <c r="BC3839" s="6"/>
      <c r="BD3839" s="6"/>
      <c r="BE3839" s="6"/>
      <c r="BF3839" s="6"/>
      <c r="BG3839" s="172"/>
      <c r="BH3839" s="172"/>
      <c r="BI3839" s="172"/>
      <c r="BJ3839" s="6"/>
      <c r="BK3839" s="6"/>
      <c r="BL3839" s="6"/>
      <c r="BM3839" s="6"/>
      <c r="BN3839" s="6"/>
      <c r="BO3839" s="6"/>
      <c r="BP3839" s="6"/>
      <c r="BQ3839" s="6"/>
      <c r="BR3839" s="6"/>
      <c r="BS3839" s="6"/>
      <c r="BT3839" s="6"/>
      <c r="CG3839" s="432"/>
      <c r="CH3839" s="432"/>
      <c r="CL3839" s="174"/>
    </row>
    <row r="3840" spans="29:90" s="168" customFormat="1" x14ac:dyDescent="0.25">
      <c r="AC3840" s="175"/>
      <c r="AD3840" s="175"/>
      <c r="AE3840" s="175"/>
      <c r="AF3840" s="175"/>
      <c r="AG3840" s="175"/>
      <c r="AH3840" s="176"/>
      <c r="AM3840" s="6"/>
      <c r="AN3840" s="6"/>
      <c r="AO3840" s="6"/>
      <c r="AP3840" s="6"/>
      <c r="AQ3840" s="6"/>
      <c r="AR3840" s="6"/>
      <c r="AS3840" s="6"/>
      <c r="AT3840" s="6"/>
      <c r="AU3840" s="6"/>
      <c r="AV3840" s="6"/>
      <c r="AW3840" s="6"/>
      <c r="AX3840" s="6"/>
      <c r="AY3840" s="172"/>
      <c r="AZ3840" s="172"/>
      <c r="BA3840" s="172"/>
      <c r="BB3840" s="6"/>
      <c r="BC3840" s="6"/>
      <c r="BD3840" s="6"/>
      <c r="BE3840" s="6"/>
      <c r="BF3840" s="6"/>
      <c r="BG3840" s="172"/>
      <c r="BH3840" s="172"/>
      <c r="BI3840" s="172"/>
      <c r="BJ3840" s="6"/>
      <c r="BK3840" s="6"/>
      <c r="BL3840" s="6"/>
      <c r="BM3840" s="6"/>
      <c r="BN3840" s="6"/>
      <c r="BO3840" s="6"/>
      <c r="BP3840" s="6"/>
      <c r="BQ3840" s="6"/>
      <c r="BR3840" s="6"/>
      <c r="BS3840" s="6"/>
      <c r="BT3840" s="6"/>
      <c r="CG3840" s="432"/>
      <c r="CH3840" s="432"/>
      <c r="CL3840" s="174"/>
    </row>
    <row r="3841" spans="29:90" s="168" customFormat="1" x14ac:dyDescent="0.25">
      <c r="AC3841" s="175"/>
      <c r="AD3841" s="175"/>
      <c r="AE3841" s="175"/>
      <c r="AF3841" s="175"/>
      <c r="AG3841" s="175"/>
      <c r="AH3841" s="176"/>
      <c r="AM3841" s="6"/>
      <c r="AN3841" s="6"/>
      <c r="AO3841" s="6"/>
      <c r="AP3841" s="6"/>
      <c r="AQ3841" s="6"/>
      <c r="AR3841" s="6"/>
      <c r="AS3841" s="6"/>
      <c r="AT3841" s="6"/>
      <c r="AU3841" s="6"/>
      <c r="AV3841" s="6"/>
      <c r="AW3841" s="6"/>
      <c r="AX3841" s="6"/>
      <c r="AY3841" s="172"/>
      <c r="AZ3841" s="172"/>
      <c r="BA3841" s="172"/>
      <c r="BB3841" s="6"/>
      <c r="BC3841" s="6"/>
      <c r="BD3841" s="6"/>
      <c r="BE3841" s="6"/>
      <c r="BF3841" s="6"/>
      <c r="BG3841" s="172"/>
      <c r="BH3841" s="172"/>
      <c r="BI3841" s="172"/>
      <c r="BJ3841" s="6"/>
      <c r="BK3841" s="6"/>
      <c r="BL3841" s="6"/>
      <c r="BM3841" s="6"/>
      <c r="BN3841" s="6"/>
      <c r="BO3841" s="6"/>
      <c r="BP3841" s="6"/>
      <c r="BQ3841" s="6"/>
      <c r="BR3841" s="6"/>
      <c r="BS3841" s="6"/>
      <c r="BT3841" s="6"/>
      <c r="CG3841" s="432"/>
      <c r="CH3841" s="432"/>
      <c r="CL3841" s="174"/>
    </row>
    <row r="3842" spans="29:90" s="168" customFormat="1" x14ac:dyDescent="0.25">
      <c r="AC3842" s="175"/>
      <c r="AD3842" s="175"/>
      <c r="AE3842" s="175"/>
      <c r="AF3842" s="175"/>
      <c r="AG3842" s="175"/>
      <c r="AH3842" s="176"/>
      <c r="AM3842" s="6"/>
      <c r="AN3842" s="6"/>
      <c r="AO3842" s="6"/>
      <c r="AP3842" s="6"/>
      <c r="AQ3842" s="6"/>
      <c r="AR3842" s="6"/>
      <c r="AS3842" s="6"/>
      <c r="AT3842" s="6"/>
      <c r="AU3842" s="6"/>
      <c r="AV3842" s="6"/>
      <c r="AW3842" s="6"/>
      <c r="AX3842" s="6"/>
      <c r="AY3842" s="172"/>
      <c r="AZ3842" s="172"/>
      <c r="BA3842" s="172"/>
      <c r="BB3842" s="6"/>
      <c r="BC3842" s="6"/>
      <c r="BD3842" s="6"/>
      <c r="BE3842" s="6"/>
      <c r="BF3842" s="6"/>
      <c r="BG3842" s="172"/>
      <c r="BH3842" s="172"/>
      <c r="BI3842" s="172"/>
      <c r="BJ3842" s="6"/>
      <c r="BK3842" s="6"/>
      <c r="BL3842" s="6"/>
      <c r="BM3842" s="6"/>
      <c r="BN3842" s="6"/>
      <c r="BO3842" s="6"/>
      <c r="BP3842" s="6"/>
      <c r="BQ3842" s="6"/>
      <c r="BR3842" s="6"/>
      <c r="BS3842" s="6"/>
      <c r="BT3842" s="6"/>
      <c r="CG3842" s="432"/>
      <c r="CH3842" s="432"/>
      <c r="CL3842" s="174"/>
    </row>
    <row r="3843" spans="29:90" s="168" customFormat="1" x14ac:dyDescent="0.25">
      <c r="AC3843" s="175"/>
      <c r="AD3843" s="175"/>
      <c r="AE3843" s="175"/>
      <c r="AF3843" s="175"/>
      <c r="AG3843" s="175"/>
      <c r="AH3843" s="176"/>
      <c r="AM3843" s="6"/>
      <c r="AN3843" s="6"/>
      <c r="AO3843" s="6"/>
      <c r="AP3843" s="6"/>
      <c r="AQ3843" s="6"/>
      <c r="AR3843" s="6"/>
      <c r="AS3843" s="6"/>
      <c r="AT3843" s="6"/>
      <c r="AU3843" s="6"/>
      <c r="AV3843" s="6"/>
      <c r="AW3843" s="6"/>
      <c r="AX3843" s="6"/>
      <c r="AY3843" s="172"/>
      <c r="AZ3843" s="172"/>
      <c r="BA3843" s="172"/>
      <c r="BB3843" s="6"/>
      <c r="BC3843" s="6"/>
      <c r="BD3843" s="6"/>
      <c r="BE3843" s="6"/>
      <c r="BF3843" s="6"/>
      <c r="BG3843" s="172"/>
      <c r="BH3843" s="172"/>
      <c r="BI3843" s="172"/>
      <c r="BJ3843" s="6"/>
      <c r="BK3843" s="6"/>
      <c r="BL3843" s="6"/>
      <c r="BM3843" s="6"/>
      <c r="BN3843" s="6"/>
      <c r="BO3843" s="6"/>
      <c r="BP3843" s="6"/>
      <c r="BQ3843" s="6"/>
      <c r="BR3843" s="6"/>
      <c r="BS3843" s="6"/>
      <c r="BT3843" s="6"/>
      <c r="CG3843" s="432"/>
      <c r="CH3843" s="432"/>
      <c r="CL3843" s="174"/>
    </row>
    <row r="3844" spans="29:90" s="168" customFormat="1" x14ac:dyDescent="0.25">
      <c r="AC3844" s="175"/>
      <c r="AD3844" s="175"/>
      <c r="AE3844" s="175"/>
      <c r="AF3844" s="175"/>
      <c r="AG3844" s="175"/>
      <c r="AH3844" s="176"/>
      <c r="AM3844" s="6"/>
      <c r="AN3844" s="6"/>
      <c r="AO3844" s="6"/>
      <c r="AP3844" s="6"/>
      <c r="AQ3844" s="6"/>
      <c r="AR3844" s="6"/>
      <c r="AS3844" s="6"/>
      <c r="AT3844" s="6"/>
      <c r="AU3844" s="6"/>
      <c r="AV3844" s="6"/>
      <c r="AW3844" s="6"/>
      <c r="AX3844" s="6"/>
      <c r="AY3844" s="172"/>
      <c r="AZ3844" s="172"/>
      <c r="BA3844" s="172"/>
      <c r="BB3844" s="6"/>
      <c r="BC3844" s="6"/>
      <c r="BD3844" s="6"/>
      <c r="BE3844" s="6"/>
      <c r="BF3844" s="6"/>
      <c r="BG3844" s="172"/>
      <c r="BH3844" s="172"/>
      <c r="BI3844" s="172"/>
      <c r="BJ3844" s="6"/>
      <c r="BK3844" s="6"/>
      <c r="BL3844" s="6"/>
      <c r="BM3844" s="6"/>
      <c r="BN3844" s="6"/>
      <c r="BO3844" s="6"/>
      <c r="BP3844" s="6"/>
      <c r="BQ3844" s="6"/>
      <c r="BR3844" s="6"/>
      <c r="BS3844" s="6"/>
      <c r="BT3844" s="6"/>
      <c r="CG3844" s="432"/>
      <c r="CH3844" s="432"/>
      <c r="CL3844" s="174"/>
    </row>
    <row r="3845" spans="29:90" s="168" customFormat="1" x14ac:dyDescent="0.25">
      <c r="AC3845" s="175"/>
      <c r="AD3845" s="175"/>
      <c r="AE3845" s="175"/>
      <c r="AF3845" s="175"/>
      <c r="AG3845" s="175"/>
      <c r="AH3845" s="176"/>
      <c r="AM3845" s="6"/>
      <c r="AN3845" s="6"/>
      <c r="AO3845" s="6"/>
      <c r="AP3845" s="6"/>
      <c r="AQ3845" s="6"/>
      <c r="AR3845" s="6"/>
      <c r="AS3845" s="6"/>
      <c r="AT3845" s="6"/>
      <c r="AU3845" s="6"/>
      <c r="AV3845" s="6"/>
      <c r="AW3845" s="6"/>
      <c r="AX3845" s="6"/>
      <c r="AY3845" s="172"/>
      <c r="AZ3845" s="172"/>
      <c r="BA3845" s="172"/>
      <c r="BB3845" s="6"/>
      <c r="BC3845" s="6"/>
      <c r="BD3845" s="6"/>
      <c r="BE3845" s="6"/>
      <c r="BF3845" s="6"/>
      <c r="BG3845" s="172"/>
      <c r="BH3845" s="172"/>
      <c r="BI3845" s="172"/>
      <c r="BJ3845" s="6"/>
      <c r="BK3845" s="6"/>
      <c r="BL3845" s="6"/>
      <c r="BM3845" s="6"/>
      <c r="BN3845" s="6"/>
      <c r="BO3845" s="6"/>
      <c r="BP3845" s="6"/>
      <c r="BQ3845" s="6"/>
      <c r="BR3845" s="6"/>
      <c r="BS3845" s="6"/>
      <c r="BT3845" s="6"/>
      <c r="CG3845" s="432"/>
      <c r="CH3845" s="432"/>
      <c r="CL3845" s="174"/>
    </row>
    <row r="3846" spans="29:90" s="168" customFormat="1" x14ac:dyDescent="0.25">
      <c r="AC3846" s="175"/>
      <c r="AD3846" s="175"/>
      <c r="AE3846" s="175"/>
      <c r="AF3846" s="175"/>
      <c r="AG3846" s="175"/>
      <c r="AH3846" s="176"/>
      <c r="AM3846" s="6"/>
      <c r="AN3846" s="6"/>
      <c r="AO3846" s="6"/>
      <c r="AP3846" s="6"/>
      <c r="AQ3846" s="6"/>
      <c r="AR3846" s="6"/>
      <c r="AS3846" s="6"/>
      <c r="AT3846" s="6"/>
      <c r="AU3846" s="6"/>
      <c r="AV3846" s="6"/>
      <c r="AW3846" s="6"/>
      <c r="AX3846" s="6"/>
      <c r="AY3846" s="172"/>
      <c r="AZ3846" s="172"/>
      <c r="BA3846" s="172"/>
      <c r="BB3846" s="6"/>
      <c r="BC3846" s="6"/>
      <c r="BD3846" s="6"/>
      <c r="BE3846" s="6"/>
      <c r="BF3846" s="6"/>
      <c r="BG3846" s="172"/>
      <c r="BH3846" s="172"/>
      <c r="BI3846" s="172"/>
      <c r="BJ3846" s="6"/>
      <c r="BK3846" s="6"/>
      <c r="BL3846" s="6"/>
      <c r="BM3846" s="6"/>
      <c r="BN3846" s="6"/>
      <c r="BO3846" s="6"/>
      <c r="BP3846" s="6"/>
      <c r="BQ3846" s="6"/>
      <c r="BR3846" s="6"/>
      <c r="BS3846" s="6"/>
      <c r="BT3846" s="6"/>
      <c r="CG3846" s="432"/>
      <c r="CH3846" s="432"/>
      <c r="CL3846" s="174"/>
    </row>
    <row r="3847" spans="29:90" s="168" customFormat="1" x14ac:dyDescent="0.25">
      <c r="AC3847" s="175"/>
      <c r="AD3847" s="175"/>
      <c r="AE3847" s="175"/>
      <c r="AF3847" s="175"/>
      <c r="AG3847" s="175"/>
      <c r="AH3847" s="176"/>
      <c r="AM3847" s="6"/>
      <c r="AN3847" s="6"/>
      <c r="AO3847" s="6"/>
      <c r="AP3847" s="6"/>
      <c r="AQ3847" s="6"/>
      <c r="AR3847" s="6"/>
      <c r="AS3847" s="6"/>
      <c r="AT3847" s="6"/>
      <c r="AU3847" s="6"/>
      <c r="AV3847" s="6"/>
      <c r="AW3847" s="6"/>
      <c r="AX3847" s="6"/>
      <c r="AY3847" s="172"/>
      <c r="AZ3847" s="172"/>
      <c r="BA3847" s="172"/>
      <c r="BB3847" s="6"/>
      <c r="BC3847" s="6"/>
      <c r="BD3847" s="6"/>
      <c r="BE3847" s="6"/>
      <c r="BF3847" s="6"/>
      <c r="BG3847" s="172"/>
      <c r="BH3847" s="172"/>
      <c r="BI3847" s="172"/>
      <c r="BJ3847" s="6"/>
      <c r="BK3847" s="6"/>
      <c r="BL3847" s="6"/>
      <c r="BM3847" s="6"/>
      <c r="BN3847" s="6"/>
      <c r="BO3847" s="6"/>
      <c r="BP3847" s="6"/>
      <c r="BQ3847" s="6"/>
      <c r="BR3847" s="6"/>
      <c r="BS3847" s="6"/>
      <c r="BT3847" s="6"/>
      <c r="CG3847" s="432"/>
      <c r="CH3847" s="432"/>
      <c r="CL3847" s="174"/>
    </row>
    <row r="3848" spans="29:90" s="168" customFormat="1" x14ac:dyDescent="0.25">
      <c r="AC3848" s="175"/>
      <c r="AD3848" s="175"/>
      <c r="AE3848" s="175"/>
      <c r="AF3848" s="175"/>
      <c r="AG3848" s="175"/>
      <c r="AH3848" s="176"/>
      <c r="AM3848" s="6"/>
      <c r="AN3848" s="6"/>
      <c r="AO3848" s="6"/>
      <c r="AP3848" s="6"/>
      <c r="AQ3848" s="6"/>
      <c r="AR3848" s="6"/>
      <c r="AS3848" s="6"/>
      <c r="AT3848" s="6"/>
      <c r="AU3848" s="6"/>
      <c r="AV3848" s="6"/>
      <c r="AW3848" s="6"/>
      <c r="AX3848" s="6"/>
      <c r="AY3848" s="172"/>
      <c r="AZ3848" s="172"/>
      <c r="BA3848" s="172"/>
      <c r="BB3848" s="6"/>
      <c r="BC3848" s="6"/>
      <c r="BD3848" s="6"/>
      <c r="BE3848" s="6"/>
      <c r="BF3848" s="6"/>
      <c r="BG3848" s="172"/>
      <c r="BH3848" s="172"/>
      <c r="BI3848" s="172"/>
      <c r="BJ3848" s="6"/>
      <c r="BK3848" s="6"/>
      <c r="BL3848" s="6"/>
      <c r="BM3848" s="6"/>
      <c r="BN3848" s="6"/>
      <c r="BO3848" s="6"/>
      <c r="BP3848" s="6"/>
      <c r="BQ3848" s="6"/>
      <c r="BR3848" s="6"/>
      <c r="BS3848" s="6"/>
      <c r="BT3848" s="6"/>
      <c r="CG3848" s="432"/>
      <c r="CH3848" s="432"/>
      <c r="CL3848" s="174"/>
    </row>
    <row r="3849" spans="29:90" s="168" customFormat="1" x14ac:dyDescent="0.25">
      <c r="AC3849" s="175"/>
      <c r="AD3849" s="175"/>
      <c r="AE3849" s="175"/>
      <c r="AF3849" s="175"/>
      <c r="AG3849" s="175"/>
      <c r="AH3849" s="176"/>
      <c r="AM3849" s="6"/>
      <c r="AN3849" s="6"/>
      <c r="AO3849" s="6"/>
      <c r="AP3849" s="6"/>
      <c r="AQ3849" s="6"/>
      <c r="AR3849" s="6"/>
      <c r="AS3849" s="6"/>
      <c r="AT3849" s="6"/>
      <c r="AU3849" s="6"/>
      <c r="AV3849" s="6"/>
      <c r="AW3849" s="6"/>
      <c r="AX3849" s="6"/>
      <c r="AY3849" s="172"/>
      <c r="AZ3849" s="172"/>
      <c r="BA3849" s="172"/>
      <c r="BB3849" s="6"/>
      <c r="BC3849" s="6"/>
      <c r="BD3849" s="6"/>
      <c r="BE3849" s="6"/>
      <c r="BF3849" s="6"/>
      <c r="BG3849" s="172"/>
      <c r="BH3849" s="172"/>
      <c r="BI3849" s="172"/>
      <c r="BJ3849" s="6"/>
      <c r="BK3849" s="6"/>
      <c r="BL3849" s="6"/>
      <c r="BM3849" s="6"/>
      <c r="BN3849" s="6"/>
      <c r="BO3849" s="6"/>
      <c r="BP3849" s="6"/>
      <c r="BQ3849" s="6"/>
      <c r="BR3849" s="6"/>
      <c r="BS3849" s="6"/>
      <c r="BT3849" s="6"/>
      <c r="CG3849" s="432"/>
      <c r="CH3849" s="432"/>
      <c r="CL3849" s="174"/>
    </row>
    <row r="3850" spans="29:90" s="168" customFormat="1" x14ac:dyDescent="0.25">
      <c r="AC3850" s="175"/>
      <c r="AD3850" s="175"/>
      <c r="AE3850" s="175"/>
      <c r="AF3850" s="175"/>
      <c r="AG3850" s="175"/>
      <c r="AH3850" s="176"/>
      <c r="AM3850" s="6"/>
      <c r="AN3850" s="6"/>
      <c r="AO3850" s="6"/>
      <c r="AP3850" s="6"/>
      <c r="AQ3850" s="6"/>
      <c r="AR3850" s="6"/>
      <c r="AS3850" s="6"/>
      <c r="AT3850" s="6"/>
      <c r="AU3850" s="6"/>
      <c r="AV3850" s="6"/>
      <c r="AW3850" s="6"/>
      <c r="AX3850" s="6"/>
      <c r="AY3850" s="172"/>
      <c r="AZ3850" s="172"/>
      <c r="BA3850" s="172"/>
      <c r="BB3850" s="6"/>
      <c r="BC3850" s="6"/>
      <c r="BD3850" s="6"/>
      <c r="BE3850" s="6"/>
      <c r="BF3850" s="6"/>
      <c r="BG3850" s="172"/>
      <c r="BH3850" s="172"/>
      <c r="BI3850" s="172"/>
      <c r="BJ3850" s="6"/>
      <c r="BK3850" s="6"/>
      <c r="BL3850" s="6"/>
      <c r="BM3850" s="6"/>
      <c r="BN3850" s="6"/>
      <c r="BO3850" s="6"/>
      <c r="BP3850" s="6"/>
      <c r="BQ3850" s="6"/>
      <c r="BR3850" s="6"/>
      <c r="BS3850" s="6"/>
      <c r="BT3850" s="6"/>
      <c r="CG3850" s="432"/>
      <c r="CH3850" s="432"/>
      <c r="CL3850" s="174"/>
    </row>
    <row r="3851" spans="29:90" s="168" customFormat="1" x14ac:dyDescent="0.25">
      <c r="AC3851" s="175"/>
      <c r="AD3851" s="175"/>
      <c r="AE3851" s="175"/>
      <c r="AF3851" s="175"/>
      <c r="AG3851" s="175"/>
      <c r="AH3851" s="176"/>
      <c r="AM3851" s="6"/>
      <c r="AN3851" s="6"/>
      <c r="AO3851" s="6"/>
      <c r="AP3851" s="6"/>
      <c r="AQ3851" s="6"/>
      <c r="AR3851" s="6"/>
      <c r="AS3851" s="6"/>
      <c r="AT3851" s="6"/>
      <c r="AU3851" s="6"/>
      <c r="AV3851" s="6"/>
      <c r="AW3851" s="6"/>
      <c r="AX3851" s="6"/>
      <c r="AY3851" s="172"/>
      <c r="AZ3851" s="172"/>
      <c r="BA3851" s="172"/>
      <c r="BB3851" s="6"/>
      <c r="BC3851" s="6"/>
      <c r="BD3851" s="6"/>
      <c r="BE3851" s="6"/>
      <c r="BF3851" s="6"/>
      <c r="BG3851" s="172"/>
      <c r="BH3851" s="172"/>
      <c r="BI3851" s="172"/>
      <c r="BJ3851" s="6"/>
      <c r="BK3851" s="6"/>
      <c r="BL3851" s="6"/>
      <c r="BM3851" s="6"/>
      <c r="BN3851" s="6"/>
      <c r="BO3851" s="6"/>
      <c r="BP3851" s="6"/>
      <c r="BQ3851" s="6"/>
      <c r="BR3851" s="6"/>
      <c r="BS3851" s="6"/>
      <c r="BT3851" s="6"/>
      <c r="CG3851" s="432"/>
      <c r="CH3851" s="432"/>
      <c r="CL3851" s="174"/>
    </row>
    <row r="3852" spans="29:90" s="168" customFormat="1" x14ac:dyDescent="0.25">
      <c r="AC3852" s="175"/>
      <c r="AD3852" s="175"/>
      <c r="AE3852" s="175"/>
      <c r="AF3852" s="175"/>
      <c r="AG3852" s="175"/>
      <c r="AH3852" s="176"/>
      <c r="AM3852" s="6"/>
      <c r="AN3852" s="6"/>
      <c r="AO3852" s="6"/>
      <c r="AP3852" s="6"/>
      <c r="AQ3852" s="6"/>
      <c r="AR3852" s="6"/>
      <c r="AS3852" s="6"/>
      <c r="AT3852" s="6"/>
      <c r="AU3852" s="6"/>
      <c r="AV3852" s="6"/>
      <c r="AW3852" s="6"/>
      <c r="AX3852" s="6"/>
      <c r="AY3852" s="172"/>
      <c r="AZ3852" s="172"/>
      <c r="BA3852" s="172"/>
      <c r="BB3852" s="6"/>
      <c r="BC3852" s="6"/>
      <c r="BD3852" s="6"/>
      <c r="BE3852" s="6"/>
      <c r="BF3852" s="6"/>
      <c r="BG3852" s="172"/>
      <c r="BH3852" s="172"/>
      <c r="BI3852" s="172"/>
      <c r="BJ3852" s="6"/>
      <c r="BK3852" s="6"/>
      <c r="BL3852" s="6"/>
      <c r="BM3852" s="6"/>
      <c r="BN3852" s="6"/>
      <c r="BO3852" s="6"/>
      <c r="BP3852" s="6"/>
      <c r="BQ3852" s="6"/>
      <c r="BR3852" s="6"/>
      <c r="BS3852" s="6"/>
      <c r="BT3852" s="6"/>
      <c r="CG3852" s="432"/>
      <c r="CH3852" s="432"/>
      <c r="CL3852" s="174"/>
    </row>
    <row r="3853" spans="29:90" s="168" customFormat="1" x14ac:dyDescent="0.25">
      <c r="AC3853" s="175"/>
      <c r="AD3853" s="175"/>
      <c r="AE3853" s="175"/>
      <c r="AF3853" s="175"/>
      <c r="AG3853" s="175"/>
      <c r="AH3853" s="176"/>
      <c r="AM3853" s="6"/>
      <c r="AN3853" s="6"/>
      <c r="AO3853" s="6"/>
      <c r="AP3853" s="6"/>
      <c r="AQ3853" s="6"/>
      <c r="AR3853" s="6"/>
      <c r="AS3853" s="6"/>
      <c r="AT3853" s="6"/>
      <c r="AU3853" s="6"/>
      <c r="AV3853" s="6"/>
      <c r="AW3853" s="6"/>
      <c r="AX3853" s="6"/>
      <c r="AY3853" s="172"/>
      <c r="AZ3853" s="172"/>
      <c r="BA3853" s="172"/>
      <c r="BB3853" s="6"/>
      <c r="BC3853" s="6"/>
      <c r="BD3853" s="6"/>
      <c r="BE3853" s="6"/>
      <c r="BF3853" s="6"/>
      <c r="BG3853" s="172"/>
      <c r="BH3853" s="172"/>
      <c r="BI3853" s="172"/>
      <c r="BJ3853" s="6"/>
      <c r="BK3853" s="6"/>
      <c r="BL3853" s="6"/>
      <c r="BM3853" s="6"/>
      <c r="BN3853" s="6"/>
      <c r="BO3853" s="6"/>
      <c r="BP3853" s="6"/>
      <c r="BQ3853" s="6"/>
      <c r="BR3853" s="6"/>
      <c r="BS3853" s="6"/>
      <c r="BT3853" s="6"/>
      <c r="CG3853" s="432"/>
      <c r="CH3853" s="432"/>
      <c r="CL3853" s="174"/>
    </row>
    <row r="3854" spans="29:90" s="168" customFormat="1" x14ac:dyDescent="0.25">
      <c r="AC3854" s="175"/>
      <c r="AD3854" s="175"/>
      <c r="AE3854" s="175"/>
      <c r="AF3854" s="175"/>
      <c r="AG3854" s="175"/>
      <c r="AH3854" s="176"/>
      <c r="AM3854" s="6"/>
      <c r="AN3854" s="6"/>
      <c r="AO3854" s="6"/>
      <c r="AP3854" s="6"/>
      <c r="AQ3854" s="6"/>
      <c r="AR3854" s="6"/>
      <c r="AS3854" s="6"/>
      <c r="AT3854" s="6"/>
      <c r="AU3854" s="6"/>
      <c r="AV3854" s="6"/>
      <c r="AW3854" s="6"/>
      <c r="AX3854" s="6"/>
      <c r="AY3854" s="172"/>
      <c r="AZ3854" s="172"/>
      <c r="BA3854" s="172"/>
      <c r="BB3854" s="6"/>
      <c r="BC3854" s="6"/>
      <c r="BD3854" s="6"/>
      <c r="BE3854" s="6"/>
      <c r="BF3854" s="6"/>
      <c r="BG3854" s="172"/>
      <c r="BH3854" s="172"/>
      <c r="BI3854" s="172"/>
      <c r="BJ3854" s="6"/>
      <c r="BK3854" s="6"/>
      <c r="BL3854" s="6"/>
      <c r="BM3854" s="6"/>
      <c r="BN3854" s="6"/>
      <c r="BO3854" s="6"/>
      <c r="BP3854" s="6"/>
      <c r="BQ3854" s="6"/>
      <c r="BR3854" s="6"/>
      <c r="BS3854" s="6"/>
      <c r="BT3854" s="6"/>
      <c r="CG3854" s="432"/>
      <c r="CH3854" s="432"/>
      <c r="CL3854" s="174"/>
    </row>
    <row r="3855" spans="29:90" s="168" customFormat="1" x14ac:dyDescent="0.25">
      <c r="AC3855" s="175"/>
      <c r="AD3855" s="175"/>
      <c r="AE3855" s="175"/>
      <c r="AF3855" s="175"/>
      <c r="AG3855" s="175"/>
      <c r="AH3855" s="176"/>
      <c r="AM3855" s="6"/>
      <c r="AN3855" s="6"/>
      <c r="AO3855" s="6"/>
      <c r="AP3855" s="6"/>
      <c r="AQ3855" s="6"/>
      <c r="AR3855" s="6"/>
      <c r="AS3855" s="6"/>
      <c r="AT3855" s="6"/>
      <c r="AU3855" s="6"/>
      <c r="AV3855" s="6"/>
      <c r="AW3855" s="6"/>
      <c r="AX3855" s="6"/>
      <c r="AY3855" s="172"/>
      <c r="AZ3855" s="172"/>
      <c r="BA3855" s="172"/>
      <c r="BB3855" s="6"/>
      <c r="BC3855" s="6"/>
      <c r="BD3855" s="6"/>
      <c r="BE3855" s="6"/>
      <c r="BF3855" s="6"/>
      <c r="BG3855" s="172"/>
      <c r="BH3855" s="172"/>
      <c r="BI3855" s="172"/>
      <c r="BJ3855" s="6"/>
      <c r="BK3855" s="6"/>
      <c r="BL3855" s="6"/>
      <c r="BM3855" s="6"/>
      <c r="BN3855" s="6"/>
      <c r="BO3855" s="6"/>
      <c r="BP3855" s="6"/>
      <c r="BQ3855" s="6"/>
      <c r="BR3855" s="6"/>
      <c r="BS3855" s="6"/>
      <c r="BT3855" s="6"/>
      <c r="CG3855" s="432"/>
      <c r="CH3855" s="432"/>
      <c r="CL3855" s="174"/>
    </row>
    <row r="3856" spans="29:90" s="168" customFormat="1" x14ac:dyDescent="0.25">
      <c r="AC3856" s="175"/>
      <c r="AD3856" s="175"/>
      <c r="AE3856" s="175"/>
      <c r="AF3856" s="175"/>
      <c r="AG3856" s="175"/>
      <c r="AH3856" s="176"/>
      <c r="AM3856" s="6"/>
      <c r="AN3856" s="6"/>
      <c r="AO3856" s="6"/>
      <c r="AP3856" s="6"/>
      <c r="AQ3856" s="6"/>
      <c r="AR3856" s="6"/>
      <c r="AS3856" s="6"/>
      <c r="AT3856" s="6"/>
      <c r="AU3856" s="6"/>
      <c r="AV3856" s="6"/>
      <c r="AW3856" s="6"/>
      <c r="AX3856" s="6"/>
      <c r="AY3856" s="172"/>
      <c r="AZ3856" s="172"/>
      <c r="BA3856" s="172"/>
      <c r="BB3856" s="6"/>
      <c r="BC3856" s="6"/>
      <c r="BD3856" s="6"/>
      <c r="BE3856" s="6"/>
      <c r="BF3856" s="6"/>
      <c r="BG3856" s="172"/>
      <c r="BH3856" s="172"/>
      <c r="BI3856" s="172"/>
      <c r="BJ3856" s="6"/>
      <c r="BK3856" s="6"/>
      <c r="BL3856" s="6"/>
      <c r="BM3856" s="6"/>
      <c r="BN3856" s="6"/>
      <c r="BO3856" s="6"/>
      <c r="BP3856" s="6"/>
      <c r="BQ3856" s="6"/>
      <c r="BR3856" s="6"/>
      <c r="BS3856" s="6"/>
      <c r="BT3856" s="6"/>
      <c r="CG3856" s="432"/>
      <c r="CH3856" s="432"/>
      <c r="CL3856" s="174"/>
    </row>
    <row r="3857" spans="29:90" s="168" customFormat="1" x14ac:dyDescent="0.25">
      <c r="AC3857" s="175"/>
      <c r="AD3857" s="175"/>
      <c r="AE3857" s="175"/>
      <c r="AF3857" s="175"/>
      <c r="AG3857" s="175"/>
      <c r="AH3857" s="176"/>
      <c r="AM3857" s="6"/>
      <c r="AN3857" s="6"/>
      <c r="AO3857" s="6"/>
      <c r="AP3857" s="6"/>
      <c r="AQ3857" s="6"/>
      <c r="AR3857" s="6"/>
      <c r="AS3857" s="6"/>
      <c r="AT3857" s="6"/>
      <c r="AU3857" s="6"/>
      <c r="AV3857" s="6"/>
      <c r="AW3857" s="6"/>
      <c r="AX3857" s="6"/>
      <c r="AY3857" s="172"/>
      <c r="AZ3857" s="172"/>
      <c r="BA3857" s="172"/>
      <c r="BB3857" s="6"/>
      <c r="BC3857" s="6"/>
      <c r="BD3857" s="6"/>
      <c r="BE3857" s="6"/>
      <c r="BF3857" s="6"/>
      <c r="BG3857" s="172"/>
      <c r="BH3857" s="172"/>
      <c r="BI3857" s="172"/>
      <c r="BJ3857" s="6"/>
      <c r="BK3857" s="6"/>
      <c r="BL3857" s="6"/>
      <c r="BM3857" s="6"/>
      <c r="BN3857" s="6"/>
      <c r="BO3857" s="6"/>
      <c r="BP3857" s="6"/>
      <c r="BQ3857" s="6"/>
      <c r="BR3857" s="6"/>
      <c r="BS3857" s="6"/>
      <c r="BT3857" s="6"/>
      <c r="CG3857" s="432"/>
      <c r="CH3857" s="432"/>
      <c r="CL3857" s="174"/>
    </row>
    <row r="3858" spans="29:90" s="168" customFormat="1" x14ac:dyDescent="0.25">
      <c r="AC3858" s="175"/>
      <c r="AD3858" s="175"/>
      <c r="AE3858" s="175"/>
      <c r="AF3858" s="175"/>
      <c r="AG3858" s="175"/>
      <c r="AH3858" s="176"/>
      <c r="AM3858" s="6"/>
      <c r="AN3858" s="6"/>
      <c r="AO3858" s="6"/>
      <c r="AP3858" s="6"/>
      <c r="AQ3858" s="6"/>
      <c r="AR3858" s="6"/>
      <c r="AS3858" s="6"/>
      <c r="AT3858" s="6"/>
      <c r="AU3858" s="6"/>
      <c r="AV3858" s="6"/>
      <c r="AW3858" s="6"/>
      <c r="AX3858" s="6"/>
      <c r="AY3858" s="172"/>
      <c r="AZ3858" s="172"/>
      <c r="BA3858" s="172"/>
      <c r="BB3858" s="6"/>
      <c r="BC3858" s="6"/>
      <c r="BD3858" s="6"/>
      <c r="BE3858" s="6"/>
      <c r="BF3858" s="6"/>
      <c r="BG3858" s="172"/>
      <c r="BH3858" s="172"/>
      <c r="BI3858" s="172"/>
      <c r="BJ3858" s="6"/>
      <c r="BK3858" s="6"/>
      <c r="BL3858" s="6"/>
      <c r="BM3858" s="6"/>
      <c r="BN3858" s="6"/>
      <c r="BO3858" s="6"/>
      <c r="BP3858" s="6"/>
      <c r="BQ3858" s="6"/>
      <c r="BR3858" s="6"/>
      <c r="BS3858" s="6"/>
      <c r="BT3858" s="6"/>
      <c r="CG3858" s="432"/>
      <c r="CH3858" s="432"/>
      <c r="CL3858" s="174"/>
    </row>
    <row r="3859" spans="29:90" s="168" customFormat="1" x14ac:dyDescent="0.25">
      <c r="AC3859" s="175"/>
      <c r="AD3859" s="175"/>
      <c r="AE3859" s="175"/>
      <c r="AF3859" s="175"/>
      <c r="AG3859" s="175"/>
      <c r="AH3859" s="176"/>
      <c r="AM3859" s="6"/>
      <c r="AN3859" s="6"/>
      <c r="AO3859" s="6"/>
      <c r="AP3859" s="6"/>
      <c r="AQ3859" s="6"/>
      <c r="AR3859" s="6"/>
      <c r="AS3859" s="6"/>
      <c r="AT3859" s="6"/>
      <c r="AU3859" s="6"/>
      <c r="AV3859" s="6"/>
      <c r="AW3859" s="6"/>
      <c r="AX3859" s="6"/>
      <c r="AY3859" s="172"/>
      <c r="AZ3859" s="172"/>
      <c r="BA3859" s="172"/>
      <c r="BB3859" s="6"/>
      <c r="BC3859" s="6"/>
      <c r="BD3859" s="6"/>
      <c r="BE3859" s="6"/>
      <c r="BF3859" s="6"/>
      <c r="BG3859" s="172"/>
      <c r="BH3859" s="172"/>
      <c r="BI3859" s="172"/>
      <c r="BJ3859" s="6"/>
      <c r="BK3859" s="6"/>
      <c r="BL3859" s="6"/>
      <c r="BM3859" s="6"/>
      <c r="BN3859" s="6"/>
      <c r="BO3859" s="6"/>
      <c r="BP3859" s="6"/>
      <c r="BQ3859" s="6"/>
      <c r="BR3859" s="6"/>
      <c r="BS3859" s="6"/>
      <c r="BT3859" s="6"/>
      <c r="CG3859" s="432"/>
      <c r="CH3859" s="432"/>
      <c r="CL3859" s="174"/>
    </row>
    <row r="3860" spans="29:90" s="168" customFormat="1" x14ac:dyDescent="0.25">
      <c r="AC3860" s="175"/>
      <c r="AD3860" s="175"/>
      <c r="AE3860" s="175"/>
      <c r="AF3860" s="175"/>
      <c r="AG3860" s="175"/>
      <c r="AH3860" s="176"/>
      <c r="AM3860" s="6"/>
      <c r="AN3860" s="6"/>
      <c r="AO3860" s="6"/>
      <c r="AP3860" s="6"/>
      <c r="AQ3860" s="6"/>
      <c r="AR3860" s="6"/>
      <c r="AS3860" s="6"/>
      <c r="AT3860" s="6"/>
      <c r="AU3860" s="6"/>
      <c r="AV3860" s="6"/>
      <c r="AW3860" s="6"/>
      <c r="AX3860" s="6"/>
      <c r="AY3860" s="172"/>
      <c r="AZ3860" s="172"/>
      <c r="BA3860" s="172"/>
      <c r="BB3860" s="6"/>
      <c r="BC3860" s="6"/>
      <c r="BD3860" s="6"/>
      <c r="BE3860" s="6"/>
      <c r="BF3860" s="6"/>
      <c r="BG3860" s="172"/>
      <c r="BH3860" s="172"/>
      <c r="BI3860" s="172"/>
      <c r="BJ3860" s="6"/>
      <c r="BK3860" s="6"/>
      <c r="BL3860" s="6"/>
      <c r="BM3860" s="6"/>
      <c r="BN3860" s="6"/>
      <c r="BO3860" s="6"/>
      <c r="BP3860" s="6"/>
      <c r="BQ3860" s="6"/>
      <c r="BR3860" s="6"/>
      <c r="BS3860" s="6"/>
      <c r="BT3860" s="6"/>
      <c r="CG3860" s="432"/>
      <c r="CH3860" s="432"/>
      <c r="CL3860" s="174"/>
    </row>
    <row r="3861" spans="29:90" s="168" customFormat="1" x14ac:dyDescent="0.25">
      <c r="AC3861" s="175"/>
      <c r="AD3861" s="175"/>
      <c r="AE3861" s="175"/>
      <c r="AF3861" s="175"/>
      <c r="AG3861" s="175"/>
      <c r="AH3861" s="176"/>
      <c r="AM3861" s="6"/>
      <c r="AN3861" s="6"/>
      <c r="AO3861" s="6"/>
      <c r="AP3861" s="6"/>
      <c r="AQ3861" s="6"/>
      <c r="AR3861" s="6"/>
      <c r="AS3861" s="6"/>
      <c r="AT3861" s="6"/>
      <c r="AU3861" s="6"/>
      <c r="AV3861" s="6"/>
      <c r="AW3861" s="6"/>
      <c r="AX3861" s="6"/>
      <c r="AY3861" s="172"/>
      <c r="AZ3861" s="172"/>
      <c r="BA3861" s="172"/>
      <c r="BB3861" s="6"/>
      <c r="BC3861" s="6"/>
      <c r="BD3861" s="6"/>
      <c r="BE3861" s="6"/>
      <c r="BF3861" s="6"/>
      <c r="BG3861" s="172"/>
      <c r="BH3861" s="172"/>
      <c r="BI3861" s="172"/>
      <c r="BJ3861" s="6"/>
      <c r="BK3861" s="6"/>
      <c r="BL3861" s="6"/>
      <c r="BM3861" s="6"/>
      <c r="BN3861" s="6"/>
      <c r="BO3861" s="6"/>
      <c r="BP3861" s="6"/>
      <c r="BQ3861" s="6"/>
      <c r="BR3861" s="6"/>
      <c r="BS3861" s="6"/>
      <c r="BT3861" s="6"/>
      <c r="CG3861" s="432"/>
      <c r="CH3861" s="432"/>
      <c r="CL3861" s="174"/>
    </row>
    <row r="3862" spans="29:90" s="168" customFormat="1" x14ac:dyDescent="0.25">
      <c r="AC3862" s="175"/>
      <c r="AD3862" s="175"/>
      <c r="AE3862" s="175"/>
      <c r="AF3862" s="175"/>
      <c r="AG3862" s="175"/>
      <c r="AH3862" s="176"/>
      <c r="AM3862" s="6"/>
      <c r="AN3862" s="6"/>
      <c r="AO3862" s="6"/>
      <c r="AP3862" s="6"/>
      <c r="AQ3862" s="6"/>
      <c r="AR3862" s="6"/>
      <c r="AS3862" s="6"/>
      <c r="AT3862" s="6"/>
      <c r="AU3862" s="6"/>
      <c r="AV3862" s="6"/>
      <c r="AW3862" s="6"/>
      <c r="AX3862" s="6"/>
      <c r="AY3862" s="172"/>
      <c r="AZ3862" s="172"/>
      <c r="BA3862" s="172"/>
      <c r="BB3862" s="6"/>
      <c r="BC3862" s="6"/>
      <c r="BD3862" s="6"/>
      <c r="BE3862" s="6"/>
      <c r="BF3862" s="6"/>
      <c r="BG3862" s="172"/>
      <c r="BH3862" s="172"/>
      <c r="BI3862" s="172"/>
      <c r="BJ3862" s="6"/>
      <c r="BK3862" s="6"/>
      <c r="BL3862" s="6"/>
      <c r="BM3862" s="6"/>
      <c r="BN3862" s="6"/>
      <c r="BO3862" s="6"/>
      <c r="BP3862" s="6"/>
      <c r="BQ3862" s="6"/>
      <c r="BR3862" s="6"/>
      <c r="BS3862" s="6"/>
      <c r="BT3862" s="6"/>
      <c r="CG3862" s="432"/>
      <c r="CH3862" s="432"/>
      <c r="CL3862" s="174"/>
    </row>
    <row r="3863" spans="29:90" s="168" customFormat="1" x14ac:dyDescent="0.25">
      <c r="AC3863" s="175"/>
      <c r="AD3863" s="175"/>
      <c r="AE3863" s="175"/>
      <c r="AF3863" s="175"/>
      <c r="AG3863" s="175"/>
      <c r="AH3863" s="176"/>
      <c r="AM3863" s="6"/>
      <c r="AN3863" s="6"/>
      <c r="AO3863" s="6"/>
      <c r="AP3863" s="6"/>
      <c r="AQ3863" s="6"/>
      <c r="AR3863" s="6"/>
      <c r="AS3863" s="6"/>
      <c r="AT3863" s="6"/>
      <c r="AU3863" s="6"/>
      <c r="AV3863" s="6"/>
      <c r="AW3863" s="6"/>
      <c r="AX3863" s="6"/>
      <c r="AY3863" s="172"/>
      <c r="AZ3863" s="172"/>
      <c r="BA3863" s="172"/>
      <c r="BB3863" s="6"/>
      <c r="BC3863" s="6"/>
      <c r="BD3863" s="6"/>
      <c r="BE3863" s="6"/>
      <c r="BF3863" s="6"/>
      <c r="BG3863" s="172"/>
      <c r="BH3863" s="172"/>
      <c r="BI3863" s="172"/>
      <c r="BJ3863" s="6"/>
      <c r="BK3863" s="6"/>
      <c r="BL3863" s="6"/>
      <c r="BM3863" s="6"/>
      <c r="BN3863" s="6"/>
      <c r="BO3863" s="6"/>
      <c r="BP3863" s="6"/>
      <c r="BQ3863" s="6"/>
      <c r="BR3863" s="6"/>
      <c r="BS3863" s="6"/>
      <c r="BT3863" s="6"/>
      <c r="CG3863" s="432"/>
      <c r="CH3863" s="432"/>
      <c r="CL3863" s="174"/>
    </row>
    <row r="3864" spans="29:90" s="168" customFormat="1" x14ac:dyDescent="0.25">
      <c r="AC3864" s="175"/>
      <c r="AD3864" s="175"/>
      <c r="AE3864" s="175"/>
      <c r="AF3864" s="175"/>
      <c r="AG3864" s="175"/>
      <c r="AH3864" s="176"/>
      <c r="AM3864" s="6"/>
      <c r="AN3864" s="6"/>
      <c r="AO3864" s="6"/>
      <c r="AP3864" s="6"/>
      <c r="AQ3864" s="6"/>
      <c r="AR3864" s="6"/>
      <c r="AS3864" s="6"/>
      <c r="AT3864" s="6"/>
      <c r="AU3864" s="6"/>
      <c r="AV3864" s="6"/>
      <c r="AW3864" s="6"/>
      <c r="AX3864" s="6"/>
      <c r="AY3864" s="172"/>
      <c r="AZ3864" s="172"/>
      <c r="BA3864" s="172"/>
      <c r="BB3864" s="6"/>
      <c r="BC3864" s="6"/>
      <c r="BD3864" s="6"/>
      <c r="BE3864" s="6"/>
      <c r="BF3864" s="6"/>
      <c r="BG3864" s="172"/>
      <c r="BH3864" s="172"/>
      <c r="BI3864" s="172"/>
      <c r="BJ3864" s="6"/>
      <c r="BK3864" s="6"/>
      <c r="BL3864" s="6"/>
      <c r="BM3864" s="6"/>
      <c r="BN3864" s="6"/>
      <c r="BO3864" s="6"/>
      <c r="BP3864" s="6"/>
      <c r="BQ3864" s="6"/>
      <c r="BR3864" s="6"/>
      <c r="BS3864" s="6"/>
      <c r="BT3864" s="6"/>
      <c r="CG3864" s="432"/>
      <c r="CH3864" s="432"/>
      <c r="CL3864" s="174"/>
    </row>
    <row r="3865" spans="29:90" s="168" customFormat="1" x14ac:dyDescent="0.25">
      <c r="AC3865" s="175"/>
      <c r="AD3865" s="175"/>
      <c r="AE3865" s="175"/>
      <c r="AF3865" s="175"/>
      <c r="AG3865" s="175"/>
      <c r="AH3865" s="176"/>
      <c r="AM3865" s="6"/>
      <c r="AN3865" s="6"/>
      <c r="AO3865" s="6"/>
      <c r="AP3865" s="6"/>
      <c r="AQ3865" s="6"/>
      <c r="AR3865" s="6"/>
      <c r="AS3865" s="6"/>
      <c r="AT3865" s="6"/>
      <c r="AU3865" s="6"/>
      <c r="AV3865" s="6"/>
      <c r="AW3865" s="6"/>
      <c r="AX3865" s="6"/>
      <c r="AY3865" s="172"/>
      <c r="AZ3865" s="172"/>
      <c r="BA3865" s="172"/>
      <c r="BB3865" s="6"/>
      <c r="BC3865" s="6"/>
      <c r="BD3865" s="6"/>
      <c r="BE3865" s="6"/>
      <c r="BF3865" s="6"/>
      <c r="BG3865" s="172"/>
      <c r="BH3865" s="172"/>
      <c r="BI3865" s="172"/>
      <c r="BJ3865" s="6"/>
      <c r="BK3865" s="6"/>
      <c r="BL3865" s="6"/>
      <c r="BM3865" s="6"/>
      <c r="BN3865" s="6"/>
      <c r="BO3865" s="6"/>
      <c r="BP3865" s="6"/>
      <c r="BQ3865" s="6"/>
      <c r="BR3865" s="6"/>
      <c r="BS3865" s="6"/>
      <c r="BT3865" s="6"/>
      <c r="CG3865" s="432"/>
      <c r="CH3865" s="432"/>
      <c r="CL3865" s="174"/>
    </row>
    <row r="3866" spans="29:90" s="168" customFormat="1" x14ac:dyDescent="0.25">
      <c r="AC3866" s="175"/>
      <c r="AD3866" s="175"/>
      <c r="AE3866" s="175"/>
      <c r="AF3866" s="175"/>
      <c r="AG3866" s="175"/>
      <c r="AH3866" s="176"/>
      <c r="AM3866" s="6"/>
      <c r="AN3866" s="6"/>
      <c r="AO3866" s="6"/>
      <c r="AP3866" s="6"/>
      <c r="AQ3866" s="6"/>
      <c r="AR3866" s="6"/>
      <c r="AS3866" s="6"/>
      <c r="AT3866" s="6"/>
      <c r="AU3866" s="6"/>
      <c r="AV3866" s="6"/>
      <c r="AW3866" s="6"/>
      <c r="AX3866" s="6"/>
      <c r="AY3866" s="172"/>
      <c r="AZ3866" s="172"/>
      <c r="BA3866" s="172"/>
      <c r="BB3866" s="6"/>
      <c r="BC3866" s="6"/>
      <c r="BD3866" s="6"/>
      <c r="BE3866" s="6"/>
      <c r="BF3866" s="6"/>
      <c r="BG3866" s="172"/>
      <c r="BH3866" s="172"/>
      <c r="BI3866" s="172"/>
      <c r="BJ3866" s="6"/>
      <c r="BK3866" s="6"/>
      <c r="BL3866" s="6"/>
      <c r="BM3866" s="6"/>
      <c r="BN3866" s="6"/>
      <c r="BO3866" s="6"/>
      <c r="BP3866" s="6"/>
      <c r="BQ3866" s="6"/>
      <c r="BR3866" s="6"/>
      <c r="BS3866" s="6"/>
      <c r="BT3866" s="6"/>
      <c r="CG3866" s="432"/>
      <c r="CH3866" s="432"/>
      <c r="CL3866" s="174"/>
    </row>
    <row r="3867" spans="29:90" s="168" customFormat="1" x14ac:dyDescent="0.25">
      <c r="AC3867" s="175"/>
      <c r="AD3867" s="175"/>
      <c r="AE3867" s="175"/>
      <c r="AF3867" s="175"/>
      <c r="AG3867" s="175"/>
      <c r="AH3867" s="176"/>
      <c r="AM3867" s="6"/>
      <c r="AN3867" s="6"/>
      <c r="AO3867" s="6"/>
      <c r="AP3867" s="6"/>
      <c r="AQ3867" s="6"/>
      <c r="AR3867" s="6"/>
      <c r="AS3867" s="6"/>
      <c r="AT3867" s="6"/>
      <c r="AU3867" s="6"/>
      <c r="AV3867" s="6"/>
      <c r="AW3867" s="6"/>
      <c r="AX3867" s="6"/>
      <c r="AY3867" s="172"/>
      <c r="AZ3867" s="172"/>
      <c r="BA3867" s="172"/>
      <c r="BB3867" s="6"/>
      <c r="BC3867" s="6"/>
      <c r="BD3867" s="6"/>
      <c r="BE3867" s="6"/>
      <c r="BF3867" s="6"/>
      <c r="BG3867" s="172"/>
      <c r="BH3867" s="172"/>
      <c r="BI3867" s="172"/>
      <c r="BJ3867" s="6"/>
      <c r="BK3867" s="6"/>
      <c r="BL3867" s="6"/>
      <c r="BM3867" s="6"/>
      <c r="BN3867" s="6"/>
      <c r="BO3867" s="6"/>
      <c r="BP3867" s="6"/>
      <c r="BQ3867" s="6"/>
      <c r="BR3867" s="6"/>
      <c r="BS3867" s="6"/>
      <c r="BT3867" s="6"/>
      <c r="CG3867" s="432"/>
      <c r="CH3867" s="432"/>
      <c r="CL3867" s="174"/>
    </row>
    <row r="3868" spans="29:90" s="168" customFormat="1" x14ac:dyDescent="0.25">
      <c r="AC3868" s="175"/>
      <c r="AD3868" s="175"/>
      <c r="AE3868" s="175"/>
      <c r="AF3868" s="175"/>
      <c r="AG3868" s="175"/>
      <c r="AH3868" s="176"/>
      <c r="AM3868" s="6"/>
      <c r="AN3868" s="6"/>
      <c r="AO3868" s="6"/>
      <c r="AP3868" s="6"/>
      <c r="AQ3868" s="6"/>
      <c r="AR3868" s="6"/>
      <c r="AS3868" s="6"/>
      <c r="AT3868" s="6"/>
      <c r="AU3868" s="6"/>
      <c r="AV3868" s="6"/>
      <c r="AW3868" s="6"/>
      <c r="AX3868" s="6"/>
      <c r="AY3868" s="172"/>
      <c r="AZ3868" s="172"/>
      <c r="BA3868" s="172"/>
      <c r="BB3868" s="6"/>
      <c r="BC3868" s="6"/>
      <c r="BD3868" s="6"/>
      <c r="BE3868" s="6"/>
      <c r="BF3868" s="6"/>
      <c r="BG3868" s="172"/>
      <c r="BH3868" s="172"/>
      <c r="BI3868" s="172"/>
      <c r="BJ3868" s="6"/>
      <c r="BK3868" s="6"/>
      <c r="BL3868" s="6"/>
      <c r="BM3868" s="6"/>
      <c r="BN3868" s="6"/>
      <c r="BO3868" s="6"/>
      <c r="BP3868" s="6"/>
      <c r="BQ3868" s="6"/>
      <c r="BR3868" s="6"/>
      <c r="BS3868" s="6"/>
      <c r="BT3868" s="6"/>
      <c r="CG3868" s="432"/>
      <c r="CH3868" s="432"/>
      <c r="CL3868" s="174"/>
    </row>
    <row r="3869" spans="29:90" s="168" customFormat="1" x14ac:dyDescent="0.25">
      <c r="AC3869" s="175"/>
      <c r="AD3869" s="175"/>
      <c r="AE3869" s="175"/>
      <c r="AF3869" s="175"/>
      <c r="AG3869" s="175"/>
      <c r="AH3869" s="176"/>
      <c r="AM3869" s="6"/>
      <c r="AN3869" s="6"/>
      <c r="AO3869" s="6"/>
      <c r="AP3869" s="6"/>
      <c r="AQ3869" s="6"/>
      <c r="AR3869" s="6"/>
      <c r="AS3869" s="6"/>
      <c r="AT3869" s="6"/>
      <c r="AU3869" s="6"/>
      <c r="AV3869" s="6"/>
      <c r="AW3869" s="6"/>
      <c r="AX3869" s="6"/>
      <c r="AY3869" s="172"/>
      <c r="AZ3869" s="172"/>
      <c r="BA3869" s="172"/>
      <c r="BB3869" s="6"/>
      <c r="BC3869" s="6"/>
      <c r="BD3869" s="6"/>
      <c r="BE3869" s="6"/>
      <c r="BF3869" s="6"/>
      <c r="BG3869" s="172"/>
      <c r="BH3869" s="172"/>
      <c r="BI3869" s="172"/>
      <c r="BJ3869" s="6"/>
      <c r="BK3869" s="6"/>
      <c r="BL3869" s="6"/>
      <c r="BM3869" s="6"/>
      <c r="BN3869" s="6"/>
      <c r="BO3869" s="6"/>
      <c r="BP3869" s="6"/>
      <c r="BQ3869" s="6"/>
      <c r="BR3869" s="6"/>
      <c r="BS3869" s="6"/>
      <c r="BT3869" s="6"/>
      <c r="CG3869" s="432"/>
      <c r="CH3869" s="432"/>
      <c r="CL3869" s="174"/>
    </row>
    <row r="3870" spans="29:90" s="168" customFormat="1" x14ac:dyDescent="0.25">
      <c r="AC3870" s="175"/>
      <c r="AD3870" s="175"/>
      <c r="AE3870" s="175"/>
      <c r="AF3870" s="175"/>
      <c r="AG3870" s="175"/>
      <c r="AH3870" s="176"/>
      <c r="AM3870" s="6"/>
      <c r="AN3870" s="6"/>
      <c r="AO3870" s="6"/>
      <c r="AP3870" s="6"/>
      <c r="AQ3870" s="6"/>
      <c r="AR3870" s="6"/>
      <c r="AS3870" s="6"/>
      <c r="AT3870" s="6"/>
      <c r="AU3870" s="6"/>
      <c r="AV3870" s="6"/>
      <c r="AW3870" s="6"/>
      <c r="AX3870" s="6"/>
      <c r="AY3870" s="172"/>
      <c r="AZ3870" s="172"/>
      <c r="BA3870" s="172"/>
      <c r="BB3870" s="6"/>
      <c r="BC3870" s="6"/>
      <c r="BD3870" s="6"/>
      <c r="BE3870" s="6"/>
      <c r="BF3870" s="6"/>
      <c r="BG3870" s="172"/>
      <c r="BH3870" s="172"/>
      <c r="BI3870" s="172"/>
      <c r="BJ3870" s="6"/>
      <c r="BK3870" s="6"/>
      <c r="BL3870" s="6"/>
      <c r="BM3870" s="6"/>
      <c r="BN3870" s="6"/>
      <c r="BO3870" s="6"/>
      <c r="BP3870" s="6"/>
      <c r="BQ3870" s="6"/>
      <c r="BR3870" s="6"/>
      <c r="BS3870" s="6"/>
      <c r="BT3870" s="6"/>
      <c r="CG3870" s="432"/>
      <c r="CH3870" s="432"/>
      <c r="CL3870" s="174"/>
    </row>
    <row r="3871" spans="29:90" s="168" customFormat="1" x14ac:dyDescent="0.25">
      <c r="AC3871" s="175"/>
      <c r="AD3871" s="175"/>
      <c r="AE3871" s="175"/>
      <c r="AF3871" s="175"/>
      <c r="AG3871" s="175"/>
      <c r="AH3871" s="176"/>
      <c r="AM3871" s="6"/>
      <c r="AN3871" s="6"/>
      <c r="AO3871" s="6"/>
      <c r="AP3871" s="6"/>
      <c r="AQ3871" s="6"/>
      <c r="AR3871" s="6"/>
      <c r="AS3871" s="6"/>
      <c r="AT3871" s="6"/>
      <c r="AU3871" s="6"/>
      <c r="AV3871" s="6"/>
      <c r="AW3871" s="6"/>
      <c r="AX3871" s="6"/>
      <c r="AY3871" s="172"/>
      <c r="AZ3871" s="172"/>
      <c r="BA3871" s="172"/>
      <c r="BB3871" s="6"/>
      <c r="BC3871" s="6"/>
      <c r="BD3871" s="6"/>
      <c r="BE3871" s="6"/>
      <c r="BF3871" s="6"/>
      <c r="BG3871" s="172"/>
      <c r="BH3871" s="172"/>
      <c r="BI3871" s="172"/>
      <c r="BJ3871" s="6"/>
      <c r="BK3871" s="6"/>
      <c r="BL3871" s="6"/>
      <c r="BM3871" s="6"/>
      <c r="BN3871" s="6"/>
      <c r="BO3871" s="6"/>
      <c r="BP3871" s="6"/>
      <c r="BQ3871" s="6"/>
      <c r="BR3871" s="6"/>
      <c r="BS3871" s="6"/>
      <c r="BT3871" s="6"/>
      <c r="CG3871" s="432"/>
      <c r="CH3871" s="432"/>
      <c r="CL3871" s="174"/>
    </row>
    <row r="3872" spans="29:90" s="168" customFormat="1" x14ac:dyDescent="0.25">
      <c r="AC3872" s="175"/>
      <c r="AD3872" s="175"/>
      <c r="AE3872" s="175"/>
      <c r="AF3872" s="175"/>
      <c r="AG3872" s="175"/>
      <c r="AH3872" s="176"/>
      <c r="AM3872" s="6"/>
      <c r="AN3872" s="6"/>
      <c r="AO3872" s="6"/>
      <c r="AP3872" s="6"/>
      <c r="AQ3872" s="6"/>
      <c r="AR3872" s="6"/>
      <c r="AS3872" s="6"/>
      <c r="AT3872" s="6"/>
      <c r="AU3872" s="6"/>
      <c r="AV3872" s="6"/>
      <c r="AW3872" s="6"/>
      <c r="AX3872" s="6"/>
      <c r="AY3872" s="172"/>
      <c r="AZ3872" s="172"/>
      <c r="BA3872" s="172"/>
      <c r="BB3872" s="6"/>
      <c r="BC3872" s="6"/>
      <c r="BD3872" s="6"/>
      <c r="BE3872" s="6"/>
      <c r="BF3872" s="6"/>
      <c r="BG3872" s="172"/>
      <c r="BH3872" s="172"/>
      <c r="BI3872" s="172"/>
      <c r="BJ3872" s="6"/>
      <c r="BK3872" s="6"/>
      <c r="BL3872" s="6"/>
      <c r="BM3872" s="6"/>
      <c r="BN3872" s="6"/>
      <c r="BO3872" s="6"/>
      <c r="BP3872" s="6"/>
      <c r="BQ3872" s="6"/>
      <c r="BR3872" s="6"/>
      <c r="BS3872" s="6"/>
      <c r="BT3872" s="6"/>
      <c r="CG3872" s="432"/>
      <c r="CH3872" s="432"/>
      <c r="CL3872" s="174"/>
    </row>
    <row r="3873" spans="29:90" s="168" customFormat="1" x14ac:dyDescent="0.25">
      <c r="AC3873" s="175"/>
      <c r="AD3873" s="175"/>
      <c r="AE3873" s="175"/>
      <c r="AF3873" s="175"/>
      <c r="AG3873" s="175"/>
      <c r="AH3873" s="176"/>
      <c r="AM3873" s="6"/>
      <c r="AN3873" s="6"/>
      <c r="AO3873" s="6"/>
      <c r="AP3873" s="6"/>
      <c r="AQ3873" s="6"/>
      <c r="AR3873" s="6"/>
      <c r="AS3873" s="6"/>
      <c r="AT3873" s="6"/>
      <c r="AU3873" s="6"/>
      <c r="AV3873" s="6"/>
      <c r="AW3873" s="6"/>
      <c r="AX3873" s="6"/>
      <c r="AY3873" s="172"/>
      <c r="AZ3873" s="172"/>
      <c r="BA3873" s="172"/>
      <c r="BB3873" s="6"/>
      <c r="BC3873" s="6"/>
      <c r="BD3873" s="6"/>
      <c r="BE3873" s="6"/>
      <c r="BF3873" s="6"/>
      <c r="BG3873" s="172"/>
      <c r="BH3873" s="172"/>
      <c r="BI3873" s="172"/>
      <c r="BJ3873" s="6"/>
      <c r="BK3873" s="6"/>
      <c r="BL3873" s="6"/>
      <c r="BM3873" s="6"/>
      <c r="BN3873" s="6"/>
      <c r="BO3873" s="6"/>
      <c r="BP3873" s="6"/>
      <c r="BQ3873" s="6"/>
      <c r="BR3873" s="6"/>
      <c r="BS3873" s="6"/>
      <c r="BT3873" s="6"/>
      <c r="CG3873" s="432"/>
      <c r="CH3873" s="432"/>
      <c r="CL3873" s="174"/>
    </row>
    <row r="3874" spans="29:90" s="168" customFormat="1" x14ac:dyDescent="0.25">
      <c r="AC3874" s="175"/>
      <c r="AD3874" s="175"/>
      <c r="AE3874" s="175"/>
      <c r="AF3874" s="175"/>
      <c r="AG3874" s="175"/>
      <c r="AH3874" s="176"/>
      <c r="AM3874" s="6"/>
      <c r="AN3874" s="6"/>
      <c r="AO3874" s="6"/>
      <c r="AP3874" s="6"/>
      <c r="AQ3874" s="6"/>
      <c r="AR3874" s="6"/>
      <c r="AS3874" s="6"/>
      <c r="AT3874" s="6"/>
      <c r="AU3874" s="6"/>
      <c r="AV3874" s="6"/>
      <c r="AW3874" s="6"/>
      <c r="AX3874" s="6"/>
      <c r="AY3874" s="172"/>
      <c r="AZ3874" s="172"/>
      <c r="BA3874" s="172"/>
      <c r="BB3874" s="6"/>
      <c r="BC3874" s="6"/>
      <c r="BD3874" s="6"/>
      <c r="BE3874" s="6"/>
      <c r="BF3874" s="6"/>
      <c r="BG3874" s="172"/>
      <c r="BH3874" s="172"/>
      <c r="BI3874" s="172"/>
      <c r="BJ3874" s="6"/>
      <c r="BK3874" s="6"/>
      <c r="BL3874" s="6"/>
      <c r="BM3874" s="6"/>
      <c r="BN3874" s="6"/>
      <c r="BO3874" s="6"/>
      <c r="BP3874" s="6"/>
      <c r="BQ3874" s="6"/>
      <c r="BR3874" s="6"/>
      <c r="BS3874" s="6"/>
      <c r="BT3874" s="6"/>
      <c r="CG3874" s="432"/>
      <c r="CH3874" s="432"/>
      <c r="CL3874" s="174"/>
    </row>
    <row r="3875" spans="29:90" s="168" customFormat="1" x14ac:dyDescent="0.25">
      <c r="AC3875" s="175"/>
      <c r="AD3875" s="175"/>
      <c r="AE3875" s="175"/>
      <c r="AF3875" s="175"/>
      <c r="AG3875" s="175"/>
      <c r="AH3875" s="176"/>
      <c r="AM3875" s="6"/>
      <c r="AN3875" s="6"/>
      <c r="AO3875" s="6"/>
      <c r="AP3875" s="6"/>
      <c r="AQ3875" s="6"/>
      <c r="AR3875" s="6"/>
      <c r="AS3875" s="6"/>
      <c r="AT3875" s="6"/>
      <c r="AU3875" s="6"/>
      <c r="AV3875" s="6"/>
      <c r="AW3875" s="6"/>
      <c r="AX3875" s="6"/>
      <c r="AY3875" s="172"/>
      <c r="AZ3875" s="172"/>
      <c r="BA3875" s="172"/>
      <c r="BB3875" s="6"/>
      <c r="BC3875" s="6"/>
      <c r="BD3875" s="6"/>
      <c r="BE3875" s="6"/>
      <c r="BF3875" s="6"/>
      <c r="BG3875" s="172"/>
      <c r="BH3875" s="172"/>
      <c r="BI3875" s="172"/>
      <c r="BJ3875" s="6"/>
      <c r="BK3875" s="6"/>
      <c r="BL3875" s="6"/>
      <c r="BM3875" s="6"/>
      <c r="BN3875" s="6"/>
      <c r="BO3875" s="6"/>
      <c r="BP3875" s="6"/>
      <c r="BQ3875" s="6"/>
      <c r="BR3875" s="6"/>
      <c r="BS3875" s="6"/>
      <c r="BT3875" s="6"/>
      <c r="CG3875" s="432"/>
      <c r="CH3875" s="432"/>
      <c r="CL3875" s="174"/>
    </row>
    <row r="3876" spans="29:90" s="168" customFormat="1" x14ac:dyDescent="0.25">
      <c r="AC3876" s="175"/>
      <c r="AD3876" s="175"/>
      <c r="AE3876" s="175"/>
      <c r="AF3876" s="175"/>
      <c r="AG3876" s="175"/>
      <c r="AH3876" s="176"/>
      <c r="AM3876" s="6"/>
      <c r="AN3876" s="6"/>
      <c r="AO3876" s="6"/>
      <c r="AP3876" s="6"/>
      <c r="AQ3876" s="6"/>
      <c r="AR3876" s="6"/>
      <c r="AS3876" s="6"/>
      <c r="AT3876" s="6"/>
      <c r="AU3876" s="6"/>
      <c r="AV3876" s="6"/>
      <c r="AW3876" s="6"/>
      <c r="AX3876" s="6"/>
      <c r="AY3876" s="172"/>
      <c r="AZ3876" s="172"/>
      <c r="BA3876" s="172"/>
      <c r="BB3876" s="6"/>
      <c r="BC3876" s="6"/>
      <c r="BD3876" s="6"/>
      <c r="BE3876" s="6"/>
      <c r="BF3876" s="6"/>
      <c r="BG3876" s="172"/>
      <c r="BH3876" s="172"/>
      <c r="BI3876" s="172"/>
      <c r="BJ3876" s="6"/>
      <c r="BK3876" s="6"/>
      <c r="BL3876" s="6"/>
      <c r="BM3876" s="6"/>
      <c r="BN3876" s="6"/>
      <c r="BO3876" s="6"/>
      <c r="BP3876" s="6"/>
      <c r="BQ3876" s="6"/>
      <c r="BR3876" s="6"/>
      <c r="BS3876" s="6"/>
      <c r="BT3876" s="6"/>
      <c r="CG3876" s="432"/>
      <c r="CH3876" s="432"/>
      <c r="CL3876" s="174"/>
    </row>
    <row r="3877" spans="29:90" s="168" customFormat="1" x14ac:dyDescent="0.25">
      <c r="AC3877" s="175"/>
      <c r="AD3877" s="175"/>
      <c r="AE3877" s="175"/>
      <c r="AF3877" s="175"/>
      <c r="AG3877" s="175"/>
      <c r="AH3877" s="176"/>
      <c r="AM3877" s="6"/>
      <c r="AN3877" s="6"/>
      <c r="AO3877" s="6"/>
      <c r="AP3877" s="6"/>
      <c r="AQ3877" s="6"/>
      <c r="AR3877" s="6"/>
      <c r="AS3877" s="6"/>
      <c r="AT3877" s="6"/>
      <c r="AU3877" s="6"/>
      <c r="AV3877" s="6"/>
      <c r="AW3877" s="6"/>
      <c r="AX3877" s="6"/>
      <c r="AY3877" s="172"/>
      <c r="AZ3877" s="172"/>
      <c r="BA3877" s="172"/>
      <c r="BB3877" s="6"/>
      <c r="BC3877" s="6"/>
      <c r="BD3877" s="6"/>
      <c r="BE3877" s="6"/>
      <c r="BF3877" s="6"/>
      <c r="BG3877" s="172"/>
      <c r="BH3877" s="172"/>
      <c r="BI3877" s="172"/>
      <c r="BJ3877" s="6"/>
      <c r="BK3877" s="6"/>
      <c r="BL3877" s="6"/>
      <c r="BM3877" s="6"/>
      <c r="BN3877" s="6"/>
      <c r="BO3877" s="6"/>
      <c r="BP3877" s="6"/>
      <c r="BQ3877" s="6"/>
      <c r="BR3877" s="6"/>
      <c r="BS3877" s="6"/>
      <c r="BT3877" s="6"/>
      <c r="CG3877" s="432"/>
      <c r="CH3877" s="432"/>
      <c r="CL3877" s="174"/>
    </row>
    <row r="3878" spans="29:90" s="168" customFormat="1" x14ac:dyDescent="0.25">
      <c r="AC3878" s="175"/>
      <c r="AD3878" s="175"/>
      <c r="AE3878" s="175"/>
      <c r="AF3878" s="175"/>
      <c r="AG3878" s="175"/>
      <c r="AH3878" s="176"/>
      <c r="AM3878" s="6"/>
      <c r="AN3878" s="6"/>
      <c r="AO3878" s="6"/>
      <c r="AP3878" s="6"/>
      <c r="AQ3878" s="6"/>
      <c r="AR3878" s="6"/>
      <c r="AS3878" s="6"/>
      <c r="AT3878" s="6"/>
      <c r="AU3878" s="6"/>
      <c r="AV3878" s="6"/>
      <c r="AW3878" s="6"/>
      <c r="AX3878" s="6"/>
      <c r="AY3878" s="172"/>
      <c r="AZ3878" s="172"/>
      <c r="BA3878" s="172"/>
      <c r="BB3878" s="6"/>
      <c r="BC3878" s="6"/>
      <c r="BD3878" s="6"/>
      <c r="BE3878" s="6"/>
      <c r="BF3878" s="6"/>
      <c r="BG3878" s="172"/>
      <c r="BH3878" s="172"/>
      <c r="BI3878" s="172"/>
      <c r="BJ3878" s="6"/>
      <c r="BK3878" s="6"/>
      <c r="BL3878" s="6"/>
      <c r="BM3878" s="6"/>
      <c r="BN3878" s="6"/>
      <c r="BO3878" s="6"/>
      <c r="BP3878" s="6"/>
      <c r="BQ3878" s="6"/>
      <c r="BR3878" s="6"/>
      <c r="BS3878" s="6"/>
      <c r="BT3878" s="6"/>
      <c r="CG3878" s="432"/>
      <c r="CH3878" s="432"/>
      <c r="CL3878" s="174"/>
    </row>
    <row r="3879" spans="29:90" s="168" customFormat="1" x14ac:dyDescent="0.25">
      <c r="AC3879" s="175"/>
      <c r="AD3879" s="175"/>
      <c r="AE3879" s="175"/>
      <c r="AF3879" s="175"/>
      <c r="AG3879" s="175"/>
      <c r="AH3879" s="176"/>
      <c r="AM3879" s="6"/>
      <c r="AN3879" s="6"/>
      <c r="AO3879" s="6"/>
      <c r="AP3879" s="6"/>
      <c r="AQ3879" s="6"/>
      <c r="AR3879" s="6"/>
      <c r="AS3879" s="6"/>
      <c r="AT3879" s="6"/>
      <c r="AU3879" s="6"/>
      <c r="AV3879" s="6"/>
      <c r="AW3879" s="6"/>
      <c r="AX3879" s="6"/>
      <c r="AY3879" s="172"/>
      <c r="AZ3879" s="172"/>
      <c r="BA3879" s="172"/>
      <c r="BB3879" s="6"/>
      <c r="BC3879" s="6"/>
      <c r="BD3879" s="6"/>
      <c r="BE3879" s="6"/>
      <c r="BF3879" s="6"/>
      <c r="BG3879" s="172"/>
      <c r="BH3879" s="172"/>
      <c r="BI3879" s="172"/>
      <c r="BJ3879" s="6"/>
      <c r="BK3879" s="6"/>
      <c r="BL3879" s="6"/>
      <c r="BM3879" s="6"/>
      <c r="BN3879" s="6"/>
      <c r="BO3879" s="6"/>
      <c r="BP3879" s="6"/>
      <c r="BQ3879" s="6"/>
      <c r="BR3879" s="6"/>
      <c r="BS3879" s="6"/>
      <c r="BT3879" s="6"/>
      <c r="CG3879" s="432"/>
      <c r="CH3879" s="432"/>
      <c r="CL3879" s="174"/>
    </row>
    <row r="3880" spans="29:90" s="168" customFormat="1" x14ac:dyDescent="0.25">
      <c r="AC3880" s="175"/>
      <c r="AD3880" s="175"/>
      <c r="AE3880" s="175"/>
      <c r="AF3880" s="175"/>
      <c r="AG3880" s="175"/>
      <c r="AH3880" s="176"/>
      <c r="AM3880" s="6"/>
      <c r="AN3880" s="6"/>
      <c r="AO3880" s="6"/>
      <c r="AP3880" s="6"/>
      <c r="AQ3880" s="6"/>
      <c r="AR3880" s="6"/>
      <c r="AS3880" s="6"/>
      <c r="AT3880" s="6"/>
      <c r="AU3880" s="6"/>
      <c r="AV3880" s="6"/>
      <c r="AW3880" s="6"/>
      <c r="AX3880" s="6"/>
      <c r="AY3880" s="172"/>
      <c r="AZ3880" s="172"/>
      <c r="BA3880" s="172"/>
      <c r="BB3880" s="6"/>
      <c r="BC3880" s="6"/>
      <c r="BD3880" s="6"/>
      <c r="BE3880" s="6"/>
      <c r="BF3880" s="6"/>
      <c r="BG3880" s="172"/>
      <c r="BH3880" s="172"/>
      <c r="BI3880" s="172"/>
      <c r="BJ3880" s="6"/>
      <c r="BK3880" s="6"/>
      <c r="BL3880" s="6"/>
      <c r="BM3880" s="6"/>
      <c r="BN3880" s="6"/>
      <c r="BO3880" s="6"/>
      <c r="BP3880" s="6"/>
      <c r="BQ3880" s="6"/>
      <c r="BR3880" s="6"/>
      <c r="BS3880" s="6"/>
      <c r="BT3880" s="6"/>
      <c r="CG3880" s="432"/>
      <c r="CH3880" s="432"/>
      <c r="CL3880" s="174"/>
    </row>
    <row r="3881" spans="29:90" s="168" customFormat="1" x14ac:dyDescent="0.25">
      <c r="AC3881" s="175"/>
      <c r="AD3881" s="175"/>
      <c r="AE3881" s="175"/>
      <c r="AF3881" s="175"/>
      <c r="AG3881" s="175"/>
      <c r="AH3881" s="176"/>
      <c r="AM3881" s="6"/>
      <c r="AN3881" s="6"/>
      <c r="AO3881" s="6"/>
      <c r="AP3881" s="6"/>
      <c r="AQ3881" s="6"/>
      <c r="AR3881" s="6"/>
      <c r="AS3881" s="6"/>
      <c r="AT3881" s="6"/>
      <c r="AU3881" s="6"/>
      <c r="AV3881" s="6"/>
      <c r="AW3881" s="6"/>
      <c r="AX3881" s="6"/>
      <c r="AY3881" s="172"/>
      <c r="AZ3881" s="172"/>
      <c r="BA3881" s="172"/>
      <c r="BB3881" s="6"/>
      <c r="BC3881" s="6"/>
      <c r="BD3881" s="6"/>
      <c r="BE3881" s="6"/>
      <c r="BF3881" s="6"/>
      <c r="BG3881" s="172"/>
      <c r="BH3881" s="172"/>
      <c r="BI3881" s="172"/>
      <c r="BJ3881" s="6"/>
      <c r="BK3881" s="6"/>
      <c r="BL3881" s="6"/>
      <c r="BM3881" s="6"/>
      <c r="BN3881" s="6"/>
      <c r="BO3881" s="6"/>
      <c r="BP3881" s="6"/>
      <c r="BQ3881" s="6"/>
      <c r="BR3881" s="6"/>
      <c r="BS3881" s="6"/>
      <c r="BT3881" s="6"/>
      <c r="CG3881" s="432"/>
      <c r="CH3881" s="432"/>
      <c r="CL3881" s="174"/>
    </row>
    <row r="3882" spans="29:90" s="168" customFormat="1" x14ac:dyDescent="0.25">
      <c r="AC3882" s="175"/>
      <c r="AD3882" s="175"/>
      <c r="AE3882" s="175"/>
      <c r="AF3882" s="175"/>
      <c r="AG3882" s="175"/>
      <c r="AH3882" s="176"/>
      <c r="AM3882" s="6"/>
      <c r="AN3882" s="6"/>
      <c r="AO3882" s="6"/>
      <c r="AP3882" s="6"/>
      <c r="AQ3882" s="6"/>
      <c r="AR3882" s="6"/>
      <c r="AS3882" s="6"/>
      <c r="AT3882" s="6"/>
      <c r="AU3882" s="6"/>
      <c r="AV3882" s="6"/>
      <c r="AW3882" s="6"/>
      <c r="AX3882" s="6"/>
      <c r="AY3882" s="172"/>
      <c r="AZ3882" s="172"/>
      <c r="BA3882" s="172"/>
      <c r="BB3882" s="6"/>
      <c r="BC3882" s="6"/>
      <c r="BD3882" s="6"/>
      <c r="BE3882" s="6"/>
      <c r="BF3882" s="6"/>
      <c r="BG3882" s="172"/>
      <c r="BH3882" s="172"/>
      <c r="BI3882" s="172"/>
      <c r="BJ3882" s="6"/>
      <c r="BK3882" s="6"/>
      <c r="BL3882" s="6"/>
      <c r="BM3882" s="6"/>
      <c r="BN3882" s="6"/>
      <c r="BO3882" s="6"/>
      <c r="BP3882" s="6"/>
      <c r="BQ3882" s="6"/>
      <c r="BR3882" s="6"/>
      <c r="BS3882" s="6"/>
      <c r="BT3882" s="6"/>
      <c r="CG3882" s="432"/>
      <c r="CH3882" s="432"/>
      <c r="CL3882" s="174"/>
    </row>
    <row r="3883" spans="29:90" s="168" customFormat="1" x14ac:dyDescent="0.25">
      <c r="AC3883" s="175"/>
      <c r="AD3883" s="175"/>
      <c r="AE3883" s="175"/>
      <c r="AF3883" s="175"/>
      <c r="AG3883" s="175"/>
      <c r="AH3883" s="176"/>
      <c r="AM3883" s="6"/>
      <c r="AN3883" s="6"/>
      <c r="AO3883" s="6"/>
      <c r="AP3883" s="6"/>
      <c r="AQ3883" s="6"/>
      <c r="AR3883" s="6"/>
      <c r="AS3883" s="6"/>
      <c r="AT3883" s="6"/>
      <c r="AU3883" s="6"/>
      <c r="AV3883" s="6"/>
      <c r="AW3883" s="6"/>
      <c r="AX3883" s="6"/>
      <c r="AY3883" s="172"/>
      <c r="AZ3883" s="172"/>
      <c r="BA3883" s="172"/>
      <c r="BB3883" s="6"/>
      <c r="BC3883" s="6"/>
      <c r="BD3883" s="6"/>
      <c r="BE3883" s="6"/>
      <c r="BF3883" s="6"/>
      <c r="BG3883" s="172"/>
      <c r="BH3883" s="172"/>
      <c r="BI3883" s="172"/>
      <c r="BJ3883" s="6"/>
      <c r="BK3883" s="6"/>
      <c r="BL3883" s="6"/>
      <c r="BM3883" s="6"/>
      <c r="BN3883" s="6"/>
      <c r="BO3883" s="6"/>
      <c r="BP3883" s="6"/>
      <c r="BQ3883" s="6"/>
      <c r="BR3883" s="6"/>
      <c r="BS3883" s="6"/>
      <c r="BT3883" s="6"/>
      <c r="CG3883" s="432"/>
      <c r="CH3883" s="432"/>
      <c r="CL3883" s="174"/>
    </row>
    <row r="3884" spans="29:90" s="168" customFormat="1" x14ac:dyDescent="0.25">
      <c r="AC3884" s="175"/>
      <c r="AD3884" s="175"/>
      <c r="AE3884" s="175"/>
      <c r="AF3884" s="175"/>
      <c r="AG3884" s="175"/>
      <c r="AH3884" s="176"/>
      <c r="AM3884" s="6"/>
      <c r="AN3884" s="6"/>
      <c r="AO3884" s="6"/>
      <c r="AP3884" s="6"/>
      <c r="AQ3884" s="6"/>
      <c r="AR3884" s="6"/>
      <c r="AS3884" s="6"/>
      <c r="AT3884" s="6"/>
      <c r="AU3884" s="6"/>
      <c r="AV3884" s="6"/>
      <c r="AW3884" s="6"/>
      <c r="AX3884" s="6"/>
      <c r="AY3884" s="172"/>
      <c r="AZ3884" s="172"/>
      <c r="BA3884" s="172"/>
      <c r="BB3884" s="6"/>
      <c r="BC3884" s="6"/>
      <c r="BD3884" s="6"/>
      <c r="BE3884" s="6"/>
      <c r="BF3884" s="6"/>
      <c r="BG3884" s="172"/>
      <c r="BH3884" s="172"/>
      <c r="BI3884" s="172"/>
      <c r="BJ3884" s="6"/>
      <c r="BK3884" s="6"/>
      <c r="BL3884" s="6"/>
      <c r="BM3884" s="6"/>
      <c r="BN3884" s="6"/>
      <c r="BO3884" s="6"/>
      <c r="BP3884" s="6"/>
      <c r="BQ3884" s="6"/>
      <c r="BR3884" s="6"/>
      <c r="BS3884" s="6"/>
      <c r="BT3884" s="6"/>
      <c r="CG3884" s="432"/>
      <c r="CH3884" s="432"/>
      <c r="CL3884" s="174"/>
    </row>
    <row r="3885" spans="29:90" s="168" customFormat="1" x14ac:dyDescent="0.25">
      <c r="AC3885" s="175"/>
      <c r="AD3885" s="175"/>
      <c r="AE3885" s="175"/>
      <c r="AF3885" s="175"/>
      <c r="AG3885" s="175"/>
      <c r="AH3885" s="176"/>
      <c r="AM3885" s="6"/>
      <c r="AN3885" s="6"/>
      <c r="AO3885" s="6"/>
      <c r="AP3885" s="6"/>
      <c r="AQ3885" s="6"/>
      <c r="AR3885" s="6"/>
      <c r="AS3885" s="6"/>
      <c r="AT3885" s="6"/>
      <c r="AU3885" s="6"/>
      <c r="AV3885" s="6"/>
      <c r="AW3885" s="6"/>
      <c r="AX3885" s="6"/>
      <c r="AY3885" s="172"/>
      <c r="AZ3885" s="172"/>
      <c r="BA3885" s="172"/>
      <c r="BB3885" s="6"/>
      <c r="BC3885" s="6"/>
      <c r="BD3885" s="6"/>
      <c r="BE3885" s="6"/>
      <c r="BF3885" s="6"/>
      <c r="BG3885" s="172"/>
      <c r="BH3885" s="172"/>
      <c r="BI3885" s="172"/>
      <c r="BJ3885" s="6"/>
      <c r="BK3885" s="6"/>
      <c r="BL3885" s="6"/>
      <c r="BM3885" s="6"/>
      <c r="BN3885" s="6"/>
      <c r="BO3885" s="6"/>
      <c r="BP3885" s="6"/>
      <c r="BQ3885" s="6"/>
      <c r="BR3885" s="6"/>
      <c r="BS3885" s="6"/>
      <c r="BT3885" s="6"/>
      <c r="CG3885" s="432"/>
      <c r="CH3885" s="432"/>
      <c r="CL3885" s="174"/>
    </row>
    <row r="3886" spans="29:90" s="168" customFormat="1" x14ac:dyDescent="0.25">
      <c r="AC3886" s="175"/>
      <c r="AD3886" s="175"/>
      <c r="AE3886" s="175"/>
      <c r="AF3886" s="175"/>
      <c r="AG3886" s="175"/>
      <c r="AH3886" s="176"/>
      <c r="AM3886" s="6"/>
      <c r="AN3886" s="6"/>
      <c r="AO3886" s="6"/>
      <c r="AP3886" s="6"/>
      <c r="AQ3886" s="6"/>
      <c r="AR3886" s="6"/>
      <c r="AS3886" s="6"/>
      <c r="AT3886" s="6"/>
      <c r="AU3886" s="6"/>
      <c r="AV3886" s="6"/>
      <c r="AW3886" s="6"/>
      <c r="AX3886" s="6"/>
      <c r="AY3886" s="172"/>
      <c r="AZ3886" s="172"/>
      <c r="BA3886" s="172"/>
      <c r="BB3886" s="6"/>
      <c r="BC3886" s="6"/>
      <c r="BD3886" s="6"/>
      <c r="BE3886" s="6"/>
      <c r="BF3886" s="6"/>
      <c r="BG3886" s="172"/>
      <c r="BH3886" s="172"/>
      <c r="BI3886" s="172"/>
      <c r="BJ3886" s="6"/>
      <c r="BK3886" s="6"/>
      <c r="BL3886" s="6"/>
      <c r="BM3886" s="6"/>
      <c r="BN3886" s="6"/>
      <c r="BO3886" s="6"/>
      <c r="BP3886" s="6"/>
      <c r="BQ3886" s="6"/>
      <c r="BR3886" s="6"/>
      <c r="BS3886" s="6"/>
      <c r="BT3886" s="6"/>
      <c r="CG3886" s="432"/>
      <c r="CH3886" s="432"/>
      <c r="CL3886" s="174"/>
    </row>
    <row r="3887" spans="29:90" s="168" customFormat="1" x14ac:dyDescent="0.25">
      <c r="AC3887" s="175"/>
      <c r="AD3887" s="175"/>
      <c r="AE3887" s="175"/>
      <c r="AF3887" s="175"/>
      <c r="AG3887" s="175"/>
      <c r="AH3887" s="176"/>
      <c r="AM3887" s="6"/>
      <c r="AN3887" s="6"/>
      <c r="AO3887" s="6"/>
      <c r="AP3887" s="6"/>
      <c r="AQ3887" s="6"/>
      <c r="AR3887" s="6"/>
      <c r="AS3887" s="6"/>
      <c r="AT3887" s="6"/>
      <c r="AU3887" s="6"/>
      <c r="AV3887" s="6"/>
      <c r="AW3887" s="6"/>
      <c r="AX3887" s="6"/>
      <c r="AY3887" s="172"/>
      <c r="AZ3887" s="172"/>
      <c r="BA3887" s="172"/>
      <c r="BB3887" s="6"/>
      <c r="BC3887" s="6"/>
      <c r="BD3887" s="6"/>
      <c r="BE3887" s="6"/>
      <c r="BF3887" s="6"/>
      <c r="BG3887" s="172"/>
      <c r="BH3887" s="172"/>
      <c r="BI3887" s="172"/>
      <c r="BJ3887" s="6"/>
      <c r="BK3887" s="6"/>
      <c r="BL3887" s="6"/>
      <c r="BM3887" s="6"/>
      <c r="BN3887" s="6"/>
      <c r="BO3887" s="6"/>
      <c r="BP3887" s="6"/>
      <c r="BQ3887" s="6"/>
      <c r="BR3887" s="6"/>
      <c r="BS3887" s="6"/>
      <c r="BT3887" s="6"/>
      <c r="CG3887" s="432"/>
      <c r="CH3887" s="432"/>
      <c r="CL3887" s="174"/>
    </row>
    <row r="3888" spans="29:90" s="168" customFormat="1" x14ac:dyDescent="0.25">
      <c r="AC3888" s="175"/>
      <c r="AD3888" s="175"/>
      <c r="AE3888" s="175"/>
      <c r="AF3888" s="175"/>
      <c r="AG3888" s="175"/>
      <c r="AH3888" s="176"/>
      <c r="AM3888" s="6"/>
      <c r="AN3888" s="6"/>
      <c r="AO3888" s="6"/>
      <c r="AP3888" s="6"/>
      <c r="AQ3888" s="6"/>
      <c r="AR3888" s="6"/>
      <c r="AS3888" s="6"/>
      <c r="AT3888" s="6"/>
      <c r="AU3888" s="6"/>
      <c r="AV3888" s="6"/>
      <c r="AW3888" s="6"/>
      <c r="AX3888" s="6"/>
      <c r="AY3888" s="172"/>
      <c r="AZ3888" s="172"/>
      <c r="BA3888" s="172"/>
      <c r="BB3888" s="6"/>
      <c r="BC3888" s="6"/>
      <c r="BD3888" s="6"/>
      <c r="BE3888" s="6"/>
      <c r="BF3888" s="6"/>
      <c r="BG3888" s="172"/>
      <c r="BH3888" s="172"/>
      <c r="BI3888" s="172"/>
      <c r="BJ3888" s="6"/>
      <c r="BK3888" s="6"/>
      <c r="BL3888" s="6"/>
      <c r="BM3888" s="6"/>
      <c r="BN3888" s="6"/>
      <c r="BO3888" s="6"/>
      <c r="BP3888" s="6"/>
      <c r="BQ3888" s="6"/>
      <c r="BR3888" s="6"/>
      <c r="BS3888" s="6"/>
      <c r="BT3888" s="6"/>
      <c r="CG3888" s="432"/>
      <c r="CH3888" s="432"/>
      <c r="CL3888" s="174"/>
    </row>
    <row r="3889" spans="29:90" s="168" customFormat="1" x14ac:dyDescent="0.25">
      <c r="AC3889" s="175"/>
      <c r="AD3889" s="175"/>
      <c r="AE3889" s="175"/>
      <c r="AF3889" s="175"/>
      <c r="AG3889" s="175"/>
      <c r="AH3889" s="176"/>
      <c r="AM3889" s="6"/>
      <c r="AN3889" s="6"/>
      <c r="AO3889" s="6"/>
      <c r="AP3889" s="6"/>
      <c r="AQ3889" s="6"/>
      <c r="AR3889" s="6"/>
      <c r="AS3889" s="6"/>
      <c r="AT3889" s="6"/>
      <c r="AU3889" s="6"/>
      <c r="AV3889" s="6"/>
      <c r="AW3889" s="6"/>
      <c r="AX3889" s="6"/>
      <c r="AY3889" s="172"/>
      <c r="AZ3889" s="172"/>
      <c r="BA3889" s="172"/>
      <c r="BB3889" s="6"/>
      <c r="BC3889" s="6"/>
      <c r="BD3889" s="6"/>
      <c r="BE3889" s="6"/>
      <c r="BF3889" s="6"/>
      <c r="BG3889" s="172"/>
      <c r="BH3889" s="172"/>
      <c r="BI3889" s="172"/>
      <c r="BJ3889" s="6"/>
      <c r="BK3889" s="6"/>
      <c r="BL3889" s="6"/>
      <c r="BM3889" s="6"/>
      <c r="BN3889" s="6"/>
      <c r="BO3889" s="6"/>
      <c r="BP3889" s="6"/>
      <c r="BQ3889" s="6"/>
      <c r="BR3889" s="6"/>
      <c r="BS3889" s="6"/>
      <c r="BT3889" s="6"/>
      <c r="CG3889" s="432"/>
      <c r="CH3889" s="432"/>
      <c r="CL3889" s="174"/>
    </row>
    <row r="3890" spans="29:90" s="168" customFormat="1" x14ac:dyDescent="0.25">
      <c r="AC3890" s="175"/>
      <c r="AD3890" s="175"/>
      <c r="AE3890" s="175"/>
      <c r="AF3890" s="175"/>
      <c r="AG3890" s="175"/>
      <c r="AH3890" s="176"/>
      <c r="AM3890" s="6"/>
      <c r="AN3890" s="6"/>
      <c r="AO3890" s="6"/>
      <c r="AP3890" s="6"/>
      <c r="AQ3890" s="6"/>
      <c r="AR3890" s="6"/>
      <c r="AS3890" s="6"/>
      <c r="AT3890" s="6"/>
      <c r="AU3890" s="6"/>
      <c r="AV3890" s="6"/>
      <c r="AW3890" s="6"/>
      <c r="AX3890" s="6"/>
      <c r="AY3890" s="172"/>
      <c r="AZ3890" s="172"/>
      <c r="BA3890" s="172"/>
      <c r="BB3890" s="6"/>
      <c r="BC3890" s="6"/>
      <c r="BD3890" s="6"/>
      <c r="BE3890" s="6"/>
      <c r="BF3890" s="6"/>
      <c r="BG3890" s="172"/>
      <c r="BH3890" s="172"/>
      <c r="BI3890" s="172"/>
      <c r="BJ3890" s="6"/>
      <c r="BK3890" s="6"/>
      <c r="BL3890" s="6"/>
      <c r="BM3890" s="6"/>
      <c r="BN3890" s="6"/>
      <c r="BO3890" s="6"/>
      <c r="BP3890" s="6"/>
      <c r="BQ3890" s="6"/>
      <c r="BR3890" s="6"/>
      <c r="BS3890" s="6"/>
      <c r="BT3890" s="6"/>
      <c r="CG3890" s="432"/>
      <c r="CH3890" s="432"/>
      <c r="CL3890" s="174"/>
    </row>
    <row r="3891" spans="29:90" s="168" customFormat="1" x14ac:dyDescent="0.25">
      <c r="AC3891" s="175"/>
      <c r="AD3891" s="175"/>
      <c r="AE3891" s="175"/>
      <c r="AF3891" s="175"/>
      <c r="AG3891" s="175"/>
      <c r="AH3891" s="176"/>
      <c r="AM3891" s="6"/>
      <c r="AN3891" s="6"/>
      <c r="AO3891" s="6"/>
      <c r="AP3891" s="6"/>
      <c r="AQ3891" s="6"/>
      <c r="AR3891" s="6"/>
      <c r="AS3891" s="6"/>
      <c r="AT3891" s="6"/>
      <c r="AU3891" s="6"/>
      <c r="AV3891" s="6"/>
      <c r="AW3891" s="6"/>
      <c r="AX3891" s="6"/>
      <c r="AY3891" s="172"/>
      <c r="AZ3891" s="172"/>
      <c r="BA3891" s="172"/>
      <c r="BB3891" s="6"/>
      <c r="BC3891" s="6"/>
      <c r="BD3891" s="6"/>
      <c r="BE3891" s="6"/>
      <c r="BF3891" s="6"/>
      <c r="BG3891" s="172"/>
      <c r="BH3891" s="172"/>
      <c r="BI3891" s="172"/>
      <c r="BJ3891" s="6"/>
      <c r="BK3891" s="6"/>
      <c r="BL3891" s="6"/>
      <c r="BM3891" s="6"/>
      <c r="BN3891" s="6"/>
      <c r="BO3891" s="6"/>
      <c r="BP3891" s="6"/>
      <c r="BQ3891" s="6"/>
      <c r="BR3891" s="6"/>
      <c r="BS3891" s="6"/>
      <c r="BT3891" s="6"/>
      <c r="CG3891" s="432"/>
      <c r="CH3891" s="432"/>
      <c r="CL3891" s="174"/>
    </row>
    <row r="3892" spans="29:90" s="168" customFormat="1" x14ac:dyDescent="0.25">
      <c r="AC3892" s="175"/>
      <c r="AD3892" s="175"/>
      <c r="AE3892" s="175"/>
      <c r="AF3892" s="175"/>
      <c r="AG3892" s="175"/>
      <c r="AH3892" s="176"/>
      <c r="AM3892" s="6"/>
      <c r="AN3892" s="6"/>
      <c r="AO3892" s="6"/>
      <c r="AP3892" s="6"/>
      <c r="AQ3892" s="6"/>
      <c r="AR3892" s="6"/>
      <c r="AS3892" s="6"/>
      <c r="AT3892" s="6"/>
      <c r="AU3892" s="6"/>
      <c r="AV3892" s="6"/>
      <c r="AW3892" s="6"/>
      <c r="AX3892" s="6"/>
      <c r="AY3892" s="172"/>
      <c r="AZ3892" s="172"/>
      <c r="BA3892" s="172"/>
      <c r="BB3892" s="6"/>
      <c r="BC3892" s="6"/>
      <c r="BD3892" s="6"/>
      <c r="BE3892" s="6"/>
      <c r="BF3892" s="6"/>
      <c r="BG3892" s="172"/>
      <c r="BH3892" s="172"/>
      <c r="BI3892" s="172"/>
      <c r="BJ3892" s="6"/>
      <c r="BK3892" s="6"/>
      <c r="BL3892" s="6"/>
      <c r="BM3892" s="6"/>
      <c r="BN3892" s="6"/>
      <c r="BO3892" s="6"/>
      <c r="BP3892" s="6"/>
      <c r="BQ3892" s="6"/>
      <c r="BR3892" s="6"/>
      <c r="BS3892" s="6"/>
      <c r="BT3892" s="6"/>
      <c r="CG3892" s="432"/>
      <c r="CH3892" s="432"/>
      <c r="CL3892" s="174"/>
    </row>
    <row r="3893" spans="29:90" s="168" customFormat="1" x14ac:dyDescent="0.25">
      <c r="AC3893" s="175"/>
      <c r="AD3893" s="175"/>
      <c r="AE3893" s="175"/>
      <c r="AF3893" s="175"/>
      <c r="AG3893" s="175"/>
      <c r="AH3893" s="176"/>
      <c r="AM3893" s="6"/>
      <c r="AN3893" s="6"/>
      <c r="AO3893" s="6"/>
      <c r="AP3893" s="6"/>
      <c r="AQ3893" s="6"/>
      <c r="AR3893" s="6"/>
      <c r="AS3893" s="6"/>
      <c r="AT3893" s="6"/>
      <c r="AU3893" s="6"/>
      <c r="AV3893" s="6"/>
      <c r="AW3893" s="6"/>
      <c r="AX3893" s="6"/>
      <c r="AY3893" s="172"/>
      <c r="AZ3893" s="172"/>
      <c r="BA3893" s="172"/>
      <c r="BB3893" s="6"/>
      <c r="BC3893" s="6"/>
      <c r="BD3893" s="6"/>
      <c r="BE3893" s="6"/>
      <c r="BF3893" s="6"/>
      <c r="BG3893" s="172"/>
      <c r="BH3893" s="172"/>
      <c r="BI3893" s="172"/>
      <c r="BJ3893" s="6"/>
      <c r="BK3893" s="6"/>
      <c r="BL3893" s="6"/>
      <c r="BM3893" s="6"/>
      <c r="BN3893" s="6"/>
      <c r="BO3893" s="6"/>
      <c r="BP3893" s="6"/>
      <c r="BQ3893" s="6"/>
      <c r="BR3893" s="6"/>
      <c r="BS3893" s="6"/>
      <c r="BT3893" s="6"/>
      <c r="CG3893" s="432"/>
      <c r="CH3893" s="432"/>
      <c r="CL3893" s="174"/>
    </row>
    <row r="3894" spans="29:90" s="168" customFormat="1" x14ac:dyDescent="0.25">
      <c r="AC3894" s="175"/>
      <c r="AD3894" s="175"/>
      <c r="AE3894" s="175"/>
      <c r="AF3894" s="175"/>
      <c r="AG3894" s="175"/>
      <c r="AH3894" s="176"/>
      <c r="AM3894" s="6"/>
      <c r="AN3894" s="6"/>
      <c r="AO3894" s="6"/>
      <c r="AP3894" s="6"/>
      <c r="AQ3894" s="6"/>
      <c r="AR3894" s="6"/>
      <c r="AS3894" s="6"/>
      <c r="AT3894" s="6"/>
      <c r="AU3894" s="6"/>
      <c r="AV3894" s="6"/>
      <c r="AW3894" s="6"/>
      <c r="AX3894" s="6"/>
      <c r="AY3894" s="172"/>
      <c r="AZ3894" s="172"/>
      <c r="BA3894" s="172"/>
      <c r="BB3894" s="6"/>
      <c r="BC3894" s="6"/>
      <c r="BD3894" s="6"/>
      <c r="BE3894" s="6"/>
      <c r="BF3894" s="6"/>
      <c r="BG3894" s="172"/>
      <c r="BH3894" s="172"/>
      <c r="BI3894" s="172"/>
      <c r="BJ3894" s="6"/>
      <c r="BK3894" s="6"/>
      <c r="BL3894" s="6"/>
      <c r="BM3894" s="6"/>
      <c r="BN3894" s="6"/>
      <c r="BO3894" s="6"/>
      <c r="BP3894" s="6"/>
      <c r="BQ3894" s="6"/>
      <c r="BR3894" s="6"/>
      <c r="BS3894" s="6"/>
      <c r="BT3894" s="6"/>
      <c r="CG3894" s="432"/>
      <c r="CH3894" s="432"/>
      <c r="CL3894" s="174"/>
    </row>
    <row r="3895" spans="29:90" s="168" customFormat="1" x14ac:dyDescent="0.25">
      <c r="AC3895" s="175"/>
      <c r="AD3895" s="175"/>
      <c r="AE3895" s="175"/>
      <c r="AF3895" s="175"/>
      <c r="AG3895" s="175"/>
      <c r="AH3895" s="176"/>
      <c r="AM3895" s="6"/>
      <c r="AN3895" s="6"/>
      <c r="AO3895" s="6"/>
      <c r="AP3895" s="6"/>
      <c r="AQ3895" s="6"/>
      <c r="AR3895" s="6"/>
      <c r="AS3895" s="6"/>
      <c r="AT3895" s="6"/>
      <c r="AU3895" s="6"/>
      <c r="AV3895" s="6"/>
      <c r="AW3895" s="6"/>
      <c r="AX3895" s="6"/>
      <c r="AY3895" s="172"/>
      <c r="AZ3895" s="172"/>
      <c r="BA3895" s="172"/>
      <c r="BB3895" s="6"/>
      <c r="BC3895" s="6"/>
      <c r="BD3895" s="6"/>
      <c r="BE3895" s="6"/>
      <c r="BF3895" s="6"/>
      <c r="BG3895" s="172"/>
      <c r="BH3895" s="172"/>
      <c r="BI3895" s="172"/>
      <c r="BJ3895" s="6"/>
      <c r="BK3895" s="6"/>
      <c r="BL3895" s="6"/>
      <c r="BM3895" s="6"/>
      <c r="BN3895" s="6"/>
      <c r="BO3895" s="6"/>
      <c r="BP3895" s="6"/>
      <c r="BQ3895" s="6"/>
      <c r="BR3895" s="6"/>
      <c r="BS3895" s="6"/>
      <c r="BT3895" s="6"/>
      <c r="CG3895" s="432"/>
      <c r="CH3895" s="432"/>
      <c r="CL3895" s="174"/>
    </row>
    <row r="3896" spans="29:90" s="168" customFormat="1" x14ac:dyDescent="0.25">
      <c r="AC3896" s="175"/>
      <c r="AD3896" s="175"/>
      <c r="AE3896" s="175"/>
      <c r="AF3896" s="175"/>
      <c r="AG3896" s="175"/>
      <c r="AH3896" s="176"/>
      <c r="AM3896" s="6"/>
      <c r="AN3896" s="6"/>
      <c r="AO3896" s="6"/>
      <c r="AP3896" s="6"/>
      <c r="AQ3896" s="6"/>
      <c r="AR3896" s="6"/>
      <c r="AS3896" s="6"/>
      <c r="AT3896" s="6"/>
      <c r="AU3896" s="6"/>
      <c r="AV3896" s="6"/>
      <c r="AW3896" s="6"/>
      <c r="AX3896" s="6"/>
      <c r="AY3896" s="172"/>
      <c r="AZ3896" s="172"/>
      <c r="BA3896" s="172"/>
      <c r="BB3896" s="6"/>
      <c r="BC3896" s="6"/>
      <c r="BD3896" s="6"/>
      <c r="BE3896" s="6"/>
      <c r="BF3896" s="6"/>
      <c r="BG3896" s="172"/>
      <c r="BH3896" s="172"/>
      <c r="BI3896" s="172"/>
      <c r="BJ3896" s="6"/>
      <c r="BK3896" s="6"/>
      <c r="BL3896" s="6"/>
      <c r="BM3896" s="6"/>
      <c r="BN3896" s="6"/>
      <c r="BO3896" s="6"/>
      <c r="BP3896" s="6"/>
      <c r="BQ3896" s="6"/>
      <c r="BR3896" s="6"/>
      <c r="BS3896" s="6"/>
      <c r="BT3896" s="6"/>
      <c r="CG3896" s="432"/>
      <c r="CH3896" s="432"/>
      <c r="CL3896" s="174"/>
    </row>
    <row r="3897" spans="29:90" s="168" customFormat="1" x14ac:dyDescent="0.25">
      <c r="AC3897" s="175"/>
      <c r="AD3897" s="175"/>
      <c r="AE3897" s="175"/>
      <c r="AF3897" s="175"/>
      <c r="AG3897" s="175"/>
      <c r="AH3897" s="176"/>
      <c r="AM3897" s="6"/>
      <c r="AN3897" s="6"/>
      <c r="AO3897" s="6"/>
      <c r="AP3897" s="6"/>
      <c r="AQ3897" s="6"/>
      <c r="AR3897" s="6"/>
      <c r="AS3897" s="6"/>
      <c r="AT3897" s="6"/>
      <c r="AU3897" s="6"/>
      <c r="AV3897" s="6"/>
      <c r="AW3897" s="6"/>
      <c r="AX3897" s="6"/>
      <c r="AY3897" s="172"/>
      <c r="AZ3897" s="172"/>
      <c r="BA3897" s="172"/>
      <c r="BB3897" s="6"/>
      <c r="BC3897" s="6"/>
      <c r="BD3897" s="6"/>
      <c r="BE3897" s="6"/>
      <c r="BF3897" s="6"/>
      <c r="BG3897" s="172"/>
      <c r="BH3897" s="172"/>
      <c r="BI3897" s="172"/>
      <c r="BJ3897" s="6"/>
      <c r="BK3897" s="6"/>
      <c r="BL3897" s="6"/>
      <c r="BM3897" s="6"/>
      <c r="BN3897" s="6"/>
      <c r="BO3897" s="6"/>
      <c r="BP3897" s="6"/>
      <c r="BQ3897" s="6"/>
      <c r="BR3897" s="6"/>
      <c r="BS3897" s="6"/>
      <c r="BT3897" s="6"/>
      <c r="CG3897" s="432"/>
      <c r="CH3897" s="432"/>
      <c r="CL3897" s="174"/>
    </row>
    <row r="3898" spans="29:90" s="168" customFormat="1" x14ac:dyDescent="0.25">
      <c r="AC3898" s="175"/>
      <c r="AD3898" s="175"/>
      <c r="AE3898" s="175"/>
      <c r="AF3898" s="175"/>
      <c r="AG3898" s="175"/>
      <c r="AH3898" s="176"/>
      <c r="AM3898" s="6"/>
      <c r="AN3898" s="6"/>
      <c r="AO3898" s="6"/>
      <c r="AP3898" s="6"/>
      <c r="AQ3898" s="6"/>
      <c r="AR3898" s="6"/>
      <c r="AS3898" s="6"/>
      <c r="AT3898" s="6"/>
      <c r="AU3898" s="6"/>
      <c r="AV3898" s="6"/>
      <c r="AW3898" s="6"/>
      <c r="AX3898" s="6"/>
      <c r="AY3898" s="172"/>
      <c r="AZ3898" s="172"/>
      <c r="BA3898" s="172"/>
      <c r="BB3898" s="6"/>
      <c r="BC3898" s="6"/>
      <c r="BD3898" s="6"/>
      <c r="BE3898" s="6"/>
      <c r="BF3898" s="6"/>
      <c r="BG3898" s="172"/>
      <c r="BH3898" s="172"/>
      <c r="BI3898" s="172"/>
      <c r="BJ3898" s="6"/>
      <c r="BK3898" s="6"/>
      <c r="BL3898" s="6"/>
      <c r="BM3898" s="6"/>
      <c r="BN3898" s="6"/>
      <c r="BO3898" s="6"/>
      <c r="BP3898" s="6"/>
      <c r="BQ3898" s="6"/>
      <c r="BR3898" s="6"/>
      <c r="BS3898" s="6"/>
      <c r="BT3898" s="6"/>
      <c r="CG3898" s="432"/>
      <c r="CH3898" s="432"/>
      <c r="CL3898" s="174"/>
    </row>
    <row r="3899" spans="29:90" s="168" customFormat="1" x14ac:dyDescent="0.25">
      <c r="AC3899" s="175"/>
      <c r="AD3899" s="175"/>
      <c r="AE3899" s="175"/>
      <c r="AF3899" s="175"/>
      <c r="AG3899" s="175"/>
      <c r="AH3899" s="176"/>
      <c r="AM3899" s="6"/>
      <c r="AN3899" s="6"/>
      <c r="AO3899" s="6"/>
      <c r="AP3899" s="6"/>
      <c r="AQ3899" s="6"/>
      <c r="AR3899" s="6"/>
      <c r="AS3899" s="6"/>
      <c r="AT3899" s="6"/>
      <c r="AU3899" s="6"/>
      <c r="AV3899" s="6"/>
      <c r="AW3899" s="6"/>
      <c r="AX3899" s="6"/>
      <c r="AY3899" s="172"/>
      <c r="AZ3899" s="172"/>
      <c r="BA3899" s="172"/>
      <c r="BB3899" s="6"/>
      <c r="BC3899" s="6"/>
      <c r="BD3899" s="6"/>
      <c r="BE3899" s="6"/>
      <c r="BF3899" s="6"/>
      <c r="BG3899" s="172"/>
      <c r="BH3899" s="172"/>
      <c r="BI3899" s="172"/>
      <c r="BJ3899" s="6"/>
      <c r="BK3899" s="6"/>
      <c r="BL3899" s="6"/>
      <c r="BM3899" s="6"/>
      <c r="BN3899" s="6"/>
      <c r="BO3899" s="6"/>
      <c r="BP3899" s="6"/>
      <c r="BQ3899" s="6"/>
      <c r="BR3899" s="6"/>
      <c r="BS3899" s="6"/>
      <c r="BT3899" s="6"/>
      <c r="CG3899" s="432"/>
      <c r="CH3899" s="432"/>
      <c r="CL3899" s="174"/>
    </row>
    <row r="3900" spans="29:90" s="168" customFormat="1" x14ac:dyDescent="0.25">
      <c r="AC3900" s="175"/>
      <c r="AD3900" s="175"/>
      <c r="AE3900" s="175"/>
      <c r="AF3900" s="175"/>
      <c r="AG3900" s="175"/>
      <c r="AH3900" s="176"/>
      <c r="AM3900" s="6"/>
      <c r="AN3900" s="6"/>
      <c r="AO3900" s="6"/>
      <c r="AP3900" s="6"/>
      <c r="AQ3900" s="6"/>
      <c r="AR3900" s="6"/>
      <c r="AS3900" s="6"/>
      <c r="AT3900" s="6"/>
      <c r="AU3900" s="6"/>
      <c r="AV3900" s="6"/>
      <c r="AW3900" s="6"/>
      <c r="AX3900" s="6"/>
      <c r="AY3900" s="172"/>
      <c r="AZ3900" s="172"/>
      <c r="BA3900" s="172"/>
      <c r="BB3900" s="6"/>
      <c r="BC3900" s="6"/>
      <c r="BD3900" s="6"/>
      <c r="BE3900" s="6"/>
      <c r="BF3900" s="6"/>
      <c r="BG3900" s="172"/>
      <c r="BH3900" s="172"/>
      <c r="BI3900" s="172"/>
      <c r="BJ3900" s="6"/>
      <c r="BK3900" s="6"/>
      <c r="BL3900" s="6"/>
      <c r="BM3900" s="6"/>
      <c r="BN3900" s="6"/>
      <c r="BO3900" s="6"/>
      <c r="BP3900" s="6"/>
      <c r="BQ3900" s="6"/>
      <c r="BR3900" s="6"/>
      <c r="BS3900" s="6"/>
      <c r="BT3900" s="6"/>
      <c r="CG3900" s="432"/>
      <c r="CH3900" s="432"/>
      <c r="CL3900" s="174"/>
    </row>
    <row r="3901" spans="29:90" s="168" customFormat="1" x14ac:dyDescent="0.25">
      <c r="AC3901" s="175"/>
      <c r="AD3901" s="175"/>
      <c r="AE3901" s="175"/>
      <c r="AF3901" s="175"/>
      <c r="AG3901" s="175"/>
      <c r="AH3901" s="176"/>
      <c r="AM3901" s="6"/>
      <c r="AN3901" s="6"/>
      <c r="AO3901" s="6"/>
      <c r="AP3901" s="6"/>
      <c r="AQ3901" s="6"/>
      <c r="AR3901" s="6"/>
      <c r="AS3901" s="6"/>
      <c r="AT3901" s="6"/>
      <c r="AU3901" s="6"/>
      <c r="AV3901" s="6"/>
      <c r="AW3901" s="6"/>
      <c r="AX3901" s="6"/>
      <c r="AY3901" s="172"/>
      <c r="AZ3901" s="172"/>
      <c r="BA3901" s="172"/>
      <c r="BB3901" s="6"/>
      <c r="BC3901" s="6"/>
      <c r="BD3901" s="6"/>
      <c r="BE3901" s="6"/>
      <c r="BF3901" s="6"/>
      <c r="BG3901" s="172"/>
      <c r="BH3901" s="172"/>
      <c r="BI3901" s="172"/>
      <c r="BJ3901" s="6"/>
      <c r="BK3901" s="6"/>
      <c r="BL3901" s="6"/>
      <c r="BM3901" s="6"/>
      <c r="BN3901" s="6"/>
      <c r="BO3901" s="6"/>
      <c r="BP3901" s="6"/>
      <c r="BQ3901" s="6"/>
      <c r="BR3901" s="6"/>
      <c r="BS3901" s="6"/>
      <c r="BT3901" s="6"/>
      <c r="CG3901" s="432"/>
      <c r="CH3901" s="432"/>
      <c r="CL3901" s="174"/>
    </row>
    <row r="3902" spans="29:90" s="168" customFormat="1" x14ac:dyDescent="0.25">
      <c r="AC3902" s="175"/>
      <c r="AD3902" s="175"/>
      <c r="AE3902" s="175"/>
      <c r="AF3902" s="175"/>
      <c r="AG3902" s="175"/>
      <c r="AH3902" s="176"/>
      <c r="AM3902" s="6"/>
      <c r="AN3902" s="6"/>
      <c r="AO3902" s="6"/>
      <c r="AP3902" s="6"/>
      <c r="AQ3902" s="6"/>
      <c r="AR3902" s="6"/>
      <c r="AS3902" s="6"/>
      <c r="AT3902" s="6"/>
      <c r="AU3902" s="6"/>
      <c r="AV3902" s="6"/>
      <c r="AW3902" s="6"/>
      <c r="AX3902" s="6"/>
      <c r="AY3902" s="172"/>
      <c r="AZ3902" s="172"/>
      <c r="BA3902" s="172"/>
      <c r="BB3902" s="6"/>
      <c r="BC3902" s="6"/>
      <c r="BD3902" s="6"/>
      <c r="BE3902" s="6"/>
      <c r="BF3902" s="6"/>
      <c r="BG3902" s="172"/>
      <c r="BH3902" s="172"/>
      <c r="BI3902" s="172"/>
      <c r="BJ3902" s="6"/>
      <c r="BK3902" s="6"/>
      <c r="BL3902" s="6"/>
      <c r="BM3902" s="6"/>
      <c r="BN3902" s="6"/>
      <c r="BO3902" s="6"/>
      <c r="BP3902" s="6"/>
      <c r="BQ3902" s="6"/>
      <c r="BR3902" s="6"/>
      <c r="BS3902" s="6"/>
      <c r="BT3902" s="6"/>
      <c r="CG3902" s="432"/>
      <c r="CH3902" s="432"/>
      <c r="CL3902" s="174"/>
    </row>
    <row r="3903" spans="29:90" s="168" customFormat="1" x14ac:dyDescent="0.25">
      <c r="AC3903" s="175"/>
      <c r="AD3903" s="175"/>
      <c r="AE3903" s="175"/>
      <c r="AF3903" s="175"/>
      <c r="AG3903" s="175"/>
      <c r="AH3903" s="176"/>
      <c r="AM3903" s="6"/>
      <c r="AN3903" s="6"/>
      <c r="AO3903" s="6"/>
      <c r="AP3903" s="6"/>
      <c r="AQ3903" s="6"/>
      <c r="AR3903" s="6"/>
      <c r="AS3903" s="6"/>
      <c r="AT3903" s="6"/>
      <c r="AU3903" s="6"/>
      <c r="AV3903" s="6"/>
      <c r="AW3903" s="6"/>
      <c r="AX3903" s="6"/>
      <c r="AY3903" s="172"/>
      <c r="AZ3903" s="172"/>
      <c r="BA3903" s="172"/>
      <c r="BB3903" s="6"/>
      <c r="BC3903" s="6"/>
      <c r="BD3903" s="6"/>
      <c r="BE3903" s="6"/>
      <c r="BF3903" s="6"/>
      <c r="BG3903" s="172"/>
      <c r="BH3903" s="172"/>
      <c r="BI3903" s="172"/>
      <c r="BJ3903" s="6"/>
      <c r="BK3903" s="6"/>
      <c r="BL3903" s="6"/>
      <c r="BM3903" s="6"/>
      <c r="BN3903" s="6"/>
      <c r="BO3903" s="6"/>
      <c r="BP3903" s="6"/>
      <c r="BQ3903" s="6"/>
      <c r="BR3903" s="6"/>
      <c r="BS3903" s="6"/>
      <c r="BT3903" s="6"/>
      <c r="CG3903" s="432"/>
      <c r="CH3903" s="432"/>
      <c r="CL3903" s="174"/>
    </row>
    <row r="3904" spans="29:90" s="168" customFormat="1" x14ac:dyDescent="0.25">
      <c r="AC3904" s="175"/>
      <c r="AD3904" s="175"/>
      <c r="AE3904" s="175"/>
      <c r="AF3904" s="175"/>
      <c r="AG3904" s="175"/>
      <c r="AH3904" s="176"/>
      <c r="AM3904" s="6"/>
      <c r="AN3904" s="6"/>
      <c r="AO3904" s="6"/>
      <c r="AP3904" s="6"/>
      <c r="AQ3904" s="6"/>
      <c r="AR3904" s="6"/>
      <c r="AS3904" s="6"/>
      <c r="AT3904" s="6"/>
      <c r="AU3904" s="6"/>
      <c r="AV3904" s="6"/>
      <c r="AW3904" s="6"/>
      <c r="AX3904" s="6"/>
      <c r="AY3904" s="172"/>
      <c r="AZ3904" s="172"/>
      <c r="BA3904" s="172"/>
      <c r="BB3904" s="6"/>
      <c r="BC3904" s="6"/>
      <c r="BD3904" s="6"/>
      <c r="BE3904" s="6"/>
      <c r="BF3904" s="6"/>
      <c r="BG3904" s="172"/>
      <c r="BH3904" s="172"/>
      <c r="BI3904" s="172"/>
      <c r="BJ3904" s="6"/>
      <c r="BK3904" s="6"/>
      <c r="BL3904" s="6"/>
      <c r="BM3904" s="6"/>
      <c r="BN3904" s="6"/>
      <c r="BO3904" s="6"/>
      <c r="BP3904" s="6"/>
      <c r="BQ3904" s="6"/>
      <c r="BR3904" s="6"/>
      <c r="BS3904" s="6"/>
      <c r="BT3904" s="6"/>
      <c r="CG3904" s="432"/>
      <c r="CH3904" s="432"/>
      <c r="CL3904" s="174"/>
    </row>
    <row r="3905" spans="29:90" s="168" customFormat="1" x14ac:dyDescent="0.25">
      <c r="AC3905" s="175"/>
      <c r="AD3905" s="175"/>
      <c r="AE3905" s="175"/>
      <c r="AF3905" s="175"/>
      <c r="AG3905" s="175"/>
      <c r="AH3905" s="176"/>
      <c r="AM3905" s="6"/>
      <c r="AN3905" s="6"/>
      <c r="AO3905" s="6"/>
      <c r="AP3905" s="6"/>
      <c r="AQ3905" s="6"/>
      <c r="AR3905" s="6"/>
      <c r="AS3905" s="6"/>
      <c r="AT3905" s="6"/>
      <c r="AU3905" s="6"/>
      <c r="AV3905" s="6"/>
      <c r="AW3905" s="6"/>
      <c r="AX3905" s="6"/>
      <c r="AY3905" s="172"/>
      <c r="AZ3905" s="172"/>
      <c r="BA3905" s="172"/>
      <c r="BB3905" s="6"/>
      <c r="BC3905" s="6"/>
      <c r="BD3905" s="6"/>
      <c r="BE3905" s="6"/>
      <c r="BF3905" s="6"/>
      <c r="BG3905" s="172"/>
      <c r="BH3905" s="172"/>
      <c r="BI3905" s="172"/>
      <c r="BJ3905" s="6"/>
      <c r="BK3905" s="6"/>
      <c r="BL3905" s="6"/>
      <c r="BM3905" s="6"/>
      <c r="BN3905" s="6"/>
      <c r="BO3905" s="6"/>
      <c r="BP3905" s="6"/>
      <c r="BQ3905" s="6"/>
      <c r="BR3905" s="6"/>
      <c r="BS3905" s="6"/>
      <c r="BT3905" s="6"/>
      <c r="CG3905" s="432"/>
      <c r="CH3905" s="432"/>
      <c r="CL3905" s="174"/>
    </row>
    <row r="3906" spans="29:90" s="168" customFormat="1" x14ac:dyDescent="0.25">
      <c r="AC3906" s="175"/>
      <c r="AD3906" s="175"/>
      <c r="AE3906" s="175"/>
      <c r="AF3906" s="175"/>
      <c r="AG3906" s="175"/>
      <c r="AH3906" s="176"/>
      <c r="AM3906" s="6"/>
      <c r="AN3906" s="6"/>
      <c r="AO3906" s="6"/>
      <c r="AP3906" s="6"/>
      <c r="AQ3906" s="6"/>
      <c r="AR3906" s="6"/>
      <c r="AS3906" s="6"/>
      <c r="AT3906" s="6"/>
      <c r="AU3906" s="6"/>
      <c r="AV3906" s="6"/>
      <c r="AW3906" s="6"/>
      <c r="AX3906" s="6"/>
      <c r="AY3906" s="172"/>
      <c r="AZ3906" s="172"/>
      <c r="BA3906" s="172"/>
      <c r="BB3906" s="6"/>
      <c r="BC3906" s="6"/>
      <c r="BD3906" s="6"/>
      <c r="BE3906" s="6"/>
      <c r="BF3906" s="6"/>
      <c r="BG3906" s="172"/>
      <c r="BH3906" s="172"/>
      <c r="BI3906" s="172"/>
      <c r="BJ3906" s="6"/>
      <c r="BK3906" s="6"/>
      <c r="BL3906" s="6"/>
      <c r="BM3906" s="6"/>
      <c r="BN3906" s="6"/>
      <c r="BO3906" s="6"/>
      <c r="BP3906" s="6"/>
      <c r="BQ3906" s="6"/>
      <c r="BR3906" s="6"/>
      <c r="BS3906" s="6"/>
      <c r="BT3906" s="6"/>
      <c r="CG3906" s="432"/>
      <c r="CH3906" s="432"/>
      <c r="CL3906" s="174"/>
    </row>
    <row r="3907" spans="29:90" s="168" customFormat="1" x14ac:dyDescent="0.25">
      <c r="AC3907" s="175"/>
      <c r="AD3907" s="175"/>
      <c r="AE3907" s="175"/>
      <c r="AF3907" s="175"/>
      <c r="AG3907" s="175"/>
      <c r="AH3907" s="176"/>
      <c r="AM3907" s="6"/>
      <c r="AN3907" s="6"/>
      <c r="AO3907" s="6"/>
      <c r="AP3907" s="6"/>
      <c r="AQ3907" s="6"/>
      <c r="AR3907" s="6"/>
      <c r="AS3907" s="6"/>
      <c r="AT3907" s="6"/>
      <c r="AU3907" s="6"/>
      <c r="AV3907" s="6"/>
      <c r="AW3907" s="6"/>
      <c r="AX3907" s="6"/>
      <c r="AY3907" s="172"/>
      <c r="AZ3907" s="172"/>
      <c r="BA3907" s="172"/>
      <c r="BB3907" s="6"/>
      <c r="BC3907" s="6"/>
      <c r="BD3907" s="6"/>
      <c r="BE3907" s="6"/>
      <c r="BF3907" s="6"/>
      <c r="BG3907" s="172"/>
      <c r="BH3907" s="172"/>
      <c r="BI3907" s="172"/>
      <c r="BJ3907" s="6"/>
      <c r="BK3907" s="6"/>
      <c r="BL3907" s="6"/>
      <c r="BM3907" s="6"/>
      <c r="BN3907" s="6"/>
      <c r="BO3907" s="6"/>
      <c r="BP3907" s="6"/>
      <c r="BQ3907" s="6"/>
      <c r="BR3907" s="6"/>
      <c r="BS3907" s="6"/>
      <c r="BT3907" s="6"/>
      <c r="CG3907" s="432"/>
      <c r="CH3907" s="432"/>
      <c r="CL3907" s="174"/>
    </row>
    <row r="3908" spans="29:90" s="168" customFormat="1" x14ac:dyDescent="0.25">
      <c r="AC3908" s="175"/>
      <c r="AD3908" s="175"/>
      <c r="AE3908" s="175"/>
      <c r="AF3908" s="175"/>
      <c r="AG3908" s="175"/>
      <c r="AH3908" s="176"/>
      <c r="AM3908" s="6"/>
      <c r="AN3908" s="6"/>
      <c r="AO3908" s="6"/>
      <c r="AP3908" s="6"/>
      <c r="AQ3908" s="6"/>
      <c r="AR3908" s="6"/>
      <c r="AS3908" s="6"/>
      <c r="AT3908" s="6"/>
      <c r="AU3908" s="6"/>
      <c r="AV3908" s="6"/>
      <c r="AW3908" s="6"/>
      <c r="AX3908" s="6"/>
      <c r="AY3908" s="172"/>
      <c r="AZ3908" s="172"/>
      <c r="BA3908" s="172"/>
      <c r="BB3908" s="6"/>
      <c r="BC3908" s="6"/>
      <c r="BD3908" s="6"/>
      <c r="BE3908" s="6"/>
      <c r="BF3908" s="6"/>
      <c r="BG3908" s="172"/>
      <c r="BH3908" s="172"/>
      <c r="BI3908" s="172"/>
      <c r="BJ3908" s="6"/>
      <c r="BK3908" s="6"/>
      <c r="BL3908" s="6"/>
      <c r="BM3908" s="6"/>
      <c r="BN3908" s="6"/>
      <c r="BO3908" s="6"/>
      <c r="BP3908" s="6"/>
      <c r="BQ3908" s="6"/>
      <c r="BR3908" s="6"/>
      <c r="BS3908" s="6"/>
      <c r="BT3908" s="6"/>
      <c r="CG3908" s="432"/>
      <c r="CH3908" s="432"/>
      <c r="CL3908" s="174"/>
    </row>
    <row r="3909" spans="29:90" s="168" customFormat="1" x14ac:dyDescent="0.25">
      <c r="AC3909" s="175"/>
      <c r="AD3909" s="175"/>
      <c r="AE3909" s="175"/>
      <c r="AF3909" s="175"/>
      <c r="AG3909" s="175"/>
      <c r="AH3909" s="176"/>
      <c r="AM3909" s="6"/>
      <c r="AN3909" s="6"/>
      <c r="AO3909" s="6"/>
      <c r="AP3909" s="6"/>
      <c r="AQ3909" s="6"/>
      <c r="AR3909" s="6"/>
      <c r="AS3909" s="6"/>
      <c r="AT3909" s="6"/>
      <c r="AU3909" s="6"/>
      <c r="AV3909" s="6"/>
      <c r="AW3909" s="6"/>
      <c r="AX3909" s="6"/>
      <c r="AY3909" s="172"/>
      <c r="AZ3909" s="172"/>
      <c r="BA3909" s="172"/>
      <c r="BB3909" s="6"/>
      <c r="BC3909" s="6"/>
      <c r="BD3909" s="6"/>
      <c r="BE3909" s="6"/>
      <c r="BF3909" s="6"/>
      <c r="BG3909" s="172"/>
      <c r="BH3909" s="172"/>
      <c r="BI3909" s="172"/>
      <c r="BJ3909" s="6"/>
      <c r="BK3909" s="6"/>
      <c r="BL3909" s="6"/>
      <c r="BM3909" s="6"/>
      <c r="BN3909" s="6"/>
      <c r="BO3909" s="6"/>
      <c r="BP3909" s="6"/>
      <c r="BQ3909" s="6"/>
      <c r="BR3909" s="6"/>
      <c r="BS3909" s="6"/>
      <c r="BT3909" s="6"/>
      <c r="CG3909" s="432"/>
      <c r="CH3909" s="432"/>
      <c r="CL3909" s="174"/>
    </row>
    <row r="3910" spans="29:90" s="168" customFormat="1" x14ac:dyDescent="0.25">
      <c r="AC3910" s="175"/>
      <c r="AD3910" s="175"/>
      <c r="AE3910" s="175"/>
      <c r="AF3910" s="175"/>
      <c r="AG3910" s="175"/>
      <c r="AH3910" s="176"/>
      <c r="AM3910" s="6"/>
      <c r="AN3910" s="6"/>
      <c r="AO3910" s="6"/>
      <c r="AP3910" s="6"/>
      <c r="AQ3910" s="6"/>
      <c r="AR3910" s="6"/>
      <c r="AS3910" s="6"/>
      <c r="AT3910" s="6"/>
      <c r="AU3910" s="6"/>
      <c r="AV3910" s="6"/>
      <c r="AW3910" s="6"/>
      <c r="AX3910" s="6"/>
      <c r="AY3910" s="172"/>
      <c r="AZ3910" s="172"/>
      <c r="BA3910" s="172"/>
      <c r="BB3910" s="6"/>
      <c r="BC3910" s="6"/>
      <c r="BD3910" s="6"/>
      <c r="BE3910" s="6"/>
      <c r="BF3910" s="6"/>
      <c r="BG3910" s="172"/>
      <c r="BH3910" s="172"/>
      <c r="BI3910" s="172"/>
      <c r="BJ3910" s="6"/>
      <c r="BK3910" s="6"/>
      <c r="BL3910" s="6"/>
      <c r="BM3910" s="6"/>
      <c r="BN3910" s="6"/>
      <c r="BO3910" s="6"/>
      <c r="BP3910" s="6"/>
      <c r="BQ3910" s="6"/>
      <c r="BR3910" s="6"/>
      <c r="BS3910" s="6"/>
      <c r="BT3910" s="6"/>
      <c r="CG3910" s="432"/>
      <c r="CH3910" s="432"/>
      <c r="CL3910" s="174"/>
    </row>
    <row r="3911" spans="29:90" s="168" customFormat="1" x14ac:dyDescent="0.25">
      <c r="AC3911" s="175"/>
      <c r="AD3911" s="175"/>
      <c r="AE3911" s="175"/>
      <c r="AF3911" s="175"/>
      <c r="AG3911" s="175"/>
      <c r="AH3911" s="176"/>
      <c r="AM3911" s="6"/>
      <c r="AN3911" s="6"/>
      <c r="AO3911" s="6"/>
      <c r="AP3911" s="6"/>
      <c r="AQ3911" s="6"/>
      <c r="AR3911" s="6"/>
      <c r="AS3911" s="6"/>
      <c r="AT3911" s="6"/>
      <c r="AU3911" s="6"/>
      <c r="AV3911" s="6"/>
      <c r="AW3911" s="6"/>
      <c r="AX3911" s="6"/>
      <c r="AY3911" s="172"/>
      <c r="AZ3911" s="172"/>
      <c r="BA3911" s="172"/>
      <c r="BB3911" s="6"/>
      <c r="BC3911" s="6"/>
      <c r="BD3911" s="6"/>
      <c r="BE3911" s="6"/>
      <c r="BF3911" s="6"/>
      <c r="BG3911" s="172"/>
      <c r="BH3911" s="172"/>
      <c r="BI3911" s="172"/>
      <c r="BJ3911" s="6"/>
      <c r="BK3911" s="6"/>
      <c r="BL3911" s="6"/>
      <c r="BM3911" s="6"/>
      <c r="BN3911" s="6"/>
      <c r="BO3911" s="6"/>
      <c r="BP3911" s="6"/>
      <c r="BQ3911" s="6"/>
      <c r="BR3911" s="6"/>
      <c r="BS3911" s="6"/>
      <c r="BT3911" s="6"/>
      <c r="CG3911" s="432"/>
      <c r="CH3911" s="432"/>
      <c r="CL3911" s="174"/>
    </row>
    <row r="3912" spans="29:90" s="168" customFormat="1" x14ac:dyDescent="0.25">
      <c r="AC3912" s="175"/>
      <c r="AD3912" s="175"/>
      <c r="AE3912" s="175"/>
      <c r="AF3912" s="175"/>
      <c r="AG3912" s="175"/>
      <c r="AH3912" s="176"/>
      <c r="AM3912" s="6"/>
      <c r="AN3912" s="6"/>
      <c r="AO3912" s="6"/>
      <c r="AP3912" s="6"/>
      <c r="AQ3912" s="6"/>
      <c r="AR3912" s="6"/>
      <c r="AS3912" s="6"/>
      <c r="AT3912" s="6"/>
      <c r="AU3912" s="6"/>
      <c r="AV3912" s="6"/>
      <c r="AW3912" s="6"/>
      <c r="AX3912" s="6"/>
      <c r="AY3912" s="172"/>
      <c r="AZ3912" s="172"/>
      <c r="BA3912" s="172"/>
      <c r="BB3912" s="6"/>
      <c r="BC3912" s="6"/>
      <c r="BD3912" s="6"/>
      <c r="BE3912" s="6"/>
      <c r="BF3912" s="6"/>
      <c r="BG3912" s="172"/>
      <c r="BH3912" s="172"/>
      <c r="BI3912" s="172"/>
      <c r="BJ3912" s="6"/>
      <c r="BK3912" s="6"/>
      <c r="BL3912" s="6"/>
      <c r="BM3912" s="6"/>
      <c r="BN3912" s="6"/>
      <c r="BO3912" s="6"/>
      <c r="BP3912" s="6"/>
      <c r="BQ3912" s="6"/>
      <c r="BR3912" s="6"/>
      <c r="BS3912" s="6"/>
      <c r="BT3912" s="6"/>
      <c r="CG3912" s="432"/>
      <c r="CH3912" s="432"/>
      <c r="CL3912" s="174"/>
    </row>
    <row r="3913" spans="29:90" s="168" customFormat="1" x14ac:dyDescent="0.25">
      <c r="AC3913" s="175"/>
      <c r="AD3913" s="175"/>
      <c r="AE3913" s="175"/>
      <c r="AF3913" s="175"/>
      <c r="AG3913" s="175"/>
      <c r="AH3913" s="176"/>
      <c r="AM3913" s="6"/>
      <c r="AN3913" s="6"/>
      <c r="AO3913" s="6"/>
      <c r="AP3913" s="6"/>
      <c r="AQ3913" s="6"/>
      <c r="AR3913" s="6"/>
      <c r="AS3913" s="6"/>
      <c r="AT3913" s="6"/>
      <c r="AU3913" s="6"/>
      <c r="AV3913" s="6"/>
      <c r="AW3913" s="6"/>
      <c r="AX3913" s="6"/>
      <c r="AY3913" s="172"/>
      <c r="AZ3913" s="172"/>
      <c r="BA3913" s="172"/>
      <c r="BB3913" s="6"/>
      <c r="BC3913" s="6"/>
      <c r="BD3913" s="6"/>
      <c r="BE3913" s="6"/>
      <c r="BF3913" s="6"/>
      <c r="BG3913" s="172"/>
      <c r="BH3913" s="172"/>
      <c r="BI3913" s="172"/>
      <c r="BJ3913" s="6"/>
      <c r="BK3913" s="6"/>
      <c r="BL3913" s="6"/>
      <c r="BM3913" s="6"/>
      <c r="BN3913" s="6"/>
      <c r="BO3913" s="6"/>
      <c r="BP3913" s="6"/>
      <c r="BQ3913" s="6"/>
      <c r="BR3913" s="6"/>
      <c r="BS3913" s="6"/>
      <c r="BT3913" s="6"/>
      <c r="CG3913" s="432"/>
      <c r="CH3913" s="432"/>
      <c r="CL3913" s="174"/>
    </row>
    <row r="3914" spans="29:90" s="168" customFormat="1" x14ac:dyDescent="0.25">
      <c r="AC3914" s="175"/>
      <c r="AD3914" s="175"/>
      <c r="AE3914" s="175"/>
      <c r="AF3914" s="175"/>
      <c r="AG3914" s="175"/>
      <c r="AH3914" s="176"/>
      <c r="AM3914" s="6"/>
      <c r="AN3914" s="6"/>
      <c r="AO3914" s="6"/>
      <c r="AP3914" s="6"/>
      <c r="AQ3914" s="6"/>
      <c r="AR3914" s="6"/>
      <c r="AS3914" s="6"/>
      <c r="AT3914" s="6"/>
      <c r="AU3914" s="6"/>
      <c r="AV3914" s="6"/>
      <c r="AW3914" s="6"/>
      <c r="AX3914" s="6"/>
      <c r="AY3914" s="172"/>
      <c r="AZ3914" s="172"/>
      <c r="BA3914" s="172"/>
      <c r="BB3914" s="6"/>
      <c r="BC3914" s="6"/>
      <c r="BD3914" s="6"/>
      <c r="BE3914" s="6"/>
      <c r="BF3914" s="6"/>
      <c r="BG3914" s="172"/>
      <c r="BH3914" s="172"/>
      <c r="BI3914" s="172"/>
      <c r="BJ3914" s="6"/>
      <c r="BK3914" s="6"/>
      <c r="BL3914" s="6"/>
      <c r="BM3914" s="6"/>
      <c r="BN3914" s="6"/>
      <c r="BO3914" s="6"/>
      <c r="BP3914" s="6"/>
      <c r="BQ3914" s="6"/>
      <c r="BR3914" s="6"/>
      <c r="BS3914" s="6"/>
      <c r="BT3914" s="6"/>
      <c r="CG3914" s="432"/>
      <c r="CH3914" s="432"/>
      <c r="CL3914" s="174"/>
    </row>
    <row r="3915" spans="29:90" s="168" customFormat="1" x14ac:dyDescent="0.25">
      <c r="AC3915" s="175"/>
      <c r="AD3915" s="175"/>
      <c r="AE3915" s="175"/>
      <c r="AF3915" s="175"/>
      <c r="AG3915" s="175"/>
      <c r="AH3915" s="176"/>
      <c r="AM3915" s="6"/>
      <c r="AN3915" s="6"/>
      <c r="AO3915" s="6"/>
      <c r="AP3915" s="6"/>
      <c r="AQ3915" s="6"/>
      <c r="AR3915" s="6"/>
      <c r="AS3915" s="6"/>
      <c r="AT3915" s="6"/>
      <c r="AU3915" s="6"/>
      <c r="AV3915" s="6"/>
      <c r="AW3915" s="6"/>
      <c r="AX3915" s="6"/>
      <c r="AY3915" s="172"/>
      <c r="AZ3915" s="172"/>
      <c r="BA3915" s="172"/>
      <c r="BB3915" s="6"/>
      <c r="BC3915" s="6"/>
      <c r="BD3915" s="6"/>
      <c r="BE3915" s="6"/>
      <c r="BF3915" s="6"/>
      <c r="BG3915" s="172"/>
      <c r="BH3915" s="172"/>
      <c r="BI3915" s="172"/>
      <c r="BJ3915" s="6"/>
      <c r="BK3915" s="6"/>
      <c r="BL3915" s="6"/>
      <c r="BM3915" s="6"/>
      <c r="BN3915" s="6"/>
      <c r="BO3915" s="6"/>
      <c r="BP3915" s="6"/>
      <c r="BQ3915" s="6"/>
      <c r="BR3915" s="6"/>
      <c r="BS3915" s="6"/>
      <c r="BT3915" s="6"/>
      <c r="CG3915" s="432"/>
      <c r="CH3915" s="432"/>
      <c r="CL3915" s="174"/>
    </row>
    <row r="3916" spans="29:90" s="168" customFormat="1" x14ac:dyDescent="0.25">
      <c r="AC3916" s="175"/>
      <c r="AD3916" s="175"/>
      <c r="AE3916" s="175"/>
      <c r="AF3916" s="175"/>
      <c r="AG3916" s="175"/>
      <c r="AH3916" s="176"/>
      <c r="AM3916" s="6"/>
      <c r="AN3916" s="6"/>
      <c r="AO3916" s="6"/>
      <c r="AP3916" s="6"/>
      <c r="AQ3916" s="6"/>
      <c r="AR3916" s="6"/>
      <c r="AS3916" s="6"/>
      <c r="AT3916" s="6"/>
      <c r="AU3916" s="6"/>
      <c r="AV3916" s="6"/>
      <c r="AW3916" s="6"/>
      <c r="AX3916" s="6"/>
      <c r="AY3916" s="172"/>
      <c r="AZ3916" s="172"/>
      <c r="BA3916" s="172"/>
      <c r="BB3916" s="6"/>
      <c r="BC3916" s="6"/>
      <c r="BD3916" s="6"/>
      <c r="BE3916" s="6"/>
      <c r="BF3916" s="6"/>
      <c r="BG3916" s="172"/>
      <c r="BH3916" s="172"/>
      <c r="BI3916" s="172"/>
      <c r="BJ3916" s="6"/>
      <c r="BK3916" s="6"/>
      <c r="BL3916" s="6"/>
      <c r="BM3916" s="6"/>
      <c r="BN3916" s="6"/>
      <c r="BO3916" s="6"/>
      <c r="BP3916" s="6"/>
      <c r="BQ3916" s="6"/>
      <c r="BR3916" s="6"/>
      <c r="BS3916" s="6"/>
      <c r="BT3916" s="6"/>
      <c r="CG3916" s="432"/>
      <c r="CH3916" s="432"/>
      <c r="CL3916" s="174"/>
    </row>
    <row r="3917" spans="29:90" s="168" customFormat="1" x14ac:dyDescent="0.25">
      <c r="AC3917" s="175"/>
      <c r="AD3917" s="175"/>
      <c r="AE3917" s="175"/>
      <c r="AF3917" s="175"/>
      <c r="AG3917" s="175"/>
      <c r="AH3917" s="176"/>
      <c r="AM3917" s="6"/>
      <c r="AN3917" s="6"/>
      <c r="AO3917" s="6"/>
      <c r="AP3917" s="6"/>
      <c r="AQ3917" s="6"/>
      <c r="AR3917" s="6"/>
      <c r="AS3917" s="6"/>
      <c r="AT3917" s="6"/>
      <c r="AU3917" s="6"/>
      <c r="AV3917" s="6"/>
      <c r="AW3917" s="6"/>
      <c r="AX3917" s="6"/>
      <c r="AY3917" s="172"/>
      <c r="AZ3917" s="172"/>
      <c r="BA3917" s="172"/>
      <c r="BB3917" s="6"/>
      <c r="BC3917" s="6"/>
      <c r="BD3917" s="6"/>
      <c r="BE3917" s="6"/>
      <c r="BF3917" s="6"/>
      <c r="BG3917" s="172"/>
      <c r="BH3917" s="172"/>
      <c r="BI3917" s="172"/>
      <c r="BJ3917" s="6"/>
      <c r="BK3917" s="6"/>
      <c r="BL3917" s="6"/>
      <c r="BM3917" s="6"/>
      <c r="BN3917" s="6"/>
      <c r="BO3917" s="6"/>
      <c r="BP3917" s="6"/>
      <c r="BQ3917" s="6"/>
      <c r="BR3917" s="6"/>
      <c r="BS3917" s="6"/>
      <c r="BT3917" s="6"/>
      <c r="CG3917" s="432"/>
      <c r="CH3917" s="432"/>
      <c r="CL3917" s="174"/>
    </row>
    <row r="3918" spans="29:90" s="168" customFormat="1" x14ac:dyDescent="0.25">
      <c r="AC3918" s="175"/>
      <c r="AD3918" s="175"/>
      <c r="AE3918" s="175"/>
      <c r="AF3918" s="175"/>
      <c r="AG3918" s="175"/>
      <c r="AH3918" s="176"/>
      <c r="AM3918" s="6"/>
      <c r="AN3918" s="6"/>
      <c r="AO3918" s="6"/>
      <c r="AP3918" s="6"/>
      <c r="AQ3918" s="6"/>
      <c r="AR3918" s="6"/>
      <c r="AS3918" s="6"/>
      <c r="AT3918" s="6"/>
      <c r="AU3918" s="6"/>
      <c r="AV3918" s="6"/>
      <c r="AW3918" s="6"/>
      <c r="AX3918" s="6"/>
      <c r="AY3918" s="172"/>
      <c r="AZ3918" s="172"/>
      <c r="BA3918" s="172"/>
      <c r="BB3918" s="6"/>
      <c r="BC3918" s="6"/>
      <c r="BD3918" s="6"/>
      <c r="BE3918" s="6"/>
      <c r="BF3918" s="6"/>
      <c r="BG3918" s="172"/>
      <c r="BH3918" s="172"/>
      <c r="BI3918" s="172"/>
      <c r="BJ3918" s="6"/>
      <c r="BK3918" s="6"/>
      <c r="BL3918" s="6"/>
      <c r="BM3918" s="6"/>
      <c r="BN3918" s="6"/>
      <c r="BO3918" s="6"/>
      <c r="BP3918" s="6"/>
      <c r="BQ3918" s="6"/>
      <c r="BR3918" s="6"/>
      <c r="BS3918" s="6"/>
      <c r="BT3918" s="6"/>
      <c r="CG3918" s="432"/>
      <c r="CH3918" s="432"/>
      <c r="CL3918" s="174"/>
    </row>
    <row r="3919" spans="29:90" s="168" customFormat="1" x14ac:dyDescent="0.25">
      <c r="AC3919" s="175"/>
      <c r="AD3919" s="175"/>
      <c r="AE3919" s="175"/>
      <c r="AF3919" s="175"/>
      <c r="AG3919" s="175"/>
      <c r="AH3919" s="176"/>
      <c r="AM3919" s="6"/>
      <c r="AN3919" s="6"/>
      <c r="AO3919" s="6"/>
      <c r="AP3919" s="6"/>
      <c r="AQ3919" s="6"/>
      <c r="AR3919" s="6"/>
      <c r="AS3919" s="6"/>
      <c r="AT3919" s="6"/>
      <c r="AU3919" s="6"/>
      <c r="AV3919" s="6"/>
      <c r="AW3919" s="6"/>
      <c r="AX3919" s="6"/>
      <c r="AY3919" s="172"/>
      <c r="AZ3919" s="172"/>
      <c r="BA3919" s="172"/>
      <c r="BB3919" s="6"/>
      <c r="BC3919" s="6"/>
      <c r="BD3919" s="6"/>
      <c r="BE3919" s="6"/>
      <c r="BF3919" s="6"/>
      <c r="BG3919" s="172"/>
      <c r="BH3919" s="172"/>
      <c r="BI3919" s="172"/>
      <c r="BJ3919" s="6"/>
      <c r="BK3919" s="6"/>
      <c r="BL3919" s="6"/>
      <c r="BM3919" s="6"/>
      <c r="BN3919" s="6"/>
      <c r="BO3919" s="6"/>
      <c r="BP3919" s="6"/>
      <c r="BQ3919" s="6"/>
      <c r="BR3919" s="6"/>
      <c r="BS3919" s="6"/>
      <c r="BT3919" s="6"/>
      <c r="CG3919" s="432"/>
      <c r="CH3919" s="432"/>
      <c r="CL3919" s="174"/>
    </row>
    <row r="3920" spans="29:90" s="168" customFormat="1" x14ac:dyDescent="0.25">
      <c r="AC3920" s="175"/>
      <c r="AD3920" s="175"/>
      <c r="AE3920" s="175"/>
      <c r="AF3920" s="175"/>
      <c r="AG3920" s="175"/>
      <c r="AH3920" s="176"/>
      <c r="AM3920" s="6"/>
      <c r="AN3920" s="6"/>
      <c r="AO3920" s="6"/>
      <c r="AP3920" s="6"/>
      <c r="AQ3920" s="6"/>
      <c r="AR3920" s="6"/>
      <c r="AS3920" s="6"/>
      <c r="AT3920" s="6"/>
      <c r="AU3920" s="6"/>
      <c r="AV3920" s="6"/>
      <c r="AW3920" s="6"/>
      <c r="AX3920" s="6"/>
      <c r="AY3920" s="172"/>
      <c r="AZ3920" s="172"/>
      <c r="BA3920" s="172"/>
      <c r="BB3920" s="6"/>
      <c r="BC3920" s="6"/>
      <c r="BD3920" s="6"/>
      <c r="BE3920" s="6"/>
      <c r="BF3920" s="6"/>
      <c r="BG3920" s="172"/>
      <c r="BH3920" s="172"/>
      <c r="BI3920" s="172"/>
      <c r="BJ3920" s="6"/>
      <c r="BK3920" s="6"/>
      <c r="BL3920" s="6"/>
      <c r="BM3920" s="6"/>
      <c r="BN3920" s="6"/>
      <c r="BO3920" s="6"/>
      <c r="BP3920" s="6"/>
      <c r="BQ3920" s="6"/>
      <c r="BR3920" s="6"/>
      <c r="BS3920" s="6"/>
      <c r="BT3920" s="6"/>
      <c r="CG3920" s="432"/>
      <c r="CH3920" s="432"/>
      <c r="CL3920" s="174"/>
    </row>
    <row r="3921" spans="29:90" s="168" customFormat="1" x14ac:dyDescent="0.25">
      <c r="AC3921" s="175"/>
      <c r="AD3921" s="175"/>
      <c r="AE3921" s="175"/>
      <c r="AF3921" s="175"/>
      <c r="AG3921" s="175"/>
      <c r="AH3921" s="176"/>
      <c r="AM3921" s="6"/>
      <c r="AN3921" s="6"/>
      <c r="AO3921" s="6"/>
      <c r="AP3921" s="6"/>
      <c r="AQ3921" s="6"/>
      <c r="AR3921" s="6"/>
      <c r="AS3921" s="6"/>
      <c r="AT3921" s="6"/>
      <c r="AU3921" s="6"/>
      <c r="AV3921" s="6"/>
      <c r="AW3921" s="6"/>
      <c r="AX3921" s="6"/>
      <c r="AY3921" s="172"/>
      <c r="AZ3921" s="172"/>
      <c r="BA3921" s="172"/>
      <c r="BB3921" s="6"/>
      <c r="BC3921" s="6"/>
      <c r="BD3921" s="6"/>
      <c r="BE3921" s="6"/>
      <c r="BF3921" s="6"/>
      <c r="BG3921" s="172"/>
      <c r="BH3921" s="172"/>
      <c r="BI3921" s="172"/>
      <c r="BJ3921" s="6"/>
      <c r="BK3921" s="6"/>
      <c r="BL3921" s="6"/>
      <c r="BM3921" s="6"/>
      <c r="BN3921" s="6"/>
      <c r="BO3921" s="6"/>
      <c r="BP3921" s="6"/>
      <c r="BQ3921" s="6"/>
      <c r="BR3921" s="6"/>
      <c r="BS3921" s="6"/>
      <c r="BT3921" s="6"/>
      <c r="CG3921" s="432"/>
      <c r="CH3921" s="432"/>
      <c r="CL3921" s="174"/>
    </row>
    <row r="3922" spans="29:90" s="168" customFormat="1" x14ac:dyDescent="0.25">
      <c r="AC3922" s="175"/>
      <c r="AD3922" s="175"/>
      <c r="AE3922" s="175"/>
      <c r="AF3922" s="175"/>
      <c r="AG3922" s="175"/>
      <c r="AH3922" s="176"/>
      <c r="AM3922" s="6"/>
      <c r="AN3922" s="6"/>
      <c r="AO3922" s="6"/>
      <c r="AP3922" s="6"/>
      <c r="AQ3922" s="6"/>
      <c r="AR3922" s="6"/>
      <c r="AS3922" s="6"/>
      <c r="AT3922" s="6"/>
      <c r="AU3922" s="6"/>
      <c r="AV3922" s="6"/>
      <c r="AW3922" s="6"/>
      <c r="AX3922" s="6"/>
      <c r="AY3922" s="172"/>
      <c r="AZ3922" s="172"/>
      <c r="BA3922" s="172"/>
      <c r="BB3922" s="6"/>
      <c r="BC3922" s="6"/>
      <c r="BD3922" s="6"/>
      <c r="BE3922" s="6"/>
      <c r="BF3922" s="6"/>
      <c r="BG3922" s="172"/>
      <c r="BH3922" s="172"/>
      <c r="BI3922" s="172"/>
      <c r="BJ3922" s="6"/>
      <c r="BK3922" s="6"/>
      <c r="BL3922" s="6"/>
      <c r="BM3922" s="6"/>
      <c r="BN3922" s="6"/>
      <c r="BO3922" s="6"/>
      <c r="BP3922" s="6"/>
      <c r="BQ3922" s="6"/>
      <c r="BR3922" s="6"/>
      <c r="BS3922" s="6"/>
      <c r="BT3922" s="6"/>
      <c r="CG3922" s="432"/>
      <c r="CH3922" s="432"/>
      <c r="CL3922" s="174"/>
    </row>
    <row r="3923" spans="29:90" s="168" customFormat="1" x14ac:dyDescent="0.25">
      <c r="AC3923" s="175"/>
      <c r="AD3923" s="175"/>
      <c r="AE3923" s="175"/>
      <c r="AF3923" s="175"/>
      <c r="AG3923" s="175"/>
      <c r="AH3923" s="176"/>
      <c r="AM3923" s="6"/>
      <c r="AN3923" s="6"/>
      <c r="AO3923" s="6"/>
      <c r="AP3923" s="6"/>
      <c r="AQ3923" s="6"/>
      <c r="AR3923" s="6"/>
      <c r="AS3923" s="6"/>
      <c r="AT3923" s="6"/>
      <c r="AU3923" s="6"/>
      <c r="AV3923" s="6"/>
      <c r="AW3923" s="6"/>
      <c r="AX3923" s="6"/>
      <c r="AY3923" s="172"/>
      <c r="AZ3923" s="172"/>
      <c r="BA3923" s="172"/>
      <c r="BB3923" s="6"/>
      <c r="BC3923" s="6"/>
      <c r="BD3923" s="6"/>
      <c r="BE3923" s="6"/>
      <c r="BF3923" s="6"/>
      <c r="BG3923" s="172"/>
      <c r="BH3923" s="172"/>
      <c r="BI3923" s="172"/>
      <c r="BJ3923" s="6"/>
      <c r="BK3923" s="6"/>
      <c r="BL3923" s="6"/>
      <c r="BM3923" s="6"/>
      <c r="BN3923" s="6"/>
      <c r="BO3923" s="6"/>
      <c r="BP3923" s="6"/>
      <c r="BQ3923" s="6"/>
      <c r="BR3923" s="6"/>
      <c r="BS3923" s="6"/>
      <c r="BT3923" s="6"/>
      <c r="CG3923" s="432"/>
      <c r="CH3923" s="432"/>
      <c r="CL3923" s="174"/>
    </row>
    <row r="3924" spans="29:90" s="168" customFormat="1" x14ac:dyDescent="0.25">
      <c r="AC3924" s="175"/>
      <c r="AD3924" s="175"/>
      <c r="AE3924" s="175"/>
      <c r="AF3924" s="175"/>
      <c r="AG3924" s="175"/>
      <c r="AH3924" s="176"/>
      <c r="AM3924" s="6"/>
      <c r="AN3924" s="6"/>
      <c r="AO3924" s="6"/>
      <c r="AP3924" s="6"/>
      <c r="AQ3924" s="6"/>
      <c r="AR3924" s="6"/>
      <c r="AS3924" s="6"/>
      <c r="AT3924" s="6"/>
      <c r="AU3924" s="6"/>
      <c r="AV3924" s="6"/>
      <c r="AW3924" s="6"/>
      <c r="AX3924" s="6"/>
      <c r="AY3924" s="172"/>
      <c r="AZ3924" s="172"/>
      <c r="BA3924" s="172"/>
      <c r="BB3924" s="6"/>
      <c r="BC3924" s="6"/>
      <c r="BD3924" s="6"/>
      <c r="BE3924" s="6"/>
      <c r="BF3924" s="6"/>
      <c r="BG3924" s="172"/>
      <c r="BH3924" s="172"/>
      <c r="BI3924" s="172"/>
      <c r="BJ3924" s="6"/>
      <c r="BK3924" s="6"/>
      <c r="BL3924" s="6"/>
      <c r="BM3924" s="6"/>
      <c r="BN3924" s="6"/>
      <c r="BO3924" s="6"/>
      <c r="BP3924" s="6"/>
      <c r="BQ3924" s="6"/>
      <c r="BR3924" s="6"/>
      <c r="BS3924" s="6"/>
      <c r="BT3924" s="6"/>
      <c r="CG3924" s="432"/>
      <c r="CH3924" s="432"/>
      <c r="CL3924" s="174"/>
    </row>
    <row r="3925" spans="29:90" s="168" customFormat="1" x14ac:dyDescent="0.25">
      <c r="AC3925" s="175"/>
      <c r="AD3925" s="175"/>
      <c r="AE3925" s="175"/>
      <c r="AF3925" s="175"/>
      <c r="AG3925" s="175"/>
      <c r="AH3925" s="176"/>
      <c r="AM3925" s="6"/>
      <c r="AN3925" s="6"/>
      <c r="AO3925" s="6"/>
      <c r="AP3925" s="6"/>
      <c r="AQ3925" s="6"/>
      <c r="AR3925" s="6"/>
      <c r="AS3925" s="6"/>
      <c r="AT3925" s="6"/>
      <c r="AU3925" s="6"/>
      <c r="AV3925" s="6"/>
      <c r="AW3925" s="6"/>
      <c r="AX3925" s="6"/>
      <c r="AY3925" s="172"/>
      <c r="AZ3925" s="172"/>
      <c r="BA3925" s="172"/>
      <c r="BB3925" s="6"/>
      <c r="BC3925" s="6"/>
      <c r="BD3925" s="6"/>
      <c r="BE3925" s="6"/>
      <c r="BF3925" s="6"/>
      <c r="BG3925" s="172"/>
      <c r="BH3925" s="172"/>
      <c r="BI3925" s="172"/>
      <c r="BJ3925" s="6"/>
      <c r="BK3925" s="6"/>
      <c r="BL3925" s="6"/>
      <c r="BM3925" s="6"/>
      <c r="BN3925" s="6"/>
      <c r="BO3925" s="6"/>
      <c r="BP3925" s="6"/>
      <c r="BQ3925" s="6"/>
      <c r="BR3925" s="6"/>
      <c r="BS3925" s="6"/>
      <c r="BT3925" s="6"/>
      <c r="CG3925" s="432"/>
      <c r="CH3925" s="432"/>
      <c r="CL3925" s="174"/>
    </row>
    <row r="3926" spans="29:90" s="168" customFormat="1" x14ac:dyDescent="0.25">
      <c r="AC3926" s="175"/>
      <c r="AD3926" s="175"/>
      <c r="AE3926" s="175"/>
      <c r="AF3926" s="175"/>
      <c r="AG3926" s="175"/>
      <c r="AH3926" s="176"/>
      <c r="AM3926" s="6"/>
      <c r="AN3926" s="6"/>
      <c r="AO3926" s="6"/>
      <c r="AP3926" s="6"/>
      <c r="AQ3926" s="6"/>
      <c r="AR3926" s="6"/>
      <c r="AS3926" s="6"/>
      <c r="AT3926" s="6"/>
      <c r="AU3926" s="6"/>
      <c r="AV3926" s="6"/>
      <c r="AW3926" s="6"/>
      <c r="AX3926" s="6"/>
      <c r="AY3926" s="172"/>
      <c r="AZ3926" s="172"/>
      <c r="BA3926" s="172"/>
      <c r="BB3926" s="6"/>
      <c r="BC3926" s="6"/>
      <c r="BD3926" s="6"/>
      <c r="BE3926" s="6"/>
      <c r="BF3926" s="6"/>
      <c r="BG3926" s="172"/>
      <c r="BH3926" s="172"/>
      <c r="BI3926" s="172"/>
      <c r="BJ3926" s="6"/>
      <c r="BK3926" s="6"/>
      <c r="BL3926" s="6"/>
      <c r="BM3926" s="6"/>
      <c r="BN3926" s="6"/>
      <c r="BO3926" s="6"/>
      <c r="BP3926" s="6"/>
      <c r="BQ3926" s="6"/>
      <c r="BR3926" s="6"/>
      <c r="BS3926" s="6"/>
      <c r="BT3926" s="6"/>
      <c r="CG3926" s="432"/>
      <c r="CH3926" s="432"/>
      <c r="CL3926" s="174"/>
    </row>
    <row r="3927" spans="29:90" s="168" customFormat="1" x14ac:dyDescent="0.25">
      <c r="AC3927" s="175"/>
      <c r="AD3927" s="175"/>
      <c r="AE3927" s="175"/>
      <c r="AF3927" s="175"/>
      <c r="AG3927" s="175"/>
      <c r="AH3927" s="176"/>
      <c r="AM3927" s="6"/>
      <c r="AN3927" s="6"/>
      <c r="AO3927" s="6"/>
      <c r="AP3927" s="6"/>
      <c r="AQ3927" s="6"/>
      <c r="AR3927" s="6"/>
      <c r="AS3927" s="6"/>
      <c r="AT3927" s="6"/>
      <c r="AU3927" s="6"/>
      <c r="AV3927" s="6"/>
      <c r="AW3927" s="6"/>
      <c r="AX3927" s="6"/>
      <c r="AY3927" s="172"/>
      <c r="AZ3927" s="172"/>
      <c r="BA3927" s="172"/>
      <c r="BB3927" s="6"/>
      <c r="BC3927" s="6"/>
      <c r="BD3927" s="6"/>
      <c r="BE3927" s="6"/>
      <c r="BF3927" s="6"/>
      <c r="BG3927" s="172"/>
      <c r="BH3927" s="172"/>
      <c r="BI3927" s="172"/>
      <c r="BJ3927" s="6"/>
      <c r="BK3927" s="6"/>
      <c r="BL3927" s="6"/>
      <c r="BM3927" s="6"/>
      <c r="BN3927" s="6"/>
      <c r="BO3927" s="6"/>
      <c r="BP3927" s="6"/>
      <c r="BQ3927" s="6"/>
      <c r="BR3927" s="6"/>
      <c r="BS3927" s="6"/>
      <c r="BT3927" s="6"/>
      <c r="CG3927" s="432"/>
      <c r="CH3927" s="432"/>
      <c r="CL3927" s="174"/>
    </row>
    <row r="3928" spans="29:90" s="168" customFormat="1" x14ac:dyDescent="0.25">
      <c r="AC3928" s="175"/>
      <c r="AD3928" s="175"/>
      <c r="AE3928" s="175"/>
      <c r="AF3928" s="175"/>
      <c r="AG3928" s="175"/>
      <c r="AH3928" s="176"/>
      <c r="AM3928" s="6"/>
      <c r="AN3928" s="6"/>
      <c r="AO3928" s="6"/>
      <c r="AP3928" s="6"/>
      <c r="AQ3928" s="6"/>
      <c r="AR3928" s="6"/>
      <c r="AS3928" s="6"/>
      <c r="AT3928" s="6"/>
      <c r="AU3928" s="6"/>
      <c r="AV3928" s="6"/>
      <c r="AW3928" s="6"/>
      <c r="AX3928" s="6"/>
      <c r="AY3928" s="172"/>
      <c r="AZ3928" s="172"/>
      <c r="BA3928" s="172"/>
      <c r="BB3928" s="6"/>
      <c r="BC3928" s="6"/>
      <c r="BD3928" s="6"/>
      <c r="BE3928" s="6"/>
      <c r="BF3928" s="6"/>
      <c r="BG3928" s="172"/>
      <c r="BH3928" s="172"/>
      <c r="BI3928" s="172"/>
      <c r="BJ3928" s="6"/>
      <c r="BK3928" s="6"/>
      <c r="BL3928" s="6"/>
      <c r="BM3928" s="6"/>
      <c r="BN3928" s="6"/>
      <c r="BO3928" s="6"/>
      <c r="BP3928" s="6"/>
      <c r="BQ3928" s="6"/>
      <c r="BR3928" s="6"/>
      <c r="BS3928" s="6"/>
      <c r="BT3928" s="6"/>
      <c r="CG3928" s="432"/>
      <c r="CH3928" s="432"/>
      <c r="CL3928" s="174"/>
    </row>
    <row r="3929" spans="29:90" s="168" customFormat="1" x14ac:dyDescent="0.25">
      <c r="AC3929" s="175"/>
      <c r="AD3929" s="175"/>
      <c r="AE3929" s="175"/>
      <c r="AF3929" s="175"/>
      <c r="AG3929" s="175"/>
      <c r="AH3929" s="176"/>
      <c r="AM3929" s="6"/>
      <c r="AN3929" s="6"/>
      <c r="AO3929" s="6"/>
      <c r="AP3929" s="6"/>
      <c r="AQ3929" s="6"/>
      <c r="AR3929" s="6"/>
      <c r="AS3929" s="6"/>
      <c r="AT3929" s="6"/>
      <c r="AU3929" s="6"/>
      <c r="AV3929" s="6"/>
      <c r="AW3929" s="6"/>
      <c r="AX3929" s="6"/>
      <c r="AY3929" s="172"/>
      <c r="AZ3929" s="172"/>
      <c r="BA3929" s="172"/>
      <c r="BB3929" s="6"/>
      <c r="BC3929" s="6"/>
      <c r="BD3929" s="6"/>
      <c r="BE3929" s="6"/>
      <c r="BF3929" s="6"/>
      <c r="BG3929" s="172"/>
      <c r="BH3929" s="172"/>
      <c r="BI3929" s="172"/>
      <c r="BJ3929" s="6"/>
      <c r="BK3929" s="6"/>
      <c r="BL3929" s="6"/>
      <c r="BM3929" s="6"/>
      <c r="BN3929" s="6"/>
      <c r="BO3929" s="6"/>
      <c r="BP3929" s="6"/>
      <c r="BQ3929" s="6"/>
      <c r="BR3929" s="6"/>
      <c r="BS3929" s="6"/>
      <c r="BT3929" s="6"/>
      <c r="CG3929" s="432"/>
      <c r="CH3929" s="432"/>
      <c r="CL3929" s="174"/>
    </row>
    <row r="3930" spans="29:90" s="168" customFormat="1" x14ac:dyDescent="0.25">
      <c r="AC3930" s="175"/>
      <c r="AD3930" s="175"/>
      <c r="AE3930" s="175"/>
      <c r="AF3930" s="175"/>
      <c r="AG3930" s="175"/>
      <c r="AH3930" s="176"/>
      <c r="AM3930" s="6"/>
      <c r="AN3930" s="6"/>
      <c r="AO3930" s="6"/>
      <c r="AP3930" s="6"/>
      <c r="AQ3930" s="6"/>
      <c r="AR3930" s="6"/>
      <c r="AS3930" s="6"/>
      <c r="AT3930" s="6"/>
      <c r="AU3930" s="6"/>
      <c r="AV3930" s="6"/>
      <c r="AW3930" s="6"/>
      <c r="AX3930" s="6"/>
      <c r="AY3930" s="172"/>
      <c r="AZ3930" s="172"/>
      <c r="BA3930" s="172"/>
      <c r="BB3930" s="6"/>
      <c r="BC3930" s="6"/>
      <c r="BD3930" s="6"/>
      <c r="BE3930" s="6"/>
      <c r="BF3930" s="6"/>
      <c r="BG3930" s="172"/>
      <c r="BH3930" s="172"/>
      <c r="BI3930" s="172"/>
      <c r="BJ3930" s="6"/>
      <c r="BK3930" s="6"/>
      <c r="BL3930" s="6"/>
      <c r="BM3930" s="6"/>
      <c r="BN3930" s="6"/>
      <c r="BO3930" s="6"/>
      <c r="BP3930" s="6"/>
      <c r="BQ3930" s="6"/>
      <c r="BR3930" s="6"/>
      <c r="BS3930" s="6"/>
      <c r="BT3930" s="6"/>
      <c r="CG3930" s="432"/>
      <c r="CH3930" s="432"/>
      <c r="CL3930" s="174"/>
    </row>
    <row r="3931" spans="29:90" s="168" customFormat="1" x14ac:dyDescent="0.25">
      <c r="AC3931" s="175"/>
      <c r="AD3931" s="175"/>
      <c r="AE3931" s="175"/>
      <c r="AF3931" s="175"/>
      <c r="AG3931" s="175"/>
      <c r="AH3931" s="176"/>
      <c r="AM3931" s="6"/>
      <c r="AN3931" s="6"/>
      <c r="AO3931" s="6"/>
      <c r="AP3931" s="6"/>
      <c r="AQ3931" s="6"/>
      <c r="AR3931" s="6"/>
      <c r="AS3931" s="6"/>
      <c r="AT3931" s="6"/>
      <c r="AU3931" s="6"/>
      <c r="AV3931" s="6"/>
      <c r="AW3931" s="6"/>
      <c r="AX3931" s="6"/>
      <c r="AY3931" s="172"/>
      <c r="AZ3931" s="172"/>
      <c r="BA3931" s="172"/>
      <c r="BB3931" s="6"/>
      <c r="BC3931" s="6"/>
      <c r="BD3931" s="6"/>
      <c r="BE3931" s="6"/>
      <c r="BF3931" s="6"/>
      <c r="BG3931" s="172"/>
      <c r="BH3931" s="172"/>
      <c r="BI3931" s="172"/>
      <c r="BJ3931" s="6"/>
      <c r="BK3931" s="6"/>
      <c r="BL3931" s="6"/>
      <c r="BM3931" s="6"/>
      <c r="BN3931" s="6"/>
      <c r="BO3931" s="6"/>
      <c r="BP3931" s="6"/>
      <c r="BQ3931" s="6"/>
      <c r="BR3931" s="6"/>
      <c r="BS3931" s="6"/>
      <c r="BT3931" s="6"/>
      <c r="CG3931" s="432"/>
      <c r="CH3931" s="432"/>
      <c r="CL3931" s="174"/>
    </row>
    <row r="3932" spans="29:90" s="168" customFormat="1" x14ac:dyDescent="0.25">
      <c r="AC3932" s="175"/>
      <c r="AD3932" s="175"/>
      <c r="AE3932" s="175"/>
      <c r="AF3932" s="175"/>
      <c r="AG3932" s="175"/>
      <c r="AH3932" s="176"/>
      <c r="AM3932" s="6"/>
      <c r="AN3932" s="6"/>
      <c r="AO3932" s="6"/>
      <c r="AP3932" s="6"/>
      <c r="AQ3932" s="6"/>
      <c r="AR3932" s="6"/>
      <c r="AS3932" s="6"/>
      <c r="AT3932" s="6"/>
      <c r="AU3932" s="6"/>
      <c r="AV3932" s="6"/>
      <c r="AW3932" s="6"/>
      <c r="AX3932" s="6"/>
      <c r="AY3932" s="172"/>
      <c r="AZ3932" s="172"/>
      <c r="BA3932" s="172"/>
      <c r="BB3932" s="6"/>
      <c r="BC3932" s="6"/>
      <c r="BD3932" s="6"/>
      <c r="BE3932" s="6"/>
      <c r="BF3932" s="6"/>
      <c r="BG3932" s="172"/>
      <c r="BH3932" s="172"/>
      <c r="BI3932" s="172"/>
      <c r="BJ3932" s="6"/>
      <c r="BK3932" s="6"/>
      <c r="BL3932" s="6"/>
      <c r="BM3932" s="6"/>
      <c r="BN3932" s="6"/>
      <c r="BO3932" s="6"/>
      <c r="BP3932" s="6"/>
      <c r="BQ3932" s="6"/>
      <c r="BR3932" s="6"/>
      <c r="BS3932" s="6"/>
      <c r="BT3932" s="6"/>
      <c r="CG3932" s="432"/>
      <c r="CH3932" s="432"/>
      <c r="CL3932" s="174"/>
    </row>
    <row r="3933" spans="29:90" s="168" customFormat="1" x14ac:dyDescent="0.25">
      <c r="AC3933" s="175"/>
      <c r="AD3933" s="175"/>
      <c r="AE3933" s="175"/>
      <c r="AF3933" s="175"/>
      <c r="AG3933" s="175"/>
      <c r="AH3933" s="176"/>
      <c r="AM3933" s="6"/>
      <c r="AN3933" s="6"/>
      <c r="AO3933" s="6"/>
      <c r="AP3933" s="6"/>
      <c r="AQ3933" s="6"/>
      <c r="AR3933" s="6"/>
      <c r="AS3933" s="6"/>
      <c r="AT3933" s="6"/>
      <c r="AU3933" s="6"/>
      <c r="AV3933" s="6"/>
      <c r="AW3933" s="6"/>
      <c r="AX3933" s="6"/>
      <c r="AY3933" s="172"/>
      <c r="AZ3933" s="172"/>
      <c r="BA3933" s="172"/>
      <c r="BB3933" s="6"/>
      <c r="BC3933" s="6"/>
      <c r="BD3933" s="6"/>
      <c r="BE3933" s="6"/>
      <c r="BF3933" s="6"/>
      <c r="BG3933" s="172"/>
      <c r="BH3933" s="172"/>
      <c r="BI3933" s="172"/>
      <c r="BJ3933" s="6"/>
      <c r="BK3933" s="6"/>
      <c r="BL3933" s="6"/>
      <c r="BM3933" s="6"/>
      <c r="BN3933" s="6"/>
      <c r="BO3933" s="6"/>
      <c r="BP3933" s="6"/>
      <c r="BQ3933" s="6"/>
      <c r="BR3933" s="6"/>
      <c r="BS3933" s="6"/>
      <c r="BT3933" s="6"/>
      <c r="CG3933" s="432"/>
      <c r="CH3933" s="432"/>
      <c r="CL3933" s="174"/>
    </row>
    <row r="3934" spans="29:90" s="168" customFormat="1" x14ac:dyDescent="0.25">
      <c r="AC3934" s="175"/>
      <c r="AD3934" s="175"/>
      <c r="AE3934" s="175"/>
      <c r="AF3934" s="175"/>
      <c r="AG3934" s="175"/>
      <c r="AH3934" s="176"/>
      <c r="AM3934" s="6"/>
      <c r="AN3934" s="6"/>
      <c r="AO3934" s="6"/>
      <c r="AP3934" s="6"/>
      <c r="AQ3934" s="6"/>
      <c r="AR3934" s="6"/>
      <c r="AS3934" s="6"/>
      <c r="AT3934" s="6"/>
      <c r="AU3934" s="6"/>
      <c r="AV3934" s="6"/>
      <c r="AW3934" s="6"/>
      <c r="AX3934" s="6"/>
      <c r="AY3934" s="172"/>
      <c r="AZ3934" s="172"/>
      <c r="BA3934" s="172"/>
      <c r="BB3934" s="6"/>
      <c r="BC3934" s="6"/>
      <c r="BD3934" s="6"/>
      <c r="BE3934" s="6"/>
      <c r="BF3934" s="6"/>
      <c r="BG3934" s="172"/>
      <c r="BH3934" s="172"/>
      <c r="BI3934" s="172"/>
      <c r="BJ3934" s="6"/>
      <c r="BK3934" s="6"/>
      <c r="BL3934" s="6"/>
      <c r="BM3934" s="6"/>
      <c r="BN3934" s="6"/>
      <c r="BO3934" s="6"/>
      <c r="BP3934" s="6"/>
      <c r="BQ3934" s="6"/>
      <c r="BR3934" s="6"/>
      <c r="BS3934" s="6"/>
      <c r="BT3934" s="6"/>
      <c r="CG3934" s="432"/>
      <c r="CH3934" s="432"/>
      <c r="CL3934" s="174"/>
    </row>
    <row r="3935" spans="29:90" s="168" customFormat="1" x14ac:dyDescent="0.25">
      <c r="AC3935" s="175"/>
      <c r="AD3935" s="175"/>
      <c r="AE3935" s="175"/>
      <c r="AF3935" s="175"/>
      <c r="AG3935" s="175"/>
      <c r="AH3935" s="176"/>
      <c r="AM3935" s="6"/>
      <c r="AN3935" s="6"/>
      <c r="AO3935" s="6"/>
      <c r="AP3935" s="6"/>
      <c r="AQ3935" s="6"/>
      <c r="AR3935" s="6"/>
      <c r="AS3935" s="6"/>
      <c r="AT3935" s="6"/>
      <c r="AU3935" s="6"/>
      <c r="AV3935" s="6"/>
      <c r="AW3935" s="6"/>
      <c r="AX3935" s="6"/>
      <c r="AY3935" s="172"/>
      <c r="AZ3935" s="172"/>
      <c r="BA3935" s="172"/>
      <c r="BB3935" s="6"/>
      <c r="BC3935" s="6"/>
      <c r="BD3935" s="6"/>
      <c r="BE3935" s="6"/>
      <c r="BF3935" s="6"/>
      <c r="BG3935" s="172"/>
      <c r="BH3935" s="172"/>
      <c r="BI3935" s="172"/>
      <c r="BJ3935" s="6"/>
      <c r="BK3935" s="6"/>
      <c r="BL3935" s="6"/>
      <c r="BM3935" s="6"/>
      <c r="BN3935" s="6"/>
      <c r="BO3935" s="6"/>
      <c r="BP3935" s="6"/>
      <c r="BQ3935" s="6"/>
      <c r="BR3935" s="6"/>
      <c r="BS3935" s="6"/>
      <c r="BT3935" s="6"/>
      <c r="CG3935" s="432"/>
      <c r="CH3935" s="432"/>
      <c r="CL3935" s="174"/>
    </row>
    <row r="3936" spans="29:90" s="168" customFormat="1" x14ac:dyDescent="0.25">
      <c r="AC3936" s="175"/>
      <c r="AD3936" s="175"/>
      <c r="AE3936" s="175"/>
      <c r="AF3936" s="175"/>
      <c r="AG3936" s="175"/>
      <c r="AH3936" s="176"/>
      <c r="AM3936" s="6"/>
      <c r="AN3936" s="6"/>
      <c r="AO3936" s="6"/>
      <c r="AP3936" s="6"/>
      <c r="AQ3936" s="6"/>
      <c r="AR3936" s="6"/>
      <c r="AS3936" s="6"/>
      <c r="AT3936" s="6"/>
      <c r="AU3936" s="6"/>
      <c r="AV3936" s="6"/>
      <c r="AW3936" s="6"/>
      <c r="AX3936" s="6"/>
      <c r="AY3936" s="172"/>
      <c r="AZ3936" s="172"/>
      <c r="BA3936" s="172"/>
      <c r="BB3936" s="6"/>
      <c r="BC3936" s="6"/>
      <c r="BD3936" s="6"/>
      <c r="BE3936" s="6"/>
      <c r="BF3936" s="6"/>
      <c r="BG3936" s="172"/>
      <c r="BH3936" s="172"/>
      <c r="BI3936" s="172"/>
      <c r="BJ3936" s="6"/>
      <c r="BK3936" s="6"/>
      <c r="BL3936" s="6"/>
      <c r="BM3936" s="6"/>
      <c r="BN3936" s="6"/>
      <c r="BO3936" s="6"/>
      <c r="BP3936" s="6"/>
      <c r="BQ3936" s="6"/>
      <c r="BR3936" s="6"/>
      <c r="BS3936" s="6"/>
      <c r="BT3936" s="6"/>
      <c r="CG3936" s="432"/>
      <c r="CH3936" s="432"/>
      <c r="CL3936" s="174"/>
    </row>
    <row r="3937" spans="29:90" s="168" customFormat="1" x14ac:dyDescent="0.25">
      <c r="AC3937" s="175"/>
      <c r="AD3937" s="175"/>
      <c r="AE3937" s="175"/>
      <c r="AF3937" s="175"/>
      <c r="AG3937" s="175"/>
      <c r="AH3937" s="176"/>
      <c r="AM3937" s="6"/>
      <c r="AN3937" s="6"/>
      <c r="AO3937" s="6"/>
      <c r="AP3937" s="6"/>
      <c r="AQ3937" s="6"/>
      <c r="AR3937" s="6"/>
      <c r="AS3937" s="6"/>
      <c r="AT3937" s="6"/>
      <c r="AU3937" s="6"/>
      <c r="AV3937" s="6"/>
      <c r="AW3937" s="6"/>
      <c r="AX3937" s="6"/>
      <c r="AY3937" s="172"/>
      <c r="AZ3937" s="172"/>
      <c r="BA3937" s="172"/>
      <c r="BB3937" s="6"/>
      <c r="BC3937" s="6"/>
      <c r="BD3937" s="6"/>
      <c r="BE3937" s="6"/>
      <c r="BF3937" s="6"/>
      <c r="BG3937" s="172"/>
      <c r="BH3937" s="172"/>
      <c r="BI3937" s="172"/>
      <c r="BJ3937" s="6"/>
      <c r="BK3937" s="6"/>
      <c r="BL3937" s="6"/>
      <c r="BM3937" s="6"/>
      <c r="BN3937" s="6"/>
      <c r="BO3937" s="6"/>
      <c r="BP3937" s="6"/>
      <c r="BQ3937" s="6"/>
      <c r="BR3937" s="6"/>
      <c r="BS3937" s="6"/>
      <c r="BT3937" s="6"/>
      <c r="CG3937" s="432"/>
      <c r="CH3937" s="432"/>
      <c r="CL3937" s="174"/>
    </row>
    <row r="3938" spans="29:90" s="168" customFormat="1" x14ac:dyDescent="0.25">
      <c r="AC3938" s="175"/>
      <c r="AD3938" s="175"/>
      <c r="AE3938" s="175"/>
      <c r="AF3938" s="175"/>
      <c r="AG3938" s="175"/>
      <c r="AH3938" s="176"/>
      <c r="AM3938" s="6"/>
      <c r="AN3938" s="6"/>
      <c r="AO3938" s="6"/>
      <c r="AP3938" s="6"/>
      <c r="AQ3938" s="6"/>
      <c r="AR3938" s="6"/>
      <c r="AS3938" s="6"/>
      <c r="AT3938" s="6"/>
      <c r="AU3938" s="6"/>
      <c r="AV3938" s="6"/>
      <c r="AW3938" s="6"/>
      <c r="AX3938" s="6"/>
      <c r="AY3938" s="172"/>
      <c r="AZ3938" s="172"/>
      <c r="BA3938" s="172"/>
      <c r="BB3938" s="6"/>
      <c r="BC3938" s="6"/>
      <c r="BD3938" s="6"/>
      <c r="BE3938" s="6"/>
      <c r="BF3938" s="6"/>
      <c r="BG3938" s="172"/>
      <c r="BH3938" s="172"/>
      <c r="BI3938" s="172"/>
      <c r="BJ3938" s="6"/>
      <c r="BK3938" s="6"/>
      <c r="BL3938" s="6"/>
      <c r="BM3938" s="6"/>
      <c r="BN3938" s="6"/>
      <c r="BO3938" s="6"/>
      <c r="BP3938" s="6"/>
      <c r="BQ3938" s="6"/>
      <c r="BR3938" s="6"/>
      <c r="BS3938" s="6"/>
      <c r="BT3938" s="6"/>
      <c r="CG3938" s="432"/>
      <c r="CH3938" s="432"/>
      <c r="CL3938" s="174"/>
    </row>
    <row r="3939" spans="29:90" s="168" customFormat="1" x14ac:dyDescent="0.25">
      <c r="AC3939" s="175"/>
      <c r="AD3939" s="175"/>
      <c r="AE3939" s="175"/>
      <c r="AF3939" s="175"/>
      <c r="AG3939" s="175"/>
      <c r="AH3939" s="176"/>
      <c r="AM3939" s="6"/>
      <c r="AN3939" s="6"/>
      <c r="AO3939" s="6"/>
      <c r="AP3939" s="6"/>
      <c r="AQ3939" s="6"/>
      <c r="AR3939" s="6"/>
      <c r="AS3939" s="6"/>
      <c r="AT3939" s="6"/>
      <c r="AU3939" s="6"/>
      <c r="AV3939" s="6"/>
      <c r="AW3939" s="6"/>
      <c r="AX3939" s="6"/>
      <c r="AY3939" s="172"/>
      <c r="AZ3939" s="172"/>
      <c r="BA3939" s="172"/>
      <c r="BB3939" s="6"/>
      <c r="BC3939" s="6"/>
      <c r="BD3939" s="6"/>
      <c r="BE3939" s="6"/>
      <c r="BF3939" s="6"/>
      <c r="BG3939" s="172"/>
      <c r="BH3939" s="172"/>
      <c r="BI3939" s="172"/>
      <c r="BJ3939" s="6"/>
      <c r="BK3939" s="6"/>
      <c r="BL3939" s="6"/>
      <c r="BM3939" s="6"/>
      <c r="BN3939" s="6"/>
      <c r="BO3939" s="6"/>
      <c r="BP3939" s="6"/>
      <c r="BQ3939" s="6"/>
      <c r="BR3939" s="6"/>
      <c r="BS3939" s="6"/>
      <c r="BT3939" s="6"/>
      <c r="CG3939" s="432"/>
      <c r="CH3939" s="432"/>
      <c r="CL3939" s="174"/>
    </row>
    <row r="3940" spans="29:90" s="168" customFormat="1" x14ac:dyDescent="0.25">
      <c r="AC3940" s="175"/>
      <c r="AD3940" s="175"/>
      <c r="AE3940" s="175"/>
      <c r="AF3940" s="175"/>
      <c r="AG3940" s="175"/>
      <c r="AH3940" s="176"/>
      <c r="AM3940" s="6"/>
      <c r="AN3940" s="6"/>
      <c r="AO3940" s="6"/>
      <c r="AP3940" s="6"/>
      <c r="AQ3940" s="6"/>
      <c r="AR3940" s="6"/>
      <c r="AS3940" s="6"/>
      <c r="AT3940" s="6"/>
      <c r="AU3940" s="6"/>
      <c r="AV3940" s="6"/>
      <c r="AW3940" s="6"/>
      <c r="AX3940" s="6"/>
      <c r="AY3940" s="172"/>
      <c r="AZ3940" s="172"/>
      <c r="BA3940" s="172"/>
      <c r="BB3940" s="6"/>
      <c r="BC3940" s="6"/>
      <c r="BD3940" s="6"/>
      <c r="BE3940" s="6"/>
      <c r="BF3940" s="6"/>
      <c r="BG3940" s="172"/>
      <c r="BH3940" s="172"/>
      <c r="BI3940" s="172"/>
      <c r="BJ3940" s="6"/>
      <c r="BK3940" s="6"/>
      <c r="BL3940" s="6"/>
      <c r="BM3940" s="6"/>
      <c r="BN3940" s="6"/>
      <c r="BO3940" s="6"/>
      <c r="BP3940" s="6"/>
      <c r="BQ3940" s="6"/>
      <c r="BR3940" s="6"/>
      <c r="BS3940" s="6"/>
      <c r="BT3940" s="6"/>
      <c r="CG3940" s="432"/>
      <c r="CH3940" s="432"/>
      <c r="CL3940" s="174"/>
    </row>
    <row r="3941" spans="29:90" s="168" customFormat="1" x14ac:dyDescent="0.25">
      <c r="AC3941" s="175"/>
      <c r="AD3941" s="175"/>
      <c r="AE3941" s="175"/>
      <c r="AF3941" s="175"/>
      <c r="AG3941" s="175"/>
      <c r="AH3941" s="176"/>
      <c r="AM3941" s="6"/>
      <c r="AN3941" s="6"/>
      <c r="AO3941" s="6"/>
      <c r="AP3941" s="6"/>
      <c r="AQ3941" s="6"/>
      <c r="AR3941" s="6"/>
      <c r="AS3941" s="6"/>
      <c r="AT3941" s="6"/>
      <c r="AU3941" s="6"/>
      <c r="AV3941" s="6"/>
      <c r="AW3941" s="6"/>
      <c r="AX3941" s="6"/>
      <c r="AY3941" s="172"/>
      <c r="AZ3941" s="172"/>
      <c r="BA3941" s="172"/>
      <c r="BB3941" s="6"/>
      <c r="BC3941" s="6"/>
      <c r="BD3941" s="6"/>
      <c r="BE3941" s="6"/>
      <c r="BF3941" s="6"/>
      <c r="BG3941" s="172"/>
      <c r="BH3941" s="172"/>
      <c r="BI3941" s="172"/>
      <c r="BJ3941" s="6"/>
      <c r="BK3941" s="6"/>
      <c r="BL3941" s="6"/>
      <c r="BM3941" s="6"/>
      <c r="BN3941" s="6"/>
      <c r="BO3941" s="6"/>
      <c r="BP3941" s="6"/>
      <c r="BQ3941" s="6"/>
      <c r="BR3941" s="6"/>
      <c r="BS3941" s="6"/>
      <c r="BT3941" s="6"/>
      <c r="CG3941" s="432"/>
      <c r="CH3941" s="432"/>
      <c r="CL3941" s="174"/>
    </row>
    <row r="3942" spans="29:90" s="168" customFormat="1" x14ac:dyDescent="0.25">
      <c r="AC3942" s="175"/>
      <c r="AD3942" s="175"/>
      <c r="AE3942" s="175"/>
      <c r="AF3942" s="175"/>
      <c r="AG3942" s="175"/>
      <c r="AH3942" s="176"/>
      <c r="AM3942" s="6"/>
      <c r="AN3942" s="6"/>
      <c r="AO3942" s="6"/>
      <c r="AP3942" s="6"/>
      <c r="AQ3942" s="6"/>
      <c r="AR3942" s="6"/>
      <c r="AS3942" s="6"/>
      <c r="AT3942" s="6"/>
      <c r="AU3942" s="6"/>
      <c r="AV3942" s="6"/>
      <c r="AW3942" s="6"/>
      <c r="AX3942" s="6"/>
      <c r="AY3942" s="172"/>
      <c r="AZ3942" s="172"/>
      <c r="BA3942" s="172"/>
      <c r="BB3942" s="6"/>
      <c r="BC3942" s="6"/>
      <c r="BD3942" s="6"/>
      <c r="BE3942" s="6"/>
      <c r="BF3942" s="6"/>
      <c r="BG3942" s="172"/>
      <c r="BH3942" s="172"/>
      <c r="BI3942" s="172"/>
      <c r="BJ3942" s="6"/>
      <c r="BK3942" s="6"/>
      <c r="BL3942" s="6"/>
      <c r="BM3942" s="6"/>
      <c r="BN3942" s="6"/>
      <c r="BO3942" s="6"/>
      <c r="BP3942" s="6"/>
      <c r="BQ3942" s="6"/>
      <c r="BR3942" s="6"/>
      <c r="BS3942" s="6"/>
      <c r="BT3942" s="6"/>
      <c r="CG3942" s="432"/>
      <c r="CH3942" s="432"/>
      <c r="CL3942" s="174"/>
    </row>
    <row r="3943" spans="29:90" s="168" customFormat="1" x14ac:dyDescent="0.25">
      <c r="AC3943" s="175"/>
      <c r="AD3943" s="175"/>
      <c r="AE3943" s="175"/>
      <c r="AF3943" s="175"/>
      <c r="AG3943" s="175"/>
      <c r="AH3943" s="176"/>
      <c r="AM3943" s="6"/>
      <c r="AN3943" s="6"/>
      <c r="AO3943" s="6"/>
      <c r="AP3943" s="6"/>
      <c r="AQ3943" s="6"/>
      <c r="AR3943" s="6"/>
      <c r="AS3943" s="6"/>
      <c r="AT3943" s="6"/>
      <c r="AU3943" s="6"/>
      <c r="AV3943" s="6"/>
      <c r="AW3943" s="6"/>
      <c r="AX3943" s="6"/>
      <c r="AY3943" s="172"/>
      <c r="AZ3943" s="172"/>
      <c r="BA3943" s="172"/>
      <c r="BB3943" s="6"/>
      <c r="BC3943" s="6"/>
      <c r="BD3943" s="6"/>
      <c r="BE3943" s="6"/>
      <c r="BF3943" s="6"/>
      <c r="BG3943" s="172"/>
      <c r="BH3943" s="172"/>
      <c r="BI3943" s="172"/>
      <c r="BJ3943" s="6"/>
      <c r="BK3943" s="6"/>
      <c r="BL3943" s="6"/>
      <c r="BM3943" s="6"/>
      <c r="BN3943" s="6"/>
      <c r="BO3943" s="6"/>
      <c r="BP3943" s="6"/>
      <c r="BQ3943" s="6"/>
      <c r="BR3943" s="6"/>
      <c r="BS3943" s="6"/>
      <c r="BT3943" s="6"/>
      <c r="CG3943" s="432"/>
      <c r="CH3943" s="432"/>
      <c r="CL3943" s="174"/>
    </row>
    <row r="3944" spans="29:90" s="168" customFormat="1" x14ac:dyDescent="0.25">
      <c r="AC3944" s="175"/>
      <c r="AD3944" s="175"/>
      <c r="AE3944" s="175"/>
      <c r="AF3944" s="175"/>
      <c r="AG3944" s="175"/>
      <c r="AH3944" s="176"/>
      <c r="AM3944" s="6"/>
      <c r="AN3944" s="6"/>
      <c r="AO3944" s="6"/>
      <c r="AP3944" s="6"/>
      <c r="AQ3944" s="6"/>
      <c r="AR3944" s="6"/>
      <c r="AS3944" s="6"/>
      <c r="AT3944" s="6"/>
      <c r="AU3944" s="6"/>
      <c r="AV3944" s="6"/>
      <c r="AW3944" s="6"/>
      <c r="AX3944" s="6"/>
      <c r="AY3944" s="172"/>
      <c r="AZ3944" s="172"/>
      <c r="BA3944" s="172"/>
      <c r="BB3944" s="6"/>
      <c r="BC3944" s="6"/>
      <c r="BD3944" s="6"/>
      <c r="BE3944" s="6"/>
      <c r="BF3944" s="6"/>
      <c r="BG3944" s="172"/>
      <c r="BH3944" s="172"/>
      <c r="BI3944" s="172"/>
      <c r="BJ3944" s="6"/>
      <c r="BK3944" s="6"/>
      <c r="BL3944" s="6"/>
      <c r="BM3944" s="6"/>
      <c r="BN3944" s="6"/>
      <c r="BO3944" s="6"/>
      <c r="BP3944" s="6"/>
      <c r="BQ3944" s="6"/>
      <c r="BR3944" s="6"/>
      <c r="BS3944" s="6"/>
      <c r="BT3944" s="6"/>
      <c r="CG3944" s="432"/>
      <c r="CH3944" s="432"/>
      <c r="CL3944" s="174"/>
    </row>
    <row r="3945" spans="29:90" s="168" customFormat="1" x14ac:dyDescent="0.25">
      <c r="AC3945" s="175"/>
      <c r="AD3945" s="175"/>
      <c r="AE3945" s="175"/>
      <c r="AF3945" s="175"/>
      <c r="AG3945" s="175"/>
      <c r="AH3945" s="176"/>
      <c r="AM3945" s="6"/>
      <c r="AN3945" s="6"/>
      <c r="AO3945" s="6"/>
      <c r="AP3945" s="6"/>
      <c r="AQ3945" s="6"/>
      <c r="AR3945" s="6"/>
      <c r="AS3945" s="6"/>
      <c r="AT3945" s="6"/>
      <c r="AU3945" s="6"/>
      <c r="AV3945" s="6"/>
      <c r="AW3945" s="6"/>
      <c r="AX3945" s="6"/>
      <c r="AY3945" s="172"/>
      <c r="AZ3945" s="172"/>
      <c r="BA3945" s="172"/>
      <c r="BB3945" s="6"/>
      <c r="BC3945" s="6"/>
      <c r="BD3945" s="6"/>
      <c r="BE3945" s="6"/>
      <c r="BF3945" s="6"/>
      <c r="BG3945" s="172"/>
      <c r="BH3945" s="172"/>
      <c r="BI3945" s="172"/>
      <c r="BJ3945" s="6"/>
      <c r="BK3945" s="6"/>
      <c r="BL3945" s="6"/>
      <c r="BM3945" s="6"/>
      <c r="BN3945" s="6"/>
      <c r="BO3945" s="6"/>
      <c r="BP3945" s="6"/>
      <c r="BQ3945" s="6"/>
      <c r="BR3945" s="6"/>
      <c r="BS3945" s="6"/>
      <c r="BT3945" s="6"/>
      <c r="CG3945" s="432"/>
      <c r="CH3945" s="432"/>
      <c r="CL3945" s="174"/>
    </row>
    <row r="3946" spans="29:90" s="168" customFormat="1" x14ac:dyDescent="0.25">
      <c r="AC3946" s="175"/>
      <c r="AD3946" s="175"/>
      <c r="AE3946" s="175"/>
      <c r="AF3946" s="175"/>
      <c r="AG3946" s="175"/>
      <c r="AH3946" s="176"/>
      <c r="AM3946" s="6"/>
      <c r="AN3946" s="6"/>
      <c r="AO3946" s="6"/>
      <c r="AP3946" s="6"/>
      <c r="AQ3946" s="6"/>
      <c r="AR3946" s="6"/>
      <c r="AS3946" s="6"/>
      <c r="AT3946" s="6"/>
      <c r="AU3946" s="6"/>
      <c r="AV3946" s="6"/>
      <c r="AW3946" s="6"/>
      <c r="AX3946" s="6"/>
      <c r="AY3946" s="172"/>
      <c r="AZ3946" s="172"/>
      <c r="BA3946" s="172"/>
      <c r="BB3946" s="6"/>
      <c r="BC3946" s="6"/>
      <c r="BD3946" s="6"/>
      <c r="BE3946" s="6"/>
      <c r="BF3946" s="6"/>
      <c r="BG3946" s="172"/>
      <c r="BH3946" s="172"/>
      <c r="BI3946" s="172"/>
      <c r="BJ3946" s="6"/>
      <c r="BK3946" s="6"/>
      <c r="BL3946" s="6"/>
      <c r="BM3946" s="6"/>
      <c r="BN3946" s="6"/>
      <c r="BO3946" s="6"/>
      <c r="BP3946" s="6"/>
      <c r="BQ3946" s="6"/>
      <c r="BR3946" s="6"/>
      <c r="BS3946" s="6"/>
      <c r="BT3946" s="6"/>
      <c r="CG3946" s="432"/>
      <c r="CH3946" s="432"/>
      <c r="CL3946" s="174"/>
    </row>
    <row r="3947" spans="29:90" s="168" customFormat="1" x14ac:dyDescent="0.25">
      <c r="AC3947" s="175"/>
      <c r="AD3947" s="175"/>
      <c r="AE3947" s="175"/>
      <c r="AF3947" s="175"/>
      <c r="AG3947" s="175"/>
      <c r="AH3947" s="176"/>
      <c r="AM3947" s="6"/>
      <c r="AN3947" s="6"/>
      <c r="AO3947" s="6"/>
      <c r="AP3947" s="6"/>
      <c r="AQ3947" s="6"/>
      <c r="AR3947" s="6"/>
      <c r="AS3947" s="6"/>
      <c r="AT3947" s="6"/>
      <c r="AU3947" s="6"/>
      <c r="AV3947" s="6"/>
      <c r="AW3947" s="6"/>
      <c r="AX3947" s="6"/>
      <c r="AY3947" s="172"/>
      <c r="AZ3947" s="172"/>
      <c r="BA3947" s="172"/>
      <c r="BB3947" s="6"/>
      <c r="BC3947" s="6"/>
      <c r="BD3947" s="6"/>
      <c r="BE3947" s="6"/>
      <c r="BF3947" s="6"/>
      <c r="BG3947" s="172"/>
      <c r="BH3947" s="172"/>
      <c r="BI3947" s="172"/>
      <c r="BJ3947" s="6"/>
      <c r="BK3947" s="6"/>
      <c r="BL3947" s="6"/>
      <c r="BM3947" s="6"/>
      <c r="BN3947" s="6"/>
      <c r="BO3947" s="6"/>
      <c r="BP3947" s="6"/>
      <c r="BQ3947" s="6"/>
      <c r="BR3947" s="6"/>
      <c r="BS3947" s="6"/>
      <c r="BT3947" s="6"/>
      <c r="CG3947" s="432"/>
      <c r="CH3947" s="432"/>
      <c r="CL3947" s="174"/>
    </row>
    <row r="3948" spans="29:90" s="168" customFormat="1" x14ac:dyDescent="0.25">
      <c r="AC3948" s="175"/>
      <c r="AD3948" s="175"/>
      <c r="AE3948" s="175"/>
      <c r="AF3948" s="175"/>
      <c r="AG3948" s="175"/>
      <c r="AH3948" s="176"/>
      <c r="AM3948" s="6"/>
      <c r="AN3948" s="6"/>
      <c r="AO3948" s="6"/>
      <c r="AP3948" s="6"/>
      <c r="AQ3948" s="6"/>
      <c r="AR3948" s="6"/>
      <c r="AS3948" s="6"/>
      <c r="AT3948" s="6"/>
      <c r="AU3948" s="6"/>
      <c r="AV3948" s="6"/>
      <c r="AW3948" s="6"/>
      <c r="AX3948" s="6"/>
      <c r="AY3948" s="172"/>
      <c r="AZ3948" s="172"/>
      <c r="BA3948" s="172"/>
      <c r="BB3948" s="6"/>
      <c r="BC3948" s="6"/>
      <c r="BD3948" s="6"/>
      <c r="BE3948" s="6"/>
      <c r="BF3948" s="6"/>
      <c r="BG3948" s="172"/>
      <c r="BH3948" s="172"/>
      <c r="BI3948" s="172"/>
      <c r="BJ3948" s="6"/>
      <c r="BK3948" s="6"/>
      <c r="BL3948" s="6"/>
      <c r="BM3948" s="6"/>
      <c r="BN3948" s="6"/>
      <c r="BO3948" s="6"/>
      <c r="BP3948" s="6"/>
      <c r="BQ3948" s="6"/>
      <c r="BR3948" s="6"/>
      <c r="BS3948" s="6"/>
      <c r="BT3948" s="6"/>
      <c r="CG3948" s="432"/>
      <c r="CH3948" s="432"/>
      <c r="CL3948" s="174"/>
    </row>
    <row r="3949" spans="29:90" s="168" customFormat="1" x14ac:dyDescent="0.25">
      <c r="AC3949" s="175"/>
      <c r="AD3949" s="175"/>
      <c r="AE3949" s="175"/>
      <c r="AF3949" s="175"/>
      <c r="AG3949" s="175"/>
      <c r="AH3949" s="176"/>
      <c r="AM3949" s="6"/>
      <c r="AN3949" s="6"/>
      <c r="AO3949" s="6"/>
      <c r="AP3949" s="6"/>
      <c r="AQ3949" s="6"/>
      <c r="AR3949" s="6"/>
      <c r="AS3949" s="6"/>
      <c r="AT3949" s="6"/>
      <c r="AU3949" s="6"/>
      <c r="AV3949" s="6"/>
      <c r="AW3949" s="6"/>
      <c r="AX3949" s="6"/>
      <c r="AY3949" s="172"/>
      <c r="AZ3949" s="172"/>
      <c r="BA3949" s="172"/>
      <c r="BB3949" s="6"/>
      <c r="BC3949" s="6"/>
      <c r="BD3949" s="6"/>
      <c r="BE3949" s="6"/>
      <c r="BF3949" s="6"/>
      <c r="BG3949" s="172"/>
      <c r="BH3949" s="172"/>
      <c r="BI3949" s="172"/>
      <c r="BJ3949" s="6"/>
      <c r="BK3949" s="6"/>
      <c r="BL3949" s="6"/>
      <c r="BM3949" s="6"/>
      <c r="BN3949" s="6"/>
      <c r="BO3949" s="6"/>
      <c r="BP3949" s="6"/>
      <c r="BQ3949" s="6"/>
      <c r="BR3949" s="6"/>
      <c r="BS3949" s="6"/>
      <c r="BT3949" s="6"/>
      <c r="CG3949" s="432"/>
      <c r="CH3949" s="432"/>
      <c r="CL3949" s="174"/>
    </row>
    <row r="3950" spans="29:90" s="168" customFormat="1" x14ac:dyDescent="0.25">
      <c r="AC3950" s="175"/>
      <c r="AD3950" s="175"/>
      <c r="AE3950" s="175"/>
      <c r="AF3950" s="175"/>
      <c r="AG3950" s="175"/>
      <c r="AH3950" s="176"/>
      <c r="AM3950" s="6"/>
      <c r="AN3950" s="6"/>
      <c r="AO3950" s="6"/>
      <c r="AP3950" s="6"/>
      <c r="AQ3950" s="6"/>
      <c r="AR3950" s="6"/>
      <c r="AS3950" s="6"/>
      <c r="AT3950" s="6"/>
      <c r="AU3950" s="6"/>
      <c r="AV3950" s="6"/>
      <c r="AW3950" s="6"/>
      <c r="AX3950" s="6"/>
      <c r="AY3950" s="172"/>
      <c r="AZ3950" s="172"/>
      <c r="BA3950" s="172"/>
      <c r="BB3950" s="6"/>
      <c r="BC3950" s="6"/>
      <c r="BD3950" s="6"/>
      <c r="BE3950" s="6"/>
      <c r="BF3950" s="6"/>
      <c r="BG3950" s="172"/>
      <c r="BH3950" s="172"/>
      <c r="BI3950" s="172"/>
      <c r="BJ3950" s="6"/>
      <c r="BK3950" s="6"/>
      <c r="BL3950" s="6"/>
      <c r="BM3950" s="6"/>
      <c r="BN3950" s="6"/>
      <c r="BO3950" s="6"/>
      <c r="BP3950" s="6"/>
      <c r="BQ3950" s="6"/>
      <c r="BR3950" s="6"/>
      <c r="BS3950" s="6"/>
      <c r="BT3950" s="6"/>
      <c r="CG3950" s="432"/>
      <c r="CH3950" s="432"/>
      <c r="CL3950" s="174"/>
    </row>
    <row r="3951" spans="29:90" s="168" customFormat="1" x14ac:dyDescent="0.25">
      <c r="AC3951" s="175"/>
      <c r="AD3951" s="175"/>
      <c r="AE3951" s="175"/>
      <c r="AF3951" s="175"/>
      <c r="AG3951" s="175"/>
      <c r="AH3951" s="176"/>
      <c r="AM3951" s="6"/>
      <c r="AN3951" s="6"/>
      <c r="AO3951" s="6"/>
      <c r="AP3951" s="6"/>
      <c r="AQ3951" s="6"/>
      <c r="AR3951" s="6"/>
      <c r="AS3951" s="6"/>
      <c r="AT3951" s="6"/>
      <c r="AU3951" s="6"/>
      <c r="AV3951" s="6"/>
      <c r="AW3951" s="6"/>
      <c r="AX3951" s="6"/>
      <c r="AY3951" s="172"/>
      <c r="AZ3951" s="172"/>
      <c r="BA3951" s="172"/>
      <c r="BB3951" s="6"/>
      <c r="BC3951" s="6"/>
      <c r="BD3951" s="6"/>
      <c r="BE3951" s="6"/>
      <c r="BF3951" s="6"/>
      <c r="BG3951" s="172"/>
      <c r="BH3951" s="172"/>
      <c r="BI3951" s="172"/>
      <c r="BJ3951" s="6"/>
      <c r="BK3951" s="6"/>
      <c r="BL3951" s="6"/>
      <c r="BM3951" s="6"/>
      <c r="BN3951" s="6"/>
      <c r="BO3951" s="6"/>
      <c r="BP3951" s="6"/>
      <c r="BQ3951" s="6"/>
      <c r="BR3951" s="6"/>
      <c r="BS3951" s="6"/>
      <c r="BT3951" s="6"/>
      <c r="CG3951" s="432"/>
      <c r="CH3951" s="432"/>
      <c r="CL3951" s="174"/>
    </row>
    <row r="3952" spans="29:90" s="168" customFormat="1" x14ac:dyDescent="0.25">
      <c r="AC3952" s="175"/>
      <c r="AD3952" s="175"/>
      <c r="AE3952" s="175"/>
      <c r="AF3952" s="175"/>
      <c r="AG3952" s="175"/>
      <c r="AH3952" s="176"/>
      <c r="AM3952" s="6"/>
      <c r="AN3952" s="6"/>
      <c r="AO3952" s="6"/>
      <c r="AP3952" s="6"/>
      <c r="AQ3952" s="6"/>
      <c r="AR3952" s="6"/>
      <c r="AS3952" s="6"/>
      <c r="AT3952" s="6"/>
      <c r="AU3952" s="6"/>
      <c r="AV3952" s="6"/>
      <c r="AW3952" s="6"/>
      <c r="AX3952" s="6"/>
      <c r="AY3952" s="172"/>
      <c r="AZ3952" s="172"/>
      <c r="BA3952" s="172"/>
      <c r="BB3952" s="6"/>
      <c r="BC3952" s="6"/>
      <c r="BD3952" s="6"/>
      <c r="BE3952" s="6"/>
      <c r="BF3952" s="6"/>
      <c r="BG3952" s="172"/>
      <c r="BH3952" s="172"/>
      <c r="BI3952" s="172"/>
      <c r="BJ3952" s="6"/>
      <c r="BK3952" s="6"/>
      <c r="BL3952" s="6"/>
      <c r="BM3952" s="6"/>
      <c r="BN3952" s="6"/>
      <c r="BO3952" s="6"/>
      <c r="BP3952" s="6"/>
      <c r="BQ3952" s="6"/>
      <c r="BR3952" s="6"/>
      <c r="BS3952" s="6"/>
      <c r="BT3952" s="6"/>
      <c r="CG3952" s="432"/>
      <c r="CH3952" s="432"/>
      <c r="CL3952" s="174"/>
    </row>
    <row r="3953" spans="29:90" s="168" customFormat="1" x14ac:dyDescent="0.25">
      <c r="AC3953" s="175"/>
      <c r="AD3953" s="175"/>
      <c r="AE3953" s="175"/>
      <c r="AF3953" s="175"/>
      <c r="AG3953" s="175"/>
      <c r="AH3953" s="176"/>
      <c r="AM3953" s="6"/>
      <c r="AN3953" s="6"/>
      <c r="AO3953" s="6"/>
      <c r="AP3953" s="6"/>
      <c r="AQ3953" s="6"/>
      <c r="AR3953" s="6"/>
      <c r="AS3953" s="6"/>
      <c r="AT3953" s="6"/>
      <c r="AU3953" s="6"/>
      <c r="AV3953" s="6"/>
      <c r="AW3953" s="6"/>
      <c r="AX3953" s="6"/>
      <c r="AY3953" s="172"/>
      <c r="AZ3953" s="172"/>
      <c r="BA3953" s="172"/>
      <c r="BB3953" s="6"/>
      <c r="BC3953" s="6"/>
      <c r="BD3953" s="6"/>
      <c r="BE3953" s="6"/>
      <c r="BF3953" s="6"/>
      <c r="BG3953" s="172"/>
      <c r="BH3953" s="172"/>
      <c r="BI3953" s="172"/>
      <c r="BJ3953" s="6"/>
      <c r="BK3953" s="6"/>
      <c r="BL3953" s="6"/>
      <c r="BM3953" s="6"/>
      <c r="BN3953" s="6"/>
      <c r="BO3953" s="6"/>
      <c r="BP3953" s="6"/>
      <c r="BQ3953" s="6"/>
      <c r="BR3953" s="6"/>
      <c r="BS3953" s="6"/>
      <c r="BT3953" s="6"/>
      <c r="CG3953" s="432"/>
      <c r="CH3953" s="432"/>
      <c r="CL3953" s="174"/>
    </row>
    <row r="3954" spans="29:90" s="168" customFormat="1" x14ac:dyDescent="0.25">
      <c r="AC3954" s="175"/>
      <c r="AD3954" s="175"/>
      <c r="AE3954" s="175"/>
      <c r="AF3954" s="175"/>
      <c r="AG3954" s="175"/>
      <c r="AH3954" s="176"/>
      <c r="AM3954" s="6"/>
      <c r="AN3954" s="6"/>
      <c r="AO3954" s="6"/>
      <c r="AP3954" s="6"/>
      <c r="AQ3954" s="6"/>
      <c r="AR3954" s="6"/>
      <c r="AS3954" s="6"/>
      <c r="AT3954" s="6"/>
      <c r="AU3954" s="6"/>
      <c r="AV3954" s="6"/>
      <c r="AW3954" s="6"/>
      <c r="AX3954" s="6"/>
      <c r="AY3954" s="172"/>
      <c r="AZ3954" s="172"/>
      <c r="BA3954" s="172"/>
      <c r="BB3954" s="6"/>
      <c r="BC3954" s="6"/>
      <c r="BD3954" s="6"/>
      <c r="BE3954" s="6"/>
      <c r="BF3954" s="6"/>
      <c r="BG3954" s="172"/>
      <c r="BH3954" s="172"/>
      <c r="BI3954" s="172"/>
      <c r="BJ3954" s="6"/>
      <c r="BK3954" s="6"/>
      <c r="BL3954" s="6"/>
      <c r="BM3954" s="6"/>
      <c r="BN3954" s="6"/>
      <c r="BO3954" s="6"/>
      <c r="BP3954" s="6"/>
      <c r="BQ3954" s="6"/>
      <c r="BR3954" s="6"/>
      <c r="BS3954" s="6"/>
      <c r="BT3954" s="6"/>
      <c r="CG3954" s="432"/>
      <c r="CH3954" s="432"/>
      <c r="CL3954" s="174"/>
    </row>
    <row r="3955" spans="29:90" s="168" customFormat="1" x14ac:dyDescent="0.25">
      <c r="AC3955" s="175"/>
      <c r="AD3955" s="175"/>
      <c r="AE3955" s="175"/>
      <c r="AF3955" s="175"/>
      <c r="AG3955" s="175"/>
      <c r="AH3955" s="176"/>
      <c r="AM3955" s="6"/>
      <c r="AN3955" s="6"/>
      <c r="AO3955" s="6"/>
      <c r="AP3955" s="6"/>
      <c r="AQ3955" s="6"/>
      <c r="AR3955" s="6"/>
      <c r="AS3955" s="6"/>
      <c r="AT3955" s="6"/>
      <c r="AU3955" s="6"/>
      <c r="AV3955" s="6"/>
      <c r="AW3955" s="6"/>
      <c r="AX3955" s="6"/>
      <c r="AY3955" s="172"/>
      <c r="AZ3955" s="172"/>
      <c r="BA3955" s="172"/>
      <c r="BB3955" s="6"/>
      <c r="BC3955" s="6"/>
      <c r="BD3955" s="6"/>
      <c r="BE3955" s="6"/>
      <c r="BF3955" s="6"/>
      <c r="BG3955" s="172"/>
      <c r="BH3955" s="172"/>
      <c r="BI3955" s="172"/>
      <c r="BJ3955" s="6"/>
      <c r="BK3955" s="6"/>
      <c r="BL3955" s="6"/>
      <c r="BM3955" s="6"/>
      <c r="BN3955" s="6"/>
      <c r="BO3955" s="6"/>
      <c r="BP3955" s="6"/>
      <c r="BQ3955" s="6"/>
      <c r="BR3955" s="6"/>
      <c r="BS3955" s="6"/>
      <c r="BT3955" s="6"/>
      <c r="CG3955" s="432"/>
      <c r="CH3955" s="432"/>
      <c r="CL3955" s="174"/>
    </row>
    <row r="3956" spans="29:90" s="168" customFormat="1" x14ac:dyDescent="0.25">
      <c r="AC3956" s="175"/>
      <c r="AD3956" s="175"/>
      <c r="AE3956" s="175"/>
      <c r="AF3956" s="175"/>
      <c r="AG3956" s="175"/>
      <c r="AH3956" s="176"/>
      <c r="AM3956" s="6"/>
      <c r="AN3956" s="6"/>
      <c r="AO3956" s="6"/>
      <c r="AP3956" s="6"/>
      <c r="AQ3956" s="6"/>
      <c r="AR3956" s="6"/>
      <c r="AS3956" s="6"/>
      <c r="AT3956" s="6"/>
      <c r="AU3956" s="6"/>
      <c r="AV3956" s="6"/>
      <c r="AW3956" s="6"/>
      <c r="AX3956" s="6"/>
      <c r="AY3956" s="172"/>
      <c r="AZ3956" s="172"/>
      <c r="BA3956" s="172"/>
      <c r="BB3956" s="6"/>
      <c r="BC3956" s="6"/>
      <c r="BD3956" s="6"/>
      <c r="BE3956" s="6"/>
      <c r="BF3956" s="6"/>
      <c r="BG3956" s="172"/>
      <c r="BH3956" s="172"/>
      <c r="BI3956" s="172"/>
      <c r="BJ3956" s="6"/>
      <c r="BK3956" s="6"/>
      <c r="BL3956" s="6"/>
      <c r="BM3956" s="6"/>
      <c r="BN3956" s="6"/>
      <c r="BO3956" s="6"/>
      <c r="BP3956" s="6"/>
      <c r="BQ3956" s="6"/>
      <c r="BR3956" s="6"/>
      <c r="BS3956" s="6"/>
      <c r="BT3956" s="6"/>
      <c r="CG3956" s="432"/>
      <c r="CH3956" s="432"/>
      <c r="CL3956" s="174"/>
    </row>
    <row r="3957" spans="29:90" s="168" customFormat="1" x14ac:dyDescent="0.25">
      <c r="AC3957" s="175"/>
      <c r="AD3957" s="175"/>
      <c r="AE3957" s="175"/>
      <c r="AF3957" s="175"/>
      <c r="AG3957" s="175"/>
      <c r="AH3957" s="176"/>
      <c r="AM3957" s="6"/>
      <c r="AN3957" s="6"/>
      <c r="AO3957" s="6"/>
      <c r="AP3957" s="6"/>
      <c r="AQ3957" s="6"/>
      <c r="AR3957" s="6"/>
      <c r="AS3957" s="6"/>
      <c r="AT3957" s="6"/>
      <c r="AU3957" s="6"/>
      <c r="AV3957" s="6"/>
      <c r="AW3957" s="6"/>
      <c r="AX3957" s="6"/>
      <c r="AY3957" s="172"/>
      <c r="AZ3957" s="172"/>
      <c r="BA3957" s="172"/>
      <c r="BB3957" s="6"/>
      <c r="BC3957" s="6"/>
      <c r="BD3957" s="6"/>
      <c r="BE3957" s="6"/>
      <c r="BF3957" s="6"/>
      <c r="BG3957" s="172"/>
      <c r="BH3957" s="172"/>
      <c r="BI3957" s="172"/>
      <c r="BJ3957" s="6"/>
      <c r="BK3957" s="6"/>
      <c r="BL3957" s="6"/>
      <c r="BM3957" s="6"/>
      <c r="BN3957" s="6"/>
      <c r="BO3957" s="6"/>
      <c r="BP3957" s="6"/>
      <c r="BQ3957" s="6"/>
      <c r="BR3957" s="6"/>
      <c r="BS3957" s="6"/>
      <c r="BT3957" s="6"/>
      <c r="CG3957" s="432"/>
      <c r="CH3957" s="432"/>
      <c r="CL3957" s="174"/>
    </row>
    <row r="3958" spans="29:90" s="168" customFormat="1" x14ac:dyDescent="0.25">
      <c r="AC3958" s="175"/>
      <c r="AD3958" s="175"/>
      <c r="AE3958" s="175"/>
      <c r="AF3958" s="175"/>
      <c r="AG3958" s="175"/>
      <c r="AH3958" s="176"/>
      <c r="AM3958" s="6"/>
      <c r="AN3958" s="6"/>
      <c r="AO3958" s="6"/>
      <c r="AP3958" s="6"/>
      <c r="AQ3958" s="6"/>
      <c r="AR3958" s="6"/>
      <c r="AS3958" s="6"/>
      <c r="AT3958" s="6"/>
      <c r="AU3958" s="6"/>
      <c r="AV3958" s="6"/>
      <c r="AW3958" s="6"/>
      <c r="AX3958" s="6"/>
      <c r="AY3958" s="172"/>
      <c r="AZ3958" s="172"/>
      <c r="BA3958" s="172"/>
      <c r="BB3958" s="6"/>
      <c r="BC3958" s="6"/>
      <c r="BD3958" s="6"/>
      <c r="BE3958" s="6"/>
      <c r="BF3958" s="6"/>
      <c r="BG3958" s="172"/>
      <c r="BH3958" s="172"/>
      <c r="BI3958" s="172"/>
      <c r="BJ3958" s="6"/>
      <c r="BK3958" s="6"/>
      <c r="BL3958" s="6"/>
      <c r="BM3958" s="6"/>
      <c r="BN3958" s="6"/>
      <c r="BO3958" s="6"/>
      <c r="BP3958" s="6"/>
      <c r="BQ3958" s="6"/>
      <c r="BR3958" s="6"/>
      <c r="BS3958" s="6"/>
      <c r="BT3958" s="6"/>
      <c r="CG3958" s="432"/>
      <c r="CH3958" s="432"/>
      <c r="CL3958" s="174"/>
    </row>
    <row r="3959" spans="29:90" s="168" customFormat="1" x14ac:dyDescent="0.25">
      <c r="AC3959" s="175"/>
      <c r="AD3959" s="175"/>
      <c r="AE3959" s="175"/>
      <c r="AF3959" s="175"/>
      <c r="AG3959" s="175"/>
      <c r="AH3959" s="176"/>
      <c r="AM3959" s="6"/>
      <c r="AN3959" s="6"/>
      <c r="AO3959" s="6"/>
      <c r="AP3959" s="6"/>
      <c r="AQ3959" s="6"/>
      <c r="AR3959" s="6"/>
      <c r="AS3959" s="6"/>
      <c r="AT3959" s="6"/>
      <c r="AU3959" s="6"/>
      <c r="AV3959" s="6"/>
      <c r="AW3959" s="6"/>
      <c r="AX3959" s="6"/>
      <c r="AY3959" s="172"/>
      <c r="AZ3959" s="172"/>
      <c r="BA3959" s="172"/>
      <c r="BB3959" s="6"/>
      <c r="BC3959" s="6"/>
      <c r="BD3959" s="6"/>
      <c r="BE3959" s="6"/>
      <c r="BF3959" s="6"/>
      <c r="BG3959" s="172"/>
      <c r="BH3959" s="172"/>
      <c r="BI3959" s="172"/>
      <c r="BJ3959" s="6"/>
      <c r="BK3959" s="6"/>
      <c r="BL3959" s="6"/>
      <c r="BM3959" s="6"/>
      <c r="BN3959" s="6"/>
      <c r="BO3959" s="6"/>
      <c r="BP3959" s="6"/>
      <c r="BQ3959" s="6"/>
      <c r="BR3959" s="6"/>
      <c r="BS3959" s="6"/>
      <c r="BT3959" s="6"/>
      <c r="CG3959" s="432"/>
      <c r="CH3959" s="432"/>
      <c r="CL3959" s="174"/>
    </row>
    <row r="3960" spans="29:90" s="168" customFormat="1" x14ac:dyDescent="0.25">
      <c r="AC3960" s="175"/>
      <c r="AD3960" s="175"/>
      <c r="AE3960" s="175"/>
      <c r="AF3960" s="175"/>
      <c r="AG3960" s="175"/>
      <c r="AH3960" s="176"/>
      <c r="AM3960" s="6"/>
      <c r="AN3960" s="6"/>
      <c r="AO3960" s="6"/>
      <c r="AP3960" s="6"/>
      <c r="AQ3960" s="6"/>
      <c r="AR3960" s="6"/>
      <c r="AS3960" s="6"/>
      <c r="AT3960" s="6"/>
      <c r="AU3960" s="6"/>
      <c r="AV3960" s="6"/>
      <c r="AW3960" s="6"/>
      <c r="AX3960" s="6"/>
      <c r="AY3960" s="172"/>
      <c r="AZ3960" s="172"/>
      <c r="BA3960" s="172"/>
      <c r="BB3960" s="6"/>
      <c r="BC3960" s="6"/>
      <c r="BD3960" s="6"/>
      <c r="BE3960" s="6"/>
      <c r="BF3960" s="6"/>
      <c r="BG3960" s="172"/>
      <c r="BH3960" s="172"/>
      <c r="BI3960" s="172"/>
      <c r="BJ3960" s="6"/>
      <c r="BK3960" s="6"/>
      <c r="BL3960" s="6"/>
      <c r="BM3960" s="6"/>
      <c r="BN3960" s="6"/>
      <c r="BO3960" s="6"/>
      <c r="BP3960" s="6"/>
      <c r="BQ3960" s="6"/>
      <c r="BR3960" s="6"/>
      <c r="BS3960" s="6"/>
      <c r="BT3960" s="6"/>
      <c r="CG3960" s="432"/>
      <c r="CH3960" s="432"/>
      <c r="CL3960" s="174"/>
    </row>
    <row r="3961" spans="29:90" s="168" customFormat="1" x14ac:dyDescent="0.25">
      <c r="AC3961" s="175"/>
      <c r="AD3961" s="175"/>
      <c r="AE3961" s="175"/>
      <c r="AF3961" s="175"/>
      <c r="AG3961" s="175"/>
      <c r="AH3961" s="176"/>
      <c r="AM3961" s="6"/>
      <c r="AN3961" s="6"/>
      <c r="AO3961" s="6"/>
      <c r="AP3961" s="6"/>
      <c r="AQ3961" s="6"/>
      <c r="AR3961" s="6"/>
      <c r="AS3961" s="6"/>
      <c r="AT3961" s="6"/>
      <c r="AU3961" s="6"/>
      <c r="AV3961" s="6"/>
      <c r="AW3961" s="6"/>
      <c r="AX3961" s="6"/>
      <c r="AY3961" s="172"/>
      <c r="AZ3961" s="172"/>
      <c r="BA3961" s="172"/>
      <c r="BB3961" s="6"/>
      <c r="BC3961" s="6"/>
      <c r="BD3961" s="6"/>
      <c r="BE3961" s="6"/>
      <c r="BF3961" s="6"/>
      <c r="BG3961" s="172"/>
      <c r="BH3961" s="172"/>
      <c r="BI3961" s="172"/>
      <c r="BJ3961" s="6"/>
      <c r="BK3961" s="6"/>
      <c r="BL3961" s="6"/>
      <c r="BM3961" s="6"/>
      <c r="BN3961" s="6"/>
      <c r="BO3961" s="6"/>
      <c r="BP3961" s="6"/>
      <c r="BQ3961" s="6"/>
      <c r="BR3961" s="6"/>
      <c r="BS3961" s="6"/>
      <c r="BT3961" s="6"/>
      <c r="CG3961" s="432"/>
      <c r="CH3961" s="432"/>
      <c r="CL3961" s="174"/>
    </row>
    <row r="3962" spans="29:90" s="168" customFormat="1" x14ac:dyDescent="0.25">
      <c r="AC3962" s="175"/>
      <c r="AD3962" s="175"/>
      <c r="AE3962" s="175"/>
      <c r="AF3962" s="175"/>
      <c r="AG3962" s="175"/>
      <c r="AH3962" s="176"/>
      <c r="AM3962" s="6"/>
      <c r="AN3962" s="6"/>
      <c r="AO3962" s="6"/>
      <c r="AP3962" s="6"/>
      <c r="AQ3962" s="6"/>
      <c r="AR3962" s="6"/>
      <c r="AS3962" s="6"/>
      <c r="AT3962" s="6"/>
      <c r="AU3962" s="6"/>
      <c r="AV3962" s="6"/>
      <c r="AW3962" s="6"/>
      <c r="AX3962" s="6"/>
      <c r="AY3962" s="172"/>
      <c r="AZ3962" s="172"/>
      <c r="BA3962" s="172"/>
      <c r="BB3962" s="6"/>
      <c r="BC3962" s="6"/>
      <c r="BD3962" s="6"/>
      <c r="BE3962" s="6"/>
      <c r="BF3962" s="6"/>
      <c r="BG3962" s="172"/>
      <c r="BH3962" s="172"/>
      <c r="BI3962" s="172"/>
      <c r="BJ3962" s="6"/>
      <c r="BK3962" s="6"/>
      <c r="BL3962" s="6"/>
      <c r="BM3962" s="6"/>
      <c r="BN3962" s="6"/>
      <c r="BO3962" s="6"/>
      <c r="BP3962" s="6"/>
      <c r="BQ3962" s="6"/>
      <c r="BR3962" s="6"/>
      <c r="BS3962" s="6"/>
      <c r="BT3962" s="6"/>
      <c r="CG3962" s="432"/>
      <c r="CH3962" s="432"/>
      <c r="CL3962" s="174"/>
    </row>
    <row r="3963" spans="29:90" s="168" customFormat="1" x14ac:dyDescent="0.25">
      <c r="AC3963" s="175"/>
      <c r="AD3963" s="175"/>
      <c r="AE3963" s="175"/>
      <c r="AF3963" s="175"/>
      <c r="AG3963" s="175"/>
      <c r="AH3963" s="176"/>
      <c r="AM3963" s="6"/>
      <c r="AN3963" s="6"/>
      <c r="AO3963" s="6"/>
      <c r="AP3963" s="6"/>
      <c r="AQ3963" s="6"/>
      <c r="AR3963" s="6"/>
      <c r="AS3963" s="6"/>
      <c r="AT3963" s="6"/>
      <c r="AU3963" s="6"/>
      <c r="AV3963" s="6"/>
      <c r="AW3963" s="6"/>
      <c r="AX3963" s="6"/>
      <c r="AY3963" s="172"/>
      <c r="AZ3963" s="172"/>
      <c r="BA3963" s="172"/>
      <c r="BB3963" s="6"/>
      <c r="BC3963" s="6"/>
      <c r="BD3963" s="6"/>
      <c r="BE3963" s="6"/>
      <c r="BF3963" s="6"/>
      <c r="BG3963" s="172"/>
      <c r="BH3963" s="172"/>
      <c r="BI3963" s="172"/>
      <c r="BJ3963" s="6"/>
      <c r="BK3963" s="6"/>
      <c r="BL3963" s="6"/>
      <c r="BM3963" s="6"/>
      <c r="BN3963" s="6"/>
      <c r="BO3963" s="6"/>
      <c r="BP3963" s="6"/>
      <c r="BQ3963" s="6"/>
      <c r="BR3963" s="6"/>
      <c r="BS3963" s="6"/>
      <c r="BT3963" s="6"/>
      <c r="CG3963" s="432"/>
      <c r="CH3963" s="432"/>
      <c r="CL3963" s="174"/>
    </row>
    <row r="3964" spans="29:90" s="168" customFormat="1" x14ac:dyDescent="0.25">
      <c r="AC3964" s="175"/>
      <c r="AD3964" s="175"/>
      <c r="AE3964" s="175"/>
      <c r="AF3964" s="175"/>
      <c r="AG3964" s="175"/>
      <c r="AH3964" s="176"/>
      <c r="AM3964" s="6"/>
      <c r="AN3964" s="6"/>
      <c r="AO3964" s="6"/>
      <c r="AP3964" s="6"/>
      <c r="AQ3964" s="6"/>
      <c r="AR3964" s="6"/>
      <c r="AS3964" s="6"/>
      <c r="AT3964" s="6"/>
      <c r="AU3964" s="6"/>
      <c r="AV3964" s="6"/>
      <c r="AW3964" s="6"/>
      <c r="AX3964" s="6"/>
      <c r="AY3964" s="172"/>
      <c r="AZ3964" s="172"/>
      <c r="BA3964" s="172"/>
      <c r="BB3964" s="6"/>
      <c r="BC3964" s="6"/>
      <c r="BD3964" s="6"/>
      <c r="BE3964" s="6"/>
      <c r="BF3964" s="6"/>
      <c r="BG3964" s="172"/>
      <c r="BH3964" s="172"/>
      <c r="BI3964" s="172"/>
      <c r="BJ3964" s="6"/>
      <c r="BK3964" s="6"/>
      <c r="BL3964" s="6"/>
      <c r="BM3964" s="6"/>
      <c r="BN3964" s="6"/>
      <c r="BO3964" s="6"/>
      <c r="BP3964" s="6"/>
      <c r="BQ3964" s="6"/>
      <c r="BR3964" s="6"/>
      <c r="BS3964" s="6"/>
      <c r="BT3964" s="6"/>
      <c r="CG3964" s="432"/>
      <c r="CH3964" s="432"/>
      <c r="CL3964" s="174"/>
    </row>
    <row r="3965" spans="29:90" s="168" customFormat="1" x14ac:dyDescent="0.25">
      <c r="AC3965" s="175"/>
      <c r="AD3965" s="175"/>
      <c r="AE3965" s="175"/>
      <c r="AF3965" s="175"/>
      <c r="AG3965" s="175"/>
      <c r="AH3965" s="176"/>
      <c r="AM3965" s="6"/>
      <c r="AN3965" s="6"/>
      <c r="AO3965" s="6"/>
      <c r="AP3965" s="6"/>
      <c r="AQ3965" s="6"/>
      <c r="AR3965" s="6"/>
      <c r="AS3965" s="6"/>
      <c r="AT3965" s="6"/>
      <c r="AU3965" s="6"/>
      <c r="AV3965" s="6"/>
      <c r="AW3965" s="6"/>
      <c r="AX3965" s="6"/>
      <c r="AY3965" s="172"/>
      <c r="AZ3965" s="172"/>
      <c r="BA3965" s="172"/>
      <c r="BB3965" s="6"/>
      <c r="BC3965" s="6"/>
      <c r="BD3965" s="6"/>
      <c r="BE3965" s="6"/>
      <c r="BF3965" s="6"/>
      <c r="BG3965" s="172"/>
      <c r="BH3965" s="172"/>
      <c r="BI3965" s="172"/>
      <c r="BJ3965" s="6"/>
      <c r="BK3965" s="6"/>
      <c r="BL3965" s="6"/>
      <c r="BM3965" s="6"/>
      <c r="BN3965" s="6"/>
      <c r="BO3965" s="6"/>
      <c r="BP3965" s="6"/>
      <c r="BQ3965" s="6"/>
      <c r="BR3965" s="6"/>
      <c r="BS3965" s="6"/>
      <c r="BT3965" s="6"/>
      <c r="CG3965" s="432"/>
      <c r="CH3965" s="432"/>
      <c r="CL3965" s="174"/>
    </row>
    <row r="3966" spans="29:90" s="168" customFormat="1" x14ac:dyDescent="0.25">
      <c r="AC3966" s="175"/>
      <c r="AD3966" s="175"/>
      <c r="AE3966" s="175"/>
      <c r="AF3966" s="175"/>
      <c r="AG3966" s="175"/>
      <c r="AH3966" s="176"/>
      <c r="AM3966" s="6"/>
      <c r="AN3966" s="6"/>
      <c r="AO3966" s="6"/>
      <c r="AP3966" s="6"/>
      <c r="AQ3966" s="6"/>
      <c r="AR3966" s="6"/>
      <c r="AS3966" s="6"/>
      <c r="AT3966" s="6"/>
      <c r="AU3966" s="6"/>
      <c r="AV3966" s="6"/>
      <c r="AW3966" s="6"/>
      <c r="AX3966" s="6"/>
      <c r="AY3966" s="172"/>
      <c r="AZ3966" s="172"/>
      <c r="BA3966" s="172"/>
      <c r="BB3966" s="6"/>
      <c r="BC3966" s="6"/>
      <c r="BD3966" s="6"/>
      <c r="BE3966" s="6"/>
      <c r="BF3966" s="6"/>
      <c r="BG3966" s="172"/>
      <c r="BH3966" s="172"/>
      <c r="BI3966" s="172"/>
      <c r="BJ3966" s="6"/>
      <c r="BK3966" s="6"/>
      <c r="BL3966" s="6"/>
      <c r="BM3966" s="6"/>
      <c r="BN3966" s="6"/>
      <c r="BO3966" s="6"/>
      <c r="BP3966" s="6"/>
      <c r="BQ3966" s="6"/>
      <c r="BR3966" s="6"/>
      <c r="BS3966" s="6"/>
      <c r="BT3966" s="6"/>
      <c r="CG3966" s="432"/>
      <c r="CH3966" s="432"/>
      <c r="CL3966" s="174"/>
    </row>
    <row r="3967" spans="29:90" s="168" customFormat="1" x14ac:dyDescent="0.25">
      <c r="AC3967" s="175"/>
      <c r="AD3967" s="175"/>
      <c r="AE3967" s="175"/>
      <c r="AF3967" s="175"/>
      <c r="AG3967" s="175"/>
      <c r="AH3967" s="176"/>
      <c r="AM3967" s="6"/>
      <c r="AN3967" s="6"/>
      <c r="AO3967" s="6"/>
      <c r="AP3967" s="6"/>
      <c r="AQ3967" s="6"/>
      <c r="AR3967" s="6"/>
      <c r="AS3967" s="6"/>
      <c r="AT3967" s="6"/>
      <c r="AU3967" s="6"/>
      <c r="AV3967" s="6"/>
      <c r="AW3967" s="6"/>
      <c r="AX3967" s="6"/>
      <c r="AY3967" s="172"/>
      <c r="AZ3967" s="172"/>
      <c r="BA3967" s="172"/>
      <c r="BB3967" s="6"/>
      <c r="BC3967" s="6"/>
      <c r="BD3967" s="6"/>
      <c r="BE3967" s="6"/>
      <c r="BF3967" s="6"/>
      <c r="BG3967" s="172"/>
      <c r="BH3967" s="172"/>
      <c r="BI3967" s="172"/>
      <c r="BJ3967" s="6"/>
      <c r="BK3967" s="6"/>
      <c r="BL3967" s="6"/>
      <c r="BM3967" s="6"/>
      <c r="BN3967" s="6"/>
      <c r="BO3967" s="6"/>
      <c r="BP3967" s="6"/>
      <c r="BQ3967" s="6"/>
      <c r="BR3967" s="6"/>
      <c r="BS3967" s="6"/>
      <c r="BT3967" s="6"/>
      <c r="CG3967" s="432"/>
      <c r="CH3967" s="432"/>
      <c r="CL3967" s="174"/>
    </row>
    <row r="3968" spans="29:90" s="168" customFormat="1" x14ac:dyDescent="0.25">
      <c r="AC3968" s="175"/>
      <c r="AD3968" s="175"/>
      <c r="AE3968" s="175"/>
      <c r="AF3968" s="175"/>
      <c r="AG3968" s="175"/>
      <c r="AH3968" s="176"/>
      <c r="AM3968" s="6"/>
      <c r="AN3968" s="6"/>
      <c r="AO3968" s="6"/>
      <c r="AP3968" s="6"/>
      <c r="AQ3968" s="6"/>
      <c r="AR3968" s="6"/>
      <c r="AS3968" s="6"/>
      <c r="AT3968" s="6"/>
      <c r="AU3968" s="6"/>
      <c r="AV3968" s="6"/>
      <c r="AW3968" s="6"/>
      <c r="AX3968" s="6"/>
      <c r="AY3968" s="172"/>
      <c r="AZ3968" s="172"/>
      <c r="BA3968" s="172"/>
      <c r="BB3968" s="6"/>
      <c r="BC3968" s="6"/>
      <c r="BD3968" s="6"/>
      <c r="BE3968" s="6"/>
      <c r="BF3968" s="6"/>
      <c r="BG3968" s="172"/>
      <c r="BH3968" s="172"/>
      <c r="BI3968" s="172"/>
      <c r="BJ3968" s="6"/>
      <c r="BK3968" s="6"/>
      <c r="BL3968" s="6"/>
      <c r="BM3968" s="6"/>
      <c r="BN3968" s="6"/>
      <c r="BO3968" s="6"/>
      <c r="BP3968" s="6"/>
      <c r="BQ3968" s="6"/>
      <c r="BR3968" s="6"/>
      <c r="BS3968" s="6"/>
      <c r="BT3968" s="6"/>
      <c r="CG3968" s="432"/>
      <c r="CH3968" s="432"/>
      <c r="CL3968" s="174"/>
    </row>
    <row r="3969" spans="29:90" s="168" customFormat="1" x14ac:dyDescent="0.25">
      <c r="AC3969" s="175"/>
      <c r="AD3969" s="175"/>
      <c r="AE3969" s="175"/>
      <c r="AF3969" s="175"/>
      <c r="AG3969" s="175"/>
      <c r="AH3969" s="176"/>
      <c r="AM3969" s="6"/>
      <c r="AN3969" s="6"/>
      <c r="AO3969" s="6"/>
      <c r="AP3969" s="6"/>
      <c r="AQ3969" s="6"/>
      <c r="AR3969" s="6"/>
      <c r="AS3969" s="6"/>
      <c r="AT3969" s="6"/>
      <c r="AU3969" s="6"/>
      <c r="AV3969" s="6"/>
      <c r="AW3969" s="6"/>
      <c r="AX3969" s="6"/>
      <c r="AY3969" s="172"/>
      <c r="AZ3969" s="172"/>
      <c r="BA3969" s="172"/>
      <c r="BB3969" s="6"/>
      <c r="BC3969" s="6"/>
      <c r="BD3969" s="6"/>
      <c r="BE3969" s="6"/>
      <c r="BF3969" s="6"/>
      <c r="BG3969" s="172"/>
      <c r="BH3969" s="172"/>
      <c r="BI3969" s="172"/>
      <c r="BJ3969" s="6"/>
      <c r="BK3969" s="6"/>
      <c r="BL3969" s="6"/>
      <c r="BM3969" s="6"/>
      <c r="BN3969" s="6"/>
      <c r="BO3969" s="6"/>
      <c r="BP3969" s="6"/>
      <c r="BQ3969" s="6"/>
      <c r="BR3969" s="6"/>
      <c r="BS3969" s="6"/>
      <c r="BT3969" s="6"/>
      <c r="CG3969" s="432"/>
      <c r="CH3969" s="432"/>
      <c r="CL3969" s="174"/>
    </row>
    <row r="3970" spans="29:90" s="168" customFormat="1" x14ac:dyDescent="0.25">
      <c r="AC3970" s="175"/>
      <c r="AD3970" s="175"/>
      <c r="AE3970" s="175"/>
      <c r="AF3970" s="175"/>
      <c r="AG3970" s="175"/>
      <c r="AH3970" s="176"/>
      <c r="AM3970" s="6"/>
      <c r="AN3970" s="6"/>
      <c r="AO3970" s="6"/>
      <c r="AP3970" s="6"/>
      <c r="AQ3970" s="6"/>
      <c r="AR3970" s="6"/>
      <c r="AS3970" s="6"/>
      <c r="AT3970" s="6"/>
      <c r="AU3970" s="6"/>
      <c r="AV3970" s="6"/>
      <c r="AW3970" s="6"/>
      <c r="AX3970" s="6"/>
      <c r="AY3970" s="172"/>
      <c r="AZ3970" s="172"/>
      <c r="BA3970" s="172"/>
      <c r="BB3970" s="6"/>
      <c r="BC3970" s="6"/>
      <c r="BD3970" s="6"/>
      <c r="BE3970" s="6"/>
      <c r="BF3970" s="6"/>
      <c r="BG3970" s="172"/>
      <c r="BH3970" s="172"/>
      <c r="BI3970" s="172"/>
      <c r="BJ3970" s="6"/>
      <c r="BK3970" s="6"/>
      <c r="BL3970" s="6"/>
      <c r="BM3970" s="6"/>
      <c r="BN3970" s="6"/>
      <c r="BO3970" s="6"/>
      <c r="BP3970" s="6"/>
      <c r="BQ3970" s="6"/>
      <c r="BR3970" s="6"/>
      <c r="BS3970" s="6"/>
      <c r="BT3970" s="6"/>
      <c r="CG3970" s="432"/>
      <c r="CH3970" s="432"/>
      <c r="CL3970" s="174"/>
    </row>
    <row r="3971" spans="29:90" s="168" customFormat="1" x14ac:dyDescent="0.25">
      <c r="AC3971" s="175"/>
      <c r="AD3971" s="175"/>
      <c r="AE3971" s="175"/>
      <c r="AF3971" s="175"/>
      <c r="AG3971" s="175"/>
      <c r="AH3971" s="176"/>
      <c r="AM3971" s="6"/>
      <c r="AN3971" s="6"/>
      <c r="AO3971" s="6"/>
      <c r="AP3971" s="6"/>
      <c r="AQ3971" s="6"/>
      <c r="AR3971" s="6"/>
      <c r="AS3971" s="6"/>
      <c r="AT3971" s="6"/>
      <c r="AU3971" s="6"/>
      <c r="AV3971" s="6"/>
      <c r="AW3971" s="6"/>
      <c r="AX3971" s="6"/>
      <c r="AY3971" s="172"/>
      <c r="AZ3971" s="172"/>
      <c r="BA3971" s="172"/>
      <c r="BB3971" s="6"/>
      <c r="BC3971" s="6"/>
      <c r="BD3971" s="6"/>
      <c r="BE3971" s="6"/>
      <c r="BF3971" s="6"/>
      <c r="BG3971" s="172"/>
      <c r="BH3971" s="172"/>
      <c r="BI3971" s="172"/>
      <c r="BJ3971" s="6"/>
      <c r="BK3971" s="6"/>
      <c r="BL3971" s="6"/>
      <c r="BM3971" s="6"/>
      <c r="BN3971" s="6"/>
      <c r="BO3971" s="6"/>
      <c r="BP3971" s="6"/>
      <c r="BQ3971" s="6"/>
      <c r="BR3971" s="6"/>
      <c r="BS3971" s="6"/>
      <c r="BT3971" s="6"/>
      <c r="CG3971" s="432"/>
      <c r="CH3971" s="432"/>
      <c r="CL3971" s="174"/>
    </row>
    <row r="3972" spans="29:90" s="168" customFormat="1" x14ac:dyDescent="0.25">
      <c r="AC3972" s="175"/>
      <c r="AD3972" s="175"/>
      <c r="AE3972" s="175"/>
      <c r="AF3972" s="175"/>
      <c r="AG3972" s="175"/>
      <c r="AH3972" s="176"/>
      <c r="AM3972" s="6"/>
      <c r="AN3972" s="6"/>
      <c r="AO3972" s="6"/>
      <c r="AP3972" s="6"/>
      <c r="AQ3972" s="6"/>
      <c r="AR3972" s="6"/>
      <c r="AS3972" s="6"/>
      <c r="AT3972" s="6"/>
      <c r="AU3972" s="6"/>
      <c r="AV3972" s="6"/>
      <c r="AW3972" s="6"/>
      <c r="AX3972" s="6"/>
      <c r="AY3972" s="172"/>
      <c r="AZ3972" s="172"/>
      <c r="BA3972" s="172"/>
      <c r="BB3972" s="6"/>
      <c r="BC3972" s="6"/>
      <c r="BD3972" s="6"/>
      <c r="BE3972" s="6"/>
      <c r="BF3972" s="6"/>
      <c r="BG3972" s="172"/>
      <c r="BH3972" s="172"/>
      <c r="BI3972" s="172"/>
      <c r="BJ3972" s="6"/>
      <c r="BK3972" s="6"/>
      <c r="BL3972" s="6"/>
      <c r="BM3972" s="6"/>
      <c r="BN3972" s="6"/>
      <c r="BO3972" s="6"/>
      <c r="BP3972" s="6"/>
      <c r="BQ3972" s="6"/>
      <c r="BR3972" s="6"/>
      <c r="BS3972" s="6"/>
      <c r="BT3972" s="6"/>
      <c r="CG3972" s="432"/>
      <c r="CH3972" s="432"/>
      <c r="CL3972" s="174"/>
    </row>
    <row r="3973" spans="29:90" s="168" customFormat="1" x14ac:dyDescent="0.25">
      <c r="AC3973" s="175"/>
      <c r="AD3973" s="175"/>
      <c r="AE3973" s="175"/>
      <c r="AF3973" s="175"/>
      <c r="AG3973" s="175"/>
      <c r="AH3973" s="176"/>
      <c r="AM3973" s="6"/>
      <c r="AN3973" s="6"/>
      <c r="AO3973" s="6"/>
      <c r="AP3973" s="6"/>
      <c r="AQ3973" s="6"/>
      <c r="AR3973" s="6"/>
      <c r="AS3973" s="6"/>
      <c r="AT3973" s="6"/>
      <c r="AU3973" s="6"/>
      <c r="AV3973" s="6"/>
      <c r="AW3973" s="6"/>
      <c r="AX3973" s="6"/>
      <c r="AY3973" s="172"/>
      <c r="AZ3973" s="172"/>
      <c r="BA3973" s="172"/>
      <c r="BB3973" s="6"/>
      <c r="BC3973" s="6"/>
      <c r="BD3973" s="6"/>
      <c r="BE3973" s="6"/>
      <c r="BF3973" s="6"/>
      <c r="BG3973" s="172"/>
      <c r="BH3973" s="172"/>
      <c r="BI3973" s="172"/>
      <c r="BJ3973" s="6"/>
      <c r="BK3973" s="6"/>
      <c r="BL3973" s="6"/>
      <c r="BM3973" s="6"/>
      <c r="BN3973" s="6"/>
      <c r="BO3973" s="6"/>
      <c r="BP3973" s="6"/>
      <c r="BQ3973" s="6"/>
      <c r="BR3973" s="6"/>
      <c r="BS3973" s="6"/>
      <c r="BT3973" s="6"/>
      <c r="CG3973" s="432"/>
      <c r="CH3973" s="432"/>
      <c r="CL3973" s="174"/>
    </row>
    <row r="3974" spans="29:90" s="168" customFormat="1" x14ac:dyDescent="0.25">
      <c r="AC3974" s="175"/>
      <c r="AD3974" s="175"/>
      <c r="AE3974" s="175"/>
      <c r="AF3974" s="175"/>
      <c r="AG3974" s="175"/>
      <c r="AH3974" s="176"/>
      <c r="AM3974" s="6"/>
      <c r="AN3974" s="6"/>
      <c r="AO3974" s="6"/>
      <c r="AP3974" s="6"/>
      <c r="AQ3974" s="6"/>
      <c r="AR3974" s="6"/>
      <c r="AS3974" s="6"/>
      <c r="AT3974" s="6"/>
      <c r="AU3974" s="6"/>
      <c r="AV3974" s="6"/>
      <c r="AW3974" s="6"/>
      <c r="AX3974" s="6"/>
      <c r="AY3974" s="172"/>
      <c r="AZ3974" s="172"/>
      <c r="BA3974" s="172"/>
      <c r="BB3974" s="6"/>
      <c r="BC3974" s="6"/>
      <c r="BD3974" s="6"/>
      <c r="BE3974" s="6"/>
      <c r="BF3974" s="6"/>
      <c r="BG3974" s="172"/>
      <c r="BH3974" s="172"/>
      <c r="BI3974" s="172"/>
      <c r="BJ3974" s="6"/>
      <c r="BK3974" s="6"/>
      <c r="BL3974" s="6"/>
      <c r="BM3974" s="6"/>
      <c r="BN3974" s="6"/>
      <c r="BO3974" s="6"/>
      <c r="BP3974" s="6"/>
      <c r="BQ3974" s="6"/>
      <c r="BR3974" s="6"/>
      <c r="BS3974" s="6"/>
      <c r="BT3974" s="6"/>
      <c r="CG3974" s="432"/>
      <c r="CH3974" s="432"/>
      <c r="CL3974" s="174"/>
    </row>
    <row r="3975" spans="29:90" s="168" customFormat="1" x14ac:dyDescent="0.25">
      <c r="AC3975" s="175"/>
      <c r="AD3975" s="175"/>
      <c r="AE3975" s="175"/>
      <c r="AF3975" s="175"/>
      <c r="AG3975" s="175"/>
      <c r="AH3975" s="176"/>
      <c r="AM3975" s="6"/>
      <c r="AN3975" s="6"/>
      <c r="AO3975" s="6"/>
      <c r="AP3975" s="6"/>
      <c r="AQ3975" s="6"/>
      <c r="AR3975" s="6"/>
      <c r="AS3975" s="6"/>
      <c r="AT3975" s="6"/>
      <c r="AU3975" s="6"/>
      <c r="AV3975" s="6"/>
      <c r="AW3975" s="6"/>
      <c r="AX3975" s="6"/>
      <c r="AY3975" s="172"/>
      <c r="AZ3975" s="172"/>
      <c r="BA3975" s="172"/>
      <c r="BB3975" s="6"/>
      <c r="BC3975" s="6"/>
      <c r="BD3975" s="6"/>
      <c r="BE3975" s="6"/>
      <c r="BF3975" s="6"/>
      <c r="BG3975" s="172"/>
      <c r="BH3975" s="172"/>
      <c r="BI3975" s="172"/>
      <c r="BJ3975" s="6"/>
      <c r="BK3975" s="6"/>
      <c r="BL3975" s="6"/>
      <c r="BM3975" s="6"/>
      <c r="BN3975" s="6"/>
      <c r="BO3975" s="6"/>
      <c r="BP3975" s="6"/>
      <c r="BQ3975" s="6"/>
      <c r="BR3975" s="6"/>
      <c r="BS3975" s="6"/>
      <c r="BT3975" s="6"/>
      <c r="CG3975" s="432"/>
      <c r="CH3975" s="432"/>
      <c r="CL3975" s="174"/>
    </row>
    <row r="3976" spans="29:90" s="168" customFormat="1" x14ac:dyDescent="0.25">
      <c r="AC3976" s="175"/>
      <c r="AD3976" s="175"/>
      <c r="AE3976" s="175"/>
      <c r="AF3976" s="175"/>
      <c r="AG3976" s="175"/>
      <c r="AH3976" s="176"/>
      <c r="AM3976" s="6"/>
      <c r="AN3976" s="6"/>
      <c r="AO3976" s="6"/>
      <c r="AP3976" s="6"/>
      <c r="AQ3976" s="6"/>
      <c r="AR3976" s="6"/>
      <c r="AS3976" s="6"/>
      <c r="AT3976" s="6"/>
      <c r="AU3976" s="6"/>
      <c r="AV3976" s="6"/>
      <c r="AW3976" s="6"/>
      <c r="AX3976" s="6"/>
      <c r="AY3976" s="172"/>
      <c r="AZ3976" s="172"/>
      <c r="BA3976" s="172"/>
      <c r="BB3976" s="6"/>
      <c r="BC3976" s="6"/>
      <c r="BD3976" s="6"/>
      <c r="BE3976" s="6"/>
      <c r="BF3976" s="6"/>
      <c r="BG3976" s="172"/>
      <c r="BH3976" s="172"/>
      <c r="BI3976" s="172"/>
      <c r="BJ3976" s="6"/>
      <c r="BK3976" s="6"/>
      <c r="BL3976" s="6"/>
      <c r="BM3976" s="6"/>
      <c r="BN3976" s="6"/>
      <c r="BO3976" s="6"/>
      <c r="BP3976" s="6"/>
      <c r="BQ3976" s="6"/>
      <c r="BR3976" s="6"/>
      <c r="BS3976" s="6"/>
      <c r="BT3976" s="6"/>
      <c r="CG3976" s="432"/>
      <c r="CH3976" s="432"/>
      <c r="CL3976" s="174"/>
    </row>
    <row r="3977" spans="29:90" s="168" customFormat="1" x14ac:dyDescent="0.25">
      <c r="AC3977" s="175"/>
      <c r="AD3977" s="175"/>
      <c r="AE3977" s="175"/>
      <c r="AF3977" s="175"/>
      <c r="AG3977" s="175"/>
      <c r="AH3977" s="176"/>
      <c r="AM3977" s="6"/>
      <c r="AN3977" s="6"/>
      <c r="AO3977" s="6"/>
      <c r="AP3977" s="6"/>
      <c r="AQ3977" s="6"/>
      <c r="AR3977" s="6"/>
      <c r="AS3977" s="6"/>
      <c r="AT3977" s="6"/>
      <c r="AU3977" s="6"/>
      <c r="AV3977" s="6"/>
      <c r="AW3977" s="6"/>
      <c r="AX3977" s="6"/>
      <c r="AY3977" s="172"/>
      <c r="AZ3977" s="172"/>
      <c r="BA3977" s="172"/>
      <c r="BB3977" s="6"/>
      <c r="BC3977" s="6"/>
      <c r="BD3977" s="6"/>
      <c r="BE3977" s="6"/>
      <c r="BF3977" s="6"/>
      <c r="BG3977" s="172"/>
      <c r="BH3977" s="172"/>
      <c r="BI3977" s="172"/>
      <c r="BJ3977" s="6"/>
      <c r="BK3977" s="6"/>
      <c r="BL3977" s="6"/>
      <c r="BM3977" s="6"/>
      <c r="BN3977" s="6"/>
      <c r="BO3977" s="6"/>
      <c r="BP3977" s="6"/>
      <c r="BQ3977" s="6"/>
      <c r="BR3977" s="6"/>
      <c r="BS3977" s="6"/>
      <c r="BT3977" s="6"/>
      <c r="CG3977" s="432"/>
      <c r="CH3977" s="432"/>
      <c r="CL3977" s="174"/>
    </row>
    <row r="3978" spans="29:90" s="168" customFormat="1" x14ac:dyDescent="0.25">
      <c r="AC3978" s="175"/>
      <c r="AD3978" s="175"/>
      <c r="AE3978" s="175"/>
      <c r="AF3978" s="175"/>
      <c r="AG3978" s="175"/>
      <c r="AH3978" s="176"/>
      <c r="AM3978" s="6"/>
      <c r="AN3978" s="6"/>
      <c r="AO3978" s="6"/>
      <c r="AP3978" s="6"/>
      <c r="AQ3978" s="6"/>
      <c r="AR3978" s="6"/>
      <c r="AS3978" s="6"/>
      <c r="AT3978" s="6"/>
      <c r="AU3978" s="6"/>
      <c r="AV3978" s="6"/>
      <c r="AW3978" s="6"/>
      <c r="AX3978" s="6"/>
      <c r="AY3978" s="172"/>
      <c r="AZ3978" s="172"/>
      <c r="BA3978" s="172"/>
      <c r="BB3978" s="6"/>
      <c r="BC3978" s="6"/>
      <c r="BD3978" s="6"/>
      <c r="BE3978" s="6"/>
      <c r="BF3978" s="6"/>
      <c r="BG3978" s="172"/>
      <c r="BH3978" s="172"/>
      <c r="BI3978" s="172"/>
      <c r="BJ3978" s="6"/>
      <c r="BK3978" s="6"/>
      <c r="BL3978" s="6"/>
      <c r="BM3978" s="6"/>
      <c r="BN3978" s="6"/>
      <c r="BO3978" s="6"/>
      <c r="BP3978" s="6"/>
      <c r="BQ3978" s="6"/>
      <c r="BR3978" s="6"/>
      <c r="BS3978" s="6"/>
      <c r="BT3978" s="6"/>
      <c r="CG3978" s="432"/>
      <c r="CH3978" s="432"/>
      <c r="CL3978" s="174"/>
    </row>
    <row r="3979" spans="29:90" s="168" customFormat="1" x14ac:dyDescent="0.25">
      <c r="AC3979" s="175"/>
      <c r="AD3979" s="175"/>
      <c r="AE3979" s="175"/>
      <c r="AF3979" s="175"/>
      <c r="AG3979" s="175"/>
      <c r="AH3979" s="176"/>
      <c r="AM3979" s="6"/>
      <c r="AN3979" s="6"/>
      <c r="AO3979" s="6"/>
      <c r="AP3979" s="6"/>
      <c r="AQ3979" s="6"/>
      <c r="AR3979" s="6"/>
      <c r="AS3979" s="6"/>
      <c r="AT3979" s="6"/>
      <c r="AU3979" s="6"/>
      <c r="AV3979" s="6"/>
      <c r="AW3979" s="6"/>
      <c r="AX3979" s="6"/>
      <c r="AY3979" s="172"/>
      <c r="AZ3979" s="172"/>
      <c r="BA3979" s="172"/>
      <c r="BB3979" s="6"/>
      <c r="BC3979" s="6"/>
      <c r="BD3979" s="6"/>
      <c r="BE3979" s="6"/>
      <c r="BF3979" s="6"/>
      <c r="BG3979" s="172"/>
      <c r="BH3979" s="172"/>
      <c r="BI3979" s="172"/>
      <c r="BJ3979" s="6"/>
      <c r="BK3979" s="6"/>
      <c r="BL3979" s="6"/>
      <c r="BM3979" s="6"/>
      <c r="BN3979" s="6"/>
      <c r="BO3979" s="6"/>
      <c r="BP3979" s="6"/>
      <c r="BQ3979" s="6"/>
      <c r="BR3979" s="6"/>
      <c r="BS3979" s="6"/>
      <c r="BT3979" s="6"/>
      <c r="CG3979" s="432"/>
      <c r="CH3979" s="432"/>
      <c r="CL3979" s="174"/>
    </row>
    <row r="3980" spans="29:90" s="168" customFormat="1" x14ac:dyDescent="0.25">
      <c r="AC3980" s="175"/>
      <c r="AD3980" s="175"/>
      <c r="AE3980" s="175"/>
      <c r="AF3980" s="175"/>
      <c r="AG3980" s="175"/>
      <c r="AH3980" s="176"/>
      <c r="AM3980" s="6"/>
      <c r="AN3980" s="6"/>
      <c r="AO3980" s="6"/>
      <c r="AP3980" s="6"/>
      <c r="AQ3980" s="6"/>
      <c r="AR3980" s="6"/>
      <c r="AS3980" s="6"/>
      <c r="AT3980" s="6"/>
      <c r="AU3980" s="6"/>
      <c r="AV3980" s="6"/>
      <c r="AW3980" s="6"/>
      <c r="AX3980" s="6"/>
      <c r="AY3980" s="172"/>
      <c r="AZ3980" s="172"/>
      <c r="BA3980" s="172"/>
      <c r="BB3980" s="6"/>
      <c r="BC3980" s="6"/>
      <c r="BD3980" s="6"/>
      <c r="BE3980" s="6"/>
      <c r="BF3980" s="6"/>
      <c r="BG3980" s="172"/>
      <c r="BH3980" s="172"/>
      <c r="BI3980" s="172"/>
      <c r="BJ3980" s="6"/>
      <c r="BK3980" s="6"/>
      <c r="BL3980" s="6"/>
      <c r="BM3980" s="6"/>
      <c r="BN3980" s="6"/>
      <c r="BO3980" s="6"/>
      <c r="BP3980" s="6"/>
      <c r="BQ3980" s="6"/>
      <c r="BR3980" s="6"/>
      <c r="BS3980" s="6"/>
      <c r="BT3980" s="6"/>
      <c r="CG3980" s="432"/>
      <c r="CH3980" s="432"/>
      <c r="CL3980" s="174"/>
    </row>
    <row r="3981" spans="29:90" s="168" customFormat="1" x14ac:dyDescent="0.25">
      <c r="AC3981" s="175"/>
      <c r="AD3981" s="175"/>
      <c r="AE3981" s="175"/>
      <c r="AF3981" s="175"/>
      <c r="AG3981" s="175"/>
      <c r="AH3981" s="176"/>
      <c r="AM3981" s="6"/>
      <c r="AN3981" s="6"/>
      <c r="AO3981" s="6"/>
      <c r="AP3981" s="6"/>
      <c r="AQ3981" s="6"/>
      <c r="AR3981" s="6"/>
      <c r="AS3981" s="6"/>
      <c r="AT3981" s="6"/>
      <c r="AU3981" s="6"/>
      <c r="AV3981" s="6"/>
      <c r="AW3981" s="6"/>
      <c r="AX3981" s="6"/>
      <c r="AY3981" s="172"/>
      <c r="AZ3981" s="172"/>
      <c r="BA3981" s="172"/>
      <c r="BB3981" s="6"/>
      <c r="BC3981" s="6"/>
      <c r="BD3981" s="6"/>
      <c r="BE3981" s="6"/>
      <c r="BF3981" s="6"/>
      <c r="BG3981" s="172"/>
      <c r="BH3981" s="172"/>
      <c r="BI3981" s="172"/>
      <c r="BJ3981" s="6"/>
      <c r="BK3981" s="6"/>
      <c r="BL3981" s="6"/>
      <c r="BM3981" s="6"/>
      <c r="BN3981" s="6"/>
      <c r="BO3981" s="6"/>
      <c r="BP3981" s="6"/>
      <c r="BQ3981" s="6"/>
      <c r="BR3981" s="6"/>
      <c r="BS3981" s="6"/>
      <c r="BT3981" s="6"/>
      <c r="CG3981" s="432"/>
      <c r="CH3981" s="432"/>
      <c r="CL3981" s="174"/>
    </row>
    <row r="3982" spans="29:90" s="168" customFormat="1" x14ac:dyDescent="0.25">
      <c r="AC3982" s="175"/>
      <c r="AD3982" s="175"/>
      <c r="AE3982" s="175"/>
      <c r="AF3982" s="175"/>
      <c r="AG3982" s="175"/>
      <c r="AH3982" s="176"/>
      <c r="AM3982" s="6"/>
      <c r="AN3982" s="6"/>
      <c r="AO3982" s="6"/>
      <c r="AP3982" s="6"/>
      <c r="AQ3982" s="6"/>
      <c r="AR3982" s="6"/>
      <c r="AS3982" s="6"/>
      <c r="AT3982" s="6"/>
      <c r="AU3982" s="6"/>
      <c r="AV3982" s="6"/>
      <c r="AW3982" s="6"/>
      <c r="AX3982" s="6"/>
      <c r="AY3982" s="172"/>
      <c r="AZ3982" s="172"/>
      <c r="BA3982" s="172"/>
      <c r="BB3982" s="6"/>
      <c r="BC3982" s="6"/>
      <c r="BD3982" s="6"/>
      <c r="BE3982" s="6"/>
      <c r="BF3982" s="6"/>
      <c r="BG3982" s="172"/>
      <c r="BH3982" s="172"/>
      <c r="BI3982" s="172"/>
      <c r="BJ3982" s="6"/>
      <c r="BK3982" s="6"/>
      <c r="BL3982" s="6"/>
      <c r="BM3982" s="6"/>
      <c r="BN3982" s="6"/>
      <c r="BO3982" s="6"/>
      <c r="BP3982" s="6"/>
      <c r="BQ3982" s="6"/>
      <c r="BR3982" s="6"/>
      <c r="BS3982" s="6"/>
      <c r="BT3982" s="6"/>
      <c r="CG3982" s="432"/>
      <c r="CH3982" s="432"/>
      <c r="CL3982" s="174"/>
    </row>
    <row r="3983" spans="29:90" s="168" customFormat="1" x14ac:dyDescent="0.25">
      <c r="AC3983" s="175"/>
      <c r="AD3983" s="175"/>
      <c r="AE3983" s="175"/>
      <c r="AF3983" s="175"/>
      <c r="AG3983" s="175"/>
      <c r="AH3983" s="176"/>
      <c r="AM3983" s="6"/>
      <c r="AN3983" s="6"/>
      <c r="AO3983" s="6"/>
      <c r="AP3983" s="6"/>
      <c r="AQ3983" s="6"/>
      <c r="AR3983" s="6"/>
      <c r="AS3983" s="6"/>
      <c r="AT3983" s="6"/>
      <c r="AU3983" s="6"/>
      <c r="AV3983" s="6"/>
      <c r="AW3983" s="6"/>
      <c r="AX3983" s="6"/>
      <c r="AY3983" s="172"/>
      <c r="AZ3983" s="172"/>
      <c r="BA3983" s="172"/>
      <c r="BB3983" s="6"/>
      <c r="BC3983" s="6"/>
      <c r="BD3983" s="6"/>
      <c r="BE3983" s="6"/>
      <c r="BF3983" s="6"/>
      <c r="BG3983" s="172"/>
      <c r="BH3983" s="172"/>
      <c r="BI3983" s="172"/>
      <c r="BJ3983" s="6"/>
      <c r="BK3983" s="6"/>
      <c r="BL3983" s="6"/>
      <c r="BM3983" s="6"/>
      <c r="BN3983" s="6"/>
      <c r="BO3983" s="6"/>
      <c r="BP3983" s="6"/>
      <c r="BQ3983" s="6"/>
      <c r="BR3983" s="6"/>
      <c r="BS3983" s="6"/>
      <c r="BT3983" s="6"/>
      <c r="CG3983" s="432"/>
      <c r="CH3983" s="432"/>
      <c r="CL3983" s="174"/>
    </row>
    <row r="3984" spans="29:90" s="168" customFormat="1" x14ac:dyDescent="0.25">
      <c r="AC3984" s="175"/>
      <c r="AD3984" s="175"/>
      <c r="AE3984" s="175"/>
      <c r="AF3984" s="175"/>
      <c r="AG3984" s="175"/>
      <c r="AH3984" s="176"/>
      <c r="AM3984" s="6"/>
      <c r="AN3984" s="6"/>
      <c r="AO3984" s="6"/>
      <c r="AP3984" s="6"/>
      <c r="AQ3984" s="6"/>
      <c r="AR3984" s="6"/>
      <c r="AS3984" s="6"/>
      <c r="AT3984" s="6"/>
      <c r="AU3984" s="6"/>
      <c r="AV3984" s="6"/>
      <c r="AW3984" s="6"/>
      <c r="AX3984" s="6"/>
      <c r="AY3984" s="172"/>
      <c r="AZ3984" s="172"/>
      <c r="BA3984" s="172"/>
      <c r="BB3984" s="6"/>
      <c r="BC3984" s="6"/>
      <c r="BD3984" s="6"/>
      <c r="BE3984" s="6"/>
      <c r="BF3984" s="6"/>
      <c r="BG3984" s="172"/>
      <c r="BH3984" s="172"/>
      <c r="BI3984" s="172"/>
      <c r="BJ3984" s="6"/>
      <c r="BK3984" s="6"/>
      <c r="BL3984" s="6"/>
      <c r="BM3984" s="6"/>
      <c r="BN3984" s="6"/>
      <c r="BO3984" s="6"/>
      <c r="BP3984" s="6"/>
      <c r="BQ3984" s="6"/>
      <c r="BR3984" s="6"/>
      <c r="BS3984" s="6"/>
      <c r="BT3984" s="6"/>
      <c r="CG3984" s="432"/>
      <c r="CH3984" s="432"/>
      <c r="CL3984" s="174"/>
    </row>
    <row r="3985" spans="29:90" s="168" customFormat="1" x14ac:dyDescent="0.25">
      <c r="AC3985" s="175"/>
      <c r="AD3985" s="175"/>
      <c r="AE3985" s="175"/>
      <c r="AF3985" s="175"/>
      <c r="AG3985" s="175"/>
      <c r="AH3985" s="176"/>
      <c r="AM3985" s="6"/>
      <c r="AN3985" s="6"/>
      <c r="AO3985" s="6"/>
      <c r="AP3985" s="6"/>
      <c r="AQ3985" s="6"/>
      <c r="AR3985" s="6"/>
      <c r="AS3985" s="6"/>
      <c r="AT3985" s="6"/>
      <c r="AU3985" s="6"/>
      <c r="AV3985" s="6"/>
      <c r="AW3985" s="6"/>
      <c r="AX3985" s="6"/>
      <c r="AY3985" s="172"/>
      <c r="AZ3985" s="172"/>
      <c r="BA3985" s="172"/>
      <c r="BB3985" s="6"/>
      <c r="BC3985" s="6"/>
      <c r="BD3985" s="6"/>
      <c r="BE3985" s="6"/>
      <c r="BF3985" s="6"/>
      <c r="BG3985" s="172"/>
      <c r="BH3985" s="172"/>
      <c r="BI3985" s="172"/>
      <c r="BJ3985" s="6"/>
      <c r="BK3985" s="6"/>
      <c r="BL3985" s="6"/>
      <c r="BM3985" s="6"/>
      <c r="BN3985" s="6"/>
      <c r="BO3985" s="6"/>
      <c r="BP3985" s="6"/>
      <c r="BQ3985" s="6"/>
      <c r="BR3985" s="6"/>
      <c r="BS3985" s="6"/>
      <c r="BT3985" s="6"/>
      <c r="CG3985" s="432"/>
      <c r="CH3985" s="432"/>
      <c r="CL3985" s="174"/>
    </row>
    <row r="3986" spans="29:90" s="168" customFormat="1" x14ac:dyDescent="0.25">
      <c r="AC3986" s="175"/>
      <c r="AD3986" s="175"/>
      <c r="AE3986" s="175"/>
      <c r="AF3986" s="175"/>
      <c r="AG3986" s="175"/>
      <c r="AH3986" s="176"/>
      <c r="AM3986" s="6"/>
      <c r="AN3986" s="6"/>
      <c r="AO3986" s="6"/>
      <c r="AP3986" s="6"/>
      <c r="AQ3986" s="6"/>
      <c r="AR3986" s="6"/>
      <c r="AS3986" s="6"/>
      <c r="AT3986" s="6"/>
      <c r="AU3986" s="6"/>
      <c r="AV3986" s="6"/>
      <c r="AW3986" s="6"/>
      <c r="AX3986" s="6"/>
      <c r="AY3986" s="172"/>
      <c r="AZ3986" s="172"/>
      <c r="BA3986" s="172"/>
      <c r="BB3986" s="6"/>
      <c r="BC3986" s="6"/>
      <c r="BD3986" s="6"/>
      <c r="BE3986" s="6"/>
      <c r="BF3986" s="6"/>
      <c r="BG3986" s="172"/>
      <c r="BH3986" s="172"/>
      <c r="BI3986" s="172"/>
      <c r="BJ3986" s="6"/>
      <c r="BK3986" s="6"/>
      <c r="BL3986" s="6"/>
      <c r="BM3986" s="6"/>
      <c r="BN3986" s="6"/>
      <c r="BO3986" s="6"/>
      <c r="BP3986" s="6"/>
      <c r="BQ3986" s="6"/>
      <c r="BR3986" s="6"/>
      <c r="BS3986" s="6"/>
      <c r="BT3986" s="6"/>
      <c r="CG3986" s="432"/>
      <c r="CH3986" s="432"/>
      <c r="CL3986" s="174"/>
    </row>
    <row r="3987" spans="29:90" s="168" customFormat="1" x14ac:dyDescent="0.25">
      <c r="AC3987" s="175"/>
      <c r="AD3987" s="175"/>
      <c r="AE3987" s="175"/>
      <c r="AF3987" s="175"/>
      <c r="AG3987" s="175"/>
      <c r="AH3987" s="176"/>
      <c r="AM3987" s="6"/>
      <c r="AN3987" s="6"/>
      <c r="AO3987" s="6"/>
      <c r="AP3987" s="6"/>
      <c r="AQ3987" s="6"/>
      <c r="AR3987" s="6"/>
      <c r="AS3987" s="6"/>
      <c r="AT3987" s="6"/>
      <c r="AU3987" s="6"/>
      <c r="AV3987" s="6"/>
      <c r="AW3987" s="6"/>
      <c r="AX3987" s="6"/>
      <c r="AY3987" s="172"/>
      <c r="AZ3987" s="172"/>
      <c r="BA3987" s="172"/>
      <c r="BB3987" s="6"/>
      <c r="BC3987" s="6"/>
      <c r="BD3987" s="6"/>
      <c r="BE3987" s="6"/>
      <c r="BF3987" s="6"/>
      <c r="BG3987" s="172"/>
      <c r="BH3987" s="172"/>
      <c r="BI3987" s="172"/>
      <c r="BJ3987" s="6"/>
      <c r="BK3987" s="6"/>
      <c r="BL3987" s="6"/>
      <c r="BM3987" s="6"/>
      <c r="BN3987" s="6"/>
      <c r="BO3987" s="6"/>
      <c r="BP3987" s="6"/>
      <c r="BQ3987" s="6"/>
      <c r="BR3987" s="6"/>
      <c r="BS3987" s="6"/>
      <c r="BT3987" s="6"/>
      <c r="CG3987" s="432"/>
      <c r="CH3987" s="432"/>
      <c r="CL3987" s="174"/>
    </row>
    <row r="3988" spans="29:90" s="168" customFormat="1" x14ac:dyDescent="0.25">
      <c r="AC3988" s="175"/>
      <c r="AD3988" s="175"/>
      <c r="AE3988" s="175"/>
      <c r="AF3988" s="175"/>
      <c r="AG3988" s="175"/>
      <c r="AH3988" s="176"/>
      <c r="AM3988" s="6"/>
      <c r="AN3988" s="6"/>
      <c r="AO3988" s="6"/>
      <c r="AP3988" s="6"/>
      <c r="AQ3988" s="6"/>
      <c r="AR3988" s="6"/>
      <c r="AS3988" s="6"/>
      <c r="AT3988" s="6"/>
      <c r="AU3988" s="6"/>
      <c r="AV3988" s="6"/>
      <c r="AW3988" s="6"/>
      <c r="AX3988" s="6"/>
      <c r="AY3988" s="172"/>
      <c r="AZ3988" s="172"/>
      <c r="BA3988" s="172"/>
      <c r="BB3988" s="6"/>
      <c r="BC3988" s="6"/>
      <c r="BD3988" s="6"/>
      <c r="BE3988" s="6"/>
      <c r="BF3988" s="6"/>
      <c r="BG3988" s="172"/>
      <c r="BH3988" s="172"/>
      <c r="BI3988" s="172"/>
      <c r="BJ3988" s="6"/>
      <c r="BK3988" s="6"/>
      <c r="BL3988" s="6"/>
      <c r="BM3988" s="6"/>
      <c r="BN3988" s="6"/>
      <c r="BO3988" s="6"/>
      <c r="BP3988" s="6"/>
      <c r="BQ3988" s="6"/>
      <c r="BR3988" s="6"/>
      <c r="BS3988" s="6"/>
      <c r="BT3988" s="6"/>
      <c r="CG3988" s="432"/>
      <c r="CH3988" s="432"/>
      <c r="CL3988" s="174"/>
    </row>
    <row r="3989" spans="29:90" s="168" customFormat="1" x14ac:dyDescent="0.25">
      <c r="AC3989" s="175"/>
      <c r="AD3989" s="175"/>
      <c r="AE3989" s="175"/>
      <c r="AF3989" s="175"/>
      <c r="AG3989" s="175"/>
      <c r="AH3989" s="176"/>
      <c r="AM3989" s="6"/>
      <c r="AN3989" s="6"/>
      <c r="AO3989" s="6"/>
      <c r="AP3989" s="6"/>
      <c r="AQ3989" s="6"/>
      <c r="AR3989" s="6"/>
      <c r="AS3989" s="6"/>
      <c r="AT3989" s="6"/>
      <c r="AU3989" s="6"/>
      <c r="AV3989" s="6"/>
      <c r="AW3989" s="6"/>
      <c r="AX3989" s="6"/>
      <c r="AY3989" s="172"/>
      <c r="AZ3989" s="172"/>
      <c r="BA3989" s="172"/>
      <c r="BB3989" s="6"/>
      <c r="BC3989" s="6"/>
      <c r="BD3989" s="6"/>
      <c r="BE3989" s="6"/>
      <c r="BF3989" s="6"/>
      <c r="BG3989" s="172"/>
      <c r="BH3989" s="172"/>
      <c r="BI3989" s="172"/>
      <c r="BJ3989" s="6"/>
      <c r="BK3989" s="6"/>
      <c r="BL3989" s="6"/>
      <c r="BM3989" s="6"/>
      <c r="BN3989" s="6"/>
      <c r="BO3989" s="6"/>
      <c r="BP3989" s="6"/>
      <c r="BQ3989" s="6"/>
      <c r="BR3989" s="6"/>
      <c r="BS3989" s="6"/>
      <c r="BT3989" s="6"/>
      <c r="CG3989" s="432"/>
      <c r="CH3989" s="432"/>
      <c r="CL3989" s="174"/>
    </row>
    <row r="3990" spans="29:90" s="168" customFormat="1" x14ac:dyDescent="0.25">
      <c r="AC3990" s="175"/>
      <c r="AD3990" s="175"/>
      <c r="AE3990" s="175"/>
      <c r="AF3990" s="175"/>
      <c r="AG3990" s="175"/>
      <c r="AH3990" s="176"/>
      <c r="AM3990" s="6"/>
      <c r="AN3990" s="6"/>
      <c r="AO3990" s="6"/>
      <c r="AP3990" s="6"/>
      <c r="AQ3990" s="6"/>
      <c r="AR3990" s="6"/>
      <c r="AS3990" s="6"/>
      <c r="AT3990" s="6"/>
      <c r="AU3990" s="6"/>
      <c r="AV3990" s="6"/>
      <c r="AW3990" s="6"/>
      <c r="AX3990" s="6"/>
      <c r="AY3990" s="172"/>
      <c r="AZ3990" s="172"/>
      <c r="BA3990" s="172"/>
      <c r="BB3990" s="6"/>
      <c r="BC3990" s="6"/>
      <c r="BD3990" s="6"/>
      <c r="BE3990" s="6"/>
      <c r="BF3990" s="6"/>
      <c r="BG3990" s="172"/>
      <c r="BH3990" s="172"/>
      <c r="BI3990" s="172"/>
      <c r="BJ3990" s="6"/>
      <c r="BK3990" s="6"/>
      <c r="BL3990" s="6"/>
      <c r="BM3990" s="6"/>
      <c r="BN3990" s="6"/>
      <c r="BO3990" s="6"/>
      <c r="BP3990" s="6"/>
      <c r="BQ3990" s="6"/>
      <c r="BR3990" s="6"/>
      <c r="BS3990" s="6"/>
      <c r="BT3990" s="6"/>
      <c r="CG3990" s="432"/>
      <c r="CH3990" s="432"/>
      <c r="CL3990" s="174"/>
    </row>
    <row r="3991" spans="29:90" s="168" customFormat="1" x14ac:dyDescent="0.25">
      <c r="AC3991" s="175"/>
      <c r="AD3991" s="175"/>
      <c r="AE3991" s="175"/>
      <c r="AF3991" s="175"/>
      <c r="AG3991" s="175"/>
      <c r="AH3991" s="176"/>
      <c r="AM3991" s="6"/>
      <c r="AN3991" s="6"/>
      <c r="AO3991" s="6"/>
      <c r="AP3991" s="6"/>
      <c r="AQ3991" s="6"/>
      <c r="AR3991" s="6"/>
      <c r="AS3991" s="6"/>
      <c r="AT3991" s="6"/>
      <c r="AU3991" s="6"/>
      <c r="AV3991" s="6"/>
      <c r="AW3991" s="6"/>
      <c r="AX3991" s="6"/>
      <c r="AY3991" s="172"/>
      <c r="AZ3991" s="172"/>
      <c r="BA3991" s="172"/>
      <c r="BB3991" s="6"/>
      <c r="BC3991" s="6"/>
      <c r="BD3991" s="6"/>
      <c r="BE3991" s="6"/>
      <c r="BF3991" s="6"/>
      <c r="BG3991" s="172"/>
      <c r="BH3991" s="172"/>
      <c r="BI3991" s="172"/>
      <c r="BJ3991" s="6"/>
      <c r="BK3991" s="6"/>
      <c r="BL3991" s="6"/>
      <c r="BM3991" s="6"/>
      <c r="BN3991" s="6"/>
      <c r="BO3991" s="6"/>
      <c r="BP3991" s="6"/>
      <c r="BQ3991" s="6"/>
      <c r="BR3991" s="6"/>
      <c r="BS3991" s="6"/>
      <c r="BT3991" s="6"/>
      <c r="CG3991" s="432"/>
      <c r="CH3991" s="432"/>
      <c r="CL3991" s="174"/>
    </row>
    <row r="3992" spans="29:90" s="168" customFormat="1" x14ac:dyDescent="0.25">
      <c r="AC3992" s="175"/>
      <c r="AD3992" s="175"/>
      <c r="AE3992" s="175"/>
      <c r="AF3992" s="175"/>
      <c r="AG3992" s="175"/>
      <c r="AH3992" s="176"/>
      <c r="AM3992" s="6"/>
      <c r="AN3992" s="6"/>
      <c r="AO3992" s="6"/>
      <c r="AP3992" s="6"/>
      <c r="AQ3992" s="6"/>
      <c r="AR3992" s="6"/>
      <c r="AS3992" s="6"/>
      <c r="AT3992" s="6"/>
      <c r="AU3992" s="6"/>
      <c r="AV3992" s="6"/>
      <c r="AW3992" s="6"/>
      <c r="AX3992" s="6"/>
      <c r="AY3992" s="172"/>
      <c r="AZ3992" s="172"/>
      <c r="BA3992" s="172"/>
      <c r="BB3992" s="6"/>
      <c r="BC3992" s="6"/>
      <c r="BD3992" s="6"/>
      <c r="BE3992" s="6"/>
      <c r="BF3992" s="6"/>
      <c r="BG3992" s="172"/>
      <c r="BH3992" s="172"/>
      <c r="BI3992" s="172"/>
      <c r="BJ3992" s="6"/>
      <c r="BK3992" s="6"/>
      <c r="BL3992" s="6"/>
      <c r="BM3992" s="6"/>
      <c r="BN3992" s="6"/>
      <c r="BO3992" s="6"/>
      <c r="BP3992" s="6"/>
      <c r="BQ3992" s="6"/>
      <c r="BR3992" s="6"/>
      <c r="BS3992" s="6"/>
      <c r="BT3992" s="6"/>
      <c r="CG3992" s="432"/>
      <c r="CH3992" s="432"/>
      <c r="CL3992" s="174"/>
    </row>
    <row r="3993" spans="29:90" s="168" customFormat="1" x14ac:dyDescent="0.25">
      <c r="AC3993" s="175"/>
      <c r="AD3993" s="175"/>
      <c r="AE3993" s="175"/>
      <c r="AF3993" s="175"/>
      <c r="AG3993" s="175"/>
      <c r="AH3993" s="176"/>
      <c r="AM3993" s="6"/>
      <c r="AN3993" s="6"/>
      <c r="AO3993" s="6"/>
      <c r="AP3993" s="6"/>
      <c r="AQ3993" s="6"/>
      <c r="AR3993" s="6"/>
      <c r="AS3993" s="6"/>
      <c r="AT3993" s="6"/>
      <c r="AU3993" s="6"/>
      <c r="AV3993" s="6"/>
      <c r="AW3993" s="6"/>
      <c r="AX3993" s="6"/>
      <c r="AY3993" s="172"/>
      <c r="AZ3993" s="172"/>
      <c r="BA3993" s="172"/>
      <c r="BB3993" s="6"/>
      <c r="BC3993" s="6"/>
      <c r="BD3993" s="6"/>
      <c r="BE3993" s="6"/>
      <c r="BF3993" s="6"/>
      <c r="BG3993" s="172"/>
      <c r="BH3993" s="172"/>
      <c r="BI3993" s="172"/>
      <c r="BJ3993" s="6"/>
      <c r="BK3993" s="6"/>
      <c r="BL3993" s="6"/>
      <c r="BM3993" s="6"/>
      <c r="BN3993" s="6"/>
      <c r="BO3993" s="6"/>
      <c r="BP3993" s="6"/>
      <c r="BQ3993" s="6"/>
      <c r="BR3993" s="6"/>
      <c r="BS3993" s="6"/>
      <c r="BT3993" s="6"/>
      <c r="CG3993" s="432"/>
      <c r="CH3993" s="432"/>
      <c r="CL3993" s="174"/>
    </row>
    <row r="3994" spans="29:90" s="168" customFormat="1" x14ac:dyDescent="0.25">
      <c r="AC3994" s="175"/>
      <c r="AD3994" s="175"/>
      <c r="AE3994" s="175"/>
      <c r="AF3994" s="175"/>
      <c r="AG3994" s="175"/>
      <c r="AH3994" s="176"/>
      <c r="AM3994" s="6"/>
      <c r="AN3994" s="6"/>
      <c r="AO3994" s="6"/>
      <c r="AP3994" s="6"/>
      <c r="AQ3994" s="6"/>
      <c r="AR3994" s="6"/>
      <c r="AS3994" s="6"/>
      <c r="AT3994" s="6"/>
      <c r="AU3994" s="6"/>
      <c r="AV3994" s="6"/>
      <c r="AW3994" s="6"/>
      <c r="AX3994" s="6"/>
      <c r="AY3994" s="172"/>
      <c r="AZ3994" s="172"/>
      <c r="BA3994" s="172"/>
      <c r="BB3994" s="6"/>
      <c r="BC3994" s="6"/>
      <c r="BD3994" s="6"/>
      <c r="BE3994" s="6"/>
      <c r="BF3994" s="6"/>
      <c r="BG3994" s="172"/>
      <c r="BH3994" s="172"/>
      <c r="BI3994" s="172"/>
      <c r="BJ3994" s="6"/>
      <c r="BK3994" s="6"/>
      <c r="BL3994" s="6"/>
      <c r="BM3994" s="6"/>
      <c r="BN3994" s="6"/>
      <c r="BO3994" s="6"/>
      <c r="BP3994" s="6"/>
      <c r="BQ3994" s="6"/>
      <c r="BR3994" s="6"/>
      <c r="BS3994" s="6"/>
      <c r="BT3994" s="6"/>
      <c r="CG3994" s="432"/>
      <c r="CH3994" s="432"/>
      <c r="CL3994" s="174"/>
    </row>
    <row r="3995" spans="29:90" s="168" customFormat="1" x14ac:dyDescent="0.25">
      <c r="AC3995" s="175"/>
      <c r="AD3995" s="175"/>
      <c r="AE3995" s="175"/>
      <c r="AF3995" s="175"/>
      <c r="AG3995" s="175"/>
      <c r="AH3995" s="176"/>
      <c r="AM3995" s="6"/>
      <c r="AN3995" s="6"/>
      <c r="AO3995" s="6"/>
      <c r="AP3995" s="6"/>
      <c r="AQ3995" s="6"/>
      <c r="AR3995" s="6"/>
      <c r="AS3995" s="6"/>
      <c r="AT3995" s="6"/>
      <c r="AU3995" s="6"/>
      <c r="AV3995" s="6"/>
      <c r="AW3995" s="6"/>
      <c r="AX3995" s="6"/>
      <c r="AY3995" s="172"/>
      <c r="AZ3995" s="172"/>
      <c r="BA3995" s="172"/>
      <c r="BB3995" s="6"/>
      <c r="BC3995" s="6"/>
      <c r="BD3995" s="6"/>
      <c r="BE3995" s="6"/>
      <c r="BF3995" s="6"/>
      <c r="BG3995" s="172"/>
      <c r="BH3995" s="172"/>
      <c r="BI3995" s="172"/>
      <c r="BJ3995" s="6"/>
      <c r="BK3995" s="6"/>
      <c r="BL3995" s="6"/>
      <c r="BM3995" s="6"/>
      <c r="BN3995" s="6"/>
      <c r="BO3995" s="6"/>
      <c r="BP3995" s="6"/>
      <c r="BQ3995" s="6"/>
      <c r="BR3995" s="6"/>
      <c r="BS3995" s="6"/>
      <c r="BT3995" s="6"/>
      <c r="CG3995" s="432"/>
      <c r="CH3995" s="432"/>
      <c r="CL3995" s="174"/>
    </row>
    <row r="3996" spans="29:90" s="168" customFormat="1" x14ac:dyDescent="0.25">
      <c r="AC3996" s="175"/>
      <c r="AD3996" s="175"/>
      <c r="AE3996" s="175"/>
      <c r="AF3996" s="175"/>
      <c r="AG3996" s="175"/>
      <c r="AH3996" s="176"/>
      <c r="AM3996" s="6"/>
      <c r="AN3996" s="6"/>
      <c r="AO3996" s="6"/>
      <c r="AP3996" s="6"/>
      <c r="AQ3996" s="6"/>
      <c r="AR3996" s="6"/>
      <c r="AS3996" s="6"/>
      <c r="AT3996" s="6"/>
      <c r="AU3996" s="6"/>
      <c r="AV3996" s="6"/>
      <c r="AW3996" s="6"/>
      <c r="AX3996" s="6"/>
      <c r="AY3996" s="172"/>
      <c r="AZ3996" s="172"/>
      <c r="BA3996" s="172"/>
      <c r="BB3996" s="6"/>
      <c r="BC3996" s="6"/>
      <c r="BD3996" s="6"/>
      <c r="BE3996" s="6"/>
      <c r="BF3996" s="6"/>
      <c r="BG3996" s="172"/>
      <c r="BH3996" s="172"/>
      <c r="BI3996" s="172"/>
      <c r="BJ3996" s="6"/>
      <c r="BK3996" s="6"/>
      <c r="BL3996" s="6"/>
      <c r="BM3996" s="6"/>
      <c r="BN3996" s="6"/>
      <c r="BO3996" s="6"/>
      <c r="BP3996" s="6"/>
      <c r="BQ3996" s="6"/>
      <c r="BR3996" s="6"/>
      <c r="BS3996" s="6"/>
      <c r="BT3996" s="6"/>
      <c r="CG3996" s="432"/>
      <c r="CH3996" s="432"/>
      <c r="CL3996" s="174"/>
    </row>
    <row r="3997" spans="29:90" s="168" customFormat="1" x14ac:dyDescent="0.25">
      <c r="AC3997" s="175"/>
      <c r="AD3997" s="175"/>
      <c r="AE3997" s="175"/>
      <c r="AF3997" s="175"/>
      <c r="AG3997" s="175"/>
      <c r="AH3997" s="176"/>
      <c r="AM3997" s="6"/>
      <c r="AN3997" s="6"/>
      <c r="AO3997" s="6"/>
      <c r="AP3997" s="6"/>
      <c r="AQ3997" s="6"/>
      <c r="AR3997" s="6"/>
      <c r="AS3997" s="6"/>
      <c r="AT3997" s="6"/>
      <c r="AU3997" s="6"/>
      <c r="AV3997" s="6"/>
      <c r="AW3997" s="6"/>
      <c r="AX3997" s="6"/>
      <c r="AY3997" s="172"/>
      <c r="AZ3997" s="172"/>
      <c r="BA3997" s="172"/>
      <c r="BB3997" s="6"/>
      <c r="BC3997" s="6"/>
      <c r="BD3997" s="6"/>
      <c r="BE3997" s="6"/>
      <c r="BF3997" s="6"/>
      <c r="BG3997" s="172"/>
      <c r="BH3997" s="172"/>
      <c r="BI3997" s="172"/>
      <c r="BJ3997" s="6"/>
      <c r="BK3997" s="6"/>
      <c r="BL3997" s="6"/>
      <c r="BM3997" s="6"/>
      <c r="BN3997" s="6"/>
      <c r="BO3997" s="6"/>
      <c r="BP3997" s="6"/>
      <c r="BQ3997" s="6"/>
      <c r="BR3997" s="6"/>
      <c r="BS3997" s="6"/>
      <c r="BT3997" s="6"/>
      <c r="CG3997" s="432"/>
      <c r="CH3997" s="432"/>
      <c r="CL3997" s="174"/>
    </row>
    <row r="3998" spans="29:90" s="168" customFormat="1" x14ac:dyDescent="0.25">
      <c r="AC3998" s="175"/>
      <c r="AD3998" s="175"/>
      <c r="AE3998" s="175"/>
      <c r="AF3998" s="175"/>
      <c r="AG3998" s="175"/>
      <c r="AH3998" s="176"/>
      <c r="AM3998" s="6"/>
      <c r="AN3998" s="6"/>
      <c r="AO3998" s="6"/>
      <c r="AP3998" s="6"/>
      <c r="AQ3998" s="6"/>
      <c r="AR3998" s="6"/>
      <c r="AS3998" s="6"/>
      <c r="AT3998" s="6"/>
      <c r="AU3998" s="6"/>
      <c r="AV3998" s="6"/>
      <c r="AW3998" s="6"/>
      <c r="AX3998" s="6"/>
      <c r="AY3998" s="172"/>
      <c r="AZ3998" s="172"/>
      <c r="BA3998" s="172"/>
      <c r="BB3998" s="6"/>
      <c r="BC3998" s="6"/>
      <c r="BD3998" s="6"/>
      <c r="BE3998" s="6"/>
      <c r="BF3998" s="6"/>
      <c r="BG3998" s="172"/>
      <c r="BH3998" s="172"/>
      <c r="BI3998" s="172"/>
      <c r="BJ3998" s="6"/>
      <c r="BK3998" s="6"/>
      <c r="BL3998" s="6"/>
      <c r="BM3998" s="6"/>
      <c r="BN3998" s="6"/>
      <c r="BO3998" s="6"/>
      <c r="BP3998" s="6"/>
      <c r="BQ3998" s="6"/>
      <c r="BR3998" s="6"/>
      <c r="BS3998" s="6"/>
      <c r="BT3998" s="6"/>
      <c r="CG3998" s="432"/>
      <c r="CH3998" s="432"/>
      <c r="CL3998" s="174"/>
    </row>
    <row r="3999" spans="29:90" s="168" customFormat="1" x14ac:dyDescent="0.25">
      <c r="AC3999" s="175"/>
      <c r="AD3999" s="175"/>
      <c r="AE3999" s="175"/>
      <c r="AF3999" s="175"/>
      <c r="AG3999" s="175"/>
      <c r="AH3999" s="176"/>
      <c r="AM3999" s="6"/>
      <c r="AN3999" s="6"/>
      <c r="AO3999" s="6"/>
      <c r="AP3999" s="6"/>
      <c r="AQ3999" s="6"/>
      <c r="AR3999" s="6"/>
      <c r="AS3999" s="6"/>
      <c r="AT3999" s="6"/>
      <c r="AU3999" s="6"/>
      <c r="AV3999" s="6"/>
      <c r="AW3999" s="6"/>
      <c r="AX3999" s="6"/>
      <c r="AY3999" s="172"/>
      <c r="AZ3999" s="172"/>
      <c r="BA3999" s="172"/>
      <c r="BB3999" s="6"/>
      <c r="BC3999" s="6"/>
      <c r="BD3999" s="6"/>
      <c r="BE3999" s="6"/>
      <c r="BF3999" s="6"/>
      <c r="BG3999" s="172"/>
      <c r="BH3999" s="172"/>
      <c r="BI3999" s="172"/>
      <c r="BJ3999" s="6"/>
      <c r="BK3999" s="6"/>
      <c r="BL3999" s="6"/>
      <c r="BM3999" s="6"/>
      <c r="BN3999" s="6"/>
      <c r="BO3999" s="6"/>
      <c r="BP3999" s="6"/>
      <c r="BQ3999" s="6"/>
      <c r="BR3999" s="6"/>
      <c r="BS3999" s="6"/>
      <c r="BT3999" s="6"/>
      <c r="CG3999" s="432"/>
      <c r="CH3999" s="432"/>
      <c r="CL3999" s="174"/>
    </row>
    <row r="4000" spans="29:90" s="168" customFormat="1" x14ac:dyDescent="0.25">
      <c r="AC4000" s="175"/>
      <c r="AD4000" s="175"/>
      <c r="AE4000" s="175"/>
      <c r="AF4000" s="175"/>
      <c r="AG4000" s="175"/>
      <c r="AH4000" s="176"/>
      <c r="AM4000" s="6"/>
      <c r="AN4000" s="6"/>
      <c r="AO4000" s="6"/>
      <c r="AP4000" s="6"/>
      <c r="AQ4000" s="6"/>
      <c r="AR4000" s="6"/>
      <c r="AS4000" s="6"/>
      <c r="AT4000" s="6"/>
      <c r="AU4000" s="6"/>
      <c r="AV4000" s="6"/>
      <c r="AW4000" s="6"/>
      <c r="AX4000" s="6"/>
      <c r="AY4000" s="172"/>
      <c r="AZ4000" s="172"/>
      <c r="BA4000" s="172"/>
      <c r="BB4000" s="6"/>
      <c r="BC4000" s="6"/>
      <c r="BD4000" s="6"/>
      <c r="BE4000" s="6"/>
      <c r="BF4000" s="6"/>
      <c r="BG4000" s="172"/>
      <c r="BH4000" s="172"/>
      <c r="BI4000" s="172"/>
      <c r="BJ4000" s="6"/>
      <c r="BK4000" s="6"/>
      <c r="BL4000" s="6"/>
      <c r="BM4000" s="6"/>
      <c r="BN4000" s="6"/>
      <c r="BO4000" s="6"/>
      <c r="BP4000" s="6"/>
      <c r="BQ4000" s="6"/>
      <c r="BR4000" s="6"/>
      <c r="BS4000" s="6"/>
      <c r="BT4000" s="6"/>
      <c r="CG4000" s="432"/>
      <c r="CH4000" s="432"/>
      <c r="CL4000" s="174"/>
    </row>
    <row r="4001" spans="29:90" s="168" customFormat="1" x14ac:dyDescent="0.25">
      <c r="AC4001" s="175"/>
      <c r="AD4001" s="175"/>
      <c r="AE4001" s="175"/>
      <c r="AF4001" s="175"/>
      <c r="AG4001" s="175"/>
      <c r="AH4001" s="176"/>
      <c r="AM4001" s="6"/>
      <c r="AN4001" s="6"/>
      <c r="AO4001" s="6"/>
      <c r="AP4001" s="6"/>
      <c r="AQ4001" s="6"/>
      <c r="AR4001" s="6"/>
      <c r="AS4001" s="6"/>
      <c r="AT4001" s="6"/>
      <c r="AU4001" s="6"/>
      <c r="AV4001" s="6"/>
      <c r="AW4001" s="6"/>
      <c r="AX4001" s="6"/>
      <c r="AY4001" s="172"/>
      <c r="AZ4001" s="172"/>
      <c r="BA4001" s="172"/>
      <c r="BB4001" s="6"/>
      <c r="BC4001" s="6"/>
      <c r="BD4001" s="6"/>
      <c r="BE4001" s="6"/>
      <c r="BF4001" s="6"/>
      <c r="BG4001" s="172"/>
      <c r="BH4001" s="172"/>
      <c r="BI4001" s="172"/>
      <c r="BJ4001" s="6"/>
      <c r="BK4001" s="6"/>
      <c r="BL4001" s="6"/>
      <c r="BM4001" s="6"/>
      <c r="BN4001" s="6"/>
      <c r="BO4001" s="6"/>
      <c r="BP4001" s="6"/>
      <c r="BQ4001" s="6"/>
      <c r="BR4001" s="6"/>
      <c r="BS4001" s="6"/>
      <c r="BT4001" s="6"/>
      <c r="CG4001" s="432"/>
      <c r="CH4001" s="432"/>
      <c r="CL4001" s="174"/>
    </row>
    <row r="4002" spans="29:90" s="168" customFormat="1" x14ac:dyDescent="0.25">
      <c r="AC4002" s="175"/>
      <c r="AD4002" s="175"/>
      <c r="AE4002" s="175"/>
      <c r="AF4002" s="175"/>
      <c r="AG4002" s="175"/>
      <c r="AH4002" s="176"/>
      <c r="AM4002" s="6"/>
      <c r="AN4002" s="6"/>
      <c r="AO4002" s="6"/>
      <c r="AP4002" s="6"/>
      <c r="AQ4002" s="6"/>
      <c r="AR4002" s="6"/>
      <c r="AS4002" s="6"/>
      <c r="AT4002" s="6"/>
      <c r="AU4002" s="6"/>
      <c r="AV4002" s="6"/>
      <c r="AW4002" s="6"/>
      <c r="AX4002" s="6"/>
      <c r="AY4002" s="172"/>
      <c r="AZ4002" s="172"/>
      <c r="BA4002" s="172"/>
      <c r="BB4002" s="6"/>
      <c r="BC4002" s="6"/>
      <c r="BD4002" s="6"/>
      <c r="BE4002" s="6"/>
      <c r="BF4002" s="6"/>
      <c r="BG4002" s="172"/>
      <c r="BH4002" s="172"/>
      <c r="BI4002" s="172"/>
      <c r="BJ4002" s="6"/>
      <c r="BK4002" s="6"/>
      <c r="BL4002" s="6"/>
      <c r="BM4002" s="6"/>
      <c r="BN4002" s="6"/>
      <c r="BO4002" s="6"/>
      <c r="BP4002" s="6"/>
      <c r="BQ4002" s="6"/>
      <c r="BR4002" s="6"/>
      <c r="BS4002" s="6"/>
      <c r="BT4002" s="6"/>
      <c r="CG4002" s="432"/>
      <c r="CH4002" s="432"/>
      <c r="CL4002" s="174"/>
    </row>
    <row r="4003" spans="29:90" s="168" customFormat="1" x14ac:dyDescent="0.25">
      <c r="AC4003" s="175"/>
      <c r="AD4003" s="175"/>
      <c r="AE4003" s="175"/>
      <c r="AF4003" s="175"/>
      <c r="AG4003" s="175"/>
      <c r="AH4003" s="176"/>
      <c r="AM4003" s="6"/>
      <c r="AN4003" s="6"/>
      <c r="AO4003" s="6"/>
      <c r="AP4003" s="6"/>
      <c r="AQ4003" s="6"/>
      <c r="AR4003" s="6"/>
      <c r="AS4003" s="6"/>
      <c r="AT4003" s="6"/>
      <c r="AU4003" s="6"/>
      <c r="AV4003" s="6"/>
      <c r="AW4003" s="6"/>
      <c r="AX4003" s="6"/>
      <c r="AY4003" s="172"/>
      <c r="AZ4003" s="172"/>
      <c r="BA4003" s="172"/>
      <c r="BB4003" s="6"/>
      <c r="BC4003" s="6"/>
      <c r="BD4003" s="6"/>
      <c r="BE4003" s="6"/>
      <c r="BF4003" s="6"/>
      <c r="BG4003" s="172"/>
      <c r="BH4003" s="172"/>
      <c r="BI4003" s="172"/>
      <c r="BJ4003" s="6"/>
      <c r="BK4003" s="6"/>
      <c r="BL4003" s="6"/>
      <c r="BM4003" s="6"/>
      <c r="BN4003" s="6"/>
      <c r="BO4003" s="6"/>
      <c r="BP4003" s="6"/>
      <c r="BQ4003" s="6"/>
      <c r="BR4003" s="6"/>
      <c r="BS4003" s="6"/>
      <c r="BT4003" s="6"/>
      <c r="CG4003" s="432"/>
      <c r="CH4003" s="432"/>
      <c r="CL4003" s="174"/>
    </row>
    <row r="4004" spans="29:90" s="168" customFormat="1" x14ac:dyDescent="0.25">
      <c r="AC4004" s="175"/>
      <c r="AD4004" s="175"/>
      <c r="AE4004" s="175"/>
      <c r="AF4004" s="175"/>
      <c r="AG4004" s="175"/>
      <c r="AH4004" s="176"/>
      <c r="AM4004" s="6"/>
      <c r="AN4004" s="6"/>
      <c r="AO4004" s="6"/>
      <c r="AP4004" s="6"/>
      <c r="AQ4004" s="6"/>
      <c r="AR4004" s="6"/>
      <c r="AS4004" s="6"/>
      <c r="AT4004" s="6"/>
      <c r="AU4004" s="6"/>
      <c r="AV4004" s="6"/>
      <c r="AW4004" s="6"/>
      <c r="AX4004" s="6"/>
      <c r="AY4004" s="172"/>
      <c r="AZ4004" s="172"/>
      <c r="BA4004" s="172"/>
      <c r="BB4004" s="6"/>
      <c r="BC4004" s="6"/>
      <c r="BD4004" s="6"/>
      <c r="BE4004" s="6"/>
      <c r="BF4004" s="6"/>
      <c r="BG4004" s="172"/>
      <c r="BH4004" s="172"/>
      <c r="BI4004" s="172"/>
      <c r="BJ4004" s="6"/>
      <c r="BK4004" s="6"/>
      <c r="BL4004" s="6"/>
      <c r="BM4004" s="6"/>
      <c r="BN4004" s="6"/>
      <c r="BO4004" s="6"/>
      <c r="BP4004" s="6"/>
      <c r="BQ4004" s="6"/>
      <c r="BR4004" s="6"/>
      <c r="BS4004" s="6"/>
      <c r="BT4004" s="6"/>
      <c r="CG4004" s="432"/>
      <c r="CH4004" s="432"/>
      <c r="CL4004" s="174"/>
    </row>
    <row r="4005" spans="29:90" s="168" customFormat="1" x14ac:dyDescent="0.25">
      <c r="AC4005" s="175"/>
      <c r="AD4005" s="175"/>
      <c r="AE4005" s="175"/>
      <c r="AF4005" s="175"/>
      <c r="AG4005" s="175"/>
      <c r="AH4005" s="176"/>
      <c r="AM4005" s="6"/>
      <c r="AN4005" s="6"/>
      <c r="AO4005" s="6"/>
      <c r="AP4005" s="6"/>
      <c r="AQ4005" s="6"/>
      <c r="AR4005" s="6"/>
      <c r="AS4005" s="6"/>
      <c r="AT4005" s="6"/>
      <c r="AU4005" s="6"/>
      <c r="AV4005" s="6"/>
      <c r="AW4005" s="6"/>
      <c r="AX4005" s="6"/>
      <c r="AY4005" s="172"/>
      <c r="AZ4005" s="172"/>
      <c r="BA4005" s="172"/>
      <c r="BB4005" s="6"/>
      <c r="BC4005" s="6"/>
      <c r="BD4005" s="6"/>
      <c r="BE4005" s="6"/>
      <c r="BF4005" s="6"/>
      <c r="BG4005" s="172"/>
      <c r="BH4005" s="172"/>
      <c r="BI4005" s="172"/>
      <c r="BJ4005" s="6"/>
      <c r="BK4005" s="6"/>
      <c r="BL4005" s="6"/>
      <c r="BM4005" s="6"/>
      <c r="BN4005" s="6"/>
      <c r="BO4005" s="6"/>
      <c r="BP4005" s="6"/>
      <c r="BQ4005" s="6"/>
      <c r="BR4005" s="6"/>
      <c r="BS4005" s="6"/>
      <c r="BT4005" s="6"/>
      <c r="CG4005" s="432"/>
      <c r="CH4005" s="432"/>
      <c r="CL4005" s="174"/>
    </row>
    <row r="4006" spans="29:90" s="168" customFormat="1" x14ac:dyDescent="0.25">
      <c r="AC4006" s="175"/>
      <c r="AD4006" s="175"/>
      <c r="AE4006" s="175"/>
      <c r="AF4006" s="175"/>
      <c r="AG4006" s="175"/>
      <c r="AH4006" s="176"/>
      <c r="AM4006" s="6"/>
      <c r="AN4006" s="6"/>
      <c r="AO4006" s="6"/>
      <c r="AP4006" s="6"/>
      <c r="AQ4006" s="6"/>
      <c r="AR4006" s="6"/>
      <c r="AS4006" s="6"/>
      <c r="AT4006" s="6"/>
      <c r="AU4006" s="6"/>
      <c r="AV4006" s="6"/>
      <c r="AW4006" s="6"/>
      <c r="AX4006" s="6"/>
      <c r="AY4006" s="172"/>
      <c r="AZ4006" s="172"/>
      <c r="BA4006" s="172"/>
      <c r="BB4006" s="6"/>
      <c r="BC4006" s="6"/>
      <c r="BD4006" s="6"/>
      <c r="BE4006" s="6"/>
      <c r="BF4006" s="6"/>
      <c r="BG4006" s="172"/>
      <c r="BH4006" s="172"/>
      <c r="BI4006" s="172"/>
      <c r="BJ4006" s="6"/>
      <c r="BK4006" s="6"/>
      <c r="BL4006" s="6"/>
      <c r="BM4006" s="6"/>
      <c r="BN4006" s="6"/>
      <c r="BO4006" s="6"/>
      <c r="BP4006" s="6"/>
      <c r="BQ4006" s="6"/>
      <c r="BR4006" s="6"/>
      <c r="BS4006" s="6"/>
      <c r="BT4006" s="6"/>
      <c r="CG4006" s="432"/>
      <c r="CH4006" s="432"/>
      <c r="CL4006" s="174"/>
    </row>
    <row r="4007" spans="29:90" s="168" customFormat="1" x14ac:dyDescent="0.25">
      <c r="AC4007" s="175"/>
      <c r="AD4007" s="175"/>
      <c r="AE4007" s="175"/>
      <c r="AF4007" s="175"/>
      <c r="AG4007" s="175"/>
      <c r="AH4007" s="176"/>
      <c r="AM4007" s="6"/>
      <c r="AN4007" s="6"/>
      <c r="AO4007" s="6"/>
      <c r="AP4007" s="6"/>
      <c r="AQ4007" s="6"/>
      <c r="AR4007" s="6"/>
      <c r="AS4007" s="6"/>
      <c r="AT4007" s="6"/>
      <c r="AU4007" s="6"/>
      <c r="AV4007" s="6"/>
      <c r="AW4007" s="6"/>
      <c r="AX4007" s="6"/>
      <c r="AY4007" s="172"/>
      <c r="AZ4007" s="172"/>
      <c r="BA4007" s="172"/>
      <c r="BB4007" s="6"/>
      <c r="BC4007" s="6"/>
      <c r="BD4007" s="6"/>
      <c r="BE4007" s="6"/>
      <c r="BF4007" s="6"/>
      <c r="BG4007" s="172"/>
      <c r="BH4007" s="172"/>
      <c r="BI4007" s="172"/>
      <c r="BJ4007" s="6"/>
      <c r="BK4007" s="6"/>
      <c r="BL4007" s="6"/>
      <c r="BM4007" s="6"/>
      <c r="BN4007" s="6"/>
      <c r="BO4007" s="6"/>
      <c r="BP4007" s="6"/>
      <c r="BQ4007" s="6"/>
      <c r="BR4007" s="6"/>
      <c r="BS4007" s="6"/>
      <c r="BT4007" s="6"/>
      <c r="CG4007" s="432"/>
      <c r="CH4007" s="432"/>
      <c r="CL4007" s="174"/>
    </row>
    <row r="4008" spans="29:90" s="168" customFormat="1" x14ac:dyDescent="0.25">
      <c r="AC4008" s="175"/>
      <c r="AD4008" s="175"/>
      <c r="AE4008" s="175"/>
      <c r="AF4008" s="175"/>
      <c r="AG4008" s="175"/>
      <c r="AH4008" s="176"/>
      <c r="AM4008" s="6"/>
      <c r="AN4008" s="6"/>
      <c r="AO4008" s="6"/>
      <c r="AP4008" s="6"/>
      <c r="AQ4008" s="6"/>
      <c r="AR4008" s="6"/>
      <c r="AS4008" s="6"/>
      <c r="AT4008" s="6"/>
      <c r="AU4008" s="6"/>
      <c r="AV4008" s="6"/>
      <c r="AW4008" s="6"/>
      <c r="AX4008" s="6"/>
      <c r="AY4008" s="172"/>
      <c r="AZ4008" s="172"/>
      <c r="BA4008" s="172"/>
      <c r="BB4008" s="6"/>
      <c r="BC4008" s="6"/>
      <c r="BD4008" s="6"/>
      <c r="BE4008" s="6"/>
      <c r="BF4008" s="6"/>
      <c r="BG4008" s="172"/>
      <c r="BH4008" s="172"/>
      <c r="BI4008" s="172"/>
      <c r="BJ4008" s="6"/>
      <c r="BK4008" s="6"/>
      <c r="BL4008" s="6"/>
      <c r="BM4008" s="6"/>
      <c r="BN4008" s="6"/>
      <c r="BO4008" s="6"/>
      <c r="BP4008" s="6"/>
      <c r="BQ4008" s="6"/>
      <c r="BR4008" s="6"/>
      <c r="BS4008" s="6"/>
      <c r="BT4008" s="6"/>
      <c r="CG4008" s="432"/>
      <c r="CH4008" s="432"/>
      <c r="CL4008" s="174"/>
    </row>
    <row r="4009" spans="29:90" s="168" customFormat="1" x14ac:dyDescent="0.25">
      <c r="AC4009" s="175"/>
      <c r="AD4009" s="175"/>
      <c r="AE4009" s="175"/>
      <c r="AF4009" s="175"/>
      <c r="AG4009" s="175"/>
      <c r="AH4009" s="176"/>
      <c r="AM4009" s="6"/>
      <c r="AN4009" s="6"/>
      <c r="AO4009" s="6"/>
      <c r="AP4009" s="6"/>
      <c r="AQ4009" s="6"/>
      <c r="AR4009" s="6"/>
      <c r="AS4009" s="6"/>
      <c r="AT4009" s="6"/>
      <c r="AU4009" s="6"/>
      <c r="AV4009" s="6"/>
      <c r="AW4009" s="6"/>
      <c r="AX4009" s="6"/>
      <c r="AY4009" s="172"/>
      <c r="AZ4009" s="172"/>
      <c r="BA4009" s="172"/>
      <c r="BB4009" s="6"/>
      <c r="BC4009" s="6"/>
      <c r="BD4009" s="6"/>
      <c r="BE4009" s="6"/>
      <c r="BF4009" s="6"/>
      <c r="BG4009" s="172"/>
      <c r="BH4009" s="172"/>
      <c r="BI4009" s="172"/>
      <c r="BJ4009" s="6"/>
      <c r="BK4009" s="6"/>
      <c r="BL4009" s="6"/>
      <c r="BM4009" s="6"/>
      <c r="BN4009" s="6"/>
      <c r="BO4009" s="6"/>
      <c r="BP4009" s="6"/>
      <c r="BQ4009" s="6"/>
      <c r="BR4009" s="6"/>
      <c r="BS4009" s="6"/>
      <c r="BT4009" s="6"/>
      <c r="CG4009" s="432"/>
      <c r="CH4009" s="432"/>
      <c r="CL4009" s="174"/>
    </row>
    <row r="4010" spans="29:90" s="168" customFormat="1" x14ac:dyDescent="0.25">
      <c r="AC4010" s="175"/>
      <c r="AD4010" s="175"/>
      <c r="AE4010" s="175"/>
      <c r="AF4010" s="175"/>
      <c r="AG4010" s="175"/>
      <c r="AH4010" s="176"/>
      <c r="AM4010" s="6"/>
      <c r="AN4010" s="6"/>
      <c r="AO4010" s="6"/>
      <c r="AP4010" s="6"/>
      <c r="AQ4010" s="6"/>
      <c r="AR4010" s="6"/>
      <c r="AS4010" s="6"/>
      <c r="AT4010" s="6"/>
      <c r="AU4010" s="6"/>
      <c r="AV4010" s="6"/>
      <c r="AW4010" s="6"/>
      <c r="AX4010" s="6"/>
      <c r="AY4010" s="172"/>
      <c r="AZ4010" s="172"/>
      <c r="BA4010" s="172"/>
      <c r="BB4010" s="6"/>
      <c r="BC4010" s="6"/>
      <c r="BD4010" s="6"/>
      <c r="BE4010" s="6"/>
      <c r="BF4010" s="6"/>
      <c r="BG4010" s="172"/>
      <c r="BH4010" s="172"/>
      <c r="BI4010" s="172"/>
      <c r="BJ4010" s="6"/>
      <c r="BK4010" s="6"/>
      <c r="BL4010" s="6"/>
      <c r="BM4010" s="6"/>
      <c r="BN4010" s="6"/>
      <c r="BO4010" s="6"/>
      <c r="BP4010" s="6"/>
      <c r="BQ4010" s="6"/>
      <c r="BR4010" s="6"/>
      <c r="BS4010" s="6"/>
      <c r="BT4010" s="6"/>
      <c r="CG4010" s="432"/>
      <c r="CH4010" s="432"/>
      <c r="CL4010" s="174"/>
    </row>
    <row r="4011" spans="29:90" s="168" customFormat="1" x14ac:dyDescent="0.25">
      <c r="AC4011" s="175"/>
      <c r="AD4011" s="175"/>
      <c r="AE4011" s="175"/>
      <c r="AF4011" s="175"/>
      <c r="AG4011" s="175"/>
      <c r="AH4011" s="176"/>
      <c r="AM4011" s="6"/>
      <c r="AN4011" s="6"/>
      <c r="AO4011" s="6"/>
      <c r="AP4011" s="6"/>
      <c r="AQ4011" s="6"/>
      <c r="AR4011" s="6"/>
      <c r="AS4011" s="6"/>
      <c r="AT4011" s="6"/>
      <c r="AU4011" s="6"/>
      <c r="AV4011" s="6"/>
      <c r="AW4011" s="6"/>
      <c r="AX4011" s="6"/>
      <c r="AY4011" s="172"/>
      <c r="AZ4011" s="172"/>
      <c r="BA4011" s="172"/>
      <c r="BB4011" s="6"/>
      <c r="BC4011" s="6"/>
      <c r="BD4011" s="6"/>
      <c r="BE4011" s="6"/>
      <c r="BF4011" s="6"/>
      <c r="BG4011" s="172"/>
      <c r="BH4011" s="172"/>
      <c r="BI4011" s="172"/>
      <c r="BJ4011" s="6"/>
      <c r="BK4011" s="6"/>
      <c r="BL4011" s="6"/>
      <c r="BM4011" s="6"/>
      <c r="BN4011" s="6"/>
      <c r="BO4011" s="6"/>
      <c r="BP4011" s="6"/>
      <c r="BQ4011" s="6"/>
      <c r="BR4011" s="6"/>
      <c r="BS4011" s="6"/>
      <c r="BT4011" s="6"/>
      <c r="CG4011" s="432"/>
      <c r="CH4011" s="432"/>
      <c r="CL4011" s="174"/>
    </row>
    <row r="4012" spans="29:90" s="168" customFormat="1" x14ac:dyDescent="0.25">
      <c r="AC4012" s="175"/>
      <c r="AD4012" s="175"/>
      <c r="AE4012" s="175"/>
      <c r="AF4012" s="175"/>
      <c r="AG4012" s="175"/>
      <c r="AH4012" s="176"/>
      <c r="AM4012" s="6"/>
      <c r="AN4012" s="6"/>
      <c r="AO4012" s="6"/>
      <c r="AP4012" s="6"/>
      <c r="AQ4012" s="6"/>
      <c r="AR4012" s="6"/>
      <c r="AS4012" s="6"/>
      <c r="AT4012" s="6"/>
      <c r="AU4012" s="6"/>
      <c r="AV4012" s="6"/>
      <c r="AW4012" s="6"/>
      <c r="AX4012" s="6"/>
      <c r="AY4012" s="172"/>
      <c r="AZ4012" s="172"/>
      <c r="BA4012" s="172"/>
      <c r="BB4012" s="6"/>
      <c r="BC4012" s="6"/>
      <c r="BD4012" s="6"/>
      <c r="BE4012" s="6"/>
      <c r="BF4012" s="6"/>
      <c r="BG4012" s="172"/>
      <c r="BH4012" s="172"/>
      <c r="BI4012" s="172"/>
      <c r="BJ4012" s="6"/>
      <c r="BK4012" s="6"/>
      <c r="BL4012" s="6"/>
      <c r="BM4012" s="6"/>
      <c r="BN4012" s="6"/>
      <c r="BO4012" s="6"/>
      <c r="BP4012" s="6"/>
      <c r="BQ4012" s="6"/>
      <c r="BR4012" s="6"/>
      <c r="BS4012" s="6"/>
      <c r="BT4012" s="6"/>
      <c r="CG4012" s="432"/>
      <c r="CH4012" s="432"/>
      <c r="CL4012" s="174"/>
    </row>
    <row r="4013" spans="29:90" s="168" customFormat="1" x14ac:dyDescent="0.25">
      <c r="AC4013" s="175"/>
      <c r="AD4013" s="175"/>
      <c r="AE4013" s="175"/>
      <c r="AF4013" s="175"/>
      <c r="AG4013" s="175"/>
      <c r="AH4013" s="176"/>
      <c r="AM4013" s="6"/>
      <c r="AN4013" s="6"/>
      <c r="AO4013" s="6"/>
      <c r="AP4013" s="6"/>
      <c r="AQ4013" s="6"/>
      <c r="AR4013" s="6"/>
      <c r="AS4013" s="6"/>
      <c r="AT4013" s="6"/>
      <c r="AU4013" s="6"/>
      <c r="AV4013" s="6"/>
      <c r="AW4013" s="6"/>
      <c r="AX4013" s="6"/>
      <c r="AY4013" s="172"/>
      <c r="AZ4013" s="172"/>
      <c r="BA4013" s="172"/>
      <c r="BB4013" s="6"/>
      <c r="BC4013" s="6"/>
      <c r="BD4013" s="6"/>
      <c r="BE4013" s="6"/>
      <c r="BF4013" s="6"/>
      <c r="BG4013" s="172"/>
      <c r="BH4013" s="172"/>
      <c r="BI4013" s="172"/>
      <c r="BJ4013" s="6"/>
      <c r="BK4013" s="6"/>
      <c r="BL4013" s="6"/>
      <c r="BM4013" s="6"/>
      <c r="BN4013" s="6"/>
      <c r="BO4013" s="6"/>
      <c r="BP4013" s="6"/>
      <c r="BQ4013" s="6"/>
      <c r="BR4013" s="6"/>
      <c r="BS4013" s="6"/>
      <c r="BT4013" s="6"/>
      <c r="CG4013" s="432"/>
      <c r="CH4013" s="432"/>
      <c r="CL4013" s="174"/>
    </row>
    <row r="4014" spans="29:90" s="168" customFormat="1" x14ac:dyDescent="0.25">
      <c r="AC4014" s="175"/>
      <c r="AD4014" s="175"/>
      <c r="AE4014" s="175"/>
      <c r="AF4014" s="175"/>
      <c r="AG4014" s="175"/>
      <c r="AH4014" s="176"/>
      <c r="AM4014" s="6"/>
      <c r="AN4014" s="6"/>
      <c r="AO4014" s="6"/>
      <c r="AP4014" s="6"/>
      <c r="AQ4014" s="6"/>
      <c r="AR4014" s="6"/>
      <c r="AS4014" s="6"/>
      <c r="AT4014" s="6"/>
      <c r="AU4014" s="6"/>
      <c r="AV4014" s="6"/>
      <c r="AW4014" s="6"/>
      <c r="AX4014" s="6"/>
      <c r="AY4014" s="172"/>
      <c r="AZ4014" s="172"/>
      <c r="BA4014" s="172"/>
      <c r="BB4014" s="6"/>
      <c r="BC4014" s="6"/>
      <c r="BD4014" s="6"/>
      <c r="BE4014" s="6"/>
      <c r="BF4014" s="6"/>
      <c r="BG4014" s="172"/>
      <c r="BH4014" s="172"/>
      <c r="BI4014" s="172"/>
      <c r="BJ4014" s="6"/>
      <c r="BK4014" s="6"/>
      <c r="BL4014" s="6"/>
      <c r="BM4014" s="6"/>
      <c r="BN4014" s="6"/>
      <c r="BO4014" s="6"/>
      <c r="BP4014" s="6"/>
      <c r="BQ4014" s="6"/>
      <c r="BR4014" s="6"/>
      <c r="BS4014" s="6"/>
      <c r="BT4014" s="6"/>
      <c r="CG4014" s="432"/>
      <c r="CH4014" s="432"/>
      <c r="CL4014" s="174"/>
    </row>
    <row r="4015" spans="29:90" s="168" customFormat="1" x14ac:dyDescent="0.25">
      <c r="AC4015" s="175"/>
      <c r="AD4015" s="175"/>
      <c r="AE4015" s="175"/>
      <c r="AF4015" s="175"/>
      <c r="AG4015" s="175"/>
      <c r="AH4015" s="176"/>
      <c r="AM4015" s="6"/>
      <c r="AN4015" s="6"/>
      <c r="AO4015" s="6"/>
      <c r="AP4015" s="6"/>
      <c r="AQ4015" s="6"/>
      <c r="AR4015" s="6"/>
      <c r="AS4015" s="6"/>
      <c r="AT4015" s="6"/>
      <c r="AU4015" s="6"/>
      <c r="AV4015" s="6"/>
      <c r="AW4015" s="6"/>
      <c r="AX4015" s="6"/>
      <c r="AY4015" s="172"/>
      <c r="AZ4015" s="172"/>
      <c r="BA4015" s="172"/>
      <c r="BB4015" s="6"/>
      <c r="BC4015" s="6"/>
      <c r="BD4015" s="6"/>
      <c r="BE4015" s="6"/>
      <c r="BF4015" s="6"/>
      <c r="BG4015" s="172"/>
      <c r="BH4015" s="172"/>
      <c r="BI4015" s="172"/>
      <c r="BJ4015" s="6"/>
      <c r="BK4015" s="6"/>
      <c r="BL4015" s="6"/>
      <c r="BM4015" s="6"/>
      <c r="BN4015" s="6"/>
      <c r="BO4015" s="6"/>
      <c r="BP4015" s="6"/>
      <c r="BQ4015" s="6"/>
      <c r="BR4015" s="6"/>
      <c r="BS4015" s="6"/>
      <c r="BT4015" s="6"/>
      <c r="CG4015" s="432"/>
      <c r="CH4015" s="432"/>
      <c r="CL4015" s="174"/>
    </row>
    <row r="4016" spans="29:90" s="168" customFormat="1" x14ac:dyDescent="0.25">
      <c r="AC4016" s="175"/>
      <c r="AD4016" s="175"/>
      <c r="AE4016" s="175"/>
      <c r="AF4016" s="175"/>
      <c r="AG4016" s="175"/>
      <c r="AH4016" s="176"/>
      <c r="AM4016" s="6"/>
      <c r="AN4016" s="6"/>
      <c r="AO4016" s="6"/>
      <c r="AP4016" s="6"/>
      <c r="AQ4016" s="6"/>
      <c r="AR4016" s="6"/>
      <c r="AS4016" s="6"/>
      <c r="AT4016" s="6"/>
      <c r="AU4016" s="6"/>
      <c r="AV4016" s="6"/>
      <c r="AW4016" s="6"/>
      <c r="AX4016" s="6"/>
      <c r="AY4016" s="172"/>
      <c r="AZ4016" s="172"/>
      <c r="BA4016" s="172"/>
      <c r="BB4016" s="6"/>
      <c r="BC4016" s="6"/>
      <c r="BD4016" s="6"/>
      <c r="BE4016" s="6"/>
      <c r="BF4016" s="6"/>
      <c r="BG4016" s="172"/>
      <c r="BH4016" s="172"/>
      <c r="BI4016" s="172"/>
      <c r="BJ4016" s="6"/>
      <c r="BK4016" s="6"/>
      <c r="BL4016" s="6"/>
      <c r="BM4016" s="6"/>
      <c r="BN4016" s="6"/>
      <c r="BO4016" s="6"/>
      <c r="BP4016" s="6"/>
      <c r="BQ4016" s="6"/>
      <c r="BR4016" s="6"/>
      <c r="BS4016" s="6"/>
      <c r="BT4016" s="6"/>
      <c r="CG4016" s="432"/>
      <c r="CH4016" s="432"/>
      <c r="CL4016" s="174"/>
    </row>
    <row r="4017" spans="29:90" s="168" customFormat="1" x14ac:dyDescent="0.25">
      <c r="AC4017" s="175"/>
      <c r="AD4017" s="175"/>
      <c r="AE4017" s="175"/>
      <c r="AF4017" s="175"/>
      <c r="AG4017" s="175"/>
      <c r="AH4017" s="176"/>
      <c r="AM4017" s="6"/>
      <c r="AN4017" s="6"/>
      <c r="AO4017" s="6"/>
      <c r="AP4017" s="6"/>
      <c r="AQ4017" s="6"/>
      <c r="AR4017" s="6"/>
      <c r="AS4017" s="6"/>
      <c r="AT4017" s="6"/>
      <c r="AU4017" s="6"/>
      <c r="AV4017" s="6"/>
      <c r="AW4017" s="6"/>
      <c r="AX4017" s="6"/>
      <c r="AY4017" s="172"/>
      <c r="AZ4017" s="172"/>
      <c r="BA4017" s="172"/>
      <c r="BB4017" s="6"/>
      <c r="BC4017" s="6"/>
      <c r="BD4017" s="6"/>
      <c r="BE4017" s="6"/>
      <c r="BF4017" s="6"/>
      <c r="BG4017" s="172"/>
      <c r="BH4017" s="172"/>
      <c r="BI4017" s="172"/>
      <c r="BJ4017" s="6"/>
      <c r="BK4017" s="6"/>
      <c r="BL4017" s="6"/>
      <c r="BM4017" s="6"/>
      <c r="BN4017" s="6"/>
      <c r="BO4017" s="6"/>
      <c r="BP4017" s="6"/>
      <c r="BQ4017" s="6"/>
      <c r="BR4017" s="6"/>
      <c r="BS4017" s="6"/>
      <c r="BT4017" s="6"/>
      <c r="CG4017" s="432"/>
      <c r="CH4017" s="432"/>
      <c r="CL4017" s="174"/>
    </row>
    <row r="4018" spans="29:90" s="168" customFormat="1" x14ac:dyDescent="0.25">
      <c r="AC4018" s="175"/>
      <c r="AD4018" s="175"/>
      <c r="AE4018" s="175"/>
      <c r="AF4018" s="175"/>
      <c r="AG4018" s="175"/>
      <c r="AH4018" s="176"/>
      <c r="AM4018" s="6"/>
      <c r="AN4018" s="6"/>
      <c r="AO4018" s="6"/>
      <c r="AP4018" s="6"/>
      <c r="AQ4018" s="6"/>
      <c r="AR4018" s="6"/>
      <c r="AS4018" s="6"/>
      <c r="AT4018" s="6"/>
      <c r="AU4018" s="6"/>
      <c r="AV4018" s="6"/>
      <c r="AW4018" s="6"/>
      <c r="AX4018" s="6"/>
      <c r="AY4018" s="172"/>
      <c r="AZ4018" s="172"/>
      <c r="BA4018" s="172"/>
      <c r="BB4018" s="6"/>
      <c r="BC4018" s="6"/>
      <c r="BD4018" s="6"/>
      <c r="BE4018" s="6"/>
      <c r="BF4018" s="6"/>
      <c r="BG4018" s="172"/>
      <c r="BH4018" s="172"/>
      <c r="BI4018" s="172"/>
      <c r="BJ4018" s="6"/>
      <c r="BK4018" s="6"/>
      <c r="BL4018" s="6"/>
      <c r="BM4018" s="6"/>
      <c r="BN4018" s="6"/>
      <c r="BO4018" s="6"/>
      <c r="BP4018" s="6"/>
      <c r="BQ4018" s="6"/>
      <c r="BR4018" s="6"/>
      <c r="BS4018" s="6"/>
      <c r="BT4018" s="6"/>
      <c r="CG4018" s="432"/>
      <c r="CH4018" s="432"/>
      <c r="CL4018" s="174"/>
    </row>
    <row r="4019" spans="29:90" s="168" customFormat="1" x14ac:dyDescent="0.25">
      <c r="AC4019" s="175"/>
      <c r="AD4019" s="175"/>
      <c r="AE4019" s="175"/>
      <c r="AF4019" s="175"/>
      <c r="AG4019" s="175"/>
      <c r="AH4019" s="176"/>
      <c r="AM4019" s="6"/>
      <c r="AN4019" s="6"/>
      <c r="AO4019" s="6"/>
      <c r="AP4019" s="6"/>
      <c r="AQ4019" s="6"/>
      <c r="AR4019" s="6"/>
      <c r="AS4019" s="6"/>
      <c r="AT4019" s="6"/>
      <c r="AU4019" s="6"/>
      <c r="AV4019" s="6"/>
      <c r="AW4019" s="6"/>
      <c r="AX4019" s="6"/>
      <c r="AY4019" s="172"/>
      <c r="AZ4019" s="172"/>
      <c r="BA4019" s="172"/>
      <c r="BB4019" s="6"/>
      <c r="BC4019" s="6"/>
      <c r="BD4019" s="6"/>
      <c r="BE4019" s="6"/>
      <c r="BF4019" s="6"/>
      <c r="BG4019" s="172"/>
      <c r="BH4019" s="172"/>
      <c r="BI4019" s="172"/>
      <c r="BJ4019" s="6"/>
      <c r="BK4019" s="6"/>
      <c r="BL4019" s="6"/>
      <c r="BM4019" s="6"/>
      <c r="BN4019" s="6"/>
      <c r="BO4019" s="6"/>
      <c r="BP4019" s="6"/>
      <c r="BQ4019" s="6"/>
      <c r="BR4019" s="6"/>
      <c r="BS4019" s="6"/>
      <c r="BT4019" s="6"/>
      <c r="CG4019" s="432"/>
      <c r="CH4019" s="432"/>
      <c r="CL4019" s="174"/>
    </row>
    <row r="4020" spans="29:90" s="168" customFormat="1" x14ac:dyDescent="0.25">
      <c r="AC4020" s="175"/>
      <c r="AD4020" s="175"/>
      <c r="AE4020" s="175"/>
      <c r="AF4020" s="175"/>
      <c r="AG4020" s="175"/>
      <c r="AH4020" s="176"/>
      <c r="AM4020" s="6"/>
      <c r="AN4020" s="6"/>
      <c r="AO4020" s="6"/>
      <c r="AP4020" s="6"/>
      <c r="AQ4020" s="6"/>
      <c r="AR4020" s="6"/>
      <c r="AS4020" s="6"/>
      <c r="AT4020" s="6"/>
      <c r="AU4020" s="6"/>
      <c r="AV4020" s="6"/>
      <c r="AW4020" s="6"/>
      <c r="AX4020" s="6"/>
      <c r="AY4020" s="172"/>
      <c r="AZ4020" s="172"/>
      <c r="BA4020" s="172"/>
      <c r="BB4020" s="6"/>
      <c r="BC4020" s="6"/>
      <c r="BD4020" s="6"/>
      <c r="BE4020" s="6"/>
      <c r="BF4020" s="6"/>
      <c r="BG4020" s="172"/>
      <c r="BH4020" s="172"/>
      <c r="BI4020" s="172"/>
      <c r="BJ4020" s="6"/>
      <c r="BK4020" s="6"/>
      <c r="BL4020" s="6"/>
      <c r="BM4020" s="6"/>
      <c r="BN4020" s="6"/>
      <c r="BO4020" s="6"/>
      <c r="BP4020" s="6"/>
      <c r="BQ4020" s="6"/>
      <c r="BR4020" s="6"/>
      <c r="BS4020" s="6"/>
      <c r="BT4020" s="6"/>
      <c r="CG4020" s="432"/>
      <c r="CH4020" s="432"/>
      <c r="CL4020" s="174"/>
    </row>
    <row r="4021" spans="29:90" s="168" customFormat="1" x14ac:dyDescent="0.25">
      <c r="AC4021" s="175"/>
      <c r="AD4021" s="175"/>
      <c r="AE4021" s="175"/>
      <c r="AF4021" s="175"/>
      <c r="AG4021" s="175"/>
      <c r="AH4021" s="176"/>
      <c r="AM4021" s="6"/>
      <c r="AN4021" s="6"/>
      <c r="AO4021" s="6"/>
      <c r="AP4021" s="6"/>
      <c r="AQ4021" s="6"/>
      <c r="AR4021" s="6"/>
      <c r="AS4021" s="6"/>
      <c r="AT4021" s="6"/>
      <c r="AU4021" s="6"/>
      <c r="AV4021" s="6"/>
      <c r="AW4021" s="6"/>
      <c r="AX4021" s="6"/>
      <c r="AY4021" s="172"/>
      <c r="AZ4021" s="172"/>
      <c r="BA4021" s="172"/>
      <c r="BB4021" s="6"/>
      <c r="BC4021" s="6"/>
      <c r="BD4021" s="6"/>
      <c r="BE4021" s="6"/>
      <c r="BF4021" s="6"/>
      <c r="BG4021" s="172"/>
      <c r="BH4021" s="172"/>
      <c r="BI4021" s="172"/>
      <c r="BJ4021" s="6"/>
      <c r="BK4021" s="6"/>
      <c r="BL4021" s="6"/>
      <c r="BM4021" s="6"/>
      <c r="BN4021" s="6"/>
      <c r="BO4021" s="6"/>
      <c r="BP4021" s="6"/>
      <c r="BQ4021" s="6"/>
      <c r="BR4021" s="6"/>
      <c r="BS4021" s="6"/>
      <c r="BT4021" s="6"/>
      <c r="CG4021" s="432"/>
      <c r="CH4021" s="432"/>
      <c r="CL4021" s="174"/>
    </row>
    <row r="4022" spans="29:90" s="168" customFormat="1" x14ac:dyDescent="0.25">
      <c r="AC4022" s="175"/>
      <c r="AD4022" s="175"/>
      <c r="AE4022" s="175"/>
      <c r="AF4022" s="175"/>
      <c r="AG4022" s="175"/>
      <c r="AH4022" s="176"/>
      <c r="AM4022" s="6"/>
      <c r="AN4022" s="6"/>
      <c r="AO4022" s="6"/>
      <c r="AP4022" s="6"/>
      <c r="AQ4022" s="6"/>
      <c r="AR4022" s="6"/>
      <c r="AS4022" s="6"/>
      <c r="AT4022" s="6"/>
      <c r="AU4022" s="6"/>
      <c r="AV4022" s="6"/>
      <c r="AW4022" s="6"/>
      <c r="AX4022" s="6"/>
      <c r="AY4022" s="172"/>
      <c r="AZ4022" s="172"/>
      <c r="BA4022" s="172"/>
      <c r="BB4022" s="6"/>
      <c r="BC4022" s="6"/>
      <c r="BD4022" s="6"/>
      <c r="BE4022" s="6"/>
      <c r="BF4022" s="6"/>
      <c r="BG4022" s="172"/>
      <c r="BH4022" s="172"/>
      <c r="BI4022" s="172"/>
      <c r="BJ4022" s="6"/>
      <c r="BK4022" s="6"/>
      <c r="BL4022" s="6"/>
      <c r="BM4022" s="6"/>
      <c r="BN4022" s="6"/>
      <c r="BO4022" s="6"/>
      <c r="BP4022" s="6"/>
      <c r="BQ4022" s="6"/>
      <c r="BR4022" s="6"/>
      <c r="BS4022" s="6"/>
      <c r="BT4022" s="6"/>
      <c r="CG4022" s="432"/>
      <c r="CH4022" s="432"/>
      <c r="CL4022" s="174"/>
    </row>
    <row r="4023" spans="29:90" s="168" customFormat="1" x14ac:dyDescent="0.25">
      <c r="AC4023" s="175"/>
      <c r="AD4023" s="175"/>
      <c r="AE4023" s="175"/>
      <c r="AF4023" s="175"/>
      <c r="AG4023" s="175"/>
      <c r="AH4023" s="176"/>
      <c r="AM4023" s="6"/>
      <c r="AN4023" s="6"/>
      <c r="AO4023" s="6"/>
      <c r="AP4023" s="6"/>
      <c r="AQ4023" s="6"/>
      <c r="AR4023" s="6"/>
      <c r="AS4023" s="6"/>
      <c r="AT4023" s="6"/>
      <c r="AU4023" s="6"/>
      <c r="AV4023" s="6"/>
      <c r="AW4023" s="6"/>
      <c r="AX4023" s="6"/>
      <c r="AY4023" s="172"/>
      <c r="AZ4023" s="172"/>
      <c r="BA4023" s="172"/>
      <c r="BB4023" s="6"/>
      <c r="BC4023" s="6"/>
      <c r="BD4023" s="6"/>
      <c r="BE4023" s="6"/>
      <c r="BF4023" s="6"/>
      <c r="BG4023" s="172"/>
      <c r="BH4023" s="172"/>
      <c r="BI4023" s="172"/>
      <c r="BJ4023" s="6"/>
      <c r="BK4023" s="6"/>
      <c r="BL4023" s="6"/>
      <c r="BM4023" s="6"/>
      <c r="BN4023" s="6"/>
      <c r="BO4023" s="6"/>
      <c r="BP4023" s="6"/>
      <c r="BQ4023" s="6"/>
      <c r="BR4023" s="6"/>
      <c r="BS4023" s="6"/>
      <c r="BT4023" s="6"/>
      <c r="CG4023" s="432"/>
      <c r="CH4023" s="432"/>
      <c r="CL4023" s="174"/>
    </row>
    <row r="4024" spans="29:90" s="168" customFormat="1" x14ac:dyDescent="0.25">
      <c r="AC4024" s="175"/>
      <c r="AD4024" s="175"/>
      <c r="AE4024" s="175"/>
      <c r="AF4024" s="175"/>
      <c r="AG4024" s="175"/>
      <c r="AH4024" s="176"/>
      <c r="AM4024" s="6"/>
      <c r="AN4024" s="6"/>
      <c r="AO4024" s="6"/>
      <c r="AP4024" s="6"/>
      <c r="AQ4024" s="6"/>
      <c r="AR4024" s="6"/>
      <c r="AS4024" s="6"/>
      <c r="AT4024" s="6"/>
      <c r="AU4024" s="6"/>
      <c r="AV4024" s="6"/>
      <c r="AW4024" s="6"/>
      <c r="AX4024" s="6"/>
      <c r="AY4024" s="172"/>
      <c r="AZ4024" s="172"/>
      <c r="BA4024" s="172"/>
      <c r="BB4024" s="6"/>
      <c r="BC4024" s="6"/>
      <c r="BD4024" s="6"/>
      <c r="BE4024" s="6"/>
      <c r="BF4024" s="6"/>
      <c r="BG4024" s="172"/>
      <c r="BH4024" s="172"/>
      <c r="BI4024" s="172"/>
      <c r="BJ4024" s="6"/>
      <c r="BK4024" s="6"/>
      <c r="BL4024" s="6"/>
      <c r="BM4024" s="6"/>
      <c r="BN4024" s="6"/>
      <c r="BO4024" s="6"/>
      <c r="BP4024" s="6"/>
      <c r="BQ4024" s="6"/>
      <c r="BR4024" s="6"/>
      <c r="BS4024" s="6"/>
      <c r="BT4024" s="6"/>
      <c r="CG4024" s="432"/>
      <c r="CH4024" s="432"/>
      <c r="CL4024" s="174"/>
    </row>
    <row r="4025" spans="29:90" s="168" customFormat="1" x14ac:dyDescent="0.25">
      <c r="AC4025" s="175"/>
      <c r="AD4025" s="175"/>
      <c r="AE4025" s="175"/>
      <c r="AF4025" s="175"/>
      <c r="AG4025" s="175"/>
      <c r="AH4025" s="176"/>
      <c r="AM4025" s="6"/>
      <c r="AN4025" s="6"/>
      <c r="AO4025" s="6"/>
      <c r="AP4025" s="6"/>
      <c r="AQ4025" s="6"/>
      <c r="AR4025" s="6"/>
      <c r="AS4025" s="6"/>
      <c r="AT4025" s="6"/>
      <c r="AU4025" s="6"/>
      <c r="AV4025" s="6"/>
      <c r="AW4025" s="6"/>
      <c r="AX4025" s="6"/>
      <c r="AY4025" s="172"/>
      <c r="AZ4025" s="172"/>
      <c r="BA4025" s="172"/>
      <c r="BB4025" s="6"/>
      <c r="BC4025" s="6"/>
      <c r="BD4025" s="6"/>
      <c r="BE4025" s="6"/>
      <c r="BF4025" s="6"/>
      <c r="BG4025" s="172"/>
      <c r="BH4025" s="172"/>
      <c r="BI4025" s="172"/>
      <c r="BJ4025" s="6"/>
      <c r="BK4025" s="6"/>
      <c r="BL4025" s="6"/>
      <c r="BM4025" s="6"/>
      <c r="BN4025" s="6"/>
      <c r="BO4025" s="6"/>
      <c r="BP4025" s="6"/>
      <c r="BQ4025" s="6"/>
      <c r="BR4025" s="6"/>
      <c r="BS4025" s="6"/>
      <c r="BT4025" s="6"/>
      <c r="CG4025" s="432"/>
      <c r="CH4025" s="432"/>
      <c r="CL4025" s="174"/>
    </row>
    <row r="4026" spans="29:90" s="168" customFormat="1" x14ac:dyDescent="0.25">
      <c r="AC4026" s="175"/>
      <c r="AD4026" s="175"/>
      <c r="AE4026" s="175"/>
      <c r="AF4026" s="175"/>
      <c r="AG4026" s="175"/>
      <c r="AH4026" s="176"/>
      <c r="AM4026" s="6"/>
      <c r="AN4026" s="6"/>
      <c r="AO4026" s="6"/>
      <c r="AP4026" s="6"/>
      <c r="AQ4026" s="6"/>
      <c r="AR4026" s="6"/>
      <c r="AS4026" s="6"/>
      <c r="AT4026" s="6"/>
      <c r="AU4026" s="6"/>
      <c r="AV4026" s="6"/>
      <c r="AW4026" s="6"/>
      <c r="AX4026" s="6"/>
      <c r="AY4026" s="172"/>
      <c r="AZ4026" s="172"/>
      <c r="BA4026" s="172"/>
      <c r="BB4026" s="6"/>
      <c r="BC4026" s="6"/>
      <c r="BD4026" s="6"/>
      <c r="BE4026" s="6"/>
      <c r="BF4026" s="6"/>
      <c r="BG4026" s="172"/>
      <c r="BH4026" s="172"/>
      <c r="BI4026" s="172"/>
      <c r="BJ4026" s="6"/>
      <c r="BK4026" s="6"/>
      <c r="BL4026" s="6"/>
      <c r="BM4026" s="6"/>
      <c r="BN4026" s="6"/>
      <c r="BO4026" s="6"/>
      <c r="BP4026" s="6"/>
      <c r="BQ4026" s="6"/>
      <c r="BR4026" s="6"/>
      <c r="BS4026" s="6"/>
      <c r="BT4026" s="6"/>
      <c r="CG4026" s="432"/>
      <c r="CH4026" s="432"/>
      <c r="CL4026" s="174"/>
    </row>
    <row r="4027" spans="29:90" s="168" customFormat="1" x14ac:dyDescent="0.25">
      <c r="AC4027" s="175"/>
      <c r="AD4027" s="175"/>
      <c r="AE4027" s="175"/>
      <c r="AF4027" s="175"/>
      <c r="AG4027" s="175"/>
      <c r="AH4027" s="176"/>
      <c r="AM4027" s="6"/>
      <c r="AN4027" s="6"/>
      <c r="AO4027" s="6"/>
      <c r="AP4027" s="6"/>
      <c r="AQ4027" s="6"/>
      <c r="AR4027" s="6"/>
      <c r="AS4027" s="6"/>
      <c r="AT4027" s="6"/>
      <c r="AU4027" s="6"/>
      <c r="AV4027" s="6"/>
      <c r="AW4027" s="6"/>
      <c r="AX4027" s="6"/>
      <c r="AY4027" s="172"/>
      <c r="AZ4027" s="172"/>
      <c r="BA4027" s="172"/>
      <c r="BB4027" s="6"/>
      <c r="BC4027" s="6"/>
      <c r="BD4027" s="6"/>
      <c r="BE4027" s="6"/>
      <c r="BF4027" s="6"/>
      <c r="BG4027" s="172"/>
      <c r="BH4027" s="172"/>
      <c r="BI4027" s="172"/>
      <c r="BJ4027" s="6"/>
      <c r="BK4027" s="6"/>
      <c r="BL4027" s="6"/>
      <c r="BM4027" s="6"/>
      <c r="BN4027" s="6"/>
      <c r="BO4027" s="6"/>
      <c r="BP4027" s="6"/>
      <c r="BQ4027" s="6"/>
      <c r="BR4027" s="6"/>
      <c r="BS4027" s="6"/>
      <c r="BT4027" s="6"/>
      <c r="CG4027" s="432"/>
      <c r="CH4027" s="432"/>
      <c r="CL4027" s="174"/>
    </row>
    <row r="4028" spans="29:90" s="168" customFormat="1" x14ac:dyDescent="0.25">
      <c r="AC4028" s="175"/>
      <c r="AD4028" s="175"/>
      <c r="AE4028" s="175"/>
      <c r="AF4028" s="175"/>
      <c r="AG4028" s="175"/>
      <c r="AH4028" s="176"/>
      <c r="AM4028" s="6"/>
      <c r="AN4028" s="6"/>
      <c r="AO4028" s="6"/>
      <c r="AP4028" s="6"/>
      <c r="AQ4028" s="6"/>
      <c r="AR4028" s="6"/>
      <c r="AS4028" s="6"/>
      <c r="AT4028" s="6"/>
      <c r="AU4028" s="6"/>
      <c r="AV4028" s="6"/>
      <c r="AW4028" s="6"/>
      <c r="AX4028" s="6"/>
      <c r="AY4028" s="172"/>
      <c r="AZ4028" s="172"/>
      <c r="BA4028" s="172"/>
      <c r="BB4028" s="6"/>
      <c r="BC4028" s="6"/>
      <c r="BD4028" s="6"/>
      <c r="BE4028" s="6"/>
      <c r="BF4028" s="6"/>
      <c r="BG4028" s="172"/>
      <c r="BH4028" s="172"/>
      <c r="BI4028" s="172"/>
      <c r="BJ4028" s="6"/>
      <c r="BK4028" s="6"/>
      <c r="BL4028" s="6"/>
      <c r="BM4028" s="6"/>
      <c r="BN4028" s="6"/>
      <c r="BO4028" s="6"/>
      <c r="BP4028" s="6"/>
      <c r="BQ4028" s="6"/>
      <c r="BR4028" s="6"/>
      <c r="BS4028" s="6"/>
      <c r="BT4028" s="6"/>
      <c r="CG4028" s="432"/>
      <c r="CH4028" s="432"/>
      <c r="CL4028" s="174"/>
    </row>
    <row r="4029" spans="29:90" s="168" customFormat="1" x14ac:dyDescent="0.25">
      <c r="AC4029" s="175"/>
      <c r="AD4029" s="175"/>
      <c r="AE4029" s="175"/>
      <c r="AF4029" s="175"/>
      <c r="AG4029" s="175"/>
      <c r="AH4029" s="176"/>
      <c r="AM4029" s="6"/>
      <c r="AN4029" s="6"/>
      <c r="AO4029" s="6"/>
      <c r="AP4029" s="6"/>
      <c r="AQ4029" s="6"/>
      <c r="AR4029" s="6"/>
      <c r="AS4029" s="6"/>
      <c r="AT4029" s="6"/>
      <c r="AU4029" s="6"/>
      <c r="AV4029" s="6"/>
      <c r="AW4029" s="6"/>
      <c r="AX4029" s="6"/>
      <c r="AY4029" s="172"/>
      <c r="AZ4029" s="172"/>
      <c r="BA4029" s="172"/>
      <c r="BB4029" s="6"/>
      <c r="BC4029" s="6"/>
      <c r="BD4029" s="6"/>
      <c r="BE4029" s="6"/>
      <c r="BF4029" s="6"/>
      <c r="BG4029" s="172"/>
      <c r="BH4029" s="172"/>
      <c r="BI4029" s="172"/>
      <c r="BJ4029" s="6"/>
      <c r="BK4029" s="6"/>
      <c r="BL4029" s="6"/>
      <c r="BM4029" s="6"/>
      <c r="BN4029" s="6"/>
      <c r="BO4029" s="6"/>
      <c r="BP4029" s="6"/>
      <c r="BQ4029" s="6"/>
      <c r="BR4029" s="6"/>
      <c r="BS4029" s="6"/>
      <c r="BT4029" s="6"/>
      <c r="CG4029" s="432"/>
      <c r="CH4029" s="432"/>
      <c r="CL4029" s="174"/>
    </row>
    <row r="4030" spans="29:90" s="168" customFormat="1" x14ac:dyDescent="0.25">
      <c r="AC4030" s="175"/>
      <c r="AD4030" s="175"/>
      <c r="AE4030" s="175"/>
      <c r="AF4030" s="175"/>
      <c r="AG4030" s="175"/>
      <c r="AH4030" s="176"/>
      <c r="AM4030" s="6"/>
      <c r="AN4030" s="6"/>
      <c r="AO4030" s="6"/>
      <c r="AP4030" s="6"/>
      <c r="AQ4030" s="6"/>
      <c r="AR4030" s="6"/>
      <c r="AS4030" s="6"/>
      <c r="AT4030" s="6"/>
      <c r="AU4030" s="6"/>
      <c r="AV4030" s="6"/>
      <c r="AW4030" s="6"/>
      <c r="AX4030" s="6"/>
      <c r="AY4030" s="172"/>
      <c r="AZ4030" s="172"/>
      <c r="BA4030" s="172"/>
      <c r="BB4030" s="6"/>
      <c r="BC4030" s="6"/>
      <c r="BD4030" s="6"/>
      <c r="BE4030" s="6"/>
      <c r="BF4030" s="6"/>
      <c r="BG4030" s="172"/>
      <c r="BH4030" s="172"/>
      <c r="BI4030" s="172"/>
      <c r="BJ4030" s="6"/>
      <c r="BK4030" s="6"/>
      <c r="BL4030" s="6"/>
      <c r="BM4030" s="6"/>
      <c r="BN4030" s="6"/>
      <c r="BO4030" s="6"/>
      <c r="BP4030" s="6"/>
      <c r="BQ4030" s="6"/>
      <c r="BR4030" s="6"/>
      <c r="BS4030" s="6"/>
      <c r="BT4030" s="6"/>
      <c r="CG4030" s="432"/>
      <c r="CH4030" s="432"/>
      <c r="CL4030" s="174"/>
    </row>
    <row r="4031" spans="29:90" s="168" customFormat="1" x14ac:dyDescent="0.25">
      <c r="AC4031" s="175"/>
      <c r="AD4031" s="175"/>
      <c r="AE4031" s="175"/>
      <c r="AF4031" s="175"/>
      <c r="AG4031" s="175"/>
      <c r="AH4031" s="176"/>
      <c r="AM4031" s="6"/>
      <c r="AN4031" s="6"/>
      <c r="AO4031" s="6"/>
      <c r="AP4031" s="6"/>
      <c r="AQ4031" s="6"/>
      <c r="AR4031" s="6"/>
      <c r="AS4031" s="6"/>
      <c r="AT4031" s="6"/>
      <c r="AU4031" s="6"/>
      <c r="AV4031" s="6"/>
      <c r="AW4031" s="6"/>
      <c r="AX4031" s="6"/>
      <c r="AY4031" s="172"/>
      <c r="AZ4031" s="172"/>
      <c r="BA4031" s="172"/>
      <c r="BB4031" s="6"/>
      <c r="BC4031" s="6"/>
      <c r="BD4031" s="6"/>
      <c r="BE4031" s="6"/>
      <c r="BF4031" s="6"/>
      <c r="BG4031" s="172"/>
      <c r="BH4031" s="172"/>
      <c r="BI4031" s="172"/>
      <c r="BJ4031" s="6"/>
      <c r="BK4031" s="6"/>
      <c r="BL4031" s="6"/>
      <c r="BM4031" s="6"/>
      <c r="BN4031" s="6"/>
      <c r="BO4031" s="6"/>
      <c r="BP4031" s="6"/>
      <c r="BQ4031" s="6"/>
      <c r="BR4031" s="6"/>
      <c r="BS4031" s="6"/>
      <c r="BT4031" s="6"/>
      <c r="CG4031" s="432"/>
      <c r="CH4031" s="432"/>
      <c r="CL4031" s="174"/>
    </row>
    <row r="4032" spans="29:90" s="168" customFormat="1" x14ac:dyDescent="0.25">
      <c r="AC4032" s="175"/>
      <c r="AD4032" s="175"/>
      <c r="AE4032" s="175"/>
      <c r="AF4032" s="175"/>
      <c r="AG4032" s="175"/>
      <c r="AH4032" s="176"/>
      <c r="AM4032" s="6"/>
      <c r="AN4032" s="6"/>
      <c r="AO4032" s="6"/>
      <c r="AP4032" s="6"/>
      <c r="AQ4032" s="6"/>
      <c r="AR4032" s="6"/>
      <c r="AS4032" s="6"/>
      <c r="AT4032" s="6"/>
      <c r="AU4032" s="6"/>
      <c r="AV4032" s="6"/>
      <c r="AW4032" s="6"/>
      <c r="AX4032" s="6"/>
      <c r="AY4032" s="172"/>
      <c r="AZ4032" s="172"/>
      <c r="BA4032" s="172"/>
      <c r="BB4032" s="6"/>
      <c r="BC4032" s="6"/>
      <c r="BD4032" s="6"/>
      <c r="BE4032" s="6"/>
      <c r="BF4032" s="6"/>
      <c r="BG4032" s="172"/>
      <c r="BH4032" s="172"/>
      <c r="BI4032" s="172"/>
      <c r="BJ4032" s="6"/>
      <c r="BK4032" s="6"/>
      <c r="BL4032" s="6"/>
      <c r="BM4032" s="6"/>
      <c r="BN4032" s="6"/>
      <c r="BO4032" s="6"/>
      <c r="BP4032" s="6"/>
      <c r="BQ4032" s="6"/>
      <c r="BR4032" s="6"/>
      <c r="BS4032" s="6"/>
      <c r="BT4032" s="6"/>
      <c r="CG4032" s="432"/>
      <c r="CH4032" s="432"/>
      <c r="CL4032" s="174"/>
    </row>
    <row r="4033" spans="29:90" s="168" customFormat="1" x14ac:dyDescent="0.25">
      <c r="AC4033" s="175"/>
      <c r="AD4033" s="175"/>
      <c r="AE4033" s="175"/>
      <c r="AF4033" s="175"/>
      <c r="AG4033" s="175"/>
      <c r="AH4033" s="176"/>
      <c r="AM4033" s="6"/>
      <c r="AN4033" s="6"/>
      <c r="AO4033" s="6"/>
      <c r="AP4033" s="6"/>
      <c r="AQ4033" s="6"/>
      <c r="AR4033" s="6"/>
      <c r="AS4033" s="6"/>
      <c r="AT4033" s="6"/>
      <c r="AU4033" s="6"/>
      <c r="AV4033" s="6"/>
      <c r="AW4033" s="6"/>
      <c r="AX4033" s="6"/>
      <c r="AY4033" s="172"/>
      <c r="AZ4033" s="172"/>
      <c r="BA4033" s="172"/>
      <c r="BB4033" s="6"/>
      <c r="BC4033" s="6"/>
      <c r="BD4033" s="6"/>
      <c r="BE4033" s="6"/>
      <c r="BF4033" s="6"/>
      <c r="BG4033" s="172"/>
      <c r="BH4033" s="172"/>
      <c r="BI4033" s="172"/>
      <c r="BJ4033" s="6"/>
      <c r="BK4033" s="6"/>
      <c r="BL4033" s="6"/>
      <c r="BM4033" s="6"/>
      <c r="BN4033" s="6"/>
      <c r="BO4033" s="6"/>
      <c r="BP4033" s="6"/>
      <c r="BQ4033" s="6"/>
      <c r="BR4033" s="6"/>
      <c r="BS4033" s="6"/>
      <c r="BT4033" s="6"/>
      <c r="CG4033" s="432"/>
      <c r="CH4033" s="432"/>
      <c r="CL4033" s="174"/>
    </row>
    <row r="4034" spans="29:90" s="168" customFormat="1" x14ac:dyDescent="0.25">
      <c r="AC4034" s="175"/>
      <c r="AD4034" s="175"/>
      <c r="AE4034" s="175"/>
      <c r="AF4034" s="175"/>
      <c r="AG4034" s="175"/>
      <c r="AH4034" s="176"/>
      <c r="AM4034" s="6"/>
      <c r="AN4034" s="6"/>
      <c r="AO4034" s="6"/>
      <c r="AP4034" s="6"/>
      <c r="AQ4034" s="6"/>
      <c r="AR4034" s="6"/>
      <c r="AS4034" s="6"/>
      <c r="AT4034" s="6"/>
      <c r="AU4034" s="6"/>
      <c r="AV4034" s="6"/>
      <c r="AW4034" s="6"/>
      <c r="AX4034" s="6"/>
      <c r="AY4034" s="172"/>
      <c r="AZ4034" s="172"/>
      <c r="BA4034" s="172"/>
      <c r="BB4034" s="6"/>
      <c r="BC4034" s="6"/>
      <c r="BD4034" s="6"/>
      <c r="BE4034" s="6"/>
      <c r="BF4034" s="6"/>
      <c r="BG4034" s="172"/>
      <c r="BH4034" s="172"/>
      <c r="BI4034" s="172"/>
      <c r="BJ4034" s="6"/>
      <c r="BK4034" s="6"/>
      <c r="BL4034" s="6"/>
      <c r="BM4034" s="6"/>
      <c r="BN4034" s="6"/>
      <c r="BO4034" s="6"/>
      <c r="BP4034" s="6"/>
      <c r="BQ4034" s="6"/>
      <c r="BR4034" s="6"/>
      <c r="BS4034" s="6"/>
      <c r="BT4034" s="6"/>
      <c r="CG4034" s="432"/>
      <c r="CH4034" s="432"/>
      <c r="CL4034" s="174"/>
    </row>
    <row r="4035" spans="29:90" s="168" customFormat="1" x14ac:dyDescent="0.25">
      <c r="AC4035" s="175"/>
      <c r="AD4035" s="175"/>
      <c r="AE4035" s="175"/>
      <c r="AF4035" s="175"/>
      <c r="AG4035" s="175"/>
      <c r="AH4035" s="176"/>
      <c r="AM4035" s="6"/>
      <c r="AN4035" s="6"/>
      <c r="AO4035" s="6"/>
      <c r="AP4035" s="6"/>
      <c r="AQ4035" s="6"/>
      <c r="AR4035" s="6"/>
      <c r="AS4035" s="6"/>
      <c r="AT4035" s="6"/>
      <c r="AU4035" s="6"/>
      <c r="AV4035" s="6"/>
      <c r="AW4035" s="6"/>
      <c r="AX4035" s="6"/>
      <c r="AY4035" s="172"/>
      <c r="AZ4035" s="172"/>
      <c r="BA4035" s="172"/>
      <c r="BB4035" s="6"/>
      <c r="BC4035" s="6"/>
      <c r="BD4035" s="6"/>
      <c r="BE4035" s="6"/>
      <c r="BF4035" s="6"/>
      <c r="BG4035" s="172"/>
      <c r="BH4035" s="172"/>
      <c r="BI4035" s="172"/>
      <c r="BJ4035" s="6"/>
      <c r="BK4035" s="6"/>
      <c r="BL4035" s="6"/>
      <c r="BM4035" s="6"/>
      <c r="BN4035" s="6"/>
      <c r="BO4035" s="6"/>
      <c r="BP4035" s="6"/>
      <c r="BQ4035" s="6"/>
      <c r="BR4035" s="6"/>
      <c r="BS4035" s="6"/>
      <c r="BT4035" s="6"/>
      <c r="CG4035" s="432"/>
      <c r="CH4035" s="432"/>
      <c r="CL4035" s="174"/>
    </row>
    <row r="4036" spans="29:90" s="168" customFormat="1" x14ac:dyDescent="0.25">
      <c r="AC4036" s="175"/>
      <c r="AD4036" s="175"/>
      <c r="AE4036" s="175"/>
      <c r="AF4036" s="175"/>
      <c r="AG4036" s="175"/>
      <c r="AH4036" s="176"/>
      <c r="AM4036" s="6"/>
      <c r="AN4036" s="6"/>
      <c r="AO4036" s="6"/>
      <c r="AP4036" s="6"/>
      <c r="AQ4036" s="6"/>
      <c r="AR4036" s="6"/>
      <c r="AS4036" s="6"/>
      <c r="AT4036" s="6"/>
      <c r="AU4036" s="6"/>
      <c r="AV4036" s="6"/>
      <c r="AW4036" s="6"/>
      <c r="AX4036" s="6"/>
      <c r="AY4036" s="172"/>
      <c r="AZ4036" s="172"/>
      <c r="BA4036" s="172"/>
      <c r="BB4036" s="6"/>
      <c r="BC4036" s="6"/>
      <c r="BD4036" s="6"/>
      <c r="BE4036" s="6"/>
      <c r="BF4036" s="6"/>
      <c r="BG4036" s="172"/>
      <c r="BH4036" s="172"/>
      <c r="BI4036" s="172"/>
      <c r="BJ4036" s="6"/>
      <c r="BK4036" s="6"/>
      <c r="BL4036" s="6"/>
      <c r="BM4036" s="6"/>
      <c r="BN4036" s="6"/>
      <c r="BO4036" s="6"/>
      <c r="BP4036" s="6"/>
      <c r="BQ4036" s="6"/>
      <c r="BR4036" s="6"/>
      <c r="BS4036" s="6"/>
      <c r="BT4036" s="6"/>
      <c r="CG4036" s="432"/>
      <c r="CH4036" s="432"/>
      <c r="CL4036" s="174"/>
    </row>
    <row r="4037" spans="29:90" s="168" customFormat="1" x14ac:dyDescent="0.25">
      <c r="AC4037" s="175"/>
      <c r="AD4037" s="175"/>
      <c r="AE4037" s="175"/>
      <c r="AF4037" s="175"/>
      <c r="AG4037" s="175"/>
      <c r="AH4037" s="176"/>
      <c r="AM4037" s="6"/>
      <c r="AN4037" s="6"/>
      <c r="AO4037" s="6"/>
      <c r="AP4037" s="6"/>
      <c r="AQ4037" s="6"/>
      <c r="AR4037" s="6"/>
      <c r="AS4037" s="6"/>
      <c r="AT4037" s="6"/>
      <c r="AU4037" s="6"/>
      <c r="AV4037" s="6"/>
      <c r="AW4037" s="6"/>
      <c r="AX4037" s="6"/>
      <c r="AY4037" s="172"/>
      <c r="AZ4037" s="172"/>
      <c r="BA4037" s="172"/>
      <c r="BB4037" s="6"/>
      <c r="BC4037" s="6"/>
      <c r="BD4037" s="6"/>
      <c r="BE4037" s="6"/>
      <c r="BF4037" s="6"/>
      <c r="BG4037" s="172"/>
      <c r="BH4037" s="172"/>
      <c r="BI4037" s="172"/>
      <c r="BJ4037" s="6"/>
      <c r="BK4037" s="6"/>
      <c r="BL4037" s="6"/>
      <c r="BM4037" s="6"/>
      <c r="BN4037" s="6"/>
      <c r="BO4037" s="6"/>
      <c r="BP4037" s="6"/>
      <c r="BQ4037" s="6"/>
      <c r="BR4037" s="6"/>
      <c r="BS4037" s="6"/>
      <c r="BT4037" s="6"/>
      <c r="CG4037" s="432"/>
      <c r="CH4037" s="432"/>
      <c r="CL4037" s="174"/>
    </row>
    <row r="4038" spans="29:90" s="168" customFormat="1" x14ac:dyDescent="0.25">
      <c r="AC4038" s="175"/>
      <c r="AD4038" s="175"/>
      <c r="AE4038" s="175"/>
      <c r="AF4038" s="175"/>
      <c r="AG4038" s="175"/>
      <c r="AH4038" s="176"/>
      <c r="AM4038" s="6"/>
      <c r="AN4038" s="6"/>
      <c r="AO4038" s="6"/>
      <c r="AP4038" s="6"/>
      <c r="AQ4038" s="6"/>
      <c r="AR4038" s="6"/>
      <c r="AS4038" s="6"/>
      <c r="AT4038" s="6"/>
      <c r="AU4038" s="6"/>
      <c r="AV4038" s="6"/>
      <c r="AW4038" s="6"/>
      <c r="AX4038" s="6"/>
      <c r="AY4038" s="172"/>
      <c r="AZ4038" s="172"/>
      <c r="BA4038" s="172"/>
      <c r="BB4038" s="6"/>
      <c r="BC4038" s="6"/>
      <c r="BD4038" s="6"/>
      <c r="BE4038" s="6"/>
      <c r="BF4038" s="6"/>
      <c r="BG4038" s="172"/>
      <c r="BH4038" s="172"/>
      <c r="BI4038" s="172"/>
      <c r="BJ4038" s="6"/>
      <c r="BK4038" s="6"/>
      <c r="BL4038" s="6"/>
      <c r="BM4038" s="6"/>
      <c r="BN4038" s="6"/>
      <c r="BO4038" s="6"/>
      <c r="BP4038" s="6"/>
      <c r="BQ4038" s="6"/>
      <c r="BR4038" s="6"/>
      <c r="BS4038" s="6"/>
      <c r="BT4038" s="6"/>
      <c r="CG4038" s="432"/>
      <c r="CH4038" s="432"/>
      <c r="CL4038" s="174"/>
    </row>
    <row r="4039" spans="29:90" s="168" customFormat="1" x14ac:dyDescent="0.25">
      <c r="AC4039" s="175"/>
      <c r="AD4039" s="175"/>
      <c r="AE4039" s="175"/>
      <c r="AF4039" s="175"/>
      <c r="AG4039" s="175"/>
      <c r="AH4039" s="176"/>
      <c r="AM4039" s="6"/>
      <c r="AN4039" s="6"/>
      <c r="AO4039" s="6"/>
      <c r="AP4039" s="6"/>
      <c r="AQ4039" s="6"/>
      <c r="AR4039" s="6"/>
      <c r="AS4039" s="6"/>
      <c r="AT4039" s="6"/>
      <c r="AU4039" s="6"/>
      <c r="AV4039" s="6"/>
      <c r="AW4039" s="6"/>
      <c r="AX4039" s="6"/>
      <c r="AY4039" s="172"/>
      <c r="AZ4039" s="172"/>
      <c r="BA4039" s="172"/>
      <c r="BB4039" s="6"/>
      <c r="BC4039" s="6"/>
      <c r="BD4039" s="6"/>
      <c r="BE4039" s="6"/>
      <c r="BF4039" s="6"/>
      <c r="BG4039" s="172"/>
      <c r="BH4039" s="172"/>
      <c r="BI4039" s="172"/>
      <c r="BJ4039" s="6"/>
      <c r="BK4039" s="6"/>
      <c r="BL4039" s="6"/>
      <c r="BM4039" s="6"/>
      <c r="BN4039" s="6"/>
      <c r="BO4039" s="6"/>
      <c r="BP4039" s="6"/>
      <c r="BQ4039" s="6"/>
      <c r="BR4039" s="6"/>
      <c r="BS4039" s="6"/>
      <c r="BT4039" s="6"/>
      <c r="CG4039" s="432"/>
      <c r="CH4039" s="432"/>
      <c r="CL4039" s="174"/>
    </row>
    <row r="4040" spans="29:90" s="168" customFormat="1" x14ac:dyDescent="0.25">
      <c r="AC4040" s="175"/>
      <c r="AD4040" s="175"/>
      <c r="AE4040" s="175"/>
      <c r="AF4040" s="175"/>
      <c r="AG4040" s="175"/>
      <c r="AH4040" s="176"/>
      <c r="AM4040" s="6"/>
      <c r="AN4040" s="6"/>
      <c r="AO4040" s="6"/>
      <c r="AP4040" s="6"/>
      <c r="AQ4040" s="6"/>
      <c r="AR4040" s="6"/>
      <c r="AS4040" s="6"/>
      <c r="AT4040" s="6"/>
      <c r="AU4040" s="6"/>
      <c r="AV4040" s="6"/>
      <c r="AW4040" s="6"/>
      <c r="AX4040" s="6"/>
      <c r="AY4040" s="172"/>
      <c r="AZ4040" s="172"/>
      <c r="BA4040" s="172"/>
      <c r="BB4040" s="6"/>
      <c r="BC4040" s="6"/>
      <c r="BD4040" s="6"/>
      <c r="BE4040" s="6"/>
      <c r="BF4040" s="6"/>
      <c r="BG4040" s="172"/>
      <c r="BH4040" s="172"/>
      <c r="BI4040" s="172"/>
      <c r="BJ4040" s="6"/>
      <c r="BK4040" s="6"/>
      <c r="BL4040" s="6"/>
      <c r="BM4040" s="6"/>
      <c r="BN4040" s="6"/>
      <c r="BO4040" s="6"/>
      <c r="BP4040" s="6"/>
      <c r="BQ4040" s="6"/>
      <c r="BR4040" s="6"/>
      <c r="BS4040" s="6"/>
      <c r="BT4040" s="6"/>
      <c r="CG4040" s="432"/>
      <c r="CH4040" s="432"/>
      <c r="CL4040" s="174"/>
    </row>
    <row r="4041" spans="29:90" s="168" customFormat="1" x14ac:dyDescent="0.25">
      <c r="AC4041" s="175"/>
      <c r="AD4041" s="175"/>
      <c r="AE4041" s="175"/>
      <c r="AF4041" s="175"/>
      <c r="AG4041" s="175"/>
      <c r="AH4041" s="176"/>
      <c r="AM4041" s="6"/>
      <c r="AN4041" s="6"/>
      <c r="AO4041" s="6"/>
      <c r="AP4041" s="6"/>
      <c r="AQ4041" s="6"/>
      <c r="AR4041" s="6"/>
      <c r="AS4041" s="6"/>
      <c r="AT4041" s="6"/>
      <c r="AU4041" s="6"/>
      <c r="AV4041" s="6"/>
      <c r="AW4041" s="6"/>
      <c r="AX4041" s="6"/>
      <c r="AY4041" s="172"/>
      <c r="AZ4041" s="172"/>
      <c r="BA4041" s="172"/>
      <c r="BB4041" s="6"/>
      <c r="BC4041" s="6"/>
      <c r="BD4041" s="6"/>
      <c r="BE4041" s="6"/>
      <c r="BF4041" s="6"/>
      <c r="BG4041" s="172"/>
      <c r="BH4041" s="172"/>
      <c r="BI4041" s="172"/>
      <c r="BJ4041" s="6"/>
      <c r="BK4041" s="6"/>
      <c r="BL4041" s="6"/>
      <c r="BM4041" s="6"/>
      <c r="BN4041" s="6"/>
      <c r="BO4041" s="6"/>
      <c r="BP4041" s="6"/>
      <c r="BQ4041" s="6"/>
      <c r="BR4041" s="6"/>
      <c r="BS4041" s="6"/>
      <c r="BT4041" s="6"/>
      <c r="CG4041" s="432"/>
      <c r="CH4041" s="432"/>
      <c r="CL4041" s="174"/>
    </row>
    <row r="4042" spans="29:90" s="168" customFormat="1" x14ac:dyDescent="0.25">
      <c r="AC4042" s="175"/>
      <c r="AD4042" s="175"/>
      <c r="AE4042" s="175"/>
      <c r="AF4042" s="175"/>
      <c r="AG4042" s="175"/>
      <c r="AH4042" s="176"/>
      <c r="AM4042" s="6"/>
      <c r="AN4042" s="6"/>
      <c r="AO4042" s="6"/>
      <c r="AP4042" s="6"/>
      <c r="AQ4042" s="6"/>
      <c r="AR4042" s="6"/>
      <c r="AS4042" s="6"/>
      <c r="AT4042" s="6"/>
      <c r="AU4042" s="6"/>
      <c r="AV4042" s="6"/>
      <c r="AW4042" s="6"/>
      <c r="AX4042" s="6"/>
      <c r="AY4042" s="172"/>
      <c r="AZ4042" s="172"/>
      <c r="BA4042" s="172"/>
      <c r="BB4042" s="6"/>
      <c r="BC4042" s="6"/>
      <c r="BD4042" s="6"/>
      <c r="BE4042" s="6"/>
      <c r="BF4042" s="6"/>
      <c r="BG4042" s="172"/>
      <c r="BH4042" s="172"/>
      <c r="BI4042" s="172"/>
      <c r="BJ4042" s="6"/>
      <c r="BK4042" s="6"/>
      <c r="BL4042" s="6"/>
      <c r="BM4042" s="6"/>
      <c r="BN4042" s="6"/>
      <c r="BO4042" s="6"/>
      <c r="BP4042" s="6"/>
      <c r="BQ4042" s="6"/>
      <c r="BR4042" s="6"/>
      <c r="BS4042" s="6"/>
      <c r="BT4042" s="6"/>
      <c r="CG4042" s="432"/>
      <c r="CH4042" s="432"/>
      <c r="CL4042" s="174"/>
    </row>
    <row r="4043" spans="29:90" s="168" customFormat="1" x14ac:dyDescent="0.25">
      <c r="AC4043" s="175"/>
      <c r="AD4043" s="175"/>
      <c r="AE4043" s="175"/>
      <c r="AF4043" s="175"/>
      <c r="AG4043" s="175"/>
      <c r="AH4043" s="176"/>
      <c r="AM4043" s="6"/>
      <c r="AN4043" s="6"/>
      <c r="AO4043" s="6"/>
      <c r="AP4043" s="6"/>
      <c r="AQ4043" s="6"/>
      <c r="AR4043" s="6"/>
      <c r="AS4043" s="6"/>
      <c r="AT4043" s="6"/>
      <c r="AU4043" s="6"/>
      <c r="AV4043" s="6"/>
      <c r="AW4043" s="6"/>
      <c r="AX4043" s="6"/>
      <c r="AY4043" s="172"/>
      <c r="AZ4043" s="172"/>
      <c r="BA4043" s="172"/>
      <c r="BB4043" s="6"/>
      <c r="BC4043" s="6"/>
      <c r="BD4043" s="6"/>
      <c r="BE4043" s="6"/>
      <c r="BF4043" s="6"/>
      <c r="BG4043" s="172"/>
      <c r="BH4043" s="172"/>
      <c r="BI4043" s="172"/>
      <c r="BJ4043" s="6"/>
      <c r="BK4043" s="6"/>
      <c r="BL4043" s="6"/>
      <c r="BM4043" s="6"/>
      <c r="BN4043" s="6"/>
      <c r="BO4043" s="6"/>
      <c r="BP4043" s="6"/>
      <c r="BQ4043" s="6"/>
      <c r="BR4043" s="6"/>
      <c r="BS4043" s="6"/>
      <c r="BT4043" s="6"/>
      <c r="CG4043" s="432"/>
      <c r="CH4043" s="432"/>
      <c r="CL4043" s="174"/>
    </row>
    <row r="4044" spans="29:90" s="168" customFormat="1" x14ac:dyDescent="0.25">
      <c r="AC4044" s="175"/>
      <c r="AD4044" s="175"/>
      <c r="AE4044" s="175"/>
      <c r="AF4044" s="175"/>
      <c r="AG4044" s="175"/>
      <c r="AH4044" s="176"/>
      <c r="AM4044" s="6"/>
      <c r="AN4044" s="6"/>
      <c r="AO4044" s="6"/>
      <c r="AP4044" s="6"/>
      <c r="AQ4044" s="6"/>
      <c r="AR4044" s="6"/>
      <c r="AS4044" s="6"/>
      <c r="AT4044" s="6"/>
      <c r="AU4044" s="6"/>
      <c r="AV4044" s="6"/>
      <c r="AW4044" s="6"/>
      <c r="AX4044" s="6"/>
      <c r="AY4044" s="172"/>
      <c r="AZ4044" s="172"/>
      <c r="BA4044" s="172"/>
      <c r="BB4044" s="6"/>
      <c r="BC4044" s="6"/>
      <c r="BD4044" s="6"/>
      <c r="BE4044" s="6"/>
      <c r="BF4044" s="6"/>
      <c r="BG4044" s="172"/>
      <c r="BH4044" s="172"/>
      <c r="BI4044" s="172"/>
      <c r="BJ4044" s="6"/>
      <c r="BK4044" s="6"/>
      <c r="BL4044" s="6"/>
      <c r="BM4044" s="6"/>
      <c r="BN4044" s="6"/>
      <c r="BO4044" s="6"/>
      <c r="BP4044" s="6"/>
      <c r="BQ4044" s="6"/>
      <c r="BR4044" s="6"/>
      <c r="BS4044" s="6"/>
      <c r="BT4044" s="6"/>
      <c r="CG4044" s="432"/>
      <c r="CH4044" s="432"/>
      <c r="CL4044" s="174"/>
    </row>
    <row r="4045" spans="29:90" s="168" customFormat="1" x14ac:dyDescent="0.25">
      <c r="AC4045" s="175"/>
      <c r="AD4045" s="175"/>
      <c r="AE4045" s="175"/>
      <c r="AF4045" s="175"/>
      <c r="AG4045" s="175"/>
      <c r="AH4045" s="176"/>
      <c r="AM4045" s="6"/>
      <c r="AN4045" s="6"/>
      <c r="AO4045" s="6"/>
      <c r="AP4045" s="6"/>
      <c r="AQ4045" s="6"/>
      <c r="AR4045" s="6"/>
      <c r="AS4045" s="6"/>
      <c r="AT4045" s="6"/>
      <c r="AU4045" s="6"/>
      <c r="AV4045" s="6"/>
      <c r="AW4045" s="6"/>
      <c r="AX4045" s="6"/>
      <c r="AY4045" s="172"/>
      <c r="AZ4045" s="172"/>
      <c r="BA4045" s="172"/>
      <c r="BB4045" s="6"/>
      <c r="BC4045" s="6"/>
      <c r="BD4045" s="6"/>
      <c r="BE4045" s="6"/>
      <c r="BF4045" s="6"/>
      <c r="BG4045" s="172"/>
      <c r="BH4045" s="172"/>
      <c r="BI4045" s="172"/>
      <c r="BJ4045" s="6"/>
      <c r="BK4045" s="6"/>
      <c r="BL4045" s="6"/>
      <c r="BM4045" s="6"/>
      <c r="BN4045" s="6"/>
      <c r="BO4045" s="6"/>
      <c r="BP4045" s="6"/>
      <c r="BQ4045" s="6"/>
      <c r="BR4045" s="6"/>
      <c r="BS4045" s="6"/>
      <c r="BT4045" s="6"/>
      <c r="CG4045" s="432"/>
      <c r="CH4045" s="432"/>
      <c r="CL4045" s="174"/>
    </row>
    <row r="4046" spans="29:90" s="168" customFormat="1" x14ac:dyDescent="0.25">
      <c r="AC4046" s="175"/>
      <c r="AD4046" s="175"/>
      <c r="AE4046" s="175"/>
      <c r="AF4046" s="175"/>
      <c r="AG4046" s="175"/>
      <c r="AH4046" s="176"/>
      <c r="AM4046" s="6"/>
      <c r="AN4046" s="6"/>
      <c r="AO4046" s="6"/>
      <c r="AP4046" s="6"/>
      <c r="AQ4046" s="6"/>
      <c r="AR4046" s="6"/>
      <c r="AS4046" s="6"/>
      <c r="AT4046" s="6"/>
      <c r="AU4046" s="6"/>
      <c r="AV4046" s="6"/>
      <c r="AW4046" s="6"/>
      <c r="AX4046" s="6"/>
      <c r="AY4046" s="172"/>
      <c r="AZ4046" s="172"/>
      <c r="BA4046" s="172"/>
      <c r="BB4046" s="6"/>
      <c r="BC4046" s="6"/>
      <c r="BD4046" s="6"/>
      <c r="BE4046" s="6"/>
      <c r="BF4046" s="6"/>
      <c r="BG4046" s="172"/>
      <c r="BH4046" s="172"/>
      <c r="BI4046" s="172"/>
      <c r="BJ4046" s="6"/>
      <c r="BK4046" s="6"/>
      <c r="BL4046" s="6"/>
      <c r="BM4046" s="6"/>
      <c r="BN4046" s="6"/>
      <c r="BO4046" s="6"/>
      <c r="BP4046" s="6"/>
      <c r="BQ4046" s="6"/>
      <c r="BR4046" s="6"/>
      <c r="BS4046" s="6"/>
      <c r="BT4046" s="6"/>
      <c r="CG4046" s="432"/>
      <c r="CH4046" s="432"/>
      <c r="CL4046" s="174"/>
    </row>
    <row r="4047" spans="29:90" s="168" customFormat="1" x14ac:dyDescent="0.25">
      <c r="AC4047" s="175"/>
      <c r="AD4047" s="175"/>
      <c r="AE4047" s="175"/>
      <c r="AF4047" s="175"/>
      <c r="AG4047" s="175"/>
      <c r="AH4047" s="176"/>
      <c r="AM4047" s="6"/>
      <c r="AN4047" s="6"/>
      <c r="AO4047" s="6"/>
      <c r="AP4047" s="6"/>
      <c r="AQ4047" s="6"/>
      <c r="AR4047" s="6"/>
      <c r="AS4047" s="6"/>
      <c r="AT4047" s="6"/>
      <c r="AU4047" s="6"/>
      <c r="AV4047" s="6"/>
      <c r="AW4047" s="6"/>
      <c r="AX4047" s="6"/>
      <c r="AY4047" s="172"/>
      <c r="AZ4047" s="172"/>
      <c r="BA4047" s="172"/>
      <c r="BB4047" s="6"/>
      <c r="BC4047" s="6"/>
      <c r="BD4047" s="6"/>
      <c r="BE4047" s="6"/>
      <c r="BF4047" s="6"/>
      <c r="BG4047" s="172"/>
      <c r="BH4047" s="172"/>
      <c r="BI4047" s="172"/>
      <c r="BJ4047" s="6"/>
      <c r="BK4047" s="6"/>
      <c r="BL4047" s="6"/>
      <c r="BM4047" s="6"/>
      <c r="BN4047" s="6"/>
      <c r="BO4047" s="6"/>
      <c r="BP4047" s="6"/>
      <c r="BQ4047" s="6"/>
      <c r="BR4047" s="6"/>
      <c r="BS4047" s="6"/>
      <c r="BT4047" s="6"/>
      <c r="CG4047" s="432"/>
      <c r="CH4047" s="432"/>
      <c r="CL4047" s="174"/>
    </row>
    <row r="4048" spans="29:90" s="168" customFormat="1" x14ac:dyDescent="0.25">
      <c r="AC4048" s="175"/>
      <c r="AD4048" s="175"/>
      <c r="AE4048" s="175"/>
      <c r="AF4048" s="175"/>
      <c r="AG4048" s="175"/>
      <c r="AH4048" s="176"/>
      <c r="AM4048" s="6"/>
      <c r="AN4048" s="6"/>
      <c r="AO4048" s="6"/>
      <c r="AP4048" s="6"/>
      <c r="AQ4048" s="6"/>
      <c r="AR4048" s="6"/>
      <c r="AS4048" s="6"/>
      <c r="AT4048" s="6"/>
      <c r="AU4048" s="6"/>
      <c r="AV4048" s="6"/>
      <c r="AW4048" s="6"/>
      <c r="AX4048" s="6"/>
      <c r="AY4048" s="172"/>
      <c r="AZ4048" s="172"/>
      <c r="BA4048" s="172"/>
      <c r="BB4048" s="6"/>
      <c r="BC4048" s="6"/>
      <c r="BD4048" s="6"/>
      <c r="BE4048" s="6"/>
      <c r="BF4048" s="6"/>
      <c r="BG4048" s="172"/>
      <c r="BH4048" s="172"/>
      <c r="BI4048" s="172"/>
      <c r="BJ4048" s="6"/>
      <c r="BK4048" s="6"/>
      <c r="BL4048" s="6"/>
      <c r="BM4048" s="6"/>
      <c r="BN4048" s="6"/>
      <c r="BO4048" s="6"/>
      <c r="BP4048" s="6"/>
      <c r="BQ4048" s="6"/>
      <c r="BR4048" s="6"/>
      <c r="BS4048" s="6"/>
      <c r="BT4048" s="6"/>
      <c r="CG4048" s="432"/>
      <c r="CH4048" s="432"/>
      <c r="CL4048" s="174"/>
    </row>
    <row r="4049" spans="29:90" s="168" customFormat="1" x14ac:dyDescent="0.25">
      <c r="AC4049" s="175"/>
      <c r="AD4049" s="175"/>
      <c r="AE4049" s="175"/>
      <c r="AF4049" s="175"/>
      <c r="AG4049" s="175"/>
      <c r="AH4049" s="176"/>
      <c r="AM4049" s="6"/>
      <c r="AN4049" s="6"/>
      <c r="AO4049" s="6"/>
      <c r="AP4049" s="6"/>
      <c r="AQ4049" s="6"/>
      <c r="AR4049" s="6"/>
      <c r="AS4049" s="6"/>
      <c r="AT4049" s="6"/>
      <c r="AU4049" s="6"/>
      <c r="AV4049" s="6"/>
      <c r="AW4049" s="6"/>
      <c r="AX4049" s="6"/>
      <c r="AY4049" s="172"/>
      <c r="AZ4049" s="172"/>
      <c r="BA4049" s="172"/>
      <c r="BB4049" s="6"/>
      <c r="BC4049" s="6"/>
      <c r="BD4049" s="6"/>
      <c r="BE4049" s="6"/>
      <c r="BF4049" s="6"/>
      <c r="BG4049" s="172"/>
      <c r="BH4049" s="172"/>
      <c r="BI4049" s="172"/>
      <c r="BJ4049" s="6"/>
      <c r="BK4049" s="6"/>
      <c r="BL4049" s="6"/>
      <c r="BM4049" s="6"/>
      <c r="BN4049" s="6"/>
      <c r="BO4049" s="6"/>
      <c r="BP4049" s="6"/>
      <c r="BQ4049" s="6"/>
      <c r="BR4049" s="6"/>
      <c r="BS4049" s="6"/>
      <c r="BT4049" s="6"/>
      <c r="CG4049" s="432"/>
      <c r="CH4049" s="432"/>
      <c r="CL4049" s="174"/>
    </row>
    <row r="4050" spans="29:90" s="168" customFormat="1" x14ac:dyDescent="0.25">
      <c r="AC4050" s="175"/>
      <c r="AD4050" s="175"/>
      <c r="AE4050" s="175"/>
      <c r="AF4050" s="175"/>
      <c r="AG4050" s="175"/>
      <c r="AH4050" s="176"/>
      <c r="AM4050" s="6"/>
      <c r="AN4050" s="6"/>
      <c r="AO4050" s="6"/>
      <c r="AP4050" s="6"/>
      <c r="AQ4050" s="6"/>
      <c r="AR4050" s="6"/>
      <c r="AS4050" s="6"/>
      <c r="AT4050" s="6"/>
      <c r="AU4050" s="6"/>
      <c r="AV4050" s="6"/>
      <c r="AW4050" s="6"/>
      <c r="AX4050" s="6"/>
      <c r="AY4050" s="172"/>
      <c r="AZ4050" s="172"/>
      <c r="BA4050" s="172"/>
      <c r="BB4050" s="6"/>
      <c r="BC4050" s="6"/>
      <c r="BD4050" s="6"/>
      <c r="BE4050" s="6"/>
      <c r="BF4050" s="6"/>
      <c r="BG4050" s="172"/>
      <c r="BH4050" s="172"/>
      <c r="BI4050" s="172"/>
      <c r="BJ4050" s="6"/>
      <c r="BK4050" s="6"/>
      <c r="BL4050" s="6"/>
      <c r="BM4050" s="6"/>
      <c r="BN4050" s="6"/>
      <c r="BO4050" s="6"/>
      <c r="BP4050" s="6"/>
      <c r="BQ4050" s="6"/>
      <c r="BR4050" s="6"/>
      <c r="BS4050" s="6"/>
      <c r="BT4050" s="6"/>
      <c r="CG4050" s="432"/>
      <c r="CH4050" s="432"/>
      <c r="CL4050" s="174"/>
    </row>
    <row r="4051" spans="29:90" s="168" customFormat="1" x14ac:dyDescent="0.25">
      <c r="AC4051" s="175"/>
      <c r="AD4051" s="175"/>
      <c r="AE4051" s="175"/>
      <c r="AF4051" s="175"/>
      <c r="AG4051" s="175"/>
      <c r="AH4051" s="176"/>
      <c r="AM4051" s="6"/>
      <c r="AN4051" s="6"/>
      <c r="AO4051" s="6"/>
      <c r="AP4051" s="6"/>
      <c r="AQ4051" s="6"/>
      <c r="AR4051" s="6"/>
      <c r="AS4051" s="6"/>
      <c r="AT4051" s="6"/>
      <c r="AU4051" s="6"/>
      <c r="AV4051" s="6"/>
      <c r="AW4051" s="6"/>
      <c r="AX4051" s="6"/>
      <c r="AY4051" s="172"/>
      <c r="AZ4051" s="172"/>
      <c r="BA4051" s="172"/>
      <c r="BB4051" s="6"/>
      <c r="BC4051" s="6"/>
      <c r="BD4051" s="6"/>
      <c r="BE4051" s="6"/>
      <c r="BF4051" s="6"/>
      <c r="BG4051" s="172"/>
      <c r="BH4051" s="172"/>
      <c r="BI4051" s="172"/>
      <c r="BJ4051" s="6"/>
      <c r="BK4051" s="6"/>
      <c r="BL4051" s="6"/>
      <c r="BM4051" s="6"/>
      <c r="BN4051" s="6"/>
      <c r="BO4051" s="6"/>
      <c r="BP4051" s="6"/>
      <c r="BQ4051" s="6"/>
      <c r="BR4051" s="6"/>
      <c r="BS4051" s="6"/>
      <c r="BT4051" s="6"/>
      <c r="CG4051" s="432"/>
      <c r="CH4051" s="432"/>
      <c r="CL4051" s="174"/>
    </row>
    <row r="4052" spans="29:90" s="168" customFormat="1" x14ac:dyDescent="0.25">
      <c r="AC4052" s="175"/>
      <c r="AD4052" s="175"/>
      <c r="AE4052" s="175"/>
      <c r="AF4052" s="175"/>
      <c r="AG4052" s="175"/>
      <c r="AH4052" s="176"/>
      <c r="AM4052" s="6"/>
      <c r="AN4052" s="6"/>
      <c r="AO4052" s="6"/>
      <c r="AP4052" s="6"/>
      <c r="AQ4052" s="6"/>
      <c r="AR4052" s="6"/>
      <c r="AS4052" s="6"/>
      <c r="AT4052" s="6"/>
      <c r="AU4052" s="6"/>
      <c r="AV4052" s="6"/>
      <c r="AW4052" s="6"/>
      <c r="AX4052" s="6"/>
      <c r="AY4052" s="172"/>
      <c r="AZ4052" s="172"/>
      <c r="BA4052" s="172"/>
      <c r="BB4052" s="6"/>
      <c r="BC4052" s="6"/>
      <c r="BD4052" s="6"/>
      <c r="BE4052" s="6"/>
      <c r="BF4052" s="6"/>
      <c r="BG4052" s="172"/>
      <c r="BH4052" s="172"/>
      <c r="BI4052" s="172"/>
      <c r="BJ4052" s="6"/>
      <c r="BK4052" s="6"/>
      <c r="BL4052" s="6"/>
      <c r="BM4052" s="6"/>
      <c r="BN4052" s="6"/>
      <c r="BO4052" s="6"/>
      <c r="BP4052" s="6"/>
      <c r="BQ4052" s="6"/>
      <c r="BR4052" s="6"/>
      <c r="BS4052" s="6"/>
      <c r="BT4052" s="6"/>
      <c r="CG4052" s="432"/>
      <c r="CH4052" s="432"/>
      <c r="CL4052" s="174"/>
    </row>
    <row r="4053" spans="29:90" s="168" customFormat="1" x14ac:dyDescent="0.25">
      <c r="AC4053" s="175"/>
      <c r="AD4053" s="175"/>
      <c r="AE4053" s="175"/>
      <c r="AF4053" s="175"/>
      <c r="AG4053" s="175"/>
      <c r="AH4053" s="176"/>
      <c r="AM4053" s="6"/>
      <c r="AN4053" s="6"/>
      <c r="AO4053" s="6"/>
      <c r="AP4053" s="6"/>
      <c r="AQ4053" s="6"/>
      <c r="AR4053" s="6"/>
      <c r="AS4053" s="6"/>
      <c r="AT4053" s="6"/>
      <c r="AU4053" s="6"/>
      <c r="AV4053" s="6"/>
      <c r="AW4053" s="6"/>
      <c r="AX4053" s="6"/>
      <c r="AY4053" s="172"/>
      <c r="AZ4053" s="172"/>
      <c r="BA4053" s="172"/>
      <c r="BB4053" s="6"/>
      <c r="BC4053" s="6"/>
      <c r="BD4053" s="6"/>
      <c r="BE4053" s="6"/>
      <c r="BF4053" s="6"/>
      <c r="BG4053" s="172"/>
      <c r="BH4053" s="172"/>
      <c r="BI4053" s="172"/>
      <c r="BJ4053" s="6"/>
      <c r="BK4053" s="6"/>
      <c r="BL4053" s="6"/>
      <c r="BM4053" s="6"/>
      <c r="BN4053" s="6"/>
      <c r="BO4053" s="6"/>
      <c r="BP4053" s="6"/>
      <c r="BQ4053" s="6"/>
      <c r="BR4053" s="6"/>
      <c r="BS4053" s="6"/>
      <c r="BT4053" s="6"/>
      <c r="CG4053" s="432"/>
      <c r="CH4053" s="432"/>
      <c r="CL4053" s="174"/>
    </row>
    <row r="4054" spans="29:90" s="168" customFormat="1" x14ac:dyDescent="0.25">
      <c r="AC4054" s="175"/>
      <c r="AD4054" s="175"/>
      <c r="AE4054" s="175"/>
      <c r="AF4054" s="175"/>
      <c r="AG4054" s="175"/>
      <c r="AH4054" s="176"/>
      <c r="AM4054" s="6"/>
      <c r="AN4054" s="6"/>
      <c r="AO4054" s="6"/>
      <c r="AP4054" s="6"/>
      <c r="AQ4054" s="6"/>
      <c r="AR4054" s="6"/>
      <c r="AS4054" s="6"/>
      <c r="AT4054" s="6"/>
      <c r="AU4054" s="6"/>
      <c r="AV4054" s="6"/>
      <c r="AW4054" s="6"/>
      <c r="AX4054" s="6"/>
      <c r="AY4054" s="172"/>
      <c r="AZ4054" s="172"/>
      <c r="BA4054" s="172"/>
      <c r="BB4054" s="6"/>
      <c r="BC4054" s="6"/>
      <c r="BD4054" s="6"/>
      <c r="BE4054" s="6"/>
      <c r="BF4054" s="6"/>
      <c r="BG4054" s="172"/>
      <c r="BH4054" s="172"/>
      <c r="BI4054" s="172"/>
      <c r="BJ4054" s="6"/>
      <c r="BK4054" s="6"/>
      <c r="BL4054" s="6"/>
      <c r="BM4054" s="6"/>
      <c r="BN4054" s="6"/>
      <c r="BO4054" s="6"/>
      <c r="BP4054" s="6"/>
      <c r="BQ4054" s="6"/>
      <c r="BR4054" s="6"/>
      <c r="BS4054" s="6"/>
      <c r="BT4054" s="6"/>
      <c r="CG4054" s="432"/>
      <c r="CH4054" s="432"/>
      <c r="CL4054" s="174"/>
    </row>
    <row r="4055" spans="29:90" s="168" customFormat="1" x14ac:dyDescent="0.25">
      <c r="AC4055" s="175"/>
      <c r="AD4055" s="175"/>
      <c r="AE4055" s="175"/>
      <c r="AF4055" s="175"/>
      <c r="AG4055" s="175"/>
      <c r="AH4055" s="176"/>
      <c r="AM4055" s="6"/>
      <c r="AN4055" s="6"/>
      <c r="AO4055" s="6"/>
      <c r="AP4055" s="6"/>
      <c r="AQ4055" s="6"/>
      <c r="AR4055" s="6"/>
      <c r="AS4055" s="6"/>
      <c r="AT4055" s="6"/>
      <c r="AU4055" s="6"/>
      <c r="AV4055" s="6"/>
      <c r="AW4055" s="6"/>
      <c r="AX4055" s="6"/>
      <c r="AY4055" s="172"/>
      <c r="AZ4055" s="172"/>
      <c r="BA4055" s="172"/>
      <c r="BB4055" s="6"/>
      <c r="BC4055" s="6"/>
      <c r="BD4055" s="6"/>
      <c r="BE4055" s="6"/>
      <c r="BF4055" s="6"/>
      <c r="BG4055" s="172"/>
      <c r="BH4055" s="172"/>
      <c r="BI4055" s="172"/>
      <c r="BJ4055" s="6"/>
      <c r="BK4055" s="6"/>
      <c r="BL4055" s="6"/>
      <c r="BM4055" s="6"/>
      <c r="BN4055" s="6"/>
      <c r="BO4055" s="6"/>
      <c r="BP4055" s="6"/>
      <c r="BQ4055" s="6"/>
      <c r="BR4055" s="6"/>
      <c r="BS4055" s="6"/>
      <c r="BT4055" s="6"/>
      <c r="CG4055" s="432"/>
      <c r="CH4055" s="432"/>
      <c r="CL4055" s="174"/>
    </row>
    <row r="4056" spans="29:90" s="168" customFormat="1" x14ac:dyDescent="0.25">
      <c r="AC4056" s="175"/>
      <c r="AD4056" s="175"/>
      <c r="AE4056" s="175"/>
      <c r="AF4056" s="175"/>
      <c r="AG4056" s="175"/>
      <c r="AH4056" s="176"/>
      <c r="AM4056" s="6"/>
      <c r="AN4056" s="6"/>
      <c r="AO4056" s="6"/>
      <c r="AP4056" s="6"/>
      <c r="AQ4056" s="6"/>
      <c r="AR4056" s="6"/>
      <c r="AS4056" s="6"/>
      <c r="AT4056" s="6"/>
      <c r="AU4056" s="6"/>
      <c r="AV4056" s="6"/>
      <c r="AW4056" s="6"/>
      <c r="AX4056" s="6"/>
      <c r="AY4056" s="172"/>
      <c r="AZ4056" s="172"/>
      <c r="BA4056" s="172"/>
      <c r="BB4056" s="6"/>
      <c r="BC4056" s="6"/>
      <c r="BD4056" s="6"/>
      <c r="BE4056" s="6"/>
      <c r="BF4056" s="6"/>
      <c r="BG4056" s="172"/>
      <c r="BH4056" s="172"/>
      <c r="BI4056" s="172"/>
      <c r="BJ4056" s="6"/>
      <c r="BK4056" s="6"/>
      <c r="BL4056" s="6"/>
      <c r="BM4056" s="6"/>
      <c r="BN4056" s="6"/>
      <c r="BO4056" s="6"/>
      <c r="BP4056" s="6"/>
      <c r="BQ4056" s="6"/>
      <c r="BR4056" s="6"/>
      <c r="BS4056" s="6"/>
      <c r="BT4056" s="6"/>
      <c r="CG4056" s="432"/>
      <c r="CH4056" s="432"/>
      <c r="CL4056" s="174"/>
    </row>
    <row r="4057" spans="29:90" s="168" customFormat="1" x14ac:dyDescent="0.25">
      <c r="AC4057" s="175"/>
      <c r="AD4057" s="175"/>
      <c r="AE4057" s="175"/>
      <c r="AF4057" s="175"/>
      <c r="AG4057" s="175"/>
      <c r="AH4057" s="176"/>
      <c r="AM4057" s="6"/>
      <c r="AN4057" s="6"/>
      <c r="AO4057" s="6"/>
      <c r="AP4057" s="6"/>
      <c r="AQ4057" s="6"/>
      <c r="AR4057" s="6"/>
      <c r="AS4057" s="6"/>
      <c r="AT4057" s="6"/>
      <c r="AU4057" s="6"/>
      <c r="AV4057" s="6"/>
      <c r="AW4057" s="6"/>
      <c r="AX4057" s="6"/>
      <c r="AY4057" s="172"/>
      <c r="AZ4057" s="172"/>
      <c r="BA4057" s="172"/>
      <c r="BB4057" s="6"/>
      <c r="BC4057" s="6"/>
      <c r="BD4057" s="6"/>
      <c r="BE4057" s="6"/>
      <c r="BF4057" s="6"/>
      <c r="BG4057" s="172"/>
      <c r="BH4057" s="172"/>
      <c r="BI4057" s="172"/>
      <c r="BJ4057" s="6"/>
      <c r="BK4057" s="6"/>
      <c r="BL4057" s="6"/>
      <c r="BM4057" s="6"/>
      <c r="BN4057" s="6"/>
      <c r="BO4057" s="6"/>
      <c r="BP4057" s="6"/>
      <c r="BQ4057" s="6"/>
      <c r="BR4057" s="6"/>
      <c r="BS4057" s="6"/>
      <c r="BT4057" s="6"/>
      <c r="CG4057" s="432"/>
      <c r="CH4057" s="432"/>
      <c r="CL4057" s="174"/>
    </row>
    <row r="4058" spans="29:90" s="168" customFormat="1" x14ac:dyDescent="0.25">
      <c r="AC4058" s="175"/>
      <c r="AD4058" s="175"/>
      <c r="AE4058" s="175"/>
      <c r="AF4058" s="175"/>
      <c r="AG4058" s="175"/>
      <c r="AH4058" s="176"/>
      <c r="AM4058" s="6"/>
      <c r="AN4058" s="6"/>
      <c r="AO4058" s="6"/>
      <c r="AP4058" s="6"/>
      <c r="AQ4058" s="6"/>
      <c r="AR4058" s="6"/>
      <c r="AS4058" s="6"/>
      <c r="AT4058" s="6"/>
      <c r="AU4058" s="6"/>
      <c r="AV4058" s="6"/>
      <c r="AW4058" s="6"/>
      <c r="AX4058" s="6"/>
      <c r="AY4058" s="172"/>
      <c r="AZ4058" s="172"/>
      <c r="BA4058" s="172"/>
      <c r="BB4058" s="6"/>
      <c r="BC4058" s="6"/>
      <c r="BD4058" s="6"/>
      <c r="BE4058" s="6"/>
      <c r="BF4058" s="6"/>
      <c r="BG4058" s="172"/>
      <c r="BH4058" s="172"/>
      <c r="BI4058" s="172"/>
      <c r="BJ4058" s="6"/>
      <c r="BK4058" s="6"/>
      <c r="BL4058" s="6"/>
      <c r="BM4058" s="6"/>
      <c r="BN4058" s="6"/>
      <c r="BO4058" s="6"/>
      <c r="BP4058" s="6"/>
      <c r="BQ4058" s="6"/>
      <c r="BR4058" s="6"/>
      <c r="BS4058" s="6"/>
      <c r="BT4058" s="6"/>
      <c r="CG4058" s="432"/>
      <c r="CH4058" s="432"/>
      <c r="CL4058" s="174"/>
    </row>
    <row r="4059" spans="29:90" s="168" customFormat="1" x14ac:dyDescent="0.25">
      <c r="AC4059" s="175"/>
      <c r="AD4059" s="175"/>
      <c r="AE4059" s="175"/>
      <c r="AF4059" s="175"/>
      <c r="AG4059" s="175"/>
      <c r="AH4059" s="176"/>
      <c r="AM4059" s="6"/>
      <c r="AN4059" s="6"/>
      <c r="AO4059" s="6"/>
      <c r="AP4059" s="6"/>
      <c r="AQ4059" s="6"/>
      <c r="AR4059" s="6"/>
      <c r="AS4059" s="6"/>
      <c r="AT4059" s="6"/>
      <c r="AU4059" s="6"/>
      <c r="AV4059" s="6"/>
      <c r="AW4059" s="6"/>
      <c r="AX4059" s="6"/>
      <c r="AY4059" s="172"/>
      <c r="AZ4059" s="172"/>
      <c r="BA4059" s="172"/>
      <c r="BB4059" s="6"/>
      <c r="BC4059" s="6"/>
      <c r="BD4059" s="6"/>
      <c r="BE4059" s="6"/>
      <c r="BF4059" s="6"/>
      <c r="BG4059" s="172"/>
      <c r="BH4059" s="172"/>
      <c r="BI4059" s="172"/>
      <c r="BJ4059" s="6"/>
      <c r="BK4059" s="6"/>
      <c r="BL4059" s="6"/>
      <c r="BM4059" s="6"/>
      <c r="BN4059" s="6"/>
      <c r="BO4059" s="6"/>
      <c r="BP4059" s="6"/>
      <c r="BQ4059" s="6"/>
      <c r="BR4059" s="6"/>
      <c r="BS4059" s="6"/>
      <c r="BT4059" s="6"/>
      <c r="CG4059" s="432"/>
      <c r="CH4059" s="432"/>
      <c r="CL4059" s="174"/>
    </row>
    <row r="4060" spans="29:90" s="168" customFormat="1" x14ac:dyDescent="0.25">
      <c r="AC4060" s="175"/>
      <c r="AD4060" s="175"/>
      <c r="AE4060" s="175"/>
      <c r="AF4060" s="175"/>
      <c r="AG4060" s="175"/>
      <c r="AH4060" s="176"/>
      <c r="AM4060" s="6"/>
      <c r="AN4060" s="6"/>
      <c r="AO4060" s="6"/>
      <c r="AP4060" s="6"/>
      <c r="AQ4060" s="6"/>
      <c r="AR4060" s="6"/>
      <c r="AS4060" s="6"/>
      <c r="AT4060" s="6"/>
      <c r="AU4060" s="6"/>
      <c r="AV4060" s="6"/>
      <c r="AW4060" s="6"/>
      <c r="AX4060" s="6"/>
      <c r="AY4060" s="172"/>
      <c r="AZ4060" s="172"/>
      <c r="BA4060" s="172"/>
      <c r="BB4060" s="6"/>
      <c r="BC4060" s="6"/>
      <c r="BD4060" s="6"/>
      <c r="BE4060" s="6"/>
      <c r="BF4060" s="6"/>
      <c r="BG4060" s="172"/>
      <c r="BH4060" s="172"/>
      <c r="BI4060" s="172"/>
      <c r="BJ4060" s="6"/>
      <c r="BK4060" s="6"/>
      <c r="BL4060" s="6"/>
      <c r="BM4060" s="6"/>
      <c r="BN4060" s="6"/>
      <c r="BO4060" s="6"/>
      <c r="BP4060" s="6"/>
      <c r="BQ4060" s="6"/>
      <c r="BR4060" s="6"/>
      <c r="BS4060" s="6"/>
      <c r="BT4060" s="6"/>
      <c r="CG4060" s="432"/>
      <c r="CH4060" s="432"/>
      <c r="CL4060" s="174"/>
    </row>
    <row r="4061" spans="29:90" s="168" customFormat="1" x14ac:dyDescent="0.25">
      <c r="AC4061" s="175"/>
      <c r="AD4061" s="175"/>
      <c r="AE4061" s="175"/>
      <c r="AF4061" s="175"/>
      <c r="AG4061" s="175"/>
      <c r="AH4061" s="176"/>
      <c r="AM4061" s="6"/>
      <c r="AN4061" s="6"/>
      <c r="AO4061" s="6"/>
      <c r="AP4061" s="6"/>
      <c r="AQ4061" s="6"/>
      <c r="AR4061" s="6"/>
      <c r="AS4061" s="6"/>
      <c r="AT4061" s="6"/>
      <c r="AU4061" s="6"/>
      <c r="AV4061" s="6"/>
      <c r="AW4061" s="6"/>
      <c r="AX4061" s="6"/>
      <c r="AY4061" s="172"/>
      <c r="AZ4061" s="172"/>
      <c r="BA4061" s="172"/>
      <c r="BB4061" s="6"/>
      <c r="BC4061" s="6"/>
      <c r="BD4061" s="6"/>
      <c r="BE4061" s="6"/>
      <c r="BF4061" s="6"/>
      <c r="BG4061" s="172"/>
      <c r="BH4061" s="172"/>
      <c r="BI4061" s="172"/>
      <c r="BJ4061" s="6"/>
      <c r="BK4061" s="6"/>
      <c r="BL4061" s="6"/>
      <c r="BM4061" s="6"/>
      <c r="BN4061" s="6"/>
      <c r="BO4061" s="6"/>
      <c r="BP4061" s="6"/>
      <c r="BQ4061" s="6"/>
      <c r="BR4061" s="6"/>
      <c r="BS4061" s="6"/>
      <c r="BT4061" s="6"/>
      <c r="CG4061" s="432"/>
      <c r="CH4061" s="432"/>
      <c r="CL4061" s="174"/>
    </row>
    <row r="4062" spans="29:90" s="168" customFormat="1" x14ac:dyDescent="0.25">
      <c r="AC4062" s="175"/>
      <c r="AD4062" s="175"/>
      <c r="AE4062" s="175"/>
      <c r="AF4062" s="175"/>
      <c r="AG4062" s="175"/>
      <c r="AH4062" s="176"/>
      <c r="AM4062" s="6"/>
      <c r="AN4062" s="6"/>
      <c r="AO4062" s="6"/>
      <c r="AP4062" s="6"/>
      <c r="AQ4062" s="6"/>
      <c r="AR4062" s="6"/>
      <c r="AS4062" s="6"/>
      <c r="AT4062" s="6"/>
      <c r="AU4062" s="6"/>
      <c r="AV4062" s="6"/>
      <c r="AW4062" s="6"/>
      <c r="AX4062" s="6"/>
      <c r="AY4062" s="172"/>
      <c r="AZ4062" s="172"/>
      <c r="BA4062" s="172"/>
      <c r="BB4062" s="6"/>
      <c r="BC4062" s="6"/>
      <c r="BD4062" s="6"/>
      <c r="BE4062" s="6"/>
      <c r="BF4062" s="6"/>
      <c r="BG4062" s="172"/>
      <c r="BH4062" s="172"/>
      <c r="BI4062" s="172"/>
      <c r="BJ4062" s="6"/>
      <c r="BK4062" s="6"/>
      <c r="BL4062" s="6"/>
      <c r="BM4062" s="6"/>
      <c r="BN4062" s="6"/>
      <c r="BO4062" s="6"/>
      <c r="BP4062" s="6"/>
      <c r="BQ4062" s="6"/>
      <c r="BR4062" s="6"/>
      <c r="BS4062" s="6"/>
      <c r="BT4062" s="6"/>
      <c r="CG4062" s="432"/>
      <c r="CH4062" s="432"/>
      <c r="CL4062" s="174"/>
    </row>
    <row r="4063" spans="29:90" s="168" customFormat="1" x14ac:dyDescent="0.25">
      <c r="AC4063" s="175"/>
      <c r="AD4063" s="175"/>
      <c r="AE4063" s="175"/>
      <c r="AF4063" s="175"/>
      <c r="AG4063" s="175"/>
      <c r="AH4063" s="176"/>
      <c r="AM4063" s="6"/>
      <c r="AN4063" s="6"/>
      <c r="AO4063" s="6"/>
      <c r="AP4063" s="6"/>
      <c r="AQ4063" s="6"/>
      <c r="AR4063" s="6"/>
      <c r="AS4063" s="6"/>
      <c r="AT4063" s="6"/>
      <c r="AU4063" s="6"/>
      <c r="AV4063" s="6"/>
      <c r="AW4063" s="6"/>
      <c r="AX4063" s="6"/>
      <c r="AY4063" s="172"/>
      <c r="AZ4063" s="172"/>
      <c r="BA4063" s="172"/>
      <c r="BB4063" s="6"/>
      <c r="BC4063" s="6"/>
      <c r="BD4063" s="6"/>
      <c r="BE4063" s="6"/>
      <c r="BF4063" s="6"/>
      <c r="BG4063" s="172"/>
      <c r="BH4063" s="172"/>
      <c r="BI4063" s="172"/>
      <c r="BJ4063" s="6"/>
      <c r="BK4063" s="6"/>
      <c r="BL4063" s="6"/>
      <c r="BM4063" s="6"/>
      <c r="BN4063" s="6"/>
      <c r="BO4063" s="6"/>
      <c r="BP4063" s="6"/>
      <c r="BQ4063" s="6"/>
      <c r="BR4063" s="6"/>
      <c r="BS4063" s="6"/>
      <c r="BT4063" s="6"/>
      <c r="CG4063" s="432"/>
      <c r="CH4063" s="432"/>
      <c r="CL4063" s="174"/>
    </row>
    <row r="4064" spans="29:90" s="168" customFormat="1" x14ac:dyDescent="0.25">
      <c r="AC4064" s="175"/>
      <c r="AD4064" s="175"/>
      <c r="AE4064" s="175"/>
      <c r="AF4064" s="175"/>
      <c r="AG4064" s="175"/>
      <c r="AH4064" s="176"/>
      <c r="AM4064" s="6"/>
      <c r="AN4064" s="6"/>
      <c r="AO4064" s="6"/>
      <c r="AP4064" s="6"/>
      <c r="AQ4064" s="6"/>
      <c r="AR4064" s="6"/>
      <c r="AS4064" s="6"/>
      <c r="AT4064" s="6"/>
      <c r="AU4064" s="6"/>
      <c r="AV4064" s="6"/>
      <c r="AW4064" s="6"/>
      <c r="AX4064" s="6"/>
      <c r="AY4064" s="172"/>
      <c r="AZ4064" s="172"/>
      <c r="BA4064" s="172"/>
      <c r="BB4064" s="6"/>
      <c r="BC4064" s="6"/>
      <c r="BD4064" s="6"/>
      <c r="BE4064" s="6"/>
      <c r="BF4064" s="6"/>
      <c r="BG4064" s="172"/>
      <c r="BH4064" s="172"/>
      <c r="BI4064" s="172"/>
      <c r="BJ4064" s="6"/>
      <c r="BK4064" s="6"/>
      <c r="BL4064" s="6"/>
      <c r="BM4064" s="6"/>
      <c r="BN4064" s="6"/>
      <c r="BO4064" s="6"/>
      <c r="BP4064" s="6"/>
      <c r="BQ4064" s="6"/>
      <c r="BR4064" s="6"/>
      <c r="BS4064" s="6"/>
      <c r="BT4064" s="6"/>
      <c r="CG4064" s="432"/>
      <c r="CH4064" s="432"/>
      <c r="CL4064" s="174"/>
    </row>
    <row r="4065" spans="29:90" s="168" customFormat="1" x14ac:dyDescent="0.25">
      <c r="AC4065" s="175"/>
      <c r="AD4065" s="175"/>
      <c r="AE4065" s="175"/>
      <c r="AF4065" s="175"/>
      <c r="AG4065" s="175"/>
      <c r="AH4065" s="176"/>
      <c r="AM4065" s="6"/>
      <c r="AN4065" s="6"/>
      <c r="AO4065" s="6"/>
      <c r="AP4065" s="6"/>
      <c r="AQ4065" s="6"/>
      <c r="AR4065" s="6"/>
      <c r="AS4065" s="6"/>
      <c r="AT4065" s="6"/>
      <c r="AU4065" s="6"/>
      <c r="AV4065" s="6"/>
      <c r="AW4065" s="6"/>
      <c r="AX4065" s="6"/>
      <c r="AY4065" s="172"/>
      <c r="AZ4065" s="172"/>
      <c r="BA4065" s="172"/>
      <c r="BB4065" s="6"/>
      <c r="BC4065" s="6"/>
      <c r="BD4065" s="6"/>
      <c r="BE4065" s="6"/>
      <c r="BF4065" s="6"/>
      <c r="BG4065" s="172"/>
      <c r="BH4065" s="172"/>
      <c r="BI4065" s="172"/>
      <c r="BJ4065" s="6"/>
      <c r="BK4065" s="6"/>
      <c r="BL4065" s="6"/>
      <c r="BM4065" s="6"/>
      <c r="BN4065" s="6"/>
      <c r="BO4065" s="6"/>
      <c r="BP4065" s="6"/>
      <c r="BQ4065" s="6"/>
      <c r="BR4065" s="6"/>
      <c r="BS4065" s="6"/>
      <c r="BT4065" s="6"/>
      <c r="CG4065" s="432"/>
      <c r="CH4065" s="432"/>
      <c r="CL4065" s="174"/>
    </row>
    <row r="4066" spans="29:90" s="168" customFormat="1" x14ac:dyDescent="0.25">
      <c r="AC4066" s="175"/>
      <c r="AD4066" s="175"/>
      <c r="AE4066" s="175"/>
      <c r="AF4066" s="175"/>
      <c r="AG4066" s="175"/>
      <c r="AH4066" s="176"/>
      <c r="AM4066" s="6"/>
      <c r="AN4066" s="6"/>
      <c r="AO4066" s="6"/>
      <c r="AP4066" s="6"/>
      <c r="AQ4066" s="6"/>
      <c r="AR4066" s="6"/>
      <c r="AS4066" s="6"/>
      <c r="AT4066" s="6"/>
      <c r="AU4066" s="6"/>
      <c r="AV4066" s="6"/>
      <c r="AW4066" s="6"/>
      <c r="AX4066" s="6"/>
      <c r="AY4066" s="172"/>
      <c r="AZ4066" s="172"/>
      <c r="BA4066" s="172"/>
      <c r="BB4066" s="6"/>
      <c r="BC4066" s="6"/>
      <c r="BD4066" s="6"/>
      <c r="BE4066" s="6"/>
      <c r="BF4066" s="6"/>
      <c r="BG4066" s="172"/>
      <c r="BH4066" s="172"/>
      <c r="BI4066" s="172"/>
      <c r="BJ4066" s="6"/>
      <c r="BK4066" s="6"/>
      <c r="BL4066" s="6"/>
      <c r="BM4066" s="6"/>
      <c r="BN4066" s="6"/>
      <c r="BO4066" s="6"/>
      <c r="BP4066" s="6"/>
      <c r="BQ4066" s="6"/>
      <c r="BR4066" s="6"/>
      <c r="BS4066" s="6"/>
      <c r="BT4066" s="6"/>
      <c r="CG4066" s="432"/>
      <c r="CH4066" s="432"/>
      <c r="CL4066" s="174"/>
    </row>
    <row r="4067" spans="29:90" s="168" customFormat="1" x14ac:dyDescent="0.25">
      <c r="AC4067" s="175"/>
      <c r="AD4067" s="175"/>
      <c r="AE4067" s="175"/>
      <c r="AF4067" s="175"/>
      <c r="AG4067" s="175"/>
      <c r="AH4067" s="176"/>
      <c r="AM4067" s="6"/>
      <c r="AN4067" s="6"/>
      <c r="AO4067" s="6"/>
      <c r="AP4067" s="6"/>
      <c r="AQ4067" s="6"/>
      <c r="AR4067" s="6"/>
      <c r="AS4067" s="6"/>
      <c r="AT4067" s="6"/>
      <c r="AU4067" s="6"/>
      <c r="AV4067" s="6"/>
      <c r="AW4067" s="6"/>
      <c r="AX4067" s="6"/>
      <c r="AY4067" s="172"/>
      <c r="AZ4067" s="172"/>
      <c r="BA4067" s="172"/>
      <c r="BB4067" s="6"/>
      <c r="BC4067" s="6"/>
      <c r="BD4067" s="6"/>
      <c r="BE4067" s="6"/>
      <c r="BF4067" s="6"/>
      <c r="BG4067" s="172"/>
      <c r="BH4067" s="172"/>
      <c r="BI4067" s="172"/>
      <c r="BJ4067" s="6"/>
      <c r="BK4067" s="6"/>
      <c r="BL4067" s="6"/>
      <c r="BM4067" s="6"/>
      <c r="BN4067" s="6"/>
      <c r="BO4067" s="6"/>
      <c r="BP4067" s="6"/>
      <c r="BQ4067" s="6"/>
      <c r="BR4067" s="6"/>
      <c r="BS4067" s="6"/>
      <c r="BT4067" s="6"/>
      <c r="CG4067" s="432"/>
      <c r="CH4067" s="432"/>
      <c r="CL4067" s="174"/>
    </row>
    <row r="4068" spans="29:90" s="168" customFormat="1" x14ac:dyDescent="0.25">
      <c r="AC4068" s="175"/>
      <c r="AD4068" s="175"/>
      <c r="AE4068" s="175"/>
      <c r="AF4068" s="175"/>
      <c r="AG4068" s="175"/>
      <c r="AH4068" s="176"/>
      <c r="AM4068" s="6"/>
      <c r="AN4068" s="6"/>
      <c r="AO4068" s="6"/>
      <c r="AP4068" s="6"/>
      <c r="AQ4068" s="6"/>
      <c r="AR4068" s="6"/>
      <c r="AS4068" s="6"/>
      <c r="AT4068" s="6"/>
      <c r="AU4068" s="6"/>
      <c r="AV4068" s="6"/>
      <c r="AW4068" s="6"/>
      <c r="AX4068" s="6"/>
      <c r="AY4068" s="172"/>
      <c r="AZ4068" s="172"/>
      <c r="BA4068" s="172"/>
      <c r="BB4068" s="6"/>
      <c r="BC4068" s="6"/>
      <c r="BD4068" s="6"/>
      <c r="BE4068" s="6"/>
      <c r="BF4068" s="6"/>
      <c r="BG4068" s="172"/>
      <c r="BH4068" s="172"/>
      <c r="BI4068" s="172"/>
      <c r="BJ4068" s="6"/>
      <c r="BK4068" s="6"/>
      <c r="BL4068" s="6"/>
      <c r="BM4068" s="6"/>
      <c r="BN4068" s="6"/>
      <c r="BO4068" s="6"/>
      <c r="BP4068" s="6"/>
      <c r="BQ4068" s="6"/>
      <c r="BR4068" s="6"/>
      <c r="BS4068" s="6"/>
      <c r="BT4068" s="6"/>
      <c r="CG4068" s="432"/>
      <c r="CH4068" s="432"/>
      <c r="CL4068" s="174"/>
    </row>
    <row r="4069" spans="29:90" s="168" customFormat="1" x14ac:dyDescent="0.25">
      <c r="AC4069" s="175"/>
      <c r="AD4069" s="175"/>
      <c r="AE4069" s="175"/>
      <c r="AF4069" s="175"/>
      <c r="AG4069" s="175"/>
      <c r="AH4069" s="176"/>
      <c r="AM4069" s="6"/>
      <c r="AN4069" s="6"/>
      <c r="AO4069" s="6"/>
      <c r="AP4069" s="6"/>
      <c r="AQ4069" s="6"/>
      <c r="AR4069" s="6"/>
      <c r="AS4069" s="6"/>
      <c r="AT4069" s="6"/>
      <c r="AU4069" s="6"/>
      <c r="AV4069" s="6"/>
      <c r="AW4069" s="6"/>
      <c r="AX4069" s="6"/>
      <c r="AY4069" s="172"/>
      <c r="AZ4069" s="172"/>
      <c r="BA4069" s="172"/>
      <c r="BB4069" s="6"/>
      <c r="BC4069" s="6"/>
      <c r="BD4069" s="6"/>
      <c r="BE4069" s="6"/>
      <c r="BF4069" s="6"/>
      <c r="BG4069" s="172"/>
      <c r="BH4069" s="172"/>
      <c r="BI4069" s="172"/>
      <c r="BJ4069" s="6"/>
      <c r="BK4069" s="6"/>
      <c r="BL4069" s="6"/>
      <c r="BM4069" s="6"/>
      <c r="BN4069" s="6"/>
      <c r="BO4069" s="6"/>
      <c r="BP4069" s="6"/>
      <c r="BQ4069" s="6"/>
      <c r="BR4069" s="6"/>
      <c r="BS4069" s="6"/>
      <c r="BT4069" s="6"/>
      <c r="CG4069" s="432"/>
      <c r="CH4069" s="432"/>
      <c r="CL4069" s="174"/>
    </row>
    <row r="4070" spans="29:90" s="168" customFormat="1" x14ac:dyDescent="0.25">
      <c r="AC4070" s="175"/>
      <c r="AD4070" s="175"/>
      <c r="AE4070" s="175"/>
      <c r="AF4070" s="175"/>
      <c r="AG4070" s="175"/>
      <c r="AH4070" s="176"/>
      <c r="AM4070" s="6"/>
      <c r="AN4070" s="6"/>
      <c r="AO4070" s="6"/>
      <c r="AP4070" s="6"/>
      <c r="AQ4070" s="6"/>
      <c r="AR4070" s="6"/>
      <c r="AS4070" s="6"/>
      <c r="AT4070" s="6"/>
      <c r="AU4070" s="6"/>
      <c r="AV4070" s="6"/>
      <c r="AW4070" s="6"/>
      <c r="AX4070" s="6"/>
      <c r="AY4070" s="172"/>
      <c r="AZ4070" s="172"/>
      <c r="BA4070" s="172"/>
      <c r="BB4070" s="6"/>
      <c r="BC4070" s="6"/>
      <c r="BD4070" s="6"/>
      <c r="BE4070" s="6"/>
      <c r="BF4070" s="6"/>
      <c r="BG4070" s="172"/>
      <c r="BH4070" s="172"/>
      <c r="BI4070" s="172"/>
      <c r="BJ4070" s="6"/>
      <c r="BK4070" s="6"/>
      <c r="BL4070" s="6"/>
      <c r="BM4070" s="6"/>
      <c r="BN4070" s="6"/>
      <c r="BO4070" s="6"/>
      <c r="BP4070" s="6"/>
      <c r="BQ4070" s="6"/>
      <c r="BR4070" s="6"/>
      <c r="BS4070" s="6"/>
      <c r="BT4070" s="6"/>
      <c r="CG4070" s="432"/>
      <c r="CH4070" s="432"/>
      <c r="CL4070" s="174"/>
    </row>
    <row r="4071" spans="29:90" s="168" customFormat="1" x14ac:dyDescent="0.25">
      <c r="AC4071" s="175"/>
      <c r="AD4071" s="175"/>
      <c r="AE4071" s="175"/>
      <c r="AF4071" s="175"/>
      <c r="AG4071" s="175"/>
      <c r="AH4071" s="176"/>
      <c r="AM4071" s="6"/>
      <c r="AN4071" s="6"/>
      <c r="AO4071" s="6"/>
      <c r="AP4071" s="6"/>
      <c r="AQ4071" s="6"/>
      <c r="AR4071" s="6"/>
      <c r="AS4071" s="6"/>
      <c r="AT4071" s="6"/>
      <c r="AU4071" s="6"/>
      <c r="AV4071" s="6"/>
      <c r="AW4071" s="6"/>
      <c r="AX4071" s="6"/>
      <c r="AY4071" s="172"/>
      <c r="AZ4071" s="172"/>
      <c r="BA4071" s="172"/>
      <c r="BB4071" s="6"/>
      <c r="BC4071" s="6"/>
      <c r="BD4071" s="6"/>
      <c r="BE4071" s="6"/>
      <c r="BF4071" s="6"/>
      <c r="BG4071" s="172"/>
      <c r="BH4071" s="172"/>
      <c r="BI4071" s="172"/>
      <c r="BJ4071" s="6"/>
      <c r="BK4071" s="6"/>
      <c r="BL4071" s="6"/>
      <c r="BM4071" s="6"/>
      <c r="BN4071" s="6"/>
      <c r="BO4071" s="6"/>
      <c r="BP4071" s="6"/>
      <c r="BQ4071" s="6"/>
      <c r="BR4071" s="6"/>
      <c r="BS4071" s="6"/>
      <c r="BT4071" s="6"/>
      <c r="CG4071" s="432"/>
      <c r="CH4071" s="432"/>
      <c r="CL4071" s="174"/>
    </row>
    <row r="4072" spans="29:90" s="168" customFormat="1" x14ac:dyDescent="0.25">
      <c r="AC4072" s="175"/>
      <c r="AD4072" s="175"/>
      <c r="AE4072" s="175"/>
      <c r="AF4072" s="175"/>
      <c r="AG4072" s="175"/>
      <c r="AH4072" s="176"/>
      <c r="AM4072" s="6"/>
      <c r="AN4072" s="6"/>
      <c r="AO4072" s="6"/>
      <c r="AP4072" s="6"/>
      <c r="AQ4072" s="6"/>
      <c r="AR4072" s="6"/>
      <c r="AS4072" s="6"/>
      <c r="AT4072" s="6"/>
      <c r="AU4072" s="6"/>
      <c r="AV4072" s="6"/>
      <c r="AW4072" s="6"/>
      <c r="AX4072" s="6"/>
      <c r="AY4072" s="172"/>
      <c r="AZ4072" s="172"/>
      <c r="BA4072" s="172"/>
      <c r="BB4072" s="6"/>
      <c r="BC4072" s="6"/>
      <c r="BD4072" s="6"/>
      <c r="BE4072" s="6"/>
      <c r="BF4072" s="6"/>
      <c r="BG4072" s="172"/>
      <c r="BH4072" s="172"/>
      <c r="BI4072" s="172"/>
      <c r="BJ4072" s="6"/>
      <c r="BK4072" s="6"/>
      <c r="BL4072" s="6"/>
      <c r="BM4072" s="6"/>
      <c r="BN4072" s="6"/>
      <c r="BO4072" s="6"/>
      <c r="BP4072" s="6"/>
      <c r="BQ4072" s="6"/>
      <c r="BR4072" s="6"/>
      <c r="BS4072" s="6"/>
      <c r="BT4072" s="6"/>
      <c r="CG4072" s="432"/>
      <c r="CH4072" s="432"/>
      <c r="CL4072" s="174"/>
    </row>
    <row r="4073" spans="29:90" s="168" customFormat="1" x14ac:dyDescent="0.25">
      <c r="AC4073" s="175"/>
      <c r="AD4073" s="175"/>
      <c r="AE4073" s="175"/>
      <c r="AF4073" s="175"/>
      <c r="AG4073" s="175"/>
      <c r="AH4073" s="176"/>
      <c r="AM4073" s="6"/>
      <c r="AN4073" s="6"/>
      <c r="AO4073" s="6"/>
      <c r="AP4073" s="6"/>
      <c r="AQ4073" s="6"/>
      <c r="AR4073" s="6"/>
      <c r="AS4073" s="6"/>
      <c r="AT4073" s="6"/>
      <c r="AU4073" s="6"/>
      <c r="AV4073" s="6"/>
      <c r="AW4073" s="6"/>
      <c r="AX4073" s="6"/>
      <c r="AY4073" s="172"/>
      <c r="AZ4073" s="172"/>
      <c r="BA4073" s="172"/>
      <c r="BB4073" s="6"/>
      <c r="BC4073" s="6"/>
      <c r="BD4073" s="6"/>
      <c r="BE4073" s="6"/>
      <c r="BF4073" s="6"/>
      <c r="BG4073" s="172"/>
      <c r="BH4073" s="172"/>
      <c r="BI4073" s="172"/>
      <c r="BJ4073" s="6"/>
      <c r="BK4073" s="6"/>
      <c r="BL4073" s="6"/>
      <c r="BM4073" s="6"/>
      <c r="BN4073" s="6"/>
      <c r="BO4073" s="6"/>
      <c r="BP4073" s="6"/>
      <c r="BQ4073" s="6"/>
      <c r="BR4073" s="6"/>
      <c r="BS4073" s="6"/>
      <c r="BT4073" s="6"/>
      <c r="CG4073" s="432"/>
      <c r="CH4073" s="432"/>
      <c r="CL4073" s="174"/>
    </row>
    <row r="4074" spans="29:90" s="168" customFormat="1" x14ac:dyDescent="0.25">
      <c r="AC4074" s="175"/>
      <c r="AD4074" s="175"/>
      <c r="AE4074" s="175"/>
      <c r="AF4074" s="175"/>
      <c r="AG4074" s="175"/>
      <c r="AH4074" s="176"/>
      <c r="AM4074" s="6"/>
      <c r="AN4074" s="6"/>
      <c r="AO4074" s="6"/>
      <c r="AP4074" s="6"/>
      <c r="AQ4074" s="6"/>
      <c r="AR4074" s="6"/>
      <c r="AS4074" s="6"/>
      <c r="AT4074" s="6"/>
      <c r="AU4074" s="6"/>
      <c r="AV4074" s="6"/>
      <c r="AW4074" s="6"/>
      <c r="AX4074" s="6"/>
      <c r="AY4074" s="172"/>
      <c r="AZ4074" s="172"/>
      <c r="BA4074" s="172"/>
      <c r="BB4074" s="6"/>
      <c r="BC4074" s="6"/>
      <c r="BD4074" s="6"/>
      <c r="BE4074" s="6"/>
      <c r="BF4074" s="6"/>
      <c r="BG4074" s="172"/>
      <c r="BH4074" s="172"/>
      <c r="BI4074" s="172"/>
      <c r="BJ4074" s="6"/>
      <c r="BK4074" s="6"/>
      <c r="BL4074" s="6"/>
      <c r="BM4074" s="6"/>
      <c r="BN4074" s="6"/>
      <c r="BO4074" s="6"/>
      <c r="BP4074" s="6"/>
      <c r="BQ4074" s="6"/>
      <c r="BR4074" s="6"/>
      <c r="BS4074" s="6"/>
      <c r="BT4074" s="6"/>
      <c r="CG4074" s="432"/>
      <c r="CH4074" s="432"/>
      <c r="CL4074" s="174"/>
    </row>
    <row r="4075" spans="29:90" s="168" customFormat="1" x14ac:dyDescent="0.25">
      <c r="AC4075" s="175"/>
      <c r="AD4075" s="175"/>
      <c r="AE4075" s="175"/>
      <c r="AF4075" s="175"/>
      <c r="AG4075" s="175"/>
      <c r="AH4075" s="176"/>
      <c r="AM4075" s="6"/>
      <c r="AN4075" s="6"/>
      <c r="AO4075" s="6"/>
      <c r="AP4075" s="6"/>
      <c r="AQ4075" s="6"/>
      <c r="AR4075" s="6"/>
      <c r="AS4075" s="6"/>
      <c r="AT4075" s="6"/>
      <c r="AU4075" s="6"/>
      <c r="AV4075" s="6"/>
      <c r="AW4075" s="6"/>
      <c r="AX4075" s="6"/>
      <c r="AY4075" s="172"/>
      <c r="AZ4075" s="172"/>
      <c r="BA4075" s="172"/>
      <c r="BB4075" s="6"/>
      <c r="BC4075" s="6"/>
      <c r="BD4075" s="6"/>
      <c r="BE4075" s="6"/>
      <c r="BF4075" s="6"/>
      <c r="BG4075" s="172"/>
      <c r="BH4075" s="172"/>
      <c r="BI4075" s="172"/>
      <c r="BJ4075" s="6"/>
      <c r="BK4075" s="6"/>
      <c r="BL4075" s="6"/>
      <c r="BM4075" s="6"/>
      <c r="BN4075" s="6"/>
      <c r="BO4075" s="6"/>
      <c r="BP4075" s="6"/>
      <c r="BQ4075" s="6"/>
      <c r="BR4075" s="6"/>
      <c r="BS4075" s="6"/>
      <c r="BT4075" s="6"/>
      <c r="CG4075" s="432"/>
      <c r="CH4075" s="432"/>
      <c r="CL4075" s="174"/>
    </row>
    <row r="4076" spans="29:90" s="168" customFormat="1" x14ac:dyDescent="0.25">
      <c r="AC4076" s="175"/>
      <c r="AD4076" s="175"/>
      <c r="AE4076" s="175"/>
      <c r="AF4076" s="175"/>
      <c r="AG4076" s="175"/>
      <c r="AH4076" s="176"/>
      <c r="AM4076" s="6"/>
      <c r="AN4076" s="6"/>
      <c r="AO4076" s="6"/>
      <c r="AP4076" s="6"/>
      <c r="AQ4076" s="6"/>
      <c r="AR4076" s="6"/>
      <c r="AS4076" s="6"/>
      <c r="AT4076" s="6"/>
      <c r="AU4076" s="6"/>
      <c r="AV4076" s="6"/>
      <c r="AW4076" s="6"/>
      <c r="AX4076" s="6"/>
      <c r="AY4076" s="172"/>
      <c r="AZ4076" s="172"/>
      <c r="BA4076" s="172"/>
      <c r="BB4076" s="6"/>
      <c r="BC4076" s="6"/>
      <c r="BD4076" s="6"/>
      <c r="BE4076" s="6"/>
      <c r="BF4076" s="6"/>
      <c r="BG4076" s="172"/>
      <c r="BH4076" s="172"/>
      <c r="BI4076" s="172"/>
      <c r="BJ4076" s="6"/>
      <c r="BK4076" s="6"/>
      <c r="BL4076" s="6"/>
      <c r="BM4076" s="6"/>
      <c r="BN4076" s="6"/>
      <c r="BO4076" s="6"/>
      <c r="BP4076" s="6"/>
      <c r="BQ4076" s="6"/>
      <c r="BR4076" s="6"/>
      <c r="BS4076" s="6"/>
      <c r="BT4076" s="6"/>
      <c r="CG4076" s="432"/>
      <c r="CH4076" s="432"/>
      <c r="CL4076" s="174"/>
    </row>
    <row r="4077" spans="29:90" s="168" customFormat="1" x14ac:dyDescent="0.25">
      <c r="AC4077" s="175"/>
      <c r="AD4077" s="175"/>
      <c r="AE4077" s="175"/>
      <c r="AF4077" s="175"/>
      <c r="AG4077" s="175"/>
      <c r="AH4077" s="176"/>
      <c r="AM4077" s="6"/>
      <c r="AN4077" s="6"/>
      <c r="AO4077" s="6"/>
      <c r="AP4077" s="6"/>
      <c r="AQ4077" s="6"/>
      <c r="AR4077" s="6"/>
      <c r="AS4077" s="6"/>
      <c r="AT4077" s="6"/>
      <c r="AU4077" s="6"/>
      <c r="AV4077" s="6"/>
      <c r="AW4077" s="6"/>
      <c r="AX4077" s="6"/>
      <c r="AY4077" s="172"/>
      <c r="AZ4077" s="172"/>
      <c r="BA4077" s="172"/>
      <c r="BB4077" s="6"/>
      <c r="BC4077" s="6"/>
      <c r="BD4077" s="6"/>
      <c r="BE4077" s="6"/>
      <c r="BF4077" s="6"/>
      <c r="BG4077" s="172"/>
      <c r="BH4077" s="172"/>
      <c r="BI4077" s="172"/>
      <c r="BJ4077" s="6"/>
      <c r="BK4077" s="6"/>
      <c r="BL4077" s="6"/>
      <c r="BM4077" s="6"/>
      <c r="BN4077" s="6"/>
      <c r="BO4077" s="6"/>
      <c r="BP4077" s="6"/>
      <c r="BQ4077" s="6"/>
      <c r="BR4077" s="6"/>
      <c r="BS4077" s="6"/>
      <c r="BT4077" s="6"/>
      <c r="CG4077" s="432"/>
      <c r="CH4077" s="432"/>
      <c r="CL4077" s="174"/>
    </row>
    <row r="4078" spans="29:90" s="168" customFormat="1" x14ac:dyDescent="0.25">
      <c r="AC4078" s="175"/>
      <c r="AD4078" s="175"/>
      <c r="AE4078" s="175"/>
      <c r="AF4078" s="175"/>
      <c r="AG4078" s="175"/>
      <c r="AH4078" s="176"/>
      <c r="AM4078" s="6"/>
      <c r="AN4078" s="6"/>
      <c r="AO4078" s="6"/>
      <c r="AP4078" s="6"/>
      <c r="AQ4078" s="6"/>
      <c r="AR4078" s="6"/>
      <c r="AS4078" s="6"/>
      <c r="AT4078" s="6"/>
      <c r="AU4078" s="6"/>
      <c r="AV4078" s="6"/>
      <c r="AW4078" s="6"/>
      <c r="AX4078" s="6"/>
      <c r="AY4078" s="172"/>
      <c r="AZ4078" s="172"/>
      <c r="BA4078" s="172"/>
      <c r="BB4078" s="6"/>
      <c r="BC4078" s="6"/>
      <c r="BD4078" s="6"/>
      <c r="BE4078" s="6"/>
      <c r="BF4078" s="6"/>
      <c r="BG4078" s="172"/>
      <c r="BH4078" s="172"/>
      <c r="BI4078" s="172"/>
      <c r="BJ4078" s="6"/>
      <c r="BK4078" s="6"/>
      <c r="BL4078" s="6"/>
      <c r="BM4078" s="6"/>
      <c r="BN4078" s="6"/>
      <c r="BO4078" s="6"/>
      <c r="BP4078" s="6"/>
      <c r="BQ4078" s="6"/>
      <c r="BR4078" s="6"/>
      <c r="BS4078" s="6"/>
      <c r="BT4078" s="6"/>
      <c r="CG4078" s="432"/>
      <c r="CH4078" s="432"/>
      <c r="CL4078" s="174"/>
    </row>
    <row r="4079" spans="29:90" s="168" customFormat="1" x14ac:dyDescent="0.25">
      <c r="AC4079" s="175"/>
      <c r="AD4079" s="175"/>
      <c r="AE4079" s="175"/>
      <c r="AF4079" s="175"/>
      <c r="AG4079" s="175"/>
      <c r="AH4079" s="176"/>
      <c r="AM4079" s="6"/>
      <c r="AN4079" s="6"/>
      <c r="AO4079" s="6"/>
      <c r="AP4079" s="6"/>
      <c r="AQ4079" s="6"/>
      <c r="AR4079" s="6"/>
      <c r="AS4079" s="6"/>
      <c r="AT4079" s="6"/>
      <c r="AU4079" s="6"/>
      <c r="AV4079" s="6"/>
      <c r="AW4079" s="6"/>
      <c r="AX4079" s="6"/>
      <c r="AY4079" s="172"/>
      <c r="AZ4079" s="172"/>
      <c r="BA4079" s="172"/>
      <c r="BB4079" s="6"/>
      <c r="BC4079" s="6"/>
      <c r="BD4079" s="6"/>
      <c r="BE4079" s="6"/>
      <c r="BF4079" s="6"/>
      <c r="BG4079" s="172"/>
      <c r="BH4079" s="172"/>
      <c r="BI4079" s="172"/>
      <c r="BJ4079" s="6"/>
      <c r="BK4079" s="6"/>
      <c r="BL4079" s="6"/>
      <c r="BM4079" s="6"/>
      <c r="BN4079" s="6"/>
      <c r="BO4079" s="6"/>
      <c r="BP4079" s="6"/>
      <c r="BQ4079" s="6"/>
      <c r="BR4079" s="6"/>
      <c r="BS4079" s="6"/>
      <c r="BT4079" s="6"/>
      <c r="CG4079" s="432"/>
      <c r="CH4079" s="432"/>
      <c r="CL4079" s="174"/>
    </row>
    <row r="4080" spans="29:90" s="168" customFormat="1" x14ac:dyDescent="0.25">
      <c r="AC4080" s="175"/>
      <c r="AD4080" s="175"/>
      <c r="AE4080" s="175"/>
      <c r="AF4080" s="175"/>
      <c r="AG4080" s="175"/>
      <c r="AH4080" s="176"/>
      <c r="AM4080" s="6"/>
      <c r="AN4080" s="6"/>
      <c r="AO4080" s="6"/>
      <c r="AP4080" s="6"/>
      <c r="AQ4080" s="6"/>
      <c r="AR4080" s="6"/>
      <c r="AS4080" s="6"/>
      <c r="AT4080" s="6"/>
      <c r="AU4080" s="6"/>
      <c r="AV4080" s="6"/>
      <c r="AW4080" s="6"/>
      <c r="AX4080" s="6"/>
      <c r="AY4080" s="172"/>
      <c r="AZ4080" s="172"/>
      <c r="BA4080" s="172"/>
      <c r="BB4080" s="6"/>
      <c r="BC4080" s="6"/>
      <c r="BD4080" s="6"/>
      <c r="BE4080" s="6"/>
      <c r="BF4080" s="6"/>
      <c r="BG4080" s="172"/>
      <c r="BH4080" s="172"/>
      <c r="BI4080" s="172"/>
      <c r="BJ4080" s="6"/>
      <c r="BK4080" s="6"/>
      <c r="BL4080" s="6"/>
      <c r="BM4080" s="6"/>
      <c r="BN4080" s="6"/>
      <c r="BO4080" s="6"/>
      <c r="BP4080" s="6"/>
      <c r="BQ4080" s="6"/>
      <c r="BR4080" s="6"/>
      <c r="BS4080" s="6"/>
      <c r="BT4080" s="6"/>
      <c r="CG4080" s="432"/>
      <c r="CH4080" s="432"/>
      <c r="CL4080" s="174"/>
    </row>
    <row r="4081" spans="29:90" s="168" customFormat="1" x14ac:dyDescent="0.25">
      <c r="AC4081" s="175"/>
      <c r="AD4081" s="175"/>
      <c r="AE4081" s="175"/>
      <c r="AF4081" s="175"/>
      <c r="AG4081" s="175"/>
      <c r="AH4081" s="176"/>
      <c r="AM4081" s="6"/>
      <c r="AN4081" s="6"/>
      <c r="AO4081" s="6"/>
      <c r="AP4081" s="6"/>
      <c r="AQ4081" s="6"/>
      <c r="AR4081" s="6"/>
      <c r="AS4081" s="6"/>
      <c r="AT4081" s="6"/>
      <c r="AU4081" s="6"/>
      <c r="AV4081" s="6"/>
      <c r="AW4081" s="6"/>
      <c r="AX4081" s="6"/>
      <c r="AY4081" s="172"/>
      <c r="AZ4081" s="172"/>
      <c r="BA4081" s="172"/>
      <c r="BB4081" s="6"/>
      <c r="BC4081" s="6"/>
      <c r="BD4081" s="6"/>
      <c r="BE4081" s="6"/>
      <c r="BF4081" s="6"/>
      <c r="BG4081" s="172"/>
      <c r="BH4081" s="172"/>
      <c r="BI4081" s="172"/>
      <c r="BJ4081" s="6"/>
      <c r="BK4081" s="6"/>
      <c r="BL4081" s="6"/>
      <c r="BM4081" s="6"/>
      <c r="BN4081" s="6"/>
      <c r="BO4081" s="6"/>
      <c r="BP4081" s="6"/>
      <c r="BQ4081" s="6"/>
      <c r="BR4081" s="6"/>
      <c r="BS4081" s="6"/>
      <c r="BT4081" s="6"/>
      <c r="CG4081" s="432"/>
      <c r="CH4081" s="432"/>
      <c r="CL4081" s="174"/>
    </row>
    <row r="4082" spans="29:90" s="168" customFormat="1" x14ac:dyDescent="0.25">
      <c r="AC4082" s="175"/>
      <c r="AD4082" s="175"/>
      <c r="AE4082" s="175"/>
      <c r="AF4082" s="175"/>
      <c r="AG4082" s="175"/>
      <c r="AH4082" s="176"/>
      <c r="AM4082" s="6"/>
      <c r="AN4082" s="6"/>
      <c r="AO4082" s="6"/>
      <c r="AP4082" s="6"/>
      <c r="AQ4082" s="6"/>
      <c r="AR4082" s="6"/>
      <c r="AS4082" s="6"/>
      <c r="AT4082" s="6"/>
      <c r="AU4082" s="6"/>
      <c r="AV4082" s="6"/>
      <c r="AW4082" s="6"/>
      <c r="AX4082" s="6"/>
      <c r="AY4082" s="172"/>
      <c r="AZ4082" s="172"/>
      <c r="BA4082" s="172"/>
      <c r="BB4082" s="6"/>
      <c r="BC4082" s="6"/>
      <c r="BD4082" s="6"/>
      <c r="BE4082" s="6"/>
      <c r="BF4082" s="6"/>
      <c r="BG4082" s="172"/>
      <c r="BH4082" s="172"/>
      <c r="BI4082" s="172"/>
      <c r="BJ4082" s="6"/>
      <c r="BK4082" s="6"/>
      <c r="BL4082" s="6"/>
      <c r="BM4082" s="6"/>
      <c r="BN4082" s="6"/>
      <c r="BO4082" s="6"/>
      <c r="BP4082" s="6"/>
      <c r="BQ4082" s="6"/>
      <c r="BR4082" s="6"/>
      <c r="BS4082" s="6"/>
      <c r="BT4082" s="6"/>
      <c r="CG4082" s="432"/>
      <c r="CH4082" s="432"/>
      <c r="CL4082" s="174"/>
    </row>
    <row r="4083" spans="29:90" s="168" customFormat="1" x14ac:dyDescent="0.25">
      <c r="AC4083" s="175"/>
      <c r="AD4083" s="175"/>
      <c r="AE4083" s="175"/>
      <c r="AF4083" s="175"/>
      <c r="AG4083" s="175"/>
      <c r="AH4083" s="176"/>
      <c r="AM4083" s="6"/>
      <c r="AN4083" s="6"/>
      <c r="AO4083" s="6"/>
      <c r="AP4083" s="6"/>
      <c r="AQ4083" s="6"/>
      <c r="AR4083" s="6"/>
      <c r="AS4083" s="6"/>
      <c r="AT4083" s="6"/>
      <c r="AU4083" s="6"/>
      <c r="AV4083" s="6"/>
      <c r="AW4083" s="6"/>
      <c r="AX4083" s="6"/>
      <c r="AY4083" s="172"/>
      <c r="AZ4083" s="172"/>
      <c r="BA4083" s="172"/>
      <c r="BB4083" s="6"/>
      <c r="BC4083" s="6"/>
      <c r="BD4083" s="6"/>
      <c r="BE4083" s="6"/>
      <c r="BF4083" s="6"/>
      <c r="BG4083" s="172"/>
      <c r="BH4083" s="172"/>
      <c r="BI4083" s="172"/>
      <c r="BJ4083" s="6"/>
      <c r="BK4083" s="6"/>
      <c r="BL4083" s="6"/>
      <c r="BM4083" s="6"/>
      <c r="BN4083" s="6"/>
      <c r="BO4083" s="6"/>
      <c r="BP4083" s="6"/>
      <c r="BQ4083" s="6"/>
      <c r="BR4083" s="6"/>
      <c r="BS4083" s="6"/>
      <c r="BT4083" s="6"/>
      <c r="CG4083" s="432"/>
      <c r="CH4083" s="432"/>
      <c r="CL4083" s="174"/>
    </row>
    <row r="4084" spans="29:90" s="168" customFormat="1" x14ac:dyDescent="0.25">
      <c r="AC4084" s="175"/>
      <c r="AD4084" s="175"/>
      <c r="AE4084" s="175"/>
      <c r="AF4084" s="175"/>
      <c r="AG4084" s="175"/>
      <c r="AH4084" s="176"/>
      <c r="AM4084" s="6"/>
      <c r="AN4084" s="6"/>
      <c r="AO4084" s="6"/>
      <c r="AP4084" s="6"/>
      <c r="AQ4084" s="6"/>
      <c r="AR4084" s="6"/>
      <c r="AS4084" s="6"/>
      <c r="AT4084" s="6"/>
      <c r="AU4084" s="6"/>
      <c r="AV4084" s="6"/>
      <c r="AW4084" s="6"/>
      <c r="AX4084" s="6"/>
      <c r="AY4084" s="172"/>
      <c r="AZ4084" s="172"/>
      <c r="BA4084" s="172"/>
      <c r="BB4084" s="6"/>
      <c r="BC4084" s="6"/>
      <c r="BD4084" s="6"/>
      <c r="BE4084" s="6"/>
      <c r="BF4084" s="6"/>
      <c r="BG4084" s="172"/>
      <c r="BH4084" s="172"/>
      <c r="BI4084" s="172"/>
      <c r="BJ4084" s="6"/>
      <c r="BK4084" s="6"/>
      <c r="BL4084" s="6"/>
      <c r="BM4084" s="6"/>
      <c r="BN4084" s="6"/>
      <c r="BO4084" s="6"/>
      <c r="BP4084" s="6"/>
      <c r="BQ4084" s="6"/>
      <c r="BR4084" s="6"/>
      <c r="BS4084" s="6"/>
      <c r="BT4084" s="6"/>
      <c r="CG4084" s="432"/>
      <c r="CH4084" s="432"/>
      <c r="CL4084" s="174"/>
    </row>
    <row r="4085" spans="29:90" s="168" customFormat="1" x14ac:dyDescent="0.25">
      <c r="AC4085" s="175"/>
      <c r="AD4085" s="175"/>
      <c r="AE4085" s="175"/>
      <c r="AF4085" s="175"/>
      <c r="AG4085" s="175"/>
      <c r="AH4085" s="176"/>
      <c r="AM4085" s="6"/>
      <c r="AN4085" s="6"/>
      <c r="AO4085" s="6"/>
      <c r="AP4085" s="6"/>
      <c r="AQ4085" s="6"/>
      <c r="AR4085" s="6"/>
      <c r="AS4085" s="6"/>
      <c r="AT4085" s="6"/>
      <c r="AU4085" s="6"/>
      <c r="AV4085" s="6"/>
      <c r="AW4085" s="6"/>
      <c r="AX4085" s="6"/>
      <c r="AY4085" s="172"/>
      <c r="AZ4085" s="172"/>
      <c r="BA4085" s="172"/>
      <c r="BB4085" s="6"/>
      <c r="BC4085" s="6"/>
      <c r="BD4085" s="6"/>
      <c r="BE4085" s="6"/>
      <c r="BF4085" s="6"/>
      <c r="BG4085" s="172"/>
      <c r="BH4085" s="172"/>
      <c r="BI4085" s="172"/>
      <c r="BJ4085" s="6"/>
      <c r="BK4085" s="6"/>
      <c r="BL4085" s="6"/>
      <c r="BM4085" s="6"/>
      <c r="BN4085" s="6"/>
      <c r="BO4085" s="6"/>
      <c r="BP4085" s="6"/>
      <c r="BQ4085" s="6"/>
      <c r="BR4085" s="6"/>
      <c r="BS4085" s="6"/>
      <c r="BT4085" s="6"/>
      <c r="CG4085" s="432"/>
      <c r="CH4085" s="432"/>
      <c r="CL4085" s="174"/>
    </row>
    <row r="4086" spans="29:90" s="168" customFormat="1" x14ac:dyDescent="0.25">
      <c r="AC4086" s="175"/>
      <c r="AD4086" s="175"/>
      <c r="AE4086" s="175"/>
      <c r="AF4086" s="175"/>
      <c r="AG4086" s="175"/>
      <c r="AH4086" s="176"/>
      <c r="AM4086" s="6"/>
      <c r="AN4086" s="6"/>
      <c r="AO4086" s="6"/>
      <c r="AP4086" s="6"/>
      <c r="AQ4086" s="6"/>
      <c r="AR4086" s="6"/>
      <c r="AS4086" s="6"/>
      <c r="AT4086" s="6"/>
      <c r="AU4086" s="6"/>
      <c r="AV4086" s="6"/>
      <c r="AW4086" s="6"/>
      <c r="AX4086" s="6"/>
      <c r="AY4086" s="172"/>
      <c r="AZ4086" s="172"/>
      <c r="BA4086" s="172"/>
      <c r="BB4086" s="6"/>
      <c r="BC4086" s="6"/>
      <c r="BD4086" s="6"/>
      <c r="BE4086" s="6"/>
      <c r="BF4086" s="6"/>
      <c r="BG4086" s="172"/>
      <c r="BH4086" s="172"/>
      <c r="BI4086" s="172"/>
      <c r="BJ4086" s="6"/>
      <c r="BK4086" s="6"/>
      <c r="BL4086" s="6"/>
      <c r="BM4086" s="6"/>
      <c r="BN4086" s="6"/>
      <c r="BO4086" s="6"/>
      <c r="BP4086" s="6"/>
      <c r="BQ4086" s="6"/>
      <c r="BR4086" s="6"/>
      <c r="BS4086" s="6"/>
      <c r="BT4086" s="6"/>
      <c r="CG4086" s="432"/>
      <c r="CH4086" s="432"/>
      <c r="CL4086" s="174"/>
    </row>
    <row r="4087" spans="29:90" s="168" customFormat="1" x14ac:dyDescent="0.25">
      <c r="AC4087" s="175"/>
      <c r="AD4087" s="175"/>
      <c r="AE4087" s="175"/>
      <c r="AF4087" s="175"/>
      <c r="AG4087" s="175"/>
      <c r="AH4087" s="176"/>
      <c r="AM4087" s="6"/>
      <c r="AN4087" s="6"/>
      <c r="AO4087" s="6"/>
      <c r="AP4087" s="6"/>
      <c r="AQ4087" s="6"/>
      <c r="AR4087" s="6"/>
      <c r="AS4087" s="6"/>
      <c r="AT4087" s="6"/>
      <c r="AU4087" s="6"/>
      <c r="AV4087" s="6"/>
      <c r="AW4087" s="6"/>
      <c r="AX4087" s="6"/>
      <c r="AY4087" s="172"/>
      <c r="AZ4087" s="172"/>
      <c r="BA4087" s="172"/>
      <c r="BB4087" s="6"/>
      <c r="BC4087" s="6"/>
      <c r="BD4087" s="6"/>
      <c r="BE4087" s="6"/>
      <c r="BF4087" s="6"/>
      <c r="BG4087" s="172"/>
      <c r="BH4087" s="172"/>
      <c r="BI4087" s="172"/>
      <c r="BJ4087" s="6"/>
      <c r="BK4087" s="6"/>
      <c r="BL4087" s="6"/>
      <c r="BM4087" s="6"/>
      <c r="BN4087" s="6"/>
      <c r="BO4087" s="6"/>
      <c r="BP4087" s="6"/>
      <c r="BQ4087" s="6"/>
      <c r="BR4087" s="6"/>
      <c r="BS4087" s="6"/>
      <c r="BT4087" s="6"/>
      <c r="CG4087" s="432"/>
      <c r="CH4087" s="432"/>
      <c r="CL4087" s="174"/>
    </row>
    <row r="4088" spans="29:90" s="168" customFormat="1" x14ac:dyDescent="0.25">
      <c r="AC4088" s="175"/>
      <c r="AD4088" s="175"/>
      <c r="AE4088" s="175"/>
      <c r="AF4088" s="175"/>
      <c r="AG4088" s="175"/>
      <c r="AH4088" s="176"/>
      <c r="AM4088" s="6"/>
      <c r="AN4088" s="6"/>
      <c r="AO4088" s="6"/>
      <c r="AP4088" s="6"/>
      <c r="AQ4088" s="6"/>
      <c r="AR4088" s="6"/>
      <c r="AS4088" s="6"/>
      <c r="AT4088" s="6"/>
      <c r="AU4088" s="6"/>
      <c r="AV4088" s="6"/>
      <c r="AW4088" s="6"/>
      <c r="AX4088" s="6"/>
      <c r="AY4088" s="172"/>
      <c r="AZ4088" s="172"/>
      <c r="BA4088" s="172"/>
      <c r="BB4088" s="6"/>
      <c r="BC4088" s="6"/>
      <c r="BD4088" s="6"/>
      <c r="BE4088" s="6"/>
      <c r="BF4088" s="6"/>
      <c r="BG4088" s="172"/>
      <c r="BH4088" s="172"/>
      <c r="BI4088" s="172"/>
      <c r="BJ4088" s="6"/>
      <c r="BK4088" s="6"/>
      <c r="BL4088" s="6"/>
      <c r="BM4088" s="6"/>
      <c r="BN4088" s="6"/>
      <c r="BO4088" s="6"/>
      <c r="BP4088" s="6"/>
      <c r="BQ4088" s="6"/>
      <c r="BR4088" s="6"/>
      <c r="BS4088" s="6"/>
      <c r="BT4088" s="6"/>
      <c r="CG4088" s="432"/>
      <c r="CH4088" s="432"/>
      <c r="CL4088" s="174"/>
    </row>
    <row r="4089" spans="29:90" s="168" customFormat="1" x14ac:dyDescent="0.25">
      <c r="AC4089" s="175"/>
      <c r="AD4089" s="175"/>
      <c r="AE4089" s="175"/>
      <c r="AF4089" s="175"/>
      <c r="AG4089" s="175"/>
      <c r="AH4089" s="176"/>
      <c r="AM4089" s="6"/>
      <c r="AN4089" s="6"/>
      <c r="AO4089" s="6"/>
      <c r="AP4089" s="6"/>
      <c r="AQ4089" s="6"/>
      <c r="AR4089" s="6"/>
      <c r="AS4089" s="6"/>
      <c r="AT4089" s="6"/>
      <c r="AU4089" s="6"/>
      <c r="AV4089" s="6"/>
      <c r="AW4089" s="6"/>
      <c r="AX4089" s="6"/>
      <c r="AY4089" s="172"/>
      <c r="AZ4089" s="172"/>
      <c r="BA4089" s="172"/>
      <c r="BB4089" s="6"/>
      <c r="BC4089" s="6"/>
      <c r="BD4089" s="6"/>
      <c r="BE4089" s="6"/>
      <c r="BF4089" s="6"/>
      <c r="BG4089" s="172"/>
      <c r="BH4089" s="172"/>
      <c r="BI4089" s="172"/>
      <c r="BJ4089" s="6"/>
      <c r="BK4089" s="6"/>
      <c r="BL4089" s="6"/>
      <c r="BM4089" s="6"/>
      <c r="BN4089" s="6"/>
      <c r="BO4089" s="6"/>
      <c r="BP4089" s="6"/>
      <c r="BQ4089" s="6"/>
      <c r="BR4089" s="6"/>
      <c r="BS4089" s="6"/>
      <c r="BT4089" s="6"/>
      <c r="CG4089" s="432"/>
      <c r="CH4089" s="432"/>
      <c r="CL4089" s="174"/>
    </row>
    <row r="4090" spans="29:90" s="168" customFormat="1" x14ac:dyDescent="0.25">
      <c r="AC4090" s="175"/>
      <c r="AD4090" s="175"/>
      <c r="AE4090" s="175"/>
      <c r="AF4090" s="175"/>
      <c r="AG4090" s="175"/>
      <c r="AH4090" s="176"/>
      <c r="AM4090" s="6"/>
      <c r="AN4090" s="6"/>
      <c r="AO4090" s="6"/>
      <c r="AP4090" s="6"/>
      <c r="AQ4090" s="6"/>
      <c r="AR4090" s="6"/>
      <c r="AS4090" s="6"/>
      <c r="AT4090" s="6"/>
      <c r="AU4090" s="6"/>
      <c r="AV4090" s="6"/>
      <c r="AW4090" s="6"/>
      <c r="AX4090" s="6"/>
      <c r="AY4090" s="172"/>
      <c r="AZ4090" s="172"/>
      <c r="BA4090" s="172"/>
      <c r="BB4090" s="6"/>
      <c r="BC4090" s="6"/>
      <c r="BD4090" s="6"/>
      <c r="BE4090" s="6"/>
      <c r="BF4090" s="6"/>
      <c r="BG4090" s="172"/>
      <c r="BH4090" s="172"/>
      <c r="BI4090" s="172"/>
      <c r="BJ4090" s="6"/>
      <c r="BK4090" s="6"/>
      <c r="BL4090" s="6"/>
      <c r="BM4090" s="6"/>
      <c r="BN4090" s="6"/>
      <c r="BO4090" s="6"/>
      <c r="BP4090" s="6"/>
      <c r="BQ4090" s="6"/>
      <c r="BR4090" s="6"/>
      <c r="BS4090" s="6"/>
      <c r="BT4090" s="6"/>
      <c r="CG4090" s="432"/>
      <c r="CH4090" s="432"/>
      <c r="CL4090" s="174"/>
    </row>
    <row r="4091" spans="29:90" s="168" customFormat="1" x14ac:dyDescent="0.25">
      <c r="AC4091" s="175"/>
      <c r="AD4091" s="175"/>
      <c r="AE4091" s="175"/>
      <c r="AF4091" s="175"/>
      <c r="AG4091" s="175"/>
      <c r="AH4091" s="176"/>
      <c r="AM4091" s="6"/>
      <c r="AN4091" s="6"/>
      <c r="AO4091" s="6"/>
      <c r="AP4091" s="6"/>
      <c r="AQ4091" s="6"/>
      <c r="AR4091" s="6"/>
      <c r="AS4091" s="6"/>
      <c r="AT4091" s="6"/>
      <c r="AU4091" s="6"/>
      <c r="AV4091" s="6"/>
      <c r="AW4091" s="6"/>
      <c r="AX4091" s="6"/>
      <c r="AY4091" s="172"/>
      <c r="AZ4091" s="172"/>
      <c r="BA4091" s="172"/>
      <c r="BB4091" s="6"/>
      <c r="BC4091" s="6"/>
      <c r="BD4091" s="6"/>
      <c r="BE4091" s="6"/>
      <c r="BF4091" s="6"/>
      <c r="BG4091" s="172"/>
      <c r="BH4091" s="172"/>
      <c r="BI4091" s="172"/>
      <c r="BJ4091" s="6"/>
      <c r="BK4091" s="6"/>
      <c r="BL4091" s="6"/>
      <c r="BM4091" s="6"/>
      <c r="BN4091" s="6"/>
      <c r="BO4091" s="6"/>
      <c r="BP4091" s="6"/>
      <c r="BQ4091" s="6"/>
      <c r="BR4091" s="6"/>
      <c r="BS4091" s="6"/>
      <c r="BT4091" s="6"/>
      <c r="CG4091" s="432"/>
      <c r="CH4091" s="432"/>
      <c r="CL4091" s="174"/>
    </row>
    <row r="4092" spans="29:90" s="168" customFormat="1" x14ac:dyDescent="0.25">
      <c r="AC4092" s="175"/>
      <c r="AD4092" s="175"/>
      <c r="AE4092" s="175"/>
      <c r="AF4092" s="175"/>
      <c r="AG4092" s="175"/>
      <c r="AH4092" s="176"/>
      <c r="AM4092" s="6"/>
      <c r="AN4092" s="6"/>
      <c r="AO4092" s="6"/>
      <c r="AP4092" s="6"/>
      <c r="AQ4092" s="6"/>
      <c r="AR4092" s="6"/>
      <c r="AS4092" s="6"/>
      <c r="AT4092" s="6"/>
      <c r="AU4092" s="6"/>
      <c r="AV4092" s="6"/>
      <c r="AW4092" s="6"/>
      <c r="AX4092" s="6"/>
      <c r="AY4092" s="172"/>
      <c r="AZ4092" s="172"/>
      <c r="BA4092" s="172"/>
      <c r="BB4092" s="6"/>
      <c r="BC4092" s="6"/>
      <c r="BD4092" s="6"/>
      <c r="BE4092" s="6"/>
      <c r="BF4092" s="6"/>
      <c r="BG4092" s="172"/>
      <c r="BH4092" s="172"/>
      <c r="BI4092" s="172"/>
      <c r="BJ4092" s="6"/>
      <c r="BK4092" s="6"/>
      <c r="BL4092" s="6"/>
      <c r="BM4092" s="6"/>
      <c r="BN4092" s="6"/>
      <c r="BO4092" s="6"/>
      <c r="BP4092" s="6"/>
      <c r="BQ4092" s="6"/>
      <c r="BR4092" s="6"/>
      <c r="BS4092" s="6"/>
      <c r="BT4092" s="6"/>
      <c r="CG4092" s="432"/>
      <c r="CH4092" s="432"/>
      <c r="CL4092" s="174"/>
    </row>
    <row r="4093" spans="29:90" s="168" customFormat="1" x14ac:dyDescent="0.25">
      <c r="AC4093" s="175"/>
      <c r="AD4093" s="175"/>
      <c r="AE4093" s="175"/>
      <c r="AF4093" s="175"/>
      <c r="AG4093" s="175"/>
      <c r="AH4093" s="176"/>
      <c r="AM4093" s="6"/>
      <c r="AN4093" s="6"/>
      <c r="AO4093" s="6"/>
      <c r="AP4093" s="6"/>
      <c r="AQ4093" s="6"/>
      <c r="AR4093" s="6"/>
      <c r="AS4093" s="6"/>
      <c r="AT4093" s="6"/>
      <c r="AU4093" s="6"/>
      <c r="AV4093" s="6"/>
      <c r="AW4093" s="6"/>
      <c r="AX4093" s="6"/>
      <c r="AY4093" s="172"/>
      <c r="AZ4093" s="172"/>
      <c r="BA4093" s="172"/>
      <c r="BB4093" s="6"/>
      <c r="BC4093" s="6"/>
      <c r="BD4093" s="6"/>
      <c r="BE4093" s="6"/>
      <c r="BF4093" s="6"/>
      <c r="BG4093" s="172"/>
      <c r="BH4093" s="172"/>
      <c r="BI4093" s="172"/>
      <c r="BJ4093" s="6"/>
      <c r="BK4093" s="6"/>
      <c r="BL4093" s="6"/>
      <c r="BM4093" s="6"/>
      <c r="BN4093" s="6"/>
      <c r="BO4093" s="6"/>
      <c r="BP4093" s="6"/>
      <c r="BQ4093" s="6"/>
      <c r="BR4093" s="6"/>
      <c r="BS4093" s="6"/>
      <c r="BT4093" s="6"/>
      <c r="CG4093" s="432"/>
      <c r="CH4093" s="432"/>
      <c r="CL4093" s="174"/>
    </row>
    <row r="4094" spans="29:90" s="168" customFormat="1" x14ac:dyDescent="0.25">
      <c r="AC4094" s="175"/>
      <c r="AD4094" s="175"/>
      <c r="AE4094" s="175"/>
      <c r="AF4094" s="175"/>
      <c r="AG4094" s="175"/>
      <c r="AH4094" s="176"/>
      <c r="AM4094" s="6"/>
      <c r="AN4094" s="6"/>
      <c r="AO4094" s="6"/>
      <c r="AP4094" s="6"/>
      <c r="AQ4094" s="6"/>
      <c r="AR4094" s="6"/>
      <c r="AS4094" s="6"/>
      <c r="AT4094" s="6"/>
      <c r="AU4094" s="6"/>
      <c r="AV4094" s="6"/>
      <c r="AW4094" s="6"/>
      <c r="AX4094" s="6"/>
      <c r="AY4094" s="172"/>
      <c r="AZ4094" s="172"/>
      <c r="BA4094" s="172"/>
      <c r="BB4094" s="6"/>
      <c r="BC4094" s="6"/>
      <c r="BD4094" s="6"/>
      <c r="BE4094" s="6"/>
      <c r="BF4094" s="6"/>
      <c r="BG4094" s="172"/>
      <c r="BH4094" s="172"/>
      <c r="BI4094" s="172"/>
      <c r="BJ4094" s="6"/>
      <c r="BK4094" s="6"/>
      <c r="BL4094" s="6"/>
      <c r="BM4094" s="6"/>
      <c r="BN4094" s="6"/>
      <c r="BO4094" s="6"/>
      <c r="BP4094" s="6"/>
      <c r="BQ4094" s="6"/>
      <c r="BR4094" s="6"/>
      <c r="BS4094" s="6"/>
      <c r="BT4094" s="6"/>
      <c r="CG4094" s="432"/>
      <c r="CH4094" s="432"/>
      <c r="CL4094" s="174"/>
    </row>
    <row r="4095" spans="29:90" s="168" customFormat="1" x14ac:dyDescent="0.25">
      <c r="AC4095" s="175"/>
      <c r="AD4095" s="175"/>
      <c r="AE4095" s="175"/>
      <c r="AF4095" s="175"/>
      <c r="AG4095" s="175"/>
      <c r="AH4095" s="176"/>
      <c r="AM4095" s="6"/>
      <c r="AN4095" s="6"/>
      <c r="AO4095" s="6"/>
      <c r="AP4095" s="6"/>
      <c r="AQ4095" s="6"/>
      <c r="AR4095" s="6"/>
      <c r="AS4095" s="6"/>
      <c r="AT4095" s="6"/>
      <c r="AU4095" s="6"/>
      <c r="AV4095" s="6"/>
      <c r="AW4095" s="6"/>
      <c r="AX4095" s="6"/>
      <c r="AY4095" s="172"/>
      <c r="AZ4095" s="172"/>
      <c r="BA4095" s="172"/>
      <c r="BB4095" s="6"/>
      <c r="BC4095" s="6"/>
      <c r="BD4095" s="6"/>
      <c r="BE4095" s="6"/>
      <c r="BF4095" s="6"/>
      <c r="BG4095" s="172"/>
      <c r="BH4095" s="172"/>
      <c r="BI4095" s="172"/>
      <c r="BJ4095" s="6"/>
      <c r="BK4095" s="6"/>
      <c r="BL4095" s="6"/>
      <c r="BM4095" s="6"/>
      <c r="BN4095" s="6"/>
      <c r="BO4095" s="6"/>
      <c r="BP4095" s="6"/>
      <c r="BQ4095" s="6"/>
      <c r="BR4095" s="6"/>
      <c r="BS4095" s="6"/>
      <c r="BT4095" s="6"/>
      <c r="CG4095" s="432"/>
      <c r="CH4095" s="432"/>
      <c r="CL4095" s="174"/>
    </row>
    <row r="4096" spans="29:90" s="168" customFormat="1" x14ac:dyDescent="0.25">
      <c r="AC4096" s="175"/>
      <c r="AD4096" s="175"/>
      <c r="AE4096" s="175"/>
      <c r="AF4096" s="175"/>
      <c r="AG4096" s="175"/>
      <c r="AH4096" s="176"/>
      <c r="AM4096" s="6"/>
      <c r="AN4096" s="6"/>
      <c r="AO4096" s="6"/>
      <c r="AP4096" s="6"/>
      <c r="AQ4096" s="6"/>
      <c r="AR4096" s="6"/>
      <c r="AS4096" s="6"/>
      <c r="AT4096" s="6"/>
      <c r="AU4096" s="6"/>
      <c r="AV4096" s="6"/>
      <c r="AW4096" s="6"/>
      <c r="AX4096" s="6"/>
      <c r="AY4096" s="172"/>
      <c r="AZ4096" s="172"/>
      <c r="BA4096" s="172"/>
      <c r="BB4096" s="6"/>
      <c r="BC4096" s="6"/>
      <c r="BD4096" s="6"/>
      <c r="BE4096" s="6"/>
      <c r="BF4096" s="6"/>
      <c r="BG4096" s="172"/>
      <c r="BH4096" s="172"/>
      <c r="BI4096" s="172"/>
      <c r="BJ4096" s="6"/>
      <c r="BK4096" s="6"/>
      <c r="BL4096" s="6"/>
      <c r="BM4096" s="6"/>
      <c r="BN4096" s="6"/>
      <c r="BO4096" s="6"/>
      <c r="BP4096" s="6"/>
      <c r="BQ4096" s="6"/>
      <c r="BR4096" s="6"/>
      <c r="BS4096" s="6"/>
      <c r="BT4096" s="6"/>
      <c r="CG4096" s="432"/>
      <c r="CH4096" s="432"/>
      <c r="CL4096" s="174"/>
    </row>
    <row r="4097" spans="29:90" s="168" customFormat="1" x14ac:dyDescent="0.25">
      <c r="AC4097" s="175"/>
      <c r="AD4097" s="175"/>
      <c r="AE4097" s="175"/>
      <c r="AF4097" s="175"/>
      <c r="AG4097" s="175"/>
      <c r="AH4097" s="176"/>
      <c r="AM4097" s="6"/>
      <c r="AN4097" s="6"/>
      <c r="AO4097" s="6"/>
      <c r="AP4097" s="6"/>
      <c r="AQ4097" s="6"/>
      <c r="AR4097" s="6"/>
      <c r="AS4097" s="6"/>
      <c r="AT4097" s="6"/>
      <c r="AU4097" s="6"/>
      <c r="AV4097" s="6"/>
      <c r="AW4097" s="6"/>
      <c r="AX4097" s="6"/>
      <c r="AY4097" s="172"/>
      <c r="AZ4097" s="172"/>
      <c r="BA4097" s="172"/>
      <c r="BB4097" s="6"/>
      <c r="BC4097" s="6"/>
      <c r="BD4097" s="6"/>
      <c r="BE4097" s="6"/>
      <c r="BF4097" s="6"/>
      <c r="BG4097" s="172"/>
      <c r="BH4097" s="172"/>
      <c r="BI4097" s="172"/>
      <c r="BJ4097" s="6"/>
      <c r="BK4097" s="6"/>
      <c r="BL4097" s="6"/>
      <c r="BM4097" s="6"/>
      <c r="BN4097" s="6"/>
      <c r="BO4097" s="6"/>
      <c r="BP4097" s="6"/>
      <c r="BQ4097" s="6"/>
      <c r="BR4097" s="6"/>
      <c r="BS4097" s="6"/>
      <c r="BT4097" s="6"/>
      <c r="CG4097" s="432"/>
      <c r="CH4097" s="432"/>
      <c r="CL4097" s="174"/>
    </row>
    <row r="4098" spans="29:90" s="168" customFormat="1" x14ac:dyDescent="0.25">
      <c r="AC4098" s="175"/>
      <c r="AD4098" s="175"/>
      <c r="AE4098" s="175"/>
      <c r="AF4098" s="175"/>
      <c r="AG4098" s="175"/>
      <c r="AH4098" s="176"/>
      <c r="AM4098" s="6"/>
      <c r="AN4098" s="6"/>
      <c r="AO4098" s="6"/>
      <c r="AP4098" s="6"/>
      <c r="AQ4098" s="6"/>
      <c r="AR4098" s="6"/>
      <c r="AS4098" s="6"/>
      <c r="AT4098" s="6"/>
      <c r="AU4098" s="6"/>
      <c r="AV4098" s="6"/>
      <c r="AW4098" s="6"/>
      <c r="AX4098" s="6"/>
      <c r="AY4098" s="172"/>
      <c r="AZ4098" s="172"/>
      <c r="BA4098" s="172"/>
      <c r="BB4098" s="6"/>
      <c r="BC4098" s="6"/>
      <c r="BD4098" s="6"/>
      <c r="BE4098" s="6"/>
      <c r="BF4098" s="6"/>
      <c r="BG4098" s="172"/>
      <c r="BH4098" s="172"/>
      <c r="BI4098" s="172"/>
      <c r="BJ4098" s="6"/>
      <c r="BK4098" s="6"/>
      <c r="BL4098" s="6"/>
      <c r="BM4098" s="6"/>
      <c r="BN4098" s="6"/>
      <c r="BO4098" s="6"/>
      <c r="BP4098" s="6"/>
      <c r="BQ4098" s="6"/>
      <c r="BR4098" s="6"/>
      <c r="BS4098" s="6"/>
      <c r="BT4098" s="6"/>
      <c r="CG4098" s="432"/>
      <c r="CH4098" s="432"/>
      <c r="CL4098" s="174"/>
    </row>
    <row r="4099" spans="29:90" s="168" customFormat="1" x14ac:dyDescent="0.25">
      <c r="AC4099" s="175"/>
      <c r="AD4099" s="175"/>
      <c r="AE4099" s="175"/>
      <c r="AF4099" s="175"/>
      <c r="AG4099" s="175"/>
      <c r="AH4099" s="176"/>
      <c r="AM4099" s="6"/>
      <c r="AN4099" s="6"/>
      <c r="AO4099" s="6"/>
      <c r="AP4099" s="6"/>
      <c r="AQ4099" s="6"/>
      <c r="AR4099" s="6"/>
      <c r="AS4099" s="6"/>
      <c r="AT4099" s="6"/>
      <c r="AU4099" s="6"/>
      <c r="AV4099" s="6"/>
      <c r="AW4099" s="6"/>
      <c r="AX4099" s="6"/>
      <c r="AY4099" s="172"/>
      <c r="AZ4099" s="172"/>
      <c r="BA4099" s="172"/>
      <c r="BB4099" s="6"/>
      <c r="BC4099" s="6"/>
      <c r="BD4099" s="6"/>
      <c r="BE4099" s="6"/>
      <c r="BF4099" s="6"/>
      <c r="BG4099" s="172"/>
      <c r="BH4099" s="172"/>
      <c r="BI4099" s="172"/>
      <c r="BJ4099" s="6"/>
      <c r="BK4099" s="6"/>
      <c r="BL4099" s="6"/>
      <c r="BM4099" s="6"/>
      <c r="BN4099" s="6"/>
      <c r="BO4099" s="6"/>
      <c r="BP4099" s="6"/>
      <c r="BQ4099" s="6"/>
      <c r="BR4099" s="6"/>
      <c r="BS4099" s="6"/>
      <c r="BT4099" s="6"/>
      <c r="CG4099" s="432"/>
      <c r="CH4099" s="432"/>
      <c r="CL4099" s="174"/>
    </row>
    <row r="4100" spans="29:90" s="168" customFormat="1" x14ac:dyDescent="0.25">
      <c r="AC4100" s="175"/>
      <c r="AD4100" s="175"/>
      <c r="AE4100" s="175"/>
      <c r="AF4100" s="175"/>
      <c r="AG4100" s="175"/>
      <c r="AH4100" s="176"/>
      <c r="AM4100" s="6"/>
      <c r="AN4100" s="6"/>
      <c r="AO4100" s="6"/>
      <c r="AP4100" s="6"/>
      <c r="AQ4100" s="6"/>
      <c r="AR4100" s="6"/>
      <c r="AS4100" s="6"/>
      <c r="AT4100" s="6"/>
      <c r="AU4100" s="6"/>
      <c r="AV4100" s="6"/>
      <c r="AW4100" s="6"/>
      <c r="AX4100" s="6"/>
      <c r="AY4100" s="172"/>
      <c r="AZ4100" s="172"/>
      <c r="BA4100" s="172"/>
      <c r="BB4100" s="6"/>
      <c r="BC4100" s="6"/>
      <c r="BD4100" s="6"/>
      <c r="BE4100" s="6"/>
      <c r="BF4100" s="6"/>
      <c r="BG4100" s="172"/>
      <c r="BH4100" s="172"/>
      <c r="BI4100" s="172"/>
      <c r="BJ4100" s="6"/>
      <c r="BK4100" s="6"/>
      <c r="BL4100" s="6"/>
      <c r="BM4100" s="6"/>
      <c r="BN4100" s="6"/>
      <c r="BO4100" s="6"/>
      <c r="BP4100" s="6"/>
      <c r="BQ4100" s="6"/>
      <c r="BR4100" s="6"/>
      <c r="BS4100" s="6"/>
      <c r="BT4100" s="6"/>
      <c r="CG4100" s="432"/>
      <c r="CH4100" s="432"/>
      <c r="CL4100" s="174"/>
    </row>
    <row r="4101" spans="29:90" s="168" customFormat="1" x14ac:dyDescent="0.25">
      <c r="AC4101" s="175"/>
      <c r="AD4101" s="175"/>
      <c r="AE4101" s="175"/>
      <c r="AF4101" s="175"/>
      <c r="AG4101" s="175"/>
      <c r="AH4101" s="176"/>
      <c r="AM4101" s="6"/>
      <c r="AN4101" s="6"/>
      <c r="AO4101" s="6"/>
      <c r="AP4101" s="6"/>
      <c r="AQ4101" s="6"/>
      <c r="AR4101" s="6"/>
      <c r="AS4101" s="6"/>
      <c r="AT4101" s="6"/>
      <c r="AU4101" s="6"/>
      <c r="AV4101" s="6"/>
      <c r="AW4101" s="6"/>
      <c r="AX4101" s="6"/>
      <c r="AY4101" s="172"/>
      <c r="AZ4101" s="172"/>
      <c r="BA4101" s="172"/>
      <c r="BB4101" s="6"/>
      <c r="BC4101" s="6"/>
      <c r="BD4101" s="6"/>
      <c r="BE4101" s="6"/>
      <c r="BF4101" s="6"/>
      <c r="BG4101" s="172"/>
      <c r="BH4101" s="172"/>
      <c r="BI4101" s="172"/>
      <c r="BJ4101" s="6"/>
      <c r="BK4101" s="6"/>
      <c r="BL4101" s="6"/>
      <c r="BM4101" s="6"/>
      <c r="BN4101" s="6"/>
      <c r="BO4101" s="6"/>
      <c r="BP4101" s="6"/>
      <c r="BQ4101" s="6"/>
      <c r="BR4101" s="6"/>
      <c r="BS4101" s="6"/>
      <c r="BT4101" s="6"/>
      <c r="CG4101" s="432"/>
      <c r="CH4101" s="432"/>
      <c r="CL4101" s="174"/>
    </row>
    <row r="4102" spans="29:90" s="168" customFormat="1" x14ac:dyDescent="0.25">
      <c r="AC4102" s="175"/>
      <c r="AD4102" s="175"/>
      <c r="AE4102" s="175"/>
      <c r="AF4102" s="175"/>
      <c r="AG4102" s="175"/>
      <c r="AH4102" s="176"/>
      <c r="AM4102" s="6"/>
      <c r="AN4102" s="6"/>
      <c r="AO4102" s="6"/>
      <c r="AP4102" s="6"/>
      <c r="AQ4102" s="6"/>
      <c r="AR4102" s="6"/>
      <c r="AS4102" s="6"/>
      <c r="AT4102" s="6"/>
      <c r="AU4102" s="6"/>
      <c r="AV4102" s="6"/>
      <c r="AW4102" s="6"/>
      <c r="AX4102" s="6"/>
      <c r="AY4102" s="172"/>
      <c r="AZ4102" s="172"/>
      <c r="BA4102" s="172"/>
      <c r="BB4102" s="6"/>
      <c r="BC4102" s="6"/>
      <c r="BD4102" s="6"/>
      <c r="BE4102" s="6"/>
      <c r="BF4102" s="6"/>
      <c r="BG4102" s="172"/>
      <c r="BH4102" s="172"/>
      <c r="BI4102" s="172"/>
      <c r="BJ4102" s="6"/>
      <c r="BK4102" s="6"/>
      <c r="BL4102" s="6"/>
      <c r="BM4102" s="6"/>
      <c r="BN4102" s="6"/>
      <c r="BO4102" s="6"/>
      <c r="BP4102" s="6"/>
      <c r="BQ4102" s="6"/>
      <c r="BR4102" s="6"/>
      <c r="BS4102" s="6"/>
      <c r="BT4102" s="6"/>
      <c r="CG4102" s="432"/>
      <c r="CH4102" s="432"/>
      <c r="CL4102" s="174"/>
    </row>
    <row r="4103" spans="29:90" s="168" customFormat="1" x14ac:dyDescent="0.25">
      <c r="AC4103" s="175"/>
      <c r="AD4103" s="175"/>
      <c r="AE4103" s="175"/>
      <c r="AF4103" s="175"/>
      <c r="AG4103" s="175"/>
      <c r="AH4103" s="176"/>
      <c r="AM4103" s="6"/>
      <c r="AN4103" s="6"/>
      <c r="AO4103" s="6"/>
      <c r="AP4103" s="6"/>
      <c r="AQ4103" s="6"/>
      <c r="AR4103" s="6"/>
      <c r="AS4103" s="6"/>
      <c r="AT4103" s="6"/>
      <c r="AU4103" s="6"/>
      <c r="AV4103" s="6"/>
      <c r="AW4103" s="6"/>
      <c r="AX4103" s="6"/>
      <c r="AY4103" s="172"/>
      <c r="AZ4103" s="172"/>
      <c r="BA4103" s="172"/>
      <c r="BB4103" s="6"/>
      <c r="BC4103" s="6"/>
      <c r="BD4103" s="6"/>
      <c r="BE4103" s="6"/>
      <c r="BF4103" s="6"/>
      <c r="BG4103" s="172"/>
      <c r="BH4103" s="172"/>
      <c r="BI4103" s="172"/>
      <c r="BJ4103" s="6"/>
      <c r="BK4103" s="6"/>
      <c r="BL4103" s="6"/>
      <c r="BM4103" s="6"/>
      <c r="BN4103" s="6"/>
      <c r="BO4103" s="6"/>
      <c r="BP4103" s="6"/>
      <c r="BQ4103" s="6"/>
      <c r="BR4103" s="6"/>
      <c r="BS4103" s="6"/>
      <c r="BT4103" s="6"/>
      <c r="CG4103" s="432"/>
      <c r="CH4103" s="432"/>
      <c r="CL4103" s="174"/>
    </row>
    <row r="4104" spans="29:90" s="168" customFormat="1" x14ac:dyDescent="0.25">
      <c r="AC4104" s="175"/>
      <c r="AD4104" s="175"/>
      <c r="AE4104" s="175"/>
      <c r="AF4104" s="175"/>
      <c r="AG4104" s="175"/>
      <c r="AH4104" s="176"/>
      <c r="AM4104" s="6"/>
      <c r="AN4104" s="6"/>
      <c r="AO4104" s="6"/>
      <c r="AP4104" s="6"/>
      <c r="AQ4104" s="6"/>
      <c r="AR4104" s="6"/>
      <c r="AS4104" s="6"/>
      <c r="AT4104" s="6"/>
      <c r="AU4104" s="6"/>
      <c r="AV4104" s="6"/>
      <c r="AW4104" s="6"/>
      <c r="AX4104" s="6"/>
      <c r="AY4104" s="172"/>
      <c r="AZ4104" s="172"/>
      <c r="BA4104" s="172"/>
      <c r="BB4104" s="6"/>
      <c r="BC4104" s="6"/>
      <c r="BD4104" s="6"/>
      <c r="BE4104" s="6"/>
      <c r="BF4104" s="6"/>
      <c r="BG4104" s="172"/>
      <c r="BH4104" s="172"/>
      <c r="BI4104" s="172"/>
      <c r="BJ4104" s="6"/>
      <c r="BK4104" s="6"/>
      <c r="BL4104" s="6"/>
      <c r="BM4104" s="6"/>
      <c r="BN4104" s="6"/>
      <c r="BO4104" s="6"/>
      <c r="BP4104" s="6"/>
      <c r="BQ4104" s="6"/>
      <c r="BR4104" s="6"/>
      <c r="BS4104" s="6"/>
      <c r="BT4104" s="6"/>
      <c r="CG4104" s="432"/>
      <c r="CH4104" s="432"/>
      <c r="CL4104" s="174"/>
    </row>
    <row r="4105" spans="29:90" s="168" customFormat="1" x14ac:dyDescent="0.25">
      <c r="AC4105" s="175"/>
      <c r="AD4105" s="175"/>
      <c r="AE4105" s="175"/>
      <c r="AF4105" s="175"/>
      <c r="AG4105" s="175"/>
      <c r="AH4105" s="176"/>
      <c r="AM4105" s="6"/>
      <c r="AN4105" s="6"/>
      <c r="AO4105" s="6"/>
      <c r="AP4105" s="6"/>
      <c r="AQ4105" s="6"/>
      <c r="AR4105" s="6"/>
      <c r="AS4105" s="6"/>
      <c r="AT4105" s="6"/>
      <c r="AU4105" s="6"/>
      <c r="AV4105" s="6"/>
      <c r="AW4105" s="6"/>
      <c r="AX4105" s="6"/>
      <c r="AY4105" s="172"/>
      <c r="AZ4105" s="172"/>
      <c r="BA4105" s="172"/>
      <c r="BB4105" s="6"/>
      <c r="BC4105" s="6"/>
      <c r="BD4105" s="6"/>
      <c r="BE4105" s="6"/>
      <c r="BF4105" s="6"/>
      <c r="BG4105" s="172"/>
      <c r="BH4105" s="172"/>
      <c r="BI4105" s="172"/>
      <c r="BJ4105" s="6"/>
      <c r="BK4105" s="6"/>
      <c r="BL4105" s="6"/>
      <c r="BM4105" s="6"/>
      <c r="BN4105" s="6"/>
      <c r="BO4105" s="6"/>
      <c r="BP4105" s="6"/>
      <c r="BQ4105" s="6"/>
      <c r="BR4105" s="6"/>
      <c r="BS4105" s="6"/>
      <c r="BT4105" s="6"/>
      <c r="CG4105" s="432"/>
      <c r="CH4105" s="432"/>
      <c r="CL4105" s="174"/>
    </row>
    <row r="4106" spans="29:90" s="168" customFormat="1" x14ac:dyDescent="0.25">
      <c r="AC4106" s="175"/>
      <c r="AD4106" s="175"/>
      <c r="AE4106" s="175"/>
      <c r="AF4106" s="175"/>
      <c r="AG4106" s="175"/>
      <c r="AH4106" s="176"/>
      <c r="AM4106" s="6"/>
      <c r="AN4106" s="6"/>
      <c r="AO4106" s="6"/>
      <c r="AP4106" s="6"/>
      <c r="AQ4106" s="6"/>
      <c r="AR4106" s="6"/>
      <c r="AS4106" s="6"/>
      <c r="AT4106" s="6"/>
      <c r="AU4106" s="6"/>
      <c r="AV4106" s="6"/>
      <c r="AW4106" s="6"/>
      <c r="AX4106" s="6"/>
      <c r="AY4106" s="172"/>
      <c r="AZ4106" s="172"/>
      <c r="BA4106" s="172"/>
      <c r="BB4106" s="6"/>
      <c r="BC4106" s="6"/>
      <c r="BD4106" s="6"/>
      <c r="BE4106" s="6"/>
      <c r="BF4106" s="6"/>
      <c r="BG4106" s="172"/>
      <c r="BH4106" s="172"/>
      <c r="BI4106" s="172"/>
      <c r="BJ4106" s="6"/>
      <c r="BK4106" s="6"/>
      <c r="BL4106" s="6"/>
      <c r="BM4106" s="6"/>
      <c r="BN4106" s="6"/>
      <c r="BO4106" s="6"/>
      <c r="BP4106" s="6"/>
      <c r="BQ4106" s="6"/>
      <c r="BR4106" s="6"/>
      <c r="BS4106" s="6"/>
      <c r="BT4106" s="6"/>
      <c r="CG4106" s="432"/>
      <c r="CH4106" s="432"/>
      <c r="CL4106" s="174"/>
    </row>
    <row r="4107" spans="29:90" s="168" customFormat="1" x14ac:dyDescent="0.25">
      <c r="AC4107" s="175"/>
      <c r="AD4107" s="175"/>
      <c r="AE4107" s="175"/>
      <c r="AF4107" s="175"/>
      <c r="AG4107" s="175"/>
      <c r="AH4107" s="176"/>
      <c r="AM4107" s="6"/>
      <c r="AN4107" s="6"/>
      <c r="AO4107" s="6"/>
      <c r="AP4107" s="6"/>
      <c r="AQ4107" s="6"/>
      <c r="AR4107" s="6"/>
      <c r="AS4107" s="6"/>
      <c r="AT4107" s="6"/>
      <c r="AU4107" s="6"/>
      <c r="AV4107" s="6"/>
      <c r="AW4107" s="6"/>
      <c r="AX4107" s="6"/>
      <c r="AY4107" s="172"/>
      <c r="AZ4107" s="172"/>
      <c r="BA4107" s="172"/>
      <c r="BB4107" s="6"/>
      <c r="BC4107" s="6"/>
      <c r="BD4107" s="6"/>
      <c r="BE4107" s="6"/>
      <c r="BF4107" s="6"/>
      <c r="BG4107" s="172"/>
      <c r="BH4107" s="172"/>
      <c r="BI4107" s="172"/>
      <c r="BJ4107" s="6"/>
      <c r="BK4107" s="6"/>
      <c r="BL4107" s="6"/>
      <c r="BM4107" s="6"/>
      <c r="BN4107" s="6"/>
      <c r="BO4107" s="6"/>
      <c r="BP4107" s="6"/>
      <c r="BQ4107" s="6"/>
      <c r="BR4107" s="6"/>
      <c r="BS4107" s="6"/>
      <c r="BT4107" s="6"/>
      <c r="CG4107" s="432"/>
      <c r="CH4107" s="432"/>
      <c r="CL4107" s="174"/>
    </row>
    <row r="4108" spans="29:90" s="168" customFormat="1" x14ac:dyDescent="0.25">
      <c r="AC4108" s="175"/>
      <c r="AD4108" s="175"/>
      <c r="AE4108" s="175"/>
      <c r="AF4108" s="175"/>
      <c r="AG4108" s="175"/>
      <c r="AH4108" s="176"/>
      <c r="AM4108" s="6"/>
      <c r="AN4108" s="6"/>
      <c r="AO4108" s="6"/>
      <c r="AP4108" s="6"/>
      <c r="AQ4108" s="6"/>
      <c r="AR4108" s="6"/>
      <c r="AS4108" s="6"/>
      <c r="AT4108" s="6"/>
      <c r="AU4108" s="6"/>
      <c r="AV4108" s="6"/>
      <c r="AW4108" s="6"/>
      <c r="AX4108" s="6"/>
      <c r="AY4108" s="172"/>
      <c r="AZ4108" s="172"/>
      <c r="BA4108" s="172"/>
      <c r="BB4108" s="6"/>
      <c r="BC4108" s="6"/>
      <c r="BD4108" s="6"/>
      <c r="BE4108" s="6"/>
      <c r="BF4108" s="6"/>
      <c r="BG4108" s="172"/>
      <c r="BH4108" s="172"/>
      <c r="BI4108" s="172"/>
      <c r="BJ4108" s="6"/>
      <c r="BK4108" s="6"/>
      <c r="BL4108" s="6"/>
      <c r="BM4108" s="6"/>
      <c r="BN4108" s="6"/>
      <c r="BO4108" s="6"/>
      <c r="BP4108" s="6"/>
      <c r="BQ4108" s="6"/>
      <c r="BR4108" s="6"/>
      <c r="BS4108" s="6"/>
      <c r="BT4108" s="6"/>
      <c r="CG4108" s="432"/>
      <c r="CH4108" s="432"/>
      <c r="CL4108" s="174"/>
    </row>
    <row r="4109" spans="29:90" s="168" customFormat="1" x14ac:dyDescent="0.25">
      <c r="AC4109" s="175"/>
      <c r="AD4109" s="175"/>
      <c r="AE4109" s="175"/>
      <c r="AF4109" s="175"/>
      <c r="AG4109" s="175"/>
      <c r="AH4109" s="176"/>
      <c r="AM4109" s="6"/>
      <c r="AN4109" s="6"/>
      <c r="AO4109" s="6"/>
      <c r="AP4109" s="6"/>
      <c r="AQ4109" s="6"/>
      <c r="AR4109" s="6"/>
      <c r="AS4109" s="6"/>
      <c r="AT4109" s="6"/>
      <c r="AU4109" s="6"/>
      <c r="AV4109" s="6"/>
      <c r="AW4109" s="6"/>
      <c r="AX4109" s="6"/>
      <c r="AY4109" s="172"/>
      <c r="AZ4109" s="172"/>
      <c r="BA4109" s="172"/>
      <c r="BB4109" s="6"/>
      <c r="BC4109" s="6"/>
      <c r="BD4109" s="6"/>
      <c r="BE4109" s="6"/>
      <c r="BF4109" s="6"/>
      <c r="BG4109" s="172"/>
      <c r="BH4109" s="172"/>
      <c r="BI4109" s="172"/>
      <c r="BJ4109" s="6"/>
      <c r="BK4109" s="6"/>
      <c r="BL4109" s="6"/>
      <c r="BM4109" s="6"/>
      <c r="BN4109" s="6"/>
      <c r="BO4109" s="6"/>
      <c r="BP4109" s="6"/>
      <c r="BQ4109" s="6"/>
      <c r="BR4109" s="6"/>
      <c r="BS4109" s="6"/>
      <c r="BT4109" s="6"/>
      <c r="CG4109" s="432"/>
      <c r="CH4109" s="432"/>
      <c r="CL4109" s="174"/>
    </row>
    <row r="4110" spans="29:90" s="168" customFormat="1" x14ac:dyDescent="0.25">
      <c r="AC4110" s="175"/>
      <c r="AD4110" s="175"/>
      <c r="AE4110" s="175"/>
      <c r="AF4110" s="175"/>
      <c r="AG4110" s="175"/>
      <c r="AH4110" s="176"/>
      <c r="AM4110" s="6"/>
      <c r="AN4110" s="6"/>
      <c r="AO4110" s="6"/>
      <c r="AP4110" s="6"/>
      <c r="AQ4110" s="6"/>
      <c r="AR4110" s="6"/>
      <c r="AS4110" s="6"/>
      <c r="AT4110" s="6"/>
      <c r="AU4110" s="6"/>
      <c r="AV4110" s="6"/>
      <c r="AW4110" s="6"/>
      <c r="AX4110" s="6"/>
      <c r="AY4110" s="172"/>
      <c r="AZ4110" s="172"/>
      <c r="BA4110" s="172"/>
      <c r="BB4110" s="6"/>
      <c r="BC4110" s="6"/>
      <c r="BD4110" s="6"/>
      <c r="BE4110" s="6"/>
      <c r="BF4110" s="6"/>
      <c r="BG4110" s="172"/>
      <c r="BH4110" s="172"/>
      <c r="BI4110" s="172"/>
      <c r="BJ4110" s="6"/>
      <c r="BK4110" s="6"/>
      <c r="BL4110" s="6"/>
      <c r="BM4110" s="6"/>
      <c r="BN4110" s="6"/>
      <c r="BO4110" s="6"/>
      <c r="BP4110" s="6"/>
      <c r="BQ4110" s="6"/>
      <c r="BR4110" s="6"/>
      <c r="BS4110" s="6"/>
      <c r="BT4110" s="6"/>
      <c r="CG4110" s="432"/>
      <c r="CH4110" s="432"/>
      <c r="CL4110" s="174"/>
    </row>
    <row r="4111" spans="29:90" s="168" customFormat="1" x14ac:dyDescent="0.25">
      <c r="AC4111" s="175"/>
      <c r="AD4111" s="175"/>
      <c r="AE4111" s="175"/>
      <c r="AF4111" s="175"/>
      <c r="AG4111" s="175"/>
      <c r="AH4111" s="176"/>
      <c r="AM4111" s="6"/>
      <c r="AN4111" s="6"/>
      <c r="AO4111" s="6"/>
      <c r="AP4111" s="6"/>
      <c r="AQ4111" s="6"/>
      <c r="AR4111" s="6"/>
      <c r="AS4111" s="6"/>
      <c r="AT4111" s="6"/>
      <c r="AU4111" s="6"/>
      <c r="AV4111" s="6"/>
      <c r="AW4111" s="6"/>
      <c r="AX4111" s="6"/>
      <c r="AY4111" s="172"/>
      <c r="AZ4111" s="172"/>
      <c r="BA4111" s="172"/>
      <c r="BB4111" s="6"/>
      <c r="BC4111" s="6"/>
      <c r="BD4111" s="6"/>
      <c r="BE4111" s="6"/>
      <c r="BF4111" s="6"/>
      <c r="BG4111" s="172"/>
      <c r="BH4111" s="172"/>
      <c r="BI4111" s="172"/>
      <c r="BJ4111" s="6"/>
      <c r="BK4111" s="6"/>
      <c r="BL4111" s="6"/>
      <c r="BM4111" s="6"/>
      <c r="BN4111" s="6"/>
      <c r="BO4111" s="6"/>
      <c r="BP4111" s="6"/>
      <c r="BQ4111" s="6"/>
      <c r="BR4111" s="6"/>
      <c r="BS4111" s="6"/>
      <c r="BT4111" s="6"/>
      <c r="CG4111" s="432"/>
      <c r="CH4111" s="432"/>
      <c r="CL4111" s="174"/>
    </row>
    <row r="4112" spans="29:90" s="168" customFormat="1" x14ac:dyDescent="0.25">
      <c r="AC4112" s="175"/>
      <c r="AD4112" s="175"/>
      <c r="AE4112" s="175"/>
      <c r="AF4112" s="175"/>
      <c r="AG4112" s="175"/>
      <c r="AH4112" s="176"/>
      <c r="AM4112" s="6"/>
      <c r="AN4112" s="6"/>
      <c r="AO4112" s="6"/>
      <c r="AP4112" s="6"/>
      <c r="AQ4112" s="6"/>
      <c r="AR4112" s="6"/>
      <c r="AS4112" s="6"/>
      <c r="AT4112" s="6"/>
      <c r="AU4112" s="6"/>
      <c r="AV4112" s="6"/>
      <c r="AW4112" s="6"/>
      <c r="AX4112" s="6"/>
      <c r="AY4112" s="172"/>
      <c r="AZ4112" s="172"/>
      <c r="BA4112" s="172"/>
      <c r="BB4112" s="6"/>
      <c r="BC4112" s="6"/>
      <c r="BD4112" s="6"/>
      <c r="BE4112" s="6"/>
      <c r="BF4112" s="6"/>
      <c r="BG4112" s="172"/>
      <c r="BH4112" s="172"/>
      <c r="BI4112" s="172"/>
      <c r="BJ4112" s="6"/>
      <c r="BK4112" s="6"/>
      <c r="BL4112" s="6"/>
      <c r="BM4112" s="6"/>
      <c r="BN4112" s="6"/>
      <c r="BO4112" s="6"/>
      <c r="BP4112" s="6"/>
      <c r="BQ4112" s="6"/>
      <c r="BR4112" s="6"/>
      <c r="BS4112" s="6"/>
      <c r="BT4112" s="6"/>
      <c r="CG4112" s="432"/>
      <c r="CH4112" s="432"/>
      <c r="CL4112" s="174"/>
    </row>
    <row r="4113" spans="29:90" s="168" customFormat="1" x14ac:dyDescent="0.25">
      <c r="AC4113" s="175"/>
      <c r="AD4113" s="175"/>
      <c r="AE4113" s="175"/>
      <c r="AF4113" s="175"/>
      <c r="AG4113" s="175"/>
      <c r="AH4113" s="176"/>
      <c r="AM4113" s="6"/>
      <c r="AN4113" s="6"/>
      <c r="AO4113" s="6"/>
      <c r="AP4113" s="6"/>
      <c r="AQ4113" s="6"/>
      <c r="AR4113" s="6"/>
      <c r="AS4113" s="6"/>
      <c r="AT4113" s="6"/>
      <c r="AU4113" s="6"/>
      <c r="AV4113" s="6"/>
      <c r="AW4113" s="6"/>
      <c r="AX4113" s="6"/>
      <c r="AY4113" s="172"/>
      <c r="AZ4113" s="172"/>
      <c r="BA4113" s="172"/>
      <c r="BB4113" s="6"/>
      <c r="BC4113" s="6"/>
      <c r="BD4113" s="6"/>
      <c r="BE4113" s="6"/>
      <c r="BF4113" s="6"/>
      <c r="BG4113" s="172"/>
      <c r="BH4113" s="172"/>
      <c r="BI4113" s="172"/>
      <c r="BJ4113" s="6"/>
      <c r="BK4113" s="6"/>
      <c r="BL4113" s="6"/>
      <c r="BM4113" s="6"/>
      <c r="BN4113" s="6"/>
      <c r="BO4113" s="6"/>
      <c r="BP4113" s="6"/>
      <c r="BQ4113" s="6"/>
      <c r="BR4113" s="6"/>
      <c r="BS4113" s="6"/>
      <c r="BT4113" s="6"/>
      <c r="CG4113" s="432"/>
      <c r="CH4113" s="432"/>
      <c r="CL4113" s="174"/>
    </row>
    <row r="4114" spans="29:90" s="168" customFormat="1" x14ac:dyDescent="0.25">
      <c r="AC4114" s="175"/>
      <c r="AD4114" s="175"/>
      <c r="AE4114" s="175"/>
      <c r="AF4114" s="175"/>
      <c r="AG4114" s="175"/>
      <c r="AH4114" s="176"/>
      <c r="AM4114" s="6"/>
      <c r="AN4114" s="6"/>
      <c r="AO4114" s="6"/>
      <c r="AP4114" s="6"/>
      <c r="AQ4114" s="6"/>
      <c r="AR4114" s="6"/>
      <c r="AS4114" s="6"/>
      <c r="AT4114" s="6"/>
      <c r="AU4114" s="6"/>
      <c r="AV4114" s="6"/>
      <c r="AW4114" s="6"/>
      <c r="AX4114" s="6"/>
      <c r="AY4114" s="172"/>
      <c r="AZ4114" s="172"/>
      <c r="BA4114" s="172"/>
      <c r="BB4114" s="6"/>
      <c r="BC4114" s="6"/>
      <c r="BD4114" s="6"/>
      <c r="BE4114" s="6"/>
      <c r="BF4114" s="6"/>
      <c r="BG4114" s="172"/>
      <c r="BH4114" s="172"/>
      <c r="BI4114" s="172"/>
      <c r="BJ4114" s="6"/>
      <c r="BK4114" s="6"/>
      <c r="BL4114" s="6"/>
      <c r="BM4114" s="6"/>
      <c r="BN4114" s="6"/>
      <c r="BO4114" s="6"/>
      <c r="BP4114" s="6"/>
      <c r="BQ4114" s="6"/>
      <c r="BR4114" s="6"/>
      <c r="BS4114" s="6"/>
      <c r="BT4114" s="6"/>
      <c r="CG4114" s="432"/>
      <c r="CH4114" s="432"/>
      <c r="CL4114" s="174"/>
    </row>
    <row r="4115" spans="29:90" s="168" customFormat="1" x14ac:dyDescent="0.25">
      <c r="AC4115" s="175"/>
      <c r="AD4115" s="175"/>
      <c r="AE4115" s="175"/>
      <c r="AF4115" s="175"/>
      <c r="AG4115" s="175"/>
      <c r="AH4115" s="176"/>
      <c r="AM4115" s="6"/>
      <c r="AN4115" s="6"/>
      <c r="AO4115" s="6"/>
      <c r="AP4115" s="6"/>
      <c r="AQ4115" s="6"/>
      <c r="AR4115" s="6"/>
      <c r="AS4115" s="6"/>
      <c r="AT4115" s="6"/>
      <c r="AU4115" s="6"/>
      <c r="AV4115" s="6"/>
      <c r="AW4115" s="6"/>
      <c r="AX4115" s="6"/>
      <c r="AY4115" s="172"/>
      <c r="AZ4115" s="172"/>
      <c r="BA4115" s="172"/>
      <c r="BB4115" s="6"/>
      <c r="BC4115" s="6"/>
      <c r="BD4115" s="6"/>
      <c r="BE4115" s="6"/>
      <c r="BF4115" s="6"/>
      <c r="BG4115" s="172"/>
      <c r="BH4115" s="172"/>
      <c r="BI4115" s="172"/>
      <c r="BJ4115" s="6"/>
      <c r="BK4115" s="6"/>
      <c r="BL4115" s="6"/>
      <c r="BM4115" s="6"/>
      <c r="BN4115" s="6"/>
      <c r="BO4115" s="6"/>
      <c r="BP4115" s="6"/>
      <c r="BQ4115" s="6"/>
      <c r="BR4115" s="6"/>
      <c r="BS4115" s="6"/>
      <c r="BT4115" s="6"/>
      <c r="CG4115" s="432"/>
      <c r="CH4115" s="432"/>
      <c r="CL4115" s="174"/>
    </row>
    <row r="4116" spans="29:90" s="168" customFormat="1" x14ac:dyDescent="0.25">
      <c r="AC4116" s="175"/>
      <c r="AD4116" s="175"/>
      <c r="AE4116" s="175"/>
      <c r="AF4116" s="175"/>
      <c r="AG4116" s="175"/>
      <c r="AH4116" s="176"/>
      <c r="AM4116" s="6"/>
      <c r="AN4116" s="6"/>
      <c r="AO4116" s="6"/>
      <c r="AP4116" s="6"/>
      <c r="AQ4116" s="6"/>
      <c r="AR4116" s="6"/>
      <c r="AS4116" s="6"/>
      <c r="AT4116" s="6"/>
      <c r="AU4116" s="6"/>
      <c r="AV4116" s="6"/>
      <c r="AW4116" s="6"/>
      <c r="AX4116" s="6"/>
      <c r="AY4116" s="172"/>
      <c r="AZ4116" s="172"/>
      <c r="BA4116" s="172"/>
      <c r="BB4116" s="6"/>
      <c r="BC4116" s="6"/>
      <c r="BD4116" s="6"/>
      <c r="BE4116" s="6"/>
      <c r="BF4116" s="6"/>
      <c r="BG4116" s="172"/>
      <c r="BH4116" s="172"/>
      <c r="BI4116" s="172"/>
      <c r="BJ4116" s="6"/>
      <c r="BK4116" s="6"/>
      <c r="BL4116" s="6"/>
      <c r="BM4116" s="6"/>
      <c r="BN4116" s="6"/>
      <c r="BO4116" s="6"/>
      <c r="BP4116" s="6"/>
      <c r="BQ4116" s="6"/>
      <c r="BR4116" s="6"/>
      <c r="BS4116" s="6"/>
      <c r="BT4116" s="6"/>
      <c r="CG4116" s="432"/>
      <c r="CH4116" s="432"/>
      <c r="CL4116" s="174"/>
    </row>
    <row r="4117" spans="29:90" s="168" customFormat="1" x14ac:dyDescent="0.25">
      <c r="AC4117" s="175"/>
      <c r="AD4117" s="175"/>
      <c r="AE4117" s="175"/>
      <c r="AF4117" s="175"/>
      <c r="AG4117" s="175"/>
      <c r="AH4117" s="176"/>
      <c r="AM4117" s="6"/>
      <c r="AN4117" s="6"/>
      <c r="AO4117" s="6"/>
      <c r="AP4117" s="6"/>
      <c r="AQ4117" s="6"/>
      <c r="AR4117" s="6"/>
      <c r="AS4117" s="6"/>
      <c r="AT4117" s="6"/>
      <c r="AU4117" s="6"/>
      <c r="AV4117" s="6"/>
      <c r="AW4117" s="6"/>
      <c r="AX4117" s="6"/>
      <c r="AY4117" s="172"/>
      <c r="AZ4117" s="172"/>
      <c r="BA4117" s="172"/>
      <c r="BB4117" s="6"/>
      <c r="BC4117" s="6"/>
      <c r="BD4117" s="6"/>
      <c r="BE4117" s="6"/>
      <c r="BF4117" s="6"/>
      <c r="BG4117" s="172"/>
      <c r="BH4117" s="172"/>
      <c r="BI4117" s="172"/>
      <c r="BJ4117" s="6"/>
      <c r="BK4117" s="6"/>
      <c r="BL4117" s="6"/>
      <c r="BM4117" s="6"/>
      <c r="BN4117" s="6"/>
      <c r="BO4117" s="6"/>
      <c r="BP4117" s="6"/>
      <c r="BQ4117" s="6"/>
      <c r="BR4117" s="6"/>
      <c r="BS4117" s="6"/>
      <c r="BT4117" s="6"/>
      <c r="CG4117" s="432"/>
      <c r="CH4117" s="432"/>
      <c r="CL4117" s="174"/>
    </row>
    <row r="4118" spans="29:90" s="168" customFormat="1" x14ac:dyDescent="0.25">
      <c r="AC4118" s="175"/>
      <c r="AD4118" s="175"/>
      <c r="AE4118" s="175"/>
      <c r="AF4118" s="175"/>
      <c r="AG4118" s="175"/>
      <c r="AH4118" s="176"/>
      <c r="AM4118" s="6"/>
      <c r="AN4118" s="6"/>
      <c r="AO4118" s="6"/>
      <c r="AP4118" s="6"/>
      <c r="AQ4118" s="6"/>
      <c r="AR4118" s="6"/>
      <c r="AS4118" s="6"/>
      <c r="AT4118" s="6"/>
      <c r="AU4118" s="6"/>
      <c r="AV4118" s="6"/>
      <c r="AW4118" s="6"/>
      <c r="AX4118" s="6"/>
      <c r="AY4118" s="172"/>
      <c r="AZ4118" s="172"/>
      <c r="BA4118" s="172"/>
      <c r="BB4118" s="6"/>
      <c r="BC4118" s="6"/>
      <c r="BD4118" s="6"/>
      <c r="BE4118" s="6"/>
      <c r="BF4118" s="6"/>
      <c r="BG4118" s="172"/>
      <c r="BH4118" s="172"/>
      <c r="BI4118" s="172"/>
      <c r="BJ4118" s="6"/>
      <c r="BK4118" s="6"/>
      <c r="BL4118" s="6"/>
      <c r="BM4118" s="6"/>
      <c r="BN4118" s="6"/>
      <c r="BO4118" s="6"/>
      <c r="BP4118" s="6"/>
      <c r="BQ4118" s="6"/>
      <c r="BR4118" s="6"/>
      <c r="BS4118" s="6"/>
      <c r="BT4118" s="6"/>
      <c r="CG4118" s="432"/>
      <c r="CH4118" s="432"/>
      <c r="CL4118" s="174"/>
    </row>
    <row r="4119" spans="29:90" s="168" customFormat="1" x14ac:dyDescent="0.25">
      <c r="AC4119" s="175"/>
      <c r="AD4119" s="175"/>
      <c r="AE4119" s="175"/>
      <c r="AF4119" s="175"/>
      <c r="AG4119" s="175"/>
      <c r="AH4119" s="176"/>
      <c r="AM4119" s="6"/>
      <c r="AN4119" s="6"/>
      <c r="AO4119" s="6"/>
      <c r="AP4119" s="6"/>
      <c r="AQ4119" s="6"/>
      <c r="AR4119" s="6"/>
      <c r="AS4119" s="6"/>
      <c r="AT4119" s="6"/>
      <c r="AU4119" s="6"/>
      <c r="AV4119" s="6"/>
      <c r="AW4119" s="6"/>
      <c r="AX4119" s="6"/>
      <c r="AY4119" s="172"/>
      <c r="AZ4119" s="172"/>
      <c r="BA4119" s="172"/>
      <c r="BB4119" s="6"/>
      <c r="BC4119" s="6"/>
      <c r="BD4119" s="6"/>
      <c r="BE4119" s="6"/>
      <c r="BF4119" s="6"/>
      <c r="BG4119" s="172"/>
      <c r="BH4119" s="172"/>
      <c r="BI4119" s="172"/>
      <c r="BJ4119" s="6"/>
      <c r="BK4119" s="6"/>
      <c r="BL4119" s="6"/>
      <c r="BM4119" s="6"/>
      <c r="BN4119" s="6"/>
      <c r="BO4119" s="6"/>
      <c r="BP4119" s="6"/>
      <c r="BQ4119" s="6"/>
      <c r="BR4119" s="6"/>
      <c r="BS4119" s="6"/>
      <c r="BT4119" s="6"/>
      <c r="CG4119" s="432"/>
      <c r="CH4119" s="432"/>
      <c r="CL4119" s="174"/>
    </row>
    <row r="4120" spans="29:90" s="168" customFormat="1" x14ac:dyDescent="0.25">
      <c r="AC4120" s="175"/>
      <c r="AD4120" s="175"/>
      <c r="AE4120" s="175"/>
      <c r="AF4120" s="175"/>
      <c r="AG4120" s="175"/>
      <c r="AH4120" s="176"/>
      <c r="AM4120" s="6"/>
      <c r="AN4120" s="6"/>
      <c r="AO4120" s="6"/>
      <c r="AP4120" s="6"/>
      <c r="AQ4120" s="6"/>
      <c r="AR4120" s="6"/>
      <c r="AS4120" s="6"/>
      <c r="AT4120" s="6"/>
      <c r="AU4120" s="6"/>
      <c r="AV4120" s="6"/>
      <c r="AW4120" s="6"/>
      <c r="AX4120" s="6"/>
      <c r="AY4120" s="172"/>
      <c r="AZ4120" s="172"/>
      <c r="BA4120" s="172"/>
      <c r="BB4120" s="6"/>
      <c r="BC4120" s="6"/>
      <c r="BD4120" s="6"/>
      <c r="BE4120" s="6"/>
      <c r="BF4120" s="6"/>
      <c r="BG4120" s="172"/>
      <c r="BH4120" s="172"/>
      <c r="BI4120" s="172"/>
      <c r="BJ4120" s="6"/>
      <c r="BK4120" s="6"/>
      <c r="BL4120" s="6"/>
      <c r="BM4120" s="6"/>
      <c r="BN4120" s="6"/>
      <c r="BO4120" s="6"/>
      <c r="BP4120" s="6"/>
      <c r="BQ4120" s="6"/>
      <c r="BR4120" s="6"/>
      <c r="BS4120" s="6"/>
      <c r="BT4120" s="6"/>
      <c r="CG4120" s="432"/>
      <c r="CH4120" s="432"/>
      <c r="CL4120" s="174"/>
    </row>
    <row r="4121" spans="29:90" s="168" customFormat="1" x14ac:dyDescent="0.25">
      <c r="AC4121" s="175"/>
      <c r="AD4121" s="175"/>
      <c r="AE4121" s="175"/>
      <c r="AF4121" s="175"/>
      <c r="AG4121" s="175"/>
      <c r="AH4121" s="176"/>
      <c r="AM4121" s="6"/>
      <c r="AN4121" s="6"/>
      <c r="AO4121" s="6"/>
      <c r="AP4121" s="6"/>
      <c r="AQ4121" s="6"/>
      <c r="AR4121" s="6"/>
      <c r="AS4121" s="6"/>
      <c r="AT4121" s="6"/>
      <c r="AU4121" s="6"/>
      <c r="AV4121" s="6"/>
      <c r="AW4121" s="6"/>
      <c r="AX4121" s="6"/>
      <c r="AY4121" s="172"/>
      <c r="AZ4121" s="172"/>
      <c r="BA4121" s="172"/>
      <c r="BB4121" s="6"/>
      <c r="BC4121" s="6"/>
      <c r="BD4121" s="6"/>
      <c r="BE4121" s="6"/>
      <c r="BF4121" s="6"/>
      <c r="BG4121" s="172"/>
      <c r="BH4121" s="172"/>
      <c r="BI4121" s="172"/>
      <c r="BJ4121" s="6"/>
      <c r="BK4121" s="6"/>
      <c r="BL4121" s="6"/>
      <c r="BM4121" s="6"/>
      <c r="BN4121" s="6"/>
      <c r="BO4121" s="6"/>
      <c r="BP4121" s="6"/>
      <c r="BQ4121" s="6"/>
      <c r="BR4121" s="6"/>
      <c r="BS4121" s="6"/>
      <c r="BT4121" s="6"/>
      <c r="CG4121" s="432"/>
      <c r="CH4121" s="432"/>
      <c r="CL4121" s="174"/>
    </row>
    <row r="4122" spans="29:90" s="168" customFormat="1" x14ac:dyDescent="0.25">
      <c r="AC4122" s="175"/>
      <c r="AD4122" s="175"/>
      <c r="AE4122" s="175"/>
      <c r="AF4122" s="175"/>
      <c r="AG4122" s="175"/>
      <c r="AH4122" s="176"/>
      <c r="AM4122" s="6"/>
      <c r="AN4122" s="6"/>
      <c r="AO4122" s="6"/>
      <c r="AP4122" s="6"/>
      <c r="AQ4122" s="6"/>
      <c r="AR4122" s="6"/>
      <c r="AS4122" s="6"/>
      <c r="AT4122" s="6"/>
      <c r="AU4122" s="6"/>
      <c r="AV4122" s="6"/>
      <c r="AW4122" s="6"/>
      <c r="AX4122" s="6"/>
      <c r="AY4122" s="172"/>
      <c r="AZ4122" s="172"/>
      <c r="BA4122" s="172"/>
      <c r="BB4122" s="6"/>
      <c r="BC4122" s="6"/>
      <c r="BD4122" s="6"/>
      <c r="BE4122" s="6"/>
      <c r="BF4122" s="6"/>
      <c r="BG4122" s="172"/>
      <c r="BH4122" s="172"/>
      <c r="BI4122" s="172"/>
      <c r="BJ4122" s="6"/>
      <c r="BK4122" s="6"/>
      <c r="BL4122" s="6"/>
      <c r="BM4122" s="6"/>
      <c r="BN4122" s="6"/>
      <c r="BO4122" s="6"/>
      <c r="BP4122" s="6"/>
      <c r="BQ4122" s="6"/>
      <c r="BR4122" s="6"/>
      <c r="BS4122" s="6"/>
      <c r="BT4122" s="6"/>
      <c r="CG4122" s="432"/>
      <c r="CH4122" s="432"/>
      <c r="CL4122" s="174"/>
    </row>
    <row r="4123" spans="29:90" s="168" customFormat="1" x14ac:dyDescent="0.25">
      <c r="AC4123" s="175"/>
      <c r="AD4123" s="175"/>
      <c r="AE4123" s="175"/>
      <c r="AF4123" s="175"/>
      <c r="AG4123" s="175"/>
      <c r="AH4123" s="176"/>
      <c r="AM4123" s="6"/>
      <c r="AN4123" s="6"/>
      <c r="AO4123" s="6"/>
      <c r="AP4123" s="6"/>
      <c r="AQ4123" s="6"/>
      <c r="AR4123" s="6"/>
      <c r="AS4123" s="6"/>
      <c r="AT4123" s="6"/>
      <c r="AU4123" s="6"/>
      <c r="AV4123" s="6"/>
      <c r="AW4123" s="6"/>
      <c r="AX4123" s="6"/>
      <c r="AY4123" s="172"/>
      <c r="AZ4123" s="172"/>
      <c r="BA4123" s="172"/>
      <c r="BB4123" s="6"/>
      <c r="BC4123" s="6"/>
      <c r="BD4123" s="6"/>
      <c r="BE4123" s="6"/>
      <c r="BF4123" s="6"/>
      <c r="BG4123" s="172"/>
      <c r="BH4123" s="172"/>
      <c r="BI4123" s="172"/>
      <c r="BJ4123" s="6"/>
      <c r="BK4123" s="6"/>
      <c r="BL4123" s="6"/>
      <c r="BM4123" s="6"/>
      <c r="BN4123" s="6"/>
      <c r="BO4123" s="6"/>
      <c r="BP4123" s="6"/>
      <c r="BQ4123" s="6"/>
      <c r="BR4123" s="6"/>
      <c r="BS4123" s="6"/>
      <c r="BT4123" s="6"/>
      <c r="CG4123" s="432"/>
      <c r="CH4123" s="432"/>
      <c r="CL4123" s="174"/>
    </row>
    <row r="4124" spans="29:90" s="168" customFormat="1" x14ac:dyDescent="0.25">
      <c r="AC4124" s="175"/>
      <c r="AD4124" s="175"/>
      <c r="AE4124" s="175"/>
      <c r="AF4124" s="175"/>
      <c r="AG4124" s="175"/>
      <c r="AH4124" s="176"/>
      <c r="AM4124" s="6"/>
      <c r="AN4124" s="6"/>
      <c r="AO4124" s="6"/>
      <c r="AP4124" s="6"/>
      <c r="AQ4124" s="6"/>
      <c r="AR4124" s="6"/>
      <c r="AS4124" s="6"/>
      <c r="AT4124" s="6"/>
      <c r="AU4124" s="6"/>
      <c r="AV4124" s="6"/>
      <c r="AW4124" s="6"/>
      <c r="AX4124" s="6"/>
      <c r="AY4124" s="172"/>
      <c r="AZ4124" s="172"/>
      <c r="BA4124" s="172"/>
      <c r="BB4124" s="6"/>
      <c r="BC4124" s="6"/>
      <c r="BD4124" s="6"/>
      <c r="BE4124" s="6"/>
      <c r="BF4124" s="6"/>
      <c r="BG4124" s="172"/>
      <c r="BH4124" s="172"/>
      <c r="BI4124" s="172"/>
      <c r="BJ4124" s="6"/>
      <c r="BK4124" s="6"/>
      <c r="BL4124" s="6"/>
      <c r="BM4124" s="6"/>
      <c r="BN4124" s="6"/>
      <c r="BO4124" s="6"/>
      <c r="BP4124" s="6"/>
      <c r="BQ4124" s="6"/>
      <c r="BR4124" s="6"/>
      <c r="BS4124" s="6"/>
      <c r="BT4124" s="6"/>
      <c r="CG4124" s="432"/>
      <c r="CH4124" s="432"/>
      <c r="CL4124" s="174"/>
    </row>
    <row r="4125" spans="29:90" s="168" customFormat="1" x14ac:dyDescent="0.25">
      <c r="AC4125" s="175"/>
      <c r="AD4125" s="175"/>
      <c r="AE4125" s="175"/>
      <c r="AF4125" s="175"/>
      <c r="AG4125" s="175"/>
      <c r="AH4125" s="176"/>
      <c r="AM4125" s="6"/>
      <c r="AN4125" s="6"/>
      <c r="AO4125" s="6"/>
      <c r="AP4125" s="6"/>
      <c r="AQ4125" s="6"/>
      <c r="AR4125" s="6"/>
      <c r="AS4125" s="6"/>
      <c r="AT4125" s="6"/>
      <c r="AU4125" s="6"/>
      <c r="AV4125" s="6"/>
      <c r="AW4125" s="6"/>
      <c r="AX4125" s="6"/>
      <c r="AY4125" s="172"/>
      <c r="AZ4125" s="172"/>
      <c r="BA4125" s="172"/>
      <c r="BB4125" s="6"/>
      <c r="BC4125" s="6"/>
      <c r="BD4125" s="6"/>
      <c r="BE4125" s="6"/>
      <c r="BF4125" s="6"/>
      <c r="BG4125" s="172"/>
      <c r="BH4125" s="172"/>
      <c r="BI4125" s="172"/>
      <c r="BJ4125" s="6"/>
      <c r="BK4125" s="6"/>
      <c r="BL4125" s="6"/>
      <c r="BM4125" s="6"/>
      <c r="BN4125" s="6"/>
      <c r="BO4125" s="6"/>
      <c r="BP4125" s="6"/>
      <c r="BQ4125" s="6"/>
      <c r="BR4125" s="6"/>
      <c r="BS4125" s="6"/>
      <c r="BT4125" s="6"/>
      <c r="CG4125" s="432"/>
      <c r="CH4125" s="432"/>
      <c r="CL4125" s="174"/>
    </row>
    <row r="4126" spans="29:90" s="168" customFormat="1" x14ac:dyDescent="0.25">
      <c r="AC4126" s="175"/>
      <c r="AD4126" s="175"/>
      <c r="AE4126" s="175"/>
      <c r="AF4126" s="175"/>
      <c r="AG4126" s="175"/>
      <c r="AH4126" s="176"/>
      <c r="AM4126" s="6"/>
      <c r="AN4126" s="6"/>
      <c r="AO4126" s="6"/>
      <c r="AP4126" s="6"/>
      <c r="AQ4126" s="6"/>
      <c r="AR4126" s="6"/>
      <c r="AS4126" s="6"/>
      <c r="AT4126" s="6"/>
      <c r="AU4126" s="6"/>
      <c r="AV4126" s="6"/>
      <c r="AW4126" s="6"/>
      <c r="AX4126" s="6"/>
      <c r="AY4126" s="172"/>
      <c r="AZ4126" s="172"/>
      <c r="BA4126" s="172"/>
      <c r="BB4126" s="6"/>
      <c r="BC4126" s="6"/>
      <c r="BD4126" s="6"/>
      <c r="BE4126" s="6"/>
      <c r="BF4126" s="6"/>
      <c r="BG4126" s="172"/>
      <c r="BH4126" s="172"/>
      <c r="BI4126" s="172"/>
      <c r="BJ4126" s="6"/>
      <c r="BK4126" s="6"/>
      <c r="BL4126" s="6"/>
      <c r="BM4126" s="6"/>
      <c r="BN4126" s="6"/>
      <c r="BO4126" s="6"/>
      <c r="BP4126" s="6"/>
      <c r="BQ4126" s="6"/>
      <c r="BR4126" s="6"/>
      <c r="BS4126" s="6"/>
      <c r="BT4126" s="6"/>
      <c r="CG4126" s="432"/>
      <c r="CH4126" s="432"/>
      <c r="CL4126" s="174"/>
    </row>
    <row r="4127" spans="29:90" s="168" customFormat="1" x14ac:dyDescent="0.25">
      <c r="AC4127" s="175"/>
      <c r="AD4127" s="175"/>
      <c r="AE4127" s="175"/>
      <c r="AF4127" s="175"/>
      <c r="AG4127" s="175"/>
      <c r="AH4127" s="176"/>
      <c r="AM4127" s="6"/>
      <c r="AN4127" s="6"/>
      <c r="AO4127" s="6"/>
      <c r="AP4127" s="6"/>
      <c r="AQ4127" s="6"/>
      <c r="AR4127" s="6"/>
      <c r="AS4127" s="6"/>
      <c r="AT4127" s="6"/>
      <c r="AU4127" s="6"/>
      <c r="AV4127" s="6"/>
      <c r="AW4127" s="6"/>
      <c r="AX4127" s="6"/>
      <c r="AY4127" s="172"/>
      <c r="AZ4127" s="172"/>
      <c r="BA4127" s="172"/>
      <c r="BB4127" s="6"/>
      <c r="BC4127" s="6"/>
      <c r="BD4127" s="6"/>
      <c r="BE4127" s="6"/>
      <c r="BF4127" s="6"/>
      <c r="BG4127" s="172"/>
      <c r="BH4127" s="172"/>
      <c r="BI4127" s="172"/>
      <c r="BJ4127" s="6"/>
      <c r="BK4127" s="6"/>
      <c r="BL4127" s="6"/>
      <c r="BM4127" s="6"/>
      <c r="BN4127" s="6"/>
      <c r="BO4127" s="6"/>
      <c r="BP4127" s="6"/>
      <c r="BQ4127" s="6"/>
      <c r="BR4127" s="6"/>
      <c r="BS4127" s="6"/>
      <c r="BT4127" s="6"/>
      <c r="CG4127" s="432"/>
      <c r="CH4127" s="432"/>
      <c r="CL4127" s="174"/>
    </row>
    <row r="4128" spans="29:90" s="168" customFormat="1" x14ac:dyDescent="0.25">
      <c r="AC4128" s="175"/>
      <c r="AD4128" s="175"/>
      <c r="AE4128" s="175"/>
      <c r="AF4128" s="175"/>
      <c r="AG4128" s="175"/>
      <c r="AH4128" s="176"/>
      <c r="AM4128" s="6"/>
      <c r="AN4128" s="6"/>
      <c r="AO4128" s="6"/>
      <c r="AP4128" s="6"/>
      <c r="AQ4128" s="6"/>
      <c r="AR4128" s="6"/>
      <c r="AS4128" s="6"/>
      <c r="AT4128" s="6"/>
      <c r="AU4128" s="6"/>
      <c r="AV4128" s="6"/>
      <c r="AW4128" s="6"/>
      <c r="AX4128" s="6"/>
      <c r="AY4128" s="172"/>
      <c r="AZ4128" s="172"/>
      <c r="BA4128" s="172"/>
      <c r="BB4128" s="6"/>
      <c r="BC4128" s="6"/>
      <c r="BD4128" s="6"/>
      <c r="BE4128" s="6"/>
      <c r="BF4128" s="6"/>
      <c r="BG4128" s="172"/>
      <c r="BH4128" s="172"/>
      <c r="BI4128" s="172"/>
      <c r="BJ4128" s="6"/>
      <c r="BK4128" s="6"/>
      <c r="BL4128" s="6"/>
      <c r="BM4128" s="6"/>
      <c r="BN4128" s="6"/>
      <c r="BO4128" s="6"/>
      <c r="BP4128" s="6"/>
      <c r="BQ4128" s="6"/>
      <c r="BR4128" s="6"/>
      <c r="BS4128" s="6"/>
      <c r="BT4128" s="6"/>
      <c r="CG4128" s="432"/>
      <c r="CH4128" s="432"/>
      <c r="CL4128" s="174"/>
    </row>
    <row r="4129" spans="29:90" s="168" customFormat="1" x14ac:dyDescent="0.25">
      <c r="AC4129" s="175"/>
      <c r="AD4129" s="175"/>
      <c r="AE4129" s="175"/>
      <c r="AF4129" s="175"/>
      <c r="AG4129" s="175"/>
      <c r="AH4129" s="176"/>
      <c r="AM4129" s="6"/>
      <c r="AN4129" s="6"/>
      <c r="AO4129" s="6"/>
      <c r="AP4129" s="6"/>
      <c r="AQ4129" s="6"/>
      <c r="AR4129" s="6"/>
      <c r="AS4129" s="6"/>
      <c r="AT4129" s="6"/>
      <c r="AU4129" s="6"/>
      <c r="AV4129" s="6"/>
      <c r="AW4129" s="6"/>
      <c r="AX4129" s="6"/>
      <c r="AY4129" s="172"/>
      <c r="AZ4129" s="172"/>
      <c r="BA4129" s="172"/>
      <c r="BB4129" s="6"/>
      <c r="BC4129" s="6"/>
      <c r="BD4129" s="6"/>
      <c r="BE4129" s="6"/>
      <c r="BF4129" s="6"/>
      <c r="BG4129" s="172"/>
      <c r="BH4129" s="172"/>
      <c r="BI4129" s="172"/>
      <c r="BJ4129" s="6"/>
      <c r="BK4129" s="6"/>
      <c r="BL4129" s="6"/>
      <c r="BM4129" s="6"/>
      <c r="BN4129" s="6"/>
      <c r="BO4129" s="6"/>
      <c r="BP4129" s="6"/>
      <c r="BQ4129" s="6"/>
      <c r="BR4129" s="6"/>
      <c r="BS4129" s="6"/>
      <c r="BT4129" s="6"/>
      <c r="CG4129" s="432"/>
      <c r="CH4129" s="432"/>
      <c r="CL4129" s="174"/>
    </row>
    <row r="4130" spans="29:90" s="168" customFormat="1" x14ac:dyDescent="0.25">
      <c r="AC4130" s="175"/>
      <c r="AD4130" s="175"/>
      <c r="AE4130" s="175"/>
      <c r="AF4130" s="175"/>
      <c r="AG4130" s="175"/>
      <c r="AH4130" s="176"/>
      <c r="AM4130" s="6"/>
      <c r="AN4130" s="6"/>
      <c r="AO4130" s="6"/>
      <c r="AP4130" s="6"/>
      <c r="AQ4130" s="6"/>
      <c r="AR4130" s="6"/>
      <c r="AS4130" s="6"/>
      <c r="AT4130" s="6"/>
      <c r="AU4130" s="6"/>
      <c r="AV4130" s="6"/>
      <c r="AW4130" s="6"/>
      <c r="AX4130" s="6"/>
      <c r="AY4130" s="172"/>
      <c r="AZ4130" s="172"/>
      <c r="BA4130" s="172"/>
      <c r="BB4130" s="6"/>
      <c r="BC4130" s="6"/>
      <c r="BD4130" s="6"/>
      <c r="BE4130" s="6"/>
      <c r="BF4130" s="6"/>
      <c r="BG4130" s="172"/>
      <c r="BH4130" s="172"/>
      <c r="BI4130" s="172"/>
      <c r="BJ4130" s="6"/>
      <c r="BK4130" s="6"/>
      <c r="BL4130" s="6"/>
      <c r="BM4130" s="6"/>
      <c r="BN4130" s="6"/>
      <c r="BO4130" s="6"/>
      <c r="BP4130" s="6"/>
      <c r="BQ4130" s="6"/>
      <c r="BR4130" s="6"/>
      <c r="BS4130" s="6"/>
      <c r="BT4130" s="6"/>
      <c r="CG4130" s="432"/>
      <c r="CH4130" s="432"/>
      <c r="CL4130" s="174"/>
    </row>
    <row r="4131" spans="29:90" s="168" customFormat="1" x14ac:dyDescent="0.25">
      <c r="AC4131" s="175"/>
      <c r="AD4131" s="175"/>
      <c r="AE4131" s="175"/>
      <c r="AF4131" s="175"/>
      <c r="AG4131" s="175"/>
      <c r="AH4131" s="176"/>
      <c r="AM4131" s="6"/>
      <c r="AN4131" s="6"/>
      <c r="AO4131" s="6"/>
      <c r="AP4131" s="6"/>
      <c r="AQ4131" s="6"/>
      <c r="AR4131" s="6"/>
      <c r="AS4131" s="6"/>
      <c r="AT4131" s="6"/>
      <c r="AU4131" s="6"/>
      <c r="AV4131" s="6"/>
      <c r="AW4131" s="6"/>
      <c r="AX4131" s="6"/>
      <c r="AY4131" s="172"/>
      <c r="AZ4131" s="172"/>
      <c r="BA4131" s="172"/>
      <c r="BB4131" s="6"/>
      <c r="BC4131" s="6"/>
      <c r="BD4131" s="6"/>
      <c r="BE4131" s="6"/>
      <c r="BF4131" s="6"/>
      <c r="BG4131" s="172"/>
      <c r="BH4131" s="172"/>
      <c r="BI4131" s="172"/>
      <c r="BJ4131" s="6"/>
      <c r="BK4131" s="6"/>
      <c r="BL4131" s="6"/>
      <c r="BM4131" s="6"/>
      <c r="BN4131" s="6"/>
      <c r="BO4131" s="6"/>
      <c r="BP4131" s="6"/>
      <c r="BQ4131" s="6"/>
      <c r="BR4131" s="6"/>
      <c r="BS4131" s="6"/>
      <c r="BT4131" s="6"/>
      <c r="CG4131" s="432"/>
      <c r="CH4131" s="432"/>
      <c r="CL4131" s="174"/>
    </row>
    <row r="4132" spans="29:90" s="168" customFormat="1" x14ac:dyDescent="0.25">
      <c r="AC4132" s="175"/>
      <c r="AD4132" s="175"/>
      <c r="AE4132" s="175"/>
      <c r="AF4132" s="175"/>
      <c r="AG4132" s="175"/>
      <c r="AH4132" s="176"/>
      <c r="AM4132" s="6"/>
      <c r="AN4132" s="6"/>
      <c r="AO4132" s="6"/>
      <c r="AP4132" s="6"/>
      <c r="AQ4132" s="6"/>
      <c r="AR4132" s="6"/>
      <c r="AS4132" s="6"/>
      <c r="AT4132" s="6"/>
      <c r="AU4132" s="6"/>
      <c r="AV4132" s="6"/>
      <c r="AW4132" s="6"/>
      <c r="AX4132" s="6"/>
      <c r="AY4132" s="172"/>
      <c r="AZ4132" s="172"/>
      <c r="BA4132" s="172"/>
      <c r="BB4132" s="6"/>
      <c r="BC4132" s="6"/>
      <c r="BD4132" s="6"/>
      <c r="BE4132" s="6"/>
      <c r="BF4132" s="6"/>
      <c r="BG4132" s="172"/>
      <c r="BH4132" s="172"/>
      <c r="BI4132" s="172"/>
      <c r="BJ4132" s="6"/>
      <c r="BK4132" s="6"/>
      <c r="BL4132" s="6"/>
      <c r="BM4132" s="6"/>
      <c r="BN4132" s="6"/>
      <c r="BO4132" s="6"/>
      <c r="BP4132" s="6"/>
      <c r="BQ4132" s="6"/>
      <c r="BR4132" s="6"/>
      <c r="BS4132" s="6"/>
      <c r="BT4132" s="6"/>
      <c r="CG4132" s="432"/>
      <c r="CH4132" s="432"/>
      <c r="CL4132" s="174"/>
    </row>
    <row r="4133" spans="29:90" s="168" customFormat="1" x14ac:dyDescent="0.25">
      <c r="AC4133" s="175"/>
      <c r="AD4133" s="175"/>
      <c r="AE4133" s="175"/>
      <c r="AF4133" s="175"/>
      <c r="AG4133" s="175"/>
      <c r="AH4133" s="176"/>
      <c r="AM4133" s="6"/>
      <c r="AN4133" s="6"/>
      <c r="AO4133" s="6"/>
      <c r="AP4133" s="6"/>
      <c r="AQ4133" s="6"/>
      <c r="AR4133" s="6"/>
      <c r="AS4133" s="6"/>
      <c r="AT4133" s="6"/>
      <c r="AU4133" s="6"/>
      <c r="AV4133" s="6"/>
      <c r="AW4133" s="6"/>
      <c r="AX4133" s="6"/>
      <c r="AY4133" s="172"/>
      <c r="AZ4133" s="172"/>
      <c r="BA4133" s="172"/>
      <c r="BB4133" s="6"/>
      <c r="BC4133" s="6"/>
      <c r="BD4133" s="6"/>
      <c r="BE4133" s="6"/>
      <c r="BF4133" s="6"/>
      <c r="BG4133" s="172"/>
      <c r="BH4133" s="172"/>
      <c r="BI4133" s="172"/>
      <c r="BJ4133" s="6"/>
      <c r="BK4133" s="6"/>
      <c r="BL4133" s="6"/>
      <c r="BM4133" s="6"/>
      <c r="BN4133" s="6"/>
      <c r="BO4133" s="6"/>
      <c r="BP4133" s="6"/>
      <c r="BQ4133" s="6"/>
      <c r="BR4133" s="6"/>
      <c r="BS4133" s="6"/>
      <c r="BT4133" s="6"/>
      <c r="CG4133" s="432"/>
      <c r="CH4133" s="432"/>
      <c r="CL4133" s="174"/>
    </row>
    <row r="4134" spans="29:90" s="168" customFormat="1" x14ac:dyDescent="0.25">
      <c r="AC4134" s="175"/>
      <c r="AD4134" s="175"/>
      <c r="AE4134" s="175"/>
      <c r="AF4134" s="175"/>
      <c r="AG4134" s="175"/>
      <c r="AH4134" s="176"/>
      <c r="AM4134" s="6"/>
      <c r="AN4134" s="6"/>
      <c r="AO4134" s="6"/>
      <c r="AP4134" s="6"/>
      <c r="AQ4134" s="6"/>
      <c r="AR4134" s="6"/>
      <c r="AS4134" s="6"/>
      <c r="AT4134" s="6"/>
      <c r="AU4134" s="6"/>
      <c r="AV4134" s="6"/>
      <c r="AW4134" s="6"/>
      <c r="AX4134" s="6"/>
      <c r="AY4134" s="172"/>
      <c r="AZ4134" s="172"/>
      <c r="BA4134" s="172"/>
      <c r="BB4134" s="6"/>
      <c r="BC4134" s="6"/>
      <c r="BD4134" s="6"/>
      <c r="BE4134" s="6"/>
      <c r="BF4134" s="6"/>
      <c r="BG4134" s="172"/>
      <c r="BH4134" s="172"/>
      <c r="BI4134" s="172"/>
      <c r="BJ4134" s="6"/>
      <c r="BK4134" s="6"/>
      <c r="BL4134" s="6"/>
      <c r="BM4134" s="6"/>
      <c r="BN4134" s="6"/>
      <c r="BO4134" s="6"/>
      <c r="BP4134" s="6"/>
      <c r="BQ4134" s="6"/>
      <c r="BR4134" s="6"/>
      <c r="BS4134" s="6"/>
      <c r="BT4134" s="6"/>
      <c r="CG4134" s="432"/>
      <c r="CH4134" s="432"/>
      <c r="CL4134" s="174"/>
    </row>
    <row r="4135" spans="29:90" s="168" customFormat="1" x14ac:dyDescent="0.25">
      <c r="AC4135" s="175"/>
      <c r="AD4135" s="175"/>
      <c r="AE4135" s="175"/>
      <c r="AF4135" s="175"/>
      <c r="AG4135" s="175"/>
      <c r="AH4135" s="176"/>
      <c r="AM4135" s="6"/>
      <c r="AN4135" s="6"/>
      <c r="AO4135" s="6"/>
      <c r="AP4135" s="6"/>
      <c r="AQ4135" s="6"/>
      <c r="AR4135" s="6"/>
      <c r="AS4135" s="6"/>
      <c r="AT4135" s="6"/>
      <c r="AU4135" s="6"/>
      <c r="AV4135" s="6"/>
      <c r="AW4135" s="6"/>
      <c r="AX4135" s="6"/>
      <c r="AY4135" s="172"/>
      <c r="AZ4135" s="172"/>
      <c r="BA4135" s="172"/>
      <c r="BB4135" s="6"/>
      <c r="BC4135" s="6"/>
      <c r="BD4135" s="6"/>
      <c r="BE4135" s="6"/>
      <c r="BF4135" s="6"/>
      <c r="BG4135" s="172"/>
      <c r="BH4135" s="172"/>
      <c r="BI4135" s="172"/>
      <c r="BJ4135" s="6"/>
      <c r="BK4135" s="6"/>
      <c r="BL4135" s="6"/>
      <c r="BM4135" s="6"/>
      <c r="BN4135" s="6"/>
      <c r="BO4135" s="6"/>
      <c r="BP4135" s="6"/>
      <c r="BQ4135" s="6"/>
      <c r="BR4135" s="6"/>
      <c r="BS4135" s="6"/>
      <c r="BT4135" s="6"/>
      <c r="CG4135" s="432"/>
      <c r="CH4135" s="432"/>
      <c r="CL4135" s="174"/>
    </row>
    <row r="4136" spans="29:90" s="168" customFormat="1" x14ac:dyDescent="0.25">
      <c r="AC4136" s="175"/>
      <c r="AD4136" s="175"/>
      <c r="AE4136" s="175"/>
      <c r="AF4136" s="175"/>
      <c r="AG4136" s="175"/>
      <c r="AH4136" s="176"/>
      <c r="AM4136" s="6"/>
      <c r="AN4136" s="6"/>
      <c r="AO4136" s="6"/>
      <c r="AP4136" s="6"/>
      <c r="AQ4136" s="6"/>
      <c r="AR4136" s="6"/>
      <c r="AS4136" s="6"/>
      <c r="AT4136" s="6"/>
      <c r="AU4136" s="6"/>
      <c r="AV4136" s="6"/>
      <c r="AW4136" s="6"/>
      <c r="AX4136" s="6"/>
      <c r="AY4136" s="172"/>
      <c r="AZ4136" s="172"/>
      <c r="BA4136" s="172"/>
      <c r="BB4136" s="6"/>
      <c r="BC4136" s="6"/>
      <c r="BD4136" s="6"/>
      <c r="BE4136" s="6"/>
      <c r="BF4136" s="6"/>
      <c r="BG4136" s="172"/>
      <c r="BH4136" s="172"/>
      <c r="BI4136" s="172"/>
      <c r="BJ4136" s="6"/>
      <c r="BK4136" s="6"/>
      <c r="BL4136" s="6"/>
      <c r="BM4136" s="6"/>
      <c r="BN4136" s="6"/>
      <c r="BO4136" s="6"/>
      <c r="BP4136" s="6"/>
      <c r="BQ4136" s="6"/>
      <c r="BR4136" s="6"/>
      <c r="BS4136" s="6"/>
      <c r="BT4136" s="6"/>
      <c r="CG4136" s="432"/>
      <c r="CH4136" s="432"/>
      <c r="CL4136" s="174"/>
    </row>
    <row r="4137" spans="29:90" s="168" customFormat="1" x14ac:dyDescent="0.25">
      <c r="AC4137" s="175"/>
      <c r="AD4137" s="175"/>
      <c r="AE4137" s="175"/>
      <c r="AF4137" s="175"/>
      <c r="AG4137" s="175"/>
      <c r="AH4137" s="176"/>
      <c r="AM4137" s="6"/>
      <c r="AN4137" s="6"/>
      <c r="AO4137" s="6"/>
      <c r="AP4137" s="6"/>
      <c r="AQ4137" s="6"/>
      <c r="AR4137" s="6"/>
      <c r="AS4137" s="6"/>
      <c r="AT4137" s="6"/>
      <c r="AU4137" s="6"/>
      <c r="AV4137" s="6"/>
      <c r="AW4137" s="6"/>
      <c r="AX4137" s="6"/>
      <c r="AY4137" s="172"/>
      <c r="AZ4137" s="172"/>
      <c r="BA4137" s="172"/>
      <c r="BB4137" s="6"/>
      <c r="BC4137" s="6"/>
      <c r="BD4137" s="6"/>
      <c r="BE4137" s="6"/>
      <c r="BF4137" s="6"/>
      <c r="BG4137" s="172"/>
      <c r="BH4137" s="172"/>
      <c r="BI4137" s="172"/>
      <c r="BJ4137" s="6"/>
      <c r="BK4137" s="6"/>
      <c r="BL4137" s="6"/>
      <c r="BM4137" s="6"/>
      <c r="BN4137" s="6"/>
      <c r="BO4137" s="6"/>
      <c r="BP4137" s="6"/>
      <c r="BQ4137" s="6"/>
      <c r="BR4137" s="6"/>
      <c r="BS4137" s="6"/>
      <c r="BT4137" s="6"/>
      <c r="CG4137" s="432"/>
      <c r="CH4137" s="432"/>
      <c r="CL4137" s="174"/>
    </row>
    <row r="4138" spans="29:90" s="168" customFormat="1" x14ac:dyDescent="0.25">
      <c r="AC4138" s="175"/>
      <c r="AD4138" s="175"/>
      <c r="AE4138" s="175"/>
      <c r="AF4138" s="175"/>
      <c r="AG4138" s="175"/>
      <c r="AH4138" s="176"/>
      <c r="AM4138" s="6"/>
      <c r="AN4138" s="6"/>
      <c r="AO4138" s="6"/>
      <c r="AP4138" s="6"/>
      <c r="AQ4138" s="6"/>
      <c r="AR4138" s="6"/>
      <c r="AS4138" s="6"/>
      <c r="AT4138" s="6"/>
      <c r="AU4138" s="6"/>
      <c r="AV4138" s="6"/>
      <c r="AW4138" s="6"/>
      <c r="AX4138" s="6"/>
      <c r="AY4138" s="172"/>
      <c r="AZ4138" s="172"/>
      <c r="BA4138" s="172"/>
      <c r="BB4138" s="6"/>
      <c r="BC4138" s="6"/>
      <c r="BD4138" s="6"/>
      <c r="BE4138" s="6"/>
      <c r="BF4138" s="6"/>
      <c r="BG4138" s="172"/>
      <c r="BH4138" s="172"/>
      <c r="BI4138" s="172"/>
      <c r="BJ4138" s="6"/>
      <c r="BK4138" s="6"/>
      <c r="BL4138" s="6"/>
      <c r="BM4138" s="6"/>
      <c r="BN4138" s="6"/>
      <c r="BO4138" s="6"/>
      <c r="BP4138" s="6"/>
      <c r="BQ4138" s="6"/>
      <c r="BR4138" s="6"/>
      <c r="BS4138" s="6"/>
      <c r="BT4138" s="6"/>
      <c r="CG4138" s="432"/>
      <c r="CH4138" s="432"/>
      <c r="CL4138" s="174"/>
    </row>
    <row r="4139" spans="29:90" s="168" customFormat="1" x14ac:dyDescent="0.25">
      <c r="AC4139" s="175"/>
      <c r="AD4139" s="175"/>
      <c r="AE4139" s="175"/>
      <c r="AF4139" s="175"/>
      <c r="AG4139" s="175"/>
      <c r="AH4139" s="176"/>
      <c r="AM4139" s="6"/>
      <c r="AN4139" s="6"/>
      <c r="AO4139" s="6"/>
      <c r="AP4139" s="6"/>
      <c r="AQ4139" s="6"/>
      <c r="AR4139" s="6"/>
      <c r="AS4139" s="6"/>
      <c r="AT4139" s="6"/>
      <c r="AU4139" s="6"/>
      <c r="AV4139" s="6"/>
      <c r="AW4139" s="6"/>
      <c r="AX4139" s="6"/>
      <c r="AY4139" s="172"/>
      <c r="AZ4139" s="172"/>
      <c r="BA4139" s="172"/>
      <c r="BB4139" s="6"/>
      <c r="BC4139" s="6"/>
      <c r="BD4139" s="6"/>
      <c r="BE4139" s="6"/>
      <c r="BF4139" s="6"/>
      <c r="BG4139" s="172"/>
      <c r="BH4139" s="172"/>
      <c r="BI4139" s="172"/>
      <c r="BJ4139" s="6"/>
      <c r="BK4139" s="6"/>
      <c r="BL4139" s="6"/>
      <c r="BM4139" s="6"/>
      <c r="BN4139" s="6"/>
      <c r="BO4139" s="6"/>
      <c r="BP4139" s="6"/>
      <c r="BQ4139" s="6"/>
      <c r="BR4139" s="6"/>
      <c r="BS4139" s="6"/>
      <c r="BT4139" s="6"/>
      <c r="CG4139" s="432"/>
      <c r="CH4139" s="432"/>
      <c r="CL4139" s="174"/>
    </row>
    <row r="4140" spans="29:90" s="168" customFormat="1" x14ac:dyDescent="0.25">
      <c r="AC4140" s="175"/>
      <c r="AD4140" s="175"/>
      <c r="AE4140" s="175"/>
      <c r="AF4140" s="175"/>
      <c r="AG4140" s="175"/>
      <c r="AH4140" s="176"/>
      <c r="AM4140" s="6"/>
      <c r="AN4140" s="6"/>
      <c r="AO4140" s="6"/>
      <c r="AP4140" s="6"/>
      <c r="AQ4140" s="6"/>
      <c r="AR4140" s="6"/>
      <c r="AS4140" s="6"/>
      <c r="AT4140" s="6"/>
      <c r="AU4140" s="6"/>
      <c r="AV4140" s="6"/>
      <c r="AW4140" s="6"/>
      <c r="AX4140" s="6"/>
      <c r="AY4140" s="172"/>
      <c r="AZ4140" s="172"/>
      <c r="BA4140" s="172"/>
      <c r="BB4140" s="6"/>
      <c r="BC4140" s="6"/>
      <c r="BD4140" s="6"/>
      <c r="BE4140" s="6"/>
      <c r="BF4140" s="6"/>
      <c r="BG4140" s="172"/>
      <c r="BH4140" s="172"/>
      <c r="BI4140" s="172"/>
      <c r="BJ4140" s="6"/>
      <c r="BK4140" s="6"/>
      <c r="BL4140" s="6"/>
      <c r="BM4140" s="6"/>
      <c r="BN4140" s="6"/>
      <c r="BO4140" s="6"/>
      <c r="BP4140" s="6"/>
      <c r="BQ4140" s="6"/>
      <c r="BR4140" s="6"/>
      <c r="BS4140" s="6"/>
      <c r="BT4140" s="6"/>
      <c r="CG4140" s="432"/>
      <c r="CH4140" s="432"/>
      <c r="CL4140" s="174"/>
    </row>
    <row r="4141" spans="29:90" s="168" customFormat="1" x14ac:dyDescent="0.25">
      <c r="AC4141" s="175"/>
      <c r="AD4141" s="175"/>
      <c r="AE4141" s="175"/>
      <c r="AF4141" s="175"/>
      <c r="AG4141" s="175"/>
      <c r="AH4141" s="176"/>
      <c r="AM4141" s="6"/>
      <c r="AN4141" s="6"/>
      <c r="AO4141" s="6"/>
      <c r="AP4141" s="6"/>
      <c r="AQ4141" s="6"/>
      <c r="AR4141" s="6"/>
      <c r="AS4141" s="6"/>
      <c r="AT4141" s="6"/>
      <c r="AU4141" s="6"/>
      <c r="AV4141" s="6"/>
      <c r="AW4141" s="6"/>
      <c r="AX4141" s="6"/>
      <c r="AY4141" s="172"/>
      <c r="AZ4141" s="172"/>
      <c r="BA4141" s="172"/>
      <c r="BB4141" s="6"/>
      <c r="BC4141" s="6"/>
      <c r="BD4141" s="6"/>
      <c r="BE4141" s="6"/>
      <c r="BF4141" s="6"/>
      <c r="BG4141" s="172"/>
      <c r="BH4141" s="172"/>
      <c r="BI4141" s="172"/>
      <c r="BJ4141" s="6"/>
      <c r="BK4141" s="6"/>
      <c r="BL4141" s="6"/>
      <c r="BM4141" s="6"/>
      <c r="BN4141" s="6"/>
      <c r="BO4141" s="6"/>
      <c r="BP4141" s="6"/>
      <c r="BQ4141" s="6"/>
      <c r="BR4141" s="6"/>
      <c r="BS4141" s="6"/>
      <c r="BT4141" s="6"/>
      <c r="CG4141" s="432"/>
      <c r="CH4141" s="432"/>
      <c r="CL4141" s="174"/>
    </row>
    <row r="4142" spans="29:90" s="168" customFormat="1" x14ac:dyDescent="0.25">
      <c r="AC4142" s="175"/>
      <c r="AD4142" s="175"/>
      <c r="AE4142" s="175"/>
      <c r="AF4142" s="175"/>
      <c r="AG4142" s="175"/>
      <c r="AH4142" s="176"/>
      <c r="AM4142" s="6"/>
      <c r="AN4142" s="6"/>
      <c r="AO4142" s="6"/>
      <c r="AP4142" s="6"/>
      <c r="AQ4142" s="6"/>
      <c r="AR4142" s="6"/>
      <c r="AS4142" s="6"/>
      <c r="AT4142" s="6"/>
      <c r="AU4142" s="6"/>
      <c r="AV4142" s="6"/>
      <c r="AW4142" s="6"/>
      <c r="AX4142" s="6"/>
      <c r="AY4142" s="172"/>
      <c r="AZ4142" s="172"/>
      <c r="BA4142" s="172"/>
      <c r="BB4142" s="6"/>
      <c r="BC4142" s="6"/>
      <c r="BD4142" s="6"/>
      <c r="BE4142" s="6"/>
      <c r="BF4142" s="6"/>
      <c r="BG4142" s="172"/>
      <c r="BH4142" s="172"/>
      <c r="BI4142" s="172"/>
      <c r="BJ4142" s="6"/>
      <c r="BK4142" s="6"/>
      <c r="BL4142" s="6"/>
      <c r="BM4142" s="6"/>
      <c r="BN4142" s="6"/>
      <c r="BO4142" s="6"/>
      <c r="BP4142" s="6"/>
      <c r="BQ4142" s="6"/>
      <c r="BR4142" s="6"/>
      <c r="BS4142" s="6"/>
      <c r="BT4142" s="6"/>
      <c r="CG4142" s="432"/>
      <c r="CH4142" s="432"/>
      <c r="CL4142" s="174"/>
    </row>
    <row r="4143" spans="29:90" s="168" customFormat="1" x14ac:dyDescent="0.25">
      <c r="AC4143" s="175"/>
      <c r="AD4143" s="175"/>
      <c r="AE4143" s="175"/>
      <c r="AF4143" s="175"/>
      <c r="AG4143" s="175"/>
      <c r="AH4143" s="176"/>
      <c r="AM4143" s="6"/>
      <c r="AN4143" s="6"/>
      <c r="AO4143" s="6"/>
      <c r="AP4143" s="6"/>
      <c r="AQ4143" s="6"/>
      <c r="AR4143" s="6"/>
      <c r="AS4143" s="6"/>
      <c r="AT4143" s="6"/>
      <c r="AU4143" s="6"/>
      <c r="AV4143" s="6"/>
      <c r="AW4143" s="6"/>
      <c r="AX4143" s="6"/>
      <c r="AY4143" s="172"/>
      <c r="AZ4143" s="172"/>
      <c r="BA4143" s="172"/>
      <c r="BB4143" s="6"/>
      <c r="BC4143" s="6"/>
      <c r="BD4143" s="6"/>
      <c r="BE4143" s="6"/>
      <c r="BF4143" s="6"/>
      <c r="BG4143" s="172"/>
      <c r="BH4143" s="172"/>
      <c r="BI4143" s="172"/>
      <c r="BJ4143" s="6"/>
      <c r="BK4143" s="6"/>
      <c r="BL4143" s="6"/>
      <c r="BM4143" s="6"/>
      <c r="BN4143" s="6"/>
      <c r="BO4143" s="6"/>
      <c r="BP4143" s="6"/>
      <c r="BQ4143" s="6"/>
      <c r="BR4143" s="6"/>
      <c r="BS4143" s="6"/>
      <c r="BT4143" s="6"/>
      <c r="CG4143" s="432"/>
      <c r="CH4143" s="432"/>
      <c r="CL4143" s="174"/>
    </row>
    <row r="4144" spans="29:90" s="168" customFormat="1" x14ac:dyDescent="0.25">
      <c r="AC4144" s="175"/>
      <c r="AD4144" s="175"/>
      <c r="AE4144" s="175"/>
      <c r="AF4144" s="175"/>
      <c r="AG4144" s="175"/>
      <c r="AH4144" s="176"/>
      <c r="AM4144" s="6"/>
      <c r="AN4144" s="6"/>
      <c r="AO4144" s="6"/>
      <c r="AP4144" s="6"/>
      <c r="AQ4144" s="6"/>
      <c r="AR4144" s="6"/>
      <c r="AS4144" s="6"/>
      <c r="AT4144" s="6"/>
      <c r="AU4144" s="6"/>
      <c r="AV4144" s="6"/>
      <c r="AW4144" s="6"/>
      <c r="AX4144" s="6"/>
      <c r="AY4144" s="172"/>
      <c r="AZ4144" s="172"/>
      <c r="BA4144" s="172"/>
      <c r="BB4144" s="6"/>
      <c r="BC4144" s="6"/>
      <c r="BD4144" s="6"/>
      <c r="BE4144" s="6"/>
      <c r="BF4144" s="6"/>
      <c r="BG4144" s="172"/>
      <c r="BH4144" s="172"/>
      <c r="BI4144" s="172"/>
      <c r="BJ4144" s="6"/>
      <c r="BK4144" s="6"/>
      <c r="BL4144" s="6"/>
      <c r="BM4144" s="6"/>
      <c r="BN4144" s="6"/>
      <c r="BO4144" s="6"/>
      <c r="BP4144" s="6"/>
      <c r="BQ4144" s="6"/>
      <c r="BR4144" s="6"/>
      <c r="BS4144" s="6"/>
      <c r="BT4144" s="6"/>
      <c r="CG4144" s="432"/>
      <c r="CH4144" s="432"/>
      <c r="CL4144" s="174"/>
    </row>
    <row r="4145" spans="29:90" s="168" customFormat="1" x14ac:dyDescent="0.25">
      <c r="AC4145" s="175"/>
      <c r="AD4145" s="175"/>
      <c r="AE4145" s="175"/>
      <c r="AF4145" s="175"/>
      <c r="AG4145" s="175"/>
      <c r="AH4145" s="176"/>
      <c r="AM4145" s="6"/>
      <c r="AN4145" s="6"/>
      <c r="AO4145" s="6"/>
      <c r="AP4145" s="6"/>
      <c r="AQ4145" s="6"/>
      <c r="AR4145" s="6"/>
      <c r="AS4145" s="6"/>
      <c r="AT4145" s="6"/>
      <c r="AU4145" s="6"/>
      <c r="AV4145" s="6"/>
      <c r="AW4145" s="6"/>
      <c r="AX4145" s="6"/>
      <c r="AY4145" s="172"/>
      <c r="AZ4145" s="172"/>
      <c r="BA4145" s="172"/>
      <c r="BB4145" s="6"/>
      <c r="BC4145" s="6"/>
      <c r="BD4145" s="6"/>
      <c r="BE4145" s="6"/>
      <c r="BF4145" s="6"/>
      <c r="BG4145" s="172"/>
      <c r="BH4145" s="172"/>
      <c r="BI4145" s="172"/>
      <c r="BJ4145" s="6"/>
      <c r="BK4145" s="6"/>
      <c r="BL4145" s="6"/>
      <c r="BM4145" s="6"/>
      <c r="BN4145" s="6"/>
      <c r="BO4145" s="6"/>
      <c r="BP4145" s="6"/>
      <c r="BQ4145" s="6"/>
      <c r="BR4145" s="6"/>
      <c r="BS4145" s="6"/>
      <c r="BT4145" s="6"/>
      <c r="CG4145" s="432"/>
      <c r="CH4145" s="432"/>
      <c r="CL4145" s="174"/>
    </row>
    <row r="4146" spans="29:90" s="168" customFormat="1" x14ac:dyDescent="0.25">
      <c r="AC4146" s="175"/>
      <c r="AD4146" s="175"/>
      <c r="AE4146" s="175"/>
      <c r="AF4146" s="175"/>
      <c r="AG4146" s="175"/>
      <c r="AH4146" s="176"/>
      <c r="AM4146" s="6"/>
      <c r="AN4146" s="6"/>
      <c r="AO4146" s="6"/>
      <c r="AP4146" s="6"/>
      <c r="AQ4146" s="6"/>
      <c r="AR4146" s="6"/>
      <c r="AS4146" s="6"/>
      <c r="AT4146" s="6"/>
      <c r="AU4146" s="6"/>
      <c r="AV4146" s="6"/>
      <c r="AW4146" s="6"/>
      <c r="AX4146" s="6"/>
      <c r="AY4146" s="172"/>
      <c r="AZ4146" s="172"/>
      <c r="BA4146" s="172"/>
      <c r="BB4146" s="6"/>
      <c r="BC4146" s="6"/>
      <c r="BD4146" s="6"/>
      <c r="BE4146" s="6"/>
      <c r="BF4146" s="6"/>
      <c r="BG4146" s="172"/>
      <c r="BH4146" s="172"/>
      <c r="BI4146" s="172"/>
      <c r="BJ4146" s="6"/>
      <c r="BK4146" s="6"/>
      <c r="BL4146" s="6"/>
      <c r="BM4146" s="6"/>
      <c r="BN4146" s="6"/>
      <c r="BO4146" s="6"/>
      <c r="BP4146" s="6"/>
      <c r="BQ4146" s="6"/>
      <c r="BR4146" s="6"/>
      <c r="BS4146" s="6"/>
      <c r="BT4146" s="6"/>
      <c r="CG4146" s="432"/>
      <c r="CH4146" s="432"/>
      <c r="CL4146" s="174"/>
    </row>
    <row r="4147" spans="29:90" s="168" customFormat="1" x14ac:dyDescent="0.25">
      <c r="AC4147" s="175"/>
      <c r="AD4147" s="175"/>
      <c r="AE4147" s="175"/>
      <c r="AF4147" s="175"/>
      <c r="AG4147" s="175"/>
      <c r="AH4147" s="176"/>
      <c r="AM4147" s="6"/>
      <c r="AN4147" s="6"/>
      <c r="AO4147" s="6"/>
      <c r="AP4147" s="6"/>
      <c r="AQ4147" s="6"/>
      <c r="AR4147" s="6"/>
      <c r="AS4147" s="6"/>
      <c r="AT4147" s="6"/>
      <c r="AU4147" s="6"/>
      <c r="AV4147" s="6"/>
      <c r="AW4147" s="6"/>
      <c r="AX4147" s="6"/>
      <c r="AY4147" s="172"/>
      <c r="AZ4147" s="172"/>
      <c r="BA4147" s="172"/>
      <c r="BB4147" s="6"/>
      <c r="BC4147" s="6"/>
      <c r="BD4147" s="6"/>
      <c r="BE4147" s="6"/>
      <c r="BF4147" s="6"/>
      <c r="BG4147" s="172"/>
      <c r="BH4147" s="172"/>
      <c r="BI4147" s="172"/>
      <c r="BJ4147" s="6"/>
      <c r="BK4147" s="6"/>
      <c r="BL4147" s="6"/>
      <c r="BM4147" s="6"/>
      <c r="BN4147" s="6"/>
      <c r="BO4147" s="6"/>
      <c r="BP4147" s="6"/>
      <c r="BQ4147" s="6"/>
      <c r="BR4147" s="6"/>
      <c r="BS4147" s="6"/>
      <c r="BT4147" s="6"/>
      <c r="CG4147" s="432"/>
      <c r="CH4147" s="432"/>
      <c r="CL4147" s="174"/>
    </row>
    <row r="4148" spans="29:90" s="168" customFormat="1" x14ac:dyDescent="0.25">
      <c r="AC4148" s="175"/>
      <c r="AD4148" s="175"/>
      <c r="AE4148" s="175"/>
      <c r="AF4148" s="175"/>
      <c r="AG4148" s="175"/>
      <c r="AH4148" s="176"/>
      <c r="AM4148" s="6"/>
      <c r="AN4148" s="6"/>
      <c r="AO4148" s="6"/>
      <c r="AP4148" s="6"/>
      <c r="AQ4148" s="6"/>
      <c r="AR4148" s="6"/>
      <c r="AS4148" s="6"/>
      <c r="AT4148" s="6"/>
      <c r="AU4148" s="6"/>
      <c r="AV4148" s="6"/>
      <c r="AW4148" s="6"/>
      <c r="AX4148" s="6"/>
      <c r="AY4148" s="172"/>
      <c r="AZ4148" s="172"/>
      <c r="BA4148" s="172"/>
      <c r="BB4148" s="6"/>
      <c r="BC4148" s="6"/>
      <c r="BD4148" s="6"/>
      <c r="BE4148" s="6"/>
      <c r="BF4148" s="6"/>
      <c r="BG4148" s="172"/>
      <c r="BH4148" s="172"/>
      <c r="BI4148" s="172"/>
      <c r="BJ4148" s="6"/>
      <c r="BK4148" s="6"/>
      <c r="BL4148" s="6"/>
      <c r="BM4148" s="6"/>
      <c r="BN4148" s="6"/>
      <c r="BO4148" s="6"/>
      <c r="BP4148" s="6"/>
      <c r="BQ4148" s="6"/>
      <c r="BR4148" s="6"/>
      <c r="BS4148" s="6"/>
      <c r="BT4148" s="6"/>
      <c r="CG4148" s="432"/>
      <c r="CH4148" s="432"/>
      <c r="CL4148" s="174"/>
    </row>
    <row r="4149" spans="29:90" s="168" customFormat="1" x14ac:dyDescent="0.25">
      <c r="AC4149" s="175"/>
      <c r="AD4149" s="175"/>
      <c r="AE4149" s="175"/>
      <c r="AF4149" s="175"/>
      <c r="AG4149" s="175"/>
      <c r="AH4149" s="176"/>
      <c r="AM4149" s="6"/>
      <c r="AN4149" s="6"/>
      <c r="AO4149" s="6"/>
      <c r="AP4149" s="6"/>
      <c r="AQ4149" s="6"/>
      <c r="AR4149" s="6"/>
      <c r="AS4149" s="6"/>
      <c r="AT4149" s="6"/>
      <c r="AU4149" s="6"/>
      <c r="AV4149" s="6"/>
      <c r="AW4149" s="6"/>
      <c r="AX4149" s="6"/>
      <c r="AY4149" s="172"/>
      <c r="AZ4149" s="172"/>
      <c r="BA4149" s="172"/>
      <c r="BB4149" s="6"/>
      <c r="BC4149" s="6"/>
      <c r="BD4149" s="6"/>
      <c r="BE4149" s="6"/>
      <c r="BF4149" s="6"/>
      <c r="BG4149" s="172"/>
      <c r="BH4149" s="172"/>
      <c r="BI4149" s="172"/>
      <c r="BJ4149" s="6"/>
      <c r="BK4149" s="6"/>
      <c r="BL4149" s="6"/>
      <c r="BM4149" s="6"/>
      <c r="BN4149" s="6"/>
      <c r="BO4149" s="6"/>
      <c r="BP4149" s="6"/>
      <c r="BQ4149" s="6"/>
      <c r="BR4149" s="6"/>
      <c r="BS4149" s="6"/>
      <c r="BT4149" s="6"/>
      <c r="CG4149" s="432"/>
      <c r="CH4149" s="432"/>
      <c r="CL4149" s="174"/>
    </row>
    <row r="4150" spans="29:90" s="168" customFormat="1" x14ac:dyDescent="0.25">
      <c r="AC4150" s="175"/>
      <c r="AD4150" s="175"/>
      <c r="AE4150" s="175"/>
      <c r="AF4150" s="175"/>
      <c r="AG4150" s="175"/>
      <c r="AH4150" s="176"/>
      <c r="AM4150" s="6"/>
      <c r="AN4150" s="6"/>
      <c r="AO4150" s="6"/>
      <c r="AP4150" s="6"/>
      <c r="AQ4150" s="6"/>
      <c r="AR4150" s="6"/>
      <c r="AS4150" s="6"/>
      <c r="AT4150" s="6"/>
      <c r="AU4150" s="6"/>
      <c r="AV4150" s="6"/>
      <c r="AW4150" s="6"/>
      <c r="AX4150" s="6"/>
      <c r="AY4150" s="172"/>
      <c r="AZ4150" s="172"/>
      <c r="BA4150" s="172"/>
      <c r="BB4150" s="6"/>
      <c r="BC4150" s="6"/>
      <c r="BD4150" s="6"/>
      <c r="BE4150" s="6"/>
      <c r="BF4150" s="6"/>
      <c r="BG4150" s="172"/>
      <c r="BH4150" s="172"/>
      <c r="BI4150" s="172"/>
      <c r="BJ4150" s="6"/>
      <c r="BK4150" s="6"/>
      <c r="BL4150" s="6"/>
      <c r="BM4150" s="6"/>
      <c r="BN4150" s="6"/>
      <c r="BO4150" s="6"/>
      <c r="BP4150" s="6"/>
      <c r="BQ4150" s="6"/>
      <c r="BR4150" s="6"/>
      <c r="BS4150" s="6"/>
      <c r="BT4150" s="6"/>
      <c r="CG4150" s="432"/>
      <c r="CH4150" s="432"/>
      <c r="CL4150" s="174"/>
    </row>
    <row r="4151" spans="29:90" s="168" customFormat="1" x14ac:dyDescent="0.25">
      <c r="AC4151" s="175"/>
      <c r="AD4151" s="175"/>
      <c r="AE4151" s="175"/>
      <c r="AF4151" s="175"/>
      <c r="AG4151" s="175"/>
      <c r="AH4151" s="176"/>
      <c r="AM4151" s="6"/>
      <c r="AN4151" s="6"/>
      <c r="AO4151" s="6"/>
      <c r="AP4151" s="6"/>
      <c r="AQ4151" s="6"/>
      <c r="AR4151" s="6"/>
      <c r="AS4151" s="6"/>
      <c r="AT4151" s="6"/>
      <c r="AU4151" s="6"/>
      <c r="AV4151" s="6"/>
      <c r="AW4151" s="6"/>
      <c r="AX4151" s="6"/>
      <c r="AY4151" s="172"/>
      <c r="AZ4151" s="172"/>
      <c r="BA4151" s="172"/>
      <c r="BB4151" s="6"/>
      <c r="BC4151" s="6"/>
      <c r="BD4151" s="6"/>
      <c r="BE4151" s="6"/>
      <c r="BF4151" s="6"/>
      <c r="BG4151" s="172"/>
      <c r="BH4151" s="172"/>
      <c r="BI4151" s="172"/>
      <c r="BJ4151" s="6"/>
      <c r="BK4151" s="6"/>
      <c r="BL4151" s="6"/>
      <c r="BM4151" s="6"/>
      <c r="BN4151" s="6"/>
      <c r="BO4151" s="6"/>
      <c r="BP4151" s="6"/>
      <c r="BQ4151" s="6"/>
      <c r="BR4151" s="6"/>
      <c r="BS4151" s="6"/>
      <c r="BT4151" s="6"/>
      <c r="CG4151" s="432"/>
      <c r="CH4151" s="432"/>
      <c r="CL4151" s="174"/>
    </row>
    <row r="4152" spans="29:90" s="168" customFormat="1" x14ac:dyDescent="0.25">
      <c r="AC4152" s="175"/>
      <c r="AD4152" s="175"/>
      <c r="AE4152" s="175"/>
      <c r="AF4152" s="175"/>
      <c r="AG4152" s="175"/>
      <c r="AH4152" s="176"/>
      <c r="AM4152" s="6"/>
      <c r="AN4152" s="6"/>
      <c r="AO4152" s="6"/>
      <c r="AP4152" s="6"/>
      <c r="AQ4152" s="6"/>
      <c r="AR4152" s="6"/>
      <c r="AS4152" s="6"/>
      <c r="AT4152" s="6"/>
      <c r="AU4152" s="6"/>
      <c r="AV4152" s="6"/>
      <c r="AW4152" s="6"/>
      <c r="AX4152" s="6"/>
      <c r="AY4152" s="172"/>
      <c r="AZ4152" s="172"/>
      <c r="BA4152" s="172"/>
      <c r="BB4152" s="6"/>
      <c r="BC4152" s="6"/>
      <c r="BD4152" s="6"/>
      <c r="BE4152" s="6"/>
      <c r="BF4152" s="6"/>
      <c r="BG4152" s="172"/>
      <c r="BH4152" s="172"/>
      <c r="BI4152" s="172"/>
      <c r="BJ4152" s="6"/>
      <c r="BK4152" s="6"/>
      <c r="BL4152" s="6"/>
      <c r="BM4152" s="6"/>
      <c r="BN4152" s="6"/>
      <c r="BO4152" s="6"/>
      <c r="BP4152" s="6"/>
      <c r="BQ4152" s="6"/>
      <c r="BR4152" s="6"/>
      <c r="BS4152" s="6"/>
      <c r="BT4152" s="6"/>
      <c r="CG4152" s="432"/>
      <c r="CH4152" s="432"/>
      <c r="CL4152" s="174"/>
    </row>
    <row r="4153" spans="29:90" s="168" customFormat="1" x14ac:dyDescent="0.25">
      <c r="AC4153" s="175"/>
      <c r="AD4153" s="175"/>
      <c r="AE4153" s="175"/>
      <c r="AF4153" s="175"/>
      <c r="AG4153" s="175"/>
      <c r="AH4153" s="176"/>
      <c r="AM4153" s="6"/>
      <c r="AN4153" s="6"/>
      <c r="AO4153" s="6"/>
      <c r="AP4153" s="6"/>
      <c r="AQ4153" s="6"/>
      <c r="AR4153" s="6"/>
      <c r="AS4153" s="6"/>
      <c r="AT4153" s="6"/>
      <c r="AU4153" s="6"/>
      <c r="AV4153" s="6"/>
      <c r="AW4153" s="6"/>
      <c r="AX4153" s="6"/>
      <c r="AY4153" s="172"/>
      <c r="AZ4153" s="172"/>
      <c r="BA4153" s="172"/>
      <c r="BB4153" s="6"/>
      <c r="BC4153" s="6"/>
      <c r="BD4153" s="6"/>
      <c r="BE4153" s="6"/>
      <c r="BF4153" s="6"/>
      <c r="BG4153" s="172"/>
      <c r="BH4153" s="172"/>
      <c r="BI4153" s="172"/>
      <c r="BJ4153" s="6"/>
      <c r="BK4153" s="6"/>
      <c r="BL4153" s="6"/>
      <c r="BM4153" s="6"/>
      <c r="BN4153" s="6"/>
      <c r="BO4153" s="6"/>
      <c r="BP4153" s="6"/>
      <c r="BQ4153" s="6"/>
      <c r="BR4153" s="6"/>
      <c r="BS4153" s="6"/>
      <c r="BT4153" s="6"/>
      <c r="CG4153" s="432"/>
      <c r="CH4153" s="432"/>
      <c r="CL4153" s="174"/>
    </row>
    <row r="4154" spans="29:90" s="168" customFormat="1" x14ac:dyDescent="0.25">
      <c r="AC4154" s="175"/>
      <c r="AD4154" s="175"/>
      <c r="AE4154" s="175"/>
      <c r="AF4154" s="175"/>
      <c r="AG4154" s="175"/>
      <c r="AH4154" s="176"/>
      <c r="AM4154" s="6"/>
      <c r="AN4154" s="6"/>
      <c r="AO4154" s="6"/>
      <c r="AP4154" s="6"/>
      <c r="AQ4154" s="6"/>
      <c r="AR4154" s="6"/>
      <c r="AS4154" s="6"/>
      <c r="AT4154" s="6"/>
      <c r="AU4154" s="6"/>
      <c r="AV4154" s="6"/>
      <c r="AW4154" s="6"/>
      <c r="AX4154" s="6"/>
      <c r="AY4154" s="172"/>
      <c r="AZ4154" s="172"/>
      <c r="BA4154" s="172"/>
      <c r="BB4154" s="6"/>
      <c r="BC4154" s="6"/>
      <c r="BD4154" s="6"/>
      <c r="BE4154" s="6"/>
      <c r="BF4154" s="6"/>
      <c r="BG4154" s="172"/>
      <c r="BH4154" s="172"/>
      <c r="BI4154" s="172"/>
      <c r="BJ4154" s="6"/>
      <c r="BK4154" s="6"/>
      <c r="BL4154" s="6"/>
      <c r="BM4154" s="6"/>
      <c r="BN4154" s="6"/>
      <c r="BO4154" s="6"/>
      <c r="BP4154" s="6"/>
      <c r="BQ4154" s="6"/>
      <c r="BR4154" s="6"/>
      <c r="BS4154" s="6"/>
      <c r="BT4154" s="6"/>
      <c r="CG4154" s="432"/>
      <c r="CH4154" s="432"/>
      <c r="CL4154" s="174"/>
    </row>
    <row r="4155" spans="29:90" s="168" customFormat="1" x14ac:dyDescent="0.25">
      <c r="AC4155" s="175"/>
      <c r="AD4155" s="175"/>
      <c r="AE4155" s="175"/>
      <c r="AF4155" s="175"/>
      <c r="AG4155" s="175"/>
      <c r="AH4155" s="176"/>
      <c r="AM4155" s="6"/>
      <c r="AN4155" s="6"/>
      <c r="AO4155" s="6"/>
      <c r="AP4155" s="6"/>
      <c r="AQ4155" s="6"/>
      <c r="AR4155" s="6"/>
      <c r="AS4155" s="6"/>
      <c r="AT4155" s="6"/>
      <c r="AU4155" s="6"/>
      <c r="AV4155" s="6"/>
      <c r="AW4155" s="6"/>
      <c r="AX4155" s="6"/>
      <c r="AY4155" s="172"/>
      <c r="AZ4155" s="172"/>
      <c r="BA4155" s="172"/>
      <c r="BB4155" s="6"/>
      <c r="BC4155" s="6"/>
      <c r="BD4155" s="6"/>
      <c r="BE4155" s="6"/>
      <c r="BF4155" s="6"/>
      <c r="BG4155" s="172"/>
      <c r="BH4155" s="172"/>
      <c r="BI4155" s="172"/>
      <c r="BJ4155" s="6"/>
      <c r="BK4155" s="6"/>
      <c r="BL4155" s="6"/>
      <c r="BM4155" s="6"/>
      <c r="BN4155" s="6"/>
      <c r="BO4155" s="6"/>
      <c r="BP4155" s="6"/>
      <c r="BQ4155" s="6"/>
      <c r="BR4155" s="6"/>
      <c r="BS4155" s="6"/>
      <c r="BT4155" s="6"/>
      <c r="CG4155" s="432"/>
      <c r="CH4155" s="432"/>
      <c r="CL4155" s="174"/>
    </row>
    <row r="4156" spans="29:90" s="168" customFormat="1" x14ac:dyDescent="0.25">
      <c r="AC4156" s="175"/>
      <c r="AD4156" s="175"/>
      <c r="AE4156" s="175"/>
      <c r="AF4156" s="175"/>
      <c r="AG4156" s="175"/>
      <c r="AH4156" s="176"/>
      <c r="AM4156" s="6"/>
      <c r="AN4156" s="6"/>
      <c r="AO4156" s="6"/>
      <c r="AP4156" s="6"/>
      <c r="AQ4156" s="6"/>
      <c r="AR4156" s="6"/>
      <c r="AS4156" s="6"/>
      <c r="AT4156" s="6"/>
      <c r="AU4156" s="6"/>
      <c r="AV4156" s="6"/>
      <c r="AW4156" s="6"/>
      <c r="AX4156" s="6"/>
      <c r="AY4156" s="172"/>
      <c r="AZ4156" s="172"/>
      <c r="BA4156" s="172"/>
      <c r="BB4156" s="6"/>
      <c r="BC4156" s="6"/>
      <c r="BD4156" s="6"/>
      <c r="BE4156" s="6"/>
      <c r="BF4156" s="6"/>
      <c r="BG4156" s="172"/>
      <c r="BH4156" s="172"/>
      <c r="BI4156" s="172"/>
      <c r="BJ4156" s="6"/>
      <c r="BK4156" s="6"/>
      <c r="BL4156" s="6"/>
      <c r="BM4156" s="6"/>
      <c r="BN4156" s="6"/>
      <c r="BO4156" s="6"/>
      <c r="BP4156" s="6"/>
      <c r="BQ4156" s="6"/>
      <c r="BR4156" s="6"/>
      <c r="BS4156" s="6"/>
      <c r="BT4156" s="6"/>
      <c r="CG4156" s="432"/>
      <c r="CH4156" s="432"/>
      <c r="CL4156" s="174"/>
    </row>
    <row r="4157" spans="29:90" s="168" customFormat="1" x14ac:dyDescent="0.25">
      <c r="AC4157" s="175"/>
      <c r="AD4157" s="175"/>
      <c r="AE4157" s="175"/>
      <c r="AF4157" s="175"/>
      <c r="AG4157" s="175"/>
      <c r="AH4157" s="176"/>
      <c r="AM4157" s="6"/>
      <c r="AN4157" s="6"/>
      <c r="AO4157" s="6"/>
      <c r="AP4157" s="6"/>
      <c r="AQ4157" s="6"/>
      <c r="AR4157" s="6"/>
      <c r="AS4157" s="6"/>
      <c r="AT4157" s="6"/>
      <c r="AU4157" s="6"/>
      <c r="AV4157" s="6"/>
      <c r="AW4157" s="6"/>
      <c r="AX4157" s="6"/>
      <c r="AY4157" s="172"/>
      <c r="AZ4157" s="172"/>
      <c r="BA4157" s="172"/>
      <c r="BB4157" s="6"/>
      <c r="BC4157" s="6"/>
      <c r="BD4157" s="6"/>
      <c r="BE4157" s="6"/>
      <c r="BF4157" s="6"/>
      <c r="BG4157" s="172"/>
      <c r="BH4157" s="172"/>
      <c r="BI4157" s="172"/>
      <c r="BJ4157" s="6"/>
      <c r="BK4157" s="6"/>
      <c r="BL4157" s="6"/>
      <c r="BM4157" s="6"/>
      <c r="BN4157" s="6"/>
      <c r="BO4157" s="6"/>
      <c r="BP4157" s="6"/>
      <c r="BQ4157" s="6"/>
      <c r="BR4157" s="6"/>
      <c r="BS4157" s="6"/>
      <c r="BT4157" s="6"/>
      <c r="CG4157" s="432"/>
      <c r="CH4157" s="432"/>
      <c r="CL4157" s="174"/>
    </row>
    <row r="4158" spans="29:90" s="168" customFormat="1" x14ac:dyDescent="0.25">
      <c r="AC4158" s="175"/>
      <c r="AD4158" s="175"/>
      <c r="AE4158" s="175"/>
      <c r="AF4158" s="175"/>
      <c r="AG4158" s="175"/>
      <c r="AH4158" s="176"/>
      <c r="AM4158" s="6"/>
      <c r="AN4158" s="6"/>
      <c r="AO4158" s="6"/>
      <c r="AP4158" s="6"/>
      <c r="AQ4158" s="6"/>
      <c r="AR4158" s="6"/>
      <c r="AS4158" s="6"/>
      <c r="AT4158" s="6"/>
      <c r="AU4158" s="6"/>
      <c r="AV4158" s="6"/>
      <c r="AW4158" s="6"/>
      <c r="AX4158" s="6"/>
      <c r="AY4158" s="172"/>
      <c r="AZ4158" s="172"/>
      <c r="BA4158" s="172"/>
      <c r="BB4158" s="6"/>
      <c r="BC4158" s="6"/>
      <c r="BD4158" s="6"/>
      <c r="BE4158" s="6"/>
      <c r="BF4158" s="6"/>
      <c r="BG4158" s="172"/>
      <c r="BH4158" s="172"/>
      <c r="BI4158" s="172"/>
      <c r="BJ4158" s="6"/>
      <c r="BK4158" s="6"/>
      <c r="BL4158" s="6"/>
      <c r="BM4158" s="6"/>
      <c r="BN4158" s="6"/>
      <c r="BO4158" s="6"/>
      <c r="BP4158" s="6"/>
      <c r="BQ4158" s="6"/>
      <c r="BR4158" s="6"/>
      <c r="BS4158" s="6"/>
      <c r="BT4158" s="6"/>
      <c r="CG4158" s="432"/>
      <c r="CH4158" s="432"/>
      <c r="CL4158" s="174"/>
    </row>
    <row r="4159" spans="29:90" s="168" customFormat="1" x14ac:dyDescent="0.25">
      <c r="AC4159" s="175"/>
      <c r="AD4159" s="175"/>
      <c r="AE4159" s="175"/>
      <c r="AF4159" s="175"/>
      <c r="AG4159" s="175"/>
      <c r="AH4159" s="176"/>
      <c r="AM4159" s="6"/>
      <c r="AN4159" s="6"/>
      <c r="AO4159" s="6"/>
      <c r="AP4159" s="6"/>
      <c r="AQ4159" s="6"/>
      <c r="AR4159" s="6"/>
      <c r="AS4159" s="6"/>
      <c r="AT4159" s="6"/>
      <c r="AU4159" s="6"/>
      <c r="AV4159" s="6"/>
      <c r="AW4159" s="6"/>
      <c r="AX4159" s="6"/>
      <c r="AY4159" s="172"/>
      <c r="AZ4159" s="172"/>
      <c r="BA4159" s="172"/>
      <c r="BB4159" s="6"/>
      <c r="BC4159" s="6"/>
      <c r="BD4159" s="6"/>
      <c r="BE4159" s="6"/>
      <c r="BF4159" s="6"/>
      <c r="BG4159" s="172"/>
      <c r="BH4159" s="172"/>
      <c r="BI4159" s="172"/>
      <c r="BJ4159" s="6"/>
      <c r="BK4159" s="6"/>
      <c r="BL4159" s="6"/>
      <c r="BM4159" s="6"/>
      <c r="BN4159" s="6"/>
      <c r="BO4159" s="6"/>
      <c r="BP4159" s="6"/>
      <c r="BQ4159" s="6"/>
      <c r="BR4159" s="6"/>
      <c r="BS4159" s="6"/>
      <c r="BT4159" s="6"/>
      <c r="CG4159" s="432"/>
      <c r="CH4159" s="432"/>
      <c r="CL4159" s="174"/>
    </row>
    <row r="4160" spans="29:90" s="168" customFormat="1" x14ac:dyDescent="0.25">
      <c r="AC4160" s="175"/>
      <c r="AD4160" s="175"/>
      <c r="AE4160" s="175"/>
      <c r="AF4160" s="175"/>
      <c r="AG4160" s="175"/>
      <c r="AH4160" s="176"/>
      <c r="AM4160" s="6"/>
      <c r="AN4160" s="6"/>
      <c r="AO4160" s="6"/>
      <c r="AP4160" s="6"/>
      <c r="AQ4160" s="6"/>
      <c r="AR4160" s="6"/>
      <c r="AS4160" s="6"/>
      <c r="AT4160" s="6"/>
      <c r="AU4160" s="6"/>
      <c r="AV4160" s="6"/>
      <c r="AW4160" s="6"/>
      <c r="AX4160" s="6"/>
      <c r="AY4160" s="172"/>
      <c r="AZ4160" s="172"/>
      <c r="BA4160" s="172"/>
      <c r="BB4160" s="6"/>
      <c r="BC4160" s="6"/>
      <c r="BD4160" s="6"/>
      <c r="BE4160" s="6"/>
      <c r="BF4160" s="6"/>
      <c r="BG4160" s="172"/>
      <c r="BH4160" s="172"/>
      <c r="BI4160" s="172"/>
      <c r="BJ4160" s="6"/>
      <c r="BK4160" s="6"/>
      <c r="BL4160" s="6"/>
      <c r="BM4160" s="6"/>
      <c r="BN4160" s="6"/>
      <c r="BO4160" s="6"/>
      <c r="BP4160" s="6"/>
      <c r="BQ4160" s="6"/>
      <c r="BR4160" s="6"/>
      <c r="BS4160" s="6"/>
      <c r="BT4160" s="6"/>
      <c r="CG4160" s="432"/>
      <c r="CH4160" s="432"/>
      <c r="CL4160" s="174"/>
    </row>
    <row r="4161" spans="29:90" s="168" customFormat="1" x14ac:dyDescent="0.25">
      <c r="AC4161" s="175"/>
      <c r="AD4161" s="175"/>
      <c r="AE4161" s="175"/>
      <c r="AF4161" s="175"/>
      <c r="AG4161" s="175"/>
      <c r="AH4161" s="176"/>
      <c r="AM4161" s="6"/>
      <c r="AN4161" s="6"/>
      <c r="AO4161" s="6"/>
      <c r="AP4161" s="6"/>
      <c r="AQ4161" s="6"/>
      <c r="AR4161" s="6"/>
      <c r="AS4161" s="6"/>
      <c r="AT4161" s="6"/>
      <c r="AU4161" s="6"/>
      <c r="AV4161" s="6"/>
      <c r="AW4161" s="6"/>
      <c r="AX4161" s="6"/>
      <c r="AY4161" s="172"/>
      <c r="AZ4161" s="172"/>
      <c r="BA4161" s="172"/>
      <c r="BB4161" s="6"/>
      <c r="BC4161" s="6"/>
      <c r="BD4161" s="6"/>
      <c r="BE4161" s="6"/>
      <c r="BF4161" s="6"/>
      <c r="BG4161" s="172"/>
      <c r="BH4161" s="172"/>
      <c r="BI4161" s="172"/>
      <c r="BJ4161" s="6"/>
      <c r="BK4161" s="6"/>
      <c r="BL4161" s="6"/>
      <c r="BM4161" s="6"/>
      <c r="BN4161" s="6"/>
      <c r="BO4161" s="6"/>
      <c r="BP4161" s="6"/>
      <c r="BQ4161" s="6"/>
      <c r="BR4161" s="6"/>
      <c r="BS4161" s="6"/>
      <c r="BT4161" s="6"/>
      <c r="CG4161" s="432"/>
      <c r="CH4161" s="432"/>
      <c r="CL4161" s="174"/>
    </row>
    <row r="4162" spans="29:90" s="168" customFormat="1" x14ac:dyDescent="0.25">
      <c r="AC4162" s="175"/>
      <c r="AD4162" s="175"/>
      <c r="AE4162" s="175"/>
      <c r="AF4162" s="175"/>
      <c r="AG4162" s="175"/>
      <c r="AH4162" s="176"/>
      <c r="AM4162" s="6"/>
      <c r="AN4162" s="6"/>
      <c r="AO4162" s="6"/>
      <c r="AP4162" s="6"/>
      <c r="AQ4162" s="6"/>
      <c r="AR4162" s="6"/>
      <c r="AS4162" s="6"/>
      <c r="AT4162" s="6"/>
      <c r="AU4162" s="6"/>
      <c r="AV4162" s="6"/>
      <c r="AW4162" s="6"/>
      <c r="AX4162" s="6"/>
      <c r="AY4162" s="172"/>
      <c r="AZ4162" s="172"/>
      <c r="BA4162" s="172"/>
      <c r="BB4162" s="6"/>
      <c r="BC4162" s="6"/>
      <c r="BD4162" s="6"/>
      <c r="BE4162" s="6"/>
      <c r="BF4162" s="6"/>
      <c r="BG4162" s="172"/>
      <c r="BH4162" s="172"/>
      <c r="BI4162" s="172"/>
      <c r="BJ4162" s="6"/>
      <c r="BK4162" s="6"/>
      <c r="BL4162" s="6"/>
      <c r="BM4162" s="6"/>
      <c r="BN4162" s="6"/>
      <c r="BO4162" s="6"/>
      <c r="BP4162" s="6"/>
      <c r="BQ4162" s="6"/>
      <c r="BR4162" s="6"/>
      <c r="BS4162" s="6"/>
      <c r="BT4162" s="6"/>
      <c r="CG4162" s="432"/>
      <c r="CH4162" s="432"/>
      <c r="CL4162" s="174"/>
    </row>
    <row r="4163" spans="29:90" s="168" customFormat="1" x14ac:dyDescent="0.25">
      <c r="AC4163" s="175"/>
      <c r="AD4163" s="175"/>
      <c r="AE4163" s="175"/>
      <c r="AF4163" s="175"/>
      <c r="AG4163" s="175"/>
      <c r="AH4163" s="176"/>
      <c r="AM4163" s="6"/>
      <c r="AN4163" s="6"/>
      <c r="AO4163" s="6"/>
      <c r="AP4163" s="6"/>
      <c r="AQ4163" s="6"/>
      <c r="AR4163" s="6"/>
      <c r="AS4163" s="6"/>
      <c r="AT4163" s="6"/>
      <c r="AU4163" s="6"/>
      <c r="AV4163" s="6"/>
      <c r="AW4163" s="6"/>
      <c r="AX4163" s="6"/>
      <c r="AY4163" s="172"/>
      <c r="AZ4163" s="172"/>
      <c r="BA4163" s="172"/>
      <c r="BB4163" s="6"/>
      <c r="BC4163" s="6"/>
      <c r="BD4163" s="6"/>
      <c r="BE4163" s="6"/>
      <c r="BF4163" s="6"/>
      <c r="BG4163" s="172"/>
      <c r="BH4163" s="172"/>
      <c r="BI4163" s="172"/>
      <c r="BJ4163" s="6"/>
      <c r="BK4163" s="6"/>
      <c r="BL4163" s="6"/>
      <c r="BM4163" s="6"/>
      <c r="BN4163" s="6"/>
      <c r="BO4163" s="6"/>
      <c r="BP4163" s="6"/>
      <c r="BQ4163" s="6"/>
      <c r="BR4163" s="6"/>
      <c r="BS4163" s="6"/>
      <c r="BT4163" s="6"/>
      <c r="CG4163" s="432"/>
      <c r="CH4163" s="432"/>
      <c r="CL4163" s="174"/>
    </row>
    <row r="4164" spans="29:90" s="168" customFormat="1" x14ac:dyDescent="0.25">
      <c r="AC4164" s="175"/>
      <c r="AD4164" s="175"/>
      <c r="AE4164" s="175"/>
      <c r="AF4164" s="175"/>
      <c r="AG4164" s="175"/>
      <c r="AH4164" s="176"/>
      <c r="AM4164" s="6"/>
      <c r="AN4164" s="6"/>
      <c r="AO4164" s="6"/>
      <c r="AP4164" s="6"/>
      <c r="AQ4164" s="6"/>
      <c r="AR4164" s="6"/>
      <c r="AS4164" s="6"/>
      <c r="AT4164" s="6"/>
      <c r="AU4164" s="6"/>
      <c r="AV4164" s="6"/>
      <c r="AW4164" s="6"/>
      <c r="AX4164" s="6"/>
      <c r="AY4164" s="172"/>
      <c r="AZ4164" s="172"/>
      <c r="BA4164" s="172"/>
      <c r="BB4164" s="6"/>
      <c r="BC4164" s="6"/>
      <c r="BD4164" s="6"/>
      <c r="BE4164" s="6"/>
      <c r="BF4164" s="6"/>
      <c r="BG4164" s="172"/>
      <c r="BH4164" s="172"/>
      <c r="BI4164" s="172"/>
      <c r="BJ4164" s="6"/>
      <c r="BK4164" s="6"/>
      <c r="BL4164" s="6"/>
      <c r="BM4164" s="6"/>
      <c r="BN4164" s="6"/>
      <c r="BO4164" s="6"/>
      <c r="BP4164" s="6"/>
      <c r="BQ4164" s="6"/>
      <c r="BR4164" s="6"/>
      <c r="BS4164" s="6"/>
      <c r="BT4164" s="6"/>
      <c r="CG4164" s="432"/>
      <c r="CH4164" s="432"/>
      <c r="CL4164" s="174"/>
    </row>
    <row r="4165" spans="29:90" s="168" customFormat="1" x14ac:dyDescent="0.25">
      <c r="AC4165" s="175"/>
      <c r="AD4165" s="175"/>
      <c r="AE4165" s="175"/>
      <c r="AF4165" s="175"/>
      <c r="AG4165" s="175"/>
      <c r="AH4165" s="176"/>
      <c r="AM4165" s="6"/>
      <c r="AN4165" s="6"/>
      <c r="AO4165" s="6"/>
      <c r="AP4165" s="6"/>
      <c r="AQ4165" s="6"/>
      <c r="AR4165" s="6"/>
      <c r="AS4165" s="6"/>
      <c r="AT4165" s="6"/>
      <c r="AU4165" s="6"/>
      <c r="AV4165" s="6"/>
      <c r="AW4165" s="6"/>
      <c r="AX4165" s="6"/>
      <c r="AY4165" s="172"/>
      <c r="AZ4165" s="172"/>
      <c r="BA4165" s="172"/>
      <c r="BB4165" s="6"/>
      <c r="BC4165" s="6"/>
      <c r="BD4165" s="6"/>
      <c r="BE4165" s="6"/>
      <c r="BF4165" s="6"/>
      <c r="BG4165" s="172"/>
      <c r="BH4165" s="172"/>
      <c r="BI4165" s="172"/>
      <c r="BJ4165" s="6"/>
      <c r="BK4165" s="6"/>
      <c r="BL4165" s="6"/>
      <c r="BM4165" s="6"/>
      <c r="BN4165" s="6"/>
      <c r="BO4165" s="6"/>
      <c r="BP4165" s="6"/>
      <c r="BQ4165" s="6"/>
      <c r="BR4165" s="6"/>
      <c r="BS4165" s="6"/>
      <c r="BT4165" s="6"/>
      <c r="CG4165" s="432"/>
      <c r="CH4165" s="432"/>
      <c r="CL4165" s="174"/>
    </row>
    <row r="4166" spans="29:90" s="168" customFormat="1" x14ac:dyDescent="0.25">
      <c r="AC4166" s="175"/>
      <c r="AD4166" s="175"/>
      <c r="AE4166" s="175"/>
      <c r="AF4166" s="175"/>
      <c r="AG4166" s="175"/>
      <c r="AH4166" s="176"/>
      <c r="AM4166" s="6"/>
      <c r="AN4166" s="6"/>
      <c r="AO4166" s="6"/>
      <c r="AP4166" s="6"/>
      <c r="AQ4166" s="6"/>
      <c r="AR4166" s="6"/>
      <c r="AS4166" s="6"/>
      <c r="AT4166" s="6"/>
      <c r="AU4166" s="6"/>
      <c r="AV4166" s="6"/>
      <c r="AW4166" s="6"/>
      <c r="AX4166" s="6"/>
      <c r="AY4166" s="172"/>
      <c r="AZ4166" s="172"/>
      <c r="BA4166" s="172"/>
      <c r="BB4166" s="6"/>
      <c r="BC4166" s="6"/>
      <c r="BD4166" s="6"/>
      <c r="BE4166" s="6"/>
      <c r="BF4166" s="6"/>
      <c r="BG4166" s="172"/>
      <c r="BH4166" s="172"/>
      <c r="BI4166" s="172"/>
      <c r="BJ4166" s="6"/>
      <c r="BK4166" s="6"/>
      <c r="BL4166" s="6"/>
      <c r="BM4166" s="6"/>
      <c r="BN4166" s="6"/>
      <c r="BO4166" s="6"/>
      <c r="BP4166" s="6"/>
      <c r="BQ4166" s="6"/>
      <c r="BR4166" s="6"/>
      <c r="BS4166" s="6"/>
      <c r="BT4166" s="6"/>
      <c r="CG4166" s="432"/>
      <c r="CH4166" s="432"/>
      <c r="CL4166" s="174"/>
    </row>
    <row r="4167" spans="29:90" s="168" customFormat="1" x14ac:dyDescent="0.25">
      <c r="AC4167" s="175"/>
      <c r="AD4167" s="175"/>
      <c r="AE4167" s="175"/>
      <c r="AF4167" s="175"/>
      <c r="AG4167" s="175"/>
      <c r="AH4167" s="176"/>
      <c r="AM4167" s="6"/>
      <c r="AN4167" s="6"/>
      <c r="AO4167" s="6"/>
      <c r="AP4167" s="6"/>
      <c r="AQ4167" s="6"/>
      <c r="AR4167" s="6"/>
      <c r="AS4167" s="6"/>
      <c r="AT4167" s="6"/>
      <c r="AU4167" s="6"/>
      <c r="AV4167" s="6"/>
      <c r="AW4167" s="6"/>
      <c r="AX4167" s="6"/>
      <c r="AY4167" s="172"/>
      <c r="AZ4167" s="172"/>
      <c r="BA4167" s="172"/>
      <c r="BB4167" s="6"/>
      <c r="BC4167" s="6"/>
      <c r="BD4167" s="6"/>
      <c r="BE4167" s="6"/>
      <c r="BF4167" s="6"/>
      <c r="BG4167" s="172"/>
      <c r="BH4167" s="172"/>
      <c r="BI4167" s="172"/>
      <c r="BJ4167" s="6"/>
      <c r="BK4167" s="6"/>
      <c r="BL4167" s="6"/>
      <c r="BM4167" s="6"/>
      <c r="BN4167" s="6"/>
      <c r="BO4167" s="6"/>
      <c r="BP4167" s="6"/>
      <c r="BQ4167" s="6"/>
      <c r="BR4167" s="6"/>
      <c r="BS4167" s="6"/>
      <c r="BT4167" s="6"/>
      <c r="CG4167" s="432"/>
      <c r="CH4167" s="432"/>
      <c r="CL4167" s="174"/>
    </row>
    <row r="4168" spans="29:90" s="168" customFormat="1" x14ac:dyDescent="0.25">
      <c r="AC4168" s="175"/>
      <c r="AD4168" s="175"/>
      <c r="AE4168" s="175"/>
      <c r="AF4168" s="175"/>
      <c r="AG4168" s="175"/>
      <c r="AH4168" s="176"/>
      <c r="AM4168" s="6"/>
      <c r="AN4168" s="6"/>
      <c r="AO4168" s="6"/>
      <c r="AP4168" s="6"/>
      <c r="AQ4168" s="6"/>
      <c r="AR4168" s="6"/>
      <c r="AS4168" s="6"/>
      <c r="AT4168" s="6"/>
      <c r="AU4168" s="6"/>
      <c r="AV4168" s="6"/>
      <c r="AW4168" s="6"/>
      <c r="AX4168" s="6"/>
      <c r="AY4168" s="172"/>
      <c r="AZ4168" s="172"/>
      <c r="BA4168" s="172"/>
      <c r="BB4168" s="6"/>
      <c r="BC4168" s="6"/>
      <c r="BD4168" s="6"/>
      <c r="BE4168" s="6"/>
      <c r="BF4168" s="6"/>
      <c r="BG4168" s="172"/>
      <c r="BH4168" s="172"/>
      <c r="BI4168" s="172"/>
      <c r="BJ4168" s="6"/>
      <c r="BK4168" s="6"/>
      <c r="BL4168" s="6"/>
      <c r="BM4168" s="6"/>
      <c r="BN4168" s="6"/>
      <c r="BO4168" s="6"/>
      <c r="BP4168" s="6"/>
      <c r="BQ4168" s="6"/>
      <c r="BR4168" s="6"/>
      <c r="BS4168" s="6"/>
      <c r="BT4168" s="6"/>
      <c r="CG4168" s="432"/>
      <c r="CH4168" s="432"/>
      <c r="CL4168" s="174"/>
    </row>
    <row r="4169" spans="29:90" s="168" customFormat="1" x14ac:dyDescent="0.25">
      <c r="AC4169" s="175"/>
      <c r="AD4169" s="175"/>
      <c r="AE4169" s="175"/>
      <c r="AF4169" s="175"/>
      <c r="AG4169" s="175"/>
      <c r="AH4169" s="176"/>
      <c r="AM4169" s="6"/>
      <c r="AN4169" s="6"/>
      <c r="AO4169" s="6"/>
      <c r="AP4169" s="6"/>
      <c r="AQ4169" s="6"/>
      <c r="AR4169" s="6"/>
      <c r="AS4169" s="6"/>
      <c r="AT4169" s="6"/>
      <c r="AU4169" s="6"/>
      <c r="AV4169" s="6"/>
      <c r="AW4169" s="6"/>
      <c r="AX4169" s="6"/>
      <c r="AY4169" s="172"/>
      <c r="AZ4169" s="172"/>
      <c r="BA4169" s="172"/>
      <c r="BB4169" s="6"/>
      <c r="BC4169" s="6"/>
      <c r="BD4169" s="6"/>
      <c r="BE4169" s="6"/>
      <c r="BF4169" s="6"/>
      <c r="BG4169" s="172"/>
      <c r="BH4169" s="172"/>
      <c r="BI4169" s="172"/>
      <c r="BJ4169" s="6"/>
      <c r="BK4169" s="6"/>
      <c r="BL4169" s="6"/>
      <c r="BM4169" s="6"/>
      <c r="BN4169" s="6"/>
      <c r="BO4169" s="6"/>
      <c r="BP4169" s="6"/>
      <c r="BQ4169" s="6"/>
      <c r="BR4169" s="6"/>
      <c r="BS4169" s="6"/>
      <c r="BT4169" s="6"/>
      <c r="CG4169" s="432"/>
      <c r="CH4169" s="432"/>
      <c r="CL4169" s="174"/>
    </row>
    <row r="4170" spans="29:90" s="168" customFormat="1" x14ac:dyDescent="0.25">
      <c r="AC4170" s="175"/>
      <c r="AD4170" s="175"/>
      <c r="AE4170" s="175"/>
      <c r="AF4170" s="175"/>
      <c r="AG4170" s="175"/>
      <c r="AH4170" s="176"/>
      <c r="AM4170" s="6"/>
      <c r="AN4170" s="6"/>
      <c r="AO4170" s="6"/>
      <c r="AP4170" s="6"/>
      <c r="AQ4170" s="6"/>
      <c r="AR4170" s="6"/>
      <c r="AS4170" s="6"/>
      <c r="AT4170" s="6"/>
      <c r="AU4170" s="6"/>
      <c r="AV4170" s="6"/>
      <c r="AW4170" s="6"/>
      <c r="AX4170" s="6"/>
      <c r="AY4170" s="172"/>
      <c r="AZ4170" s="172"/>
      <c r="BA4170" s="172"/>
      <c r="BB4170" s="6"/>
      <c r="BC4170" s="6"/>
      <c r="BD4170" s="6"/>
      <c r="BE4170" s="6"/>
      <c r="BF4170" s="6"/>
      <c r="BG4170" s="172"/>
      <c r="BH4170" s="172"/>
      <c r="BI4170" s="172"/>
      <c r="BJ4170" s="6"/>
      <c r="BK4170" s="6"/>
      <c r="BL4170" s="6"/>
      <c r="BM4170" s="6"/>
      <c r="BN4170" s="6"/>
      <c r="BO4170" s="6"/>
      <c r="BP4170" s="6"/>
      <c r="BQ4170" s="6"/>
      <c r="BR4170" s="6"/>
      <c r="BS4170" s="6"/>
      <c r="BT4170" s="6"/>
      <c r="CG4170" s="432"/>
      <c r="CH4170" s="432"/>
      <c r="CL4170" s="174"/>
    </row>
    <row r="4171" spans="29:90" s="168" customFormat="1" x14ac:dyDescent="0.25">
      <c r="AC4171" s="175"/>
      <c r="AD4171" s="175"/>
      <c r="AE4171" s="175"/>
      <c r="AF4171" s="175"/>
      <c r="AG4171" s="175"/>
      <c r="AH4171" s="176"/>
      <c r="AM4171" s="6"/>
      <c r="AN4171" s="6"/>
      <c r="AO4171" s="6"/>
      <c r="AP4171" s="6"/>
      <c r="AQ4171" s="6"/>
      <c r="AR4171" s="6"/>
      <c r="AS4171" s="6"/>
      <c r="AT4171" s="6"/>
      <c r="AU4171" s="6"/>
      <c r="AV4171" s="6"/>
      <c r="AW4171" s="6"/>
      <c r="AX4171" s="6"/>
      <c r="AY4171" s="172"/>
      <c r="AZ4171" s="172"/>
      <c r="BA4171" s="172"/>
      <c r="BB4171" s="6"/>
      <c r="BC4171" s="6"/>
      <c r="BD4171" s="6"/>
      <c r="BE4171" s="6"/>
      <c r="BF4171" s="6"/>
      <c r="BG4171" s="172"/>
      <c r="BH4171" s="172"/>
      <c r="BI4171" s="172"/>
      <c r="BJ4171" s="6"/>
      <c r="BK4171" s="6"/>
      <c r="BL4171" s="6"/>
      <c r="BM4171" s="6"/>
      <c r="BN4171" s="6"/>
      <c r="BO4171" s="6"/>
      <c r="BP4171" s="6"/>
      <c r="BQ4171" s="6"/>
      <c r="BR4171" s="6"/>
      <c r="BS4171" s="6"/>
      <c r="BT4171" s="6"/>
      <c r="CG4171" s="432"/>
      <c r="CH4171" s="432"/>
      <c r="CL4171" s="174"/>
    </row>
    <row r="4172" spans="29:90" s="168" customFormat="1" x14ac:dyDescent="0.25">
      <c r="AC4172" s="175"/>
      <c r="AD4172" s="175"/>
      <c r="AE4172" s="175"/>
      <c r="AF4172" s="175"/>
      <c r="AG4172" s="175"/>
      <c r="AH4172" s="176"/>
      <c r="AM4172" s="6"/>
      <c r="AN4172" s="6"/>
      <c r="AO4172" s="6"/>
      <c r="AP4172" s="6"/>
      <c r="AQ4172" s="6"/>
      <c r="AR4172" s="6"/>
      <c r="AS4172" s="6"/>
      <c r="AT4172" s="6"/>
      <c r="AU4172" s="6"/>
      <c r="AV4172" s="6"/>
      <c r="AW4172" s="6"/>
      <c r="AX4172" s="6"/>
      <c r="AY4172" s="172"/>
      <c r="AZ4172" s="172"/>
      <c r="BA4172" s="172"/>
      <c r="BB4172" s="6"/>
      <c r="BC4172" s="6"/>
      <c r="BD4172" s="6"/>
      <c r="BE4172" s="6"/>
      <c r="BF4172" s="6"/>
      <c r="BG4172" s="172"/>
      <c r="BH4172" s="172"/>
      <c r="BI4172" s="172"/>
      <c r="BJ4172" s="6"/>
      <c r="BK4172" s="6"/>
      <c r="BL4172" s="6"/>
      <c r="BM4172" s="6"/>
      <c r="BN4172" s="6"/>
      <c r="BO4172" s="6"/>
      <c r="BP4172" s="6"/>
      <c r="BQ4172" s="6"/>
      <c r="BR4172" s="6"/>
      <c r="BS4172" s="6"/>
      <c r="BT4172" s="6"/>
      <c r="CG4172" s="432"/>
      <c r="CH4172" s="432"/>
      <c r="CL4172" s="174"/>
    </row>
    <row r="4173" spans="29:90" s="168" customFormat="1" x14ac:dyDescent="0.25">
      <c r="AC4173" s="175"/>
      <c r="AD4173" s="175"/>
      <c r="AE4173" s="175"/>
      <c r="AF4173" s="175"/>
      <c r="AG4173" s="175"/>
      <c r="AH4173" s="176"/>
      <c r="AM4173" s="6"/>
      <c r="AN4173" s="6"/>
      <c r="AO4173" s="6"/>
      <c r="AP4173" s="6"/>
      <c r="AQ4173" s="6"/>
      <c r="AR4173" s="6"/>
      <c r="AS4173" s="6"/>
      <c r="AT4173" s="6"/>
      <c r="AU4173" s="6"/>
      <c r="AV4173" s="6"/>
      <c r="AW4173" s="6"/>
      <c r="AX4173" s="6"/>
      <c r="AY4173" s="172"/>
      <c r="AZ4173" s="172"/>
      <c r="BA4173" s="172"/>
      <c r="BB4173" s="6"/>
      <c r="BC4173" s="6"/>
      <c r="BD4173" s="6"/>
      <c r="BE4173" s="6"/>
      <c r="BF4173" s="6"/>
      <c r="BG4173" s="172"/>
      <c r="BH4173" s="172"/>
      <c r="BI4173" s="172"/>
      <c r="BJ4173" s="6"/>
      <c r="BK4173" s="6"/>
      <c r="BL4173" s="6"/>
      <c r="BM4173" s="6"/>
      <c r="BN4173" s="6"/>
      <c r="BO4173" s="6"/>
      <c r="BP4173" s="6"/>
      <c r="BQ4173" s="6"/>
      <c r="BR4173" s="6"/>
      <c r="BS4173" s="6"/>
      <c r="BT4173" s="6"/>
      <c r="CG4173" s="432"/>
      <c r="CH4173" s="432"/>
      <c r="CL4173" s="174"/>
    </row>
    <row r="4174" spans="29:90" s="168" customFormat="1" x14ac:dyDescent="0.25">
      <c r="AC4174" s="175"/>
      <c r="AD4174" s="175"/>
      <c r="AE4174" s="175"/>
      <c r="AF4174" s="175"/>
      <c r="AG4174" s="175"/>
      <c r="AH4174" s="176"/>
      <c r="AM4174" s="6"/>
      <c r="AN4174" s="6"/>
      <c r="AO4174" s="6"/>
      <c r="AP4174" s="6"/>
      <c r="AQ4174" s="6"/>
      <c r="AR4174" s="6"/>
      <c r="AS4174" s="6"/>
      <c r="AT4174" s="6"/>
      <c r="AU4174" s="6"/>
      <c r="AV4174" s="6"/>
      <c r="AW4174" s="6"/>
      <c r="AX4174" s="6"/>
      <c r="AY4174" s="172"/>
      <c r="AZ4174" s="172"/>
      <c r="BA4174" s="172"/>
      <c r="BB4174" s="6"/>
      <c r="BC4174" s="6"/>
      <c r="BD4174" s="6"/>
      <c r="BE4174" s="6"/>
      <c r="BF4174" s="6"/>
      <c r="BG4174" s="172"/>
      <c r="BH4174" s="172"/>
      <c r="BI4174" s="172"/>
      <c r="BJ4174" s="6"/>
      <c r="BK4174" s="6"/>
      <c r="BL4174" s="6"/>
      <c r="BM4174" s="6"/>
      <c r="BN4174" s="6"/>
      <c r="BO4174" s="6"/>
      <c r="BP4174" s="6"/>
      <c r="BQ4174" s="6"/>
      <c r="BR4174" s="6"/>
      <c r="BS4174" s="6"/>
      <c r="BT4174" s="6"/>
      <c r="CG4174" s="432"/>
      <c r="CH4174" s="432"/>
      <c r="CL4174" s="174"/>
    </row>
    <row r="4175" spans="29:90" s="168" customFormat="1" x14ac:dyDescent="0.25">
      <c r="AC4175" s="175"/>
      <c r="AD4175" s="175"/>
      <c r="AE4175" s="175"/>
      <c r="AF4175" s="175"/>
      <c r="AG4175" s="175"/>
      <c r="AH4175" s="176"/>
      <c r="AM4175" s="6"/>
      <c r="AN4175" s="6"/>
      <c r="AO4175" s="6"/>
      <c r="AP4175" s="6"/>
      <c r="AQ4175" s="6"/>
      <c r="AR4175" s="6"/>
      <c r="AS4175" s="6"/>
      <c r="AT4175" s="6"/>
      <c r="AU4175" s="6"/>
      <c r="AV4175" s="6"/>
      <c r="AW4175" s="6"/>
      <c r="AX4175" s="6"/>
      <c r="AY4175" s="172"/>
      <c r="AZ4175" s="172"/>
      <c r="BA4175" s="172"/>
      <c r="BB4175" s="6"/>
      <c r="BC4175" s="6"/>
      <c r="BD4175" s="6"/>
      <c r="BE4175" s="6"/>
      <c r="BF4175" s="6"/>
      <c r="BG4175" s="172"/>
      <c r="BH4175" s="172"/>
      <c r="BI4175" s="172"/>
      <c r="BJ4175" s="6"/>
      <c r="BK4175" s="6"/>
      <c r="BL4175" s="6"/>
      <c r="BM4175" s="6"/>
      <c r="BN4175" s="6"/>
      <c r="BO4175" s="6"/>
      <c r="BP4175" s="6"/>
      <c r="BQ4175" s="6"/>
      <c r="BR4175" s="6"/>
      <c r="BS4175" s="6"/>
      <c r="BT4175" s="6"/>
      <c r="CG4175" s="432"/>
      <c r="CH4175" s="432"/>
      <c r="CL4175" s="174"/>
    </row>
    <row r="4176" spans="29:90" s="168" customFormat="1" x14ac:dyDescent="0.25">
      <c r="AC4176" s="175"/>
      <c r="AD4176" s="175"/>
      <c r="AE4176" s="175"/>
      <c r="AF4176" s="175"/>
      <c r="AG4176" s="175"/>
      <c r="AH4176" s="176"/>
      <c r="AM4176" s="6"/>
      <c r="AN4176" s="6"/>
      <c r="AO4176" s="6"/>
      <c r="AP4176" s="6"/>
      <c r="AQ4176" s="6"/>
      <c r="AR4176" s="6"/>
      <c r="AS4176" s="6"/>
      <c r="AT4176" s="6"/>
      <c r="AU4176" s="6"/>
      <c r="AV4176" s="6"/>
      <c r="AW4176" s="6"/>
      <c r="AX4176" s="6"/>
      <c r="AY4176" s="172"/>
      <c r="AZ4176" s="172"/>
      <c r="BA4176" s="172"/>
      <c r="BB4176" s="6"/>
      <c r="BC4176" s="6"/>
      <c r="BD4176" s="6"/>
      <c r="BE4176" s="6"/>
      <c r="BF4176" s="6"/>
      <c r="BG4176" s="172"/>
      <c r="BH4176" s="172"/>
      <c r="BI4176" s="172"/>
      <c r="BJ4176" s="6"/>
      <c r="BK4176" s="6"/>
      <c r="BL4176" s="6"/>
      <c r="BM4176" s="6"/>
      <c r="BN4176" s="6"/>
      <c r="BO4176" s="6"/>
      <c r="BP4176" s="6"/>
      <c r="BQ4176" s="6"/>
      <c r="BR4176" s="6"/>
      <c r="BS4176" s="6"/>
      <c r="BT4176" s="6"/>
      <c r="CG4176" s="432"/>
      <c r="CH4176" s="432"/>
      <c r="CL4176" s="174"/>
    </row>
    <row r="4177" spans="29:90" s="168" customFormat="1" x14ac:dyDescent="0.25">
      <c r="AC4177" s="175"/>
      <c r="AD4177" s="175"/>
      <c r="AE4177" s="175"/>
      <c r="AF4177" s="175"/>
      <c r="AG4177" s="175"/>
      <c r="AH4177" s="176"/>
      <c r="AM4177" s="6"/>
      <c r="AN4177" s="6"/>
      <c r="AO4177" s="6"/>
      <c r="AP4177" s="6"/>
      <c r="AQ4177" s="6"/>
      <c r="AR4177" s="6"/>
      <c r="AS4177" s="6"/>
      <c r="AT4177" s="6"/>
      <c r="AU4177" s="6"/>
      <c r="AV4177" s="6"/>
      <c r="AW4177" s="6"/>
      <c r="AX4177" s="6"/>
      <c r="AY4177" s="172"/>
      <c r="AZ4177" s="172"/>
      <c r="BA4177" s="172"/>
      <c r="BB4177" s="6"/>
      <c r="BC4177" s="6"/>
      <c r="BD4177" s="6"/>
      <c r="BE4177" s="6"/>
      <c r="BF4177" s="6"/>
      <c r="BG4177" s="172"/>
      <c r="BH4177" s="172"/>
      <c r="BI4177" s="172"/>
      <c r="BJ4177" s="6"/>
      <c r="BK4177" s="6"/>
      <c r="BL4177" s="6"/>
      <c r="BM4177" s="6"/>
      <c r="BN4177" s="6"/>
      <c r="BO4177" s="6"/>
      <c r="BP4177" s="6"/>
      <c r="BQ4177" s="6"/>
      <c r="BR4177" s="6"/>
      <c r="BS4177" s="6"/>
      <c r="BT4177" s="6"/>
      <c r="CG4177" s="432"/>
      <c r="CH4177" s="432"/>
      <c r="CL4177" s="174"/>
    </row>
    <row r="4178" spans="29:90" s="168" customFormat="1" x14ac:dyDescent="0.25">
      <c r="AC4178" s="175"/>
      <c r="AD4178" s="175"/>
      <c r="AE4178" s="175"/>
      <c r="AF4178" s="175"/>
      <c r="AG4178" s="175"/>
      <c r="AH4178" s="176"/>
      <c r="AM4178" s="6"/>
      <c r="AN4178" s="6"/>
      <c r="AO4178" s="6"/>
      <c r="AP4178" s="6"/>
      <c r="AQ4178" s="6"/>
      <c r="AR4178" s="6"/>
      <c r="AS4178" s="6"/>
      <c r="AT4178" s="6"/>
      <c r="AU4178" s="6"/>
      <c r="AV4178" s="6"/>
      <c r="AW4178" s="6"/>
      <c r="AX4178" s="6"/>
      <c r="AY4178" s="172"/>
      <c r="AZ4178" s="172"/>
      <c r="BA4178" s="172"/>
      <c r="BB4178" s="6"/>
      <c r="BC4178" s="6"/>
      <c r="BD4178" s="6"/>
      <c r="BE4178" s="6"/>
      <c r="BF4178" s="6"/>
      <c r="BG4178" s="172"/>
      <c r="BH4178" s="172"/>
      <c r="BI4178" s="172"/>
      <c r="BJ4178" s="6"/>
      <c r="BK4178" s="6"/>
      <c r="BL4178" s="6"/>
      <c r="BM4178" s="6"/>
      <c r="BN4178" s="6"/>
      <c r="BO4178" s="6"/>
      <c r="BP4178" s="6"/>
      <c r="BQ4178" s="6"/>
      <c r="BR4178" s="6"/>
      <c r="BS4178" s="6"/>
      <c r="BT4178" s="6"/>
      <c r="CG4178" s="432"/>
      <c r="CH4178" s="432"/>
      <c r="CL4178" s="174"/>
    </row>
    <row r="4179" spans="29:90" s="168" customFormat="1" x14ac:dyDescent="0.25">
      <c r="AC4179" s="175"/>
      <c r="AD4179" s="175"/>
      <c r="AE4179" s="175"/>
      <c r="AF4179" s="175"/>
      <c r="AG4179" s="175"/>
      <c r="AH4179" s="176"/>
      <c r="AM4179" s="6"/>
      <c r="AN4179" s="6"/>
      <c r="AO4179" s="6"/>
      <c r="AP4179" s="6"/>
      <c r="AQ4179" s="6"/>
      <c r="AR4179" s="6"/>
      <c r="AS4179" s="6"/>
      <c r="AT4179" s="6"/>
      <c r="AU4179" s="6"/>
      <c r="AV4179" s="6"/>
      <c r="AW4179" s="6"/>
      <c r="AX4179" s="6"/>
      <c r="AY4179" s="172"/>
      <c r="AZ4179" s="172"/>
      <c r="BA4179" s="172"/>
      <c r="BB4179" s="6"/>
      <c r="BC4179" s="6"/>
      <c r="BD4179" s="6"/>
      <c r="BE4179" s="6"/>
      <c r="BF4179" s="6"/>
      <c r="BG4179" s="172"/>
      <c r="BH4179" s="172"/>
      <c r="BI4179" s="172"/>
      <c r="BJ4179" s="6"/>
      <c r="BK4179" s="6"/>
      <c r="BL4179" s="6"/>
      <c r="BM4179" s="6"/>
      <c r="BN4179" s="6"/>
      <c r="BO4179" s="6"/>
      <c r="BP4179" s="6"/>
      <c r="BQ4179" s="6"/>
      <c r="BR4179" s="6"/>
      <c r="BS4179" s="6"/>
      <c r="BT4179" s="6"/>
      <c r="CG4179" s="432"/>
      <c r="CH4179" s="432"/>
      <c r="CL4179" s="174"/>
    </row>
    <row r="4180" spans="29:90" s="168" customFormat="1" x14ac:dyDescent="0.25">
      <c r="AC4180" s="175"/>
      <c r="AD4180" s="175"/>
      <c r="AE4180" s="175"/>
      <c r="AF4180" s="175"/>
      <c r="AG4180" s="175"/>
      <c r="AH4180" s="176"/>
      <c r="AM4180" s="6"/>
      <c r="AN4180" s="6"/>
      <c r="AO4180" s="6"/>
      <c r="AP4180" s="6"/>
      <c r="AQ4180" s="6"/>
      <c r="AR4180" s="6"/>
      <c r="AS4180" s="6"/>
      <c r="AT4180" s="6"/>
      <c r="AU4180" s="6"/>
      <c r="AV4180" s="6"/>
      <c r="AW4180" s="6"/>
      <c r="AX4180" s="6"/>
      <c r="AY4180" s="172"/>
      <c r="AZ4180" s="172"/>
      <c r="BA4180" s="172"/>
      <c r="BB4180" s="6"/>
      <c r="BC4180" s="6"/>
      <c r="BD4180" s="6"/>
      <c r="BE4180" s="6"/>
      <c r="BF4180" s="6"/>
      <c r="BG4180" s="172"/>
      <c r="BH4180" s="172"/>
      <c r="BI4180" s="172"/>
      <c r="BJ4180" s="6"/>
      <c r="BK4180" s="6"/>
      <c r="BL4180" s="6"/>
      <c r="BM4180" s="6"/>
      <c r="BN4180" s="6"/>
      <c r="BO4180" s="6"/>
      <c r="BP4180" s="6"/>
      <c r="BQ4180" s="6"/>
      <c r="BR4180" s="6"/>
      <c r="BS4180" s="6"/>
      <c r="BT4180" s="6"/>
      <c r="CG4180" s="432"/>
      <c r="CH4180" s="432"/>
      <c r="CL4180" s="174"/>
    </row>
    <row r="4181" spans="29:90" s="168" customFormat="1" x14ac:dyDescent="0.25">
      <c r="AC4181" s="175"/>
      <c r="AD4181" s="175"/>
      <c r="AE4181" s="175"/>
      <c r="AF4181" s="175"/>
      <c r="AG4181" s="175"/>
      <c r="AH4181" s="176"/>
      <c r="AM4181" s="6"/>
      <c r="AN4181" s="6"/>
      <c r="AO4181" s="6"/>
      <c r="AP4181" s="6"/>
      <c r="AQ4181" s="6"/>
      <c r="AR4181" s="6"/>
      <c r="AS4181" s="6"/>
      <c r="AT4181" s="6"/>
      <c r="AU4181" s="6"/>
      <c r="AV4181" s="6"/>
      <c r="AW4181" s="6"/>
      <c r="AX4181" s="6"/>
      <c r="AY4181" s="172"/>
      <c r="AZ4181" s="172"/>
      <c r="BA4181" s="172"/>
      <c r="BB4181" s="6"/>
      <c r="BC4181" s="6"/>
      <c r="BD4181" s="6"/>
      <c r="BE4181" s="6"/>
      <c r="BF4181" s="6"/>
      <c r="BG4181" s="172"/>
      <c r="BH4181" s="172"/>
      <c r="BI4181" s="172"/>
      <c r="BJ4181" s="6"/>
      <c r="BK4181" s="6"/>
      <c r="BL4181" s="6"/>
      <c r="BM4181" s="6"/>
      <c r="BN4181" s="6"/>
      <c r="BO4181" s="6"/>
      <c r="BP4181" s="6"/>
      <c r="BQ4181" s="6"/>
      <c r="BR4181" s="6"/>
      <c r="BS4181" s="6"/>
      <c r="BT4181" s="6"/>
      <c r="CG4181" s="432"/>
      <c r="CH4181" s="432"/>
      <c r="CL4181" s="174"/>
    </row>
    <row r="4182" spans="29:90" s="168" customFormat="1" x14ac:dyDescent="0.25">
      <c r="AC4182" s="175"/>
      <c r="AD4182" s="175"/>
      <c r="AE4182" s="175"/>
      <c r="AF4182" s="175"/>
      <c r="AG4182" s="175"/>
      <c r="AH4182" s="176"/>
      <c r="AM4182" s="6"/>
      <c r="AN4182" s="6"/>
      <c r="AO4182" s="6"/>
      <c r="AP4182" s="6"/>
      <c r="AQ4182" s="6"/>
      <c r="AR4182" s="6"/>
      <c r="AS4182" s="6"/>
      <c r="AT4182" s="6"/>
      <c r="AU4182" s="6"/>
      <c r="AV4182" s="6"/>
      <c r="AW4182" s="6"/>
      <c r="AX4182" s="6"/>
      <c r="AY4182" s="172"/>
      <c r="AZ4182" s="172"/>
      <c r="BA4182" s="172"/>
      <c r="BB4182" s="6"/>
      <c r="BC4182" s="6"/>
      <c r="BD4182" s="6"/>
      <c r="BE4182" s="6"/>
      <c r="BF4182" s="6"/>
      <c r="BG4182" s="172"/>
      <c r="BH4182" s="172"/>
      <c r="BI4182" s="172"/>
      <c r="BJ4182" s="6"/>
      <c r="BK4182" s="6"/>
      <c r="BL4182" s="6"/>
      <c r="BM4182" s="6"/>
      <c r="BN4182" s="6"/>
      <c r="BO4182" s="6"/>
      <c r="BP4182" s="6"/>
      <c r="BQ4182" s="6"/>
      <c r="BR4182" s="6"/>
      <c r="BS4182" s="6"/>
      <c r="BT4182" s="6"/>
      <c r="CG4182" s="432"/>
      <c r="CH4182" s="432"/>
      <c r="CL4182" s="174"/>
    </row>
    <row r="4183" spans="29:90" s="168" customFormat="1" x14ac:dyDescent="0.25">
      <c r="AC4183" s="175"/>
      <c r="AD4183" s="175"/>
      <c r="AE4183" s="175"/>
      <c r="AF4183" s="175"/>
      <c r="AG4183" s="175"/>
      <c r="AH4183" s="176"/>
      <c r="AM4183" s="6"/>
      <c r="AN4183" s="6"/>
      <c r="AO4183" s="6"/>
      <c r="AP4183" s="6"/>
      <c r="AQ4183" s="6"/>
      <c r="AR4183" s="6"/>
      <c r="AS4183" s="6"/>
      <c r="AT4183" s="6"/>
      <c r="AU4183" s="6"/>
      <c r="AV4183" s="6"/>
      <c r="AW4183" s="6"/>
      <c r="AX4183" s="6"/>
      <c r="AY4183" s="172"/>
      <c r="AZ4183" s="172"/>
      <c r="BA4183" s="172"/>
      <c r="BB4183" s="6"/>
      <c r="BC4183" s="6"/>
      <c r="BD4183" s="6"/>
      <c r="BE4183" s="6"/>
      <c r="BF4183" s="6"/>
      <c r="BG4183" s="172"/>
      <c r="BH4183" s="172"/>
      <c r="BI4183" s="172"/>
      <c r="BJ4183" s="6"/>
      <c r="BK4183" s="6"/>
      <c r="BL4183" s="6"/>
      <c r="BM4183" s="6"/>
      <c r="BN4183" s="6"/>
      <c r="BO4183" s="6"/>
      <c r="BP4183" s="6"/>
      <c r="BQ4183" s="6"/>
      <c r="BR4183" s="6"/>
      <c r="BS4183" s="6"/>
      <c r="BT4183" s="6"/>
      <c r="CG4183" s="432"/>
      <c r="CH4183" s="432"/>
      <c r="CL4183" s="174"/>
    </row>
    <row r="4184" spans="29:90" s="168" customFormat="1" x14ac:dyDescent="0.25">
      <c r="AC4184" s="175"/>
      <c r="AD4184" s="175"/>
      <c r="AE4184" s="175"/>
      <c r="AF4184" s="175"/>
      <c r="AG4184" s="175"/>
      <c r="AH4184" s="176"/>
      <c r="AM4184" s="6"/>
      <c r="AN4184" s="6"/>
      <c r="AO4184" s="6"/>
      <c r="AP4184" s="6"/>
      <c r="AQ4184" s="6"/>
      <c r="AR4184" s="6"/>
      <c r="AS4184" s="6"/>
      <c r="AT4184" s="6"/>
      <c r="AU4184" s="6"/>
      <c r="AV4184" s="6"/>
      <c r="AW4184" s="6"/>
      <c r="AX4184" s="6"/>
      <c r="AY4184" s="172"/>
      <c r="AZ4184" s="172"/>
      <c r="BA4184" s="172"/>
      <c r="BB4184" s="6"/>
      <c r="BC4184" s="6"/>
      <c r="BD4184" s="6"/>
      <c r="BE4184" s="6"/>
      <c r="BF4184" s="6"/>
      <c r="BG4184" s="172"/>
      <c r="BH4184" s="172"/>
      <c r="BI4184" s="172"/>
      <c r="BJ4184" s="6"/>
      <c r="BK4184" s="6"/>
      <c r="BL4184" s="6"/>
      <c r="BM4184" s="6"/>
      <c r="BN4184" s="6"/>
      <c r="BO4184" s="6"/>
      <c r="BP4184" s="6"/>
      <c r="BQ4184" s="6"/>
      <c r="BR4184" s="6"/>
      <c r="BS4184" s="6"/>
      <c r="BT4184" s="6"/>
      <c r="CG4184" s="432"/>
      <c r="CH4184" s="432"/>
      <c r="CL4184" s="174"/>
    </row>
    <row r="4185" spans="29:90" s="168" customFormat="1" x14ac:dyDescent="0.25">
      <c r="AC4185" s="175"/>
      <c r="AD4185" s="175"/>
      <c r="AE4185" s="175"/>
      <c r="AF4185" s="175"/>
      <c r="AG4185" s="175"/>
      <c r="AH4185" s="176"/>
      <c r="AM4185" s="6"/>
      <c r="AN4185" s="6"/>
      <c r="AO4185" s="6"/>
      <c r="AP4185" s="6"/>
      <c r="AQ4185" s="6"/>
      <c r="AR4185" s="6"/>
      <c r="AS4185" s="6"/>
      <c r="AT4185" s="6"/>
      <c r="AU4185" s="6"/>
      <c r="AV4185" s="6"/>
      <c r="AW4185" s="6"/>
      <c r="AX4185" s="6"/>
      <c r="AY4185" s="172"/>
      <c r="AZ4185" s="172"/>
      <c r="BA4185" s="172"/>
      <c r="BB4185" s="6"/>
      <c r="BC4185" s="6"/>
      <c r="BD4185" s="6"/>
      <c r="BE4185" s="6"/>
      <c r="BF4185" s="6"/>
      <c r="BG4185" s="172"/>
      <c r="BH4185" s="172"/>
      <c r="BI4185" s="172"/>
      <c r="BJ4185" s="6"/>
      <c r="BK4185" s="6"/>
      <c r="BL4185" s="6"/>
      <c r="BM4185" s="6"/>
      <c r="BN4185" s="6"/>
      <c r="BO4185" s="6"/>
      <c r="BP4185" s="6"/>
      <c r="BQ4185" s="6"/>
      <c r="BR4185" s="6"/>
      <c r="BS4185" s="6"/>
      <c r="BT4185" s="6"/>
      <c r="CG4185" s="432"/>
      <c r="CH4185" s="432"/>
      <c r="CL4185" s="174"/>
    </row>
    <row r="4186" spans="29:90" s="168" customFormat="1" x14ac:dyDescent="0.25">
      <c r="AC4186" s="175"/>
      <c r="AD4186" s="175"/>
      <c r="AE4186" s="175"/>
      <c r="AF4186" s="175"/>
      <c r="AG4186" s="175"/>
      <c r="AH4186" s="176"/>
      <c r="AM4186" s="6"/>
      <c r="AN4186" s="6"/>
      <c r="AO4186" s="6"/>
      <c r="AP4186" s="6"/>
      <c r="AQ4186" s="6"/>
      <c r="AR4186" s="6"/>
      <c r="AS4186" s="6"/>
      <c r="AT4186" s="6"/>
      <c r="AU4186" s="6"/>
      <c r="AV4186" s="6"/>
      <c r="AW4186" s="6"/>
      <c r="AX4186" s="6"/>
      <c r="AY4186" s="172"/>
      <c r="AZ4186" s="172"/>
      <c r="BA4186" s="172"/>
      <c r="BB4186" s="6"/>
      <c r="BC4186" s="6"/>
      <c r="BD4186" s="6"/>
      <c r="BE4186" s="6"/>
      <c r="BF4186" s="6"/>
      <c r="BG4186" s="172"/>
      <c r="BH4186" s="172"/>
      <c r="BI4186" s="172"/>
      <c r="BJ4186" s="6"/>
      <c r="BK4186" s="6"/>
      <c r="BL4186" s="6"/>
      <c r="BM4186" s="6"/>
      <c r="BN4186" s="6"/>
      <c r="BO4186" s="6"/>
      <c r="BP4186" s="6"/>
      <c r="BQ4186" s="6"/>
      <c r="BR4186" s="6"/>
      <c r="BS4186" s="6"/>
      <c r="BT4186" s="6"/>
      <c r="CG4186" s="432"/>
      <c r="CH4186" s="432"/>
      <c r="CL4186" s="174"/>
    </row>
    <row r="4187" spans="29:90" s="168" customFormat="1" x14ac:dyDescent="0.25">
      <c r="AC4187" s="175"/>
      <c r="AD4187" s="175"/>
      <c r="AE4187" s="175"/>
      <c r="AF4187" s="175"/>
      <c r="AG4187" s="175"/>
      <c r="AH4187" s="176"/>
      <c r="AM4187" s="6"/>
      <c r="AN4187" s="6"/>
      <c r="AO4187" s="6"/>
      <c r="AP4187" s="6"/>
      <c r="AQ4187" s="6"/>
      <c r="AR4187" s="6"/>
      <c r="AS4187" s="6"/>
      <c r="AT4187" s="6"/>
      <c r="AU4187" s="6"/>
      <c r="AV4187" s="6"/>
      <c r="AW4187" s="6"/>
      <c r="AX4187" s="6"/>
      <c r="AY4187" s="172"/>
      <c r="AZ4187" s="172"/>
      <c r="BA4187" s="172"/>
      <c r="BB4187" s="6"/>
      <c r="BC4187" s="6"/>
      <c r="BD4187" s="6"/>
      <c r="BE4187" s="6"/>
      <c r="BF4187" s="6"/>
      <c r="BG4187" s="172"/>
      <c r="BH4187" s="172"/>
      <c r="BI4187" s="172"/>
      <c r="BJ4187" s="6"/>
      <c r="BK4187" s="6"/>
      <c r="BL4187" s="6"/>
      <c r="BM4187" s="6"/>
      <c r="BN4187" s="6"/>
      <c r="BO4187" s="6"/>
      <c r="BP4187" s="6"/>
      <c r="BQ4187" s="6"/>
      <c r="BR4187" s="6"/>
      <c r="BS4187" s="6"/>
      <c r="BT4187" s="6"/>
      <c r="CG4187" s="432"/>
      <c r="CH4187" s="432"/>
      <c r="CL4187" s="174"/>
    </row>
    <row r="4188" spans="29:90" s="168" customFormat="1" x14ac:dyDescent="0.25">
      <c r="AC4188" s="175"/>
      <c r="AD4188" s="175"/>
      <c r="AE4188" s="175"/>
      <c r="AF4188" s="175"/>
      <c r="AG4188" s="175"/>
      <c r="AH4188" s="176"/>
      <c r="AM4188" s="6"/>
      <c r="AN4188" s="6"/>
      <c r="AO4188" s="6"/>
      <c r="AP4188" s="6"/>
      <c r="AQ4188" s="6"/>
      <c r="AR4188" s="6"/>
      <c r="AS4188" s="6"/>
      <c r="AT4188" s="6"/>
      <c r="AU4188" s="6"/>
      <c r="AV4188" s="6"/>
      <c r="AW4188" s="6"/>
      <c r="AX4188" s="6"/>
      <c r="AY4188" s="172"/>
      <c r="AZ4188" s="172"/>
      <c r="BA4188" s="172"/>
      <c r="BB4188" s="6"/>
      <c r="BC4188" s="6"/>
      <c r="BD4188" s="6"/>
      <c r="BE4188" s="6"/>
      <c r="BF4188" s="6"/>
      <c r="BG4188" s="172"/>
      <c r="BH4188" s="172"/>
      <c r="BI4188" s="172"/>
      <c r="BJ4188" s="6"/>
      <c r="BK4188" s="6"/>
      <c r="BL4188" s="6"/>
      <c r="BM4188" s="6"/>
      <c r="BN4188" s="6"/>
      <c r="BO4188" s="6"/>
      <c r="BP4188" s="6"/>
      <c r="BQ4188" s="6"/>
      <c r="BR4188" s="6"/>
      <c r="BS4188" s="6"/>
      <c r="BT4188" s="6"/>
      <c r="CG4188" s="432"/>
      <c r="CH4188" s="432"/>
      <c r="CL4188" s="174"/>
    </row>
    <row r="4189" spans="29:90" s="168" customFormat="1" x14ac:dyDescent="0.25">
      <c r="AC4189" s="175"/>
      <c r="AD4189" s="175"/>
      <c r="AE4189" s="175"/>
      <c r="AF4189" s="175"/>
      <c r="AG4189" s="175"/>
      <c r="AH4189" s="176"/>
      <c r="AM4189" s="6"/>
      <c r="AN4189" s="6"/>
      <c r="AO4189" s="6"/>
      <c r="AP4189" s="6"/>
      <c r="AQ4189" s="6"/>
      <c r="AR4189" s="6"/>
      <c r="AS4189" s="6"/>
      <c r="AT4189" s="6"/>
      <c r="AU4189" s="6"/>
      <c r="AV4189" s="6"/>
      <c r="AW4189" s="6"/>
      <c r="AX4189" s="6"/>
      <c r="AY4189" s="172"/>
      <c r="AZ4189" s="172"/>
      <c r="BA4189" s="172"/>
      <c r="BB4189" s="6"/>
      <c r="BC4189" s="6"/>
      <c r="BD4189" s="6"/>
      <c r="BE4189" s="6"/>
      <c r="BF4189" s="6"/>
      <c r="BG4189" s="172"/>
      <c r="BH4189" s="172"/>
      <c r="BI4189" s="172"/>
      <c r="BJ4189" s="6"/>
      <c r="BK4189" s="6"/>
      <c r="BL4189" s="6"/>
      <c r="BM4189" s="6"/>
      <c r="BN4189" s="6"/>
      <c r="BO4189" s="6"/>
      <c r="BP4189" s="6"/>
      <c r="BQ4189" s="6"/>
      <c r="BR4189" s="6"/>
      <c r="BS4189" s="6"/>
      <c r="BT4189" s="6"/>
      <c r="CG4189" s="432"/>
      <c r="CH4189" s="432"/>
      <c r="CL4189" s="174"/>
    </row>
    <row r="4190" spans="29:90" s="168" customFormat="1" x14ac:dyDescent="0.25">
      <c r="AC4190" s="175"/>
      <c r="AD4190" s="175"/>
      <c r="AE4190" s="175"/>
      <c r="AF4190" s="175"/>
      <c r="AG4190" s="175"/>
      <c r="AH4190" s="176"/>
      <c r="AM4190" s="6"/>
      <c r="AN4190" s="6"/>
      <c r="AO4190" s="6"/>
      <c r="AP4190" s="6"/>
      <c r="AQ4190" s="6"/>
      <c r="AR4190" s="6"/>
      <c r="AS4190" s="6"/>
      <c r="AT4190" s="6"/>
      <c r="AU4190" s="6"/>
      <c r="AV4190" s="6"/>
      <c r="AW4190" s="6"/>
      <c r="AX4190" s="6"/>
      <c r="AY4190" s="172"/>
      <c r="AZ4190" s="172"/>
      <c r="BA4190" s="172"/>
      <c r="BB4190" s="6"/>
      <c r="BC4190" s="6"/>
      <c r="BD4190" s="6"/>
      <c r="BE4190" s="6"/>
      <c r="BF4190" s="6"/>
      <c r="BG4190" s="172"/>
      <c r="BH4190" s="172"/>
      <c r="BI4190" s="172"/>
      <c r="BJ4190" s="6"/>
      <c r="BK4190" s="6"/>
      <c r="BL4190" s="6"/>
      <c r="BM4190" s="6"/>
      <c r="BN4190" s="6"/>
      <c r="BO4190" s="6"/>
      <c r="BP4190" s="6"/>
      <c r="BQ4190" s="6"/>
      <c r="BR4190" s="6"/>
      <c r="BS4190" s="6"/>
      <c r="BT4190" s="6"/>
      <c r="CG4190" s="432"/>
      <c r="CH4190" s="432"/>
      <c r="CL4190" s="174"/>
    </row>
    <row r="4191" spans="29:90" s="168" customFormat="1" x14ac:dyDescent="0.25">
      <c r="AC4191" s="175"/>
      <c r="AD4191" s="175"/>
      <c r="AE4191" s="175"/>
      <c r="AF4191" s="175"/>
      <c r="AG4191" s="175"/>
      <c r="AH4191" s="176"/>
      <c r="AM4191" s="6"/>
      <c r="AN4191" s="6"/>
      <c r="AO4191" s="6"/>
      <c r="AP4191" s="6"/>
      <c r="AQ4191" s="6"/>
      <c r="AR4191" s="6"/>
      <c r="AS4191" s="6"/>
      <c r="AT4191" s="6"/>
      <c r="AU4191" s="6"/>
      <c r="AV4191" s="6"/>
      <c r="AW4191" s="6"/>
      <c r="AX4191" s="6"/>
      <c r="AY4191" s="172"/>
      <c r="AZ4191" s="172"/>
      <c r="BA4191" s="172"/>
      <c r="BB4191" s="6"/>
      <c r="BC4191" s="6"/>
      <c r="BD4191" s="6"/>
      <c r="BE4191" s="6"/>
      <c r="BF4191" s="6"/>
      <c r="BG4191" s="172"/>
      <c r="BH4191" s="172"/>
      <c r="BI4191" s="172"/>
      <c r="BJ4191" s="6"/>
      <c r="BK4191" s="6"/>
      <c r="BL4191" s="6"/>
      <c r="BM4191" s="6"/>
      <c r="BN4191" s="6"/>
      <c r="BO4191" s="6"/>
      <c r="BP4191" s="6"/>
      <c r="BQ4191" s="6"/>
      <c r="BR4191" s="6"/>
      <c r="BS4191" s="6"/>
      <c r="BT4191" s="6"/>
      <c r="CG4191" s="432"/>
      <c r="CH4191" s="432"/>
      <c r="CL4191" s="174"/>
    </row>
    <row r="4192" spans="29:90" s="168" customFormat="1" x14ac:dyDescent="0.25">
      <c r="AC4192" s="175"/>
      <c r="AD4192" s="175"/>
      <c r="AE4192" s="175"/>
      <c r="AF4192" s="175"/>
      <c r="AG4192" s="175"/>
      <c r="AH4192" s="176"/>
      <c r="AM4192" s="6"/>
      <c r="AN4192" s="6"/>
      <c r="AO4192" s="6"/>
      <c r="AP4192" s="6"/>
      <c r="AQ4192" s="6"/>
      <c r="AR4192" s="6"/>
      <c r="AS4192" s="6"/>
      <c r="AT4192" s="6"/>
      <c r="AU4192" s="6"/>
      <c r="AV4192" s="6"/>
      <c r="AW4192" s="6"/>
      <c r="AX4192" s="6"/>
      <c r="AY4192" s="172"/>
      <c r="AZ4192" s="172"/>
      <c r="BA4192" s="172"/>
      <c r="BB4192" s="6"/>
      <c r="BC4192" s="6"/>
      <c r="BD4192" s="6"/>
      <c r="BE4192" s="6"/>
      <c r="BF4192" s="6"/>
      <c r="BG4192" s="172"/>
      <c r="BH4192" s="172"/>
      <c r="BI4192" s="172"/>
      <c r="BJ4192" s="6"/>
      <c r="BK4192" s="6"/>
      <c r="BL4192" s="6"/>
      <c r="BM4192" s="6"/>
      <c r="BN4192" s="6"/>
      <c r="BO4192" s="6"/>
      <c r="BP4192" s="6"/>
      <c r="BQ4192" s="6"/>
      <c r="BR4192" s="6"/>
      <c r="BS4192" s="6"/>
      <c r="BT4192" s="6"/>
      <c r="CG4192" s="432"/>
      <c r="CH4192" s="432"/>
      <c r="CL4192" s="174"/>
    </row>
    <row r="4193" spans="29:90" s="168" customFormat="1" x14ac:dyDescent="0.25">
      <c r="AC4193" s="175"/>
      <c r="AD4193" s="175"/>
      <c r="AE4193" s="175"/>
      <c r="AF4193" s="175"/>
      <c r="AG4193" s="175"/>
      <c r="AH4193" s="176"/>
      <c r="AM4193" s="6"/>
      <c r="AN4193" s="6"/>
      <c r="AO4193" s="6"/>
      <c r="AP4193" s="6"/>
      <c r="AQ4193" s="6"/>
      <c r="AR4193" s="6"/>
      <c r="AS4193" s="6"/>
      <c r="AT4193" s="6"/>
      <c r="AU4193" s="6"/>
      <c r="AV4193" s="6"/>
      <c r="AW4193" s="6"/>
      <c r="AX4193" s="6"/>
      <c r="AY4193" s="172"/>
      <c r="AZ4193" s="172"/>
      <c r="BA4193" s="172"/>
      <c r="BB4193" s="6"/>
      <c r="BC4193" s="6"/>
      <c r="BD4193" s="6"/>
      <c r="BE4193" s="6"/>
      <c r="BF4193" s="6"/>
      <c r="BG4193" s="172"/>
      <c r="BH4193" s="172"/>
      <c r="BI4193" s="172"/>
      <c r="BJ4193" s="6"/>
      <c r="BK4193" s="6"/>
      <c r="BL4193" s="6"/>
      <c r="BM4193" s="6"/>
      <c r="BN4193" s="6"/>
      <c r="BO4193" s="6"/>
      <c r="BP4193" s="6"/>
      <c r="BQ4193" s="6"/>
      <c r="BR4193" s="6"/>
      <c r="BS4193" s="6"/>
      <c r="BT4193" s="6"/>
      <c r="CG4193" s="432"/>
      <c r="CH4193" s="432"/>
      <c r="CL4193" s="174"/>
    </row>
    <row r="4194" spans="29:90" s="168" customFormat="1" x14ac:dyDescent="0.25">
      <c r="AC4194" s="175"/>
      <c r="AD4194" s="175"/>
      <c r="AE4194" s="175"/>
      <c r="AF4194" s="175"/>
      <c r="AG4194" s="175"/>
      <c r="AH4194" s="176"/>
      <c r="AM4194" s="6"/>
      <c r="AN4194" s="6"/>
      <c r="AO4194" s="6"/>
      <c r="AP4194" s="6"/>
      <c r="AQ4194" s="6"/>
      <c r="AR4194" s="6"/>
      <c r="AS4194" s="6"/>
      <c r="AT4194" s="6"/>
      <c r="AU4194" s="6"/>
      <c r="AV4194" s="6"/>
      <c r="AW4194" s="6"/>
      <c r="AX4194" s="6"/>
      <c r="AY4194" s="172"/>
      <c r="AZ4194" s="172"/>
      <c r="BA4194" s="172"/>
      <c r="BB4194" s="6"/>
      <c r="BC4194" s="6"/>
      <c r="BD4194" s="6"/>
      <c r="BE4194" s="6"/>
      <c r="BF4194" s="6"/>
      <c r="BG4194" s="172"/>
      <c r="BH4194" s="172"/>
      <c r="BI4194" s="172"/>
      <c r="BJ4194" s="6"/>
      <c r="BK4194" s="6"/>
      <c r="BL4194" s="6"/>
      <c r="BM4194" s="6"/>
      <c r="BN4194" s="6"/>
      <c r="BO4194" s="6"/>
      <c r="BP4194" s="6"/>
      <c r="BQ4194" s="6"/>
      <c r="BR4194" s="6"/>
      <c r="BS4194" s="6"/>
      <c r="BT4194" s="6"/>
      <c r="CG4194" s="432"/>
      <c r="CH4194" s="432"/>
      <c r="CL4194" s="174"/>
    </row>
    <row r="4195" spans="29:90" s="168" customFormat="1" x14ac:dyDescent="0.25">
      <c r="AC4195" s="175"/>
      <c r="AD4195" s="175"/>
      <c r="AE4195" s="175"/>
      <c r="AF4195" s="175"/>
      <c r="AG4195" s="175"/>
      <c r="AH4195" s="176"/>
      <c r="AM4195" s="6"/>
      <c r="AN4195" s="6"/>
      <c r="AO4195" s="6"/>
      <c r="AP4195" s="6"/>
      <c r="AQ4195" s="6"/>
      <c r="AR4195" s="6"/>
      <c r="AS4195" s="6"/>
      <c r="AT4195" s="6"/>
      <c r="AU4195" s="6"/>
      <c r="AV4195" s="6"/>
      <c r="AW4195" s="6"/>
      <c r="AX4195" s="6"/>
      <c r="AY4195" s="172"/>
      <c r="AZ4195" s="172"/>
      <c r="BA4195" s="172"/>
      <c r="BB4195" s="6"/>
      <c r="BC4195" s="6"/>
      <c r="BD4195" s="6"/>
      <c r="BE4195" s="6"/>
      <c r="BF4195" s="6"/>
      <c r="BG4195" s="172"/>
      <c r="BH4195" s="172"/>
      <c r="BI4195" s="172"/>
      <c r="BJ4195" s="6"/>
      <c r="BK4195" s="6"/>
      <c r="BL4195" s="6"/>
      <c r="BM4195" s="6"/>
      <c r="BN4195" s="6"/>
      <c r="BO4195" s="6"/>
      <c r="BP4195" s="6"/>
      <c r="BQ4195" s="6"/>
      <c r="BR4195" s="6"/>
      <c r="BS4195" s="6"/>
      <c r="BT4195" s="6"/>
      <c r="CG4195" s="432"/>
      <c r="CH4195" s="432"/>
      <c r="CL4195" s="174"/>
    </row>
    <row r="4196" spans="29:90" s="168" customFormat="1" x14ac:dyDescent="0.25">
      <c r="AC4196" s="175"/>
      <c r="AD4196" s="175"/>
      <c r="AE4196" s="175"/>
      <c r="AF4196" s="175"/>
      <c r="AG4196" s="175"/>
      <c r="AH4196" s="176"/>
      <c r="AM4196" s="6"/>
      <c r="AN4196" s="6"/>
      <c r="AO4196" s="6"/>
      <c r="AP4196" s="6"/>
      <c r="AQ4196" s="6"/>
      <c r="AR4196" s="6"/>
      <c r="AS4196" s="6"/>
      <c r="AT4196" s="6"/>
      <c r="AU4196" s="6"/>
      <c r="AV4196" s="6"/>
      <c r="AW4196" s="6"/>
      <c r="AX4196" s="6"/>
      <c r="AY4196" s="172"/>
      <c r="AZ4196" s="172"/>
      <c r="BA4196" s="172"/>
      <c r="BB4196" s="6"/>
      <c r="BC4196" s="6"/>
      <c r="BD4196" s="6"/>
      <c r="BE4196" s="6"/>
      <c r="BF4196" s="6"/>
      <c r="BG4196" s="172"/>
      <c r="BH4196" s="172"/>
      <c r="BI4196" s="172"/>
      <c r="BJ4196" s="6"/>
      <c r="BK4196" s="6"/>
      <c r="BL4196" s="6"/>
      <c r="BM4196" s="6"/>
      <c r="BN4196" s="6"/>
      <c r="BO4196" s="6"/>
      <c r="BP4196" s="6"/>
      <c r="BQ4196" s="6"/>
      <c r="BR4196" s="6"/>
      <c r="BS4196" s="6"/>
      <c r="BT4196" s="6"/>
      <c r="CG4196" s="432"/>
      <c r="CH4196" s="432"/>
      <c r="CL4196" s="174"/>
    </row>
    <row r="4197" spans="29:90" s="168" customFormat="1" x14ac:dyDescent="0.25">
      <c r="AC4197" s="175"/>
      <c r="AD4197" s="175"/>
      <c r="AE4197" s="175"/>
      <c r="AF4197" s="175"/>
      <c r="AG4197" s="175"/>
      <c r="AH4197" s="176"/>
      <c r="AM4197" s="6"/>
      <c r="AN4197" s="6"/>
      <c r="AO4197" s="6"/>
      <c r="AP4197" s="6"/>
      <c r="AQ4197" s="6"/>
      <c r="AR4197" s="6"/>
      <c r="AS4197" s="6"/>
      <c r="AT4197" s="6"/>
      <c r="AU4197" s="6"/>
      <c r="AV4197" s="6"/>
      <c r="AW4197" s="6"/>
      <c r="AX4197" s="6"/>
      <c r="AY4197" s="172"/>
      <c r="AZ4197" s="172"/>
      <c r="BA4197" s="172"/>
      <c r="BB4197" s="6"/>
      <c r="BC4197" s="6"/>
      <c r="BD4197" s="6"/>
      <c r="BE4197" s="6"/>
      <c r="BF4197" s="6"/>
      <c r="BG4197" s="172"/>
      <c r="BH4197" s="172"/>
      <c r="BI4197" s="172"/>
      <c r="BJ4197" s="6"/>
      <c r="BK4197" s="6"/>
      <c r="BL4197" s="6"/>
      <c r="BM4197" s="6"/>
      <c r="BN4197" s="6"/>
      <c r="BO4197" s="6"/>
      <c r="BP4197" s="6"/>
      <c r="BQ4197" s="6"/>
      <c r="BR4197" s="6"/>
      <c r="BS4197" s="6"/>
      <c r="BT4197" s="6"/>
      <c r="CG4197" s="432"/>
      <c r="CH4197" s="432"/>
      <c r="CL4197" s="174"/>
    </row>
    <row r="4198" spans="29:90" s="168" customFormat="1" x14ac:dyDescent="0.25">
      <c r="AC4198" s="175"/>
      <c r="AD4198" s="175"/>
      <c r="AE4198" s="175"/>
      <c r="AF4198" s="175"/>
      <c r="AG4198" s="175"/>
      <c r="AH4198" s="176"/>
      <c r="AM4198" s="6"/>
      <c r="AN4198" s="6"/>
      <c r="AO4198" s="6"/>
      <c r="AP4198" s="6"/>
      <c r="AQ4198" s="6"/>
      <c r="AR4198" s="6"/>
      <c r="AS4198" s="6"/>
      <c r="AT4198" s="6"/>
      <c r="AU4198" s="6"/>
      <c r="AV4198" s="6"/>
      <c r="AW4198" s="6"/>
      <c r="AX4198" s="6"/>
      <c r="AY4198" s="172"/>
      <c r="AZ4198" s="172"/>
      <c r="BA4198" s="172"/>
      <c r="BB4198" s="6"/>
      <c r="BC4198" s="6"/>
      <c r="BD4198" s="6"/>
      <c r="BE4198" s="6"/>
      <c r="BF4198" s="6"/>
      <c r="BG4198" s="172"/>
      <c r="BH4198" s="172"/>
      <c r="BI4198" s="172"/>
      <c r="BJ4198" s="6"/>
      <c r="BK4198" s="6"/>
      <c r="BL4198" s="6"/>
      <c r="BM4198" s="6"/>
      <c r="BN4198" s="6"/>
      <c r="BO4198" s="6"/>
      <c r="BP4198" s="6"/>
      <c r="BQ4198" s="6"/>
      <c r="BR4198" s="6"/>
      <c r="BS4198" s="6"/>
      <c r="BT4198" s="6"/>
      <c r="CG4198" s="432"/>
      <c r="CH4198" s="432"/>
      <c r="CL4198" s="174"/>
    </row>
    <row r="4199" spans="29:90" s="168" customFormat="1" x14ac:dyDescent="0.25">
      <c r="AC4199" s="175"/>
      <c r="AD4199" s="175"/>
      <c r="AE4199" s="175"/>
      <c r="AF4199" s="175"/>
      <c r="AG4199" s="175"/>
      <c r="AH4199" s="176"/>
      <c r="AM4199" s="6"/>
      <c r="AN4199" s="6"/>
      <c r="AO4199" s="6"/>
      <c r="AP4199" s="6"/>
      <c r="AQ4199" s="6"/>
      <c r="AR4199" s="6"/>
      <c r="AS4199" s="6"/>
      <c r="AT4199" s="6"/>
      <c r="AU4199" s="6"/>
      <c r="AV4199" s="6"/>
      <c r="AW4199" s="6"/>
      <c r="AX4199" s="6"/>
      <c r="AY4199" s="172"/>
      <c r="AZ4199" s="172"/>
      <c r="BA4199" s="172"/>
      <c r="BB4199" s="6"/>
      <c r="BC4199" s="6"/>
      <c r="BD4199" s="6"/>
      <c r="BE4199" s="6"/>
      <c r="BF4199" s="6"/>
      <c r="BG4199" s="172"/>
      <c r="BH4199" s="172"/>
      <c r="BI4199" s="172"/>
      <c r="BJ4199" s="6"/>
      <c r="BK4199" s="6"/>
      <c r="BL4199" s="6"/>
      <c r="BM4199" s="6"/>
      <c r="BN4199" s="6"/>
      <c r="BO4199" s="6"/>
      <c r="BP4199" s="6"/>
      <c r="BQ4199" s="6"/>
      <c r="BR4199" s="6"/>
      <c r="BS4199" s="6"/>
      <c r="BT4199" s="6"/>
      <c r="CG4199" s="432"/>
      <c r="CH4199" s="432"/>
      <c r="CL4199" s="174"/>
    </row>
    <row r="4200" spans="29:90" s="168" customFormat="1" x14ac:dyDescent="0.25">
      <c r="AC4200" s="175"/>
      <c r="AD4200" s="175"/>
      <c r="AE4200" s="175"/>
      <c r="AF4200" s="175"/>
      <c r="AG4200" s="175"/>
      <c r="AH4200" s="176"/>
      <c r="AM4200" s="6"/>
      <c r="AN4200" s="6"/>
      <c r="AO4200" s="6"/>
      <c r="AP4200" s="6"/>
      <c r="AQ4200" s="6"/>
      <c r="AR4200" s="6"/>
      <c r="AS4200" s="6"/>
      <c r="AT4200" s="6"/>
      <c r="AU4200" s="6"/>
      <c r="AV4200" s="6"/>
      <c r="AW4200" s="6"/>
      <c r="AX4200" s="6"/>
      <c r="AY4200" s="172"/>
      <c r="AZ4200" s="172"/>
      <c r="BA4200" s="172"/>
      <c r="BB4200" s="6"/>
      <c r="BC4200" s="6"/>
      <c r="BD4200" s="6"/>
      <c r="BE4200" s="6"/>
      <c r="BF4200" s="6"/>
      <c r="BG4200" s="172"/>
      <c r="BH4200" s="172"/>
      <c r="BI4200" s="172"/>
      <c r="BJ4200" s="6"/>
      <c r="BK4200" s="6"/>
      <c r="BL4200" s="6"/>
      <c r="BM4200" s="6"/>
      <c r="BN4200" s="6"/>
      <c r="BO4200" s="6"/>
      <c r="BP4200" s="6"/>
      <c r="BQ4200" s="6"/>
      <c r="BR4200" s="6"/>
      <c r="BS4200" s="6"/>
      <c r="BT4200" s="6"/>
      <c r="CG4200" s="432"/>
      <c r="CH4200" s="432"/>
      <c r="CL4200" s="174"/>
    </row>
    <row r="4201" spans="29:90" s="168" customFormat="1" x14ac:dyDescent="0.25">
      <c r="AC4201" s="175"/>
      <c r="AD4201" s="175"/>
      <c r="AE4201" s="175"/>
      <c r="AF4201" s="175"/>
      <c r="AG4201" s="175"/>
      <c r="AH4201" s="176"/>
      <c r="AM4201" s="6"/>
      <c r="AN4201" s="6"/>
      <c r="AO4201" s="6"/>
      <c r="AP4201" s="6"/>
      <c r="AQ4201" s="6"/>
      <c r="AR4201" s="6"/>
      <c r="AS4201" s="6"/>
      <c r="AT4201" s="6"/>
      <c r="AU4201" s="6"/>
      <c r="AV4201" s="6"/>
      <c r="AW4201" s="6"/>
      <c r="AX4201" s="6"/>
      <c r="AY4201" s="172"/>
      <c r="AZ4201" s="172"/>
      <c r="BA4201" s="172"/>
      <c r="BB4201" s="6"/>
      <c r="BC4201" s="6"/>
      <c r="BD4201" s="6"/>
      <c r="BE4201" s="6"/>
      <c r="BF4201" s="6"/>
      <c r="BG4201" s="172"/>
      <c r="BH4201" s="172"/>
      <c r="BI4201" s="172"/>
      <c r="BJ4201" s="6"/>
      <c r="BK4201" s="6"/>
      <c r="BL4201" s="6"/>
      <c r="BM4201" s="6"/>
      <c r="BN4201" s="6"/>
      <c r="BO4201" s="6"/>
      <c r="BP4201" s="6"/>
      <c r="BQ4201" s="6"/>
      <c r="BR4201" s="6"/>
      <c r="BS4201" s="6"/>
      <c r="BT4201" s="6"/>
      <c r="CG4201" s="432"/>
      <c r="CH4201" s="432"/>
      <c r="CL4201" s="174"/>
    </row>
    <row r="4202" spans="29:90" s="168" customFormat="1" x14ac:dyDescent="0.25">
      <c r="AC4202" s="175"/>
      <c r="AD4202" s="175"/>
      <c r="AE4202" s="175"/>
      <c r="AF4202" s="175"/>
      <c r="AG4202" s="175"/>
      <c r="AH4202" s="176"/>
      <c r="AM4202" s="6"/>
      <c r="AN4202" s="6"/>
      <c r="AO4202" s="6"/>
      <c r="AP4202" s="6"/>
      <c r="AQ4202" s="6"/>
      <c r="AR4202" s="6"/>
      <c r="AS4202" s="6"/>
      <c r="AT4202" s="6"/>
      <c r="AU4202" s="6"/>
      <c r="AV4202" s="6"/>
      <c r="AW4202" s="6"/>
      <c r="AX4202" s="6"/>
      <c r="AY4202" s="172"/>
      <c r="AZ4202" s="172"/>
      <c r="BA4202" s="172"/>
      <c r="BB4202" s="6"/>
      <c r="BC4202" s="6"/>
      <c r="BD4202" s="6"/>
      <c r="BE4202" s="6"/>
      <c r="BF4202" s="6"/>
      <c r="BG4202" s="172"/>
      <c r="BH4202" s="172"/>
      <c r="BI4202" s="172"/>
      <c r="BJ4202" s="6"/>
      <c r="BK4202" s="6"/>
      <c r="BL4202" s="6"/>
      <c r="BM4202" s="6"/>
      <c r="BN4202" s="6"/>
      <c r="BO4202" s="6"/>
      <c r="BP4202" s="6"/>
      <c r="BQ4202" s="6"/>
      <c r="BR4202" s="6"/>
      <c r="BS4202" s="6"/>
      <c r="BT4202" s="6"/>
      <c r="CG4202" s="432"/>
      <c r="CH4202" s="432"/>
      <c r="CL4202" s="174"/>
    </row>
    <row r="4203" spans="29:90" s="168" customFormat="1" x14ac:dyDescent="0.25">
      <c r="AC4203" s="175"/>
      <c r="AD4203" s="175"/>
      <c r="AE4203" s="175"/>
      <c r="AF4203" s="175"/>
      <c r="AG4203" s="175"/>
      <c r="AH4203" s="176"/>
      <c r="AM4203" s="6"/>
      <c r="AN4203" s="6"/>
      <c r="AO4203" s="6"/>
      <c r="AP4203" s="6"/>
      <c r="AQ4203" s="6"/>
      <c r="AR4203" s="6"/>
      <c r="AS4203" s="6"/>
      <c r="AT4203" s="6"/>
      <c r="AU4203" s="6"/>
      <c r="AV4203" s="6"/>
      <c r="AW4203" s="6"/>
      <c r="AX4203" s="6"/>
      <c r="AY4203" s="172"/>
      <c r="AZ4203" s="172"/>
      <c r="BA4203" s="172"/>
      <c r="BB4203" s="6"/>
      <c r="BC4203" s="6"/>
      <c r="BD4203" s="6"/>
      <c r="BE4203" s="6"/>
      <c r="BF4203" s="6"/>
      <c r="BG4203" s="172"/>
      <c r="BH4203" s="172"/>
      <c r="BI4203" s="172"/>
      <c r="BJ4203" s="6"/>
      <c r="BK4203" s="6"/>
      <c r="BL4203" s="6"/>
      <c r="BM4203" s="6"/>
      <c r="BN4203" s="6"/>
      <c r="BO4203" s="6"/>
      <c r="BP4203" s="6"/>
      <c r="BQ4203" s="6"/>
      <c r="BR4203" s="6"/>
      <c r="BS4203" s="6"/>
      <c r="BT4203" s="6"/>
      <c r="CG4203" s="432"/>
      <c r="CH4203" s="432"/>
      <c r="CL4203" s="174"/>
    </row>
    <row r="4204" spans="29:90" s="168" customFormat="1" x14ac:dyDescent="0.25">
      <c r="AC4204" s="175"/>
      <c r="AD4204" s="175"/>
      <c r="AE4204" s="175"/>
      <c r="AF4204" s="175"/>
      <c r="AG4204" s="175"/>
      <c r="AH4204" s="176"/>
      <c r="AM4204" s="6"/>
      <c r="AN4204" s="6"/>
      <c r="AO4204" s="6"/>
      <c r="AP4204" s="6"/>
      <c r="AQ4204" s="6"/>
      <c r="AR4204" s="6"/>
      <c r="AS4204" s="6"/>
      <c r="AT4204" s="6"/>
      <c r="AU4204" s="6"/>
      <c r="AV4204" s="6"/>
      <c r="AW4204" s="6"/>
      <c r="AX4204" s="6"/>
      <c r="AY4204" s="172"/>
      <c r="AZ4204" s="172"/>
      <c r="BA4204" s="172"/>
      <c r="BB4204" s="6"/>
      <c r="BC4204" s="6"/>
      <c r="BD4204" s="6"/>
      <c r="BE4204" s="6"/>
      <c r="BF4204" s="6"/>
      <c r="BG4204" s="172"/>
      <c r="BH4204" s="172"/>
      <c r="BI4204" s="172"/>
      <c r="BJ4204" s="6"/>
      <c r="BK4204" s="6"/>
      <c r="BL4204" s="6"/>
      <c r="BM4204" s="6"/>
      <c r="BN4204" s="6"/>
      <c r="BO4204" s="6"/>
      <c r="BP4204" s="6"/>
      <c r="BQ4204" s="6"/>
      <c r="BR4204" s="6"/>
      <c r="BS4204" s="6"/>
      <c r="BT4204" s="6"/>
      <c r="CG4204" s="432"/>
      <c r="CH4204" s="432"/>
      <c r="CL4204" s="174"/>
    </row>
    <row r="4205" spans="29:90" s="168" customFormat="1" x14ac:dyDescent="0.25">
      <c r="AC4205" s="175"/>
      <c r="AD4205" s="175"/>
      <c r="AE4205" s="175"/>
      <c r="AF4205" s="175"/>
      <c r="AG4205" s="175"/>
      <c r="AH4205" s="176"/>
      <c r="AM4205" s="6"/>
      <c r="AN4205" s="6"/>
      <c r="AO4205" s="6"/>
      <c r="AP4205" s="6"/>
      <c r="AQ4205" s="6"/>
      <c r="AR4205" s="6"/>
      <c r="AS4205" s="6"/>
      <c r="AT4205" s="6"/>
      <c r="AU4205" s="6"/>
      <c r="AV4205" s="6"/>
      <c r="AW4205" s="6"/>
      <c r="AX4205" s="6"/>
      <c r="AY4205" s="172"/>
      <c r="AZ4205" s="172"/>
      <c r="BA4205" s="172"/>
      <c r="BB4205" s="6"/>
      <c r="BC4205" s="6"/>
      <c r="BD4205" s="6"/>
      <c r="BE4205" s="6"/>
      <c r="BF4205" s="6"/>
      <c r="BG4205" s="172"/>
      <c r="BH4205" s="172"/>
      <c r="BI4205" s="172"/>
      <c r="BJ4205" s="6"/>
      <c r="BK4205" s="6"/>
      <c r="BL4205" s="6"/>
      <c r="BM4205" s="6"/>
      <c r="BN4205" s="6"/>
      <c r="BO4205" s="6"/>
      <c r="BP4205" s="6"/>
      <c r="BQ4205" s="6"/>
      <c r="BR4205" s="6"/>
      <c r="BS4205" s="6"/>
      <c r="BT4205" s="6"/>
      <c r="CG4205" s="432"/>
      <c r="CH4205" s="432"/>
      <c r="CL4205" s="174"/>
    </row>
    <row r="4206" spans="29:90" s="168" customFormat="1" x14ac:dyDescent="0.25">
      <c r="AC4206" s="175"/>
      <c r="AD4206" s="175"/>
      <c r="AE4206" s="175"/>
      <c r="AF4206" s="175"/>
      <c r="AG4206" s="175"/>
      <c r="AH4206" s="176"/>
      <c r="AM4206" s="6"/>
      <c r="AN4206" s="6"/>
      <c r="AO4206" s="6"/>
      <c r="AP4206" s="6"/>
      <c r="AQ4206" s="6"/>
      <c r="AR4206" s="6"/>
      <c r="AS4206" s="6"/>
      <c r="AT4206" s="6"/>
      <c r="AU4206" s="6"/>
      <c r="AV4206" s="6"/>
      <c r="AW4206" s="6"/>
      <c r="AX4206" s="6"/>
      <c r="AY4206" s="172"/>
      <c r="AZ4206" s="172"/>
      <c r="BA4206" s="172"/>
      <c r="BB4206" s="6"/>
      <c r="BC4206" s="6"/>
      <c r="BD4206" s="6"/>
      <c r="BE4206" s="6"/>
      <c r="BF4206" s="6"/>
      <c r="BG4206" s="172"/>
      <c r="BH4206" s="172"/>
      <c r="BI4206" s="172"/>
      <c r="BJ4206" s="6"/>
      <c r="BK4206" s="6"/>
      <c r="BL4206" s="6"/>
      <c r="BM4206" s="6"/>
      <c r="BN4206" s="6"/>
      <c r="BO4206" s="6"/>
      <c r="BP4206" s="6"/>
      <c r="BQ4206" s="6"/>
      <c r="BR4206" s="6"/>
      <c r="BS4206" s="6"/>
      <c r="BT4206" s="6"/>
      <c r="CG4206" s="432"/>
      <c r="CH4206" s="432"/>
      <c r="CL4206" s="174"/>
    </row>
    <row r="4207" spans="29:90" s="168" customFormat="1" x14ac:dyDescent="0.25">
      <c r="AC4207" s="175"/>
      <c r="AD4207" s="175"/>
      <c r="AE4207" s="175"/>
      <c r="AF4207" s="175"/>
      <c r="AG4207" s="175"/>
      <c r="AH4207" s="176"/>
      <c r="AM4207" s="6"/>
      <c r="AN4207" s="6"/>
      <c r="AO4207" s="6"/>
      <c r="AP4207" s="6"/>
      <c r="AQ4207" s="6"/>
      <c r="AR4207" s="6"/>
      <c r="AS4207" s="6"/>
      <c r="AT4207" s="6"/>
      <c r="AU4207" s="6"/>
      <c r="AV4207" s="6"/>
      <c r="AW4207" s="6"/>
      <c r="AX4207" s="6"/>
      <c r="AY4207" s="172"/>
      <c r="AZ4207" s="172"/>
      <c r="BA4207" s="172"/>
      <c r="BB4207" s="6"/>
      <c r="BC4207" s="6"/>
      <c r="BD4207" s="6"/>
      <c r="BE4207" s="6"/>
      <c r="BF4207" s="6"/>
      <c r="BG4207" s="172"/>
      <c r="BH4207" s="172"/>
      <c r="BI4207" s="172"/>
      <c r="BJ4207" s="6"/>
      <c r="BK4207" s="6"/>
      <c r="BL4207" s="6"/>
      <c r="BM4207" s="6"/>
      <c r="BN4207" s="6"/>
      <c r="BO4207" s="6"/>
      <c r="BP4207" s="6"/>
      <c r="BQ4207" s="6"/>
      <c r="BR4207" s="6"/>
      <c r="BS4207" s="6"/>
      <c r="BT4207" s="6"/>
      <c r="CG4207" s="432"/>
      <c r="CH4207" s="432"/>
      <c r="CL4207" s="174"/>
    </row>
    <row r="4208" spans="29:90" s="168" customFormat="1" x14ac:dyDescent="0.25">
      <c r="AC4208" s="175"/>
      <c r="AD4208" s="175"/>
      <c r="AE4208" s="175"/>
      <c r="AF4208" s="175"/>
      <c r="AG4208" s="175"/>
      <c r="AH4208" s="176"/>
      <c r="AM4208" s="6"/>
      <c r="AN4208" s="6"/>
      <c r="AO4208" s="6"/>
      <c r="AP4208" s="6"/>
      <c r="AQ4208" s="6"/>
      <c r="AR4208" s="6"/>
      <c r="AS4208" s="6"/>
      <c r="AT4208" s="6"/>
      <c r="AU4208" s="6"/>
      <c r="AV4208" s="6"/>
      <c r="AW4208" s="6"/>
      <c r="AX4208" s="6"/>
      <c r="AY4208" s="172"/>
      <c r="AZ4208" s="172"/>
      <c r="BA4208" s="172"/>
      <c r="BB4208" s="6"/>
      <c r="BC4208" s="6"/>
      <c r="BD4208" s="6"/>
      <c r="BE4208" s="6"/>
      <c r="BF4208" s="6"/>
      <c r="BG4208" s="172"/>
      <c r="BH4208" s="172"/>
      <c r="BI4208" s="172"/>
      <c r="BJ4208" s="6"/>
      <c r="BK4208" s="6"/>
      <c r="BL4208" s="6"/>
      <c r="BM4208" s="6"/>
      <c r="BN4208" s="6"/>
      <c r="BO4208" s="6"/>
      <c r="BP4208" s="6"/>
      <c r="BQ4208" s="6"/>
      <c r="BR4208" s="6"/>
      <c r="BS4208" s="6"/>
      <c r="BT4208" s="6"/>
      <c r="CG4208" s="432"/>
      <c r="CH4208" s="432"/>
      <c r="CL4208" s="174"/>
    </row>
    <row r="4209" spans="29:90" s="168" customFormat="1" x14ac:dyDescent="0.25">
      <c r="AC4209" s="175"/>
      <c r="AD4209" s="175"/>
      <c r="AE4209" s="175"/>
      <c r="AF4209" s="175"/>
      <c r="AG4209" s="175"/>
      <c r="AH4209" s="176"/>
      <c r="AM4209" s="6"/>
      <c r="AN4209" s="6"/>
      <c r="AO4209" s="6"/>
      <c r="AP4209" s="6"/>
      <c r="AQ4209" s="6"/>
      <c r="AR4209" s="6"/>
      <c r="AS4209" s="6"/>
      <c r="AT4209" s="6"/>
      <c r="AU4209" s="6"/>
      <c r="AV4209" s="6"/>
      <c r="AW4209" s="6"/>
      <c r="AX4209" s="6"/>
      <c r="AY4209" s="172"/>
      <c r="AZ4209" s="172"/>
      <c r="BA4209" s="172"/>
      <c r="BB4209" s="6"/>
      <c r="BC4209" s="6"/>
      <c r="BD4209" s="6"/>
      <c r="BE4209" s="6"/>
      <c r="BF4209" s="6"/>
      <c r="BG4209" s="172"/>
      <c r="BH4209" s="172"/>
      <c r="BI4209" s="172"/>
      <c r="BJ4209" s="6"/>
      <c r="BK4209" s="6"/>
      <c r="BL4209" s="6"/>
      <c r="BM4209" s="6"/>
      <c r="BN4209" s="6"/>
      <c r="BO4209" s="6"/>
      <c r="BP4209" s="6"/>
      <c r="BQ4209" s="6"/>
      <c r="BR4209" s="6"/>
      <c r="BS4209" s="6"/>
      <c r="BT4209" s="6"/>
      <c r="CG4209" s="432"/>
      <c r="CH4209" s="432"/>
      <c r="CL4209" s="174"/>
    </row>
    <row r="4210" spans="29:90" s="168" customFormat="1" x14ac:dyDescent="0.25">
      <c r="AC4210" s="175"/>
      <c r="AD4210" s="175"/>
      <c r="AE4210" s="175"/>
      <c r="AF4210" s="175"/>
      <c r="AG4210" s="175"/>
      <c r="AH4210" s="176"/>
      <c r="AM4210" s="6"/>
      <c r="AN4210" s="6"/>
      <c r="AO4210" s="6"/>
      <c r="AP4210" s="6"/>
      <c r="AQ4210" s="6"/>
      <c r="AR4210" s="6"/>
      <c r="AS4210" s="6"/>
      <c r="AT4210" s="6"/>
      <c r="AU4210" s="6"/>
      <c r="AV4210" s="6"/>
      <c r="AW4210" s="6"/>
      <c r="AX4210" s="6"/>
      <c r="AY4210" s="172"/>
      <c r="AZ4210" s="172"/>
      <c r="BA4210" s="172"/>
      <c r="BB4210" s="6"/>
      <c r="BC4210" s="6"/>
      <c r="BD4210" s="6"/>
      <c r="BE4210" s="6"/>
      <c r="BF4210" s="6"/>
      <c r="BG4210" s="172"/>
      <c r="BH4210" s="172"/>
      <c r="BI4210" s="172"/>
      <c r="BJ4210" s="6"/>
      <c r="BK4210" s="6"/>
      <c r="BL4210" s="6"/>
      <c r="BM4210" s="6"/>
      <c r="BN4210" s="6"/>
      <c r="BO4210" s="6"/>
      <c r="BP4210" s="6"/>
      <c r="BQ4210" s="6"/>
      <c r="BR4210" s="6"/>
      <c r="BS4210" s="6"/>
      <c r="BT4210" s="6"/>
      <c r="CG4210" s="432"/>
      <c r="CH4210" s="432"/>
      <c r="CL4210" s="174"/>
    </row>
    <row r="4211" spans="29:90" s="168" customFormat="1" x14ac:dyDescent="0.25">
      <c r="AC4211" s="175"/>
      <c r="AD4211" s="175"/>
      <c r="AE4211" s="175"/>
      <c r="AF4211" s="175"/>
      <c r="AG4211" s="175"/>
      <c r="AH4211" s="176"/>
      <c r="AM4211" s="6"/>
      <c r="AN4211" s="6"/>
      <c r="AO4211" s="6"/>
      <c r="AP4211" s="6"/>
      <c r="AQ4211" s="6"/>
      <c r="AR4211" s="6"/>
      <c r="AS4211" s="6"/>
      <c r="AT4211" s="6"/>
      <c r="AU4211" s="6"/>
      <c r="AV4211" s="6"/>
      <c r="AW4211" s="6"/>
      <c r="AX4211" s="6"/>
      <c r="AY4211" s="172"/>
      <c r="AZ4211" s="172"/>
      <c r="BA4211" s="172"/>
      <c r="BB4211" s="6"/>
      <c r="BC4211" s="6"/>
      <c r="BD4211" s="6"/>
      <c r="BE4211" s="6"/>
      <c r="BF4211" s="6"/>
      <c r="BG4211" s="172"/>
      <c r="BH4211" s="172"/>
      <c r="BI4211" s="172"/>
      <c r="BJ4211" s="6"/>
      <c r="BK4211" s="6"/>
      <c r="BL4211" s="6"/>
      <c r="BM4211" s="6"/>
      <c r="BN4211" s="6"/>
      <c r="BO4211" s="6"/>
      <c r="BP4211" s="6"/>
      <c r="BQ4211" s="6"/>
      <c r="BR4211" s="6"/>
      <c r="BS4211" s="6"/>
      <c r="BT4211" s="6"/>
      <c r="CG4211" s="432"/>
      <c r="CH4211" s="432"/>
      <c r="CL4211" s="174"/>
    </row>
    <row r="4212" spans="29:90" s="168" customFormat="1" x14ac:dyDescent="0.25">
      <c r="AC4212" s="175"/>
      <c r="AD4212" s="175"/>
      <c r="AE4212" s="175"/>
      <c r="AF4212" s="175"/>
      <c r="AG4212" s="175"/>
      <c r="AH4212" s="176"/>
      <c r="AM4212" s="6"/>
      <c r="AN4212" s="6"/>
      <c r="AO4212" s="6"/>
      <c r="AP4212" s="6"/>
      <c r="AQ4212" s="6"/>
      <c r="AR4212" s="6"/>
      <c r="AS4212" s="6"/>
      <c r="AT4212" s="6"/>
      <c r="AU4212" s="6"/>
      <c r="AV4212" s="6"/>
      <c r="AW4212" s="6"/>
      <c r="AX4212" s="6"/>
      <c r="AY4212" s="172"/>
      <c r="AZ4212" s="172"/>
      <c r="BA4212" s="172"/>
      <c r="BB4212" s="6"/>
      <c r="BC4212" s="6"/>
      <c r="BD4212" s="6"/>
      <c r="BE4212" s="6"/>
      <c r="BF4212" s="6"/>
      <c r="BG4212" s="172"/>
      <c r="BH4212" s="172"/>
      <c r="BI4212" s="172"/>
      <c r="BJ4212" s="6"/>
      <c r="BK4212" s="6"/>
      <c r="BL4212" s="6"/>
      <c r="BM4212" s="6"/>
      <c r="BN4212" s="6"/>
      <c r="BO4212" s="6"/>
      <c r="BP4212" s="6"/>
      <c r="BQ4212" s="6"/>
      <c r="BR4212" s="6"/>
      <c r="BS4212" s="6"/>
      <c r="BT4212" s="6"/>
      <c r="CG4212" s="432"/>
      <c r="CH4212" s="432"/>
      <c r="CL4212" s="174"/>
    </row>
    <row r="4213" spans="29:90" s="168" customFormat="1" x14ac:dyDescent="0.25">
      <c r="AC4213" s="175"/>
      <c r="AD4213" s="175"/>
      <c r="AE4213" s="175"/>
      <c r="AF4213" s="175"/>
      <c r="AG4213" s="175"/>
      <c r="AH4213" s="176"/>
      <c r="AM4213" s="6"/>
      <c r="AN4213" s="6"/>
      <c r="AO4213" s="6"/>
      <c r="AP4213" s="6"/>
      <c r="AQ4213" s="6"/>
      <c r="AR4213" s="6"/>
      <c r="AS4213" s="6"/>
      <c r="AT4213" s="6"/>
      <c r="AU4213" s="6"/>
      <c r="AV4213" s="6"/>
      <c r="AW4213" s="6"/>
      <c r="AX4213" s="6"/>
      <c r="AY4213" s="172"/>
      <c r="AZ4213" s="172"/>
      <c r="BA4213" s="172"/>
      <c r="BB4213" s="6"/>
      <c r="BC4213" s="6"/>
      <c r="BD4213" s="6"/>
      <c r="BE4213" s="6"/>
      <c r="BF4213" s="6"/>
      <c r="BG4213" s="172"/>
      <c r="BH4213" s="172"/>
      <c r="BI4213" s="172"/>
      <c r="BJ4213" s="6"/>
      <c r="BK4213" s="6"/>
      <c r="BL4213" s="6"/>
      <c r="BM4213" s="6"/>
      <c r="BN4213" s="6"/>
      <c r="BO4213" s="6"/>
      <c r="BP4213" s="6"/>
      <c r="BQ4213" s="6"/>
      <c r="BR4213" s="6"/>
      <c r="BS4213" s="6"/>
      <c r="BT4213" s="6"/>
      <c r="CG4213" s="432"/>
      <c r="CH4213" s="432"/>
      <c r="CL4213" s="174"/>
    </row>
    <row r="4214" spans="29:90" s="168" customFormat="1" x14ac:dyDescent="0.25">
      <c r="AC4214" s="175"/>
      <c r="AD4214" s="175"/>
      <c r="AE4214" s="175"/>
      <c r="AF4214" s="175"/>
      <c r="AG4214" s="175"/>
      <c r="AH4214" s="176"/>
      <c r="AM4214" s="6"/>
      <c r="AN4214" s="6"/>
      <c r="AO4214" s="6"/>
      <c r="AP4214" s="6"/>
      <c r="AQ4214" s="6"/>
      <c r="AR4214" s="6"/>
      <c r="AS4214" s="6"/>
      <c r="AT4214" s="6"/>
      <c r="AU4214" s="6"/>
      <c r="AV4214" s="6"/>
      <c r="AW4214" s="6"/>
      <c r="AX4214" s="6"/>
      <c r="AY4214" s="172"/>
      <c r="AZ4214" s="172"/>
      <c r="BA4214" s="172"/>
      <c r="BB4214" s="6"/>
      <c r="BC4214" s="6"/>
      <c r="BD4214" s="6"/>
      <c r="BE4214" s="6"/>
      <c r="BF4214" s="6"/>
      <c r="BG4214" s="172"/>
      <c r="BH4214" s="172"/>
      <c r="BI4214" s="172"/>
      <c r="BJ4214" s="6"/>
      <c r="BK4214" s="6"/>
      <c r="BL4214" s="6"/>
      <c r="BM4214" s="6"/>
      <c r="BN4214" s="6"/>
      <c r="BO4214" s="6"/>
      <c r="BP4214" s="6"/>
      <c r="BQ4214" s="6"/>
      <c r="BR4214" s="6"/>
      <c r="BS4214" s="6"/>
      <c r="BT4214" s="6"/>
      <c r="CG4214" s="432"/>
      <c r="CH4214" s="432"/>
      <c r="CL4214" s="174"/>
    </row>
    <row r="4215" spans="29:90" s="168" customFormat="1" x14ac:dyDescent="0.25">
      <c r="AC4215" s="175"/>
      <c r="AD4215" s="175"/>
      <c r="AE4215" s="175"/>
      <c r="AF4215" s="175"/>
      <c r="AG4215" s="175"/>
      <c r="AH4215" s="176"/>
      <c r="AM4215" s="6"/>
      <c r="AN4215" s="6"/>
      <c r="AO4215" s="6"/>
      <c r="AP4215" s="6"/>
      <c r="AQ4215" s="6"/>
      <c r="AR4215" s="6"/>
      <c r="AS4215" s="6"/>
      <c r="AT4215" s="6"/>
      <c r="AU4215" s="6"/>
      <c r="AV4215" s="6"/>
      <c r="AW4215" s="6"/>
      <c r="AX4215" s="6"/>
      <c r="AY4215" s="172"/>
      <c r="AZ4215" s="172"/>
      <c r="BA4215" s="172"/>
      <c r="BB4215" s="6"/>
      <c r="BC4215" s="6"/>
      <c r="BD4215" s="6"/>
      <c r="BE4215" s="6"/>
      <c r="BF4215" s="6"/>
      <c r="BG4215" s="172"/>
      <c r="BH4215" s="172"/>
      <c r="BI4215" s="172"/>
      <c r="BJ4215" s="6"/>
      <c r="BK4215" s="6"/>
      <c r="BL4215" s="6"/>
      <c r="BM4215" s="6"/>
      <c r="BN4215" s="6"/>
      <c r="BO4215" s="6"/>
      <c r="BP4215" s="6"/>
      <c r="BQ4215" s="6"/>
      <c r="BR4215" s="6"/>
      <c r="BS4215" s="6"/>
      <c r="BT4215" s="6"/>
      <c r="CG4215" s="432"/>
      <c r="CH4215" s="432"/>
      <c r="CL4215" s="174"/>
    </row>
    <row r="4216" spans="29:90" s="168" customFormat="1" x14ac:dyDescent="0.25">
      <c r="AC4216" s="175"/>
      <c r="AD4216" s="175"/>
      <c r="AE4216" s="175"/>
      <c r="AF4216" s="175"/>
      <c r="AG4216" s="175"/>
      <c r="AH4216" s="176"/>
      <c r="AM4216" s="6"/>
      <c r="AN4216" s="6"/>
      <c r="AO4216" s="6"/>
      <c r="AP4216" s="6"/>
      <c r="AQ4216" s="6"/>
      <c r="AR4216" s="6"/>
      <c r="AS4216" s="6"/>
      <c r="AT4216" s="6"/>
      <c r="AU4216" s="6"/>
      <c r="AV4216" s="6"/>
      <c r="AW4216" s="6"/>
      <c r="AX4216" s="6"/>
      <c r="AY4216" s="172"/>
      <c r="AZ4216" s="172"/>
      <c r="BA4216" s="172"/>
      <c r="BB4216" s="6"/>
      <c r="BC4216" s="6"/>
      <c r="BD4216" s="6"/>
      <c r="BE4216" s="6"/>
      <c r="BF4216" s="6"/>
      <c r="BG4216" s="172"/>
      <c r="BH4216" s="172"/>
      <c r="BI4216" s="172"/>
      <c r="BJ4216" s="6"/>
      <c r="BK4216" s="6"/>
      <c r="BL4216" s="6"/>
      <c r="BM4216" s="6"/>
      <c r="BN4216" s="6"/>
      <c r="BO4216" s="6"/>
      <c r="BP4216" s="6"/>
      <c r="BQ4216" s="6"/>
      <c r="BR4216" s="6"/>
      <c r="BS4216" s="6"/>
      <c r="BT4216" s="6"/>
      <c r="CG4216" s="432"/>
      <c r="CH4216" s="432"/>
      <c r="CL4216" s="174"/>
    </row>
    <row r="4217" spans="29:90" s="168" customFormat="1" x14ac:dyDescent="0.25">
      <c r="AC4217" s="175"/>
      <c r="AD4217" s="175"/>
      <c r="AE4217" s="175"/>
      <c r="AF4217" s="175"/>
      <c r="AG4217" s="175"/>
      <c r="AH4217" s="176"/>
      <c r="AM4217" s="6"/>
      <c r="AN4217" s="6"/>
      <c r="AO4217" s="6"/>
      <c r="AP4217" s="6"/>
      <c r="AQ4217" s="6"/>
      <c r="AR4217" s="6"/>
      <c r="AS4217" s="6"/>
      <c r="AT4217" s="6"/>
      <c r="AU4217" s="6"/>
      <c r="AV4217" s="6"/>
      <c r="AW4217" s="6"/>
      <c r="AX4217" s="6"/>
      <c r="AY4217" s="172"/>
      <c r="AZ4217" s="172"/>
      <c r="BA4217" s="172"/>
      <c r="BB4217" s="6"/>
      <c r="BC4217" s="6"/>
      <c r="BD4217" s="6"/>
      <c r="BE4217" s="6"/>
      <c r="BF4217" s="6"/>
      <c r="BG4217" s="172"/>
      <c r="BH4217" s="172"/>
      <c r="BI4217" s="172"/>
      <c r="BJ4217" s="6"/>
      <c r="BK4217" s="6"/>
      <c r="BL4217" s="6"/>
      <c r="BM4217" s="6"/>
      <c r="BN4217" s="6"/>
      <c r="BO4217" s="6"/>
      <c r="BP4217" s="6"/>
      <c r="BQ4217" s="6"/>
      <c r="BR4217" s="6"/>
      <c r="BS4217" s="6"/>
      <c r="BT4217" s="6"/>
      <c r="CG4217" s="432"/>
      <c r="CH4217" s="432"/>
      <c r="CL4217" s="174"/>
    </row>
    <row r="4218" spans="29:90" s="168" customFormat="1" x14ac:dyDescent="0.25">
      <c r="AC4218" s="175"/>
      <c r="AD4218" s="175"/>
      <c r="AE4218" s="175"/>
      <c r="AF4218" s="175"/>
      <c r="AG4218" s="175"/>
      <c r="AH4218" s="176"/>
      <c r="AM4218" s="6"/>
      <c r="AN4218" s="6"/>
      <c r="AO4218" s="6"/>
      <c r="AP4218" s="6"/>
      <c r="AQ4218" s="6"/>
      <c r="AR4218" s="6"/>
      <c r="AS4218" s="6"/>
      <c r="AT4218" s="6"/>
      <c r="AU4218" s="6"/>
      <c r="AV4218" s="6"/>
      <c r="AW4218" s="6"/>
      <c r="AX4218" s="6"/>
      <c r="AY4218" s="172"/>
      <c r="AZ4218" s="172"/>
      <c r="BA4218" s="172"/>
      <c r="BB4218" s="6"/>
      <c r="BC4218" s="6"/>
      <c r="BD4218" s="6"/>
      <c r="BE4218" s="6"/>
      <c r="BF4218" s="6"/>
      <c r="BG4218" s="172"/>
      <c r="BH4218" s="172"/>
      <c r="BI4218" s="172"/>
      <c r="BJ4218" s="6"/>
      <c r="BK4218" s="6"/>
      <c r="BL4218" s="6"/>
      <c r="BM4218" s="6"/>
      <c r="BN4218" s="6"/>
      <c r="BO4218" s="6"/>
      <c r="BP4218" s="6"/>
      <c r="BQ4218" s="6"/>
      <c r="BR4218" s="6"/>
      <c r="BS4218" s="6"/>
      <c r="BT4218" s="6"/>
      <c r="CG4218" s="432"/>
      <c r="CH4218" s="432"/>
      <c r="CL4218" s="174"/>
    </row>
    <row r="4219" spans="29:90" s="168" customFormat="1" x14ac:dyDescent="0.25">
      <c r="AC4219" s="175"/>
      <c r="AD4219" s="175"/>
      <c r="AE4219" s="175"/>
      <c r="AF4219" s="175"/>
      <c r="AG4219" s="175"/>
      <c r="AH4219" s="176"/>
      <c r="AM4219" s="6"/>
      <c r="AN4219" s="6"/>
      <c r="AO4219" s="6"/>
      <c r="AP4219" s="6"/>
      <c r="AQ4219" s="6"/>
      <c r="AR4219" s="6"/>
      <c r="AS4219" s="6"/>
      <c r="AT4219" s="6"/>
      <c r="AU4219" s="6"/>
      <c r="AV4219" s="6"/>
      <c r="AW4219" s="6"/>
      <c r="AX4219" s="6"/>
      <c r="AY4219" s="172"/>
      <c r="AZ4219" s="172"/>
      <c r="BA4219" s="172"/>
      <c r="BB4219" s="6"/>
      <c r="BC4219" s="6"/>
      <c r="BD4219" s="6"/>
      <c r="BE4219" s="6"/>
      <c r="BF4219" s="6"/>
      <c r="BG4219" s="172"/>
      <c r="BH4219" s="172"/>
      <c r="BI4219" s="172"/>
      <c r="BJ4219" s="6"/>
      <c r="BK4219" s="6"/>
      <c r="BL4219" s="6"/>
      <c r="BM4219" s="6"/>
      <c r="BN4219" s="6"/>
      <c r="BO4219" s="6"/>
      <c r="BP4219" s="6"/>
      <c r="BQ4219" s="6"/>
      <c r="BR4219" s="6"/>
      <c r="BS4219" s="6"/>
      <c r="BT4219" s="6"/>
      <c r="CG4219" s="432"/>
      <c r="CH4219" s="432"/>
      <c r="CL4219" s="174"/>
    </row>
    <row r="4220" spans="29:90" s="168" customFormat="1" x14ac:dyDescent="0.25">
      <c r="AC4220" s="175"/>
      <c r="AD4220" s="175"/>
      <c r="AE4220" s="175"/>
      <c r="AF4220" s="175"/>
      <c r="AG4220" s="175"/>
      <c r="AH4220" s="176"/>
      <c r="AM4220" s="6"/>
      <c r="AN4220" s="6"/>
      <c r="AO4220" s="6"/>
      <c r="AP4220" s="6"/>
      <c r="AQ4220" s="6"/>
      <c r="AR4220" s="6"/>
      <c r="AS4220" s="6"/>
      <c r="AT4220" s="6"/>
      <c r="AU4220" s="6"/>
      <c r="AV4220" s="6"/>
      <c r="AW4220" s="6"/>
      <c r="AX4220" s="6"/>
      <c r="AY4220" s="172"/>
      <c r="AZ4220" s="172"/>
      <c r="BA4220" s="172"/>
      <c r="BB4220" s="6"/>
      <c r="BC4220" s="6"/>
      <c r="BD4220" s="6"/>
      <c r="BE4220" s="6"/>
      <c r="BF4220" s="6"/>
      <c r="BG4220" s="172"/>
      <c r="BH4220" s="172"/>
      <c r="BI4220" s="172"/>
      <c r="BJ4220" s="6"/>
      <c r="BK4220" s="6"/>
      <c r="BL4220" s="6"/>
      <c r="BM4220" s="6"/>
      <c r="BN4220" s="6"/>
      <c r="BO4220" s="6"/>
      <c r="BP4220" s="6"/>
      <c r="BQ4220" s="6"/>
      <c r="BR4220" s="6"/>
      <c r="BS4220" s="6"/>
      <c r="BT4220" s="6"/>
      <c r="CG4220" s="432"/>
      <c r="CH4220" s="432"/>
      <c r="CL4220" s="174"/>
    </row>
    <row r="4221" spans="29:90" s="168" customFormat="1" x14ac:dyDescent="0.25">
      <c r="AC4221" s="175"/>
      <c r="AD4221" s="175"/>
      <c r="AE4221" s="175"/>
      <c r="AF4221" s="175"/>
      <c r="AG4221" s="175"/>
      <c r="AH4221" s="176"/>
      <c r="AM4221" s="6"/>
      <c r="AN4221" s="6"/>
      <c r="AO4221" s="6"/>
      <c r="AP4221" s="6"/>
      <c r="AQ4221" s="6"/>
      <c r="AR4221" s="6"/>
      <c r="AS4221" s="6"/>
      <c r="AT4221" s="6"/>
      <c r="AU4221" s="6"/>
      <c r="AV4221" s="6"/>
      <c r="AW4221" s="6"/>
      <c r="AX4221" s="6"/>
      <c r="AY4221" s="172"/>
      <c r="AZ4221" s="172"/>
      <c r="BA4221" s="172"/>
      <c r="BB4221" s="6"/>
      <c r="BC4221" s="6"/>
      <c r="BD4221" s="6"/>
      <c r="BE4221" s="6"/>
      <c r="BF4221" s="6"/>
      <c r="BG4221" s="172"/>
      <c r="BH4221" s="172"/>
      <c r="BI4221" s="172"/>
      <c r="BJ4221" s="6"/>
      <c r="BK4221" s="6"/>
      <c r="BL4221" s="6"/>
      <c r="BM4221" s="6"/>
      <c r="BN4221" s="6"/>
      <c r="BO4221" s="6"/>
      <c r="BP4221" s="6"/>
      <c r="BQ4221" s="6"/>
      <c r="BR4221" s="6"/>
      <c r="BS4221" s="6"/>
      <c r="BT4221" s="6"/>
      <c r="CG4221" s="432"/>
      <c r="CH4221" s="432"/>
      <c r="CL4221" s="174"/>
    </row>
    <row r="4222" spans="29:90" s="168" customFormat="1" x14ac:dyDescent="0.25">
      <c r="AC4222" s="175"/>
      <c r="AD4222" s="175"/>
      <c r="AE4222" s="175"/>
      <c r="AF4222" s="175"/>
      <c r="AG4222" s="175"/>
      <c r="AH4222" s="176"/>
      <c r="AM4222" s="6"/>
      <c r="AN4222" s="6"/>
      <c r="AO4222" s="6"/>
      <c r="AP4222" s="6"/>
      <c r="AQ4222" s="6"/>
      <c r="AR4222" s="6"/>
      <c r="AS4222" s="6"/>
      <c r="AT4222" s="6"/>
      <c r="AU4222" s="6"/>
      <c r="AV4222" s="6"/>
      <c r="AW4222" s="6"/>
      <c r="AX4222" s="6"/>
      <c r="AY4222" s="172"/>
      <c r="AZ4222" s="172"/>
      <c r="BA4222" s="172"/>
      <c r="BB4222" s="6"/>
      <c r="BC4222" s="6"/>
      <c r="BD4222" s="6"/>
      <c r="BE4222" s="6"/>
      <c r="BF4222" s="6"/>
      <c r="BG4222" s="172"/>
      <c r="BH4222" s="172"/>
      <c r="BI4222" s="172"/>
      <c r="BJ4222" s="6"/>
      <c r="BK4222" s="6"/>
      <c r="BL4222" s="6"/>
      <c r="BM4222" s="6"/>
      <c r="BN4222" s="6"/>
      <c r="BO4222" s="6"/>
      <c r="BP4222" s="6"/>
      <c r="BQ4222" s="6"/>
      <c r="BR4222" s="6"/>
      <c r="BS4222" s="6"/>
      <c r="BT4222" s="6"/>
      <c r="CG4222" s="432"/>
      <c r="CH4222" s="432"/>
      <c r="CL4222" s="174"/>
    </row>
    <row r="4223" spans="29:90" s="168" customFormat="1" x14ac:dyDescent="0.25">
      <c r="AC4223" s="175"/>
      <c r="AD4223" s="175"/>
      <c r="AE4223" s="175"/>
      <c r="AF4223" s="175"/>
      <c r="AG4223" s="175"/>
      <c r="AH4223" s="176"/>
      <c r="AM4223" s="6"/>
      <c r="AN4223" s="6"/>
      <c r="AO4223" s="6"/>
      <c r="AP4223" s="6"/>
      <c r="AQ4223" s="6"/>
      <c r="AR4223" s="6"/>
      <c r="AS4223" s="6"/>
      <c r="AT4223" s="6"/>
      <c r="AU4223" s="6"/>
      <c r="AV4223" s="6"/>
      <c r="AW4223" s="6"/>
      <c r="AX4223" s="6"/>
      <c r="AY4223" s="172"/>
      <c r="AZ4223" s="172"/>
      <c r="BA4223" s="172"/>
      <c r="BB4223" s="6"/>
      <c r="BC4223" s="6"/>
      <c r="BD4223" s="6"/>
      <c r="BE4223" s="6"/>
      <c r="BF4223" s="6"/>
      <c r="BG4223" s="172"/>
      <c r="BH4223" s="172"/>
      <c r="BI4223" s="172"/>
      <c r="BJ4223" s="6"/>
      <c r="BK4223" s="6"/>
      <c r="BL4223" s="6"/>
      <c r="BM4223" s="6"/>
      <c r="BN4223" s="6"/>
      <c r="BO4223" s="6"/>
      <c r="BP4223" s="6"/>
      <c r="BQ4223" s="6"/>
      <c r="BR4223" s="6"/>
      <c r="BS4223" s="6"/>
      <c r="BT4223" s="6"/>
      <c r="CG4223" s="432"/>
      <c r="CH4223" s="432"/>
      <c r="CL4223" s="174"/>
    </row>
    <row r="4224" spans="29:90" s="168" customFormat="1" x14ac:dyDescent="0.25">
      <c r="AC4224" s="175"/>
      <c r="AD4224" s="175"/>
      <c r="AE4224" s="175"/>
      <c r="AF4224" s="175"/>
      <c r="AG4224" s="175"/>
      <c r="AH4224" s="176"/>
      <c r="AM4224" s="6"/>
      <c r="AN4224" s="6"/>
      <c r="AO4224" s="6"/>
      <c r="AP4224" s="6"/>
      <c r="AQ4224" s="6"/>
      <c r="AR4224" s="6"/>
      <c r="AS4224" s="6"/>
      <c r="AT4224" s="6"/>
      <c r="AU4224" s="6"/>
      <c r="AV4224" s="6"/>
      <c r="AW4224" s="6"/>
      <c r="AX4224" s="6"/>
      <c r="AY4224" s="172"/>
      <c r="AZ4224" s="172"/>
      <c r="BA4224" s="172"/>
      <c r="BB4224" s="6"/>
      <c r="BC4224" s="6"/>
      <c r="BD4224" s="6"/>
      <c r="BE4224" s="6"/>
      <c r="BF4224" s="6"/>
      <c r="BG4224" s="172"/>
      <c r="BH4224" s="172"/>
      <c r="BI4224" s="172"/>
      <c r="BJ4224" s="6"/>
      <c r="BK4224" s="6"/>
      <c r="BL4224" s="6"/>
      <c r="BM4224" s="6"/>
      <c r="BN4224" s="6"/>
      <c r="BO4224" s="6"/>
      <c r="BP4224" s="6"/>
      <c r="BQ4224" s="6"/>
      <c r="BR4224" s="6"/>
      <c r="BS4224" s="6"/>
      <c r="BT4224" s="6"/>
      <c r="CG4224" s="432"/>
      <c r="CH4224" s="432"/>
      <c r="CL4224" s="174"/>
    </row>
    <row r="4225" spans="29:90" s="168" customFormat="1" x14ac:dyDescent="0.25">
      <c r="AC4225" s="175"/>
      <c r="AD4225" s="175"/>
      <c r="AE4225" s="175"/>
      <c r="AF4225" s="175"/>
      <c r="AG4225" s="175"/>
      <c r="AH4225" s="176"/>
      <c r="AM4225" s="6"/>
      <c r="AN4225" s="6"/>
      <c r="AO4225" s="6"/>
      <c r="AP4225" s="6"/>
      <c r="AQ4225" s="6"/>
      <c r="AR4225" s="6"/>
      <c r="AS4225" s="6"/>
      <c r="AT4225" s="6"/>
      <c r="AU4225" s="6"/>
      <c r="AV4225" s="6"/>
      <c r="AW4225" s="6"/>
      <c r="AX4225" s="6"/>
      <c r="AY4225" s="172"/>
      <c r="AZ4225" s="172"/>
      <c r="BA4225" s="172"/>
      <c r="BB4225" s="6"/>
      <c r="BC4225" s="6"/>
      <c r="BD4225" s="6"/>
      <c r="BE4225" s="6"/>
      <c r="BF4225" s="6"/>
      <c r="BG4225" s="172"/>
      <c r="BH4225" s="172"/>
      <c r="BI4225" s="172"/>
      <c r="BJ4225" s="6"/>
      <c r="BK4225" s="6"/>
      <c r="BL4225" s="6"/>
      <c r="BM4225" s="6"/>
      <c r="BN4225" s="6"/>
      <c r="BO4225" s="6"/>
      <c r="BP4225" s="6"/>
      <c r="BQ4225" s="6"/>
      <c r="BR4225" s="6"/>
      <c r="BS4225" s="6"/>
      <c r="BT4225" s="6"/>
      <c r="CG4225" s="432"/>
      <c r="CH4225" s="432"/>
      <c r="CL4225" s="174"/>
    </row>
    <row r="4226" spans="29:90" s="168" customFormat="1" x14ac:dyDescent="0.25">
      <c r="AC4226" s="175"/>
      <c r="AD4226" s="175"/>
      <c r="AE4226" s="175"/>
      <c r="AF4226" s="175"/>
      <c r="AG4226" s="175"/>
      <c r="AH4226" s="176"/>
      <c r="AM4226" s="6"/>
      <c r="AN4226" s="6"/>
      <c r="AO4226" s="6"/>
      <c r="AP4226" s="6"/>
      <c r="AQ4226" s="6"/>
      <c r="AR4226" s="6"/>
      <c r="AS4226" s="6"/>
      <c r="AT4226" s="6"/>
      <c r="AU4226" s="6"/>
      <c r="AV4226" s="6"/>
      <c r="AW4226" s="6"/>
      <c r="AX4226" s="6"/>
      <c r="AY4226" s="172"/>
      <c r="AZ4226" s="172"/>
      <c r="BA4226" s="172"/>
      <c r="BB4226" s="6"/>
      <c r="BC4226" s="6"/>
      <c r="BD4226" s="6"/>
      <c r="BE4226" s="6"/>
      <c r="BF4226" s="6"/>
      <c r="BG4226" s="172"/>
      <c r="BH4226" s="172"/>
      <c r="BI4226" s="172"/>
      <c r="BJ4226" s="6"/>
      <c r="BK4226" s="6"/>
      <c r="BL4226" s="6"/>
      <c r="BM4226" s="6"/>
      <c r="BN4226" s="6"/>
      <c r="BO4226" s="6"/>
      <c r="BP4226" s="6"/>
      <c r="BQ4226" s="6"/>
      <c r="BR4226" s="6"/>
      <c r="BS4226" s="6"/>
      <c r="BT4226" s="6"/>
      <c r="CG4226" s="432"/>
      <c r="CH4226" s="432"/>
      <c r="CL4226" s="174"/>
    </row>
    <row r="4227" spans="29:90" s="168" customFormat="1" x14ac:dyDescent="0.25">
      <c r="AC4227" s="175"/>
      <c r="AD4227" s="175"/>
      <c r="AE4227" s="175"/>
      <c r="AF4227" s="175"/>
      <c r="AG4227" s="175"/>
      <c r="AH4227" s="176"/>
      <c r="AM4227" s="6"/>
      <c r="AN4227" s="6"/>
      <c r="AO4227" s="6"/>
      <c r="AP4227" s="6"/>
      <c r="AQ4227" s="6"/>
      <c r="AR4227" s="6"/>
      <c r="AS4227" s="6"/>
      <c r="AT4227" s="6"/>
      <c r="AU4227" s="6"/>
      <c r="AV4227" s="6"/>
      <c r="AW4227" s="6"/>
      <c r="AX4227" s="6"/>
      <c r="AY4227" s="172"/>
      <c r="AZ4227" s="172"/>
      <c r="BA4227" s="172"/>
      <c r="BB4227" s="6"/>
      <c r="BC4227" s="6"/>
      <c r="BD4227" s="6"/>
      <c r="BE4227" s="6"/>
      <c r="BF4227" s="6"/>
      <c r="BG4227" s="172"/>
      <c r="BH4227" s="172"/>
      <c r="BI4227" s="172"/>
      <c r="BJ4227" s="6"/>
      <c r="BK4227" s="6"/>
      <c r="BL4227" s="6"/>
      <c r="BM4227" s="6"/>
      <c r="BN4227" s="6"/>
      <c r="BO4227" s="6"/>
      <c r="BP4227" s="6"/>
      <c r="BQ4227" s="6"/>
      <c r="BR4227" s="6"/>
      <c r="BS4227" s="6"/>
      <c r="BT4227" s="6"/>
      <c r="CG4227" s="432"/>
      <c r="CH4227" s="432"/>
      <c r="CL4227" s="174"/>
    </row>
    <row r="4228" spans="29:90" s="168" customFormat="1" x14ac:dyDescent="0.25">
      <c r="AC4228" s="175"/>
      <c r="AD4228" s="175"/>
      <c r="AE4228" s="175"/>
      <c r="AF4228" s="175"/>
      <c r="AG4228" s="175"/>
      <c r="AH4228" s="176"/>
      <c r="AM4228" s="6"/>
      <c r="AN4228" s="6"/>
      <c r="AO4228" s="6"/>
      <c r="AP4228" s="6"/>
      <c r="AQ4228" s="6"/>
      <c r="AR4228" s="6"/>
      <c r="AS4228" s="6"/>
      <c r="AT4228" s="6"/>
      <c r="AU4228" s="6"/>
      <c r="AV4228" s="6"/>
      <c r="AW4228" s="6"/>
      <c r="AX4228" s="6"/>
      <c r="AY4228" s="172"/>
      <c r="AZ4228" s="172"/>
      <c r="BA4228" s="172"/>
      <c r="BB4228" s="6"/>
      <c r="BC4228" s="6"/>
      <c r="BD4228" s="6"/>
      <c r="BE4228" s="6"/>
      <c r="BF4228" s="6"/>
      <c r="BG4228" s="172"/>
      <c r="BH4228" s="172"/>
      <c r="BI4228" s="172"/>
      <c r="BJ4228" s="6"/>
      <c r="BK4228" s="6"/>
      <c r="BL4228" s="6"/>
      <c r="BM4228" s="6"/>
      <c r="BN4228" s="6"/>
      <c r="BO4228" s="6"/>
      <c r="BP4228" s="6"/>
      <c r="BQ4228" s="6"/>
      <c r="BR4228" s="6"/>
      <c r="BS4228" s="6"/>
      <c r="BT4228" s="6"/>
      <c r="CG4228" s="432"/>
      <c r="CH4228" s="432"/>
      <c r="CL4228" s="174"/>
    </row>
    <row r="4229" spans="29:90" s="168" customFormat="1" x14ac:dyDescent="0.25">
      <c r="AC4229" s="175"/>
      <c r="AD4229" s="175"/>
      <c r="AE4229" s="175"/>
      <c r="AF4229" s="175"/>
      <c r="AG4229" s="175"/>
      <c r="AH4229" s="176"/>
      <c r="AM4229" s="6"/>
      <c r="AN4229" s="6"/>
      <c r="AO4229" s="6"/>
      <c r="AP4229" s="6"/>
      <c r="AQ4229" s="6"/>
      <c r="AR4229" s="6"/>
      <c r="AS4229" s="6"/>
      <c r="AT4229" s="6"/>
      <c r="AU4229" s="6"/>
      <c r="AV4229" s="6"/>
      <c r="AW4229" s="6"/>
      <c r="AX4229" s="6"/>
      <c r="AY4229" s="172"/>
      <c r="AZ4229" s="172"/>
      <c r="BA4229" s="172"/>
      <c r="BB4229" s="6"/>
      <c r="BC4229" s="6"/>
      <c r="BD4229" s="6"/>
      <c r="BE4229" s="6"/>
      <c r="BF4229" s="6"/>
      <c r="BG4229" s="172"/>
      <c r="BH4229" s="172"/>
      <c r="BI4229" s="172"/>
      <c r="BJ4229" s="6"/>
      <c r="BK4229" s="6"/>
      <c r="BL4229" s="6"/>
      <c r="BM4229" s="6"/>
      <c r="BN4229" s="6"/>
      <c r="BO4229" s="6"/>
      <c r="BP4229" s="6"/>
      <c r="BQ4229" s="6"/>
      <c r="BR4229" s="6"/>
      <c r="BS4229" s="6"/>
      <c r="BT4229" s="6"/>
      <c r="CG4229" s="432"/>
      <c r="CH4229" s="432"/>
      <c r="CL4229" s="174"/>
    </row>
    <row r="4230" spans="29:90" s="168" customFormat="1" x14ac:dyDescent="0.25">
      <c r="AC4230" s="175"/>
      <c r="AD4230" s="175"/>
      <c r="AE4230" s="175"/>
      <c r="AF4230" s="175"/>
      <c r="AG4230" s="175"/>
      <c r="AH4230" s="176"/>
      <c r="AM4230" s="6"/>
      <c r="AN4230" s="6"/>
      <c r="AO4230" s="6"/>
      <c r="AP4230" s="6"/>
      <c r="AQ4230" s="6"/>
      <c r="AR4230" s="6"/>
      <c r="AS4230" s="6"/>
      <c r="AT4230" s="6"/>
      <c r="AU4230" s="6"/>
      <c r="AV4230" s="6"/>
      <c r="AW4230" s="6"/>
      <c r="AX4230" s="6"/>
      <c r="AY4230" s="172"/>
      <c r="AZ4230" s="172"/>
      <c r="BA4230" s="172"/>
      <c r="BB4230" s="6"/>
      <c r="BC4230" s="6"/>
      <c r="BD4230" s="6"/>
      <c r="BE4230" s="6"/>
      <c r="BF4230" s="6"/>
      <c r="BG4230" s="172"/>
      <c r="BH4230" s="172"/>
      <c r="BI4230" s="172"/>
      <c r="BJ4230" s="6"/>
      <c r="BK4230" s="6"/>
      <c r="BL4230" s="6"/>
      <c r="BM4230" s="6"/>
      <c r="BN4230" s="6"/>
      <c r="BO4230" s="6"/>
      <c r="BP4230" s="6"/>
      <c r="BQ4230" s="6"/>
      <c r="BR4230" s="6"/>
      <c r="BS4230" s="6"/>
      <c r="BT4230" s="6"/>
      <c r="CG4230" s="432"/>
      <c r="CH4230" s="432"/>
      <c r="CL4230" s="174"/>
    </row>
    <row r="4231" spans="29:90" s="168" customFormat="1" x14ac:dyDescent="0.25">
      <c r="AC4231" s="175"/>
      <c r="AD4231" s="175"/>
      <c r="AE4231" s="175"/>
      <c r="AF4231" s="175"/>
      <c r="AG4231" s="175"/>
      <c r="AH4231" s="176"/>
      <c r="AM4231" s="6"/>
      <c r="AN4231" s="6"/>
      <c r="AO4231" s="6"/>
      <c r="AP4231" s="6"/>
      <c r="AQ4231" s="6"/>
      <c r="AR4231" s="6"/>
      <c r="AS4231" s="6"/>
      <c r="AT4231" s="6"/>
      <c r="AU4231" s="6"/>
      <c r="AV4231" s="6"/>
      <c r="AW4231" s="6"/>
      <c r="AX4231" s="6"/>
      <c r="AY4231" s="172"/>
      <c r="AZ4231" s="172"/>
      <c r="BA4231" s="172"/>
      <c r="BB4231" s="6"/>
      <c r="BC4231" s="6"/>
      <c r="BD4231" s="6"/>
      <c r="BE4231" s="6"/>
      <c r="BF4231" s="6"/>
      <c r="BG4231" s="172"/>
      <c r="BH4231" s="172"/>
      <c r="BI4231" s="172"/>
      <c r="BJ4231" s="6"/>
      <c r="BK4231" s="6"/>
      <c r="BL4231" s="6"/>
      <c r="BM4231" s="6"/>
      <c r="BN4231" s="6"/>
      <c r="BO4231" s="6"/>
      <c r="BP4231" s="6"/>
      <c r="BQ4231" s="6"/>
      <c r="BR4231" s="6"/>
      <c r="BS4231" s="6"/>
      <c r="BT4231" s="6"/>
      <c r="CG4231" s="432"/>
      <c r="CH4231" s="432"/>
      <c r="CL4231" s="174"/>
    </row>
    <row r="4232" spans="29:90" s="168" customFormat="1" x14ac:dyDescent="0.25">
      <c r="AC4232" s="175"/>
      <c r="AD4232" s="175"/>
      <c r="AE4232" s="175"/>
      <c r="AF4232" s="175"/>
      <c r="AG4232" s="175"/>
      <c r="AH4232" s="176"/>
      <c r="AM4232" s="6"/>
      <c r="AN4232" s="6"/>
      <c r="AO4232" s="6"/>
      <c r="AP4232" s="6"/>
      <c r="AQ4232" s="6"/>
      <c r="AR4232" s="6"/>
      <c r="AS4232" s="6"/>
      <c r="AT4232" s="6"/>
      <c r="AU4232" s="6"/>
      <c r="AV4232" s="6"/>
      <c r="AW4232" s="6"/>
      <c r="AX4232" s="6"/>
      <c r="AY4232" s="172"/>
      <c r="AZ4232" s="172"/>
      <c r="BA4232" s="172"/>
      <c r="BB4232" s="6"/>
      <c r="BC4232" s="6"/>
      <c r="BD4232" s="6"/>
      <c r="BE4232" s="6"/>
      <c r="BF4232" s="6"/>
      <c r="BG4232" s="172"/>
      <c r="BH4232" s="172"/>
      <c r="BI4232" s="172"/>
      <c r="BJ4232" s="6"/>
      <c r="BK4232" s="6"/>
      <c r="BL4232" s="6"/>
      <c r="BM4232" s="6"/>
      <c r="BN4232" s="6"/>
      <c r="BO4232" s="6"/>
      <c r="BP4232" s="6"/>
      <c r="BQ4232" s="6"/>
      <c r="BR4232" s="6"/>
      <c r="BS4232" s="6"/>
      <c r="BT4232" s="6"/>
      <c r="CG4232" s="432"/>
      <c r="CH4232" s="432"/>
      <c r="CL4232" s="174"/>
    </row>
    <row r="4233" spans="29:90" s="168" customFormat="1" x14ac:dyDescent="0.25">
      <c r="AC4233" s="175"/>
      <c r="AD4233" s="175"/>
      <c r="AE4233" s="175"/>
      <c r="AF4233" s="175"/>
      <c r="AG4233" s="175"/>
      <c r="AH4233" s="176"/>
      <c r="AM4233" s="6"/>
      <c r="AN4233" s="6"/>
      <c r="AO4233" s="6"/>
      <c r="AP4233" s="6"/>
      <c r="AQ4233" s="6"/>
      <c r="AR4233" s="6"/>
      <c r="AS4233" s="6"/>
      <c r="AT4233" s="6"/>
      <c r="AU4233" s="6"/>
      <c r="AV4233" s="6"/>
      <c r="AW4233" s="6"/>
      <c r="AX4233" s="6"/>
      <c r="AY4233" s="172"/>
      <c r="AZ4233" s="172"/>
      <c r="BA4233" s="172"/>
      <c r="BB4233" s="6"/>
      <c r="BC4233" s="6"/>
      <c r="BD4233" s="6"/>
      <c r="BE4233" s="6"/>
      <c r="BF4233" s="6"/>
      <c r="BG4233" s="172"/>
      <c r="BH4233" s="172"/>
      <c r="BI4233" s="172"/>
      <c r="BJ4233" s="6"/>
      <c r="BK4233" s="6"/>
      <c r="BL4233" s="6"/>
      <c r="BM4233" s="6"/>
      <c r="BN4233" s="6"/>
      <c r="BO4233" s="6"/>
      <c r="BP4233" s="6"/>
      <c r="BQ4233" s="6"/>
      <c r="BR4233" s="6"/>
      <c r="BS4233" s="6"/>
      <c r="BT4233" s="6"/>
      <c r="CG4233" s="432"/>
      <c r="CH4233" s="432"/>
      <c r="CL4233" s="174"/>
    </row>
    <row r="4234" spans="29:90" s="168" customFormat="1" x14ac:dyDescent="0.25">
      <c r="AC4234" s="175"/>
      <c r="AD4234" s="175"/>
      <c r="AE4234" s="175"/>
      <c r="AF4234" s="175"/>
      <c r="AG4234" s="175"/>
      <c r="AH4234" s="176"/>
      <c r="AM4234" s="6"/>
      <c r="AN4234" s="6"/>
      <c r="AO4234" s="6"/>
      <c r="AP4234" s="6"/>
      <c r="AQ4234" s="6"/>
      <c r="AR4234" s="6"/>
      <c r="AS4234" s="6"/>
      <c r="AT4234" s="6"/>
      <c r="AU4234" s="6"/>
      <c r="AV4234" s="6"/>
      <c r="AW4234" s="6"/>
      <c r="AX4234" s="6"/>
      <c r="AY4234" s="172"/>
      <c r="AZ4234" s="172"/>
      <c r="BA4234" s="172"/>
      <c r="BB4234" s="6"/>
      <c r="BC4234" s="6"/>
      <c r="BD4234" s="6"/>
      <c r="BE4234" s="6"/>
      <c r="BF4234" s="6"/>
      <c r="BG4234" s="172"/>
      <c r="BH4234" s="172"/>
      <c r="BI4234" s="172"/>
      <c r="BJ4234" s="6"/>
      <c r="BK4234" s="6"/>
      <c r="BL4234" s="6"/>
      <c r="BM4234" s="6"/>
      <c r="BN4234" s="6"/>
      <c r="BO4234" s="6"/>
      <c r="BP4234" s="6"/>
      <c r="BQ4234" s="6"/>
      <c r="BR4234" s="6"/>
      <c r="BS4234" s="6"/>
      <c r="BT4234" s="6"/>
      <c r="CG4234" s="432"/>
      <c r="CH4234" s="432"/>
      <c r="CL4234" s="174"/>
    </row>
    <row r="4235" spans="29:90" s="168" customFormat="1" x14ac:dyDescent="0.25">
      <c r="AC4235" s="175"/>
      <c r="AD4235" s="175"/>
      <c r="AE4235" s="175"/>
      <c r="AF4235" s="175"/>
      <c r="AG4235" s="175"/>
      <c r="AH4235" s="176"/>
      <c r="AM4235" s="6"/>
      <c r="AN4235" s="6"/>
      <c r="AO4235" s="6"/>
      <c r="AP4235" s="6"/>
      <c r="AQ4235" s="6"/>
      <c r="AR4235" s="6"/>
      <c r="AS4235" s="6"/>
      <c r="AT4235" s="6"/>
      <c r="AU4235" s="6"/>
      <c r="AV4235" s="6"/>
      <c r="AW4235" s="6"/>
      <c r="AX4235" s="6"/>
      <c r="AY4235" s="172"/>
      <c r="AZ4235" s="172"/>
      <c r="BA4235" s="172"/>
      <c r="BB4235" s="6"/>
      <c r="BC4235" s="6"/>
      <c r="BD4235" s="6"/>
      <c r="BE4235" s="6"/>
      <c r="BF4235" s="6"/>
      <c r="BG4235" s="172"/>
      <c r="BH4235" s="172"/>
      <c r="BI4235" s="172"/>
      <c r="BJ4235" s="6"/>
      <c r="BK4235" s="6"/>
      <c r="BL4235" s="6"/>
      <c r="BM4235" s="6"/>
      <c r="BN4235" s="6"/>
      <c r="BO4235" s="6"/>
      <c r="BP4235" s="6"/>
      <c r="BQ4235" s="6"/>
      <c r="BR4235" s="6"/>
      <c r="BS4235" s="6"/>
      <c r="BT4235" s="6"/>
      <c r="CG4235" s="432"/>
      <c r="CH4235" s="432"/>
      <c r="CL4235" s="174"/>
    </row>
    <row r="4236" spans="29:90" s="168" customFormat="1" x14ac:dyDescent="0.25">
      <c r="AC4236" s="175"/>
      <c r="AD4236" s="175"/>
      <c r="AE4236" s="175"/>
      <c r="AF4236" s="175"/>
      <c r="AG4236" s="175"/>
      <c r="AH4236" s="176"/>
      <c r="AM4236" s="6"/>
      <c r="AN4236" s="6"/>
      <c r="AO4236" s="6"/>
      <c r="AP4236" s="6"/>
      <c r="AQ4236" s="6"/>
      <c r="AR4236" s="6"/>
      <c r="AS4236" s="6"/>
      <c r="AT4236" s="6"/>
      <c r="AU4236" s="6"/>
      <c r="AV4236" s="6"/>
      <c r="AW4236" s="6"/>
      <c r="AX4236" s="6"/>
      <c r="AY4236" s="172"/>
      <c r="AZ4236" s="172"/>
      <c r="BA4236" s="172"/>
      <c r="BB4236" s="6"/>
      <c r="BC4236" s="6"/>
      <c r="BD4236" s="6"/>
      <c r="BE4236" s="6"/>
      <c r="BF4236" s="6"/>
      <c r="BG4236" s="172"/>
      <c r="BH4236" s="172"/>
      <c r="BI4236" s="172"/>
      <c r="BJ4236" s="6"/>
      <c r="BK4236" s="6"/>
      <c r="BL4236" s="6"/>
      <c r="BM4236" s="6"/>
      <c r="BN4236" s="6"/>
      <c r="BO4236" s="6"/>
      <c r="BP4236" s="6"/>
      <c r="BQ4236" s="6"/>
      <c r="BR4236" s="6"/>
      <c r="BS4236" s="6"/>
      <c r="BT4236" s="6"/>
      <c r="CG4236" s="432"/>
      <c r="CH4236" s="432"/>
      <c r="CL4236" s="174"/>
    </row>
    <row r="4237" spans="29:90" s="168" customFormat="1" x14ac:dyDescent="0.25">
      <c r="AC4237" s="175"/>
      <c r="AD4237" s="175"/>
      <c r="AE4237" s="175"/>
      <c r="AF4237" s="175"/>
      <c r="AG4237" s="175"/>
      <c r="AH4237" s="176"/>
      <c r="AM4237" s="6"/>
      <c r="AN4237" s="6"/>
      <c r="AO4237" s="6"/>
      <c r="AP4237" s="6"/>
      <c r="AQ4237" s="6"/>
      <c r="AR4237" s="6"/>
      <c r="AS4237" s="6"/>
      <c r="AT4237" s="6"/>
      <c r="AU4237" s="6"/>
      <c r="AV4237" s="6"/>
      <c r="AW4237" s="6"/>
      <c r="AX4237" s="6"/>
      <c r="AY4237" s="172"/>
      <c r="AZ4237" s="172"/>
      <c r="BA4237" s="172"/>
      <c r="BB4237" s="6"/>
      <c r="BC4237" s="6"/>
      <c r="BD4237" s="6"/>
      <c r="BE4237" s="6"/>
      <c r="BF4237" s="6"/>
      <c r="BG4237" s="172"/>
      <c r="BH4237" s="172"/>
      <c r="BI4237" s="172"/>
      <c r="BJ4237" s="6"/>
      <c r="BK4237" s="6"/>
      <c r="BL4237" s="6"/>
      <c r="BM4237" s="6"/>
      <c r="BN4237" s="6"/>
      <c r="BO4237" s="6"/>
      <c r="BP4237" s="6"/>
      <c r="BQ4237" s="6"/>
      <c r="BR4237" s="6"/>
      <c r="BS4237" s="6"/>
      <c r="BT4237" s="6"/>
      <c r="CG4237" s="432"/>
      <c r="CH4237" s="432"/>
      <c r="CL4237" s="174"/>
    </row>
    <row r="4238" spans="29:90" s="168" customFormat="1" x14ac:dyDescent="0.25">
      <c r="AC4238" s="175"/>
      <c r="AD4238" s="175"/>
      <c r="AE4238" s="175"/>
      <c r="AF4238" s="175"/>
      <c r="AG4238" s="175"/>
      <c r="AH4238" s="176"/>
      <c r="AM4238" s="6"/>
      <c r="AN4238" s="6"/>
      <c r="AO4238" s="6"/>
      <c r="AP4238" s="6"/>
      <c r="AQ4238" s="6"/>
      <c r="AR4238" s="6"/>
      <c r="AS4238" s="6"/>
      <c r="AT4238" s="6"/>
      <c r="AU4238" s="6"/>
      <c r="AV4238" s="6"/>
      <c r="AW4238" s="6"/>
      <c r="AX4238" s="6"/>
      <c r="AY4238" s="172"/>
      <c r="AZ4238" s="172"/>
      <c r="BA4238" s="172"/>
      <c r="BB4238" s="6"/>
      <c r="BC4238" s="6"/>
      <c r="BD4238" s="6"/>
      <c r="BE4238" s="6"/>
      <c r="BF4238" s="6"/>
      <c r="BG4238" s="172"/>
      <c r="BH4238" s="172"/>
      <c r="BI4238" s="172"/>
      <c r="BJ4238" s="6"/>
      <c r="BK4238" s="6"/>
      <c r="BL4238" s="6"/>
      <c r="BM4238" s="6"/>
      <c r="BN4238" s="6"/>
      <c r="BO4238" s="6"/>
      <c r="BP4238" s="6"/>
      <c r="BQ4238" s="6"/>
      <c r="BR4238" s="6"/>
      <c r="BS4238" s="6"/>
      <c r="BT4238" s="6"/>
      <c r="CG4238" s="432"/>
      <c r="CH4238" s="432"/>
      <c r="CL4238" s="174"/>
    </row>
    <row r="4239" spans="29:90" s="168" customFormat="1" x14ac:dyDescent="0.25">
      <c r="AC4239" s="175"/>
      <c r="AD4239" s="175"/>
      <c r="AE4239" s="175"/>
      <c r="AF4239" s="175"/>
      <c r="AG4239" s="175"/>
      <c r="AH4239" s="176"/>
      <c r="AM4239" s="6"/>
      <c r="AN4239" s="6"/>
      <c r="AO4239" s="6"/>
      <c r="AP4239" s="6"/>
      <c r="AQ4239" s="6"/>
      <c r="AR4239" s="6"/>
      <c r="AS4239" s="6"/>
      <c r="AT4239" s="6"/>
      <c r="AU4239" s="6"/>
      <c r="AV4239" s="6"/>
      <c r="AW4239" s="6"/>
      <c r="AX4239" s="6"/>
      <c r="AY4239" s="172"/>
      <c r="AZ4239" s="172"/>
      <c r="BA4239" s="172"/>
      <c r="BB4239" s="6"/>
      <c r="BC4239" s="6"/>
      <c r="BD4239" s="6"/>
      <c r="BE4239" s="6"/>
      <c r="BF4239" s="6"/>
      <c r="BG4239" s="172"/>
      <c r="BH4239" s="172"/>
      <c r="BI4239" s="172"/>
      <c r="BJ4239" s="6"/>
      <c r="BK4239" s="6"/>
      <c r="BL4239" s="6"/>
      <c r="BM4239" s="6"/>
      <c r="BN4239" s="6"/>
      <c r="BO4239" s="6"/>
      <c r="BP4239" s="6"/>
      <c r="BQ4239" s="6"/>
      <c r="BR4239" s="6"/>
      <c r="BS4239" s="6"/>
      <c r="BT4239" s="6"/>
      <c r="CG4239" s="432"/>
      <c r="CH4239" s="432"/>
      <c r="CL4239" s="174"/>
    </row>
    <row r="4240" spans="29:90" s="168" customFormat="1" x14ac:dyDescent="0.25">
      <c r="AC4240" s="175"/>
      <c r="AD4240" s="175"/>
      <c r="AE4240" s="175"/>
      <c r="AF4240" s="175"/>
      <c r="AG4240" s="175"/>
      <c r="AH4240" s="176"/>
      <c r="AM4240" s="6"/>
      <c r="AN4240" s="6"/>
      <c r="AO4240" s="6"/>
      <c r="AP4240" s="6"/>
      <c r="AQ4240" s="6"/>
      <c r="AR4240" s="6"/>
      <c r="AS4240" s="6"/>
      <c r="AT4240" s="6"/>
      <c r="AU4240" s="6"/>
      <c r="AV4240" s="6"/>
      <c r="AW4240" s="6"/>
      <c r="AX4240" s="6"/>
      <c r="AY4240" s="172"/>
      <c r="AZ4240" s="172"/>
      <c r="BA4240" s="172"/>
      <c r="BB4240" s="6"/>
      <c r="BC4240" s="6"/>
      <c r="BD4240" s="6"/>
      <c r="BE4240" s="6"/>
      <c r="BF4240" s="6"/>
      <c r="BG4240" s="172"/>
      <c r="BH4240" s="172"/>
      <c r="BI4240" s="172"/>
      <c r="BJ4240" s="6"/>
      <c r="BK4240" s="6"/>
      <c r="BL4240" s="6"/>
      <c r="BM4240" s="6"/>
      <c r="BN4240" s="6"/>
      <c r="BO4240" s="6"/>
      <c r="BP4240" s="6"/>
      <c r="BQ4240" s="6"/>
      <c r="BR4240" s="6"/>
      <c r="BS4240" s="6"/>
      <c r="BT4240" s="6"/>
      <c r="CG4240" s="432"/>
      <c r="CH4240" s="432"/>
      <c r="CL4240" s="174"/>
    </row>
    <row r="4241" spans="29:90" s="168" customFormat="1" x14ac:dyDescent="0.25">
      <c r="AC4241" s="175"/>
      <c r="AD4241" s="175"/>
      <c r="AE4241" s="175"/>
      <c r="AF4241" s="175"/>
      <c r="AG4241" s="175"/>
      <c r="AH4241" s="176"/>
      <c r="AM4241" s="6"/>
      <c r="AN4241" s="6"/>
      <c r="AO4241" s="6"/>
      <c r="AP4241" s="6"/>
      <c r="AQ4241" s="6"/>
      <c r="AR4241" s="6"/>
      <c r="AS4241" s="6"/>
      <c r="AT4241" s="6"/>
      <c r="AU4241" s="6"/>
      <c r="AV4241" s="6"/>
      <c r="AW4241" s="6"/>
      <c r="AX4241" s="6"/>
      <c r="AY4241" s="172"/>
      <c r="AZ4241" s="172"/>
      <c r="BA4241" s="172"/>
      <c r="BB4241" s="6"/>
      <c r="BC4241" s="6"/>
      <c r="BD4241" s="6"/>
      <c r="BE4241" s="6"/>
      <c r="BF4241" s="6"/>
      <c r="BG4241" s="172"/>
      <c r="BH4241" s="172"/>
      <c r="BI4241" s="172"/>
      <c r="BJ4241" s="6"/>
      <c r="BK4241" s="6"/>
      <c r="BL4241" s="6"/>
      <c r="BM4241" s="6"/>
      <c r="BN4241" s="6"/>
      <c r="BO4241" s="6"/>
      <c r="BP4241" s="6"/>
      <c r="BQ4241" s="6"/>
      <c r="BR4241" s="6"/>
      <c r="BS4241" s="6"/>
      <c r="BT4241" s="6"/>
      <c r="CG4241" s="432"/>
      <c r="CH4241" s="432"/>
      <c r="CL4241" s="174"/>
    </row>
    <row r="4242" spans="29:90" s="168" customFormat="1" x14ac:dyDescent="0.25">
      <c r="AC4242" s="175"/>
      <c r="AD4242" s="175"/>
      <c r="AE4242" s="175"/>
      <c r="AF4242" s="175"/>
      <c r="AG4242" s="175"/>
      <c r="AH4242" s="176"/>
      <c r="AM4242" s="6"/>
      <c r="AN4242" s="6"/>
      <c r="AO4242" s="6"/>
      <c r="AP4242" s="6"/>
      <c r="AQ4242" s="6"/>
      <c r="AR4242" s="6"/>
      <c r="AS4242" s="6"/>
      <c r="AT4242" s="6"/>
      <c r="AU4242" s="6"/>
      <c r="AV4242" s="6"/>
      <c r="AW4242" s="6"/>
      <c r="AX4242" s="6"/>
      <c r="AY4242" s="172"/>
      <c r="AZ4242" s="172"/>
      <c r="BA4242" s="172"/>
      <c r="BB4242" s="6"/>
      <c r="BC4242" s="6"/>
      <c r="BD4242" s="6"/>
      <c r="BE4242" s="6"/>
      <c r="BF4242" s="6"/>
      <c r="BG4242" s="172"/>
      <c r="BH4242" s="172"/>
      <c r="BI4242" s="172"/>
      <c r="BJ4242" s="6"/>
      <c r="BK4242" s="6"/>
      <c r="BL4242" s="6"/>
      <c r="BM4242" s="6"/>
      <c r="BN4242" s="6"/>
      <c r="BO4242" s="6"/>
      <c r="BP4242" s="6"/>
      <c r="BQ4242" s="6"/>
      <c r="BR4242" s="6"/>
      <c r="BS4242" s="6"/>
      <c r="BT4242" s="6"/>
      <c r="CG4242" s="432"/>
      <c r="CH4242" s="432"/>
      <c r="CL4242" s="174"/>
    </row>
    <row r="4243" spans="29:90" s="168" customFormat="1" x14ac:dyDescent="0.25">
      <c r="AC4243" s="175"/>
      <c r="AD4243" s="175"/>
      <c r="AE4243" s="175"/>
      <c r="AF4243" s="175"/>
      <c r="AG4243" s="175"/>
      <c r="AH4243" s="176"/>
      <c r="AM4243" s="6"/>
      <c r="AN4243" s="6"/>
      <c r="AO4243" s="6"/>
      <c r="AP4243" s="6"/>
      <c r="AQ4243" s="6"/>
      <c r="AR4243" s="6"/>
      <c r="AS4243" s="6"/>
      <c r="AT4243" s="6"/>
      <c r="AU4243" s="6"/>
      <c r="AV4243" s="6"/>
      <c r="AW4243" s="6"/>
      <c r="AX4243" s="6"/>
      <c r="AY4243" s="172"/>
      <c r="AZ4243" s="172"/>
      <c r="BA4243" s="172"/>
      <c r="BB4243" s="6"/>
      <c r="BC4243" s="6"/>
      <c r="BD4243" s="6"/>
      <c r="BE4243" s="6"/>
      <c r="BF4243" s="6"/>
      <c r="BG4243" s="172"/>
      <c r="BH4243" s="172"/>
      <c r="BI4243" s="172"/>
      <c r="BJ4243" s="6"/>
      <c r="BK4243" s="6"/>
      <c r="BL4243" s="6"/>
      <c r="BM4243" s="6"/>
      <c r="BN4243" s="6"/>
      <c r="BO4243" s="6"/>
      <c r="BP4243" s="6"/>
      <c r="BQ4243" s="6"/>
      <c r="BR4243" s="6"/>
      <c r="BS4243" s="6"/>
      <c r="BT4243" s="6"/>
      <c r="CG4243" s="432"/>
      <c r="CH4243" s="432"/>
      <c r="CL4243" s="174"/>
    </row>
    <row r="4244" spans="29:90" s="168" customFormat="1" x14ac:dyDescent="0.25">
      <c r="AC4244" s="175"/>
      <c r="AD4244" s="175"/>
      <c r="AE4244" s="175"/>
      <c r="AF4244" s="175"/>
      <c r="AG4244" s="175"/>
      <c r="AH4244" s="176"/>
      <c r="AM4244" s="6"/>
      <c r="AN4244" s="6"/>
      <c r="AO4244" s="6"/>
      <c r="AP4244" s="6"/>
      <c r="AQ4244" s="6"/>
      <c r="AR4244" s="6"/>
      <c r="AS4244" s="6"/>
      <c r="AT4244" s="6"/>
      <c r="AU4244" s="6"/>
      <c r="AV4244" s="6"/>
      <c r="AW4244" s="6"/>
      <c r="AX4244" s="6"/>
      <c r="AY4244" s="172"/>
      <c r="AZ4244" s="172"/>
      <c r="BA4244" s="172"/>
      <c r="BB4244" s="6"/>
      <c r="BC4244" s="6"/>
      <c r="BD4244" s="6"/>
      <c r="BE4244" s="6"/>
      <c r="BF4244" s="6"/>
      <c r="BG4244" s="172"/>
      <c r="BH4244" s="172"/>
      <c r="BI4244" s="172"/>
      <c r="BJ4244" s="6"/>
      <c r="BK4244" s="6"/>
      <c r="BL4244" s="6"/>
      <c r="BM4244" s="6"/>
      <c r="BN4244" s="6"/>
      <c r="BO4244" s="6"/>
      <c r="BP4244" s="6"/>
      <c r="BQ4244" s="6"/>
      <c r="BR4244" s="6"/>
      <c r="BS4244" s="6"/>
      <c r="BT4244" s="6"/>
      <c r="CG4244" s="432"/>
      <c r="CH4244" s="432"/>
      <c r="CL4244" s="174"/>
    </row>
    <row r="4245" spans="29:90" s="168" customFormat="1" x14ac:dyDescent="0.25">
      <c r="AC4245" s="175"/>
      <c r="AD4245" s="175"/>
      <c r="AE4245" s="175"/>
      <c r="AF4245" s="175"/>
      <c r="AG4245" s="175"/>
      <c r="AH4245" s="176"/>
      <c r="AM4245" s="6"/>
      <c r="AN4245" s="6"/>
      <c r="AO4245" s="6"/>
      <c r="AP4245" s="6"/>
      <c r="AQ4245" s="6"/>
      <c r="AR4245" s="6"/>
      <c r="AS4245" s="6"/>
      <c r="AT4245" s="6"/>
      <c r="AU4245" s="6"/>
      <c r="AV4245" s="6"/>
      <c r="AW4245" s="6"/>
      <c r="AX4245" s="6"/>
      <c r="AY4245" s="172"/>
      <c r="AZ4245" s="172"/>
      <c r="BA4245" s="172"/>
      <c r="BB4245" s="6"/>
      <c r="BC4245" s="6"/>
      <c r="BD4245" s="6"/>
      <c r="BE4245" s="6"/>
      <c r="BF4245" s="6"/>
      <c r="BG4245" s="172"/>
      <c r="BH4245" s="172"/>
      <c r="BI4245" s="172"/>
      <c r="BJ4245" s="6"/>
      <c r="BK4245" s="6"/>
      <c r="BL4245" s="6"/>
      <c r="BM4245" s="6"/>
      <c r="BN4245" s="6"/>
      <c r="BO4245" s="6"/>
      <c r="BP4245" s="6"/>
      <c r="BQ4245" s="6"/>
      <c r="BR4245" s="6"/>
      <c r="BS4245" s="6"/>
      <c r="BT4245" s="6"/>
      <c r="CG4245" s="432"/>
      <c r="CH4245" s="432"/>
      <c r="CL4245" s="174"/>
    </row>
    <row r="4246" spans="29:90" s="168" customFormat="1" x14ac:dyDescent="0.25">
      <c r="AC4246" s="175"/>
      <c r="AD4246" s="175"/>
      <c r="AE4246" s="175"/>
      <c r="AF4246" s="175"/>
      <c r="AG4246" s="175"/>
      <c r="AH4246" s="176"/>
      <c r="AM4246" s="6"/>
      <c r="AN4246" s="6"/>
      <c r="AO4246" s="6"/>
      <c r="AP4246" s="6"/>
      <c r="AQ4246" s="6"/>
      <c r="AR4246" s="6"/>
      <c r="AS4246" s="6"/>
      <c r="AT4246" s="6"/>
      <c r="AU4246" s="6"/>
      <c r="AV4246" s="6"/>
      <c r="AW4246" s="6"/>
      <c r="AX4246" s="6"/>
      <c r="AY4246" s="172"/>
      <c r="AZ4246" s="172"/>
      <c r="BA4246" s="172"/>
      <c r="BB4246" s="6"/>
      <c r="BC4246" s="6"/>
      <c r="BD4246" s="6"/>
      <c r="BE4246" s="6"/>
      <c r="BF4246" s="6"/>
      <c r="BG4246" s="172"/>
      <c r="BH4246" s="172"/>
      <c r="BI4246" s="172"/>
      <c r="BJ4246" s="6"/>
      <c r="BK4246" s="6"/>
      <c r="BL4246" s="6"/>
      <c r="BM4246" s="6"/>
      <c r="BN4246" s="6"/>
      <c r="BO4246" s="6"/>
      <c r="BP4246" s="6"/>
      <c r="BQ4246" s="6"/>
      <c r="BR4246" s="6"/>
      <c r="BS4246" s="6"/>
      <c r="BT4246" s="6"/>
      <c r="CG4246" s="432"/>
      <c r="CH4246" s="432"/>
      <c r="CL4246" s="174"/>
    </row>
    <row r="4247" spans="29:90" s="168" customFormat="1" x14ac:dyDescent="0.25">
      <c r="AC4247" s="175"/>
      <c r="AD4247" s="175"/>
      <c r="AE4247" s="175"/>
      <c r="AF4247" s="175"/>
      <c r="AG4247" s="175"/>
      <c r="AH4247" s="176"/>
      <c r="AM4247" s="6"/>
      <c r="AN4247" s="6"/>
      <c r="AO4247" s="6"/>
      <c r="AP4247" s="6"/>
      <c r="AQ4247" s="6"/>
      <c r="AR4247" s="6"/>
      <c r="AS4247" s="6"/>
      <c r="AT4247" s="6"/>
      <c r="AU4247" s="6"/>
      <c r="AV4247" s="6"/>
      <c r="AW4247" s="6"/>
      <c r="AX4247" s="6"/>
      <c r="AY4247" s="172"/>
      <c r="AZ4247" s="172"/>
      <c r="BA4247" s="172"/>
      <c r="BB4247" s="6"/>
      <c r="BC4247" s="6"/>
      <c r="BD4247" s="6"/>
      <c r="BE4247" s="6"/>
      <c r="BF4247" s="6"/>
      <c r="BG4247" s="172"/>
      <c r="BH4247" s="172"/>
      <c r="BI4247" s="172"/>
      <c r="BJ4247" s="6"/>
      <c r="BK4247" s="6"/>
      <c r="BL4247" s="6"/>
      <c r="BM4247" s="6"/>
      <c r="BN4247" s="6"/>
      <c r="BO4247" s="6"/>
      <c r="BP4247" s="6"/>
      <c r="BQ4247" s="6"/>
      <c r="BR4247" s="6"/>
      <c r="BS4247" s="6"/>
      <c r="BT4247" s="6"/>
      <c r="CG4247" s="432"/>
      <c r="CH4247" s="432"/>
      <c r="CL4247" s="174"/>
    </row>
    <row r="4248" spans="29:90" s="168" customFormat="1" x14ac:dyDescent="0.25">
      <c r="AC4248" s="175"/>
      <c r="AD4248" s="175"/>
      <c r="AE4248" s="175"/>
      <c r="AF4248" s="175"/>
      <c r="AG4248" s="175"/>
      <c r="AH4248" s="176"/>
      <c r="AM4248" s="6"/>
      <c r="AN4248" s="6"/>
      <c r="AO4248" s="6"/>
      <c r="AP4248" s="6"/>
      <c r="AQ4248" s="6"/>
      <c r="AR4248" s="6"/>
      <c r="AS4248" s="6"/>
      <c r="AT4248" s="6"/>
      <c r="AU4248" s="6"/>
      <c r="AV4248" s="6"/>
      <c r="AW4248" s="6"/>
      <c r="AX4248" s="6"/>
      <c r="AY4248" s="172"/>
      <c r="AZ4248" s="172"/>
      <c r="BA4248" s="172"/>
      <c r="BB4248" s="6"/>
      <c r="BC4248" s="6"/>
      <c r="BD4248" s="6"/>
      <c r="BE4248" s="6"/>
      <c r="BF4248" s="6"/>
      <c r="BG4248" s="172"/>
      <c r="BH4248" s="172"/>
      <c r="BI4248" s="172"/>
      <c r="BJ4248" s="6"/>
      <c r="BK4248" s="6"/>
      <c r="BL4248" s="6"/>
      <c r="BM4248" s="6"/>
      <c r="BN4248" s="6"/>
      <c r="BO4248" s="6"/>
      <c r="BP4248" s="6"/>
      <c r="BQ4248" s="6"/>
      <c r="BR4248" s="6"/>
      <c r="BS4248" s="6"/>
      <c r="BT4248" s="6"/>
      <c r="CG4248" s="432"/>
      <c r="CH4248" s="432"/>
      <c r="CL4248" s="174"/>
    </row>
    <row r="4249" spans="29:90" s="168" customFormat="1" x14ac:dyDescent="0.25">
      <c r="AC4249" s="175"/>
      <c r="AD4249" s="175"/>
      <c r="AE4249" s="175"/>
      <c r="AF4249" s="175"/>
      <c r="AG4249" s="175"/>
      <c r="AH4249" s="176"/>
      <c r="AM4249" s="6"/>
      <c r="AN4249" s="6"/>
      <c r="AO4249" s="6"/>
      <c r="AP4249" s="6"/>
      <c r="AQ4249" s="6"/>
      <c r="AR4249" s="6"/>
      <c r="AS4249" s="6"/>
      <c r="AT4249" s="6"/>
      <c r="AU4249" s="6"/>
      <c r="AV4249" s="6"/>
      <c r="AW4249" s="6"/>
      <c r="AX4249" s="6"/>
      <c r="AY4249" s="172"/>
      <c r="AZ4249" s="172"/>
      <c r="BA4249" s="172"/>
      <c r="BB4249" s="6"/>
      <c r="BC4249" s="6"/>
      <c r="BD4249" s="6"/>
      <c r="BE4249" s="6"/>
      <c r="BF4249" s="6"/>
      <c r="BG4249" s="172"/>
      <c r="BH4249" s="172"/>
      <c r="BI4249" s="172"/>
      <c r="BJ4249" s="6"/>
      <c r="BK4249" s="6"/>
      <c r="BL4249" s="6"/>
      <c r="BM4249" s="6"/>
      <c r="BN4249" s="6"/>
      <c r="BO4249" s="6"/>
      <c r="BP4249" s="6"/>
      <c r="BQ4249" s="6"/>
      <c r="BR4249" s="6"/>
      <c r="BS4249" s="6"/>
      <c r="BT4249" s="6"/>
      <c r="CG4249" s="432"/>
      <c r="CH4249" s="432"/>
      <c r="CL4249" s="174"/>
    </row>
    <row r="4250" spans="29:90" s="168" customFormat="1" x14ac:dyDescent="0.25">
      <c r="AC4250" s="175"/>
      <c r="AD4250" s="175"/>
      <c r="AE4250" s="175"/>
      <c r="AF4250" s="175"/>
      <c r="AG4250" s="175"/>
      <c r="AH4250" s="176"/>
      <c r="AM4250" s="6"/>
      <c r="AN4250" s="6"/>
      <c r="AO4250" s="6"/>
      <c r="AP4250" s="6"/>
      <c r="AQ4250" s="6"/>
      <c r="AR4250" s="6"/>
      <c r="AS4250" s="6"/>
      <c r="AT4250" s="6"/>
      <c r="AU4250" s="6"/>
      <c r="AV4250" s="6"/>
      <c r="AW4250" s="6"/>
      <c r="AX4250" s="6"/>
      <c r="AY4250" s="172"/>
      <c r="AZ4250" s="172"/>
      <c r="BA4250" s="172"/>
      <c r="BB4250" s="6"/>
      <c r="BC4250" s="6"/>
      <c r="BD4250" s="6"/>
      <c r="BE4250" s="6"/>
      <c r="BF4250" s="6"/>
      <c r="BG4250" s="172"/>
      <c r="BH4250" s="172"/>
      <c r="BI4250" s="172"/>
      <c r="BJ4250" s="6"/>
      <c r="BK4250" s="6"/>
      <c r="BL4250" s="6"/>
      <c r="BM4250" s="6"/>
      <c r="BN4250" s="6"/>
      <c r="BO4250" s="6"/>
      <c r="BP4250" s="6"/>
      <c r="BQ4250" s="6"/>
      <c r="BR4250" s="6"/>
      <c r="BS4250" s="6"/>
      <c r="BT4250" s="6"/>
      <c r="CG4250" s="432"/>
      <c r="CH4250" s="432"/>
      <c r="CL4250" s="174"/>
    </row>
    <row r="4251" spans="29:90" s="168" customFormat="1" x14ac:dyDescent="0.25">
      <c r="AC4251" s="175"/>
      <c r="AD4251" s="175"/>
      <c r="AE4251" s="175"/>
      <c r="AF4251" s="175"/>
      <c r="AG4251" s="175"/>
      <c r="AH4251" s="176"/>
      <c r="AM4251" s="6"/>
      <c r="AN4251" s="6"/>
      <c r="AO4251" s="6"/>
      <c r="AP4251" s="6"/>
      <c r="AQ4251" s="6"/>
      <c r="AR4251" s="6"/>
      <c r="AS4251" s="6"/>
      <c r="AT4251" s="6"/>
      <c r="AU4251" s="6"/>
      <c r="AV4251" s="6"/>
      <c r="AW4251" s="6"/>
      <c r="AX4251" s="6"/>
      <c r="AY4251" s="172"/>
      <c r="AZ4251" s="172"/>
      <c r="BA4251" s="172"/>
      <c r="BB4251" s="6"/>
      <c r="BC4251" s="6"/>
      <c r="BD4251" s="6"/>
      <c r="BE4251" s="6"/>
      <c r="BF4251" s="6"/>
      <c r="BG4251" s="172"/>
      <c r="BH4251" s="172"/>
      <c r="BI4251" s="172"/>
      <c r="BJ4251" s="6"/>
      <c r="BK4251" s="6"/>
      <c r="BL4251" s="6"/>
      <c r="BM4251" s="6"/>
      <c r="BN4251" s="6"/>
      <c r="BO4251" s="6"/>
      <c r="BP4251" s="6"/>
      <c r="BQ4251" s="6"/>
      <c r="BR4251" s="6"/>
      <c r="BS4251" s="6"/>
      <c r="BT4251" s="6"/>
      <c r="CG4251" s="432"/>
      <c r="CH4251" s="432"/>
      <c r="CL4251" s="174"/>
    </row>
    <row r="4252" spans="29:90" s="168" customFormat="1" x14ac:dyDescent="0.25">
      <c r="AC4252" s="175"/>
      <c r="AD4252" s="175"/>
      <c r="AE4252" s="175"/>
      <c r="AF4252" s="175"/>
      <c r="AG4252" s="175"/>
      <c r="AH4252" s="176"/>
      <c r="AM4252" s="6"/>
      <c r="AN4252" s="6"/>
      <c r="AO4252" s="6"/>
      <c r="AP4252" s="6"/>
      <c r="AQ4252" s="6"/>
      <c r="AR4252" s="6"/>
      <c r="AS4252" s="6"/>
      <c r="AT4252" s="6"/>
      <c r="AU4252" s="6"/>
      <c r="AV4252" s="6"/>
      <c r="AW4252" s="6"/>
      <c r="AX4252" s="6"/>
      <c r="AY4252" s="172"/>
      <c r="AZ4252" s="172"/>
      <c r="BA4252" s="172"/>
      <c r="BB4252" s="6"/>
      <c r="BC4252" s="6"/>
      <c r="BD4252" s="6"/>
      <c r="BE4252" s="6"/>
      <c r="BF4252" s="6"/>
      <c r="BG4252" s="172"/>
      <c r="BH4252" s="172"/>
      <c r="BI4252" s="172"/>
      <c r="BJ4252" s="6"/>
      <c r="BK4252" s="6"/>
      <c r="BL4252" s="6"/>
      <c r="BM4252" s="6"/>
      <c r="BN4252" s="6"/>
      <c r="BO4252" s="6"/>
      <c r="BP4252" s="6"/>
      <c r="BQ4252" s="6"/>
      <c r="BR4252" s="6"/>
      <c r="BS4252" s="6"/>
      <c r="BT4252" s="6"/>
      <c r="CG4252" s="432"/>
      <c r="CH4252" s="432"/>
      <c r="CL4252" s="174"/>
    </row>
    <row r="4253" spans="29:90" s="168" customFormat="1" x14ac:dyDescent="0.25">
      <c r="AC4253" s="175"/>
      <c r="AD4253" s="175"/>
      <c r="AE4253" s="175"/>
      <c r="AF4253" s="175"/>
      <c r="AG4253" s="175"/>
      <c r="AH4253" s="176"/>
      <c r="AM4253" s="6"/>
      <c r="AN4253" s="6"/>
      <c r="AO4253" s="6"/>
      <c r="AP4253" s="6"/>
      <c r="AQ4253" s="6"/>
      <c r="AR4253" s="6"/>
      <c r="AS4253" s="6"/>
      <c r="AT4253" s="6"/>
      <c r="AU4253" s="6"/>
      <c r="AV4253" s="6"/>
      <c r="AW4253" s="6"/>
      <c r="AX4253" s="6"/>
      <c r="AY4253" s="172"/>
      <c r="AZ4253" s="172"/>
      <c r="BA4253" s="172"/>
      <c r="BB4253" s="6"/>
      <c r="BC4253" s="6"/>
      <c r="BD4253" s="6"/>
      <c r="BE4253" s="6"/>
      <c r="BF4253" s="6"/>
      <c r="BG4253" s="172"/>
      <c r="BH4253" s="172"/>
      <c r="BI4253" s="172"/>
      <c r="BJ4253" s="6"/>
      <c r="BK4253" s="6"/>
      <c r="BL4253" s="6"/>
      <c r="BM4253" s="6"/>
      <c r="BN4253" s="6"/>
      <c r="BO4253" s="6"/>
      <c r="BP4253" s="6"/>
      <c r="BQ4253" s="6"/>
      <c r="BR4253" s="6"/>
      <c r="BS4253" s="6"/>
      <c r="BT4253" s="6"/>
      <c r="CG4253" s="432"/>
      <c r="CH4253" s="432"/>
      <c r="CL4253" s="174"/>
    </row>
    <row r="4254" spans="29:90" s="168" customFormat="1" x14ac:dyDescent="0.25">
      <c r="AC4254" s="175"/>
      <c r="AD4254" s="175"/>
      <c r="AE4254" s="175"/>
      <c r="AF4254" s="175"/>
      <c r="AG4254" s="175"/>
      <c r="AH4254" s="176"/>
      <c r="AM4254" s="6"/>
      <c r="AN4254" s="6"/>
      <c r="AO4254" s="6"/>
      <c r="AP4254" s="6"/>
      <c r="AQ4254" s="6"/>
      <c r="AR4254" s="6"/>
      <c r="AS4254" s="6"/>
      <c r="AT4254" s="6"/>
      <c r="AU4254" s="6"/>
      <c r="AV4254" s="6"/>
      <c r="AW4254" s="6"/>
      <c r="AX4254" s="6"/>
      <c r="AY4254" s="172"/>
      <c r="AZ4254" s="172"/>
      <c r="BA4254" s="172"/>
      <c r="BB4254" s="6"/>
      <c r="BC4254" s="6"/>
      <c r="BD4254" s="6"/>
      <c r="BE4254" s="6"/>
      <c r="BF4254" s="6"/>
      <c r="BG4254" s="172"/>
      <c r="BH4254" s="172"/>
      <c r="BI4254" s="172"/>
      <c r="BJ4254" s="6"/>
      <c r="BK4254" s="6"/>
      <c r="BL4254" s="6"/>
      <c r="BM4254" s="6"/>
      <c r="BN4254" s="6"/>
      <c r="BO4254" s="6"/>
      <c r="BP4254" s="6"/>
      <c r="BQ4254" s="6"/>
      <c r="BR4254" s="6"/>
      <c r="BS4254" s="6"/>
      <c r="BT4254" s="6"/>
      <c r="CG4254" s="432"/>
      <c r="CH4254" s="432"/>
      <c r="CL4254" s="174"/>
    </row>
    <row r="4255" spans="29:90" s="168" customFormat="1" x14ac:dyDescent="0.25">
      <c r="AC4255" s="175"/>
      <c r="AD4255" s="175"/>
      <c r="AE4255" s="175"/>
      <c r="AF4255" s="175"/>
      <c r="AG4255" s="175"/>
      <c r="AH4255" s="176"/>
      <c r="AM4255" s="6"/>
      <c r="AN4255" s="6"/>
      <c r="AO4255" s="6"/>
      <c r="AP4255" s="6"/>
      <c r="AQ4255" s="6"/>
      <c r="AR4255" s="6"/>
      <c r="AS4255" s="6"/>
      <c r="AT4255" s="6"/>
      <c r="AU4255" s="6"/>
      <c r="AV4255" s="6"/>
      <c r="AW4255" s="6"/>
      <c r="AX4255" s="6"/>
      <c r="AY4255" s="172"/>
      <c r="AZ4255" s="172"/>
      <c r="BA4255" s="172"/>
      <c r="BB4255" s="6"/>
      <c r="BC4255" s="6"/>
      <c r="BD4255" s="6"/>
      <c r="BE4255" s="6"/>
      <c r="BF4255" s="6"/>
      <c r="BG4255" s="172"/>
      <c r="BH4255" s="172"/>
      <c r="BI4255" s="172"/>
      <c r="BJ4255" s="6"/>
      <c r="BK4255" s="6"/>
      <c r="BL4255" s="6"/>
      <c r="BM4255" s="6"/>
      <c r="BN4255" s="6"/>
      <c r="BO4255" s="6"/>
      <c r="BP4255" s="6"/>
      <c r="BQ4255" s="6"/>
      <c r="BR4255" s="6"/>
      <c r="BS4255" s="6"/>
      <c r="BT4255" s="6"/>
      <c r="CG4255" s="432"/>
      <c r="CH4255" s="432"/>
      <c r="CL4255" s="174"/>
    </row>
    <row r="4256" spans="29:90" s="168" customFormat="1" x14ac:dyDescent="0.25">
      <c r="AC4256" s="175"/>
      <c r="AD4256" s="175"/>
      <c r="AE4256" s="175"/>
      <c r="AF4256" s="175"/>
      <c r="AG4256" s="175"/>
      <c r="AH4256" s="176"/>
      <c r="AM4256" s="6"/>
      <c r="AN4256" s="6"/>
      <c r="AO4256" s="6"/>
      <c r="AP4256" s="6"/>
      <c r="AQ4256" s="6"/>
      <c r="AR4256" s="6"/>
      <c r="AS4256" s="6"/>
      <c r="AT4256" s="6"/>
      <c r="AU4256" s="6"/>
      <c r="AV4256" s="6"/>
      <c r="AW4256" s="6"/>
      <c r="AX4256" s="6"/>
      <c r="AY4256" s="172"/>
      <c r="AZ4256" s="172"/>
      <c r="BA4256" s="172"/>
      <c r="BB4256" s="6"/>
      <c r="BC4256" s="6"/>
      <c r="BD4256" s="6"/>
      <c r="BE4256" s="6"/>
      <c r="BF4256" s="6"/>
      <c r="BG4256" s="172"/>
      <c r="BH4256" s="172"/>
      <c r="BI4256" s="172"/>
      <c r="BJ4256" s="6"/>
      <c r="BK4256" s="6"/>
      <c r="BL4256" s="6"/>
      <c r="BM4256" s="6"/>
      <c r="BN4256" s="6"/>
      <c r="BO4256" s="6"/>
      <c r="BP4256" s="6"/>
      <c r="BQ4256" s="6"/>
      <c r="BR4256" s="6"/>
      <c r="BS4256" s="6"/>
      <c r="BT4256" s="6"/>
      <c r="CG4256" s="432"/>
      <c r="CH4256" s="432"/>
      <c r="CL4256" s="174"/>
    </row>
    <row r="4257" spans="29:90" s="168" customFormat="1" x14ac:dyDescent="0.25">
      <c r="AC4257" s="175"/>
      <c r="AD4257" s="175"/>
      <c r="AE4257" s="175"/>
      <c r="AF4257" s="175"/>
      <c r="AG4257" s="175"/>
      <c r="AH4257" s="176"/>
      <c r="AM4257" s="6"/>
      <c r="AN4257" s="6"/>
      <c r="AO4257" s="6"/>
      <c r="AP4257" s="6"/>
      <c r="AQ4257" s="6"/>
      <c r="AR4257" s="6"/>
      <c r="AS4257" s="6"/>
      <c r="AT4257" s="6"/>
      <c r="AU4257" s="6"/>
      <c r="AV4257" s="6"/>
      <c r="AW4257" s="6"/>
      <c r="AX4257" s="6"/>
      <c r="AY4257" s="172"/>
      <c r="AZ4257" s="172"/>
      <c r="BA4257" s="172"/>
      <c r="BB4257" s="6"/>
      <c r="BC4257" s="6"/>
      <c r="BD4257" s="6"/>
      <c r="BE4257" s="6"/>
      <c r="BF4257" s="6"/>
      <c r="BG4257" s="172"/>
      <c r="BH4257" s="172"/>
      <c r="BI4257" s="172"/>
      <c r="BJ4257" s="6"/>
      <c r="BK4257" s="6"/>
      <c r="BL4257" s="6"/>
      <c r="BM4257" s="6"/>
      <c r="BN4257" s="6"/>
      <c r="BO4257" s="6"/>
      <c r="BP4257" s="6"/>
      <c r="BQ4257" s="6"/>
      <c r="BR4257" s="6"/>
      <c r="BS4257" s="6"/>
      <c r="BT4257" s="6"/>
      <c r="CG4257" s="432"/>
      <c r="CH4257" s="432"/>
      <c r="CL4257" s="174"/>
    </row>
    <row r="4258" spans="29:90" s="168" customFormat="1" x14ac:dyDescent="0.25">
      <c r="AC4258" s="175"/>
      <c r="AD4258" s="175"/>
      <c r="AE4258" s="175"/>
      <c r="AF4258" s="175"/>
      <c r="AG4258" s="175"/>
      <c r="AH4258" s="176"/>
      <c r="AM4258" s="6"/>
      <c r="AN4258" s="6"/>
      <c r="AO4258" s="6"/>
      <c r="AP4258" s="6"/>
      <c r="AQ4258" s="6"/>
      <c r="AR4258" s="6"/>
      <c r="AS4258" s="6"/>
      <c r="AT4258" s="6"/>
      <c r="AU4258" s="6"/>
      <c r="AV4258" s="6"/>
      <c r="AW4258" s="6"/>
      <c r="AX4258" s="6"/>
      <c r="AY4258" s="172"/>
      <c r="AZ4258" s="172"/>
      <c r="BA4258" s="172"/>
      <c r="BB4258" s="6"/>
      <c r="BC4258" s="6"/>
      <c r="BD4258" s="6"/>
      <c r="BE4258" s="6"/>
      <c r="BF4258" s="6"/>
      <c r="BG4258" s="172"/>
      <c r="BH4258" s="172"/>
      <c r="BI4258" s="172"/>
      <c r="BJ4258" s="6"/>
      <c r="BK4258" s="6"/>
      <c r="BL4258" s="6"/>
      <c r="BM4258" s="6"/>
      <c r="BN4258" s="6"/>
      <c r="BO4258" s="6"/>
      <c r="BP4258" s="6"/>
      <c r="BQ4258" s="6"/>
      <c r="BR4258" s="6"/>
      <c r="BS4258" s="6"/>
      <c r="BT4258" s="6"/>
      <c r="CG4258" s="432"/>
      <c r="CH4258" s="432"/>
      <c r="CL4258" s="174"/>
    </row>
    <row r="4259" spans="29:90" s="168" customFormat="1" x14ac:dyDescent="0.25">
      <c r="AC4259" s="175"/>
      <c r="AD4259" s="175"/>
      <c r="AE4259" s="175"/>
      <c r="AF4259" s="175"/>
      <c r="AG4259" s="175"/>
      <c r="AH4259" s="176"/>
      <c r="AM4259" s="6"/>
      <c r="AN4259" s="6"/>
      <c r="AO4259" s="6"/>
      <c r="AP4259" s="6"/>
      <c r="AQ4259" s="6"/>
      <c r="AR4259" s="6"/>
      <c r="AS4259" s="6"/>
      <c r="AT4259" s="6"/>
      <c r="AU4259" s="6"/>
      <c r="AV4259" s="6"/>
      <c r="AW4259" s="6"/>
      <c r="AX4259" s="6"/>
      <c r="AY4259" s="172"/>
      <c r="AZ4259" s="172"/>
      <c r="BA4259" s="172"/>
      <c r="BB4259" s="6"/>
      <c r="BC4259" s="6"/>
      <c r="BD4259" s="6"/>
      <c r="BE4259" s="6"/>
      <c r="BF4259" s="6"/>
      <c r="BG4259" s="172"/>
      <c r="BH4259" s="172"/>
      <c r="BI4259" s="172"/>
      <c r="BJ4259" s="6"/>
      <c r="BK4259" s="6"/>
      <c r="BL4259" s="6"/>
      <c r="BM4259" s="6"/>
      <c r="BN4259" s="6"/>
      <c r="BO4259" s="6"/>
      <c r="BP4259" s="6"/>
      <c r="BQ4259" s="6"/>
      <c r="BR4259" s="6"/>
      <c r="BS4259" s="6"/>
      <c r="BT4259" s="6"/>
      <c r="CG4259" s="432"/>
      <c r="CH4259" s="432"/>
      <c r="CL4259" s="174"/>
    </row>
    <row r="4260" spans="29:90" s="168" customFormat="1" x14ac:dyDescent="0.25">
      <c r="AC4260" s="175"/>
      <c r="AD4260" s="175"/>
      <c r="AE4260" s="175"/>
      <c r="AF4260" s="175"/>
      <c r="AG4260" s="175"/>
      <c r="AH4260" s="176"/>
      <c r="AM4260" s="6"/>
      <c r="AN4260" s="6"/>
      <c r="AO4260" s="6"/>
      <c r="AP4260" s="6"/>
      <c r="AQ4260" s="6"/>
      <c r="AR4260" s="6"/>
      <c r="AS4260" s="6"/>
      <c r="AT4260" s="6"/>
      <c r="AU4260" s="6"/>
      <c r="AV4260" s="6"/>
      <c r="AW4260" s="6"/>
      <c r="AX4260" s="6"/>
      <c r="AY4260" s="172"/>
      <c r="AZ4260" s="172"/>
      <c r="BA4260" s="172"/>
      <c r="BB4260" s="6"/>
      <c r="BC4260" s="6"/>
      <c r="BD4260" s="6"/>
      <c r="BE4260" s="6"/>
      <c r="BF4260" s="6"/>
      <c r="BG4260" s="172"/>
      <c r="BH4260" s="172"/>
      <c r="BI4260" s="172"/>
      <c r="BJ4260" s="6"/>
      <c r="BK4260" s="6"/>
      <c r="BL4260" s="6"/>
      <c r="BM4260" s="6"/>
      <c r="BN4260" s="6"/>
      <c r="BO4260" s="6"/>
      <c r="BP4260" s="6"/>
      <c r="BQ4260" s="6"/>
      <c r="BR4260" s="6"/>
      <c r="BS4260" s="6"/>
      <c r="BT4260" s="6"/>
      <c r="CG4260" s="432"/>
      <c r="CH4260" s="432"/>
      <c r="CL4260" s="174"/>
    </row>
    <row r="4261" spans="29:90" s="168" customFormat="1" x14ac:dyDescent="0.25">
      <c r="AC4261" s="175"/>
      <c r="AD4261" s="175"/>
      <c r="AE4261" s="175"/>
      <c r="AF4261" s="175"/>
      <c r="AG4261" s="175"/>
      <c r="AH4261" s="176"/>
      <c r="AM4261" s="6"/>
      <c r="AN4261" s="6"/>
      <c r="AO4261" s="6"/>
      <c r="AP4261" s="6"/>
      <c r="AQ4261" s="6"/>
      <c r="AR4261" s="6"/>
      <c r="AS4261" s="6"/>
      <c r="AT4261" s="6"/>
      <c r="AU4261" s="6"/>
      <c r="AV4261" s="6"/>
      <c r="AW4261" s="6"/>
      <c r="AX4261" s="6"/>
      <c r="AY4261" s="172"/>
      <c r="AZ4261" s="172"/>
      <c r="BA4261" s="172"/>
      <c r="BB4261" s="6"/>
      <c r="BC4261" s="6"/>
      <c r="BD4261" s="6"/>
      <c r="BE4261" s="6"/>
      <c r="BF4261" s="6"/>
      <c r="BG4261" s="172"/>
      <c r="BH4261" s="172"/>
      <c r="BI4261" s="172"/>
      <c r="BJ4261" s="6"/>
      <c r="BK4261" s="6"/>
      <c r="BL4261" s="6"/>
      <c r="BM4261" s="6"/>
      <c r="BN4261" s="6"/>
      <c r="BO4261" s="6"/>
      <c r="BP4261" s="6"/>
      <c r="BQ4261" s="6"/>
      <c r="BR4261" s="6"/>
      <c r="BS4261" s="6"/>
      <c r="BT4261" s="6"/>
      <c r="CG4261" s="432"/>
      <c r="CH4261" s="432"/>
      <c r="CL4261" s="174"/>
    </row>
    <row r="4262" spans="29:90" s="168" customFormat="1" x14ac:dyDescent="0.25">
      <c r="AC4262" s="175"/>
      <c r="AD4262" s="175"/>
      <c r="AE4262" s="175"/>
      <c r="AF4262" s="175"/>
      <c r="AG4262" s="175"/>
      <c r="AH4262" s="176"/>
      <c r="AM4262" s="6"/>
      <c r="AN4262" s="6"/>
      <c r="AO4262" s="6"/>
      <c r="AP4262" s="6"/>
      <c r="AQ4262" s="6"/>
      <c r="AR4262" s="6"/>
      <c r="AS4262" s="6"/>
      <c r="AT4262" s="6"/>
      <c r="AU4262" s="6"/>
      <c r="AV4262" s="6"/>
      <c r="AW4262" s="6"/>
      <c r="AX4262" s="6"/>
      <c r="AY4262" s="172"/>
      <c r="AZ4262" s="172"/>
      <c r="BA4262" s="172"/>
      <c r="BB4262" s="6"/>
      <c r="BC4262" s="6"/>
      <c r="BD4262" s="6"/>
      <c r="BE4262" s="6"/>
      <c r="BF4262" s="6"/>
      <c r="BG4262" s="172"/>
      <c r="BH4262" s="172"/>
      <c r="BI4262" s="172"/>
      <c r="BJ4262" s="6"/>
      <c r="BK4262" s="6"/>
      <c r="BL4262" s="6"/>
      <c r="BM4262" s="6"/>
      <c r="BN4262" s="6"/>
      <c r="BO4262" s="6"/>
      <c r="BP4262" s="6"/>
      <c r="BQ4262" s="6"/>
      <c r="BR4262" s="6"/>
      <c r="BS4262" s="6"/>
      <c r="BT4262" s="6"/>
      <c r="CG4262" s="432"/>
      <c r="CH4262" s="432"/>
      <c r="CL4262" s="174"/>
    </row>
    <row r="4263" spans="29:90" s="168" customFormat="1" x14ac:dyDescent="0.25">
      <c r="AC4263" s="175"/>
      <c r="AD4263" s="175"/>
      <c r="AE4263" s="175"/>
      <c r="AF4263" s="175"/>
      <c r="AG4263" s="175"/>
      <c r="AH4263" s="176"/>
      <c r="AM4263" s="6"/>
      <c r="AN4263" s="6"/>
      <c r="AO4263" s="6"/>
      <c r="AP4263" s="6"/>
      <c r="AQ4263" s="6"/>
      <c r="AR4263" s="6"/>
      <c r="AS4263" s="6"/>
      <c r="AT4263" s="6"/>
      <c r="AU4263" s="6"/>
      <c r="AV4263" s="6"/>
      <c r="AW4263" s="6"/>
      <c r="AX4263" s="6"/>
      <c r="AY4263" s="172"/>
      <c r="AZ4263" s="172"/>
      <c r="BA4263" s="172"/>
      <c r="BB4263" s="6"/>
      <c r="BC4263" s="6"/>
      <c r="BD4263" s="6"/>
      <c r="BE4263" s="6"/>
      <c r="BF4263" s="6"/>
      <c r="BG4263" s="172"/>
      <c r="BH4263" s="172"/>
      <c r="BI4263" s="172"/>
      <c r="BJ4263" s="6"/>
      <c r="BK4263" s="6"/>
      <c r="BL4263" s="6"/>
      <c r="BM4263" s="6"/>
      <c r="BN4263" s="6"/>
      <c r="BO4263" s="6"/>
      <c r="BP4263" s="6"/>
      <c r="BQ4263" s="6"/>
      <c r="BR4263" s="6"/>
      <c r="BS4263" s="6"/>
      <c r="BT4263" s="6"/>
      <c r="CG4263" s="432"/>
      <c r="CH4263" s="432"/>
      <c r="CL4263" s="174"/>
    </row>
    <row r="4264" spans="29:90" s="168" customFormat="1" x14ac:dyDescent="0.25">
      <c r="AC4264" s="175"/>
      <c r="AD4264" s="175"/>
      <c r="AE4264" s="175"/>
      <c r="AF4264" s="175"/>
      <c r="AG4264" s="175"/>
      <c r="AH4264" s="176"/>
      <c r="AM4264" s="6"/>
      <c r="AN4264" s="6"/>
      <c r="AO4264" s="6"/>
      <c r="AP4264" s="6"/>
      <c r="AQ4264" s="6"/>
      <c r="AR4264" s="6"/>
      <c r="AS4264" s="6"/>
      <c r="AT4264" s="6"/>
      <c r="AU4264" s="6"/>
      <c r="AV4264" s="6"/>
      <c r="AW4264" s="6"/>
      <c r="AX4264" s="6"/>
      <c r="AY4264" s="172"/>
      <c r="AZ4264" s="172"/>
      <c r="BA4264" s="172"/>
      <c r="BB4264" s="6"/>
      <c r="BC4264" s="6"/>
      <c r="BD4264" s="6"/>
      <c r="BE4264" s="6"/>
      <c r="BF4264" s="6"/>
      <c r="BG4264" s="172"/>
      <c r="BH4264" s="172"/>
      <c r="BI4264" s="172"/>
      <c r="BJ4264" s="6"/>
      <c r="BK4264" s="6"/>
      <c r="BL4264" s="6"/>
      <c r="BM4264" s="6"/>
      <c r="BN4264" s="6"/>
      <c r="BO4264" s="6"/>
      <c r="BP4264" s="6"/>
      <c r="BQ4264" s="6"/>
      <c r="BR4264" s="6"/>
      <c r="BS4264" s="6"/>
      <c r="BT4264" s="6"/>
      <c r="CG4264" s="432"/>
      <c r="CH4264" s="432"/>
      <c r="CL4264" s="174"/>
    </row>
    <row r="4265" spans="29:90" s="168" customFormat="1" x14ac:dyDescent="0.25">
      <c r="AC4265" s="175"/>
      <c r="AD4265" s="175"/>
      <c r="AE4265" s="175"/>
      <c r="AF4265" s="175"/>
      <c r="AG4265" s="175"/>
      <c r="AH4265" s="176"/>
      <c r="AM4265" s="6"/>
      <c r="AN4265" s="6"/>
      <c r="AO4265" s="6"/>
      <c r="AP4265" s="6"/>
      <c r="AQ4265" s="6"/>
      <c r="AR4265" s="6"/>
      <c r="AS4265" s="6"/>
      <c r="AT4265" s="6"/>
      <c r="AU4265" s="6"/>
      <c r="AV4265" s="6"/>
      <c r="AW4265" s="6"/>
      <c r="AX4265" s="6"/>
      <c r="AY4265" s="172"/>
      <c r="AZ4265" s="172"/>
      <c r="BA4265" s="172"/>
      <c r="BB4265" s="6"/>
      <c r="BC4265" s="6"/>
      <c r="BD4265" s="6"/>
      <c r="BE4265" s="6"/>
      <c r="BF4265" s="6"/>
      <c r="BG4265" s="172"/>
      <c r="BH4265" s="172"/>
      <c r="BI4265" s="172"/>
      <c r="BJ4265" s="6"/>
      <c r="BK4265" s="6"/>
      <c r="BL4265" s="6"/>
      <c r="BM4265" s="6"/>
      <c r="BN4265" s="6"/>
      <c r="BO4265" s="6"/>
      <c r="BP4265" s="6"/>
      <c r="BQ4265" s="6"/>
      <c r="BR4265" s="6"/>
      <c r="BS4265" s="6"/>
      <c r="BT4265" s="6"/>
      <c r="CG4265" s="432"/>
      <c r="CH4265" s="432"/>
      <c r="CL4265" s="174"/>
    </row>
    <row r="4266" spans="29:90" s="168" customFormat="1" x14ac:dyDescent="0.25">
      <c r="AC4266" s="175"/>
      <c r="AD4266" s="175"/>
      <c r="AE4266" s="175"/>
      <c r="AF4266" s="175"/>
      <c r="AG4266" s="175"/>
      <c r="AH4266" s="176"/>
      <c r="AM4266" s="6"/>
      <c r="AN4266" s="6"/>
      <c r="AO4266" s="6"/>
      <c r="AP4266" s="6"/>
      <c r="AQ4266" s="6"/>
      <c r="AR4266" s="6"/>
      <c r="AS4266" s="6"/>
      <c r="AT4266" s="6"/>
      <c r="AU4266" s="6"/>
      <c r="AV4266" s="6"/>
      <c r="AW4266" s="6"/>
      <c r="AX4266" s="6"/>
      <c r="AY4266" s="172"/>
      <c r="AZ4266" s="172"/>
      <c r="BA4266" s="172"/>
      <c r="BB4266" s="6"/>
      <c r="BC4266" s="6"/>
      <c r="BD4266" s="6"/>
      <c r="BE4266" s="6"/>
      <c r="BF4266" s="6"/>
      <c r="BG4266" s="172"/>
      <c r="BH4266" s="172"/>
      <c r="BI4266" s="172"/>
      <c r="BJ4266" s="6"/>
      <c r="BK4266" s="6"/>
      <c r="BL4266" s="6"/>
      <c r="BM4266" s="6"/>
      <c r="BN4266" s="6"/>
      <c r="BO4266" s="6"/>
      <c r="BP4266" s="6"/>
      <c r="BQ4266" s="6"/>
      <c r="BR4266" s="6"/>
      <c r="BS4266" s="6"/>
      <c r="BT4266" s="6"/>
      <c r="CG4266" s="432"/>
      <c r="CH4266" s="432"/>
      <c r="CL4266" s="174"/>
    </row>
    <row r="4267" spans="29:90" s="168" customFormat="1" x14ac:dyDescent="0.25">
      <c r="AC4267" s="175"/>
      <c r="AD4267" s="175"/>
      <c r="AE4267" s="175"/>
      <c r="AF4267" s="175"/>
      <c r="AG4267" s="175"/>
      <c r="AH4267" s="176"/>
      <c r="AM4267" s="6"/>
      <c r="AN4267" s="6"/>
      <c r="AO4267" s="6"/>
      <c r="AP4267" s="6"/>
      <c r="AQ4267" s="6"/>
      <c r="AR4267" s="6"/>
      <c r="AS4267" s="6"/>
      <c r="AT4267" s="6"/>
      <c r="AU4267" s="6"/>
      <c r="AV4267" s="6"/>
      <c r="AW4267" s="6"/>
      <c r="AX4267" s="6"/>
      <c r="AY4267" s="172"/>
      <c r="AZ4267" s="172"/>
      <c r="BA4267" s="172"/>
      <c r="BB4267" s="6"/>
      <c r="BC4267" s="6"/>
      <c r="BD4267" s="6"/>
      <c r="BE4267" s="6"/>
      <c r="BF4267" s="6"/>
      <c r="BG4267" s="172"/>
      <c r="BH4267" s="172"/>
      <c r="BI4267" s="172"/>
      <c r="BJ4267" s="6"/>
      <c r="BK4267" s="6"/>
      <c r="BL4267" s="6"/>
      <c r="BM4267" s="6"/>
      <c r="BN4267" s="6"/>
      <c r="BO4267" s="6"/>
      <c r="BP4267" s="6"/>
      <c r="BQ4267" s="6"/>
      <c r="BR4267" s="6"/>
      <c r="BS4267" s="6"/>
      <c r="BT4267" s="6"/>
      <c r="CG4267" s="432"/>
      <c r="CH4267" s="432"/>
      <c r="CL4267" s="174"/>
    </row>
    <row r="4268" spans="29:90" s="168" customFormat="1" x14ac:dyDescent="0.25">
      <c r="AC4268" s="175"/>
      <c r="AD4268" s="175"/>
      <c r="AE4268" s="175"/>
      <c r="AF4268" s="175"/>
      <c r="AG4268" s="175"/>
      <c r="AH4268" s="176"/>
      <c r="AM4268" s="6"/>
      <c r="AN4268" s="6"/>
      <c r="AO4268" s="6"/>
      <c r="AP4268" s="6"/>
      <c r="AQ4268" s="6"/>
      <c r="AR4268" s="6"/>
      <c r="AS4268" s="6"/>
      <c r="AT4268" s="6"/>
      <c r="AU4268" s="6"/>
      <c r="AV4268" s="6"/>
      <c r="AW4268" s="6"/>
      <c r="AX4268" s="6"/>
      <c r="AY4268" s="172"/>
      <c r="AZ4268" s="172"/>
      <c r="BA4268" s="172"/>
      <c r="BB4268" s="6"/>
      <c r="BC4268" s="6"/>
      <c r="BD4268" s="6"/>
      <c r="BE4268" s="6"/>
      <c r="BF4268" s="6"/>
      <c r="BG4268" s="172"/>
      <c r="BH4268" s="172"/>
      <c r="BI4268" s="172"/>
      <c r="BJ4268" s="6"/>
      <c r="BK4268" s="6"/>
      <c r="BL4268" s="6"/>
      <c r="BM4268" s="6"/>
      <c r="BN4268" s="6"/>
      <c r="BO4268" s="6"/>
      <c r="BP4268" s="6"/>
      <c r="BQ4268" s="6"/>
      <c r="BR4268" s="6"/>
      <c r="BS4268" s="6"/>
      <c r="BT4268" s="6"/>
      <c r="CG4268" s="432"/>
      <c r="CH4268" s="432"/>
      <c r="CL4268" s="174"/>
    </row>
    <row r="4269" spans="29:90" s="168" customFormat="1" x14ac:dyDescent="0.25">
      <c r="AC4269" s="175"/>
      <c r="AD4269" s="175"/>
      <c r="AE4269" s="175"/>
      <c r="AF4269" s="175"/>
      <c r="AG4269" s="175"/>
      <c r="AH4269" s="176"/>
      <c r="AM4269" s="6"/>
      <c r="AN4269" s="6"/>
      <c r="AO4269" s="6"/>
      <c r="AP4269" s="6"/>
      <c r="AQ4269" s="6"/>
      <c r="AR4269" s="6"/>
      <c r="AS4269" s="6"/>
      <c r="AT4269" s="6"/>
      <c r="AU4269" s="6"/>
      <c r="AV4269" s="6"/>
      <c r="AW4269" s="6"/>
      <c r="AX4269" s="6"/>
      <c r="AY4269" s="172"/>
      <c r="AZ4269" s="172"/>
      <c r="BA4269" s="172"/>
      <c r="BB4269" s="6"/>
      <c r="BC4269" s="6"/>
      <c r="BD4269" s="6"/>
      <c r="BE4269" s="6"/>
      <c r="BF4269" s="6"/>
      <c r="BG4269" s="172"/>
      <c r="BH4269" s="172"/>
      <c r="BI4269" s="172"/>
      <c r="BJ4269" s="6"/>
      <c r="BK4269" s="6"/>
      <c r="BL4269" s="6"/>
      <c r="BM4269" s="6"/>
      <c r="BN4269" s="6"/>
      <c r="BO4269" s="6"/>
      <c r="BP4269" s="6"/>
      <c r="BQ4269" s="6"/>
      <c r="BR4269" s="6"/>
      <c r="BS4269" s="6"/>
      <c r="BT4269" s="6"/>
      <c r="CG4269" s="432"/>
      <c r="CH4269" s="432"/>
      <c r="CL4269" s="174"/>
    </row>
    <row r="4270" spans="29:90" s="168" customFormat="1" x14ac:dyDescent="0.25">
      <c r="AC4270" s="175"/>
      <c r="AD4270" s="175"/>
      <c r="AE4270" s="175"/>
      <c r="AF4270" s="175"/>
      <c r="AG4270" s="175"/>
      <c r="AH4270" s="176"/>
      <c r="AM4270" s="6"/>
      <c r="AN4270" s="6"/>
      <c r="AO4270" s="6"/>
      <c r="AP4270" s="6"/>
      <c r="AQ4270" s="6"/>
      <c r="AR4270" s="6"/>
      <c r="AS4270" s="6"/>
      <c r="AT4270" s="6"/>
      <c r="AU4270" s="6"/>
      <c r="AV4270" s="6"/>
      <c r="AW4270" s="6"/>
      <c r="AX4270" s="6"/>
      <c r="AY4270" s="172"/>
      <c r="AZ4270" s="172"/>
      <c r="BA4270" s="172"/>
      <c r="BB4270" s="6"/>
      <c r="BC4270" s="6"/>
      <c r="BD4270" s="6"/>
      <c r="BE4270" s="6"/>
      <c r="BF4270" s="6"/>
      <c r="BG4270" s="172"/>
      <c r="BH4270" s="172"/>
      <c r="BI4270" s="172"/>
      <c r="BJ4270" s="6"/>
      <c r="BK4270" s="6"/>
      <c r="BL4270" s="6"/>
      <c r="BM4270" s="6"/>
      <c r="BN4270" s="6"/>
      <c r="BO4270" s="6"/>
      <c r="BP4270" s="6"/>
      <c r="BQ4270" s="6"/>
      <c r="BR4270" s="6"/>
      <c r="BS4270" s="6"/>
      <c r="BT4270" s="6"/>
      <c r="CG4270" s="432"/>
      <c r="CH4270" s="432"/>
      <c r="CL4270" s="174"/>
    </row>
    <row r="4271" spans="29:90" s="168" customFormat="1" x14ac:dyDescent="0.25">
      <c r="AC4271" s="175"/>
      <c r="AD4271" s="175"/>
      <c r="AE4271" s="175"/>
      <c r="AF4271" s="175"/>
      <c r="AG4271" s="175"/>
      <c r="AH4271" s="176"/>
      <c r="AM4271" s="6"/>
      <c r="AN4271" s="6"/>
      <c r="AO4271" s="6"/>
      <c r="AP4271" s="6"/>
      <c r="AQ4271" s="6"/>
      <c r="AR4271" s="6"/>
      <c r="AS4271" s="6"/>
      <c r="AT4271" s="6"/>
      <c r="AU4271" s="6"/>
      <c r="AV4271" s="6"/>
      <c r="AW4271" s="6"/>
      <c r="AX4271" s="6"/>
      <c r="AY4271" s="172"/>
      <c r="AZ4271" s="172"/>
      <c r="BA4271" s="172"/>
      <c r="BB4271" s="6"/>
      <c r="BC4271" s="6"/>
      <c r="BD4271" s="6"/>
      <c r="BE4271" s="6"/>
      <c r="BF4271" s="6"/>
      <c r="BG4271" s="172"/>
      <c r="BH4271" s="172"/>
      <c r="BI4271" s="172"/>
      <c r="BJ4271" s="6"/>
      <c r="BK4271" s="6"/>
      <c r="BL4271" s="6"/>
      <c r="BM4271" s="6"/>
      <c r="BN4271" s="6"/>
      <c r="BO4271" s="6"/>
      <c r="BP4271" s="6"/>
      <c r="BQ4271" s="6"/>
      <c r="BR4271" s="6"/>
      <c r="BS4271" s="6"/>
      <c r="BT4271" s="6"/>
      <c r="CG4271" s="432"/>
      <c r="CH4271" s="432"/>
      <c r="CL4271" s="174"/>
    </row>
    <row r="4272" spans="29:90" s="168" customFormat="1" x14ac:dyDescent="0.25">
      <c r="AC4272" s="175"/>
      <c r="AD4272" s="175"/>
      <c r="AE4272" s="175"/>
      <c r="AF4272" s="175"/>
      <c r="AG4272" s="175"/>
      <c r="AH4272" s="176"/>
      <c r="AM4272" s="6"/>
      <c r="AN4272" s="6"/>
      <c r="AO4272" s="6"/>
      <c r="AP4272" s="6"/>
      <c r="AQ4272" s="6"/>
      <c r="AR4272" s="6"/>
      <c r="AS4272" s="6"/>
      <c r="AT4272" s="6"/>
      <c r="AU4272" s="6"/>
      <c r="AV4272" s="6"/>
      <c r="AW4272" s="6"/>
      <c r="AX4272" s="6"/>
      <c r="AY4272" s="172"/>
      <c r="AZ4272" s="172"/>
      <c r="BA4272" s="172"/>
      <c r="BB4272" s="6"/>
      <c r="BC4272" s="6"/>
      <c r="BD4272" s="6"/>
      <c r="BE4272" s="6"/>
      <c r="BF4272" s="6"/>
      <c r="BG4272" s="172"/>
      <c r="BH4272" s="172"/>
      <c r="BI4272" s="172"/>
      <c r="BJ4272" s="6"/>
      <c r="BK4272" s="6"/>
      <c r="BL4272" s="6"/>
      <c r="BM4272" s="6"/>
      <c r="BN4272" s="6"/>
      <c r="BO4272" s="6"/>
      <c r="BP4272" s="6"/>
      <c r="BQ4272" s="6"/>
      <c r="BR4272" s="6"/>
      <c r="BS4272" s="6"/>
      <c r="BT4272" s="6"/>
      <c r="CG4272" s="432"/>
      <c r="CH4272" s="432"/>
      <c r="CL4272" s="174"/>
    </row>
    <row r="4273" spans="29:90" s="168" customFormat="1" x14ac:dyDescent="0.25">
      <c r="AC4273" s="175"/>
      <c r="AD4273" s="175"/>
      <c r="AE4273" s="175"/>
      <c r="AF4273" s="175"/>
      <c r="AG4273" s="175"/>
      <c r="AH4273" s="176"/>
      <c r="AM4273" s="6"/>
      <c r="AN4273" s="6"/>
      <c r="AO4273" s="6"/>
      <c r="AP4273" s="6"/>
      <c r="AQ4273" s="6"/>
      <c r="AR4273" s="6"/>
      <c r="AS4273" s="6"/>
      <c r="AT4273" s="6"/>
      <c r="AU4273" s="6"/>
      <c r="AV4273" s="6"/>
      <c r="AW4273" s="6"/>
      <c r="AX4273" s="6"/>
      <c r="AY4273" s="172"/>
      <c r="AZ4273" s="172"/>
      <c r="BA4273" s="172"/>
      <c r="BB4273" s="6"/>
      <c r="BC4273" s="6"/>
      <c r="BD4273" s="6"/>
      <c r="BE4273" s="6"/>
      <c r="BF4273" s="6"/>
      <c r="BG4273" s="172"/>
      <c r="BH4273" s="172"/>
      <c r="BI4273" s="172"/>
      <c r="BJ4273" s="6"/>
      <c r="BK4273" s="6"/>
      <c r="BL4273" s="6"/>
      <c r="BM4273" s="6"/>
      <c r="BN4273" s="6"/>
      <c r="BO4273" s="6"/>
      <c r="BP4273" s="6"/>
      <c r="BQ4273" s="6"/>
      <c r="BR4273" s="6"/>
      <c r="BS4273" s="6"/>
      <c r="BT4273" s="6"/>
      <c r="CG4273" s="432"/>
      <c r="CH4273" s="432"/>
      <c r="CL4273" s="174"/>
    </row>
    <row r="4274" spans="29:90" s="168" customFormat="1" x14ac:dyDescent="0.25">
      <c r="AC4274" s="175"/>
      <c r="AD4274" s="175"/>
      <c r="AE4274" s="175"/>
      <c r="AF4274" s="175"/>
      <c r="AG4274" s="175"/>
      <c r="AH4274" s="176"/>
      <c r="AM4274" s="6"/>
      <c r="AN4274" s="6"/>
      <c r="AO4274" s="6"/>
      <c r="AP4274" s="6"/>
      <c r="AQ4274" s="6"/>
      <c r="AR4274" s="6"/>
      <c r="AS4274" s="6"/>
      <c r="AT4274" s="6"/>
      <c r="AU4274" s="6"/>
      <c r="AV4274" s="6"/>
      <c r="AW4274" s="6"/>
      <c r="AX4274" s="6"/>
      <c r="AY4274" s="172"/>
      <c r="AZ4274" s="172"/>
      <c r="BA4274" s="172"/>
      <c r="BB4274" s="6"/>
      <c r="BC4274" s="6"/>
      <c r="BD4274" s="6"/>
      <c r="BE4274" s="6"/>
      <c r="BF4274" s="6"/>
      <c r="BG4274" s="172"/>
      <c r="BH4274" s="172"/>
      <c r="BI4274" s="172"/>
      <c r="BJ4274" s="6"/>
      <c r="BK4274" s="6"/>
      <c r="BL4274" s="6"/>
      <c r="BM4274" s="6"/>
      <c r="BN4274" s="6"/>
      <c r="BO4274" s="6"/>
      <c r="BP4274" s="6"/>
      <c r="BQ4274" s="6"/>
      <c r="BR4274" s="6"/>
      <c r="BS4274" s="6"/>
      <c r="BT4274" s="6"/>
      <c r="CG4274" s="432"/>
      <c r="CH4274" s="432"/>
      <c r="CL4274" s="174"/>
    </row>
    <row r="4275" spans="29:90" s="168" customFormat="1" x14ac:dyDescent="0.25">
      <c r="AC4275" s="175"/>
      <c r="AD4275" s="175"/>
      <c r="AE4275" s="175"/>
      <c r="AF4275" s="175"/>
      <c r="AG4275" s="175"/>
      <c r="AH4275" s="176"/>
      <c r="AM4275" s="6"/>
      <c r="AN4275" s="6"/>
      <c r="AO4275" s="6"/>
      <c r="AP4275" s="6"/>
      <c r="AQ4275" s="6"/>
      <c r="AR4275" s="6"/>
      <c r="AS4275" s="6"/>
      <c r="AT4275" s="6"/>
      <c r="AU4275" s="6"/>
      <c r="AV4275" s="6"/>
      <c r="AW4275" s="6"/>
      <c r="AX4275" s="6"/>
      <c r="AY4275" s="172"/>
      <c r="AZ4275" s="172"/>
      <c r="BA4275" s="172"/>
      <c r="BB4275" s="6"/>
      <c r="BC4275" s="6"/>
      <c r="BD4275" s="6"/>
      <c r="BE4275" s="6"/>
      <c r="BF4275" s="6"/>
      <c r="BG4275" s="172"/>
      <c r="BH4275" s="172"/>
      <c r="BI4275" s="172"/>
      <c r="BJ4275" s="6"/>
      <c r="BK4275" s="6"/>
      <c r="BL4275" s="6"/>
      <c r="BM4275" s="6"/>
      <c r="BN4275" s="6"/>
      <c r="BO4275" s="6"/>
      <c r="BP4275" s="6"/>
      <c r="BQ4275" s="6"/>
      <c r="BR4275" s="6"/>
      <c r="BS4275" s="6"/>
      <c r="BT4275" s="6"/>
      <c r="CG4275" s="432"/>
      <c r="CH4275" s="432"/>
      <c r="CL4275" s="174"/>
    </row>
    <row r="4276" spans="29:90" s="168" customFormat="1" x14ac:dyDescent="0.25">
      <c r="AC4276" s="175"/>
      <c r="AD4276" s="175"/>
      <c r="AE4276" s="175"/>
      <c r="AF4276" s="175"/>
      <c r="AG4276" s="175"/>
      <c r="AH4276" s="176"/>
      <c r="AM4276" s="6"/>
      <c r="AN4276" s="6"/>
      <c r="AO4276" s="6"/>
      <c r="AP4276" s="6"/>
      <c r="AQ4276" s="6"/>
      <c r="AR4276" s="6"/>
      <c r="AS4276" s="6"/>
      <c r="AT4276" s="6"/>
      <c r="AU4276" s="6"/>
      <c r="AV4276" s="6"/>
      <c r="AW4276" s="6"/>
      <c r="AX4276" s="6"/>
      <c r="AY4276" s="172"/>
      <c r="AZ4276" s="172"/>
      <c r="BA4276" s="172"/>
      <c r="BB4276" s="6"/>
      <c r="BC4276" s="6"/>
      <c r="BD4276" s="6"/>
      <c r="BE4276" s="6"/>
      <c r="BF4276" s="6"/>
      <c r="BG4276" s="172"/>
      <c r="BH4276" s="172"/>
      <c r="BI4276" s="172"/>
      <c r="BJ4276" s="6"/>
      <c r="BK4276" s="6"/>
      <c r="BL4276" s="6"/>
      <c r="BM4276" s="6"/>
      <c r="BN4276" s="6"/>
      <c r="BO4276" s="6"/>
      <c r="BP4276" s="6"/>
      <c r="BQ4276" s="6"/>
      <c r="BR4276" s="6"/>
      <c r="BS4276" s="6"/>
      <c r="BT4276" s="6"/>
      <c r="CG4276" s="432"/>
      <c r="CH4276" s="432"/>
      <c r="CL4276" s="174"/>
    </row>
    <row r="4277" spans="29:90" s="168" customFormat="1" x14ac:dyDescent="0.25">
      <c r="AC4277" s="175"/>
      <c r="AD4277" s="175"/>
      <c r="AE4277" s="175"/>
      <c r="AF4277" s="175"/>
      <c r="AG4277" s="175"/>
      <c r="AH4277" s="176"/>
      <c r="AM4277" s="6"/>
      <c r="AN4277" s="6"/>
      <c r="AO4277" s="6"/>
      <c r="AP4277" s="6"/>
      <c r="AQ4277" s="6"/>
      <c r="AR4277" s="6"/>
      <c r="AS4277" s="6"/>
      <c r="AT4277" s="6"/>
      <c r="AU4277" s="6"/>
      <c r="AV4277" s="6"/>
      <c r="AW4277" s="6"/>
      <c r="AX4277" s="6"/>
      <c r="AY4277" s="172"/>
      <c r="AZ4277" s="172"/>
      <c r="BA4277" s="172"/>
      <c r="BB4277" s="6"/>
      <c r="BC4277" s="6"/>
      <c r="BD4277" s="6"/>
      <c r="BE4277" s="6"/>
      <c r="BF4277" s="6"/>
      <c r="BG4277" s="172"/>
      <c r="BH4277" s="172"/>
      <c r="BI4277" s="172"/>
      <c r="BJ4277" s="6"/>
      <c r="BK4277" s="6"/>
      <c r="BL4277" s="6"/>
      <c r="BM4277" s="6"/>
      <c r="BN4277" s="6"/>
      <c r="BO4277" s="6"/>
      <c r="BP4277" s="6"/>
      <c r="BQ4277" s="6"/>
      <c r="BR4277" s="6"/>
      <c r="BS4277" s="6"/>
      <c r="BT4277" s="6"/>
      <c r="CG4277" s="432"/>
      <c r="CH4277" s="432"/>
      <c r="CL4277" s="174"/>
    </row>
    <row r="4278" spans="29:90" s="168" customFormat="1" x14ac:dyDescent="0.25">
      <c r="AC4278" s="175"/>
      <c r="AD4278" s="175"/>
      <c r="AE4278" s="175"/>
      <c r="AF4278" s="175"/>
      <c r="AG4278" s="175"/>
      <c r="AH4278" s="176"/>
      <c r="AM4278" s="6"/>
      <c r="AN4278" s="6"/>
      <c r="AO4278" s="6"/>
      <c r="AP4278" s="6"/>
      <c r="AQ4278" s="6"/>
      <c r="AR4278" s="6"/>
      <c r="AS4278" s="6"/>
      <c r="AT4278" s="6"/>
      <c r="AU4278" s="6"/>
      <c r="AV4278" s="6"/>
      <c r="AW4278" s="6"/>
      <c r="AX4278" s="6"/>
      <c r="AY4278" s="172"/>
      <c r="AZ4278" s="172"/>
      <c r="BA4278" s="172"/>
      <c r="BB4278" s="6"/>
      <c r="BC4278" s="6"/>
      <c r="BD4278" s="6"/>
      <c r="BE4278" s="6"/>
      <c r="BF4278" s="6"/>
      <c r="BG4278" s="172"/>
      <c r="BH4278" s="172"/>
      <c r="BI4278" s="172"/>
      <c r="BJ4278" s="6"/>
      <c r="BK4278" s="6"/>
      <c r="BL4278" s="6"/>
      <c r="BM4278" s="6"/>
      <c r="BN4278" s="6"/>
      <c r="BO4278" s="6"/>
      <c r="BP4278" s="6"/>
      <c r="BQ4278" s="6"/>
      <c r="BR4278" s="6"/>
      <c r="BS4278" s="6"/>
      <c r="BT4278" s="6"/>
      <c r="CG4278" s="432"/>
      <c r="CH4278" s="432"/>
      <c r="CL4278" s="174"/>
    </row>
    <row r="4279" spans="29:90" s="168" customFormat="1" x14ac:dyDescent="0.25">
      <c r="AC4279" s="175"/>
      <c r="AD4279" s="175"/>
      <c r="AE4279" s="175"/>
      <c r="AF4279" s="175"/>
      <c r="AG4279" s="175"/>
      <c r="AH4279" s="176"/>
      <c r="AM4279" s="6"/>
      <c r="AN4279" s="6"/>
      <c r="AO4279" s="6"/>
      <c r="AP4279" s="6"/>
      <c r="AQ4279" s="6"/>
      <c r="AR4279" s="6"/>
      <c r="AS4279" s="6"/>
      <c r="AT4279" s="6"/>
      <c r="AU4279" s="6"/>
      <c r="AV4279" s="6"/>
      <c r="AW4279" s="6"/>
      <c r="AX4279" s="6"/>
      <c r="AY4279" s="172"/>
      <c r="AZ4279" s="172"/>
      <c r="BA4279" s="172"/>
      <c r="BB4279" s="6"/>
      <c r="BC4279" s="6"/>
      <c r="BD4279" s="6"/>
      <c r="BE4279" s="6"/>
      <c r="BF4279" s="6"/>
      <c r="BG4279" s="172"/>
      <c r="BH4279" s="172"/>
      <c r="BI4279" s="172"/>
      <c r="BJ4279" s="6"/>
      <c r="BK4279" s="6"/>
      <c r="BL4279" s="6"/>
      <c r="BM4279" s="6"/>
      <c r="BN4279" s="6"/>
      <c r="BO4279" s="6"/>
      <c r="BP4279" s="6"/>
      <c r="BQ4279" s="6"/>
      <c r="BR4279" s="6"/>
      <c r="BS4279" s="6"/>
      <c r="BT4279" s="6"/>
      <c r="CG4279" s="432"/>
      <c r="CH4279" s="432"/>
      <c r="CL4279" s="174"/>
    </row>
    <row r="4280" spans="29:90" s="168" customFormat="1" x14ac:dyDescent="0.25">
      <c r="AC4280" s="175"/>
      <c r="AD4280" s="175"/>
      <c r="AE4280" s="175"/>
      <c r="AF4280" s="175"/>
      <c r="AG4280" s="175"/>
      <c r="AH4280" s="176"/>
      <c r="AM4280" s="6"/>
      <c r="AN4280" s="6"/>
      <c r="AO4280" s="6"/>
      <c r="AP4280" s="6"/>
      <c r="AQ4280" s="6"/>
      <c r="AR4280" s="6"/>
      <c r="AS4280" s="6"/>
      <c r="AT4280" s="6"/>
      <c r="AU4280" s="6"/>
      <c r="AV4280" s="6"/>
      <c r="AW4280" s="6"/>
      <c r="AX4280" s="6"/>
      <c r="AY4280" s="172"/>
      <c r="AZ4280" s="172"/>
      <c r="BA4280" s="172"/>
      <c r="BB4280" s="6"/>
      <c r="BC4280" s="6"/>
      <c r="BD4280" s="6"/>
      <c r="BE4280" s="6"/>
      <c r="BF4280" s="6"/>
      <c r="BG4280" s="172"/>
      <c r="BH4280" s="172"/>
      <c r="BI4280" s="172"/>
      <c r="BJ4280" s="6"/>
      <c r="BK4280" s="6"/>
      <c r="BL4280" s="6"/>
      <c r="BM4280" s="6"/>
      <c r="BN4280" s="6"/>
      <c r="BO4280" s="6"/>
      <c r="BP4280" s="6"/>
      <c r="BQ4280" s="6"/>
      <c r="BR4280" s="6"/>
      <c r="BS4280" s="6"/>
      <c r="BT4280" s="6"/>
      <c r="CG4280" s="432"/>
      <c r="CH4280" s="432"/>
      <c r="CL4280" s="174"/>
    </row>
    <row r="4281" spans="29:90" s="168" customFormat="1" x14ac:dyDescent="0.25">
      <c r="AC4281" s="175"/>
      <c r="AD4281" s="175"/>
      <c r="AE4281" s="175"/>
      <c r="AF4281" s="175"/>
      <c r="AG4281" s="175"/>
      <c r="AH4281" s="176"/>
      <c r="AM4281" s="6"/>
      <c r="AN4281" s="6"/>
      <c r="AO4281" s="6"/>
      <c r="AP4281" s="6"/>
      <c r="AQ4281" s="6"/>
      <c r="AR4281" s="6"/>
      <c r="AS4281" s="6"/>
      <c r="AT4281" s="6"/>
      <c r="AU4281" s="6"/>
      <c r="AV4281" s="6"/>
      <c r="AW4281" s="6"/>
      <c r="AX4281" s="6"/>
      <c r="AY4281" s="172"/>
      <c r="AZ4281" s="172"/>
      <c r="BA4281" s="172"/>
      <c r="BB4281" s="6"/>
      <c r="BC4281" s="6"/>
      <c r="BD4281" s="6"/>
      <c r="BE4281" s="6"/>
      <c r="BF4281" s="6"/>
      <c r="BG4281" s="172"/>
      <c r="BH4281" s="172"/>
      <c r="BI4281" s="172"/>
      <c r="BJ4281" s="6"/>
      <c r="BK4281" s="6"/>
      <c r="BL4281" s="6"/>
      <c r="BM4281" s="6"/>
      <c r="BN4281" s="6"/>
      <c r="BO4281" s="6"/>
      <c r="BP4281" s="6"/>
      <c r="BQ4281" s="6"/>
      <c r="BR4281" s="6"/>
      <c r="BS4281" s="6"/>
      <c r="BT4281" s="6"/>
      <c r="CG4281" s="432"/>
      <c r="CH4281" s="432"/>
      <c r="CL4281" s="174"/>
    </row>
    <row r="4282" spans="29:90" s="168" customFormat="1" x14ac:dyDescent="0.25">
      <c r="AC4282" s="175"/>
      <c r="AD4282" s="175"/>
      <c r="AE4282" s="175"/>
      <c r="AF4282" s="175"/>
      <c r="AG4282" s="175"/>
      <c r="AH4282" s="176"/>
      <c r="AM4282" s="6"/>
      <c r="AN4282" s="6"/>
      <c r="AO4282" s="6"/>
      <c r="AP4282" s="6"/>
      <c r="AQ4282" s="6"/>
      <c r="AR4282" s="6"/>
      <c r="AS4282" s="6"/>
      <c r="AT4282" s="6"/>
      <c r="AU4282" s="6"/>
      <c r="AV4282" s="6"/>
      <c r="AW4282" s="6"/>
      <c r="AX4282" s="6"/>
      <c r="AY4282" s="172"/>
      <c r="AZ4282" s="172"/>
      <c r="BA4282" s="172"/>
      <c r="BB4282" s="6"/>
      <c r="BC4282" s="6"/>
      <c r="BD4282" s="6"/>
      <c r="BE4282" s="6"/>
      <c r="BF4282" s="6"/>
      <c r="BG4282" s="172"/>
      <c r="BH4282" s="172"/>
      <c r="BI4282" s="172"/>
      <c r="BJ4282" s="6"/>
      <c r="BK4282" s="6"/>
      <c r="BL4282" s="6"/>
      <c r="BM4282" s="6"/>
      <c r="BN4282" s="6"/>
      <c r="BO4282" s="6"/>
      <c r="BP4282" s="6"/>
      <c r="BQ4282" s="6"/>
      <c r="BR4282" s="6"/>
      <c r="BS4282" s="6"/>
      <c r="BT4282" s="6"/>
      <c r="CG4282" s="432"/>
      <c r="CH4282" s="432"/>
      <c r="CL4282" s="174"/>
    </row>
    <row r="4283" spans="29:90" s="168" customFormat="1" x14ac:dyDescent="0.25">
      <c r="AC4283" s="175"/>
      <c r="AD4283" s="175"/>
      <c r="AE4283" s="175"/>
      <c r="AF4283" s="175"/>
      <c r="AG4283" s="175"/>
      <c r="AH4283" s="176"/>
      <c r="AM4283" s="6"/>
      <c r="AN4283" s="6"/>
      <c r="AO4283" s="6"/>
      <c r="AP4283" s="6"/>
      <c r="AQ4283" s="6"/>
      <c r="AR4283" s="6"/>
      <c r="AS4283" s="6"/>
      <c r="AT4283" s="6"/>
      <c r="AU4283" s="6"/>
      <c r="AV4283" s="6"/>
      <c r="AW4283" s="6"/>
      <c r="AX4283" s="6"/>
      <c r="AY4283" s="172"/>
      <c r="AZ4283" s="172"/>
      <c r="BA4283" s="172"/>
      <c r="BB4283" s="6"/>
      <c r="BC4283" s="6"/>
      <c r="BD4283" s="6"/>
      <c r="BE4283" s="6"/>
      <c r="BF4283" s="6"/>
      <c r="BG4283" s="172"/>
      <c r="BH4283" s="172"/>
      <c r="BI4283" s="172"/>
      <c r="BJ4283" s="6"/>
      <c r="BK4283" s="6"/>
      <c r="BL4283" s="6"/>
      <c r="BM4283" s="6"/>
      <c r="BN4283" s="6"/>
      <c r="BO4283" s="6"/>
      <c r="BP4283" s="6"/>
      <c r="BQ4283" s="6"/>
      <c r="BR4283" s="6"/>
      <c r="BS4283" s="6"/>
      <c r="BT4283" s="6"/>
      <c r="CG4283" s="432"/>
      <c r="CH4283" s="432"/>
      <c r="CL4283" s="174"/>
    </row>
    <row r="4284" spans="29:90" s="168" customFormat="1" x14ac:dyDescent="0.25">
      <c r="AC4284" s="175"/>
      <c r="AD4284" s="175"/>
      <c r="AE4284" s="175"/>
      <c r="AF4284" s="175"/>
      <c r="AG4284" s="175"/>
      <c r="AH4284" s="176"/>
      <c r="AM4284" s="6"/>
      <c r="AN4284" s="6"/>
      <c r="AO4284" s="6"/>
      <c r="AP4284" s="6"/>
      <c r="AQ4284" s="6"/>
      <c r="AR4284" s="6"/>
      <c r="AS4284" s="6"/>
      <c r="AT4284" s="6"/>
      <c r="AU4284" s="6"/>
      <c r="AV4284" s="6"/>
      <c r="AW4284" s="6"/>
      <c r="AX4284" s="6"/>
      <c r="AY4284" s="172"/>
      <c r="AZ4284" s="172"/>
      <c r="BA4284" s="172"/>
      <c r="BB4284" s="6"/>
      <c r="BC4284" s="6"/>
      <c r="BD4284" s="6"/>
      <c r="BE4284" s="6"/>
      <c r="BF4284" s="6"/>
      <c r="BG4284" s="172"/>
      <c r="BH4284" s="172"/>
      <c r="BI4284" s="172"/>
      <c r="BJ4284" s="6"/>
      <c r="BK4284" s="6"/>
      <c r="BL4284" s="6"/>
      <c r="BM4284" s="6"/>
      <c r="BN4284" s="6"/>
      <c r="BO4284" s="6"/>
      <c r="BP4284" s="6"/>
      <c r="BQ4284" s="6"/>
      <c r="BR4284" s="6"/>
      <c r="BS4284" s="6"/>
      <c r="BT4284" s="6"/>
      <c r="CG4284" s="432"/>
      <c r="CH4284" s="432"/>
      <c r="CL4284" s="174"/>
    </row>
    <row r="4285" spans="29:90" s="168" customFormat="1" x14ac:dyDescent="0.25">
      <c r="AC4285" s="175"/>
      <c r="AD4285" s="175"/>
      <c r="AE4285" s="175"/>
      <c r="AF4285" s="175"/>
      <c r="AG4285" s="175"/>
      <c r="AH4285" s="176"/>
      <c r="AM4285" s="6"/>
      <c r="AN4285" s="6"/>
      <c r="AO4285" s="6"/>
      <c r="AP4285" s="6"/>
      <c r="AQ4285" s="6"/>
      <c r="AR4285" s="6"/>
      <c r="AS4285" s="6"/>
      <c r="AT4285" s="6"/>
      <c r="AU4285" s="6"/>
      <c r="AV4285" s="6"/>
      <c r="AW4285" s="6"/>
      <c r="AX4285" s="6"/>
      <c r="AY4285" s="172"/>
      <c r="AZ4285" s="172"/>
      <c r="BA4285" s="172"/>
      <c r="BB4285" s="6"/>
      <c r="BC4285" s="6"/>
      <c r="BD4285" s="6"/>
      <c r="BE4285" s="6"/>
      <c r="BF4285" s="6"/>
      <c r="BG4285" s="172"/>
      <c r="BH4285" s="172"/>
      <c r="BI4285" s="172"/>
      <c r="BJ4285" s="6"/>
      <c r="BK4285" s="6"/>
      <c r="BL4285" s="6"/>
      <c r="BM4285" s="6"/>
      <c r="BN4285" s="6"/>
      <c r="BO4285" s="6"/>
      <c r="BP4285" s="6"/>
      <c r="BQ4285" s="6"/>
      <c r="BR4285" s="6"/>
      <c r="BS4285" s="6"/>
      <c r="BT4285" s="6"/>
      <c r="CG4285" s="432"/>
      <c r="CH4285" s="432"/>
      <c r="CL4285" s="174"/>
    </row>
    <row r="4286" spans="29:90" s="168" customFormat="1" x14ac:dyDescent="0.25">
      <c r="AC4286" s="175"/>
      <c r="AD4286" s="175"/>
      <c r="AE4286" s="175"/>
      <c r="AF4286" s="175"/>
      <c r="AG4286" s="175"/>
      <c r="AH4286" s="176"/>
      <c r="AM4286" s="6"/>
      <c r="AN4286" s="6"/>
      <c r="AO4286" s="6"/>
      <c r="AP4286" s="6"/>
      <c r="AQ4286" s="6"/>
      <c r="AR4286" s="6"/>
      <c r="AS4286" s="6"/>
      <c r="AT4286" s="6"/>
      <c r="AU4286" s="6"/>
      <c r="AV4286" s="6"/>
      <c r="AW4286" s="6"/>
      <c r="AX4286" s="6"/>
      <c r="AY4286" s="172"/>
      <c r="AZ4286" s="172"/>
      <c r="BA4286" s="172"/>
      <c r="BB4286" s="6"/>
      <c r="BC4286" s="6"/>
      <c r="BD4286" s="6"/>
      <c r="BE4286" s="6"/>
      <c r="BF4286" s="6"/>
      <c r="BG4286" s="172"/>
      <c r="BH4286" s="172"/>
      <c r="BI4286" s="172"/>
      <c r="BJ4286" s="6"/>
      <c r="BK4286" s="6"/>
      <c r="BL4286" s="6"/>
      <c r="BM4286" s="6"/>
      <c r="BN4286" s="6"/>
      <c r="BO4286" s="6"/>
      <c r="BP4286" s="6"/>
      <c r="BQ4286" s="6"/>
      <c r="BR4286" s="6"/>
      <c r="BS4286" s="6"/>
      <c r="BT4286" s="6"/>
      <c r="CG4286" s="432"/>
      <c r="CH4286" s="432"/>
      <c r="CL4286" s="174"/>
    </row>
    <row r="4287" spans="29:90" s="168" customFormat="1" x14ac:dyDescent="0.25">
      <c r="AC4287" s="175"/>
      <c r="AD4287" s="175"/>
      <c r="AE4287" s="175"/>
      <c r="AF4287" s="175"/>
      <c r="AG4287" s="175"/>
      <c r="AH4287" s="176"/>
      <c r="AM4287" s="6"/>
      <c r="AN4287" s="6"/>
      <c r="AO4287" s="6"/>
      <c r="AP4287" s="6"/>
      <c r="AQ4287" s="6"/>
      <c r="AR4287" s="6"/>
      <c r="AS4287" s="6"/>
      <c r="AT4287" s="6"/>
      <c r="AU4287" s="6"/>
      <c r="AV4287" s="6"/>
      <c r="AW4287" s="6"/>
      <c r="AX4287" s="6"/>
      <c r="AY4287" s="172"/>
      <c r="AZ4287" s="172"/>
      <c r="BA4287" s="172"/>
      <c r="BB4287" s="6"/>
      <c r="BC4287" s="6"/>
      <c r="BD4287" s="6"/>
      <c r="BE4287" s="6"/>
      <c r="BF4287" s="6"/>
      <c r="BG4287" s="172"/>
      <c r="BH4287" s="172"/>
      <c r="BI4287" s="172"/>
      <c r="BJ4287" s="6"/>
      <c r="BK4287" s="6"/>
      <c r="BL4287" s="6"/>
      <c r="BM4287" s="6"/>
      <c r="BN4287" s="6"/>
      <c r="BO4287" s="6"/>
      <c r="BP4287" s="6"/>
      <c r="BQ4287" s="6"/>
      <c r="BR4287" s="6"/>
      <c r="BS4287" s="6"/>
      <c r="BT4287" s="6"/>
      <c r="CG4287" s="432"/>
      <c r="CH4287" s="432"/>
      <c r="CL4287" s="174"/>
    </row>
    <row r="4288" spans="29:90" s="168" customFormat="1" x14ac:dyDescent="0.25">
      <c r="AC4288" s="175"/>
      <c r="AD4288" s="175"/>
      <c r="AE4288" s="175"/>
      <c r="AF4288" s="175"/>
      <c r="AG4288" s="175"/>
      <c r="AH4288" s="176"/>
      <c r="AM4288" s="6"/>
      <c r="AN4288" s="6"/>
      <c r="AO4288" s="6"/>
      <c r="AP4288" s="6"/>
      <c r="AQ4288" s="6"/>
      <c r="AR4288" s="6"/>
      <c r="AS4288" s="6"/>
      <c r="AT4288" s="6"/>
      <c r="AU4288" s="6"/>
      <c r="AV4288" s="6"/>
      <c r="AW4288" s="6"/>
      <c r="AX4288" s="6"/>
      <c r="AY4288" s="172"/>
      <c r="AZ4288" s="172"/>
      <c r="BA4288" s="172"/>
      <c r="BB4288" s="6"/>
      <c r="BC4288" s="6"/>
      <c r="BD4288" s="6"/>
      <c r="BE4288" s="6"/>
      <c r="BF4288" s="6"/>
      <c r="BG4288" s="172"/>
      <c r="BH4288" s="172"/>
      <c r="BI4288" s="172"/>
      <c r="BJ4288" s="6"/>
      <c r="BK4288" s="6"/>
      <c r="BL4288" s="6"/>
      <c r="BM4288" s="6"/>
      <c r="BN4288" s="6"/>
      <c r="BO4288" s="6"/>
      <c r="BP4288" s="6"/>
      <c r="BQ4288" s="6"/>
      <c r="BR4288" s="6"/>
      <c r="BS4288" s="6"/>
      <c r="BT4288" s="6"/>
      <c r="CG4288" s="432"/>
      <c r="CH4288" s="432"/>
      <c r="CL4288" s="174"/>
    </row>
    <row r="4289" spans="29:90" s="168" customFormat="1" x14ac:dyDescent="0.25">
      <c r="AC4289" s="175"/>
      <c r="AD4289" s="175"/>
      <c r="AE4289" s="175"/>
      <c r="AF4289" s="175"/>
      <c r="AG4289" s="175"/>
      <c r="AH4289" s="176"/>
      <c r="AM4289" s="6"/>
      <c r="AN4289" s="6"/>
      <c r="AO4289" s="6"/>
      <c r="AP4289" s="6"/>
      <c r="AQ4289" s="6"/>
      <c r="AR4289" s="6"/>
      <c r="AS4289" s="6"/>
      <c r="AT4289" s="6"/>
      <c r="AU4289" s="6"/>
      <c r="AV4289" s="6"/>
      <c r="AW4289" s="6"/>
      <c r="AX4289" s="6"/>
      <c r="AY4289" s="172"/>
      <c r="AZ4289" s="172"/>
      <c r="BA4289" s="172"/>
      <c r="BB4289" s="6"/>
      <c r="BC4289" s="6"/>
      <c r="BD4289" s="6"/>
      <c r="BE4289" s="6"/>
      <c r="BF4289" s="6"/>
      <c r="BG4289" s="172"/>
      <c r="BH4289" s="172"/>
      <c r="BI4289" s="172"/>
      <c r="BJ4289" s="6"/>
      <c r="BK4289" s="6"/>
      <c r="BL4289" s="6"/>
      <c r="BM4289" s="6"/>
      <c r="BN4289" s="6"/>
      <c r="BO4289" s="6"/>
      <c r="BP4289" s="6"/>
      <c r="BQ4289" s="6"/>
      <c r="BR4289" s="6"/>
      <c r="BS4289" s="6"/>
      <c r="BT4289" s="6"/>
      <c r="CG4289" s="432"/>
      <c r="CH4289" s="432"/>
      <c r="CL4289" s="174"/>
    </row>
    <row r="4290" spans="29:90" s="168" customFormat="1" x14ac:dyDescent="0.25">
      <c r="AC4290" s="175"/>
      <c r="AD4290" s="175"/>
      <c r="AE4290" s="175"/>
      <c r="AF4290" s="175"/>
      <c r="AG4290" s="175"/>
      <c r="AH4290" s="176"/>
      <c r="AM4290" s="6"/>
      <c r="AN4290" s="6"/>
      <c r="AO4290" s="6"/>
      <c r="AP4290" s="6"/>
      <c r="AQ4290" s="6"/>
      <c r="AR4290" s="6"/>
      <c r="AS4290" s="6"/>
      <c r="AT4290" s="6"/>
      <c r="AU4290" s="6"/>
      <c r="AV4290" s="6"/>
      <c r="AW4290" s="6"/>
      <c r="AX4290" s="6"/>
      <c r="AY4290" s="172"/>
      <c r="AZ4290" s="172"/>
      <c r="BA4290" s="172"/>
      <c r="BB4290" s="6"/>
      <c r="BC4290" s="6"/>
      <c r="BD4290" s="6"/>
      <c r="BE4290" s="6"/>
      <c r="BF4290" s="6"/>
      <c r="BG4290" s="172"/>
      <c r="BH4290" s="172"/>
      <c r="BI4290" s="172"/>
      <c r="BJ4290" s="6"/>
      <c r="BK4290" s="6"/>
      <c r="BL4290" s="6"/>
      <c r="BM4290" s="6"/>
      <c r="BN4290" s="6"/>
      <c r="BO4290" s="6"/>
      <c r="BP4290" s="6"/>
      <c r="BQ4290" s="6"/>
      <c r="BR4290" s="6"/>
      <c r="BS4290" s="6"/>
      <c r="BT4290" s="6"/>
      <c r="CG4290" s="432"/>
      <c r="CH4290" s="432"/>
      <c r="CL4290" s="174"/>
    </row>
    <row r="4291" spans="29:90" s="168" customFormat="1" x14ac:dyDescent="0.25">
      <c r="AC4291" s="175"/>
      <c r="AD4291" s="175"/>
      <c r="AE4291" s="175"/>
      <c r="AF4291" s="175"/>
      <c r="AG4291" s="175"/>
      <c r="AH4291" s="176"/>
      <c r="AM4291" s="6"/>
      <c r="AN4291" s="6"/>
      <c r="AO4291" s="6"/>
      <c r="AP4291" s="6"/>
      <c r="AQ4291" s="6"/>
      <c r="AR4291" s="6"/>
      <c r="AS4291" s="6"/>
      <c r="AT4291" s="6"/>
      <c r="AU4291" s="6"/>
      <c r="AV4291" s="6"/>
      <c r="AW4291" s="6"/>
      <c r="AX4291" s="6"/>
      <c r="AY4291" s="172"/>
      <c r="AZ4291" s="172"/>
      <c r="BA4291" s="172"/>
      <c r="BB4291" s="6"/>
      <c r="BC4291" s="6"/>
      <c r="BD4291" s="6"/>
      <c r="BE4291" s="6"/>
      <c r="BF4291" s="6"/>
      <c r="BG4291" s="172"/>
      <c r="BH4291" s="172"/>
      <c r="BI4291" s="172"/>
      <c r="BJ4291" s="6"/>
      <c r="BK4291" s="6"/>
      <c r="BL4291" s="6"/>
      <c r="BM4291" s="6"/>
      <c r="BN4291" s="6"/>
      <c r="BO4291" s="6"/>
      <c r="BP4291" s="6"/>
      <c r="BQ4291" s="6"/>
      <c r="BR4291" s="6"/>
      <c r="BS4291" s="6"/>
      <c r="BT4291" s="6"/>
      <c r="CG4291" s="432"/>
      <c r="CH4291" s="432"/>
      <c r="CL4291" s="174"/>
    </row>
    <row r="4292" spans="29:90" s="168" customFormat="1" x14ac:dyDescent="0.25">
      <c r="AC4292" s="175"/>
      <c r="AD4292" s="175"/>
      <c r="AE4292" s="175"/>
      <c r="AF4292" s="175"/>
      <c r="AG4292" s="175"/>
      <c r="AH4292" s="176"/>
      <c r="AM4292" s="6"/>
      <c r="AN4292" s="6"/>
      <c r="AO4292" s="6"/>
      <c r="AP4292" s="6"/>
      <c r="AQ4292" s="6"/>
      <c r="AR4292" s="6"/>
      <c r="AS4292" s="6"/>
      <c r="AT4292" s="6"/>
      <c r="AU4292" s="6"/>
      <c r="AV4292" s="6"/>
      <c r="AW4292" s="6"/>
      <c r="AX4292" s="6"/>
      <c r="AY4292" s="172"/>
      <c r="AZ4292" s="172"/>
      <c r="BA4292" s="172"/>
      <c r="BB4292" s="6"/>
      <c r="BC4292" s="6"/>
      <c r="BD4292" s="6"/>
      <c r="BE4292" s="6"/>
      <c r="BF4292" s="6"/>
      <c r="BG4292" s="172"/>
      <c r="BH4292" s="172"/>
      <c r="BI4292" s="172"/>
      <c r="BJ4292" s="6"/>
      <c r="BK4292" s="6"/>
      <c r="BL4292" s="6"/>
      <c r="BM4292" s="6"/>
      <c r="BN4292" s="6"/>
      <c r="BO4292" s="6"/>
      <c r="BP4292" s="6"/>
      <c r="BQ4292" s="6"/>
      <c r="BR4292" s="6"/>
      <c r="BS4292" s="6"/>
      <c r="BT4292" s="6"/>
      <c r="CG4292" s="432"/>
      <c r="CH4292" s="432"/>
      <c r="CL4292" s="174"/>
    </row>
    <row r="4293" spans="29:90" s="168" customFormat="1" x14ac:dyDescent="0.25">
      <c r="AC4293" s="175"/>
      <c r="AD4293" s="175"/>
      <c r="AE4293" s="175"/>
      <c r="AF4293" s="175"/>
      <c r="AG4293" s="175"/>
      <c r="AH4293" s="176"/>
      <c r="AM4293" s="6"/>
      <c r="AN4293" s="6"/>
      <c r="AO4293" s="6"/>
      <c r="AP4293" s="6"/>
      <c r="AQ4293" s="6"/>
      <c r="AR4293" s="6"/>
      <c r="AS4293" s="6"/>
      <c r="AT4293" s="6"/>
      <c r="AU4293" s="6"/>
      <c r="AV4293" s="6"/>
      <c r="AW4293" s="6"/>
      <c r="AX4293" s="6"/>
      <c r="AY4293" s="172"/>
      <c r="AZ4293" s="172"/>
      <c r="BA4293" s="172"/>
      <c r="BB4293" s="6"/>
      <c r="BC4293" s="6"/>
      <c r="BD4293" s="6"/>
      <c r="BE4293" s="6"/>
      <c r="BF4293" s="6"/>
      <c r="BG4293" s="172"/>
      <c r="BH4293" s="172"/>
      <c r="BI4293" s="172"/>
      <c r="BJ4293" s="6"/>
      <c r="BK4293" s="6"/>
      <c r="BL4293" s="6"/>
      <c r="BM4293" s="6"/>
      <c r="BN4293" s="6"/>
      <c r="BO4293" s="6"/>
      <c r="BP4293" s="6"/>
      <c r="BQ4293" s="6"/>
      <c r="BR4293" s="6"/>
      <c r="BS4293" s="6"/>
      <c r="BT4293" s="6"/>
      <c r="CG4293" s="432"/>
      <c r="CH4293" s="432"/>
      <c r="CL4293" s="174"/>
    </row>
    <row r="4294" spans="29:90" s="168" customFormat="1" x14ac:dyDescent="0.25">
      <c r="AC4294" s="175"/>
      <c r="AD4294" s="175"/>
      <c r="AE4294" s="175"/>
      <c r="AF4294" s="175"/>
      <c r="AG4294" s="175"/>
      <c r="AH4294" s="176"/>
      <c r="AM4294" s="6"/>
      <c r="AN4294" s="6"/>
      <c r="AO4294" s="6"/>
      <c r="AP4294" s="6"/>
      <c r="AQ4294" s="6"/>
      <c r="AR4294" s="6"/>
      <c r="AS4294" s="6"/>
      <c r="AT4294" s="6"/>
      <c r="AU4294" s="6"/>
      <c r="AV4294" s="6"/>
      <c r="AW4294" s="6"/>
      <c r="AX4294" s="6"/>
      <c r="AY4294" s="172"/>
      <c r="AZ4294" s="172"/>
      <c r="BA4294" s="172"/>
      <c r="BB4294" s="6"/>
      <c r="BC4294" s="6"/>
      <c r="BD4294" s="6"/>
      <c r="BE4294" s="6"/>
      <c r="BF4294" s="6"/>
      <c r="BG4294" s="172"/>
      <c r="BH4294" s="172"/>
      <c r="BI4294" s="172"/>
      <c r="BJ4294" s="6"/>
      <c r="BK4294" s="6"/>
      <c r="BL4294" s="6"/>
      <c r="BM4294" s="6"/>
      <c r="BN4294" s="6"/>
      <c r="BO4294" s="6"/>
      <c r="BP4294" s="6"/>
      <c r="BQ4294" s="6"/>
      <c r="BR4294" s="6"/>
      <c r="BS4294" s="6"/>
      <c r="BT4294" s="6"/>
      <c r="CG4294" s="432"/>
      <c r="CH4294" s="432"/>
      <c r="CL4294" s="174"/>
    </row>
    <row r="4295" spans="29:90" s="168" customFormat="1" x14ac:dyDescent="0.25">
      <c r="AC4295" s="175"/>
      <c r="AD4295" s="175"/>
      <c r="AE4295" s="175"/>
      <c r="AF4295" s="175"/>
      <c r="AG4295" s="175"/>
      <c r="AH4295" s="176"/>
      <c r="AM4295" s="6"/>
      <c r="AN4295" s="6"/>
      <c r="AO4295" s="6"/>
      <c r="AP4295" s="6"/>
      <c r="AQ4295" s="6"/>
      <c r="AR4295" s="6"/>
      <c r="AS4295" s="6"/>
      <c r="AT4295" s="6"/>
      <c r="AU4295" s="6"/>
      <c r="AV4295" s="6"/>
      <c r="AW4295" s="6"/>
      <c r="AX4295" s="6"/>
      <c r="AY4295" s="172"/>
      <c r="AZ4295" s="172"/>
      <c r="BA4295" s="172"/>
      <c r="BB4295" s="6"/>
      <c r="BC4295" s="6"/>
      <c r="BD4295" s="6"/>
      <c r="BE4295" s="6"/>
      <c r="BF4295" s="6"/>
      <c r="BG4295" s="172"/>
      <c r="BH4295" s="172"/>
      <c r="BI4295" s="172"/>
      <c r="BJ4295" s="6"/>
      <c r="BK4295" s="6"/>
      <c r="BL4295" s="6"/>
      <c r="BM4295" s="6"/>
      <c r="BN4295" s="6"/>
      <c r="BO4295" s="6"/>
      <c r="BP4295" s="6"/>
      <c r="BQ4295" s="6"/>
      <c r="BR4295" s="6"/>
      <c r="BS4295" s="6"/>
      <c r="BT4295" s="6"/>
      <c r="CG4295" s="432"/>
      <c r="CH4295" s="432"/>
      <c r="CL4295" s="174"/>
    </row>
    <row r="4296" spans="29:90" s="168" customFormat="1" x14ac:dyDescent="0.25">
      <c r="AC4296" s="175"/>
      <c r="AD4296" s="175"/>
      <c r="AE4296" s="175"/>
      <c r="AF4296" s="175"/>
      <c r="AG4296" s="175"/>
      <c r="AH4296" s="176"/>
      <c r="AM4296" s="6"/>
      <c r="AN4296" s="6"/>
      <c r="AO4296" s="6"/>
      <c r="AP4296" s="6"/>
      <c r="AQ4296" s="6"/>
      <c r="AR4296" s="6"/>
      <c r="AS4296" s="6"/>
      <c r="AT4296" s="6"/>
      <c r="AU4296" s="6"/>
      <c r="AV4296" s="6"/>
      <c r="AW4296" s="6"/>
      <c r="AX4296" s="6"/>
      <c r="AY4296" s="172"/>
      <c r="AZ4296" s="172"/>
      <c r="BA4296" s="172"/>
      <c r="BB4296" s="6"/>
      <c r="BC4296" s="6"/>
      <c r="BD4296" s="6"/>
      <c r="BE4296" s="6"/>
      <c r="BF4296" s="6"/>
      <c r="BG4296" s="172"/>
      <c r="BH4296" s="172"/>
      <c r="BI4296" s="172"/>
      <c r="BJ4296" s="6"/>
      <c r="BK4296" s="6"/>
      <c r="BL4296" s="6"/>
      <c r="BM4296" s="6"/>
      <c r="BN4296" s="6"/>
      <c r="BO4296" s="6"/>
      <c r="BP4296" s="6"/>
      <c r="BQ4296" s="6"/>
      <c r="BR4296" s="6"/>
      <c r="BS4296" s="6"/>
      <c r="BT4296" s="6"/>
      <c r="CG4296" s="432"/>
      <c r="CH4296" s="432"/>
      <c r="CL4296" s="174"/>
    </row>
    <row r="4297" spans="29:90" s="168" customFormat="1" x14ac:dyDescent="0.25">
      <c r="AC4297" s="175"/>
      <c r="AD4297" s="175"/>
      <c r="AE4297" s="175"/>
      <c r="AF4297" s="175"/>
      <c r="AG4297" s="175"/>
      <c r="AH4297" s="176"/>
      <c r="AM4297" s="6"/>
      <c r="AN4297" s="6"/>
      <c r="AO4297" s="6"/>
      <c r="AP4297" s="6"/>
      <c r="AQ4297" s="6"/>
      <c r="AR4297" s="6"/>
      <c r="AS4297" s="6"/>
      <c r="AT4297" s="6"/>
      <c r="AU4297" s="6"/>
      <c r="AV4297" s="6"/>
      <c r="AW4297" s="6"/>
      <c r="AX4297" s="6"/>
      <c r="AY4297" s="172"/>
      <c r="AZ4297" s="172"/>
      <c r="BA4297" s="172"/>
      <c r="BB4297" s="6"/>
      <c r="BC4297" s="6"/>
      <c r="BD4297" s="6"/>
      <c r="BE4297" s="6"/>
      <c r="BF4297" s="6"/>
      <c r="BG4297" s="172"/>
      <c r="BH4297" s="172"/>
      <c r="BI4297" s="172"/>
      <c r="BJ4297" s="6"/>
      <c r="BK4297" s="6"/>
      <c r="BL4297" s="6"/>
      <c r="BM4297" s="6"/>
      <c r="BN4297" s="6"/>
      <c r="BO4297" s="6"/>
      <c r="BP4297" s="6"/>
      <c r="BQ4297" s="6"/>
      <c r="BR4297" s="6"/>
      <c r="BS4297" s="6"/>
      <c r="BT4297" s="6"/>
      <c r="CG4297" s="432"/>
      <c r="CH4297" s="432"/>
      <c r="CL4297" s="174"/>
    </row>
    <row r="4298" spans="29:90" s="168" customFormat="1" x14ac:dyDescent="0.25">
      <c r="AC4298" s="175"/>
      <c r="AD4298" s="175"/>
      <c r="AE4298" s="175"/>
      <c r="AF4298" s="175"/>
      <c r="AG4298" s="175"/>
      <c r="AH4298" s="176"/>
      <c r="AM4298" s="6"/>
      <c r="AN4298" s="6"/>
      <c r="AO4298" s="6"/>
      <c r="AP4298" s="6"/>
      <c r="AQ4298" s="6"/>
      <c r="AR4298" s="6"/>
      <c r="AS4298" s="6"/>
      <c r="AT4298" s="6"/>
      <c r="AU4298" s="6"/>
      <c r="AV4298" s="6"/>
      <c r="AW4298" s="6"/>
      <c r="AX4298" s="6"/>
      <c r="AY4298" s="172"/>
      <c r="AZ4298" s="172"/>
      <c r="BA4298" s="172"/>
      <c r="BB4298" s="6"/>
      <c r="BC4298" s="6"/>
      <c r="BD4298" s="6"/>
      <c r="BE4298" s="6"/>
      <c r="BF4298" s="6"/>
      <c r="BG4298" s="172"/>
      <c r="BH4298" s="172"/>
      <c r="BI4298" s="172"/>
      <c r="BJ4298" s="6"/>
      <c r="BK4298" s="6"/>
      <c r="BL4298" s="6"/>
      <c r="BM4298" s="6"/>
      <c r="BN4298" s="6"/>
      <c r="BO4298" s="6"/>
      <c r="BP4298" s="6"/>
      <c r="BQ4298" s="6"/>
      <c r="BR4298" s="6"/>
      <c r="BS4298" s="6"/>
      <c r="BT4298" s="6"/>
      <c r="CG4298" s="432"/>
      <c r="CH4298" s="432"/>
      <c r="CL4298" s="174"/>
    </row>
    <row r="4299" spans="29:90" s="168" customFormat="1" x14ac:dyDescent="0.25">
      <c r="AC4299" s="175"/>
      <c r="AD4299" s="175"/>
      <c r="AE4299" s="175"/>
      <c r="AF4299" s="175"/>
      <c r="AG4299" s="175"/>
      <c r="AH4299" s="176"/>
      <c r="AM4299" s="6"/>
      <c r="AN4299" s="6"/>
      <c r="AO4299" s="6"/>
      <c r="AP4299" s="6"/>
      <c r="AQ4299" s="6"/>
      <c r="AR4299" s="6"/>
      <c r="AS4299" s="6"/>
      <c r="AT4299" s="6"/>
      <c r="AU4299" s="6"/>
      <c r="AV4299" s="6"/>
      <c r="AW4299" s="6"/>
      <c r="AX4299" s="6"/>
      <c r="AY4299" s="172"/>
      <c r="AZ4299" s="172"/>
      <c r="BA4299" s="172"/>
      <c r="BB4299" s="6"/>
      <c r="BC4299" s="6"/>
      <c r="BD4299" s="6"/>
      <c r="BE4299" s="6"/>
      <c r="BF4299" s="6"/>
      <c r="BG4299" s="172"/>
      <c r="BH4299" s="172"/>
      <c r="BI4299" s="172"/>
      <c r="BJ4299" s="6"/>
      <c r="BK4299" s="6"/>
      <c r="BL4299" s="6"/>
      <c r="BM4299" s="6"/>
      <c r="BN4299" s="6"/>
      <c r="BO4299" s="6"/>
      <c r="BP4299" s="6"/>
      <c r="BQ4299" s="6"/>
      <c r="BR4299" s="6"/>
      <c r="BS4299" s="6"/>
      <c r="BT4299" s="6"/>
      <c r="CG4299" s="432"/>
      <c r="CH4299" s="432"/>
      <c r="CL4299" s="174"/>
    </row>
    <row r="4300" spans="29:90" s="168" customFormat="1" x14ac:dyDescent="0.25">
      <c r="AC4300" s="175"/>
      <c r="AD4300" s="175"/>
      <c r="AE4300" s="175"/>
      <c r="AF4300" s="175"/>
      <c r="AG4300" s="175"/>
      <c r="AH4300" s="176"/>
      <c r="AM4300" s="6"/>
      <c r="AN4300" s="6"/>
      <c r="AO4300" s="6"/>
      <c r="AP4300" s="6"/>
      <c r="AQ4300" s="6"/>
      <c r="AR4300" s="6"/>
      <c r="AS4300" s="6"/>
      <c r="AT4300" s="6"/>
      <c r="AU4300" s="6"/>
      <c r="AV4300" s="6"/>
      <c r="AW4300" s="6"/>
      <c r="AX4300" s="6"/>
      <c r="AY4300" s="172"/>
      <c r="AZ4300" s="172"/>
      <c r="BA4300" s="172"/>
      <c r="BB4300" s="6"/>
      <c r="BC4300" s="6"/>
      <c r="BD4300" s="6"/>
      <c r="BE4300" s="6"/>
      <c r="BF4300" s="6"/>
      <c r="BG4300" s="172"/>
      <c r="BH4300" s="172"/>
      <c r="BI4300" s="172"/>
      <c r="BJ4300" s="6"/>
      <c r="BK4300" s="6"/>
      <c r="BL4300" s="6"/>
      <c r="BM4300" s="6"/>
      <c r="BN4300" s="6"/>
      <c r="BO4300" s="6"/>
      <c r="BP4300" s="6"/>
      <c r="BQ4300" s="6"/>
      <c r="BR4300" s="6"/>
      <c r="BS4300" s="6"/>
      <c r="BT4300" s="6"/>
      <c r="CG4300" s="432"/>
      <c r="CH4300" s="432"/>
      <c r="CL4300" s="174"/>
    </row>
    <row r="4301" spans="29:90" s="168" customFormat="1" x14ac:dyDescent="0.25">
      <c r="AC4301" s="175"/>
      <c r="AD4301" s="175"/>
      <c r="AE4301" s="175"/>
      <c r="AF4301" s="175"/>
      <c r="AG4301" s="175"/>
      <c r="AH4301" s="176"/>
      <c r="AM4301" s="6"/>
      <c r="AN4301" s="6"/>
      <c r="AO4301" s="6"/>
      <c r="AP4301" s="6"/>
      <c r="AQ4301" s="6"/>
      <c r="AR4301" s="6"/>
      <c r="AS4301" s="6"/>
      <c r="AT4301" s="6"/>
      <c r="AU4301" s="6"/>
      <c r="AV4301" s="6"/>
      <c r="AW4301" s="6"/>
      <c r="AX4301" s="6"/>
      <c r="AY4301" s="172"/>
      <c r="AZ4301" s="172"/>
      <c r="BA4301" s="172"/>
      <c r="BB4301" s="6"/>
      <c r="BC4301" s="6"/>
      <c r="BD4301" s="6"/>
      <c r="BE4301" s="6"/>
      <c r="BF4301" s="6"/>
      <c r="BG4301" s="172"/>
      <c r="BH4301" s="172"/>
      <c r="BI4301" s="172"/>
      <c r="BJ4301" s="6"/>
      <c r="BK4301" s="6"/>
      <c r="BL4301" s="6"/>
      <c r="BM4301" s="6"/>
      <c r="BN4301" s="6"/>
      <c r="BO4301" s="6"/>
      <c r="BP4301" s="6"/>
      <c r="BQ4301" s="6"/>
      <c r="BR4301" s="6"/>
      <c r="BS4301" s="6"/>
      <c r="BT4301" s="6"/>
      <c r="CG4301" s="432"/>
      <c r="CH4301" s="432"/>
      <c r="CL4301" s="174"/>
    </row>
    <row r="4302" spans="29:90" s="168" customFormat="1" x14ac:dyDescent="0.25">
      <c r="AC4302" s="175"/>
      <c r="AD4302" s="175"/>
      <c r="AE4302" s="175"/>
      <c r="AF4302" s="175"/>
      <c r="AG4302" s="175"/>
      <c r="AH4302" s="176"/>
      <c r="AM4302" s="6"/>
      <c r="AN4302" s="6"/>
      <c r="AO4302" s="6"/>
      <c r="AP4302" s="6"/>
      <c r="AQ4302" s="6"/>
      <c r="AR4302" s="6"/>
      <c r="AS4302" s="6"/>
      <c r="AT4302" s="6"/>
      <c r="AU4302" s="6"/>
      <c r="AV4302" s="6"/>
      <c r="AW4302" s="6"/>
      <c r="AX4302" s="6"/>
      <c r="AY4302" s="172"/>
      <c r="AZ4302" s="172"/>
      <c r="BA4302" s="172"/>
      <c r="BB4302" s="6"/>
      <c r="BC4302" s="6"/>
      <c r="BD4302" s="6"/>
      <c r="BE4302" s="6"/>
      <c r="BF4302" s="6"/>
      <c r="BG4302" s="172"/>
      <c r="BH4302" s="172"/>
      <c r="BI4302" s="172"/>
      <c r="BJ4302" s="6"/>
      <c r="BK4302" s="6"/>
      <c r="BL4302" s="6"/>
      <c r="BM4302" s="6"/>
      <c r="BN4302" s="6"/>
      <c r="BO4302" s="6"/>
      <c r="BP4302" s="6"/>
      <c r="BQ4302" s="6"/>
      <c r="BR4302" s="6"/>
      <c r="BS4302" s="6"/>
      <c r="BT4302" s="6"/>
      <c r="CG4302" s="432"/>
      <c r="CH4302" s="432"/>
      <c r="CL4302" s="174"/>
    </row>
    <row r="4303" spans="29:90" s="168" customFormat="1" x14ac:dyDescent="0.25">
      <c r="AC4303" s="175"/>
      <c r="AD4303" s="175"/>
      <c r="AE4303" s="175"/>
      <c r="AF4303" s="175"/>
      <c r="AG4303" s="175"/>
      <c r="AH4303" s="176"/>
      <c r="AM4303" s="6"/>
      <c r="AN4303" s="6"/>
      <c r="AO4303" s="6"/>
      <c r="AP4303" s="6"/>
      <c r="AQ4303" s="6"/>
      <c r="AR4303" s="6"/>
      <c r="AS4303" s="6"/>
      <c r="AT4303" s="6"/>
      <c r="AU4303" s="6"/>
      <c r="AV4303" s="6"/>
      <c r="AW4303" s="6"/>
      <c r="AX4303" s="6"/>
      <c r="AY4303" s="172"/>
      <c r="AZ4303" s="172"/>
      <c r="BA4303" s="172"/>
      <c r="BB4303" s="6"/>
      <c r="BC4303" s="6"/>
      <c r="BD4303" s="6"/>
      <c r="BE4303" s="6"/>
      <c r="BF4303" s="6"/>
      <c r="BG4303" s="172"/>
      <c r="BH4303" s="172"/>
      <c r="BI4303" s="172"/>
      <c r="BJ4303" s="6"/>
      <c r="BK4303" s="6"/>
      <c r="BL4303" s="6"/>
      <c r="BM4303" s="6"/>
      <c r="BN4303" s="6"/>
      <c r="BO4303" s="6"/>
      <c r="BP4303" s="6"/>
      <c r="BQ4303" s="6"/>
      <c r="BR4303" s="6"/>
      <c r="BS4303" s="6"/>
      <c r="BT4303" s="6"/>
      <c r="CG4303" s="432"/>
      <c r="CH4303" s="432"/>
      <c r="CL4303" s="174"/>
    </row>
    <row r="4304" spans="29:90" s="168" customFormat="1" x14ac:dyDescent="0.25">
      <c r="AC4304" s="175"/>
      <c r="AD4304" s="175"/>
      <c r="AE4304" s="175"/>
      <c r="AF4304" s="175"/>
      <c r="AG4304" s="175"/>
      <c r="AH4304" s="176"/>
      <c r="AM4304" s="6"/>
      <c r="AN4304" s="6"/>
      <c r="AO4304" s="6"/>
      <c r="AP4304" s="6"/>
      <c r="AQ4304" s="6"/>
      <c r="AR4304" s="6"/>
      <c r="AS4304" s="6"/>
      <c r="AT4304" s="6"/>
      <c r="AU4304" s="6"/>
      <c r="AV4304" s="6"/>
      <c r="AW4304" s="6"/>
      <c r="AX4304" s="6"/>
      <c r="AY4304" s="172"/>
      <c r="AZ4304" s="172"/>
      <c r="BA4304" s="172"/>
      <c r="BB4304" s="6"/>
      <c r="BC4304" s="6"/>
      <c r="BD4304" s="6"/>
      <c r="BE4304" s="6"/>
      <c r="BF4304" s="6"/>
      <c r="BG4304" s="172"/>
      <c r="BH4304" s="172"/>
      <c r="BI4304" s="172"/>
      <c r="BJ4304" s="6"/>
      <c r="BK4304" s="6"/>
      <c r="BL4304" s="6"/>
      <c r="BM4304" s="6"/>
      <c r="BN4304" s="6"/>
      <c r="BO4304" s="6"/>
      <c r="BP4304" s="6"/>
      <c r="BQ4304" s="6"/>
      <c r="BR4304" s="6"/>
      <c r="BS4304" s="6"/>
      <c r="BT4304" s="6"/>
      <c r="CG4304" s="432"/>
      <c r="CH4304" s="432"/>
      <c r="CL4304" s="174"/>
    </row>
    <row r="4305" spans="29:90" s="168" customFormat="1" x14ac:dyDescent="0.25">
      <c r="AC4305" s="175"/>
      <c r="AD4305" s="175"/>
      <c r="AE4305" s="175"/>
      <c r="AF4305" s="175"/>
      <c r="AG4305" s="175"/>
      <c r="AH4305" s="176"/>
      <c r="AM4305" s="6"/>
      <c r="AN4305" s="6"/>
      <c r="AO4305" s="6"/>
      <c r="AP4305" s="6"/>
      <c r="AQ4305" s="6"/>
      <c r="AR4305" s="6"/>
      <c r="AS4305" s="6"/>
      <c r="AT4305" s="6"/>
      <c r="AU4305" s="6"/>
      <c r="AV4305" s="6"/>
      <c r="AW4305" s="6"/>
      <c r="AX4305" s="6"/>
      <c r="AY4305" s="172"/>
      <c r="AZ4305" s="172"/>
      <c r="BA4305" s="172"/>
      <c r="BB4305" s="6"/>
      <c r="BC4305" s="6"/>
      <c r="BD4305" s="6"/>
      <c r="BE4305" s="6"/>
      <c r="BF4305" s="6"/>
      <c r="BG4305" s="172"/>
      <c r="BH4305" s="172"/>
      <c r="BI4305" s="172"/>
      <c r="BJ4305" s="6"/>
      <c r="BK4305" s="6"/>
      <c r="BL4305" s="6"/>
      <c r="BM4305" s="6"/>
      <c r="BN4305" s="6"/>
      <c r="BO4305" s="6"/>
      <c r="BP4305" s="6"/>
      <c r="BQ4305" s="6"/>
      <c r="BR4305" s="6"/>
      <c r="BS4305" s="6"/>
      <c r="BT4305" s="6"/>
      <c r="CG4305" s="432"/>
      <c r="CH4305" s="432"/>
      <c r="CL4305" s="174"/>
    </row>
    <row r="4306" spans="29:90" s="168" customFormat="1" x14ac:dyDescent="0.25">
      <c r="AC4306" s="175"/>
      <c r="AD4306" s="175"/>
      <c r="AE4306" s="175"/>
      <c r="AF4306" s="175"/>
      <c r="AG4306" s="175"/>
      <c r="AH4306" s="176"/>
      <c r="AM4306" s="6"/>
      <c r="AN4306" s="6"/>
      <c r="AO4306" s="6"/>
      <c r="AP4306" s="6"/>
      <c r="AQ4306" s="6"/>
      <c r="AR4306" s="6"/>
      <c r="AS4306" s="6"/>
      <c r="AT4306" s="6"/>
      <c r="AU4306" s="6"/>
      <c r="AV4306" s="6"/>
      <c r="AW4306" s="6"/>
      <c r="AX4306" s="6"/>
      <c r="AY4306" s="172"/>
      <c r="AZ4306" s="172"/>
      <c r="BA4306" s="172"/>
      <c r="BB4306" s="6"/>
      <c r="BC4306" s="6"/>
      <c r="BD4306" s="6"/>
      <c r="BE4306" s="6"/>
      <c r="BF4306" s="6"/>
      <c r="BG4306" s="172"/>
      <c r="BH4306" s="172"/>
      <c r="BI4306" s="172"/>
      <c r="BJ4306" s="6"/>
      <c r="BK4306" s="6"/>
      <c r="BL4306" s="6"/>
      <c r="BM4306" s="6"/>
      <c r="BN4306" s="6"/>
      <c r="BO4306" s="6"/>
      <c r="BP4306" s="6"/>
      <c r="BQ4306" s="6"/>
      <c r="BR4306" s="6"/>
      <c r="BS4306" s="6"/>
      <c r="BT4306" s="6"/>
      <c r="CG4306" s="432"/>
      <c r="CH4306" s="432"/>
      <c r="CL4306" s="174"/>
    </row>
    <row r="4307" spans="29:90" s="168" customFormat="1" x14ac:dyDescent="0.25">
      <c r="AC4307" s="175"/>
      <c r="AD4307" s="175"/>
      <c r="AE4307" s="175"/>
      <c r="AF4307" s="175"/>
      <c r="AG4307" s="175"/>
      <c r="AH4307" s="176"/>
      <c r="AM4307" s="6"/>
      <c r="AN4307" s="6"/>
      <c r="AO4307" s="6"/>
      <c r="AP4307" s="6"/>
      <c r="AQ4307" s="6"/>
      <c r="AR4307" s="6"/>
      <c r="AS4307" s="6"/>
      <c r="AT4307" s="6"/>
      <c r="AU4307" s="6"/>
      <c r="AV4307" s="6"/>
      <c r="AW4307" s="6"/>
      <c r="AX4307" s="6"/>
      <c r="AY4307" s="172"/>
      <c r="AZ4307" s="172"/>
      <c r="BA4307" s="172"/>
      <c r="BB4307" s="6"/>
      <c r="BC4307" s="6"/>
      <c r="BD4307" s="6"/>
      <c r="BE4307" s="6"/>
      <c r="BF4307" s="6"/>
      <c r="BG4307" s="172"/>
      <c r="BH4307" s="172"/>
      <c r="BI4307" s="172"/>
      <c r="BJ4307" s="6"/>
      <c r="BK4307" s="6"/>
      <c r="BL4307" s="6"/>
      <c r="BM4307" s="6"/>
      <c r="BN4307" s="6"/>
      <c r="BO4307" s="6"/>
      <c r="BP4307" s="6"/>
      <c r="BQ4307" s="6"/>
      <c r="BR4307" s="6"/>
      <c r="BS4307" s="6"/>
      <c r="BT4307" s="6"/>
      <c r="CG4307" s="432"/>
      <c r="CH4307" s="432"/>
      <c r="CL4307" s="174"/>
    </row>
    <row r="4308" spans="29:90" s="168" customFormat="1" x14ac:dyDescent="0.25">
      <c r="AC4308" s="175"/>
      <c r="AD4308" s="175"/>
      <c r="AE4308" s="175"/>
      <c r="AF4308" s="175"/>
      <c r="AG4308" s="175"/>
      <c r="AH4308" s="176"/>
      <c r="AM4308" s="6"/>
      <c r="AN4308" s="6"/>
      <c r="AO4308" s="6"/>
      <c r="AP4308" s="6"/>
      <c r="AQ4308" s="6"/>
      <c r="AR4308" s="6"/>
      <c r="AS4308" s="6"/>
      <c r="AT4308" s="6"/>
      <c r="AU4308" s="6"/>
      <c r="AV4308" s="6"/>
      <c r="AW4308" s="6"/>
      <c r="AX4308" s="6"/>
      <c r="AY4308" s="172"/>
      <c r="AZ4308" s="172"/>
      <c r="BA4308" s="172"/>
      <c r="BB4308" s="6"/>
      <c r="BC4308" s="6"/>
      <c r="BD4308" s="6"/>
      <c r="BE4308" s="6"/>
      <c r="BF4308" s="6"/>
      <c r="BG4308" s="172"/>
      <c r="BH4308" s="172"/>
      <c r="BI4308" s="172"/>
      <c r="BJ4308" s="6"/>
      <c r="BK4308" s="6"/>
      <c r="BL4308" s="6"/>
      <c r="BM4308" s="6"/>
      <c r="BN4308" s="6"/>
      <c r="BO4308" s="6"/>
      <c r="BP4308" s="6"/>
      <c r="BQ4308" s="6"/>
      <c r="BR4308" s="6"/>
      <c r="BS4308" s="6"/>
      <c r="BT4308" s="6"/>
      <c r="CG4308" s="432"/>
      <c r="CH4308" s="432"/>
      <c r="CL4308" s="174"/>
    </row>
    <row r="4309" spans="29:90" s="168" customFormat="1" x14ac:dyDescent="0.25">
      <c r="AC4309" s="175"/>
      <c r="AD4309" s="175"/>
      <c r="AE4309" s="175"/>
      <c r="AF4309" s="175"/>
      <c r="AG4309" s="175"/>
      <c r="AH4309" s="176"/>
      <c r="AM4309" s="6"/>
      <c r="AN4309" s="6"/>
      <c r="AO4309" s="6"/>
      <c r="AP4309" s="6"/>
      <c r="AQ4309" s="6"/>
      <c r="AR4309" s="6"/>
      <c r="AS4309" s="6"/>
      <c r="AT4309" s="6"/>
      <c r="AU4309" s="6"/>
      <c r="AV4309" s="6"/>
      <c r="AW4309" s="6"/>
      <c r="AX4309" s="6"/>
      <c r="AY4309" s="172"/>
      <c r="AZ4309" s="172"/>
      <c r="BA4309" s="172"/>
      <c r="BB4309" s="6"/>
      <c r="BC4309" s="6"/>
      <c r="BD4309" s="6"/>
      <c r="BE4309" s="6"/>
      <c r="BF4309" s="6"/>
      <c r="BG4309" s="172"/>
      <c r="BH4309" s="172"/>
      <c r="BI4309" s="172"/>
      <c r="BJ4309" s="6"/>
      <c r="BK4309" s="6"/>
      <c r="BL4309" s="6"/>
      <c r="BM4309" s="6"/>
      <c r="BN4309" s="6"/>
      <c r="BO4309" s="6"/>
      <c r="BP4309" s="6"/>
      <c r="BQ4309" s="6"/>
      <c r="BR4309" s="6"/>
      <c r="BS4309" s="6"/>
      <c r="BT4309" s="6"/>
      <c r="CG4309" s="432"/>
      <c r="CH4309" s="432"/>
      <c r="CL4309" s="174"/>
    </row>
    <row r="4310" spans="29:90" s="168" customFormat="1" x14ac:dyDescent="0.25">
      <c r="AC4310" s="175"/>
      <c r="AD4310" s="175"/>
      <c r="AE4310" s="175"/>
      <c r="AF4310" s="175"/>
      <c r="AG4310" s="175"/>
      <c r="AH4310" s="176"/>
      <c r="AM4310" s="6"/>
      <c r="AN4310" s="6"/>
      <c r="AO4310" s="6"/>
      <c r="AP4310" s="6"/>
      <c r="AQ4310" s="6"/>
      <c r="AR4310" s="6"/>
      <c r="AS4310" s="6"/>
      <c r="AT4310" s="6"/>
      <c r="AU4310" s="6"/>
      <c r="AV4310" s="6"/>
      <c r="AW4310" s="6"/>
      <c r="AX4310" s="6"/>
      <c r="AY4310" s="172"/>
      <c r="AZ4310" s="172"/>
      <c r="BA4310" s="172"/>
      <c r="BB4310" s="6"/>
      <c r="BC4310" s="6"/>
      <c r="BD4310" s="6"/>
      <c r="BE4310" s="6"/>
      <c r="BF4310" s="6"/>
      <c r="BG4310" s="172"/>
      <c r="BH4310" s="172"/>
      <c r="BI4310" s="172"/>
      <c r="BJ4310" s="6"/>
      <c r="BK4310" s="6"/>
      <c r="BL4310" s="6"/>
      <c r="BM4310" s="6"/>
      <c r="BN4310" s="6"/>
      <c r="BO4310" s="6"/>
      <c r="BP4310" s="6"/>
      <c r="BQ4310" s="6"/>
      <c r="BR4310" s="6"/>
      <c r="BS4310" s="6"/>
      <c r="BT4310" s="6"/>
      <c r="CG4310" s="432"/>
      <c r="CH4310" s="432"/>
      <c r="CL4310" s="174"/>
    </row>
    <row r="4311" spans="29:90" s="168" customFormat="1" x14ac:dyDescent="0.25">
      <c r="AC4311" s="175"/>
      <c r="AD4311" s="175"/>
      <c r="AE4311" s="175"/>
      <c r="AF4311" s="175"/>
      <c r="AG4311" s="175"/>
      <c r="AH4311" s="176"/>
      <c r="AM4311" s="6"/>
      <c r="AN4311" s="6"/>
      <c r="AO4311" s="6"/>
      <c r="AP4311" s="6"/>
      <c r="AQ4311" s="6"/>
      <c r="AR4311" s="6"/>
      <c r="AS4311" s="6"/>
      <c r="AT4311" s="6"/>
      <c r="AU4311" s="6"/>
      <c r="AV4311" s="6"/>
      <c r="AW4311" s="6"/>
      <c r="AX4311" s="6"/>
      <c r="AY4311" s="172"/>
      <c r="AZ4311" s="172"/>
      <c r="BA4311" s="172"/>
      <c r="BB4311" s="6"/>
      <c r="BC4311" s="6"/>
      <c r="BD4311" s="6"/>
      <c r="BE4311" s="6"/>
      <c r="BF4311" s="6"/>
      <c r="BG4311" s="172"/>
      <c r="BH4311" s="172"/>
      <c r="BI4311" s="172"/>
      <c r="BJ4311" s="6"/>
      <c r="BK4311" s="6"/>
      <c r="BL4311" s="6"/>
      <c r="BM4311" s="6"/>
      <c r="BN4311" s="6"/>
      <c r="BO4311" s="6"/>
      <c r="BP4311" s="6"/>
      <c r="BQ4311" s="6"/>
      <c r="BR4311" s="6"/>
      <c r="BS4311" s="6"/>
      <c r="BT4311" s="6"/>
      <c r="CG4311" s="432"/>
      <c r="CH4311" s="432"/>
      <c r="CL4311" s="174"/>
    </row>
    <row r="4312" spans="29:90" s="168" customFormat="1" x14ac:dyDescent="0.25">
      <c r="AC4312" s="175"/>
      <c r="AD4312" s="175"/>
      <c r="AE4312" s="175"/>
      <c r="AF4312" s="175"/>
      <c r="AG4312" s="175"/>
      <c r="AH4312" s="176"/>
      <c r="AM4312" s="6"/>
      <c r="AN4312" s="6"/>
      <c r="AO4312" s="6"/>
      <c r="AP4312" s="6"/>
      <c r="AQ4312" s="6"/>
      <c r="AR4312" s="6"/>
      <c r="AS4312" s="6"/>
      <c r="AT4312" s="6"/>
      <c r="AU4312" s="6"/>
      <c r="AV4312" s="6"/>
      <c r="AW4312" s="6"/>
      <c r="AX4312" s="6"/>
      <c r="AY4312" s="172"/>
      <c r="AZ4312" s="172"/>
      <c r="BA4312" s="172"/>
      <c r="BB4312" s="6"/>
      <c r="BC4312" s="6"/>
      <c r="BD4312" s="6"/>
      <c r="BE4312" s="6"/>
      <c r="BF4312" s="6"/>
      <c r="BG4312" s="172"/>
      <c r="BH4312" s="172"/>
      <c r="BI4312" s="172"/>
      <c r="BJ4312" s="6"/>
      <c r="BK4312" s="6"/>
      <c r="BL4312" s="6"/>
      <c r="BM4312" s="6"/>
      <c r="BN4312" s="6"/>
      <c r="BO4312" s="6"/>
      <c r="BP4312" s="6"/>
      <c r="BQ4312" s="6"/>
      <c r="BR4312" s="6"/>
      <c r="BS4312" s="6"/>
      <c r="BT4312" s="6"/>
      <c r="CG4312" s="432"/>
      <c r="CH4312" s="432"/>
      <c r="CL4312" s="174"/>
    </row>
    <row r="4313" spans="29:90" s="168" customFormat="1" x14ac:dyDescent="0.25">
      <c r="AC4313" s="175"/>
      <c r="AD4313" s="175"/>
      <c r="AE4313" s="175"/>
      <c r="AF4313" s="175"/>
      <c r="AG4313" s="175"/>
      <c r="AH4313" s="176"/>
      <c r="AM4313" s="6"/>
      <c r="AN4313" s="6"/>
      <c r="AO4313" s="6"/>
      <c r="AP4313" s="6"/>
      <c r="AQ4313" s="6"/>
      <c r="AR4313" s="6"/>
      <c r="AS4313" s="6"/>
      <c r="AT4313" s="6"/>
      <c r="AU4313" s="6"/>
      <c r="AV4313" s="6"/>
      <c r="AW4313" s="6"/>
      <c r="AX4313" s="6"/>
      <c r="AY4313" s="172"/>
      <c r="AZ4313" s="172"/>
      <c r="BA4313" s="172"/>
      <c r="BB4313" s="6"/>
      <c r="BC4313" s="6"/>
      <c r="BD4313" s="6"/>
      <c r="BE4313" s="6"/>
      <c r="BF4313" s="6"/>
      <c r="BG4313" s="172"/>
      <c r="BH4313" s="172"/>
      <c r="BI4313" s="172"/>
      <c r="BJ4313" s="6"/>
      <c r="BK4313" s="6"/>
      <c r="BL4313" s="6"/>
      <c r="BM4313" s="6"/>
      <c r="BN4313" s="6"/>
      <c r="BO4313" s="6"/>
      <c r="BP4313" s="6"/>
      <c r="BQ4313" s="6"/>
      <c r="BR4313" s="6"/>
      <c r="BS4313" s="6"/>
      <c r="BT4313" s="6"/>
      <c r="CG4313" s="432"/>
      <c r="CH4313" s="432"/>
      <c r="CL4313" s="174"/>
    </row>
    <row r="4314" spans="29:90" s="168" customFormat="1" x14ac:dyDescent="0.25">
      <c r="AC4314" s="175"/>
      <c r="AD4314" s="175"/>
      <c r="AE4314" s="175"/>
      <c r="AF4314" s="175"/>
      <c r="AG4314" s="175"/>
      <c r="AH4314" s="176"/>
      <c r="AM4314" s="6"/>
      <c r="AN4314" s="6"/>
      <c r="AO4314" s="6"/>
      <c r="AP4314" s="6"/>
      <c r="AQ4314" s="6"/>
      <c r="AR4314" s="6"/>
      <c r="AS4314" s="6"/>
      <c r="AT4314" s="6"/>
      <c r="AU4314" s="6"/>
      <c r="AV4314" s="6"/>
      <c r="AW4314" s="6"/>
      <c r="AX4314" s="6"/>
      <c r="AY4314" s="172"/>
      <c r="AZ4314" s="172"/>
      <c r="BA4314" s="172"/>
      <c r="BB4314" s="6"/>
      <c r="BC4314" s="6"/>
      <c r="BD4314" s="6"/>
      <c r="BE4314" s="6"/>
      <c r="BF4314" s="6"/>
      <c r="BG4314" s="172"/>
      <c r="BH4314" s="172"/>
      <c r="BI4314" s="172"/>
      <c r="BJ4314" s="6"/>
      <c r="BK4314" s="6"/>
      <c r="BL4314" s="6"/>
      <c r="BM4314" s="6"/>
      <c r="BN4314" s="6"/>
      <c r="BO4314" s="6"/>
      <c r="BP4314" s="6"/>
      <c r="BQ4314" s="6"/>
      <c r="BR4314" s="6"/>
      <c r="BS4314" s="6"/>
      <c r="BT4314" s="6"/>
      <c r="CG4314" s="432"/>
      <c r="CH4314" s="432"/>
      <c r="CL4314" s="174"/>
    </row>
    <row r="4315" spans="29:90" s="168" customFormat="1" x14ac:dyDescent="0.25">
      <c r="AC4315" s="175"/>
      <c r="AD4315" s="175"/>
      <c r="AE4315" s="175"/>
      <c r="AF4315" s="175"/>
      <c r="AG4315" s="175"/>
      <c r="AH4315" s="176"/>
      <c r="AM4315" s="6"/>
      <c r="AN4315" s="6"/>
      <c r="AO4315" s="6"/>
      <c r="AP4315" s="6"/>
      <c r="AQ4315" s="6"/>
      <c r="AR4315" s="6"/>
      <c r="AS4315" s="6"/>
      <c r="AT4315" s="6"/>
      <c r="AU4315" s="6"/>
      <c r="AV4315" s="6"/>
      <c r="AW4315" s="6"/>
      <c r="AX4315" s="6"/>
      <c r="AY4315" s="172"/>
      <c r="AZ4315" s="172"/>
      <c r="BA4315" s="172"/>
      <c r="BB4315" s="6"/>
      <c r="BC4315" s="6"/>
      <c r="BD4315" s="6"/>
      <c r="BE4315" s="6"/>
      <c r="BF4315" s="6"/>
      <c r="BG4315" s="172"/>
      <c r="BH4315" s="172"/>
      <c r="BI4315" s="172"/>
      <c r="BJ4315" s="6"/>
      <c r="BK4315" s="6"/>
      <c r="BL4315" s="6"/>
      <c r="BM4315" s="6"/>
      <c r="BN4315" s="6"/>
      <c r="BO4315" s="6"/>
      <c r="BP4315" s="6"/>
      <c r="BQ4315" s="6"/>
      <c r="BR4315" s="6"/>
      <c r="BS4315" s="6"/>
      <c r="BT4315" s="6"/>
      <c r="CG4315" s="432"/>
      <c r="CH4315" s="432"/>
      <c r="CL4315" s="174"/>
    </row>
    <row r="4316" spans="29:90" s="168" customFormat="1" x14ac:dyDescent="0.25">
      <c r="AC4316" s="175"/>
      <c r="AD4316" s="175"/>
      <c r="AE4316" s="175"/>
      <c r="AF4316" s="175"/>
      <c r="AG4316" s="175"/>
      <c r="AH4316" s="176"/>
      <c r="AM4316" s="6"/>
      <c r="AN4316" s="6"/>
      <c r="AO4316" s="6"/>
      <c r="AP4316" s="6"/>
      <c r="AQ4316" s="6"/>
      <c r="AR4316" s="6"/>
      <c r="AS4316" s="6"/>
      <c r="AT4316" s="6"/>
      <c r="AU4316" s="6"/>
      <c r="AV4316" s="6"/>
      <c r="AW4316" s="6"/>
      <c r="AX4316" s="6"/>
      <c r="AY4316" s="172"/>
      <c r="AZ4316" s="172"/>
      <c r="BA4316" s="172"/>
      <c r="BB4316" s="6"/>
      <c r="BC4316" s="6"/>
      <c r="BD4316" s="6"/>
      <c r="BE4316" s="6"/>
      <c r="BF4316" s="6"/>
      <c r="BG4316" s="172"/>
      <c r="BH4316" s="172"/>
      <c r="BI4316" s="172"/>
      <c r="BJ4316" s="6"/>
      <c r="BK4316" s="6"/>
      <c r="BL4316" s="6"/>
      <c r="BM4316" s="6"/>
      <c r="BN4316" s="6"/>
      <c r="BO4316" s="6"/>
      <c r="BP4316" s="6"/>
      <c r="BQ4316" s="6"/>
      <c r="BR4316" s="6"/>
      <c r="BS4316" s="6"/>
      <c r="BT4316" s="6"/>
      <c r="CG4316" s="432"/>
      <c r="CH4316" s="432"/>
      <c r="CL4316" s="174"/>
    </row>
    <row r="4317" spans="29:90" s="168" customFormat="1" x14ac:dyDescent="0.25">
      <c r="AC4317" s="175"/>
      <c r="AD4317" s="175"/>
      <c r="AE4317" s="175"/>
      <c r="AF4317" s="175"/>
      <c r="AG4317" s="175"/>
      <c r="AH4317" s="176"/>
      <c r="AM4317" s="6"/>
      <c r="AN4317" s="6"/>
      <c r="AO4317" s="6"/>
      <c r="AP4317" s="6"/>
      <c r="AQ4317" s="6"/>
      <c r="AR4317" s="6"/>
      <c r="AS4317" s="6"/>
      <c r="AT4317" s="6"/>
      <c r="AU4317" s="6"/>
      <c r="AV4317" s="6"/>
      <c r="AW4317" s="6"/>
      <c r="AX4317" s="6"/>
      <c r="AY4317" s="172"/>
      <c r="AZ4317" s="172"/>
      <c r="BA4317" s="172"/>
      <c r="BB4317" s="6"/>
      <c r="BC4317" s="6"/>
      <c r="BD4317" s="6"/>
      <c r="BE4317" s="6"/>
      <c r="BF4317" s="6"/>
      <c r="BG4317" s="172"/>
      <c r="BH4317" s="172"/>
      <c r="BI4317" s="172"/>
      <c r="BJ4317" s="6"/>
      <c r="BK4317" s="6"/>
      <c r="BL4317" s="6"/>
      <c r="BM4317" s="6"/>
      <c r="BN4317" s="6"/>
      <c r="BO4317" s="6"/>
      <c r="BP4317" s="6"/>
      <c r="BQ4317" s="6"/>
      <c r="BR4317" s="6"/>
      <c r="BS4317" s="6"/>
      <c r="BT4317" s="6"/>
      <c r="CG4317" s="432"/>
      <c r="CH4317" s="432"/>
      <c r="CL4317" s="174"/>
    </row>
    <row r="4318" spans="29:90" s="168" customFormat="1" x14ac:dyDescent="0.25">
      <c r="AC4318" s="175"/>
      <c r="AD4318" s="175"/>
      <c r="AE4318" s="175"/>
      <c r="AF4318" s="175"/>
      <c r="AG4318" s="175"/>
      <c r="AH4318" s="176"/>
      <c r="AM4318" s="6"/>
      <c r="AN4318" s="6"/>
      <c r="AO4318" s="6"/>
      <c r="AP4318" s="6"/>
      <c r="AQ4318" s="6"/>
      <c r="AR4318" s="6"/>
      <c r="AS4318" s="6"/>
      <c r="AT4318" s="6"/>
      <c r="AU4318" s="6"/>
      <c r="AV4318" s="6"/>
      <c r="AW4318" s="6"/>
      <c r="AX4318" s="6"/>
      <c r="AY4318" s="172"/>
      <c r="AZ4318" s="172"/>
      <c r="BA4318" s="172"/>
      <c r="BB4318" s="6"/>
      <c r="BC4318" s="6"/>
      <c r="BD4318" s="6"/>
      <c r="BE4318" s="6"/>
      <c r="BF4318" s="6"/>
      <c r="BG4318" s="172"/>
      <c r="BH4318" s="172"/>
      <c r="BI4318" s="172"/>
      <c r="BJ4318" s="6"/>
      <c r="BK4318" s="6"/>
      <c r="BL4318" s="6"/>
      <c r="BM4318" s="6"/>
      <c r="BN4318" s="6"/>
      <c r="BO4318" s="6"/>
      <c r="BP4318" s="6"/>
      <c r="BQ4318" s="6"/>
      <c r="BR4318" s="6"/>
      <c r="BS4318" s="6"/>
      <c r="BT4318" s="6"/>
      <c r="CG4318" s="432"/>
      <c r="CH4318" s="432"/>
      <c r="CL4318" s="174"/>
    </row>
    <row r="4319" spans="29:90" s="168" customFormat="1" x14ac:dyDescent="0.25">
      <c r="AC4319" s="175"/>
      <c r="AD4319" s="175"/>
      <c r="AE4319" s="175"/>
      <c r="AF4319" s="175"/>
      <c r="AG4319" s="175"/>
      <c r="AH4319" s="176"/>
      <c r="AM4319" s="6"/>
      <c r="AN4319" s="6"/>
      <c r="AO4319" s="6"/>
      <c r="AP4319" s="6"/>
      <c r="AQ4319" s="6"/>
      <c r="AR4319" s="6"/>
      <c r="AS4319" s="6"/>
      <c r="AT4319" s="6"/>
      <c r="AU4319" s="6"/>
      <c r="AV4319" s="6"/>
      <c r="AW4319" s="6"/>
      <c r="AX4319" s="6"/>
      <c r="AY4319" s="172"/>
      <c r="AZ4319" s="172"/>
      <c r="BA4319" s="172"/>
      <c r="BB4319" s="6"/>
      <c r="BC4319" s="6"/>
      <c r="BD4319" s="6"/>
      <c r="BE4319" s="6"/>
      <c r="BF4319" s="6"/>
      <c r="BG4319" s="172"/>
      <c r="BH4319" s="172"/>
      <c r="BI4319" s="172"/>
      <c r="BJ4319" s="6"/>
      <c r="BK4319" s="6"/>
      <c r="BL4319" s="6"/>
      <c r="BM4319" s="6"/>
      <c r="BN4319" s="6"/>
      <c r="BO4319" s="6"/>
      <c r="BP4319" s="6"/>
      <c r="BQ4319" s="6"/>
      <c r="BR4319" s="6"/>
      <c r="BS4319" s="6"/>
      <c r="BT4319" s="6"/>
      <c r="CG4319" s="432"/>
      <c r="CH4319" s="432"/>
      <c r="CL4319" s="174"/>
    </row>
    <row r="4320" spans="29:90" s="168" customFormat="1" x14ac:dyDescent="0.25">
      <c r="AC4320" s="175"/>
      <c r="AD4320" s="175"/>
      <c r="AE4320" s="175"/>
      <c r="AF4320" s="175"/>
      <c r="AG4320" s="175"/>
      <c r="AH4320" s="176"/>
      <c r="AM4320" s="6"/>
      <c r="AN4320" s="6"/>
      <c r="AO4320" s="6"/>
      <c r="AP4320" s="6"/>
      <c r="AQ4320" s="6"/>
      <c r="AR4320" s="6"/>
      <c r="AS4320" s="6"/>
      <c r="AT4320" s="6"/>
      <c r="AU4320" s="6"/>
      <c r="AV4320" s="6"/>
      <c r="AW4320" s="6"/>
      <c r="AX4320" s="6"/>
      <c r="AY4320" s="172"/>
      <c r="AZ4320" s="172"/>
      <c r="BA4320" s="172"/>
      <c r="BB4320" s="6"/>
      <c r="BC4320" s="6"/>
      <c r="BD4320" s="6"/>
      <c r="BE4320" s="6"/>
      <c r="BF4320" s="6"/>
      <c r="BG4320" s="172"/>
      <c r="BH4320" s="172"/>
      <c r="BI4320" s="172"/>
      <c r="BJ4320" s="6"/>
      <c r="BK4320" s="6"/>
      <c r="BL4320" s="6"/>
      <c r="BM4320" s="6"/>
      <c r="BN4320" s="6"/>
      <c r="BO4320" s="6"/>
      <c r="BP4320" s="6"/>
      <c r="BQ4320" s="6"/>
      <c r="BR4320" s="6"/>
      <c r="BS4320" s="6"/>
      <c r="BT4320" s="6"/>
      <c r="CG4320" s="432"/>
      <c r="CH4320" s="432"/>
      <c r="CL4320" s="174"/>
    </row>
    <row r="4321" spans="29:90" s="168" customFormat="1" x14ac:dyDescent="0.25">
      <c r="AC4321" s="175"/>
      <c r="AD4321" s="175"/>
      <c r="AE4321" s="175"/>
      <c r="AF4321" s="175"/>
      <c r="AG4321" s="175"/>
      <c r="AH4321" s="176"/>
      <c r="AM4321" s="6"/>
      <c r="AN4321" s="6"/>
      <c r="AO4321" s="6"/>
      <c r="AP4321" s="6"/>
      <c r="AQ4321" s="6"/>
      <c r="AR4321" s="6"/>
      <c r="AS4321" s="6"/>
      <c r="AT4321" s="6"/>
      <c r="AU4321" s="6"/>
      <c r="AV4321" s="6"/>
      <c r="AW4321" s="6"/>
      <c r="AX4321" s="6"/>
      <c r="AY4321" s="172"/>
      <c r="AZ4321" s="172"/>
      <c r="BA4321" s="172"/>
      <c r="BB4321" s="6"/>
      <c r="BC4321" s="6"/>
      <c r="BD4321" s="6"/>
      <c r="BE4321" s="6"/>
      <c r="BF4321" s="6"/>
      <c r="BG4321" s="172"/>
      <c r="BH4321" s="172"/>
      <c r="BI4321" s="172"/>
      <c r="BJ4321" s="6"/>
      <c r="BK4321" s="6"/>
      <c r="BL4321" s="6"/>
      <c r="BM4321" s="6"/>
      <c r="BN4321" s="6"/>
      <c r="BO4321" s="6"/>
      <c r="BP4321" s="6"/>
      <c r="BQ4321" s="6"/>
      <c r="BR4321" s="6"/>
      <c r="BS4321" s="6"/>
      <c r="BT4321" s="6"/>
      <c r="CG4321" s="432"/>
      <c r="CH4321" s="432"/>
      <c r="CL4321" s="174"/>
    </row>
    <row r="4322" spans="29:90" s="168" customFormat="1" x14ac:dyDescent="0.25">
      <c r="AC4322" s="175"/>
      <c r="AD4322" s="175"/>
      <c r="AE4322" s="175"/>
      <c r="AF4322" s="175"/>
      <c r="AG4322" s="175"/>
      <c r="AH4322" s="176"/>
      <c r="AM4322" s="6"/>
      <c r="AN4322" s="6"/>
      <c r="AO4322" s="6"/>
      <c r="AP4322" s="6"/>
      <c r="AQ4322" s="6"/>
      <c r="AR4322" s="6"/>
      <c r="AS4322" s="6"/>
      <c r="AT4322" s="6"/>
      <c r="AU4322" s="6"/>
      <c r="AV4322" s="6"/>
      <c r="AW4322" s="6"/>
      <c r="AX4322" s="6"/>
      <c r="AY4322" s="172"/>
      <c r="AZ4322" s="172"/>
      <c r="BA4322" s="172"/>
      <c r="BB4322" s="6"/>
      <c r="BC4322" s="6"/>
      <c r="BD4322" s="6"/>
      <c r="BE4322" s="6"/>
      <c r="BF4322" s="6"/>
      <c r="BG4322" s="172"/>
      <c r="BH4322" s="172"/>
      <c r="BI4322" s="172"/>
      <c r="BJ4322" s="6"/>
      <c r="BK4322" s="6"/>
      <c r="BL4322" s="6"/>
      <c r="BM4322" s="6"/>
      <c r="BN4322" s="6"/>
      <c r="BO4322" s="6"/>
      <c r="BP4322" s="6"/>
      <c r="BQ4322" s="6"/>
      <c r="BR4322" s="6"/>
      <c r="BS4322" s="6"/>
      <c r="BT4322" s="6"/>
      <c r="CG4322" s="432"/>
      <c r="CH4322" s="432"/>
      <c r="CL4322" s="174"/>
    </row>
    <row r="4323" spans="29:90" s="168" customFormat="1" x14ac:dyDescent="0.25">
      <c r="AC4323" s="175"/>
      <c r="AD4323" s="175"/>
      <c r="AE4323" s="175"/>
      <c r="AF4323" s="175"/>
      <c r="AG4323" s="175"/>
      <c r="AH4323" s="176"/>
      <c r="AM4323" s="6"/>
      <c r="AN4323" s="6"/>
      <c r="AO4323" s="6"/>
      <c r="AP4323" s="6"/>
      <c r="AQ4323" s="6"/>
      <c r="AR4323" s="6"/>
      <c r="AS4323" s="6"/>
      <c r="AT4323" s="6"/>
      <c r="AU4323" s="6"/>
      <c r="AV4323" s="6"/>
      <c r="AW4323" s="6"/>
      <c r="AX4323" s="6"/>
      <c r="AY4323" s="172"/>
      <c r="AZ4323" s="172"/>
      <c r="BA4323" s="172"/>
      <c r="BB4323" s="6"/>
      <c r="BC4323" s="6"/>
      <c r="BD4323" s="6"/>
      <c r="BE4323" s="6"/>
      <c r="BF4323" s="6"/>
      <c r="BG4323" s="172"/>
      <c r="BH4323" s="172"/>
      <c r="BI4323" s="172"/>
      <c r="BJ4323" s="6"/>
      <c r="BK4323" s="6"/>
      <c r="BL4323" s="6"/>
      <c r="BM4323" s="6"/>
      <c r="BN4323" s="6"/>
      <c r="BO4323" s="6"/>
      <c r="BP4323" s="6"/>
      <c r="BQ4323" s="6"/>
      <c r="BR4323" s="6"/>
      <c r="BS4323" s="6"/>
      <c r="BT4323" s="6"/>
      <c r="CG4323" s="432"/>
      <c r="CH4323" s="432"/>
      <c r="CL4323" s="174"/>
    </row>
    <row r="4324" spans="29:90" s="168" customFormat="1" x14ac:dyDescent="0.25">
      <c r="AC4324" s="175"/>
      <c r="AD4324" s="175"/>
      <c r="AE4324" s="175"/>
      <c r="AF4324" s="175"/>
      <c r="AG4324" s="175"/>
      <c r="AH4324" s="176"/>
      <c r="AM4324" s="6"/>
      <c r="AN4324" s="6"/>
      <c r="AO4324" s="6"/>
      <c r="AP4324" s="6"/>
      <c r="AQ4324" s="6"/>
      <c r="AR4324" s="6"/>
      <c r="AS4324" s="6"/>
      <c r="AT4324" s="6"/>
      <c r="AU4324" s="6"/>
      <c r="AV4324" s="6"/>
      <c r="AW4324" s="6"/>
      <c r="AX4324" s="6"/>
      <c r="AY4324" s="172"/>
      <c r="AZ4324" s="172"/>
      <c r="BA4324" s="172"/>
      <c r="BB4324" s="6"/>
      <c r="BC4324" s="6"/>
      <c r="BD4324" s="6"/>
      <c r="BE4324" s="6"/>
      <c r="BF4324" s="6"/>
      <c r="BG4324" s="172"/>
      <c r="BH4324" s="172"/>
      <c r="BI4324" s="172"/>
      <c r="BJ4324" s="6"/>
      <c r="BK4324" s="6"/>
      <c r="BL4324" s="6"/>
      <c r="BM4324" s="6"/>
      <c r="BN4324" s="6"/>
      <c r="BO4324" s="6"/>
      <c r="BP4324" s="6"/>
      <c r="BQ4324" s="6"/>
      <c r="BR4324" s="6"/>
      <c r="BS4324" s="6"/>
      <c r="BT4324" s="6"/>
      <c r="CG4324" s="432"/>
      <c r="CH4324" s="432"/>
      <c r="CL4324" s="174"/>
    </row>
    <row r="4325" spans="29:90" s="168" customFormat="1" x14ac:dyDescent="0.25">
      <c r="AC4325" s="175"/>
      <c r="AD4325" s="175"/>
      <c r="AE4325" s="175"/>
      <c r="AF4325" s="175"/>
      <c r="AG4325" s="175"/>
      <c r="AH4325" s="176"/>
      <c r="AM4325" s="6"/>
      <c r="AN4325" s="6"/>
      <c r="AO4325" s="6"/>
      <c r="AP4325" s="6"/>
      <c r="AQ4325" s="6"/>
      <c r="AR4325" s="6"/>
      <c r="AS4325" s="6"/>
      <c r="AT4325" s="6"/>
      <c r="AU4325" s="6"/>
      <c r="AV4325" s="6"/>
      <c r="AW4325" s="6"/>
      <c r="AX4325" s="6"/>
      <c r="AY4325" s="172"/>
      <c r="AZ4325" s="172"/>
      <c r="BA4325" s="172"/>
      <c r="BB4325" s="6"/>
      <c r="BC4325" s="6"/>
      <c r="BD4325" s="6"/>
      <c r="BE4325" s="6"/>
      <c r="BF4325" s="6"/>
      <c r="BG4325" s="172"/>
      <c r="BH4325" s="172"/>
      <c r="BI4325" s="172"/>
      <c r="BJ4325" s="6"/>
      <c r="BK4325" s="6"/>
      <c r="BL4325" s="6"/>
      <c r="BM4325" s="6"/>
      <c r="BN4325" s="6"/>
      <c r="BO4325" s="6"/>
      <c r="BP4325" s="6"/>
      <c r="BQ4325" s="6"/>
      <c r="BR4325" s="6"/>
      <c r="BS4325" s="6"/>
      <c r="BT4325" s="6"/>
      <c r="CG4325" s="432"/>
      <c r="CH4325" s="432"/>
      <c r="CL4325" s="174"/>
    </row>
    <row r="4326" spans="29:90" s="168" customFormat="1" x14ac:dyDescent="0.25">
      <c r="AC4326" s="175"/>
      <c r="AD4326" s="175"/>
      <c r="AE4326" s="175"/>
      <c r="AF4326" s="175"/>
      <c r="AG4326" s="175"/>
      <c r="AH4326" s="176"/>
      <c r="AM4326" s="6"/>
      <c r="AN4326" s="6"/>
      <c r="AO4326" s="6"/>
      <c r="AP4326" s="6"/>
      <c r="AQ4326" s="6"/>
      <c r="AR4326" s="6"/>
      <c r="AS4326" s="6"/>
      <c r="AT4326" s="6"/>
      <c r="AU4326" s="6"/>
      <c r="AV4326" s="6"/>
      <c r="AW4326" s="6"/>
      <c r="AX4326" s="6"/>
      <c r="AY4326" s="172"/>
      <c r="AZ4326" s="172"/>
      <c r="BA4326" s="172"/>
      <c r="BB4326" s="6"/>
      <c r="BC4326" s="6"/>
      <c r="BD4326" s="6"/>
      <c r="BE4326" s="6"/>
      <c r="BF4326" s="6"/>
      <c r="BG4326" s="172"/>
      <c r="BH4326" s="172"/>
      <c r="BI4326" s="172"/>
      <c r="BJ4326" s="6"/>
      <c r="BK4326" s="6"/>
      <c r="BL4326" s="6"/>
      <c r="BM4326" s="6"/>
      <c r="BN4326" s="6"/>
      <c r="BO4326" s="6"/>
      <c r="BP4326" s="6"/>
      <c r="BQ4326" s="6"/>
      <c r="BR4326" s="6"/>
      <c r="BS4326" s="6"/>
      <c r="BT4326" s="6"/>
      <c r="CG4326" s="432"/>
      <c r="CH4326" s="432"/>
      <c r="CL4326" s="174"/>
    </row>
    <row r="4327" spans="29:90" s="168" customFormat="1" x14ac:dyDescent="0.25">
      <c r="AC4327" s="175"/>
      <c r="AD4327" s="175"/>
      <c r="AE4327" s="175"/>
      <c r="AF4327" s="175"/>
      <c r="AG4327" s="175"/>
      <c r="AH4327" s="176"/>
      <c r="AM4327" s="6"/>
      <c r="AN4327" s="6"/>
      <c r="AO4327" s="6"/>
      <c r="AP4327" s="6"/>
      <c r="AQ4327" s="6"/>
      <c r="AR4327" s="6"/>
      <c r="AS4327" s="6"/>
      <c r="AT4327" s="6"/>
      <c r="AU4327" s="6"/>
      <c r="AV4327" s="6"/>
      <c r="AW4327" s="6"/>
      <c r="AX4327" s="6"/>
      <c r="AY4327" s="172"/>
      <c r="AZ4327" s="172"/>
      <c r="BA4327" s="172"/>
      <c r="BB4327" s="6"/>
      <c r="BC4327" s="6"/>
      <c r="BD4327" s="6"/>
      <c r="BE4327" s="6"/>
      <c r="BF4327" s="6"/>
      <c r="BG4327" s="172"/>
      <c r="BH4327" s="172"/>
      <c r="BI4327" s="172"/>
      <c r="BJ4327" s="6"/>
      <c r="BK4327" s="6"/>
      <c r="BL4327" s="6"/>
      <c r="BM4327" s="6"/>
      <c r="BN4327" s="6"/>
      <c r="BO4327" s="6"/>
      <c r="BP4327" s="6"/>
      <c r="BQ4327" s="6"/>
      <c r="BR4327" s="6"/>
      <c r="BS4327" s="6"/>
      <c r="BT4327" s="6"/>
      <c r="CG4327" s="432"/>
      <c r="CH4327" s="432"/>
      <c r="CL4327" s="174"/>
    </row>
    <row r="4328" spans="29:90" s="168" customFormat="1" x14ac:dyDescent="0.25">
      <c r="AC4328" s="175"/>
      <c r="AD4328" s="175"/>
      <c r="AE4328" s="175"/>
      <c r="AF4328" s="175"/>
      <c r="AG4328" s="175"/>
      <c r="AH4328" s="176"/>
      <c r="AM4328" s="6"/>
      <c r="AN4328" s="6"/>
      <c r="AO4328" s="6"/>
      <c r="AP4328" s="6"/>
      <c r="AQ4328" s="6"/>
      <c r="AR4328" s="6"/>
      <c r="AS4328" s="6"/>
      <c r="AT4328" s="6"/>
      <c r="AU4328" s="6"/>
      <c r="AV4328" s="6"/>
      <c r="AW4328" s="6"/>
      <c r="AX4328" s="6"/>
      <c r="AY4328" s="172"/>
      <c r="AZ4328" s="172"/>
      <c r="BA4328" s="172"/>
      <c r="BB4328" s="6"/>
      <c r="BC4328" s="6"/>
      <c r="BD4328" s="6"/>
      <c r="BE4328" s="6"/>
      <c r="BF4328" s="6"/>
      <c r="BG4328" s="172"/>
      <c r="BH4328" s="172"/>
      <c r="BI4328" s="172"/>
      <c r="BJ4328" s="6"/>
      <c r="BK4328" s="6"/>
      <c r="BL4328" s="6"/>
      <c r="BM4328" s="6"/>
      <c r="BN4328" s="6"/>
      <c r="BO4328" s="6"/>
      <c r="BP4328" s="6"/>
      <c r="BQ4328" s="6"/>
      <c r="BR4328" s="6"/>
      <c r="BS4328" s="6"/>
      <c r="BT4328" s="6"/>
      <c r="CG4328" s="432"/>
      <c r="CH4328" s="432"/>
      <c r="CL4328" s="174"/>
    </row>
    <row r="4329" spans="29:90" s="168" customFormat="1" x14ac:dyDescent="0.25">
      <c r="AC4329" s="175"/>
      <c r="AD4329" s="175"/>
      <c r="AE4329" s="175"/>
      <c r="AF4329" s="175"/>
      <c r="AG4329" s="175"/>
      <c r="AH4329" s="176"/>
      <c r="AM4329" s="6"/>
      <c r="AN4329" s="6"/>
      <c r="AO4329" s="6"/>
      <c r="AP4329" s="6"/>
      <c r="AQ4329" s="6"/>
      <c r="AR4329" s="6"/>
      <c r="AS4329" s="6"/>
      <c r="AT4329" s="6"/>
      <c r="AU4329" s="6"/>
      <c r="AV4329" s="6"/>
      <c r="AW4329" s="6"/>
      <c r="AX4329" s="6"/>
      <c r="AY4329" s="172"/>
      <c r="AZ4329" s="172"/>
      <c r="BA4329" s="172"/>
      <c r="BB4329" s="6"/>
      <c r="BC4329" s="6"/>
      <c r="BD4329" s="6"/>
      <c r="BE4329" s="6"/>
      <c r="BF4329" s="6"/>
      <c r="BG4329" s="172"/>
      <c r="BH4329" s="172"/>
      <c r="BI4329" s="172"/>
      <c r="BJ4329" s="6"/>
      <c r="BK4329" s="6"/>
      <c r="BL4329" s="6"/>
      <c r="BM4329" s="6"/>
      <c r="BN4329" s="6"/>
      <c r="BO4329" s="6"/>
      <c r="BP4329" s="6"/>
      <c r="BQ4329" s="6"/>
      <c r="BR4329" s="6"/>
      <c r="BS4329" s="6"/>
      <c r="BT4329" s="6"/>
      <c r="CG4329" s="432"/>
      <c r="CH4329" s="432"/>
      <c r="CL4329" s="174"/>
    </row>
    <row r="4330" spans="29:90" s="168" customFormat="1" x14ac:dyDescent="0.25">
      <c r="AC4330" s="175"/>
      <c r="AD4330" s="175"/>
      <c r="AE4330" s="175"/>
      <c r="AF4330" s="175"/>
      <c r="AG4330" s="175"/>
      <c r="AH4330" s="176"/>
      <c r="AM4330" s="6"/>
      <c r="AN4330" s="6"/>
      <c r="AO4330" s="6"/>
      <c r="AP4330" s="6"/>
      <c r="AQ4330" s="6"/>
      <c r="AR4330" s="6"/>
      <c r="AS4330" s="6"/>
      <c r="AT4330" s="6"/>
      <c r="AU4330" s="6"/>
      <c r="AV4330" s="6"/>
      <c r="AW4330" s="6"/>
      <c r="AX4330" s="6"/>
      <c r="AY4330" s="172"/>
      <c r="AZ4330" s="172"/>
      <c r="BA4330" s="172"/>
      <c r="BB4330" s="6"/>
      <c r="BC4330" s="6"/>
      <c r="BD4330" s="6"/>
      <c r="BE4330" s="6"/>
      <c r="BF4330" s="6"/>
      <c r="BG4330" s="172"/>
      <c r="BH4330" s="172"/>
      <c r="BI4330" s="172"/>
      <c r="BJ4330" s="6"/>
      <c r="BK4330" s="6"/>
      <c r="BL4330" s="6"/>
      <c r="BM4330" s="6"/>
      <c r="BN4330" s="6"/>
      <c r="BO4330" s="6"/>
      <c r="BP4330" s="6"/>
      <c r="BQ4330" s="6"/>
      <c r="BR4330" s="6"/>
      <c r="BS4330" s="6"/>
      <c r="BT4330" s="6"/>
      <c r="CG4330" s="432"/>
      <c r="CH4330" s="432"/>
      <c r="CL4330" s="174"/>
    </row>
    <row r="4331" spans="29:90" s="168" customFormat="1" x14ac:dyDescent="0.25">
      <c r="AC4331" s="175"/>
      <c r="AD4331" s="175"/>
      <c r="AE4331" s="175"/>
      <c r="AF4331" s="175"/>
      <c r="AG4331" s="175"/>
      <c r="AH4331" s="176"/>
      <c r="AM4331" s="6"/>
      <c r="AN4331" s="6"/>
      <c r="AO4331" s="6"/>
      <c r="AP4331" s="6"/>
      <c r="AQ4331" s="6"/>
      <c r="AR4331" s="6"/>
      <c r="AS4331" s="6"/>
      <c r="AT4331" s="6"/>
      <c r="AU4331" s="6"/>
      <c r="AV4331" s="6"/>
      <c r="AW4331" s="6"/>
      <c r="AX4331" s="6"/>
      <c r="AY4331" s="172"/>
      <c r="AZ4331" s="172"/>
      <c r="BA4331" s="172"/>
      <c r="BB4331" s="6"/>
      <c r="BC4331" s="6"/>
      <c r="BD4331" s="6"/>
      <c r="BE4331" s="6"/>
      <c r="BF4331" s="6"/>
      <c r="BG4331" s="172"/>
      <c r="BH4331" s="172"/>
      <c r="BI4331" s="172"/>
      <c r="BJ4331" s="6"/>
      <c r="BK4331" s="6"/>
      <c r="BL4331" s="6"/>
      <c r="BM4331" s="6"/>
      <c r="BN4331" s="6"/>
      <c r="BO4331" s="6"/>
      <c r="BP4331" s="6"/>
      <c r="BQ4331" s="6"/>
      <c r="BR4331" s="6"/>
      <c r="BS4331" s="6"/>
      <c r="BT4331" s="6"/>
      <c r="CG4331" s="432"/>
      <c r="CH4331" s="432"/>
      <c r="CL4331" s="174"/>
    </row>
    <row r="4332" spans="29:90" s="168" customFormat="1" x14ac:dyDescent="0.25">
      <c r="AC4332" s="175"/>
      <c r="AD4332" s="175"/>
      <c r="AE4332" s="175"/>
      <c r="AF4332" s="175"/>
      <c r="AG4332" s="175"/>
      <c r="AH4332" s="176"/>
      <c r="AM4332" s="6"/>
      <c r="AN4332" s="6"/>
      <c r="AO4332" s="6"/>
      <c r="AP4332" s="6"/>
      <c r="AQ4332" s="6"/>
      <c r="AR4332" s="6"/>
      <c r="AS4332" s="6"/>
      <c r="AT4332" s="6"/>
      <c r="AU4332" s="6"/>
      <c r="AV4332" s="6"/>
      <c r="AW4332" s="6"/>
      <c r="AX4332" s="6"/>
      <c r="AY4332" s="172"/>
      <c r="AZ4332" s="172"/>
      <c r="BA4332" s="172"/>
      <c r="BB4332" s="6"/>
      <c r="BC4332" s="6"/>
      <c r="BD4332" s="6"/>
      <c r="BE4332" s="6"/>
      <c r="BF4332" s="6"/>
      <c r="BG4332" s="172"/>
      <c r="BH4332" s="172"/>
      <c r="BI4332" s="172"/>
      <c r="BJ4332" s="6"/>
      <c r="BK4332" s="6"/>
      <c r="BL4332" s="6"/>
      <c r="BM4332" s="6"/>
      <c r="BN4332" s="6"/>
      <c r="BO4332" s="6"/>
      <c r="BP4332" s="6"/>
      <c r="BQ4332" s="6"/>
      <c r="BR4332" s="6"/>
      <c r="BS4332" s="6"/>
      <c r="BT4332" s="6"/>
      <c r="CG4332" s="432"/>
      <c r="CH4332" s="432"/>
      <c r="CL4332" s="174"/>
    </row>
    <row r="4333" spans="29:90" s="168" customFormat="1" x14ac:dyDescent="0.25">
      <c r="AC4333" s="175"/>
      <c r="AD4333" s="175"/>
      <c r="AE4333" s="175"/>
      <c r="AF4333" s="175"/>
      <c r="AG4333" s="175"/>
      <c r="AH4333" s="176"/>
      <c r="AM4333" s="6"/>
      <c r="AN4333" s="6"/>
      <c r="AO4333" s="6"/>
      <c r="AP4333" s="6"/>
      <c r="AQ4333" s="6"/>
      <c r="AR4333" s="6"/>
      <c r="AS4333" s="6"/>
      <c r="AT4333" s="6"/>
      <c r="AU4333" s="6"/>
      <c r="AV4333" s="6"/>
      <c r="AW4333" s="6"/>
      <c r="AX4333" s="6"/>
      <c r="AY4333" s="172"/>
      <c r="AZ4333" s="172"/>
      <c r="BA4333" s="172"/>
      <c r="BB4333" s="6"/>
      <c r="BC4333" s="6"/>
      <c r="BD4333" s="6"/>
      <c r="BE4333" s="6"/>
      <c r="BF4333" s="6"/>
      <c r="BG4333" s="172"/>
      <c r="BH4333" s="172"/>
      <c r="BI4333" s="172"/>
      <c r="BJ4333" s="6"/>
      <c r="BK4333" s="6"/>
      <c r="BL4333" s="6"/>
      <c r="BM4333" s="6"/>
      <c r="BN4333" s="6"/>
      <c r="BO4333" s="6"/>
      <c r="BP4333" s="6"/>
      <c r="BQ4333" s="6"/>
      <c r="BR4333" s="6"/>
      <c r="BS4333" s="6"/>
      <c r="BT4333" s="6"/>
      <c r="CG4333" s="432"/>
      <c r="CH4333" s="432"/>
      <c r="CL4333" s="174"/>
    </row>
    <row r="4334" spans="29:90" s="168" customFormat="1" x14ac:dyDescent="0.25">
      <c r="AC4334" s="175"/>
      <c r="AD4334" s="175"/>
      <c r="AE4334" s="175"/>
      <c r="AF4334" s="175"/>
      <c r="AG4334" s="175"/>
      <c r="AH4334" s="176"/>
      <c r="AM4334" s="6"/>
      <c r="AN4334" s="6"/>
      <c r="AO4334" s="6"/>
      <c r="AP4334" s="6"/>
      <c r="AQ4334" s="6"/>
      <c r="AR4334" s="6"/>
      <c r="AS4334" s="6"/>
      <c r="AT4334" s="6"/>
      <c r="AU4334" s="6"/>
      <c r="AV4334" s="6"/>
      <c r="AW4334" s="6"/>
      <c r="AX4334" s="6"/>
      <c r="AY4334" s="172"/>
      <c r="AZ4334" s="172"/>
      <c r="BA4334" s="172"/>
      <c r="BB4334" s="6"/>
      <c r="BC4334" s="6"/>
      <c r="BD4334" s="6"/>
      <c r="BE4334" s="6"/>
      <c r="BF4334" s="6"/>
      <c r="BG4334" s="172"/>
      <c r="BH4334" s="172"/>
      <c r="BI4334" s="172"/>
      <c r="BJ4334" s="6"/>
      <c r="BK4334" s="6"/>
      <c r="BL4334" s="6"/>
      <c r="BM4334" s="6"/>
      <c r="BN4334" s="6"/>
      <c r="BO4334" s="6"/>
      <c r="BP4334" s="6"/>
      <c r="BQ4334" s="6"/>
      <c r="BR4334" s="6"/>
      <c r="BS4334" s="6"/>
      <c r="BT4334" s="6"/>
      <c r="CG4334" s="432"/>
      <c r="CH4334" s="432"/>
      <c r="CL4334" s="174"/>
    </row>
    <row r="4335" spans="29:90" s="168" customFormat="1" x14ac:dyDescent="0.25">
      <c r="AC4335" s="175"/>
      <c r="AD4335" s="175"/>
      <c r="AE4335" s="175"/>
      <c r="AF4335" s="175"/>
      <c r="AG4335" s="175"/>
      <c r="AH4335" s="176"/>
      <c r="AM4335" s="6"/>
      <c r="AN4335" s="6"/>
      <c r="AO4335" s="6"/>
      <c r="AP4335" s="6"/>
      <c r="AQ4335" s="6"/>
      <c r="AR4335" s="6"/>
      <c r="AS4335" s="6"/>
      <c r="AT4335" s="6"/>
      <c r="AU4335" s="6"/>
      <c r="AV4335" s="6"/>
      <c r="AW4335" s="6"/>
      <c r="AX4335" s="6"/>
      <c r="AY4335" s="172"/>
      <c r="AZ4335" s="172"/>
      <c r="BA4335" s="172"/>
      <c r="BB4335" s="6"/>
      <c r="BC4335" s="6"/>
      <c r="BD4335" s="6"/>
      <c r="BE4335" s="6"/>
      <c r="BF4335" s="6"/>
      <c r="BG4335" s="172"/>
      <c r="BH4335" s="172"/>
      <c r="BI4335" s="172"/>
      <c r="BJ4335" s="6"/>
      <c r="BK4335" s="6"/>
      <c r="BL4335" s="6"/>
      <c r="BM4335" s="6"/>
      <c r="BN4335" s="6"/>
      <c r="BO4335" s="6"/>
      <c r="BP4335" s="6"/>
      <c r="BQ4335" s="6"/>
      <c r="BR4335" s="6"/>
      <c r="BS4335" s="6"/>
      <c r="BT4335" s="6"/>
      <c r="CG4335" s="432"/>
      <c r="CH4335" s="432"/>
      <c r="CL4335" s="174"/>
    </row>
    <row r="4336" spans="29:90" s="168" customFormat="1" x14ac:dyDescent="0.25">
      <c r="AC4336" s="175"/>
      <c r="AD4336" s="175"/>
      <c r="AE4336" s="175"/>
      <c r="AF4336" s="175"/>
      <c r="AG4336" s="175"/>
      <c r="AH4336" s="176"/>
      <c r="AM4336" s="6"/>
      <c r="AN4336" s="6"/>
      <c r="AO4336" s="6"/>
      <c r="AP4336" s="6"/>
      <c r="AQ4336" s="6"/>
      <c r="AR4336" s="6"/>
      <c r="AS4336" s="6"/>
      <c r="AT4336" s="6"/>
      <c r="AU4336" s="6"/>
      <c r="AV4336" s="6"/>
      <c r="AW4336" s="6"/>
      <c r="AX4336" s="6"/>
      <c r="AY4336" s="172"/>
      <c r="AZ4336" s="172"/>
      <c r="BA4336" s="172"/>
      <c r="BB4336" s="6"/>
      <c r="BC4336" s="6"/>
      <c r="BD4336" s="6"/>
      <c r="BE4336" s="6"/>
      <c r="BF4336" s="6"/>
      <c r="BG4336" s="172"/>
      <c r="BH4336" s="172"/>
      <c r="BI4336" s="172"/>
      <c r="BJ4336" s="6"/>
      <c r="BK4336" s="6"/>
      <c r="BL4336" s="6"/>
      <c r="BM4336" s="6"/>
      <c r="BN4336" s="6"/>
      <c r="BO4336" s="6"/>
      <c r="BP4336" s="6"/>
      <c r="BQ4336" s="6"/>
      <c r="BR4336" s="6"/>
      <c r="BS4336" s="6"/>
      <c r="BT4336" s="6"/>
      <c r="CG4336" s="432"/>
      <c r="CH4336" s="432"/>
      <c r="CL4336" s="174"/>
    </row>
    <row r="4337" spans="29:90" s="168" customFormat="1" x14ac:dyDescent="0.25">
      <c r="AC4337" s="175"/>
      <c r="AD4337" s="175"/>
      <c r="AE4337" s="175"/>
      <c r="AF4337" s="175"/>
      <c r="AG4337" s="175"/>
      <c r="AH4337" s="176"/>
      <c r="AM4337" s="6"/>
      <c r="AN4337" s="6"/>
      <c r="AO4337" s="6"/>
      <c r="AP4337" s="6"/>
      <c r="AQ4337" s="6"/>
      <c r="AR4337" s="6"/>
      <c r="AS4337" s="6"/>
      <c r="AT4337" s="6"/>
      <c r="AU4337" s="6"/>
      <c r="AV4337" s="6"/>
      <c r="AW4337" s="6"/>
      <c r="AX4337" s="6"/>
      <c r="AY4337" s="172"/>
      <c r="AZ4337" s="172"/>
      <c r="BA4337" s="172"/>
      <c r="BB4337" s="6"/>
      <c r="BC4337" s="6"/>
      <c r="BD4337" s="6"/>
      <c r="BE4337" s="6"/>
      <c r="BF4337" s="6"/>
      <c r="BG4337" s="172"/>
      <c r="BH4337" s="172"/>
      <c r="BI4337" s="172"/>
      <c r="BJ4337" s="6"/>
      <c r="BK4337" s="6"/>
      <c r="BL4337" s="6"/>
      <c r="BM4337" s="6"/>
      <c r="BN4337" s="6"/>
      <c r="BO4337" s="6"/>
      <c r="BP4337" s="6"/>
      <c r="BQ4337" s="6"/>
      <c r="BR4337" s="6"/>
      <c r="BS4337" s="6"/>
      <c r="BT4337" s="6"/>
      <c r="CG4337" s="432"/>
      <c r="CH4337" s="432"/>
      <c r="CL4337" s="174"/>
    </row>
    <row r="4338" spans="29:90" s="168" customFormat="1" x14ac:dyDescent="0.25">
      <c r="AC4338" s="175"/>
      <c r="AD4338" s="175"/>
      <c r="AE4338" s="175"/>
      <c r="AF4338" s="175"/>
      <c r="AG4338" s="175"/>
      <c r="AH4338" s="176"/>
      <c r="AM4338" s="6"/>
      <c r="AN4338" s="6"/>
      <c r="AO4338" s="6"/>
      <c r="AP4338" s="6"/>
      <c r="AQ4338" s="6"/>
      <c r="AR4338" s="6"/>
      <c r="AS4338" s="6"/>
      <c r="AT4338" s="6"/>
      <c r="AU4338" s="6"/>
      <c r="AV4338" s="6"/>
      <c r="AW4338" s="6"/>
      <c r="AX4338" s="6"/>
      <c r="AY4338" s="172"/>
      <c r="AZ4338" s="172"/>
      <c r="BA4338" s="172"/>
      <c r="BB4338" s="6"/>
      <c r="BC4338" s="6"/>
      <c r="BD4338" s="6"/>
      <c r="BE4338" s="6"/>
      <c r="BF4338" s="6"/>
      <c r="BG4338" s="172"/>
      <c r="BH4338" s="172"/>
      <c r="BI4338" s="172"/>
      <c r="BJ4338" s="6"/>
      <c r="BK4338" s="6"/>
      <c r="BL4338" s="6"/>
      <c r="BM4338" s="6"/>
      <c r="BN4338" s="6"/>
      <c r="BO4338" s="6"/>
      <c r="BP4338" s="6"/>
      <c r="BQ4338" s="6"/>
      <c r="BR4338" s="6"/>
      <c r="BS4338" s="6"/>
      <c r="BT4338" s="6"/>
      <c r="CG4338" s="432"/>
      <c r="CH4338" s="432"/>
      <c r="CL4338" s="174"/>
    </row>
    <row r="4339" spans="29:90" s="168" customFormat="1" x14ac:dyDescent="0.25">
      <c r="AC4339" s="175"/>
      <c r="AD4339" s="175"/>
      <c r="AE4339" s="175"/>
      <c r="AF4339" s="175"/>
      <c r="AG4339" s="175"/>
      <c r="AH4339" s="176"/>
      <c r="AM4339" s="6"/>
      <c r="AN4339" s="6"/>
      <c r="AO4339" s="6"/>
      <c r="AP4339" s="6"/>
      <c r="AQ4339" s="6"/>
      <c r="AR4339" s="6"/>
      <c r="AS4339" s="6"/>
      <c r="AT4339" s="6"/>
      <c r="AU4339" s="6"/>
      <c r="AV4339" s="6"/>
      <c r="AW4339" s="6"/>
      <c r="AX4339" s="6"/>
      <c r="AY4339" s="172"/>
      <c r="AZ4339" s="172"/>
      <c r="BA4339" s="172"/>
      <c r="BB4339" s="6"/>
      <c r="BC4339" s="6"/>
      <c r="BD4339" s="6"/>
      <c r="BE4339" s="6"/>
      <c r="BF4339" s="6"/>
      <c r="BG4339" s="172"/>
      <c r="BH4339" s="172"/>
      <c r="BI4339" s="172"/>
      <c r="BJ4339" s="6"/>
      <c r="BK4339" s="6"/>
      <c r="BL4339" s="6"/>
      <c r="BM4339" s="6"/>
      <c r="BN4339" s="6"/>
      <c r="BO4339" s="6"/>
      <c r="BP4339" s="6"/>
      <c r="BQ4339" s="6"/>
      <c r="BR4339" s="6"/>
      <c r="BS4339" s="6"/>
      <c r="BT4339" s="6"/>
      <c r="CG4339" s="432"/>
      <c r="CH4339" s="432"/>
      <c r="CL4339" s="174"/>
    </row>
    <row r="4340" spans="29:90" s="168" customFormat="1" x14ac:dyDescent="0.25">
      <c r="AC4340" s="175"/>
      <c r="AD4340" s="175"/>
      <c r="AE4340" s="175"/>
      <c r="AF4340" s="175"/>
      <c r="AG4340" s="175"/>
      <c r="AH4340" s="176"/>
      <c r="AM4340" s="6"/>
      <c r="AN4340" s="6"/>
      <c r="AO4340" s="6"/>
      <c r="AP4340" s="6"/>
      <c r="AQ4340" s="6"/>
      <c r="AR4340" s="6"/>
      <c r="AS4340" s="6"/>
      <c r="AT4340" s="6"/>
      <c r="AU4340" s="6"/>
      <c r="AV4340" s="6"/>
      <c r="AW4340" s="6"/>
      <c r="AX4340" s="6"/>
      <c r="AY4340" s="172"/>
      <c r="AZ4340" s="172"/>
      <c r="BA4340" s="172"/>
      <c r="BB4340" s="6"/>
      <c r="BC4340" s="6"/>
      <c r="BD4340" s="6"/>
      <c r="BE4340" s="6"/>
      <c r="BF4340" s="6"/>
      <c r="BG4340" s="172"/>
      <c r="BH4340" s="172"/>
      <c r="BI4340" s="172"/>
      <c r="BJ4340" s="6"/>
      <c r="BK4340" s="6"/>
      <c r="BL4340" s="6"/>
      <c r="BM4340" s="6"/>
      <c r="BN4340" s="6"/>
      <c r="BO4340" s="6"/>
      <c r="BP4340" s="6"/>
      <c r="BQ4340" s="6"/>
      <c r="BR4340" s="6"/>
      <c r="BS4340" s="6"/>
      <c r="BT4340" s="6"/>
      <c r="CG4340" s="432"/>
      <c r="CH4340" s="432"/>
      <c r="CL4340" s="174"/>
    </row>
    <row r="4341" spans="29:90" s="168" customFormat="1" x14ac:dyDescent="0.25">
      <c r="AC4341" s="175"/>
      <c r="AD4341" s="175"/>
      <c r="AE4341" s="175"/>
      <c r="AF4341" s="175"/>
      <c r="AG4341" s="175"/>
      <c r="AH4341" s="176"/>
      <c r="AM4341" s="6"/>
      <c r="AN4341" s="6"/>
      <c r="AO4341" s="6"/>
      <c r="AP4341" s="6"/>
      <c r="AQ4341" s="6"/>
      <c r="AR4341" s="6"/>
      <c r="AS4341" s="6"/>
      <c r="AT4341" s="6"/>
      <c r="AU4341" s="6"/>
      <c r="AV4341" s="6"/>
      <c r="AW4341" s="6"/>
      <c r="AX4341" s="6"/>
      <c r="AY4341" s="172"/>
      <c r="AZ4341" s="172"/>
      <c r="BA4341" s="172"/>
      <c r="BB4341" s="6"/>
      <c r="BC4341" s="6"/>
      <c r="BD4341" s="6"/>
      <c r="BE4341" s="6"/>
      <c r="BF4341" s="6"/>
      <c r="BG4341" s="172"/>
      <c r="BH4341" s="172"/>
      <c r="BI4341" s="172"/>
      <c r="BJ4341" s="6"/>
      <c r="BK4341" s="6"/>
      <c r="BL4341" s="6"/>
      <c r="BM4341" s="6"/>
      <c r="BN4341" s="6"/>
      <c r="BO4341" s="6"/>
      <c r="BP4341" s="6"/>
      <c r="BQ4341" s="6"/>
      <c r="BR4341" s="6"/>
      <c r="BS4341" s="6"/>
      <c r="BT4341" s="6"/>
      <c r="CG4341" s="432"/>
      <c r="CH4341" s="432"/>
      <c r="CL4341" s="174"/>
    </row>
    <row r="4342" spans="29:90" s="168" customFormat="1" x14ac:dyDescent="0.25">
      <c r="AC4342" s="175"/>
      <c r="AD4342" s="175"/>
      <c r="AE4342" s="175"/>
      <c r="AF4342" s="175"/>
      <c r="AG4342" s="175"/>
      <c r="AH4342" s="176"/>
      <c r="AM4342" s="6"/>
      <c r="AN4342" s="6"/>
      <c r="AO4342" s="6"/>
      <c r="AP4342" s="6"/>
      <c r="AQ4342" s="6"/>
      <c r="AR4342" s="6"/>
      <c r="AS4342" s="6"/>
      <c r="AT4342" s="6"/>
      <c r="AU4342" s="6"/>
      <c r="AV4342" s="6"/>
      <c r="AW4342" s="6"/>
      <c r="AX4342" s="6"/>
      <c r="AY4342" s="172"/>
      <c r="AZ4342" s="172"/>
      <c r="BA4342" s="172"/>
      <c r="BB4342" s="6"/>
      <c r="BC4342" s="6"/>
      <c r="BD4342" s="6"/>
      <c r="BE4342" s="6"/>
      <c r="BF4342" s="6"/>
      <c r="BG4342" s="172"/>
      <c r="BH4342" s="172"/>
      <c r="BI4342" s="172"/>
      <c r="BJ4342" s="6"/>
      <c r="BK4342" s="6"/>
      <c r="BL4342" s="6"/>
      <c r="BM4342" s="6"/>
      <c r="BN4342" s="6"/>
      <c r="BO4342" s="6"/>
      <c r="BP4342" s="6"/>
      <c r="BQ4342" s="6"/>
      <c r="BR4342" s="6"/>
      <c r="BS4342" s="6"/>
      <c r="BT4342" s="6"/>
      <c r="CG4342" s="432"/>
      <c r="CH4342" s="432"/>
      <c r="CL4342" s="174"/>
    </row>
    <row r="4343" spans="29:90" s="168" customFormat="1" x14ac:dyDescent="0.25">
      <c r="AC4343" s="175"/>
      <c r="AD4343" s="175"/>
      <c r="AE4343" s="175"/>
      <c r="AF4343" s="175"/>
      <c r="AG4343" s="175"/>
      <c r="AH4343" s="176"/>
      <c r="AM4343" s="6"/>
      <c r="AN4343" s="6"/>
      <c r="AO4343" s="6"/>
      <c r="AP4343" s="6"/>
      <c r="AQ4343" s="6"/>
      <c r="AR4343" s="6"/>
      <c r="AS4343" s="6"/>
      <c r="AT4343" s="6"/>
      <c r="AU4343" s="6"/>
      <c r="AV4343" s="6"/>
      <c r="AW4343" s="6"/>
      <c r="AX4343" s="6"/>
      <c r="AY4343" s="172"/>
      <c r="AZ4343" s="172"/>
      <c r="BA4343" s="172"/>
      <c r="BB4343" s="6"/>
      <c r="BC4343" s="6"/>
      <c r="BD4343" s="6"/>
      <c r="BE4343" s="6"/>
      <c r="BF4343" s="6"/>
      <c r="BG4343" s="172"/>
      <c r="BH4343" s="172"/>
      <c r="BI4343" s="172"/>
      <c r="BJ4343" s="6"/>
      <c r="BK4343" s="6"/>
      <c r="BL4343" s="6"/>
      <c r="BM4343" s="6"/>
      <c r="BN4343" s="6"/>
      <c r="BO4343" s="6"/>
      <c r="BP4343" s="6"/>
      <c r="BQ4343" s="6"/>
      <c r="BR4343" s="6"/>
      <c r="BS4343" s="6"/>
      <c r="BT4343" s="6"/>
      <c r="CG4343" s="432"/>
      <c r="CH4343" s="432"/>
      <c r="CL4343" s="174"/>
    </row>
    <row r="4344" spans="29:90" s="168" customFormat="1" x14ac:dyDescent="0.25">
      <c r="AC4344" s="175"/>
      <c r="AD4344" s="175"/>
      <c r="AE4344" s="175"/>
      <c r="AF4344" s="175"/>
      <c r="AG4344" s="175"/>
      <c r="AH4344" s="176"/>
      <c r="AM4344" s="6"/>
      <c r="AN4344" s="6"/>
      <c r="AO4344" s="6"/>
      <c r="AP4344" s="6"/>
      <c r="AQ4344" s="6"/>
      <c r="AR4344" s="6"/>
      <c r="AS4344" s="6"/>
      <c r="AT4344" s="6"/>
      <c r="AU4344" s="6"/>
      <c r="AV4344" s="6"/>
      <c r="AW4344" s="6"/>
      <c r="AX4344" s="6"/>
      <c r="AY4344" s="172"/>
      <c r="AZ4344" s="172"/>
      <c r="BA4344" s="172"/>
      <c r="BB4344" s="6"/>
      <c r="BC4344" s="6"/>
      <c r="BD4344" s="6"/>
      <c r="BE4344" s="6"/>
      <c r="BF4344" s="6"/>
      <c r="BG4344" s="172"/>
      <c r="BH4344" s="172"/>
      <c r="BI4344" s="172"/>
      <c r="BJ4344" s="6"/>
      <c r="BK4344" s="6"/>
      <c r="BL4344" s="6"/>
      <c r="BM4344" s="6"/>
      <c r="BN4344" s="6"/>
      <c r="BO4344" s="6"/>
      <c r="BP4344" s="6"/>
      <c r="BQ4344" s="6"/>
      <c r="BR4344" s="6"/>
      <c r="BS4344" s="6"/>
      <c r="BT4344" s="6"/>
      <c r="CG4344" s="432"/>
      <c r="CH4344" s="432"/>
      <c r="CL4344" s="174"/>
    </row>
    <row r="4345" spans="29:90" s="168" customFormat="1" x14ac:dyDescent="0.25">
      <c r="AC4345" s="175"/>
      <c r="AD4345" s="175"/>
      <c r="AE4345" s="175"/>
      <c r="AF4345" s="175"/>
      <c r="AG4345" s="175"/>
      <c r="AH4345" s="176"/>
      <c r="AM4345" s="6"/>
      <c r="AN4345" s="6"/>
      <c r="AO4345" s="6"/>
      <c r="AP4345" s="6"/>
      <c r="AQ4345" s="6"/>
      <c r="AR4345" s="6"/>
      <c r="AS4345" s="6"/>
      <c r="AT4345" s="6"/>
      <c r="AU4345" s="6"/>
      <c r="AV4345" s="6"/>
      <c r="AW4345" s="6"/>
      <c r="AX4345" s="6"/>
      <c r="AY4345" s="172"/>
      <c r="AZ4345" s="172"/>
      <c r="BA4345" s="172"/>
      <c r="BB4345" s="6"/>
      <c r="BC4345" s="6"/>
      <c r="BD4345" s="6"/>
      <c r="BE4345" s="6"/>
      <c r="BF4345" s="6"/>
      <c r="BG4345" s="172"/>
      <c r="BH4345" s="172"/>
      <c r="BI4345" s="172"/>
      <c r="BJ4345" s="6"/>
      <c r="BK4345" s="6"/>
      <c r="BL4345" s="6"/>
      <c r="BM4345" s="6"/>
      <c r="BN4345" s="6"/>
      <c r="BO4345" s="6"/>
      <c r="BP4345" s="6"/>
      <c r="BQ4345" s="6"/>
      <c r="BR4345" s="6"/>
      <c r="BS4345" s="6"/>
      <c r="BT4345" s="6"/>
      <c r="CG4345" s="432"/>
      <c r="CH4345" s="432"/>
      <c r="CL4345" s="174"/>
    </row>
    <row r="4346" spans="29:90" s="168" customFormat="1" x14ac:dyDescent="0.25">
      <c r="AC4346" s="175"/>
      <c r="AD4346" s="175"/>
      <c r="AE4346" s="175"/>
      <c r="AF4346" s="175"/>
      <c r="AG4346" s="175"/>
      <c r="AH4346" s="176"/>
      <c r="AM4346" s="6"/>
      <c r="AN4346" s="6"/>
      <c r="AO4346" s="6"/>
      <c r="AP4346" s="6"/>
      <c r="AQ4346" s="6"/>
      <c r="AR4346" s="6"/>
      <c r="AS4346" s="6"/>
      <c r="AT4346" s="6"/>
      <c r="AU4346" s="6"/>
      <c r="AV4346" s="6"/>
      <c r="AW4346" s="6"/>
      <c r="AX4346" s="6"/>
      <c r="AY4346" s="172"/>
      <c r="AZ4346" s="172"/>
      <c r="BA4346" s="172"/>
      <c r="BB4346" s="6"/>
      <c r="BC4346" s="6"/>
      <c r="BD4346" s="6"/>
      <c r="BE4346" s="6"/>
      <c r="BF4346" s="6"/>
      <c r="BG4346" s="172"/>
      <c r="BH4346" s="172"/>
      <c r="BI4346" s="172"/>
      <c r="BJ4346" s="6"/>
      <c r="BK4346" s="6"/>
      <c r="BL4346" s="6"/>
      <c r="BM4346" s="6"/>
      <c r="BN4346" s="6"/>
      <c r="BO4346" s="6"/>
      <c r="BP4346" s="6"/>
      <c r="BQ4346" s="6"/>
      <c r="BR4346" s="6"/>
      <c r="BS4346" s="6"/>
      <c r="BT4346" s="6"/>
      <c r="CG4346" s="432"/>
      <c r="CH4346" s="432"/>
      <c r="CL4346" s="174"/>
    </row>
    <row r="4347" spans="29:90" s="168" customFormat="1" x14ac:dyDescent="0.25">
      <c r="AC4347" s="175"/>
      <c r="AD4347" s="175"/>
      <c r="AE4347" s="175"/>
      <c r="AF4347" s="175"/>
      <c r="AG4347" s="175"/>
      <c r="AH4347" s="176"/>
      <c r="AM4347" s="6"/>
      <c r="AN4347" s="6"/>
      <c r="AO4347" s="6"/>
      <c r="AP4347" s="6"/>
      <c r="AQ4347" s="6"/>
      <c r="AR4347" s="6"/>
      <c r="AS4347" s="6"/>
      <c r="AT4347" s="6"/>
      <c r="AU4347" s="6"/>
      <c r="AV4347" s="6"/>
      <c r="AW4347" s="6"/>
      <c r="AX4347" s="6"/>
      <c r="AY4347" s="172"/>
      <c r="AZ4347" s="172"/>
      <c r="BA4347" s="172"/>
      <c r="BB4347" s="6"/>
      <c r="BC4347" s="6"/>
      <c r="BD4347" s="6"/>
      <c r="BE4347" s="6"/>
      <c r="BF4347" s="6"/>
      <c r="BG4347" s="172"/>
      <c r="BH4347" s="172"/>
      <c r="BI4347" s="172"/>
      <c r="BJ4347" s="6"/>
      <c r="BK4347" s="6"/>
      <c r="BL4347" s="6"/>
      <c r="BM4347" s="6"/>
      <c r="BN4347" s="6"/>
      <c r="BO4347" s="6"/>
      <c r="BP4347" s="6"/>
      <c r="BQ4347" s="6"/>
      <c r="BR4347" s="6"/>
      <c r="BS4347" s="6"/>
      <c r="BT4347" s="6"/>
      <c r="CG4347" s="432"/>
      <c r="CH4347" s="432"/>
      <c r="CL4347" s="174"/>
    </row>
    <row r="4348" spans="29:90" s="168" customFormat="1" x14ac:dyDescent="0.25">
      <c r="AC4348" s="175"/>
      <c r="AD4348" s="175"/>
      <c r="AE4348" s="175"/>
      <c r="AF4348" s="175"/>
      <c r="AG4348" s="175"/>
      <c r="AH4348" s="176"/>
      <c r="AM4348" s="6"/>
      <c r="AN4348" s="6"/>
      <c r="AO4348" s="6"/>
      <c r="AP4348" s="6"/>
      <c r="AQ4348" s="6"/>
      <c r="AR4348" s="6"/>
      <c r="AS4348" s="6"/>
      <c r="AT4348" s="6"/>
      <c r="AU4348" s="6"/>
      <c r="AV4348" s="6"/>
      <c r="AW4348" s="6"/>
      <c r="AX4348" s="6"/>
      <c r="AY4348" s="172"/>
      <c r="AZ4348" s="172"/>
      <c r="BA4348" s="172"/>
      <c r="BB4348" s="6"/>
      <c r="BC4348" s="6"/>
      <c r="BD4348" s="6"/>
      <c r="BE4348" s="6"/>
      <c r="BF4348" s="6"/>
      <c r="BG4348" s="172"/>
      <c r="BH4348" s="172"/>
      <c r="BI4348" s="172"/>
      <c r="BJ4348" s="6"/>
      <c r="BK4348" s="6"/>
      <c r="BL4348" s="6"/>
      <c r="BM4348" s="6"/>
      <c r="BN4348" s="6"/>
      <c r="BO4348" s="6"/>
      <c r="BP4348" s="6"/>
      <c r="BQ4348" s="6"/>
      <c r="BR4348" s="6"/>
      <c r="BS4348" s="6"/>
      <c r="BT4348" s="6"/>
      <c r="CG4348" s="432"/>
      <c r="CH4348" s="432"/>
      <c r="CL4348" s="174"/>
    </row>
    <row r="4349" spans="29:90" s="168" customFormat="1" x14ac:dyDescent="0.25">
      <c r="AC4349" s="175"/>
      <c r="AD4349" s="175"/>
      <c r="AE4349" s="175"/>
      <c r="AF4349" s="175"/>
      <c r="AG4349" s="175"/>
      <c r="AH4349" s="176"/>
      <c r="AM4349" s="6"/>
      <c r="AN4349" s="6"/>
      <c r="AO4349" s="6"/>
      <c r="AP4349" s="6"/>
      <c r="AQ4349" s="6"/>
      <c r="AR4349" s="6"/>
      <c r="AS4349" s="6"/>
      <c r="AT4349" s="6"/>
      <c r="AU4349" s="6"/>
      <c r="AV4349" s="6"/>
      <c r="AW4349" s="6"/>
      <c r="AX4349" s="6"/>
      <c r="AY4349" s="172"/>
      <c r="AZ4349" s="172"/>
      <c r="BA4349" s="172"/>
      <c r="BB4349" s="6"/>
      <c r="BC4349" s="6"/>
      <c r="BD4349" s="6"/>
      <c r="BE4349" s="6"/>
      <c r="BF4349" s="6"/>
      <c r="BG4349" s="172"/>
      <c r="BH4349" s="172"/>
      <c r="BI4349" s="172"/>
      <c r="BJ4349" s="6"/>
      <c r="BK4349" s="6"/>
      <c r="BL4349" s="6"/>
      <c r="BM4349" s="6"/>
      <c r="BN4349" s="6"/>
      <c r="BO4349" s="6"/>
      <c r="BP4349" s="6"/>
      <c r="BQ4349" s="6"/>
      <c r="BR4349" s="6"/>
      <c r="BS4349" s="6"/>
      <c r="BT4349" s="6"/>
      <c r="CG4349" s="432"/>
      <c r="CH4349" s="432"/>
      <c r="CL4349" s="174"/>
    </row>
    <row r="4350" spans="29:90" s="168" customFormat="1" x14ac:dyDescent="0.25">
      <c r="AC4350" s="175"/>
      <c r="AD4350" s="175"/>
      <c r="AE4350" s="175"/>
      <c r="AF4350" s="175"/>
      <c r="AG4350" s="175"/>
      <c r="AH4350" s="176"/>
      <c r="AM4350" s="6"/>
      <c r="AN4350" s="6"/>
      <c r="AO4350" s="6"/>
      <c r="AP4350" s="6"/>
      <c r="AQ4350" s="6"/>
      <c r="AR4350" s="6"/>
      <c r="AS4350" s="6"/>
      <c r="AT4350" s="6"/>
      <c r="AU4350" s="6"/>
      <c r="AV4350" s="6"/>
      <c r="AW4350" s="6"/>
      <c r="AX4350" s="6"/>
      <c r="AY4350" s="172"/>
      <c r="AZ4350" s="172"/>
      <c r="BA4350" s="172"/>
      <c r="BB4350" s="6"/>
      <c r="BC4350" s="6"/>
      <c r="BD4350" s="6"/>
      <c r="BE4350" s="6"/>
      <c r="BF4350" s="6"/>
      <c r="BG4350" s="172"/>
      <c r="BH4350" s="172"/>
      <c r="BI4350" s="172"/>
      <c r="BJ4350" s="6"/>
      <c r="BK4350" s="6"/>
      <c r="BL4350" s="6"/>
      <c r="BM4350" s="6"/>
      <c r="BN4350" s="6"/>
      <c r="BO4350" s="6"/>
      <c r="BP4350" s="6"/>
      <c r="BQ4350" s="6"/>
      <c r="BR4350" s="6"/>
      <c r="BS4350" s="6"/>
      <c r="BT4350" s="6"/>
      <c r="CG4350" s="432"/>
      <c r="CH4350" s="432"/>
      <c r="CL4350" s="174"/>
    </row>
    <row r="4351" spans="29:90" s="168" customFormat="1" x14ac:dyDescent="0.25">
      <c r="AC4351" s="175"/>
      <c r="AD4351" s="175"/>
      <c r="AE4351" s="175"/>
      <c r="AF4351" s="175"/>
      <c r="AG4351" s="175"/>
      <c r="AH4351" s="176"/>
      <c r="AM4351" s="6"/>
      <c r="AN4351" s="6"/>
      <c r="AO4351" s="6"/>
      <c r="AP4351" s="6"/>
      <c r="AQ4351" s="6"/>
      <c r="AR4351" s="6"/>
      <c r="AS4351" s="6"/>
      <c r="AT4351" s="6"/>
      <c r="AU4351" s="6"/>
      <c r="AV4351" s="6"/>
      <c r="AW4351" s="6"/>
      <c r="AX4351" s="6"/>
      <c r="AY4351" s="172"/>
      <c r="AZ4351" s="172"/>
      <c r="BA4351" s="172"/>
      <c r="BB4351" s="6"/>
      <c r="BC4351" s="6"/>
      <c r="BD4351" s="6"/>
      <c r="BE4351" s="6"/>
      <c r="BF4351" s="6"/>
      <c r="BG4351" s="172"/>
      <c r="BH4351" s="172"/>
      <c r="BI4351" s="172"/>
      <c r="BJ4351" s="6"/>
      <c r="BK4351" s="6"/>
      <c r="BL4351" s="6"/>
      <c r="BM4351" s="6"/>
      <c r="BN4351" s="6"/>
      <c r="BO4351" s="6"/>
      <c r="BP4351" s="6"/>
      <c r="BQ4351" s="6"/>
      <c r="BR4351" s="6"/>
      <c r="BS4351" s="6"/>
      <c r="BT4351" s="6"/>
      <c r="CG4351" s="432"/>
      <c r="CH4351" s="432"/>
      <c r="CL4351" s="174"/>
    </row>
    <row r="4352" spans="29:90" s="168" customFormat="1" x14ac:dyDescent="0.25">
      <c r="AC4352" s="175"/>
      <c r="AD4352" s="175"/>
      <c r="AE4352" s="175"/>
      <c r="AF4352" s="175"/>
      <c r="AG4352" s="175"/>
      <c r="AH4352" s="176"/>
      <c r="AM4352" s="6"/>
      <c r="AN4352" s="6"/>
      <c r="AO4352" s="6"/>
      <c r="AP4352" s="6"/>
      <c r="AQ4352" s="6"/>
      <c r="AR4352" s="6"/>
      <c r="AS4352" s="6"/>
      <c r="AT4352" s="6"/>
      <c r="AU4352" s="6"/>
      <c r="AV4352" s="6"/>
      <c r="AW4352" s="6"/>
      <c r="AX4352" s="6"/>
      <c r="AY4352" s="172"/>
      <c r="AZ4352" s="172"/>
      <c r="BA4352" s="172"/>
      <c r="BB4352" s="6"/>
      <c r="BC4352" s="6"/>
      <c r="BD4352" s="6"/>
      <c r="BE4352" s="6"/>
      <c r="BF4352" s="6"/>
      <c r="BG4352" s="172"/>
      <c r="BH4352" s="172"/>
      <c r="BI4352" s="172"/>
      <c r="BJ4352" s="6"/>
      <c r="BK4352" s="6"/>
      <c r="BL4352" s="6"/>
      <c r="BM4352" s="6"/>
      <c r="BN4352" s="6"/>
      <c r="BO4352" s="6"/>
      <c r="BP4352" s="6"/>
      <c r="BQ4352" s="6"/>
      <c r="BR4352" s="6"/>
      <c r="BS4352" s="6"/>
      <c r="BT4352" s="6"/>
      <c r="CG4352" s="432"/>
      <c r="CH4352" s="432"/>
      <c r="CL4352" s="174"/>
    </row>
    <row r="4353" spans="29:90" s="168" customFormat="1" x14ac:dyDescent="0.25">
      <c r="AC4353" s="175"/>
      <c r="AD4353" s="175"/>
      <c r="AE4353" s="175"/>
      <c r="AF4353" s="175"/>
      <c r="AG4353" s="175"/>
      <c r="AH4353" s="176"/>
      <c r="AM4353" s="6"/>
      <c r="AN4353" s="6"/>
      <c r="AO4353" s="6"/>
      <c r="AP4353" s="6"/>
      <c r="AQ4353" s="6"/>
      <c r="AR4353" s="6"/>
      <c r="AS4353" s="6"/>
      <c r="AT4353" s="6"/>
      <c r="AU4353" s="6"/>
      <c r="AV4353" s="6"/>
      <c r="AW4353" s="6"/>
      <c r="AX4353" s="6"/>
      <c r="AY4353" s="172"/>
      <c r="AZ4353" s="172"/>
      <c r="BA4353" s="172"/>
      <c r="BB4353" s="6"/>
      <c r="BC4353" s="6"/>
      <c r="BD4353" s="6"/>
      <c r="BE4353" s="6"/>
      <c r="BF4353" s="6"/>
      <c r="BG4353" s="172"/>
      <c r="BH4353" s="172"/>
      <c r="BI4353" s="172"/>
      <c r="BJ4353" s="6"/>
      <c r="BK4353" s="6"/>
      <c r="BL4353" s="6"/>
      <c r="BM4353" s="6"/>
      <c r="BN4353" s="6"/>
      <c r="BO4353" s="6"/>
      <c r="BP4353" s="6"/>
      <c r="BQ4353" s="6"/>
      <c r="BR4353" s="6"/>
      <c r="BS4353" s="6"/>
      <c r="BT4353" s="6"/>
      <c r="CG4353" s="432"/>
      <c r="CH4353" s="432"/>
      <c r="CL4353" s="174"/>
    </row>
    <row r="4354" spans="29:90" s="168" customFormat="1" x14ac:dyDescent="0.25">
      <c r="AC4354" s="175"/>
      <c r="AD4354" s="175"/>
      <c r="AE4354" s="175"/>
      <c r="AF4354" s="175"/>
      <c r="AG4354" s="175"/>
      <c r="AH4354" s="176"/>
      <c r="AM4354" s="6"/>
      <c r="AN4354" s="6"/>
      <c r="AO4354" s="6"/>
      <c r="AP4354" s="6"/>
      <c r="AQ4354" s="6"/>
      <c r="AR4354" s="6"/>
      <c r="AS4354" s="6"/>
      <c r="AT4354" s="6"/>
      <c r="AU4354" s="6"/>
      <c r="AV4354" s="6"/>
      <c r="AW4354" s="6"/>
      <c r="AX4354" s="6"/>
      <c r="AY4354" s="172"/>
      <c r="AZ4354" s="172"/>
      <c r="BA4354" s="172"/>
      <c r="BB4354" s="6"/>
      <c r="BC4354" s="6"/>
      <c r="BD4354" s="6"/>
      <c r="BE4354" s="6"/>
      <c r="BF4354" s="6"/>
      <c r="BG4354" s="172"/>
      <c r="BH4354" s="172"/>
      <c r="BI4354" s="172"/>
      <c r="BJ4354" s="6"/>
      <c r="BK4354" s="6"/>
      <c r="BL4354" s="6"/>
      <c r="BM4354" s="6"/>
      <c r="BN4354" s="6"/>
      <c r="BO4354" s="6"/>
      <c r="BP4354" s="6"/>
      <c r="BQ4354" s="6"/>
      <c r="BR4354" s="6"/>
      <c r="BS4354" s="6"/>
      <c r="BT4354" s="6"/>
      <c r="CG4354" s="432"/>
      <c r="CH4354" s="432"/>
      <c r="CL4354" s="174"/>
    </row>
    <row r="4355" spans="29:90" s="168" customFormat="1" x14ac:dyDescent="0.25">
      <c r="AC4355" s="175"/>
      <c r="AD4355" s="175"/>
      <c r="AE4355" s="175"/>
      <c r="AF4355" s="175"/>
      <c r="AG4355" s="175"/>
      <c r="AH4355" s="176"/>
      <c r="AM4355" s="6"/>
      <c r="AN4355" s="6"/>
      <c r="AO4355" s="6"/>
      <c r="AP4355" s="6"/>
      <c r="AQ4355" s="6"/>
      <c r="AR4355" s="6"/>
      <c r="AS4355" s="6"/>
      <c r="AT4355" s="6"/>
      <c r="AU4355" s="6"/>
      <c r="AV4355" s="6"/>
      <c r="AW4355" s="6"/>
      <c r="AX4355" s="6"/>
      <c r="AY4355" s="172"/>
      <c r="AZ4355" s="172"/>
      <c r="BA4355" s="172"/>
      <c r="BB4355" s="6"/>
      <c r="BC4355" s="6"/>
      <c r="BD4355" s="6"/>
      <c r="BE4355" s="6"/>
      <c r="BF4355" s="6"/>
      <c r="BG4355" s="172"/>
      <c r="BH4355" s="172"/>
      <c r="BI4355" s="172"/>
      <c r="BJ4355" s="6"/>
      <c r="BK4355" s="6"/>
      <c r="BL4355" s="6"/>
      <c r="BM4355" s="6"/>
      <c r="BN4355" s="6"/>
      <c r="BO4355" s="6"/>
      <c r="BP4355" s="6"/>
      <c r="BQ4355" s="6"/>
      <c r="BR4355" s="6"/>
      <c r="BS4355" s="6"/>
      <c r="BT4355" s="6"/>
      <c r="CG4355" s="432"/>
      <c r="CH4355" s="432"/>
      <c r="CL4355" s="174"/>
    </row>
    <row r="4356" spans="29:90" s="168" customFormat="1" x14ac:dyDescent="0.25">
      <c r="AC4356" s="175"/>
      <c r="AD4356" s="175"/>
      <c r="AE4356" s="175"/>
      <c r="AF4356" s="175"/>
      <c r="AG4356" s="175"/>
      <c r="AH4356" s="176"/>
      <c r="AM4356" s="6"/>
      <c r="AN4356" s="6"/>
      <c r="AO4356" s="6"/>
      <c r="AP4356" s="6"/>
      <c r="AQ4356" s="6"/>
      <c r="AR4356" s="6"/>
      <c r="AS4356" s="6"/>
      <c r="AT4356" s="6"/>
      <c r="AU4356" s="6"/>
      <c r="AV4356" s="6"/>
      <c r="AW4356" s="6"/>
      <c r="AX4356" s="6"/>
      <c r="AY4356" s="172"/>
      <c r="AZ4356" s="172"/>
      <c r="BA4356" s="172"/>
      <c r="BB4356" s="6"/>
      <c r="BC4356" s="6"/>
      <c r="BD4356" s="6"/>
      <c r="BE4356" s="6"/>
      <c r="BF4356" s="6"/>
      <c r="BG4356" s="172"/>
      <c r="BH4356" s="172"/>
      <c r="BI4356" s="172"/>
      <c r="BJ4356" s="6"/>
      <c r="BK4356" s="6"/>
      <c r="BL4356" s="6"/>
      <c r="BM4356" s="6"/>
      <c r="BN4356" s="6"/>
      <c r="BO4356" s="6"/>
      <c r="BP4356" s="6"/>
      <c r="BQ4356" s="6"/>
      <c r="BR4356" s="6"/>
      <c r="BS4356" s="6"/>
      <c r="BT4356" s="6"/>
      <c r="CG4356" s="432"/>
      <c r="CH4356" s="432"/>
      <c r="CL4356" s="174"/>
    </row>
    <row r="4357" spans="29:90" s="168" customFormat="1" x14ac:dyDescent="0.25">
      <c r="AC4357" s="175"/>
      <c r="AD4357" s="175"/>
      <c r="AE4357" s="175"/>
      <c r="AF4357" s="175"/>
      <c r="AG4357" s="175"/>
      <c r="AH4357" s="176"/>
      <c r="AM4357" s="6"/>
      <c r="AN4357" s="6"/>
      <c r="AO4357" s="6"/>
      <c r="AP4357" s="6"/>
      <c r="AQ4357" s="6"/>
      <c r="AR4357" s="6"/>
      <c r="AS4357" s="6"/>
      <c r="AT4357" s="6"/>
      <c r="AU4357" s="6"/>
      <c r="AV4357" s="6"/>
      <c r="AW4357" s="6"/>
      <c r="AX4357" s="6"/>
      <c r="AY4357" s="172"/>
      <c r="AZ4357" s="172"/>
      <c r="BA4357" s="172"/>
      <c r="BB4357" s="6"/>
      <c r="BC4357" s="6"/>
      <c r="BD4357" s="6"/>
      <c r="BE4357" s="6"/>
      <c r="BF4357" s="6"/>
      <c r="BG4357" s="172"/>
      <c r="BH4357" s="172"/>
      <c r="BI4357" s="172"/>
      <c r="BJ4357" s="6"/>
      <c r="BK4357" s="6"/>
      <c r="BL4357" s="6"/>
      <c r="BM4357" s="6"/>
      <c r="BN4357" s="6"/>
      <c r="BO4357" s="6"/>
      <c r="BP4357" s="6"/>
      <c r="BQ4357" s="6"/>
      <c r="BR4357" s="6"/>
      <c r="BS4357" s="6"/>
      <c r="BT4357" s="6"/>
      <c r="CG4357" s="432"/>
      <c r="CH4357" s="432"/>
      <c r="CL4357" s="174"/>
    </row>
    <row r="4358" spans="29:90" s="168" customFormat="1" x14ac:dyDescent="0.25">
      <c r="AC4358" s="175"/>
      <c r="AD4358" s="175"/>
      <c r="AE4358" s="175"/>
      <c r="AF4358" s="175"/>
      <c r="AG4358" s="175"/>
      <c r="AH4358" s="176"/>
      <c r="AM4358" s="6"/>
      <c r="AN4358" s="6"/>
      <c r="AO4358" s="6"/>
      <c r="AP4358" s="6"/>
      <c r="AQ4358" s="6"/>
      <c r="AR4358" s="6"/>
      <c r="AS4358" s="6"/>
      <c r="AT4358" s="6"/>
      <c r="AU4358" s="6"/>
      <c r="AV4358" s="6"/>
      <c r="AW4358" s="6"/>
      <c r="AX4358" s="6"/>
      <c r="AY4358" s="172"/>
      <c r="AZ4358" s="172"/>
      <c r="BA4358" s="172"/>
      <c r="BB4358" s="6"/>
      <c r="BC4358" s="6"/>
      <c r="BD4358" s="6"/>
      <c r="BE4358" s="6"/>
      <c r="BF4358" s="6"/>
      <c r="BG4358" s="172"/>
      <c r="BH4358" s="172"/>
      <c r="BI4358" s="172"/>
      <c r="BJ4358" s="6"/>
      <c r="BK4358" s="6"/>
      <c r="BL4358" s="6"/>
      <c r="BM4358" s="6"/>
      <c r="BN4358" s="6"/>
      <c r="BO4358" s="6"/>
      <c r="BP4358" s="6"/>
      <c r="BQ4358" s="6"/>
      <c r="BR4358" s="6"/>
      <c r="BS4358" s="6"/>
      <c r="BT4358" s="6"/>
      <c r="CG4358" s="432"/>
      <c r="CH4358" s="432"/>
      <c r="CL4358" s="174"/>
    </row>
    <row r="4359" spans="29:90" s="168" customFormat="1" x14ac:dyDescent="0.25">
      <c r="AC4359" s="175"/>
      <c r="AD4359" s="175"/>
      <c r="AE4359" s="175"/>
      <c r="AF4359" s="175"/>
      <c r="AG4359" s="175"/>
      <c r="AH4359" s="176"/>
      <c r="AM4359" s="6"/>
      <c r="AN4359" s="6"/>
      <c r="AO4359" s="6"/>
      <c r="AP4359" s="6"/>
      <c r="AQ4359" s="6"/>
      <c r="AR4359" s="6"/>
      <c r="AS4359" s="6"/>
      <c r="AT4359" s="6"/>
      <c r="AU4359" s="6"/>
      <c r="AV4359" s="6"/>
      <c r="AW4359" s="6"/>
      <c r="AX4359" s="6"/>
      <c r="AY4359" s="172"/>
      <c r="AZ4359" s="172"/>
      <c r="BA4359" s="172"/>
      <c r="BB4359" s="6"/>
      <c r="BC4359" s="6"/>
      <c r="BD4359" s="6"/>
      <c r="BE4359" s="6"/>
      <c r="BF4359" s="6"/>
      <c r="BG4359" s="172"/>
      <c r="BH4359" s="172"/>
      <c r="BI4359" s="172"/>
      <c r="BJ4359" s="6"/>
      <c r="BK4359" s="6"/>
      <c r="BL4359" s="6"/>
      <c r="BM4359" s="6"/>
      <c r="BN4359" s="6"/>
      <c r="BO4359" s="6"/>
      <c r="BP4359" s="6"/>
      <c r="BQ4359" s="6"/>
      <c r="BR4359" s="6"/>
      <c r="BS4359" s="6"/>
      <c r="BT4359" s="6"/>
      <c r="CG4359" s="432"/>
      <c r="CH4359" s="432"/>
      <c r="CL4359" s="174"/>
    </row>
    <row r="4360" spans="29:90" s="168" customFormat="1" x14ac:dyDescent="0.25">
      <c r="AC4360" s="175"/>
      <c r="AD4360" s="175"/>
      <c r="AE4360" s="175"/>
      <c r="AF4360" s="175"/>
      <c r="AG4360" s="175"/>
      <c r="AH4360" s="176"/>
      <c r="AM4360" s="6"/>
      <c r="AN4360" s="6"/>
      <c r="AO4360" s="6"/>
      <c r="AP4360" s="6"/>
      <c r="AQ4360" s="6"/>
      <c r="AR4360" s="6"/>
      <c r="AS4360" s="6"/>
      <c r="AT4360" s="6"/>
      <c r="AU4360" s="6"/>
      <c r="AV4360" s="6"/>
      <c r="AW4360" s="6"/>
      <c r="AX4360" s="6"/>
      <c r="AY4360" s="172"/>
      <c r="AZ4360" s="172"/>
      <c r="BA4360" s="172"/>
      <c r="BB4360" s="6"/>
      <c r="BC4360" s="6"/>
      <c r="BD4360" s="6"/>
      <c r="BE4360" s="6"/>
      <c r="BF4360" s="6"/>
      <c r="BG4360" s="172"/>
      <c r="BH4360" s="172"/>
      <c r="BI4360" s="172"/>
      <c r="BJ4360" s="6"/>
      <c r="BK4360" s="6"/>
      <c r="BL4360" s="6"/>
      <c r="BM4360" s="6"/>
      <c r="BN4360" s="6"/>
      <c r="BO4360" s="6"/>
      <c r="BP4360" s="6"/>
      <c r="BQ4360" s="6"/>
      <c r="BR4360" s="6"/>
      <c r="BS4360" s="6"/>
      <c r="BT4360" s="6"/>
      <c r="CG4360" s="432"/>
      <c r="CH4360" s="432"/>
      <c r="CL4360" s="174"/>
    </row>
    <row r="4361" spans="29:90" s="168" customFormat="1" x14ac:dyDescent="0.25">
      <c r="AC4361" s="175"/>
      <c r="AD4361" s="175"/>
      <c r="AE4361" s="175"/>
      <c r="AF4361" s="175"/>
      <c r="AG4361" s="175"/>
      <c r="AH4361" s="176"/>
      <c r="AM4361" s="6"/>
      <c r="AN4361" s="6"/>
      <c r="AO4361" s="6"/>
      <c r="AP4361" s="6"/>
      <c r="AQ4361" s="6"/>
      <c r="AR4361" s="6"/>
      <c r="AS4361" s="6"/>
      <c r="AT4361" s="6"/>
      <c r="AU4361" s="6"/>
      <c r="AV4361" s="6"/>
      <c r="AW4361" s="6"/>
      <c r="AX4361" s="6"/>
      <c r="AY4361" s="172"/>
      <c r="AZ4361" s="172"/>
      <c r="BA4361" s="172"/>
      <c r="BB4361" s="6"/>
      <c r="BC4361" s="6"/>
      <c r="BD4361" s="6"/>
      <c r="BE4361" s="6"/>
      <c r="BF4361" s="6"/>
      <c r="BG4361" s="172"/>
      <c r="BH4361" s="172"/>
      <c r="BI4361" s="172"/>
      <c r="BJ4361" s="6"/>
      <c r="BK4361" s="6"/>
      <c r="BL4361" s="6"/>
      <c r="BM4361" s="6"/>
      <c r="BN4361" s="6"/>
      <c r="BO4361" s="6"/>
      <c r="BP4361" s="6"/>
      <c r="BQ4361" s="6"/>
      <c r="BR4361" s="6"/>
      <c r="BS4361" s="6"/>
      <c r="BT4361" s="6"/>
      <c r="CG4361" s="432"/>
      <c r="CH4361" s="432"/>
      <c r="CL4361" s="174"/>
    </row>
    <row r="4362" spans="29:90" s="168" customFormat="1" x14ac:dyDescent="0.25">
      <c r="AC4362" s="175"/>
      <c r="AD4362" s="175"/>
      <c r="AE4362" s="175"/>
      <c r="AF4362" s="175"/>
      <c r="AG4362" s="175"/>
      <c r="AH4362" s="176"/>
      <c r="AM4362" s="6"/>
      <c r="AN4362" s="6"/>
      <c r="AO4362" s="6"/>
      <c r="AP4362" s="6"/>
      <c r="AQ4362" s="6"/>
      <c r="AR4362" s="6"/>
      <c r="AS4362" s="6"/>
      <c r="AT4362" s="6"/>
      <c r="AU4362" s="6"/>
      <c r="AV4362" s="6"/>
      <c r="AW4362" s="6"/>
      <c r="AX4362" s="6"/>
      <c r="AY4362" s="172"/>
      <c r="AZ4362" s="172"/>
      <c r="BA4362" s="172"/>
      <c r="BB4362" s="6"/>
      <c r="BC4362" s="6"/>
      <c r="BD4362" s="6"/>
      <c r="BE4362" s="6"/>
      <c r="BF4362" s="6"/>
      <c r="BG4362" s="172"/>
      <c r="BH4362" s="172"/>
      <c r="BI4362" s="172"/>
      <c r="BJ4362" s="6"/>
      <c r="BK4362" s="6"/>
      <c r="BL4362" s="6"/>
      <c r="BM4362" s="6"/>
      <c r="BN4362" s="6"/>
      <c r="BO4362" s="6"/>
      <c r="BP4362" s="6"/>
      <c r="BQ4362" s="6"/>
      <c r="BR4362" s="6"/>
      <c r="BS4362" s="6"/>
      <c r="BT4362" s="6"/>
      <c r="CG4362" s="432"/>
      <c r="CH4362" s="432"/>
      <c r="CL4362" s="174"/>
    </row>
    <row r="4363" spans="29:90" s="168" customFormat="1" x14ac:dyDescent="0.25">
      <c r="AC4363" s="175"/>
      <c r="AD4363" s="175"/>
      <c r="AE4363" s="175"/>
      <c r="AF4363" s="175"/>
      <c r="AG4363" s="175"/>
      <c r="AH4363" s="176"/>
      <c r="AM4363" s="6"/>
      <c r="AN4363" s="6"/>
      <c r="AO4363" s="6"/>
      <c r="AP4363" s="6"/>
      <c r="AQ4363" s="6"/>
      <c r="AR4363" s="6"/>
      <c r="AS4363" s="6"/>
      <c r="AT4363" s="6"/>
      <c r="AU4363" s="6"/>
      <c r="AV4363" s="6"/>
      <c r="AW4363" s="6"/>
      <c r="AX4363" s="6"/>
      <c r="AY4363" s="172"/>
      <c r="AZ4363" s="172"/>
      <c r="BA4363" s="172"/>
      <c r="BB4363" s="6"/>
      <c r="BC4363" s="6"/>
      <c r="BD4363" s="6"/>
      <c r="BE4363" s="6"/>
      <c r="BF4363" s="6"/>
      <c r="BG4363" s="172"/>
      <c r="BH4363" s="172"/>
      <c r="BI4363" s="172"/>
      <c r="BJ4363" s="6"/>
      <c r="BK4363" s="6"/>
      <c r="BL4363" s="6"/>
      <c r="BM4363" s="6"/>
      <c r="BN4363" s="6"/>
      <c r="BO4363" s="6"/>
      <c r="BP4363" s="6"/>
      <c r="BQ4363" s="6"/>
      <c r="BR4363" s="6"/>
      <c r="BS4363" s="6"/>
      <c r="BT4363" s="6"/>
      <c r="CG4363" s="432"/>
      <c r="CH4363" s="432"/>
      <c r="CL4363" s="174"/>
    </row>
    <row r="4364" spans="29:90" s="168" customFormat="1" x14ac:dyDescent="0.25">
      <c r="AC4364" s="175"/>
      <c r="AD4364" s="175"/>
      <c r="AE4364" s="175"/>
      <c r="AF4364" s="175"/>
      <c r="AG4364" s="175"/>
      <c r="AH4364" s="176"/>
      <c r="AM4364" s="6"/>
      <c r="AN4364" s="6"/>
      <c r="AO4364" s="6"/>
      <c r="AP4364" s="6"/>
      <c r="AQ4364" s="6"/>
      <c r="AR4364" s="6"/>
      <c r="AS4364" s="6"/>
      <c r="AT4364" s="6"/>
      <c r="AU4364" s="6"/>
      <c r="AV4364" s="6"/>
      <c r="AW4364" s="6"/>
      <c r="AX4364" s="6"/>
      <c r="AY4364" s="172"/>
      <c r="AZ4364" s="172"/>
      <c r="BA4364" s="172"/>
      <c r="BB4364" s="6"/>
      <c r="BC4364" s="6"/>
      <c r="BD4364" s="6"/>
      <c r="BE4364" s="6"/>
      <c r="BF4364" s="6"/>
      <c r="BG4364" s="172"/>
      <c r="BH4364" s="172"/>
      <c r="BI4364" s="172"/>
      <c r="BJ4364" s="6"/>
      <c r="BK4364" s="6"/>
      <c r="BL4364" s="6"/>
      <c r="BM4364" s="6"/>
      <c r="BN4364" s="6"/>
      <c r="BO4364" s="6"/>
      <c r="BP4364" s="6"/>
      <c r="BQ4364" s="6"/>
      <c r="BR4364" s="6"/>
      <c r="BS4364" s="6"/>
      <c r="BT4364" s="6"/>
      <c r="CG4364" s="432"/>
      <c r="CH4364" s="432"/>
      <c r="CL4364" s="174"/>
    </row>
    <row r="4365" spans="29:90" s="168" customFormat="1" x14ac:dyDescent="0.25">
      <c r="AC4365" s="175"/>
      <c r="AD4365" s="175"/>
      <c r="AE4365" s="175"/>
      <c r="AF4365" s="175"/>
      <c r="AG4365" s="175"/>
      <c r="AH4365" s="176"/>
      <c r="AM4365" s="6"/>
      <c r="AN4365" s="6"/>
      <c r="AO4365" s="6"/>
      <c r="AP4365" s="6"/>
      <c r="AQ4365" s="6"/>
      <c r="AR4365" s="6"/>
      <c r="AS4365" s="6"/>
      <c r="AT4365" s="6"/>
      <c r="AU4365" s="6"/>
      <c r="AV4365" s="6"/>
      <c r="AW4365" s="6"/>
      <c r="AX4365" s="6"/>
      <c r="AY4365" s="172"/>
      <c r="AZ4365" s="172"/>
      <c r="BA4365" s="172"/>
      <c r="BB4365" s="6"/>
      <c r="BC4365" s="6"/>
      <c r="BD4365" s="6"/>
      <c r="BE4365" s="6"/>
      <c r="BF4365" s="6"/>
      <c r="BG4365" s="172"/>
      <c r="BH4365" s="172"/>
      <c r="BI4365" s="172"/>
      <c r="BJ4365" s="6"/>
      <c r="BK4365" s="6"/>
      <c r="BL4365" s="6"/>
      <c r="BM4365" s="6"/>
      <c r="BN4365" s="6"/>
      <c r="BO4365" s="6"/>
      <c r="BP4365" s="6"/>
      <c r="BQ4365" s="6"/>
      <c r="BR4365" s="6"/>
      <c r="BS4365" s="6"/>
      <c r="BT4365" s="6"/>
      <c r="CG4365" s="432"/>
      <c r="CH4365" s="432"/>
      <c r="CL4365" s="174"/>
    </row>
    <row r="4366" spans="29:90" s="168" customFormat="1" x14ac:dyDescent="0.25">
      <c r="AC4366" s="175"/>
      <c r="AD4366" s="175"/>
      <c r="AE4366" s="175"/>
      <c r="AF4366" s="175"/>
      <c r="AG4366" s="175"/>
      <c r="AH4366" s="176"/>
      <c r="AM4366" s="6"/>
      <c r="AN4366" s="6"/>
      <c r="AO4366" s="6"/>
      <c r="AP4366" s="6"/>
      <c r="AQ4366" s="6"/>
      <c r="AR4366" s="6"/>
      <c r="AS4366" s="6"/>
      <c r="AT4366" s="6"/>
      <c r="AU4366" s="6"/>
      <c r="AV4366" s="6"/>
      <c r="AW4366" s="6"/>
      <c r="AX4366" s="6"/>
      <c r="AY4366" s="172"/>
      <c r="AZ4366" s="172"/>
      <c r="BA4366" s="172"/>
      <c r="BB4366" s="6"/>
      <c r="BC4366" s="6"/>
      <c r="BD4366" s="6"/>
      <c r="BE4366" s="6"/>
      <c r="BF4366" s="6"/>
      <c r="BG4366" s="172"/>
      <c r="BH4366" s="172"/>
      <c r="BI4366" s="172"/>
      <c r="BJ4366" s="6"/>
      <c r="BK4366" s="6"/>
      <c r="BL4366" s="6"/>
      <c r="BM4366" s="6"/>
      <c r="BN4366" s="6"/>
      <c r="BO4366" s="6"/>
      <c r="BP4366" s="6"/>
      <c r="BQ4366" s="6"/>
      <c r="BR4366" s="6"/>
      <c r="BS4366" s="6"/>
      <c r="BT4366" s="6"/>
      <c r="CG4366" s="432"/>
      <c r="CH4366" s="432"/>
      <c r="CL4366" s="174"/>
    </row>
    <row r="4367" spans="29:90" s="168" customFormat="1" x14ac:dyDescent="0.25">
      <c r="AC4367" s="175"/>
      <c r="AD4367" s="175"/>
      <c r="AE4367" s="175"/>
      <c r="AF4367" s="175"/>
      <c r="AG4367" s="175"/>
      <c r="AH4367" s="176"/>
      <c r="AM4367" s="6"/>
      <c r="AN4367" s="6"/>
      <c r="AO4367" s="6"/>
      <c r="AP4367" s="6"/>
      <c r="AQ4367" s="6"/>
      <c r="AR4367" s="6"/>
      <c r="AS4367" s="6"/>
      <c r="AT4367" s="6"/>
      <c r="AU4367" s="6"/>
      <c r="AV4367" s="6"/>
      <c r="AW4367" s="6"/>
      <c r="AX4367" s="6"/>
      <c r="AY4367" s="172"/>
      <c r="AZ4367" s="172"/>
      <c r="BA4367" s="172"/>
      <c r="BB4367" s="6"/>
      <c r="BC4367" s="6"/>
      <c r="BD4367" s="6"/>
      <c r="BE4367" s="6"/>
      <c r="BF4367" s="6"/>
      <c r="BG4367" s="172"/>
      <c r="BH4367" s="172"/>
      <c r="BI4367" s="172"/>
      <c r="BJ4367" s="6"/>
      <c r="BK4367" s="6"/>
      <c r="BL4367" s="6"/>
      <c r="BM4367" s="6"/>
      <c r="BN4367" s="6"/>
      <c r="BO4367" s="6"/>
      <c r="BP4367" s="6"/>
      <c r="BQ4367" s="6"/>
      <c r="BR4367" s="6"/>
      <c r="BS4367" s="6"/>
      <c r="BT4367" s="6"/>
      <c r="CG4367" s="432"/>
      <c r="CH4367" s="432"/>
      <c r="CL4367" s="174"/>
    </row>
    <row r="4368" spans="29:90" s="168" customFormat="1" x14ac:dyDescent="0.25">
      <c r="AC4368" s="175"/>
      <c r="AD4368" s="175"/>
      <c r="AE4368" s="175"/>
      <c r="AF4368" s="175"/>
      <c r="AG4368" s="175"/>
      <c r="AH4368" s="176"/>
      <c r="AM4368" s="6"/>
      <c r="AN4368" s="6"/>
      <c r="AO4368" s="6"/>
      <c r="AP4368" s="6"/>
      <c r="AQ4368" s="6"/>
      <c r="AR4368" s="6"/>
      <c r="AS4368" s="6"/>
      <c r="AT4368" s="6"/>
      <c r="AU4368" s="6"/>
      <c r="AV4368" s="6"/>
      <c r="AW4368" s="6"/>
      <c r="AX4368" s="6"/>
      <c r="AY4368" s="172"/>
      <c r="AZ4368" s="172"/>
      <c r="BA4368" s="172"/>
      <c r="BB4368" s="6"/>
      <c r="BC4368" s="6"/>
      <c r="BD4368" s="6"/>
      <c r="BE4368" s="6"/>
      <c r="BF4368" s="6"/>
      <c r="BG4368" s="172"/>
      <c r="BH4368" s="172"/>
      <c r="BI4368" s="172"/>
      <c r="BJ4368" s="6"/>
      <c r="BK4368" s="6"/>
      <c r="BL4368" s="6"/>
      <c r="BM4368" s="6"/>
      <c r="BN4368" s="6"/>
      <c r="BO4368" s="6"/>
      <c r="BP4368" s="6"/>
      <c r="BQ4368" s="6"/>
      <c r="BR4368" s="6"/>
      <c r="BS4368" s="6"/>
      <c r="BT4368" s="6"/>
      <c r="CG4368" s="432"/>
      <c r="CH4368" s="432"/>
      <c r="CL4368" s="174"/>
    </row>
    <row r="4369" spans="29:90" s="168" customFormat="1" x14ac:dyDescent="0.25">
      <c r="AC4369" s="175"/>
      <c r="AD4369" s="175"/>
      <c r="AE4369" s="175"/>
      <c r="AF4369" s="175"/>
      <c r="AG4369" s="175"/>
      <c r="AH4369" s="176"/>
      <c r="AM4369" s="6"/>
      <c r="AN4369" s="6"/>
      <c r="AO4369" s="6"/>
      <c r="AP4369" s="6"/>
      <c r="AQ4369" s="6"/>
      <c r="AR4369" s="6"/>
      <c r="AS4369" s="6"/>
      <c r="AT4369" s="6"/>
      <c r="AU4369" s="6"/>
      <c r="AV4369" s="6"/>
      <c r="AW4369" s="6"/>
      <c r="AX4369" s="6"/>
      <c r="AY4369" s="172"/>
      <c r="AZ4369" s="172"/>
      <c r="BA4369" s="172"/>
      <c r="BB4369" s="6"/>
      <c r="BC4369" s="6"/>
      <c r="BD4369" s="6"/>
      <c r="BE4369" s="6"/>
      <c r="BF4369" s="6"/>
      <c r="BG4369" s="172"/>
      <c r="BH4369" s="172"/>
      <c r="BI4369" s="172"/>
      <c r="BJ4369" s="6"/>
      <c r="BK4369" s="6"/>
      <c r="BL4369" s="6"/>
      <c r="BM4369" s="6"/>
      <c r="BN4369" s="6"/>
      <c r="BO4369" s="6"/>
      <c r="BP4369" s="6"/>
      <c r="BQ4369" s="6"/>
      <c r="BR4369" s="6"/>
      <c r="BS4369" s="6"/>
      <c r="BT4369" s="6"/>
      <c r="CG4369" s="432"/>
      <c r="CH4369" s="432"/>
      <c r="CL4369" s="174"/>
    </row>
    <row r="4370" spans="29:90" s="168" customFormat="1" x14ac:dyDescent="0.25">
      <c r="AC4370" s="175"/>
      <c r="AD4370" s="175"/>
      <c r="AE4370" s="175"/>
      <c r="AF4370" s="175"/>
      <c r="AG4370" s="175"/>
      <c r="AH4370" s="176"/>
      <c r="AM4370" s="6"/>
      <c r="AN4370" s="6"/>
      <c r="AO4370" s="6"/>
      <c r="AP4370" s="6"/>
      <c r="AQ4370" s="6"/>
      <c r="AR4370" s="6"/>
      <c r="AS4370" s="6"/>
      <c r="AT4370" s="6"/>
      <c r="AU4370" s="6"/>
      <c r="AV4370" s="6"/>
      <c r="AW4370" s="6"/>
      <c r="AX4370" s="6"/>
      <c r="AY4370" s="172"/>
      <c r="AZ4370" s="172"/>
      <c r="BA4370" s="172"/>
      <c r="BB4370" s="6"/>
      <c r="BC4370" s="6"/>
      <c r="BD4370" s="6"/>
      <c r="BE4370" s="6"/>
      <c r="BF4370" s="6"/>
      <c r="BG4370" s="172"/>
      <c r="BH4370" s="172"/>
      <c r="BI4370" s="172"/>
      <c r="BJ4370" s="6"/>
      <c r="BK4370" s="6"/>
      <c r="BL4370" s="6"/>
      <c r="BM4370" s="6"/>
      <c r="BN4370" s="6"/>
      <c r="BO4370" s="6"/>
      <c r="BP4370" s="6"/>
      <c r="BQ4370" s="6"/>
      <c r="BR4370" s="6"/>
      <c r="BS4370" s="6"/>
      <c r="BT4370" s="6"/>
      <c r="CG4370" s="432"/>
      <c r="CH4370" s="432"/>
      <c r="CL4370" s="174"/>
    </row>
    <row r="4371" spans="29:90" s="168" customFormat="1" x14ac:dyDescent="0.25">
      <c r="AC4371" s="175"/>
      <c r="AD4371" s="175"/>
      <c r="AE4371" s="175"/>
      <c r="AF4371" s="175"/>
      <c r="AG4371" s="175"/>
      <c r="AH4371" s="176"/>
      <c r="AM4371" s="6"/>
      <c r="AN4371" s="6"/>
      <c r="AO4371" s="6"/>
      <c r="AP4371" s="6"/>
      <c r="AQ4371" s="6"/>
      <c r="AR4371" s="6"/>
      <c r="AS4371" s="6"/>
      <c r="AT4371" s="6"/>
      <c r="AU4371" s="6"/>
      <c r="AV4371" s="6"/>
      <c r="AW4371" s="6"/>
      <c r="AX4371" s="6"/>
      <c r="AY4371" s="172"/>
      <c r="AZ4371" s="172"/>
      <c r="BA4371" s="172"/>
      <c r="BB4371" s="6"/>
      <c r="BC4371" s="6"/>
      <c r="BD4371" s="6"/>
      <c r="BE4371" s="6"/>
      <c r="BF4371" s="6"/>
      <c r="BG4371" s="172"/>
      <c r="BH4371" s="172"/>
      <c r="BI4371" s="172"/>
      <c r="BJ4371" s="6"/>
      <c r="BK4371" s="6"/>
      <c r="BL4371" s="6"/>
      <c r="BM4371" s="6"/>
      <c r="BN4371" s="6"/>
      <c r="BO4371" s="6"/>
      <c r="BP4371" s="6"/>
      <c r="BQ4371" s="6"/>
      <c r="BR4371" s="6"/>
      <c r="BS4371" s="6"/>
      <c r="BT4371" s="6"/>
      <c r="CG4371" s="432"/>
      <c r="CH4371" s="432"/>
      <c r="CL4371" s="174"/>
    </row>
    <row r="4372" spans="29:90" s="168" customFormat="1" x14ac:dyDescent="0.25">
      <c r="AC4372" s="175"/>
      <c r="AD4372" s="175"/>
      <c r="AE4372" s="175"/>
      <c r="AF4372" s="175"/>
      <c r="AG4372" s="175"/>
      <c r="AH4372" s="176"/>
      <c r="AM4372" s="6"/>
      <c r="AN4372" s="6"/>
      <c r="AO4372" s="6"/>
      <c r="AP4372" s="6"/>
      <c r="AQ4372" s="6"/>
      <c r="AR4372" s="6"/>
      <c r="AS4372" s="6"/>
      <c r="AT4372" s="6"/>
      <c r="AU4372" s="6"/>
      <c r="AV4372" s="6"/>
      <c r="AW4372" s="6"/>
      <c r="AX4372" s="6"/>
      <c r="AY4372" s="172"/>
      <c r="AZ4372" s="172"/>
      <c r="BA4372" s="172"/>
      <c r="BB4372" s="6"/>
      <c r="BC4372" s="6"/>
      <c r="BD4372" s="6"/>
      <c r="BE4372" s="6"/>
      <c r="BF4372" s="6"/>
      <c r="BG4372" s="172"/>
      <c r="BH4372" s="172"/>
      <c r="BI4372" s="172"/>
      <c r="BJ4372" s="6"/>
      <c r="BK4372" s="6"/>
      <c r="BL4372" s="6"/>
      <c r="BM4372" s="6"/>
      <c r="BN4372" s="6"/>
      <c r="BO4372" s="6"/>
      <c r="BP4372" s="6"/>
      <c r="BQ4372" s="6"/>
      <c r="BR4372" s="6"/>
      <c r="BS4372" s="6"/>
      <c r="BT4372" s="6"/>
      <c r="CG4372" s="432"/>
      <c r="CH4372" s="432"/>
      <c r="CL4372" s="174"/>
    </row>
    <row r="4373" spans="29:90" s="168" customFormat="1" x14ac:dyDescent="0.25">
      <c r="AC4373" s="175"/>
      <c r="AD4373" s="175"/>
      <c r="AE4373" s="175"/>
      <c r="AF4373" s="175"/>
      <c r="AG4373" s="175"/>
      <c r="AH4373" s="176"/>
      <c r="AM4373" s="6"/>
      <c r="AN4373" s="6"/>
      <c r="AO4373" s="6"/>
      <c r="AP4373" s="6"/>
      <c r="AQ4373" s="6"/>
      <c r="AR4373" s="6"/>
      <c r="AS4373" s="6"/>
      <c r="AT4373" s="6"/>
      <c r="AU4373" s="6"/>
      <c r="AV4373" s="6"/>
      <c r="AW4373" s="6"/>
      <c r="AX4373" s="6"/>
      <c r="AY4373" s="172"/>
      <c r="AZ4373" s="172"/>
      <c r="BA4373" s="172"/>
      <c r="BB4373" s="6"/>
      <c r="BC4373" s="6"/>
      <c r="BD4373" s="6"/>
      <c r="BE4373" s="6"/>
      <c r="BF4373" s="6"/>
      <c r="BG4373" s="172"/>
      <c r="BH4373" s="172"/>
      <c r="BI4373" s="172"/>
      <c r="BJ4373" s="6"/>
      <c r="BK4373" s="6"/>
      <c r="BL4373" s="6"/>
      <c r="BM4373" s="6"/>
      <c r="BN4373" s="6"/>
      <c r="BO4373" s="6"/>
      <c r="BP4373" s="6"/>
      <c r="BQ4373" s="6"/>
      <c r="BR4373" s="6"/>
      <c r="BS4373" s="6"/>
      <c r="BT4373" s="6"/>
      <c r="CG4373" s="432"/>
      <c r="CH4373" s="432"/>
      <c r="CL4373" s="174"/>
    </row>
    <row r="4374" spans="29:90" s="168" customFormat="1" x14ac:dyDescent="0.25">
      <c r="AC4374" s="175"/>
      <c r="AD4374" s="175"/>
      <c r="AE4374" s="175"/>
      <c r="AF4374" s="175"/>
      <c r="AG4374" s="175"/>
      <c r="AH4374" s="176"/>
      <c r="AM4374" s="6"/>
      <c r="AN4374" s="6"/>
      <c r="AO4374" s="6"/>
      <c r="AP4374" s="6"/>
      <c r="AQ4374" s="6"/>
      <c r="AR4374" s="6"/>
      <c r="AS4374" s="6"/>
      <c r="AT4374" s="6"/>
      <c r="AU4374" s="6"/>
      <c r="AV4374" s="6"/>
      <c r="AW4374" s="6"/>
      <c r="AX4374" s="6"/>
      <c r="AY4374" s="172"/>
      <c r="AZ4374" s="172"/>
      <c r="BA4374" s="172"/>
      <c r="BB4374" s="6"/>
      <c r="BC4374" s="6"/>
      <c r="BD4374" s="6"/>
      <c r="BE4374" s="6"/>
      <c r="BF4374" s="6"/>
      <c r="BG4374" s="172"/>
      <c r="BH4374" s="172"/>
      <c r="BI4374" s="172"/>
      <c r="BJ4374" s="6"/>
      <c r="BK4374" s="6"/>
      <c r="BL4374" s="6"/>
      <c r="BM4374" s="6"/>
      <c r="BN4374" s="6"/>
      <c r="BO4374" s="6"/>
      <c r="BP4374" s="6"/>
      <c r="BQ4374" s="6"/>
      <c r="BR4374" s="6"/>
      <c r="BS4374" s="6"/>
      <c r="BT4374" s="6"/>
      <c r="CG4374" s="432"/>
      <c r="CH4374" s="432"/>
      <c r="CL4374" s="174"/>
    </row>
    <row r="4375" spans="29:90" s="168" customFormat="1" x14ac:dyDescent="0.25">
      <c r="AC4375" s="175"/>
      <c r="AD4375" s="175"/>
      <c r="AE4375" s="175"/>
      <c r="AF4375" s="175"/>
      <c r="AG4375" s="175"/>
      <c r="AH4375" s="176"/>
      <c r="AM4375" s="6"/>
      <c r="AN4375" s="6"/>
      <c r="AO4375" s="6"/>
      <c r="AP4375" s="6"/>
      <c r="AQ4375" s="6"/>
      <c r="AR4375" s="6"/>
      <c r="AS4375" s="6"/>
      <c r="AT4375" s="6"/>
      <c r="AU4375" s="6"/>
      <c r="AV4375" s="6"/>
      <c r="AW4375" s="6"/>
      <c r="AX4375" s="6"/>
      <c r="AY4375" s="172"/>
      <c r="AZ4375" s="172"/>
      <c r="BA4375" s="172"/>
      <c r="BB4375" s="6"/>
      <c r="BC4375" s="6"/>
      <c r="BD4375" s="6"/>
      <c r="BE4375" s="6"/>
      <c r="BF4375" s="6"/>
      <c r="BG4375" s="172"/>
      <c r="BH4375" s="172"/>
      <c r="BI4375" s="172"/>
      <c r="BJ4375" s="6"/>
      <c r="BK4375" s="6"/>
      <c r="BL4375" s="6"/>
      <c r="BM4375" s="6"/>
      <c r="BN4375" s="6"/>
      <c r="BO4375" s="6"/>
      <c r="BP4375" s="6"/>
      <c r="BQ4375" s="6"/>
      <c r="BR4375" s="6"/>
      <c r="BS4375" s="6"/>
      <c r="BT4375" s="6"/>
      <c r="CG4375" s="432"/>
      <c r="CH4375" s="432"/>
      <c r="CL4375" s="174"/>
    </row>
    <row r="4376" spans="29:90" s="168" customFormat="1" x14ac:dyDescent="0.25">
      <c r="AC4376" s="175"/>
      <c r="AD4376" s="175"/>
      <c r="AE4376" s="175"/>
      <c r="AF4376" s="175"/>
      <c r="AG4376" s="175"/>
      <c r="AH4376" s="176"/>
      <c r="AM4376" s="6"/>
      <c r="AN4376" s="6"/>
      <c r="AO4376" s="6"/>
      <c r="AP4376" s="6"/>
      <c r="AQ4376" s="6"/>
      <c r="AR4376" s="6"/>
      <c r="AS4376" s="6"/>
      <c r="AT4376" s="6"/>
      <c r="AU4376" s="6"/>
      <c r="AV4376" s="6"/>
      <c r="AW4376" s="6"/>
      <c r="AX4376" s="6"/>
      <c r="AY4376" s="172"/>
      <c r="AZ4376" s="172"/>
      <c r="BA4376" s="172"/>
      <c r="BB4376" s="6"/>
      <c r="BC4376" s="6"/>
      <c r="BD4376" s="6"/>
      <c r="BE4376" s="6"/>
      <c r="BF4376" s="6"/>
      <c r="BG4376" s="172"/>
      <c r="BH4376" s="172"/>
      <c r="BI4376" s="172"/>
      <c r="BJ4376" s="6"/>
      <c r="BK4376" s="6"/>
      <c r="BL4376" s="6"/>
      <c r="BM4376" s="6"/>
      <c r="BN4376" s="6"/>
      <c r="BO4376" s="6"/>
      <c r="BP4376" s="6"/>
      <c r="BQ4376" s="6"/>
      <c r="BR4376" s="6"/>
      <c r="BS4376" s="6"/>
      <c r="BT4376" s="6"/>
      <c r="CG4376" s="432"/>
      <c r="CH4376" s="432"/>
      <c r="CL4376" s="174"/>
    </row>
    <row r="4377" spans="29:90" s="168" customFormat="1" x14ac:dyDescent="0.25">
      <c r="AC4377" s="175"/>
      <c r="AD4377" s="175"/>
      <c r="AE4377" s="175"/>
      <c r="AF4377" s="175"/>
      <c r="AG4377" s="175"/>
      <c r="AH4377" s="176"/>
      <c r="AM4377" s="6"/>
      <c r="AN4377" s="6"/>
      <c r="AO4377" s="6"/>
      <c r="AP4377" s="6"/>
      <c r="AQ4377" s="6"/>
      <c r="AR4377" s="6"/>
      <c r="AS4377" s="6"/>
      <c r="AT4377" s="6"/>
      <c r="AU4377" s="6"/>
      <c r="AV4377" s="6"/>
      <c r="AW4377" s="6"/>
      <c r="AX4377" s="6"/>
      <c r="AY4377" s="172"/>
      <c r="AZ4377" s="172"/>
      <c r="BA4377" s="172"/>
      <c r="BB4377" s="6"/>
      <c r="BC4377" s="6"/>
      <c r="BD4377" s="6"/>
      <c r="BE4377" s="6"/>
      <c r="BF4377" s="6"/>
      <c r="BG4377" s="172"/>
      <c r="BH4377" s="172"/>
      <c r="BI4377" s="172"/>
      <c r="BJ4377" s="6"/>
      <c r="BK4377" s="6"/>
      <c r="BL4377" s="6"/>
      <c r="BM4377" s="6"/>
      <c r="BN4377" s="6"/>
      <c r="BO4377" s="6"/>
      <c r="BP4377" s="6"/>
      <c r="BQ4377" s="6"/>
      <c r="BR4377" s="6"/>
      <c r="BS4377" s="6"/>
      <c r="BT4377" s="6"/>
      <c r="CG4377" s="432"/>
      <c r="CH4377" s="432"/>
      <c r="CL4377" s="174"/>
    </row>
    <row r="4378" spans="29:90" s="168" customFormat="1" x14ac:dyDescent="0.25">
      <c r="AC4378" s="175"/>
      <c r="AD4378" s="175"/>
      <c r="AE4378" s="175"/>
      <c r="AF4378" s="175"/>
      <c r="AG4378" s="175"/>
      <c r="AH4378" s="176"/>
      <c r="AM4378" s="6"/>
      <c r="AN4378" s="6"/>
      <c r="AO4378" s="6"/>
      <c r="AP4378" s="6"/>
      <c r="AQ4378" s="6"/>
      <c r="AR4378" s="6"/>
      <c r="AS4378" s="6"/>
      <c r="AT4378" s="6"/>
      <c r="AU4378" s="6"/>
      <c r="AV4378" s="6"/>
      <c r="AW4378" s="6"/>
      <c r="AX4378" s="6"/>
      <c r="AY4378" s="172"/>
      <c r="AZ4378" s="172"/>
      <c r="BA4378" s="172"/>
      <c r="BB4378" s="6"/>
      <c r="BC4378" s="6"/>
      <c r="BD4378" s="6"/>
      <c r="BE4378" s="6"/>
      <c r="BF4378" s="6"/>
      <c r="BG4378" s="172"/>
      <c r="BH4378" s="172"/>
      <c r="BI4378" s="172"/>
      <c r="BJ4378" s="6"/>
      <c r="BK4378" s="6"/>
      <c r="BL4378" s="6"/>
      <c r="BM4378" s="6"/>
      <c r="BN4378" s="6"/>
      <c r="BO4378" s="6"/>
      <c r="BP4378" s="6"/>
      <c r="BQ4378" s="6"/>
      <c r="BR4378" s="6"/>
      <c r="BS4378" s="6"/>
      <c r="BT4378" s="6"/>
      <c r="CG4378" s="432"/>
      <c r="CH4378" s="432"/>
      <c r="CL4378" s="174"/>
    </row>
    <row r="4379" spans="29:90" s="168" customFormat="1" x14ac:dyDescent="0.25">
      <c r="AC4379" s="175"/>
      <c r="AD4379" s="175"/>
      <c r="AE4379" s="175"/>
      <c r="AF4379" s="175"/>
      <c r="AG4379" s="175"/>
      <c r="AH4379" s="176"/>
      <c r="AM4379" s="6"/>
      <c r="AN4379" s="6"/>
      <c r="AO4379" s="6"/>
      <c r="AP4379" s="6"/>
      <c r="AQ4379" s="6"/>
      <c r="AR4379" s="6"/>
      <c r="AS4379" s="6"/>
      <c r="AT4379" s="6"/>
      <c r="AU4379" s="6"/>
      <c r="AV4379" s="6"/>
      <c r="AW4379" s="6"/>
      <c r="AX4379" s="6"/>
      <c r="AY4379" s="172"/>
      <c r="AZ4379" s="172"/>
      <c r="BA4379" s="172"/>
      <c r="BB4379" s="6"/>
      <c r="BC4379" s="6"/>
      <c r="BD4379" s="6"/>
      <c r="BE4379" s="6"/>
      <c r="BF4379" s="6"/>
      <c r="BG4379" s="172"/>
      <c r="BH4379" s="172"/>
      <c r="BI4379" s="172"/>
      <c r="BJ4379" s="6"/>
      <c r="BK4379" s="6"/>
      <c r="BL4379" s="6"/>
      <c r="BM4379" s="6"/>
      <c r="BN4379" s="6"/>
      <c r="BO4379" s="6"/>
      <c r="BP4379" s="6"/>
      <c r="BQ4379" s="6"/>
      <c r="BR4379" s="6"/>
      <c r="BS4379" s="6"/>
      <c r="BT4379" s="6"/>
      <c r="CG4379" s="432"/>
      <c r="CH4379" s="432"/>
      <c r="CL4379" s="174"/>
    </row>
    <row r="4380" spans="29:90" s="168" customFormat="1" x14ac:dyDescent="0.25">
      <c r="AC4380" s="175"/>
      <c r="AD4380" s="175"/>
      <c r="AE4380" s="175"/>
      <c r="AF4380" s="175"/>
      <c r="AG4380" s="175"/>
      <c r="AH4380" s="176"/>
      <c r="AM4380" s="6"/>
      <c r="AN4380" s="6"/>
      <c r="AO4380" s="6"/>
      <c r="AP4380" s="6"/>
      <c r="AQ4380" s="6"/>
      <c r="AR4380" s="6"/>
      <c r="AS4380" s="6"/>
      <c r="AT4380" s="6"/>
      <c r="AU4380" s="6"/>
      <c r="AV4380" s="6"/>
      <c r="AW4380" s="6"/>
      <c r="AX4380" s="6"/>
      <c r="AY4380" s="172"/>
      <c r="AZ4380" s="172"/>
      <c r="BA4380" s="172"/>
      <c r="BB4380" s="6"/>
      <c r="BC4380" s="6"/>
      <c r="BD4380" s="6"/>
      <c r="BE4380" s="6"/>
      <c r="BF4380" s="6"/>
      <c r="BG4380" s="172"/>
      <c r="BH4380" s="172"/>
      <c r="BI4380" s="172"/>
      <c r="BJ4380" s="6"/>
      <c r="BK4380" s="6"/>
      <c r="BL4380" s="6"/>
      <c r="BM4380" s="6"/>
      <c r="BN4380" s="6"/>
      <c r="BO4380" s="6"/>
      <c r="BP4380" s="6"/>
      <c r="BQ4380" s="6"/>
      <c r="BR4380" s="6"/>
      <c r="BS4380" s="6"/>
      <c r="BT4380" s="6"/>
      <c r="CG4380" s="432"/>
      <c r="CH4380" s="432"/>
      <c r="CL4380" s="174"/>
    </row>
    <row r="4381" spans="29:90" s="168" customFormat="1" x14ac:dyDescent="0.25">
      <c r="AC4381" s="175"/>
      <c r="AD4381" s="175"/>
      <c r="AE4381" s="175"/>
      <c r="AF4381" s="175"/>
      <c r="AG4381" s="175"/>
      <c r="AH4381" s="176"/>
      <c r="AM4381" s="6"/>
      <c r="AN4381" s="6"/>
      <c r="AO4381" s="6"/>
      <c r="AP4381" s="6"/>
      <c r="AQ4381" s="6"/>
      <c r="AR4381" s="6"/>
      <c r="AS4381" s="6"/>
      <c r="AT4381" s="6"/>
      <c r="AU4381" s="6"/>
      <c r="AV4381" s="6"/>
      <c r="AW4381" s="6"/>
      <c r="AX4381" s="6"/>
      <c r="AY4381" s="172"/>
      <c r="AZ4381" s="172"/>
      <c r="BA4381" s="172"/>
      <c r="BB4381" s="6"/>
      <c r="BC4381" s="6"/>
      <c r="BD4381" s="6"/>
      <c r="BE4381" s="6"/>
      <c r="BF4381" s="6"/>
      <c r="BG4381" s="172"/>
      <c r="BH4381" s="172"/>
      <c r="BI4381" s="172"/>
      <c r="BJ4381" s="6"/>
      <c r="BK4381" s="6"/>
      <c r="BL4381" s="6"/>
      <c r="BM4381" s="6"/>
      <c r="BN4381" s="6"/>
      <c r="BO4381" s="6"/>
      <c r="BP4381" s="6"/>
      <c r="BQ4381" s="6"/>
      <c r="BR4381" s="6"/>
      <c r="BS4381" s="6"/>
      <c r="BT4381" s="6"/>
      <c r="CG4381" s="432"/>
      <c r="CH4381" s="432"/>
      <c r="CL4381" s="174"/>
    </row>
    <row r="4382" spans="29:90" s="168" customFormat="1" x14ac:dyDescent="0.25">
      <c r="AC4382" s="175"/>
      <c r="AD4382" s="175"/>
      <c r="AE4382" s="175"/>
      <c r="AF4382" s="175"/>
      <c r="AG4382" s="175"/>
      <c r="AH4382" s="176"/>
      <c r="AM4382" s="6"/>
      <c r="AN4382" s="6"/>
      <c r="AO4382" s="6"/>
      <c r="AP4382" s="6"/>
      <c r="AQ4382" s="6"/>
      <c r="AR4382" s="6"/>
      <c r="AS4382" s="6"/>
      <c r="AT4382" s="6"/>
      <c r="AU4382" s="6"/>
      <c r="AV4382" s="6"/>
      <c r="AW4382" s="6"/>
      <c r="AX4382" s="6"/>
      <c r="AY4382" s="172"/>
      <c r="AZ4382" s="172"/>
      <c r="BA4382" s="172"/>
      <c r="BB4382" s="6"/>
      <c r="BC4382" s="6"/>
      <c r="BD4382" s="6"/>
      <c r="BE4382" s="6"/>
      <c r="BF4382" s="6"/>
      <c r="BG4382" s="172"/>
      <c r="BH4382" s="172"/>
      <c r="BI4382" s="172"/>
      <c r="BJ4382" s="6"/>
      <c r="BK4382" s="6"/>
      <c r="BL4382" s="6"/>
      <c r="BM4382" s="6"/>
      <c r="BN4382" s="6"/>
      <c r="BO4382" s="6"/>
      <c r="BP4382" s="6"/>
      <c r="BQ4382" s="6"/>
      <c r="BR4382" s="6"/>
      <c r="BS4382" s="6"/>
      <c r="BT4382" s="6"/>
      <c r="CG4382" s="432"/>
      <c r="CH4382" s="432"/>
      <c r="CL4382" s="174"/>
    </row>
    <row r="4383" spans="29:90" s="168" customFormat="1" x14ac:dyDescent="0.25">
      <c r="AC4383" s="175"/>
      <c r="AD4383" s="175"/>
      <c r="AE4383" s="175"/>
      <c r="AF4383" s="175"/>
      <c r="AG4383" s="175"/>
      <c r="AH4383" s="176"/>
      <c r="AM4383" s="6"/>
      <c r="AN4383" s="6"/>
      <c r="AO4383" s="6"/>
      <c r="AP4383" s="6"/>
      <c r="AQ4383" s="6"/>
      <c r="AR4383" s="6"/>
      <c r="AS4383" s="6"/>
      <c r="AT4383" s="6"/>
      <c r="AU4383" s="6"/>
      <c r="AV4383" s="6"/>
      <c r="AW4383" s="6"/>
      <c r="AX4383" s="6"/>
      <c r="AY4383" s="172"/>
      <c r="AZ4383" s="172"/>
      <c r="BA4383" s="172"/>
      <c r="BB4383" s="6"/>
      <c r="BC4383" s="6"/>
      <c r="BD4383" s="6"/>
      <c r="BE4383" s="6"/>
      <c r="BF4383" s="6"/>
      <c r="BG4383" s="172"/>
      <c r="BH4383" s="172"/>
      <c r="BI4383" s="172"/>
      <c r="BJ4383" s="6"/>
      <c r="BK4383" s="6"/>
      <c r="BL4383" s="6"/>
      <c r="BM4383" s="6"/>
      <c r="BN4383" s="6"/>
      <c r="BO4383" s="6"/>
      <c r="BP4383" s="6"/>
      <c r="BQ4383" s="6"/>
      <c r="BR4383" s="6"/>
      <c r="BS4383" s="6"/>
      <c r="BT4383" s="6"/>
      <c r="CG4383" s="432"/>
      <c r="CH4383" s="432"/>
      <c r="CL4383" s="174"/>
    </row>
    <row r="4384" spans="29:90" s="168" customFormat="1" x14ac:dyDescent="0.25">
      <c r="AC4384" s="175"/>
      <c r="AD4384" s="175"/>
      <c r="AE4384" s="175"/>
      <c r="AF4384" s="175"/>
      <c r="AG4384" s="175"/>
      <c r="AH4384" s="176"/>
      <c r="AM4384" s="6"/>
      <c r="AN4384" s="6"/>
      <c r="AO4384" s="6"/>
      <c r="AP4384" s="6"/>
      <c r="AQ4384" s="6"/>
      <c r="AR4384" s="6"/>
      <c r="AS4384" s="6"/>
      <c r="AT4384" s="6"/>
      <c r="AU4384" s="6"/>
      <c r="AV4384" s="6"/>
      <c r="AW4384" s="6"/>
      <c r="AX4384" s="6"/>
      <c r="AY4384" s="172"/>
      <c r="AZ4384" s="172"/>
      <c r="BA4384" s="172"/>
      <c r="BB4384" s="6"/>
      <c r="BC4384" s="6"/>
      <c r="BD4384" s="6"/>
      <c r="BE4384" s="6"/>
      <c r="BF4384" s="6"/>
      <c r="BG4384" s="172"/>
      <c r="BH4384" s="172"/>
      <c r="BI4384" s="172"/>
      <c r="BJ4384" s="6"/>
      <c r="BK4384" s="6"/>
      <c r="BL4384" s="6"/>
      <c r="BM4384" s="6"/>
      <c r="BN4384" s="6"/>
      <c r="BO4384" s="6"/>
      <c r="BP4384" s="6"/>
      <c r="BQ4384" s="6"/>
      <c r="BR4384" s="6"/>
      <c r="BS4384" s="6"/>
      <c r="BT4384" s="6"/>
      <c r="CG4384" s="432"/>
      <c r="CH4384" s="432"/>
      <c r="CL4384" s="174"/>
    </row>
    <row r="4385" spans="29:90" s="168" customFormat="1" x14ac:dyDescent="0.25">
      <c r="AC4385" s="175"/>
      <c r="AD4385" s="175"/>
      <c r="AE4385" s="175"/>
      <c r="AF4385" s="175"/>
      <c r="AG4385" s="175"/>
      <c r="AH4385" s="176"/>
      <c r="AM4385" s="6"/>
      <c r="AN4385" s="6"/>
      <c r="AO4385" s="6"/>
      <c r="AP4385" s="6"/>
      <c r="AQ4385" s="6"/>
      <c r="AR4385" s="6"/>
      <c r="AS4385" s="6"/>
      <c r="AT4385" s="6"/>
      <c r="AU4385" s="6"/>
      <c r="AV4385" s="6"/>
      <c r="AW4385" s="6"/>
      <c r="AX4385" s="6"/>
      <c r="AY4385" s="172"/>
      <c r="AZ4385" s="172"/>
      <c r="BA4385" s="172"/>
      <c r="BB4385" s="6"/>
      <c r="BC4385" s="6"/>
      <c r="BD4385" s="6"/>
      <c r="BE4385" s="6"/>
      <c r="BF4385" s="6"/>
      <c r="BG4385" s="172"/>
      <c r="BH4385" s="172"/>
      <c r="BI4385" s="172"/>
      <c r="BJ4385" s="6"/>
      <c r="BK4385" s="6"/>
      <c r="BL4385" s="6"/>
      <c r="BM4385" s="6"/>
      <c r="BN4385" s="6"/>
      <c r="BO4385" s="6"/>
      <c r="BP4385" s="6"/>
      <c r="BQ4385" s="6"/>
      <c r="BR4385" s="6"/>
      <c r="BS4385" s="6"/>
      <c r="BT4385" s="6"/>
      <c r="CG4385" s="432"/>
      <c r="CH4385" s="432"/>
      <c r="CL4385" s="174"/>
    </row>
    <row r="4386" spans="29:90" s="168" customFormat="1" x14ac:dyDescent="0.25">
      <c r="AC4386" s="175"/>
      <c r="AD4386" s="175"/>
      <c r="AE4386" s="175"/>
      <c r="AF4386" s="175"/>
      <c r="AG4386" s="175"/>
      <c r="AH4386" s="176"/>
      <c r="AM4386" s="6"/>
      <c r="AN4386" s="6"/>
      <c r="AO4386" s="6"/>
      <c r="AP4386" s="6"/>
      <c r="AQ4386" s="6"/>
      <c r="AR4386" s="6"/>
      <c r="AS4386" s="6"/>
      <c r="AT4386" s="6"/>
      <c r="AU4386" s="6"/>
      <c r="AV4386" s="6"/>
      <c r="AW4386" s="6"/>
      <c r="AX4386" s="6"/>
      <c r="AY4386" s="172"/>
      <c r="AZ4386" s="172"/>
      <c r="BA4386" s="172"/>
      <c r="BB4386" s="6"/>
      <c r="BC4386" s="6"/>
      <c r="BD4386" s="6"/>
      <c r="BE4386" s="6"/>
      <c r="BF4386" s="6"/>
      <c r="BG4386" s="172"/>
      <c r="BH4386" s="172"/>
      <c r="BI4386" s="172"/>
      <c r="BJ4386" s="6"/>
      <c r="BK4386" s="6"/>
      <c r="BL4386" s="6"/>
      <c r="BM4386" s="6"/>
      <c r="BN4386" s="6"/>
      <c r="BO4386" s="6"/>
      <c r="BP4386" s="6"/>
      <c r="BQ4386" s="6"/>
      <c r="BR4386" s="6"/>
      <c r="BS4386" s="6"/>
      <c r="BT4386" s="6"/>
      <c r="CG4386" s="432"/>
      <c r="CH4386" s="432"/>
      <c r="CL4386" s="174"/>
    </row>
    <row r="4387" spans="29:90" s="168" customFormat="1" x14ac:dyDescent="0.25">
      <c r="AC4387" s="175"/>
      <c r="AD4387" s="175"/>
      <c r="AE4387" s="175"/>
      <c r="AF4387" s="175"/>
      <c r="AG4387" s="175"/>
      <c r="AH4387" s="176"/>
      <c r="AM4387" s="6"/>
      <c r="AN4387" s="6"/>
      <c r="AO4387" s="6"/>
      <c r="AP4387" s="6"/>
      <c r="AQ4387" s="6"/>
      <c r="AR4387" s="6"/>
      <c r="AS4387" s="6"/>
      <c r="AT4387" s="6"/>
      <c r="AU4387" s="6"/>
      <c r="AV4387" s="6"/>
      <c r="AW4387" s="6"/>
      <c r="AX4387" s="6"/>
      <c r="AY4387" s="172"/>
      <c r="AZ4387" s="172"/>
      <c r="BA4387" s="172"/>
      <c r="BB4387" s="6"/>
      <c r="BC4387" s="6"/>
      <c r="BD4387" s="6"/>
      <c r="BE4387" s="6"/>
      <c r="BF4387" s="6"/>
      <c r="BG4387" s="172"/>
      <c r="BH4387" s="172"/>
      <c r="BI4387" s="172"/>
      <c r="BJ4387" s="6"/>
      <c r="BK4387" s="6"/>
      <c r="BL4387" s="6"/>
      <c r="BM4387" s="6"/>
      <c r="BN4387" s="6"/>
      <c r="BO4387" s="6"/>
      <c r="BP4387" s="6"/>
      <c r="BQ4387" s="6"/>
      <c r="BR4387" s="6"/>
      <c r="BS4387" s="6"/>
      <c r="BT4387" s="6"/>
      <c r="CG4387" s="432"/>
      <c r="CH4387" s="432"/>
      <c r="CL4387" s="174"/>
    </row>
    <row r="4388" spans="29:90" s="168" customFormat="1" x14ac:dyDescent="0.25">
      <c r="AC4388" s="175"/>
      <c r="AD4388" s="175"/>
      <c r="AE4388" s="175"/>
      <c r="AF4388" s="175"/>
      <c r="AG4388" s="175"/>
      <c r="AH4388" s="176"/>
      <c r="AM4388" s="6"/>
      <c r="AN4388" s="6"/>
      <c r="AO4388" s="6"/>
      <c r="AP4388" s="6"/>
      <c r="AQ4388" s="6"/>
      <c r="AR4388" s="6"/>
      <c r="AS4388" s="6"/>
      <c r="AT4388" s="6"/>
      <c r="AU4388" s="6"/>
      <c r="AV4388" s="6"/>
      <c r="AW4388" s="6"/>
      <c r="AX4388" s="6"/>
      <c r="AY4388" s="172"/>
      <c r="AZ4388" s="172"/>
      <c r="BA4388" s="172"/>
      <c r="BB4388" s="6"/>
      <c r="BC4388" s="6"/>
      <c r="BD4388" s="6"/>
      <c r="BE4388" s="6"/>
      <c r="BF4388" s="6"/>
      <c r="BG4388" s="172"/>
      <c r="BH4388" s="172"/>
      <c r="BI4388" s="172"/>
      <c r="BJ4388" s="6"/>
      <c r="BK4388" s="6"/>
      <c r="BL4388" s="6"/>
      <c r="BM4388" s="6"/>
      <c r="BN4388" s="6"/>
      <c r="BO4388" s="6"/>
      <c r="BP4388" s="6"/>
      <c r="BQ4388" s="6"/>
      <c r="BR4388" s="6"/>
      <c r="BS4388" s="6"/>
      <c r="BT4388" s="6"/>
      <c r="CG4388" s="432"/>
      <c r="CH4388" s="432"/>
      <c r="CL4388" s="174"/>
    </row>
    <row r="4389" spans="29:90" s="168" customFormat="1" x14ac:dyDescent="0.25">
      <c r="AC4389" s="175"/>
      <c r="AD4389" s="175"/>
      <c r="AE4389" s="175"/>
      <c r="AF4389" s="175"/>
      <c r="AG4389" s="175"/>
      <c r="AH4389" s="176"/>
      <c r="AM4389" s="6"/>
      <c r="AN4389" s="6"/>
      <c r="AO4389" s="6"/>
      <c r="AP4389" s="6"/>
      <c r="AQ4389" s="6"/>
      <c r="AR4389" s="6"/>
      <c r="AS4389" s="6"/>
      <c r="AT4389" s="6"/>
      <c r="AU4389" s="6"/>
      <c r="AV4389" s="6"/>
      <c r="AW4389" s="6"/>
      <c r="AX4389" s="6"/>
      <c r="AY4389" s="172"/>
      <c r="AZ4389" s="172"/>
      <c r="BA4389" s="172"/>
      <c r="BB4389" s="6"/>
      <c r="BC4389" s="6"/>
      <c r="BD4389" s="6"/>
      <c r="BE4389" s="6"/>
      <c r="BF4389" s="6"/>
      <c r="BG4389" s="172"/>
      <c r="BH4389" s="172"/>
      <c r="BI4389" s="172"/>
      <c r="BJ4389" s="6"/>
      <c r="BK4389" s="6"/>
      <c r="BL4389" s="6"/>
      <c r="BM4389" s="6"/>
      <c r="BN4389" s="6"/>
      <c r="BO4389" s="6"/>
      <c r="BP4389" s="6"/>
      <c r="BQ4389" s="6"/>
      <c r="BR4389" s="6"/>
      <c r="BS4389" s="6"/>
      <c r="BT4389" s="6"/>
      <c r="CG4389" s="432"/>
      <c r="CH4389" s="432"/>
      <c r="CL4389" s="174"/>
    </row>
    <row r="4390" spans="29:90" s="168" customFormat="1" x14ac:dyDescent="0.25">
      <c r="AC4390" s="175"/>
      <c r="AD4390" s="175"/>
      <c r="AE4390" s="175"/>
      <c r="AF4390" s="175"/>
      <c r="AG4390" s="175"/>
      <c r="AH4390" s="176"/>
      <c r="AM4390" s="6"/>
      <c r="AN4390" s="6"/>
      <c r="AO4390" s="6"/>
      <c r="AP4390" s="6"/>
      <c r="AQ4390" s="6"/>
      <c r="AR4390" s="6"/>
      <c r="AS4390" s="6"/>
      <c r="AT4390" s="6"/>
      <c r="AU4390" s="6"/>
      <c r="AV4390" s="6"/>
      <c r="AW4390" s="6"/>
      <c r="AX4390" s="6"/>
      <c r="AY4390" s="172"/>
      <c r="AZ4390" s="172"/>
      <c r="BA4390" s="172"/>
      <c r="BB4390" s="6"/>
      <c r="BC4390" s="6"/>
      <c r="BD4390" s="6"/>
      <c r="BE4390" s="6"/>
      <c r="BF4390" s="6"/>
      <c r="BG4390" s="172"/>
      <c r="BH4390" s="172"/>
      <c r="BI4390" s="172"/>
      <c r="BJ4390" s="6"/>
      <c r="BK4390" s="6"/>
      <c r="BL4390" s="6"/>
      <c r="BM4390" s="6"/>
      <c r="BN4390" s="6"/>
      <c r="BO4390" s="6"/>
      <c r="BP4390" s="6"/>
      <c r="BQ4390" s="6"/>
      <c r="BR4390" s="6"/>
      <c r="BS4390" s="6"/>
      <c r="BT4390" s="6"/>
      <c r="CG4390" s="432"/>
      <c r="CH4390" s="432"/>
      <c r="CL4390" s="174"/>
    </row>
    <row r="4391" spans="29:90" s="168" customFormat="1" x14ac:dyDescent="0.25">
      <c r="AC4391" s="175"/>
      <c r="AD4391" s="175"/>
      <c r="AE4391" s="175"/>
      <c r="AF4391" s="175"/>
      <c r="AG4391" s="175"/>
      <c r="AH4391" s="176"/>
      <c r="AM4391" s="6"/>
      <c r="AN4391" s="6"/>
      <c r="AO4391" s="6"/>
      <c r="AP4391" s="6"/>
      <c r="AQ4391" s="6"/>
      <c r="AR4391" s="6"/>
      <c r="AS4391" s="6"/>
      <c r="AT4391" s="6"/>
      <c r="AU4391" s="6"/>
      <c r="AV4391" s="6"/>
      <c r="AW4391" s="6"/>
      <c r="AX4391" s="6"/>
      <c r="AY4391" s="172"/>
      <c r="AZ4391" s="172"/>
      <c r="BA4391" s="172"/>
      <c r="BB4391" s="6"/>
      <c r="BC4391" s="6"/>
      <c r="BD4391" s="6"/>
      <c r="BE4391" s="6"/>
      <c r="BF4391" s="6"/>
      <c r="BG4391" s="172"/>
      <c r="BH4391" s="172"/>
      <c r="BI4391" s="172"/>
      <c r="BJ4391" s="6"/>
      <c r="BK4391" s="6"/>
      <c r="BL4391" s="6"/>
      <c r="BM4391" s="6"/>
      <c r="BN4391" s="6"/>
      <c r="BO4391" s="6"/>
      <c r="BP4391" s="6"/>
      <c r="BQ4391" s="6"/>
      <c r="BR4391" s="6"/>
      <c r="BS4391" s="6"/>
      <c r="BT4391" s="6"/>
      <c r="CG4391" s="432"/>
      <c r="CH4391" s="432"/>
      <c r="CL4391" s="174"/>
    </row>
    <row r="4392" spans="29:90" s="168" customFormat="1" x14ac:dyDescent="0.25">
      <c r="AC4392" s="175"/>
      <c r="AD4392" s="175"/>
      <c r="AE4392" s="175"/>
      <c r="AF4392" s="175"/>
      <c r="AG4392" s="175"/>
      <c r="AH4392" s="176"/>
      <c r="AM4392" s="6"/>
      <c r="AN4392" s="6"/>
      <c r="AO4392" s="6"/>
      <c r="AP4392" s="6"/>
      <c r="AQ4392" s="6"/>
      <c r="AR4392" s="6"/>
      <c r="AS4392" s="6"/>
      <c r="AT4392" s="6"/>
      <c r="AU4392" s="6"/>
      <c r="AV4392" s="6"/>
      <c r="AW4392" s="6"/>
      <c r="AX4392" s="6"/>
      <c r="AY4392" s="172"/>
      <c r="AZ4392" s="172"/>
      <c r="BA4392" s="172"/>
      <c r="BB4392" s="6"/>
      <c r="BC4392" s="6"/>
      <c r="BD4392" s="6"/>
      <c r="BE4392" s="6"/>
      <c r="BF4392" s="6"/>
      <c r="BG4392" s="172"/>
      <c r="BH4392" s="172"/>
      <c r="BI4392" s="172"/>
      <c r="BJ4392" s="6"/>
      <c r="BK4392" s="6"/>
      <c r="BL4392" s="6"/>
      <c r="BM4392" s="6"/>
      <c r="BN4392" s="6"/>
      <c r="BO4392" s="6"/>
      <c r="BP4392" s="6"/>
      <c r="BQ4392" s="6"/>
      <c r="BR4392" s="6"/>
      <c r="BS4392" s="6"/>
      <c r="BT4392" s="6"/>
      <c r="CG4392" s="432"/>
      <c r="CH4392" s="432"/>
      <c r="CL4392" s="174"/>
    </row>
    <row r="4393" spans="29:90" s="168" customFormat="1" x14ac:dyDescent="0.25">
      <c r="AC4393" s="175"/>
      <c r="AD4393" s="175"/>
      <c r="AE4393" s="175"/>
      <c r="AF4393" s="175"/>
      <c r="AG4393" s="175"/>
      <c r="AH4393" s="176"/>
      <c r="AM4393" s="6"/>
      <c r="AN4393" s="6"/>
      <c r="AO4393" s="6"/>
      <c r="AP4393" s="6"/>
      <c r="AQ4393" s="6"/>
      <c r="AR4393" s="6"/>
      <c r="AS4393" s="6"/>
      <c r="AT4393" s="6"/>
      <c r="AU4393" s="6"/>
      <c r="AV4393" s="6"/>
      <c r="AW4393" s="6"/>
      <c r="AX4393" s="6"/>
      <c r="AY4393" s="172"/>
      <c r="AZ4393" s="172"/>
      <c r="BA4393" s="172"/>
      <c r="BB4393" s="6"/>
      <c r="BC4393" s="6"/>
      <c r="BD4393" s="6"/>
      <c r="BE4393" s="6"/>
      <c r="BF4393" s="6"/>
      <c r="BG4393" s="172"/>
      <c r="BH4393" s="172"/>
      <c r="BI4393" s="172"/>
      <c r="BJ4393" s="6"/>
      <c r="BK4393" s="6"/>
      <c r="BL4393" s="6"/>
      <c r="BM4393" s="6"/>
      <c r="BN4393" s="6"/>
      <c r="BO4393" s="6"/>
      <c r="BP4393" s="6"/>
      <c r="BQ4393" s="6"/>
      <c r="BR4393" s="6"/>
      <c r="BS4393" s="6"/>
      <c r="BT4393" s="6"/>
      <c r="CG4393" s="432"/>
      <c r="CH4393" s="432"/>
      <c r="CL4393" s="174"/>
    </row>
    <row r="4394" spans="29:90" s="168" customFormat="1" x14ac:dyDescent="0.25">
      <c r="AC4394" s="175"/>
      <c r="AD4394" s="175"/>
      <c r="AE4394" s="175"/>
      <c r="AF4394" s="175"/>
      <c r="AG4394" s="175"/>
      <c r="AH4394" s="176"/>
      <c r="AM4394" s="6"/>
      <c r="AN4394" s="6"/>
      <c r="AO4394" s="6"/>
      <c r="AP4394" s="6"/>
      <c r="AQ4394" s="6"/>
      <c r="AR4394" s="6"/>
      <c r="AS4394" s="6"/>
      <c r="AT4394" s="6"/>
      <c r="AU4394" s="6"/>
      <c r="AV4394" s="6"/>
      <c r="AW4394" s="6"/>
      <c r="AX4394" s="6"/>
      <c r="AY4394" s="172"/>
      <c r="AZ4394" s="172"/>
      <c r="BA4394" s="172"/>
      <c r="BB4394" s="6"/>
      <c r="BC4394" s="6"/>
      <c r="BD4394" s="6"/>
      <c r="BE4394" s="6"/>
      <c r="BF4394" s="6"/>
      <c r="BG4394" s="172"/>
      <c r="BH4394" s="172"/>
      <c r="BI4394" s="172"/>
      <c r="BJ4394" s="6"/>
      <c r="BK4394" s="6"/>
      <c r="BL4394" s="6"/>
      <c r="BM4394" s="6"/>
      <c r="BN4394" s="6"/>
      <c r="BO4394" s="6"/>
      <c r="BP4394" s="6"/>
      <c r="BQ4394" s="6"/>
      <c r="BR4394" s="6"/>
      <c r="BS4394" s="6"/>
      <c r="BT4394" s="6"/>
      <c r="CG4394" s="432"/>
      <c r="CH4394" s="432"/>
      <c r="CL4394" s="174"/>
    </row>
    <row r="4395" spans="29:90" s="168" customFormat="1" x14ac:dyDescent="0.25">
      <c r="AC4395" s="175"/>
      <c r="AD4395" s="175"/>
      <c r="AE4395" s="175"/>
      <c r="AF4395" s="175"/>
      <c r="AG4395" s="175"/>
      <c r="AH4395" s="176"/>
      <c r="AM4395" s="6"/>
      <c r="AN4395" s="6"/>
      <c r="AO4395" s="6"/>
      <c r="AP4395" s="6"/>
      <c r="AQ4395" s="6"/>
      <c r="AR4395" s="6"/>
      <c r="AS4395" s="6"/>
      <c r="AT4395" s="6"/>
      <c r="AU4395" s="6"/>
      <c r="AV4395" s="6"/>
      <c r="AW4395" s="6"/>
      <c r="AX4395" s="6"/>
      <c r="AY4395" s="172"/>
      <c r="AZ4395" s="172"/>
      <c r="BA4395" s="172"/>
      <c r="BB4395" s="6"/>
      <c r="BC4395" s="6"/>
      <c r="BD4395" s="6"/>
      <c r="BE4395" s="6"/>
      <c r="BF4395" s="6"/>
      <c r="BG4395" s="172"/>
      <c r="BH4395" s="172"/>
      <c r="BI4395" s="172"/>
      <c r="BJ4395" s="6"/>
      <c r="BK4395" s="6"/>
      <c r="BL4395" s="6"/>
      <c r="BM4395" s="6"/>
      <c r="BN4395" s="6"/>
      <c r="BO4395" s="6"/>
      <c r="BP4395" s="6"/>
      <c r="BQ4395" s="6"/>
      <c r="BR4395" s="6"/>
      <c r="BS4395" s="6"/>
      <c r="BT4395" s="6"/>
      <c r="CG4395" s="432"/>
      <c r="CH4395" s="432"/>
      <c r="CL4395" s="174"/>
    </row>
    <row r="4396" spans="29:90" s="168" customFormat="1" x14ac:dyDescent="0.25">
      <c r="AC4396" s="175"/>
      <c r="AD4396" s="175"/>
      <c r="AE4396" s="175"/>
      <c r="AF4396" s="175"/>
      <c r="AG4396" s="175"/>
      <c r="AH4396" s="176"/>
      <c r="AM4396" s="6"/>
      <c r="AN4396" s="6"/>
      <c r="AO4396" s="6"/>
      <c r="AP4396" s="6"/>
      <c r="AQ4396" s="6"/>
      <c r="AR4396" s="6"/>
      <c r="AS4396" s="6"/>
      <c r="AT4396" s="6"/>
      <c r="AU4396" s="6"/>
      <c r="AV4396" s="6"/>
      <c r="AW4396" s="6"/>
      <c r="AX4396" s="6"/>
      <c r="AY4396" s="172"/>
      <c r="AZ4396" s="172"/>
      <c r="BA4396" s="172"/>
      <c r="BB4396" s="6"/>
      <c r="BC4396" s="6"/>
      <c r="BD4396" s="6"/>
      <c r="BE4396" s="6"/>
      <c r="BF4396" s="6"/>
      <c r="BG4396" s="172"/>
      <c r="BH4396" s="172"/>
      <c r="BI4396" s="172"/>
      <c r="BJ4396" s="6"/>
      <c r="BK4396" s="6"/>
      <c r="BL4396" s="6"/>
      <c r="BM4396" s="6"/>
      <c r="BN4396" s="6"/>
      <c r="BO4396" s="6"/>
      <c r="BP4396" s="6"/>
      <c r="BQ4396" s="6"/>
      <c r="BR4396" s="6"/>
      <c r="BS4396" s="6"/>
      <c r="BT4396" s="6"/>
      <c r="CG4396" s="432"/>
      <c r="CH4396" s="432"/>
      <c r="CL4396" s="174"/>
    </row>
    <row r="4397" spans="29:90" s="168" customFormat="1" x14ac:dyDescent="0.25">
      <c r="AC4397" s="175"/>
      <c r="AD4397" s="175"/>
      <c r="AE4397" s="175"/>
      <c r="AF4397" s="175"/>
      <c r="AG4397" s="175"/>
      <c r="AH4397" s="176"/>
      <c r="AM4397" s="6"/>
      <c r="AN4397" s="6"/>
      <c r="AO4397" s="6"/>
      <c r="AP4397" s="6"/>
      <c r="AQ4397" s="6"/>
      <c r="AR4397" s="6"/>
      <c r="AS4397" s="6"/>
      <c r="AT4397" s="6"/>
      <c r="AU4397" s="6"/>
      <c r="AV4397" s="6"/>
      <c r="AW4397" s="6"/>
      <c r="AX4397" s="6"/>
      <c r="AY4397" s="172"/>
      <c r="AZ4397" s="172"/>
      <c r="BA4397" s="172"/>
      <c r="BB4397" s="6"/>
      <c r="BC4397" s="6"/>
      <c r="BD4397" s="6"/>
      <c r="BE4397" s="6"/>
      <c r="BF4397" s="6"/>
      <c r="BG4397" s="172"/>
      <c r="BH4397" s="172"/>
      <c r="BI4397" s="172"/>
      <c r="BJ4397" s="6"/>
      <c r="BK4397" s="6"/>
      <c r="BL4397" s="6"/>
      <c r="BM4397" s="6"/>
      <c r="BN4397" s="6"/>
      <c r="BO4397" s="6"/>
      <c r="BP4397" s="6"/>
      <c r="BQ4397" s="6"/>
      <c r="BR4397" s="6"/>
      <c r="BS4397" s="6"/>
      <c r="BT4397" s="6"/>
      <c r="CG4397" s="432"/>
      <c r="CH4397" s="432"/>
      <c r="CL4397" s="174"/>
    </row>
    <row r="4398" spans="29:90" s="168" customFormat="1" x14ac:dyDescent="0.25">
      <c r="AC4398" s="175"/>
      <c r="AD4398" s="175"/>
      <c r="AE4398" s="175"/>
      <c r="AF4398" s="175"/>
      <c r="AG4398" s="175"/>
      <c r="AH4398" s="176"/>
      <c r="AM4398" s="6"/>
      <c r="AN4398" s="6"/>
      <c r="AO4398" s="6"/>
      <c r="AP4398" s="6"/>
      <c r="AQ4398" s="6"/>
      <c r="AR4398" s="6"/>
      <c r="AS4398" s="6"/>
      <c r="AT4398" s="6"/>
      <c r="AU4398" s="6"/>
      <c r="AV4398" s="6"/>
      <c r="AW4398" s="6"/>
      <c r="AX4398" s="6"/>
      <c r="AY4398" s="172"/>
      <c r="AZ4398" s="172"/>
      <c r="BA4398" s="172"/>
      <c r="BB4398" s="6"/>
      <c r="BC4398" s="6"/>
      <c r="BD4398" s="6"/>
      <c r="BE4398" s="6"/>
      <c r="BF4398" s="6"/>
      <c r="BG4398" s="172"/>
      <c r="BH4398" s="172"/>
      <c r="BI4398" s="172"/>
      <c r="BJ4398" s="6"/>
      <c r="BK4398" s="6"/>
      <c r="BL4398" s="6"/>
      <c r="BM4398" s="6"/>
      <c r="BN4398" s="6"/>
      <c r="BO4398" s="6"/>
      <c r="BP4398" s="6"/>
      <c r="BQ4398" s="6"/>
      <c r="BR4398" s="6"/>
      <c r="BS4398" s="6"/>
      <c r="BT4398" s="6"/>
      <c r="CG4398" s="432"/>
      <c r="CH4398" s="432"/>
      <c r="CL4398" s="174"/>
    </row>
    <row r="4399" spans="29:90" s="168" customFormat="1" x14ac:dyDescent="0.25">
      <c r="AC4399" s="175"/>
      <c r="AD4399" s="175"/>
      <c r="AE4399" s="175"/>
      <c r="AF4399" s="175"/>
      <c r="AG4399" s="175"/>
      <c r="AH4399" s="176"/>
      <c r="AM4399" s="6"/>
      <c r="AN4399" s="6"/>
      <c r="AO4399" s="6"/>
      <c r="AP4399" s="6"/>
      <c r="AQ4399" s="6"/>
      <c r="AR4399" s="6"/>
      <c r="AS4399" s="6"/>
      <c r="AT4399" s="6"/>
      <c r="AU4399" s="6"/>
      <c r="AV4399" s="6"/>
      <c r="AW4399" s="6"/>
      <c r="AX4399" s="6"/>
      <c r="AY4399" s="172"/>
      <c r="AZ4399" s="172"/>
      <c r="BA4399" s="172"/>
      <c r="BB4399" s="6"/>
      <c r="BC4399" s="6"/>
      <c r="BD4399" s="6"/>
      <c r="BE4399" s="6"/>
      <c r="BF4399" s="6"/>
      <c r="BG4399" s="172"/>
      <c r="BH4399" s="172"/>
      <c r="BI4399" s="172"/>
      <c r="BJ4399" s="6"/>
      <c r="BK4399" s="6"/>
      <c r="BL4399" s="6"/>
      <c r="BM4399" s="6"/>
      <c r="BN4399" s="6"/>
      <c r="BO4399" s="6"/>
      <c r="BP4399" s="6"/>
      <c r="BQ4399" s="6"/>
      <c r="BR4399" s="6"/>
      <c r="BS4399" s="6"/>
      <c r="BT4399" s="6"/>
      <c r="CG4399" s="432"/>
      <c r="CH4399" s="432"/>
      <c r="CL4399" s="174"/>
    </row>
    <row r="4400" spans="29:90" s="168" customFormat="1" x14ac:dyDescent="0.25">
      <c r="AC4400" s="175"/>
      <c r="AD4400" s="175"/>
      <c r="AE4400" s="175"/>
      <c r="AF4400" s="175"/>
      <c r="AG4400" s="175"/>
      <c r="AH4400" s="176"/>
      <c r="AM4400" s="6"/>
      <c r="AN4400" s="6"/>
      <c r="AO4400" s="6"/>
      <c r="AP4400" s="6"/>
      <c r="AQ4400" s="6"/>
      <c r="AR4400" s="6"/>
      <c r="AS4400" s="6"/>
      <c r="AT4400" s="6"/>
      <c r="AU4400" s="6"/>
      <c r="AV4400" s="6"/>
      <c r="AW4400" s="6"/>
      <c r="AX4400" s="6"/>
      <c r="AY4400" s="172"/>
      <c r="AZ4400" s="172"/>
      <c r="BA4400" s="172"/>
      <c r="BB4400" s="6"/>
      <c r="BC4400" s="6"/>
      <c r="BD4400" s="6"/>
      <c r="BE4400" s="6"/>
      <c r="BF4400" s="6"/>
      <c r="BG4400" s="172"/>
      <c r="BH4400" s="172"/>
      <c r="BI4400" s="172"/>
      <c r="BJ4400" s="6"/>
      <c r="BK4400" s="6"/>
      <c r="BL4400" s="6"/>
      <c r="BM4400" s="6"/>
      <c r="BN4400" s="6"/>
      <c r="BO4400" s="6"/>
      <c r="BP4400" s="6"/>
      <c r="BQ4400" s="6"/>
      <c r="BR4400" s="6"/>
      <c r="BS4400" s="6"/>
      <c r="BT4400" s="6"/>
      <c r="CG4400" s="432"/>
      <c r="CH4400" s="432"/>
      <c r="CL4400" s="174"/>
    </row>
    <row r="4401" spans="29:90" s="168" customFormat="1" x14ac:dyDescent="0.25">
      <c r="AC4401" s="175"/>
      <c r="AD4401" s="175"/>
      <c r="AE4401" s="175"/>
      <c r="AF4401" s="175"/>
      <c r="AG4401" s="175"/>
      <c r="AH4401" s="176"/>
      <c r="AM4401" s="6"/>
      <c r="AN4401" s="6"/>
      <c r="AO4401" s="6"/>
      <c r="AP4401" s="6"/>
      <c r="AQ4401" s="6"/>
      <c r="AR4401" s="6"/>
      <c r="AS4401" s="6"/>
      <c r="AT4401" s="6"/>
      <c r="AU4401" s="6"/>
      <c r="AV4401" s="6"/>
      <c r="AW4401" s="6"/>
      <c r="AX4401" s="6"/>
      <c r="AY4401" s="172"/>
      <c r="AZ4401" s="172"/>
      <c r="BA4401" s="172"/>
      <c r="BB4401" s="6"/>
      <c r="BC4401" s="6"/>
      <c r="BD4401" s="6"/>
      <c r="BE4401" s="6"/>
      <c r="BF4401" s="6"/>
      <c r="BG4401" s="172"/>
      <c r="BH4401" s="172"/>
      <c r="BI4401" s="172"/>
      <c r="BJ4401" s="6"/>
      <c r="BK4401" s="6"/>
      <c r="BL4401" s="6"/>
      <c r="BM4401" s="6"/>
      <c r="BN4401" s="6"/>
      <c r="BO4401" s="6"/>
      <c r="BP4401" s="6"/>
      <c r="BQ4401" s="6"/>
      <c r="BR4401" s="6"/>
      <c r="BS4401" s="6"/>
      <c r="BT4401" s="6"/>
      <c r="CG4401" s="432"/>
      <c r="CH4401" s="432"/>
      <c r="CL4401" s="174"/>
    </row>
    <row r="4402" spans="29:90" s="168" customFormat="1" x14ac:dyDescent="0.25">
      <c r="AC4402" s="175"/>
      <c r="AD4402" s="175"/>
      <c r="AE4402" s="175"/>
      <c r="AF4402" s="175"/>
      <c r="AG4402" s="175"/>
      <c r="AH4402" s="176"/>
      <c r="AM4402" s="6"/>
      <c r="AN4402" s="6"/>
      <c r="AO4402" s="6"/>
      <c r="AP4402" s="6"/>
      <c r="AQ4402" s="6"/>
      <c r="AR4402" s="6"/>
      <c r="AS4402" s="6"/>
      <c r="AT4402" s="6"/>
      <c r="AU4402" s="6"/>
      <c r="AV4402" s="6"/>
      <c r="AW4402" s="6"/>
      <c r="AX4402" s="6"/>
      <c r="AY4402" s="172"/>
      <c r="AZ4402" s="172"/>
      <c r="BA4402" s="172"/>
      <c r="BB4402" s="6"/>
      <c r="BC4402" s="6"/>
      <c r="BD4402" s="6"/>
      <c r="BE4402" s="6"/>
      <c r="BF4402" s="6"/>
      <c r="BG4402" s="172"/>
      <c r="BH4402" s="172"/>
      <c r="BI4402" s="172"/>
      <c r="BJ4402" s="6"/>
      <c r="BK4402" s="6"/>
      <c r="BL4402" s="6"/>
      <c r="BM4402" s="6"/>
      <c r="BN4402" s="6"/>
      <c r="BO4402" s="6"/>
      <c r="BP4402" s="6"/>
      <c r="BQ4402" s="6"/>
      <c r="BR4402" s="6"/>
      <c r="BS4402" s="6"/>
      <c r="BT4402" s="6"/>
      <c r="CG4402" s="432"/>
      <c r="CH4402" s="432"/>
      <c r="CL4402" s="174"/>
    </row>
    <row r="4403" spans="29:90" s="168" customFormat="1" x14ac:dyDescent="0.25">
      <c r="AC4403" s="175"/>
      <c r="AD4403" s="175"/>
      <c r="AE4403" s="175"/>
      <c r="AF4403" s="175"/>
      <c r="AG4403" s="175"/>
      <c r="AH4403" s="176"/>
      <c r="AM4403" s="6"/>
      <c r="AN4403" s="6"/>
      <c r="AO4403" s="6"/>
      <c r="AP4403" s="6"/>
      <c r="AQ4403" s="6"/>
      <c r="AR4403" s="6"/>
      <c r="AS4403" s="6"/>
      <c r="AT4403" s="6"/>
      <c r="AU4403" s="6"/>
      <c r="AV4403" s="6"/>
      <c r="AW4403" s="6"/>
      <c r="AX4403" s="6"/>
      <c r="AY4403" s="172"/>
      <c r="AZ4403" s="172"/>
      <c r="BA4403" s="172"/>
      <c r="BB4403" s="6"/>
      <c r="BC4403" s="6"/>
      <c r="BD4403" s="6"/>
      <c r="BE4403" s="6"/>
      <c r="BF4403" s="6"/>
      <c r="BG4403" s="172"/>
      <c r="BH4403" s="172"/>
      <c r="BI4403" s="172"/>
      <c r="BJ4403" s="6"/>
      <c r="BK4403" s="6"/>
      <c r="BL4403" s="6"/>
      <c r="BM4403" s="6"/>
      <c r="BN4403" s="6"/>
      <c r="BO4403" s="6"/>
      <c r="BP4403" s="6"/>
      <c r="BQ4403" s="6"/>
      <c r="BR4403" s="6"/>
      <c r="BS4403" s="6"/>
      <c r="BT4403" s="6"/>
      <c r="CG4403" s="432"/>
      <c r="CH4403" s="432"/>
      <c r="CL4403" s="174"/>
    </row>
    <row r="4404" spans="29:90" s="168" customFormat="1" x14ac:dyDescent="0.25">
      <c r="AC4404" s="175"/>
      <c r="AD4404" s="175"/>
      <c r="AE4404" s="175"/>
      <c r="AF4404" s="175"/>
      <c r="AG4404" s="175"/>
      <c r="AH4404" s="176"/>
      <c r="AM4404" s="6"/>
      <c r="AN4404" s="6"/>
      <c r="AO4404" s="6"/>
      <c r="AP4404" s="6"/>
      <c r="AQ4404" s="6"/>
      <c r="AR4404" s="6"/>
      <c r="AS4404" s="6"/>
      <c r="AT4404" s="6"/>
      <c r="AU4404" s="6"/>
      <c r="AV4404" s="6"/>
      <c r="AW4404" s="6"/>
      <c r="AX4404" s="6"/>
      <c r="AY4404" s="172"/>
      <c r="AZ4404" s="172"/>
      <c r="BA4404" s="172"/>
      <c r="BB4404" s="6"/>
      <c r="BC4404" s="6"/>
      <c r="BD4404" s="6"/>
      <c r="BE4404" s="6"/>
      <c r="BF4404" s="6"/>
      <c r="BG4404" s="172"/>
      <c r="BH4404" s="172"/>
      <c r="BI4404" s="172"/>
      <c r="BJ4404" s="6"/>
      <c r="BK4404" s="6"/>
      <c r="BL4404" s="6"/>
      <c r="BM4404" s="6"/>
      <c r="BN4404" s="6"/>
      <c r="BO4404" s="6"/>
      <c r="BP4404" s="6"/>
      <c r="BQ4404" s="6"/>
      <c r="BR4404" s="6"/>
      <c r="BS4404" s="6"/>
      <c r="BT4404" s="6"/>
      <c r="CG4404" s="432"/>
      <c r="CH4404" s="432"/>
      <c r="CL4404" s="174"/>
    </row>
    <row r="4405" spans="29:90" s="168" customFormat="1" x14ac:dyDescent="0.25">
      <c r="AC4405" s="175"/>
      <c r="AD4405" s="175"/>
      <c r="AE4405" s="175"/>
      <c r="AF4405" s="175"/>
      <c r="AG4405" s="175"/>
      <c r="AH4405" s="176"/>
      <c r="AM4405" s="6"/>
      <c r="AN4405" s="6"/>
      <c r="AO4405" s="6"/>
      <c r="AP4405" s="6"/>
      <c r="AQ4405" s="6"/>
      <c r="AR4405" s="6"/>
      <c r="AS4405" s="6"/>
      <c r="AT4405" s="6"/>
      <c r="AU4405" s="6"/>
      <c r="AV4405" s="6"/>
      <c r="AW4405" s="6"/>
      <c r="AX4405" s="6"/>
      <c r="AY4405" s="172"/>
      <c r="AZ4405" s="172"/>
      <c r="BA4405" s="172"/>
      <c r="BB4405" s="6"/>
      <c r="BC4405" s="6"/>
      <c r="BD4405" s="6"/>
      <c r="BE4405" s="6"/>
      <c r="BF4405" s="6"/>
      <c r="BG4405" s="172"/>
      <c r="BH4405" s="172"/>
      <c r="BI4405" s="172"/>
      <c r="BJ4405" s="6"/>
      <c r="BK4405" s="6"/>
      <c r="BL4405" s="6"/>
      <c r="BM4405" s="6"/>
      <c r="BN4405" s="6"/>
      <c r="BO4405" s="6"/>
      <c r="BP4405" s="6"/>
      <c r="BQ4405" s="6"/>
      <c r="BR4405" s="6"/>
      <c r="BS4405" s="6"/>
      <c r="BT4405" s="6"/>
      <c r="CG4405" s="432"/>
      <c r="CH4405" s="432"/>
      <c r="CL4405" s="174"/>
    </row>
    <row r="4406" spans="29:90" s="168" customFormat="1" x14ac:dyDescent="0.25">
      <c r="AC4406" s="175"/>
      <c r="AD4406" s="175"/>
      <c r="AE4406" s="175"/>
      <c r="AF4406" s="175"/>
      <c r="AG4406" s="175"/>
      <c r="AH4406" s="176"/>
      <c r="AM4406" s="6"/>
      <c r="AN4406" s="6"/>
      <c r="AO4406" s="6"/>
      <c r="AP4406" s="6"/>
      <c r="AQ4406" s="6"/>
      <c r="AR4406" s="6"/>
      <c r="AS4406" s="6"/>
      <c r="AT4406" s="6"/>
      <c r="AU4406" s="6"/>
      <c r="AV4406" s="6"/>
      <c r="AW4406" s="6"/>
      <c r="AX4406" s="6"/>
      <c r="AY4406" s="172"/>
      <c r="AZ4406" s="172"/>
      <c r="BA4406" s="172"/>
      <c r="BB4406" s="6"/>
      <c r="BC4406" s="6"/>
      <c r="BD4406" s="6"/>
      <c r="BE4406" s="6"/>
      <c r="BF4406" s="6"/>
      <c r="BG4406" s="172"/>
      <c r="BH4406" s="172"/>
      <c r="BI4406" s="172"/>
      <c r="BJ4406" s="6"/>
      <c r="BK4406" s="6"/>
      <c r="BL4406" s="6"/>
      <c r="BM4406" s="6"/>
      <c r="BN4406" s="6"/>
      <c r="BO4406" s="6"/>
      <c r="BP4406" s="6"/>
      <c r="BQ4406" s="6"/>
      <c r="BR4406" s="6"/>
      <c r="BS4406" s="6"/>
      <c r="BT4406" s="6"/>
      <c r="CG4406" s="432"/>
      <c r="CH4406" s="432"/>
      <c r="CL4406" s="174"/>
    </row>
    <row r="4407" spans="29:90" s="168" customFormat="1" x14ac:dyDescent="0.25">
      <c r="AC4407" s="175"/>
      <c r="AD4407" s="175"/>
      <c r="AE4407" s="175"/>
      <c r="AF4407" s="175"/>
      <c r="AG4407" s="175"/>
      <c r="AH4407" s="176"/>
      <c r="AM4407" s="6"/>
      <c r="AN4407" s="6"/>
      <c r="AO4407" s="6"/>
      <c r="AP4407" s="6"/>
      <c r="AQ4407" s="6"/>
      <c r="AR4407" s="6"/>
      <c r="AS4407" s="6"/>
      <c r="AT4407" s="6"/>
      <c r="AU4407" s="6"/>
      <c r="AV4407" s="6"/>
      <c r="AW4407" s="6"/>
      <c r="AX4407" s="6"/>
      <c r="AY4407" s="172"/>
      <c r="AZ4407" s="172"/>
      <c r="BA4407" s="172"/>
      <c r="BB4407" s="6"/>
      <c r="BC4407" s="6"/>
      <c r="BD4407" s="6"/>
      <c r="BE4407" s="6"/>
      <c r="BF4407" s="6"/>
      <c r="BG4407" s="172"/>
      <c r="BH4407" s="172"/>
      <c r="BI4407" s="172"/>
      <c r="BJ4407" s="6"/>
      <c r="BK4407" s="6"/>
      <c r="BL4407" s="6"/>
      <c r="BM4407" s="6"/>
      <c r="BN4407" s="6"/>
      <c r="BO4407" s="6"/>
      <c r="BP4407" s="6"/>
      <c r="BQ4407" s="6"/>
      <c r="BR4407" s="6"/>
      <c r="BS4407" s="6"/>
      <c r="BT4407" s="6"/>
      <c r="CG4407" s="432"/>
      <c r="CH4407" s="432"/>
      <c r="CL4407" s="174"/>
    </row>
    <row r="4408" spans="29:90" s="168" customFormat="1" x14ac:dyDescent="0.25">
      <c r="AC4408" s="175"/>
      <c r="AD4408" s="175"/>
      <c r="AE4408" s="175"/>
      <c r="AF4408" s="175"/>
      <c r="AG4408" s="175"/>
      <c r="AH4408" s="176"/>
      <c r="AM4408" s="6"/>
      <c r="AN4408" s="6"/>
      <c r="AO4408" s="6"/>
      <c r="AP4408" s="6"/>
      <c r="AQ4408" s="6"/>
      <c r="AR4408" s="6"/>
      <c r="AS4408" s="6"/>
      <c r="AT4408" s="6"/>
      <c r="AU4408" s="6"/>
      <c r="AV4408" s="6"/>
      <c r="AW4408" s="6"/>
      <c r="AX4408" s="6"/>
      <c r="AY4408" s="172"/>
      <c r="AZ4408" s="172"/>
      <c r="BA4408" s="172"/>
      <c r="BB4408" s="6"/>
      <c r="BC4408" s="6"/>
      <c r="BD4408" s="6"/>
      <c r="BE4408" s="6"/>
      <c r="BF4408" s="6"/>
      <c r="BG4408" s="172"/>
      <c r="BH4408" s="172"/>
      <c r="BI4408" s="172"/>
      <c r="BJ4408" s="6"/>
      <c r="BK4408" s="6"/>
      <c r="BL4408" s="6"/>
      <c r="BM4408" s="6"/>
      <c r="BN4408" s="6"/>
      <c r="BO4408" s="6"/>
      <c r="BP4408" s="6"/>
      <c r="BQ4408" s="6"/>
      <c r="BR4408" s="6"/>
      <c r="BS4408" s="6"/>
      <c r="BT4408" s="6"/>
      <c r="CG4408" s="432"/>
      <c r="CH4408" s="432"/>
      <c r="CL4408" s="174"/>
    </row>
    <row r="4409" spans="29:90" s="168" customFormat="1" x14ac:dyDescent="0.25">
      <c r="AC4409" s="175"/>
      <c r="AD4409" s="175"/>
      <c r="AE4409" s="175"/>
      <c r="AF4409" s="175"/>
      <c r="AG4409" s="175"/>
      <c r="AH4409" s="176"/>
      <c r="AM4409" s="6"/>
      <c r="AN4409" s="6"/>
      <c r="AO4409" s="6"/>
      <c r="AP4409" s="6"/>
      <c r="AQ4409" s="6"/>
      <c r="AR4409" s="6"/>
      <c r="AS4409" s="6"/>
      <c r="AT4409" s="6"/>
      <c r="AU4409" s="6"/>
      <c r="AV4409" s="6"/>
      <c r="AW4409" s="6"/>
      <c r="AX4409" s="6"/>
      <c r="AY4409" s="172"/>
      <c r="AZ4409" s="172"/>
      <c r="BA4409" s="172"/>
      <c r="BB4409" s="6"/>
      <c r="BC4409" s="6"/>
      <c r="BD4409" s="6"/>
      <c r="BE4409" s="6"/>
      <c r="BF4409" s="6"/>
      <c r="BG4409" s="172"/>
      <c r="BH4409" s="172"/>
      <c r="BI4409" s="172"/>
      <c r="BJ4409" s="6"/>
      <c r="BK4409" s="6"/>
      <c r="BL4409" s="6"/>
      <c r="BM4409" s="6"/>
      <c r="BN4409" s="6"/>
      <c r="BO4409" s="6"/>
      <c r="BP4409" s="6"/>
      <c r="BQ4409" s="6"/>
      <c r="BR4409" s="6"/>
      <c r="BS4409" s="6"/>
      <c r="BT4409" s="6"/>
      <c r="CG4409" s="432"/>
      <c r="CH4409" s="432"/>
      <c r="CL4409" s="174"/>
    </row>
    <row r="4410" spans="29:90" s="168" customFormat="1" x14ac:dyDescent="0.25">
      <c r="AC4410" s="175"/>
      <c r="AD4410" s="175"/>
      <c r="AE4410" s="175"/>
      <c r="AF4410" s="175"/>
      <c r="AG4410" s="175"/>
      <c r="AH4410" s="176"/>
      <c r="AM4410" s="6"/>
      <c r="AN4410" s="6"/>
      <c r="AO4410" s="6"/>
      <c r="AP4410" s="6"/>
      <c r="AQ4410" s="6"/>
      <c r="AR4410" s="6"/>
      <c r="AS4410" s="6"/>
      <c r="AT4410" s="6"/>
      <c r="AU4410" s="6"/>
      <c r="AV4410" s="6"/>
      <c r="AW4410" s="6"/>
      <c r="AX4410" s="6"/>
      <c r="AY4410" s="172"/>
      <c r="AZ4410" s="172"/>
      <c r="BA4410" s="172"/>
      <c r="BB4410" s="6"/>
      <c r="BC4410" s="6"/>
      <c r="BD4410" s="6"/>
      <c r="BE4410" s="6"/>
      <c r="BF4410" s="6"/>
      <c r="BG4410" s="172"/>
      <c r="BH4410" s="172"/>
      <c r="BI4410" s="172"/>
      <c r="BJ4410" s="6"/>
      <c r="BK4410" s="6"/>
      <c r="BL4410" s="6"/>
      <c r="BM4410" s="6"/>
      <c r="BN4410" s="6"/>
      <c r="BO4410" s="6"/>
      <c r="BP4410" s="6"/>
      <c r="BQ4410" s="6"/>
      <c r="BR4410" s="6"/>
      <c r="BS4410" s="6"/>
      <c r="BT4410" s="6"/>
      <c r="CG4410" s="432"/>
      <c r="CH4410" s="432"/>
      <c r="CL4410" s="174"/>
    </row>
    <row r="4411" spans="29:90" s="168" customFormat="1" x14ac:dyDescent="0.25">
      <c r="AC4411" s="175"/>
      <c r="AD4411" s="175"/>
      <c r="AE4411" s="175"/>
      <c r="AF4411" s="175"/>
      <c r="AG4411" s="175"/>
      <c r="AH4411" s="176"/>
      <c r="AM4411" s="6"/>
      <c r="AN4411" s="6"/>
      <c r="AO4411" s="6"/>
      <c r="AP4411" s="6"/>
      <c r="AQ4411" s="6"/>
      <c r="AR4411" s="6"/>
      <c r="AS4411" s="6"/>
      <c r="AT4411" s="6"/>
      <c r="AU4411" s="6"/>
      <c r="AV4411" s="6"/>
      <c r="AW4411" s="6"/>
      <c r="AX4411" s="6"/>
      <c r="AY4411" s="172"/>
      <c r="AZ4411" s="172"/>
      <c r="BA4411" s="172"/>
      <c r="BB4411" s="6"/>
      <c r="BC4411" s="6"/>
      <c r="BD4411" s="6"/>
      <c r="BE4411" s="6"/>
      <c r="BF4411" s="6"/>
      <c r="BG4411" s="172"/>
      <c r="BH4411" s="172"/>
      <c r="BI4411" s="172"/>
      <c r="BJ4411" s="6"/>
      <c r="BK4411" s="6"/>
      <c r="BL4411" s="6"/>
      <c r="BM4411" s="6"/>
      <c r="BN4411" s="6"/>
      <c r="BO4411" s="6"/>
      <c r="BP4411" s="6"/>
      <c r="BQ4411" s="6"/>
      <c r="BR4411" s="6"/>
      <c r="BS4411" s="6"/>
      <c r="BT4411" s="6"/>
      <c r="CG4411" s="432"/>
      <c r="CH4411" s="432"/>
      <c r="CL4411" s="174"/>
    </row>
    <row r="4412" spans="29:90" s="168" customFormat="1" x14ac:dyDescent="0.25">
      <c r="AC4412" s="175"/>
      <c r="AD4412" s="175"/>
      <c r="AE4412" s="175"/>
      <c r="AF4412" s="175"/>
      <c r="AG4412" s="175"/>
      <c r="AH4412" s="176"/>
      <c r="AM4412" s="6"/>
      <c r="AN4412" s="6"/>
      <c r="AO4412" s="6"/>
      <c r="AP4412" s="6"/>
      <c r="AQ4412" s="6"/>
      <c r="AR4412" s="6"/>
      <c r="AS4412" s="6"/>
      <c r="AT4412" s="6"/>
      <c r="AU4412" s="6"/>
      <c r="AV4412" s="6"/>
      <c r="AW4412" s="6"/>
      <c r="AX4412" s="6"/>
      <c r="AY4412" s="172"/>
      <c r="AZ4412" s="172"/>
      <c r="BA4412" s="172"/>
      <c r="BB4412" s="6"/>
      <c r="BC4412" s="6"/>
      <c r="BD4412" s="6"/>
      <c r="BE4412" s="6"/>
      <c r="BF4412" s="6"/>
      <c r="BG4412" s="172"/>
      <c r="BH4412" s="172"/>
      <c r="BI4412" s="172"/>
      <c r="BJ4412" s="6"/>
      <c r="BK4412" s="6"/>
      <c r="BL4412" s="6"/>
      <c r="BM4412" s="6"/>
      <c r="BN4412" s="6"/>
      <c r="BO4412" s="6"/>
      <c r="BP4412" s="6"/>
      <c r="BQ4412" s="6"/>
      <c r="BR4412" s="6"/>
      <c r="BS4412" s="6"/>
      <c r="BT4412" s="6"/>
      <c r="CG4412" s="432"/>
      <c r="CH4412" s="432"/>
      <c r="CL4412" s="174"/>
    </row>
    <row r="4413" spans="29:90" s="168" customFormat="1" x14ac:dyDescent="0.25">
      <c r="AC4413" s="175"/>
      <c r="AD4413" s="175"/>
      <c r="AE4413" s="175"/>
      <c r="AF4413" s="175"/>
      <c r="AG4413" s="175"/>
      <c r="AH4413" s="176"/>
      <c r="AM4413" s="6"/>
      <c r="AN4413" s="6"/>
      <c r="AO4413" s="6"/>
      <c r="AP4413" s="6"/>
      <c r="AQ4413" s="6"/>
      <c r="AR4413" s="6"/>
      <c r="AS4413" s="6"/>
      <c r="AT4413" s="6"/>
      <c r="AU4413" s="6"/>
      <c r="AV4413" s="6"/>
      <c r="AW4413" s="6"/>
      <c r="AX4413" s="6"/>
      <c r="AY4413" s="172"/>
      <c r="AZ4413" s="172"/>
      <c r="BA4413" s="172"/>
      <c r="BB4413" s="6"/>
      <c r="BC4413" s="6"/>
      <c r="BD4413" s="6"/>
      <c r="BE4413" s="6"/>
      <c r="BF4413" s="6"/>
      <c r="BG4413" s="172"/>
      <c r="BH4413" s="172"/>
      <c r="BI4413" s="172"/>
      <c r="BJ4413" s="6"/>
      <c r="BK4413" s="6"/>
      <c r="BL4413" s="6"/>
      <c r="BM4413" s="6"/>
      <c r="BN4413" s="6"/>
      <c r="BO4413" s="6"/>
      <c r="BP4413" s="6"/>
      <c r="BQ4413" s="6"/>
      <c r="BR4413" s="6"/>
      <c r="BS4413" s="6"/>
      <c r="BT4413" s="6"/>
      <c r="CG4413" s="432"/>
      <c r="CH4413" s="432"/>
      <c r="CL4413" s="174"/>
    </row>
    <row r="4414" spans="29:90" s="168" customFormat="1" x14ac:dyDescent="0.25">
      <c r="AC4414" s="175"/>
      <c r="AD4414" s="175"/>
      <c r="AE4414" s="175"/>
      <c r="AF4414" s="175"/>
      <c r="AG4414" s="175"/>
      <c r="AH4414" s="176"/>
      <c r="AM4414" s="6"/>
      <c r="AN4414" s="6"/>
      <c r="AO4414" s="6"/>
      <c r="AP4414" s="6"/>
      <c r="AQ4414" s="6"/>
      <c r="AR4414" s="6"/>
      <c r="AS4414" s="6"/>
      <c r="AT4414" s="6"/>
      <c r="AU4414" s="6"/>
      <c r="AV4414" s="6"/>
      <c r="AW4414" s="6"/>
      <c r="AX4414" s="6"/>
      <c r="AY4414" s="172"/>
      <c r="AZ4414" s="172"/>
      <c r="BA4414" s="172"/>
      <c r="BB4414" s="6"/>
      <c r="BC4414" s="6"/>
      <c r="BD4414" s="6"/>
      <c r="BE4414" s="6"/>
      <c r="BF4414" s="6"/>
      <c r="BG4414" s="172"/>
      <c r="BH4414" s="172"/>
      <c r="BI4414" s="172"/>
      <c r="BJ4414" s="6"/>
      <c r="BK4414" s="6"/>
      <c r="BL4414" s="6"/>
      <c r="BM4414" s="6"/>
      <c r="BN4414" s="6"/>
      <c r="BO4414" s="6"/>
      <c r="BP4414" s="6"/>
      <c r="BQ4414" s="6"/>
      <c r="BR4414" s="6"/>
      <c r="BS4414" s="6"/>
      <c r="BT4414" s="6"/>
      <c r="CG4414" s="432"/>
      <c r="CH4414" s="432"/>
      <c r="CL4414" s="174"/>
    </row>
    <row r="4415" spans="29:90" s="168" customFormat="1" x14ac:dyDescent="0.25">
      <c r="AC4415" s="175"/>
      <c r="AD4415" s="175"/>
      <c r="AE4415" s="175"/>
      <c r="AF4415" s="175"/>
      <c r="AG4415" s="175"/>
      <c r="AH4415" s="176"/>
      <c r="AM4415" s="6"/>
      <c r="AN4415" s="6"/>
      <c r="AO4415" s="6"/>
      <c r="AP4415" s="6"/>
      <c r="AQ4415" s="6"/>
      <c r="AR4415" s="6"/>
      <c r="AS4415" s="6"/>
      <c r="AT4415" s="6"/>
      <c r="AU4415" s="6"/>
      <c r="AV4415" s="6"/>
      <c r="AW4415" s="6"/>
      <c r="AX4415" s="6"/>
      <c r="AY4415" s="172"/>
      <c r="AZ4415" s="172"/>
      <c r="BA4415" s="172"/>
      <c r="BB4415" s="6"/>
      <c r="BC4415" s="6"/>
      <c r="BD4415" s="6"/>
      <c r="BE4415" s="6"/>
      <c r="BF4415" s="6"/>
      <c r="BG4415" s="172"/>
      <c r="BH4415" s="172"/>
      <c r="BI4415" s="172"/>
      <c r="BJ4415" s="6"/>
      <c r="BK4415" s="6"/>
      <c r="BL4415" s="6"/>
      <c r="BM4415" s="6"/>
      <c r="BN4415" s="6"/>
      <c r="BO4415" s="6"/>
      <c r="BP4415" s="6"/>
      <c r="BQ4415" s="6"/>
      <c r="BR4415" s="6"/>
      <c r="BS4415" s="6"/>
      <c r="BT4415" s="6"/>
      <c r="CG4415" s="432"/>
      <c r="CH4415" s="432"/>
      <c r="CL4415" s="174"/>
    </row>
    <row r="4416" spans="29:90" s="168" customFormat="1" x14ac:dyDescent="0.25">
      <c r="AC4416" s="175"/>
      <c r="AD4416" s="175"/>
      <c r="AE4416" s="175"/>
      <c r="AF4416" s="175"/>
      <c r="AG4416" s="175"/>
      <c r="AH4416" s="176"/>
      <c r="AM4416" s="6"/>
      <c r="AN4416" s="6"/>
      <c r="AO4416" s="6"/>
      <c r="AP4416" s="6"/>
      <c r="AQ4416" s="6"/>
      <c r="AR4416" s="6"/>
      <c r="AS4416" s="6"/>
      <c r="AT4416" s="6"/>
      <c r="AU4416" s="6"/>
      <c r="AV4416" s="6"/>
      <c r="AW4416" s="6"/>
      <c r="AX4416" s="6"/>
      <c r="AY4416" s="172"/>
      <c r="AZ4416" s="172"/>
      <c r="BA4416" s="172"/>
      <c r="BB4416" s="6"/>
      <c r="BC4416" s="6"/>
      <c r="BD4416" s="6"/>
      <c r="BE4416" s="6"/>
      <c r="BF4416" s="6"/>
      <c r="BG4416" s="172"/>
      <c r="BH4416" s="172"/>
      <c r="BI4416" s="172"/>
      <c r="BJ4416" s="6"/>
      <c r="BK4416" s="6"/>
      <c r="BL4416" s="6"/>
      <c r="BM4416" s="6"/>
      <c r="BN4416" s="6"/>
      <c r="BO4416" s="6"/>
      <c r="BP4416" s="6"/>
      <c r="BQ4416" s="6"/>
      <c r="BR4416" s="6"/>
      <c r="BS4416" s="6"/>
      <c r="BT4416" s="6"/>
      <c r="CG4416" s="432"/>
      <c r="CH4416" s="432"/>
      <c r="CL4416" s="174"/>
    </row>
    <row r="4417" spans="29:90" s="168" customFormat="1" x14ac:dyDescent="0.25">
      <c r="AC4417" s="175"/>
      <c r="AD4417" s="175"/>
      <c r="AE4417" s="175"/>
      <c r="AF4417" s="175"/>
      <c r="AG4417" s="175"/>
      <c r="AH4417" s="176"/>
      <c r="AM4417" s="6"/>
      <c r="AN4417" s="6"/>
      <c r="AO4417" s="6"/>
      <c r="AP4417" s="6"/>
      <c r="AQ4417" s="6"/>
      <c r="AR4417" s="6"/>
      <c r="AS4417" s="6"/>
      <c r="AT4417" s="6"/>
      <c r="AU4417" s="6"/>
      <c r="AV4417" s="6"/>
      <c r="AW4417" s="6"/>
      <c r="AX4417" s="6"/>
      <c r="AY4417" s="172"/>
      <c r="AZ4417" s="172"/>
      <c r="BA4417" s="172"/>
      <c r="BB4417" s="6"/>
      <c r="BC4417" s="6"/>
      <c r="BD4417" s="6"/>
      <c r="BE4417" s="6"/>
      <c r="BF4417" s="6"/>
      <c r="BG4417" s="172"/>
      <c r="BH4417" s="172"/>
      <c r="BI4417" s="172"/>
      <c r="BJ4417" s="6"/>
      <c r="BK4417" s="6"/>
      <c r="BL4417" s="6"/>
      <c r="BM4417" s="6"/>
      <c r="BN4417" s="6"/>
      <c r="BO4417" s="6"/>
      <c r="BP4417" s="6"/>
      <c r="BQ4417" s="6"/>
      <c r="BR4417" s="6"/>
      <c r="BS4417" s="6"/>
      <c r="BT4417" s="6"/>
      <c r="CG4417" s="432"/>
      <c r="CH4417" s="432"/>
      <c r="CL4417" s="174"/>
    </row>
    <row r="4418" spans="29:90" s="168" customFormat="1" x14ac:dyDescent="0.25">
      <c r="AC4418" s="175"/>
      <c r="AD4418" s="175"/>
      <c r="AE4418" s="175"/>
      <c r="AF4418" s="175"/>
      <c r="AG4418" s="175"/>
      <c r="AH4418" s="176"/>
      <c r="AM4418" s="6"/>
      <c r="AN4418" s="6"/>
      <c r="AO4418" s="6"/>
      <c r="AP4418" s="6"/>
      <c r="AQ4418" s="6"/>
      <c r="AR4418" s="6"/>
      <c r="AS4418" s="6"/>
      <c r="AT4418" s="6"/>
      <c r="AU4418" s="6"/>
      <c r="AV4418" s="6"/>
      <c r="AW4418" s="6"/>
      <c r="AX4418" s="6"/>
      <c r="AY4418" s="172"/>
      <c r="AZ4418" s="172"/>
      <c r="BA4418" s="172"/>
      <c r="BB4418" s="6"/>
      <c r="BC4418" s="6"/>
      <c r="BD4418" s="6"/>
      <c r="BE4418" s="6"/>
      <c r="BF4418" s="6"/>
      <c r="BG4418" s="172"/>
      <c r="BH4418" s="172"/>
      <c r="BI4418" s="172"/>
      <c r="BJ4418" s="6"/>
      <c r="BK4418" s="6"/>
      <c r="BL4418" s="6"/>
      <c r="BM4418" s="6"/>
      <c r="BN4418" s="6"/>
      <c r="BO4418" s="6"/>
      <c r="BP4418" s="6"/>
      <c r="BQ4418" s="6"/>
      <c r="BR4418" s="6"/>
      <c r="BS4418" s="6"/>
      <c r="BT4418" s="6"/>
      <c r="CG4418" s="432"/>
      <c r="CH4418" s="432"/>
      <c r="CL4418" s="174"/>
    </row>
    <row r="4419" spans="29:90" s="168" customFormat="1" x14ac:dyDescent="0.25">
      <c r="AC4419" s="175"/>
      <c r="AD4419" s="175"/>
      <c r="AE4419" s="175"/>
      <c r="AF4419" s="175"/>
      <c r="AG4419" s="175"/>
      <c r="AH4419" s="176"/>
      <c r="AM4419" s="6"/>
      <c r="AN4419" s="6"/>
      <c r="AO4419" s="6"/>
      <c r="AP4419" s="6"/>
      <c r="AQ4419" s="6"/>
      <c r="AR4419" s="6"/>
      <c r="AS4419" s="6"/>
      <c r="AT4419" s="6"/>
      <c r="AU4419" s="6"/>
      <c r="AV4419" s="6"/>
      <c r="AW4419" s="6"/>
      <c r="AX4419" s="6"/>
      <c r="AY4419" s="172"/>
      <c r="AZ4419" s="172"/>
      <c r="BA4419" s="172"/>
      <c r="BB4419" s="6"/>
      <c r="BC4419" s="6"/>
      <c r="BD4419" s="6"/>
      <c r="BE4419" s="6"/>
      <c r="BF4419" s="6"/>
      <c r="BG4419" s="172"/>
      <c r="BH4419" s="172"/>
      <c r="BI4419" s="172"/>
      <c r="BJ4419" s="6"/>
      <c r="BK4419" s="6"/>
      <c r="BL4419" s="6"/>
      <c r="BM4419" s="6"/>
      <c r="BN4419" s="6"/>
      <c r="BO4419" s="6"/>
      <c r="BP4419" s="6"/>
      <c r="BQ4419" s="6"/>
      <c r="BR4419" s="6"/>
      <c r="BS4419" s="6"/>
      <c r="BT4419" s="6"/>
      <c r="CG4419" s="432"/>
      <c r="CH4419" s="432"/>
      <c r="CL4419" s="174"/>
    </row>
    <row r="4420" spans="29:90" s="168" customFormat="1" x14ac:dyDescent="0.25">
      <c r="AC4420" s="175"/>
      <c r="AD4420" s="175"/>
      <c r="AE4420" s="175"/>
      <c r="AF4420" s="175"/>
      <c r="AG4420" s="175"/>
      <c r="AH4420" s="176"/>
      <c r="AM4420" s="6"/>
      <c r="AN4420" s="6"/>
      <c r="AO4420" s="6"/>
      <c r="AP4420" s="6"/>
      <c r="AQ4420" s="6"/>
      <c r="AR4420" s="6"/>
      <c r="AS4420" s="6"/>
      <c r="AT4420" s="6"/>
      <c r="AU4420" s="6"/>
      <c r="AV4420" s="6"/>
      <c r="AW4420" s="6"/>
      <c r="AX4420" s="6"/>
      <c r="AY4420" s="172"/>
      <c r="AZ4420" s="172"/>
      <c r="BA4420" s="172"/>
      <c r="BB4420" s="6"/>
      <c r="BC4420" s="6"/>
      <c r="BD4420" s="6"/>
      <c r="BE4420" s="6"/>
      <c r="BF4420" s="6"/>
      <c r="BG4420" s="172"/>
      <c r="BH4420" s="172"/>
      <c r="BI4420" s="172"/>
      <c r="BJ4420" s="6"/>
      <c r="BK4420" s="6"/>
      <c r="BL4420" s="6"/>
      <c r="BM4420" s="6"/>
      <c r="BN4420" s="6"/>
      <c r="BO4420" s="6"/>
      <c r="BP4420" s="6"/>
      <c r="BQ4420" s="6"/>
      <c r="BR4420" s="6"/>
      <c r="BS4420" s="6"/>
      <c r="BT4420" s="6"/>
      <c r="CG4420" s="432"/>
      <c r="CH4420" s="432"/>
      <c r="CL4420" s="174"/>
    </row>
    <row r="4421" spans="29:90" s="168" customFormat="1" x14ac:dyDescent="0.25">
      <c r="AC4421" s="175"/>
      <c r="AD4421" s="175"/>
      <c r="AE4421" s="175"/>
      <c r="AF4421" s="175"/>
      <c r="AG4421" s="175"/>
      <c r="AH4421" s="176"/>
      <c r="AM4421" s="6"/>
      <c r="AN4421" s="6"/>
      <c r="AO4421" s="6"/>
      <c r="AP4421" s="6"/>
      <c r="AQ4421" s="6"/>
      <c r="AR4421" s="6"/>
      <c r="AS4421" s="6"/>
      <c r="AT4421" s="6"/>
      <c r="AU4421" s="6"/>
      <c r="AV4421" s="6"/>
      <c r="AW4421" s="6"/>
      <c r="AX4421" s="6"/>
      <c r="AY4421" s="172"/>
      <c r="AZ4421" s="172"/>
      <c r="BA4421" s="172"/>
      <c r="BB4421" s="6"/>
      <c r="BC4421" s="6"/>
      <c r="BD4421" s="6"/>
      <c r="BE4421" s="6"/>
      <c r="BF4421" s="6"/>
      <c r="BG4421" s="172"/>
      <c r="BH4421" s="172"/>
      <c r="BI4421" s="172"/>
      <c r="BJ4421" s="6"/>
      <c r="BK4421" s="6"/>
      <c r="BL4421" s="6"/>
      <c r="BM4421" s="6"/>
      <c r="BN4421" s="6"/>
      <c r="BO4421" s="6"/>
      <c r="BP4421" s="6"/>
      <c r="BQ4421" s="6"/>
      <c r="BR4421" s="6"/>
      <c r="BS4421" s="6"/>
      <c r="BT4421" s="6"/>
      <c r="CG4421" s="432"/>
      <c r="CH4421" s="432"/>
      <c r="CL4421" s="174"/>
    </row>
    <row r="4422" spans="29:90" s="168" customFormat="1" x14ac:dyDescent="0.25">
      <c r="AC4422" s="175"/>
      <c r="AD4422" s="175"/>
      <c r="AE4422" s="175"/>
      <c r="AF4422" s="175"/>
      <c r="AG4422" s="175"/>
      <c r="AH4422" s="176"/>
      <c r="AM4422" s="6"/>
      <c r="AN4422" s="6"/>
      <c r="AO4422" s="6"/>
      <c r="AP4422" s="6"/>
      <c r="AQ4422" s="6"/>
      <c r="AR4422" s="6"/>
      <c r="AS4422" s="6"/>
      <c r="AT4422" s="6"/>
      <c r="AU4422" s="6"/>
      <c r="AV4422" s="6"/>
      <c r="AW4422" s="6"/>
      <c r="AX4422" s="6"/>
      <c r="AY4422" s="172"/>
      <c r="AZ4422" s="172"/>
      <c r="BA4422" s="172"/>
      <c r="BB4422" s="6"/>
      <c r="BC4422" s="6"/>
      <c r="BD4422" s="6"/>
      <c r="BE4422" s="6"/>
      <c r="BF4422" s="6"/>
      <c r="BG4422" s="172"/>
      <c r="BH4422" s="172"/>
      <c r="BI4422" s="172"/>
      <c r="BJ4422" s="6"/>
      <c r="BK4422" s="6"/>
      <c r="BL4422" s="6"/>
      <c r="BM4422" s="6"/>
      <c r="BN4422" s="6"/>
      <c r="BO4422" s="6"/>
      <c r="BP4422" s="6"/>
      <c r="BQ4422" s="6"/>
      <c r="BR4422" s="6"/>
      <c r="BS4422" s="6"/>
      <c r="BT4422" s="6"/>
      <c r="CG4422" s="432"/>
      <c r="CH4422" s="432"/>
      <c r="CL4422" s="174"/>
    </row>
    <row r="4423" spans="29:90" s="168" customFormat="1" x14ac:dyDescent="0.25">
      <c r="AC4423" s="175"/>
      <c r="AD4423" s="175"/>
      <c r="AE4423" s="175"/>
      <c r="AF4423" s="175"/>
      <c r="AG4423" s="175"/>
      <c r="AH4423" s="176"/>
      <c r="AM4423" s="6"/>
      <c r="AN4423" s="6"/>
      <c r="AO4423" s="6"/>
      <c r="AP4423" s="6"/>
      <c r="AQ4423" s="6"/>
      <c r="AR4423" s="6"/>
      <c r="AS4423" s="6"/>
      <c r="AT4423" s="6"/>
      <c r="AU4423" s="6"/>
      <c r="AV4423" s="6"/>
      <c r="AW4423" s="6"/>
      <c r="AX4423" s="6"/>
      <c r="AY4423" s="172"/>
      <c r="AZ4423" s="172"/>
      <c r="BA4423" s="172"/>
      <c r="BB4423" s="6"/>
      <c r="BC4423" s="6"/>
      <c r="BD4423" s="6"/>
      <c r="BE4423" s="6"/>
      <c r="BF4423" s="6"/>
      <c r="BG4423" s="172"/>
      <c r="BH4423" s="172"/>
      <c r="BI4423" s="172"/>
      <c r="BJ4423" s="6"/>
      <c r="BK4423" s="6"/>
      <c r="BL4423" s="6"/>
      <c r="BM4423" s="6"/>
      <c r="BN4423" s="6"/>
      <c r="BO4423" s="6"/>
      <c r="BP4423" s="6"/>
      <c r="BQ4423" s="6"/>
      <c r="BR4423" s="6"/>
      <c r="BS4423" s="6"/>
      <c r="BT4423" s="6"/>
      <c r="CG4423" s="432"/>
      <c r="CH4423" s="432"/>
      <c r="CL4423" s="174"/>
    </row>
    <row r="4424" spans="29:90" s="168" customFormat="1" x14ac:dyDescent="0.25">
      <c r="AC4424" s="175"/>
      <c r="AD4424" s="175"/>
      <c r="AE4424" s="175"/>
      <c r="AF4424" s="175"/>
      <c r="AG4424" s="175"/>
      <c r="AH4424" s="176"/>
      <c r="AM4424" s="6"/>
      <c r="AN4424" s="6"/>
      <c r="AO4424" s="6"/>
      <c r="AP4424" s="6"/>
      <c r="AQ4424" s="6"/>
      <c r="AR4424" s="6"/>
      <c r="AS4424" s="6"/>
      <c r="AT4424" s="6"/>
      <c r="AU4424" s="6"/>
      <c r="AV4424" s="6"/>
      <c r="AW4424" s="6"/>
      <c r="AX4424" s="6"/>
      <c r="AY4424" s="172"/>
      <c r="AZ4424" s="172"/>
      <c r="BA4424" s="172"/>
      <c r="BB4424" s="6"/>
      <c r="BC4424" s="6"/>
      <c r="BD4424" s="6"/>
      <c r="BE4424" s="6"/>
      <c r="BF4424" s="6"/>
      <c r="BG4424" s="172"/>
      <c r="BH4424" s="172"/>
      <c r="BI4424" s="172"/>
      <c r="BJ4424" s="6"/>
      <c r="BK4424" s="6"/>
      <c r="BL4424" s="6"/>
      <c r="BM4424" s="6"/>
      <c r="BN4424" s="6"/>
      <c r="BO4424" s="6"/>
      <c r="BP4424" s="6"/>
      <c r="BQ4424" s="6"/>
      <c r="BR4424" s="6"/>
      <c r="BS4424" s="6"/>
      <c r="BT4424" s="6"/>
      <c r="CG4424" s="432"/>
      <c r="CH4424" s="432"/>
      <c r="CL4424" s="174"/>
    </row>
    <row r="4425" spans="29:90" s="168" customFormat="1" x14ac:dyDescent="0.25">
      <c r="AC4425" s="175"/>
      <c r="AD4425" s="175"/>
      <c r="AE4425" s="175"/>
      <c r="AF4425" s="175"/>
      <c r="AG4425" s="175"/>
      <c r="AH4425" s="176"/>
      <c r="AM4425" s="6"/>
      <c r="AN4425" s="6"/>
      <c r="AO4425" s="6"/>
      <c r="AP4425" s="6"/>
      <c r="AQ4425" s="6"/>
      <c r="AR4425" s="6"/>
      <c r="AS4425" s="6"/>
      <c r="AT4425" s="6"/>
      <c r="AU4425" s="6"/>
      <c r="AV4425" s="6"/>
      <c r="AW4425" s="6"/>
      <c r="AX4425" s="6"/>
      <c r="AY4425" s="172"/>
      <c r="AZ4425" s="172"/>
      <c r="BA4425" s="172"/>
      <c r="BB4425" s="6"/>
      <c r="BC4425" s="6"/>
      <c r="BD4425" s="6"/>
      <c r="BE4425" s="6"/>
      <c r="BF4425" s="6"/>
      <c r="BG4425" s="172"/>
      <c r="BH4425" s="172"/>
      <c r="BI4425" s="172"/>
      <c r="BJ4425" s="6"/>
      <c r="BK4425" s="6"/>
      <c r="BL4425" s="6"/>
      <c r="BM4425" s="6"/>
      <c r="BN4425" s="6"/>
      <c r="BO4425" s="6"/>
      <c r="BP4425" s="6"/>
      <c r="BQ4425" s="6"/>
      <c r="BR4425" s="6"/>
      <c r="BS4425" s="6"/>
      <c r="BT4425" s="6"/>
      <c r="CG4425" s="432"/>
      <c r="CH4425" s="432"/>
      <c r="CL4425" s="174"/>
    </row>
    <row r="4426" spans="29:90" s="168" customFormat="1" x14ac:dyDescent="0.25">
      <c r="AC4426" s="175"/>
      <c r="AD4426" s="175"/>
      <c r="AE4426" s="175"/>
      <c r="AF4426" s="175"/>
      <c r="AG4426" s="175"/>
      <c r="AH4426" s="176"/>
      <c r="AM4426" s="6"/>
      <c r="AN4426" s="6"/>
      <c r="AO4426" s="6"/>
      <c r="AP4426" s="6"/>
      <c r="AQ4426" s="6"/>
      <c r="AR4426" s="6"/>
      <c r="AS4426" s="6"/>
      <c r="AT4426" s="6"/>
      <c r="AU4426" s="6"/>
      <c r="AV4426" s="6"/>
      <c r="AW4426" s="6"/>
      <c r="AX4426" s="6"/>
      <c r="AY4426" s="172"/>
      <c r="AZ4426" s="172"/>
      <c r="BA4426" s="172"/>
      <c r="BB4426" s="6"/>
      <c r="BC4426" s="6"/>
      <c r="BD4426" s="6"/>
      <c r="BE4426" s="6"/>
      <c r="BF4426" s="6"/>
      <c r="BG4426" s="172"/>
      <c r="BH4426" s="172"/>
      <c r="BI4426" s="172"/>
      <c r="BJ4426" s="6"/>
      <c r="BK4426" s="6"/>
      <c r="BL4426" s="6"/>
      <c r="BM4426" s="6"/>
      <c r="BN4426" s="6"/>
      <c r="BO4426" s="6"/>
      <c r="BP4426" s="6"/>
      <c r="BQ4426" s="6"/>
      <c r="BR4426" s="6"/>
      <c r="BS4426" s="6"/>
      <c r="BT4426" s="6"/>
      <c r="CG4426" s="432"/>
      <c r="CH4426" s="432"/>
      <c r="CL4426" s="174"/>
    </row>
    <row r="4427" spans="29:90" s="168" customFormat="1" x14ac:dyDescent="0.25">
      <c r="AC4427" s="175"/>
      <c r="AD4427" s="175"/>
      <c r="AE4427" s="175"/>
      <c r="AF4427" s="175"/>
      <c r="AG4427" s="175"/>
      <c r="AH4427" s="176"/>
      <c r="AM4427" s="6"/>
      <c r="AN4427" s="6"/>
      <c r="AO4427" s="6"/>
      <c r="AP4427" s="6"/>
      <c r="AQ4427" s="6"/>
      <c r="AR4427" s="6"/>
      <c r="AS4427" s="6"/>
      <c r="AT4427" s="6"/>
      <c r="AU4427" s="6"/>
      <c r="AV4427" s="6"/>
      <c r="AW4427" s="6"/>
      <c r="AX4427" s="6"/>
      <c r="AY4427" s="172"/>
      <c r="AZ4427" s="172"/>
      <c r="BA4427" s="172"/>
      <c r="BB4427" s="6"/>
      <c r="BC4427" s="6"/>
      <c r="BD4427" s="6"/>
      <c r="BE4427" s="6"/>
      <c r="BF4427" s="6"/>
      <c r="BG4427" s="172"/>
      <c r="BH4427" s="172"/>
      <c r="BI4427" s="172"/>
      <c r="BJ4427" s="6"/>
      <c r="BK4427" s="6"/>
      <c r="BL4427" s="6"/>
      <c r="BM4427" s="6"/>
      <c r="BN4427" s="6"/>
      <c r="BO4427" s="6"/>
      <c r="BP4427" s="6"/>
      <c r="BQ4427" s="6"/>
      <c r="BR4427" s="6"/>
      <c r="BS4427" s="6"/>
      <c r="BT4427" s="6"/>
      <c r="CG4427" s="432"/>
      <c r="CH4427" s="432"/>
      <c r="CL4427" s="174"/>
    </row>
    <row r="4428" spans="29:90" s="168" customFormat="1" x14ac:dyDescent="0.25">
      <c r="AC4428" s="175"/>
      <c r="AD4428" s="175"/>
      <c r="AE4428" s="175"/>
      <c r="AF4428" s="175"/>
      <c r="AG4428" s="175"/>
      <c r="AH4428" s="176"/>
      <c r="AM4428" s="6"/>
      <c r="AN4428" s="6"/>
      <c r="AO4428" s="6"/>
      <c r="AP4428" s="6"/>
      <c r="AQ4428" s="6"/>
      <c r="AR4428" s="6"/>
      <c r="AS4428" s="6"/>
      <c r="AT4428" s="6"/>
      <c r="AU4428" s="6"/>
      <c r="AV4428" s="6"/>
      <c r="AW4428" s="6"/>
      <c r="AX4428" s="6"/>
      <c r="AY4428" s="172"/>
      <c r="AZ4428" s="172"/>
      <c r="BA4428" s="172"/>
      <c r="BB4428" s="6"/>
      <c r="BC4428" s="6"/>
      <c r="BD4428" s="6"/>
      <c r="BE4428" s="6"/>
      <c r="BF4428" s="6"/>
      <c r="BG4428" s="172"/>
      <c r="BH4428" s="172"/>
      <c r="BI4428" s="172"/>
      <c r="BJ4428" s="6"/>
      <c r="BK4428" s="6"/>
      <c r="BL4428" s="6"/>
      <c r="BM4428" s="6"/>
      <c r="BN4428" s="6"/>
      <c r="BO4428" s="6"/>
      <c r="BP4428" s="6"/>
      <c r="BQ4428" s="6"/>
      <c r="BR4428" s="6"/>
      <c r="BS4428" s="6"/>
      <c r="BT4428" s="6"/>
      <c r="CG4428" s="432"/>
      <c r="CH4428" s="432"/>
      <c r="CL4428" s="174"/>
    </row>
    <row r="4429" spans="29:90" s="168" customFormat="1" x14ac:dyDescent="0.25">
      <c r="AC4429" s="175"/>
      <c r="AD4429" s="175"/>
      <c r="AE4429" s="175"/>
      <c r="AF4429" s="175"/>
      <c r="AG4429" s="175"/>
      <c r="AH4429" s="176"/>
      <c r="AM4429" s="6"/>
      <c r="AN4429" s="6"/>
      <c r="AO4429" s="6"/>
      <c r="AP4429" s="6"/>
      <c r="AQ4429" s="6"/>
      <c r="AR4429" s="6"/>
      <c r="AS4429" s="6"/>
      <c r="AT4429" s="6"/>
      <c r="AU4429" s="6"/>
      <c r="AV4429" s="6"/>
      <c r="AW4429" s="6"/>
      <c r="AX4429" s="6"/>
      <c r="AY4429" s="172"/>
      <c r="AZ4429" s="172"/>
      <c r="BA4429" s="172"/>
      <c r="BB4429" s="6"/>
      <c r="BC4429" s="6"/>
      <c r="BD4429" s="6"/>
      <c r="BE4429" s="6"/>
      <c r="BF4429" s="6"/>
      <c r="BG4429" s="172"/>
      <c r="BH4429" s="172"/>
      <c r="BI4429" s="172"/>
      <c r="BJ4429" s="6"/>
      <c r="BK4429" s="6"/>
      <c r="BL4429" s="6"/>
      <c r="BM4429" s="6"/>
      <c r="BN4429" s="6"/>
      <c r="BO4429" s="6"/>
      <c r="BP4429" s="6"/>
      <c r="BQ4429" s="6"/>
      <c r="BR4429" s="6"/>
      <c r="BS4429" s="6"/>
      <c r="BT4429" s="6"/>
      <c r="CG4429" s="432"/>
      <c r="CH4429" s="432"/>
      <c r="CL4429" s="174"/>
    </row>
    <row r="4430" spans="29:90" s="168" customFormat="1" x14ac:dyDescent="0.25">
      <c r="AC4430" s="175"/>
      <c r="AD4430" s="175"/>
      <c r="AE4430" s="175"/>
      <c r="AF4430" s="175"/>
      <c r="AG4430" s="175"/>
      <c r="AH4430" s="176"/>
      <c r="AM4430" s="6"/>
      <c r="AN4430" s="6"/>
      <c r="AO4430" s="6"/>
      <c r="AP4430" s="6"/>
      <c r="AQ4430" s="6"/>
      <c r="AR4430" s="6"/>
      <c r="AS4430" s="6"/>
      <c r="AT4430" s="6"/>
      <c r="AU4430" s="6"/>
      <c r="AV4430" s="6"/>
      <c r="AW4430" s="6"/>
      <c r="AX4430" s="6"/>
      <c r="AY4430" s="172"/>
      <c r="AZ4430" s="172"/>
      <c r="BA4430" s="172"/>
      <c r="BB4430" s="6"/>
      <c r="BC4430" s="6"/>
      <c r="BD4430" s="6"/>
      <c r="BE4430" s="6"/>
      <c r="BF4430" s="6"/>
      <c r="BG4430" s="172"/>
      <c r="BH4430" s="172"/>
      <c r="BI4430" s="172"/>
      <c r="BJ4430" s="6"/>
      <c r="BK4430" s="6"/>
      <c r="BL4430" s="6"/>
      <c r="BM4430" s="6"/>
      <c r="BN4430" s="6"/>
      <c r="BO4430" s="6"/>
      <c r="BP4430" s="6"/>
      <c r="BQ4430" s="6"/>
      <c r="BR4430" s="6"/>
      <c r="BS4430" s="6"/>
      <c r="BT4430" s="6"/>
      <c r="CG4430" s="432"/>
      <c r="CH4430" s="432"/>
      <c r="CL4430" s="174"/>
    </row>
    <row r="4431" spans="29:90" s="168" customFormat="1" x14ac:dyDescent="0.25">
      <c r="AC4431" s="175"/>
      <c r="AD4431" s="175"/>
      <c r="AE4431" s="175"/>
      <c r="AF4431" s="175"/>
      <c r="AG4431" s="175"/>
      <c r="AH4431" s="176"/>
      <c r="AM4431" s="6"/>
      <c r="AN4431" s="6"/>
      <c r="AO4431" s="6"/>
      <c r="AP4431" s="6"/>
      <c r="AQ4431" s="6"/>
      <c r="AR4431" s="6"/>
      <c r="AS4431" s="6"/>
      <c r="AT4431" s="6"/>
      <c r="AU4431" s="6"/>
      <c r="AV4431" s="6"/>
      <c r="AW4431" s="6"/>
      <c r="AX4431" s="6"/>
      <c r="AY4431" s="172"/>
      <c r="AZ4431" s="172"/>
      <c r="BA4431" s="172"/>
      <c r="BB4431" s="6"/>
      <c r="BC4431" s="6"/>
      <c r="BD4431" s="6"/>
      <c r="BE4431" s="6"/>
      <c r="BF4431" s="6"/>
      <c r="BG4431" s="172"/>
      <c r="BH4431" s="172"/>
      <c r="BI4431" s="172"/>
      <c r="BJ4431" s="6"/>
      <c r="BK4431" s="6"/>
      <c r="BL4431" s="6"/>
      <c r="BM4431" s="6"/>
      <c r="BN4431" s="6"/>
      <c r="BO4431" s="6"/>
      <c r="BP4431" s="6"/>
      <c r="BQ4431" s="6"/>
      <c r="BR4431" s="6"/>
      <c r="BS4431" s="6"/>
      <c r="BT4431" s="6"/>
      <c r="CG4431" s="432"/>
      <c r="CH4431" s="432"/>
      <c r="CL4431" s="174"/>
    </row>
    <row r="4432" spans="29:90" s="168" customFormat="1" x14ac:dyDescent="0.25">
      <c r="AC4432" s="175"/>
      <c r="AD4432" s="175"/>
      <c r="AE4432" s="175"/>
      <c r="AF4432" s="175"/>
      <c r="AG4432" s="175"/>
      <c r="AH4432" s="176"/>
      <c r="AM4432" s="6"/>
      <c r="AN4432" s="6"/>
      <c r="AO4432" s="6"/>
      <c r="AP4432" s="6"/>
      <c r="AQ4432" s="6"/>
      <c r="AR4432" s="6"/>
      <c r="AS4432" s="6"/>
      <c r="AT4432" s="6"/>
      <c r="AU4432" s="6"/>
      <c r="AV4432" s="6"/>
      <c r="AW4432" s="6"/>
      <c r="AX4432" s="6"/>
      <c r="AY4432" s="172"/>
      <c r="AZ4432" s="172"/>
      <c r="BA4432" s="172"/>
      <c r="BB4432" s="6"/>
      <c r="BC4432" s="6"/>
      <c r="BD4432" s="6"/>
      <c r="BE4432" s="6"/>
      <c r="BF4432" s="6"/>
      <c r="BG4432" s="172"/>
      <c r="BH4432" s="172"/>
      <c r="BI4432" s="172"/>
      <c r="BJ4432" s="6"/>
      <c r="BK4432" s="6"/>
      <c r="BL4432" s="6"/>
      <c r="BM4432" s="6"/>
      <c r="BN4432" s="6"/>
      <c r="BO4432" s="6"/>
      <c r="BP4432" s="6"/>
      <c r="BQ4432" s="6"/>
      <c r="BR4432" s="6"/>
      <c r="BS4432" s="6"/>
      <c r="BT4432" s="6"/>
      <c r="CG4432" s="432"/>
      <c r="CH4432" s="432"/>
      <c r="CL4432" s="174"/>
    </row>
    <row r="4433" spans="29:90" s="168" customFormat="1" x14ac:dyDescent="0.25">
      <c r="AC4433" s="175"/>
      <c r="AD4433" s="175"/>
      <c r="AE4433" s="175"/>
      <c r="AF4433" s="175"/>
      <c r="AG4433" s="175"/>
      <c r="AH4433" s="176"/>
      <c r="AM4433" s="6"/>
      <c r="AN4433" s="6"/>
      <c r="AO4433" s="6"/>
      <c r="AP4433" s="6"/>
      <c r="AQ4433" s="6"/>
      <c r="AR4433" s="6"/>
      <c r="AS4433" s="6"/>
      <c r="AT4433" s="6"/>
      <c r="AU4433" s="6"/>
      <c r="AV4433" s="6"/>
      <c r="AW4433" s="6"/>
      <c r="AX4433" s="6"/>
      <c r="AY4433" s="172"/>
      <c r="AZ4433" s="172"/>
      <c r="BA4433" s="172"/>
      <c r="BB4433" s="6"/>
      <c r="BC4433" s="6"/>
      <c r="BD4433" s="6"/>
      <c r="BE4433" s="6"/>
      <c r="BF4433" s="6"/>
      <c r="BG4433" s="172"/>
      <c r="BH4433" s="172"/>
      <c r="BI4433" s="172"/>
      <c r="BJ4433" s="6"/>
      <c r="BK4433" s="6"/>
      <c r="BL4433" s="6"/>
      <c r="BM4433" s="6"/>
      <c r="BN4433" s="6"/>
      <c r="BO4433" s="6"/>
      <c r="BP4433" s="6"/>
      <c r="BQ4433" s="6"/>
      <c r="BR4433" s="6"/>
      <c r="BS4433" s="6"/>
      <c r="BT4433" s="6"/>
      <c r="CG4433" s="432"/>
      <c r="CH4433" s="432"/>
      <c r="CL4433" s="174"/>
    </row>
    <row r="4434" spans="29:90" s="168" customFormat="1" x14ac:dyDescent="0.25">
      <c r="AC4434" s="175"/>
      <c r="AD4434" s="175"/>
      <c r="AE4434" s="175"/>
      <c r="AF4434" s="175"/>
      <c r="AG4434" s="175"/>
      <c r="AH4434" s="176"/>
      <c r="AM4434" s="6"/>
      <c r="AN4434" s="6"/>
      <c r="AO4434" s="6"/>
      <c r="AP4434" s="6"/>
      <c r="AQ4434" s="6"/>
      <c r="AR4434" s="6"/>
      <c r="AS4434" s="6"/>
      <c r="AT4434" s="6"/>
      <c r="AU4434" s="6"/>
      <c r="AV4434" s="6"/>
      <c r="AW4434" s="6"/>
      <c r="AX4434" s="6"/>
      <c r="AY4434" s="172"/>
      <c r="AZ4434" s="172"/>
      <c r="BA4434" s="172"/>
      <c r="BB4434" s="6"/>
      <c r="BC4434" s="6"/>
      <c r="BD4434" s="6"/>
      <c r="BE4434" s="6"/>
      <c r="BF4434" s="6"/>
      <c r="BG4434" s="172"/>
      <c r="BH4434" s="172"/>
      <c r="BI4434" s="172"/>
      <c r="BJ4434" s="6"/>
      <c r="BK4434" s="6"/>
      <c r="BL4434" s="6"/>
      <c r="BM4434" s="6"/>
      <c r="BN4434" s="6"/>
      <c r="BO4434" s="6"/>
      <c r="BP4434" s="6"/>
      <c r="BQ4434" s="6"/>
      <c r="BR4434" s="6"/>
      <c r="BS4434" s="6"/>
      <c r="BT4434" s="6"/>
      <c r="CG4434" s="432"/>
      <c r="CH4434" s="432"/>
      <c r="CL4434" s="174"/>
    </row>
    <row r="4435" spans="29:90" s="168" customFormat="1" x14ac:dyDescent="0.25">
      <c r="AC4435" s="175"/>
      <c r="AD4435" s="175"/>
      <c r="AE4435" s="175"/>
      <c r="AF4435" s="175"/>
      <c r="AG4435" s="175"/>
      <c r="AH4435" s="176"/>
      <c r="AM4435" s="6"/>
      <c r="AN4435" s="6"/>
      <c r="AO4435" s="6"/>
      <c r="AP4435" s="6"/>
      <c r="AQ4435" s="6"/>
      <c r="AR4435" s="6"/>
      <c r="AS4435" s="6"/>
      <c r="AT4435" s="6"/>
      <c r="AU4435" s="6"/>
      <c r="AV4435" s="6"/>
      <c r="AW4435" s="6"/>
      <c r="AX4435" s="6"/>
      <c r="AY4435" s="172"/>
      <c r="AZ4435" s="172"/>
      <c r="BA4435" s="172"/>
      <c r="BB4435" s="6"/>
      <c r="BC4435" s="6"/>
      <c r="BD4435" s="6"/>
      <c r="BE4435" s="6"/>
      <c r="BF4435" s="6"/>
      <c r="BG4435" s="172"/>
      <c r="BH4435" s="172"/>
      <c r="BI4435" s="172"/>
      <c r="BJ4435" s="6"/>
      <c r="BK4435" s="6"/>
      <c r="BL4435" s="6"/>
      <c r="BM4435" s="6"/>
      <c r="BN4435" s="6"/>
      <c r="BO4435" s="6"/>
      <c r="BP4435" s="6"/>
      <c r="BQ4435" s="6"/>
      <c r="BR4435" s="6"/>
      <c r="BS4435" s="6"/>
      <c r="BT4435" s="6"/>
      <c r="CG4435" s="432"/>
      <c r="CH4435" s="432"/>
      <c r="CL4435" s="174"/>
    </row>
    <row r="4436" spans="29:90" s="168" customFormat="1" x14ac:dyDescent="0.25">
      <c r="AC4436" s="175"/>
      <c r="AD4436" s="175"/>
      <c r="AE4436" s="175"/>
      <c r="AF4436" s="175"/>
      <c r="AG4436" s="175"/>
      <c r="AH4436" s="176"/>
      <c r="AM4436" s="6"/>
      <c r="AN4436" s="6"/>
      <c r="AO4436" s="6"/>
      <c r="AP4436" s="6"/>
      <c r="AQ4436" s="6"/>
      <c r="AR4436" s="6"/>
      <c r="AS4436" s="6"/>
      <c r="AT4436" s="6"/>
      <c r="AU4436" s="6"/>
      <c r="AV4436" s="6"/>
      <c r="AW4436" s="6"/>
      <c r="AX4436" s="6"/>
      <c r="AY4436" s="172"/>
      <c r="AZ4436" s="172"/>
      <c r="BA4436" s="172"/>
      <c r="BB4436" s="6"/>
      <c r="BC4436" s="6"/>
      <c r="BD4436" s="6"/>
      <c r="BE4436" s="6"/>
      <c r="BF4436" s="6"/>
      <c r="BG4436" s="172"/>
      <c r="BH4436" s="172"/>
      <c r="BI4436" s="172"/>
      <c r="BJ4436" s="6"/>
      <c r="BK4436" s="6"/>
      <c r="BL4436" s="6"/>
      <c r="BM4436" s="6"/>
      <c r="BN4436" s="6"/>
      <c r="BO4436" s="6"/>
      <c r="BP4436" s="6"/>
      <c r="BQ4436" s="6"/>
      <c r="BR4436" s="6"/>
      <c r="BS4436" s="6"/>
      <c r="BT4436" s="6"/>
      <c r="CG4436" s="432"/>
      <c r="CH4436" s="432"/>
      <c r="CL4436" s="174"/>
    </row>
    <row r="4437" spans="29:90" s="168" customFormat="1" x14ac:dyDescent="0.25">
      <c r="AC4437" s="175"/>
      <c r="AD4437" s="175"/>
      <c r="AE4437" s="175"/>
      <c r="AF4437" s="175"/>
      <c r="AG4437" s="175"/>
      <c r="AH4437" s="176"/>
      <c r="AM4437" s="6"/>
      <c r="AN4437" s="6"/>
      <c r="AO4437" s="6"/>
      <c r="AP4437" s="6"/>
      <c r="AQ4437" s="6"/>
      <c r="AR4437" s="6"/>
      <c r="AS4437" s="6"/>
      <c r="AT4437" s="6"/>
      <c r="AU4437" s="6"/>
      <c r="AV4437" s="6"/>
      <c r="AW4437" s="6"/>
      <c r="AX4437" s="6"/>
      <c r="AY4437" s="172"/>
      <c r="AZ4437" s="172"/>
      <c r="BA4437" s="172"/>
      <c r="BB4437" s="6"/>
      <c r="BC4437" s="6"/>
      <c r="BD4437" s="6"/>
      <c r="BE4437" s="6"/>
      <c r="BF4437" s="6"/>
      <c r="BG4437" s="172"/>
      <c r="BH4437" s="172"/>
      <c r="BI4437" s="172"/>
      <c r="BJ4437" s="6"/>
      <c r="BK4437" s="6"/>
      <c r="BL4437" s="6"/>
      <c r="BM4437" s="6"/>
      <c r="BN4437" s="6"/>
      <c r="BO4437" s="6"/>
      <c r="BP4437" s="6"/>
      <c r="BQ4437" s="6"/>
      <c r="BR4437" s="6"/>
      <c r="BS4437" s="6"/>
      <c r="BT4437" s="6"/>
      <c r="CG4437" s="432"/>
      <c r="CH4437" s="432"/>
      <c r="CL4437" s="174"/>
    </row>
    <row r="4438" spans="29:90" s="168" customFormat="1" x14ac:dyDescent="0.25">
      <c r="AC4438" s="175"/>
      <c r="AD4438" s="175"/>
      <c r="AE4438" s="175"/>
      <c r="AF4438" s="175"/>
      <c r="AG4438" s="175"/>
      <c r="AH4438" s="176"/>
      <c r="AM4438" s="6"/>
      <c r="AN4438" s="6"/>
      <c r="AO4438" s="6"/>
      <c r="AP4438" s="6"/>
      <c r="AQ4438" s="6"/>
      <c r="AR4438" s="6"/>
      <c r="AS4438" s="6"/>
      <c r="AT4438" s="6"/>
      <c r="AU4438" s="6"/>
      <c r="AV4438" s="6"/>
      <c r="AW4438" s="6"/>
      <c r="AX4438" s="6"/>
      <c r="AY4438" s="172"/>
      <c r="AZ4438" s="172"/>
      <c r="BA4438" s="172"/>
      <c r="BB4438" s="6"/>
      <c r="BC4438" s="6"/>
      <c r="BD4438" s="6"/>
      <c r="BE4438" s="6"/>
      <c r="BF4438" s="6"/>
      <c r="BG4438" s="172"/>
      <c r="BH4438" s="172"/>
      <c r="BI4438" s="172"/>
      <c r="BJ4438" s="6"/>
      <c r="BK4438" s="6"/>
      <c r="BL4438" s="6"/>
      <c r="BM4438" s="6"/>
      <c r="BN4438" s="6"/>
      <c r="BO4438" s="6"/>
      <c r="BP4438" s="6"/>
      <c r="BQ4438" s="6"/>
      <c r="BR4438" s="6"/>
      <c r="BS4438" s="6"/>
      <c r="BT4438" s="6"/>
      <c r="CG4438" s="432"/>
      <c r="CH4438" s="432"/>
      <c r="CL4438" s="174"/>
    </row>
    <row r="4439" spans="29:90" s="168" customFormat="1" x14ac:dyDescent="0.25">
      <c r="AC4439" s="175"/>
      <c r="AD4439" s="175"/>
      <c r="AE4439" s="175"/>
      <c r="AF4439" s="175"/>
      <c r="AG4439" s="175"/>
      <c r="AH4439" s="176"/>
      <c r="AM4439" s="6"/>
      <c r="AN4439" s="6"/>
      <c r="AO4439" s="6"/>
      <c r="AP4439" s="6"/>
      <c r="AQ4439" s="6"/>
      <c r="AR4439" s="6"/>
      <c r="AS4439" s="6"/>
      <c r="AT4439" s="6"/>
      <c r="AU4439" s="6"/>
      <c r="AV4439" s="6"/>
      <c r="AW4439" s="6"/>
      <c r="AX4439" s="6"/>
      <c r="AY4439" s="172"/>
      <c r="AZ4439" s="172"/>
      <c r="BA4439" s="172"/>
      <c r="BB4439" s="6"/>
      <c r="BC4439" s="6"/>
      <c r="BD4439" s="6"/>
      <c r="BE4439" s="6"/>
      <c r="BF4439" s="6"/>
      <c r="BG4439" s="172"/>
      <c r="BH4439" s="172"/>
      <c r="BI4439" s="172"/>
      <c r="BJ4439" s="6"/>
      <c r="BK4439" s="6"/>
      <c r="BL4439" s="6"/>
      <c r="BM4439" s="6"/>
      <c r="BN4439" s="6"/>
      <c r="BO4439" s="6"/>
      <c r="BP4439" s="6"/>
      <c r="BQ4439" s="6"/>
      <c r="BR4439" s="6"/>
      <c r="BS4439" s="6"/>
      <c r="BT4439" s="6"/>
      <c r="CG4439" s="432"/>
      <c r="CH4439" s="432"/>
      <c r="CL4439" s="174"/>
    </row>
    <row r="4440" spans="29:90" s="168" customFormat="1" x14ac:dyDescent="0.25">
      <c r="AC4440" s="175"/>
      <c r="AD4440" s="175"/>
      <c r="AE4440" s="175"/>
      <c r="AF4440" s="175"/>
      <c r="AG4440" s="175"/>
      <c r="AH4440" s="176"/>
      <c r="AM4440" s="6"/>
      <c r="AN4440" s="6"/>
      <c r="AO4440" s="6"/>
      <c r="AP4440" s="6"/>
      <c r="AQ4440" s="6"/>
      <c r="AR4440" s="6"/>
      <c r="AS4440" s="6"/>
      <c r="AT4440" s="6"/>
      <c r="AU4440" s="6"/>
      <c r="AV4440" s="6"/>
      <c r="AW4440" s="6"/>
      <c r="AX4440" s="6"/>
      <c r="AY4440" s="172"/>
      <c r="AZ4440" s="172"/>
      <c r="BA4440" s="172"/>
      <c r="BB4440" s="6"/>
      <c r="BC4440" s="6"/>
      <c r="BD4440" s="6"/>
      <c r="BE4440" s="6"/>
      <c r="BF4440" s="6"/>
      <c r="BG4440" s="172"/>
      <c r="BH4440" s="172"/>
      <c r="BI4440" s="172"/>
      <c r="BJ4440" s="6"/>
      <c r="BK4440" s="6"/>
      <c r="BL4440" s="6"/>
      <c r="BM4440" s="6"/>
      <c r="BN4440" s="6"/>
      <c r="BO4440" s="6"/>
      <c r="BP4440" s="6"/>
      <c r="BQ4440" s="6"/>
      <c r="BR4440" s="6"/>
      <c r="BS4440" s="6"/>
      <c r="BT4440" s="6"/>
      <c r="CG4440" s="432"/>
      <c r="CH4440" s="432"/>
      <c r="CL4440" s="174"/>
    </row>
    <row r="4441" spans="29:90" s="168" customFormat="1" x14ac:dyDescent="0.25">
      <c r="AC4441" s="175"/>
      <c r="AD4441" s="175"/>
      <c r="AE4441" s="175"/>
      <c r="AF4441" s="175"/>
      <c r="AG4441" s="175"/>
      <c r="AH4441" s="176"/>
      <c r="AM4441" s="6"/>
      <c r="AN4441" s="6"/>
      <c r="AO4441" s="6"/>
      <c r="AP4441" s="6"/>
      <c r="AQ4441" s="6"/>
      <c r="AR4441" s="6"/>
      <c r="AS4441" s="6"/>
      <c r="AT4441" s="6"/>
      <c r="AU4441" s="6"/>
      <c r="AV4441" s="6"/>
      <c r="AW4441" s="6"/>
      <c r="AX4441" s="6"/>
      <c r="AY4441" s="172"/>
      <c r="AZ4441" s="172"/>
      <c r="BA4441" s="172"/>
      <c r="BB4441" s="6"/>
      <c r="BC4441" s="6"/>
      <c r="BD4441" s="6"/>
      <c r="BE4441" s="6"/>
      <c r="BF4441" s="6"/>
      <c r="BG4441" s="172"/>
      <c r="BH4441" s="172"/>
      <c r="BI4441" s="172"/>
      <c r="BJ4441" s="6"/>
      <c r="BK4441" s="6"/>
      <c r="BL4441" s="6"/>
      <c r="BM4441" s="6"/>
      <c r="BN4441" s="6"/>
      <c r="BO4441" s="6"/>
      <c r="BP4441" s="6"/>
      <c r="BQ4441" s="6"/>
      <c r="BR4441" s="6"/>
      <c r="BS4441" s="6"/>
      <c r="BT4441" s="6"/>
      <c r="CG4441" s="432"/>
      <c r="CH4441" s="432"/>
      <c r="CL4441" s="174"/>
    </row>
    <row r="4442" spans="29:90" s="168" customFormat="1" x14ac:dyDescent="0.25">
      <c r="AC4442" s="175"/>
      <c r="AD4442" s="175"/>
      <c r="AE4442" s="175"/>
      <c r="AF4442" s="175"/>
      <c r="AG4442" s="175"/>
      <c r="AH4442" s="176"/>
      <c r="AM4442" s="6"/>
      <c r="AN4442" s="6"/>
      <c r="AO4442" s="6"/>
      <c r="AP4442" s="6"/>
      <c r="AQ4442" s="6"/>
      <c r="AR4442" s="6"/>
      <c r="AS4442" s="6"/>
      <c r="AT4442" s="6"/>
      <c r="AU4442" s="6"/>
      <c r="AV4442" s="6"/>
      <c r="AW4442" s="6"/>
      <c r="AX4442" s="6"/>
      <c r="AY4442" s="172"/>
      <c r="AZ4442" s="172"/>
      <c r="BA4442" s="172"/>
      <c r="BB4442" s="6"/>
      <c r="BC4442" s="6"/>
      <c r="BD4442" s="6"/>
      <c r="BE4442" s="6"/>
      <c r="BF4442" s="6"/>
      <c r="BG4442" s="172"/>
      <c r="BH4442" s="172"/>
      <c r="BI4442" s="172"/>
      <c r="BJ4442" s="6"/>
      <c r="BK4442" s="6"/>
      <c r="BL4442" s="6"/>
      <c r="BM4442" s="6"/>
      <c r="BN4442" s="6"/>
      <c r="BO4442" s="6"/>
      <c r="BP4442" s="6"/>
      <c r="BQ4442" s="6"/>
      <c r="BR4442" s="6"/>
      <c r="BS4442" s="6"/>
      <c r="BT4442" s="6"/>
      <c r="CG4442" s="432"/>
      <c r="CH4442" s="432"/>
      <c r="CL4442" s="174"/>
    </row>
    <row r="4443" spans="29:90" s="168" customFormat="1" x14ac:dyDescent="0.25">
      <c r="AC4443" s="175"/>
      <c r="AD4443" s="175"/>
      <c r="AE4443" s="175"/>
      <c r="AF4443" s="175"/>
      <c r="AG4443" s="175"/>
      <c r="AH4443" s="176"/>
      <c r="AM4443" s="6"/>
      <c r="AN4443" s="6"/>
      <c r="AO4443" s="6"/>
      <c r="AP4443" s="6"/>
      <c r="AQ4443" s="6"/>
      <c r="AR4443" s="6"/>
      <c r="AS4443" s="6"/>
      <c r="AT4443" s="6"/>
      <c r="AU4443" s="6"/>
      <c r="AV4443" s="6"/>
      <c r="AW4443" s="6"/>
      <c r="AX4443" s="6"/>
      <c r="AY4443" s="172"/>
      <c r="AZ4443" s="172"/>
      <c r="BA4443" s="172"/>
      <c r="BB4443" s="6"/>
      <c r="BC4443" s="6"/>
      <c r="BD4443" s="6"/>
      <c r="BE4443" s="6"/>
      <c r="BF4443" s="6"/>
      <c r="BG4443" s="172"/>
      <c r="BH4443" s="172"/>
      <c r="BI4443" s="172"/>
      <c r="BJ4443" s="6"/>
      <c r="BK4443" s="6"/>
      <c r="BL4443" s="6"/>
      <c r="BM4443" s="6"/>
      <c r="BN4443" s="6"/>
      <c r="BO4443" s="6"/>
      <c r="BP4443" s="6"/>
      <c r="BQ4443" s="6"/>
      <c r="BR4443" s="6"/>
      <c r="BS4443" s="6"/>
      <c r="BT4443" s="6"/>
      <c r="CG4443" s="432"/>
      <c r="CH4443" s="432"/>
      <c r="CL4443" s="174"/>
    </row>
    <row r="4444" spans="29:90" s="168" customFormat="1" x14ac:dyDescent="0.25">
      <c r="AC4444" s="175"/>
      <c r="AD4444" s="175"/>
      <c r="AE4444" s="175"/>
      <c r="AF4444" s="175"/>
      <c r="AG4444" s="175"/>
      <c r="AH4444" s="176"/>
      <c r="AM4444" s="6"/>
      <c r="AN4444" s="6"/>
      <c r="AO4444" s="6"/>
      <c r="AP4444" s="6"/>
      <c r="AQ4444" s="6"/>
      <c r="AR4444" s="6"/>
      <c r="AS4444" s="6"/>
      <c r="AT4444" s="6"/>
      <c r="AU4444" s="6"/>
      <c r="AV4444" s="6"/>
      <c r="AW4444" s="6"/>
      <c r="AX4444" s="6"/>
      <c r="AY4444" s="172"/>
      <c r="AZ4444" s="172"/>
      <c r="BA4444" s="172"/>
      <c r="BB4444" s="6"/>
      <c r="BC4444" s="6"/>
      <c r="BD4444" s="6"/>
      <c r="BE4444" s="6"/>
      <c r="BF4444" s="6"/>
      <c r="BG4444" s="172"/>
      <c r="BH4444" s="172"/>
      <c r="BI4444" s="172"/>
      <c r="BJ4444" s="6"/>
      <c r="BK4444" s="6"/>
      <c r="BL4444" s="6"/>
      <c r="BM4444" s="6"/>
      <c r="BN4444" s="6"/>
      <c r="BO4444" s="6"/>
      <c r="BP4444" s="6"/>
      <c r="BQ4444" s="6"/>
      <c r="BR4444" s="6"/>
      <c r="BS4444" s="6"/>
      <c r="BT4444" s="6"/>
      <c r="CG4444" s="432"/>
      <c r="CH4444" s="432"/>
      <c r="CL4444" s="174"/>
    </row>
    <row r="4445" spans="29:90" s="168" customFormat="1" x14ac:dyDescent="0.25">
      <c r="AC4445" s="175"/>
      <c r="AD4445" s="175"/>
      <c r="AE4445" s="175"/>
      <c r="AF4445" s="175"/>
      <c r="AG4445" s="175"/>
      <c r="AH4445" s="176"/>
      <c r="AM4445" s="6"/>
      <c r="AN4445" s="6"/>
      <c r="AO4445" s="6"/>
      <c r="AP4445" s="6"/>
      <c r="AQ4445" s="6"/>
      <c r="AR4445" s="6"/>
      <c r="AS4445" s="6"/>
      <c r="AT4445" s="6"/>
      <c r="AU4445" s="6"/>
      <c r="AV4445" s="6"/>
      <c r="AW4445" s="6"/>
      <c r="AX4445" s="6"/>
      <c r="AY4445" s="172"/>
      <c r="AZ4445" s="172"/>
      <c r="BA4445" s="172"/>
      <c r="BB4445" s="6"/>
      <c r="BC4445" s="6"/>
      <c r="BD4445" s="6"/>
      <c r="BE4445" s="6"/>
      <c r="BF4445" s="6"/>
      <c r="BG4445" s="172"/>
      <c r="BH4445" s="172"/>
      <c r="BI4445" s="172"/>
      <c r="BJ4445" s="6"/>
      <c r="BK4445" s="6"/>
      <c r="BL4445" s="6"/>
      <c r="BM4445" s="6"/>
      <c r="BN4445" s="6"/>
      <c r="BO4445" s="6"/>
      <c r="BP4445" s="6"/>
      <c r="BQ4445" s="6"/>
      <c r="BR4445" s="6"/>
      <c r="BS4445" s="6"/>
      <c r="BT4445" s="6"/>
      <c r="CG4445" s="432"/>
      <c r="CH4445" s="432"/>
      <c r="CL4445" s="174"/>
    </row>
    <row r="4446" spans="29:90" s="168" customFormat="1" x14ac:dyDescent="0.25">
      <c r="AC4446" s="175"/>
      <c r="AD4446" s="175"/>
      <c r="AE4446" s="175"/>
      <c r="AF4446" s="175"/>
      <c r="AG4446" s="175"/>
      <c r="AH4446" s="176"/>
      <c r="AM4446" s="6"/>
      <c r="AN4446" s="6"/>
      <c r="AO4446" s="6"/>
      <c r="AP4446" s="6"/>
      <c r="AQ4446" s="6"/>
      <c r="AR4446" s="6"/>
      <c r="AS4446" s="6"/>
      <c r="AT4446" s="6"/>
      <c r="AU4446" s="6"/>
      <c r="AV4446" s="6"/>
      <c r="AW4446" s="6"/>
      <c r="AX4446" s="6"/>
      <c r="AY4446" s="172"/>
      <c r="AZ4446" s="172"/>
      <c r="BA4446" s="172"/>
      <c r="BB4446" s="6"/>
      <c r="BC4446" s="6"/>
      <c r="BD4446" s="6"/>
      <c r="BE4446" s="6"/>
      <c r="BF4446" s="6"/>
      <c r="BG4446" s="172"/>
      <c r="BH4446" s="172"/>
      <c r="BI4446" s="172"/>
      <c r="BJ4446" s="6"/>
      <c r="BK4446" s="6"/>
      <c r="BL4446" s="6"/>
      <c r="BM4446" s="6"/>
      <c r="BN4446" s="6"/>
      <c r="BO4446" s="6"/>
      <c r="BP4446" s="6"/>
      <c r="BQ4446" s="6"/>
      <c r="BR4446" s="6"/>
      <c r="BS4446" s="6"/>
      <c r="BT4446" s="6"/>
      <c r="CG4446" s="432"/>
      <c r="CH4446" s="432"/>
      <c r="CL4446" s="174"/>
    </row>
    <row r="4447" spans="29:90" s="168" customFormat="1" x14ac:dyDescent="0.25">
      <c r="AC4447" s="175"/>
      <c r="AD4447" s="175"/>
      <c r="AE4447" s="175"/>
      <c r="AF4447" s="175"/>
      <c r="AG4447" s="175"/>
      <c r="AH4447" s="176"/>
      <c r="AM4447" s="6"/>
      <c r="AN4447" s="6"/>
      <c r="AO4447" s="6"/>
      <c r="AP4447" s="6"/>
      <c r="AQ4447" s="6"/>
      <c r="AR4447" s="6"/>
      <c r="AS4447" s="6"/>
      <c r="AT4447" s="6"/>
      <c r="AU4447" s="6"/>
      <c r="AV4447" s="6"/>
      <c r="AW4447" s="6"/>
      <c r="AX4447" s="6"/>
      <c r="AY4447" s="172"/>
      <c r="AZ4447" s="172"/>
      <c r="BA4447" s="172"/>
      <c r="BB4447" s="6"/>
      <c r="BC4447" s="6"/>
      <c r="BD4447" s="6"/>
      <c r="BE4447" s="6"/>
      <c r="BF4447" s="6"/>
      <c r="BG4447" s="172"/>
      <c r="BH4447" s="172"/>
      <c r="BI4447" s="172"/>
      <c r="BJ4447" s="6"/>
      <c r="BK4447" s="6"/>
      <c r="BL4447" s="6"/>
      <c r="BM4447" s="6"/>
      <c r="BN4447" s="6"/>
      <c r="BO4447" s="6"/>
      <c r="BP4447" s="6"/>
      <c r="BQ4447" s="6"/>
      <c r="BR4447" s="6"/>
      <c r="BS4447" s="6"/>
      <c r="BT4447" s="6"/>
      <c r="CG4447" s="432"/>
      <c r="CH4447" s="432"/>
      <c r="CL4447" s="174"/>
    </row>
    <row r="4448" spans="29:90" s="168" customFormat="1" x14ac:dyDescent="0.25">
      <c r="AC4448" s="175"/>
      <c r="AD4448" s="175"/>
      <c r="AE4448" s="175"/>
      <c r="AF4448" s="175"/>
      <c r="AG4448" s="175"/>
      <c r="AH4448" s="176"/>
      <c r="AM4448" s="6"/>
      <c r="AN4448" s="6"/>
      <c r="AO4448" s="6"/>
      <c r="AP4448" s="6"/>
      <c r="AQ4448" s="6"/>
      <c r="AR4448" s="6"/>
      <c r="AS4448" s="6"/>
      <c r="AT4448" s="6"/>
      <c r="AU4448" s="6"/>
      <c r="AV4448" s="6"/>
      <c r="AW4448" s="6"/>
      <c r="AX4448" s="6"/>
      <c r="AY4448" s="172"/>
      <c r="AZ4448" s="172"/>
      <c r="BA4448" s="172"/>
      <c r="BB4448" s="6"/>
      <c r="BC4448" s="6"/>
      <c r="BD4448" s="6"/>
      <c r="BE4448" s="6"/>
      <c r="BF4448" s="6"/>
      <c r="BG4448" s="172"/>
      <c r="BH4448" s="172"/>
      <c r="BI4448" s="172"/>
      <c r="BJ4448" s="6"/>
      <c r="BK4448" s="6"/>
      <c r="BL4448" s="6"/>
      <c r="BM4448" s="6"/>
      <c r="BN4448" s="6"/>
      <c r="BO4448" s="6"/>
      <c r="BP4448" s="6"/>
      <c r="BQ4448" s="6"/>
      <c r="BR4448" s="6"/>
      <c r="BS4448" s="6"/>
      <c r="BT4448" s="6"/>
      <c r="CG4448" s="432"/>
      <c r="CH4448" s="432"/>
      <c r="CL4448" s="174"/>
    </row>
    <row r="4449" spans="29:90" s="168" customFormat="1" x14ac:dyDescent="0.25">
      <c r="AC4449" s="175"/>
      <c r="AD4449" s="175"/>
      <c r="AE4449" s="175"/>
      <c r="AF4449" s="175"/>
      <c r="AG4449" s="175"/>
      <c r="AH4449" s="176"/>
      <c r="AM4449" s="6"/>
      <c r="AN4449" s="6"/>
      <c r="AO4449" s="6"/>
      <c r="AP4449" s="6"/>
      <c r="AQ4449" s="6"/>
      <c r="AR4449" s="6"/>
      <c r="AS4449" s="6"/>
      <c r="AT4449" s="6"/>
      <c r="AU4449" s="6"/>
      <c r="AV4449" s="6"/>
      <c r="AW4449" s="6"/>
      <c r="AX4449" s="6"/>
      <c r="AY4449" s="172"/>
      <c r="AZ4449" s="172"/>
      <c r="BA4449" s="172"/>
      <c r="BB4449" s="6"/>
      <c r="BC4449" s="6"/>
      <c r="BD4449" s="6"/>
      <c r="BE4449" s="6"/>
      <c r="BF4449" s="6"/>
      <c r="BG4449" s="172"/>
      <c r="BH4449" s="172"/>
      <c r="BI4449" s="172"/>
      <c r="BJ4449" s="6"/>
      <c r="BK4449" s="6"/>
      <c r="BL4449" s="6"/>
      <c r="BM4449" s="6"/>
      <c r="BN4449" s="6"/>
      <c r="BO4449" s="6"/>
      <c r="BP4449" s="6"/>
      <c r="BQ4449" s="6"/>
      <c r="BR4449" s="6"/>
      <c r="BS4449" s="6"/>
      <c r="BT4449" s="6"/>
      <c r="CG4449" s="432"/>
      <c r="CH4449" s="432"/>
      <c r="CL4449" s="174"/>
    </row>
    <row r="4450" spans="29:90" s="168" customFormat="1" x14ac:dyDescent="0.25">
      <c r="AC4450" s="175"/>
      <c r="AD4450" s="175"/>
      <c r="AE4450" s="175"/>
      <c r="AF4450" s="175"/>
      <c r="AG4450" s="175"/>
      <c r="AH4450" s="176"/>
      <c r="AM4450" s="6"/>
      <c r="AN4450" s="6"/>
      <c r="AO4450" s="6"/>
      <c r="AP4450" s="6"/>
      <c r="AQ4450" s="6"/>
      <c r="AR4450" s="6"/>
      <c r="AS4450" s="6"/>
      <c r="AT4450" s="6"/>
      <c r="AU4450" s="6"/>
      <c r="AV4450" s="6"/>
      <c r="AW4450" s="6"/>
      <c r="AX4450" s="6"/>
      <c r="AY4450" s="172"/>
      <c r="AZ4450" s="172"/>
      <c r="BA4450" s="172"/>
      <c r="BB4450" s="6"/>
      <c r="BC4450" s="6"/>
      <c r="BD4450" s="6"/>
      <c r="BE4450" s="6"/>
      <c r="BF4450" s="6"/>
      <c r="BG4450" s="172"/>
      <c r="BH4450" s="172"/>
      <c r="BI4450" s="172"/>
      <c r="BJ4450" s="6"/>
      <c r="BK4450" s="6"/>
      <c r="BL4450" s="6"/>
      <c r="BM4450" s="6"/>
      <c r="BN4450" s="6"/>
      <c r="BO4450" s="6"/>
      <c r="BP4450" s="6"/>
      <c r="BQ4450" s="6"/>
      <c r="BR4450" s="6"/>
      <c r="BS4450" s="6"/>
      <c r="BT4450" s="6"/>
      <c r="CG4450" s="432"/>
      <c r="CH4450" s="432"/>
      <c r="CL4450" s="174"/>
    </row>
    <row r="4451" spans="29:90" s="168" customFormat="1" x14ac:dyDescent="0.25">
      <c r="AC4451" s="175"/>
      <c r="AD4451" s="175"/>
      <c r="AE4451" s="175"/>
      <c r="AF4451" s="175"/>
      <c r="AG4451" s="175"/>
      <c r="AH4451" s="176"/>
      <c r="AM4451" s="6"/>
      <c r="AN4451" s="6"/>
      <c r="AO4451" s="6"/>
      <c r="AP4451" s="6"/>
      <c r="AQ4451" s="6"/>
      <c r="AR4451" s="6"/>
      <c r="AS4451" s="6"/>
      <c r="AT4451" s="6"/>
      <c r="AU4451" s="6"/>
      <c r="AV4451" s="6"/>
      <c r="AW4451" s="6"/>
      <c r="AX4451" s="6"/>
      <c r="AY4451" s="172"/>
      <c r="AZ4451" s="172"/>
      <c r="BA4451" s="172"/>
      <c r="BB4451" s="6"/>
      <c r="BC4451" s="6"/>
      <c r="BD4451" s="6"/>
      <c r="BE4451" s="6"/>
      <c r="BF4451" s="6"/>
      <c r="BG4451" s="172"/>
      <c r="BH4451" s="172"/>
      <c r="BI4451" s="172"/>
      <c r="BJ4451" s="6"/>
      <c r="BK4451" s="6"/>
      <c r="BL4451" s="6"/>
      <c r="BM4451" s="6"/>
      <c r="BN4451" s="6"/>
      <c r="BO4451" s="6"/>
      <c r="BP4451" s="6"/>
      <c r="BQ4451" s="6"/>
      <c r="BR4451" s="6"/>
      <c r="BS4451" s="6"/>
      <c r="BT4451" s="6"/>
      <c r="CG4451" s="432"/>
      <c r="CH4451" s="432"/>
      <c r="CL4451" s="174"/>
    </row>
    <row r="4452" spans="29:90" s="168" customFormat="1" x14ac:dyDescent="0.25">
      <c r="AC4452" s="175"/>
      <c r="AD4452" s="175"/>
      <c r="AE4452" s="175"/>
      <c r="AF4452" s="175"/>
      <c r="AG4452" s="175"/>
      <c r="AH4452" s="176"/>
      <c r="AM4452" s="6"/>
      <c r="AN4452" s="6"/>
      <c r="AO4452" s="6"/>
      <c r="AP4452" s="6"/>
      <c r="AQ4452" s="6"/>
      <c r="AR4452" s="6"/>
      <c r="AS4452" s="6"/>
      <c r="AT4452" s="6"/>
      <c r="AU4452" s="6"/>
      <c r="AV4452" s="6"/>
      <c r="AW4452" s="6"/>
      <c r="AX4452" s="6"/>
      <c r="AY4452" s="172"/>
      <c r="AZ4452" s="172"/>
      <c r="BA4452" s="172"/>
      <c r="BB4452" s="6"/>
      <c r="BC4452" s="6"/>
      <c r="BD4452" s="6"/>
      <c r="BE4452" s="6"/>
      <c r="BF4452" s="6"/>
      <c r="BG4452" s="172"/>
      <c r="BH4452" s="172"/>
      <c r="BI4452" s="172"/>
      <c r="BJ4452" s="6"/>
      <c r="BK4452" s="6"/>
      <c r="BL4452" s="6"/>
      <c r="BM4452" s="6"/>
      <c r="BN4452" s="6"/>
      <c r="BO4452" s="6"/>
      <c r="BP4452" s="6"/>
      <c r="BQ4452" s="6"/>
      <c r="BR4452" s="6"/>
      <c r="BS4452" s="6"/>
      <c r="BT4452" s="6"/>
      <c r="CG4452" s="432"/>
      <c r="CH4452" s="432"/>
      <c r="CL4452" s="174"/>
    </row>
    <row r="4453" spans="29:90" s="168" customFormat="1" x14ac:dyDescent="0.25">
      <c r="AC4453" s="175"/>
      <c r="AD4453" s="175"/>
      <c r="AE4453" s="175"/>
      <c r="AF4453" s="175"/>
      <c r="AG4453" s="175"/>
      <c r="AH4453" s="176"/>
      <c r="AM4453" s="6"/>
      <c r="AN4453" s="6"/>
      <c r="AO4453" s="6"/>
      <c r="AP4453" s="6"/>
      <c r="AQ4453" s="6"/>
      <c r="AR4453" s="6"/>
      <c r="AS4453" s="6"/>
      <c r="AT4453" s="6"/>
      <c r="AU4453" s="6"/>
      <c r="AV4453" s="6"/>
      <c r="AW4453" s="6"/>
      <c r="AX4453" s="6"/>
      <c r="AY4453" s="172"/>
      <c r="AZ4453" s="172"/>
      <c r="BA4453" s="172"/>
      <c r="BB4453" s="6"/>
      <c r="BC4453" s="6"/>
      <c r="BD4453" s="6"/>
      <c r="BE4453" s="6"/>
      <c r="BF4453" s="6"/>
      <c r="BG4453" s="172"/>
      <c r="BH4453" s="172"/>
      <c r="BI4453" s="172"/>
      <c r="BJ4453" s="6"/>
      <c r="BK4453" s="6"/>
      <c r="BL4453" s="6"/>
      <c r="BM4453" s="6"/>
      <c r="BN4453" s="6"/>
      <c r="BO4453" s="6"/>
      <c r="BP4453" s="6"/>
      <c r="BQ4453" s="6"/>
      <c r="BR4453" s="6"/>
      <c r="BS4453" s="6"/>
      <c r="BT4453" s="6"/>
      <c r="CG4453" s="432"/>
      <c r="CH4453" s="432"/>
      <c r="CL4453" s="174"/>
    </row>
    <row r="4454" spans="29:90" s="168" customFormat="1" x14ac:dyDescent="0.25">
      <c r="AC4454" s="175"/>
      <c r="AD4454" s="175"/>
      <c r="AE4454" s="175"/>
      <c r="AF4454" s="175"/>
      <c r="AG4454" s="175"/>
      <c r="AH4454" s="176"/>
      <c r="AM4454" s="6"/>
      <c r="AN4454" s="6"/>
      <c r="AO4454" s="6"/>
      <c r="AP4454" s="6"/>
      <c r="AQ4454" s="6"/>
      <c r="AR4454" s="6"/>
      <c r="AS4454" s="6"/>
      <c r="AT4454" s="6"/>
      <c r="AU4454" s="6"/>
      <c r="AV4454" s="6"/>
      <c r="AW4454" s="6"/>
      <c r="AX4454" s="6"/>
      <c r="AY4454" s="172"/>
      <c r="AZ4454" s="172"/>
      <c r="BA4454" s="172"/>
      <c r="BB4454" s="6"/>
      <c r="BC4454" s="6"/>
      <c r="BD4454" s="6"/>
      <c r="BE4454" s="6"/>
      <c r="BF4454" s="6"/>
      <c r="BG4454" s="172"/>
      <c r="BH4454" s="172"/>
      <c r="BI4454" s="172"/>
      <c r="BJ4454" s="6"/>
      <c r="BK4454" s="6"/>
      <c r="BL4454" s="6"/>
      <c r="BM4454" s="6"/>
      <c r="BN4454" s="6"/>
      <c r="BO4454" s="6"/>
      <c r="BP4454" s="6"/>
      <c r="BQ4454" s="6"/>
      <c r="BR4454" s="6"/>
      <c r="BS4454" s="6"/>
      <c r="BT4454" s="6"/>
      <c r="CG4454" s="432"/>
      <c r="CH4454" s="432"/>
      <c r="CL4454" s="174"/>
    </row>
    <row r="4455" spans="29:90" s="168" customFormat="1" x14ac:dyDescent="0.25">
      <c r="AC4455" s="175"/>
      <c r="AD4455" s="175"/>
      <c r="AE4455" s="175"/>
      <c r="AF4455" s="175"/>
      <c r="AG4455" s="175"/>
      <c r="AH4455" s="176"/>
      <c r="AM4455" s="6"/>
      <c r="AN4455" s="6"/>
      <c r="AO4455" s="6"/>
      <c r="AP4455" s="6"/>
      <c r="AQ4455" s="6"/>
      <c r="AR4455" s="6"/>
      <c r="AS4455" s="6"/>
      <c r="AT4455" s="6"/>
      <c r="AU4455" s="6"/>
      <c r="AV4455" s="6"/>
      <c r="AW4455" s="6"/>
      <c r="AX4455" s="6"/>
      <c r="AY4455" s="172"/>
      <c r="AZ4455" s="172"/>
      <c r="BA4455" s="172"/>
      <c r="BB4455" s="6"/>
      <c r="BC4455" s="6"/>
      <c r="BD4455" s="6"/>
      <c r="BE4455" s="6"/>
      <c r="BF4455" s="6"/>
      <c r="BG4455" s="172"/>
      <c r="BH4455" s="172"/>
      <c r="BI4455" s="172"/>
      <c r="BJ4455" s="6"/>
      <c r="BK4455" s="6"/>
      <c r="BL4455" s="6"/>
      <c r="BM4455" s="6"/>
      <c r="BN4455" s="6"/>
      <c r="BO4455" s="6"/>
      <c r="BP4455" s="6"/>
      <c r="BQ4455" s="6"/>
      <c r="BR4455" s="6"/>
      <c r="BS4455" s="6"/>
      <c r="BT4455" s="6"/>
      <c r="CG4455" s="432"/>
      <c r="CH4455" s="432"/>
      <c r="CL4455" s="174"/>
    </row>
    <row r="4456" spans="29:90" s="168" customFormat="1" x14ac:dyDescent="0.25">
      <c r="AC4456" s="175"/>
      <c r="AD4456" s="175"/>
      <c r="AE4456" s="175"/>
      <c r="AF4456" s="175"/>
      <c r="AG4456" s="175"/>
      <c r="AH4456" s="176"/>
      <c r="AM4456" s="6"/>
      <c r="AN4456" s="6"/>
      <c r="AO4456" s="6"/>
      <c r="AP4456" s="6"/>
      <c r="AQ4456" s="6"/>
      <c r="AR4456" s="6"/>
      <c r="AS4456" s="6"/>
      <c r="AT4456" s="6"/>
      <c r="AU4456" s="6"/>
      <c r="AV4456" s="6"/>
      <c r="AW4456" s="6"/>
      <c r="AX4456" s="6"/>
      <c r="AY4456" s="172"/>
      <c r="AZ4456" s="172"/>
      <c r="BA4456" s="172"/>
      <c r="BB4456" s="6"/>
      <c r="BC4456" s="6"/>
      <c r="BD4456" s="6"/>
      <c r="BE4456" s="6"/>
      <c r="BF4456" s="6"/>
      <c r="BG4456" s="172"/>
      <c r="BH4456" s="172"/>
      <c r="BI4456" s="172"/>
      <c r="BJ4456" s="6"/>
      <c r="BK4456" s="6"/>
      <c r="BL4456" s="6"/>
      <c r="BM4456" s="6"/>
      <c r="BN4456" s="6"/>
      <c r="BO4456" s="6"/>
      <c r="BP4456" s="6"/>
      <c r="BQ4456" s="6"/>
      <c r="BR4456" s="6"/>
      <c r="BS4456" s="6"/>
      <c r="BT4456" s="6"/>
      <c r="CG4456" s="432"/>
      <c r="CH4456" s="432"/>
      <c r="CL4456" s="174"/>
    </row>
    <row r="4457" spans="29:90" s="168" customFormat="1" x14ac:dyDescent="0.25">
      <c r="AC4457" s="175"/>
      <c r="AD4457" s="175"/>
      <c r="AE4457" s="175"/>
      <c r="AF4457" s="175"/>
      <c r="AG4457" s="175"/>
      <c r="AH4457" s="176"/>
      <c r="AM4457" s="6"/>
      <c r="AN4457" s="6"/>
      <c r="AO4457" s="6"/>
      <c r="AP4457" s="6"/>
      <c r="AQ4457" s="6"/>
      <c r="AR4457" s="6"/>
      <c r="AS4457" s="6"/>
      <c r="AT4457" s="6"/>
      <c r="AU4457" s="6"/>
      <c r="AV4457" s="6"/>
      <c r="AW4457" s="6"/>
      <c r="AX4457" s="6"/>
      <c r="AY4457" s="172"/>
      <c r="AZ4457" s="172"/>
      <c r="BA4457" s="172"/>
      <c r="BB4457" s="6"/>
      <c r="BC4457" s="6"/>
      <c r="BD4457" s="6"/>
      <c r="BE4457" s="6"/>
      <c r="BF4457" s="6"/>
      <c r="BG4457" s="172"/>
      <c r="BH4457" s="172"/>
      <c r="BI4457" s="172"/>
      <c r="BJ4457" s="6"/>
      <c r="BK4457" s="6"/>
      <c r="BL4457" s="6"/>
      <c r="BM4457" s="6"/>
      <c r="BN4457" s="6"/>
      <c r="BO4457" s="6"/>
      <c r="BP4457" s="6"/>
      <c r="BQ4457" s="6"/>
      <c r="BR4457" s="6"/>
      <c r="BS4457" s="6"/>
      <c r="BT4457" s="6"/>
      <c r="CG4457" s="432"/>
      <c r="CH4457" s="432"/>
      <c r="CL4457" s="174"/>
    </row>
    <row r="4458" spans="29:90" s="168" customFormat="1" x14ac:dyDescent="0.25">
      <c r="AC4458" s="175"/>
      <c r="AD4458" s="175"/>
      <c r="AE4458" s="175"/>
      <c r="AF4458" s="175"/>
      <c r="AG4458" s="175"/>
      <c r="AH4458" s="176"/>
      <c r="AM4458" s="6"/>
      <c r="AN4458" s="6"/>
      <c r="AO4458" s="6"/>
      <c r="AP4458" s="6"/>
      <c r="AQ4458" s="6"/>
      <c r="AR4458" s="6"/>
      <c r="AS4458" s="6"/>
      <c r="AT4458" s="6"/>
      <c r="AU4458" s="6"/>
      <c r="AV4458" s="6"/>
      <c r="AW4458" s="6"/>
      <c r="AX4458" s="6"/>
      <c r="AY4458" s="172"/>
      <c r="AZ4458" s="172"/>
      <c r="BA4458" s="172"/>
      <c r="BB4458" s="6"/>
      <c r="BC4458" s="6"/>
      <c r="BD4458" s="6"/>
      <c r="BE4458" s="6"/>
      <c r="BF4458" s="6"/>
      <c r="BG4458" s="172"/>
      <c r="BH4458" s="172"/>
      <c r="BI4458" s="172"/>
      <c r="BJ4458" s="6"/>
      <c r="BK4458" s="6"/>
      <c r="BL4458" s="6"/>
      <c r="BM4458" s="6"/>
      <c r="BN4458" s="6"/>
      <c r="BO4458" s="6"/>
      <c r="BP4458" s="6"/>
      <c r="BQ4458" s="6"/>
      <c r="BR4458" s="6"/>
      <c r="BS4458" s="6"/>
      <c r="BT4458" s="6"/>
      <c r="CG4458" s="432"/>
      <c r="CH4458" s="432"/>
      <c r="CL4458" s="174"/>
    </row>
    <row r="4459" spans="29:90" s="168" customFormat="1" x14ac:dyDescent="0.25">
      <c r="AC4459" s="175"/>
      <c r="AD4459" s="175"/>
      <c r="AE4459" s="175"/>
      <c r="AF4459" s="175"/>
      <c r="AG4459" s="175"/>
      <c r="AH4459" s="176"/>
      <c r="AM4459" s="6"/>
      <c r="AN4459" s="6"/>
      <c r="AO4459" s="6"/>
      <c r="AP4459" s="6"/>
      <c r="AQ4459" s="6"/>
      <c r="AR4459" s="6"/>
      <c r="AS4459" s="6"/>
      <c r="AT4459" s="6"/>
      <c r="AU4459" s="6"/>
      <c r="AV4459" s="6"/>
      <c r="AW4459" s="6"/>
      <c r="AX4459" s="6"/>
      <c r="AY4459" s="172"/>
      <c r="AZ4459" s="172"/>
      <c r="BA4459" s="172"/>
      <c r="BB4459" s="6"/>
      <c r="BC4459" s="6"/>
      <c r="BD4459" s="6"/>
      <c r="BE4459" s="6"/>
      <c r="BF4459" s="6"/>
      <c r="BG4459" s="172"/>
      <c r="BH4459" s="172"/>
      <c r="BI4459" s="172"/>
      <c r="BJ4459" s="6"/>
      <c r="BK4459" s="6"/>
      <c r="BL4459" s="6"/>
      <c r="BM4459" s="6"/>
      <c r="BN4459" s="6"/>
      <c r="BO4459" s="6"/>
      <c r="BP4459" s="6"/>
      <c r="BQ4459" s="6"/>
      <c r="BR4459" s="6"/>
      <c r="BS4459" s="6"/>
      <c r="BT4459" s="6"/>
      <c r="CG4459" s="432"/>
      <c r="CH4459" s="432"/>
      <c r="CL4459" s="174"/>
    </row>
    <row r="4460" spans="29:90" s="168" customFormat="1" x14ac:dyDescent="0.25">
      <c r="AC4460" s="175"/>
      <c r="AD4460" s="175"/>
      <c r="AE4460" s="175"/>
      <c r="AF4460" s="175"/>
      <c r="AG4460" s="175"/>
      <c r="AH4460" s="176"/>
      <c r="AM4460" s="6"/>
      <c r="AN4460" s="6"/>
      <c r="AO4460" s="6"/>
      <c r="AP4460" s="6"/>
      <c r="AQ4460" s="6"/>
      <c r="AR4460" s="6"/>
      <c r="AS4460" s="6"/>
      <c r="AT4460" s="6"/>
      <c r="AU4460" s="6"/>
      <c r="AV4460" s="6"/>
      <c r="AW4460" s="6"/>
      <c r="AX4460" s="6"/>
      <c r="AY4460" s="172"/>
      <c r="AZ4460" s="172"/>
      <c r="BA4460" s="172"/>
      <c r="BB4460" s="6"/>
      <c r="BC4460" s="6"/>
      <c r="BD4460" s="6"/>
      <c r="BE4460" s="6"/>
      <c r="BF4460" s="6"/>
      <c r="BG4460" s="172"/>
      <c r="BH4460" s="172"/>
      <c r="BI4460" s="172"/>
      <c r="BJ4460" s="6"/>
      <c r="BK4460" s="6"/>
      <c r="BL4460" s="6"/>
      <c r="BM4460" s="6"/>
      <c r="BN4460" s="6"/>
      <c r="BO4460" s="6"/>
      <c r="BP4460" s="6"/>
      <c r="BQ4460" s="6"/>
      <c r="BR4460" s="6"/>
      <c r="BS4460" s="6"/>
      <c r="BT4460" s="6"/>
      <c r="CG4460" s="432"/>
      <c r="CH4460" s="432"/>
      <c r="CL4460" s="174"/>
    </row>
    <row r="4461" spans="29:90" s="168" customFormat="1" x14ac:dyDescent="0.25">
      <c r="AC4461" s="175"/>
      <c r="AD4461" s="175"/>
      <c r="AE4461" s="175"/>
      <c r="AF4461" s="175"/>
      <c r="AG4461" s="175"/>
      <c r="AH4461" s="176"/>
      <c r="AM4461" s="6"/>
      <c r="AN4461" s="6"/>
      <c r="AO4461" s="6"/>
      <c r="AP4461" s="6"/>
      <c r="AQ4461" s="6"/>
      <c r="AR4461" s="6"/>
      <c r="AS4461" s="6"/>
      <c r="AT4461" s="6"/>
      <c r="AU4461" s="6"/>
      <c r="AV4461" s="6"/>
      <c r="AW4461" s="6"/>
      <c r="AX4461" s="6"/>
      <c r="AY4461" s="172"/>
      <c r="AZ4461" s="172"/>
      <c r="BA4461" s="172"/>
      <c r="BB4461" s="6"/>
      <c r="BC4461" s="6"/>
      <c r="BD4461" s="6"/>
      <c r="BE4461" s="6"/>
      <c r="BF4461" s="6"/>
      <c r="BG4461" s="172"/>
      <c r="BH4461" s="172"/>
      <c r="BI4461" s="172"/>
      <c r="BJ4461" s="6"/>
      <c r="BK4461" s="6"/>
      <c r="BL4461" s="6"/>
      <c r="BM4461" s="6"/>
      <c r="BN4461" s="6"/>
      <c r="BO4461" s="6"/>
      <c r="BP4461" s="6"/>
      <c r="BQ4461" s="6"/>
      <c r="BR4461" s="6"/>
      <c r="BS4461" s="6"/>
      <c r="BT4461" s="6"/>
      <c r="CG4461" s="432"/>
      <c r="CH4461" s="432"/>
      <c r="CL4461" s="174"/>
    </row>
    <row r="4462" spans="29:90" s="168" customFormat="1" x14ac:dyDescent="0.25">
      <c r="AC4462" s="175"/>
      <c r="AD4462" s="175"/>
      <c r="AE4462" s="175"/>
      <c r="AF4462" s="175"/>
      <c r="AG4462" s="175"/>
      <c r="AH4462" s="176"/>
      <c r="AM4462" s="6"/>
      <c r="AN4462" s="6"/>
      <c r="AO4462" s="6"/>
      <c r="AP4462" s="6"/>
      <c r="AQ4462" s="6"/>
      <c r="AR4462" s="6"/>
      <c r="AS4462" s="6"/>
      <c r="AT4462" s="6"/>
      <c r="AU4462" s="6"/>
      <c r="AV4462" s="6"/>
      <c r="AW4462" s="6"/>
      <c r="AX4462" s="6"/>
      <c r="AY4462" s="172"/>
      <c r="AZ4462" s="172"/>
      <c r="BA4462" s="172"/>
      <c r="BB4462" s="6"/>
      <c r="BC4462" s="6"/>
      <c r="BD4462" s="6"/>
      <c r="BE4462" s="6"/>
      <c r="BF4462" s="6"/>
      <c r="BG4462" s="172"/>
      <c r="BH4462" s="172"/>
      <c r="BI4462" s="172"/>
      <c r="BJ4462" s="6"/>
      <c r="BK4462" s="6"/>
      <c r="BL4462" s="6"/>
      <c r="BM4462" s="6"/>
      <c r="BN4462" s="6"/>
      <c r="BO4462" s="6"/>
      <c r="BP4462" s="6"/>
      <c r="BQ4462" s="6"/>
      <c r="BR4462" s="6"/>
      <c r="BS4462" s="6"/>
      <c r="BT4462" s="6"/>
      <c r="CG4462" s="432"/>
      <c r="CH4462" s="432"/>
      <c r="CL4462" s="174"/>
    </row>
    <row r="4463" spans="29:90" s="168" customFormat="1" x14ac:dyDescent="0.25">
      <c r="AC4463" s="175"/>
      <c r="AD4463" s="175"/>
      <c r="AE4463" s="175"/>
      <c r="AF4463" s="175"/>
      <c r="AG4463" s="175"/>
      <c r="AH4463" s="176"/>
      <c r="AM4463" s="6"/>
      <c r="AN4463" s="6"/>
      <c r="AO4463" s="6"/>
      <c r="AP4463" s="6"/>
      <c r="AQ4463" s="6"/>
      <c r="AR4463" s="6"/>
      <c r="AS4463" s="6"/>
      <c r="AT4463" s="6"/>
      <c r="AU4463" s="6"/>
      <c r="AV4463" s="6"/>
      <c r="AW4463" s="6"/>
      <c r="AX4463" s="6"/>
      <c r="AY4463" s="172"/>
      <c r="AZ4463" s="172"/>
      <c r="BA4463" s="172"/>
      <c r="BB4463" s="6"/>
      <c r="BC4463" s="6"/>
      <c r="BD4463" s="6"/>
      <c r="BE4463" s="6"/>
      <c r="BF4463" s="6"/>
      <c r="BG4463" s="172"/>
      <c r="BH4463" s="172"/>
      <c r="BI4463" s="172"/>
      <c r="BJ4463" s="6"/>
      <c r="BK4463" s="6"/>
      <c r="BL4463" s="6"/>
      <c r="BM4463" s="6"/>
      <c r="BN4463" s="6"/>
      <c r="BO4463" s="6"/>
      <c r="BP4463" s="6"/>
      <c r="BQ4463" s="6"/>
      <c r="BR4463" s="6"/>
      <c r="BS4463" s="6"/>
      <c r="BT4463" s="6"/>
      <c r="CG4463" s="432"/>
      <c r="CH4463" s="432"/>
      <c r="CL4463" s="174"/>
    </row>
    <row r="4464" spans="29:90" s="168" customFormat="1" x14ac:dyDescent="0.25">
      <c r="AC4464" s="175"/>
      <c r="AD4464" s="175"/>
      <c r="AE4464" s="175"/>
      <c r="AF4464" s="175"/>
      <c r="AG4464" s="175"/>
      <c r="AH4464" s="176"/>
      <c r="AM4464" s="6"/>
      <c r="AN4464" s="6"/>
      <c r="AO4464" s="6"/>
      <c r="AP4464" s="6"/>
      <c r="AQ4464" s="6"/>
      <c r="AR4464" s="6"/>
      <c r="AS4464" s="6"/>
      <c r="AT4464" s="6"/>
      <c r="AU4464" s="6"/>
      <c r="AV4464" s="6"/>
      <c r="AW4464" s="6"/>
      <c r="AX4464" s="6"/>
      <c r="AY4464" s="172"/>
      <c r="AZ4464" s="172"/>
      <c r="BA4464" s="172"/>
      <c r="BB4464" s="6"/>
      <c r="BC4464" s="6"/>
      <c r="BD4464" s="6"/>
      <c r="BE4464" s="6"/>
      <c r="BF4464" s="6"/>
      <c r="BG4464" s="172"/>
      <c r="BH4464" s="172"/>
      <c r="BI4464" s="172"/>
      <c r="BJ4464" s="6"/>
      <c r="BK4464" s="6"/>
      <c r="BL4464" s="6"/>
      <c r="BM4464" s="6"/>
      <c r="BN4464" s="6"/>
      <c r="BO4464" s="6"/>
      <c r="BP4464" s="6"/>
      <c r="BQ4464" s="6"/>
      <c r="BR4464" s="6"/>
      <c r="BS4464" s="6"/>
      <c r="BT4464" s="6"/>
      <c r="CG4464" s="432"/>
      <c r="CH4464" s="432"/>
      <c r="CL4464" s="174"/>
    </row>
    <row r="4465" spans="29:90" s="168" customFormat="1" x14ac:dyDescent="0.25">
      <c r="AC4465" s="175"/>
      <c r="AD4465" s="175"/>
      <c r="AE4465" s="175"/>
      <c r="AF4465" s="175"/>
      <c r="AG4465" s="175"/>
      <c r="AH4465" s="176"/>
      <c r="AM4465" s="6"/>
      <c r="AN4465" s="6"/>
      <c r="AO4465" s="6"/>
      <c r="AP4465" s="6"/>
      <c r="AQ4465" s="6"/>
      <c r="AR4465" s="6"/>
      <c r="AS4465" s="6"/>
      <c r="AT4465" s="6"/>
      <c r="AU4465" s="6"/>
      <c r="AV4465" s="6"/>
      <c r="AW4465" s="6"/>
      <c r="AX4465" s="6"/>
      <c r="AY4465" s="172"/>
      <c r="AZ4465" s="172"/>
      <c r="BA4465" s="172"/>
      <c r="BB4465" s="6"/>
      <c r="BC4465" s="6"/>
      <c r="BD4465" s="6"/>
      <c r="BE4465" s="6"/>
      <c r="BF4465" s="6"/>
      <c r="BG4465" s="172"/>
      <c r="BH4465" s="172"/>
      <c r="BI4465" s="172"/>
      <c r="BJ4465" s="6"/>
      <c r="BK4465" s="6"/>
      <c r="BL4465" s="6"/>
      <c r="BM4465" s="6"/>
      <c r="BN4465" s="6"/>
      <c r="BO4465" s="6"/>
      <c r="BP4465" s="6"/>
      <c r="BQ4465" s="6"/>
      <c r="BR4465" s="6"/>
      <c r="BS4465" s="6"/>
      <c r="BT4465" s="6"/>
      <c r="CG4465" s="432"/>
      <c r="CH4465" s="432"/>
      <c r="CL4465" s="174"/>
    </row>
    <row r="4466" spans="29:90" s="168" customFormat="1" x14ac:dyDescent="0.25">
      <c r="AC4466" s="175"/>
      <c r="AD4466" s="175"/>
      <c r="AE4466" s="175"/>
      <c r="AF4466" s="175"/>
      <c r="AG4466" s="175"/>
      <c r="AH4466" s="176"/>
      <c r="AM4466" s="6"/>
      <c r="AN4466" s="6"/>
      <c r="AO4466" s="6"/>
      <c r="AP4466" s="6"/>
      <c r="AQ4466" s="6"/>
      <c r="AR4466" s="6"/>
      <c r="AS4466" s="6"/>
      <c r="AT4466" s="6"/>
      <c r="AU4466" s="6"/>
      <c r="AV4466" s="6"/>
      <c r="AW4466" s="6"/>
      <c r="AX4466" s="6"/>
      <c r="AY4466" s="172"/>
      <c r="AZ4466" s="172"/>
      <c r="BA4466" s="172"/>
      <c r="BB4466" s="6"/>
      <c r="BC4466" s="6"/>
      <c r="BD4466" s="6"/>
      <c r="BE4466" s="6"/>
      <c r="BF4466" s="6"/>
      <c r="BG4466" s="172"/>
      <c r="BH4466" s="172"/>
      <c r="BI4466" s="172"/>
      <c r="BJ4466" s="6"/>
      <c r="BK4466" s="6"/>
      <c r="BL4466" s="6"/>
      <c r="BM4466" s="6"/>
      <c r="BN4466" s="6"/>
      <c r="BO4466" s="6"/>
      <c r="BP4466" s="6"/>
      <c r="BQ4466" s="6"/>
      <c r="BR4466" s="6"/>
      <c r="BS4466" s="6"/>
      <c r="BT4466" s="6"/>
      <c r="CG4466" s="432"/>
      <c r="CH4466" s="432"/>
      <c r="CL4466" s="174"/>
    </row>
    <row r="4467" spans="29:90" s="168" customFormat="1" x14ac:dyDescent="0.25">
      <c r="AC4467" s="175"/>
      <c r="AD4467" s="175"/>
      <c r="AE4467" s="175"/>
      <c r="AF4467" s="175"/>
      <c r="AG4467" s="175"/>
      <c r="AH4467" s="176"/>
      <c r="AM4467" s="6"/>
      <c r="AN4467" s="6"/>
      <c r="AO4467" s="6"/>
      <c r="AP4467" s="6"/>
      <c r="AQ4467" s="6"/>
      <c r="AR4467" s="6"/>
      <c r="AS4467" s="6"/>
      <c r="AT4467" s="6"/>
      <c r="AU4467" s="6"/>
      <c r="AV4467" s="6"/>
      <c r="AW4467" s="6"/>
      <c r="AX4467" s="6"/>
      <c r="AY4467" s="172"/>
      <c r="AZ4467" s="172"/>
      <c r="BA4467" s="172"/>
      <c r="BB4467" s="6"/>
      <c r="BC4467" s="6"/>
      <c r="BD4467" s="6"/>
      <c r="BE4467" s="6"/>
      <c r="BF4467" s="6"/>
      <c r="BG4467" s="172"/>
      <c r="BH4467" s="172"/>
      <c r="BI4467" s="172"/>
      <c r="BJ4467" s="6"/>
      <c r="BK4467" s="6"/>
      <c r="BL4467" s="6"/>
      <c r="BM4467" s="6"/>
      <c r="BN4467" s="6"/>
      <c r="BO4467" s="6"/>
      <c r="BP4467" s="6"/>
      <c r="BQ4467" s="6"/>
      <c r="BR4467" s="6"/>
      <c r="BS4467" s="6"/>
      <c r="BT4467" s="6"/>
      <c r="CG4467" s="432"/>
      <c r="CH4467" s="432"/>
      <c r="CL4467" s="174"/>
    </row>
    <row r="4468" spans="29:90" s="168" customFormat="1" x14ac:dyDescent="0.25">
      <c r="AC4468" s="175"/>
      <c r="AD4468" s="175"/>
      <c r="AE4468" s="175"/>
      <c r="AF4468" s="175"/>
      <c r="AG4468" s="175"/>
      <c r="AH4468" s="176"/>
      <c r="AM4468" s="6"/>
      <c r="AN4468" s="6"/>
      <c r="AO4468" s="6"/>
      <c r="AP4468" s="6"/>
      <c r="AQ4468" s="6"/>
      <c r="AR4468" s="6"/>
      <c r="AS4468" s="6"/>
      <c r="AT4468" s="6"/>
      <c r="AU4468" s="6"/>
      <c r="AV4468" s="6"/>
      <c r="AW4468" s="6"/>
      <c r="AX4468" s="6"/>
      <c r="AY4468" s="172"/>
      <c r="AZ4468" s="172"/>
      <c r="BA4468" s="172"/>
      <c r="BB4468" s="6"/>
      <c r="BC4468" s="6"/>
      <c r="BD4468" s="6"/>
      <c r="BE4468" s="6"/>
      <c r="BF4468" s="6"/>
      <c r="BG4468" s="172"/>
      <c r="BH4468" s="172"/>
      <c r="BI4468" s="172"/>
      <c r="BJ4468" s="6"/>
      <c r="BK4468" s="6"/>
      <c r="BL4468" s="6"/>
      <c r="BM4468" s="6"/>
      <c r="BN4468" s="6"/>
      <c r="BO4468" s="6"/>
      <c r="BP4468" s="6"/>
      <c r="BQ4468" s="6"/>
      <c r="BR4468" s="6"/>
      <c r="BS4468" s="6"/>
      <c r="BT4468" s="6"/>
      <c r="CG4468" s="432"/>
      <c r="CH4468" s="432"/>
      <c r="CL4468" s="174"/>
    </row>
    <row r="4469" spans="29:90" s="168" customFormat="1" x14ac:dyDescent="0.25">
      <c r="AC4469" s="175"/>
      <c r="AD4469" s="175"/>
      <c r="AE4469" s="175"/>
      <c r="AF4469" s="175"/>
      <c r="AG4469" s="175"/>
      <c r="AH4469" s="176"/>
      <c r="AM4469" s="6"/>
      <c r="AN4469" s="6"/>
      <c r="AO4469" s="6"/>
      <c r="AP4469" s="6"/>
      <c r="AQ4469" s="6"/>
      <c r="AR4469" s="6"/>
      <c r="AS4469" s="6"/>
      <c r="AT4469" s="6"/>
      <c r="AU4469" s="6"/>
      <c r="AV4469" s="6"/>
      <c r="AW4469" s="6"/>
      <c r="AX4469" s="6"/>
      <c r="AY4469" s="172"/>
      <c r="AZ4469" s="172"/>
      <c r="BA4469" s="172"/>
      <c r="BB4469" s="6"/>
      <c r="BC4469" s="6"/>
      <c r="BD4469" s="6"/>
      <c r="BE4469" s="6"/>
      <c r="BF4469" s="6"/>
      <c r="BG4469" s="172"/>
      <c r="BH4469" s="172"/>
      <c r="BI4469" s="172"/>
      <c r="BJ4469" s="6"/>
      <c r="BK4469" s="6"/>
      <c r="BL4469" s="6"/>
      <c r="BM4469" s="6"/>
      <c r="BN4469" s="6"/>
      <c r="BO4469" s="6"/>
      <c r="BP4469" s="6"/>
      <c r="BQ4469" s="6"/>
      <c r="BR4469" s="6"/>
      <c r="BS4469" s="6"/>
      <c r="BT4469" s="6"/>
      <c r="CG4469" s="432"/>
      <c r="CH4469" s="432"/>
      <c r="CL4469" s="174"/>
    </row>
    <row r="4470" spans="29:90" s="168" customFormat="1" x14ac:dyDescent="0.25">
      <c r="AC4470" s="175"/>
      <c r="AD4470" s="175"/>
      <c r="AE4470" s="175"/>
      <c r="AF4470" s="175"/>
      <c r="AG4470" s="175"/>
      <c r="AH4470" s="176"/>
      <c r="AM4470" s="6"/>
      <c r="AN4470" s="6"/>
      <c r="AO4470" s="6"/>
      <c r="AP4470" s="6"/>
      <c r="AQ4470" s="6"/>
      <c r="AR4470" s="6"/>
      <c r="AS4470" s="6"/>
      <c r="AT4470" s="6"/>
      <c r="AU4470" s="6"/>
      <c r="AV4470" s="6"/>
      <c r="AW4470" s="6"/>
      <c r="AX4470" s="6"/>
      <c r="AY4470" s="172"/>
      <c r="AZ4470" s="172"/>
      <c r="BA4470" s="172"/>
      <c r="BB4470" s="6"/>
      <c r="BC4470" s="6"/>
      <c r="BD4470" s="6"/>
      <c r="BE4470" s="6"/>
      <c r="BF4470" s="6"/>
      <c r="BG4470" s="172"/>
      <c r="BH4470" s="172"/>
      <c r="BI4470" s="172"/>
      <c r="BJ4470" s="6"/>
      <c r="BK4470" s="6"/>
      <c r="BL4470" s="6"/>
      <c r="BM4470" s="6"/>
      <c r="BN4470" s="6"/>
      <c r="BO4470" s="6"/>
      <c r="BP4470" s="6"/>
      <c r="BQ4470" s="6"/>
      <c r="BR4470" s="6"/>
      <c r="BS4470" s="6"/>
      <c r="BT4470" s="6"/>
      <c r="CG4470" s="432"/>
      <c r="CH4470" s="432"/>
      <c r="CL4470" s="174"/>
    </row>
    <row r="4471" spans="29:90" s="168" customFormat="1" x14ac:dyDescent="0.25">
      <c r="AC4471" s="175"/>
      <c r="AD4471" s="175"/>
      <c r="AE4471" s="175"/>
      <c r="AF4471" s="175"/>
      <c r="AG4471" s="175"/>
      <c r="AH4471" s="176"/>
      <c r="AM4471" s="6"/>
      <c r="AN4471" s="6"/>
      <c r="AO4471" s="6"/>
      <c r="AP4471" s="6"/>
      <c r="AQ4471" s="6"/>
      <c r="AR4471" s="6"/>
      <c r="AS4471" s="6"/>
      <c r="AT4471" s="6"/>
      <c r="AU4471" s="6"/>
      <c r="AV4471" s="6"/>
      <c r="AW4471" s="6"/>
      <c r="AX4471" s="6"/>
      <c r="AY4471" s="172"/>
      <c r="AZ4471" s="172"/>
      <c r="BA4471" s="172"/>
      <c r="BB4471" s="6"/>
      <c r="BC4471" s="6"/>
      <c r="BD4471" s="6"/>
      <c r="BE4471" s="6"/>
      <c r="BF4471" s="6"/>
      <c r="BG4471" s="172"/>
      <c r="BH4471" s="172"/>
      <c r="BI4471" s="172"/>
      <c r="BJ4471" s="6"/>
      <c r="BK4471" s="6"/>
      <c r="BL4471" s="6"/>
      <c r="BM4471" s="6"/>
      <c r="BN4471" s="6"/>
      <c r="BO4471" s="6"/>
      <c r="BP4471" s="6"/>
      <c r="BQ4471" s="6"/>
      <c r="BR4471" s="6"/>
      <c r="BS4471" s="6"/>
      <c r="BT4471" s="6"/>
      <c r="CG4471" s="432"/>
      <c r="CH4471" s="432"/>
      <c r="CL4471" s="174"/>
    </row>
    <row r="4472" spans="29:90" s="168" customFormat="1" x14ac:dyDescent="0.25">
      <c r="AC4472" s="175"/>
      <c r="AD4472" s="175"/>
      <c r="AE4472" s="175"/>
      <c r="AF4472" s="175"/>
      <c r="AG4472" s="175"/>
      <c r="AH4472" s="176"/>
      <c r="AM4472" s="6"/>
      <c r="AN4472" s="6"/>
      <c r="AO4472" s="6"/>
      <c r="AP4472" s="6"/>
      <c r="AQ4472" s="6"/>
      <c r="AR4472" s="6"/>
      <c r="AS4472" s="6"/>
      <c r="AT4472" s="6"/>
      <c r="AU4472" s="6"/>
      <c r="AV4472" s="6"/>
      <c r="AW4472" s="6"/>
      <c r="AX4472" s="6"/>
      <c r="AY4472" s="172"/>
      <c r="AZ4472" s="172"/>
      <c r="BA4472" s="172"/>
      <c r="BB4472" s="6"/>
      <c r="BC4472" s="6"/>
      <c r="BD4472" s="6"/>
      <c r="BE4472" s="6"/>
      <c r="BF4472" s="6"/>
      <c r="BG4472" s="172"/>
      <c r="BH4472" s="172"/>
      <c r="BI4472" s="172"/>
      <c r="BJ4472" s="6"/>
      <c r="BK4472" s="6"/>
      <c r="BL4472" s="6"/>
      <c r="BM4472" s="6"/>
      <c r="BN4472" s="6"/>
      <c r="BO4472" s="6"/>
      <c r="BP4472" s="6"/>
      <c r="BQ4472" s="6"/>
      <c r="BR4472" s="6"/>
      <c r="BS4472" s="6"/>
      <c r="BT4472" s="6"/>
      <c r="CG4472" s="432"/>
      <c r="CH4472" s="432"/>
      <c r="CL4472" s="174"/>
    </row>
    <row r="4473" spans="29:90" s="168" customFormat="1" x14ac:dyDescent="0.25">
      <c r="AC4473" s="175"/>
      <c r="AD4473" s="175"/>
      <c r="AE4473" s="175"/>
      <c r="AF4473" s="175"/>
      <c r="AG4473" s="175"/>
      <c r="AH4473" s="176"/>
      <c r="AM4473" s="6"/>
      <c r="AN4473" s="6"/>
      <c r="AO4473" s="6"/>
      <c r="AP4473" s="6"/>
      <c r="AQ4473" s="6"/>
      <c r="AR4473" s="6"/>
      <c r="AS4473" s="6"/>
      <c r="AT4473" s="6"/>
      <c r="AU4473" s="6"/>
      <c r="AV4473" s="6"/>
      <c r="AW4473" s="6"/>
      <c r="AX4473" s="6"/>
      <c r="AY4473" s="172"/>
      <c r="AZ4473" s="172"/>
      <c r="BA4473" s="172"/>
      <c r="BB4473" s="6"/>
      <c r="BC4473" s="6"/>
      <c r="BD4473" s="6"/>
      <c r="BE4473" s="6"/>
      <c r="BF4473" s="6"/>
      <c r="BG4473" s="172"/>
      <c r="BH4473" s="172"/>
      <c r="BI4473" s="172"/>
      <c r="BJ4473" s="6"/>
      <c r="BK4473" s="6"/>
      <c r="BL4473" s="6"/>
      <c r="BM4473" s="6"/>
      <c r="BN4473" s="6"/>
      <c r="BO4473" s="6"/>
      <c r="BP4473" s="6"/>
      <c r="BQ4473" s="6"/>
      <c r="BR4473" s="6"/>
      <c r="BS4473" s="6"/>
      <c r="BT4473" s="6"/>
      <c r="CG4473" s="432"/>
      <c r="CH4473" s="432"/>
      <c r="CL4473" s="174"/>
    </row>
    <row r="4474" spans="29:90" s="168" customFormat="1" x14ac:dyDescent="0.25">
      <c r="AC4474" s="175"/>
      <c r="AD4474" s="175"/>
      <c r="AE4474" s="175"/>
      <c r="AF4474" s="175"/>
      <c r="AG4474" s="175"/>
      <c r="AH4474" s="176"/>
      <c r="AM4474" s="6"/>
      <c r="AN4474" s="6"/>
      <c r="AO4474" s="6"/>
      <c r="AP4474" s="6"/>
      <c r="AQ4474" s="6"/>
      <c r="AR4474" s="6"/>
      <c r="AS4474" s="6"/>
      <c r="AT4474" s="6"/>
      <c r="AU4474" s="6"/>
      <c r="AV4474" s="6"/>
      <c r="AW4474" s="6"/>
      <c r="AX4474" s="6"/>
      <c r="AY4474" s="172"/>
      <c r="AZ4474" s="172"/>
      <c r="BA4474" s="172"/>
      <c r="BB4474" s="6"/>
      <c r="BC4474" s="6"/>
      <c r="BD4474" s="6"/>
      <c r="BE4474" s="6"/>
      <c r="BF4474" s="6"/>
      <c r="BG4474" s="172"/>
      <c r="BH4474" s="172"/>
      <c r="BI4474" s="172"/>
      <c r="BJ4474" s="6"/>
      <c r="BK4474" s="6"/>
      <c r="BL4474" s="6"/>
      <c r="BM4474" s="6"/>
      <c r="BN4474" s="6"/>
      <c r="BO4474" s="6"/>
      <c r="BP4474" s="6"/>
      <c r="BQ4474" s="6"/>
      <c r="BR4474" s="6"/>
      <c r="BS4474" s="6"/>
      <c r="BT4474" s="6"/>
      <c r="CG4474" s="432"/>
      <c r="CH4474" s="432"/>
      <c r="CL4474" s="174"/>
    </row>
    <row r="4475" spans="29:90" s="168" customFormat="1" x14ac:dyDescent="0.25">
      <c r="AC4475" s="175"/>
      <c r="AD4475" s="175"/>
      <c r="AE4475" s="175"/>
      <c r="AF4475" s="175"/>
      <c r="AG4475" s="175"/>
      <c r="AH4475" s="176"/>
      <c r="AM4475" s="6"/>
      <c r="AN4475" s="6"/>
      <c r="AO4475" s="6"/>
      <c r="AP4475" s="6"/>
      <c r="AQ4475" s="6"/>
      <c r="AR4475" s="6"/>
      <c r="AS4475" s="6"/>
      <c r="AT4475" s="6"/>
      <c r="AU4475" s="6"/>
      <c r="AV4475" s="6"/>
      <c r="AW4475" s="6"/>
      <c r="AX4475" s="6"/>
      <c r="AY4475" s="172"/>
      <c r="AZ4475" s="172"/>
      <c r="BA4475" s="172"/>
      <c r="BB4475" s="6"/>
      <c r="BC4475" s="6"/>
      <c r="BD4475" s="6"/>
      <c r="BE4475" s="6"/>
      <c r="BF4475" s="6"/>
      <c r="BG4475" s="172"/>
      <c r="BH4475" s="172"/>
      <c r="BI4475" s="172"/>
      <c r="BJ4475" s="6"/>
      <c r="BK4475" s="6"/>
      <c r="BL4475" s="6"/>
      <c r="BM4475" s="6"/>
      <c r="BN4475" s="6"/>
      <c r="BO4475" s="6"/>
      <c r="BP4475" s="6"/>
      <c r="BQ4475" s="6"/>
      <c r="BR4475" s="6"/>
      <c r="BS4475" s="6"/>
      <c r="BT4475" s="6"/>
      <c r="CG4475" s="432"/>
      <c r="CH4475" s="432"/>
      <c r="CL4475" s="174"/>
    </row>
    <row r="4476" spans="29:90" s="168" customFormat="1" x14ac:dyDescent="0.25">
      <c r="AC4476" s="175"/>
      <c r="AD4476" s="175"/>
      <c r="AE4476" s="175"/>
      <c r="AF4476" s="175"/>
      <c r="AG4476" s="175"/>
      <c r="AH4476" s="176"/>
      <c r="AM4476" s="6"/>
      <c r="AN4476" s="6"/>
      <c r="AO4476" s="6"/>
      <c r="AP4476" s="6"/>
      <c r="AQ4476" s="6"/>
      <c r="AR4476" s="6"/>
      <c r="AS4476" s="6"/>
      <c r="AT4476" s="6"/>
      <c r="AU4476" s="6"/>
      <c r="AV4476" s="6"/>
      <c r="AW4476" s="6"/>
      <c r="AX4476" s="6"/>
      <c r="AY4476" s="172"/>
      <c r="AZ4476" s="172"/>
      <c r="BA4476" s="172"/>
      <c r="BB4476" s="6"/>
      <c r="BC4476" s="6"/>
      <c r="BD4476" s="6"/>
      <c r="BE4476" s="6"/>
      <c r="BF4476" s="6"/>
      <c r="BG4476" s="172"/>
      <c r="BH4476" s="172"/>
      <c r="BI4476" s="172"/>
      <c r="BJ4476" s="6"/>
      <c r="BK4476" s="6"/>
      <c r="BL4476" s="6"/>
      <c r="BM4476" s="6"/>
      <c r="BN4476" s="6"/>
      <c r="BO4476" s="6"/>
      <c r="BP4476" s="6"/>
      <c r="BQ4476" s="6"/>
      <c r="BR4476" s="6"/>
      <c r="BS4476" s="6"/>
      <c r="BT4476" s="6"/>
      <c r="CG4476" s="432"/>
      <c r="CH4476" s="432"/>
      <c r="CL4476" s="174"/>
    </row>
    <row r="4477" spans="29:90" s="168" customFormat="1" x14ac:dyDescent="0.25">
      <c r="AC4477" s="175"/>
      <c r="AD4477" s="175"/>
      <c r="AE4477" s="175"/>
      <c r="AF4477" s="175"/>
      <c r="AG4477" s="175"/>
      <c r="AH4477" s="176"/>
      <c r="AM4477" s="6"/>
      <c r="AN4477" s="6"/>
      <c r="AO4477" s="6"/>
      <c r="AP4477" s="6"/>
      <c r="AQ4477" s="6"/>
      <c r="AR4477" s="6"/>
      <c r="AS4477" s="6"/>
      <c r="AT4477" s="6"/>
      <c r="AU4477" s="6"/>
      <c r="AV4477" s="6"/>
      <c r="AW4477" s="6"/>
      <c r="AX4477" s="6"/>
      <c r="AY4477" s="172"/>
      <c r="AZ4477" s="172"/>
      <c r="BA4477" s="172"/>
      <c r="BB4477" s="6"/>
      <c r="BC4477" s="6"/>
      <c r="BD4477" s="6"/>
      <c r="BE4477" s="6"/>
      <c r="BF4477" s="6"/>
      <c r="BG4477" s="172"/>
      <c r="BH4477" s="172"/>
      <c r="BI4477" s="172"/>
      <c r="BJ4477" s="6"/>
      <c r="BK4477" s="6"/>
      <c r="BL4477" s="6"/>
      <c r="BM4477" s="6"/>
      <c r="BN4477" s="6"/>
      <c r="BO4477" s="6"/>
      <c r="BP4477" s="6"/>
      <c r="BQ4477" s="6"/>
      <c r="BR4477" s="6"/>
      <c r="BS4477" s="6"/>
      <c r="BT4477" s="6"/>
      <c r="CG4477" s="432"/>
      <c r="CH4477" s="432"/>
      <c r="CL4477" s="174"/>
    </row>
    <row r="4478" spans="29:90" s="168" customFormat="1" x14ac:dyDescent="0.25">
      <c r="AC4478" s="175"/>
      <c r="AD4478" s="175"/>
      <c r="AE4478" s="175"/>
      <c r="AF4478" s="175"/>
      <c r="AG4478" s="175"/>
      <c r="AH4478" s="176"/>
      <c r="AM4478" s="6"/>
      <c r="AN4478" s="6"/>
      <c r="AO4478" s="6"/>
      <c r="AP4478" s="6"/>
      <c r="AQ4478" s="6"/>
      <c r="AR4478" s="6"/>
      <c r="AS4478" s="6"/>
      <c r="AT4478" s="6"/>
      <c r="AU4478" s="6"/>
      <c r="AV4478" s="6"/>
      <c r="AW4478" s="6"/>
      <c r="AX4478" s="6"/>
      <c r="AY4478" s="172"/>
      <c r="AZ4478" s="172"/>
      <c r="BA4478" s="172"/>
      <c r="BB4478" s="6"/>
      <c r="BC4478" s="6"/>
      <c r="BD4478" s="6"/>
      <c r="BE4478" s="6"/>
      <c r="BF4478" s="6"/>
      <c r="BG4478" s="172"/>
      <c r="BH4478" s="172"/>
      <c r="BI4478" s="172"/>
      <c r="BJ4478" s="6"/>
      <c r="BK4478" s="6"/>
      <c r="BL4478" s="6"/>
      <c r="BM4478" s="6"/>
      <c r="BN4478" s="6"/>
      <c r="BO4478" s="6"/>
      <c r="BP4478" s="6"/>
      <c r="BQ4478" s="6"/>
      <c r="BR4478" s="6"/>
      <c r="BS4478" s="6"/>
      <c r="BT4478" s="6"/>
      <c r="CG4478" s="432"/>
      <c r="CH4478" s="432"/>
      <c r="CL4478" s="174"/>
    </row>
    <row r="4479" spans="29:90" s="168" customFormat="1" x14ac:dyDescent="0.25">
      <c r="AC4479" s="175"/>
      <c r="AD4479" s="175"/>
      <c r="AE4479" s="175"/>
      <c r="AF4479" s="175"/>
      <c r="AG4479" s="175"/>
      <c r="AH4479" s="176"/>
      <c r="AM4479" s="6"/>
      <c r="AN4479" s="6"/>
      <c r="AO4479" s="6"/>
      <c r="AP4479" s="6"/>
      <c r="AQ4479" s="6"/>
      <c r="AR4479" s="6"/>
      <c r="AS4479" s="6"/>
      <c r="AT4479" s="6"/>
      <c r="AU4479" s="6"/>
      <c r="AV4479" s="6"/>
      <c r="AW4479" s="6"/>
      <c r="AX4479" s="6"/>
      <c r="AY4479" s="172"/>
      <c r="AZ4479" s="172"/>
      <c r="BA4479" s="172"/>
      <c r="BB4479" s="6"/>
      <c r="BC4479" s="6"/>
      <c r="BD4479" s="6"/>
      <c r="BE4479" s="6"/>
      <c r="BF4479" s="6"/>
      <c r="BG4479" s="172"/>
      <c r="BH4479" s="172"/>
      <c r="BI4479" s="172"/>
      <c r="BJ4479" s="6"/>
      <c r="BK4479" s="6"/>
      <c r="BL4479" s="6"/>
      <c r="BM4479" s="6"/>
      <c r="BN4479" s="6"/>
      <c r="BO4479" s="6"/>
      <c r="BP4479" s="6"/>
      <c r="BQ4479" s="6"/>
      <c r="BR4479" s="6"/>
      <c r="BS4479" s="6"/>
      <c r="BT4479" s="6"/>
      <c r="CG4479" s="432"/>
      <c r="CH4479" s="432"/>
      <c r="CL4479" s="174"/>
    </row>
    <row r="4480" spans="29:90" s="168" customFormat="1" x14ac:dyDescent="0.25">
      <c r="AC4480" s="175"/>
      <c r="AD4480" s="175"/>
      <c r="AE4480" s="175"/>
      <c r="AF4480" s="175"/>
      <c r="AG4480" s="175"/>
      <c r="AH4480" s="176"/>
      <c r="AM4480" s="6"/>
      <c r="AN4480" s="6"/>
      <c r="AO4480" s="6"/>
      <c r="AP4480" s="6"/>
      <c r="AQ4480" s="6"/>
      <c r="AR4480" s="6"/>
      <c r="AS4480" s="6"/>
      <c r="AT4480" s="6"/>
      <c r="AU4480" s="6"/>
      <c r="AV4480" s="6"/>
      <c r="AW4480" s="6"/>
      <c r="AX4480" s="6"/>
      <c r="AY4480" s="172"/>
      <c r="AZ4480" s="172"/>
      <c r="BA4480" s="172"/>
      <c r="BB4480" s="6"/>
      <c r="BC4480" s="6"/>
      <c r="BD4480" s="6"/>
      <c r="BE4480" s="6"/>
      <c r="BF4480" s="6"/>
      <c r="BG4480" s="172"/>
      <c r="BH4480" s="172"/>
      <c r="BI4480" s="172"/>
      <c r="BJ4480" s="6"/>
      <c r="BK4480" s="6"/>
      <c r="BL4480" s="6"/>
      <c r="BM4480" s="6"/>
      <c r="BN4480" s="6"/>
      <c r="BO4480" s="6"/>
      <c r="BP4480" s="6"/>
      <c r="BQ4480" s="6"/>
      <c r="BR4480" s="6"/>
      <c r="BS4480" s="6"/>
      <c r="BT4480" s="6"/>
      <c r="CG4480" s="432"/>
      <c r="CH4480" s="432"/>
      <c r="CL4480" s="174"/>
    </row>
    <row r="4481" spans="29:90" s="168" customFormat="1" x14ac:dyDescent="0.25">
      <c r="AC4481" s="175"/>
      <c r="AD4481" s="175"/>
      <c r="AE4481" s="175"/>
      <c r="AF4481" s="175"/>
      <c r="AG4481" s="175"/>
      <c r="AH4481" s="176"/>
      <c r="AM4481" s="6"/>
      <c r="AN4481" s="6"/>
      <c r="AO4481" s="6"/>
      <c r="AP4481" s="6"/>
      <c r="AQ4481" s="6"/>
      <c r="AR4481" s="6"/>
      <c r="AS4481" s="6"/>
      <c r="AT4481" s="6"/>
      <c r="AU4481" s="6"/>
      <c r="AV4481" s="6"/>
      <c r="AW4481" s="6"/>
      <c r="AX4481" s="6"/>
      <c r="AY4481" s="172"/>
      <c r="AZ4481" s="172"/>
      <c r="BA4481" s="172"/>
      <c r="BB4481" s="6"/>
      <c r="BC4481" s="6"/>
      <c r="BD4481" s="6"/>
      <c r="BE4481" s="6"/>
      <c r="BF4481" s="6"/>
      <c r="BG4481" s="172"/>
      <c r="BH4481" s="172"/>
      <c r="BI4481" s="172"/>
      <c r="BJ4481" s="6"/>
      <c r="BK4481" s="6"/>
      <c r="BL4481" s="6"/>
      <c r="BM4481" s="6"/>
      <c r="BN4481" s="6"/>
      <c r="BO4481" s="6"/>
      <c r="BP4481" s="6"/>
      <c r="BQ4481" s="6"/>
      <c r="BR4481" s="6"/>
      <c r="BS4481" s="6"/>
      <c r="BT4481" s="6"/>
      <c r="CG4481" s="432"/>
      <c r="CH4481" s="432"/>
      <c r="CL4481" s="174"/>
    </row>
    <row r="4482" spans="29:90" s="168" customFormat="1" x14ac:dyDescent="0.25">
      <c r="AC4482" s="175"/>
      <c r="AD4482" s="175"/>
      <c r="AE4482" s="175"/>
      <c r="AF4482" s="175"/>
      <c r="AG4482" s="175"/>
      <c r="AH4482" s="176"/>
      <c r="AM4482" s="6"/>
      <c r="AN4482" s="6"/>
      <c r="AO4482" s="6"/>
      <c r="AP4482" s="6"/>
      <c r="AQ4482" s="6"/>
      <c r="AR4482" s="6"/>
      <c r="AS4482" s="6"/>
      <c r="AT4482" s="6"/>
      <c r="AU4482" s="6"/>
      <c r="AV4482" s="6"/>
      <c r="AW4482" s="6"/>
      <c r="AX4482" s="6"/>
      <c r="AY4482" s="172"/>
      <c r="AZ4482" s="172"/>
      <c r="BA4482" s="172"/>
      <c r="BB4482" s="6"/>
      <c r="BC4482" s="6"/>
      <c r="BD4482" s="6"/>
      <c r="BE4482" s="6"/>
      <c r="BF4482" s="6"/>
      <c r="BG4482" s="172"/>
      <c r="BH4482" s="172"/>
      <c r="BI4482" s="172"/>
      <c r="BJ4482" s="6"/>
      <c r="BK4482" s="6"/>
      <c r="BL4482" s="6"/>
      <c r="BM4482" s="6"/>
      <c r="BN4482" s="6"/>
      <c r="BO4482" s="6"/>
      <c r="BP4482" s="6"/>
      <c r="BQ4482" s="6"/>
      <c r="BR4482" s="6"/>
      <c r="BS4482" s="6"/>
      <c r="BT4482" s="6"/>
      <c r="CG4482" s="432"/>
      <c r="CH4482" s="432"/>
      <c r="CL4482" s="174"/>
    </row>
    <row r="4483" spans="29:90" s="168" customFormat="1" x14ac:dyDescent="0.25">
      <c r="AC4483" s="175"/>
      <c r="AD4483" s="175"/>
      <c r="AE4483" s="175"/>
      <c r="AF4483" s="175"/>
      <c r="AG4483" s="175"/>
      <c r="AH4483" s="176"/>
      <c r="AM4483" s="6"/>
      <c r="AN4483" s="6"/>
      <c r="AO4483" s="6"/>
      <c r="AP4483" s="6"/>
      <c r="AQ4483" s="6"/>
      <c r="AR4483" s="6"/>
      <c r="AS4483" s="6"/>
      <c r="AT4483" s="6"/>
      <c r="AU4483" s="6"/>
      <c r="AV4483" s="6"/>
      <c r="AW4483" s="6"/>
      <c r="AX4483" s="6"/>
      <c r="AY4483" s="172"/>
      <c r="AZ4483" s="172"/>
      <c r="BA4483" s="172"/>
      <c r="BB4483" s="6"/>
      <c r="BC4483" s="6"/>
      <c r="BD4483" s="6"/>
      <c r="BE4483" s="6"/>
      <c r="BF4483" s="6"/>
      <c r="BG4483" s="172"/>
      <c r="BH4483" s="172"/>
      <c r="BI4483" s="172"/>
      <c r="BJ4483" s="6"/>
      <c r="BK4483" s="6"/>
      <c r="BL4483" s="6"/>
      <c r="BM4483" s="6"/>
      <c r="BN4483" s="6"/>
      <c r="BO4483" s="6"/>
      <c r="BP4483" s="6"/>
      <c r="BQ4483" s="6"/>
      <c r="BR4483" s="6"/>
      <c r="BS4483" s="6"/>
      <c r="BT4483" s="6"/>
      <c r="CG4483" s="432"/>
      <c r="CH4483" s="432"/>
      <c r="CL4483" s="174"/>
    </row>
    <row r="4484" spans="29:90" s="168" customFormat="1" x14ac:dyDescent="0.25">
      <c r="AC4484" s="175"/>
      <c r="AD4484" s="175"/>
      <c r="AE4484" s="175"/>
      <c r="AF4484" s="175"/>
      <c r="AG4484" s="175"/>
      <c r="AH4484" s="176"/>
      <c r="AM4484" s="6"/>
      <c r="AN4484" s="6"/>
      <c r="AO4484" s="6"/>
      <c r="AP4484" s="6"/>
      <c r="AQ4484" s="6"/>
      <c r="AR4484" s="6"/>
      <c r="AS4484" s="6"/>
      <c r="AT4484" s="6"/>
      <c r="AU4484" s="6"/>
      <c r="AV4484" s="6"/>
      <c r="AW4484" s="6"/>
      <c r="AX4484" s="6"/>
      <c r="AY4484" s="172"/>
      <c r="AZ4484" s="172"/>
      <c r="BA4484" s="172"/>
      <c r="BB4484" s="6"/>
      <c r="BC4484" s="6"/>
      <c r="BD4484" s="6"/>
      <c r="BE4484" s="6"/>
      <c r="BF4484" s="6"/>
      <c r="BG4484" s="172"/>
      <c r="BH4484" s="172"/>
      <c r="BI4484" s="172"/>
      <c r="BJ4484" s="6"/>
      <c r="BK4484" s="6"/>
      <c r="BL4484" s="6"/>
      <c r="BM4484" s="6"/>
      <c r="BN4484" s="6"/>
      <c r="BO4484" s="6"/>
      <c r="BP4484" s="6"/>
      <c r="BQ4484" s="6"/>
      <c r="BR4484" s="6"/>
      <c r="BS4484" s="6"/>
      <c r="BT4484" s="6"/>
      <c r="CG4484" s="432"/>
      <c r="CH4484" s="432"/>
      <c r="CL4484" s="174"/>
    </row>
    <row r="4485" spans="29:90" s="168" customFormat="1" x14ac:dyDescent="0.25">
      <c r="AC4485" s="175"/>
      <c r="AD4485" s="175"/>
      <c r="AE4485" s="175"/>
      <c r="AF4485" s="175"/>
      <c r="AG4485" s="175"/>
      <c r="AH4485" s="176"/>
      <c r="AM4485" s="6"/>
      <c r="AN4485" s="6"/>
      <c r="AO4485" s="6"/>
      <c r="AP4485" s="6"/>
      <c r="AQ4485" s="6"/>
      <c r="AR4485" s="6"/>
      <c r="AS4485" s="6"/>
      <c r="AT4485" s="6"/>
      <c r="AU4485" s="6"/>
      <c r="AV4485" s="6"/>
      <c r="AW4485" s="6"/>
      <c r="AX4485" s="6"/>
      <c r="AY4485" s="172"/>
      <c r="AZ4485" s="172"/>
      <c r="BA4485" s="172"/>
      <c r="BB4485" s="6"/>
      <c r="BC4485" s="6"/>
      <c r="BD4485" s="6"/>
      <c r="BE4485" s="6"/>
      <c r="BF4485" s="6"/>
      <c r="BG4485" s="172"/>
      <c r="BH4485" s="172"/>
      <c r="BI4485" s="172"/>
      <c r="BJ4485" s="6"/>
      <c r="BK4485" s="6"/>
      <c r="BL4485" s="6"/>
      <c r="BM4485" s="6"/>
      <c r="BN4485" s="6"/>
      <c r="BO4485" s="6"/>
      <c r="BP4485" s="6"/>
      <c r="BQ4485" s="6"/>
      <c r="BR4485" s="6"/>
      <c r="BS4485" s="6"/>
      <c r="BT4485" s="6"/>
      <c r="CG4485" s="432"/>
      <c r="CH4485" s="432"/>
      <c r="CL4485" s="174"/>
    </row>
    <row r="4486" spans="29:90" s="168" customFormat="1" x14ac:dyDescent="0.25">
      <c r="AC4486" s="175"/>
      <c r="AD4486" s="175"/>
      <c r="AE4486" s="175"/>
      <c r="AF4486" s="175"/>
      <c r="AG4486" s="175"/>
      <c r="AH4486" s="176"/>
      <c r="AM4486" s="6"/>
      <c r="AN4486" s="6"/>
      <c r="AO4486" s="6"/>
      <c r="AP4486" s="6"/>
      <c r="AQ4486" s="6"/>
      <c r="AR4486" s="6"/>
      <c r="AS4486" s="6"/>
      <c r="AT4486" s="6"/>
      <c r="AU4486" s="6"/>
      <c r="AV4486" s="6"/>
      <c r="AW4486" s="6"/>
      <c r="AX4486" s="6"/>
      <c r="AY4486" s="172"/>
      <c r="AZ4486" s="172"/>
      <c r="BA4486" s="172"/>
      <c r="BB4486" s="6"/>
      <c r="BC4486" s="6"/>
      <c r="BD4486" s="6"/>
      <c r="BE4486" s="6"/>
      <c r="BF4486" s="6"/>
      <c r="BG4486" s="172"/>
      <c r="BH4486" s="172"/>
      <c r="BI4486" s="172"/>
      <c r="BJ4486" s="6"/>
      <c r="BK4486" s="6"/>
      <c r="BL4486" s="6"/>
      <c r="BM4486" s="6"/>
      <c r="BN4486" s="6"/>
      <c r="BO4486" s="6"/>
      <c r="BP4486" s="6"/>
      <c r="BQ4486" s="6"/>
      <c r="BR4486" s="6"/>
      <c r="BS4486" s="6"/>
      <c r="BT4486" s="6"/>
      <c r="CG4486" s="432"/>
      <c r="CH4486" s="432"/>
      <c r="CL4486" s="174"/>
    </row>
    <row r="4487" spans="29:90" s="168" customFormat="1" x14ac:dyDescent="0.25">
      <c r="AC4487" s="175"/>
      <c r="AD4487" s="175"/>
      <c r="AE4487" s="175"/>
      <c r="AF4487" s="175"/>
      <c r="AG4487" s="175"/>
      <c r="AH4487" s="176"/>
      <c r="AM4487" s="6"/>
      <c r="AN4487" s="6"/>
      <c r="AO4487" s="6"/>
      <c r="AP4487" s="6"/>
      <c r="AQ4487" s="6"/>
      <c r="AR4487" s="6"/>
      <c r="AS4487" s="6"/>
      <c r="AT4487" s="6"/>
      <c r="AU4487" s="6"/>
      <c r="AV4487" s="6"/>
      <c r="AW4487" s="6"/>
      <c r="AX4487" s="6"/>
      <c r="AY4487" s="172"/>
      <c r="AZ4487" s="172"/>
      <c r="BA4487" s="172"/>
      <c r="BB4487" s="6"/>
      <c r="BC4487" s="6"/>
      <c r="BD4487" s="6"/>
      <c r="BE4487" s="6"/>
      <c r="BF4487" s="6"/>
      <c r="BG4487" s="172"/>
      <c r="BH4487" s="172"/>
      <c r="BI4487" s="172"/>
      <c r="BJ4487" s="6"/>
      <c r="BK4487" s="6"/>
      <c r="BL4487" s="6"/>
      <c r="BM4487" s="6"/>
      <c r="BN4487" s="6"/>
      <c r="BO4487" s="6"/>
      <c r="BP4487" s="6"/>
      <c r="BQ4487" s="6"/>
      <c r="BR4487" s="6"/>
      <c r="BS4487" s="6"/>
      <c r="BT4487" s="6"/>
      <c r="CG4487" s="432"/>
      <c r="CH4487" s="432"/>
      <c r="CL4487" s="174"/>
    </row>
    <row r="4488" spans="29:90" s="168" customFormat="1" x14ac:dyDescent="0.25">
      <c r="AC4488" s="175"/>
      <c r="AD4488" s="175"/>
      <c r="AE4488" s="175"/>
      <c r="AF4488" s="175"/>
      <c r="AG4488" s="175"/>
      <c r="AH4488" s="176"/>
      <c r="AM4488" s="6"/>
      <c r="AN4488" s="6"/>
      <c r="AO4488" s="6"/>
      <c r="AP4488" s="6"/>
      <c r="AQ4488" s="6"/>
      <c r="AR4488" s="6"/>
      <c r="AS4488" s="6"/>
      <c r="AT4488" s="6"/>
      <c r="AU4488" s="6"/>
      <c r="AV4488" s="6"/>
      <c r="AW4488" s="6"/>
      <c r="AX4488" s="6"/>
      <c r="AY4488" s="172"/>
      <c r="AZ4488" s="172"/>
      <c r="BA4488" s="172"/>
      <c r="BB4488" s="6"/>
      <c r="BC4488" s="6"/>
      <c r="BD4488" s="6"/>
      <c r="BE4488" s="6"/>
      <c r="BF4488" s="6"/>
      <c r="BG4488" s="172"/>
      <c r="BH4488" s="172"/>
      <c r="BI4488" s="172"/>
      <c r="BJ4488" s="6"/>
      <c r="BK4488" s="6"/>
      <c r="BL4488" s="6"/>
      <c r="BM4488" s="6"/>
      <c r="BN4488" s="6"/>
      <c r="BO4488" s="6"/>
      <c r="BP4488" s="6"/>
      <c r="BQ4488" s="6"/>
      <c r="BR4488" s="6"/>
      <c r="BS4488" s="6"/>
      <c r="BT4488" s="6"/>
      <c r="CG4488" s="432"/>
      <c r="CH4488" s="432"/>
      <c r="CL4488" s="174"/>
    </row>
    <row r="4489" spans="29:90" s="168" customFormat="1" x14ac:dyDescent="0.25">
      <c r="AC4489" s="175"/>
      <c r="AD4489" s="175"/>
      <c r="AE4489" s="175"/>
      <c r="AF4489" s="175"/>
      <c r="AG4489" s="175"/>
      <c r="AH4489" s="176"/>
      <c r="AM4489" s="6"/>
      <c r="AN4489" s="6"/>
      <c r="AO4489" s="6"/>
      <c r="AP4489" s="6"/>
      <c r="AQ4489" s="6"/>
      <c r="AR4489" s="6"/>
      <c r="AS4489" s="6"/>
      <c r="AT4489" s="6"/>
      <c r="AU4489" s="6"/>
      <c r="AV4489" s="6"/>
      <c r="AW4489" s="6"/>
      <c r="AX4489" s="6"/>
      <c r="AY4489" s="172"/>
      <c r="AZ4489" s="172"/>
      <c r="BA4489" s="172"/>
      <c r="BB4489" s="6"/>
      <c r="BC4489" s="6"/>
      <c r="BD4489" s="6"/>
      <c r="BE4489" s="6"/>
      <c r="BF4489" s="6"/>
      <c r="BG4489" s="172"/>
      <c r="BH4489" s="172"/>
      <c r="BI4489" s="172"/>
      <c r="BJ4489" s="6"/>
      <c r="BK4489" s="6"/>
      <c r="BL4489" s="6"/>
      <c r="BM4489" s="6"/>
      <c r="BN4489" s="6"/>
      <c r="BO4489" s="6"/>
      <c r="BP4489" s="6"/>
      <c r="BQ4489" s="6"/>
      <c r="BR4489" s="6"/>
      <c r="BS4489" s="6"/>
      <c r="BT4489" s="6"/>
      <c r="CG4489" s="432"/>
      <c r="CH4489" s="432"/>
      <c r="CL4489" s="174"/>
    </row>
    <row r="4490" spans="29:90" s="168" customFormat="1" x14ac:dyDescent="0.25">
      <c r="AC4490" s="175"/>
      <c r="AD4490" s="175"/>
      <c r="AE4490" s="175"/>
      <c r="AF4490" s="175"/>
      <c r="AG4490" s="175"/>
      <c r="AH4490" s="176"/>
      <c r="AM4490" s="6"/>
      <c r="AN4490" s="6"/>
      <c r="AO4490" s="6"/>
      <c r="AP4490" s="6"/>
      <c r="AQ4490" s="6"/>
      <c r="AR4490" s="6"/>
      <c r="AS4490" s="6"/>
      <c r="AT4490" s="6"/>
      <c r="AU4490" s="6"/>
      <c r="AV4490" s="6"/>
      <c r="AW4490" s="6"/>
      <c r="AX4490" s="6"/>
      <c r="AY4490" s="172"/>
      <c r="AZ4490" s="172"/>
      <c r="BA4490" s="172"/>
      <c r="BB4490" s="6"/>
      <c r="BC4490" s="6"/>
      <c r="BD4490" s="6"/>
      <c r="BE4490" s="6"/>
      <c r="BF4490" s="6"/>
      <c r="BG4490" s="172"/>
      <c r="BH4490" s="172"/>
      <c r="BI4490" s="172"/>
      <c r="BJ4490" s="6"/>
      <c r="BK4490" s="6"/>
      <c r="BL4490" s="6"/>
      <c r="BM4490" s="6"/>
      <c r="BN4490" s="6"/>
      <c r="BO4490" s="6"/>
      <c r="BP4490" s="6"/>
      <c r="BQ4490" s="6"/>
      <c r="BR4490" s="6"/>
      <c r="BS4490" s="6"/>
      <c r="BT4490" s="6"/>
      <c r="CG4490" s="432"/>
      <c r="CH4490" s="432"/>
      <c r="CL4490" s="174"/>
    </row>
    <row r="4491" spans="29:90" s="168" customFormat="1" x14ac:dyDescent="0.25">
      <c r="AC4491" s="175"/>
      <c r="AD4491" s="175"/>
      <c r="AE4491" s="175"/>
      <c r="AF4491" s="175"/>
      <c r="AG4491" s="175"/>
      <c r="AH4491" s="176"/>
      <c r="AM4491" s="6"/>
      <c r="AN4491" s="6"/>
      <c r="AO4491" s="6"/>
      <c r="AP4491" s="6"/>
      <c r="AQ4491" s="6"/>
      <c r="AR4491" s="6"/>
      <c r="AS4491" s="6"/>
      <c r="AT4491" s="6"/>
      <c r="AU4491" s="6"/>
      <c r="AV4491" s="6"/>
      <c r="AW4491" s="6"/>
      <c r="AX4491" s="6"/>
      <c r="AY4491" s="172"/>
      <c r="AZ4491" s="172"/>
      <c r="BA4491" s="172"/>
      <c r="BB4491" s="6"/>
      <c r="BC4491" s="6"/>
      <c r="BD4491" s="6"/>
      <c r="BE4491" s="6"/>
      <c r="BF4491" s="6"/>
      <c r="BG4491" s="172"/>
      <c r="BH4491" s="172"/>
      <c r="BI4491" s="172"/>
      <c r="BJ4491" s="6"/>
      <c r="BK4491" s="6"/>
      <c r="BL4491" s="6"/>
      <c r="BM4491" s="6"/>
      <c r="BN4491" s="6"/>
      <c r="BO4491" s="6"/>
      <c r="BP4491" s="6"/>
      <c r="BQ4491" s="6"/>
      <c r="BR4491" s="6"/>
      <c r="BS4491" s="6"/>
      <c r="BT4491" s="6"/>
      <c r="CG4491" s="432"/>
      <c r="CH4491" s="432"/>
      <c r="CL4491" s="174"/>
    </row>
    <row r="4492" spans="29:90" s="168" customFormat="1" x14ac:dyDescent="0.25">
      <c r="AC4492" s="175"/>
      <c r="AD4492" s="175"/>
      <c r="AE4492" s="175"/>
      <c r="AF4492" s="175"/>
      <c r="AG4492" s="175"/>
      <c r="AH4492" s="176"/>
      <c r="AM4492" s="6"/>
      <c r="AN4492" s="6"/>
      <c r="AO4492" s="6"/>
      <c r="AP4492" s="6"/>
      <c r="AQ4492" s="6"/>
      <c r="AR4492" s="6"/>
      <c r="AS4492" s="6"/>
      <c r="AT4492" s="6"/>
      <c r="AU4492" s="6"/>
      <c r="AV4492" s="6"/>
      <c r="AW4492" s="6"/>
      <c r="AX4492" s="6"/>
      <c r="AY4492" s="172"/>
      <c r="AZ4492" s="172"/>
      <c r="BA4492" s="172"/>
      <c r="BB4492" s="6"/>
      <c r="BC4492" s="6"/>
      <c r="BD4492" s="6"/>
      <c r="BE4492" s="6"/>
      <c r="BF4492" s="6"/>
      <c r="BG4492" s="172"/>
      <c r="BH4492" s="172"/>
      <c r="BI4492" s="172"/>
      <c r="BJ4492" s="6"/>
      <c r="BK4492" s="6"/>
      <c r="BL4492" s="6"/>
      <c r="BM4492" s="6"/>
      <c r="BN4492" s="6"/>
      <c r="BO4492" s="6"/>
      <c r="BP4492" s="6"/>
      <c r="BQ4492" s="6"/>
      <c r="BR4492" s="6"/>
      <c r="BS4492" s="6"/>
      <c r="BT4492" s="6"/>
      <c r="CG4492" s="432"/>
      <c r="CH4492" s="432"/>
      <c r="CL4492" s="174"/>
    </row>
    <row r="4493" spans="29:90" s="168" customFormat="1" x14ac:dyDescent="0.25">
      <c r="AC4493" s="175"/>
      <c r="AD4493" s="175"/>
      <c r="AE4493" s="175"/>
      <c r="AF4493" s="175"/>
      <c r="AG4493" s="175"/>
      <c r="AH4493" s="176"/>
      <c r="AM4493" s="6"/>
      <c r="AN4493" s="6"/>
      <c r="AO4493" s="6"/>
      <c r="AP4493" s="6"/>
      <c r="AQ4493" s="6"/>
      <c r="AR4493" s="6"/>
      <c r="AS4493" s="6"/>
      <c r="AT4493" s="6"/>
      <c r="AU4493" s="6"/>
      <c r="AV4493" s="6"/>
      <c r="AW4493" s="6"/>
      <c r="AX4493" s="6"/>
      <c r="AY4493" s="172"/>
      <c r="AZ4493" s="172"/>
      <c r="BA4493" s="172"/>
      <c r="BB4493" s="6"/>
      <c r="BC4493" s="6"/>
      <c r="BD4493" s="6"/>
      <c r="BE4493" s="6"/>
      <c r="BF4493" s="6"/>
      <c r="BG4493" s="172"/>
      <c r="BH4493" s="172"/>
      <c r="BI4493" s="172"/>
      <c r="BJ4493" s="6"/>
      <c r="BK4493" s="6"/>
      <c r="BL4493" s="6"/>
      <c r="BM4493" s="6"/>
      <c r="BN4493" s="6"/>
      <c r="BO4493" s="6"/>
      <c r="BP4493" s="6"/>
      <c r="BQ4493" s="6"/>
      <c r="BR4493" s="6"/>
      <c r="BS4493" s="6"/>
      <c r="BT4493" s="6"/>
      <c r="CG4493" s="432"/>
      <c r="CH4493" s="432"/>
      <c r="CL4493" s="174"/>
    </row>
    <row r="4494" spans="29:90" s="168" customFormat="1" x14ac:dyDescent="0.25">
      <c r="AC4494" s="175"/>
      <c r="AD4494" s="175"/>
      <c r="AE4494" s="175"/>
      <c r="AF4494" s="175"/>
      <c r="AG4494" s="175"/>
      <c r="AH4494" s="176"/>
      <c r="AM4494" s="6"/>
      <c r="AN4494" s="6"/>
      <c r="AO4494" s="6"/>
      <c r="AP4494" s="6"/>
      <c r="AQ4494" s="6"/>
      <c r="AR4494" s="6"/>
      <c r="AS4494" s="6"/>
      <c r="AT4494" s="6"/>
      <c r="AU4494" s="6"/>
      <c r="AV4494" s="6"/>
      <c r="AW4494" s="6"/>
      <c r="AX4494" s="6"/>
      <c r="AY4494" s="172"/>
      <c r="AZ4494" s="172"/>
      <c r="BA4494" s="172"/>
      <c r="BB4494" s="6"/>
      <c r="BC4494" s="6"/>
      <c r="BD4494" s="6"/>
      <c r="BE4494" s="6"/>
      <c r="BF4494" s="6"/>
      <c r="BG4494" s="172"/>
      <c r="BH4494" s="172"/>
      <c r="BI4494" s="172"/>
      <c r="BJ4494" s="6"/>
      <c r="BK4494" s="6"/>
      <c r="BL4494" s="6"/>
      <c r="BM4494" s="6"/>
      <c r="BN4494" s="6"/>
      <c r="BO4494" s="6"/>
      <c r="BP4494" s="6"/>
      <c r="BQ4494" s="6"/>
      <c r="BR4494" s="6"/>
      <c r="BS4494" s="6"/>
      <c r="BT4494" s="6"/>
      <c r="CG4494" s="432"/>
      <c r="CH4494" s="432"/>
      <c r="CL4494" s="174"/>
    </row>
    <row r="4495" spans="29:90" s="168" customFormat="1" x14ac:dyDescent="0.25">
      <c r="AC4495" s="175"/>
      <c r="AD4495" s="175"/>
      <c r="AE4495" s="175"/>
      <c r="AF4495" s="175"/>
      <c r="AG4495" s="175"/>
      <c r="AH4495" s="176"/>
      <c r="AM4495" s="6"/>
      <c r="AN4495" s="6"/>
      <c r="AO4495" s="6"/>
      <c r="AP4495" s="6"/>
      <c r="AQ4495" s="6"/>
      <c r="AR4495" s="6"/>
      <c r="AS4495" s="6"/>
      <c r="AT4495" s="6"/>
      <c r="AU4495" s="6"/>
      <c r="AV4495" s="6"/>
      <c r="AW4495" s="6"/>
      <c r="AX4495" s="6"/>
      <c r="AY4495" s="172"/>
      <c r="AZ4495" s="172"/>
      <c r="BA4495" s="172"/>
      <c r="BB4495" s="6"/>
      <c r="BC4495" s="6"/>
      <c r="BD4495" s="6"/>
      <c r="BE4495" s="6"/>
      <c r="BF4495" s="6"/>
      <c r="BG4495" s="172"/>
      <c r="BH4495" s="172"/>
      <c r="BI4495" s="172"/>
      <c r="BJ4495" s="6"/>
      <c r="BK4495" s="6"/>
      <c r="BL4495" s="6"/>
      <c r="BM4495" s="6"/>
      <c r="BN4495" s="6"/>
      <c r="BO4495" s="6"/>
      <c r="BP4495" s="6"/>
      <c r="BQ4495" s="6"/>
      <c r="BR4495" s="6"/>
      <c r="BS4495" s="6"/>
      <c r="BT4495" s="6"/>
      <c r="CG4495" s="432"/>
      <c r="CH4495" s="432"/>
      <c r="CL4495" s="174"/>
    </row>
    <row r="4496" spans="29:90" s="168" customFormat="1" x14ac:dyDescent="0.25">
      <c r="AC4496" s="175"/>
      <c r="AD4496" s="175"/>
      <c r="AE4496" s="175"/>
      <c r="AF4496" s="175"/>
      <c r="AG4496" s="175"/>
      <c r="AH4496" s="176"/>
      <c r="AM4496" s="6"/>
      <c r="AN4496" s="6"/>
      <c r="AO4496" s="6"/>
      <c r="AP4496" s="6"/>
      <c r="AQ4496" s="6"/>
      <c r="AR4496" s="6"/>
      <c r="AS4496" s="6"/>
      <c r="AT4496" s="6"/>
      <c r="AU4496" s="6"/>
      <c r="AV4496" s="6"/>
      <c r="AW4496" s="6"/>
      <c r="AX4496" s="6"/>
      <c r="AY4496" s="172"/>
      <c r="AZ4496" s="172"/>
      <c r="BA4496" s="172"/>
      <c r="BB4496" s="6"/>
      <c r="BC4496" s="6"/>
      <c r="BD4496" s="6"/>
      <c r="BE4496" s="6"/>
      <c r="BF4496" s="6"/>
      <c r="BG4496" s="172"/>
      <c r="BH4496" s="172"/>
      <c r="BI4496" s="172"/>
      <c r="BJ4496" s="6"/>
      <c r="BK4496" s="6"/>
      <c r="BL4496" s="6"/>
      <c r="BM4496" s="6"/>
      <c r="BN4496" s="6"/>
      <c r="BO4496" s="6"/>
      <c r="BP4496" s="6"/>
      <c r="BQ4496" s="6"/>
      <c r="BR4496" s="6"/>
      <c r="BS4496" s="6"/>
      <c r="BT4496" s="6"/>
      <c r="CG4496" s="432"/>
      <c r="CH4496" s="432"/>
      <c r="CL4496" s="174"/>
    </row>
    <row r="4497" spans="29:90" s="168" customFormat="1" x14ac:dyDescent="0.25">
      <c r="AC4497" s="175"/>
      <c r="AD4497" s="175"/>
      <c r="AE4497" s="175"/>
      <c r="AF4497" s="175"/>
      <c r="AG4497" s="175"/>
      <c r="AH4497" s="176"/>
      <c r="AM4497" s="6"/>
      <c r="AN4497" s="6"/>
      <c r="AO4497" s="6"/>
      <c r="AP4497" s="6"/>
      <c r="AQ4497" s="6"/>
      <c r="AR4497" s="6"/>
      <c r="AS4497" s="6"/>
      <c r="AT4497" s="6"/>
      <c r="AU4497" s="6"/>
      <c r="AV4497" s="6"/>
      <c r="AW4497" s="6"/>
      <c r="AX4497" s="6"/>
      <c r="AY4497" s="172"/>
      <c r="AZ4497" s="172"/>
      <c r="BA4497" s="172"/>
      <c r="BB4497" s="6"/>
      <c r="BC4497" s="6"/>
      <c r="BD4497" s="6"/>
      <c r="BE4497" s="6"/>
      <c r="BF4497" s="6"/>
      <c r="BG4497" s="172"/>
      <c r="BH4497" s="172"/>
      <c r="BI4497" s="172"/>
      <c r="BJ4497" s="6"/>
      <c r="BK4497" s="6"/>
      <c r="BL4497" s="6"/>
      <c r="BM4497" s="6"/>
      <c r="BN4497" s="6"/>
      <c r="BO4497" s="6"/>
      <c r="BP4497" s="6"/>
      <c r="BQ4497" s="6"/>
      <c r="BR4497" s="6"/>
      <c r="BS4497" s="6"/>
      <c r="BT4497" s="6"/>
      <c r="CG4497" s="432"/>
      <c r="CH4497" s="432"/>
      <c r="CL4497" s="174"/>
    </row>
    <row r="4498" spans="29:90" s="168" customFormat="1" x14ac:dyDescent="0.25">
      <c r="AC4498" s="175"/>
      <c r="AD4498" s="175"/>
      <c r="AE4498" s="175"/>
      <c r="AF4498" s="175"/>
      <c r="AG4498" s="175"/>
      <c r="AH4498" s="176"/>
      <c r="AM4498" s="6"/>
      <c r="AN4498" s="6"/>
      <c r="AO4498" s="6"/>
      <c r="AP4498" s="6"/>
      <c r="AQ4498" s="6"/>
      <c r="AR4498" s="6"/>
      <c r="AS4498" s="6"/>
      <c r="AT4498" s="6"/>
      <c r="AU4498" s="6"/>
      <c r="AV4498" s="6"/>
      <c r="AW4498" s="6"/>
      <c r="AX4498" s="6"/>
      <c r="AY4498" s="172"/>
      <c r="AZ4498" s="172"/>
      <c r="BA4498" s="172"/>
      <c r="BB4498" s="6"/>
      <c r="BC4498" s="6"/>
      <c r="BD4498" s="6"/>
      <c r="BE4498" s="6"/>
      <c r="BF4498" s="6"/>
      <c r="BG4498" s="172"/>
      <c r="BH4498" s="172"/>
      <c r="BI4498" s="172"/>
      <c r="BJ4498" s="6"/>
      <c r="BK4498" s="6"/>
      <c r="BL4498" s="6"/>
      <c r="BM4498" s="6"/>
      <c r="BN4498" s="6"/>
      <c r="BO4498" s="6"/>
      <c r="BP4498" s="6"/>
      <c r="BQ4498" s="6"/>
      <c r="BR4498" s="6"/>
      <c r="BS4498" s="6"/>
      <c r="BT4498" s="6"/>
      <c r="CG4498" s="432"/>
      <c r="CH4498" s="432"/>
      <c r="CL4498" s="174"/>
    </row>
    <row r="4499" spans="29:90" s="168" customFormat="1" x14ac:dyDescent="0.25">
      <c r="AC4499" s="175"/>
      <c r="AD4499" s="175"/>
      <c r="AE4499" s="175"/>
      <c r="AF4499" s="175"/>
      <c r="AG4499" s="175"/>
      <c r="AH4499" s="176"/>
      <c r="AM4499" s="6"/>
      <c r="AN4499" s="6"/>
      <c r="AO4499" s="6"/>
      <c r="AP4499" s="6"/>
      <c r="AQ4499" s="6"/>
      <c r="AR4499" s="6"/>
      <c r="AS4499" s="6"/>
      <c r="AT4499" s="6"/>
      <c r="AU4499" s="6"/>
      <c r="AV4499" s="6"/>
      <c r="AW4499" s="6"/>
      <c r="AX4499" s="6"/>
      <c r="AY4499" s="172"/>
      <c r="AZ4499" s="172"/>
      <c r="BA4499" s="172"/>
      <c r="BB4499" s="6"/>
      <c r="BC4499" s="6"/>
      <c r="BD4499" s="6"/>
      <c r="BE4499" s="6"/>
      <c r="BF4499" s="6"/>
      <c r="BG4499" s="172"/>
      <c r="BH4499" s="172"/>
      <c r="BI4499" s="172"/>
      <c r="BJ4499" s="6"/>
      <c r="BK4499" s="6"/>
      <c r="BL4499" s="6"/>
      <c r="BM4499" s="6"/>
      <c r="BN4499" s="6"/>
      <c r="BO4499" s="6"/>
      <c r="BP4499" s="6"/>
      <c r="BQ4499" s="6"/>
      <c r="BR4499" s="6"/>
      <c r="BS4499" s="6"/>
      <c r="BT4499" s="6"/>
      <c r="CG4499" s="432"/>
      <c r="CH4499" s="432"/>
      <c r="CL4499" s="174"/>
    </row>
    <row r="4500" spans="29:90" s="168" customFormat="1" x14ac:dyDescent="0.25">
      <c r="AC4500" s="175"/>
      <c r="AD4500" s="175"/>
      <c r="AE4500" s="175"/>
      <c r="AF4500" s="175"/>
      <c r="AG4500" s="175"/>
      <c r="AH4500" s="176"/>
      <c r="AM4500" s="6"/>
      <c r="AN4500" s="6"/>
      <c r="AO4500" s="6"/>
      <c r="AP4500" s="6"/>
      <c r="AQ4500" s="6"/>
      <c r="AR4500" s="6"/>
      <c r="AS4500" s="6"/>
      <c r="AT4500" s="6"/>
      <c r="AU4500" s="6"/>
      <c r="AV4500" s="6"/>
      <c r="AW4500" s="6"/>
      <c r="AX4500" s="6"/>
      <c r="AY4500" s="172"/>
      <c r="AZ4500" s="172"/>
      <c r="BA4500" s="172"/>
      <c r="BB4500" s="6"/>
      <c r="BC4500" s="6"/>
      <c r="BD4500" s="6"/>
      <c r="BE4500" s="6"/>
      <c r="BF4500" s="6"/>
      <c r="BG4500" s="172"/>
      <c r="BH4500" s="172"/>
      <c r="BI4500" s="172"/>
      <c r="BJ4500" s="6"/>
      <c r="BK4500" s="6"/>
      <c r="BL4500" s="6"/>
      <c r="BM4500" s="6"/>
      <c r="BN4500" s="6"/>
      <c r="BO4500" s="6"/>
      <c r="BP4500" s="6"/>
      <c r="BQ4500" s="6"/>
      <c r="BR4500" s="6"/>
      <c r="BS4500" s="6"/>
      <c r="BT4500" s="6"/>
      <c r="CG4500" s="432"/>
      <c r="CH4500" s="432"/>
      <c r="CL4500" s="174"/>
    </row>
    <row r="4501" spans="29:90" s="168" customFormat="1" x14ac:dyDescent="0.25">
      <c r="AC4501" s="175"/>
      <c r="AD4501" s="175"/>
      <c r="AE4501" s="175"/>
      <c r="AF4501" s="175"/>
      <c r="AG4501" s="175"/>
      <c r="AH4501" s="176"/>
      <c r="AM4501" s="6"/>
      <c r="AN4501" s="6"/>
      <c r="AO4501" s="6"/>
      <c r="AP4501" s="6"/>
      <c r="AQ4501" s="6"/>
      <c r="AR4501" s="6"/>
      <c r="AS4501" s="6"/>
      <c r="AT4501" s="6"/>
      <c r="AU4501" s="6"/>
      <c r="AV4501" s="6"/>
      <c r="AW4501" s="6"/>
      <c r="AX4501" s="6"/>
      <c r="AY4501" s="172"/>
      <c r="AZ4501" s="172"/>
      <c r="BA4501" s="172"/>
      <c r="BB4501" s="6"/>
      <c r="BC4501" s="6"/>
      <c r="BD4501" s="6"/>
      <c r="BE4501" s="6"/>
      <c r="BF4501" s="6"/>
      <c r="BG4501" s="172"/>
      <c r="BH4501" s="172"/>
      <c r="BI4501" s="172"/>
      <c r="BJ4501" s="6"/>
      <c r="BK4501" s="6"/>
      <c r="BL4501" s="6"/>
      <c r="BM4501" s="6"/>
      <c r="BN4501" s="6"/>
      <c r="BO4501" s="6"/>
      <c r="BP4501" s="6"/>
      <c r="BQ4501" s="6"/>
      <c r="BR4501" s="6"/>
      <c r="BS4501" s="6"/>
      <c r="BT4501" s="6"/>
      <c r="CG4501" s="432"/>
      <c r="CH4501" s="432"/>
      <c r="CL4501" s="174"/>
    </row>
    <row r="4502" spans="29:90" s="168" customFormat="1" x14ac:dyDescent="0.25">
      <c r="AC4502" s="175"/>
      <c r="AD4502" s="175"/>
      <c r="AE4502" s="175"/>
      <c r="AF4502" s="175"/>
      <c r="AG4502" s="175"/>
      <c r="AH4502" s="176"/>
      <c r="AM4502" s="6"/>
      <c r="AN4502" s="6"/>
      <c r="AO4502" s="6"/>
      <c r="AP4502" s="6"/>
      <c r="AQ4502" s="6"/>
      <c r="AR4502" s="6"/>
      <c r="AS4502" s="6"/>
      <c r="AT4502" s="6"/>
      <c r="AU4502" s="6"/>
      <c r="AV4502" s="6"/>
      <c r="AW4502" s="6"/>
      <c r="AX4502" s="6"/>
      <c r="AY4502" s="172"/>
      <c r="AZ4502" s="172"/>
      <c r="BA4502" s="172"/>
      <c r="BB4502" s="6"/>
      <c r="BC4502" s="6"/>
      <c r="BD4502" s="6"/>
      <c r="BE4502" s="6"/>
      <c r="BF4502" s="6"/>
      <c r="BG4502" s="172"/>
      <c r="BH4502" s="172"/>
      <c r="BI4502" s="172"/>
      <c r="BJ4502" s="6"/>
      <c r="BK4502" s="6"/>
      <c r="BL4502" s="6"/>
      <c r="BM4502" s="6"/>
      <c r="BN4502" s="6"/>
      <c r="BO4502" s="6"/>
      <c r="BP4502" s="6"/>
      <c r="BQ4502" s="6"/>
      <c r="BR4502" s="6"/>
      <c r="BS4502" s="6"/>
      <c r="BT4502" s="6"/>
      <c r="CG4502" s="432"/>
      <c r="CH4502" s="432"/>
      <c r="CL4502" s="174"/>
    </row>
    <row r="4503" spans="29:90" s="168" customFormat="1" x14ac:dyDescent="0.25">
      <c r="AC4503" s="175"/>
      <c r="AD4503" s="175"/>
      <c r="AE4503" s="175"/>
      <c r="AF4503" s="175"/>
      <c r="AG4503" s="175"/>
      <c r="AH4503" s="176"/>
      <c r="AM4503" s="6"/>
      <c r="AN4503" s="6"/>
      <c r="AO4503" s="6"/>
      <c r="AP4503" s="6"/>
      <c r="AQ4503" s="6"/>
      <c r="AR4503" s="6"/>
      <c r="AS4503" s="6"/>
      <c r="AT4503" s="6"/>
      <c r="AU4503" s="6"/>
      <c r="AV4503" s="6"/>
      <c r="AW4503" s="6"/>
      <c r="AX4503" s="6"/>
      <c r="AY4503" s="172"/>
      <c r="AZ4503" s="172"/>
      <c r="BA4503" s="172"/>
      <c r="BB4503" s="6"/>
      <c r="BC4503" s="6"/>
      <c r="BD4503" s="6"/>
      <c r="BE4503" s="6"/>
      <c r="BF4503" s="6"/>
      <c r="BG4503" s="172"/>
      <c r="BH4503" s="172"/>
      <c r="BI4503" s="172"/>
      <c r="BJ4503" s="6"/>
      <c r="BK4503" s="6"/>
      <c r="BL4503" s="6"/>
      <c r="BM4503" s="6"/>
      <c r="BN4503" s="6"/>
      <c r="BO4503" s="6"/>
      <c r="BP4503" s="6"/>
      <c r="BQ4503" s="6"/>
      <c r="BR4503" s="6"/>
      <c r="BS4503" s="6"/>
      <c r="BT4503" s="6"/>
      <c r="CG4503" s="432"/>
      <c r="CH4503" s="432"/>
      <c r="CL4503" s="174"/>
    </row>
    <row r="4504" spans="29:90" s="168" customFormat="1" x14ac:dyDescent="0.25">
      <c r="AC4504" s="175"/>
      <c r="AD4504" s="175"/>
      <c r="AE4504" s="175"/>
      <c r="AF4504" s="175"/>
      <c r="AG4504" s="175"/>
      <c r="AH4504" s="176"/>
      <c r="AM4504" s="6"/>
      <c r="AN4504" s="6"/>
      <c r="AO4504" s="6"/>
      <c r="AP4504" s="6"/>
      <c r="AQ4504" s="6"/>
      <c r="AR4504" s="6"/>
      <c r="AS4504" s="6"/>
      <c r="AT4504" s="6"/>
      <c r="AU4504" s="6"/>
      <c r="AV4504" s="6"/>
      <c r="AW4504" s="6"/>
      <c r="AX4504" s="6"/>
      <c r="AY4504" s="172"/>
      <c r="AZ4504" s="172"/>
      <c r="BA4504" s="172"/>
      <c r="BB4504" s="6"/>
      <c r="BC4504" s="6"/>
      <c r="BD4504" s="6"/>
      <c r="BE4504" s="6"/>
      <c r="BF4504" s="6"/>
      <c r="BG4504" s="172"/>
      <c r="BH4504" s="172"/>
      <c r="BI4504" s="172"/>
      <c r="BJ4504" s="6"/>
      <c r="BK4504" s="6"/>
      <c r="BL4504" s="6"/>
      <c r="BM4504" s="6"/>
      <c r="BN4504" s="6"/>
      <c r="BO4504" s="6"/>
      <c r="BP4504" s="6"/>
      <c r="BQ4504" s="6"/>
      <c r="BR4504" s="6"/>
      <c r="BS4504" s="6"/>
      <c r="BT4504" s="6"/>
      <c r="CG4504" s="432"/>
      <c r="CH4504" s="432"/>
      <c r="CL4504" s="174"/>
    </row>
    <row r="4505" spans="29:90" s="168" customFormat="1" x14ac:dyDescent="0.25">
      <c r="AC4505" s="175"/>
      <c r="AD4505" s="175"/>
      <c r="AE4505" s="175"/>
      <c r="AF4505" s="175"/>
      <c r="AG4505" s="175"/>
      <c r="AH4505" s="176"/>
      <c r="AM4505" s="6"/>
      <c r="AN4505" s="6"/>
      <c r="AO4505" s="6"/>
      <c r="AP4505" s="6"/>
      <c r="AQ4505" s="6"/>
      <c r="AR4505" s="6"/>
      <c r="AS4505" s="6"/>
      <c r="AT4505" s="6"/>
      <c r="AU4505" s="6"/>
      <c r="AV4505" s="6"/>
      <c r="AW4505" s="6"/>
      <c r="AX4505" s="6"/>
      <c r="AY4505" s="172"/>
      <c r="AZ4505" s="172"/>
      <c r="BA4505" s="172"/>
      <c r="BB4505" s="6"/>
      <c r="BC4505" s="6"/>
      <c r="BD4505" s="6"/>
      <c r="BE4505" s="6"/>
      <c r="BF4505" s="6"/>
      <c r="BG4505" s="172"/>
      <c r="BH4505" s="172"/>
      <c r="BI4505" s="172"/>
      <c r="BJ4505" s="6"/>
      <c r="BK4505" s="6"/>
      <c r="BL4505" s="6"/>
      <c r="BM4505" s="6"/>
      <c r="BN4505" s="6"/>
      <c r="BO4505" s="6"/>
      <c r="BP4505" s="6"/>
      <c r="BQ4505" s="6"/>
      <c r="BR4505" s="6"/>
      <c r="BS4505" s="6"/>
      <c r="BT4505" s="6"/>
      <c r="CG4505" s="432"/>
      <c r="CH4505" s="432"/>
      <c r="CL4505" s="174"/>
    </row>
    <row r="4506" spans="29:90" s="168" customFormat="1" x14ac:dyDescent="0.25">
      <c r="AC4506" s="175"/>
      <c r="AD4506" s="175"/>
      <c r="AE4506" s="175"/>
      <c r="AF4506" s="175"/>
      <c r="AG4506" s="175"/>
      <c r="AH4506" s="176"/>
      <c r="AM4506" s="6"/>
      <c r="AN4506" s="6"/>
      <c r="AO4506" s="6"/>
      <c r="AP4506" s="6"/>
      <c r="AQ4506" s="6"/>
      <c r="AR4506" s="6"/>
      <c r="AS4506" s="6"/>
      <c r="AT4506" s="6"/>
      <c r="AU4506" s="6"/>
      <c r="AV4506" s="6"/>
      <c r="AW4506" s="6"/>
      <c r="AX4506" s="6"/>
      <c r="AY4506" s="172"/>
      <c r="AZ4506" s="172"/>
      <c r="BA4506" s="172"/>
      <c r="BB4506" s="6"/>
      <c r="BC4506" s="6"/>
      <c r="BD4506" s="6"/>
      <c r="BE4506" s="6"/>
      <c r="BF4506" s="6"/>
      <c r="BG4506" s="172"/>
      <c r="BH4506" s="172"/>
      <c r="BI4506" s="172"/>
      <c r="BJ4506" s="6"/>
      <c r="BK4506" s="6"/>
      <c r="BL4506" s="6"/>
      <c r="BM4506" s="6"/>
      <c r="BN4506" s="6"/>
      <c r="BO4506" s="6"/>
      <c r="BP4506" s="6"/>
      <c r="BQ4506" s="6"/>
      <c r="BR4506" s="6"/>
      <c r="BS4506" s="6"/>
      <c r="BT4506" s="6"/>
      <c r="CG4506" s="432"/>
      <c r="CH4506" s="432"/>
      <c r="CL4506" s="174"/>
    </row>
    <row r="4507" spans="29:90" s="168" customFormat="1" x14ac:dyDescent="0.25">
      <c r="AC4507" s="175"/>
      <c r="AD4507" s="175"/>
      <c r="AE4507" s="175"/>
      <c r="AF4507" s="175"/>
      <c r="AG4507" s="175"/>
      <c r="AH4507" s="176"/>
      <c r="AM4507" s="6"/>
      <c r="AN4507" s="6"/>
      <c r="AO4507" s="6"/>
      <c r="AP4507" s="6"/>
      <c r="AQ4507" s="6"/>
      <c r="AR4507" s="6"/>
      <c r="AS4507" s="6"/>
      <c r="AT4507" s="6"/>
      <c r="AU4507" s="6"/>
      <c r="AV4507" s="6"/>
      <c r="AW4507" s="6"/>
      <c r="AX4507" s="6"/>
      <c r="AY4507" s="172"/>
      <c r="AZ4507" s="172"/>
      <c r="BA4507" s="172"/>
      <c r="BB4507" s="6"/>
      <c r="BC4507" s="6"/>
      <c r="BD4507" s="6"/>
      <c r="BE4507" s="6"/>
      <c r="BF4507" s="6"/>
      <c r="BG4507" s="172"/>
      <c r="BH4507" s="172"/>
      <c r="BI4507" s="172"/>
      <c r="BJ4507" s="6"/>
      <c r="BK4507" s="6"/>
      <c r="BL4507" s="6"/>
      <c r="BM4507" s="6"/>
      <c r="BN4507" s="6"/>
      <c r="BO4507" s="6"/>
      <c r="BP4507" s="6"/>
      <c r="BQ4507" s="6"/>
      <c r="BR4507" s="6"/>
      <c r="BS4507" s="6"/>
      <c r="BT4507" s="6"/>
      <c r="CG4507" s="432"/>
      <c r="CH4507" s="432"/>
      <c r="CL4507" s="174"/>
    </row>
    <row r="4508" spans="29:90" s="168" customFormat="1" x14ac:dyDescent="0.25">
      <c r="AC4508" s="175"/>
      <c r="AD4508" s="175"/>
      <c r="AE4508" s="175"/>
      <c r="AF4508" s="175"/>
      <c r="AG4508" s="175"/>
      <c r="AH4508" s="176"/>
      <c r="AM4508" s="6"/>
      <c r="AN4508" s="6"/>
      <c r="AO4508" s="6"/>
      <c r="AP4508" s="6"/>
      <c r="AQ4508" s="6"/>
      <c r="AR4508" s="6"/>
      <c r="AS4508" s="6"/>
      <c r="AT4508" s="6"/>
      <c r="AU4508" s="6"/>
      <c r="AV4508" s="6"/>
      <c r="AW4508" s="6"/>
      <c r="AX4508" s="6"/>
      <c r="AY4508" s="172"/>
      <c r="AZ4508" s="172"/>
      <c r="BA4508" s="172"/>
      <c r="BB4508" s="6"/>
      <c r="BC4508" s="6"/>
      <c r="BD4508" s="6"/>
      <c r="BE4508" s="6"/>
      <c r="BF4508" s="6"/>
      <c r="BG4508" s="172"/>
      <c r="BH4508" s="172"/>
      <c r="BI4508" s="172"/>
      <c r="BJ4508" s="6"/>
      <c r="BK4508" s="6"/>
      <c r="BL4508" s="6"/>
      <c r="BM4508" s="6"/>
      <c r="BN4508" s="6"/>
      <c r="BO4508" s="6"/>
      <c r="BP4508" s="6"/>
      <c r="BQ4508" s="6"/>
      <c r="BR4508" s="6"/>
      <c r="BS4508" s="6"/>
      <c r="BT4508" s="6"/>
      <c r="CG4508" s="432"/>
      <c r="CH4508" s="432"/>
      <c r="CL4508" s="174"/>
    </row>
    <row r="4509" spans="29:90" s="168" customFormat="1" x14ac:dyDescent="0.25">
      <c r="AC4509" s="175"/>
      <c r="AD4509" s="175"/>
      <c r="AE4509" s="175"/>
      <c r="AF4509" s="175"/>
      <c r="AG4509" s="175"/>
      <c r="AH4509" s="176"/>
      <c r="AM4509" s="6"/>
      <c r="AN4509" s="6"/>
      <c r="AO4509" s="6"/>
      <c r="AP4509" s="6"/>
      <c r="AQ4509" s="6"/>
      <c r="AR4509" s="6"/>
      <c r="AS4509" s="6"/>
      <c r="AT4509" s="6"/>
      <c r="AU4509" s="6"/>
      <c r="AV4509" s="6"/>
      <c r="AW4509" s="6"/>
      <c r="AX4509" s="6"/>
      <c r="AY4509" s="172"/>
      <c r="AZ4509" s="172"/>
      <c r="BA4509" s="172"/>
      <c r="BB4509" s="6"/>
      <c r="BC4509" s="6"/>
      <c r="BD4509" s="6"/>
      <c r="BE4509" s="6"/>
      <c r="BF4509" s="6"/>
      <c r="BG4509" s="172"/>
      <c r="BH4509" s="172"/>
      <c r="BI4509" s="172"/>
      <c r="BJ4509" s="6"/>
      <c r="BK4509" s="6"/>
      <c r="BL4509" s="6"/>
      <c r="BM4509" s="6"/>
      <c r="BN4509" s="6"/>
      <c r="BO4509" s="6"/>
      <c r="BP4509" s="6"/>
      <c r="BQ4509" s="6"/>
      <c r="BR4509" s="6"/>
      <c r="BS4509" s="6"/>
      <c r="BT4509" s="6"/>
      <c r="CG4509" s="432"/>
      <c r="CH4509" s="432"/>
      <c r="CL4509" s="174"/>
    </row>
    <row r="4510" spans="29:90" s="168" customFormat="1" x14ac:dyDescent="0.25">
      <c r="AC4510" s="175"/>
      <c r="AD4510" s="175"/>
      <c r="AE4510" s="175"/>
      <c r="AF4510" s="175"/>
      <c r="AG4510" s="175"/>
      <c r="AH4510" s="176"/>
      <c r="AM4510" s="6"/>
      <c r="AN4510" s="6"/>
      <c r="AO4510" s="6"/>
      <c r="AP4510" s="6"/>
      <c r="AQ4510" s="6"/>
      <c r="AR4510" s="6"/>
      <c r="AS4510" s="6"/>
      <c r="AT4510" s="6"/>
      <c r="AU4510" s="6"/>
      <c r="AV4510" s="6"/>
      <c r="AW4510" s="6"/>
      <c r="AX4510" s="6"/>
      <c r="AY4510" s="172"/>
      <c r="AZ4510" s="172"/>
      <c r="BA4510" s="172"/>
      <c r="BB4510" s="6"/>
      <c r="BC4510" s="6"/>
      <c r="BD4510" s="6"/>
      <c r="BE4510" s="6"/>
      <c r="BF4510" s="6"/>
      <c r="BG4510" s="172"/>
      <c r="BH4510" s="172"/>
      <c r="BI4510" s="172"/>
      <c r="BJ4510" s="6"/>
      <c r="BK4510" s="6"/>
      <c r="BL4510" s="6"/>
      <c r="BM4510" s="6"/>
      <c r="BN4510" s="6"/>
      <c r="BO4510" s="6"/>
      <c r="BP4510" s="6"/>
      <c r="BQ4510" s="6"/>
      <c r="BR4510" s="6"/>
      <c r="BS4510" s="6"/>
      <c r="BT4510" s="6"/>
      <c r="CG4510" s="432"/>
      <c r="CH4510" s="432"/>
      <c r="CL4510" s="174"/>
    </row>
    <row r="4511" spans="29:90" s="168" customFormat="1" x14ac:dyDescent="0.25">
      <c r="AC4511" s="175"/>
      <c r="AD4511" s="175"/>
      <c r="AE4511" s="175"/>
      <c r="AF4511" s="175"/>
      <c r="AG4511" s="175"/>
      <c r="AH4511" s="176"/>
      <c r="AM4511" s="6"/>
      <c r="AN4511" s="6"/>
      <c r="AO4511" s="6"/>
      <c r="AP4511" s="6"/>
      <c r="AQ4511" s="6"/>
      <c r="AR4511" s="6"/>
      <c r="AS4511" s="6"/>
      <c r="AT4511" s="6"/>
      <c r="AU4511" s="6"/>
      <c r="AV4511" s="6"/>
      <c r="AW4511" s="6"/>
      <c r="AX4511" s="6"/>
      <c r="AY4511" s="172"/>
      <c r="AZ4511" s="172"/>
      <c r="BA4511" s="172"/>
      <c r="BB4511" s="6"/>
      <c r="BC4511" s="6"/>
      <c r="BD4511" s="6"/>
      <c r="BE4511" s="6"/>
      <c r="BF4511" s="6"/>
      <c r="BG4511" s="172"/>
      <c r="BH4511" s="172"/>
      <c r="BI4511" s="172"/>
      <c r="BJ4511" s="6"/>
      <c r="BK4511" s="6"/>
      <c r="BL4511" s="6"/>
      <c r="BM4511" s="6"/>
      <c r="BN4511" s="6"/>
      <c r="BO4511" s="6"/>
      <c r="BP4511" s="6"/>
      <c r="BQ4511" s="6"/>
      <c r="BR4511" s="6"/>
      <c r="BS4511" s="6"/>
      <c r="BT4511" s="6"/>
      <c r="CG4511" s="432"/>
      <c r="CH4511" s="432"/>
      <c r="CL4511" s="174"/>
    </row>
    <row r="4512" spans="29:90" s="168" customFormat="1" x14ac:dyDescent="0.25">
      <c r="AC4512" s="175"/>
      <c r="AD4512" s="175"/>
      <c r="AE4512" s="175"/>
      <c r="AF4512" s="175"/>
      <c r="AG4512" s="175"/>
      <c r="AH4512" s="176"/>
      <c r="AM4512" s="6"/>
      <c r="AN4512" s="6"/>
      <c r="AO4512" s="6"/>
      <c r="AP4512" s="6"/>
      <c r="AQ4512" s="6"/>
      <c r="AR4512" s="6"/>
      <c r="AS4512" s="6"/>
      <c r="AT4512" s="6"/>
      <c r="AU4512" s="6"/>
      <c r="AV4512" s="6"/>
      <c r="AW4512" s="6"/>
      <c r="AX4512" s="6"/>
      <c r="AY4512" s="172"/>
      <c r="AZ4512" s="172"/>
      <c r="BA4512" s="172"/>
      <c r="BB4512" s="6"/>
      <c r="BC4512" s="6"/>
      <c r="BD4512" s="6"/>
      <c r="BE4512" s="6"/>
      <c r="BF4512" s="6"/>
      <c r="BG4512" s="172"/>
      <c r="BH4512" s="172"/>
      <c r="BI4512" s="172"/>
      <c r="BJ4512" s="6"/>
      <c r="BK4512" s="6"/>
      <c r="BL4512" s="6"/>
      <c r="BM4512" s="6"/>
      <c r="BN4512" s="6"/>
      <c r="BO4512" s="6"/>
      <c r="BP4512" s="6"/>
      <c r="BQ4512" s="6"/>
      <c r="BR4512" s="6"/>
      <c r="BS4512" s="6"/>
      <c r="BT4512" s="6"/>
      <c r="CG4512" s="432"/>
      <c r="CH4512" s="432"/>
      <c r="CL4512" s="174"/>
    </row>
    <row r="4513" spans="29:90" s="168" customFormat="1" x14ac:dyDescent="0.25">
      <c r="AC4513" s="175"/>
      <c r="AD4513" s="175"/>
      <c r="AE4513" s="175"/>
      <c r="AF4513" s="175"/>
      <c r="AG4513" s="175"/>
      <c r="AH4513" s="176"/>
      <c r="AM4513" s="6"/>
      <c r="AN4513" s="6"/>
      <c r="AO4513" s="6"/>
      <c r="AP4513" s="6"/>
      <c r="AQ4513" s="6"/>
      <c r="AR4513" s="6"/>
      <c r="AS4513" s="6"/>
      <c r="AT4513" s="6"/>
      <c r="AU4513" s="6"/>
      <c r="AV4513" s="6"/>
      <c r="AW4513" s="6"/>
      <c r="AX4513" s="6"/>
      <c r="AY4513" s="172"/>
      <c r="AZ4513" s="172"/>
      <c r="BA4513" s="172"/>
      <c r="BB4513" s="6"/>
      <c r="BC4513" s="6"/>
      <c r="BD4513" s="6"/>
      <c r="BE4513" s="6"/>
      <c r="BF4513" s="6"/>
      <c r="BG4513" s="172"/>
      <c r="BH4513" s="172"/>
      <c r="BI4513" s="172"/>
      <c r="BJ4513" s="6"/>
      <c r="BK4513" s="6"/>
      <c r="BL4513" s="6"/>
      <c r="BM4513" s="6"/>
      <c r="BN4513" s="6"/>
      <c r="BO4513" s="6"/>
      <c r="BP4513" s="6"/>
      <c r="BQ4513" s="6"/>
      <c r="BR4513" s="6"/>
      <c r="BS4513" s="6"/>
      <c r="BT4513" s="6"/>
      <c r="CG4513" s="432"/>
      <c r="CH4513" s="432"/>
      <c r="CL4513" s="174"/>
    </row>
    <row r="4514" spans="29:90" s="168" customFormat="1" x14ac:dyDescent="0.25">
      <c r="AC4514" s="175"/>
      <c r="AD4514" s="175"/>
      <c r="AE4514" s="175"/>
      <c r="AF4514" s="175"/>
      <c r="AG4514" s="175"/>
      <c r="AH4514" s="176"/>
      <c r="AM4514" s="6"/>
      <c r="AN4514" s="6"/>
      <c r="AO4514" s="6"/>
      <c r="AP4514" s="6"/>
      <c r="AQ4514" s="6"/>
      <c r="AR4514" s="6"/>
      <c r="AS4514" s="6"/>
      <c r="AT4514" s="6"/>
      <c r="AU4514" s="6"/>
      <c r="AV4514" s="6"/>
      <c r="AW4514" s="6"/>
      <c r="AX4514" s="6"/>
      <c r="AY4514" s="172"/>
      <c r="AZ4514" s="172"/>
      <c r="BA4514" s="172"/>
      <c r="BB4514" s="6"/>
      <c r="BC4514" s="6"/>
      <c r="BD4514" s="6"/>
      <c r="BE4514" s="6"/>
      <c r="BF4514" s="6"/>
      <c r="BG4514" s="172"/>
      <c r="BH4514" s="172"/>
      <c r="BI4514" s="172"/>
      <c r="BJ4514" s="6"/>
      <c r="BK4514" s="6"/>
      <c r="BL4514" s="6"/>
      <c r="BM4514" s="6"/>
      <c r="BN4514" s="6"/>
      <c r="BO4514" s="6"/>
      <c r="BP4514" s="6"/>
      <c r="BQ4514" s="6"/>
      <c r="BR4514" s="6"/>
      <c r="BS4514" s="6"/>
      <c r="BT4514" s="6"/>
      <c r="CG4514" s="432"/>
      <c r="CH4514" s="432"/>
      <c r="CL4514" s="174"/>
    </row>
    <row r="4515" spans="29:90" s="168" customFormat="1" x14ac:dyDescent="0.25">
      <c r="AC4515" s="175"/>
      <c r="AD4515" s="175"/>
      <c r="AE4515" s="175"/>
      <c r="AF4515" s="175"/>
      <c r="AG4515" s="175"/>
      <c r="AH4515" s="176"/>
      <c r="AM4515" s="6"/>
      <c r="AN4515" s="6"/>
      <c r="AO4515" s="6"/>
      <c r="AP4515" s="6"/>
      <c r="AQ4515" s="6"/>
      <c r="AR4515" s="6"/>
      <c r="AS4515" s="6"/>
      <c r="AT4515" s="6"/>
      <c r="AU4515" s="6"/>
      <c r="AV4515" s="6"/>
      <c r="AW4515" s="6"/>
      <c r="AX4515" s="6"/>
      <c r="AY4515" s="172"/>
      <c r="AZ4515" s="172"/>
      <c r="BA4515" s="172"/>
      <c r="BB4515" s="6"/>
      <c r="BC4515" s="6"/>
      <c r="BD4515" s="6"/>
      <c r="BE4515" s="6"/>
      <c r="BF4515" s="6"/>
      <c r="BG4515" s="172"/>
      <c r="BH4515" s="172"/>
      <c r="BI4515" s="172"/>
      <c r="BJ4515" s="6"/>
      <c r="BK4515" s="6"/>
      <c r="BL4515" s="6"/>
      <c r="BM4515" s="6"/>
      <c r="BN4515" s="6"/>
      <c r="BO4515" s="6"/>
      <c r="BP4515" s="6"/>
      <c r="BQ4515" s="6"/>
      <c r="BR4515" s="6"/>
      <c r="BS4515" s="6"/>
      <c r="BT4515" s="6"/>
      <c r="CG4515" s="432"/>
      <c r="CH4515" s="432"/>
      <c r="CL4515" s="174"/>
    </row>
    <row r="4516" spans="29:90" s="168" customFormat="1" x14ac:dyDescent="0.25">
      <c r="AC4516" s="175"/>
      <c r="AD4516" s="175"/>
      <c r="AE4516" s="175"/>
      <c r="AF4516" s="175"/>
      <c r="AG4516" s="175"/>
      <c r="AH4516" s="176"/>
      <c r="AM4516" s="6"/>
      <c r="AN4516" s="6"/>
      <c r="AO4516" s="6"/>
      <c r="AP4516" s="6"/>
      <c r="AQ4516" s="6"/>
      <c r="AR4516" s="6"/>
      <c r="AS4516" s="6"/>
      <c r="AT4516" s="6"/>
      <c r="AU4516" s="6"/>
      <c r="AV4516" s="6"/>
      <c r="AW4516" s="6"/>
      <c r="AX4516" s="6"/>
      <c r="AY4516" s="172"/>
      <c r="AZ4516" s="172"/>
      <c r="BA4516" s="172"/>
      <c r="BB4516" s="6"/>
      <c r="BC4516" s="6"/>
      <c r="BD4516" s="6"/>
      <c r="BE4516" s="6"/>
      <c r="BF4516" s="6"/>
      <c r="BG4516" s="172"/>
      <c r="BH4516" s="172"/>
      <c r="BI4516" s="172"/>
      <c r="BJ4516" s="6"/>
      <c r="BK4516" s="6"/>
      <c r="BL4516" s="6"/>
      <c r="BM4516" s="6"/>
      <c r="BN4516" s="6"/>
      <c r="BO4516" s="6"/>
      <c r="BP4516" s="6"/>
      <c r="BQ4516" s="6"/>
      <c r="BR4516" s="6"/>
      <c r="BS4516" s="6"/>
      <c r="BT4516" s="6"/>
      <c r="CG4516" s="432"/>
      <c r="CH4516" s="432"/>
      <c r="CL4516" s="174"/>
    </row>
    <row r="4517" spans="29:90" s="168" customFormat="1" x14ac:dyDescent="0.25">
      <c r="AC4517" s="175"/>
      <c r="AD4517" s="175"/>
      <c r="AE4517" s="175"/>
      <c r="AF4517" s="175"/>
      <c r="AG4517" s="175"/>
      <c r="AH4517" s="176"/>
      <c r="AM4517" s="6"/>
      <c r="AN4517" s="6"/>
      <c r="AO4517" s="6"/>
      <c r="AP4517" s="6"/>
      <c r="AQ4517" s="6"/>
      <c r="AR4517" s="6"/>
      <c r="AS4517" s="6"/>
      <c r="AT4517" s="6"/>
      <c r="AU4517" s="6"/>
      <c r="AV4517" s="6"/>
      <c r="AW4517" s="6"/>
      <c r="AX4517" s="6"/>
      <c r="AY4517" s="172"/>
      <c r="AZ4517" s="172"/>
      <c r="BA4517" s="172"/>
      <c r="BB4517" s="6"/>
      <c r="BC4517" s="6"/>
      <c r="BD4517" s="6"/>
      <c r="BE4517" s="6"/>
      <c r="BF4517" s="6"/>
      <c r="BG4517" s="172"/>
      <c r="BH4517" s="172"/>
      <c r="BI4517" s="172"/>
      <c r="BJ4517" s="6"/>
      <c r="BK4517" s="6"/>
      <c r="BL4517" s="6"/>
      <c r="BM4517" s="6"/>
      <c r="BN4517" s="6"/>
      <c r="BO4517" s="6"/>
      <c r="BP4517" s="6"/>
      <c r="BQ4517" s="6"/>
      <c r="BR4517" s="6"/>
      <c r="BS4517" s="6"/>
      <c r="BT4517" s="6"/>
      <c r="CG4517" s="432"/>
      <c r="CH4517" s="432"/>
      <c r="CL4517" s="174"/>
    </row>
    <row r="4518" spans="29:90" s="168" customFormat="1" x14ac:dyDescent="0.25">
      <c r="AC4518" s="175"/>
      <c r="AD4518" s="175"/>
      <c r="AE4518" s="175"/>
      <c r="AF4518" s="175"/>
      <c r="AG4518" s="175"/>
      <c r="AH4518" s="176"/>
      <c r="AM4518" s="6"/>
      <c r="AN4518" s="6"/>
      <c r="AO4518" s="6"/>
      <c r="AP4518" s="6"/>
      <c r="AQ4518" s="6"/>
      <c r="AR4518" s="6"/>
      <c r="AS4518" s="6"/>
      <c r="AT4518" s="6"/>
      <c r="AU4518" s="6"/>
      <c r="AV4518" s="6"/>
      <c r="AW4518" s="6"/>
      <c r="AX4518" s="6"/>
      <c r="AY4518" s="172"/>
      <c r="AZ4518" s="172"/>
      <c r="BA4518" s="172"/>
      <c r="BB4518" s="6"/>
      <c r="BC4518" s="6"/>
      <c r="BD4518" s="6"/>
      <c r="BE4518" s="6"/>
      <c r="BF4518" s="6"/>
      <c r="BG4518" s="172"/>
      <c r="BH4518" s="172"/>
      <c r="BI4518" s="172"/>
      <c r="BJ4518" s="6"/>
      <c r="BK4518" s="6"/>
      <c r="BL4518" s="6"/>
      <c r="BM4518" s="6"/>
      <c r="BN4518" s="6"/>
      <c r="BO4518" s="6"/>
      <c r="BP4518" s="6"/>
      <c r="BQ4518" s="6"/>
      <c r="BR4518" s="6"/>
      <c r="BS4518" s="6"/>
      <c r="BT4518" s="6"/>
      <c r="CG4518" s="432"/>
      <c r="CH4518" s="432"/>
      <c r="CL4518" s="174"/>
    </row>
    <row r="4519" spans="29:90" s="168" customFormat="1" x14ac:dyDescent="0.25">
      <c r="AC4519" s="175"/>
      <c r="AD4519" s="175"/>
      <c r="AE4519" s="175"/>
      <c r="AF4519" s="175"/>
      <c r="AG4519" s="175"/>
      <c r="AH4519" s="176"/>
      <c r="AM4519" s="6"/>
      <c r="AN4519" s="6"/>
      <c r="AO4519" s="6"/>
      <c r="AP4519" s="6"/>
      <c r="AQ4519" s="6"/>
      <c r="AR4519" s="6"/>
      <c r="AS4519" s="6"/>
      <c r="AT4519" s="6"/>
      <c r="AU4519" s="6"/>
      <c r="AV4519" s="6"/>
      <c r="AW4519" s="6"/>
      <c r="AX4519" s="6"/>
      <c r="AY4519" s="172"/>
      <c r="AZ4519" s="172"/>
      <c r="BA4519" s="172"/>
      <c r="BB4519" s="6"/>
      <c r="BC4519" s="6"/>
      <c r="BD4519" s="6"/>
      <c r="BE4519" s="6"/>
      <c r="BF4519" s="6"/>
      <c r="BG4519" s="172"/>
      <c r="BH4519" s="172"/>
      <c r="BI4519" s="172"/>
      <c r="BJ4519" s="6"/>
      <c r="BK4519" s="6"/>
      <c r="BL4519" s="6"/>
      <c r="BM4519" s="6"/>
      <c r="BN4519" s="6"/>
      <c r="BO4519" s="6"/>
      <c r="BP4519" s="6"/>
      <c r="BQ4519" s="6"/>
      <c r="BR4519" s="6"/>
      <c r="BS4519" s="6"/>
      <c r="BT4519" s="6"/>
      <c r="CG4519" s="432"/>
      <c r="CH4519" s="432"/>
      <c r="CL4519" s="174"/>
    </row>
    <row r="4520" spans="29:90" s="168" customFormat="1" x14ac:dyDescent="0.25">
      <c r="AC4520" s="175"/>
      <c r="AD4520" s="175"/>
      <c r="AE4520" s="175"/>
      <c r="AF4520" s="175"/>
      <c r="AG4520" s="175"/>
      <c r="AH4520" s="176"/>
      <c r="AM4520" s="6"/>
      <c r="AN4520" s="6"/>
      <c r="AO4520" s="6"/>
      <c r="AP4520" s="6"/>
      <c r="AQ4520" s="6"/>
      <c r="AR4520" s="6"/>
      <c r="AS4520" s="6"/>
      <c r="AT4520" s="6"/>
      <c r="AU4520" s="6"/>
      <c r="AV4520" s="6"/>
      <c r="AW4520" s="6"/>
      <c r="AX4520" s="6"/>
      <c r="AY4520" s="172"/>
      <c r="AZ4520" s="172"/>
      <c r="BA4520" s="172"/>
      <c r="BB4520" s="6"/>
      <c r="BC4520" s="6"/>
      <c r="BD4520" s="6"/>
      <c r="BE4520" s="6"/>
      <c r="BF4520" s="6"/>
      <c r="BG4520" s="172"/>
      <c r="BH4520" s="172"/>
      <c r="BI4520" s="172"/>
      <c r="BJ4520" s="6"/>
      <c r="BK4520" s="6"/>
      <c r="BL4520" s="6"/>
      <c r="BM4520" s="6"/>
      <c r="BN4520" s="6"/>
      <c r="BO4520" s="6"/>
      <c r="BP4520" s="6"/>
      <c r="BQ4520" s="6"/>
      <c r="BR4520" s="6"/>
      <c r="BS4520" s="6"/>
      <c r="BT4520" s="6"/>
      <c r="CG4520" s="432"/>
      <c r="CH4520" s="432"/>
      <c r="CL4520" s="174"/>
    </row>
    <row r="4521" spans="29:90" s="168" customFormat="1" x14ac:dyDescent="0.25">
      <c r="AC4521" s="175"/>
      <c r="AD4521" s="175"/>
      <c r="AE4521" s="175"/>
      <c r="AF4521" s="175"/>
      <c r="AG4521" s="175"/>
      <c r="AH4521" s="176"/>
      <c r="AM4521" s="6"/>
      <c r="AN4521" s="6"/>
      <c r="AO4521" s="6"/>
      <c r="AP4521" s="6"/>
      <c r="AQ4521" s="6"/>
      <c r="AR4521" s="6"/>
      <c r="AS4521" s="6"/>
      <c r="AT4521" s="6"/>
      <c r="AU4521" s="6"/>
      <c r="AV4521" s="6"/>
      <c r="AW4521" s="6"/>
      <c r="AX4521" s="6"/>
      <c r="AY4521" s="172"/>
      <c r="AZ4521" s="172"/>
      <c r="BA4521" s="172"/>
      <c r="BB4521" s="6"/>
      <c r="BC4521" s="6"/>
      <c r="BD4521" s="6"/>
      <c r="BE4521" s="6"/>
      <c r="BF4521" s="6"/>
      <c r="BG4521" s="172"/>
      <c r="BH4521" s="172"/>
      <c r="BI4521" s="172"/>
      <c r="BJ4521" s="6"/>
      <c r="BK4521" s="6"/>
      <c r="BL4521" s="6"/>
      <c r="BM4521" s="6"/>
      <c r="BN4521" s="6"/>
      <c r="BO4521" s="6"/>
      <c r="BP4521" s="6"/>
      <c r="BQ4521" s="6"/>
      <c r="BR4521" s="6"/>
      <c r="BS4521" s="6"/>
      <c r="BT4521" s="6"/>
      <c r="CG4521" s="432"/>
      <c r="CH4521" s="432"/>
      <c r="CL4521" s="174"/>
    </row>
    <row r="4522" spans="29:90" s="168" customFormat="1" x14ac:dyDescent="0.25">
      <c r="AC4522" s="175"/>
      <c r="AD4522" s="175"/>
      <c r="AE4522" s="175"/>
      <c r="AF4522" s="175"/>
      <c r="AG4522" s="175"/>
      <c r="AH4522" s="176"/>
      <c r="AM4522" s="6"/>
      <c r="AN4522" s="6"/>
      <c r="AO4522" s="6"/>
      <c r="AP4522" s="6"/>
      <c r="AQ4522" s="6"/>
      <c r="AR4522" s="6"/>
      <c r="AS4522" s="6"/>
      <c r="AT4522" s="6"/>
      <c r="AU4522" s="6"/>
      <c r="AV4522" s="6"/>
      <c r="AW4522" s="6"/>
      <c r="AX4522" s="6"/>
      <c r="AY4522" s="172"/>
      <c r="AZ4522" s="172"/>
      <c r="BA4522" s="172"/>
      <c r="BB4522" s="6"/>
      <c r="BC4522" s="6"/>
      <c r="BD4522" s="6"/>
      <c r="BE4522" s="6"/>
      <c r="BF4522" s="6"/>
      <c r="BG4522" s="172"/>
      <c r="BH4522" s="172"/>
      <c r="BI4522" s="172"/>
      <c r="BJ4522" s="6"/>
      <c r="BK4522" s="6"/>
      <c r="BL4522" s="6"/>
      <c r="BM4522" s="6"/>
      <c r="BN4522" s="6"/>
      <c r="BO4522" s="6"/>
      <c r="BP4522" s="6"/>
      <c r="BQ4522" s="6"/>
      <c r="BR4522" s="6"/>
      <c r="BS4522" s="6"/>
      <c r="BT4522" s="6"/>
      <c r="CG4522" s="432"/>
      <c r="CH4522" s="432"/>
      <c r="CL4522" s="174"/>
    </row>
    <row r="4523" spans="29:90" s="168" customFormat="1" x14ac:dyDescent="0.25">
      <c r="AC4523" s="175"/>
      <c r="AD4523" s="175"/>
      <c r="AE4523" s="175"/>
      <c r="AF4523" s="175"/>
      <c r="AG4523" s="175"/>
      <c r="AH4523" s="176"/>
      <c r="AM4523" s="6"/>
      <c r="AN4523" s="6"/>
      <c r="AO4523" s="6"/>
      <c r="AP4523" s="6"/>
      <c r="AQ4523" s="6"/>
      <c r="AR4523" s="6"/>
      <c r="AS4523" s="6"/>
      <c r="AT4523" s="6"/>
      <c r="AU4523" s="6"/>
      <c r="AV4523" s="6"/>
      <c r="AW4523" s="6"/>
      <c r="AX4523" s="6"/>
      <c r="AY4523" s="172"/>
      <c r="AZ4523" s="172"/>
      <c r="BA4523" s="172"/>
      <c r="BB4523" s="6"/>
      <c r="BC4523" s="6"/>
      <c r="BD4523" s="6"/>
      <c r="BE4523" s="6"/>
      <c r="BF4523" s="6"/>
      <c r="BG4523" s="172"/>
      <c r="BH4523" s="172"/>
      <c r="BI4523" s="172"/>
      <c r="BJ4523" s="6"/>
      <c r="BK4523" s="6"/>
      <c r="BL4523" s="6"/>
      <c r="BM4523" s="6"/>
      <c r="BN4523" s="6"/>
      <c r="BO4523" s="6"/>
      <c r="BP4523" s="6"/>
      <c r="BQ4523" s="6"/>
      <c r="BR4523" s="6"/>
      <c r="BS4523" s="6"/>
      <c r="BT4523" s="6"/>
      <c r="CG4523" s="432"/>
      <c r="CH4523" s="432"/>
      <c r="CL4523" s="174"/>
    </row>
    <row r="4524" spans="29:90" s="168" customFormat="1" x14ac:dyDescent="0.25">
      <c r="AC4524" s="175"/>
      <c r="AD4524" s="175"/>
      <c r="AE4524" s="175"/>
      <c r="AF4524" s="175"/>
      <c r="AG4524" s="175"/>
      <c r="AH4524" s="176"/>
      <c r="AM4524" s="6"/>
      <c r="AN4524" s="6"/>
      <c r="AO4524" s="6"/>
      <c r="AP4524" s="6"/>
      <c r="AQ4524" s="6"/>
      <c r="AR4524" s="6"/>
      <c r="AS4524" s="6"/>
      <c r="AT4524" s="6"/>
      <c r="AU4524" s="6"/>
      <c r="AV4524" s="6"/>
      <c r="AW4524" s="6"/>
      <c r="AX4524" s="6"/>
      <c r="AY4524" s="172"/>
      <c r="AZ4524" s="172"/>
      <c r="BA4524" s="172"/>
      <c r="BB4524" s="6"/>
      <c r="BC4524" s="6"/>
      <c r="BD4524" s="6"/>
      <c r="BE4524" s="6"/>
      <c r="BF4524" s="6"/>
      <c r="BG4524" s="172"/>
      <c r="BH4524" s="172"/>
      <c r="BI4524" s="172"/>
      <c r="BJ4524" s="6"/>
      <c r="BK4524" s="6"/>
      <c r="BL4524" s="6"/>
      <c r="BM4524" s="6"/>
      <c r="BN4524" s="6"/>
      <c r="BO4524" s="6"/>
      <c r="BP4524" s="6"/>
      <c r="BQ4524" s="6"/>
      <c r="BR4524" s="6"/>
      <c r="BS4524" s="6"/>
      <c r="BT4524" s="6"/>
      <c r="CG4524" s="432"/>
      <c r="CH4524" s="432"/>
      <c r="CL4524" s="174"/>
    </row>
    <row r="4525" spans="29:90" s="168" customFormat="1" x14ac:dyDescent="0.25">
      <c r="AC4525" s="175"/>
      <c r="AD4525" s="175"/>
      <c r="AE4525" s="175"/>
      <c r="AF4525" s="175"/>
      <c r="AG4525" s="175"/>
      <c r="AH4525" s="176"/>
      <c r="AM4525" s="6"/>
      <c r="AN4525" s="6"/>
      <c r="AO4525" s="6"/>
      <c r="AP4525" s="6"/>
      <c r="AQ4525" s="6"/>
      <c r="AR4525" s="6"/>
      <c r="AS4525" s="6"/>
      <c r="AT4525" s="6"/>
      <c r="AU4525" s="6"/>
      <c r="AV4525" s="6"/>
      <c r="AW4525" s="6"/>
      <c r="AX4525" s="6"/>
      <c r="AY4525" s="172"/>
      <c r="AZ4525" s="172"/>
      <c r="BA4525" s="172"/>
      <c r="BB4525" s="6"/>
      <c r="BC4525" s="6"/>
      <c r="BD4525" s="6"/>
      <c r="BE4525" s="6"/>
      <c r="BF4525" s="6"/>
      <c r="BG4525" s="172"/>
      <c r="BH4525" s="172"/>
      <c r="BI4525" s="172"/>
      <c r="BJ4525" s="6"/>
      <c r="BK4525" s="6"/>
      <c r="BL4525" s="6"/>
      <c r="BM4525" s="6"/>
      <c r="BN4525" s="6"/>
      <c r="BO4525" s="6"/>
      <c r="BP4525" s="6"/>
      <c r="BQ4525" s="6"/>
      <c r="BR4525" s="6"/>
      <c r="BS4525" s="6"/>
      <c r="BT4525" s="6"/>
      <c r="CG4525" s="432"/>
      <c r="CH4525" s="432"/>
      <c r="CL4525" s="174"/>
    </row>
    <row r="4526" spans="29:90" s="168" customFormat="1" x14ac:dyDescent="0.25">
      <c r="AC4526" s="175"/>
      <c r="AD4526" s="175"/>
      <c r="AE4526" s="175"/>
      <c r="AF4526" s="175"/>
      <c r="AG4526" s="175"/>
      <c r="AH4526" s="176"/>
      <c r="AM4526" s="6"/>
      <c r="AN4526" s="6"/>
      <c r="AO4526" s="6"/>
      <c r="AP4526" s="6"/>
      <c r="AQ4526" s="6"/>
      <c r="AR4526" s="6"/>
      <c r="AS4526" s="6"/>
      <c r="AT4526" s="6"/>
      <c r="AU4526" s="6"/>
      <c r="AV4526" s="6"/>
      <c r="AW4526" s="6"/>
      <c r="AX4526" s="6"/>
      <c r="AY4526" s="172"/>
      <c r="AZ4526" s="172"/>
      <c r="BA4526" s="172"/>
      <c r="BB4526" s="6"/>
      <c r="BC4526" s="6"/>
      <c r="BD4526" s="6"/>
      <c r="BE4526" s="6"/>
      <c r="BF4526" s="6"/>
      <c r="BG4526" s="172"/>
      <c r="BH4526" s="172"/>
      <c r="BI4526" s="172"/>
      <c r="BJ4526" s="6"/>
      <c r="BK4526" s="6"/>
      <c r="BL4526" s="6"/>
      <c r="BM4526" s="6"/>
      <c r="BN4526" s="6"/>
      <c r="BO4526" s="6"/>
      <c r="BP4526" s="6"/>
      <c r="BQ4526" s="6"/>
      <c r="BR4526" s="6"/>
      <c r="BS4526" s="6"/>
      <c r="BT4526" s="6"/>
      <c r="CG4526" s="432"/>
      <c r="CH4526" s="432"/>
      <c r="CL4526" s="174"/>
    </row>
    <row r="4527" spans="29:90" s="168" customFormat="1" x14ac:dyDescent="0.25">
      <c r="AC4527" s="175"/>
      <c r="AD4527" s="175"/>
      <c r="AE4527" s="175"/>
      <c r="AF4527" s="175"/>
      <c r="AG4527" s="175"/>
      <c r="AH4527" s="176"/>
      <c r="AM4527" s="6"/>
      <c r="AN4527" s="6"/>
      <c r="AO4527" s="6"/>
      <c r="AP4527" s="6"/>
      <c r="AQ4527" s="6"/>
      <c r="AR4527" s="6"/>
      <c r="AS4527" s="6"/>
      <c r="AT4527" s="6"/>
      <c r="AU4527" s="6"/>
      <c r="AV4527" s="6"/>
      <c r="AW4527" s="6"/>
      <c r="AX4527" s="6"/>
      <c r="AY4527" s="172"/>
      <c r="AZ4527" s="172"/>
      <c r="BA4527" s="172"/>
      <c r="BB4527" s="6"/>
      <c r="BC4527" s="6"/>
      <c r="BD4527" s="6"/>
      <c r="BE4527" s="6"/>
      <c r="BF4527" s="6"/>
      <c r="BG4527" s="172"/>
      <c r="BH4527" s="172"/>
      <c r="BI4527" s="172"/>
      <c r="BJ4527" s="6"/>
      <c r="BK4527" s="6"/>
      <c r="BL4527" s="6"/>
      <c r="BM4527" s="6"/>
      <c r="BN4527" s="6"/>
      <c r="BO4527" s="6"/>
      <c r="BP4527" s="6"/>
      <c r="BQ4527" s="6"/>
      <c r="BR4527" s="6"/>
      <c r="BS4527" s="6"/>
      <c r="BT4527" s="6"/>
      <c r="CG4527" s="432"/>
      <c r="CH4527" s="432"/>
      <c r="CL4527" s="174"/>
    </row>
    <row r="4528" spans="29:90" s="168" customFormat="1" x14ac:dyDescent="0.25">
      <c r="AC4528" s="175"/>
      <c r="AD4528" s="175"/>
      <c r="AE4528" s="175"/>
      <c r="AF4528" s="175"/>
      <c r="AG4528" s="175"/>
      <c r="AH4528" s="176"/>
      <c r="AM4528" s="6"/>
      <c r="AN4528" s="6"/>
      <c r="AO4528" s="6"/>
      <c r="AP4528" s="6"/>
      <c r="AQ4528" s="6"/>
      <c r="AR4528" s="6"/>
      <c r="AS4528" s="6"/>
      <c r="AT4528" s="6"/>
      <c r="AU4528" s="6"/>
      <c r="AV4528" s="6"/>
      <c r="AW4528" s="6"/>
      <c r="AX4528" s="6"/>
      <c r="AY4528" s="172"/>
      <c r="AZ4528" s="172"/>
      <c r="BA4528" s="172"/>
      <c r="BB4528" s="6"/>
      <c r="BC4528" s="6"/>
      <c r="BD4528" s="6"/>
      <c r="BE4528" s="6"/>
      <c r="BF4528" s="6"/>
      <c r="BG4528" s="172"/>
      <c r="BH4528" s="172"/>
      <c r="BI4528" s="172"/>
      <c r="BJ4528" s="6"/>
      <c r="BK4528" s="6"/>
      <c r="BL4528" s="6"/>
      <c r="BM4528" s="6"/>
      <c r="BN4528" s="6"/>
      <c r="BO4528" s="6"/>
      <c r="BP4528" s="6"/>
      <c r="BQ4528" s="6"/>
      <c r="BR4528" s="6"/>
      <c r="BS4528" s="6"/>
      <c r="BT4528" s="6"/>
      <c r="CG4528" s="432"/>
      <c r="CH4528" s="432"/>
      <c r="CL4528" s="174"/>
    </row>
    <row r="4529" spans="29:90" s="168" customFormat="1" x14ac:dyDescent="0.25">
      <c r="AC4529" s="175"/>
      <c r="AD4529" s="175"/>
      <c r="AE4529" s="175"/>
      <c r="AF4529" s="175"/>
      <c r="AG4529" s="175"/>
      <c r="AH4529" s="176"/>
      <c r="AM4529" s="6"/>
      <c r="AN4529" s="6"/>
      <c r="AO4529" s="6"/>
      <c r="AP4529" s="6"/>
      <c r="AQ4529" s="6"/>
      <c r="AR4529" s="6"/>
      <c r="AS4529" s="6"/>
      <c r="AT4529" s="6"/>
      <c r="AU4529" s="6"/>
      <c r="AV4529" s="6"/>
      <c r="AW4529" s="6"/>
      <c r="AX4529" s="6"/>
      <c r="AY4529" s="172"/>
      <c r="AZ4529" s="172"/>
      <c r="BA4529" s="172"/>
      <c r="BB4529" s="6"/>
      <c r="BC4529" s="6"/>
      <c r="BD4529" s="6"/>
      <c r="BE4529" s="6"/>
      <c r="BF4529" s="6"/>
      <c r="BG4529" s="172"/>
      <c r="BH4529" s="172"/>
      <c r="BI4529" s="172"/>
      <c r="BJ4529" s="6"/>
      <c r="BK4529" s="6"/>
      <c r="BL4529" s="6"/>
      <c r="BM4529" s="6"/>
      <c r="BN4529" s="6"/>
      <c r="BO4529" s="6"/>
      <c r="BP4529" s="6"/>
      <c r="BQ4529" s="6"/>
      <c r="BR4529" s="6"/>
      <c r="BS4529" s="6"/>
      <c r="BT4529" s="6"/>
      <c r="CG4529" s="432"/>
      <c r="CH4529" s="432"/>
      <c r="CL4529" s="174"/>
    </row>
    <row r="4530" spans="29:90" s="168" customFormat="1" x14ac:dyDescent="0.25">
      <c r="AC4530" s="175"/>
      <c r="AD4530" s="175"/>
      <c r="AE4530" s="175"/>
      <c r="AF4530" s="175"/>
      <c r="AG4530" s="175"/>
      <c r="AH4530" s="176"/>
      <c r="AM4530" s="6"/>
      <c r="AN4530" s="6"/>
      <c r="AO4530" s="6"/>
      <c r="AP4530" s="6"/>
      <c r="AQ4530" s="6"/>
      <c r="AR4530" s="6"/>
      <c r="AS4530" s="6"/>
      <c r="AT4530" s="6"/>
      <c r="AU4530" s="6"/>
      <c r="AV4530" s="6"/>
      <c r="AW4530" s="6"/>
      <c r="AX4530" s="6"/>
      <c r="AY4530" s="172"/>
      <c r="AZ4530" s="172"/>
      <c r="BA4530" s="172"/>
      <c r="BB4530" s="6"/>
      <c r="BC4530" s="6"/>
      <c r="BD4530" s="6"/>
      <c r="BE4530" s="6"/>
      <c r="BF4530" s="6"/>
      <c r="BG4530" s="172"/>
      <c r="BH4530" s="172"/>
      <c r="BI4530" s="172"/>
      <c r="BJ4530" s="6"/>
      <c r="BK4530" s="6"/>
      <c r="BL4530" s="6"/>
      <c r="BM4530" s="6"/>
      <c r="BN4530" s="6"/>
      <c r="BO4530" s="6"/>
      <c r="BP4530" s="6"/>
      <c r="BQ4530" s="6"/>
      <c r="BR4530" s="6"/>
      <c r="BS4530" s="6"/>
      <c r="BT4530" s="6"/>
      <c r="CG4530" s="432"/>
      <c r="CH4530" s="432"/>
      <c r="CL4530" s="174"/>
    </row>
    <row r="4531" spans="29:90" s="168" customFormat="1" x14ac:dyDescent="0.25">
      <c r="AC4531" s="175"/>
      <c r="AD4531" s="175"/>
      <c r="AE4531" s="175"/>
      <c r="AF4531" s="175"/>
      <c r="AG4531" s="175"/>
      <c r="AH4531" s="176"/>
      <c r="AM4531" s="6"/>
      <c r="AN4531" s="6"/>
      <c r="AO4531" s="6"/>
      <c r="AP4531" s="6"/>
      <c r="AQ4531" s="6"/>
      <c r="AR4531" s="6"/>
      <c r="AS4531" s="6"/>
      <c r="AT4531" s="6"/>
      <c r="AU4531" s="6"/>
      <c r="AV4531" s="6"/>
      <c r="AW4531" s="6"/>
      <c r="AX4531" s="6"/>
      <c r="AY4531" s="172"/>
      <c r="AZ4531" s="172"/>
      <c r="BA4531" s="172"/>
      <c r="BB4531" s="6"/>
      <c r="BC4531" s="6"/>
      <c r="BD4531" s="6"/>
      <c r="BE4531" s="6"/>
      <c r="BF4531" s="6"/>
      <c r="BG4531" s="172"/>
      <c r="BH4531" s="172"/>
      <c r="BI4531" s="172"/>
      <c r="BJ4531" s="6"/>
      <c r="BK4531" s="6"/>
      <c r="BL4531" s="6"/>
      <c r="BM4531" s="6"/>
      <c r="BN4531" s="6"/>
      <c r="BO4531" s="6"/>
      <c r="BP4531" s="6"/>
      <c r="BQ4531" s="6"/>
      <c r="BR4531" s="6"/>
      <c r="BS4531" s="6"/>
      <c r="BT4531" s="6"/>
      <c r="CG4531" s="432"/>
      <c r="CH4531" s="432"/>
      <c r="CL4531" s="174"/>
    </row>
    <row r="4532" spans="29:90" s="168" customFormat="1" x14ac:dyDescent="0.25">
      <c r="AC4532" s="175"/>
      <c r="AD4532" s="175"/>
      <c r="AE4532" s="175"/>
      <c r="AF4532" s="175"/>
      <c r="AG4532" s="175"/>
      <c r="AH4532" s="176"/>
      <c r="AM4532" s="6"/>
      <c r="AN4532" s="6"/>
      <c r="AO4532" s="6"/>
      <c r="AP4532" s="6"/>
      <c r="AQ4532" s="6"/>
      <c r="AR4532" s="6"/>
      <c r="AS4532" s="6"/>
      <c r="AT4532" s="6"/>
      <c r="AU4532" s="6"/>
      <c r="AV4532" s="6"/>
      <c r="AW4532" s="6"/>
      <c r="AX4532" s="6"/>
      <c r="AY4532" s="172"/>
      <c r="AZ4532" s="172"/>
      <c r="BA4532" s="172"/>
      <c r="BB4532" s="6"/>
      <c r="BC4532" s="6"/>
      <c r="BD4532" s="6"/>
      <c r="BE4532" s="6"/>
      <c r="BF4532" s="6"/>
      <c r="BG4532" s="172"/>
      <c r="BH4532" s="172"/>
      <c r="BI4532" s="172"/>
      <c r="BJ4532" s="6"/>
      <c r="BK4532" s="6"/>
      <c r="BL4532" s="6"/>
      <c r="BM4532" s="6"/>
      <c r="BN4532" s="6"/>
      <c r="BO4532" s="6"/>
      <c r="BP4532" s="6"/>
      <c r="BQ4532" s="6"/>
      <c r="BR4532" s="6"/>
      <c r="BS4532" s="6"/>
      <c r="BT4532" s="6"/>
      <c r="CG4532" s="432"/>
      <c r="CH4532" s="432"/>
      <c r="CL4532" s="174"/>
    </row>
    <row r="4533" spans="29:90" s="168" customFormat="1" x14ac:dyDescent="0.25">
      <c r="AC4533" s="175"/>
      <c r="AD4533" s="175"/>
      <c r="AE4533" s="175"/>
      <c r="AF4533" s="175"/>
      <c r="AG4533" s="175"/>
      <c r="AH4533" s="176"/>
      <c r="AM4533" s="6"/>
      <c r="AN4533" s="6"/>
      <c r="AO4533" s="6"/>
      <c r="AP4533" s="6"/>
      <c r="AQ4533" s="6"/>
      <c r="AR4533" s="6"/>
      <c r="AS4533" s="6"/>
      <c r="AT4533" s="6"/>
      <c r="AU4533" s="6"/>
      <c r="AV4533" s="6"/>
      <c r="AW4533" s="6"/>
      <c r="AX4533" s="6"/>
      <c r="AY4533" s="172"/>
      <c r="AZ4533" s="172"/>
      <c r="BA4533" s="172"/>
      <c r="BB4533" s="6"/>
      <c r="BC4533" s="6"/>
      <c r="BD4533" s="6"/>
      <c r="BE4533" s="6"/>
      <c r="BF4533" s="6"/>
      <c r="BG4533" s="172"/>
      <c r="BH4533" s="172"/>
      <c r="BI4533" s="172"/>
      <c r="BJ4533" s="6"/>
      <c r="BK4533" s="6"/>
      <c r="BL4533" s="6"/>
      <c r="BM4533" s="6"/>
      <c r="BN4533" s="6"/>
      <c r="BO4533" s="6"/>
      <c r="BP4533" s="6"/>
      <c r="BQ4533" s="6"/>
      <c r="BR4533" s="6"/>
      <c r="BS4533" s="6"/>
      <c r="BT4533" s="6"/>
      <c r="CG4533" s="432"/>
      <c r="CH4533" s="432"/>
      <c r="CL4533" s="174"/>
    </row>
    <row r="4534" spans="29:90" s="168" customFormat="1" x14ac:dyDescent="0.25">
      <c r="AC4534" s="175"/>
      <c r="AD4534" s="175"/>
      <c r="AE4534" s="175"/>
      <c r="AF4534" s="175"/>
      <c r="AG4534" s="175"/>
      <c r="AH4534" s="176"/>
      <c r="AM4534" s="6"/>
      <c r="AN4534" s="6"/>
      <c r="AO4534" s="6"/>
      <c r="AP4534" s="6"/>
      <c r="AQ4534" s="6"/>
      <c r="AR4534" s="6"/>
      <c r="AS4534" s="6"/>
      <c r="AT4534" s="6"/>
      <c r="AU4534" s="6"/>
      <c r="AV4534" s="6"/>
      <c r="AW4534" s="6"/>
      <c r="AX4534" s="6"/>
      <c r="AY4534" s="172"/>
      <c r="AZ4534" s="172"/>
      <c r="BA4534" s="172"/>
      <c r="BB4534" s="6"/>
      <c r="BC4534" s="6"/>
      <c r="BD4534" s="6"/>
      <c r="BE4534" s="6"/>
      <c r="BF4534" s="6"/>
      <c r="BG4534" s="172"/>
      <c r="BH4534" s="172"/>
      <c r="BI4534" s="172"/>
      <c r="BJ4534" s="6"/>
      <c r="BK4534" s="6"/>
      <c r="BL4534" s="6"/>
      <c r="BM4534" s="6"/>
      <c r="BN4534" s="6"/>
      <c r="BO4534" s="6"/>
      <c r="BP4534" s="6"/>
      <c r="BQ4534" s="6"/>
      <c r="BR4534" s="6"/>
      <c r="BS4534" s="6"/>
      <c r="BT4534" s="6"/>
      <c r="CG4534" s="432"/>
      <c r="CH4534" s="432"/>
      <c r="CL4534" s="174"/>
    </row>
    <row r="4535" spans="29:90" s="168" customFormat="1" x14ac:dyDescent="0.25">
      <c r="AC4535" s="175"/>
      <c r="AD4535" s="175"/>
      <c r="AE4535" s="175"/>
      <c r="AF4535" s="175"/>
      <c r="AG4535" s="175"/>
      <c r="AH4535" s="176"/>
      <c r="AM4535" s="6"/>
      <c r="AN4535" s="6"/>
      <c r="AO4535" s="6"/>
      <c r="AP4535" s="6"/>
      <c r="AQ4535" s="6"/>
      <c r="AR4535" s="6"/>
      <c r="AS4535" s="6"/>
      <c r="AT4535" s="6"/>
      <c r="AU4535" s="6"/>
      <c r="AV4535" s="6"/>
      <c r="AW4535" s="6"/>
      <c r="AX4535" s="6"/>
      <c r="AY4535" s="172"/>
      <c r="AZ4535" s="172"/>
      <c r="BA4535" s="172"/>
      <c r="BB4535" s="6"/>
      <c r="BC4535" s="6"/>
      <c r="BD4535" s="6"/>
      <c r="BE4535" s="6"/>
      <c r="BF4535" s="6"/>
      <c r="BG4535" s="172"/>
      <c r="BH4535" s="172"/>
      <c r="BI4535" s="172"/>
      <c r="BJ4535" s="6"/>
      <c r="BK4535" s="6"/>
      <c r="BL4535" s="6"/>
      <c r="BM4535" s="6"/>
      <c r="BN4535" s="6"/>
      <c r="BO4535" s="6"/>
      <c r="BP4535" s="6"/>
      <c r="BQ4535" s="6"/>
      <c r="BR4535" s="6"/>
      <c r="BS4535" s="6"/>
      <c r="BT4535" s="6"/>
      <c r="CG4535" s="432"/>
      <c r="CH4535" s="432"/>
      <c r="CL4535" s="174"/>
    </row>
    <row r="4536" spans="29:90" s="168" customFormat="1" x14ac:dyDescent="0.25">
      <c r="AC4536" s="175"/>
      <c r="AD4536" s="175"/>
      <c r="AE4536" s="175"/>
      <c r="AF4536" s="175"/>
      <c r="AG4536" s="175"/>
      <c r="AH4536" s="176"/>
      <c r="AM4536" s="6"/>
      <c r="AN4536" s="6"/>
      <c r="AO4536" s="6"/>
      <c r="AP4536" s="6"/>
      <c r="AQ4536" s="6"/>
      <c r="AR4536" s="6"/>
      <c r="AS4536" s="6"/>
      <c r="AT4536" s="6"/>
      <c r="AU4536" s="6"/>
      <c r="AV4536" s="6"/>
      <c r="AW4536" s="6"/>
      <c r="AX4536" s="6"/>
      <c r="AY4536" s="172"/>
      <c r="AZ4536" s="172"/>
      <c r="BA4536" s="172"/>
      <c r="BB4536" s="6"/>
      <c r="BC4536" s="6"/>
      <c r="BD4536" s="6"/>
      <c r="BE4536" s="6"/>
      <c r="BF4536" s="6"/>
      <c r="BG4536" s="172"/>
      <c r="BH4536" s="172"/>
      <c r="BI4536" s="172"/>
      <c r="BJ4536" s="6"/>
      <c r="BK4536" s="6"/>
      <c r="BL4536" s="6"/>
      <c r="BM4536" s="6"/>
      <c r="BN4536" s="6"/>
      <c r="BO4536" s="6"/>
      <c r="BP4536" s="6"/>
      <c r="BQ4536" s="6"/>
      <c r="BR4536" s="6"/>
      <c r="BS4536" s="6"/>
      <c r="BT4536" s="6"/>
      <c r="CG4536" s="432"/>
      <c r="CH4536" s="432"/>
      <c r="CL4536" s="174"/>
    </row>
    <row r="4537" spans="29:90" s="168" customFormat="1" x14ac:dyDescent="0.25">
      <c r="AC4537" s="175"/>
      <c r="AD4537" s="175"/>
      <c r="AE4537" s="175"/>
      <c r="AF4537" s="175"/>
      <c r="AG4537" s="175"/>
      <c r="AH4537" s="176"/>
      <c r="AM4537" s="6"/>
      <c r="AN4537" s="6"/>
      <c r="AO4537" s="6"/>
      <c r="AP4537" s="6"/>
      <c r="AQ4537" s="6"/>
      <c r="AR4537" s="6"/>
      <c r="AS4537" s="6"/>
      <c r="AT4537" s="6"/>
      <c r="AU4537" s="6"/>
      <c r="AV4537" s="6"/>
      <c r="AW4537" s="6"/>
      <c r="AX4537" s="6"/>
      <c r="AY4537" s="172"/>
      <c r="AZ4537" s="172"/>
      <c r="BA4537" s="172"/>
      <c r="BB4537" s="6"/>
      <c r="BC4537" s="6"/>
      <c r="BD4537" s="6"/>
      <c r="BE4537" s="6"/>
      <c r="BF4537" s="6"/>
      <c r="BG4537" s="172"/>
      <c r="BH4537" s="172"/>
      <c r="BI4537" s="172"/>
      <c r="BJ4537" s="6"/>
      <c r="BK4537" s="6"/>
      <c r="BL4537" s="6"/>
      <c r="BM4537" s="6"/>
      <c r="BN4537" s="6"/>
      <c r="BO4537" s="6"/>
      <c r="BP4537" s="6"/>
      <c r="BQ4537" s="6"/>
      <c r="BR4537" s="6"/>
      <c r="BS4537" s="6"/>
      <c r="BT4537" s="6"/>
      <c r="CG4537" s="432"/>
      <c r="CH4537" s="432"/>
      <c r="CL4537" s="174"/>
    </row>
    <row r="4538" spans="29:90" s="168" customFormat="1" x14ac:dyDescent="0.25">
      <c r="AC4538" s="175"/>
      <c r="AD4538" s="175"/>
      <c r="AE4538" s="175"/>
      <c r="AF4538" s="175"/>
      <c r="AG4538" s="175"/>
      <c r="AH4538" s="176"/>
      <c r="AM4538" s="6"/>
      <c r="AN4538" s="6"/>
      <c r="AO4538" s="6"/>
      <c r="AP4538" s="6"/>
      <c r="AQ4538" s="6"/>
      <c r="AR4538" s="6"/>
      <c r="AS4538" s="6"/>
      <c r="AT4538" s="6"/>
      <c r="AU4538" s="6"/>
      <c r="AV4538" s="6"/>
      <c r="AW4538" s="6"/>
      <c r="AX4538" s="6"/>
      <c r="AY4538" s="172"/>
      <c r="AZ4538" s="172"/>
      <c r="BA4538" s="172"/>
      <c r="BB4538" s="6"/>
      <c r="BC4538" s="6"/>
      <c r="BD4538" s="6"/>
      <c r="BE4538" s="6"/>
      <c r="BF4538" s="6"/>
      <c r="BG4538" s="172"/>
      <c r="BH4538" s="172"/>
      <c r="BI4538" s="172"/>
      <c r="BJ4538" s="6"/>
      <c r="BK4538" s="6"/>
      <c r="BL4538" s="6"/>
      <c r="BM4538" s="6"/>
      <c r="BN4538" s="6"/>
      <c r="BO4538" s="6"/>
      <c r="BP4538" s="6"/>
      <c r="BQ4538" s="6"/>
      <c r="BR4538" s="6"/>
      <c r="BS4538" s="6"/>
      <c r="BT4538" s="6"/>
      <c r="CG4538" s="432"/>
      <c r="CH4538" s="432"/>
      <c r="CL4538" s="174"/>
    </row>
    <row r="4539" spans="29:90" s="168" customFormat="1" x14ac:dyDescent="0.25">
      <c r="AC4539" s="175"/>
      <c r="AD4539" s="175"/>
      <c r="AE4539" s="175"/>
      <c r="AF4539" s="175"/>
      <c r="AG4539" s="175"/>
      <c r="AH4539" s="176"/>
      <c r="AM4539" s="6"/>
      <c r="AN4539" s="6"/>
      <c r="AO4539" s="6"/>
      <c r="AP4539" s="6"/>
      <c r="AQ4539" s="6"/>
      <c r="AR4539" s="6"/>
      <c r="AS4539" s="6"/>
      <c r="AT4539" s="6"/>
      <c r="AU4539" s="6"/>
      <c r="AV4539" s="6"/>
      <c r="AW4539" s="6"/>
      <c r="AX4539" s="6"/>
      <c r="AY4539" s="172"/>
      <c r="AZ4539" s="172"/>
      <c r="BA4539" s="172"/>
      <c r="BB4539" s="6"/>
      <c r="BC4539" s="6"/>
      <c r="BD4539" s="6"/>
      <c r="BE4539" s="6"/>
      <c r="BF4539" s="6"/>
      <c r="BG4539" s="172"/>
      <c r="BH4539" s="172"/>
      <c r="BI4539" s="172"/>
      <c r="BJ4539" s="6"/>
      <c r="BK4539" s="6"/>
      <c r="BL4539" s="6"/>
      <c r="BM4539" s="6"/>
      <c r="BN4539" s="6"/>
      <c r="BO4539" s="6"/>
      <c r="BP4539" s="6"/>
      <c r="BQ4539" s="6"/>
      <c r="BR4539" s="6"/>
      <c r="BS4539" s="6"/>
      <c r="BT4539" s="6"/>
      <c r="CG4539" s="432"/>
      <c r="CH4539" s="432"/>
      <c r="CL4539" s="174"/>
    </row>
    <row r="4540" spans="29:90" s="168" customFormat="1" x14ac:dyDescent="0.25">
      <c r="AC4540" s="175"/>
      <c r="AD4540" s="175"/>
      <c r="AE4540" s="175"/>
      <c r="AF4540" s="175"/>
      <c r="AG4540" s="175"/>
      <c r="AH4540" s="176"/>
      <c r="AM4540" s="6"/>
      <c r="AN4540" s="6"/>
      <c r="AO4540" s="6"/>
      <c r="AP4540" s="6"/>
      <c r="AQ4540" s="6"/>
      <c r="AR4540" s="6"/>
      <c r="AS4540" s="6"/>
      <c r="AT4540" s="6"/>
      <c r="AU4540" s="6"/>
      <c r="AV4540" s="6"/>
      <c r="AW4540" s="6"/>
      <c r="AX4540" s="6"/>
      <c r="AY4540" s="172"/>
      <c r="AZ4540" s="172"/>
      <c r="BA4540" s="172"/>
      <c r="BB4540" s="6"/>
      <c r="BC4540" s="6"/>
      <c r="BD4540" s="6"/>
      <c r="BE4540" s="6"/>
      <c r="BF4540" s="6"/>
      <c r="BG4540" s="172"/>
      <c r="BH4540" s="172"/>
      <c r="BI4540" s="172"/>
      <c r="BJ4540" s="6"/>
      <c r="BK4540" s="6"/>
      <c r="BL4540" s="6"/>
      <c r="BM4540" s="6"/>
      <c r="BN4540" s="6"/>
      <c r="BO4540" s="6"/>
      <c r="BP4540" s="6"/>
      <c r="BQ4540" s="6"/>
      <c r="BR4540" s="6"/>
      <c r="BS4540" s="6"/>
      <c r="BT4540" s="6"/>
      <c r="CG4540" s="432"/>
      <c r="CH4540" s="432"/>
      <c r="CL4540" s="174"/>
    </row>
    <row r="4541" spans="29:90" s="168" customFormat="1" x14ac:dyDescent="0.25">
      <c r="AC4541" s="175"/>
      <c r="AD4541" s="175"/>
      <c r="AE4541" s="175"/>
      <c r="AF4541" s="175"/>
      <c r="AG4541" s="175"/>
      <c r="AH4541" s="176"/>
      <c r="AM4541" s="6"/>
      <c r="AN4541" s="6"/>
      <c r="AO4541" s="6"/>
      <c r="AP4541" s="6"/>
      <c r="AQ4541" s="6"/>
      <c r="AR4541" s="6"/>
      <c r="AS4541" s="6"/>
      <c r="AT4541" s="6"/>
      <c r="AU4541" s="6"/>
      <c r="AV4541" s="6"/>
      <c r="AW4541" s="6"/>
      <c r="AX4541" s="6"/>
      <c r="AY4541" s="172"/>
      <c r="AZ4541" s="172"/>
      <c r="BA4541" s="172"/>
      <c r="BB4541" s="6"/>
      <c r="BC4541" s="6"/>
      <c r="BD4541" s="6"/>
      <c r="BE4541" s="6"/>
      <c r="BF4541" s="6"/>
      <c r="BG4541" s="172"/>
      <c r="BH4541" s="172"/>
      <c r="BI4541" s="172"/>
      <c r="BJ4541" s="6"/>
      <c r="BK4541" s="6"/>
      <c r="BL4541" s="6"/>
      <c r="BM4541" s="6"/>
      <c r="BN4541" s="6"/>
      <c r="BO4541" s="6"/>
      <c r="BP4541" s="6"/>
      <c r="BQ4541" s="6"/>
      <c r="BR4541" s="6"/>
      <c r="BS4541" s="6"/>
      <c r="BT4541" s="6"/>
      <c r="CG4541" s="432"/>
      <c r="CH4541" s="432"/>
      <c r="CL4541" s="174"/>
    </row>
    <row r="4542" spans="29:90" s="168" customFormat="1" x14ac:dyDescent="0.25">
      <c r="AC4542" s="175"/>
      <c r="AD4542" s="175"/>
      <c r="AE4542" s="175"/>
      <c r="AF4542" s="175"/>
      <c r="AG4542" s="175"/>
      <c r="AH4542" s="176"/>
      <c r="AM4542" s="6"/>
      <c r="AN4542" s="6"/>
      <c r="AO4542" s="6"/>
      <c r="AP4542" s="6"/>
      <c r="AQ4542" s="6"/>
      <c r="AR4542" s="6"/>
      <c r="AS4542" s="6"/>
      <c r="AT4542" s="6"/>
      <c r="AU4542" s="6"/>
      <c r="AV4542" s="6"/>
      <c r="AW4542" s="6"/>
      <c r="AX4542" s="6"/>
      <c r="AY4542" s="172"/>
      <c r="AZ4542" s="172"/>
      <c r="BA4542" s="172"/>
      <c r="BB4542" s="6"/>
      <c r="BC4542" s="6"/>
      <c r="BD4542" s="6"/>
      <c r="BE4542" s="6"/>
      <c r="BF4542" s="6"/>
      <c r="BG4542" s="172"/>
      <c r="BH4542" s="172"/>
      <c r="BI4542" s="172"/>
      <c r="BJ4542" s="6"/>
      <c r="BK4542" s="6"/>
      <c r="BL4542" s="6"/>
      <c r="BM4542" s="6"/>
      <c r="BN4542" s="6"/>
      <c r="BO4542" s="6"/>
      <c r="BP4542" s="6"/>
      <c r="BQ4542" s="6"/>
      <c r="BR4542" s="6"/>
      <c r="BS4542" s="6"/>
      <c r="BT4542" s="6"/>
      <c r="CG4542" s="432"/>
      <c r="CH4542" s="432"/>
      <c r="CL4542" s="174"/>
    </row>
    <row r="4543" spans="29:90" s="168" customFormat="1" x14ac:dyDescent="0.25">
      <c r="AC4543" s="175"/>
      <c r="AD4543" s="175"/>
      <c r="AE4543" s="175"/>
      <c r="AF4543" s="175"/>
      <c r="AG4543" s="175"/>
      <c r="AH4543" s="176"/>
      <c r="AM4543" s="6"/>
      <c r="AN4543" s="6"/>
      <c r="AO4543" s="6"/>
      <c r="AP4543" s="6"/>
      <c r="AQ4543" s="6"/>
      <c r="AR4543" s="6"/>
      <c r="AS4543" s="6"/>
      <c r="AT4543" s="6"/>
      <c r="AU4543" s="6"/>
      <c r="AV4543" s="6"/>
      <c r="AW4543" s="6"/>
      <c r="AX4543" s="6"/>
      <c r="AY4543" s="172"/>
      <c r="AZ4543" s="172"/>
      <c r="BA4543" s="172"/>
      <c r="BB4543" s="6"/>
      <c r="BC4543" s="6"/>
      <c r="BD4543" s="6"/>
      <c r="BE4543" s="6"/>
      <c r="BF4543" s="6"/>
      <c r="BG4543" s="172"/>
      <c r="BH4543" s="172"/>
      <c r="BI4543" s="172"/>
      <c r="BJ4543" s="6"/>
      <c r="BK4543" s="6"/>
      <c r="BL4543" s="6"/>
      <c r="BM4543" s="6"/>
      <c r="BN4543" s="6"/>
      <c r="BO4543" s="6"/>
      <c r="BP4543" s="6"/>
      <c r="BQ4543" s="6"/>
      <c r="BR4543" s="6"/>
      <c r="BS4543" s="6"/>
      <c r="BT4543" s="6"/>
      <c r="CG4543" s="432"/>
      <c r="CH4543" s="432"/>
      <c r="CL4543" s="174"/>
    </row>
    <row r="4544" spans="29:90" s="168" customFormat="1" x14ac:dyDescent="0.25">
      <c r="AC4544" s="175"/>
      <c r="AD4544" s="175"/>
      <c r="AE4544" s="175"/>
      <c r="AF4544" s="175"/>
      <c r="AG4544" s="175"/>
      <c r="AH4544" s="176"/>
      <c r="AM4544" s="6"/>
      <c r="AN4544" s="6"/>
      <c r="AO4544" s="6"/>
      <c r="AP4544" s="6"/>
      <c r="AQ4544" s="6"/>
      <c r="AR4544" s="6"/>
      <c r="AS4544" s="6"/>
      <c r="AT4544" s="6"/>
      <c r="AU4544" s="6"/>
      <c r="AV4544" s="6"/>
      <c r="AW4544" s="6"/>
      <c r="AX4544" s="6"/>
      <c r="AY4544" s="172"/>
      <c r="AZ4544" s="172"/>
      <c r="BA4544" s="172"/>
      <c r="BB4544" s="6"/>
      <c r="BC4544" s="6"/>
      <c r="BD4544" s="6"/>
      <c r="BE4544" s="6"/>
      <c r="BF4544" s="6"/>
      <c r="BG4544" s="172"/>
      <c r="BH4544" s="172"/>
      <c r="BI4544" s="172"/>
      <c r="BJ4544" s="6"/>
      <c r="BK4544" s="6"/>
      <c r="BL4544" s="6"/>
      <c r="BM4544" s="6"/>
      <c r="BN4544" s="6"/>
      <c r="BO4544" s="6"/>
      <c r="BP4544" s="6"/>
      <c r="BQ4544" s="6"/>
      <c r="BR4544" s="6"/>
      <c r="BS4544" s="6"/>
      <c r="BT4544" s="6"/>
      <c r="CG4544" s="432"/>
      <c r="CH4544" s="432"/>
      <c r="CL4544" s="174"/>
    </row>
    <row r="4545" spans="29:90" s="168" customFormat="1" x14ac:dyDescent="0.25">
      <c r="AC4545" s="175"/>
      <c r="AD4545" s="175"/>
      <c r="AE4545" s="175"/>
      <c r="AF4545" s="175"/>
      <c r="AG4545" s="175"/>
      <c r="AH4545" s="176"/>
      <c r="AM4545" s="6"/>
      <c r="AN4545" s="6"/>
      <c r="AO4545" s="6"/>
      <c r="AP4545" s="6"/>
      <c r="AQ4545" s="6"/>
      <c r="AR4545" s="6"/>
      <c r="AS4545" s="6"/>
      <c r="AT4545" s="6"/>
      <c r="AU4545" s="6"/>
      <c r="AV4545" s="6"/>
      <c r="AW4545" s="6"/>
      <c r="AX4545" s="6"/>
      <c r="AY4545" s="172"/>
      <c r="AZ4545" s="172"/>
      <c r="BA4545" s="172"/>
      <c r="BB4545" s="6"/>
      <c r="BC4545" s="6"/>
      <c r="BD4545" s="6"/>
      <c r="BE4545" s="6"/>
      <c r="BF4545" s="6"/>
      <c r="BG4545" s="172"/>
      <c r="BH4545" s="172"/>
      <c r="BI4545" s="172"/>
      <c r="BJ4545" s="6"/>
      <c r="BK4545" s="6"/>
      <c r="BL4545" s="6"/>
      <c r="BM4545" s="6"/>
      <c r="BN4545" s="6"/>
      <c r="BO4545" s="6"/>
      <c r="BP4545" s="6"/>
      <c r="BQ4545" s="6"/>
      <c r="BR4545" s="6"/>
      <c r="BS4545" s="6"/>
      <c r="BT4545" s="6"/>
      <c r="CG4545" s="432"/>
      <c r="CH4545" s="432"/>
      <c r="CL4545" s="174"/>
    </row>
    <row r="4546" spans="29:90" s="168" customFormat="1" x14ac:dyDescent="0.25">
      <c r="AC4546" s="175"/>
      <c r="AD4546" s="175"/>
      <c r="AE4546" s="175"/>
      <c r="AF4546" s="175"/>
      <c r="AG4546" s="175"/>
      <c r="AH4546" s="176"/>
      <c r="AM4546" s="6"/>
      <c r="AN4546" s="6"/>
      <c r="AO4546" s="6"/>
      <c r="AP4546" s="6"/>
      <c r="AQ4546" s="6"/>
      <c r="AR4546" s="6"/>
      <c r="AS4546" s="6"/>
      <c r="AT4546" s="6"/>
      <c r="AU4546" s="6"/>
      <c r="AV4546" s="6"/>
      <c r="AW4546" s="6"/>
      <c r="AX4546" s="6"/>
      <c r="AY4546" s="172"/>
      <c r="AZ4546" s="172"/>
      <c r="BA4546" s="172"/>
      <c r="BB4546" s="6"/>
      <c r="BC4546" s="6"/>
      <c r="BD4546" s="6"/>
      <c r="BE4546" s="6"/>
      <c r="BF4546" s="6"/>
      <c r="BG4546" s="172"/>
      <c r="BH4546" s="172"/>
      <c r="BI4546" s="172"/>
      <c r="BJ4546" s="6"/>
      <c r="BK4546" s="6"/>
      <c r="BL4546" s="6"/>
      <c r="BM4546" s="6"/>
      <c r="BN4546" s="6"/>
      <c r="BO4546" s="6"/>
      <c r="BP4546" s="6"/>
      <c r="BQ4546" s="6"/>
      <c r="BR4546" s="6"/>
      <c r="BS4546" s="6"/>
      <c r="BT4546" s="6"/>
      <c r="CG4546" s="432"/>
      <c r="CH4546" s="432"/>
      <c r="CL4546" s="174"/>
    </row>
    <row r="4547" spans="29:90" s="168" customFormat="1" x14ac:dyDescent="0.25">
      <c r="AC4547" s="175"/>
      <c r="AD4547" s="175"/>
      <c r="AE4547" s="175"/>
      <c r="AF4547" s="175"/>
      <c r="AG4547" s="175"/>
      <c r="AH4547" s="176"/>
      <c r="AM4547" s="6"/>
      <c r="AN4547" s="6"/>
      <c r="AO4547" s="6"/>
      <c r="AP4547" s="6"/>
      <c r="AQ4547" s="6"/>
      <c r="AR4547" s="6"/>
      <c r="AS4547" s="6"/>
      <c r="AT4547" s="6"/>
      <c r="AU4547" s="6"/>
      <c r="AV4547" s="6"/>
      <c r="AW4547" s="6"/>
      <c r="AX4547" s="6"/>
      <c r="AY4547" s="172"/>
      <c r="AZ4547" s="172"/>
      <c r="BA4547" s="172"/>
      <c r="BB4547" s="6"/>
      <c r="BC4547" s="6"/>
      <c r="BD4547" s="6"/>
      <c r="BE4547" s="6"/>
      <c r="BF4547" s="6"/>
      <c r="BG4547" s="172"/>
      <c r="BH4547" s="172"/>
      <c r="BI4547" s="172"/>
      <c r="BJ4547" s="6"/>
      <c r="BK4547" s="6"/>
      <c r="BL4547" s="6"/>
      <c r="BM4547" s="6"/>
      <c r="BN4547" s="6"/>
      <c r="BO4547" s="6"/>
      <c r="BP4547" s="6"/>
      <c r="BQ4547" s="6"/>
      <c r="BR4547" s="6"/>
      <c r="BS4547" s="6"/>
      <c r="BT4547" s="6"/>
      <c r="CG4547" s="432"/>
      <c r="CH4547" s="432"/>
      <c r="CL4547" s="174"/>
    </row>
    <row r="4548" spans="29:90" s="168" customFormat="1" x14ac:dyDescent="0.25">
      <c r="AC4548" s="175"/>
      <c r="AD4548" s="175"/>
      <c r="AE4548" s="175"/>
      <c r="AF4548" s="175"/>
      <c r="AG4548" s="175"/>
      <c r="AH4548" s="176"/>
      <c r="AM4548" s="6"/>
      <c r="AN4548" s="6"/>
      <c r="AO4548" s="6"/>
      <c r="AP4548" s="6"/>
      <c r="AQ4548" s="6"/>
      <c r="AR4548" s="6"/>
      <c r="AS4548" s="6"/>
      <c r="AT4548" s="6"/>
      <c r="AU4548" s="6"/>
      <c r="AV4548" s="6"/>
      <c r="AW4548" s="6"/>
      <c r="AX4548" s="6"/>
      <c r="AY4548" s="172"/>
      <c r="AZ4548" s="172"/>
      <c r="BA4548" s="172"/>
      <c r="BB4548" s="6"/>
      <c r="BC4548" s="6"/>
      <c r="BD4548" s="6"/>
      <c r="BE4548" s="6"/>
      <c r="BF4548" s="6"/>
      <c r="BG4548" s="172"/>
      <c r="BH4548" s="172"/>
      <c r="BI4548" s="172"/>
      <c r="BJ4548" s="6"/>
      <c r="BK4548" s="6"/>
      <c r="BL4548" s="6"/>
      <c r="BM4548" s="6"/>
      <c r="BN4548" s="6"/>
      <c r="BO4548" s="6"/>
      <c r="BP4548" s="6"/>
      <c r="BQ4548" s="6"/>
      <c r="BR4548" s="6"/>
      <c r="BS4548" s="6"/>
      <c r="BT4548" s="6"/>
      <c r="CG4548" s="432"/>
      <c r="CH4548" s="432"/>
      <c r="CL4548" s="174"/>
    </row>
    <row r="4549" spans="29:90" s="168" customFormat="1" x14ac:dyDescent="0.25">
      <c r="AC4549" s="175"/>
      <c r="AD4549" s="175"/>
      <c r="AE4549" s="175"/>
      <c r="AF4549" s="175"/>
      <c r="AG4549" s="175"/>
      <c r="AH4549" s="176"/>
      <c r="AM4549" s="6"/>
      <c r="AN4549" s="6"/>
      <c r="AO4549" s="6"/>
      <c r="AP4549" s="6"/>
      <c r="AQ4549" s="6"/>
      <c r="AR4549" s="6"/>
      <c r="AS4549" s="6"/>
      <c r="AT4549" s="6"/>
      <c r="AU4549" s="6"/>
      <c r="AV4549" s="6"/>
      <c r="AW4549" s="6"/>
      <c r="AX4549" s="6"/>
      <c r="AY4549" s="172"/>
      <c r="AZ4549" s="172"/>
      <c r="BA4549" s="172"/>
      <c r="BB4549" s="6"/>
      <c r="BC4549" s="6"/>
      <c r="BD4549" s="6"/>
      <c r="BE4549" s="6"/>
      <c r="BF4549" s="6"/>
      <c r="BG4549" s="172"/>
      <c r="BH4549" s="172"/>
      <c r="BI4549" s="172"/>
      <c r="BJ4549" s="6"/>
      <c r="BK4549" s="6"/>
      <c r="BL4549" s="6"/>
      <c r="BM4549" s="6"/>
      <c r="BN4549" s="6"/>
      <c r="BO4549" s="6"/>
      <c r="BP4549" s="6"/>
      <c r="BQ4549" s="6"/>
      <c r="BR4549" s="6"/>
      <c r="BS4549" s="6"/>
      <c r="BT4549" s="6"/>
      <c r="CG4549" s="432"/>
      <c r="CH4549" s="432"/>
      <c r="CL4549" s="174"/>
    </row>
    <row r="4550" spans="29:90" s="168" customFormat="1" x14ac:dyDescent="0.25">
      <c r="AC4550" s="175"/>
      <c r="AD4550" s="175"/>
      <c r="AE4550" s="175"/>
      <c r="AF4550" s="175"/>
      <c r="AG4550" s="175"/>
      <c r="AH4550" s="176"/>
      <c r="AM4550" s="6"/>
      <c r="AN4550" s="6"/>
      <c r="AO4550" s="6"/>
      <c r="AP4550" s="6"/>
      <c r="AQ4550" s="6"/>
      <c r="AR4550" s="6"/>
      <c r="AS4550" s="6"/>
      <c r="AT4550" s="6"/>
      <c r="AU4550" s="6"/>
      <c r="AV4550" s="6"/>
      <c r="AW4550" s="6"/>
      <c r="AX4550" s="6"/>
      <c r="AY4550" s="172"/>
      <c r="AZ4550" s="172"/>
      <c r="BA4550" s="172"/>
      <c r="BB4550" s="6"/>
      <c r="BC4550" s="6"/>
      <c r="BD4550" s="6"/>
      <c r="BE4550" s="6"/>
      <c r="BF4550" s="6"/>
      <c r="BG4550" s="172"/>
      <c r="BH4550" s="172"/>
      <c r="BI4550" s="172"/>
      <c r="BJ4550" s="6"/>
      <c r="BK4550" s="6"/>
      <c r="BL4550" s="6"/>
      <c r="BM4550" s="6"/>
      <c r="BN4550" s="6"/>
      <c r="BO4550" s="6"/>
      <c r="BP4550" s="6"/>
      <c r="BQ4550" s="6"/>
      <c r="BR4550" s="6"/>
      <c r="BS4550" s="6"/>
      <c r="BT4550" s="6"/>
      <c r="CG4550" s="432"/>
      <c r="CH4550" s="432"/>
      <c r="CL4550" s="174"/>
    </row>
    <row r="4551" spans="29:90" s="168" customFormat="1" x14ac:dyDescent="0.25">
      <c r="AC4551" s="175"/>
      <c r="AD4551" s="175"/>
      <c r="AE4551" s="175"/>
      <c r="AF4551" s="175"/>
      <c r="AG4551" s="175"/>
      <c r="AH4551" s="176"/>
      <c r="AM4551" s="6"/>
      <c r="AN4551" s="6"/>
      <c r="AO4551" s="6"/>
      <c r="AP4551" s="6"/>
      <c r="AQ4551" s="6"/>
      <c r="AR4551" s="6"/>
      <c r="AS4551" s="6"/>
      <c r="AT4551" s="6"/>
      <c r="AU4551" s="6"/>
      <c r="AV4551" s="6"/>
      <c r="AW4551" s="6"/>
      <c r="AX4551" s="6"/>
      <c r="AY4551" s="172"/>
      <c r="AZ4551" s="172"/>
      <c r="BA4551" s="172"/>
      <c r="BB4551" s="6"/>
      <c r="BC4551" s="6"/>
      <c r="BD4551" s="6"/>
      <c r="BE4551" s="6"/>
      <c r="BF4551" s="6"/>
      <c r="BG4551" s="172"/>
      <c r="BH4551" s="172"/>
      <c r="BI4551" s="172"/>
      <c r="BJ4551" s="6"/>
      <c r="BK4551" s="6"/>
      <c r="BL4551" s="6"/>
      <c r="BM4551" s="6"/>
      <c r="BN4551" s="6"/>
      <c r="BO4551" s="6"/>
      <c r="BP4551" s="6"/>
      <c r="BQ4551" s="6"/>
      <c r="BR4551" s="6"/>
      <c r="BS4551" s="6"/>
      <c r="BT4551" s="6"/>
      <c r="CG4551" s="432"/>
      <c r="CH4551" s="432"/>
      <c r="CL4551" s="174"/>
    </row>
    <row r="4552" spans="29:90" s="168" customFormat="1" x14ac:dyDescent="0.25">
      <c r="AC4552" s="175"/>
      <c r="AD4552" s="175"/>
      <c r="AE4552" s="175"/>
      <c r="AF4552" s="175"/>
      <c r="AG4552" s="175"/>
      <c r="AH4552" s="176"/>
      <c r="AM4552" s="6"/>
      <c r="AN4552" s="6"/>
      <c r="AO4552" s="6"/>
      <c r="AP4552" s="6"/>
      <c r="AQ4552" s="6"/>
      <c r="AR4552" s="6"/>
      <c r="AS4552" s="6"/>
      <c r="AT4552" s="6"/>
      <c r="AU4552" s="6"/>
      <c r="AV4552" s="6"/>
      <c r="AW4552" s="6"/>
      <c r="AX4552" s="6"/>
      <c r="AY4552" s="172"/>
      <c r="AZ4552" s="172"/>
      <c r="BA4552" s="172"/>
      <c r="BB4552" s="6"/>
      <c r="BC4552" s="6"/>
      <c r="BD4552" s="6"/>
      <c r="BE4552" s="6"/>
      <c r="BF4552" s="6"/>
      <c r="BG4552" s="172"/>
      <c r="BH4552" s="172"/>
      <c r="BI4552" s="172"/>
      <c r="BJ4552" s="6"/>
      <c r="BK4552" s="6"/>
      <c r="BL4552" s="6"/>
      <c r="BM4552" s="6"/>
      <c r="BN4552" s="6"/>
      <c r="BO4552" s="6"/>
      <c r="BP4552" s="6"/>
      <c r="BQ4552" s="6"/>
      <c r="BR4552" s="6"/>
      <c r="BS4552" s="6"/>
      <c r="BT4552" s="6"/>
      <c r="CG4552" s="432"/>
      <c r="CH4552" s="432"/>
      <c r="CL4552" s="174"/>
    </row>
    <row r="4553" spans="29:90" s="168" customFormat="1" x14ac:dyDescent="0.25">
      <c r="AC4553" s="175"/>
      <c r="AD4553" s="175"/>
      <c r="AE4553" s="175"/>
      <c r="AF4553" s="175"/>
      <c r="AG4553" s="175"/>
      <c r="AH4553" s="176"/>
      <c r="AM4553" s="6"/>
      <c r="AN4553" s="6"/>
      <c r="AO4553" s="6"/>
      <c r="AP4553" s="6"/>
      <c r="AQ4553" s="6"/>
      <c r="AR4553" s="6"/>
      <c r="AS4553" s="6"/>
      <c r="AT4553" s="6"/>
      <c r="AU4553" s="6"/>
      <c r="AV4553" s="6"/>
      <c r="AW4553" s="6"/>
      <c r="AX4553" s="6"/>
      <c r="AY4553" s="172"/>
      <c r="AZ4553" s="172"/>
      <c r="BA4553" s="172"/>
      <c r="BB4553" s="6"/>
      <c r="BC4553" s="6"/>
      <c r="BD4553" s="6"/>
      <c r="BE4553" s="6"/>
      <c r="BF4553" s="6"/>
      <c r="BG4553" s="172"/>
      <c r="BH4553" s="172"/>
      <c r="BI4553" s="172"/>
      <c r="BJ4553" s="6"/>
      <c r="BK4553" s="6"/>
      <c r="BL4553" s="6"/>
      <c r="BM4553" s="6"/>
      <c r="BN4553" s="6"/>
      <c r="BO4553" s="6"/>
      <c r="BP4553" s="6"/>
      <c r="BQ4553" s="6"/>
      <c r="BR4553" s="6"/>
      <c r="BS4553" s="6"/>
      <c r="BT4553" s="6"/>
      <c r="CG4553" s="432"/>
      <c r="CH4553" s="432"/>
      <c r="CL4553" s="174"/>
    </row>
    <row r="4554" spans="29:90" s="168" customFormat="1" x14ac:dyDescent="0.25">
      <c r="AC4554" s="175"/>
      <c r="AD4554" s="175"/>
      <c r="AE4554" s="175"/>
      <c r="AF4554" s="175"/>
      <c r="AG4554" s="175"/>
      <c r="AH4554" s="176"/>
      <c r="AM4554" s="6"/>
      <c r="AN4554" s="6"/>
      <c r="AO4554" s="6"/>
      <c r="AP4554" s="6"/>
      <c r="AQ4554" s="6"/>
      <c r="AR4554" s="6"/>
      <c r="AS4554" s="6"/>
      <c r="AT4554" s="6"/>
      <c r="AU4554" s="6"/>
      <c r="AV4554" s="6"/>
      <c r="AW4554" s="6"/>
      <c r="AX4554" s="6"/>
      <c r="AY4554" s="172"/>
      <c r="AZ4554" s="172"/>
      <c r="BA4554" s="172"/>
      <c r="BB4554" s="6"/>
      <c r="BC4554" s="6"/>
      <c r="BD4554" s="6"/>
      <c r="BE4554" s="6"/>
      <c r="BF4554" s="6"/>
      <c r="BG4554" s="172"/>
      <c r="BH4554" s="172"/>
      <c r="BI4554" s="172"/>
      <c r="BJ4554" s="6"/>
      <c r="BK4554" s="6"/>
      <c r="BL4554" s="6"/>
      <c r="BM4554" s="6"/>
      <c r="BN4554" s="6"/>
      <c r="BO4554" s="6"/>
      <c r="BP4554" s="6"/>
      <c r="BQ4554" s="6"/>
      <c r="BR4554" s="6"/>
      <c r="BS4554" s="6"/>
      <c r="BT4554" s="6"/>
      <c r="CG4554" s="432"/>
      <c r="CH4554" s="432"/>
      <c r="CL4554" s="174"/>
    </row>
    <row r="4555" spans="29:90" s="168" customFormat="1" x14ac:dyDescent="0.25">
      <c r="AC4555" s="175"/>
      <c r="AD4555" s="175"/>
      <c r="AE4555" s="175"/>
      <c r="AF4555" s="175"/>
      <c r="AG4555" s="175"/>
      <c r="AH4555" s="176"/>
      <c r="AM4555" s="6"/>
      <c r="AN4555" s="6"/>
      <c r="AO4555" s="6"/>
      <c r="AP4555" s="6"/>
      <c r="AQ4555" s="6"/>
      <c r="AR4555" s="6"/>
      <c r="AS4555" s="6"/>
      <c r="AT4555" s="6"/>
      <c r="AU4555" s="6"/>
      <c r="AV4555" s="6"/>
      <c r="AW4555" s="6"/>
      <c r="AX4555" s="6"/>
      <c r="AY4555" s="172"/>
      <c r="AZ4555" s="172"/>
      <c r="BA4555" s="172"/>
      <c r="BB4555" s="6"/>
      <c r="BC4555" s="6"/>
      <c r="BD4555" s="6"/>
      <c r="BE4555" s="6"/>
      <c r="BF4555" s="6"/>
      <c r="BG4555" s="172"/>
      <c r="BH4555" s="172"/>
      <c r="BI4555" s="172"/>
      <c r="BJ4555" s="6"/>
      <c r="BK4555" s="6"/>
      <c r="BL4555" s="6"/>
      <c r="BM4555" s="6"/>
      <c r="BN4555" s="6"/>
      <c r="BO4555" s="6"/>
      <c r="BP4555" s="6"/>
      <c r="BQ4555" s="6"/>
      <c r="BR4555" s="6"/>
      <c r="BS4555" s="6"/>
      <c r="BT4555" s="6"/>
      <c r="CG4555" s="432"/>
      <c r="CH4555" s="432"/>
      <c r="CL4555" s="174"/>
    </row>
    <row r="4556" spans="29:90" s="168" customFormat="1" x14ac:dyDescent="0.25">
      <c r="AC4556" s="175"/>
      <c r="AD4556" s="175"/>
      <c r="AE4556" s="175"/>
      <c r="AF4556" s="175"/>
      <c r="AG4556" s="175"/>
      <c r="AH4556" s="176"/>
      <c r="AM4556" s="6"/>
      <c r="AN4556" s="6"/>
      <c r="AO4556" s="6"/>
      <c r="AP4556" s="6"/>
      <c r="AQ4556" s="6"/>
      <c r="AR4556" s="6"/>
      <c r="AS4556" s="6"/>
      <c r="AT4556" s="6"/>
      <c r="AU4556" s="6"/>
      <c r="AV4556" s="6"/>
      <c r="AW4556" s="6"/>
      <c r="AX4556" s="6"/>
      <c r="AY4556" s="172"/>
      <c r="AZ4556" s="172"/>
      <c r="BA4556" s="172"/>
      <c r="BB4556" s="6"/>
      <c r="BC4556" s="6"/>
      <c r="BD4556" s="6"/>
      <c r="BE4556" s="6"/>
      <c r="BF4556" s="6"/>
      <c r="BG4556" s="172"/>
      <c r="BH4556" s="172"/>
      <c r="BI4556" s="172"/>
      <c r="BJ4556" s="6"/>
      <c r="BK4556" s="6"/>
      <c r="BL4556" s="6"/>
      <c r="BM4556" s="6"/>
      <c r="BN4556" s="6"/>
      <c r="BO4556" s="6"/>
      <c r="BP4556" s="6"/>
      <c r="BQ4556" s="6"/>
      <c r="BR4556" s="6"/>
      <c r="BS4556" s="6"/>
      <c r="BT4556" s="6"/>
      <c r="CG4556" s="432"/>
      <c r="CH4556" s="432"/>
      <c r="CL4556" s="174"/>
    </row>
    <row r="4557" spans="29:90" s="168" customFormat="1" x14ac:dyDescent="0.25">
      <c r="AC4557" s="175"/>
      <c r="AD4557" s="175"/>
      <c r="AE4557" s="175"/>
      <c r="AF4557" s="175"/>
      <c r="AG4557" s="175"/>
      <c r="AH4557" s="176"/>
      <c r="AM4557" s="6"/>
      <c r="AN4557" s="6"/>
      <c r="AO4557" s="6"/>
      <c r="AP4557" s="6"/>
      <c r="AQ4557" s="6"/>
      <c r="AR4557" s="6"/>
      <c r="AS4557" s="6"/>
      <c r="AT4557" s="6"/>
      <c r="AU4557" s="6"/>
      <c r="AV4557" s="6"/>
      <c r="AW4557" s="6"/>
      <c r="AX4557" s="6"/>
      <c r="AY4557" s="172"/>
      <c r="AZ4557" s="172"/>
      <c r="BA4557" s="172"/>
      <c r="BB4557" s="6"/>
      <c r="BC4557" s="6"/>
      <c r="BD4557" s="6"/>
      <c r="BE4557" s="6"/>
      <c r="BF4557" s="6"/>
      <c r="BG4557" s="172"/>
      <c r="BH4557" s="172"/>
      <c r="BI4557" s="172"/>
      <c r="BJ4557" s="6"/>
      <c r="BK4557" s="6"/>
      <c r="BL4557" s="6"/>
      <c r="BM4557" s="6"/>
      <c r="BN4557" s="6"/>
      <c r="BO4557" s="6"/>
      <c r="BP4557" s="6"/>
      <c r="BQ4557" s="6"/>
      <c r="BR4557" s="6"/>
      <c r="BS4557" s="6"/>
      <c r="BT4557" s="6"/>
      <c r="CG4557" s="432"/>
      <c r="CH4557" s="432"/>
      <c r="CL4557" s="174"/>
    </row>
    <row r="4558" spans="29:90" s="168" customFormat="1" x14ac:dyDescent="0.25">
      <c r="AC4558" s="175"/>
      <c r="AD4558" s="175"/>
      <c r="AE4558" s="175"/>
      <c r="AF4558" s="175"/>
      <c r="AG4558" s="175"/>
      <c r="AH4558" s="176"/>
      <c r="AM4558" s="6"/>
      <c r="AN4558" s="6"/>
      <c r="AO4558" s="6"/>
      <c r="AP4558" s="6"/>
      <c r="AQ4558" s="6"/>
      <c r="AR4558" s="6"/>
      <c r="AS4558" s="6"/>
      <c r="AT4558" s="6"/>
      <c r="AU4558" s="6"/>
      <c r="AV4558" s="6"/>
      <c r="AW4558" s="6"/>
      <c r="AX4558" s="6"/>
      <c r="AY4558" s="172"/>
      <c r="AZ4558" s="172"/>
      <c r="BA4558" s="172"/>
      <c r="BB4558" s="6"/>
      <c r="BC4558" s="6"/>
      <c r="BD4558" s="6"/>
      <c r="BE4558" s="6"/>
      <c r="BF4558" s="6"/>
      <c r="BG4558" s="172"/>
      <c r="BH4558" s="172"/>
      <c r="BI4558" s="172"/>
      <c r="BJ4558" s="6"/>
      <c r="BK4558" s="6"/>
      <c r="BL4558" s="6"/>
      <c r="BM4558" s="6"/>
      <c r="BN4558" s="6"/>
      <c r="BO4558" s="6"/>
      <c r="BP4558" s="6"/>
      <c r="BQ4558" s="6"/>
      <c r="BR4558" s="6"/>
      <c r="BS4558" s="6"/>
      <c r="BT4558" s="6"/>
      <c r="CG4558" s="432"/>
      <c r="CH4558" s="432"/>
      <c r="CL4558" s="174"/>
    </row>
    <row r="4559" spans="29:90" s="168" customFormat="1" x14ac:dyDescent="0.25">
      <c r="AC4559" s="175"/>
      <c r="AD4559" s="175"/>
      <c r="AE4559" s="175"/>
      <c r="AF4559" s="175"/>
      <c r="AG4559" s="175"/>
      <c r="AH4559" s="176"/>
      <c r="AM4559" s="6"/>
      <c r="AN4559" s="6"/>
      <c r="AO4559" s="6"/>
      <c r="AP4559" s="6"/>
      <c r="AQ4559" s="6"/>
      <c r="AR4559" s="6"/>
      <c r="AS4559" s="6"/>
      <c r="AT4559" s="6"/>
      <c r="AU4559" s="6"/>
      <c r="AV4559" s="6"/>
      <c r="AW4559" s="6"/>
      <c r="AX4559" s="6"/>
      <c r="AY4559" s="172"/>
      <c r="AZ4559" s="172"/>
      <c r="BA4559" s="172"/>
      <c r="BB4559" s="6"/>
      <c r="BC4559" s="6"/>
      <c r="BD4559" s="6"/>
      <c r="BE4559" s="6"/>
      <c r="BF4559" s="6"/>
      <c r="BG4559" s="172"/>
      <c r="BH4559" s="172"/>
      <c r="BI4559" s="172"/>
      <c r="BJ4559" s="6"/>
      <c r="BK4559" s="6"/>
      <c r="BL4559" s="6"/>
      <c r="BM4559" s="6"/>
      <c r="BN4559" s="6"/>
      <c r="BO4559" s="6"/>
      <c r="BP4559" s="6"/>
      <c r="BQ4559" s="6"/>
      <c r="BR4559" s="6"/>
      <c r="BS4559" s="6"/>
      <c r="BT4559" s="6"/>
      <c r="CG4559" s="432"/>
      <c r="CH4559" s="432"/>
      <c r="CL4559" s="174"/>
    </row>
    <row r="4560" spans="29:90" s="168" customFormat="1" x14ac:dyDescent="0.25">
      <c r="AC4560" s="175"/>
      <c r="AD4560" s="175"/>
      <c r="AE4560" s="175"/>
      <c r="AF4560" s="175"/>
      <c r="AG4560" s="175"/>
      <c r="AH4560" s="176"/>
      <c r="AM4560" s="6"/>
      <c r="AN4560" s="6"/>
      <c r="AO4560" s="6"/>
      <c r="AP4560" s="6"/>
      <c r="AQ4560" s="6"/>
      <c r="AR4560" s="6"/>
      <c r="AS4560" s="6"/>
      <c r="AT4560" s="6"/>
      <c r="AU4560" s="6"/>
      <c r="AV4560" s="6"/>
      <c r="AW4560" s="6"/>
      <c r="AX4560" s="6"/>
      <c r="AY4560" s="172"/>
      <c r="AZ4560" s="172"/>
      <c r="BA4560" s="172"/>
      <c r="BB4560" s="6"/>
      <c r="BC4560" s="6"/>
      <c r="BD4560" s="6"/>
      <c r="BE4560" s="6"/>
      <c r="BF4560" s="6"/>
      <c r="BG4560" s="172"/>
      <c r="BH4560" s="172"/>
      <c r="BI4560" s="172"/>
      <c r="BJ4560" s="6"/>
      <c r="BK4560" s="6"/>
      <c r="BL4560" s="6"/>
      <c r="BM4560" s="6"/>
      <c r="BN4560" s="6"/>
      <c r="BO4560" s="6"/>
      <c r="BP4560" s="6"/>
      <c r="BQ4560" s="6"/>
      <c r="BR4560" s="6"/>
      <c r="BS4560" s="6"/>
      <c r="BT4560" s="6"/>
      <c r="CG4560" s="432"/>
      <c r="CH4560" s="432"/>
      <c r="CL4560" s="174"/>
    </row>
    <row r="4561" spans="29:90" s="168" customFormat="1" x14ac:dyDescent="0.25">
      <c r="AC4561" s="175"/>
      <c r="AD4561" s="175"/>
      <c r="AE4561" s="175"/>
      <c r="AF4561" s="175"/>
      <c r="AG4561" s="175"/>
      <c r="AH4561" s="176"/>
      <c r="AM4561" s="6"/>
      <c r="AN4561" s="6"/>
      <c r="AO4561" s="6"/>
      <c r="AP4561" s="6"/>
      <c r="AQ4561" s="6"/>
      <c r="AR4561" s="6"/>
      <c r="AS4561" s="6"/>
      <c r="AT4561" s="6"/>
      <c r="AU4561" s="6"/>
      <c r="AV4561" s="6"/>
      <c r="AW4561" s="6"/>
      <c r="AX4561" s="6"/>
      <c r="AY4561" s="172"/>
      <c r="AZ4561" s="172"/>
      <c r="BA4561" s="172"/>
      <c r="BB4561" s="6"/>
      <c r="BC4561" s="6"/>
      <c r="BD4561" s="6"/>
      <c r="BE4561" s="6"/>
      <c r="BF4561" s="6"/>
      <c r="BG4561" s="172"/>
      <c r="BH4561" s="172"/>
      <c r="BI4561" s="172"/>
      <c r="BJ4561" s="6"/>
      <c r="BK4561" s="6"/>
      <c r="BL4561" s="6"/>
      <c r="BM4561" s="6"/>
      <c r="BN4561" s="6"/>
      <c r="BO4561" s="6"/>
      <c r="BP4561" s="6"/>
      <c r="BQ4561" s="6"/>
      <c r="BR4561" s="6"/>
      <c r="BS4561" s="6"/>
      <c r="BT4561" s="6"/>
      <c r="CG4561" s="432"/>
      <c r="CH4561" s="432"/>
      <c r="CL4561" s="174"/>
    </row>
    <row r="4562" spans="29:90" s="168" customFormat="1" x14ac:dyDescent="0.25">
      <c r="AC4562" s="175"/>
      <c r="AD4562" s="175"/>
      <c r="AE4562" s="175"/>
      <c r="AF4562" s="175"/>
      <c r="AG4562" s="175"/>
      <c r="AH4562" s="176"/>
      <c r="AM4562" s="6"/>
      <c r="AN4562" s="6"/>
      <c r="AO4562" s="6"/>
      <c r="AP4562" s="6"/>
      <c r="AQ4562" s="6"/>
      <c r="AR4562" s="6"/>
      <c r="AS4562" s="6"/>
      <c r="AT4562" s="6"/>
      <c r="AU4562" s="6"/>
      <c r="AV4562" s="6"/>
      <c r="AW4562" s="6"/>
      <c r="AX4562" s="6"/>
      <c r="AY4562" s="172"/>
      <c r="AZ4562" s="172"/>
      <c r="BA4562" s="172"/>
      <c r="BB4562" s="6"/>
      <c r="BC4562" s="6"/>
      <c r="BD4562" s="6"/>
      <c r="BE4562" s="6"/>
      <c r="BF4562" s="6"/>
      <c r="BG4562" s="172"/>
      <c r="BH4562" s="172"/>
      <c r="BI4562" s="172"/>
      <c r="BJ4562" s="6"/>
      <c r="BK4562" s="6"/>
      <c r="BL4562" s="6"/>
      <c r="BM4562" s="6"/>
      <c r="BN4562" s="6"/>
      <c r="BO4562" s="6"/>
      <c r="BP4562" s="6"/>
      <c r="BQ4562" s="6"/>
      <c r="BR4562" s="6"/>
      <c r="BS4562" s="6"/>
      <c r="BT4562" s="6"/>
      <c r="CG4562" s="432"/>
      <c r="CH4562" s="432"/>
      <c r="CL4562" s="174"/>
    </row>
    <row r="4563" spans="29:90" s="168" customFormat="1" x14ac:dyDescent="0.25">
      <c r="AC4563" s="175"/>
      <c r="AD4563" s="175"/>
      <c r="AE4563" s="175"/>
      <c r="AF4563" s="175"/>
      <c r="AG4563" s="175"/>
      <c r="AH4563" s="176"/>
      <c r="AM4563" s="6"/>
      <c r="AN4563" s="6"/>
      <c r="AO4563" s="6"/>
      <c r="AP4563" s="6"/>
      <c r="AQ4563" s="6"/>
      <c r="AR4563" s="6"/>
      <c r="AS4563" s="6"/>
      <c r="AT4563" s="6"/>
      <c r="AU4563" s="6"/>
      <c r="AV4563" s="6"/>
      <c r="AW4563" s="6"/>
      <c r="AX4563" s="6"/>
      <c r="AY4563" s="172"/>
      <c r="AZ4563" s="172"/>
      <c r="BA4563" s="172"/>
      <c r="BB4563" s="6"/>
      <c r="BC4563" s="6"/>
      <c r="BD4563" s="6"/>
      <c r="BE4563" s="6"/>
      <c r="BF4563" s="6"/>
      <c r="BG4563" s="172"/>
      <c r="BH4563" s="172"/>
      <c r="BI4563" s="172"/>
      <c r="BJ4563" s="6"/>
      <c r="BK4563" s="6"/>
      <c r="BL4563" s="6"/>
      <c r="BM4563" s="6"/>
      <c r="BN4563" s="6"/>
      <c r="BO4563" s="6"/>
      <c r="BP4563" s="6"/>
      <c r="BQ4563" s="6"/>
      <c r="BR4563" s="6"/>
      <c r="BS4563" s="6"/>
      <c r="BT4563" s="6"/>
      <c r="CG4563" s="432"/>
      <c r="CH4563" s="432"/>
      <c r="CL4563" s="174"/>
    </row>
    <row r="4564" spans="29:90" s="168" customFormat="1" x14ac:dyDescent="0.25">
      <c r="AC4564" s="175"/>
      <c r="AD4564" s="175"/>
      <c r="AE4564" s="175"/>
      <c r="AF4564" s="175"/>
      <c r="AG4564" s="175"/>
      <c r="AH4564" s="176"/>
      <c r="AM4564" s="6"/>
      <c r="AN4564" s="6"/>
      <c r="AO4564" s="6"/>
      <c r="AP4564" s="6"/>
      <c r="AQ4564" s="6"/>
      <c r="AR4564" s="6"/>
      <c r="AS4564" s="6"/>
      <c r="AT4564" s="6"/>
      <c r="AU4564" s="6"/>
      <c r="AV4564" s="6"/>
      <c r="AW4564" s="6"/>
      <c r="AX4564" s="6"/>
      <c r="AY4564" s="172"/>
      <c r="AZ4564" s="172"/>
      <c r="BA4564" s="172"/>
      <c r="BB4564" s="6"/>
      <c r="BC4564" s="6"/>
      <c r="BD4564" s="6"/>
      <c r="BE4564" s="6"/>
      <c r="BF4564" s="6"/>
      <c r="BG4564" s="172"/>
      <c r="BH4564" s="172"/>
      <c r="BI4564" s="172"/>
      <c r="BJ4564" s="6"/>
      <c r="BK4564" s="6"/>
      <c r="BL4564" s="6"/>
      <c r="BM4564" s="6"/>
      <c r="BN4564" s="6"/>
      <c r="BO4564" s="6"/>
      <c r="BP4564" s="6"/>
      <c r="BQ4564" s="6"/>
      <c r="BR4564" s="6"/>
      <c r="BS4564" s="6"/>
      <c r="BT4564" s="6"/>
      <c r="CG4564" s="432"/>
      <c r="CH4564" s="432"/>
      <c r="CL4564" s="174"/>
    </row>
    <row r="4565" spans="29:90" s="168" customFormat="1" x14ac:dyDescent="0.25">
      <c r="AC4565" s="175"/>
      <c r="AD4565" s="175"/>
      <c r="AE4565" s="175"/>
      <c r="AF4565" s="175"/>
      <c r="AG4565" s="175"/>
      <c r="AH4565" s="176"/>
      <c r="AM4565" s="6"/>
      <c r="AN4565" s="6"/>
      <c r="AO4565" s="6"/>
      <c r="AP4565" s="6"/>
      <c r="AQ4565" s="6"/>
      <c r="AR4565" s="6"/>
      <c r="AS4565" s="6"/>
      <c r="AT4565" s="6"/>
      <c r="AU4565" s="6"/>
      <c r="AV4565" s="6"/>
      <c r="AW4565" s="6"/>
      <c r="AX4565" s="6"/>
      <c r="AY4565" s="172"/>
      <c r="AZ4565" s="172"/>
      <c r="BA4565" s="172"/>
      <c r="BB4565" s="6"/>
      <c r="BC4565" s="6"/>
      <c r="BD4565" s="6"/>
      <c r="BE4565" s="6"/>
      <c r="BF4565" s="6"/>
      <c r="BG4565" s="172"/>
      <c r="BH4565" s="172"/>
      <c r="BI4565" s="172"/>
      <c r="BJ4565" s="6"/>
      <c r="BK4565" s="6"/>
      <c r="BL4565" s="6"/>
      <c r="BM4565" s="6"/>
      <c r="BN4565" s="6"/>
      <c r="BO4565" s="6"/>
      <c r="BP4565" s="6"/>
      <c r="BQ4565" s="6"/>
      <c r="BR4565" s="6"/>
      <c r="BS4565" s="6"/>
      <c r="BT4565" s="6"/>
      <c r="CG4565" s="432"/>
      <c r="CH4565" s="432"/>
      <c r="CL4565" s="174"/>
    </row>
    <row r="4566" spans="29:90" s="168" customFormat="1" x14ac:dyDescent="0.25">
      <c r="AC4566" s="175"/>
      <c r="AD4566" s="175"/>
      <c r="AE4566" s="175"/>
      <c r="AF4566" s="175"/>
      <c r="AG4566" s="175"/>
      <c r="AH4566" s="176"/>
      <c r="AM4566" s="6"/>
      <c r="AN4566" s="6"/>
      <c r="AO4566" s="6"/>
      <c r="AP4566" s="6"/>
      <c r="AQ4566" s="6"/>
      <c r="AR4566" s="6"/>
      <c r="AS4566" s="6"/>
      <c r="AT4566" s="6"/>
      <c r="AU4566" s="6"/>
      <c r="AV4566" s="6"/>
      <c r="AW4566" s="6"/>
      <c r="AX4566" s="6"/>
      <c r="AY4566" s="172"/>
      <c r="AZ4566" s="172"/>
      <c r="BA4566" s="172"/>
      <c r="BB4566" s="6"/>
      <c r="BC4566" s="6"/>
      <c r="BD4566" s="6"/>
      <c r="BE4566" s="6"/>
      <c r="BF4566" s="6"/>
      <c r="BG4566" s="172"/>
      <c r="BH4566" s="172"/>
      <c r="BI4566" s="172"/>
      <c r="BJ4566" s="6"/>
      <c r="BK4566" s="6"/>
      <c r="BL4566" s="6"/>
      <c r="BM4566" s="6"/>
      <c r="BN4566" s="6"/>
      <c r="BO4566" s="6"/>
      <c r="BP4566" s="6"/>
      <c r="BQ4566" s="6"/>
      <c r="BR4566" s="6"/>
      <c r="BS4566" s="6"/>
      <c r="BT4566" s="6"/>
      <c r="CG4566" s="432"/>
      <c r="CH4566" s="432"/>
      <c r="CL4566" s="174"/>
    </row>
    <row r="4567" spans="29:90" s="168" customFormat="1" x14ac:dyDescent="0.25">
      <c r="AC4567" s="175"/>
      <c r="AD4567" s="175"/>
      <c r="AE4567" s="175"/>
      <c r="AF4567" s="175"/>
      <c r="AG4567" s="175"/>
      <c r="AH4567" s="176"/>
      <c r="AM4567" s="6"/>
      <c r="AN4567" s="6"/>
      <c r="AO4567" s="6"/>
      <c r="AP4567" s="6"/>
      <c r="AQ4567" s="6"/>
      <c r="AR4567" s="6"/>
      <c r="AS4567" s="6"/>
      <c r="AT4567" s="6"/>
      <c r="AU4567" s="6"/>
      <c r="AV4567" s="6"/>
      <c r="AW4567" s="6"/>
      <c r="AX4567" s="6"/>
      <c r="AY4567" s="172"/>
      <c r="AZ4567" s="172"/>
      <c r="BA4567" s="172"/>
      <c r="BB4567" s="6"/>
      <c r="BC4567" s="6"/>
      <c r="BD4567" s="6"/>
      <c r="BE4567" s="6"/>
      <c r="BF4567" s="6"/>
      <c r="BG4567" s="172"/>
      <c r="BH4567" s="172"/>
      <c r="BI4567" s="172"/>
      <c r="BJ4567" s="6"/>
      <c r="BK4567" s="6"/>
      <c r="BL4567" s="6"/>
      <c r="BM4567" s="6"/>
      <c r="BN4567" s="6"/>
      <c r="BO4567" s="6"/>
      <c r="BP4567" s="6"/>
      <c r="BQ4567" s="6"/>
      <c r="BR4567" s="6"/>
      <c r="BS4567" s="6"/>
      <c r="BT4567" s="6"/>
      <c r="CG4567" s="432"/>
      <c r="CH4567" s="432"/>
      <c r="CL4567" s="174"/>
    </row>
    <row r="4568" spans="29:90" s="168" customFormat="1" x14ac:dyDescent="0.25">
      <c r="AC4568" s="175"/>
      <c r="AD4568" s="175"/>
      <c r="AE4568" s="175"/>
      <c r="AF4568" s="175"/>
      <c r="AG4568" s="175"/>
      <c r="AH4568" s="176"/>
      <c r="AM4568" s="6"/>
      <c r="AN4568" s="6"/>
      <c r="AO4568" s="6"/>
      <c r="AP4568" s="6"/>
      <c r="AQ4568" s="6"/>
      <c r="AR4568" s="6"/>
      <c r="AS4568" s="6"/>
      <c r="AT4568" s="6"/>
      <c r="AU4568" s="6"/>
      <c r="AV4568" s="6"/>
      <c r="AW4568" s="6"/>
      <c r="AX4568" s="6"/>
      <c r="AY4568" s="172"/>
      <c r="AZ4568" s="172"/>
      <c r="BA4568" s="172"/>
      <c r="BB4568" s="6"/>
      <c r="BC4568" s="6"/>
      <c r="BD4568" s="6"/>
      <c r="BE4568" s="6"/>
      <c r="BF4568" s="6"/>
      <c r="BG4568" s="172"/>
      <c r="BH4568" s="172"/>
      <c r="BI4568" s="172"/>
      <c r="BJ4568" s="6"/>
      <c r="BK4568" s="6"/>
      <c r="BL4568" s="6"/>
      <c r="BM4568" s="6"/>
      <c r="BN4568" s="6"/>
      <c r="BO4568" s="6"/>
      <c r="BP4568" s="6"/>
      <c r="BQ4568" s="6"/>
      <c r="BR4568" s="6"/>
      <c r="BS4568" s="6"/>
      <c r="BT4568" s="6"/>
      <c r="CG4568" s="432"/>
      <c r="CH4568" s="432"/>
      <c r="CL4568" s="174"/>
    </row>
    <row r="4569" spans="29:90" s="168" customFormat="1" x14ac:dyDescent="0.25">
      <c r="AC4569" s="175"/>
      <c r="AD4569" s="175"/>
      <c r="AE4569" s="175"/>
      <c r="AF4569" s="175"/>
      <c r="AG4569" s="175"/>
      <c r="AH4569" s="176"/>
      <c r="AM4569" s="6"/>
      <c r="AN4569" s="6"/>
      <c r="AO4569" s="6"/>
      <c r="AP4569" s="6"/>
      <c r="AQ4569" s="6"/>
      <c r="AR4569" s="6"/>
      <c r="AS4569" s="6"/>
      <c r="AT4569" s="6"/>
      <c r="AU4569" s="6"/>
      <c r="AV4569" s="6"/>
      <c r="AW4569" s="6"/>
      <c r="AX4569" s="6"/>
      <c r="AY4569" s="172"/>
      <c r="AZ4569" s="172"/>
      <c r="BA4569" s="172"/>
      <c r="BB4569" s="6"/>
      <c r="BC4569" s="6"/>
      <c r="BD4569" s="6"/>
      <c r="BE4569" s="6"/>
      <c r="BF4569" s="6"/>
      <c r="BG4569" s="172"/>
      <c r="BH4569" s="172"/>
      <c r="BI4569" s="172"/>
      <c r="BJ4569" s="6"/>
      <c r="BK4569" s="6"/>
      <c r="BL4569" s="6"/>
      <c r="BM4569" s="6"/>
      <c r="BN4569" s="6"/>
      <c r="BO4569" s="6"/>
      <c r="BP4569" s="6"/>
      <c r="BQ4569" s="6"/>
      <c r="BR4569" s="6"/>
      <c r="BS4569" s="6"/>
      <c r="BT4569" s="6"/>
      <c r="CG4569" s="432"/>
      <c r="CH4569" s="432"/>
      <c r="CL4569" s="174"/>
    </row>
    <row r="4570" spans="29:90" s="168" customFormat="1" x14ac:dyDescent="0.25">
      <c r="AC4570" s="175"/>
      <c r="AD4570" s="175"/>
      <c r="AE4570" s="175"/>
      <c r="AF4570" s="175"/>
      <c r="AG4570" s="175"/>
      <c r="AH4570" s="176"/>
      <c r="AM4570" s="6"/>
      <c r="AN4570" s="6"/>
      <c r="AO4570" s="6"/>
      <c r="AP4570" s="6"/>
      <c r="AQ4570" s="6"/>
      <c r="AR4570" s="6"/>
      <c r="AS4570" s="6"/>
      <c r="AT4570" s="6"/>
      <c r="AU4570" s="6"/>
      <c r="AV4570" s="6"/>
      <c r="AW4570" s="6"/>
      <c r="AX4570" s="6"/>
      <c r="AY4570" s="172"/>
      <c r="AZ4570" s="172"/>
      <c r="BA4570" s="172"/>
      <c r="BB4570" s="6"/>
      <c r="BC4570" s="6"/>
      <c r="BD4570" s="6"/>
      <c r="BE4570" s="6"/>
      <c r="BF4570" s="6"/>
      <c r="BG4570" s="172"/>
      <c r="BH4570" s="172"/>
      <c r="BI4570" s="172"/>
      <c r="BJ4570" s="6"/>
      <c r="BK4570" s="6"/>
      <c r="BL4570" s="6"/>
      <c r="BM4570" s="6"/>
      <c r="BN4570" s="6"/>
      <c r="BO4570" s="6"/>
      <c r="BP4570" s="6"/>
      <c r="BQ4570" s="6"/>
      <c r="BR4570" s="6"/>
      <c r="BS4570" s="6"/>
      <c r="BT4570" s="6"/>
      <c r="CG4570" s="432"/>
      <c r="CH4570" s="432"/>
      <c r="CL4570" s="174"/>
    </row>
    <row r="4571" spans="29:90" s="168" customFormat="1" x14ac:dyDescent="0.25">
      <c r="AC4571" s="175"/>
      <c r="AD4571" s="175"/>
      <c r="AE4571" s="175"/>
      <c r="AF4571" s="175"/>
      <c r="AG4571" s="175"/>
      <c r="AH4571" s="176"/>
      <c r="AM4571" s="6"/>
      <c r="AN4571" s="6"/>
      <c r="AO4571" s="6"/>
      <c r="AP4571" s="6"/>
      <c r="AQ4571" s="6"/>
      <c r="AR4571" s="6"/>
      <c r="AS4571" s="6"/>
      <c r="AT4571" s="6"/>
      <c r="AU4571" s="6"/>
      <c r="AV4571" s="6"/>
      <c r="AW4571" s="6"/>
      <c r="AX4571" s="6"/>
      <c r="AY4571" s="172"/>
      <c r="AZ4571" s="172"/>
      <c r="BA4571" s="172"/>
      <c r="BB4571" s="6"/>
      <c r="BC4571" s="6"/>
      <c r="BD4571" s="6"/>
      <c r="BE4571" s="6"/>
      <c r="BF4571" s="6"/>
      <c r="BG4571" s="172"/>
      <c r="BH4571" s="172"/>
      <c r="BI4571" s="172"/>
      <c r="BJ4571" s="6"/>
      <c r="BK4571" s="6"/>
      <c r="BL4571" s="6"/>
      <c r="BM4571" s="6"/>
      <c r="BN4571" s="6"/>
      <c r="BO4571" s="6"/>
      <c r="BP4571" s="6"/>
      <c r="BQ4571" s="6"/>
      <c r="BR4571" s="6"/>
      <c r="BS4571" s="6"/>
      <c r="BT4571" s="6"/>
      <c r="CG4571" s="432"/>
      <c r="CH4571" s="432"/>
      <c r="CL4571" s="174"/>
    </row>
    <row r="4572" spans="29:90" s="168" customFormat="1" x14ac:dyDescent="0.25">
      <c r="AC4572" s="175"/>
      <c r="AD4572" s="175"/>
      <c r="AE4572" s="175"/>
      <c r="AF4572" s="175"/>
      <c r="AG4572" s="175"/>
      <c r="AH4572" s="176"/>
      <c r="AM4572" s="6"/>
      <c r="AN4572" s="6"/>
      <c r="AO4572" s="6"/>
      <c r="AP4572" s="6"/>
      <c r="AQ4572" s="6"/>
      <c r="AR4572" s="6"/>
      <c r="AS4572" s="6"/>
      <c r="AT4572" s="6"/>
      <c r="AU4572" s="6"/>
      <c r="AV4572" s="6"/>
      <c r="AW4572" s="6"/>
      <c r="AX4572" s="6"/>
      <c r="AY4572" s="172"/>
      <c r="AZ4572" s="172"/>
      <c r="BA4572" s="172"/>
      <c r="BB4572" s="6"/>
      <c r="BC4572" s="6"/>
      <c r="BD4572" s="6"/>
      <c r="BE4572" s="6"/>
      <c r="BF4572" s="6"/>
      <c r="BG4572" s="172"/>
      <c r="BH4572" s="172"/>
      <c r="BI4572" s="172"/>
      <c r="BJ4572" s="6"/>
      <c r="BK4572" s="6"/>
      <c r="BL4572" s="6"/>
      <c r="BM4572" s="6"/>
      <c r="BN4572" s="6"/>
      <c r="BO4572" s="6"/>
      <c r="BP4572" s="6"/>
      <c r="BQ4572" s="6"/>
      <c r="BR4572" s="6"/>
      <c r="BS4572" s="6"/>
      <c r="BT4572" s="6"/>
      <c r="CG4572" s="432"/>
      <c r="CH4572" s="432"/>
      <c r="CL4572" s="174"/>
    </row>
    <row r="4573" spans="29:90" s="168" customFormat="1" x14ac:dyDescent="0.25">
      <c r="AC4573" s="175"/>
      <c r="AD4573" s="175"/>
      <c r="AE4573" s="175"/>
      <c r="AF4573" s="175"/>
      <c r="AG4573" s="175"/>
      <c r="AH4573" s="176"/>
      <c r="AM4573" s="6"/>
      <c r="AN4573" s="6"/>
      <c r="AO4573" s="6"/>
      <c r="AP4573" s="6"/>
      <c r="AQ4573" s="6"/>
      <c r="AR4573" s="6"/>
      <c r="AS4573" s="6"/>
      <c r="AT4573" s="6"/>
      <c r="AU4573" s="6"/>
      <c r="AV4573" s="6"/>
      <c r="AW4573" s="6"/>
      <c r="AX4573" s="6"/>
      <c r="AY4573" s="172"/>
      <c r="AZ4573" s="172"/>
      <c r="BA4573" s="172"/>
      <c r="BB4573" s="6"/>
      <c r="BC4573" s="6"/>
      <c r="BD4573" s="6"/>
      <c r="BE4573" s="6"/>
      <c r="BF4573" s="6"/>
      <c r="BG4573" s="172"/>
      <c r="BH4573" s="172"/>
      <c r="BI4573" s="172"/>
      <c r="BJ4573" s="6"/>
      <c r="BK4573" s="6"/>
      <c r="BL4573" s="6"/>
      <c r="BM4573" s="6"/>
      <c r="BN4573" s="6"/>
      <c r="BO4573" s="6"/>
      <c r="BP4573" s="6"/>
      <c r="BQ4573" s="6"/>
      <c r="BR4573" s="6"/>
      <c r="BS4573" s="6"/>
      <c r="BT4573" s="6"/>
      <c r="CG4573" s="432"/>
      <c r="CH4573" s="432"/>
      <c r="CL4573" s="174"/>
    </row>
    <row r="4574" spans="29:90" s="168" customFormat="1" x14ac:dyDescent="0.25">
      <c r="AC4574" s="175"/>
      <c r="AD4574" s="175"/>
      <c r="AE4574" s="175"/>
      <c r="AF4574" s="175"/>
      <c r="AG4574" s="175"/>
      <c r="AH4574" s="176"/>
      <c r="AM4574" s="6"/>
      <c r="AN4574" s="6"/>
      <c r="AO4574" s="6"/>
      <c r="AP4574" s="6"/>
      <c r="AQ4574" s="6"/>
      <c r="AR4574" s="6"/>
      <c r="AS4574" s="6"/>
      <c r="AT4574" s="6"/>
      <c r="AU4574" s="6"/>
      <c r="AV4574" s="6"/>
      <c r="AW4574" s="6"/>
      <c r="AX4574" s="6"/>
      <c r="AY4574" s="172"/>
      <c r="AZ4574" s="172"/>
      <c r="BA4574" s="172"/>
      <c r="BB4574" s="6"/>
      <c r="BC4574" s="6"/>
      <c r="BD4574" s="6"/>
      <c r="BE4574" s="6"/>
      <c r="BF4574" s="6"/>
      <c r="BG4574" s="172"/>
      <c r="BH4574" s="172"/>
      <c r="BI4574" s="172"/>
      <c r="BJ4574" s="6"/>
      <c r="BK4574" s="6"/>
      <c r="BL4574" s="6"/>
      <c r="BM4574" s="6"/>
      <c r="BN4574" s="6"/>
      <c r="BO4574" s="6"/>
      <c r="BP4574" s="6"/>
      <c r="BQ4574" s="6"/>
      <c r="BR4574" s="6"/>
      <c r="BS4574" s="6"/>
      <c r="BT4574" s="6"/>
      <c r="CG4574" s="432"/>
      <c r="CH4574" s="432"/>
      <c r="CL4574" s="174"/>
    </row>
    <row r="4575" spans="29:90" s="168" customFormat="1" x14ac:dyDescent="0.25">
      <c r="AC4575" s="175"/>
      <c r="AD4575" s="175"/>
      <c r="AE4575" s="175"/>
      <c r="AF4575" s="175"/>
      <c r="AG4575" s="175"/>
      <c r="AH4575" s="176"/>
      <c r="AM4575" s="6"/>
      <c r="AN4575" s="6"/>
      <c r="AO4575" s="6"/>
      <c r="AP4575" s="6"/>
      <c r="AQ4575" s="6"/>
      <c r="AR4575" s="6"/>
      <c r="AS4575" s="6"/>
      <c r="AT4575" s="6"/>
      <c r="AU4575" s="6"/>
      <c r="AV4575" s="6"/>
      <c r="AW4575" s="6"/>
      <c r="AX4575" s="6"/>
      <c r="AY4575" s="172"/>
      <c r="AZ4575" s="172"/>
      <c r="BA4575" s="172"/>
      <c r="BB4575" s="6"/>
      <c r="BC4575" s="6"/>
      <c r="BD4575" s="6"/>
      <c r="BE4575" s="6"/>
      <c r="BF4575" s="6"/>
      <c r="BG4575" s="172"/>
      <c r="BH4575" s="172"/>
      <c r="BI4575" s="172"/>
      <c r="BJ4575" s="6"/>
      <c r="BK4575" s="6"/>
      <c r="BL4575" s="6"/>
      <c r="BM4575" s="6"/>
      <c r="BN4575" s="6"/>
      <c r="BO4575" s="6"/>
      <c r="BP4575" s="6"/>
      <c r="BQ4575" s="6"/>
      <c r="BR4575" s="6"/>
      <c r="BS4575" s="6"/>
      <c r="BT4575" s="6"/>
      <c r="CG4575" s="432"/>
      <c r="CH4575" s="432"/>
      <c r="CL4575" s="174"/>
    </row>
    <row r="4576" spans="29:90" s="168" customFormat="1" x14ac:dyDescent="0.25">
      <c r="AC4576" s="175"/>
      <c r="AD4576" s="175"/>
      <c r="AE4576" s="175"/>
      <c r="AF4576" s="175"/>
      <c r="AG4576" s="175"/>
      <c r="AH4576" s="176"/>
      <c r="AM4576" s="6"/>
      <c r="AN4576" s="6"/>
      <c r="AO4576" s="6"/>
      <c r="AP4576" s="6"/>
      <c r="AQ4576" s="6"/>
      <c r="AR4576" s="6"/>
      <c r="AS4576" s="6"/>
      <c r="AT4576" s="6"/>
      <c r="AU4576" s="6"/>
      <c r="AV4576" s="6"/>
      <c r="AW4576" s="6"/>
      <c r="AX4576" s="6"/>
      <c r="AY4576" s="172"/>
      <c r="AZ4576" s="172"/>
      <c r="BA4576" s="172"/>
      <c r="BB4576" s="6"/>
      <c r="BC4576" s="6"/>
      <c r="BD4576" s="6"/>
      <c r="BE4576" s="6"/>
      <c r="BF4576" s="6"/>
      <c r="BG4576" s="172"/>
      <c r="BH4576" s="172"/>
      <c r="BI4576" s="172"/>
      <c r="BJ4576" s="6"/>
      <c r="BK4576" s="6"/>
      <c r="BL4576" s="6"/>
      <c r="BM4576" s="6"/>
      <c r="BN4576" s="6"/>
      <c r="BO4576" s="6"/>
      <c r="BP4576" s="6"/>
      <c r="BQ4576" s="6"/>
      <c r="BR4576" s="6"/>
      <c r="BS4576" s="6"/>
      <c r="BT4576" s="6"/>
      <c r="CG4576" s="432"/>
      <c r="CH4576" s="432"/>
      <c r="CL4576" s="174"/>
    </row>
    <row r="4577" spans="29:90" s="168" customFormat="1" x14ac:dyDescent="0.25">
      <c r="AC4577" s="175"/>
      <c r="AD4577" s="175"/>
      <c r="AE4577" s="175"/>
      <c r="AF4577" s="175"/>
      <c r="AG4577" s="175"/>
      <c r="AH4577" s="176"/>
      <c r="AM4577" s="6"/>
      <c r="AN4577" s="6"/>
      <c r="AO4577" s="6"/>
      <c r="AP4577" s="6"/>
      <c r="AQ4577" s="6"/>
      <c r="AR4577" s="6"/>
      <c r="AS4577" s="6"/>
      <c r="AT4577" s="6"/>
      <c r="AU4577" s="6"/>
      <c r="AV4577" s="6"/>
      <c r="AW4577" s="6"/>
      <c r="AX4577" s="6"/>
      <c r="AY4577" s="172"/>
      <c r="AZ4577" s="172"/>
      <c r="BA4577" s="172"/>
      <c r="BB4577" s="6"/>
      <c r="BC4577" s="6"/>
      <c r="BD4577" s="6"/>
      <c r="BE4577" s="6"/>
      <c r="BF4577" s="6"/>
      <c r="BG4577" s="172"/>
      <c r="BH4577" s="172"/>
      <c r="BI4577" s="172"/>
      <c r="BJ4577" s="6"/>
      <c r="BK4577" s="6"/>
      <c r="BL4577" s="6"/>
      <c r="BM4577" s="6"/>
      <c r="BN4577" s="6"/>
      <c r="BO4577" s="6"/>
      <c r="BP4577" s="6"/>
      <c r="BQ4577" s="6"/>
      <c r="BR4577" s="6"/>
      <c r="BS4577" s="6"/>
      <c r="BT4577" s="6"/>
      <c r="CG4577" s="432"/>
      <c r="CH4577" s="432"/>
      <c r="CL4577" s="174"/>
    </row>
    <row r="4578" spans="29:90" s="168" customFormat="1" x14ac:dyDescent="0.25">
      <c r="AC4578" s="175"/>
      <c r="AD4578" s="175"/>
      <c r="AE4578" s="175"/>
      <c r="AF4578" s="175"/>
      <c r="AG4578" s="175"/>
      <c r="AH4578" s="176"/>
      <c r="AM4578" s="6"/>
      <c r="AN4578" s="6"/>
      <c r="AO4578" s="6"/>
      <c r="AP4578" s="6"/>
      <c r="AQ4578" s="6"/>
      <c r="AR4578" s="6"/>
      <c r="AS4578" s="6"/>
      <c r="AT4578" s="6"/>
      <c r="AU4578" s="6"/>
      <c r="AV4578" s="6"/>
      <c r="AW4578" s="6"/>
      <c r="AX4578" s="6"/>
      <c r="AY4578" s="172"/>
      <c r="AZ4578" s="172"/>
      <c r="BA4578" s="172"/>
      <c r="BB4578" s="6"/>
      <c r="BC4578" s="6"/>
      <c r="BD4578" s="6"/>
      <c r="BE4578" s="6"/>
      <c r="BF4578" s="6"/>
      <c r="BG4578" s="172"/>
      <c r="BH4578" s="172"/>
      <c r="BI4578" s="172"/>
      <c r="BJ4578" s="6"/>
      <c r="BK4578" s="6"/>
      <c r="BL4578" s="6"/>
      <c r="BM4578" s="6"/>
      <c r="BN4578" s="6"/>
      <c r="BO4578" s="6"/>
      <c r="BP4578" s="6"/>
      <c r="BQ4578" s="6"/>
      <c r="BR4578" s="6"/>
      <c r="BS4578" s="6"/>
      <c r="BT4578" s="6"/>
      <c r="CG4578" s="432"/>
      <c r="CH4578" s="432"/>
      <c r="CL4578" s="174"/>
    </row>
    <row r="4579" spans="29:90" s="168" customFormat="1" x14ac:dyDescent="0.25">
      <c r="AC4579" s="175"/>
      <c r="AD4579" s="175"/>
      <c r="AE4579" s="175"/>
      <c r="AF4579" s="175"/>
      <c r="AG4579" s="175"/>
      <c r="AH4579" s="176"/>
      <c r="AM4579" s="6"/>
      <c r="AN4579" s="6"/>
      <c r="AO4579" s="6"/>
      <c r="AP4579" s="6"/>
      <c r="AQ4579" s="6"/>
      <c r="AR4579" s="6"/>
      <c r="AS4579" s="6"/>
      <c r="AT4579" s="6"/>
      <c r="AU4579" s="6"/>
      <c r="AV4579" s="6"/>
      <c r="AW4579" s="6"/>
      <c r="AX4579" s="6"/>
      <c r="AY4579" s="172"/>
      <c r="AZ4579" s="172"/>
      <c r="BA4579" s="172"/>
      <c r="BB4579" s="6"/>
      <c r="BC4579" s="6"/>
      <c r="BD4579" s="6"/>
      <c r="BE4579" s="6"/>
      <c r="BF4579" s="6"/>
      <c r="BG4579" s="172"/>
      <c r="BH4579" s="172"/>
      <c r="BI4579" s="172"/>
      <c r="BJ4579" s="6"/>
      <c r="BK4579" s="6"/>
      <c r="BL4579" s="6"/>
      <c r="BM4579" s="6"/>
      <c r="BN4579" s="6"/>
      <c r="BO4579" s="6"/>
      <c r="BP4579" s="6"/>
      <c r="BQ4579" s="6"/>
      <c r="BR4579" s="6"/>
      <c r="BS4579" s="6"/>
      <c r="BT4579" s="6"/>
      <c r="CG4579" s="432"/>
      <c r="CH4579" s="432"/>
      <c r="CL4579" s="174"/>
    </row>
    <row r="4580" spans="29:90" s="168" customFormat="1" x14ac:dyDescent="0.25">
      <c r="AC4580" s="175"/>
      <c r="AD4580" s="175"/>
      <c r="AE4580" s="175"/>
      <c r="AF4580" s="175"/>
      <c r="AG4580" s="175"/>
      <c r="AH4580" s="176"/>
      <c r="AM4580" s="6"/>
      <c r="AN4580" s="6"/>
      <c r="AO4580" s="6"/>
      <c r="AP4580" s="6"/>
      <c r="AQ4580" s="6"/>
      <c r="AR4580" s="6"/>
      <c r="AS4580" s="6"/>
      <c r="AT4580" s="6"/>
      <c r="AU4580" s="6"/>
      <c r="AV4580" s="6"/>
      <c r="AW4580" s="6"/>
      <c r="AX4580" s="6"/>
      <c r="AY4580" s="172"/>
      <c r="AZ4580" s="172"/>
      <c r="BA4580" s="172"/>
      <c r="BB4580" s="6"/>
      <c r="BC4580" s="6"/>
      <c r="BD4580" s="6"/>
      <c r="BE4580" s="6"/>
      <c r="BF4580" s="6"/>
      <c r="BG4580" s="172"/>
      <c r="BH4580" s="172"/>
      <c r="BI4580" s="172"/>
      <c r="BJ4580" s="6"/>
      <c r="BK4580" s="6"/>
      <c r="BL4580" s="6"/>
      <c r="BM4580" s="6"/>
      <c r="BN4580" s="6"/>
      <c r="BO4580" s="6"/>
      <c r="BP4580" s="6"/>
      <c r="BQ4580" s="6"/>
      <c r="BR4580" s="6"/>
      <c r="BS4580" s="6"/>
      <c r="BT4580" s="6"/>
      <c r="CG4580" s="432"/>
      <c r="CH4580" s="432"/>
      <c r="CL4580" s="174"/>
    </row>
    <row r="4581" spans="29:90" s="168" customFormat="1" x14ac:dyDescent="0.25">
      <c r="AC4581" s="175"/>
      <c r="AD4581" s="175"/>
      <c r="AE4581" s="175"/>
      <c r="AF4581" s="175"/>
      <c r="AG4581" s="175"/>
      <c r="AH4581" s="176"/>
      <c r="AM4581" s="6"/>
      <c r="AN4581" s="6"/>
      <c r="AO4581" s="6"/>
      <c r="AP4581" s="6"/>
      <c r="AQ4581" s="6"/>
      <c r="AR4581" s="6"/>
      <c r="AS4581" s="6"/>
      <c r="AT4581" s="6"/>
      <c r="AU4581" s="6"/>
      <c r="AV4581" s="6"/>
      <c r="AW4581" s="6"/>
      <c r="AX4581" s="6"/>
      <c r="AY4581" s="172"/>
      <c r="AZ4581" s="172"/>
      <c r="BA4581" s="172"/>
      <c r="BB4581" s="6"/>
      <c r="BC4581" s="6"/>
      <c r="BD4581" s="6"/>
      <c r="BE4581" s="6"/>
      <c r="BF4581" s="6"/>
      <c r="BG4581" s="172"/>
      <c r="BH4581" s="172"/>
      <c r="BI4581" s="172"/>
      <c r="BJ4581" s="6"/>
      <c r="BK4581" s="6"/>
      <c r="BL4581" s="6"/>
      <c r="BM4581" s="6"/>
      <c r="BN4581" s="6"/>
      <c r="BO4581" s="6"/>
      <c r="BP4581" s="6"/>
      <c r="BQ4581" s="6"/>
      <c r="BR4581" s="6"/>
      <c r="BS4581" s="6"/>
      <c r="BT4581" s="6"/>
      <c r="CG4581" s="432"/>
      <c r="CH4581" s="432"/>
      <c r="CL4581" s="174"/>
    </row>
    <row r="4582" spans="29:90" s="168" customFormat="1" x14ac:dyDescent="0.25">
      <c r="AC4582" s="175"/>
      <c r="AD4582" s="175"/>
      <c r="AE4582" s="175"/>
      <c r="AF4582" s="175"/>
      <c r="AG4582" s="175"/>
      <c r="AH4582" s="176"/>
      <c r="AM4582" s="6"/>
      <c r="AN4582" s="6"/>
      <c r="AO4582" s="6"/>
      <c r="AP4582" s="6"/>
      <c r="AQ4582" s="6"/>
      <c r="AR4582" s="6"/>
      <c r="AS4582" s="6"/>
      <c r="AT4582" s="6"/>
      <c r="AU4582" s="6"/>
      <c r="AV4582" s="6"/>
      <c r="AW4582" s="6"/>
      <c r="AX4582" s="6"/>
      <c r="AY4582" s="172"/>
      <c r="AZ4582" s="172"/>
      <c r="BA4582" s="172"/>
      <c r="BB4582" s="6"/>
      <c r="BC4582" s="6"/>
      <c r="BD4582" s="6"/>
      <c r="BE4582" s="6"/>
      <c r="BF4582" s="6"/>
      <c r="BG4582" s="172"/>
      <c r="BH4582" s="172"/>
      <c r="BI4582" s="172"/>
      <c r="BJ4582" s="6"/>
      <c r="BK4582" s="6"/>
      <c r="BL4582" s="6"/>
      <c r="BM4582" s="6"/>
      <c r="BN4582" s="6"/>
      <c r="BO4582" s="6"/>
      <c r="BP4582" s="6"/>
      <c r="BQ4582" s="6"/>
      <c r="BR4582" s="6"/>
      <c r="BS4582" s="6"/>
      <c r="BT4582" s="6"/>
      <c r="CG4582" s="432"/>
      <c r="CH4582" s="432"/>
      <c r="CL4582" s="174"/>
    </row>
    <row r="4583" spans="29:90" s="168" customFormat="1" x14ac:dyDescent="0.25">
      <c r="AC4583" s="175"/>
      <c r="AD4583" s="175"/>
      <c r="AE4583" s="175"/>
      <c r="AF4583" s="175"/>
      <c r="AG4583" s="175"/>
      <c r="AH4583" s="176"/>
      <c r="AM4583" s="6"/>
      <c r="AN4583" s="6"/>
      <c r="AO4583" s="6"/>
      <c r="AP4583" s="6"/>
      <c r="AQ4583" s="6"/>
      <c r="AR4583" s="6"/>
      <c r="AS4583" s="6"/>
      <c r="AT4583" s="6"/>
      <c r="AU4583" s="6"/>
      <c r="AV4583" s="6"/>
      <c r="AW4583" s="6"/>
      <c r="AX4583" s="6"/>
      <c r="AY4583" s="172"/>
      <c r="AZ4583" s="172"/>
      <c r="BA4583" s="172"/>
      <c r="BB4583" s="6"/>
      <c r="BC4583" s="6"/>
      <c r="BD4583" s="6"/>
      <c r="BE4583" s="6"/>
      <c r="BF4583" s="6"/>
      <c r="BG4583" s="172"/>
      <c r="BH4583" s="172"/>
      <c r="BI4583" s="172"/>
      <c r="BJ4583" s="6"/>
      <c r="BK4583" s="6"/>
      <c r="BL4583" s="6"/>
      <c r="BM4583" s="6"/>
      <c r="BN4583" s="6"/>
      <c r="BO4583" s="6"/>
      <c r="BP4583" s="6"/>
      <c r="BQ4583" s="6"/>
      <c r="BR4583" s="6"/>
      <c r="BS4583" s="6"/>
      <c r="BT4583" s="6"/>
      <c r="CG4583" s="432"/>
      <c r="CH4583" s="432"/>
      <c r="CL4583" s="174"/>
    </row>
    <row r="4584" spans="29:90" s="168" customFormat="1" x14ac:dyDescent="0.25">
      <c r="AC4584" s="175"/>
      <c r="AD4584" s="175"/>
      <c r="AE4584" s="175"/>
      <c r="AF4584" s="175"/>
      <c r="AG4584" s="175"/>
      <c r="AH4584" s="176"/>
      <c r="AM4584" s="6"/>
      <c r="AN4584" s="6"/>
      <c r="AO4584" s="6"/>
      <c r="AP4584" s="6"/>
      <c r="AQ4584" s="6"/>
      <c r="AR4584" s="6"/>
      <c r="AS4584" s="6"/>
      <c r="AT4584" s="6"/>
      <c r="AU4584" s="6"/>
      <c r="AV4584" s="6"/>
      <c r="AW4584" s="6"/>
      <c r="AX4584" s="6"/>
      <c r="AY4584" s="172"/>
      <c r="AZ4584" s="172"/>
      <c r="BA4584" s="172"/>
      <c r="BB4584" s="6"/>
      <c r="BC4584" s="6"/>
      <c r="BD4584" s="6"/>
      <c r="BE4584" s="6"/>
      <c r="BF4584" s="6"/>
      <c r="BG4584" s="172"/>
      <c r="BH4584" s="172"/>
      <c r="BI4584" s="172"/>
      <c r="BJ4584" s="6"/>
      <c r="BK4584" s="6"/>
      <c r="BL4584" s="6"/>
      <c r="BM4584" s="6"/>
      <c r="BN4584" s="6"/>
      <c r="BO4584" s="6"/>
      <c r="BP4584" s="6"/>
      <c r="BQ4584" s="6"/>
      <c r="BR4584" s="6"/>
      <c r="BS4584" s="6"/>
      <c r="BT4584" s="6"/>
      <c r="CG4584" s="432"/>
      <c r="CH4584" s="432"/>
      <c r="CL4584" s="174"/>
    </row>
    <row r="4585" spans="29:90" s="168" customFormat="1" x14ac:dyDescent="0.25">
      <c r="AC4585" s="175"/>
      <c r="AD4585" s="175"/>
      <c r="AE4585" s="175"/>
      <c r="AF4585" s="175"/>
      <c r="AG4585" s="175"/>
      <c r="AH4585" s="176"/>
      <c r="AM4585" s="6"/>
      <c r="AN4585" s="6"/>
      <c r="AO4585" s="6"/>
      <c r="AP4585" s="6"/>
      <c r="AQ4585" s="6"/>
      <c r="AR4585" s="6"/>
      <c r="AS4585" s="6"/>
      <c r="AT4585" s="6"/>
      <c r="AU4585" s="6"/>
      <c r="AV4585" s="6"/>
      <c r="AW4585" s="6"/>
      <c r="AX4585" s="6"/>
      <c r="AY4585" s="172"/>
      <c r="AZ4585" s="172"/>
      <c r="BA4585" s="172"/>
      <c r="BB4585" s="6"/>
      <c r="BC4585" s="6"/>
      <c r="BD4585" s="6"/>
      <c r="BE4585" s="6"/>
      <c r="BF4585" s="6"/>
      <c r="BG4585" s="172"/>
      <c r="BH4585" s="172"/>
      <c r="BI4585" s="172"/>
      <c r="BJ4585" s="6"/>
      <c r="BK4585" s="6"/>
      <c r="BL4585" s="6"/>
      <c r="BM4585" s="6"/>
      <c r="BN4585" s="6"/>
      <c r="BO4585" s="6"/>
      <c r="BP4585" s="6"/>
      <c r="BQ4585" s="6"/>
      <c r="BR4585" s="6"/>
      <c r="BS4585" s="6"/>
      <c r="BT4585" s="6"/>
      <c r="CG4585" s="432"/>
      <c r="CH4585" s="432"/>
      <c r="CL4585" s="174"/>
    </row>
    <row r="4586" spans="29:90" s="168" customFormat="1" x14ac:dyDescent="0.25">
      <c r="AC4586" s="175"/>
      <c r="AD4586" s="175"/>
      <c r="AE4586" s="175"/>
      <c r="AF4586" s="175"/>
      <c r="AG4586" s="175"/>
      <c r="AH4586" s="176"/>
      <c r="AM4586" s="6"/>
      <c r="AN4586" s="6"/>
      <c r="AO4586" s="6"/>
      <c r="AP4586" s="6"/>
      <c r="AQ4586" s="6"/>
      <c r="AR4586" s="6"/>
      <c r="AS4586" s="6"/>
      <c r="AT4586" s="6"/>
      <c r="AU4586" s="6"/>
      <c r="AV4586" s="6"/>
      <c r="AW4586" s="6"/>
      <c r="AX4586" s="6"/>
      <c r="AY4586" s="172"/>
      <c r="AZ4586" s="172"/>
      <c r="BA4586" s="172"/>
      <c r="BB4586" s="6"/>
      <c r="BC4586" s="6"/>
      <c r="BD4586" s="6"/>
      <c r="BE4586" s="6"/>
      <c r="BF4586" s="6"/>
      <c r="BG4586" s="172"/>
      <c r="BH4586" s="172"/>
      <c r="BI4586" s="172"/>
      <c r="BJ4586" s="6"/>
      <c r="BK4586" s="6"/>
      <c r="BL4586" s="6"/>
      <c r="BM4586" s="6"/>
      <c r="BN4586" s="6"/>
      <c r="BO4586" s="6"/>
      <c r="BP4586" s="6"/>
      <c r="BQ4586" s="6"/>
      <c r="BR4586" s="6"/>
      <c r="BS4586" s="6"/>
      <c r="BT4586" s="6"/>
      <c r="CG4586" s="432"/>
      <c r="CH4586" s="432"/>
      <c r="CL4586" s="174"/>
    </row>
    <row r="4587" spans="29:90" s="168" customFormat="1" x14ac:dyDescent="0.25">
      <c r="AC4587" s="175"/>
      <c r="AD4587" s="175"/>
      <c r="AE4587" s="175"/>
      <c r="AF4587" s="175"/>
      <c r="AG4587" s="175"/>
      <c r="AH4587" s="176"/>
      <c r="AM4587" s="6"/>
      <c r="AN4587" s="6"/>
      <c r="AO4587" s="6"/>
      <c r="AP4587" s="6"/>
      <c r="AQ4587" s="6"/>
      <c r="AR4587" s="6"/>
      <c r="AS4587" s="6"/>
      <c r="AT4587" s="6"/>
      <c r="AU4587" s="6"/>
      <c r="AV4587" s="6"/>
      <c r="AW4587" s="6"/>
      <c r="AX4587" s="6"/>
      <c r="AY4587" s="172"/>
      <c r="AZ4587" s="172"/>
      <c r="BA4587" s="172"/>
      <c r="BB4587" s="6"/>
      <c r="BC4587" s="6"/>
      <c r="BD4587" s="6"/>
      <c r="BE4587" s="6"/>
      <c r="BF4587" s="6"/>
      <c r="BG4587" s="172"/>
      <c r="BH4587" s="172"/>
      <c r="BI4587" s="172"/>
      <c r="BJ4587" s="6"/>
      <c r="BK4587" s="6"/>
      <c r="BL4587" s="6"/>
      <c r="BM4587" s="6"/>
      <c r="BN4587" s="6"/>
      <c r="BO4587" s="6"/>
      <c r="BP4587" s="6"/>
      <c r="BQ4587" s="6"/>
      <c r="BR4587" s="6"/>
      <c r="BS4587" s="6"/>
      <c r="BT4587" s="6"/>
      <c r="CG4587" s="432"/>
      <c r="CH4587" s="432"/>
      <c r="CL4587" s="174"/>
    </row>
    <row r="4588" spans="29:90" s="168" customFormat="1" x14ac:dyDescent="0.25">
      <c r="AC4588" s="175"/>
      <c r="AD4588" s="175"/>
      <c r="AE4588" s="175"/>
      <c r="AF4588" s="175"/>
      <c r="AG4588" s="175"/>
      <c r="AH4588" s="176"/>
      <c r="AM4588" s="6"/>
      <c r="AN4588" s="6"/>
      <c r="AO4588" s="6"/>
      <c r="AP4588" s="6"/>
      <c r="AQ4588" s="6"/>
      <c r="AR4588" s="6"/>
      <c r="AS4588" s="6"/>
      <c r="AT4588" s="6"/>
      <c r="AU4588" s="6"/>
      <c r="AV4588" s="6"/>
      <c r="AW4588" s="6"/>
      <c r="AX4588" s="6"/>
      <c r="AY4588" s="172"/>
      <c r="AZ4588" s="172"/>
      <c r="BA4588" s="172"/>
      <c r="BB4588" s="6"/>
      <c r="BC4588" s="6"/>
      <c r="BD4588" s="6"/>
      <c r="BE4588" s="6"/>
      <c r="BF4588" s="6"/>
      <c r="BG4588" s="172"/>
      <c r="BH4588" s="172"/>
      <c r="BI4588" s="172"/>
      <c r="BJ4588" s="6"/>
      <c r="BK4588" s="6"/>
      <c r="BL4588" s="6"/>
      <c r="BM4588" s="6"/>
      <c r="BN4588" s="6"/>
      <c r="BO4588" s="6"/>
      <c r="BP4588" s="6"/>
      <c r="BQ4588" s="6"/>
      <c r="BR4588" s="6"/>
      <c r="BS4588" s="6"/>
      <c r="BT4588" s="6"/>
      <c r="CG4588" s="432"/>
      <c r="CH4588" s="432"/>
      <c r="CL4588" s="174"/>
    </row>
    <row r="4589" spans="29:90" s="168" customFormat="1" x14ac:dyDescent="0.25">
      <c r="AC4589" s="175"/>
      <c r="AD4589" s="175"/>
      <c r="AE4589" s="175"/>
      <c r="AF4589" s="175"/>
      <c r="AG4589" s="175"/>
      <c r="AH4589" s="176"/>
      <c r="AM4589" s="6"/>
      <c r="AN4589" s="6"/>
      <c r="AO4589" s="6"/>
      <c r="AP4589" s="6"/>
      <c r="AQ4589" s="6"/>
      <c r="AR4589" s="6"/>
      <c r="AS4589" s="6"/>
      <c r="AT4589" s="6"/>
      <c r="AU4589" s="6"/>
      <c r="AV4589" s="6"/>
      <c r="AW4589" s="6"/>
      <c r="AX4589" s="6"/>
      <c r="AY4589" s="172"/>
      <c r="AZ4589" s="172"/>
      <c r="BA4589" s="172"/>
      <c r="BB4589" s="6"/>
      <c r="BC4589" s="6"/>
      <c r="BD4589" s="6"/>
      <c r="BE4589" s="6"/>
      <c r="BF4589" s="6"/>
      <c r="BG4589" s="172"/>
      <c r="BH4589" s="172"/>
      <c r="BI4589" s="172"/>
      <c r="BJ4589" s="6"/>
      <c r="BK4589" s="6"/>
      <c r="BL4589" s="6"/>
      <c r="BM4589" s="6"/>
      <c r="BN4589" s="6"/>
      <c r="BO4589" s="6"/>
      <c r="BP4589" s="6"/>
      <c r="BQ4589" s="6"/>
      <c r="BR4589" s="6"/>
      <c r="BS4589" s="6"/>
      <c r="BT4589" s="6"/>
      <c r="CG4589" s="432"/>
      <c r="CH4589" s="432"/>
      <c r="CL4589" s="174"/>
    </row>
    <row r="4590" spans="29:90" s="168" customFormat="1" x14ac:dyDescent="0.25">
      <c r="AC4590" s="175"/>
      <c r="AD4590" s="175"/>
      <c r="AE4590" s="175"/>
      <c r="AF4590" s="175"/>
      <c r="AG4590" s="175"/>
      <c r="AH4590" s="176"/>
      <c r="AM4590" s="6"/>
      <c r="AN4590" s="6"/>
      <c r="AO4590" s="6"/>
      <c r="AP4590" s="6"/>
      <c r="AQ4590" s="6"/>
      <c r="AR4590" s="6"/>
      <c r="AS4590" s="6"/>
      <c r="AT4590" s="6"/>
      <c r="AU4590" s="6"/>
      <c r="AV4590" s="6"/>
      <c r="AW4590" s="6"/>
      <c r="AX4590" s="6"/>
      <c r="AY4590" s="172"/>
      <c r="AZ4590" s="172"/>
      <c r="BA4590" s="172"/>
      <c r="BB4590" s="6"/>
      <c r="BC4590" s="6"/>
      <c r="BD4590" s="6"/>
      <c r="BE4590" s="6"/>
      <c r="BF4590" s="6"/>
      <c r="BG4590" s="172"/>
      <c r="BH4590" s="172"/>
      <c r="BI4590" s="172"/>
      <c r="BJ4590" s="6"/>
      <c r="BK4590" s="6"/>
      <c r="BL4590" s="6"/>
      <c r="BM4590" s="6"/>
      <c r="BN4590" s="6"/>
      <c r="BO4590" s="6"/>
      <c r="BP4590" s="6"/>
      <c r="BQ4590" s="6"/>
      <c r="BR4590" s="6"/>
      <c r="BS4590" s="6"/>
      <c r="BT4590" s="6"/>
      <c r="CG4590" s="432"/>
      <c r="CH4590" s="432"/>
      <c r="CL4590" s="174"/>
    </row>
    <row r="4591" spans="29:90" s="168" customFormat="1" x14ac:dyDescent="0.25">
      <c r="AC4591" s="175"/>
      <c r="AD4591" s="175"/>
      <c r="AE4591" s="175"/>
      <c r="AF4591" s="175"/>
      <c r="AG4591" s="175"/>
      <c r="AH4591" s="176"/>
      <c r="AM4591" s="6"/>
      <c r="AN4591" s="6"/>
      <c r="AO4591" s="6"/>
      <c r="AP4591" s="6"/>
      <c r="AQ4591" s="6"/>
      <c r="AR4591" s="6"/>
      <c r="AS4591" s="6"/>
      <c r="AT4591" s="6"/>
      <c r="AU4591" s="6"/>
      <c r="AV4591" s="6"/>
      <c r="AW4591" s="6"/>
      <c r="AX4591" s="6"/>
      <c r="AY4591" s="172"/>
      <c r="AZ4591" s="172"/>
      <c r="BA4591" s="172"/>
      <c r="BB4591" s="6"/>
      <c r="BC4591" s="6"/>
      <c r="BD4591" s="6"/>
      <c r="BE4591" s="6"/>
      <c r="BF4591" s="6"/>
      <c r="BG4591" s="172"/>
      <c r="BH4591" s="172"/>
      <c r="BI4591" s="172"/>
      <c r="BJ4591" s="6"/>
      <c r="BK4591" s="6"/>
      <c r="BL4591" s="6"/>
      <c r="BM4591" s="6"/>
      <c r="BN4591" s="6"/>
      <c r="BO4591" s="6"/>
      <c r="BP4591" s="6"/>
      <c r="BQ4591" s="6"/>
      <c r="BR4591" s="6"/>
      <c r="BS4591" s="6"/>
      <c r="BT4591" s="6"/>
      <c r="CG4591" s="432"/>
      <c r="CH4591" s="432"/>
      <c r="CL4591" s="174"/>
    </row>
    <row r="4592" spans="29:90" s="168" customFormat="1" x14ac:dyDescent="0.25">
      <c r="AC4592" s="175"/>
      <c r="AD4592" s="175"/>
      <c r="AE4592" s="175"/>
      <c r="AF4592" s="175"/>
      <c r="AG4592" s="175"/>
      <c r="AH4592" s="176"/>
      <c r="AM4592" s="6"/>
      <c r="AN4592" s="6"/>
      <c r="AO4592" s="6"/>
      <c r="AP4592" s="6"/>
      <c r="AQ4592" s="6"/>
      <c r="AR4592" s="6"/>
      <c r="AS4592" s="6"/>
      <c r="AT4592" s="6"/>
      <c r="AU4592" s="6"/>
      <c r="AV4592" s="6"/>
      <c r="AW4592" s="6"/>
      <c r="AX4592" s="6"/>
      <c r="AY4592" s="172"/>
      <c r="AZ4592" s="172"/>
      <c r="BA4592" s="172"/>
      <c r="BB4592" s="6"/>
      <c r="BC4592" s="6"/>
      <c r="BD4592" s="6"/>
      <c r="BE4592" s="6"/>
      <c r="BF4592" s="6"/>
      <c r="BG4592" s="172"/>
      <c r="BH4592" s="172"/>
      <c r="BI4592" s="172"/>
      <c r="BJ4592" s="6"/>
      <c r="BK4592" s="6"/>
      <c r="BL4592" s="6"/>
      <c r="BM4592" s="6"/>
      <c r="BN4592" s="6"/>
      <c r="BO4592" s="6"/>
      <c r="BP4592" s="6"/>
      <c r="BQ4592" s="6"/>
      <c r="BR4592" s="6"/>
      <c r="BS4592" s="6"/>
      <c r="BT4592" s="6"/>
      <c r="CG4592" s="432"/>
      <c r="CH4592" s="432"/>
      <c r="CL4592" s="174"/>
    </row>
    <row r="4593" spans="29:90" s="168" customFormat="1" x14ac:dyDescent="0.25">
      <c r="AC4593" s="175"/>
      <c r="AD4593" s="175"/>
      <c r="AE4593" s="175"/>
      <c r="AF4593" s="175"/>
      <c r="AG4593" s="175"/>
      <c r="AH4593" s="176"/>
      <c r="AM4593" s="6"/>
      <c r="AN4593" s="6"/>
      <c r="AO4593" s="6"/>
      <c r="AP4593" s="6"/>
      <c r="AQ4593" s="6"/>
      <c r="AR4593" s="6"/>
      <c r="AS4593" s="6"/>
      <c r="AT4593" s="6"/>
      <c r="AU4593" s="6"/>
      <c r="AV4593" s="6"/>
      <c r="AW4593" s="6"/>
      <c r="AX4593" s="6"/>
      <c r="AY4593" s="172"/>
      <c r="AZ4593" s="172"/>
      <c r="BA4593" s="172"/>
      <c r="BB4593" s="6"/>
      <c r="BC4593" s="6"/>
      <c r="BD4593" s="6"/>
      <c r="BE4593" s="6"/>
      <c r="BF4593" s="6"/>
      <c r="BG4593" s="172"/>
      <c r="BH4593" s="172"/>
      <c r="BI4593" s="172"/>
      <c r="BJ4593" s="6"/>
      <c r="BK4593" s="6"/>
      <c r="BL4593" s="6"/>
      <c r="BM4593" s="6"/>
      <c r="BN4593" s="6"/>
      <c r="BO4593" s="6"/>
      <c r="BP4593" s="6"/>
      <c r="BQ4593" s="6"/>
      <c r="BR4593" s="6"/>
      <c r="BS4593" s="6"/>
      <c r="BT4593" s="6"/>
      <c r="CG4593" s="432"/>
      <c r="CH4593" s="432"/>
      <c r="CL4593" s="174"/>
    </row>
    <row r="4594" spans="29:90" s="168" customFormat="1" x14ac:dyDescent="0.25">
      <c r="AC4594" s="175"/>
      <c r="AD4594" s="175"/>
      <c r="AE4594" s="175"/>
      <c r="AF4594" s="175"/>
      <c r="AG4594" s="175"/>
      <c r="AH4594" s="176"/>
      <c r="AM4594" s="6"/>
      <c r="AN4594" s="6"/>
      <c r="AO4594" s="6"/>
      <c r="AP4594" s="6"/>
      <c r="AQ4594" s="6"/>
      <c r="AR4594" s="6"/>
      <c r="AS4594" s="6"/>
      <c r="AT4594" s="6"/>
      <c r="AU4594" s="6"/>
      <c r="AV4594" s="6"/>
      <c r="AW4594" s="6"/>
      <c r="AX4594" s="6"/>
      <c r="AY4594" s="172"/>
      <c r="AZ4594" s="172"/>
      <c r="BA4594" s="172"/>
      <c r="BB4594" s="6"/>
      <c r="BC4594" s="6"/>
      <c r="BD4594" s="6"/>
      <c r="BE4594" s="6"/>
      <c r="BF4594" s="6"/>
      <c r="BG4594" s="172"/>
      <c r="BH4594" s="172"/>
      <c r="BI4594" s="172"/>
      <c r="BJ4594" s="6"/>
      <c r="BK4594" s="6"/>
      <c r="BL4594" s="6"/>
      <c r="BM4594" s="6"/>
      <c r="BN4594" s="6"/>
      <c r="BO4594" s="6"/>
      <c r="BP4594" s="6"/>
      <c r="BQ4594" s="6"/>
      <c r="BR4594" s="6"/>
      <c r="BS4594" s="6"/>
      <c r="BT4594" s="6"/>
      <c r="CG4594" s="432"/>
      <c r="CH4594" s="432"/>
      <c r="CL4594" s="174"/>
    </row>
    <row r="4595" spans="29:90" s="168" customFormat="1" x14ac:dyDescent="0.25">
      <c r="AC4595" s="175"/>
      <c r="AD4595" s="175"/>
      <c r="AE4595" s="175"/>
      <c r="AF4595" s="175"/>
      <c r="AG4595" s="175"/>
      <c r="AH4595" s="176"/>
      <c r="AM4595" s="6"/>
      <c r="AN4595" s="6"/>
      <c r="AO4595" s="6"/>
      <c r="AP4595" s="6"/>
      <c r="AQ4595" s="6"/>
      <c r="AR4595" s="6"/>
      <c r="AS4595" s="6"/>
      <c r="AT4595" s="6"/>
      <c r="AU4595" s="6"/>
      <c r="AV4595" s="6"/>
      <c r="AW4595" s="6"/>
      <c r="AX4595" s="6"/>
      <c r="AY4595" s="172"/>
      <c r="AZ4595" s="172"/>
      <c r="BA4595" s="172"/>
      <c r="BB4595" s="6"/>
      <c r="BC4595" s="6"/>
      <c r="BD4595" s="6"/>
      <c r="BE4595" s="6"/>
      <c r="BF4595" s="6"/>
      <c r="BG4595" s="172"/>
      <c r="BH4595" s="172"/>
      <c r="BI4595" s="172"/>
      <c r="BJ4595" s="6"/>
      <c r="BK4595" s="6"/>
      <c r="BL4595" s="6"/>
      <c r="BM4595" s="6"/>
      <c r="BN4595" s="6"/>
      <c r="BO4595" s="6"/>
      <c r="BP4595" s="6"/>
      <c r="BQ4595" s="6"/>
      <c r="BR4595" s="6"/>
      <c r="BS4595" s="6"/>
      <c r="BT4595" s="6"/>
      <c r="CG4595" s="432"/>
      <c r="CH4595" s="432"/>
      <c r="CL4595" s="174"/>
    </row>
    <row r="4596" spans="29:90" s="168" customFormat="1" x14ac:dyDescent="0.25">
      <c r="AC4596" s="175"/>
      <c r="AD4596" s="175"/>
      <c r="AE4596" s="175"/>
      <c r="AF4596" s="175"/>
      <c r="AG4596" s="175"/>
      <c r="AH4596" s="176"/>
      <c r="AM4596" s="6"/>
      <c r="AN4596" s="6"/>
      <c r="AO4596" s="6"/>
      <c r="AP4596" s="6"/>
      <c r="AQ4596" s="6"/>
      <c r="AR4596" s="6"/>
      <c r="AS4596" s="6"/>
      <c r="AT4596" s="6"/>
      <c r="AU4596" s="6"/>
      <c r="AV4596" s="6"/>
      <c r="AW4596" s="6"/>
      <c r="AX4596" s="6"/>
      <c r="AY4596" s="172"/>
      <c r="AZ4596" s="172"/>
      <c r="BA4596" s="172"/>
      <c r="BB4596" s="6"/>
      <c r="BC4596" s="6"/>
      <c r="BD4596" s="6"/>
      <c r="BE4596" s="6"/>
      <c r="BF4596" s="6"/>
      <c r="BG4596" s="172"/>
      <c r="BH4596" s="172"/>
      <c r="BI4596" s="172"/>
      <c r="BJ4596" s="6"/>
      <c r="BK4596" s="6"/>
      <c r="BL4596" s="6"/>
      <c r="BM4596" s="6"/>
      <c r="BN4596" s="6"/>
      <c r="BO4596" s="6"/>
      <c r="BP4596" s="6"/>
      <c r="BQ4596" s="6"/>
      <c r="BR4596" s="6"/>
      <c r="BS4596" s="6"/>
      <c r="BT4596" s="6"/>
      <c r="CG4596" s="432"/>
      <c r="CH4596" s="432"/>
      <c r="CL4596" s="174"/>
    </row>
    <row r="4597" spans="29:90" s="168" customFormat="1" x14ac:dyDescent="0.25">
      <c r="AC4597" s="175"/>
      <c r="AD4597" s="175"/>
      <c r="AE4597" s="175"/>
      <c r="AF4597" s="175"/>
      <c r="AG4597" s="175"/>
      <c r="AH4597" s="176"/>
      <c r="AM4597" s="6"/>
      <c r="AN4597" s="6"/>
      <c r="AO4597" s="6"/>
      <c r="AP4597" s="6"/>
      <c r="AQ4597" s="6"/>
      <c r="AR4597" s="6"/>
      <c r="AS4597" s="6"/>
      <c r="AT4597" s="6"/>
      <c r="AU4597" s="6"/>
      <c r="AV4597" s="6"/>
      <c r="AW4597" s="6"/>
      <c r="AX4597" s="6"/>
      <c r="AY4597" s="172"/>
      <c r="AZ4597" s="172"/>
      <c r="BA4597" s="172"/>
      <c r="BB4597" s="6"/>
      <c r="BC4597" s="6"/>
      <c r="BD4597" s="6"/>
      <c r="BE4597" s="6"/>
      <c r="BF4597" s="6"/>
      <c r="BG4597" s="172"/>
      <c r="BH4597" s="172"/>
      <c r="BI4597" s="172"/>
      <c r="BJ4597" s="6"/>
      <c r="BK4597" s="6"/>
      <c r="BL4597" s="6"/>
      <c r="BM4597" s="6"/>
      <c r="BN4597" s="6"/>
      <c r="BO4597" s="6"/>
      <c r="BP4597" s="6"/>
      <c r="BQ4597" s="6"/>
      <c r="BR4597" s="6"/>
      <c r="BS4597" s="6"/>
      <c r="BT4597" s="6"/>
      <c r="CG4597" s="432"/>
      <c r="CH4597" s="432"/>
      <c r="CL4597" s="174"/>
    </row>
    <row r="4598" spans="29:90" s="168" customFormat="1" x14ac:dyDescent="0.25">
      <c r="AC4598" s="175"/>
      <c r="AD4598" s="175"/>
      <c r="AE4598" s="175"/>
      <c r="AF4598" s="175"/>
      <c r="AG4598" s="175"/>
      <c r="AH4598" s="176"/>
      <c r="AM4598" s="6"/>
      <c r="AN4598" s="6"/>
      <c r="AO4598" s="6"/>
      <c r="AP4598" s="6"/>
      <c r="AQ4598" s="6"/>
      <c r="AR4598" s="6"/>
      <c r="AS4598" s="6"/>
      <c r="AT4598" s="6"/>
      <c r="AU4598" s="6"/>
      <c r="AV4598" s="6"/>
      <c r="AW4598" s="6"/>
      <c r="AX4598" s="6"/>
      <c r="AY4598" s="172"/>
      <c r="AZ4598" s="172"/>
      <c r="BA4598" s="172"/>
      <c r="BB4598" s="6"/>
      <c r="BC4598" s="6"/>
      <c r="BD4598" s="6"/>
      <c r="BE4598" s="6"/>
      <c r="BF4598" s="6"/>
      <c r="BG4598" s="172"/>
      <c r="BH4598" s="172"/>
      <c r="BI4598" s="172"/>
      <c r="BJ4598" s="6"/>
      <c r="BK4598" s="6"/>
      <c r="BL4598" s="6"/>
      <c r="BM4598" s="6"/>
      <c r="BN4598" s="6"/>
      <c r="BO4598" s="6"/>
      <c r="BP4598" s="6"/>
      <c r="BQ4598" s="6"/>
      <c r="BR4598" s="6"/>
      <c r="BS4598" s="6"/>
      <c r="BT4598" s="6"/>
      <c r="CG4598" s="432"/>
      <c r="CH4598" s="432"/>
      <c r="CL4598" s="174"/>
    </row>
    <row r="4599" spans="29:90" s="168" customFormat="1" x14ac:dyDescent="0.25">
      <c r="AC4599" s="175"/>
      <c r="AD4599" s="175"/>
      <c r="AE4599" s="175"/>
      <c r="AF4599" s="175"/>
      <c r="AG4599" s="175"/>
      <c r="AH4599" s="176"/>
      <c r="AM4599" s="6"/>
      <c r="AN4599" s="6"/>
      <c r="AO4599" s="6"/>
      <c r="AP4599" s="6"/>
      <c r="AQ4599" s="6"/>
      <c r="AR4599" s="6"/>
      <c r="AS4599" s="6"/>
      <c r="AT4599" s="6"/>
      <c r="AU4599" s="6"/>
      <c r="AV4599" s="6"/>
      <c r="AW4599" s="6"/>
      <c r="AX4599" s="6"/>
      <c r="AY4599" s="172"/>
      <c r="AZ4599" s="172"/>
      <c r="BA4599" s="172"/>
      <c r="BB4599" s="6"/>
      <c r="BC4599" s="6"/>
      <c r="BD4599" s="6"/>
      <c r="BE4599" s="6"/>
      <c r="BF4599" s="6"/>
      <c r="BG4599" s="172"/>
      <c r="BH4599" s="172"/>
      <c r="BI4599" s="172"/>
      <c r="BJ4599" s="6"/>
      <c r="BK4599" s="6"/>
      <c r="BL4599" s="6"/>
      <c r="BM4599" s="6"/>
      <c r="BN4599" s="6"/>
      <c r="BO4599" s="6"/>
      <c r="BP4599" s="6"/>
      <c r="BQ4599" s="6"/>
      <c r="BR4599" s="6"/>
      <c r="BS4599" s="6"/>
      <c r="BT4599" s="6"/>
      <c r="CG4599" s="432"/>
      <c r="CH4599" s="432"/>
      <c r="CL4599" s="174"/>
    </row>
    <row r="4600" spans="29:90" s="168" customFormat="1" x14ac:dyDescent="0.25">
      <c r="AC4600" s="175"/>
      <c r="AD4600" s="175"/>
      <c r="AE4600" s="175"/>
      <c r="AF4600" s="175"/>
      <c r="AG4600" s="175"/>
      <c r="AH4600" s="176"/>
      <c r="AM4600" s="6"/>
      <c r="AN4600" s="6"/>
      <c r="AO4600" s="6"/>
      <c r="AP4600" s="6"/>
      <c r="AQ4600" s="6"/>
      <c r="AR4600" s="6"/>
      <c r="AS4600" s="6"/>
      <c r="AT4600" s="6"/>
      <c r="AU4600" s="6"/>
      <c r="AV4600" s="6"/>
      <c r="AW4600" s="6"/>
      <c r="AX4600" s="6"/>
      <c r="AY4600" s="172"/>
      <c r="AZ4600" s="172"/>
      <c r="BA4600" s="172"/>
      <c r="BB4600" s="6"/>
      <c r="BC4600" s="6"/>
      <c r="BD4600" s="6"/>
      <c r="BE4600" s="6"/>
      <c r="BF4600" s="6"/>
      <c r="BG4600" s="172"/>
      <c r="BH4600" s="172"/>
      <c r="BI4600" s="172"/>
      <c r="BJ4600" s="6"/>
      <c r="BK4600" s="6"/>
      <c r="BL4600" s="6"/>
      <c r="BM4600" s="6"/>
      <c r="BN4600" s="6"/>
      <c r="BO4600" s="6"/>
      <c r="BP4600" s="6"/>
      <c r="BQ4600" s="6"/>
      <c r="BR4600" s="6"/>
      <c r="BS4600" s="6"/>
      <c r="BT4600" s="6"/>
      <c r="CG4600" s="432"/>
      <c r="CH4600" s="432"/>
      <c r="CL4600" s="174"/>
    </row>
    <row r="4601" spans="29:90" s="168" customFormat="1" x14ac:dyDescent="0.25">
      <c r="AC4601" s="175"/>
      <c r="AD4601" s="175"/>
      <c r="AE4601" s="175"/>
      <c r="AF4601" s="175"/>
      <c r="AG4601" s="175"/>
      <c r="AH4601" s="176"/>
      <c r="AM4601" s="6"/>
      <c r="AN4601" s="6"/>
      <c r="AO4601" s="6"/>
      <c r="AP4601" s="6"/>
      <c r="AQ4601" s="6"/>
      <c r="AR4601" s="6"/>
      <c r="AS4601" s="6"/>
      <c r="AT4601" s="6"/>
      <c r="AU4601" s="6"/>
      <c r="AV4601" s="6"/>
      <c r="AW4601" s="6"/>
      <c r="AX4601" s="6"/>
      <c r="AY4601" s="172"/>
      <c r="AZ4601" s="172"/>
      <c r="BA4601" s="172"/>
      <c r="BB4601" s="6"/>
      <c r="BC4601" s="6"/>
      <c r="BD4601" s="6"/>
      <c r="BE4601" s="6"/>
      <c r="BF4601" s="6"/>
      <c r="BG4601" s="172"/>
      <c r="BH4601" s="172"/>
      <c r="BI4601" s="172"/>
      <c r="BJ4601" s="6"/>
      <c r="BK4601" s="6"/>
      <c r="BL4601" s="6"/>
      <c r="BM4601" s="6"/>
      <c r="BN4601" s="6"/>
      <c r="BO4601" s="6"/>
      <c r="BP4601" s="6"/>
      <c r="BQ4601" s="6"/>
      <c r="BR4601" s="6"/>
      <c r="BS4601" s="6"/>
      <c r="BT4601" s="6"/>
      <c r="CG4601" s="432"/>
      <c r="CH4601" s="432"/>
      <c r="CL4601" s="174"/>
    </row>
    <row r="4602" spans="29:90" s="168" customFormat="1" x14ac:dyDescent="0.25">
      <c r="AC4602" s="175"/>
      <c r="AD4602" s="175"/>
      <c r="AE4602" s="175"/>
      <c r="AF4602" s="175"/>
      <c r="AG4602" s="175"/>
      <c r="AH4602" s="176"/>
      <c r="AM4602" s="6"/>
      <c r="AN4602" s="6"/>
      <c r="AO4602" s="6"/>
      <c r="AP4602" s="6"/>
      <c r="AQ4602" s="6"/>
      <c r="AR4602" s="6"/>
      <c r="AS4602" s="6"/>
      <c r="AT4602" s="6"/>
      <c r="AU4602" s="6"/>
      <c r="AV4602" s="6"/>
      <c r="AW4602" s="6"/>
      <c r="AX4602" s="6"/>
      <c r="AY4602" s="172"/>
      <c r="AZ4602" s="172"/>
      <c r="BA4602" s="172"/>
      <c r="BB4602" s="6"/>
      <c r="BC4602" s="6"/>
      <c r="BD4602" s="6"/>
      <c r="BE4602" s="6"/>
      <c r="BF4602" s="6"/>
      <c r="BG4602" s="172"/>
      <c r="BH4602" s="172"/>
      <c r="BI4602" s="172"/>
      <c r="BJ4602" s="6"/>
      <c r="BK4602" s="6"/>
      <c r="BL4602" s="6"/>
      <c r="BM4602" s="6"/>
      <c r="BN4602" s="6"/>
      <c r="BO4602" s="6"/>
      <c r="BP4602" s="6"/>
      <c r="BQ4602" s="6"/>
      <c r="BR4602" s="6"/>
      <c r="BS4602" s="6"/>
      <c r="BT4602" s="6"/>
      <c r="CG4602" s="432"/>
      <c r="CH4602" s="432"/>
      <c r="CL4602" s="174"/>
    </row>
    <row r="4603" spans="29:90" s="168" customFormat="1" x14ac:dyDescent="0.25">
      <c r="AC4603" s="175"/>
      <c r="AD4603" s="175"/>
      <c r="AE4603" s="175"/>
      <c r="AF4603" s="175"/>
      <c r="AG4603" s="175"/>
      <c r="AH4603" s="176"/>
      <c r="AM4603" s="6"/>
      <c r="AN4603" s="6"/>
      <c r="AO4603" s="6"/>
      <c r="AP4603" s="6"/>
      <c r="AQ4603" s="6"/>
      <c r="AR4603" s="6"/>
      <c r="AS4603" s="6"/>
      <c r="AT4603" s="6"/>
      <c r="AU4603" s="6"/>
      <c r="AV4603" s="6"/>
      <c r="AW4603" s="6"/>
      <c r="AX4603" s="6"/>
      <c r="AY4603" s="172"/>
      <c r="AZ4603" s="172"/>
      <c r="BA4603" s="172"/>
      <c r="BB4603" s="6"/>
      <c r="BC4603" s="6"/>
      <c r="BD4603" s="6"/>
      <c r="BE4603" s="6"/>
      <c r="BF4603" s="6"/>
      <c r="BG4603" s="172"/>
      <c r="BH4603" s="172"/>
      <c r="BI4603" s="172"/>
      <c r="BJ4603" s="6"/>
      <c r="BK4603" s="6"/>
      <c r="BL4603" s="6"/>
      <c r="BM4603" s="6"/>
      <c r="BN4603" s="6"/>
      <c r="BO4603" s="6"/>
      <c r="BP4603" s="6"/>
      <c r="BQ4603" s="6"/>
      <c r="BR4603" s="6"/>
      <c r="BS4603" s="6"/>
      <c r="BT4603" s="6"/>
      <c r="CG4603" s="432"/>
      <c r="CH4603" s="432"/>
      <c r="CL4603" s="174"/>
    </row>
    <row r="4604" spans="29:90" s="168" customFormat="1" x14ac:dyDescent="0.25">
      <c r="AC4604" s="175"/>
      <c r="AD4604" s="175"/>
      <c r="AE4604" s="175"/>
      <c r="AF4604" s="175"/>
      <c r="AG4604" s="175"/>
      <c r="AH4604" s="176"/>
      <c r="AM4604" s="6"/>
      <c r="AN4604" s="6"/>
      <c r="AO4604" s="6"/>
      <c r="AP4604" s="6"/>
      <c r="AQ4604" s="6"/>
      <c r="AR4604" s="6"/>
      <c r="AS4604" s="6"/>
      <c r="AT4604" s="6"/>
      <c r="AU4604" s="6"/>
      <c r="AV4604" s="6"/>
      <c r="AW4604" s="6"/>
      <c r="AX4604" s="6"/>
      <c r="AY4604" s="172"/>
      <c r="AZ4604" s="172"/>
      <c r="BA4604" s="172"/>
      <c r="BB4604" s="6"/>
      <c r="BC4604" s="6"/>
      <c r="BD4604" s="6"/>
      <c r="BE4604" s="6"/>
      <c r="BF4604" s="6"/>
      <c r="BG4604" s="172"/>
      <c r="BH4604" s="172"/>
      <c r="BI4604" s="172"/>
      <c r="BJ4604" s="6"/>
      <c r="BK4604" s="6"/>
      <c r="BL4604" s="6"/>
      <c r="BM4604" s="6"/>
      <c r="BN4604" s="6"/>
      <c r="BO4604" s="6"/>
      <c r="BP4604" s="6"/>
      <c r="BQ4604" s="6"/>
      <c r="BR4604" s="6"/>
      <c r="BS4604" s="6"/>
      <c r="BT4604" s="6"/>
      <c r="CG4604" s="432"/>
      <c r="CH4604" s="432"/>
      <c r="CL4604" s="174"/>
    </row>
    <row r="4605" spans="29:90" s="168" customFormat="1" x14ac:dyDescent="0.25">
      <c r="AC4605" s="175"/>
      <c r="AD4605" s="175"/>
      <c r="AE4605" s="175"/>
      <c r="AF4605" s="175"/>
      <c r="AG4605" s="175"/>
      <c r="AH4605" s="176"/>
      <c r="AM4605" s="6"/>
      <c r="AN4605" s="6"/>
      <c r="AO4605" s="6"/>
      <c r="AP4605" s="6"/>
      <c r="AQ4605" s="6"/>
      <c r="AR4605" s="6"/>
      <c r="AS4605" s="6"/>
      <c r="AT4605" s="6"/>
      <c r="AU4605" s="6"/>
      <c r="AV4605" s="6"/>
      <c r="AW4605" s="6"/>
      <c r="AX4605" s="6"/>
      <c r="AY4605" s="172"/>
      <c r="AZ4605" s="172"/>
      <c r="BA4605" s="172"/>
      <c r="BB4605" s="6"/>
      <c r="BC4605" s="6"/>
      <c r="BD4605" s="6"/>
      <c r="BE4605" s="6"/>
      <c r="BF4605" s="6"/>
      <c r="BG4605" s="172"/>
      <c r="BH4605" s="172"/>
      <c r="BI4605" s="172"/>
      <c r="BJ4605" s="6"/>
      <c r="BK4605" s="6"/>
      <c r="BL4605" s="6"/>
      <c r="BM4605" s="6"/>
      <c r="BN4605" s="6"/>
      <c r="BO4605" s="6"/>
      <c r="BP4605" s="6"/>
      <c r="BQ4605" s="6"/>
      <c r="BR4605" s="6"/>
      <c r="BS4605" s="6"/>
      <c r="BT4605" s="6"/>
      <c r="CG4605" s="432"/>
      <c r="CH4605" s="432"/>
      <c r="CL4605" s="174"/>
    </row>
    <row r="4606" spans="29:90" s="168" customFormat="1" x14ac:dyDescent="0.25">
      <c r="AC4606" s="175"/>
      <c r="AD4606" s="175"/>
      <c r="AE4606" s="175"/>
      <c r="AF4606" s="175"/>
      <c r="AG4606" s="175"/>
      <c r="AH4606" s="176"/>
      <c r="AM4606" s="6"/>
      <c r="AN4606" s="6"/>
      <c r="AO4606" s="6"/>
      <c r="AP4606" s="6"/>
      <c r="AQ4606" s="6"/>
      <c r="AR4606" s="6"/>
      <c r="AS4606" s="6"/>
      <c r="AT4606" s="6"/>
      <c r="AU4606" s="6"/>
      <c r="AV4606" s="6"/>
      <c r="AW4606" s="6"/>
      <c r="AX4606" s="6"/>
      <c r="AY4606" s="172"/>
      <c r="AZ4606" s="172"/>
      <c r="BA4606" s="172"/>
      <c r="BB4606" s="6"/>
      <c r="BC4606" s="6"/>
      <c r="BD4606" s="6"/>
      <c r="BE4606" s="6"/>
      <c r="BF4606" s="6"/>
      <c r="BG4606" s="172"/>
      <c r="BH4606" s="172"/>
      <c r="BI4606" s="172"/>
      <c r="BJ4606" s="6"/>
      <c r="BK4606" s="6"/>
      <c r="BL4606" s="6"/>
      <c r="BM4606" s="6"/>
      <c r="BN4606" s="6"/>
      <c r="BO4606" s="6"/>
      <c r="BP4606" s="6"/>
      <c r="BQ4606" s="6"/>
      <c r="BR4606" s="6"/>
      <c r="BS4606" s="6"/>
      <c r="BT4606" s="6"/>
      <c r="CG4606" s="432"/>
      <c r="CH4606" s="432"/>
      <c r="CL4606" s="174"/>
    </row>
    <row r="4607" spans="29:90" s="168" customFormat="1" x14ac:dyDescent="0.25">
      <c r="AC4607" s="175"/>
      <c r="AD4607" s="175"/>
      <c r="AE4607" s="175"/>
      <c r="AF4607" s="175"/>
      <c r="AG4607" s="175"/>
      <c r="AH4607" s="176"/>
      <c r="AM4607" s="6"/>
      <c r="AN4607" s="6"/>
      <c r="AO4607" s="6"/>
      <c r="AP4607" s="6"/>
      <c r="AQ4607" s="6"/>
      <c r="AR4607" s="6"/>
      <c r="AS4607" s="6"/>
      <c r="AT4607" s="6"/>
      <c r="AU4607" s="6"/>
      <c r="AV4607" s="6"/>
      <c r="AW4607" s="6"/>
      <c r="AX4607" s="6"/>
      <c r="AY4607" s="172"/>
      <c r="AZ4607" s="172"/>
      <c r="BA4607" s="172"/>
      <c r="BB4607" s="6"/>
      <c r="BC4607" s="6"/>
      <c r="BD4607" s="6"/>
      <c r="BE4607" s="6"/>
      <c r="BF4607" s="6"/>
      <c r="BG4607" s="172"/>
      <c r="BH4607" s="172"/>
      <c r="BI4607" s="172"/>
      <c r="BJ4607" s="6"/>
      <c r="BK4607" s="6"/>
      <c r="BL4607" s="6"/>
      <c r="BM4607" s="6"/>
      <c r="BN4607" s="6"/>
      <c r="BO4607" s="6"/>
      <c r="BP4607" s="6"/>
      <c r="BQ4607" s="6"/>
      <c r="BR4607" s="6"/>
      <c r="BS4607" s="6"/>
      <c r="BT4607" s="6"/>
      <c r="CG4607" s="432"/>
      <c r="CH4607" s="432"/>
      <c r="CL4607" s="174"/>
    </row>
    <row r="4608" spans="29:90" s="168" customFormat="1" x14ac:dyDescent="0.25">
      <c r="AC4608" s="175"/>
      <c r="AD4608" s="175"/>
      <c r="AE4608" s="175"/>
      <c r="AF4608" s="175"/>
      <c r="AG4608" s="175"/>
      <c r="AH4608" s="176"/>
      <c r="AM4608" s="6"/>
      <c r="AN4608" s="6"/>
      <c r="AO4608" s="6"/>
      <c r="AP4608" s="6"/>
      <c r="AQ4608" s="6"/>
      <c r="AR4608" s="6"/>
      <c r="AS4608" s="6"/>
      <c r="AT4608" s="6"/>
      <c r="AU4608" s="6"/>
      <c r="AV4608" s="6"/>
      <c r="AW4608" s="6"/>
      <c r="AX4608" s="6"/>
      <c r="AY4608" s="172"/>
      <c r="AZ4608" s="172"/>
      <c r="BA4608" s="172"/>
      <c r="BB4608" s="6"/>
      <c r="BC4608" s="6"/>
      <c r="BD4608" s="6"/>
      <c r="BE4608" s="6"/>
      <c r="BF4608" s="6"/>
      <c r="BG4608" s="172"/>
      <c r="BH4608" s="172"/>
      <c r="BI4608" s="172"/>
      <c r="BJ4608" s="6"/>
      <c r="BK4608" s="6"/>
      <c r="BL4608" s="6"/>
      <c r="BM4608" s="6"/>
      <c r="BN4608" s="6"/>
      <c r="BO4608" s="6"/>
      <c r="BP4608" s="6"/>
      <c r="BQ4608" s="6"/>
      <c r="BR4608" s="6"/>
      <c r="BS4608" s="6"/>
      <c r="BT4608" s="6"/>
      <c r="CG4608" s="432"/>
      <c r="CH4608" s="432"/>
      <c r="CL4608" s="174"/>
    </row>
    <row r="4609" spans="29:90" s="168" customFormat="1" x14ac:dyDescent="0.25">
      <c r="AC4609" s="175"/>
      <c r="AD4609" s="175"/>
      <c r="AE4609" s="175"/>
      <c r="AF4609" s="175"/>
      <c r="AG4609" s="175"/>
      <c r="AH4609" s="176"/>
      <c r="AM4609" s="6"/>
      <c r="AN4609" s="6"/>
      <c r="AO4609" s="6"/>
      <c r="AP4609" s="6"/>
      <c r="AQ4609" s="6"/>
      <c r="AR4609" s="6"/>
      <c r="AS4609" s="6"/>
      <c r="AT4609" s="6"/>
      <c r="AU4609" s="6"/>
      <c r="AV4609" s="6"/>
      <c r="AW4609" s="6"/>
      <c r="AX4609" s="6"/>
      <c r="AY4609" s="172"/>
      <c r="AZ4609" s="172"/>
      <c r="BA4609" s="172"/>
      <c r="BB4609" s="6"/>
      <c r="BC4609" s="6"/>
      <c r="BD4609" s="6"/>
      <c r="BE4609" s="6"/>
      <c r="BF4609" s="6"/>
      <c r="BG4609" s="172"/>
      <c r="BH4609" s="172"/>
      <c r="BI4609" s="172"/>
      <c r="BJ4609" s="6"/>
      <c r="BK4609" s="6"/>
      <c r="BL4609" s="6"/>
      <c r="BM4609" s="6"/>
      <c r="BN4609" s="6"/>
      <c r="BO4609" s="6"/>
      <c r="BP4609" s="6"/>
      <c r="BQ4609" s="6"/>
      <c r="BR4609" s="6"/>
      <c r="BS4609" s="6"/>
      <c r="BT4609" s="6"/>
      <c r="CG4609" s="432"/>
      <c r="CH4609" s="432"/>
      <c r="CL4609" s="174"/>
    </row>
    <row r="4610" spans="29:90" s="168" customFormat="1" x14ac:dyDescent="0.25">
      <c r="AC4610" s="175"/>
      <c r="AD4610" s="175"/>
      <c r="AE4610" s="175"/>
      <c r="AF4610" s="175"/>
      <c r="AG4610" s="175"/>
      <c r="AH4610" s="176"/>
      <c r="AM4610" s="6"/>
      <c r="AN4610" s="6"/>
      <c r="AO4610" s="6"/>
      <c r="AP4610" s="6"/>
      <c r="AQ4610" s="6"/>
      <c r="AR4610" s="6"/>
      <c r="AS4610" s="6"/>
      <c r="AT4610" s="6"/>
      <c r="AU4610" s="6"/>
      <c r="AV4610" s="6"/>
      <c r="AW4610" s="6"/>
      <c r="AX4610" s="6"/>
      <c r="AY4610" s="172"/>
      <c r="AZ4610" s="172"/>
      <c r="BA4610" s="172"/>
      <c r="BB4610" s="6"/>
      <c r="BC4610" s="6"/>
      <c r="BD4610" s="6"/>
      <c r="BE4610" s="6"/>
      <c r="BF4610" s="6"/>
      <c r="BG4610" s="172"/>
      <c r="BH4610" s="172"/>
      <c r="BI4610" s="172"/>
      <c r="BJ4610" s="6"/>
      <c r="BK4610" s="6"/>
      <c r="BL4610" s="6"/>
      <c r="BM4610" s="6"/>
      <c r="BN4610" s="6"/>
      <c r="BO4610" s="6"/>
      <c r="BP4610" s="6"/>
      <c r="BQ4610" s="6"/>
      <c r="BR4610" s="6"/>
      <c r="BS4610" s="6"/>
      <c r="BT4610" s="6"/>
      <c r="CG4610" s="432"/>
      <c r="CH4610" s="432"/>
      <c r="CL4610" s="174"/>
    </row>
    <row r="4611" spans="29:90" s="168" customFormat="1" x14ac:dyDescent="0.25">
      <c r="AC4611" s="175"/>
      <c r="AD4611" s="175"/>
      <c r="AE4611" s="175"/>
      <c r="AF4611" s="175"/>
      <c r="AG4611" s="175"/>
      <c r="AH4611" s="176"/>
      <c r="AM4611" s="6"/>
      <c r="AN4611" s="6"/>
      <c r="AO4611" s="6"/>
      <c r="AP4611" s="6"/>
      <c r="AQ4611" s="6"/>
      <c r="AR4611" s="6"/>
      <c r="AS4611" s="6"/>
      <c r="AT4611" s="6"/>
      <c r="AU4611" s="6"/>
      <c r="AV4611" s="6"/>
      <c r="AW4611" s="6"/>
      <c r="AX4611" s="6"/>
      <c r="AY4611" s="172"/>
      <c r="AZ4611" s="172"/>
      <c r="BA4611" s="172"/>
      <c r="BB4611" s="6"/>
      <c r="BC4611" s="6"/>
      <c r="BD4611" s="6"/>
      <c r="BE4611" s="6"/>
      <c r="BF4611" s="6"/>
      <c r="BG4611" s="172"/>
      <c r="BH4611" s="172"/>
      <c r="BI4611" s="172"/>
      <c r="BJ4611" s="6"/>
      <c r="BK4611" s="6"/>
      <c r="BL4611" s="6"/>
      <c r="BM4611" s="6"/>
      <c r="BN4611" s="6"/>
      <c r="BO4611" s="6"/>
      <c r="BP4611" s="6"/>
      <c r="BQ4611" s="6"/>
      <c r="BR4611" s="6"/>
      <c r="BS4611" s="6"/>
      <c r="BT4611" s="6"/>
      <c r="CG4611" s="432"/>
      <c r="CH4611" s="432"/>
      <c r="CL4611" s="174"/>
    </row>
    <row r="4612" spans="29:90" s="168" customFormat="1" x14ac:dyDescent="0.25">
      <c r="AC4612" s="175"/>
      <c r="AD4612" s="175"/>
      <c r="AE4612" s="175"/>
      <c r="AF4612" s="175"/>
      <c r="AG4612" s="175"/>
      <c r="AH4612" s="176"/>
      <c r="AM4612" s="6"/>
      <c r="AN4612" s="6"/>
      <c r="AO4612" s="6"/>
      <c r="AP4612" s="6"/>
      <c r="AQ4612" s="6"/>
      <c r="AR4612" s="6"/>
      <c r="AS4612" s="6"/>
      <c r="AT4612" s="6"/>
      <c r="AU4612" s="6"/>
      <c r="AV4612" s="6"/>
      <c r="AW4612" s="6"/>
      <c r="AX4612" s="6"/>
      <c r="AY4612" s="172"/>
      <c r="AZ4612" s="172"/>
      <c r="BA4612" s="172"/>
      <c r="BB4612" s="6"/>
      <c r="BC4612" s="6"/>
      <c r="BD4612" s="6"/>
      <c r="BE4612" s="6"/>
      <c r="BF4612" s="6"/>
      <c r="BG4612" s="172"/>
      <c r="BH4612" s="172"/>
      <c r="BI4612" s="172"/>
      <c r="BJ4612" s="6"/>
      <c r="BK4612" s="6"/>
      <c r="BL4612" s="6"/>
      <c r="BM4612" s="6"/>
      <c r="BN4612" s="6"/>
      <c r="BO4612" s="6"/>
      <c r="BP4612" s="6"/>
      <c r="BQ4612" s="6"/>
      <c r="BR4612" s="6"/>
      <c r="BS4612" s="6"/>
      <c r="BT4612" s="6"/>
      <c r="CG4612" s="432"/>
      <c r="CH4612" s="432"/>
      <c r="CL4612" s="174"/>
    </row>
    <row r="4613" spans="29:90" s="168" customFormat="1" x14ac:dyDescent="0.25">
      <c r="AC4613" s="175"/>
      <c r="AD4613" s="175"/>
      <c r="AE4613" s="175"/>
      <c r="AF4613" s="175"/>
      <c r="AG4613" s="175"/>
      <c r="AH4613" s="176"/>
      <c r="AM4613" s="6"/>
      <c r="AN4613" s="6"/>
      <c r="AO4613" s="6"/>
      <c r="AP4613" s="6"/>
      <c r="AQ4613" s="6"/>
      <c r="AR4613" s="6"/>
      <c r="AS4613" s="6"/>
      <c r="AT4613" s="6"/>
      <c r="AU4613" s="6"/>
      <c r="AV4613" s="6"/>
      <c r="AW4613" s="6"/>
      <c r="AX4613" s="6"/>
      <c r="AY4613" s="172"/>
      <c r="AZ4613" s="172"/>
      <c r="BA4613" s="172"/>
      <c r="BB4613" s="6"/>
      <c r="BC4613" s="6"/>
      <c r="BD4613" s="6"/>
      <c r="BE4613" s="6"/>
      <c r="BF4613" s="6"/>
      <c r="BG4613" s="172"/>
      <c r="BH4613" s="172"/>
      <c r="BI4613" s="172"/>
      <c r="BJ4613" s="6"/>
      <c r="BK4613" s="6"/>
      <c r="BL4613" s="6"/>
      <c r="BM4613" s="6"/>
      <c r="BN4613" s="6"/>
      <c r="BO4613" s="6"/>
      <c r="BP4613" s="6"/>
      <c r="BQ4613" s="6"/>
      <c r="BR4613" s="6"/>
      <c r="BS4613" s="6"/>
      <c r="BT4613" s="6"/>
      <c r="CG4613" s="432"/>
      <c r="CH4613" s="432"/>
      <c r="CL4613" s="174"/>
    </row>
    <row r="4614" spans="29:90" s="168" customFormat="1" x14ac:dyDescent="0.25">
      <c r="AC4614" s="175"/>
      <c r="AD4614" s="175"/>
      <c r="AE4614" s="175"/>
      <c r="AF4614" s="175"/>
      <c r="AG4614" s="175"/>
      <c r="AH4614" s="176"/>
      <c r="AM4614" s="6"/>
      <c r="AN4614" s="6"/>
      <c r="AO4614" s="6"/>
      <c r="AP4614" s="6"/>
      <c r="AQ4614" s="6"/>
      <c r="AR4614" s="6"/>
      <c r="AS4614" s="6"/>
      <c r="AT4614" s="6"/>
      <c r="AU4614" s="6"/>
      <c r="AV4614" s="6"/>
      <c r="AW4614" s="6"/>
      <c r="AX4614" s="6"/>
      <c r="AY4614" s="172"/>
      <c r="AZ4614" s="172"/>
      <c r="BA4614" s="172"/>
      <c r="BB4614" s="6"/>
      <c r="BC4614" s="6"/>
      <c r="BD4614" s="6"/>
      <c r="BE4614" s="6"/>
      <c r="BF4614" s="6"/>
      <c r="BG4614" s="172"/>
      <c r="BH4614" s="172"/>
      <c r="BI4614" s="172"/>
      <c r="BJ4614" s="6"/>
      <c r="BK4614" s="6"/>
      <c r="BL4614" s="6"/>
      <c r="BM4614" s="6"/>
      <c r="BN4614" s="6"/>
      <c r="BO4614" s="6"/>
      <c r="BP4614" s="6"/>
      <c r="BQ4614" s="6"/>
      <c r="BR4614" s="6"/>
      <c r="BS4614" s="6"/>
      <c r="BT4614" s="6"/>
      <c r="CG4614" s="432"/>
      <c r="CH4614" s="432"/>
      <c r="CL4614" s="174"/>
    </row>
    <row r="4615" spans="29:90" s="168" customFormat="1" x14ac:dyDescent="0.25">
      <c r="AC4615" s="175"/>
      <c r="AD4615" s="175"/>
      <c r="AE4615" s="175"/>
      <c r="AF4615" s="175"/>
      <c r="AG4615" s="175"/>
      <c r="AH4615" s="176"/>
      <c r="AM4615" s="6"/>
      <c r="AN4615" s="6"/>
      <c r="AO4615" s="6"/>
      <c r="AP4615" s="6"/>
      <c r="AQ4615" s="6"/>
      <c r="AR4615" s="6"/>
      <c r="AS4615" s="6"/>
      <c r="AT4615" s="6"/>
      <c r="AU4615" s="6"/>
      <c r="AV4615" s="6"/>
      <c r="AW4615" s="6"/>
      <c r="AX4615" s="6"/>
      <c r="AY4615" s="172"/>
      <c r="AZ4615" s="172"/>
      <c r="BA4615" s="172"/>
      <c r="BB4615" s="6"/>
      <c r="BC4615" s="6"/>
      <c r="BD4615" s="6"/>
      <c r="BE4615" s="6"/>
      <c r="BF4615" s="6"/>
      <c r="BG4615" s="172"/>
      <c r="BH4615" s="172"/>
      <c r="BI4615" s="172"/>
      <c r="BJ4615" s="6"/>
      <c r="BK4615" s="6"/>
      <c r="BL4615" s="6"/>
      <c r="BM4615" s="6"/>
      <c r="BN4615" s="6"/>
      <c r="BO4615" s="6"/>
      <c r="BP4615" s="6"/>
      <c r="BQ4615" s="6"/>
      <c r="BR4615" s="6"/>
      <c r="BS4615" s="6"/>
      <c r="BT4615" s="6"/>
      <c r="CG4615" s="432"/>
      <c r="CH4615" s="432"/>
      <c r="CL4615" s="174"/>
    </row>
    <row r="4616" spans="29:90" s="168" customFormat="1" x14ac:dyDescent="0.25">
      <c r="AC4616" s="175"/>
      <c r="AD4616" s="175"/>
      <c r="AE4616" s="175"/>
      <c r="AF4616" s="175"/>
      <c r="AG4616" s="175"/>
      <c r="AH4616" s="176"/>
      <c r="AM4616" s="6"/>
      <c r="AN4616" s="6"/>
      <c r="AO4616" s="6"/>
      <c r="AP4616" s="6"/>
      <c r="AQ4616" s="6"/>
      <c r="AR4616" s="6"/>
      <c r="AS4616" s="6"/>
      <c r="AT4616" s="6"/>
      <c r="AU4616" s="6"/>
      <c r="AV4616" s="6"/>
      <c r="AW4616" s="6"/>
      <c r="AX4616" s="6"/>
      <c r="AY4616" s="172"/>
      <c r="AZ4616" s="172"/>
      <c r="BA4616" s="172"/>
      <c r="BB4616" s="6"/>
      <c r="BC4616" s="6"/>
      <c r="BD4616" s="6"/>
      <c r="BE4616" s="6"/>
      <c r="BF4616" s="6"/>
      <c r="BG4616" s="172"/>
      <c r="BH4616" s="172"/>
      <c r="BI4616" s="172"/>
      <c r="BJ4616" s="6"/>
      <c r="BK4616" s="6"/>
      <c r="BL4616" s="6"/>
      <c r="BM4616" s="6"/>
      <c r="BN4616" s="6"/>
      <c r="BO4616" s="6"/>
      <c r="BP4616" s="6"/>
      <c r="BQ4616" s="6"/>
      <c r="BR4616" s="6"/>
      <c r="BS4616" s="6"/>
      <c r="BT4616" s="6"/>
      <c r="CG4616" s="432"/>
      <c r="CH4616" s="432"/>
      <c r="CL4616" s="174"/>
    </row>
    <row r="4617" spans="29:90" s="168" customFormat="1" x14ac:dyDescent="0.25">
      <c r="AC4617" s="175"/>
      <c r="AD4617" s="175"/>
      <c r="AE4617" s="175"/>
      <c r="AF4617" s="175"/>
      <c r="AG4617" s="175"/>
      <c r="AH4617" s="176"/>
      <c r="AM4617" s="6"/>
      <c r="AN4617" s="6"/>
      <c r="AO4617" s="6"/>
      <c r="AP4617" s="6"/>
      <c r="AQ4617" s="6"/>
      <c r="AR4617" s="6"/>
      <c r="AS4617" s="6"/>
      <c r="AT4617" s="6"/>
      <c r="AU4617" s="6"/>
      <c r="AV4617" s="6"/>
      <c r="AW4617" s="6"/>
      <c r="AX4617" s="6"/>
      <c r="AY4617" s="172"/>
      <c r="AZ4617" s="172"/>
      <c r="BA4617" s="172"/>
      <c r="BB4617" s="6"/>
      <c r="BC4617" s="6"/>
      <c r="BD4617" s="6"/>
      <c r="BE4617" s="6"/>
      <c r="BF4617" s="6"/>
      <c r="BG4617" s="172"/>
      <c r="BH4617" s="172"/>
      <c r="BI4617" s="172"/>
      <c r="BJ4617" s="6"/>
      <c r="BK4617" s="6"/>
      <c r="BL4617" s="6"/>
      <c r="BM4617" s="6"/>
      <c r="BN4617" s="6"/>
      <c r="BO4617" s="6"/>
      <c r="BP4617" s="6"/>
      <c r="BQ4617" s="6"/>
      <c r="BR4617" s="6"/>
      <c r="BS4617" s="6"/>
      <c r="BT4617" s="6"/>
      <c r="CG4617" s="432"/>
      <c r="CH4617" s="432"/>
      <c r="CL4617" s="174"/>
    </row>
    <row r="4618" spans="29:90" s="168" customFormat="1" x14ac:dyDescent="0.25">
      <c r="AC4618" s="175"/>
      <c r="AD4618" s="175"/>
      <c r="AE4618" s="175"/>
      <c r="AF4618" s="175"/>
      <c r="AG4618" s="175"/>
      <c r="AH4618" s="176"/>
      <c r="AM4618" s="6"/>
      <c r="AN4618" s="6"/>
      <c r="AO4618" s="6"/>
      <c r="AP4618" s="6"/>
      <c r="AQ4618" s="6"/>
      <c r="AR4618" s="6"/>
      <c r="AS4618" s="6"/>
      <c r="AT4618" s="6"/>
      <c r="AU4618" s="6"/>
      <c r="AV4618" s="6"/>
      <c r="AW4618" s="6"/>
      <c r="AX4618" s="6"/>
      <c r="AY4618" s="172"/>
      <c r="AZ4618" s="172"/>
      <c r="BA4618" s="172"/>
      <c r="BB4618" s="6"/>
      <c r="BC4618" s="6"/>
      <c r="BD4618" s="6"/>
      <c r="BE4618" s="6"/>
      <c r="BF4618" s="6"/>
      <c r="BG4618" s="172"/>
      <c r="BH4618" s="172"/>
      <c r="BI4618" s="172"/>
      <c r="BJ4618" s="6"/>
      <c r="BK4618" s="6"/>
      <c r="BL4618" s="6"/>
      <c r="BM4618" s="6"/>
      <c r="BN4618" s="6"/>
      <c r="BO4618" s="6"/>
      <c r="BP4618" s="6"/>
      <c r="BQ4618" s="6"/>
      <c r="BR4618" s="6"/>
      <c r="BS4618" s="6"/>
      <c r="BT4618" s="6"/>
      <c r="CG4618" s="432"/>
      <c r="CH4618" s="432"/>
      <c r="CL4618" s="174"/>
    </row>
    <row r="4619" spans="29:90" s="168" customFormat="1" x14ac:dyDescent="0.25">
      <c r="AC4619" s="175"/>
      <c r="AD4619" s="175"/>
      <c r="AE4619" s="175"/>
      <c r="AF4619" s="175"/>
      <c r="AG4619" s="175"/>
      <c r="AH4619" s="176"/>
      <c r="AM4619" s="6"/>
      <c r="AN4619" s="6"/>
      <c r="AO4619" s="6"/>
      <c r="AP4619" s="6"/>
      <c r="AQ4619" s="6"/>
      <c r="AR4619" s="6"/>
      <c r="AS4619" s="6"/>
      <c r="AT4619" s="6"/>
      <c r="AU4619" s="6"/>
      <c r="AV4619" s="6"/>
      <c r="AW4619" s="6"/>
      <c r="AX4619" s="6"/>
      <c r="AY4619" s="172"/>
      <c r="AZ4619" s="172"/>
      <c r="BA4619" s="172"/>
      <c r="BB4619" s="6"/>
      <c r="BC4619" s="6"/>
      <c r="BD4619" s="6"/>
      <c r="BE4619" s="6"/>
      <c r="BF4619" s="6"/>
      <c r="BG4619" s="172"/>
      <c r="BH4619" s="172"/>
      <c r="BI4619" s="172"/>
      <c r="BJ4619" s="6"/>
      <c r="BK4619" s="6"/>
      <c r="BL4619" s="6"/>
      <c r="BM4619" s="6"/>
      <c r="BN4619" s="6"/>
      <c r="BO4619" s="6"/>
      <c r="BP4619" s="6"/>
      <c r="BQ4619" s="6"/>
      <c r="BR4619" s="6"/>
      <c r="BS4619" s="6"/>
      <c r="BT4619" s="6"/>
      <c r="CG4619" s="432"/>
      <c r="CH4619" s="432"/>
      <c r="CL4619" s="174"/>
    </row>
    <row r="4620" spans="29:90" s="168" customFormat="1" x14ac:dyDescent="0.25">
      <c r="AC4620" s="175"/>
      <c r="AD4620" s="175"/>
      <c r="AE4620" s="175"/>
      <c r="AF4620" s="175"/>
      <c r="AG4620" s="175"/>
      <c r="AH4620" s="176"/>
      <c r="AM4620" s="6"/>
      <c r="AN4620" s="6"/>
      <c r="AO4620" s="6"/>
      <c r="AP4620" s="6"/>
      <c r="AQ4620" s="6"/>
      <c r="AR4620" s="6"/>
      <c r="AS4620" s="6"/>
      <c r="AT4620" s="6"/>
      <c r="AU4620" s="6"/>
      <c r="AV4620" s="6"/>
      <c r="AW4620" s="6"/>
      <c r="AX4620" s="6"/>
      <c r="AY4620" s="172"/>
      <c r="AZ4620" s="172"/>
      <c r="BA4620" s="172"/>
      <c r="BB4620" s="6"/>
      <c r="BC4620" s="6"/>
      <c r="BD4620" s="6"/>
      <c r="BE4620" s="6"/>
      <c r="BF4620" s="6"/>
      <c r="BG4620" s="172"/>
      <c r="BH4620" s="172"/>
      <c r="BI4620" s="172"/>
      <c r="BJ4620" s="6"/>
      <c r="BK4620" s="6"/>
      <c r="BL4620" s="6"/>
      <c r="BM4620" s="6"/>
      <c r="BN4620" s="6"/>
      <c r="BO4620" s="6"/>
      <c r="BP4620" s="6"/>
      <c r="BQ4620" s="6"/>
      <c r="BR4620" s="6"/>
      <c r="BS4620" s="6"/>
      <c r="BT4620" s="6"/>
      <c r="CG4620" s="432"/>
      <c r="CH4620" s="432"/>
      <c r="CL4620" s="174"/>
    </row>
    <row r="4621" spans="29:90" s="168" customFormat="1" x14ac:dyDescent="0.25">
      <c r="AC4621" s="175"/>
      <c r="AD4621" s="175"/>
      <c r="AE4621" s="175"/>
      <c r="AF4621" s="175"/>
      <c r="AG4621" s="175"/>
      <c r="AH4621" s="176"/>
      <c r="AM4621" s="6"/>
      <c r="AN4621" s="6"/>
      <c r="AO4621" s="6"/>
      <c r="AP4621" s="6"/>
      <c r="AQ4621" s="6"/>
      <c r="AR4621" s="6"/>
      <c r="AS4621" s="6"/>
      <c r="AT4621" s="6"/>
      <c r="AU4621" s="6"/>
      <c r="AV4621" s="6"/>
      <c r="AW4621" s="6"/>
      <c r="AX4621" s="6"/>
      <c r="AY4621" s="172"/>
      <c r="AZ4621" s="172"/>
      <c r="BA4621" s="172"/>
      <c r="BB4621" s="6"/>
      <c r="BC4621" s="6"/>
      <c r="BD4621" s="6"/>
      <c r="BE4621" s="6"/>
      <c r="BF4621" s="6"/>
      <c r="BG4621" s="172"/>
      <c r="BH4621" s="172"/>
      <c r="BI4621" s="172"/>
      <c r="BJ4621" s="6"/>
      <c r="BK4621" s="6"/>
      <c r="BL4621" s="6"/>
      <c r="BM4621" s="6"/>
      <c r="BN4621" s="6"/>
      <c r="BO4621" s="6"/>
      <c r="BP4621" s="6"/>
      <c r="BQ4621" s="6"/>
      <c r="BR4621" s="6"/>
      <c r="BS4621" s="6"/>
      <c r="BT4621" s="6"/>
      <c r="CG4621" s="432"/>
      <c r="CH4621" s="432"/>
      <c r="CL4621" s="174"/>
    </row>
    <row r="4622" spans="29:90" s="168" customFormat="1" x14ac:dyDescent="0.25">
      <c r="AC4622" s="175"/>
      <c r="AD4622" s="175"/>
      <c r="AE4622" s="175"/>
      <c r="AF4622" s="175"/>
      <c r="AG4622" s="175"/>
      <c r="AH4622" s="176"/>
      <c r="AM4622" s="6"/>
      <c r="AN4622" s="6"/>
      <c r="AO4622" s="6"/>
      <c r="AP4622" s="6"/>
      <c r="AQ4622" s="6"/>
      <c r="AR4622" s="6"/>
      <c r="AS4622" s="6"/>
      <c r="AT4622" s="6"/>
      <c r="AU4622" s="6"/>
      <c r="AV4622" s="6"/>
      <c r="AW4622" s="6"/>
      <c r="AX4622" s="6"/>
      <c r="AY4622" s="172"/>
      <c r="AZ4622" s="172"/>
      <c r="BA4622" s="172"/>
      <c r="BB4622" s="6"/>
      <c r="BC4622" s="6"/>
      <c r="BD4622" s="6"/>
      <c r="BE4622" s="6"/>
      <c r="BF4622" s="6"/>
      <c r="BG4622" s="172"/>
      <c r="BH4622" s="172"/>
      <c r="BI4622" s="172"/>
      <c r="BJ4622" s="6"/>
      <c r="BK4622" s="6"/>
      <c r="BL4622" s="6"/>
      <c r="BM4622" s="6"/>
      <c r="BN4622" s="6"/>
      <c r="BO4622" s="6"/>
      <c r="BP4622" s="6"/>
      <c r="BQ4622" s="6"/>
      <c r="BR4622" s="6"/>
      <c r="BS4622" s="6"/>
      <c r="BT4622" s="6"/>
      <c r="CG4622" s="432"/>
      <c r="CH4622" s="432"/>
      <c r="CL4622" s="174"/>
    </row>
    <row r="4623" spans="29:90" s="168" customFormat="1" x14ac:dyDescent="0.25">
      <c r="AC4623" s="175"/>
      <c r="AD4623" s="175"/>
      <c r="AE4623" s="175"/>
      <c r="AF4623" s="175"/>
      <c r="AG4623" s="175"/>
      <c r="AH4623" s="176"/>
      <c r="AM4623" s="6"/>
      <c r="AN4623" s="6"/>
      <c r="AO4623" s="6"/>
      <c r="AP4623" s="6"/>
      <c r="AQ4623" s="6"/>
      <c r="AR4623" s="6"/>
      <c r="AS4623" s="6"/>
      <c r="AT4623" s="6"/>
      <c r="AU4623" s="6"/>
      <c r="AV4623" s="6"/>
      <c r="AW4623" s="6"/>
      <c r="AX4623" s="6"/>
      <c r="AY4623" s="172"/>
      <c r="AZ4623" s="172"/>
      <c r="BA4623" s="172"/>
      <c r="BB4623" s="6"/>
      <c r="BC4623" s="6"/>
      <c r="BD4623" s="6"/>
      <c r="BE4623" s="6"/>
      <c r="BF4623" s="6"/>
      <c r="BG4623" s="172"/>
      <c r="BH4623" s="172"/>
      <c r="BI4623" s="172"/>
      <c r="BJ4623" s="6"/>
      <c r="BK4623" s="6"/>
      <c r="BL4623" s="6"/>
      <c r="BM4623" s="6"/>
      <c r="BN4623" s="6"/>
      <c r="BO4623" s="6"/>
      <c r="BP4623" s="6"/>
      <c r="BQ4623" s="6"/>
      <c r="BR4623" s="6"/>
      <c r="BS4623" s="6"/>
      <c r="BT4623" s="6"/>
      <c r="CG4623" s="432"/>
      <c r="CH4623" s="432"/>
      <c r="CL4623" s="174"/>
    </row>
    <row r="4624" spans="29:90" s="168" customFormat="1" x14ac:dyDescent="0.25">
      <c r="AC4624" s="175"/>
      <c r="AD4624" s="175"/>
      <c r="AE4624" s="175"/>
      <c r="AF4624" s="175"/>
      <c r="AG4624" s="175"/>
      <c r="AH4624" s="176"/>
      <c r="AM4624" s="6"/>
      <c r="AN4624" s="6"/>
      <c r="AO4624" s="6"/>
      <c r="AP4624" s="6"/>
      <c r="AQ4624" s="6"/>
      <c r="AR4624" s="6"/>
      <c r="AS4624" s="6"/>
      <c r="AT4624" s="6"/>
      <c r="AU4624" s="6"/>
      <c r="AV4624" s="6"/>
      <c r="AW4624" s="6"/>
      <c r="AX4624" s="6"/>
      <c r="AY4624" s="172"/>
      <c r="AZ4624" s="172"/>
      <c r="BA4624" s="172"/>
      <c r="BB4624" s="6"/>
      <c r="BC4624" s="6"/>
      <c r="BD4624" s="6"/>
      <c r="BE4624" s="6"/>
      <c r="BF4624" s="6"/>
      <c r="BG4624" s="172"/>
      <c r="BH4624" s="172"/>
      <c r="BI4624" s="172"/>
      <c r="BJ4624" s="6"/>
      <c r="BK4624" s="6"/>
      <c r="BL4624" s="6"/>
      <c r="BM4624" s="6"/>
      <c r="BN4624" s="6"/>
      <c r="BO4624" s="6"/>
      <c r="BP4624" s="6"/>
      <c r="BQ4624" s="6"/>
      <c r="BR4624" s="6"/>
      <c r="BS4624" s="6"/>
      <c r="BT4624" s="6"/>
      <c r="CG4624" s="432"/>
      <c r="CH4624" s="432"/>
      <c r="CL4624" s="174"/>
    </row>
    <row r="4625" spans="29:90" s="168" customFormat="1" x14ac:dyDescent="0.25">
      <c r="AC4625" s="175"/>
      <c r="AD4625" s="175"/>
      <c r="AE4625" s="175"/>
      <c r="AF4625" s="175"/>
      <c r="AG4625" s="175"/>
      <c r="AH4625" s="176"/>
      <c r="AM4625" s="6"/>
      <c r="AN4625" s="6"/>
      <c r="AO4625" s="6"/>
      <c r="AP4625" s="6"/>
      <c r="AQ4625" s="6"/>
      <c r="AR4625" s="6"/>
      <c r="AS4625" s="6"/>
      <c r="AT4625" s="6"/>
      <c r="AU4625" s="6"/>
      <c r="AV4625" s="6"/>
      <c r="AW4625" s="6"/>
      <c r="AX4625" s="6"/>
      <c r="AY4625" s="172"/>
      <c r="AZ4625" s="172"/>
      <c r="BA4625" s="172"/>
      <c r="BB4625" s="6"/>
      <c r="BC4625" s="6"/>
      <c r="BD4625" s="6"/>
      <c r="BE4625" s="6"/>
      <c r="BF4625" s="6"/>
      <c r="BG4625" s="172"/>
      <c r="BH4625" s="172"/>
      <c r="BI4625" s="172"/>
      <c r="BJ4625" s="6"/>
      <c r="BK4625" s="6"/>
      <c r="BL4625" s="6"/>
      <c r="BM4625" s="6"/>
      <c r="BN4625" s="6"/>
      <c r="BO4625" s="6"/>
      <c r="BP4625" s="6"/>
      <c r="BQ4625" s="6"/>
      <c r="BR4625" s="6"/>
      <c r="BS4625" s="6"/>
      <c r="BT4625" s="6"/>
      <c r="CG4625" s="432"/>
      <c r="CH4625" s="432"/>
      <c r="CL4625" s="174"/>
    </row>
    <row r="4626" spans="29:90" s="168" customFormat="1" x14ac:dyDescent="0.25">
      <c r="AC4626" s="175"/>
      <c r="AD4626" s="175"/>
      <c r="AE4626" s="175"/>
      <c r="AF4626" s="175"/>
      <c r="AG4626" s="175"/>
      <c r="AH4626" s="176"/>
      <c r="AM4626" s="6"/>
      <c r="AN4626" s="6"/>
      <c r="AO4626" s="6"/>
      <c r="AP4626" s="6"/>
      <c r="AQ4626" s="6"/>
      <c r="AR4626" s="6"/>
      <c r="AS4626" s="6"/>
      <c r="AT4626" s="6"/>
      <c r="AU4626" s="6"/>
      <c r="AV4626" s="6"/>
      <c r="AW4626" s="6"/>
      <c r="AX4626" s="6"/>
      <c r="AY4626" s="172"/>
      <c r="AZ4626" s="172"/>
      <c r="BA4626" s="172"/>
      <c r="BB4626" s="6"/>
      <c r="BC4626" s="6"/>
      <c r="BD4626" s="6"/>
      <c r="BE4626" s="6"/>
      <c r="BF4626" s="6"/>
      <c r="BG4626" s="172"/>
      <c r="BH4626" s="172"/>
      <c r="BI4626" s="172"/>
      <c r="BJ4626" s="6"/>
      <c r="BK4626" s="6"/>
      <c r="BL4626" s="6"/>
      <c r="BM4626" s="6"/>
      <c r="BN4626" s="6"/>
      <c r="BO4626" s="6"/>
      <c r="BP4626" s="6"/>
      <c r="BQ4626" s="6"/>
      <c r="BR4626" s="6"/>
      <c r="BS4626" s="6"/>
      <c r="BT4626" s="6"/>
      <c r="CG4626" s="432"/>
      <c r="CH4626" s="432"/>
      <c r="CL4626" s="174"/>
    </row>
    <row r="4627" spans="29:90" s="168" customFormat="1" x14ac:dyDescent="0.25">
      <c r="AC4627" s="175"/>
      <c r="AD4627" s="175"/>
      <c r="AE4627" s="175"/>
      <c r="AF4627" s="175"/>
      <c r="AG4627" s="175"/>
      <c r="AH4627" s="176"/>
      <c r="AM4627" s="6"/>
      <c r="AN4627" s="6"/>
      <c r="AO4627" s="6"/>
      <c r="AP4627" s="6"/>
      <c r="AQ4627" s="6"/>
      <c r="AR4627" s="6"/>
      <c r="AS4627" s="6"/>
      <c r="AT4627" s="6"/>
      <c r="AU4627" s="6"/>
      <c r="AV4627" s="6"/>
      <c r="AW4627" s="6"/>
      <c r="AX4627" s="6"/>
      <c r="AY4627" s="172"/>
      <c r="AZ4627" s="172"/>
      <c r="BA4627" s="172"/>
      <c r="BB4627" s="6"/>
      <c r="BC4627" s="6"/>
      <c r="BD4627" s="6"/>
      <c r="BE4627" s="6"/>
      <c r="BF4627" s="6"/>
      <c r="BG4627" s="172"/>
      <c r="BH4627" s="172"/>
      <c r="BI4627" s="172"/>
      <c r="BJ4627" s="6"/>
      <c r="BK4627" s="6"/>
      <c r="BL4627" s="6"/>
      <c r="BM4627" s="6"/>
      <c r="BN4627" s="6"/>
      <c r="BO4627" s="6"/>
      <c r="BP4627" s="6"/>
      <c r="BQ4627" s="6"/>
      <c r="BR4627" s="6"/>
      <c r="BS4627" s="6"/>
      <c r="BT4627" s="6"/>
      <c r="CG4627" s="432"/>
      <c r="CH4627" s="432"/>
      <c r="CL4627" s="174"/>
    </row>
    <row r="4628" spans="29:90" s="168" customFormat="1" x14ac:dyDescent="0.25">
      <c r="AC4628" s="175"/>
      <c r="AD4628" s="175"/>
      <c r="AE4628" s="175"/>
      <c r="AF4628" s="175"/>
      <c r="AG4628" s="175"/>
      <c r="AH4628" s="176"/>
      <c r="AM4628" s="6"/>
      <c r="AN4628" s="6"/>
      <c r="AO4628" s="6"/>
      <c r="AP4628" s="6"/>
      <c r="AQ4628" s="6"/>
      <c r="AR4628" s="6"/>
      <c r="AS4628" s="6"/>
      <c r="AT4628" s="6"/>
      <c r="AU4628" s="6"/>
      <c r="AV4628" s="6"/>
      <c r="AW4628" s="6"/>
      <c r="AX4628" s="6"/>
      <c r="AY4628" s="172"/>
      <c r="AZ4628" s="172"/>
      <c r="BA4628" s="172"/>
      <c r="BB4628" s="6"/>
      <c r="BC4628" s="6"/>
      <c r="BD4628" s="6"/>
      <c r="BE4628" s="6"/>
      <c r="BF4628" s="6"/>
      <c r="BG4628" s="172"/>
      <c r="BH4628" s="172"/>
      <c r="BI4628" s="172"/>
      <c r="BJ4628" s="6"/>
      <c r="BK4628" s="6"/>
      <c r="BL4628" s="6"/>
      <c r="BM4628" s="6"/>
      <c r="BN4628" s="6"/>
      <c r="BO4628" s="6"/>
      <c r="BP4628" s="6"/>
      <c r="BQ4628" s="6"/>
      <c r="BR4628" s="6"/>
      <c r="BS4628" s="6"/>
      <c r="BT4628" s="6"/>
      <c r="CG4628" s="432"/>
      <c r="CH4628" s="432"/>
      <c r="CL4628" s="174"/>
    </row>
    <row r="4629" spans="29:90" s="168" customFormat="1" x14ac:dyDescent="0.25">
      <c r="AC4629" s="175"/>
      <c r="AD4629" s="175"/>
      <c r="AE4629" s="175"/>
      <c r="AF4629" s="175"/>
      <c r="AG4629" s="175"/>
      <c r="AH4629" s="176"/>
      <c r="AM4629" s="6"/>
      <c r="AN4629" s="6"/>
      <c r="AO4629" s="6"/>
      <c r="AP4629" s="6"/>
      <c r="AQ4629" s="6"/>
      <c r="AR4629" s="6"/>
      <c r="AS4629" s="6"/>
      <c r="AT4629" s="6"/>
      <c r="AU4629" s="6"/>
      <c r="AV4629" s="6"/>
      <c r="AW4629" s="6"/>
      <c r="AX4629" s="6"/>
      <c r="AY4629" s="172"/>
      <c r="AZ4629" s="172"/>
      <c r="BA4629" s="172"/>
      <c r="BB4629" s="6"/>
      <c r="BC4629" s="6"/>
      <c r="BD4629" s="6"/>
      <c r="BE4629" s="6"/>
      <c r="BF4629" s="6"/>
      <c r="BG4629" s="172"/>
      <c r="BH4629" s="172"/>
      <c r="BI4629" s="172"/>
      <c r="BJ4629" s="6"/>
      <c r="BK4629" s="6"/>
      <c r="BL4629" s="6"/>
      <c r="BM4629" s="6"/>
      <c r="BN4629" s="6"/>
      <c r="BO4629" s="6"/>
      <c r="BP4629" s="6"/>
      <c r="BQ4629" s="6"/>
      <c r="BR4629" s="6"/>
      <c r="BS4629" s="6"/>
      <c r="BT4629" s="6"/>
      <c r="CG4629" s="432"/>
      <c r="CH4629" s="432"/>
      <c r="CL4629" s="174"/>
    </row>
    <row r="4630" spans="29:90" s="168" customFormat="1" x14ac:dyDescent="0.25">
      <c r="AC4630" s="175"/>
      <c r="AD4630" s="175"/>
      <c r="AE4630" s="175"/>
      <c r="AF4630" s="175"/>
      <c r="AG4630" s="175"/>
      <c r="AH4630" s="176"/>
      <c r="AM4630" s="6"/>
      <c r="AN4630" s="6"/>
      <c r="AO4630" s="6"/>
      <c r="AP4630" s="6"/>
      <c r="AQ4630" s="6"/>
      <c r="AR4630" s="6"/>
      <c r="AS4630" s="6"/>
      <c r="AT4630" s="6"/>
      <c r="AU4630" s="6"/>
      <c r="AV4630" s="6"/>
      <c r="AW4630" s="6"/>
      <c r="AX4630" s="6"/>
      <c r="AY4630" s="172"/>
      <c r="AZ4630" s="172"/>
      <c r="BA4630" s="172"/>
      <c r="BB4630" s="6"/>
      <c r="BC4630" s="6"/>
      <c r="BD4630" s="6"/>
      <c r="BE4630" s="6"/>
      <c r="BF4630" s="6"/>
      <c r="BG4630" s="172"/>
      <c r="BH4630" s="172"/>
      <c r="BI4630" s="172"/>
      <c r="BJ4630" s="6"/>
      <c r="BK4630" s="6"/>
      <c r="BL4630" s="6"/>
      <c r="BM4630" s="6"/>
      <c r="BN4630" s="6"/>
      <c r="BO4630" s="6"/>
      <c r="BP4630" s="6"/>
      <c r="BQ4630" s="6"/>
      <c r="BR4630" s="6"/>
      <c r="BS4630" s="6"/>
      <c r="BT4630" s="6"/>
      <c r="CG4630" s="432"/>
      <c r="CH4630" s="432"/>
      <c r="CL4630" s="174"/>
    </row>
    <row r="4631" spans="29:90" s="168" customFormat="1" x14ac:dyDescent="0.25">
      <c r="AC4631" s="175"/>
      <c r="AD4631" s="175"/>
      <c r="AE4631" s="175"/>
      <c r="AF4631" s="175"/>
      <c r="AG4631" s="175"/>
      <c r="AH4631" s="176"/>
      <c r="AM4631" s="6"/>
      <c r="AN4631" s="6"/>
      <c r="AO4631" s="6"/>
      <c r="AP4631" s="6"/>
      <c r="AQ4631" s="6"/>
      <c r="AR4631" s="6"/>
      <c r="AS4631" s="6"/>
      <c r="AT4631" s="6"/>
      <c r="AU4631" s="6"/>
      <c r="AV4631" s="6"/>
      <c r="AW4631" s="6"/>
      <c r="AX4631" s="6"/>
      <c r="AY4631" s="172"/>
      <c r="AZ4631" s="172"/>
      <c r="BA4631" s="172"/>
      <c r="BB4631" s="6"/>
      <c r="BC4631" s="6"/>
      <c r="BD4631" s="6"/>
      <c r="BE4631" s="6"/>
      <c r="BF4631" s="6"/>
      <c r="BG4631" s="172"/>
      <c r="BH4631" s="172"/>
      <c r="BI4631" s="172"/>
      <c r="BJ4631" s="6"/>
      <c r="BK4631" s="6"/>
      <c r="BL4631" s="6"/>
      <c r="BM4631" s="6"/>
      <c r="BN4631" s="6"/>
      <c r="BO4631" s="6"/>
      <c r="BP4631" s="6"/>
      <c r="BQ4631" s="6"/>
      <c r="BR4631" s="6"/>
      <c r="BS4631" s="6"/>
      <c r="BT4631" s="6"/>
      <c r="CG4631" s="432"/>
      <c r="CH4631" s="432"/>
      <c r="CL4631" s="174"/>
    </row>
    <row r="4632" spans="29:90" s="168" customFormat="1" x14ac:dyDescent="0.25">
      <c r="AC4632" s="175"/>
      <c r="AD4632" s="175"/>
      <c r="AE4632" s="175"/>
      <c r="AF4632" s="175"/>
      <c r="AG4632" s="175"/>
      <c r="AH4632" s="176"/>
      <c r="AM4632" s="6"/>
      <c r="AN4632" s="6"/>
      <c r="AO4632" s="6"/>
      <c r="AP4632" s="6"/>
      <c r="AQ4632" s="6"/>
      <c r="AR4632" s="6"/>
      <c r="AS4632" s="6"/>
      <c r="AT4632" s="6"/>
      <c r="AU4632" s="6"/>
      <c r="AV4632" s="6"/>
      <c r="AW4632" s="6"/>
      <c r="AX4632" s="6"/>
      <c r="AY4632" s="172"/>
      <c r="AZ4632" s="172"/>
      <c r="BA4632" s="172"/>
      <c r="BB4632" s="6"/>
      <c r="BC4632" s="6"/>
      <c r="BD4632" s="6"/>
      <c r="BE4632" s="6"/>
      <c r="BF4632" s="6"/>
      <c r="BG4632" s="172"/>
      <c r="BH4632" s="172"/>
      <c r="BI4632" s="172"/>
      <c r="BJ4632" s="6"/>
      <c r="BK4632" s="6"/>
      <c r="BL4632" s="6"/>
      <c r="BM4632" s="6"/>
      <c r="BN4632" s="6"/>
      <c r="BO4632" s="6"/>
      <c r="BP4632" s="6"/>
      <c r="BQ4632" s="6"/>
      <c r="BR4632" s="6"/>
      <c r="BS4632" s="6"/>
      <c r="BT4632" s="6"/>
      <c r="CG4632" s="432"/>
      <c r="CH4632" s="432"/>
      <c r="CL4632" s="174"/>
    </row>
    <row r="4633" spans="29:90" s="168" customFormat="1" x14ac:dyDescent="0.25">
      <c r="AC4633" s="175"/>
      <c r="AD4633" s="175"/>
      <c r="AE4633" s="175"/>
      <c r="AF4633" s="175"/>
      <c r="AG4633" s="175"/>
      <c r="AH4633" s="176"/>
      <c r="AM4633" s="6"/>
      <c r="AN4633" s="6"/>
      <c r="AO4633" s="6"/>
      <c r="AP4633" s="6"/>
      <c r="AQ4633" s="6"/>
      <c r="AR4633" s="6"/>
      <c r="AS4633" s="6"/>
      <c r="AT4633" s="6"/>
      <c r="AU4633" s="6"/>
      <c r="AV4633" s="6"/>
      <c r="AW4633" s="6"/>
      <c r="AX4633" s="6"/>
      <c r="AY4633" s="172"/>
      <c r="AZ4633" s="172"/>
      <c r="BA4633" s="172"/>
      <c r="BB4633" s="6"/>
      <c r="BC4633" s="6"/>
      <c r="BD4633" s="6"/>
      <c r="BE4633" s="6"/>
      <c r="BF4633" s="6"/>
      <c r="BG4633" s="172"/>
      <c r="BH4633" s="172"/>
      <c r="BI4633" s="172"/>
      <c r="BJ4633" s="6"/>
      <c r="BK4633" s="6"/>
      <c r="BL4633" s="6"/>
      <c r="BM4633" s="6"/>
      <c r="BN4633" s="6"/>
      <c r="BO4633" s="6"/>
      <c r="BP4633" s="6"/>
      <c r="BQ4633" s="6"/>
      <c r="BR4633" s="6"/>
      <c r="BS4633" s="6"/>
      <c r="BT4633" s="6"/>
      <c r="CG4633" s="432"/>
      <c r="CH4633" s="432"/>
      <c r="CL4633" s="174"/>
    </row>
    <row r="4634" spans="29:90" s="168" customFormat="1" x14ac:dyDescent="0.25">
      <c r="AC4634" s="175"/>
      <c r="AD4634" s="175"/>
      <c r="AE4634" s="175"/>
      <c r="AF4634" s="175"/>
      <c r="AG4634" s="175"/>
      <c r="AH4634" s="176"/>
      <c r="AM4634" s="6"/>
      <c r="AN4634" s="6"/>
      <c r="AO4634" s="6"/>
      <c r="AP4634" s="6"/>
      <c r="AQ4634" s="6"/>
      <c r="AR4634" s="6"/>
      <c r="AS4634" s="6"/>
      <c r="AT4634" s="6"/>
      <c r="AU4634" s="6"/>
      <c r="AV4634" s="6"/>
      <c r="AW4634" s="6"/>
      <c r="AX4634" s="6"/>
      <c r="AY4634" s="172"/>
      <c r="AZ4634" s="172"/>
      <c r="BA4634" s="172"/>
      <c r="BB4634" s="6"/>
      <c r="BC4634" s="6"/>
      <c r="BD4634" s="6"/>
      <c r="BE4634" s="6"/>
      <c r="BF4634" s="6"/>
      <c r="BG4634" s="172"/>
      <c r="BH4634" s="172"/>
      <c r="BI4634" s="172"/>
      <c r="BJ4634" s="6"/>
      <c r="BK4634" s="6"/>
      <c r="BL4634" s="6"/>
      <c r="BM4634" s="6"/>
      <c r="BN4634" s="6"/>
      <c r="BO4634" s="6"/>
      <c r="BP4634" s="6"/>
      <c r="BQ4634" s="6"/>
      <c r="BR4634" s="6"/>
      <c r="BS4634" s="6"/>
      <c r="BT4634" s="6"/>
      <c r="CG4634" s="432"/>
      <c r="CH4634" s="432"/>
      <c r="CL4634" s="174"/>
    </row>
    <row r="4635" spans="29:90" s="168" customFormat="1" x14ac:dyDescent="0.25">
      <c r="AC4635" s="175"/>
      <c r="AD4635" s="175"/>
      <c r="AE4635" s="175"/>
      <c r="AF4635" s="175"/>
      <c r="AG4635" s="175"/>
      <c r="AH4635" s="176"/>
      <c r="AM4635" s="6"/>
      <c r="AN4635" s="6"/>
      <c r="AO4635" s="6"/>
      <c r="AP4635" s="6"/>
      <c r="AQ4635" s="6"/>
      <c r="AR4635" s="6"/>
      <c r="AS4635" s="6"/>
      <c r="AT4635" s="6"/>
      <c r="AU4635" s="6"/>
      <c r="AV4635" s="6"/>
      <c r="AW4635" s="6"/>
      <c r="AX4635" s="6"/>
      <c r="AY4635" s="172"/>
      <c r="AZ4635" s="172"/>
      <c r="BA4635" s="172"/>
      <c r="BB4635" s="6"/>
      <c r="BC4635" s="6"/>
      <c r="BD4635" s="6"/>
      <c r="BE4635" s="6"/>
      <c r="BF4635" s="6"/>
      <c r="BG4635" s="172"/>
      <c r="BH4635" s="172"/>
      <c r="BI4635" s="172"/>
      <c r="BJ4635" s="6"/>
      <c r="BK4635" s="6"/>
      <c r="BL4635" s="6"/>
      <c r="BM4635" s="6"/>
      <c r="BN4635" s="6"/>
      <c r="BO4635" s="6"/>
      <c r="BP4635" s="6"/>
      <c r="BQ4635" s="6"/>
      <c r="BR4635" s="6"/>
      <c r="BS4635" s="6"/>
      <c r="BT4635" s="6"/>
      <c r="CG4635" s="432"/>
      <c r="CH4635" s="432"/>
      <c r="CL4635" s="174"/>
    </row>
    <row r="4636" spans="29:90" s="168" customFormat="1" x14ac:dyDescent="0.25">
      <c r="AC4636" s="175"/>
      <c r="AD4636" s="175"/>
      <c r="AE4636" s="175"/>
      <c r="AF4636" s="175"/>
      <c r="AG4636" s="175"/>
      <c r="AH4636" s="176"/>
      <c r="AM4636" s="6"/>
      <c r="AN4636" s="6"/>
      <c r="AO4636" s="6"/>
      <c r="AP4636" s="6"/>
      <c r="AQ4636" s="6"/>
      <c r="AR4636" s="6"/>
      <c r="AS4636" s="6"/>
      <c r="AT4636" s="6"/>
      <c r="AU4636" s="6"/>
      <c r="AV4636" s="6"/>
      <c r="AW4636" s="6"/>
      <c r="AX4636" s="6"/>
      <c r="AY4636" s="172"/>
      <c r="AZ4636" s="172"/>
      <c r="BA4636" s="172"/>
      <c r="BB4636" s="6"/>
      <c r="BC4636" s="6"/>
      <c r="BD4636" s="6"/>
      <c r="BE4636" s="6"/>
      <c r="BF4636" s="6"/>
      <c r="BG4636" s="172"/>
      <c r="BH4636" s="172"/>
      <c r="BI4636" s="172"/>
      <c r="BJ4636" s="6"/>
      <c r="BK4636" s="6"/>
      <c r="BL4636" s="6"/>
      <c r="BM4636" s="6"/>
      <c r="BN4636" s="6"/>
      <c r="BO4636" s="6"/>
      <c r="BP4636" s="6"/>
      <c r="BQ4636" s="6"/>
      <c r="BR4636" s="6"/>
      <c r="BS4636" s="6"/>
      <c r="BT4636" s="6"/>
      <c r="CG4636" s="432"/>
      <c r="CH4636" s="432"/>
      <c r="CL4636" s="174"/>
    </row>
    <row r="4637" spans="29:90" s="168" customFormat="1" x14ac:dyDescent="0.25">
      <c r="AC4637" s="175"/>
      <c r="AD4637" s="175"/>
      <c r="AE4637" s="175"/>
      <c r="AF4637" s="175"/>
      <c r="AG4637" s="175"/>
      <c r="AH4637" s="176"/>
      <c r="AM4637" s="6"/>
      <c r="AN4637" s="6"/>
      <c r="AO4637" s="6"/>
      <c r="AP4637" s="6"/>
      <c r="AQ4637" s="6"/>
      <c r="AR4637" s="6"/>
      <c r="AS4637" s="6"/>
      <c r="AT4637" s="6"/>
      <c r="AU4637" s="6"/>
      <c r="AV4637" s="6"/>
      <c r="AW4637" s="6"/>
      <c r="AX4637" s="6"/>
      <c r="AY4637" s="172"/>
      <c r="AZ4637" s="172"/>
      <c r="BA4637" s="172"/>
      <c r="BB4637" s="6"/>
      <c r="BC4637" s="6"/>
      <c r="BD4637" s="6"/>
      <c r="BE4637" s="6"/>
      <c r="BF4637" s="6"/>
      <c r="BG4637" s="172"/>
      <c r="BH4637" s="172"/>
      <c r="BI4637" s="172"/>
      <c r="BJ4637" s="6"/>
      <c r="BK4637" s="6"/>
      <c r="BL4637" s="6"/>
      <c r="BM4637" s="6"/>
      <c r="BN4637" s="6"/>
      <c r="BO4637" s="6"/>
      <c r="BP4637" s="6"/>
      <c r="BQ4637" s="6"/>
      <c r="BR4637" s="6"/>
      <c r="BS4637" s="6"/>
      <c r="BT4637" s="6"/>
      <c r="CG4637" s="432"/>
      <c r="CH4637" s="432"/>
      <c r="CL4637" s="174"/>
    </row>
    <row r="4638" spans="29:90" s="168" customFormat="1" x14ac:dyDescent="0.25">
      <c r="AC4638" s="175"/>
      <c r="AD4638" s="175"/>
      <c r="AE4638" s="175"/>
      <c r="AF4638" s="175"/>
      <c r="AG4638" s="175"/>
      <c r="AH4638" s="176"/>
      <c r="AM4638" s="6"/>
      <c r="AN4638" s="6"/>
      <c r="AO4638" s="6"/>
      <c r="AP4638" s="6"/>
      <c r="AQ4638" s="6"/>
      <c r="AR4638" s="6"/>
      <c r="AS4638" s="6"/>
      <c r="AT4638" s="6"/>
      <c r="AU4638" s="6"/>
      <c r="AV4638" s="6"/>
      <c r="AW4638" s="6"/>
      <c r="AX4638" s="6"/>
      <c r="AY4638" s="172"/>
      <c r="AZ4638" s="172"/>
      <c r="BA4638" s="172"/>
      <c r="BB4638" s="6"/>
      <c r="BC4638" s="6"/>
      <c r="BD4638" s="6"/>
      <c r="BE4638" s="6"/>
      <c r="BF4638" s="6"/>
      <c r="BG4638" s="172"/>
      <c r="BH4638" s="172"/>
      <c r="BI4638" s="172"/>
      <c r="BJ4638" s="6"/>
      <c r="BK4638" s="6"/>
      <c r="BL4638" s="6"/>
      <c r="BM4638" s="6"/>
      <c r="BN4638" s="6"/>
      <c r="BO4638" s="6"/>
      <c r="BP4638" s="6"/>
      <c r="BQ4638" s="6"/>
      <c r="BR4638" s="6"/>
      <c r="BS4638" s="6"/>
      <c r="BT4638" s="6"/>
      <c r="CG4638" s="432"/>
      <c r="CH4638" s="432"/>
      <c r="CL4638" s="174"/>
    </row>
    <row r="4639" spans="29:90" s="168" customFormat="1" x14ac:dyDescent="0.25">
      <c r="AC4639" s="175"/>
      <c r="AD4639" s="175"/>
      <c r="AE4639" s="175"/>
      <c r="AF4639" s="175"/>
      <c r="AG4639" s="175"/>
      <c r="AH4639" s="176"/>
      <c r="AM4639" s="6"/>
      <c r="AN4639" s="6"/>
      <c r="AO4639" s="6"/>
      <c r="AP4639" s="6"/>
      <c r="AQ4639" s="6"/>
      <c r="AR4639" s="6"/>
      <c r="AS4639" s="6"/>
      <c r="AT4639" s="6"/>
      <c r="AU4639" s="6"/>
      <c r="AV4639" s="6"/>
      <c r="AW4639" s="6"/>
      <c r="AX4639" s="6"/>
      <c r="AY4639" s="172"/>
      <c r="AZ4639" s="172"/>
      <c r="BA4639" s="172"/>
      <c r="BB4639" s="6"/>
      <c r="BC4639" s="6"/>
      <c r="BD4639" s="6"/>
      <c r="BE4639" s="6"/>
      <c r="BF4639" s="6"/>
      <c r="BG4639" s="172"/>
      <c r="BH4639" s="172"/>
      <c r="BI4639" s="172"/>
      <c r="BJ4639" s="6"/>
      <c r="BK4639" s="6"/>
      <c r="BL4639" s="6"/>
      <c r="BM4639" s="6"/>
      <c r="BN4639" s="6"/>
      <c r="BO4639" s="6"/>
      <c r="BP4639" s="6"/>
      <c r="BQ4639" s="6"/>
      <c r="BR4639" s="6"/>
      <c r="BS4639" s="6"/>
      <c r="BT4639" s="6"/>
      <c r="CG4639" s="432"/>
      <c r="CH4639" s="432"/>
      <c r="CL4639" s="174"/>
    </row>
    <row r="4640" spans="29:90" s="168" customFormat="1" x14ac:dyDescent="0.25">
      <c r="AC4640" s="175"/>
      <c r="AD4640" s="175"/>
      <c r="AE4640" s="175"/>
      <c r="AF4640" s="175"/>
      <c r="AG4640" s="175"/>
      <c r="AH4640" s="176"/>
      <c r="AM4640" s="6"/>
      <c r="AN4640" s="6"/>
      <c r="AO4640" s="6"/>
      <c r="AP4640" s="6"/>
      <c r="AQ4640" s="6"/>
      <c r="AR4640" s="6"/>
      <c r="AS4640" s="6"/>
      <c r="AT4640" s="6"/>
      <c r="AU4640" s="6"/>
      <c r="AV4640" s="6"/>
      <c r="AW4640" s="6"/>
      <c r="AX4640" s="6"/>
      <c r="AY4640" s="172"/>
      <c r="AZ4640" s="172"/>
      <c r="BA4640" s="172"/>
      <c r="BB4640" s="6"/>
      <c r="BC4640" s="6"/>
      <c r="BD4640" s="6"/>
      <c r="BE4640" s="6"/>
      <c r="BF4640" s="6"/>
      <c r="BG4640" s="172"/>
      <c r="BH4640" s="172"/>
      <c r="BI4640" s="172"/>
      <c r="BJ4640" s="6"/>
      <c r="BK4640" s="6"/>
      <c r="BL4640" s="6"/>
      <c r="BM4640" s="6"/>
      <c r="BN4640" s="6"/>
      <c r="BO4640" s="6"/>
      <c r="BP4640" s="6"/>
      <c r="BQ4640" s="6"/>
      <c r="BR4640" s="6"/>
      <c r="BS4640" s="6"/>
      <c r="BT4640" s="6"/>
      <c r="CG4640" s="432"/>
      <c r="CH4640" s="432"/>
      <c r="CL4640" s="174"/>
    </row>
    <row r="4641" spans="29:90" s="168" customFormat="1" x14ac:dyDescent="0.25">
      <c r="AC4641" s="175"/>
      <c r="AD4641" s="175"/>
      <c r="AE4641" s="175"/>
      <c r="AF4641" s="175"/>
      <c r="AG4641" s="175"/>
      <c r="AH4641" s="176"/>
      <c r="AM4641" s="6"/>
      <c r="AN4641" s="6"/>
      <c r="AO4641" s="6"/>
      <c r="AP4641" s="6"/>
      <c r="AQ4641" s="6"/>
      <c r="AR4641" s="6"/>
      <c r="AS4641" s="6"/>
      <c r="AT4641" s="6"/>
      <c r="AU4641" s="6"/>
      <c r="AV4641" s="6"/>
      <c r="AW4641" s="6"/>
      <c r="AX4641" s="6"/>
      <c r="AY4641" s="172"/>
      <c r="AZ4641" s="172"/>
      <c r="BA4641" s="172"/>
      <c r="BB4641" s="6"/>
      <c r="BC4641" s="6"/>
      <c r="BD4641" s="6"/>
      <c r="BE4641" s="6"/>
      <c r="BF4641" s="6"/>
      <c r="BG4641" s="172"/>
      <c r="BH4641" s="172"/>
      <c r="BI4641" s="172"/>
      <c r="BJ4641" s="6"/>
      <c r="BK4641" s="6"/>
      <c r="BL4641" s="6"/>
      <c r="BM4641" s="6"/>
      <c r="BN4641" s="6"/>
      <c r="BO4641" s="6"/>
      <c r="BP4641" s="6"/>
      <c r="BQ4641" s="6"/>
      <c r="BR4641" s="6"/>
      <c r="BS4641" s="6"/>
      <c r="BT4641" s="6"/>
      <c r="CG4641" s="432"/>
      <c r="CH4641" s="432"/>
      <c r="CL4641" s="174"/>
    </row>
    <row r="4642" spans="29:90" s="168" customFormat="1" x14ac:dyDescent="0.25">
      <c r="AC4642" s="175"/>
      <c r="AD4642" s="175"/>
      <c r="AE4642" s="175"/>
      <c r="AF4642" s="175"/>
      <c r="AG4642" s="175"/>
      <c r="AH4642" s="176"/>
      <c r="AM4642" s="6"/>
      <c r="AN4642" s="6"/>
      <c r="AO4642" s="6"/>
      <c r="AP4642" s="6"/>
      <c r="AQ4642" s="6"/>
      <c r="AR4642" s="6"/>
      <c r="AS4642" s="6"/>
      <c r="AT4642" s="6"/>
      <c r="AU4642" s="6"/>
      <c r="AV4642" s="6"/>
      <c r="AW4642" s="6"/>
      <c r="AX4642" s="6"/>
      <c r="AY4642" s="172"/>
      <c r="AZ4642" s="172"/>
      <c r="BA4642" s="172"/>
      <c r="BB4642" s="6"/>
      <c r="BC4642" s="6"/>
      <c r="BD4642" s="6"/>
      <c r="BE4642" s="6"/>
      <c r="BF4642" s="6"/>
      <c r="BG4642" s="172"/>
      <c r="BH4642" s="172"/>
      <c r="BI4642" s="172"/>
      <c r="BJ4642" s="6"/>
      <c r="BK4642" s="6"/>
      <c r="BL4642" s="6"/>
      <c r="BM4642" s="6"/>
      <c r="BN4642" s="6"/>
      <c r="BO4642" s="6"/>
      <c r="BP4642" s="6"/>
      <c r="BQ4642" s="6"/>
      <c r="BR4642" s="6"/>
      <c r="BS4642" s="6"/>
      <c r="BT4642" s="6"/>
      <c r="CG4642" s="432"/>
      <c r="CH4642" s="432"/>
      <c r="CL4642" s="174"/>
    </row>
    <row r="4643" spans="29:90" s="168" customFormat="1" x14ac:dyDescent="0.25">
      <c r="AC4643" s="175"/>
      <c r="AD4643" s="175"/>
      <c r="AE4643" s="175"/>
      <c r="AF4643" s="175"/>
      <c r="AG4643" s="175"/>
      <c r="AH4643" s="176"/>
      <c r="AM4643" s="6"/>
      <c r="AN4643" s="6"/>
      <c r="AO4643" s="6"/>
      <c r="AP4643" s="6"/>
      <c r="AQ4643" s="6"/>
      <c r="AR4643" s="6"/>
      <c r="AS4643" s="6"/>
      <c r="AT4643" s="6"/>
      <c r="AU4643" s="6"/>
      <c r="AV4643" s="6"/>
      <c r="AW4643" s="6"/>
      <c r="AX4643" s="6"/>
      <c r="AY4643" s="172"/>
      <c r="AZ4643" s="172"/>
      <c r="BA4643" s="172"/>
      <c r="BB4643" s="6"/>
      <c r="BC4643" s="6"/>
      <c r="BD4643" s="6"/>
      <c r="BE4643" s="6"/>
      <c r="BF4643" s="6"/>
      <c r="BG4643" s="172"/>
      <c r="BH4643" s="172"/>
      <c r="BI4643" s="172"/>
      <c r="BJ4643" s="6"/>
      <c r="BK4643" s="6"/>
      <c r="BL4643" s="6"/>
      <c r="BM4643" s="6"/>
      <c r="BN4643" s="6"/>
      <c r="BO4643" s="6"/>
      <c r="BP4643" s="6"/>
      <c r="BQ4643" s="6"/>
      <c r="BR4643" s="6"/>
      <c r="BS4643" s="6"/>
      <c r="BT4643" s="6"/>
      <c r="CG4643" s="432"/>
      <c r="CH4643" s="432"/>
      <c r="CL4643" s="174"/>
    </row>
    <row r="4644" spans="29:90" s="168" customFormat="1" x14ac:dyDescent="0.25">
      <c r="AC4644" s="175"/>
      <c r="AD4644" s="175"/>
      <c r="AE4644" s="175"/>
      <c r="AF4644" s="175"/>
      <c r="AG4644" s="175"/>
      <c r="AH4644" s="176"/>
      <c r="AM4644" s="6"/>
      <c r="AN4644" s="6"/>
      <c r="AO4644" s="6"/>
      <c r="AP4644" s="6"/>
      <c r="AQ4644" s="6"/>
      <c r="AR4644" s="6"/>
      <c r="AS4644" s="6"/>
      <c r="AT4644" s="6"/>
      <c r="AU4644" s="6"/>
      <c r="AV4644" s="6"/>
      <c r="AW4644" s="6"/>
      <c r="AX4644" s="6"/>
      <c r="AY4644" s="172"/>
      <c r="AZ4644" s="172"/>
      <c r="BA4644" s="172"/>
      <c r="BB4644" s="6"/>
      <c r="BC4644" s="6"/>
      <c r="BD4644" s="6"/>
      <c r="BE4644" s="6"/>
      <c r="BF4644" s="6"/>
      <c r="BG4644" s="172"/>
      <c r="BH4644" s="172"/>
      <c r="BI4644" s="172"/>
      <c r="BJ4644" s="6"/>
      <c r="BK4644" s="6"/>
      <c r="BL4644" s="6"/>
      <c r="BM4644" s="6"/>
      <c r="BN4644" s="6"/>
      <c r="BO4644" s="6"/>
      <c r="BP4644" s="6"/>
      <c r="BQ4644" s="6"/>
      <c r="BR4644" s="6"/>
      <c r="BS4644" s="6"/>
      <c r="BT4644" s="6"/>
      <c r="CG4644" s="432"/>
      <c r="CH4644" s="432"/>
      <c r="CL4644" s="174"/>
    </row>
    <row r="4645" spans="29:90" s="168" customFormat="1" x14ac:dyDescent="0.25">
      <c r="AC4645" s="175"/>
      <c r="AD4645" s="175"/>
      <c r="AE4645" s="175"/>
      <c r="AF4645" s="175"/>
      <c r="AG4645" s="175"/>
      <c r="AH4645" s="176"/>
      <c r="AM4645" s="6"/>
      <c r="AN4645" s="6"/>
      <c r="AO4645" s="6"/>
      <c r="AP4645" s="6"/>
      <c r="AQ4645" s="6"/>
      <c r="AR4645" s="6"/>
      <c r="AS4645" s="6"/>
      <c r="AT4645" s="6"/>
      <c r="AU4645" s="6"/>
      <c r="AV4645" s="6"/>
      <c r="AW4645" s="6"/>
      <c r="AX4645" s="6"/>
      <c r="AY4645" s="172"/>
      <c r="AZ4645" s="172"/>
      <c r="BA4645" s="172"/>
      <c r="BB4645" s="6"/>
      <c r="BC4645" s="6"/>
      <c r="BD4645" s="6"/>
      <c r="BE4645" s="6"/>
      <c r="BF4645" s="6"/>
      <c r="BG4645" s="172"/>
      <c r="BH4645" s="172"/>
      <c r="BI4645" s="172"/>
      <c r="BJ4645" s="6"/>
      <c r="BK4645" s="6"/>
      <c r="BL4645" s="6"/>
      <c r="BM4645" s="6"/>
      <c r="BN4645" s="6"/>
      <c r="BO4645" s="6"/>
      <c r="BP4645" s="6"/>
      <c r="BQ4645" s="6"/>
      <c r="BR4645" s="6"/>
      <c r="BS4645" s="6"/>
      <c r="BT4645" s="6"/>
      <c r="CG4645" s="432"/>
      <c r="CH4645" s="432"/>
      <c r="CL4645" s="174"/>
    </row>
    <row r="4646" spans="29:90" s="168" customFormat="1" x14ac:dyDescent="0.25">
      <c r="AC4646" s="175"/>
      <c r="AD4646" s="175"/>
      <c r="AE4646" s="175"/>
      <c r="AF4646" s="175"/>
      <c r="AG4646" s="175"/>
      <c r="AH4646" s="176"/>
      <c r="AM4646" s="6"/>
      <c r="AN4646" s="6"/>
      <c r="AO4646" s="6"/>
      <c r="AP4646" s="6"/>
      <c r="AQ4646" s="6"/>
      <c r="AR4646" s="6"/>
      <c r="AS4646" s="6"/>
      <c r="AT4646" s="6"/>
      <c r="AU4646" s="6"/>
      <c r="AV4646" s="6"/>
      <c r="AW4646" s="6"/>
      <c r="AX4646" s="6"/>
      <c r="AY4646" s="172"/>
      <c r="AZ4646" s="172"/>
      <c r="BA4646" s="172"/>
      <c r="BB4646" s="6"/>
      <c r="BC4646" s="6"/>
      <c r="BD4646" s="6"/>
      <c r="BE4646" s="6"/>
      <c r="BF4646" s="6"/>
      <c r="BG4646" s="172"/>
      <c r="BH4646" s="172"/>
      <c r="BI4646" s="172"/>
      <c r="BJ4646" s="6"/>
      <c r="BK4646" s="6"/>
      <c r="BL4646" s="6"/>
      <c r="BM4646" s="6"/>
      <c r="BN4646" s="6"/>
      <c r="BO4646" s="6"/>
      <c r="BP4646" s="6"/>
      <c r="BQ4646" s="6"/>
      <c r="BR4646" s="6"/>
      <c r="BS4646" s="6"/>
      <c r="BT4646" s="6"/>
      <c r="CG4646" s="432"/>
      <c r="CH4646" s="432"/>
      <c r="CL4646" s="174"/>
    </row>
    <row r="4647" spans="29:90" s="168" customFormat="1" x14ac:dyDescent="0.25">
      <c r="AC4647" s="175"/>
      <c r="AD4647" s="175"/>
      <c r="AE4647" s="175"/>
      <c r="AF4647" s="175"/>
      <c r="AG4647" s="175"/>
      <c r="AH4647" s="176"/>
      <c r="AM4647" s="6"/>
      <c r="AN4647" s="6"/>
      <c r="AO4647" s="6"/>
      <c r="AP4647" s="6"/>
      <c r="AQ4647" s="6"/>
      <c r="AR4647" s="6"/>
      <c r="AS4647" s="6"/>
      <c r="AT4647" s="6"/>
      <c r="AU4647" s="6"/>
      <c r="AV4647" s="6"/>
      <c r="AW4647" s="6"/>
      <c r="AX4647" s="6"/>
      <c r="AY4647" s="172"/>
      <c r="AZ4647" s="172"/>
      <c r="BA4647" s="172"/>
      <c r="BB4647" s="6"/>
      <c r="BC4647" s="6"/>
      <c r="BD4647" s="6"/>
      <c r="BE4647" s="6"/>
      <c r="BF4647" s="6"/>
      <c r="BG4647" s="172"/>
      <c r="BH4647" s="172"/>
      <c r="BI4647" s="172"/>
      <c r="BJ4647" s="6"/>
      <c r="BK4647" s="6"/>
      <c r="BL4647" s="6"/>
      <c r="BM4647" s="6"/>
      <c r="BN4647" s="6"/>
      <c r="BO4647" s="6"/>
      <c r="BP4647" s="6"/>
      <c r="BQ4647" s="6"/>
      <c r="BR4647" s="6"/>
      <c r="BS4647" s="6"/>
      <c r="BT4647" s="6"/>
      <c r="CG4647" s="432"/>
      <c r="CH4647" s="432"/>
      <c r="CL4647" s="174"/>
    </row>
    <row r="4648" spans="29:90" s="168" customFormat="1" x14ac:dyDescent="0.25">
      <c r="AC4648" s="175"/>
      <c r="AD4648" s="175"/>
      <c r="AE4648" s="175"/>
      <c r="AF4648" s="175"/>
      <c r="AG4648" s="175"/>
      <c r="AH4648" s="176"/>
      <c r="AM4648" s="6"/>
      <c r="AN4648" s="6"/>
      <c r="AO4648" s="6"/>
      <c r="AP4648" s="6"/>
      <c r="AQ4648" s="6"/>
      <c r="AR4648" s="6"/>
      <c r="AS4648" s="6"/>
      <c r="AT4648" s="6"/>
      <c r="AU4648" s="6"/>
      <c r="AV4648" s="6"/>
      <c r="AW4648" s="6"/>
      <c r="AX4648" s="6"/>
      <c r="AY4648" s="172"/>
      <c r="AZ4648" s="172"/>
      <c r="BA4648" s="172"/>
      <c r="BB4648" s="6"/>
      <c r="BC4648" s="6"/>
      <c r="BD4648" s="6"/>
      <c r="BE4648" s="6"/>
      <c r="BF4648" s="6"/>
      <c r="BG4648" s="172"/>
      <c r="BH4648" s="172"/>
      <c r="BI4648" s="172"/>
      <c r="BJ4648" s="6"/>
      <c r="BK4648" s="6"/>
      <c r="BL4648" s="6"/>
      <c r="BM4648" s="6"/>
      <c r="BN4648" s="6"/>
      <c r="BO4648" s="6"/>
      <c r="BP4648" s="6"/>
      <c r="BQ4648" s="6"/>
      <c r="BR4648" s="6"/>
      <c r="BS4648" s="6"/>
      <c r="BT4648" s="6"/>
      <c r="CG4648" s="432"/>
      <c r="CH4648" s="432"/>
      <c r="CL4648" s="174"/>
    </row>
    <row r="4649" spans="29:90" s="168" customFormat="1" x14ac:dyDescent="0.25">
      <c r="AC4649" s="175"/>
      <c r="AD4649" s="175"/>
      <c r="AE4649" s="175"/>
      <c r="AF4649" s="175"/>
      <c r="AG4649" s="175"/>
      <c r="AH4649" s="176"/>
      <c r="AM4649" s="6"/>
      <c r="AN4649" s="6"/>
      <c r="AO4649" s="6"/>
      <c r="AP4649" s="6"/>
      <c r="AQ4649" s="6"/>
      <c r="AR4649" s="6"/>
      <c r="AS4649" s="6"/>
      <c r="AT4649" s="6"/>
      <c r="AU4649" s="6"/>
      <c r="AV4649" s="6"/>
      <c r="AW4649" s="6"/>
      <c r="AX4649" s="6"/>
      <c r="AY4649" s="172"/>
      <c r="AZ4649" s="172"/>
      <c r="BA4649" s="172"/>
      <c r="BB4649" s="6"/>
      <c r="BC4649" s="6"/>
      <c r="BD4649" s="6"/>
      <c r="BE4649" s="6"/>
      <c r="BF4649" s="6"/>
      <c r="BG4649" s="172"/>
      <c r="BH4649" s="172"/>
      <c r="BI4649" s="172"/>
      <c r="BJ4649" s="6"/>
      <c r="BK4649" s="6"/>
      <c r="BL4649" s="6"/>
      <c r="BM4649" s="6"/>
      <c r="BN4649" s="6"/>
      <c r="BO4649" s="6"/>
      <c r="BP4649" s="6"/>
      <c r="BQ4649" s="6"/>
      <c r="BR4649" s="6"/>
      <c r="BS4649" s="6"/>
      <c r="BT4649" s="6"/>
      <c r="CG4649" s="432"/>
      <c r="CH4649" s="432"/>
      <c r="CL4649" s="174"/>
    </row>
    <row r="4650" spans="29:90" s="168" customFormat="1" x14ac:dyDescent="0.25">
      <c r="AC4650" s="175"/>
      <c r="AD4650" s="175"/>
      <c r="AE4650" s="175"/>
      <c r="AF4650" s="175"/>
      <c r="AG4650" s="175"/>
      <c r="AH4650" s="176"/>
      <c r="AM4650" s="6"/>
      <c r="AN4650" s="6"/>
      <c r="AO4650" s="6"/>
      <c r="AP4650" s="6"/>
      <c r="AQ4650" s="6"/>
      <c r="AR4650" s="6"/>
      <c r="AS4650" s="6"/>
      <c r="AT4650" s="6"/>
      <c r="AU4650" s="6"/>
      <c r="AV4650" s="6"/>
      <c r="AW4650" s="6"/>
      <c r="AX4650" s="6"/>
      <c r="AY4650" s="172"/>
      <c r="AZ4650" s="172"/>
      <c r="BA4650" s="172"/>
      <c r="BB4650" s="6"/>
      <c r="BC4650" s="6"/>
      <c r="BD4650" s="6"/>
      <c r="BE4650" s="6"/>
      <c r="BF4650" s="6"/>
      <c r="BG4650" s="172"/>
      <c r="BH4650" s="172"/>
      <c r="BI4650" s="172"/>
      <c r="BJ4650" s="6"/>
      <c r="BK4650" s="6"/>
      <c r="BL4650" s="6"/>
      <c r="BM4650" s="6"/>
      <c r="BN4650" s="6"/>
      <c r="BO4650" s="6"/>
      <c r="BP4650" s="6"/>
      <c r="BQ4650" s="6"/>
      <c r="BR4650" s="6"/>
      <c r="BS4650" s="6"/>
      <c r="BT4650" s="6"/>
      <c r="CG4650" s="432"/>
      <c r="CH4650" s="432"/>
      <c r="CL4650" s="174"/>
    </row>
    <row r="4651" spans="29:90" s="168" customFormat="1" x14ac:dyDescent="0.25">
      <c r="AC4651" s="175"/>
      <c r="AD4651" s="175"/>
      <c r="AE4651" s="175"/>
      <c r="AF4651" s="175"/>
      <c r="AG4651" s="175"/>
      <c r="AH4651" s="176"/>
      <c r="AM4651" s="6"/>
      <c r="AN4651" s="6"/>
      <c r="AO4651" s="6"/>
      <c r="AP4651" s="6"/>
      <c r="AQ4651" s="6"/>
      <c r="AR4651" s="6"/>
      <c r="AS4651" s="6"/>
      <c r="AT4651" s="6"/>
      <c r="AU4651" s="6"/>
      <c r="AV4651" s="6"/>
      <c r="AW4651" s="6"/>
      <c r="AX4651" s="6"/>
      <c r="AY4651" s="172"/>
      <c r="AZ4651" s="172"/>
      <c r="BA4651" s="172"/>
      <c r="BB4651" s="6"/>
      <c r="BC4651" s="6"/>
      <c r="BD4651" s="6"/>
      <c r="BE4651" s="6"/>
      <c r="BF4651" s="6"/>
      <c r="BG4651" s="172"/>
      <c r="BH4651" s="172"/>
      <c r="BI4651" s="172"/>
      <c r="BJ4651" s="6"/>
      <c r="BK4651" s="6"/>
      <c r="BL4651" s="6"/>
      <c r="BM4651" s="6"/>
      <c r="BN4651" s="6"/>
      <c r="BO4651" s="6"/>
      <c r="BP4651" s="6"/>
      <c r="BQ4651" s="6"/>
      <c r="BR4651" s="6"/>
      <c r="BS4651" s="6"/>
      <c r="BT4651" s="6"/>
      <c r="CG4651" s="432"/>
      <c r="CH4651" s="432"/>
      <c r="CL4651" s="174"/>
    </row>
    <row r="4652" spans="29:90" s="168" customFormat="1" x14ac:dyDescent="0.25">
      <c r="AC4652" s="175"/>
      <c r="AD4652" s="175"/>
      <c r="AE4652" s="175"/>
      <c r="AF4652" s="175"/>
      <c r="AG4652" s="175"/>
      <c r="AH4652" s="176"/>
      <c r="AM4652" s="6"/>
      <c r="AN4652" s="6"/>
      <c r="AO4652" s="6"/>
      <c r="AP4652" s="6"/>
      <c r="AQ4652" s="6"/>
      <c r="AR4652" s="6"/>
      <c r="AS4652" s="6"/>
      <c r="AT4652" s="6"/>
      <c r="AU4652" s="6"/>
      <c r="AV4652" s="6"/>
      <c r="AW4652" s="6"/>
      <c r="AX4652" s="6"/>
      <c r="AY4652" s="172"/>
      <c r="AZ4652" s="172"/>
      <c r="BA4652" s="172"/>
      <c r="BB4652" s="6"/>
      <c r="BC4652" s="6"/>
      <c r="BD4652" s="6"/>
      <c r="BE4652" s="6"/>
      <c r="BF4652" s="6"/>
      <c r="BG4652" s="172"/>
      <c r="BH4652" s="172"/>
      <c r="BI4652" s="172"/>
      <c r="BJ4652" s="6"/>
      <c r="BK4652" s="6"/>
      <c r="BL4652" s="6"/>
      <c r="BM4652" s="6"/>
      <c r="BN4652" s="6"/>
      <c r="BO4652" s="6"/>
      <c r="BP4652" s="6"/>
      <c r="BQ4652" s="6"/>
      <c r="BR4652" s="6"/>
      <c r="BS4652" s="6"/>
      <c r="BT4652" s="6"/>
      <c r="CG4652" s="432"/>
      <c r="CH4652" s="432"/>
      <c r="CL4652" s="174"/>
    </row>
    <row r="4653" spans="29:90" s="168" customFormat="1" x14ac:dyDescent="0.25">
      <c r="AC4653" s="175"/>
      <c r="AD4653" s="175"/>
      <c r="AE4653" s="175"/>
      <c r="AF4653" s="175"/>
      <c r="AG4653" s="175"/>
      <c r="AH4653" s="176"/>
      <c r="AM4653" s="6"/>
      <c r="AN4653" s="6"/>
      <c r="AO4653" s="6"/>
      <c r="AP4653" s="6"/>
      <c r="AQ4653" s="6"/>
      <c r="AR4653" s="6"/>
      <c r="AS4653" s="6"/>
      <c r="AT4653" s="6"/>
      <c r="AU4653" s="6"/>
      <c r="AV4653" s="6"/>
      <c r="AW4653" s="6"/>
      <c r="AX4653" s="6"/>
      <c r="AY4653" s="172"/>
      <c r="AZ4653" s="172"/>
      <c r="BA4653" s="172"/>
      <c r="BB4653" s="6"/>
      <c r="BC4653" s="6"/>
      <c r="BD4653" s="6"/>
      <c r="BE4653" s="6"/>
      <c r="BF4653" s="6"/>
      <c r="BG4653" s="172"/>
      <c r="BH4653" s="172"/>
      <c r="BI4653" s="172"/>
      <c r="BJ4653" s="6"/>
      <c r="BK4653" s="6"/>
      <c r="BL4653" s="6"/>
      <c r="BM4653" s="6"/>
      <c r="BN4653" s="6"/>
      <c r="BO4653" s="6"/>
      <c r="BP4653" s="6"/>
      <c r="BQ4653" s="6"/>
      <c r="BR4653" s="6"/>
      <c r="BS4653" s="6"/>
      <c r="BT4653" s="6"/>
      <c r="CG4653" s="432"/>
      <c r="CH4653" s="432"/>
      <c r="CL4653" s="174"/>
    </row>
    <row r="4654" spans="29:90" s="168" customFormat="1" x14ac:dyDescent="0.25">
      <c r="AC4654" s="175"/>
      <c r="AD4654" s="175"/>
      <c r="AE4654" s="175"/>
      <c r="AF4654" s="175"/>
      <c r="AG4654" s="175"/>
      <c r="AH4654" s="176"/>
      <c r="AM4654" s="6"/>
      <c r="AN4654" s="6"/>
      <c r="AO4654" s="6"/>
      <c r="AP4654" s="6"/>
      <c r="AQ4654" s="6"/>
      <c r="AR4654" s="6"/>
      <c r="AS4654" s="6"/>
      <c r="AT4654" s="6"/>
      <c r="AU4654" s="6"/>
      <c r="AV4654" s="6"/>
      <c r="AW4654" s="6"/>
      <c r="AX4654" s="6"/>
      <c r="AY4654" s="172"/>
      <c r="AZ4654" s="172"/>
      <c r="BA4654" s="172"/>
      <c r="BB4654" s="6"/>
      <c r="BC4654" s="6"/>
      <c r="BD4654" s="6"/>
      <c r="BE4654" s="6"/>
      <c r="BF4654" s="6"/>
      <c r="BG4654" s="172"/>
      <c r="BH4654" s="172"/>
      <c r="BI4654" s="172"/>
      <c r="BJ4654" s="6"/>
      <c r="BK4654" s="6"/>
      <c r="BL4654" s="6"/>
      <c r="BM4654" s="6"/>
      <c r="BN4654" s="6"/>
      <c r="BO4654" s="6"/>
      <c r="BP4654" s="6"/>
      <c r="BQ4654" s="6"/>
      <c r="BR4654" s="6"/>
      <c r="BS4654" s="6"/>
      <c r="BT4654" s="6"/>
      <c r="CG4654" s="432"/>
      <c r="CH4654" s="432"/>
      <c r="CL4654" s="174"/>
    </row>
    <row r="4655" spans="29:90" s="168" customFormat="1" x14ac:dyDescent="0.25">
      <c r="AC4655" s="175"/>
      <c r="AD4655" s="175"/>
      <c r="AE4655" s="175"/>
      <c r="AF4655" s="175"/>
      <c r="AG4655" s="175"/>
      <c r="AH4655" s="176"/>
      <c r="AM4655" s="6"/>
      <c r="AN4655" s="6"/>
      <c r="AO4655" s="6"/>
      <c r="AP4655" s="6"/>
      <c r="AQ4655" s="6"/>
      <c r="AR4655" s="6"/>
      <c r="AS4655" s="6"/>
      <c r="AT4655" s="6"/>
      <c r="AU4655" s="6"/>
      <c r="AV4655" s="6"/>
      <c r="AW4655" s="6"/>
      <c r="AX4655" s="6"/>
      <c r="AY4655" s="172"/>
      <c r="AZ4655" s="172"/>
      <c r="BA4655" s="172"/>
      <c r="BB4655" s="6"/>
      <c r="BC4655" s="6"/>
      <c r="BD4655" s="6"/>
      <c r="BE4655" s="6"/>
      <c r="BF4655" s="6"/>
      <c r="BG4655" s="172"/>
      <c r="BH4655" s="172"/>
      <c r="BI4655" s="172"/>
      <c r="BJ4655" s="6"/>
      <c r="BK4655" s="6"/>
      <c r="BL4655" s="6"/>
      <c r="BM4655" s="6"/>
      <c r="BN4655" s="6"/>
      <c r="BO4655" s="6"/>
      <c r="BP4655" s="6"/>
      <c r="BQ4655" s="6"/>
      <c r="BR4655" s="6"/>
      <c r="BS4655" s="6"/>
      <c r="BT4655" s="6"/>
      <c r="CG4655" s="432"/>
      <c r="CH4655" s="432"/>
      <c r="CL4655" s="174"/>
    </row>
    <row r="4656" spans="29:90" s="168" customFormat="1" x14ac:dyDescent="0.25">
      <c r="AC4656" s="175"/>
      <c r="AD4656" s="175"/>
      <c r="AE4656" s="175"/>
      <c r="AF4656" s="175"/>
      <c r="AG4656" s="175"/>
      <c r="AH4656" s="176"/>
      <c r="AM4656" s="6"/>
      <c r="AN4656" s="6"/>
      <c r="AO4656" s="6"/>
      <c r="AP4656" s="6"/>
      <c r="AQ4656" s="6"/>
      <c r="AR4656" s="6"/>
      <c r="AS4656" s="6"/>
      <c r="AT4656" s="6"/>
      <c r="AU4656" s="6"/>
      <c r="AV4656" s="6"/>
      <c r="AW4656" s="6"/>
      <c r="AX4656" s="6"/>
      <c r="AY4656" s="172"/>
      <c r="AZ4656" s="172"/>
      <c r="BA4656" s="172"/>
      <c r="BB4656" s="6"/>
      <c r="BC4656" s="6"/>
      <c r="BD4656" s="6"/>
      <c r="BE4656" s="6"/>
      <c r="BF4656" s="6"/>
      <c r="BG4656" s="172"/>
      <c r="BH4656" s="172"/>
      <c r="BI4656" s="172"/>
      <c r="BJ4656" s="6"/>
      <c r="BK4656" s="6"/>
      <c r="BL4656" s="6"/>
      <c r="BM4656" s="6"/>
      <c r="BN4656" s="6"/>
      <c r="BO4656" s="6"/>
      <c r="BP4656" s="6"/>
      <c r="BQ4656" s="6"/>
      <c r="BR4656" s="6"/>
      <c r="BS4656" s="6"/>
      <c r="BT4656" s="6"/>
      <c r="CG4656" s="432"/>
      <c r="CH4656" s="432"/>
      <c r="CL4656" s="174"/>
    </row>
    <row r="4657" spans="29:90" s="168" customFormat="1" x14ac:dyDescent="0.25">
      <c r="AC4657" s="175"/>
      <c r="AD4657" s="175"/>
      <c r="AE4657" s="175"/>
      <c r="AF4657" s="175"/>
      <c r="AG4657" s="175"/>
      <c r="AH4657" s="176"/>
      <c r="AM4657" s="6"/>
      <c r="AN4657" s="6"/>
      <c r="AO4657" s="6"/>
      <c r="AP4657" s="6"/>
      <c r="AQ4657" s="6"/>
      <c r="AR4657" s="6"/>
      <c r="AS4657" s="6"/>
      <c r="AT4657" s="6"/>
      <c r="AU4657" s="6"/>
      <c r="AV4657" s="6"/>
      <c r="AW4657" s="6"/>
      <c r="AX4657" s="6"/>
      <c r="AY4657" s="172"/>
      <c r="AZ4657" s="172"/>
      <c r="BA4657" s="172"/>
      <c r="BB4657" s="6"/>
      <c r="BC4657" s="6"/>
      <c r="BD4657" s="6"/>
      <c r="BE4657" s="6"/>
      <c r="BF4657" s="6"/>
      <c r="BG4657" s="172"/>
      <c r="BH4657" s="172"/>
      <c r="BI4657" s="172"/>
      <c r="BJ4657" s="6"/>
      <c r="BK4657" s="6"/>
      <c r="BL4657" s="6"/>
      <c r="BM4657" s="6"/>
      <c r="BN4657" s="6"/>
      <c r="BO4657" s="6"/>
      <c r="BP4657" s="6"/>
      <c r="BQ4657" s="6"/>
      <c r="BR4657" s="6"/>
      <c r="BS4657" s="6"/>
      <c r="BT4657" s="6"/>
      <c r="CG4657" s="432"/>
      <c r="CH4657" s="432"/>
      <c r="CL4657" s="174"/>
    </row>
    <row r="4658" spans="29:90" s="168" customFormat="1" x14ac:dyDescent="0.25">
      <c r="AC4658" s="175"/>
      <c r="AD4658" s="175"/>
      <c r="AE4658" s="175"/>
      <c r="AF4658" s="175"/>
      <c r="AG4658" s="175"/>
      <c r="AH4658" s="176"/>
      <c r="AM4658" s="6"/>
      <c r="AN4658" s="6"/>
      <c r="AO4658" s="6"/>
      <c r="AP4658" s="6"/>
      <c r="AQ4658" s="6"/>
      <c r="AR4658" s="6"/>
      <c r="AS4658" s="6"/>
      <c r="AT4658" s="6"/>
      <c r="AU4658" s="6"/>
      <c r="AV4658" s="6"/>
      <c r="AW4658" s="6"/>
      <c r="AX4658" s="6"/>
      <c r="AY4658" s="172"/>
      <c r="AZ4658" s="172"/>
      <c r="BA4658" s="172"/>
      <c r="BB4658" s="6"/>
      <c r="BC4658" s="6"/>
      <c r="BD4658" s="6"/>
      <c r="BE4658" s="6"/>
      <c r="BF4658" s="6"/>
      <c r="BG4658" s="172"/>
      <c r="BH4658" s="172"/>
      <c r="BI4658" s="172"/>
      <c r="BJ4658" s="6"/>
      <c r="BK4658" s="6"/>
      <c r="BL4658" s="6"/>
      <c r="BM4658" s="6"/>
      <c r="BN4658" s="6"/>
      <c r="BO4658" s="6"/>
      <c r="BP4658" s="6"/>
      <c r="BQ4658" s="6"/>
      <c r="BR4658" s="6"/>
      <c r="BS4658" s="6"/>
      <c r="BT4658" s="6"/>
      <c r="CG4658" s="432"/>
      <c r="CH4658" s="432"/>
      <c r="CL4658" s="174"/>
    </row>
    <row r="4659" spans="29:90" s="168" customFormat="1" x14ac:dyDescent="0.25">
      <c r="AC4659" s="175"/>
      <c r="AD4659" s="175"/>
      <c r="AE4659" s="175"/>
      <c r="AF4659" s="175"/>
      <c r="AG4659" s="175"/>
      <c r="AH4659" s="176"/>
      <c r="AM4659" s="6"/>
      <c r="AN4659" s="6"/>
      <c r="AO4659" s="6"/>
      <c r="AP4659" s="6"/>
      <c r="AQ4659" s="6"/>
      <c r="AR4659" s="6"/>
      <c r="AS4659" s="6"/>
      <c r="AT4659" s="6"/>
      <c r="AU4659" s="6"/>
      <c r="AV4659" s="6"/>
      <c r="AW4659" s="6"/>
      <c r="AX4659" s="6"/>
      <c r="AY4659" s="172"/>
      <c r="AZ4659" s="172"/>
      <c r="BA4659" s="172"/>
      <c r="BB4659" s="6"/>
      <c r="BC4659" s="6"/>
      <c r="BD4659" s="6"/>
      <c r="BE4659" s="6"/>
      <c r="BF4659" s="6"/>
      <c r="BG4659" s="172"/>
      <c r="BH4659" s="172"/>
      <c r="BI4659" s="172"/>
      <c r="BJ4659" s="6"/>
      <c r="BK4659" s="6"/>
      <c r="BL4659" s="6"/>
      <c r="BM4659" s="6"/>
      <c r="BN4659" s="6"/>
      <c r="BO4659" s="6"/>
      <c r="BP4659" s="6"/>
      <c r="BQ4659" s="6"/>
      <c r="BR4659" s="6"/>
      <c r="BS4659" s="6"/>
      <c r="BT4659" s="6"/>
      <c r="CG4659" s="432"/>
      <c r="CH4659" s="432"/>
      <c r="CL4659" s="174"/>
    </row>
    <row r="4660" spans="29:90" s="168" customFormat="1" x14ac:dyDescent="0.25">
      <c r="AC4660" s="175"/>
      <c r="AD4660" s="175"/>
      <c r="AE4660" s="175"/>
      <c r="AF4660" s="175"/>
      <c r="AG4660" s="175"/>
      <c r="AH4660" s="176"/>
      <c r="AM4660" s="6"/>
      <c r="AN4660" s="6"/>
      <c r="AO4660" s="6"/>
      <c r="AP4660" s="6"/>
      <c r="AQ4660" s="6"/>
      <c r="AR4660" s="6"/>
      <c r="AS4660" s="6"/>
      <c r="AT4660" s="6"/>
      <c r="AU4660" s="6"/>
      <c r="AV4660" s="6"/>
      <c r="AW4660" s="6"/>
      <c r="AX4660" s="6"/>
      <c r="AY4660" s="172"/>
      <c r="AZ4660" s="172"/>
      <c r="BA4660" s="172"/>
      <c r="BB4660" s="6"/>
      <c r="BC4660" s="6"/>
      <c r="BD4660" s="6"/>
      <c r="BE4660" s="6"/>
      <c r="BF4660" s="6"/>
      <c r="BG4660" s="172"/>
      <c r="BH4660" s="172"/>
      <c r="BI4660" s="172"/>
      <c r="BJ4660" s="6"/>
      <c r="BK4660" s="6"/>
      <c r="BL4660" s="6"/>
      <c r="BM4660" s="6"/>
      <c r="BN4660" s="6"/>
      <c r="BO4660" s="6"/>
      <c r="BP4660" s="6"/>
      <c r="BQ4660" s="6"/>
      <c r="BR4660" s="6"/>
      <c r="BS4660" s="6"/>
      <c r="BT4660" s="6"/>
      <c r="CG4660" s="432"/>
      <c r="CH4660" s="432"/>
      <c r="CL4660" s="174"/>
    </row>
    <row r="4661" spans="29:90" s="168" customFormat="1" x14ac:dyDescent="0.25">
      <c r="AC4661" s="175"/>
      <c r="AD4661" s="175"/>
      <c r="AE4661" s="175"/>
      <c r="AF4661" s="175"/>
      <c r="AG4661" s="175"/>
      <c r="AH4661" s="176"/>
      <c r="AM4661" s="6"/>
      <c r="AN4661" s="6"/>
      <c r="AO4661" s="6"/>
      <c r="AP4661" s="6"/>
      <c r="AQ4661" s="6"/>
      <c r="AR4661" s="6"/>
      <c r="AS4661" s="6"/>
      <c r="AT4661" s="6"/>
      <c r="AU4661" s="6"/>
      <c r="AV4661" s="6"/>
      <c r="AW4661" s="6"/>
      <c r="AX4661" s="6"/>
      <c r="AY4661" s="172"/>
      <c r="AZ4661" s="172"/>
      <c r="BA4661" s="172"/>
      <c r="BB4661" s="6"/>
      <c r="BC4661" s="6"/>
      <c r="BD4661" s="6"/>
      <c r="BE4661" s="6"/>
      <c r="BF4661" s="6"/>
      <c r="BG4661" s="172"/>
      <c r="BH4661" s="172"/>
      <c r="BI4661" s="172"/>
      <c r="BJ4661" s="6"/>
      <c r="BK4661" s="6"/>
      <c r="BL4661" s="6"/>
      <c r="BM4661" s="6"/>
      <c r="BN4661" s="6"/>
      <c r="BO4661" s="6"/>
      <c r="BP4661" s="6"/>
      <c r="BQ4661" s="6"/>
      <c r="BR4661" s="6"/>
      <c r="BS4661" s="6"/>
      <c r="BT4661" s="6"/>
      <c r="CG4661" s="432"/>
      <c r="CH4661" s="432"/>
      <c r="CL4661" s="174"/>
    </row>
    <row r="4662" spans="29:90" s="168" customFormat="1" x14ac:dyDescent="0.25">
      <c r="AC4662" s="175"/>
      <c r="AD4662" s="175"/>
      <c r="AE4662" s="175"/>
      <c r="AF4662" s="175"/>
      <c r="AG4662" s="175"/>
      <c r="AH4662" s="176"/>
      <c r="AM4662" s="6"/>
      <c r="AN4662" s="6"/>
      <c r="AO4662" s="6"/>
      <c r="AP4662" s="6"/>
      <c r="AQ4662" s="6"/>
      <c r="AR4662" s="6"/>
      <c r="AS4662" s="6"/>
      <c r="AT4662" s="6"/>
      <c r="AU4662" s="6"/>
      <c r="AV4662" s="6"/>
      <c r="AW4662" s="6"/>
      <c r="AX4662" s="6"/>
      <c r="AY4662" s="172"/>
      <c r="AZ4662" s="172"/>
      <c r="BA4662" s="172"/>
      <c r="BB4662" s="6"/>
      <c r="BC4662" s="6"/>
      <c r="BD4662" s="6"/>
      <c r="BE4662" s="6"/>
      <c r="BF4662" s="6"/>
      <c r="BG4662" s="172"/>
      <c r="BH4662" s="172"/>
      <c r="BI4662" s="172"/>
      <c r="BJ4662" s="6"/>
      <c r="BK4662" s="6"/>
      <c r="BL4662" s="6"/>
      <c r="BM4662" s="6"/>
      <c r="BN4662" s="6"/>
      <c r="BO4662" s="6"/>
      <c r="BP4662" s="6"/>
      <c r="BQ4662" s="6"/>
      <c r="BR4662" s="6"/>
      <c r="BS4662" s="6"/>
      <c r="BT4662" s="6"/>
      <c r="CG4662" s="432"/>
      <c r="CH4662" s="432"/>
      <c r="CL4662" s="174"/>
    </row>
    <row r="4663" spans="29:90" s="168" customFormat="1" x14ac:dyDescent="0.25">
      <c r="AC4663" s="175"/>
      <c r="AD4663" s="175"/>
      <c r="AE4663" s="175"/>
      <c r="AF4663" s="175"/>
      <c r="AG4663" s="175"/>
      <c r="AH4663" s="176"/>
      <c r="AM4663" s="6"/>
      <c r="AN4663" s="6"/>
      <c r="AO4663" s="6"/>
      <c r="AP4663" s="6"/>
      <c r="AQ4663" s="6"/>
      <c r="AR4663" s="6"/>
      <c r="AS4663" s="6"/>
      <c r="AT4663" s="6"/>
      <c r="AU4663" s="6"/>
      <c r="AV4663" s="6"/>
      <c r="AW4663" s="6"/>
      <c r="AX4663" s="6"/>
      <c r="AY4663" s="172"/>
      <c r="AZ4663" s="172"/>
      <c r="BA4663" s="172"/>
      <c r="BB4663" s="6"/>
      <c r="BC4663" s="6"/>
      <c r="BD4663" s="6"/>
      <c r="BE4663" s="6"/>
      <c r="BF4663" s="6"/>
      <c r="BG4663" s="172"/>
      <c r="BH4663" s="172"/>
      <c r="BI4663" s="172"/>
      <c r="BJ4663" s="6"/>
      <c r="BK4663" s="6"/>
      <c r="BL4663" s="6"/>
      <c r="BM4663" s="6"/>
      <c r="BN4663" s="6"/>
      <c r="BO4663" s="6"/>
      <c r="BP4663" s="6"/>
      <c r="BQ4663" s="6"/>
      <c r="BR4663" s="6"/>
      <c r="BS4663" s="6"/>
      <c r="BT4663" s="6"/>
      <c r="CG4663" s="432"/>
      <c r="CH4663" s="432"/>
      <c r="CL4663" s="174"/>
    </row>
    <row r="4664" spans="29:90" s="168" customFormat="1" x14ac:dyDescent="0.25">
      <c r="AC4664" s="175"/>
      <c r="AD4664" s="175"/>
      <c r="AE4664" s="175"/>
      <c r="AF4664" s="175"/>
      <c r="AG4664" s="175"/>
      <c r="AH4664" s="176"/>
      <c r="AM4664" s="6"/>
      <c r="AN4664" s="6"/>
      <c r="AO4664" s="6"/>
      <c r="AP4664" s="6"/>
      <c r="AQ4664" s="6"/>
      <c r="AR4664" s="6"/>
      <c r="AS4664" s="6"/>
      <c r="AT4664" s="6"/>
      <c r="AU4664" s="6"/>
      <c r="AV4664" s="6"/>
      <c r="AW4664" s="6"/>
      <c r="AX4664" s="6"/>
      <c r="AY4664" s="172"/>
      <c r="AZ4664" s="172"/>
      <c r="BA4664" s="172"/>
      <c r="BB4664" s="6"/>
      <c r="BC4664" s="6"/>
      <c r="BD4664" s="6"/>
      <c r="BE4664" s="6"/>
      <c r="BF4664" s="6"/>
      <c r="BG4664" s="172"/>
      <c r="BH4664" s="172"/>
      <c r="BI4664" s="172"/>
      <c r="BJ4664" s="6"/>
      <c r="BK4664" s="6"/>
      <c r="BL4664" s="6"/>
      <c r="BM4664" s="6"/>
      <c r="BN4664" s="6"/>
      <c r="BO4664" s="6"/>
      <c r="BP4664" s="6"/>
      <c r="BQ4664" s="6"/>
      <c r="BR4664" s="6"/>
      <c r="BS4664" s="6"/>
      <c r="BT4664" s="6"/>
      <c r="CG4664" s="432"/>
      <c r="CH4664" s="432"/>
      <c r="CL4664" s="174"/>
    </row>
    <row r="4665" spans="29:90" s="168" customFormat="1" x14ac:dyDescent="0.25">
      <c r="AC4665" s="175"/>
      <c r="AD4665" s="175"/>
      <c r="AE4665" s="175"/>
      <c r="AF4665" s="175"/>
      <c r="AG4665" s="175"/>
      <c r="AH4665" s="176"/>
      <c r="AM4665" s="6"/>
      <c r="AN4665" s="6"/>
      <c r="AO4665" s="6"/>
      <c r="AP4665" s="6"/>
      <c r="AQ4665" s="6"/>
      <c r="AR4665" s="6"/>
      <c r="AS4665" s="6"/>
      <c r="AT4665" s="6"/>
      <c r="AU4665" s="6"/>
      <c r="AV4665" s="6"/>
      <c r="AW4665" s="6"/>
      <c r="AX4665" s="6"/>
      <c r="AY4665" s="172"/>
      <c r="AZ4665" s="172"/>
      <c r="BA4665" s="172"/>
      <c r="BB4665" s="6"/>
      <c r="BC4665" s="6"/>
      <c r="BD4665" s="6"/>
      <c r="BE4665" s="6"/>
      <c r="BF4665" s="6"/>
      <c r="BG4665" s="172"/>
      <c r="BH4665" s="172"/>
      <c r="BI4665" s="172"/>
      <c r="BJ4665" s="6"/>
      <c r="BK4665" s="6"/>
      <c r="BL4665" s="6"/>
      <c r="BM4665" s="6"/>
      <c r="BN4665" s="6"/>
      <c r="BO4665" s="6"/>
      <c r="BP4665" s="6"/>
      <c r="BQ4665" s="6"/>
      <c r="BR4665" s="6"/>
      <c r="BS4665" s="6"/>
      <c r="BT4665" s="6"/>
      <c r="CG4665" s="432"/>
      <c r="CH4665" s="432"/>
      <c r="CL4665" s="174"/>
    </row>
    <row r="4666" spans="29:90" s="168" customFormat="1" x14ac:dyDescent="0.25">
      <c r="AC4666" s="175"/>
      <c r="AD4666" s="175"/>
      <c r="AE4666" s="175"/>
      <c r="AF4666" s="175"/>
      <c r="AG4666" s="175"/>
      <c r="AH4666" s="176"/>
      <c r="AM4666" s="6"/>
      <c r="AN4666" s="6"/>
      <c r="AO4666" s="6"/>
      <c r="AP4666" s="6"/>
      <c r="AQ4666" s="6"/>
      <c r="AR4666" s="6"/>
      <c r="AS4666" s="6"/>
      <c r="AT4666" s="6"/>
      <c r="AU4666" s="6"/>
      <c r="AV4666" s="6"/>
      <c r="AW4666" s="6"/>
      <c r="AX4666" s="6"/>
      <c r="AY4666" s="172"/>
      <c r="AZ4666" s="172"/>
      <c r="BA4666" s="172"/>
      <c r="BB4666" s="6"/>
      <c r="BC4666" s="6"/>
      <c r="BD4666" s="6"/>
      <c r="BE4666" s="6"/>
      <c r="BF4666" s="6"/>
      <c r="BG4666" s="172"/>
      <c r="BH4666" s="172"/>
      <c r="BI4666" s="172"/>
      <c r="BJ4666" s="6"/>
      <c r="BK4666" s="6"/>
      <c r="BL4666" s="6"/>
      <c r="BM4666" s="6"/>
      <c r="BN4666" s="6"/>
      <c r="BO4666" s="6"/>
      <c r="BP4666" s="6"/>
      <c r="BQ4666" s="6"/>
      <c r="BR4666" s="6"/>
      <c r="BS4666" s="6"/>
      <c r="BT4666" s="6"/>
      <c r="CG4666" s="432"/>
      <c r="CH4666" s="432"/>
      <c r="CL4666" s="174"/>
    </row>
    <row r="4667" spans="29:90" s="168" customFormat="1" x14ac:dyDescent="0.25">
      <c r="AC4667" s="175"/>
      <c r="AD4667" s="175"/>
      <c r="AE4667" s="175"/>
      <c r="AF4667" s="175"/>
      <c r="AG4667" s="175"/>
      <c r="AH4667" s="176"/>
      <c r="AM4667" s="6"/>
      <c r="AN4667" s="6"/>
      <c r="AO4667" s="6"/>
      <c r="AP4667" s="6"/>
      <c r="AQ4667" s="6"/>
      <c r="AR4667" s="6"/>
      <c r="AS4667" s="6"/>
      <c r="AT4667" s="6"/>
      <c r="AU4667" s="6"/>
      <c r="AV4667" s="6"/>
      <c r="AW4667" s="6"/>
      <c r="AX4667" s="6"/>
      <c r="AY4667" s="172"/>
      <c r="AZ4667" s="172"/>
      <c r="BA4667" s="172"/>
      <c r="BB4667" s="6"/>
      <c r="BC4667" s="6"/>
      <c r="BD4667" s="6"/>
      <c r="BE4667" s="6"/>
      <c r="BF4667" s="6"/>
      <c r="BG4667" s="172"/>
      <c r="BH4667" s="172"/>
      <c r="BI4667" s="172"/>
      <c r="BJ4667" s="6"/>
      <c r="BK4667" s="6"/>
      <c r="BL4667" s="6"/>
      <c r="BM4667" s="6"/>
      <c r="BN4667" s="6"/>
      <c r="BO4667" s="6"/>
      <c r="BP4667" s="6"/>
      <c r="BQ4667" s="6"/>
      <c r="BR4667" s="6"/>
      <c r="BS4667" s="6"/>
      <c r="BT4667" s="6"/>
      <c r="CG4667" s="432"/>
      <c r="CH4667" s="432"/>
      <c r="CL4667" s="174"/>
    </row>
    <row r="4668" spans="29:90" s="168" customFormat="1" x14ac:dyDescent="0.25">
      <c r="AC4668" s="175"/>
      <c r="AD4668" s="175"/>
      <c r="AE4668" s="175"/>
      <c r="AF4668" s="175"/>
      <c r="AG4668" s="175"/>
      <c r="AH4668" s="176"/>
      <c r="AM4668" s="6"/>
      <c r="AN4668" s="6"/>
      <c r="AO4668" s="6"/>
      <c r="AP4668" s="6"/>
      <c r="AQ4668" s="6"/>
      <c r="AR4668" s="6"/>
      <c r="AS4668" s="6"/>
      <c r="AT4668" s="6"/>
      <c r="AU4668" s="6"/>
      <c r="AV4668" s="6"/>
      <c r="AW4668" s="6"/>
      <c r="AX4668" s="6"/>
      <c r="AY4668" s="172"/>
      <c r="AZ4668" s="172"/>
      <c r="BA4668" s="172"/>
      <c r="BB4668" s="6"/>
      <c r="BC4668" s="6"/>
      <c r="BD4668" s="6"/>
      <c r="BE4668" s="6"/>
      <c r="BF4668" s="6"/>
      <c r="BG4668" s="172"/>
      <c r="BH4668" s="172"/>
      <c r="BI4668" s="172"/>
      <c r="BJ4668" s="6"/>
      <c r="BK4668" s="6"/>
      <c r="BL4668" s="6"/>
      <c r="BM4668" s="6"/>
      <c r="BN4668" s="6"/>
      <c r="BO4668" s="6"/>
      <c r="BP4668" s="6"/>
      <c r="BQ4668" s="6"/>
      <c r="BR4668" s="6"/>
      <c r="BS4668" s="6"/>
      <c r="BT4668" s="6"/>
      <c r="CG4668" s="432"/>
      <c r="CH4668" s="432"/>
      <c r="CL4668" s="174"/>
    </row>
    <row r="4669" spans="29:90" s="168" customFormat="1" x14ac:dyDescent="0.25">
      <c r="AC4669" s="175"/>
      <c r="AD4669" s="175"/>
      <c r="AE4669" s="175"/>
      <c r="AF4669" s="175"/>
      <c r="AG4669" s="175"/>
      <c r="AH4669" s="176"/>
      <c r="AM4669" s="6"/>
      <c r="AN4669" s="6"/>
      <c r="AO4669" s="6"/>
      <c r="AP4669" s="6"/>
      <c r="AQ4669" s="6"/>
      <c r="AR4669" s="6"/>
      <c r="AS4669" s="6"/>
      <c r="AT4669" s="6"/>
      <c r="AU4669" s="6"/>
      <c r="AV4669" s="6"/>
      <c r="AW4669" s="6"/>
      <c r="AX4669" s="6"/>
      <c r="AY4669" s="172"/>
      <c r="AZ4669" s="172"/>
      <c r="BA4669" s="172"/>
      <c r="BB4669" s="6"/>
      <c r="BC4669" s="6"/>
      <c r="BD4669" s="6"/>
      <c r="BE4669" s="6"/>
      <c r="BF4669" s="6"/>
      <c r="BG4669" s="172"/>
      <c r="BH4669" s="172"/>
      <c r="BI4669" s="172"/>
      <c r="BJ4669" s="6"/>
      <c r="BK4669" s="6"/>
      <c r="BL4669" s="6"/>
      <c r="BM4669" s="6"/>
      <c r="BN4669" s="6"/>
      <c r="BO4669" s="6"/>
      <c r="BP4669" s="6"/>
      <c r="BQ4669" s="6"/>
      <c r="BR4669" s="6"/>
      <c r="BS4669" s="6"/>
      <c r="BT4669" s="6"/>
      <c r="CG4669" s="432"/>
      <c r="CH4669" s="432"/>
      <c r="CL4669" s="174"/>
    </row>
    <row r="4670" spans="29:90" s="168" customFormat="1" x14ac:dyDescent="0.25">
      <c r="AC4670" s="175"/>
      <c r="AD4670" s="175"/>
      <c r="AE4670" s="175"/>
      <c r="AF4670" s="175"/>
      <c r="AG4670" s="175"/>
      <c r="AH4670" s="176"/>
      <c r="AM4670" s="6"/>
      <c r="AN4670" s="6"/>
      <c r="AO4670" s="6"/>
      <c r="AP4670" s="6"/>
      <c r="AQ4670" s="6"/>
      <c r="AR4670" s="6"/>
      <c r="AS4670" s="6"/>
      <c r="AT4670" s="6"/>
      <c r="AU4670" s="6"/>
      <c r="AV4670" s="6"/>
      <c r="AW4670" s="6"/>
      <c r="AX4670" s="6"/>
      <c r="AY4670" s="172"/>
      <c r="AZ4670" s="172"/>
      <c r="BA4670" s="172"/>
      <c r="BB4670" s="6"/>
      <c r="BC4670" s="6"/>
      <c r="BD4670" s="6"/>
      <c r="BE4670" s="6"/>
      <c r="BF4670" s="6"/>
      <c r="BG4670" s="172"/>
      <c r="BH4670" s="172"/>
      <c r="BI4670" s="172"/>
      <c r="BJ4670" s="6"/>
      <c r="BK4670" s="6"/>
      <c r="BL4670" s="6"/>
      <c r="BM4670" s="6"/>
      <c r="BN4670" s="6"/>
      <c r="BO4670" s="6"/>
      <c r="BP4670" s="6"/>
      <c r="BQ4670" s="6"/>
      <c r="BR4670" s="6"/>
      <c r="BS4670" s="6"/>
      <c r="BT4670" s="6"/>
      <c r="CG4670" s="432"/>
      <c r="CH4670" s="432"/>
      <c r="CL4670" s="174"/>
    </row>
    <row r="4671" spans="29:90" s="168" customFormat="1" x14ac:dyDescent="0.25">
      <c r="AC4671" s="175"/>
      <c r="AD4671" s="175"/>
      <c r="AE4671" s="175"/>
      <c r="AF4671" s="175"/>
      <c r="AG4671" s="175"/>
      <c r="AH4671" s="176"/>
      <c r="AM4671" s="6"/>
      <c r="AN4671" s="6"/>
      <c r="AO4671" s="6"/>
      <c r="AP4671" s="6"/>
      <c r="AQ4671" s="6"/>
      <c r="AR4671" s="6"/>
      <c r="AS4671" s="6"/>
      <c r="AT4671" s="6"/>
      <c r="AU4671" s="6"/>
      <c r="AV4671" s="6"/>
      <c r="AW4671" s="6"/>
      <c r="AX4671" s="6"/>
      <c r="AY4671" s="172"/>
      <c r="AZ4671" s="172"/>
      <c r="BA4671" s="172"/>
      <c r="BB4671" s="6"/>
      <c r="BC4671" s="6"/>
      <c r="BD4671" s="6"/>
      <c r="BE4671" s="6"/>
      <c r="BF4671" s="6"/>
      <c r="BG4671" s="172"/>
      <c r="BH4671" s="172"/>
      <c r="BI4671" s="172"/>
      <c r="BJ4671" s="6"/>
      <c r="BK4671" s="6"/>
      <c r="BL4671" s="6"/>
      <c r="BM4671" s="6"/>
      <c r="BN4671" s="6"/>
      <c r="BO4671" s="6"/>
      <c r="BP4671" s="6"/>
      <c r="BQ4671" s="6"/>
      <c r="BR4671" s="6"/>
      <c r="BS4671" s="6"/>
      <c r="BT4671" s="6"/>
      <c r="CG4671" s="432"/>
      <c r="CH4671" s="432"/>
      <c r="CL4671" s="174"/>
    </row>
    <row r="4672" spans="29:90" s="168" customFormat="1" x14ac:dyDescent="0.25">
      <c r="AC4672" s="175"/>
      <c r="AD4672" s="175"/>
      <c r="AE4672" s="175"/>
      <c r="AF4672" s="175"/>
      <c r="AG4672" s="175"/>
      <c r="AH4672" s="176"/>
      <c r="AM4672" s="6"/>
      <c r="AN4672" s="6"/>
      <c r="AO4672" s="6"/>
      <c r="AP4672" s="6"/>
      <c r="AQ4672" s="6"/>
      <c r="AR4672" s="6"/>
      <c r="AS4672" s="6"/>
      <c r="AT4672" s="6"/>
      <c r="AU4672" s="6"/>
      <c r="AV4672" s="6"/>
      <c r="AW4672" s="6"/>
      <c r="AX4672" s="6"/>
      <c r="AY4672" s="172"/>
      <c r="AZ4672" s="172"/>
      <c r="BA4672" s="172"/>
      <c r="BB4672" s="6"/>
      <c r="BC4672" s="6"/>
      <c r="BD4672" s="6"/>
      <c r="BE4672" s="6"/>
      <c r="BF4672" s="6"/>
      <c r="BG4672" s="172"/>
      <c r="BH4672" s="172"/>
      <c r="BI4672" s="172"/>
      <c r="BJ4672" s="6"/>
      <c r="BK4672" s="6"/>
      <c r="BL4672" s="6"/>
      <c r="BM4672" s="6"/>
      <c r="BN4672" s="6"/>
      <c r="BO4672" s="6"/>
      <c r="BP4672" s="6"/>
      <c r="BQ4672" s="6"/>
      <c r="BR4672" s="6"/>
      <c r="BS4672" s="6"/>
      <c r="BT4672" s="6"/>
      <c r="CG4672" s="432"/>
      <c r="CH4672" s="432"/>
      <c r="CL4672" s="174"/>
    </row>
    <row r="4673" spans="29:90" s="168" customFormat="1" x14ac:dyDescent="0.25">
      <c r="AC4673" s="175"/>
      <c r="AD4673" s="175"/>
      <c r="AE4673" s="175"/>
      <c r="AF4673" s="175"/>
      <c r="AG4673" s="175"/>
      <c r="AH4673" s="176"/>
      <c r="AM4673" s="6"/>
      <c r="AN4673" s="6"/>
      <c r="AO4673" s="6"/>
      <c r="AP4673" s="6"/>
      <c r="AQ4673" s="6"/>
      <c r="AR4673" s="6"/>
      <c r="AS4673" s="6"/>
      <c r="AT4673" s="6"/>
      <c r="AU4673" s="6"/>
      <c r="AV4673" s="6"/>
      <c r="AW4673" s="6"/>
      <c r="AX4673" s="6"/>
      <c r="AY4673" s="172"/>
      <c r="AZ4673" s="172"/>
      <c r="BA4673" s="172"/>
      <c r="BB4673" s="6"/>
      <c r="BC4673" s="6"/>
      <c r="BD4673" s="6"/>
      <c r="BE4673" s="6"/>
      <c r="BF4673" s="6"/>
      <c r="BG4673" s="172"/>
      <c r="BH4673" s="172"/>
      <c r="BI4673" s="172"/>
      <c r="BJ4673" s="6"/>
      <c r="BK4673" s="6"/>
      <c r="BL4673" s="6"/>
      <c r="BM4673" s="6"/>
      <c r="BN4673" s="6"/>
      <c r="BO4673" s="6"/>
      <c r="BP4673" s="6"/>
      <c r="BQ4673" s="6"/>
      <c r="BR4673" s="6"/>
      <c r="BS4673" s="6"/>
      <c r="BT4673" s="6"/>
      <c r="CG4673" s="432"/>
      <c r="CH4673" s="432"/>
      <c r="CL4673" s="174"/>
    </row>
    <row r="4674" spans="29:90" s="168" customFormat="1" x14ac:dyDescent="0.25">
      <c r="AC4674" s="175"/>
      <c r="AD4674" s="175"/>
      <c r="AE4674" s="175"/>
      <c r="AF4674" s="175"/>
      <c r="AG4674" s="175"/>
      <c r="AH4674" s="176"/>
      <c r="AM4674" s="6"/>
      <c r="AN4674" s="6"/>
      <c r="AO4674" s="6"/>
      <c r="AP4674" s="6"/>
      <c r="AQ4674" s="6"/>
      <c r="AR4674" s="6"/>
      <c r="AS4674" s="6"/>
      <c r="AT4674" s="6"/>
      <c r="AU4674" s="6"/>
      <c r="AV4674" s="6"/>
      <c r="AW4674" s="6"/>
      <c r="AX4674" s="6"/>
      <c r="AY4674" s="172"/>
      <c r="AZ4674" s="172"/>
      <c r="BA4674" s="172"/>
      <c r="BB4674" s="6"/>
      <c r="BC4674" s="6"/>
      <c r="BD4674" s="6"/>
      <c r="BE4674" s="6"/>
      <c r="BF4674" s="6"/>
      <c r="BG4674" s="172"/>
      <c r="BH4674" s="172"/>
      <c r="BI4674" s="172"/>
      <c r="BJ4674" s="6"/>
      <c r="BK4674" s="6"/>
      <c r="BL4674" s="6"/>
      <c r="BM4674" s="6"/>
      <c r="BN4674" s="6"/>
      <c r="BO4674" s="6"/>
      <c r="BP4674" s="6"/>
      <c r="BQ4674" s="6"/>
      <c r="BR4674" s="6"/>
      <c r="BS4674" s="6"/>
      <c r="BT4674" s="6"/>
      <c r="CG4674" s="432"/>
      <c r="CH4674" s="432"/>
      <c r="CL4674" s="174"/>
    </row>
    <row r="4675" spans="29:90" s="168" customFormat="1" x14ac:dyDescent="0.25">
      <c r="AC4675" s="175"/>
      <c r="AD4675" s="175"/>
      <c r="AE4675" s="175"/>
      <c r="AF4675" s="175"/>
      <c r="AG4675" s="175"/>
      <c r="AH4675" s="176"/>
      <c r="AM4675" s="6"/>
      <c r="AN4675" s="6"/>
      <c r="AO4675" s="6"/>
      <c r="AP4675" s="6"/>
      <c r="AQ4675" s="6"/>
      <c r="AR4675" s="6"/>
      <c r="AS4675" s="6"/>
      <c r="AT4675" s="6"/>
      <c r="AU4675" s="6"/>
      <c r="AV4675" s="6"/>
      <c r="AW4675" s="6"/>
      <c r="AX4675" s="6"/>
      <c r="AY4675" s="172"/>
      <c r="AZ4675" s="172"/>
      <c r="BA4675" s="172"/>
      <c r="BB4675" s="6"/>
      <c r="BC4675" s="6"/>
      <c r="BD4675" s="6"/>
      <c r="BE4675" s="6"/>
      <c r="BF4675" s="6"/>
      <c r="BG4675" s="172"/>
      <c r="BH4675" s="172"/>
      <c r="BI4675" s="172"/>
      <c r="BJ4675" s="6"/>
      <c r="BK4675" s="6"/>
      <c r="BL4675" s="6"/>
      <c r="BM4675" s="6"/>
      <c r="BN4675" s="6"/>
      <c r="BO4675" s="6"/>
      <c r="BP4675" s="6"/>
      <c r="BQ4675" s="6"/>
      <c r="BR4675" s="6"/>
      <c r="BS4675" s="6"/>
      <c r="BT4675" s="6"/>
      <c r="CG4675" s="432"/>
      <c r="CH4675" s="432"/>
      <c r="CL4675" s="174"/>
    </row>
    <row r="4676" spans="29:90" s="168" customFormat="1" x14ac:dyDescent="0.25">
      <c r="AC4676" s="175"/>
      <c r="AD4676" s="175"/>
      <c r="AE4676" s="175"/>
      <c r="AF4676" s="175"/>
      <c r="AG4676" s="175"/>
      <c r="AH4676" s="176"/>
      <c r="AM4676" s="6"/>
      <c r="AN4676" s="6"/>
      <c r="AO4676" s="6"/>
      <c r="AP4676" s="6"/>
      <c r="AQ4676" s="6"/>
      <c r="AR4676" s="6"/>
      <c r="AS4676" s="6"/>
      <c r="AT4676" s="6"/>
      <c r="AU4676" s="6"/>
      <c r="AV4676" s="6"/>
      <c r="AW4676" s="6"/>
      <c r="AX4676" s="6"/>
      <c r="AY4676" s="172"/>
      <c r="AZ4676" s="172"/>
      <c r="BA4676" s="172"/>
      <c r="BB4676" s="6"/>
      <c r="BC4676" s="6"/>
      <c r="BD4676" s="6"/>
      <c r="BE4676" s="6"/>
      <c r="BF4676" s="6"/>
      <c r="BG4676" s="172"/>
      <c r="BH4676" s="172"/>
      <c r="BI4676" s="172"/>
      <c r="BJ4676" s="6"/>
      <c r="BK4676" s="6"/>
      <c r="BL4676" s="6"/>
      <c r="BM4676" s="6"/>
      <c r="BN4676" s="6"/>
      <c r="BO4676" s="6"/>
      <c r="BP4676" s="6"/>
      <c r="BQ4676" s="6"/>
      <c r="BR4676" s="6"/>
      <c r="BS4676" s="6"/>
      <c r="BT4676" s="6"/>
      <c r="CG4676" s="432"/>
      <c r="CH4676" s="432"/>
      <c r="CL4676" s="174"/>
    </row>
    <row r="4677" spans="29:90" s="168" customFormat="1" x14ac:dyDescent="0.25">
      <c r="AC4677" s="175"/>
      <c r="AD4677" s="175"/>
      <c r="AE4677" s="175"/>
      <c r="AF4677" s="175"/>
      <c r="AG4677" s="175"/>
      <c r="AH4677" s="176"/>
      <c r="AM4677" s="6"/>
      <c r="AN4677" s="6"/>
      <c r="AO4677" s="6"/>
      <c r="AP4677" s="6"/>
      <c r="AQ4677" s="6"/>
      <c r="AR4677" s="6"/>
      <c r="AS4677" s="6"/>
      <c r="AT4677" s="6"/>
      <c r="AU4677" s="6"/>
      <c r="AV4677" s="6"/>
      <c r="AW4677" s="6"/>
      <c r="AX4677" s="6"/>
      <c r="AY4677" s="172"/>
      <c r="AZ4677" s="172"/>
      <c r="BA4677" s="172"/>
      <c r="BB4677" s="6"/>
      <c r="BC4677" s="6"/>
      <c r="BD4677" s="6"/>
      <c r="BE4677" s="6"/>
      <c r="BF4677" s="6"/>
      <c r="BG4677" s="172"/>
      <c r="BH4677" s="172"/>
      <c r="BI4677" s="172"/>
      <c r="BJ4677" s="6"/>
      <c r="BK4677" s="6"/>
      <c r="BL4677" s="6"/>
      <c r="BM4677" s="6"/>
      <c r="BN4677" s="6"/>
      <c r="BO4677" s="6"/>
      <c r="BP4677" s="6"/>
      <c r="BQ4677" s="6"/>
      <c r="BR4677" s="6"/>
      <c r="BS4677" s="6"/>
      <c r="BT4677" s="6"/>
      <c r="CG4677" s="432"/>
      <c r="CH4677" s="432"/>
      <c r="CL4677" s="174"/>
    </row>
    <row r="4678" spans="29:90" s="168" customFormat="1" x14ac:dyDescent="0.25">
      <c r="AC4678" s="175"/>
      <c r="AD4678" s="175"/>
      <c r="AE4678" s="175"/>
      <c r="AF4678" s="175"/>
      <c r="AG4678" s="175"/>
      <c r="AH4678" s="176"/>
      <c r="AM4678" s="6"/>
      <c r="AN4678" s="6"/>
      <c r="AO4678" s="6"/>
      <c r="AP4678" s="6"/>
      <c r="AQ4678" s="6"/>
      <c r="AR4678" s="6"/>
      <c r="AS4678" s="6"/>
      <c r="AT4678" s="6"/>
      <c r="AU4678" s="6"/>
      <c r="AV4678" s="6"/>
      <c r="AW4678" s="6"/>
      <c r="AX4678" s="6"/>
      <c r="AY4678" s="172"/>
      <c r="AZ4678" s="172"/>
      <c r="BA4678" s="172"/>
      <c r="BB4678" s="6"/>
      <c r="BC4678" s="6"/>
      <c r="BD4678" s="6"/>
      <c r="BE4678" s="6"/>
      <c r="BF4678" s="6"/>
      <c r="BG4678" s="172"/>
      <c r="BH4678" s="172"/>
      <c r="BI4678" s="172"/>
      <c r="BJ4678" s="6"/>
      <c r="BK4678" s="6"/>
      <c r="BL4678" s="6"/>
      <c r="BM4678" s="6"/>
      <c r="BN4678" s="6"/>
      <c r="BO4678" s="6"/>
      <c r="BP4678" s="6"/>
      <c r="BQ4678" s="6"/>
      <c r="BR4678" s="6"/>
      <c r="BS4678" s="6"/>
      <c r="BT4678" s="6"/>
      <c r="CG4678" s="432"/>
      <c r="CH4678" s="432"/>
      <c r="CL4678" s="174"/>
    </row>
    <row r="4679" spans="29:90" s="168" customFormat="1" x14ac:dyDescent="0.25">
      <c r="AC4679" s="175"/>
      <c r="AD4679" s="175"/>
      <c r="AE4679" s="175"/>
      <c r="AF4679" s="175"/>
      <c r="AG4679" s="175"/>
      <c r="AH4679" s="176"/>
      <c r="AM4679" s="6"/>
      <c r="AN4679" s="6"/>
      <c r="AO4679" s="6"/>
      <c r="AP4679" s="6"/>
      <c r="AQ4679" s="6"/>
      <c r="AR4679" s="6"/>
      <c r="AS4679" s="6"/>
      <c r="AT4679" s="6"/>
      <c r="AU4679" s="6"/>
      <c r="AV4679" s="6"/>
      <c r="AW4679" s="6"/>
      <c r="AX4679" s="6"/>
      <c r="AY4679" s="172"/>
      <c r="AZ4679" s="172"/>
      <c r="BA4679" s="172"/>
      <c r="BB4679" s="6"/>
      <c r="BC4679" s="6"/>
      <c r="BD4679" s="6"/>
      <c r="BE4679" s="6"/>
      <c r="BF4679" s="6"/>
      <c r="BG4679" s="172"/>
      <c r="BH4679" s="172"/>
      <c r="BI4679" s="172"/>
      <c r="BJ4679" s="6"/>
      <c r="BK4679" s="6"/>
      <c r="BL4679" s="6"/>
      <c r="BM4679" s="6"/>
      <c r="BN4679" s="6"/>
      <c r="BO4679" s="6"/>
      <c r="BP4679" s="6"/>
      <c r="BQ4679" s="6"/>
      <c r="BR4679" s="6"/>
      <c r="BS4679" s="6"/>
      <c r="BT4679" s="6"/>
      <c r="CG4679" s="432"/>
      <c r="CH4679" s="432"/>
      <c r="CL4679" s="174"/>
    </row>
    <row r="4680" spans="29:90" s="168" customFormat="1" x14ac:dyDescent="0.25">
      <c r="AC4680" s="175"/>
      <c r="AD4680" s="175"/>
      <c r="AE4680" s="175"/>
      <c r="AF4680" s="175"/>
      <c r="AG4680" s="175"/>
      <c r="AH4680" s="176"/>
      <c r="AM4680" s="6"/>
      <c r="AN4680" s="6"/>
      <c r="AO4680" s="6"/>
      <c r="AP4680" s="6"/>
      <c r="AQ4680" s="6"/>
      <c r="AR4680" s="6"/>
      <c r="AS4680" s="6"/>
      <c r="AT4680" s="6"/>
      <c r="AU4680" s="6"/>
      <c r="AV4680" s="6"/>
      <c r="AW4680" s="6"/>
      <c r="AX4680" s="6"/>
      <c r="AY4680" s="172"/>
      <c r="AZ4680" s="172"/>
      <c r="BA4680" s="172"/>
      <c r="BB4680" s="6"/>
      <c r="BC4680" s="6"/>
      <c r="BD4680" s="6"/>
      <c r="BE4680" s="6"/>
      <c r="BF4680" s="6"/>
      <c r="BG4680" s="172"/>
      <c r="BH4680" s="172"/>
      <c r="BI4680" s="172"/>
      <c r="BJ4680" s="6"/>
      <c r="BK4680" s="6"/>
      <c r="BL4680" s="6"/>
      <c r="BM4680" s="6"/>
      <c r="BN4680" s="6"/>
      <c r="BO4680" s="6"/>
      <c r="BP4680" s="6"/>
      <c r="BQ4680" s="6"/>
      <c r="BR4680" s="6"/>
      <c r="BS4680" s="6"/>
      <c r="BT4680" s="6"/>
      <c r="CG4680" s="432"/>
      <c r="CH4680" s="432"/>
      <c r="CL4680" s="174"/>
    </row>
    <row r="4681" spans="29:90" s="168" customFormat="1" x14ac:dyDescent="0.25">
      <c r="AC4681" s="175"/>
      <c r="AD4681" s="175"/>
      <c r="AE4681" s="175"/>
      <c r="AF4681" s="175"/>
      <c r="AG4681" s="175"/>
      <c r="AH4681" s="176"/>
      <c r="AM4681" s="6"/>
      <c r="AN4681" s="6"/>
      <c r="AO4681" s="6"/>
      <c r="AP4681" s="6"/>
      <c r="AQ4681" s="6"/>
      <c r="AR4681" s="6"/>
      <c r="AS4681" s="6"/>
      <c r="AT4681" s="6"/>
      <c r="AU4681" s="6"/>
      <c r="AV4681" s="6"/>
      <c r="AW4681" s="6"/>
      <c r="AX4681" s="6"/>
      <c r="AY4681" s="172"/>
      <c r="AZ4681" s="172"/>
      <c r="BA4681" s="172"/>
      <c r="BB4681" s="6"/>
      <c r="BC4681" s="6"/>
      <c r="BD4681" s="6"/>
      <c r="BE4681" s="6"/>
      <c r="BF4681" s="6"/>
      <c r="BG4681" s="172"/>
      <c r="BH4681" s="172"/>
      <c r="BI4681" s="172"/>
      <c r="BJ4681" s="6"/>
      <c r="BK4681" s="6"/>
      <c r="BL4681" s="6"/>
      <c r="BM4681" s="6"/>
      <c r="BN4681" s="6"/>
      <c r="BO4681" s="6"/>
      <c r="BP4681" s="6"/>
      <c r="BQ4681" s="6"/>
      <c r="BR4681" s="6"/>
      <c r="BS4681" s="6"/>
      <c r="BT4681" s="6"/>
      <c r="CG4681" s="432"/>
      <c r="CH4681" s="432"/>
      <c r="CL4681" s="174"/>
    </row>
    <row r="4682" spans="29:90" s="168" customFormat="1" x14ac:dyDescent="0.25">
      <c r="AC4682" s="175"/>
      <c r="AD4682" s="175"/>
      <c r="AE4682" s="175"/>
      <c r="AF4682" s="175"/>
      <c r="AG4682" s="175"/>
      <c r="AH4682" s="176"/>
      <c r="AM4682" s="6"/>
      <c r="AN4682" s="6"/>
      <c r="AO4682" s="6"/>
      <c r="AP4682" s="6"/>
      <c r="AQ4682" s="6"/>
      <c r="AR4682" s="6"/>
      <c r="AS4682" s="6"/>
      <c r="AT4682" s="6"/>
      <c r="AU4682" s="6"/>
      <c r="AV4682" s="6"/>
      <c r="AW4682" s="6"/>
      <c r="AX4682" s="6"/>
      <c r="AY4682" s="172"/>
      <c r="AZ4682" s="172"/>
      <c r="BA4682" s="172"/>
      <c r="BB4682" s="6"/>
      <c r="BC4682" s="6"/>
      <c r="BD4682" s="6"/>
      <c r="BE4682" s="6"/>
      <c r="BF4682" s="6"/>
      <c r="BG4682" s="172"/>
      <c r="BH4682" s="172"/>
      <c r="BI4682" s="172"/>
      <c r="BJ4682" s="6"/>
      <c r="BK4682" s="6"/>
      <c r="BL4682" s="6"/>
      <c r="BM4682" s="6"/>
      <c r="BN4682" s="6"/>
      <c r="BO4682" s="6"/>
      <c r="BP4682" s="6"/>
      <c r="BQ4682" s="6"/>
      <c r="BR4682" s="6"/>
      <c r="BS4682" s="6"/>
      <c r="BT4682" s="6"/>
      <c r="CG4682" s="432"/>
      <c r="CH4682" s="432"/>
      <c r="CL4682" s="174"/>
    </row>
    <row r="4683" spans="29:90" s="168" customFormat="1" x14ac:dyDescent="0.25">
      <c r="AC4683" s="175"/>
      <c r="AD4683" s="175"/>
      <c r="AE4683" s="175"/>
      <c r="AF4683" s="175"/>
      <c r="AG4683" s="175"/>
      <c r="AH4683" s="176"/>
      <c r="AM4683" s="6"/>
      <c r="AN4683" s="6"/>
      <c r="AO4683" s="6"/>
      <c r="AP4683" s="6"/>
      <c r="AQ4683" s="6"/>
      <c r="AR4683" s="6"/>
      <c r="AS4683" s="6"/>
      <c r="AT4683" s="6"/>
      <c r="AU4683" s="6"/>
      <c r="AV4683" s="6"/>
      <c r="AW4683" s="6"/>
      <c r="AX4683" s="6"/>
      <c r="AY4683" s="172"/>
      <c r="AZ4683" s="172"/>
      <c r="BA4683" s="172"/>
      <c r="BB4683" s="6"/>
      <c r="BC4683" s="6"/>
      <c r="BD4683" s="6"/>
      <c r="BE4683" s="6"/>
      <c r="BF4683" s="6"/>
      <c r="BG4683" s="172"/>
      <c r="BH4683" s="172"/>
      <c r="BI4683" s="172"/>
      <c r="BJ4683" s="6"/>
      <c r="BK4683" s="6"/>
      <c r="BL4683" s="6"/>
      <c r="BM4683" s="6"/>
      <c r="BN4683" s="6"/>
      <c r="BO4683" s="6"/>
      <c r="BP4683" s="6"/>
      <c r="BQ4683" s="6"/>
      <c r="BR4683" s="6"/>
      <c r="BS4683" s="6"/>
      <c r="BT4683" s="6"/>
      <c r="CG4683" s="432"/>
      <c r="CH4683" s="432"/>
      <c r="CL4683" s="174"/>
    </row>
    <row r="4684" spans="29:90" s="168" customFormat="1" x14ac:dyDescent="0.25">
      <c r="AC4684" s="175"/>
      <c r="AD4684" s="175"/>
      <c r="AE4684" s="175"/>
      <c r="AF4684" s="175"/>
      <c r="AG4684" s="175"/>
      <c r="AH4684" s="176"/>
      <c r="AM4684" s="6"/>
      <c r="AN4684" s="6"/>
      <c r="AO4684" s="6"/>
      <c r="AP4684" s="6"/>
      <c r="AQ4684" s="6"/>
      <c r="AR4684" s="6"/>
      <c r="AS4684" s="6"/>
      <c r="AT4684" s="6"/>
      <c r="AU4684" s="6"/>
      <c r="AV4684" s="6"/>
      <c r="AW4684" s="6"/>
      <c r="AX4684" s="6"/>
      <c r="AY4684" s="172"/>
      <c r="AZ4684" s="172"/>
      <c r="BA4684" s="172"/>
      <c r="BB4684" s="6"/>
      <c r="BC4684" s="6"/>
      <c r="BD4684" s="6"/>
      <c r="BE4684" s="6"/>
      <c r="BF4684" s="6"/>
      <c r="BG4684" s="172"/>
      <c r="BH4684" s="172"/>
      <c r="BI4684" s="172"/>
      <c r="BJ4684" s="6"/>
      <c r="BK4684" s="6"/>
      <c r="BL4684" s="6"/>
      <c r="BM4684" s="6"/>
      <c r="BN4684" s="6"/>
      <c r="BO4684" s="6"/>
      <c r="BP4684" s="6"/>
      <c r="BQ4684" s="6"/>
      <c r="BR4684" s="6"/>
      <c r="BS4684" s="6"/>
      <c r="BT4684" s="6"/>
      <c r="CG4684" s="432"/>
      <c r="CH4684" s="432"/>
      <c r="CL4684" s="174"/>
    </row>
    <row r="4685" spans="29:90" s="168" customFormat="1" x14ac:dyDescent="0.25">
      <c r="AC4685" s="175"/>
      <c r="AD4685" s="175"/>
      <c r="AE4685" s="175"/>
      <c r="AF4685" s="175"/>
      <c r="AG4685" s="175"/>
      <c r="AH4685" s="176"/>
      <c r="AM4685" s="6"/>
      <c r="AN4685" s="6"/>
      <c r="AO4685" s="6"/>
      <c r="AP4685" s="6"/>
      <c r="AQ4685" s="6"/>
      <c r="AR4685" s="6"/>
      <c r="AS4685" s="6"/>
      <c r="AT4685" s="6"/>
      <c r="AU4685" s="6"/>
      <c r="AV4685" s="6"/>
      <c r="AW4685" s="6"/>
      <c r="AX4685" s="6"/>
      <c r="AY4685" s="172"/>
      <c r="AZ4685" s="172"/>
      <c r="BA4685" s="172"/>
      <c r="BB4685" s="6"/>
      <c r="BC4685" s="6"/>
      <c r="BD4685" s="6"/>
      <c r="BE4685" s="6"/>
      <c r="BF4685" s="6"/>
      <c r="BG4685" s="172"/>
      <c r="BH4685" s="172"/>
      <c r="BI4685" s="172"/>
      <c r="BJ4685" s="6"/>
      <c r="BK4685" s="6"/>
      <c r="BL4685" s="6"/>
      <c r="BM4685" s="6"/>
      <c r="BN4685" s="6"/>
      <c r="BO4685" s="6"/>
      <c r="BP4685" s="6"/>
      <c r="BQ4685" s="6"/>
      <c r="BR4685" s="6"/>
      <c r="BS4685" s="6"/>
      <c r="BT4685" s="6"/>
      <c r="CG4685" s="432"/>
      <c r="CH4685" s="432"/>
      <c r="CL4685" s="174"/>
    </row>
    <row r="4686" spans="29:90" s="168" customFormat="1" x14ac:dyDescent="0.25">
      <c r="AC4686" s="175"/>
      <c r="AD4686" s="175"/>
      <c r="AE4686" s="175"/>
      <c r="AF4686" s="175"/>
      <c r="AG4686" s="175"/>
      <c r="AH4686" s="176"/>
      <c r="AM4686" s="6"/>
      <c r="AN4686" s="6"/>
      <c r="AO4686" s="6"/>
      <c r="AP4686" s="6"/>
      <c r="AQ4686" s="6"/>
      <c r="AR4686" s="6"/>
      <c r="AS4686" s="6"/>
      <c r="AT4686" s="6"/>
      <c r="AU4686" s="6"/>
      <c r="AV4686" s="6"/>
      <c r="AW4686" s="6"/>
      <c r="AX4686" s="6"/>
      <c r="AY4686" s="172"/>
      <c r="AZ4686" s="172"/>
      <c r="BA4686" s="172"/>
      <c r="BB4686" s="6"/>
      <c r="BC4686" s="6"/>
      <c r="BD4686" s="6"/>
      <c r="BE4686" s="6"/>
      <c r="BF4686" s="6"/>
      <c r="BG4686" s="172"/>
      <c r="BH4686" s="172"/>
      <c r="BI4686" s="172"/>
      <c r="BJ4686" s="6"/>
      <c r="BK4686" s="6"/>
      <c r="BL4686" s="6"/>
      <c r="BM4686" s="6"/>
      <c r="BN4686" s="6"/>
      <c r="BO4686" s="6"/>
      <c r="BP4686" s="6"/>
      <c r="BQ4686" s="6"/>
      <c r="BR4686" s="6"/>
      <c r="BS4686" s="6"/>
      <c r="BT4686" s="6"/>
      <c r="CG4686" s="432"/>
      <c r="CH4686" s="432"/>
      <c r="CL4686" s="174"/>
    </row>
    <row r="4687" spans="29:90" s="168" customFormat="1" x14ac:dyDescent="0.25">
      <c r="AC4687" s="175"/>
      <c r="AD4687" s="175"/>
      <c r="AE4687" s="175"/>
      <c r="AF4687" s="175"/>
      <c r="AG4687" s="175"/>
      <c r="AH4687" s="176"/>
      <c r="AM4687" s="6"/>
      <c r="AN4687" s="6"/>
      <c r="AO4687" s="6"/>
      <c r="AP4687" s="6"/>
      <c r="AQ4687" s="6"/>
      <c r="AR4687" s="6"/>
      <c r="AS4687" s="6"/>
      <c r="AT4687" s="6"/>
      <c r="AU4687" s="6"/>
      <c r="AV4687" s="6"/>
      <c r="AW4687" s="6"/>
      <c r="AX4687" s="6"/>
      <c r="AY4687" s="172"/>
      <c r="AZ4687" s="172"/>
      <c r="BA4687" s="172"/>
      <c r="BB4687" s="6"/>
      <c r="BC4687" s="6"/>
      <c r="BD4687" s="6"/>
      <c r="BE4687" s="6"/>
      <c r="BF4687" s="6"/>
      <c r="BG4687" s="172"/>
      <c r="BH4687" s="172"/>
      <c r="BI4687" s="172"/>
      <c r="BJ4687" s="6"/>
      <c r="BK4687" s="6"/>
      <c r="BL4687" s="6"/>
      <c r="BM4687" s="6"/>
      <c r="BN4687" s="6"/>
      <c r="BO4687" s="6"/>
      <c r="BP4687" s="6"/>
      <c r="BQ4687" s="6"/>
      <c r="BR4687" s="6"/>
      <c r="BS4687" s="6"/>
      <c r="BT4687" s="6"/>
      <c r="CG4687" s="432"/>
      <c r="CH4687" s="432"/>
      <c r="CL4687" s="174"/>
    </row>
    <row r="4688" spans="29:90" s="168" customFormat="1" x14ac:dyDescent="0.25">
      <c r="AC4688" s="175"/>
      <c r="AD4688" s="175"/>
      <c r="AE4688" s="175"/>
      <c r="AF4688" s="175"/>
      <c r="AG4688" s="175"/>
      <c r="AH4688" s="176"/>
      <c r="AM4688" s="6"/>
      <c r="AN4688" s="6"/>
      <c r="AO4688" s="6"/>
      <c r="AP4688" s="6"/>
      <c r="AQ4688" s="6"/>
      <c r="AR4688" s="6"/>
      <c r="AS4688" s="6"/>
      <c r="AT4688" s="6"/>
      <c r="AU4688" s="6"/>
      <c r="AV4688" s="6"/>
      <c r="AW4688" s="6"/>
      <c r="AX4688" s="6"/>
      <c r="AY4688" s="172"/>
      <c r="AZ4688" s="172"/>
      <c r="BA4688" s="172"/>
      <c r="BB4688" s="6"/>
      <c r="BC4688" s="6"/>
      <c r="BD4688" s="6"/>
      <c r="BE4688" s="6"/>
      <c r="BF4688" s="6"/>
      <c r="BG4688" s="172"/>
      <c r="BH4688" s="172"/>
      <c r="BI4688" s="172"/>
      <c r="BJ4688" s="6"/>
      <c r="BK4688" s="6"/>
      <c r="BL4688" s="6"/>
      <c r="BM4688" s="6"/>
      <c r="BN4688" s="6"/>
      <c r="BO4688" s="6"/>
      <c r="BP4688" s="6"/>
      <c r="BQ4688" s="6"/>
      <c r="BR4688" s="6"/>
      <c r="BS4688" s="6"/>
      <c r="BT4688" s="6"/>
      <c r="CG4688" s="432"/>
      <c r="CH4688" s="432"/>
      <c r="CL4688" s="174"/>
    </row>
    <row r="4689" spans="29:90" s="168" customFormat="1" x14ac:dyDescent="0.25">
      <c r="AC4689" s="175"/>
      <c r="AD4689" s="175"/>
      <c r="AE4689" s="175"/>
      <c r="AF4689" s="175"/>
      <c r="AG4689" s="175"/>
      <c r="AH4689" s="176"/>
      <c r="AM4689" s="6"/>
      <c r="AN4689" s="6"/>
      <c r="AO4689" s="6"/>
      <c r="AP4689" s="6"/>
      <c r="AQ4689" s="6"/>
      <c r="AR4689" s="6"/>
      <c r="AS4689" s="6"/>
      <c r="AT4689" s="6"/>
      <c r="AU4689" s="6"/>
      <c r="AV4689" s="6"/>
      <c r="AW4689" s="6"/>
      <c r="AX4689" s="6"/>
      <c r="AY4689" s="172"/>
      <c r="AZ4689" s="172"/>
      <c r="BA4689" s="172"/>
      <c r="BB4689" s="6"/>
      <c r="BC4689" s="6"/>
      <c r="BD4689" s="6"/>
      <c r="BE4689" s="6"/>
      <c r="BF4689" s="6"/>
      <c r="BG4689" s="172"/>
      <c r="BH4689" s="172"/>
      <c r="BI4689" s="172"/>
      <c r="BJ4689" s="6"/>
      <c r="BK4689" s="6"/>
      <c r="BL4689" s="6"/>
      <c r="BM4689" s="6"/>
      <c r="BN4689" s="6"/>
      <c r="BO4689" s="6"/>
      <c r="BP4689" s="6"/>
      <c r="BQ4689" s="6"/>
      <c r="BR4689" s="6"/>
      <c r="BS4689" s="6"/>
      <c r="BT4689" s="6"/>
      <c r="CG4689" s="432"/>
      <c r="CH4689" s="432"/>
      <c r="CL4689" s="174"/>
    </row>
    <row r="4690" spans="29:90" s="168" customFormat="1" x14ac:dyDescent="0.25">
      <c r="AC4690" s="175"/>
      <c r="AD4690" s="175"/>
      <c r="AE4690" s="175"/>
      <c r="AF4690" s="175"/>
      <c r="AG4690" s="175"/>
      <c r="AH4690" s="176"/>
      <c r="AM4690" s="6"/>
      <c r="AN4690" s="6"/>
      <c r="AO4690" s="6"/>
      <c r="AP4690" s="6"/>
      <c r="AQ4690" s="6"/>
      <c r="AR4690" s="6"/>
      <c r="AS4690" s="6"/>
      <c r="AT4690" s="6"/>
      <c r="AU4690" s="6"/>
      <c r="AV4690" s="6"/>
      <c r="AW4690" s="6"/>
      <c r="AX4690" s="6"/>
      <c r="AY4690" s="172"/>
      <c r="AZ4690" s="172"/>
      <c r="BA4690" s="172"/>
      <c r="BB4690" s="6"/>
      <c r="BC4690" s="6"/>
      <c r="BD4690" s="6"/>
      <c r="BE4690" s="6"/>
      <c r="BF4690" s="6"/>
      <c r="BG4690" s="172"/>
      <c r="BH4690" s="172"/>
      <c r="BI4690" s="172"/>
      <c r="BJ4690" s="6"/>
      <c r="BK4690" s="6"/>
      <c r="BL4690" s="6"/>
      <c r="BM4690" s="6"/>
      <c r="BN4690" s="6"/>
      <c r="BO4690" s="6"/>
      <c r="BP4690" s="6"/>
      <c r="BQ4690" s="6"/>
      <c r="BR4690" s="6"/>
      <c r="BS4690" s="6"/>
      <c r="BT4690" s="6"/>
      <c r="CG4690" s="432"/>
      <c r="CH4690" s="432"/>
      <c r="CL4690" s="174"/>
    </row>
    <row r="4691" spans="29:90" s="168" customFormat="1" x14ac:dyDescent="0.25">
      <c r="AC4691" s="175"/>
      <c r="AD4691" s="175"/>
      <c r="AE4691" s="175"/>
      <c r="AF4691" s="175"/>
      <c r="AG4691" s="175"/>
      <c r="AH4691" s="176"/>
      <c r="AM4691" s="6"/>
      <c r="AN4691" s="6"/>
      <c r="AO4691" s="6"/>
      <c r="AP4691" s="6"/>
      <c r="AQ4691" s="6"/>
      <c r="AR4691" s="6"/>
      <c r="AS4691" s="6"/>
      <c r="AT4691" s="6"/>
      <c r="AU4691" s="6"/>
      <c r="AV4691" s="6"/>
      <c r="AW4691" s="6"/>
      <c r="AX4691" s="6"/>
      <c r="AY4691" s="172"/>
      <c r="AZ4691" s="172"/>
      <c r="BA4691" s="172"/>
      <c r="BB4691" s="6"/>
      <c r="BC4691" s="6"/>
      <c r="BD4691" s="6"/>
      <c r="BE4691" s="6"/>
      <c r="BF4691" s="6"/>
      <c r="BG4691" s="172"/>
      <c r="BH4691" s="172"/>
      <c r="BI4691" s="172"/>
      <c r="BJ4691" s="6"/>
      <c r="BK4691" s="6"/>
      <c r="BL4691" s="6"/>
      <c r="BM4691" s="6"/>
      <c r="BN4691" s="6"/>
      <c r="BO4691" s="6"/>
      <c r="BP4691" s="6"/>
      <c r="BQ4691" s="6"/>
      <c r="BR4691" s="6"/>
      <c r="BS4691" s="6"/>
      <c r="BT4691" s="6"/>
      <c r="CG4691" s="432"/>
      <c r="CH4691" s="432"/>
      <c r="CL4691" s="174"/>
    </row>
    <row r="4692" spans="29:90" s="168" customFormat="1" x14ac:dyDescent="0.25">
      <c r="AC4692" s="175"/>
      <c r="AD4692" s="175"/>
      <c r="AE4692" s="175"/>
      <c r="AF4692" s="175"/>
      <c r="AG4692" s="175"/>
      <c r="AH4692" s="176"/>
      <c r="AM4692" s="6"/>
      <c r="AN4692" s="6"/>
      <c r="AO4692" s="6"/>
      <c r="AP4692" s="6"/>
      <c r="AQ4692" s="6"/>
      <c r="AR4692" s="6"/>
      <c r="AS4692" s="6"/>
      <c r="AT4692" s="6"/>
      <c r="AU4692" s="6"/>
      <c r="AV4692" s="6"/>
      <c r="AW4692" s="6"/>
      <c r="AX4692" s="6"/>
      <c r="AY4692" s="172"/>
      <c r="AZ4692" s="172"/>
      <c r="BA4692" s="172"/>
      <c r="BB4692" s="6"/>
      <c r="BC4692" s="6"/>
      <c r="BD4692" s="6"/>
      <c r="BE4692" s="6"/>
      <c r="BF4692" s="6"/>
      <c r="BG4692" s="172"/>
      <c r="BH4692" s="172"/>
      <c r="BI4692" s="172"/>
      <c r="BJ4692" s="6"/>
      <c r="BK4692" s="6"/>
      <c r="BL4692" s="6"/>
      <c r="BM4692" s="6"/>
      <c r="BN4692" s="6"/>
      <c r="BO4692" s="6"/>
      <c r="BP4692" s="6"/>
      <c r="BQ4692" s="6"/>
      <c r="BR4692" s="6"/>
      <c r="BS4692" s="6"/>
      <c r="BT4692" s="6"/>
      <c r="CG4692" s="432"/>
      <c r="CH4692" s="432"/>
      <c r="CL4692" s="174"/>
    </row>
    <row r="4693" spans="29:90" s="168" customFormat="1" x14ac:dyDescent="0.25">
      <c r="AC4693" s="175"/>
      <c r="AD4693" s="175"/>
      <c r="AE4693" s="175"/>
      <c r="AF4693" s="175"/>
      <c r="AG4693" s="175"/>
      <c r="AH4693" s="176"/>
      <c r="AM4693" s="6"/>
      <c r="AN4693" s="6"/>
      <c r="AO4693" s="6"/>
      <c r="AP4693" s="6"/>
      <c r="AQ4693" s="6"/>
      <c r="AR4693" s="6"/>
      <c r="AS4693" s="6"/>
      <c r="AT4693" s="6"/>
      <c r="AU4693" s="6"/>
      <c r="AV4693" s="6"/>
      <c r="AW4693" s="6"/>
      <c r="AX4693" s="6"/>
      <c r="AY4693" s="172"/>
      <c r="AZ4693" s="172"/>
      <c r="BA4693" s="172"/>
      <c r="BB4693" s="6"/>
      <c r="BC4693" s="6"/>
      <c r="BD4693" s="6"/>
      <c r="BE4693" s="6"/>
      <c r="BF4693" s="6"/>
      <c r="BG4693" s="172"/>
      <c r="BH4693" s="172"/>
      <c r="BI4693" s="172"/>
      <c r="BJ4693" s="6"/>
      <c r="BK4693" s="6"/>
      <c r="BL4693" s="6"/>
      <c r="BM4693" s="6"/>
      <c r="BN4693" s="6"/>
      <c r="BO4693" s="6"/>
      <c r="BP4693" s="6"/>
      <c r="BQ4693" s="6"/>
      <c r="BR4693" s="6"/>
      <c r="BS4693" s="6"/>
      <c r="BT4693" s="6"/>
      <c r="CG4693" s="432"/>
      <c r="CH4693" s="432"/>
      <c r="CL4693" s="174"/>
    </row>
    <row r="4694" spans="29:90" s="168" customFormat="1" x14ac:dyDescent="0.25">
      <c r="AC4694" s="175"/>
      <c r="AD4694" s="175"/>
      <c r="AE4694" s="175"/>
      <c r="AF4694" s="175"/>
      <c r="AG4694" s="175"/>
      <c r="AH4694" s="176"/>
      <c r="AM4694" s="6"/>
      <c r="AN4694" s="6"/>
      <c r="AO4694" s="6"/>
      <c r="AP4694" s="6"/>
      <c r="AQ4694" s="6"/>
      <c r="AR4694" s="6"/>
      <c r="AS4694" s="6"/>
      <c r="AT4694" s="6"/>
      <c r="AU4694" s="6"/>
      <c r="AV4694" s="6"/>
      <c r="AW4694" s="6"/>
      <c r="AX4694" s="6"/>
      <c r="AY4694" s="172"/>
      <c r="AZ4694" s="172"/>
      <c r="BA4694" s="172"/>
      <c r="BB4694" s="6"/>
      <c r="BC4694" s="6"/>
      <c r="BD4694" s="6"/>
      <c r="BE4694" s="6"/>
      <c r="BF4694" s="6"/>
      <c r="BG4694" s="172"/>
      <c r="BH4694" s="172"/>
      <c r="BI4694" s="172"/>
      <c r="BJ4694" s="6"/>
      <c r="BK4694" s="6"/>
      <c r="BL4694" s="6"/>
      <c r="BM4694" s="6"/>
      <c r="BN4694" s="6"/>
      <c r="BO4694" s="6"/>
      <c r="BP4694" s="6"/>
      <c r="BQ4694" s="6"/>
      <c r="BR4694" s="6"/>
      <c r="BS4694" s="6"/>
      <c r="BT4694" s="6"/>
      <c r="CG4694" s="432"/>
      <c r="CH4694" s="432"/>
      <c r="CL4694" s="174"/>
    </row>
    <row r="4695" spans="29:90" s="168" customFormat="1" x14ac:dyDescent="0.25">
      <c r="AC4695" s="175"/>
      <c r="AD4695" s="175"/>
      <c r="AE4695" s="175"/>
      <c r="AF4695" s="175"/>
      <c r="AG4695" s="175"/>
      <c r="AH4695" s="176"/>
      <c r="AM4695" s="6"/>
      <c r="AN4695" s="6"/>
      <c r="AO4695" s="6"/>
      <c r="AP4695" s="6"/>
      <c r="AQ4695" s="6"/>
      <c r="AR4695" s="6"/>
      <c r="AS4695" s="6"/>
      <c r="AT4695" s="6"/>
      <c r="AU4695" s="6"/>
      <c r="AV4695" s="6"/>
      <c r="AW4695" s="6"/>
      <c r="AX4695" s="6"/>
      <c r="AY4695" s="172"/>
      <c r="AZ4695" s="172"/>
      <c r="BA4695" s="172"/>
      <c r="BB4695" s="6"/>
      <c r="BC4695" s="6"/>
      <c r="BD4695" s="6"/>
      <c r="BE4695" s="6"/>
      <c r="BF4695" s="6"/>
      <c r="BG4695" s="172"/>
      <c r="BH4695" s="172"/>
      <c r="BI4695" s="172"/>
      <c r="BJ4695" s="6"/>
      <c r="BK4695" s="6"/>
      <c r="BL4695" s="6"/>
      <c r="BM4695" s="6"/>
      <c r="BN4695" s="6"/>
      <c r="BO4695" s="6"/>
      <c r="BP4695" s="6"/>
      <c r="BQ4695" s="6"/>
      <c r="BR4695" s="6"/>
      <c r="BS4695" s="6"/>
      <c r="BT4695" s="6"/>
      <c r="CG4695" s="432"/>
      <c r="CH4695" s="432"/>
      <c r="CL4695" s="174"/>
    </row>
    <row r="4696" spans="29:90" s="168" customFormat="1" x14ac:dyDescent="0.25">
      <c r="AC4696" s="175"/>
      <c r="AD4696" s="175"/>
      <c r="AE4696" s="175"/>
      <c r="AF4696" s="175"/>
      <c r="AG4696" s="175"/>
      <c r="AH4696" s="176"/>
      <c r="AM4696" s="6"/>
      <c r="AN4696" s="6"/>
      <c r="AO4696" s="6"/>
      <c r="AP4696" s="6"/>
      <c r="AQ4696" s="6"/>
      <c r="AR4696" s="6"/>
      <c r="AS4696" s="6"/>
      <c r="AT4696" s="6"/>
      <c r="AU4696" s="6"/>
      <c r="AV4696" s="6"/>
      <c r="AW4696" s="6"/>
      <c r="AX4696" s="6"/>
      <c r="AY4696" s="172"/>
      <c r="AZ4696" s="172"/>
      <c r="BA4696" s="172"/>
      <c r="BB4696" s="6"/>
      <c r="BC4696" s="6"/>
      <c r="BD4696" s="6"/>
      <c r="BE4696" s="6"/>
      <c r="BF4696" s="6"/>
      <c r="BG4696" s="172"/>
      <c r="BH4696" s="172"/>
      <c r="BI4696" s="172"/>
      <c r="BJ4696" s="6"/>
      <c r="BK4696" s="6"/>
      <c r="BL4696" s="6"/>
      <c r="BM4696" s="6"/>
      <c r="BN4696" s="6"/>
      <c r="BO4696" s="6"/>
      <c r="BP4696" s="6"/>
      <c r="BQ4696" s="6"/>
      <c r="BR4696" s="6"/>
      <c r="BS4696" s="6"/>
      <c r="BT4696" s="6"/>
      <c r="CG4696" s="432"/>
      <c r="CH4696" s="432"/>
      <c r="CL4696" s="174"/>
    </row>
    <row r="4697" spans="29:90" s="168" customFormat="1" x14ac:dyDescent="0.25">
      <c r="AC4697" s="175"/>
      <c r="AD4697" s="175"/>
      <c r="AE4697" s="175"/>
      <c r="AF4697" s="175"/>
      <c r="AG4697" s="175"/>
      <c r="AH4697" s="176"/>
      <c r="AM4697" s="6"/>
      <c r="AN4697" s="6"/>
      <c r="AO4697" s="6"/>
      <c r="AP4697" s="6"/>
      <c r="AQ4697" s="6"/>
      <c r="AR4697" s="6"/>
      <c r="AS4697" s="6"/>
      <c r="AT4697" s="6"/>
      <c r="AU4697" s="6"/>
      <c r="AV4697" s="6"/>
      <c r="AW4697" s="6"/>
      <c r="AX4697" s="6"/>
      <c r="AY4697" s="172"/>
      <c r="AZ4697" s="172"/>
      <c r="BA4697" s="172"/>
      <c r="BB4697" s="6"/>
      <c r="BC4697" s="6"/>
      <c r="BD4697" s="6"/>
      <c r="BE4697" s="6"/>
      <c r="BF4697" s="6"/>
      <c r="BG4697" s="172"/>
      <c r="BH4697" s="172"/>
      <c r="BI4697" s="172"/>
      <c r="BJ4697" s="6"/>
      <c r="BK4697" s="6"/>
      <c r="BL4697" s="6"/>
      <c r="BM4697" s="6"/>
      <c r="BN4697" s="6"/>
      <c r="BO4697" s="6"/>
      <c r="BP4697" s="6"/>
      <c r="BQ4697" s="6"/>
      <c r="BR4697" s="6"/>
      <c r="BS4697" s="6"/>
      <c r="BT4697" s="6"/>
      <c r="CG4697" s="432"/>
      <c r="CH4697" s="432"/>
      <c r="CL4697" s="174"/>
    </row>
    <row r="4698" spans="29:90" s="168" customFormat="1" x14ac:dyDescent="0.25">
      <c r="AC4698" s="175"/>
      <c r="AD4698" s="175"/>
      <c r="AE4698" s="175"/>
      <c r="AF4698" s="175"/>
      <c r="AG4698" s="175"/>
      <c r="AH4698" s="176"/>
      <c r="AM4698" s="6"/>
      <c r="AN4698" s="6"/>
      <c r="AO4698" s="6"/>
      <c r="AP4698" s="6"/>
      <c r="AQ4698" s="6"/>
      <c r="AR4698" s="6"/>
      <c r="AS4698" s="6"/>
      <c r="AT4698" s="6"/>
      <c r="AU4698" s="6"/>
      <c r="AV4698" s="6"/>
      <c r="AW4698" s="6"/>
      <c r="AX4698" s="6"/>
      <c r="AY4698" s="172"/>
      <c r="AZ4698" s="172"/>
      <c r="BA4698" s="172"/>
      <c r="BB4698" s="6"/>
      <c r="BC4698" s="6"/>
      <c r="BD4698" s="6"/>
      <c r="BE4698" s="6"/>
      <c r="BF4698" s="6"/>
      <c r="BG4698" s="172"/>
      <c r="BH4698" s="172"/>
      <c r="BI4698" s="172"/>
      <c r="BJ4698" s="6"/>
      <c r="BK4698" s="6"/>
      <c r="BL4698" s="6"/>
      <c r="BM4698" s="6"/>
      <c r="BN4698" s="6"/>
      <c r="BO4698" s="6"/>
      <c r="BP4698" s="6"/>
      <c r="BQ4698" s="6"/>
      <c r="BR4698" s="6"/>
      <c r="BS4698" s="6"/>
      <c r="BT4698" s="6"/>
      <c r="CG4698" s="432"/>
      <c r="CH4698" s="432"/>
      <c r="CL4698" s="174"/>
    </row>
    <row r="4699" spans="29:90" s="168" customFormat="1" x14ac:dyDescent="0.25">
      <c r="AC4699" s="175"/>
      <c r="AD4699" s="175"/>
      <c r="AE4699" s="175"/>
      <c r="AF4699" s="175"/>
      <c r="AG4699" s="175"/>
      <c r="AH4699" s="176"/>
      <c r="AM4699" s="6"/>
      <c r="AN4699" s="6"/>
      <c r="AO4699" s="6"/>
      <c r="AP4699" s="6"/>
      <c r="AQ4699" s="6"/>
      <c r="AR4699" s="6"/>
      <c r="AS4699" s="6"/>
      <c r="AT4699" s="6"/>
      <c r="AU4699" s="6"/>
      <c r="AV4699" s="6"/>
      <c r="AW4699" s="6"/>
      <c r="AX4699" s="6"/>
      <c r="AY4699" s="172"/>
      <c r="AZ4699" s="172"/>
      <c r="BA4699" s="172"/>
      <c r="BB4699" s="6"/>
      <c r="BC4699" s="6"/>
      <c r="BD4699" s="6"/>
      <c r="BE4699" s="6"/>
      <c r="BF4699" s="6"/>
      <c r="BG4699" s="172"/>
      <c r="BH4699" s="172"/>
      <c r="BI4699" s="172"/>
      <c r="BJ4699" s="6"/>
      <c r="BK4699" s="6"/>
      <c r="BL4699" s="6"/>
      <c r="BM4699" s="6"/>
      <c r="BN4699" s="6"/>
      <c r="BO4699" s="6"/>
      <c r="BP4699" s="6"/>
      <c r="BQ4699" s="6"/>
      <c r="BR4699" s="6"/>
      <c r="BS4699" s="6"/>
      <c r="BT4699" s="6"/>
      <c r="CG4699" s="432"/>
      <c r="CH4699" s="432"/>
      <c r="CL4699" s="174"/>
    </row>
    <row r="4700" spans="29:90" s="168" customFormat="1" x14ac:dyDescent="0.25">
      <c r="AC4700" s="175"/>
      <c r="AD4700" s="175"/>
      <c r="AE4700" s="175"/>
      <c r="AF4700" s="175"/>
      <c r="AG4700" s="175"/>
      <c r="AH4700" s="176"/>
      <c r="AM4700" s="6"/>
      <c r="AN4700" s="6"/>
      <c r="AO4700" s="6"/>
      <c r="AP4700" s="6"/>
      <c r="AQ4700" s="6"/>
      <c r="AR4700" s="6"/>
      <c r="AS4700" s="6"/>
      <c r="AT4700" s="6"/>
      <c r="AU4700" s="6"/>
      <c r="AV4700" s="6"/>
      <c r="AW4700" s="6"/>
      <c r="AX4700" s="6"/>
      <c r="AY4700" s="172"/>
      <c r="AZ4700" s="172"/>
      <c r="BA4700" s="172"/>
      <c r="BB4700" s="6"/>
      <c r="BC4700" s="6"/>
      <c r="BD4700" s="6"/>
      <c r="BE4700" s="6"/>
      <c r="BF4700" s="6"/>
      <c r="BG4700" s="172"/>
      <c r="BH4700" s="172"/>
      <c r="BI4700" s="172"/>
      <c r="BJ4700" s="6"/>
      <c r="BK4700" s="6"/>
      <c r="BL4700" s="6"/>
      <c r="BM4700" s="6"/>
      <c r="BN4700" s="6"/>
      <c r="BO4700" s="6"/>
      <c r="BP4700" s="6"/>
      <c r="BQ4700" s="6"/>
      <c r="BR4700" s="6"/>
      <c r="BS4700" s="6"/>
      <c r="BT4700" s="6"/>
      <c r="CG4700" s="432"/>
      <c r="CH4700" s="432"/>
      <c r="CL4700" s="174"/>
    </row>
    <row r="4701" spans="29:90" s="168" customFormat="1" x14ac:dyDescent="0.25">
      <c r="AC4701" s="175"/>
      <c r="AD4701" s="175"/>
      <c r="AE4701" s="175"/>
      <c r="AF4701" s="175"/>
      <c r="AG4701" s="175"/>
      <c r="AH4701" s="176"/>
      <c r="AM4701" s="6"/>
      <c r="AN4701" s="6"/>
      <c r="AO4701" s="6"/>
      <c r="AP4701" s="6"/>
      <c r="AQ4701" s="6"/>
      <c r="AR4701" s="6"/>
      <c r="AS4701" s="6"/>
      <c r="AT4701" s="6"/>
      <c r="AU4701" s="6"/>
      <c r="AV4701" s="6"/>
      <c r="AW4701" s="6"/>
      <c r="AX4701" s="6"/>
      <c r="AY4701" s="172"/>
      <c r="AZ4701" s="172"/>
      <c r="BA4701" s="172"/>
      <c r="BB4701" s="6"/>
      <c r="BC4701" s="6"/>
      <c r="BD4701" s="6"/>
      <c r="BE4701" s="6"/>
      <c r="BF4701" s="6"/>
      <c r="BG4701" s="172"/>
      <c r="BH4701" s="172"/>
      <c r="BI4701" s="172"/>
      <c r="BJ4701" s="6"/>
      <c r="BK4701" s="6"/>
      <c r="BL4701" s="6"/>
      <c r="BM4701" s="6"/>
      <c r="BN4701" s="6"/>
      <c r="BO4701" s="6"/>
      <c r="BP4701" s="6"/>
      <c r="BQ4701" s="6"/>
      <c r="BR4701" s="6"/>
      <c r="BS4701" s="6"/>
      <c r="BT4701" s="6"/>
      <c r="CG4701" s="432"/>
      <c r="CH4701" s="432"/>
      <c r="CL4701" s="174"/>
    </row>
    <row r="4702" spans="29:90" s="168" customFormat="1" x14ac:dyDescent="0.25">
      <c r="AC4702" s="175"/>
      <c r="AD4702" s="175"/>
      <c r="AE4702" s="175"/>
      <c r="AF4702" s="175"/>
      <c r="AG4702" s="175"/>
      <c r="AH4702" s="176"/>
      <c r="AM4702" s="6"/>
      <c r="AN4702" s="6"/>
      <c r="AO4702" s="6"/>
      <c r="AP4702" s="6"/>
      <c r="AQ4702" s="6"/>
      <c r="AR4702" s="6"/>
      <c r="AS4702" s="6"/>
      <c r="AT4702" s="6"/>
      <c r="AU4702" s="6"/>
      <c r="AV4702" s="6"/>
      <c r="AW4702" s="6"/>
      <c r="AX4702" s="6"/>
      <c r="AY4702" s="172"/>
      <c r="AZ4702" s="172"/>
      <c r="BA4702" s="172"/>
      <c r="BB4702" s="6"/>
      <c r="BC4702" s="6"/>
      <c r="BD4702" s="6"/>
      <c r="BE4702" s="6"/>
      <c r="BF4702" s="6"/>
      <c r="BG4702" s="172"/>
      <c r="BH4702" s="172"/>
      <c r="BI4702" s="172"/>
      <c r="BJ4702" s="6"/>
      <c r="BK4702" s="6"/>
      <c r="BL4702" s="6"/>
      <c r="BM4702" s="6"/>
      <c r="BN4702" s="6"/>
      <c r="BO4702" s="6"/>
      <c r="BP4702" s="6"/>
      <c r="BQ4702" s="6"/>
      <c r="BR4702" s="6"/>
      <c r="BS4702" s="6"/>
      <c r="BT4702" s="6"/>
      <c r="CG4702" s="432"/>
      <c r="CH4702" s="432"/>
      <c r="CL4702" s="174"/>
    </row>
    <row r="4703" spans="29:90" s="168" customFormat="1" x14ac:dyDescent="0.25">
      <c r="AC4703" s="175"/>
      <c r="AD4703" s="175"/>
      <c r="AE4703" s="175"/>
      <c r="AF4703" s="175"/>
      <c r="AG4703" s="175"/>
      <c r="AH4703" s="176"/>
      <c r="AM4703" s="6"/>
      <c r="AN4703" s="6"/>
      <c r="AO4703" s="6"/>
      <c r="AP4703" s="6"/>
      <c r="AQ4703" s="6"/>
      <c r="AR4703" s="6"/>
      <c r="AS4703" s="6"/>
      <c r="AT4703" s="6"/>
      <c r="AU4703" s="6"/>
      <c r="AV4703" s="6"/>
      <c r="AW4703" s="6"/>
      <c r="AX4703" s="6"/>
      <c r="AY4703" s="172"/>
      <c r="AZ4703" s="172"/>
      <c r="BA4703" s="172"/>
      <c r="BB4703" s="6"/>
      <c r="BC4703" s="6"/>
      <c r="BD4703" s="6"/>
      <c r="BE4703" s="6"/>
      <c r="BF4703" s="6"/>
      <c r="BG4703" s="172"/>
      <c r="BH4703" s="172"/>
      <c r="BI4703" s="172"/>
      <c r="BJ4703" s="6"/>
      <c r="BK4703" s="6"/>
      <c r="BL4703" s="6"/>
      <c r="BM4703" s="6"/>
      <c r="BN4703" s="6"/>
      <c r="BO4703" s="6"/>
      <c r="BP4703" s="6"/>
      <c r="BQ4703" s="6"/>
      <c r="BR4703" s="6"/>
      <c r="BS4703" s="6"/>
      <c r="BT4703" s="6"/>
      <c r="CG4703" s="432"/>
      <c r="CH4703" s="432"/>
      <c r="CL4703" s="174"/>
    </row>
    <row r="4704" spans="29:90" s="168" customFormat="1" x14ac:dyDescent="0.25">
      <c r="AC4704" s="175"/>
      <c r="AD4704" s="175"/>
      <c r="AE4704" s="175"/>
      <c r="AF4704" s="175"/>
      <c r="AG4704" s="175"/>
      <c r="AH4704" s="176"/>
      <c r="AM4704" s="6"/>
      <c r="AN4704" s="6"/>
      <c r="AO4704" s="6"/>
      <c r="AP4704" s="6"/>
      <c r="AQ4704" s="6"/>
      <c r="AR4704" s="6"/>
      <c r="AS4704" s="6"/>
      <c r="AT4704" s="6"/>
      <c r="AU4704" s="6"/>
      <c r="AV4704" s="6"/>
      <c r="AW4704" s="6"/>
      <c r="AX4704" s="6"/>
      <c r="AY4704" s="172"/>
      <c r="AZ4704" s="172"/>
      <c r="BA4704" s="172"/>
      <c r="BB4704" s="6"/>
      <c r="BC4704" s="6"/>
      <c r="BD4704" s="6"/>
      <c r="BE4704" s="6"/>
      <c r="BF4704" s="6"/>
      <c r="BG4704" s="172"/>
      <c r="BH4704" s="172"/>
      <c r="BI4704" s="172"/>
      <c r="BJ4704" s="6"/>
      <c r="BK4704" s="6"/>
      <c r="BL4704" s="6"/>
      <c r="BM4704" s="6"/>
      <c r="BN4704" s="6"/>
      <c r="BO4704" s="6"/>
      <c r="BP4704" s="6"/>
      <c r="BQ4704" s="6"/>
      <c r="BR4704" s="6"/>
      <c r="BS4704" s="6"/>
      <c r="BT4704" s="6"/>
      <c r="CG4704" s="432"/>
      <c r="CH4704" s="432"/>
      <c r="CL4704" s="174"/>
    </row>
    <row r="4705" spans="29:90" s="168" customFormat="1" x14ac:dyDescent="0.25">
      <c r="AC4705" s="175"/>
      <c r="AD4705" s="175"/>
      <c r="AE4705" s="175"/>
      <c r="AF4705" s="175"/>
      <c r="AG4705" s="175"/>
      <c r="AH4705" s="176"/>
      <c r="AM4705" s="6"/>
      <c r="AN4705" s="6"/>
      <c r="AO4705" s="6"/>
      <c r="AP4705" s="6"/>
      <c r="AQ4705" s="6"/>
      <c r="AR4705" s="6"/>
      <c r="AS4705" s="6"/>
      <c r="AT4705" s="6"/>
      <c r="AU4705" s="6"/>
      <c r="AV4705" s="6"/>
      <c r="AW4705" s="6"/>
      <c r="AX4705" s="6"/>
      <c r="AY4705" s="172"/>
      <c r="AZ4705" s="172"/>
      <c r="BA4705" s="172"/>
      <c r="BB4705" s="6"/>
      <c r="BC4705" s="6"/>
      <c r="BD4705" s="6"/>
      <c r="BE4705" s="6"/>
      <c r="BF4705" s="6"/>
      <c r="BG4705" s="172"/>
      <c r="BH4705" s="172"/>
      <c r="BI4705" s="172"/>
      <c r="BJ4705" s="6"/>
      <c r="BK4705" s="6"/>
      <c r="BL4705" s="6"/>
      <c r="BM4705" s="6"/>
      <c r="BN4705" s="6"/>
      <c r="BO4705" s="6"/>
      <c r="BP4705" s="6"/>
      <c r="BQ4705" s="6"/>
      <c r="BR4705" s="6"/>
      <c r="BS4705" s="6"/>
      <c r="BT4705" s="6"/>
      <c r="CG4705" s="432"/>
      <c r="CH4705" s="432"/>
      <c r="CL4705" s="174"/>
    </row>
    <row r="4706" spans="29:90" s="168" customFormat="1" x14ac:dyDescent="0.25">
      <c r="AC4706" s="175"/>
      <c r="AD4706" s="175"/>
      <c r="AE4706" s="175"/>
      <c r="AF4706" s="175"/>
      <c r="AG4706" s="175"/>
      <c r="AH4706" s="176"/>
      <c r="AM4706" s="6"/>
      <c r="AN4706" s="6"/>
      <c r="AO4706" s="6"/>
      <c r="AP4706" s="6"/>
      <c r="AQ4706" s="6"/>
      <c r="AR4706" s="6"/>
      <c r="AS4706" s="6"/>
      <c r="AT4706" s="6"/>
      <c r="AU4706" s="6"/>
      <c r="AV4706" s="6"/>
      <c r="AW4706" s="6"/>
      <c r="AX4706" s="6"/>
      <c r="AY4706" s="172"/>
      <c r="AZ4706" s="172"/>
      <c r="BA4706" s="172"/>
      <c r="BB4706" s="6"/>
      <c r="BC4706" s="6"/>
      <c r="BD4706" s="6"/>
      <c r="BE4706" s="6"/>
      <c r="BF4706" s="6"/>
      <c r="BG4706" s="172"/>
      <c r="BH4706" s="172"/>
      <c r="BI4706" s="172"/>
      <c r="BJ4706" s="6"/>
      <c r="BK4706" s="6"/>
      <c r="BL4706" s="6"/>
      <c r="BM4706" s="6"/>
      <c r="BN4706" s="6"/>
      <c r="BO4706" s="6"/>
      <c r="BP4706" s="6"/>
      <c r="BQ4706" s="6"/>
      <c r="BR4706" s="6"/>
      <c r="BS4706" s="6"/>
      <c r="BT4706" s="6"/>
      <c r="CG4706" s="432"/>
      <c r="CH4706" s="432"/>
      <c r="CL4706" s="174"/>
    </row>
    <row r="4707" spans="29:90" s="168" customFormat="1" x14ac:dyDescent="0.25">
      <c r="AC4707" s="175"/>
      <c r="AD4707" s="175"/>
      <c r="AE4707" s="175"/>
      <c r="AF4707" s="175"/>
      <c r="AG4707" s="175"/>
      <c r="AH4707" s="176"/>
      <c r="AM4707" s="6"/>
      <c r="AN4707" s="6"/>
      <c r="AO4707" s="6"/>
      <c r="AP4707" s="6"/>
      <c r="AQ4707" s="6"/>
      <c r="AR4707" s="6"/>
      <c r="AS4707" s="6"/>
      <c r="AT4707" s="6"/>
      <c r="AU4707" s="6"/>
      <c r="AV4707" s="6"/>
      <c r="AW4707" s="6"/>
      <c r="AX4707" s="6"/>
      <c r="AY4707" s="172"/>
      <c r="AZ4707" s="172"/>
      <c r="BA4707" s="172"/>
      <c r="BB4707" s="6"/>
      <c r="BC4707" s="6"/>
      <c r="BD4707" s="6"/>
      <c r="BE4707" s="6"/>
      <c r="BF4707" s="6"/>
      <c r="BG4707" s="172"/>
      <c r="BH4707" s="172"/>
      <c r="BI4707" s="172"/>
      <c r="BJ4707" s="6"/>
      <c r="BK4707" s="6"/>
      <c r="BL4707" s="6"/>
      <c r="BM4707" s="6"/>
      <c r="BN4707" s="6"/>
      <c r="BO4707" s="6"/>
      <c r="BP4707" s="6"/>
      <c r="BQ4707" s="6"/>
      <c r="BR4707" s="6"/>
      <c r="BS4707" s="6"/>
      <c r="BT4707" s="6"/>
      <c r="CG4707" s="432"/>
      <c r="CH4707" s="432"/>
      <c r="CL4707" s="174"/>
    </row>
    <row r="4708" spans="29:90" s="168" customFormat="1" x14ac:dyDescent="0.25">
      <c r="AC4708" s="175"/>
      <c r="AD4708" s="175"/>
      <c r="AE4708" s="175"/>
      <c r="AF4708" s="175"/>
      <c r="AG4708" s="175"/>
      <c r="AH4708" s="176"/>
      <c r="AM4708" s="6"/>
      <c r="AN4708" s="6"/>
      <c r="AO4708" s="6"/>
      <c r="AP4708" s="6"/>
      <c r="AQ4708" s="6"/>
      <c r="AR4708" s="6"/>
      <c r="AS4708" s="6"/>
      <c r="AT4708" s="6"/>
      <c r="AU4708" s="6"/>
      <c r="AV4708" s="6"/>
      <c r="AW4708" s="6"/>
      <c r="AX4708" s="6"/>
      <c r="AY4708" s="172"/>
      <c r="AZ4708" s="172"/>
      <c r="BA4708" s="172"/>
      <c r="BB4708" s="6"/>
      <c r="BC4708" s="6"/>
      <c r="BD4708" s="6"/>
      <c r="BE4708" s="6"/>
      <c r="BF4708" s="6"/>
      <c r="BG4708" s="172"/>
      <c r="BH4708" s="172"/>
      <c r="BI4708" s="172"/>
      <c r="BJ4708" s="6"/>
      <c r="BK4708" s="6"/>
      <c r="BL4708" s="6"/>
      <c r="BM4708" s="6"/>
      <c r="BN4708" s="6"/>
      <c r="BO4708" s="6"/>
      <c r="BP4708" s="6"/>
      <c r="BQ4708" s="6"/>
      <c r="BR4708" s="6"/>
      <c r="BS4708" s="6"/>
      <c r="BT4708" s="6"/>
      <c r="CG4708" s="432"/>
      <c r="CH4708" s="432"/>
      <c r="CL4708" s="174"/>
    </row>
    <row r="4709" spans="29:90" s="168" customFormat="1" x14ac:dyDescent="0.25">
      <c r="AC4709" s="175"/>
      <c r="AD4709" s="175"/>
      <c r="AE4709" s="175"/>
      <c r="AF4709" s="175"/>
      <c r="AG4709" s="175"/>
      <c r="AH4709" s="176"/>
      <c r="AM4709" s="6"/>
      <c r="AN4709" s="6"/>
      <c r="AO4709" s="6"/>
      <c r="AP4709" s="6"/>
      <c r="AQ4709" s="6"/>
      <c r="AR4709" s="6"/>
      <c r="AS4709" s="6"/>
      <c r="AT4709" s="6"/>
      <c r="AU4709" s="6"/>
      <c r="AV4709" s="6"/>
      <c r="AW4709" s="6"/>
      <c r="AX4709" s="6"/>
      <c r="AY4709" s="172"/>
      <c r="AZ4709" s="172"/>
      <c r="BA4709" s="172"/>
      <c r="BB4709" s="6"/>
      <c r="BC4709" s="6"/>
      <c r="BD4709" s="6"/>
      <c r="BE4709" s="6"/>
      <c r="BF4709" s="6"/>
      <c r="BG4709" s="172"/>
      <c r="BH4709" s="172"/>
      <c r="BI4709" s="172"/>
      <c r="BJ4709" s="6"/>
      <c r="BK4709" s="6"/>
      <c r="BL4709" s="6"/>
      <c r="BM4709" s="6"/>
      <c r="BN4709" s="6"/>
      <c r="BO4709" s="6"/>
      <c r="BP4709" s="6"/>
      <c r="BQ4709" s="6"/>
      <c r="BR4709" s="6"/>
      <c r="BS4709" s="6"/>
      <c r="BT4709" s="6"/>
      <c r="CG4709" s="432"/>
      <c r="CH4709" s="432"/>
      <c r="CL4709" s="174"/>
    </row>
    <row r="4710" spans="29:90" s="168" customFormat="1" x14ac:dyDescent="0.25">
      <c r="AC4710" s="175"/>
      <c r="AD4710" s="175"/>
      <c r="AE4710" s="175"/>
      <c r="AF4710" s="175"/>
      <c r="AG4710" s="175"/>
      <c r="AH4710" s="176"/>
      <c r="AM4710" s="6"/>
      <c r="AN4710" s="6"/>
      <c r="AO4710" s="6"/>
      <c r="AP4710" s="6"/>
      <c r="AQ4710" s="6"/>
      <c r="AR4710" s="6"/>
      <c r="AS4710" s="6"/>
      <c r="AT4710" s="6"/>
      <c r="AU4710" s="6"/>
      <c r="AV4710" s="6"/>
      <c r="AW4710" s="6"/>
      <c r="AX4710" s="6"/>
      <c r="AY4710" s="172"/>
      <c r="AZ4710" s="172"/>
      <c r="BA4710" s="172"/>
      <c r="BB4710" s="6"/>
      <c r="BC4710" s="6"/>
      <c r="BD4710" s="6"/>
      <c r="BE4710" s="6"/>
      <c r="BF4710" s="6"/>
      <c r="BG4710" s="172"/>
      <c r="BH4710" s="172"/>
      <c r="BI4710" s="172"/>
      <c r="BJ4710" s="6"/>
      <c r="BK4710" s="6"/>
      <c r="BL4710" s="6"/>
      <c r="BM4710" s="6"/>
      <c r="BN4710" s="6"/>
      <c r="BO4710" s="6"/>
      <c r="BP4710" s="6"/>
      <c r="BQ4710" s="6"/>
      <c r="BR4710" s="6"/>
      <c r="BS4710" s="6"/>
      <c r="BT4710" s="6"/>
      <c r="CG4710" s="432"/>
      <c r="CH4710" s="432"/>
      <c r="CL4710" s="174"/>
    </row>
    <row r="4711" spans="29:90" s="168" customFormat="1" x14ac:dyDescent="0.25">
      <c r="AC4711" s="175"/>
      <c r="AD4711" s="175"/>
      <c r="AE4711" s="175"/>
      <c r="AF4711" s="175"/>
      <c r="AG4711" s="175"/>
      <c r="AH4711" s="176"/>
      <c r="AM4711" s="6"/>
      <c r="AN4711" s="6"/>
      <c r="AO4711" s="6"/>
      <c r="AP4711" s="6"/>
      <c r="AQ4711" s="6"/>
      <c r="AR4711" s="6"/>
      <c r="AS4711" s="6"/>
      <c r="AT4711" s="6"/>
      <c r="AU4711" s="6"/>
      <c r="AV4711" s="6"/>
      <c r="AW4711" s="6"/>
      <c r="AX4711" s="6"/>
      <c r="AY4711" s="172"/>
      <c r="AZ4711" s="172"/>
      <c r="BA4711" s="172"/>
      <c r="BB4711" s="6"/>
      <c r="BC4711" s="6"/>
      <c r="BD4711" s="6"/>
      <c r="BE4711" s="6"/>
      <c r="BF4711" s="6"/>
      <c r="BG4711" s="172"/>
      <c r="BH4711" s="172"/>
      <c r="BI4711" s="172"/>
      <c r="BJ4711" s="6"/>
      <c r="BK4711" s="6"/>
      <c r="BL4711" s="6"/>
      <c r="BM4711" s="6"/>
      <c r="BN4711" s="6"/>
      <c r="BO4711" s="6"/>
      <c r="BP4711" s="6"/>
      <c r="BQ4711" s="6"/>
      <c r="BR4711" s="6"/>
      <c r="BS4711" s="6"/>
      <c r="BT4711" s="6"/>
      <c r="CG4711" s="432"/>
      <c r="CH4711" s="432"/>
      <c r="CL4711" s="174"/>
    </row>
    <row r="4712" spans="29:90" s="168" customFormat="1" x14ac:dyDescent="0.25">
      <c r="AC4712" s="175"/>
      <c r="AD4712" s="175"/>
      <c r="AE4712" s="175"/>
      <c r="AF4712" s="175"/>
      <c r="AG4712" s="175"/>
      <c r="AH4712" s="176"/>
      <c r="AM4712" s="6"/>
      <c r="AN4712" s="6"/>
      <c r="AO4712" s="6"/>
      <c r="AP4712" s="6"/>
      <c r="AQ4712" s="6"/>
      <c r="AR4712" s="6"/>
      <c r="AS4712" s="6"/>
      <c r="AT4712" s="6"/>
      <c r="AU4712" s="6"/>
      <c r="AV4712" s="6"/>
      <c r="AW4712" s="6"/>
      <c r="AX4712" s="6"/>
      <c r="AY4712" s="172"/>
      <c r="AZ4712" s="172"/>
      <c r="BA4712" s="172"/>
      <c r="BB4712" s="6"/>
      <c r="BC4712" s="6"/>
      <c r="BD4712" s="6"/>
      <c r="BE4712" s="6"/>
      <c r="BF4712" s="6"/>
      <c r="BG4712" s="172"/>
      <c r="BH4712" s="172"/>
      <c r="BI4712" s="172"/>
      <c r="BJ4712" s="6"/>
      <c r="BK4712" s="6"/>
      <c r="BL4712" s="6"/>
      <c r="BM4712" s="6"/>
      <c r="BN4712" s="6"/>
      <c r="BO4712" s="6"/>
      <c r="BP4712" s="6"/>
      <c r="BQ4712" s="6"/>
      <c r="BR4712" s="6"/>
      <c r="BS4712" s="6"/>
      <c r="BT4712" s="6"/>
      <c r="CG4712" s="432"/>
      <c r="CH4712" s="432"/>
      <c r="CL4712" s="174"/>
    </row>
    <row r="4713" spans="29:90" s="168" customFormat="1" x14ac:dyDescent="0.25">
      <c r="AC4713" s="175"/>
      <c r="AD4713" s="175"/>
      <c r="AE4713" s="175"/>
      <c r="AF4713" s="175"/>
      <c r="AG4713" s="175"/>
      <c r="AH4713" s="176"/>
      <c r="AM4713" s="6"/>
      <c r="AN4713" s="6"/>
      <c r="AO4713" s="6"/>
      <c r="AP4713" s="6"/>
      <c r="AQ4713" s="6"/>
      <c r="AR4713" s="6"/>
      <c r="AS4713" s="6"/>
      <c r="AT4713" s="6"/>
      <c r="AU4713" s="6"/>
      <c r="AV4713" s="6"/>
      <c r="AW4713" s="6"/>
      <c r="AX4713" s="6"/>
      <c r="AY4713" s="172"/>
      <c r="AZ4713" s="172"/>
      <c r="BA4713" s="172"/>
      <c r="BB4713" s="6"/>
      <c r="BC4713" s="6"/>
      <c r="BD4713" s="6"/>
      <c r="BE4713" s="6"/>
      <c r="BF4713" s="6"/>
      <c r="BG4713" s="172"/>
      <c r="BH4713" s="172"/>
      <c r="BI4713" s="172"/>
      <c r="BJ4713" s="6"/>
      <c r="BK4713" s="6"/>
      <c r="BL4713" s="6"/>
      <c r="BM4713" s="6"/>
      <c r="BN4713" s="6"/>
      <c r="BO4713" s="6"/>
      <c r="BP4713" s="6"/>
      <c r="BQ4713" s="6"/>
      <c r="BR4713" s="6"/>
      <c r="BS4713" s="6"/>
      <c r="BT4713" s="6"/>
      <c r="CG4713" s="432"/>
      <c r="CH4713" s="432"/>
      <c r="CL4713" s="174"/>
    </row>
    <row r="4714" spans="29:90" s="168" customFormat="1" x14ac:dyDescent="0.25">
      <c r="AC4714" s="175"/>
      <c r="AD4714" s="175"/>
      <c r="AE4714" s="175"/>
      <c r="AF4714" s="175"/>
      <c r="AG4714" s="175"/>
      <c r="AH4714" s="176"/>
      <c r="AM4714" s="6"/>
      <c r="AN4714" s="6"/>
      <c r="AO4714" s="6"/>
      <c r="AP4714" s="6"/>
      <c r="AQ4714" s="6"/>
      <c r="AR4714" s="6"/>
      <c r="AS4714" s="6"/>
      <c r="AT4714" s="6"/>
      <c r="AU4714" s="6"/>
      <c r="AV4714" s="6"/>
      <c r="AW4714" s="6"/>
      <c r="AX4714" s="6"/>
      <c r="AY4714" s="172"/>
      <c r="AZ4714" s="172"/>
      <c r="BA4714" s="172"/>
      <c r="BB4714" s="6"/>
      <c r="BC4714" s="6"/>
      <c r="BD4714" s="6"/>
      <c r="BE4714" s="6"/>
      <c r="BF4714" s="6"/>
      <c r="BG4714" s="172"/>
      <c r="BH4714" s="172"/>
      <c r="BI4714" s="172"/>
      <c r="BJ4714" s="6"/>
      <c r="BK4714" s="6"/>
      <c r="BL4714" s="6"/>
      <c r="BM4714" s="6"/>
      <c r="BN4714" s="6"/>
      <c r="BO4714" s="6"/>
      <c r="BP4714" s="6"/>
      <c r="BQ4714" s="6"/>
      <c r="BR4714" s="6"/>
      <c r="BS4714" s="6"/>
      <c r="BT4714" s="6"/>
      <c r="CG4714" s="432"/>
      <c r="CH4714" s="432"/>
      <c r="CL4714" s="174"/>
    </row>
    <row r="4715" spans="29:90" s="168" customFormat="1" x14ac:dyDescent="0.25">
      <c r="AC4715" s="175"/>
      <c r="AD4715" s="175"/>
      <c r="AE4715" s="175"/>
      <c r="AF4715" s="175"/>
      <c r="AG4715" s="175"/>
      <c r="AH4715" s="176"/>
      <c r="AM4715" s="6"/>
      <c r="AN4715" s="6"/>
      <c r="AO4715" s="6"/>
      <c r="AP4715" s="6"/>
      <c r="AQ4715" s="6"/>
      <c r="AR4715" s="6"/>
      <c r="AS4715" s="6"/>
      <c r="AT4715" s="6"/>
      <c r="AU4715" s="6"/>
      <c r="AV4715" s="6"/>
      <c r="AW4715" s="6"/>
      <c r="AX4715" s="6"/>
      <c r="AY4715" s="172"/>
      <c r="AZ4715" s="172"/>
      <c r="BA4715" s="172"/>
      <c r="BB4715" s="6"/>
      <c r="BC4715" s="6"/>
      <c r="BD4715" s="6"/>
      <c r="BE4715" s="6"/>
      <c r="BF4715" s="6"/>
      <c r="BG4715" s="172"/>
      <c r="BH4715" s="172"/>
      <c r="BI4715" s="172"/>
      <c r="BJ4715" s="6"/>
      <c r="BK4715" s="6"/>
      <c r="BL4715" s="6"/>
      <c r="BM4715" s="6"/>
      <c r="BN4715" s="6"/>
      <c r="BO4715" s="6"/>
      <c r="BP4715" s="6"/>
      <c r="BQ4715" s="6"/>
      <c r="BR4715" s="6"/>
      <c r="BS4715" s="6"/>
      <c r="BT4715" s="6"/>
      <c r="CG4715" s="432"/>
      <c r="CH4715" s="432"/>
      <c r="CL4715" s="174"/>
    </row>
    <row r="4716" spans="29:90" s="168" customFormat="1" x14ac:dyDescent="0.25">
      <c r="AC4716" s="175"/>
      <c r="AD4716" s="175"/>
      <c r="AE4716" s="175"/>
      <c r="AF4716" s="175"/>
      <c r="AG4716" s="175"/>
      <c r="AH4716" s="176"/>
      <c r="AM4716" s="6"/>
      <c r="AN4716" s="6"/>
      <c r="AO4716" s="6"/>
      <c r="AP4716" s="6"/>
      <c r="AQ4716" s="6"/>
      <c r="AR4716" s="6"/>
      <c r="AS4716" s="6"/>
      <c r="AT4716" s="6"/>
      <c r="AU4716" s="6"/>
      <c r="AV4716" s="6"/>
      <c r="AW4716" s="6"/>
      <c r="AX4716" s="6"/>
      <c r="AY4716" s="172"/>
      <c r="AZ4716" s="172"/>
      <c r="BA4716" s="172"/>
      <c r="BB4716" s="6"/>
      <c r="BC4716" s="6"/>
      <c r="BD4716" s="6"/>
      <c r="BE4716" s="6"/>
      <c r="BF4716" s="6"/>
      <c r="BG4716" s="172"/>
      <c r="BH4716" s="172"/>
      <c r="BI4716" s="172"/>
      <c r="BJ4716" s="6"/>
      <c r="BK4716" s="6"/>
      <c r="BL4716" s="6"/>
      <c r="BM4716" s="6"/>
      <c r="BN4716" s="6"/>
      <c r="BO4716" s="6"/>
      <c r="BP4716" s="6"/>
      <c r="BQ4716" s="6"/>
      <c r="BR4716" s="6"/>
      <c r="BS4716" s="6"/>
      <c r="BT4716" s="6"/>
      <c r="CG4716" s="432"/>
      <c r="CH4716" s="432"/>
      <c r="CL4716" s="174"/>
    </row>
    <row r="4717" spans="29:90" s="168" customFormat="1" x14ac:dyDescent="0.25">
      <c r="AC4717" s="175"/>
      <c r="AD4717" s="175"/>
      <c r="AE4717" s="175"/>
      <c r="AF4717" s="175"/>
      <c r="AG4717" s="175"/>
      <c r="AH4717" s="176"/>
      <c r="AM4717" s="6"/>
      <c r="AN4717" s="6"/>
      <c r="AO4717" s="6"/>
      <c r="AP4717" s="6"/>
      <c r="AQ4717" s="6"/>
      <c r="AR4717" s="6"/>
      <c r="AS4717" s="6"/>
      <c r="AT4717" s="6"/>
      <c r="AU4717" s="6"/>
      <c r="AV4717" s="6"/>
      <c r="AW4717" s="6"/>
      <c r="AX4717" s="6"/>
      <c r="AY4717" s="172"/>
      <c r="AZ4717" s="172"/>
      <c r="BA4717" s="172"/>
      <c r="BB4717" s="6"/>
      <c r="BC4717" s="6"/>
      <c r="BD4717" s="6"/>
      <c r="BE4717" s="6"/>
      <c r="BF4717" s="6"/>
      <c r="BG4717" s="172"/>
      <c r="BH4717" s="172"/>
      <c r="BI4717" s="172"/>
      <c r="BJ4717" s="6"/>
      <c r="BK4717" s="6"/>
      <c r="BL4717" s="6"/>
      <c r="BM4717" s="6"/>
      <c r="BN4717" s="6"/>
      <c r="BO4717" s="6"/>
      <c r="BP4717" s="6"/>
      <c r="BQ4717" s="6"/>
      <c r="BR4717" s="6"/>
      <c r="BS4717" s="6"/>
      <c r="BT4717" s="6"/>
      <c r="CG4717" s="432"/>
      <c r="CH4717" s="432"/>
      <c r="CL4717" s="174"/>
    </row>
    <row r="4718" spans="29:90" s="168" customFormat="1" x14ac:dyDescent="0.25">
      <c r="AC4718" s="175"/>
      <c r="AD4718" s="175"/>
      <c r="AE4718" s="175"/>
      <c r="AF4718" s="175"/>
      <c r="AG4718" s="175"/>
      <c r="AH4718" s="176"/>
      <c r="AM4718" s="6"/>
      <c r="AN4718" s="6"/>
      <c r="AO4718" s="6"/>
      <c r="AP4718" s="6"/>
      <c r="AQ4718" s="6"/>
      <c r="AR4718" s="6"/>
      <c r="AS4718" s="6"/>
      <c r="AT4718" s="6"/>
      <c r="AU4718" s="6"/>
      <c r="AV4718" s="6"/>
      <c r="AW4718" s="6"/>
      <c r="AX4718" s="6"/>
      <c r="AY4718" s="172"/>
      <c r="AZ4718" s="172"/>
      <c r="BA4718" s="172"/>
      <c r="BB4718" s="6"/>
      <c r="BC4718" s="6"/>
      <c r="BD4718" s="6"/>
      <c r="BE4718" s="6"/>
      <c r="BF4718" s="6"/>
      <c r="BG4718" s="172"/>
      <c r="BH4718" s="172"/>
      <c r="BI4718" s="172"/>
      <c r="BJ4718" s="6"/>
      <c r="BK4718" s="6"/>
      <c r="BL4718" s="6"/>
      <c r="BM4718" s="6"/>
      <c r="BN4718" s="6"/>
      <c r="BO4718" s="6"/>
      <c r="BP4718" s="6"/>
      <c r="BQ4718" s="6"/>
      <c r="BR4718" s="6"/>
      <c r="BS4718" s="6"/>
      <c r="BT4718" s="6"/>
      <c r="CG4718" s="432"/>
      <c r="CH4718" s="432"/>
      <c r="CL4718" s="174"/>
    </row>
    <row r="4719" spans="29:90" s="168" customFormat="1" x14ac:dyDescent="0.25">
      <c r="AC4719" s="175"/>
      <c r="AD4719" s="175"/>
      <c r="AE4719" s="175"/>
      <c r="AF4719" s="175"/>
      <c r="AG4719" s="175"/>
      <c r="AH4719" s="176"/>
      <c r="AM4719" s="6"/>
      <c r="AN4719" s="6"/>
      <c r="AO4719" s="6"/>
      <c r="AP4719" s="6"/>
      <c r="AQ4719" s="6"/>
      <c r="AR4719" s="6"/>
      <c r="AS4719" s="6"/>
      <c r="AT4719" s="6"/>
      <c r="AU4719" s="6"/>
      <c r="AV4719" s="6"/>
      <c r="AW4719" s="6"/>
      <c r="AX4719" s="6"/>
      <c r="AY4719" s="172"/>
      <c r="AZ4719" s="172"/>
      <c r="BA4719" s="172"/>
      <c r="BB4719" s="6"/>
      <c r="BC4719" s="6"/>
      <c r="BD4719" s="6"/>
      <c r="BE4719" s="6"/>
      <c r="BF4719" s="6"/>
      <c r="BG4719" s="172"/>
      <c r="BH4719" s="172"/>
      <c r="BI4719" s="172"/>
      <c r="BJ4719" s="6"/>
      <c r="BK4719" s="6"/>
      <c r="BL4719" s="6"/>
      <c r="BM4719" s="6"/>
      <c r="BN4719" s="6"/>
      <c r="BO4719" s="6"/>
      <c r="BP4719" s="6"/>
      <c r="BQ4719" s="6"/>
      <c r="BR4719" s="6"/>
      <c r="BS4719" s="6"/>
      <c r="BT4719" s="6"/>
      <c r="CG4719" s="432"/>
      <c r="CH4719" s="432"/>
      <c r="CL4719" s="174"/>
    </row>
    <row r="4720" spans="29:90" s="168" customFormat="1" x14ac:dyDescent="0.25">
      <c r="AC4720" s="175"/>
      <c r="AD4720" s="175"/>
      <c r="AE4720" s="175"/>
      <c r="AF4720" s="175"/>
      <c r="AG4720" s="175"/>
      <c r="AH4720" s="176"/>
      <c r="AM4720" s="6"/>
      <c r="AN4720" s="6"/>
      <c r="AO4720" s="6"/>
      <c r="AP4720" s="6"/>
      <c r="AQ4720" s="6"/>
      <c r="AR4720" s="6"/>
      <c r="AS4720" s="6"/>
      <c r="AT4720" s="6"/>
      <c r="AU4720" s="6"/>
      <c r="AV4720" s="6"/>
      <c r="AW4720" s="6"/>
      <c r="AX4720" s="6"/>
      <c r="AY4720" s="172"/>
      <c r="AZ4720" s="172"/>
      <c r="BA4720" s="172"/>
      <c r="BB4720" s="6"/>
      <c r="BC4720" s="6"/>
      <c r="BD4720" s="6"/>
      <c r="BE4720" s="6"/>
      <c r="BF4720" s="6"/>
      <c r="BG4720" s="172"/>
      <c r="BH4720" s="172"/>
      <c r="BI4720" s="172"/>
      <c r="BJ4720" s="6"/>
      <c r="BK4720" s="6"/>
      <c r="BL4720" s="6"/>
      <c r="BM4720" s="6"/>
      <c r="BN4720" s="6"/>
      <c r="BO4720" s="6"/>
      <c r="BP4720" s="6"/>
      <c r="BQ4720" s="6"/>
      <c r="BR4720" s="6"/>
      <c r="BS4720" s="6"/>
      <c r="BT4720" s="6"/>
      <c r="CG4720" s="432"/>
      <c r="CH4720" s="432"/>
      <c r="CL4720" s="174"/>
    </row>
    <row r="4721" spans="29:90" s="168" customFormat="1" x14ac:dyDescent="0.25">
      <c r="AC4721" s="175"/>
      <c r="AD4721" s="175"/>
      <c r="AE4721" s="175"/>
      <c r="AF4721" s="175"/>
      <c r="AG4721" s="175"/>
      <c r="AH4721" s="176"/>
      <c r="AM4721" s="6"/>
      <c r="AN4721" s="6"/>
      <c r="AO4721" s="6"/>
      <c r="AP4721" s="6"/>
      <c r="AQ4721" s="6"/>
      <c r="AR4721" s="6"/>
      <c r="AS4721" s="6"/>
      <c r="AT4721" s="6"/>
      <c r="AU4721" s="6"/>
      <c r="AV4721" s="6"/>
      <c r="AW4721" s="6"/>
      <c r="AX4721" s="6"/>
      <c r="AY4721" s="172"/>
      <c r="AZ4721" s="172"/>
      <c r="BA4721" s="172"/>
      <c r="BB4721" s="6"/>
      <c r="BC4721" s="6"/>
      <c r="BD4721" s="6"/>
      <c r="BE4721" s="6"/>
      <c r="BF4721" s="6"/>
      <c r="BG4721" s="172"/>
      <c r="BH4721" s="172"/>
      <c r="BI4721" s="172"/>
      <c r="BJ4721" s="6"/>
      <c r="BK4721" s="6"/>
      <c r="BL4721" s="6"/>
      <c r="BM4721" s="6"/>
      <c r="BN4721" s="6"/>
      <c r="BO4721" s="6"/>
      <c r="BP4721" s="6"/>
      <c r="BQ4721" s="6"/>
      <c r="BR4721" s="6"/>
      <c r="BS4721" s="6"/>
      <c r="BT4721" s="6"/>
      <c r="CG4721" s="432"/>
      <c r="CH4721" s="432"/>
      <c r="CL4721" s="174"/>
    </row>
    <row r="4722" spans="29:90" s="168" customFormat="1" x14ac:dyDescent="0.25">
      <c r="AC4722" s="175"/>
      <c r="AD4722" s="175"/>
      <c r="AE4722" s="175"/>
      <c r="AF4722" s="175"/>
      <c r="AG4722" s="175"/>
      <c r="AH4722" s="176"/>
      <c r="AM4722" s="6"/>
      <c r="AN4722" s="6"/>
      <c r="AO4722" s="6"/>
      <c r="AP4722" s="6"/>
      <c r="AQ4722" s="6"/>
      <c r="AR4722" s="6"/>
      <c r="AS4722" s="6"/>
      <c r="AT4722" s="6"/>
      <c r="AU4722" s="6"/>
      <c r="AV4722" s="6"/>
      <c r="AW4722" s="6"/>
      <c r="AX4722" s="6"/>
      <c r="AY4722" s="172"/>
      <c r="AZ4722" s="172"/>
      <c r="BA4722" s="172"/>
      <c r="BB4722" s="6"/>
      <c r="BC4722" s="6"/>
      <c r="BD4722" s="6"/>
      <c r="BE4722" s="6"/>
      <c r="BF4722" s="6"/>
      <c r="BG4722" s="172"/>
      <c r="BH4722" s="172"/>
      <c r="BI4722" s="172"/>
      <c r="BJ4722" s="6"/>
      <c r="BK4722" s="6"/>
      <c r="BL4722" s="6"/>
      <c r="BM4722" s="6"/>
      <c r="BN4722" s="6"/>
      <c r="BO4722" s="6"/>
      <c r="BP4722" s="6"/>
      <c r="BQ4722" s="6"/>
      <c r="BR4722" s="6"/>
      <c r="BS4722" s="6"/>
      <c r="BT4722" s="6"/>
      <c r="CG4722" s="432"/>
      <c r="CH4722" s="432"/>
      <c r="CL4722" s="174"/>
    </row>
    <row r="4723" spans="29:90" s="168" customFormat="1" x14ac:dyDescent="0.25">
      <c r="AC4723" s="175"/>
      <c r="AD4723" s="175"/>
      <c r="AE4723" s="175"/>
      <c r="AF4723" s="175"/>
      <c r="AG4723" s="175"/>
      <c r="AH4723" s="176"/>
      <c r="AM4723" s="6"/>
      <c r="AN4723" s="6"/>
      <c r="AO4723" s="6"/>
      <c r="AP4723" s="6"/>
      <c r="AQ4723" s="6"/>
      <c r="AR4723" s="6"/>
      <c r="AS4723" s="6"/>
      <c r="AT4723" s="6"/>
      <c r="AU4723" s="6"/>
      <c r="AV4723" s="6"/>
      <c r="AW4723" s="6"/>
      <c r="AX4723" s="6"/>
      <c r="AY4723" s="172"/>
      <c r="AZ4723" s="172"/>
      <c r="BA4723" s="172"/>
      <c r="BB4723" s="6"/>
      <c r="BC4723" s="6"/>
      <c r="BD4723" s="6"/>
      <c r="BE4723" s="6"/>
      <c r="BF4723" s="6"/>
      <c r="BG4723" s="172"/>
      <c r="BH4723" s="172"/>
      <c r="BI4723" s="172"/>
      <c r="BJ4723" s="6"/>
      <c r="BK4723" s="6"/>
      <c r="BL4723" s="6"/>
      <c r="BM4723" s="6"/>
      <c r="BN4723" s="6"/>
      <c r="BO4723" s="6"/>
      <c r="BP4723" s="6"/>
      <c r="BQ4723" s="6"/>
      <c r="BR4723" s="6"/>
      <c r="BS4723" s="6"/>
      <c r="BT4723" s="6"/>
      <c r="CG4723" s="432"/>
      <c r="CH4723" s="432"/>
      <c r="CL4723" s="174"/>
    </row>
    <row r="4724" spans="29:90" s="168" customFormat="1" x14ac:dyDescent="0.25">
      <c r="AC4724" s="175"/>
      <c r="AD4724" s="175"/>
      <c r="AE4724" s="175"/>
      <c r="AF4724" s="175"/>
      <c r="AG4724" s="175"/>
      <c r="AH4724" s="176"/>
      <c r="AM4724" s="6"/>
      <c r="AN4724" s="6"/>
      <c r="AO4724" s="6"/>
      <c r="AP4724" s="6"/>
      <c r="AQ4724" s="6"/>
      <c r="AR4724" s="6"/>
      <c r="AS4724" s="6"/>
      <c r="AT4724" s="6"/>
      <c r="AU4724" s="6"/>
      <c r="AV4724" s="6"/>
      <c r="AW4724" s="6"/>
      <c r="AX4724" s="6"/>
      <c r="AY4724" s="172"/>
      <c r="AZ4724" s="172"/>
      <c r="BA4724" s="172"/>
      <c r="BB4724" s="6"/>
      <c r="BC4724" s="6"/>
      <c r="BD4724" s="6"/>
      <c r="BE4724" s="6"/>
      <c r="BF4724" s="6"/>
      <c r="BG4724" s="172"/>
      <c r="BH4724" s="172"/>
      <c r="BI4724" s="172"/>
      <c r="BJ4724" s="6"/>
      <c r="BK4724" s="6"/>
      <c r="BL4724" s="6"/>
      <c r="BM4724" s="6"/>
      <c r="BN4724" s="6"/>
      <c r="BO4724" s="6"/>
      <c r="BP4724" s="6"/>
      <c r="BQ4724" s="6"/>
      <c r="BR4724" s="6"/>
      <c r="BS4724" s="6"/>
      <c r="BT4724" s="6"/>
      <c r="CG4724" s="432"/>
      <c r="CH4724" s="432"/>
      <c r="CL4724" s="174"/>
    </row>
    <row r="4725" spans="29:90" s="168" customFormat="1" x14ac:dyDescent="0.25">
      <c r="AC4725" s="175"/>
      <c r="AD4725" s="175"/>
      <c r="AE4725" s="175"/>
      <c r="AF4725" s="175"/>
      <c r="AG4725" s="175"/>
      <c r="AH4725" s="176"/>
      <c r="AM4725" s="6"/>
      <c r="AN4725" s="6"/>
      <c r="AO4725" s="6"/>
      <c r="AP4725" s="6"/>
      <c r="AQ4725" s="6"/>
      <c r="AR4725" s="6"/>
      <c r="AS4725" s="6"/>
      <c r="AT4725" s="6"/>
      <c r="AU4725" s="6"/>
      <c r="AV4725" s="6"/>
      <c r="AW4725" s="6"/>
      <c r="AX4725" s="6"/>
      <c r="AY4725" s="172"/>
      <c r="AZ4725" s="172"/>
      <c r="BA4725" s="172"/>
      <c r="BB4725" s="6"/>
      <c r="BC4725" s="6"/>
      <c r="BD4725" s="6"/>
      <c r="BE4725" s="6"/>
      <c r="BF4725" s="6"/>
      <c r="BG4725" s="172"/>
      <c r="BH4725" s="172"/>
      <c r="BI4725" s="172"/>
      <c r="BJ4725" s="6"/>
      <c r="BK4725" s="6"/>
      <c r="BL4725" s="6"/>
      <c r="BM4725" s="6"/>
      <c r="BN4725" s="6"/>
      <c r="BO4725" s="6"/>
      <c r="BP4725" s="6"/>
      <c r="BQ4725" s="6"/>
      <c r="BR4725" s="6"/>
      <c r="BS4725" s="6"/>
      <c r="BT4725" s="6"/>
      <c r="CG4725" s="432"/>
      <c r="CH4725" s="432"/>
      <c r="CL4725" s="174"/>
    </row>
    <row r="4726" spans="29:90" s="168" customFormat="1" x14ac:dyDescent="0.25">
      <c r="AC4726" s="175"/>
      <c r="AD4726" s="175"/>
      <c r="AE4726" s="175"/>
      <c r="AF4726" s="175"/>
      <c r="AG4726" s="175"/>
      <c r="AH4726" s="176"/>
      <c r="AM4726" s="6"/>
      <c r="AN4726" s="6"/>
      <c r="AO4726" s="6"/>
      <c r="AP4726" s="6"/>
      <c r="AQ4726" s="6"/>
      <c r="AR4726" s="6"/>
      <c r="AS4726" s="6"/>
      <c r="AT4726" s="6"/>
      <c r="AU4726" s="6"/>
      <c r="AV4726" s="6"/>
      <c r="AW4726" s="6"/>
      <c r="AX4726" s="6"/>
      <c r="AY4726" s="172"/>
      <c r="AZ4726" s="172"/>
      <c r="BA4726" s="172"/>
      <c r="BB4726" s="6"/>
      <c r="BC4726" s="6"/>
      <c r="BD4726" s="6"/>
      <c r="BE4726" s="6"/>
      <c r="BF4726" s="6"/>
      <c r="BG4726" s="172"/>
      <c r="BH4726" s="172"/>
      <c r="BI4726" s="172"/>
      <c r="BJ4726" s="6"/>
      <c r="BK4726" s="6"/>
      <c r="BL4726" s="6"/>
      <c r="BM4726" s="6"/>
      <c r="BN4726" s="6"/>
      <c r="BO4726" s="6"/>
      <c r="BP4726" s="6"/>
      <c r="BQ4726" s="6"/>
      <c r="BR4726" s="6"/>
      <c r="BS4726" s="6"/>
      <c r="BT4726" s="6"/>
      <c r="CG4726" s="432"/>
      <c r="CH4726" s="432"/>
      <c r="CL4726" s="174"/>
    </row>
    <row r="4727" spans="29:90" s="168" customFormat="1" x14ac:dyDescent="0.25">
      <c r="AC4727" s="175"/>
      <c r="AD4727" s="175"/>
      <c r="AE4727" s="175"/>
      <c r="AF4727" s="175"/>
      <c r="AG4727" s="175"/>
      <c r="AH4727" s="176"/>
      <c r="AM4727" s="6"/>
      <c r="AN4727" s="6"/>
      <c r="AO4727" s="6"/>
      <c r="AP4727" s="6"/>
      <c r="AQ4727" s="6"/>
      <c r="AR4727" s="6"/>
      <c r="AS4727" s="6"/>
      <c r="AT4727" s="6"/>
      <c r="AU4727" s="6"/>
      <c r="AV4727" s="6"/>
      <c r="AW4727" s="6"/>
      <c r="AX4727" s="6"/>
      <c r="AY4727" s="172"/>
      <c r="AZ4727" s="172"/>
      <c r="BA4727" s="172"/>
      <c r="BB4727" s="6"/>
      <c r="BC4727" s="6"/>
      <c r="BD4727" s="6"/>
      <c r="BE4727" s="6"/>
      <c r="BF4727" s="6"/>
      <c r="BG4727" s="172"/>
      <c r="BH4727" s="172"/>
      <c r="BI4727" s="172"/>
      <c r="BJ4727" s="6"/>
      <c r="BK4727" s="6"/>
      <c r="BL4727" s="6"/>
      <c r="BM4727" s="6"/>
      <c r="BN4727" s="6"/>
      <c r="BO4727" s="6"/>
      <c r="BP4727" s="6"/>
      <c r="BQ4727" s="6"/>
      <c r="BR4727" s="6"/>
      <c r="BS4727" s="6"/>
      <c r="BT4727" s="6"/>
      <c r="CG4727" s="432"/>
      <c r="CH4727" s="432"/>
      <c r="CL4727" s="174"/>
    </row>
    <row r="4728" spans="29:90" s="168" customFormat="1" x14ac:dyDescent="0.25">
      <c r="AC4728" s="175"/>
      <c r="AD4728" s="175"/>
      <c r="AE4728" s="175"/>
      <c r="AF4728" s="175"/>
      <c r="AG4728" s="175"/>
      <c r="AH4728" s="176"/>
      <c r="AM4728" s="6"/>
      <c r="AN4728" s="6"/>
      <c r="AO4728" s="6"/>
      <c r="AP4728" s="6"/>
      <c r="AQ4728" s="6"/>
      <c r="AR4728" s="6"/>
      <c r="AS4728" s="6"/>
      <c r="AT4728" s="6"/>
      <c r="AU4728" s="6"/>
      <c r="AV4728" s="6"/>
      <c r="AW4728" s="6"/>
      <c r="AX4728" s="6"/>
      <c r="AY4728" s="172"/>
      <c r="AZ4728" s="172"/>
      <c r="BA4728" s="172"/>
      <c r="BB4728" s="6"/>
      <c r="BC4728" s="6"/>
      <c r="BD4728" s="6"/>
      <c r="BE4728" s="6"/>
      <c r="BF4728" s="6"/>
      <c r="BG4728" s="172"/>
      <c r="BH4728" s="172"/>
      <c r="BI4728" s="172"/>
      <c r="BJ4728" s="6"/>
      <c r="BK4728" s="6"/>
      <c r="BL4728" s="6"/>
      <c r="BM4728" s="6"/>
      <c r="BN4728" s="6"/>
      <c r="BO4728" s="6"/>
      <c r="BP4728" s="6"/>
      <c r="BQ4728" s="6"/>
      <c r="BR4728" s="6"/>
      <c r="BS4728" s="6"/>
      <c r="BT4728" s="6"/>
      <c r="CG4728" s="432"/>
      <c r="CH4728" s="432"/>
      <c r="CL4728" s="174"/>
    </row>
    <row r="4729" spans="29:90" s="168" customFormat="1" x14ac:dyDescent="0.25">
      <c r="AC4729" s="175"/>
      <c r="AD4729" s="175"/>
      <c r="AE4729" s="175"/>
      <c r="AF4729" s="175"/>
      <c r="AG4729" s="175"/>
      <c r="AH4729" s="176"/>
      <c r="AM4729" s="6"/>
      <c r="AN4729" s="6"/>
      <c r="AO4729" s="6"/>
      <c r="AP4729" s="6"/>
      <c r="AQ4729" s="6"/>
      <c r="AR4729" s="6"/>
      <c r="AS4729" s="6"/>
      <c r="AT4729" s="6"/>
      <c r="AU4729" s="6"/>
      <c r="AV4729" s="6"/>
      <c r="AW4729" s="6"/>
      <c r="AX4729" s="6"/>
      <c r="AY4729" s="172"/>
      <c r="AZ4729" s="172"/>
      <c r="BA4729" s="172"/>
      <c r="BB4729" s="6"/>
      <c r="BC4729" s="6"/>
      <c r="BD4729" s="6"/>
      <c r="BE4729" s="6"/>
      <c r="BF4729" s="6"/>
      <c r="BG4729" s="172"/>
      <c r="BH4729" s="172"/>
      <c r="BI4729" s="172"/>
      <c r="BJ4729" s="6"/>
      <c r="BK4729" s="6"/>
      <c r="BL4729" s="6"/>
      <c r="BM4729" s="6"/>
      <c r="BN4729" s="6"/>
      <c r="BO4729" s="6"/>
      <c r="BP4729" s="6"/>
      <c r="BQ4729" s="6"/>
      <c r="BR4729" s="6"/>
      <c r="BS4729" s="6"/>
      <c r="BT4729" s="6"/>
      <c r="CG4729" s="432"/>
      <c r="CH4729" s="432"/>
      <c r="CL4729" s="174"/>
    </row>
    <row r="4730" spans="29:90" s="168" customFormat="1" x14ac:dyDescent="0.25">
      <c r="AC4730" s="175"/>
      <c r="AD4730" s="175"/>
      <c r="AE4730" s="175"/>
      <c r="AF4730" s="175"/>
      <c r="AG4730" s="175"/>
      <c r="AH4730" s="176"/>
      <c r="AM4730" s="6"/>
      <c r="AN4730" s="6"/>
      <c r="AO4730" s="6"/>
      <c r="AP4730" s="6"/>
      <c r="AQ4730" s="6"/>
      <c r="AR4730" s="6"/>
      <c r="AS4730" s="6"/>
      <c r="AT4730" s="6"/>
      <c r="AU4730" s="6"/>
      <c r="AV4730" s="6"/>
      <c r="AW4730" s="6"/>
      <c r="AX4730" s="6"/>
      <c r="AY4730" s="172"/>
      <c r="AZ4730" s="172"/>
      <c r="BA4730" s="172"/>
      <c r="BB4730" s="6"/>
      <c r="BC4730" s="6"/>
      <c r="BD4730" s="6"/>
      <c r="BE4730" s="6"/>
      <c r="BF4730" s="6"/>
      <c r="BG4730" s="172"/>
      <c r="BH4730" s="172"/>
      <c r="BI4730" s="172"/>
      <c r="BJ4730" s="6"/>
      <c r="BK4730" s="6"/>
      <c r="BL4730" s="6"/>
      <c r="BM4730" s="6"/>
      <c r="BN4730" s="6"/>
      <c r="BO4730" s="6"/>
      <c r="BP4730" s="6"/>
      <c r="BQ4730" s="6"/>
      <c r="BR4730" s="6"/>
      <c r="BS4730" s="6"/>
      <c r="BT4730" s="6"/>
      <c r="CG4730" s="432"/>
      <c r="CH4730" s="432"/>
      <c r="CL4730" s="174"/>
    </row>
    <row r="4731" spans="29:90" s="168" customFormat="1" x14ac:dyDescent="0.25">
      <c r="AC4731" s="175"/>
      <c r="AD4731" s="175"/>
      <c r="AE4731" s="175"/>
      <c r="AF4731" s="175"/>
      <c r="AG4731" s="175"/>
      <c r="AH4731" s="176"/>
      <c r="AM4731" s="6"/>
      <c r="AN4731" s="6"/>
      <c r="AO4731" s="6"/>
      <c r="AP4731" s="6"/>
      <c r="AQ4731" s="6"/>
      <c r="AR4731" s="6"/>
      <c r="AS4731" s="6"/>
      <c r="AT4731" s="6"/>
      <c r="AU4731" s="6"/>
      <c r="AV4731" s="6"/>
      <c r="AW4731" s="6"/>
      <c r="AX4731" s="6"/>
      <c r="AY4731" s="172"/>
      <c r="AZ4731" s="172"/>
      <c r="BA4731" s="172"/>
      <c r="BB4731" s="6"/>
      <c r="BC4731" s="6"/>
      <c r="BD4731" s="6"/>
      <c r="BE4731" s="6"/>
      <c r="BF4731" s="6"/>
      <c r="BG4731" s="172"/>
      <c r="BH4731" s="172"/>
      <c r="BI4731" s="172"/>
      <c r="BJ4731" s="6"/>
      <c r="BK4731" s="6"/>
      <c r="BL4731" s="6"/>
      <c r="BM4731" s="6"/>
      <c r="BN4731" s="6"/>
      <c r="BO4731" s="6"/>
      <c r="BP4731" s="6"/>
      <c r="BQ4731" s="6"/>
      <c r="BR4731" s="6"/>
      <c r="BS4731" s="6"/>
      <c r="BT4731" s="6"/>
      <c r="CG4731" s="432"/>
      <c r="CH4731" s="432"/>
      <c r="CL4731" s="174"/>
    </row>
    <row r="4732" spans="29:90" s="168" customFormat="1" x14ac:dyDescent="0.25">
      <c r="AC4732" s="175"/>
      <c r="AD4732" s="175"/>
      <c r="AE4732" s="175"/>
      <c r="AF4732" s="175"/>
      <c r="AG4732" s="175"/>
      <c r="AH4732" s="176"/>
      <c r="AM4732" s="6"/>
      <c r="AN4732" s="6"/>
      <c r="AO4732" s="6"/>
      <c r="AP4732" s="6"/>
      <c r="AQ4732" s="6"/>
      <c r="AR4732" s="6"/>
      <c r="AS4732" s="6"/>
      <c r="AT4732" s="6"/>
      <c r="AU4732" s="6"/>
      <c r="AV4732" s="6"/>
      <c r="AW4732" s="6"/>
      <c r="AX4732" s="6"/>
      <c r="AY4732" s="172"/>
      <c r="AZ4732" s="172"/>
      <c r="BA4732" s="172"/>
      <c r="BB4732" s="6"/>
      <c r="BC4732" s="6"/>
      <c r="BD4732" s="6"/>
      <c r="BE4732" s="6"/>
      <c r="BF4732" s="6"/>
      <c r="BG4732" s="172"/>
      <c r="BH4732" s="172"/>
      <c r="BI4732" s="172"/>
      <c r="BJ4732" s="6"/>
      <c r="BK4732" s="6"/>
      <c r="BL4732" s="6"/>
      <c r="BM4732" s="6"/>
      <c r="BN4732" s="6"/>
      <c r="BO4732" s="6"/>
      <c r="BP4732" s="6"/>
      <c r="BQ4732" s="6"/>
      <c r="BR4732" s="6"/>
      <c r="BS4732" s="6"/>
      <c r="BT4732" s="6"/>
      <c r="CG4732" s="432"/>
      <c r="CH4732" s="432"/>
      <c r="CL4732" s="174"/>
    </row>
    <row r="4733" spans="29:90" s="168" customFormat="1" x14ac:dyDescent="0.25">
      <c r="AC4733" s="175"/>
      <c r="AD4733" s="175"/>
      <c r="AE4733" s="175"/>
      <c r="AF4733" s="175"/>
      <c r="AG4733" s="175"/>
      <c r="AH4733" s="176"/>
      <c r="AM4733" s="6"/>
      <c r="AN4733" s="6"/>
      <c r="AO4733" s="6"/>
      <c r="AP4733" s="6"/>
      <c r="AQ4733" s="6"/>
      <c r="AR4733" s="6"/>
      <c r="AS4733" s="6"/>
      <c r="AT4733" s="6"/>
      <c r="AU4733" s="6"/>
      <c r="AV4733" s="6"/>
      <c r="AW4733" s="6"/>
      <c r="AX4733" s="6"/>
      <c r="AY4733" s="172"/>
      <c r="AZ4733" s="172"/>
      <c r="BA4733" s="172"/>
      <c r="BB4733" s="6"/>
      <c r="BC4733" s="6"/>
      <c r="BD4733" s="6"/>
      <c r="BE4733" s="6"/>
      <c r="BF4733" s="6"/>
      <c r="BG4733" s="172"/>
      <c r="BH4733" s="172"/>
      <c r="BI4733" s="172"/>
      <c r="BJ4733" s="6"/>
      <c r="BK4733" s="6"/>
      <c r="BL4733" s="6"/>
      <c r="BM4733" s="6"/>
      <c r="BN4733" s="6"/>
      <c r="BO4733" s="6"/>
      <c r="BP4733" s="6"/>
      <c r="BQ4733" s="6"/>
      <c r="BR4733" s="6"/>
      <c r="BS4733" s="6"/>
      <c r="BT4733" s="6"/>
      <c r="CG4733" s="432"/>
      <c r="CH4733" s="432"/>
      <c r="CL4733" s="174"/>
    </row>
    <row r="4734" spans="29:90" s="168" customFormat="1" x14ac:dyDescent="0.25">
      <c r="AC4734" s="175"/>
      <c r="AD4734" s="175"/>
      <c r="AE4734" s="175"/>
      <c r="AF4734" s="175"/>
      <c r="AG4734" s="175"/>
      <c r="AH4734" s="176"/>
      <c r="AM4734" s="6"/>
      <c r="AN4734" s="6"/>
      <c r="AO4734" s="6"/>
      <c r="AP4734" s="6"/>
      <c r="AQ4734" s="6"/>
      <c r="AR4734" s="6"/>
      <c r="AS4734" s="6"/>
      <c r="AT4734" s="6"/>
      <c r="AU4734" s="6"/>
      <c r="AV4734" s="6"/>
      <c r="AW4734" s="6"/>
      <c r="AX4734" s="6"/>
      <c r="AY4734" s="172"/>
      <c r="AZ4734" s="172"/>
      <c r="BA4734" s="172"/>
      <c r="BB4734" s="6"/>
      <c r="BC4734" s="6"/>
      <c r="BD4734" s="6"/>
      <c r="BE4734" s="6"/>
      <c r="BF4734" s="6"/>
      <c r="BG4734" s="172"/>
      <c r="BH4734" s="172"/>
      <c r="BI4734" s="172"/>
      <c r="BJ4734" s="6"/>
      <c r="BK4734" s="6"/>
      <c r="BL4734" s="6"/>
      <c r="BM4734" s="6"/>
      <c r="BN4734" s="6"/>
      <c r="BO4734" s="6"/>
      <c r="BP4734" s="6"/>
      <c r="BQ4734" s="6"/>
      <c r="BR4734" s="6"/>
      <c r="BS4734" s="6"/>
      <c r="BT4734" s="6"/>
      <c r="CG4734" s="432"/>
      <c r="CH4734" s="432"/>
      <c r="CL4734" s="174"/>
    </row>
    <row r="4735" spans="29:90" s="168" customFormat="1" x14ac:dyDescent="0.25">
      <c r="AC4735" s="175"/>
      <c r="AD4735" s="175"/>
      <c r="AE4735" s="175"/>
      <c r="AF4735" s="175"/>
      <c r="AG4735" s="175"/>
      <c r="AH4735" s="176"/>
      <c r="AM4735" s="6"/>
      <c r="AN4735" s="6"/>
      <c r="AO4735" s="6"/>
      <c r="AP4735" s="6"/>
      <c r="AQ4735" s="6"/>
      <c r="AR4735" s="6"/>
      <c r="AS4735" s="6"/>
      <c r="AT4735" s="6"/>
      <c r="AU4735" s="6"/>
      <c r="AV4735" s="6"/>
      <c r="AW4735" s="6"/>
      <c r="AX4735" s="6"/>
      <c r="AY4735" s="172"/>
      <c r="AZ4735" s="172"/>
      <c r="BA4735" s="172"/>
      <c r="BB4735" s="6"/>
      <c r="BC4735" s="6"/>
      <c r="BD4735" s="6"/>
      <c r="BE4735" s="6"/>
      <c r="BF4735" s="6"/>
      <c r="BG4735" s="172"/>
      <c r="BH4735" s="172"/>
      <c r="BI4735" s="172"/>
      <c r="BJ4735" s="6"/>
      <c r="BK4735" s="6"/>
      <c r="BL4735" s="6"/>
      <c r="BM4735" s="6"/>
      <c r="BN4735" s="6"/>
      <c r="BO4735" s="6"/>
      <c r="BP4735" s="6"/>
      <c r="BQ4735" s="6"/>
      <c r="BR4735" s="6"/>
      <c r="BS4735" s="6"/>
      <c r="BT4735" s="6"/>
      <c r="CG4735" s="432"/>
      <c r="CH4735" s="432"/>
      <c r="CL4735" s="174"/>
    </row>
    <row r="4736" spans="29:90" s="168" customFormat="1" x14ac:dyDescent="0.25">
      <c r="AC4736" s="175"/>
      <c r="AD4736" s="175"/>
      <c r="AE4736" s="175"/>
      <c r="AF4736" s="175"/>
      <c r="AG4736" s="175"/>
      <c r="AH4736" s="176"/>
      <c r="AM4736" s="6"/>
      <c r="AN4736" s="6"/>
      <c r="AO4736" s="6"/>
      <c r="AP4736" s="6"/>
      <c r="AQ4736" s="6"/>
      <c r="AR4736" s="6"/>
      <c r="AS4736" s="6"/>
      <c r="AT4736" s="6"/>
      <c r="AU4736" s="6"/>
      <c r="AV4736" s="6"/>
      <c r="AW4736" s="6"/>
      <c r="AX4736" s="6"/>
      <c r="AY4736" s="172"/>
      <c r="AZ4736" s="172"/>
      <c r="BA4736" s="172"/>
      <c r="BB4736" s="6"/>
      <c r="BC4736" s="6"/>
      <c r="BD4736" s="6"/>
      <c r="BE4736" s="6"/>
      <c r="BF4736" s="6"/>
      <c r="BG4736" s="172"/>
      <c r="BH4736" s="172"/>
      <c r="BI4736" s="172"/>
      <c r="BJ4736" s="6"/>
      <c r="BK4736" s="6"/>
      <c r="BL4736" s="6"/>
      <c r="BM4736" s="6"/>
      <c r="BN4736" s="6"/>
      <c r="BO4736" s="6"/>
      <c r="BP4736" s="6"/>
      <c r="BQ4736" s="6"/>
      <c r="BR4736" s="6"/>
      <c r="BS4736" s="6"/>
      <c r="BT4736" s="6"/>
      <c r="CG4736" s="432"/>
      <c r="CH4736" s="432"/>
      <c r="CL4736" s="174"/>
    </row>
    <row r="4737" spans="29:90" s="168" customFormat="1" x14ac:dyDescent="0.25">
      <c r="AC4737" s="175"/>
      <c r="AD4737" s="175"/>
      <c r="AE4737" s="175"/>
      <c r="AF4737" s="175"/>
      <c r="AG4737" s="175"/>
      <c r="AH4737" s="176"/>
      <c r="AM4737" s="6"/>
      <c r="AN4737" s="6"/>
      <c r="AO4737" s="6"/>
      <c r="AP4737" s="6"/>
      <c r="AQ4737" s="6"/>
      <c r="AR4737" s="6"/>
      <c r="AS4737" s="6"/>
      <c r="AT4737" s="6"/>
      <c r="AU4737" s="6"/>
      <c r="AV4737" s="6"/>
      <c r="AW4737" s="6"/>
      <c r="AX4737" s="6"/>
      <c r="AY4737" s="172"/>
      <c r="AZ4737" s="172"/>
      <c r="BA4737" s="172"/>
      <c r="BB4737" s="6"/>
      <c r="BC4737" s="6"/>
      <c r="BD4737" s="6"/>
      <c r="BE4737" s="6"/>
      <c r="BF4737" s="6"/>
      <c r="BG4737" s="172"/>
      <c r="BH4737" s="172"/>
      <c r="BI4737" s="172"/>
      <c r="BJ4737" s="6"/>
      <c r="BK4737" s="6"/>
      <c r="BL4737" s="6"/>
      <c r="BM4737" s="6"/>
      <c r="BN4737" s="6"/>
      <c r="BO4737" s="6"/>
      <c r="BP4737" s="6"/>
      <c r="BQ4737" s="6"/>
      <c r="BR4737" s="6"/>
      <c r="BS4737" s="6"/>
      <c r="BT4737" s="6"/>
      <c r="CG4737" s="432"/>
      <c r="CH4737" s="432"/>
      <c r="CL4737" s="174"/>
    </row>
    <row r="4738" spans="29:90" s="168" customFormat="1" x14ac:dyDescent="0.25">
      <c r="AC4738" s="175"/>
      <c r="AD4738" s="175"/>
      <c r="AE4738" s="175"/>
      <c r="AF4738" s="175"/>
      <c r="AG4738" s="175"/>
      <c r="AH4738" s="176"/>
      <c r="AM4738" s="6"/>
      <c r="AN4738" s="6"/>
      <c r="AO4738" s="6"/>
      <c r="AP4738" s="6"/>
      <c r="AQ4738" s="6"/>
      <c r="AR4738" s="6"/>
      <c r="AS4738" s="6"/>
      <c r="AT4738" s="6"/>
      <c r="AU4738" s="6"/>
      <c r="AV4738" s="6"/>
      <c r="AW4738" s="6"/>
      <c r="AX4738" s="6"/>
      <c r="AY4738" s="172"/>
      <c r="AZ4738" s="172"/>
      <c r="BA4738" s="172"/>
      <c r="BB4738" s="6"/>
      <c r="BC4738" s="6"/>
      <c r="BD4738" s="6"/>
      <c r="BE4738" s="6"/>
      <c r="BF4738" s="6"/>
      <c r="BG4738" s="172"/>
      <c r="BH4738" s="172"/>
      <c r="BI4738" s="172"/>
      <c r="BJ4738" s="6"/>
      <c r="BK4738" s="6"/>
      <c r="BL4738" s="6"/>
      <c r="BM4738" s="6"/>
      <c r="BN4738" s="6"/>
      <c r="BO4738" s="6"/>
      <c r="BP4738" s="6"/>
      <c r="BQ4738" s="6"/>
      <c r="BR4738" s="6"/>
      <c r="BS4738" s="6"/>
      <c r="BT4738" s="6"/>
      <c r="CG4738" s="432"/>
      <c r="CH4738" s="432"/>
      <c r="CL4738" s="174"/>
    </row>
    <row r="4739" spans="29:90" s="168" customFormat="1" x14ac:dyDescent="0.25">
      <c r="AC4739" s="175"/>
      <c r="AD4739" s="175"/>
      <c r="AE4739" s="175"/>
      <c r="AF4739" s="175"/>
      <c r="AG4739" s="175"/>
      <c r="AH4739" s="176"/>
      <c r="AM4739" s="6"/>
      <c r="AN4739" s="6"/>
      <c r="AO4739" s="6"/>
      <c r="AP4739" s="6"/>
      <c r="AQ4739" s="6"/>
      <c r="AR4739" s="6"/>
      <c r="AS4739" s="6"/>
      <c r="AT4739" s="6"/>
      <c r="AU4739" s="6"/>
      <c r="AV4739" s="6"/>
      <c r="AW4739" s="6"/>
      <c r="AX4739" s="6"/>
      <c r="AY4739" s="172"/>
      <c r="AZ4739" s="172"/>
      <c r="BA4739" s="172"/>
      <c r="BB4739" s="6"/>
      <c r="BC4739" s="6"/>
      <c r="BD4739" s="6"/>
      <c r="BE4739" s="6"/>
      <c r="BF4739" s="6"/>
      <c r="BG4739" s="172"/>
      <c r="BH4739" s="172"/>
      <c r="BI4739" s="172"/>
      <c r="BJ4739" s="6"/>
      <c r="BK4739" s="6"/>
      <c r="BL4739" s="6"/>
      <c r="BM4739" s="6"/>
      <c r="BN4739" s="6"/>
      <c r="BO4739" s="6"/>
      <c r="BP4739" s="6"/>
      <c r="BQ4739" s="6"/>
      <c r="BR4739" s="6"/>
      <c r="BS4739" s="6"/>
      <c r="BT4739" s="6"/>
      <c r="CG4739" s="432"/>
      <c r="CH4739" s="432"/>
      <c r="CL4739" s="174"/>
    </row>
    <row r="4740" spans="29:90" s="168" customFormat="1" x14ac:dyDescent="0.25">
      <c r="AC4740" s="175"/>
      <c r="AD4740" s="175"/>
      <c r="AE4740" s="175"/>
      <c r="AF4740" s="175"/>
      <c r="AG4740" s="175"/>
      <c r="AH4740" s="176"/>
      <c r="AM4740" s="6"/>
      <c r="AN4740" s="6"/>
      <c r="AO4740" s="6"/>
      <c r="AP4740" s="6"/>
      <c r="AQ4740" s="6"/>
      <c r="AR4740" s="6"/>
      <c r="AS4740" s="6"/>
      <c r="AT4740" s="6"/>
      <c r="AU4740" s="6"/>
      <c r="AV4740" s="6"/>
      <c r="AW4740" s="6"/>
      <c r="AX4740" s="6"/>
      <c r="AY4740" s="172"/>
      <c r="AZ4740" s="172"/>
      <c r="BA4740" s="172"/>
      <c r="BB4740" s="6"/>
      <c r="BC4740" s="6"/>
      <c r="BD4740" s="6"/>
      <c r="BE4740" s="6"/>
      <c r="BF4740" s="6"/>
      <c r="BG4740" s="172"/>
      <c r="BH4740" s="172"/>
      <c r="BI4740" s="172"/>
      <c r="BJ4740" s="6"/>
      <c r="BK4740" s="6"/>
      <c r="BL4740" s="6"/>
      <c r="BM4740" s="6"/>
      <c r="BN4740" s="6"/>
      <c r="BO4740" s="6"/>
      <c r="BP4740" s="6"/>
      <c r="BQ4740" s="6"/>
      <c r="BR4740" s="6"/>
      <c r="BS4740" s="6"/>
      <c r="BT4740" s="6"/>
      <c r="CG4740" s="432"/>
      <c r="CH4740" s="432"/>
      <c r="CL4740" s="174"/>
    </row>
    <row r="4741" spans="29:90" s="168" customFormat="1" x14ac:dyDescent="0.25">
      <c r="AC4741" s="175"/>
      <c r="AD4741" s="175"/>
      <c r="AE4741" s="175"/>
      <c r="AF4741" s="175"/>
      <c r="AG4741" s="175"/>
      <c r="AH4741" s="176"/>
      <c r="AM4741" s="6"/>
      <c r="AN4741" s="6"/>
      <c r="AO4741" s="6"/>
      <c r="AP4741" s="6"/>
      <c r="AQ4741" s="6"/>
      <c r="AR4741" s="6"/>
      <c r="AS4741" s="6"/>
      <c r="AT4741" s="6"/>
      <c r="AU4741" s="6"/>
      <c r="AV4741" s="6"/>
      <c r="AW4741" s="6"/>
      <c r="AX4741" s="6"/>
      <c r="AY4741" s="172"/>
      <c r="AZ4741" s="172"/>
      <c r="BA4741" s="172"/>
      <c r="BB4741" s="6"/>
      <c r="BC4741" s="6"/>
      <c r="BD4741" s="6"/>
      <c r="BE4741" s="6"/>
      <c r="BF4741" s="6"/>
      <c r="BG4741" s="172"/>
      <c r="BH4741" s="172"/>
      <c r="BI4741" s="172"/>
      <c r="BJ4741" s="6"/>
      <c r="BK4741" s="6"/>
      <c r="BL4741" s="6"/>
      <c r="BM4741" s="6"/>
      <c r="BN4741" s="6"/>
      <c r="BO4741" s="6"/>
      <c r="BP4741" s="6"/>
      <c r="BQ4741" s="6"/>
      <c r="BR4741" s="6"/>
      <c r="BS4741" s="6"/>
      <c r="BT4741" s="6"/>
      <c r="CG4741" s="432"/>
      <c r="CH4741" s="432"/>
      <c r="CL4741" s="174"/>
    </row>
    <row r="4742" spans="29:90" s="168" customFormat="1" x14ac:dyDescent="0.25">
      <c r="AC4742" s="175"/>
      <c r="AD4742" s="175"/>
      <c r="AE4742" s="175"/>
      <c r="AF4742" s="175"/>
      <c r="AG4742" s="175"/>
      <c r="AH4742" s="176"/>
      <c r="AM4742" s="6"/>
      <c r="AN4742" s="6"/>
      <c r="AO4742" s="6"/>
      <c r="AP4742" s="6"/>
      <c r="AQ4742" s="6"/>
      <c r="AR4742" s="6"/>
      <c r="AS4742" s="6"/>
      <c r="AT4742" s="6"/>
      <c r="AU4742" s="6"/>
      <c r="AV4742" s="6"/>
      <c r="AW4742" s="6"/>
      <c r="AX4742" s="6"/>
      <c r="AY4742" s="172"/>
      <c r="AZ4742" s="172"/>
      <c r="BA4742" s="172"/>
      <c r="BB4742" s="6"/>
      <c r="BC4742" s="6"/>
      <c r="BD4742" s="6"/>
      <c r="BE4742" s="6"/>
      <c r="BF4742" s="6"/>
      <c r="BG4742" s="172"/>
      <c r="BH4742" s="172"/>
      <c r="BI4742" s="172"/>
      <c r="BJ4742" s="6"/>
      <c r="BK4742" s="6"/>
      <c r="BL4742" s="6"/>
      <c r="BM4742" s="6"/>
      <c r="BN4742" s="6"/>
      <c r="BO4742" s="6"/>
      <c r="BP4742" s="6"/>
      <c r="BQ4742" s="6"/>
      <c r="BR4742" s="6"/>
      <c r="BS4742" s="6"/>
      <c r="BT4742" s="6"/>
      <c r="CG4742" s="432"/>
      <c r="CH4742" s="432"/>
      <c r="CL4742" s="174"/>
    </row>
    <row r="4743" spans="29:90" s="168" customFormat="1" x14ac:dyDescent="0.25">
      <c r="AC4743" s="175"/>
      <c r="AD4743" s="175"/>
      <c r="AE4743" s="175"/>
      <c r="AF4743" s="175"/>
      <c r="AG4743" s="175"/>
      <c r="AH4743" s="176"/>
      <c r="AM4743" s="6"/>
      <c r="AN4743" s="6"/>
      <c r="AO4743" s="6"/>
      <c r="AP4743" s="6"/>
      <c r="AQ4743" s="6"/>
      <c r="AR4743" s="6"/>
      <c r="AS4743" s="6"/>
      <c r="AT4743" s="6"/>
      <c r="AU4743" s="6"/>
      <c r="AV4743" s="6"/>
      <c r="AW4743" s="6"/>
      <c r="AX4743" s="6"/>
      <c r="AY4743" s="172"/>
      <c r="AZ4743" s="172"/>
      <c r="BA4743" s="172"/>
      <c r="BB4743" s="6"/>
      <c r="BC4743" s="6"/>
      <c r="BD4743" s="6"/>
      <c r="BE4743" s="6"/>
      <c r="BF4743" s="6"/>
      <c r="BG4743" s="172"/>
      <c r="BH4743" s="172"/>
      <c r="BI4743" s="172"/>
      <c r="BJ4743" s="6"/>
      <c r="BK4743" s="6"/>
      <c r="BL4743" s="6"/>
      <c r="BM4743" s="6"/>
      <c r="BN4743" s="6"/>
      <c r="BO4743" s="6"/>
      <c r="BP4743" s="6"/>
      <c r="BQ4743" s="6"/>
      <c r="BR4743" s="6"/>
      <c r="BS4743" s="6"/>
      <c r="BT4743" s="6"/>
      <c r="CG4743" s="432"/>
      <c r="CH4743" s="432"/>
      <c r="CL4743" s="174"/>
    </row>
    <row r="4744" spans="29:90" s="168" customFormat="1" x14ac:dyDescent="0.25">
      <c r="AC4744" s="175"/>
      <c r="AD4744" s="175"/>
      <c r="AE4744" s="175"/>
      <c r="AF4744" s="175"/>
      <c r="AG4744" s="175"/>
      <c r="AH4744" s="176"/>
      <c r="AM4744" s="6"/>
      <c r="AN4744" s="6"/>
      <c r="AO4744" s="6"/>
      <c r="AP4744" s="6"/>
      <c r="AQ4744" s="6"/>
      <c r="AR4744" s="6"/>
      <c r="AS4744" s="6"/>
      <c r="AT4744" s="6"/>
      <c r="AU4744" s="6"/>
      <c r="AV4744" s="6"/>
      <c r="AW4744" s="6"/>
      <c r="AX4744" s="6"/>
      <c r="AY4744" s="172"/>
      <c r="AZ4744" s="172"/>
      <c r="BA4744" s="172"/>
      <c r="BB4744" s="6"/>
      <c r="BC4744" s="6"/>
      <c r="BD4744" s="6"/>
      <c r="BE4744" s="6"/>
      <c r="BF4744" s="6"/>
      <c r="BG4744" s="172"/>
      <c r="BH4744" s="172"/>
      <c r="BI4744" s="172"/>
      <c r="BJ4744" s="6"/>
      <c r="BK4744" s="6"/>
      <c r="BL4744" s="6"/>
      <c r="BM4744" s="6"/>
      <c r="BN4744" s="6"/>
      <c r="BO4744" s="6"/>
      <c r="BP4744" s="6"/>
      <c r="BQ4744" s="6"/>
      <c r="BR4744" s="6"/>
      <c r="BS4744" s="6"/>
      <c r="BT4744" s="6"/>
      <c r="CG4744" s="432"/>
      <c r="CH4744" s="432"/>
      <c r="CL4744" s="174"/>
    </row>
    <row r="4745" spans="29:90" s="168" customFormat="1" x14ac:dyDescent="0.25">
      <c r="AC4745" s="175"/>
      <c r="AD4745" s="175"/>
      <c r="AE4745" s="175"/>
      <c r="AF4745" s="175"/>
      <c r="AG4745" s="175"/>
      <c r="AH4745" s="176"/>
      <c r="AM4745" s="6"/>
      <c r="AN4745" s="6"/>
      <c r="AO4745" s="6"/>
      <c r="AP4745" s="6"/>
      <c r="AQ4745" s="6"/>
      <c r="AR4745" s="6"/>
      <c r="AS4745" s="6"/>
      <c r="AT4745" s="6"/>
      <c r="AU4745" s="6"/>
      <c r="AV4745" s="6"/>
      <c r="AW4745" s="6"/>
      <c r="AX4745" s="6"/>
      <c r="AY4745" s="172"/>
      <c r="AZ4745" s="172"/>
      <c r="BA4745" s="172"/>
      <c r="BB4745" s="6"/>
      <c r="BC4745" s="6"/>
      <c r="BD4745" s="6"/>
      <c r="BE4745" s="6"/>
      <c r="BF4745" s="6"/>
      <c r="BG4745" s="172"/>
      <c r="BH4745" s="172"/>
      <c r="BI4745" s="172"/>
      <c r="BJ4745" s="6"/>
      <c r="BK4745" s="6"/>
      <c r="BL4745" s="6"/>
      <c r="BM4745" s="6"/>
      <c r="BN4745" s="6"/>
      <c r="BO4745" s="6"/>
      <c r="BP4745" s="6"/>
      <c r="BQ4745" s="6"/>
      <c r="BR4745" s="6"/>
      <c r="BS4745" s="6"/>
      <c r="BT4745" s="6"/>
      <c r="CG4745" s="432"/>
      <c r="CH4745" s="432"/>
      <c r="CL4745" s="174"/>
    </row>
    <row r="4746" spans="29:90" s="168" customFormat="1" x14ac:dyDescent="0.25">
      <c r="AC4746" s="175"/>
      <c r="AD4746" s="175"/>
      <c r="AE4746" s="175"/>
      <c r="AF4746" s="175"/>
      <c r="AG4746" s="175"/>
      <c r="AH4746" s="176"/>
      <c r="AM4746" s="6"/>
      <c r="AN4746" s="6"/>
      <c r="AO4746" s="6"/>
      <c r="AP4746" s="6"/>
      <c r="AQ4746" s="6"/>
      <c r="AR4746" s="6"/>
      <c r="AS4746" s="6"/>
      <c r="AT4746" s="6"/>
      <c r="AU4746" s="6"/>
      <c r="AV4746" s="6"/>
      <c r="AW4746" s="6"/>
      <c r="AX4746" s="6"/>
      <c r="AY4746" s="172"/>
      <c r="AZ4746" s="172"/>
      <c r="BA4746" s="172"/>
      <c r="BB4746" s="6"/>
      <c r="BC4746" s="6"/>
      <c r="BD4746" s="6"/>
      <c r="BE4746" s="6"/>
      <c r="BF4746" s="6"/>
      <c r="BG4746" s="172"/>
      <c r="BH4746" s="172"/>
      <c r="BI4746" s="172"/>
      <c r="BJ4746" s="6"/>
      <c r="BK4746" s="6"/>
      <c r="BL4746" s="6"/>
      <c r="BM4746" s="6"/>
      <c r="BN4746" s="6"/>
      <c r="BO4746" s="6"/>
      <c r="BP4746" s="6"/>
      <c r="BQ4746" s="6"/>
      <c r="BR4746" s="6"/>
      <c r="BS4746" s="6"/>
      <c r="BT4746" s="6"/>
      <c r="CG4746" s="432"/>
      <c r="CH4746" s="432"/>
      <c r="CL4746" s="174"/>
    </row>
    <row r="4747" spans="29:90" s="168" customFormat="1" x14ac:dyDescent="0.25">
      <c r="AC4747" s="175"/>
      <c r="AD4747" s="175"/>
      <c r="AE4747" s="175"/>
      <c r="AF4747" s="175"/>
      <c r="AG4747" s="175"/>
      <c r="AH4747" s="176"/>
      <c r="AM4747" s="6"/>
      <c r="AN4747" s="6"/>
      <c r="AO4747" s="6"/>
      <c r="AP4747" s="6"/>
      <c r="AQ4747" s="6"/>
      <c r="AR4747" s="6"/>
      <c r="AS4747" s="6"/>
      <c r="AT4747" s="6"/>
      <c r="AU4747" s="6"/>
      <c r="AV4747" s="6"/>
      <c r="AW4747" s="6"/>
      <c r="AX4747" s="6"/>
      <c r="AY4747" s="172"/>
      <c r="AZ4747" s="172"/>
      <c r="BA4747" s="172"/>
      <c r="BB4747" s="6"/>
      <c r="BC4747" s="6"/>
      <c r="BD4747" s="6"/>
      <c r="BE4747" s="6"/>
      <c r="BF4747" s="6"/>
      <c r="BG4747" s="172"/>
      <c r="BH4747" s="172"/>
      <c r="BI4747" s="172"/>
      <c r="BJ4747" s="6"/>
      <c r="BK4747" s="6"/>
      <c r="BL4747" s="6"/>
      <c r="BM4747" s="6"/>
      <c r="BN4747" s="6"/>
      <c r="BO4747" s="6"/>
      <c r="BP4747" s="6"/>
      <c r="BQ4747" s="6"/>
      <c r="BR4747" s="6"/>
      <c r="BS4747" s="6"/>
      <c r="BT4747" s="6"/>
      <c r="CG4747" s="432"/>
      <c r="CH4747" s="432"/>
      <c r="CL4747" s="174"/>
    </row>
    <row r="4748" spans="29:90" s="168" customFormat="1" x14ac:dyDescent="0.25">
      <c r="AC4748" s="175"/>
      <c r="AD4748" s="175"/>
      <c r="AE4748" s="175"/>
      <c r="AF4748" s="175"/>
      <c r="AG4748" s="175"/>
      <c r="AH4748" s="176"/>
      <c r="AM4748" s="6"/>
      <c r="AN4748" s="6"/>
      <c r="AO4748" s="6"/>
      <c r="AP4748" s="6"/>
      <c r="AQ4748" s="6"/>
      <c r="AR4748" s="6"/>
      <c r="AS4748" s="6"/>
      <c r="AT4748" s="6"/>
      <c r="AU4748" s="6"/>
      <c r="AV4748" s="6"/>
      <c r="AW4748" s="6"/>
      <c r="AX4748" s="6"/>
      <c r="AY4748" s="172"/>
      <c r="AZ4748" s="172"/>
      <c r="BA4748" s="172"/>
      <c r="BB4748" s="6"/>
      <c r="BC4748" s="6"/>
      <c r="BD4748" s="6"/>
      <c r="BE4748" s="6"/>
      <c r="BF4748" s="6"/>
      <c r="BG4748" s="172"/>
      <c r="BH4748" s="172"/>
      <c r="BI4748" s="172"/>
      <c r="BJ4748" s="6"/>
      <c r="BK4748" s="6"/>
      <c r="BL4748" s="6"/>
      <c r="BM4748" s="6"/>
      <c r="BN4748" s="6"/>
      <c r="BO4748" s="6"/>
      <c r="BP4748" s="6"/>
      <c r="BQ4748" s="6"/>
      <c r="BR4748" s="6"/>
      <c r="BS4748" s="6"/>
      <c r="BT4748" s="6"/>
      <c r="CG4748" s="432"/>
      <c r="CH4748" s="432"/>
      <c r="CL4748" s="174"/>
    </row>
    <row r="4749" spans="29:90" s="168" customFormat="1" x14ac:dyDescent="0.25">
      <c r="AC4749" s="175"/>
      <c r="AD4749" s="175"/>
      <c r="AE4749" s="175"/>
      <c r="AF4749" s="175"/>
      <c r="AG4749" s="175"/>
      <c r="AH4749" s="176"/>
      <c r="AM4749" s="6"/>
      <c r="AN4749" s="6"/>
      <c r="AO4749" s="6"/>
      <c r="AP4749" s="6"/>
      <c r="AQ4749" s="6"/>
      <c r="AR4749" s="6"/>
      <c r="AS4749" s="6"/>
      <c r="AT4749" s="6"/>
      <c r="AU4749" s="6"/>
      <c r="AV4749" s="6"/>
      <c r="AW4749" s="6"/>
      <c r="AX4749" s="6"/>
      <c r="AY4749" s="172"/>
      <c r="AZ4749" s="172"/>
      <c r="BA4749" s="172"/>
      <c r="BB4749" s="6"/>
      <c r="BC4749" s="6"/>
      <c r="BD4749" s="6"/>
      <c r="BE4749" s="6"/>
      <c r="BF4749" s="6"/>
      <c r="BG4749" s="172"/>
      <c r="BH4749" s="172"/>
      <c r="BI4749" s="172"/>
      <c r="BJ4749" s="6"/>
      <c r="BK4749" s="6"/>
      <c r="BL4749" s="6"/>
      <c r="BM4749" s="6"/>
      <c r="BN4749" s="6"/>
      <c r="BO4749" s="6"/>
      <c r="BP4749" s="6"/>
      <c r="BQ4749" s="6"/>
      <c r="BR4749" s="6"/>
      <c r="BS4749" s="6"/>
      <c r="BT4749" s="6"/>
      <c r="CG4749" s="432"/>
      <c r="CH4749" s="432"/>
      <c r="CL4749" s="174"/>
    </row>
    <row r="4750" spans="29:90" s="168" customFormat="1" x14ac:dyDescent="0.25">
      <c r="AC4750" s="175"/>
      <c r="AD4750" s="175"/>
      <c r="AE4750" s="175"/>
      <c r="AF4750" s="175"/>
      <c r="AG4750" s="175"/>
      <c r="AH4750" s="176"/>
      <c r="AM4750" s="6"/>
      <c r="AN4750" s="6"/>
      <c r="AO4750" s="6"/>
      <c r="AP4750" s="6"/>
      <c r="AQ4750" s="6"/>
      <c r="AR4750" s="6"/>
      <c r="AS4750" s="6"/>
      <c r="AT4750" s="6"/>
      <c r="AU4750" s="6"/>
      <c r="AV4750" s="6"/>
      <c r="AW4750" s="6"/>
      <c r="AX4750" s="6"/>
      <c r="AY4750" s="172"/>
      <c r="AZ4750" s="172"/>
      <c r="BA4750" s="172"/>
      <c r="BB4750" s="6"/>
      <c r="BC4750" s="6"/>
      <c r="BD4750" s="6"/>
      <c r="BE4750" s="6"/>
      <c r="BF4750" s="6"/>
      <c r="BG4750" s="172"/>
      <c r="BH4750" s="172"/>
      <c r="BI4750" s="172"/>
      <c r="BJ4750" s="6"/>
      <c r="BK4750" s="6"/>
      <c r="BL4750" s="6"/>
      <c r="BM4750" s="6"/>
      <c r="BN4750" s="6"/>
      <c r="BO4750" s="6"/>
      <c r="BP4750" s="6"/>
      <c r="BQ4750" s="6"/>
      <c r="BR4750" s="6"/>
      <c r="BS4750" s="6"/>
      <c r="BT4750" s="6"/>
      <c r="CG4750" s="432"/>
      <c r="CH4750" s="432"/>
      <c r="CL4750" s="174"/>
    </row>
    <row r="4751" spans="29:90" s="168" customFormat="1" x14ac:dyDescent="0.25">
      <c r="AC4751" s="175"/>
      <c r="AD4751" s="175"/>
      <c r="AE4751" s="175"/>
      <c r="AF4751" s="175"/>
      <c r="AG4751" s="175"/>
      <c r="AH4751" s="176"/>
      <c r="AM4751" s="6"/>
      <c r="AN4751" s="6"/>
      <c r="AO4751" s="6"/>
      <c r="AP4751" s="6"/>
      <c r="AQ4751" s="6"/>
      <c r="AR4751" s="6"/>
      <c r="AS4751" s="6"/>
      <c r="AT4751" s="6"/>
      <c r="AU4751" s="6"/>
      <c r="AV4751" s="6"/>
      <c r="AW4751" s="6"/>
      <c r="AX4751" s="6"/>
      <c r="AY4751" s="172"/>
      <c r="AZ4751" s="172"/>
      <c r="BA4751" s="172"/>
      <c r="BB4751" s="6"/>
      <c r="BC4751" s="6"/>
      <c r="BD4751" s="6"/>
      <c r="BE4751" s="6"/>
      <c r="BF4751" s="6"/>
      <c r="BG4751" s="172"/>
      <c r="BH4751" s="172"/>
      <c r="BI4751" s="172"/>
      <c r="BJ4751" s="6"/>
      <c r="BK4751" s="6"/>
      <c r="BL4751" s="6"/>
      <c r="BM4751" s="6"/>
      <c r="BN4751" s="6"/>
      <c r="BO4751" s="6"/>
      <c r="BP4751" s="6"/>
      <c r="BQ4751" s="6"/>
      <c r="BR4751" s="6"/>
      <c r="BS4751" s="6"/>
      <c r="BT4751" s="6"/>
      <c r="CG4751" s="432"/>
      <c r="CH4751" s="432"/>
      <c r="CL4751" s="174"/>
    </row>
    <row r="4752" spans="29:90" s="168" customFormat="1" x14ac:dyDescent="0.25">
      <c r="AC4752" s="175"/>
      <c r="AD4752" s="175"/>
      <c r="AE4752" s="175"/>
      <c r="AF4752" s="175"/>
      <c r="AG4752" s="175"/>
      <c r="AH4752" s="176"/>
      <c r="AM4752" s="6"/>
      <c r="AN4752" s="6"/>
      <c r="AO4752" s="6"/>
      <c r="AP4752" s="6"/>
      <c r="AQ4752" s="6"/>
      <c r="AR4752" s="6"/>
      <c r="AS4752" s="6"/>
      <c r="AT4752" s="6"/>
      <c r="AU4752" s="6"/>
      <c r="AV4752" s="6"/>
      <c r="AW4752" s="6"/>
      <c r="AX4752" s="6"/>
      <c r="AY4752" s="172"/>
      <c r="AZ4752" s="172"/>
      <c r="BA4752" s="172"/>
      <c r="BB4752" s="6"/>
      <c r="BC4752" s="6"/>
      <c r="BD4752" s="6"/>
      <c r="BE4752" s="6"/>
      <c r="BF4752" s="6"/>
      <c r="BG4752" s="172"/>
      <c r="BH4752" s="172"/>
      <c r="BI4752" s="172"/>
      <c r="BJ4752" s="6"/>
      <c r="BK4752" s="6"/>
      <c r="BL4752" s="6"/>
      <c r="BM4752" s="6"/>
      <c r="BN4752" s="6"/>
      <c r="BO4752" s="6"/>
      <c r="BP4752" s="6"/>
      <c r="BQ4752" s="6"/>
      <c r="BR4752" s="6"/>
      <c r="BS4752" s="6"/>
      <c r="BT4752" s="6"/>
      <c r="CG4752" s="432"/>
      <c r="CH4752" s="432"/>
      <c r="CL4752" s="174"/>
    </row>
    <row r="4753" spans="29:90" s="168" customFormat="1" x14ac:dyDescent="0.25">
      <c r="AC4753" s="175"/>
      <c r="AD4753" s="175"/>
      <c r="AE4753" s="175"/>
      <c r="AF4753" s="175"/>
      <c r="AG4753" s="175"/>
      <c r="AH4753" s="176"/>
      <c r="AM4753" s="6"/>
      <c r="AN4753" s="6"/>
      <c r="AO4753" s="6"/>
      <c r="AP4753" s="6"/>
      <c r="AQ4753" s="6"/>
      <c r="AR4753" s="6"/>
      <c r="AS4753" s="6"/>
      <c r="AT4753" s="6"/>
      <c r="AU4753" s="6"/>
      <c r="AV4753" s="6"/>
      <c r="AW4753" s="6"/>
      <c r="AX4753" s="6"/>
      <c r="AY4753" s="172"/>
      <c r="AZ4753" s="172"/>
      <c r="BA4753" s="172"/>
      <c r="BB4753" s="6"/>
      <c r="BC4753" s="6"/>
      <c r="BD4753" s="6"/>
      <c r="BE4753" s="6"/>
      <c r="BF4753" s="6"/>
      <c r="BG4753" s="172"/>
      <c r="BH4753" s="172"/>
      <c r="BI4753" s="172"/>
      <c r="BJ4753" s="6"/>
      <c r="BK4753" s="6"/>
      <c r="BL4753" s="6"/>
      <c r="BM4753" s="6"/>
      <c r="BN4753" s="6"/>
      <c r="BO4753" s="6"/>
      <c r="BP4753" s="6"/>
      <c r="BQ4753" s="6"/>
      <c r="BR4753" s="6"/>
      <c r="BS4753" s="6"/>
      <c r="BT4753" s="6"/>
      <c r="CG4753" s="432"/>
      <c r="CH4753" s="432"/>
      <c r="CL4753" s="174"/>
    </row>
    <row r="4754" spans="29:90" s="168" customFormat="1" x14ac:dyDescent="0.25">
      <c r="AC4754" s="175"/>
      <c r="AD4754" s="175"/>
      <c r="AE4754" s="175"/>
      <c r="AF4754" s="175"/>
      <c r="AG4754" s="175"/>
      <c r="AH4754" s="176"/>
      <c r="AM4754" s="6"/>
      <c r="AN4754" s="6"/>
      <c r="AO4754" s="6"/>
      <c r="AP4754" s="6"/>
      <c r="AQ4754" s="6"/>
      <c r="AR4754" s="6"/>
      <c r="AS4754" s="6"/>
      <c r="AT4754" s="6"/>
      <c r="AU4754" s="6"/>
      <c r="AV4754" s="6"/>
      <c r="AW4754" s="6"/>
      <c r="AX4754" s="6"/>
      <c r="AY4754" s="172"/>
      <c r="AZ4754" s="172"/>
      <c r="BA4754" s="172"/>
      <c r="BB4754" s="6"/>
      <c r="BC4754" s="6"/>
      <c r="BD4754" s="6"/>
      <c r="BE4754" s="6"/>
      <c r="BF4754" s="6"/>
      <c r="BG4754" s="172"/>
      <c r="BH4754" s="172"/>
      <c r="BI4754" s="172"/>
      <c r="BJ4754" s="6"/>
      <c r="BK4754" s="6"/>
      <c r="BL4754" s="6"/>
      <c r="BM4754" s="6"/>
      <c r="BN4754" s="6"/>
      <c r="BO4754" s="6"/>
      <c r="BP4754" s="6"/>
      <c r="BQ4754" s="6"/>
      <c r="BR4754" s="6"/>
      <c r="BS4754" s="6"/>
      <c r="BT4754" s="6"/>
      <c r="CG4754" s="432"/>
      <c r="CH4754" s="432"/>
      <c r="CL4754" s="174"/>
    </row>
    <row r="4755" spans="29:90" s="168" customFormat="1" x14ac:dyDescent="0.25">
      <c r="AC4755" s="175"/>
      <c r="AD4755" s="175"/>
      <c r="AE4755" s="175"/>
      <c r="AF4755" s="175"/>
      <c r="AG4755" s="175"/>
      <c r="AH4755" s="176"/>
      <c r="AM4755" s="6"/>
      <c r="AN4755" s="6"/>
      <c r="AO4755" s="6"/>
      <c r="AP4755" s="6"/>
      <c r="AQ4755" s="6"/>
      <c r="AR4755" s="6"/>
      <c r="AS4755" s="6"/>
      <c r="AT4755" s="6"/>
      <c r="AU4755" s="6"/>
      <c r="AV4755" s="6"/>
      <c r="AW4755" s="6"/>
      <c r="AX4755" s="6"/>
      <c r="AY4755" s="172"/>
      <c r="AZ4755" s="172"/>
      <c r="BA4755" s="172"/>
      <c r="BB4755" s="6"/>
      <c r="BC4755" s="6"/>
      <c r="BD4755" s="6"/>
      <c r="BE4755" s="6"/>
      <c r="BF4755" s="6"/>
      <c r="BG4755" s="172"/>
      <c r="BH4755" s="172"/>
      <c r="BI4755" s="172"/>
      <c r="BJ4755" s="6"/>
      <c r="BK4755" s="6"/>
      <c r="BL4755" s="6"/>
      <c r="BM4755" s="6"/>
      <c r="BN4755" s="6"/>
      <c r="BO4755" s="6"/>
      <c r="BP4755" s="6"/>
      <c r="BQ4755" s="6"/>
      <c r="BR4755" s="6"/>
      <c r="BS4755" s="6"/>
      <c r="BT4755" s="6"/>
      <c r="CG4755" s="432"/>
      <c r="CH4755" s="432"/>
      <c r="CL4755" s="174"/>
    </row>
    <row r="4756" spans="29:90" s="168" customFormat="1" x14ac:dyDescent="0.25">
      <c r="AC4756" s="175"/>
      <c r="AD4756" s="175"/>
      <c r="AE4756" s="175"/>
      <c r="AF4756" s="175"/>
      <c r="AG4756" s="175"/>
      <c r="AH4756" s="176"/>
      <c r="AM4756" s="6"/>
      <c r="AN4756" s="6"/>
      <c r="AO4756" s="6"/>
      <c r="AP4756" s="6"/>
      <c r="AQ4756" s="6"/>
      <c r="AR4756" s="6"/>
      <c r="AS4756" s="6"/>
      <c r="AT4756" s="6"/>
      <c r="AU4756" s="6"/>
      <c r="AV4756" s="6"/>
      <c r="AW4756" s="6"/>
      <c r="AX4756" s="6"/>
      <c r="AY4756" s="172"/>
      <c r="AZ4756" s="172"/>
      <c r="BA4756" s="172"/>
      <c r="BB4756" s="6"/>
      <c r="BC4756" s="6"/>
      <c r="BD4756" s="6"/>
      <c r="BE4756" s="6"/>
      <c r="BF4756" s="6"/>
      <c r="BG4756" s="172"/>
      <c r="BH4756" s="172"/>
      <c r="BI4756" s="172"/>
      <c r="BJ4756" s="6"/>
      <c r="BK4756" s="6"/>
      <c r="BL4756" s="6"/>
      <c r="BM4756" s="6"/>
      <c r="BN4756" s="6"/>
      <c r="BO4756" s="6"/>
      <c r="BP4756" s="6"/>
      <c r="BQ4756" s="6"/>
      <c r="BR4756" s="6"/>
      <c r="BS4756" s="6"/>
      <c r="BT4756" s="6"/>
      <c r="CG4756" s="432"/>
      <c r="CH4756" s="432"/>
      <c r="CL4756" s="174"/>
    </row>
    <row r="4757" spans="29:90" s="168" customFormat="1" x14ac:dyDescent="0.25">
      <c r="AC4757" s="175"/>
      <c r="AD4757" s="175"/>
      <c r="AE4757" s="175"/>
      <c r="AF4757" s="175"/>
      <c r="AG4757" s="175"/>
      <c r="AH4757" s="176"/>
      <c r="AM4757" s="6"/>
      <c r="AN4757" s="6"/>
      <c r="AO4757" s="6"/>
      <c r="AP4757" s="6"/>
      <c r="AQ4757" s="6"/>
      <c r="AR4757" s="6"/>
      <c r="AS4757" s="6"/>
      <c r="AT4757" s="6"/>
      <c r="AU4757" s="6"/>
      <c r="AV4757" s="6"/>
      <c r="AW4757" s="6"/>
      <c r="AX4757" s="6"/>
      <c r="AY4757" s="172"/>
      <c r="AZ4757" s="172"/>
      <c r="BA4757" s="172"/>
      <c r="BB4757" s="6"/>
      <c r="BC4757" s="6"/>
      <c r="BD4757" s="6"/>
      <c r="BE4757" s="6"/>
      <c r="BF4757" s="6"/>
      <c r="BG4757" s="172"/>
      <c r="BH4757" s="172"/>
      <c r="BI4757" s="172"/>
      <c r="BJ4757" s="6"/>
      <c r="BK4757" s="6"/>
      <c r="BL4757" s="6"/>
      <c r="BM4757" s="6"/>
      <c r="BN4757" s="6"/>
      <c r="BO4757" s="6"/>
      <c r="BP4757" s="6"/>
      <c r="BQ4757" s="6"/>
      <c r="BR4757" s="6"/>
      <c r="BS4757" s="6"/>
      <c r="BT4757" s="6"/>
      <c r="CG4757" s="432"/>
      <c r="CH4757" s="432"/>
      <c r="CL4757" s="174"/>
    </row>
    <row r="4758" spans="29:90" s="168" customFormat="1" x14ac:dyDescent="0.25">
      <c r="AC4758" s="175"/>
      <c r="AD4758" s="175"/>
      <c r="AE4758" s="175"/>
      <c r="AF4758" s="175"/>
      <c r="AG4758" s="175"/>
      <c r="AH4758" s="176"/>
      <c r="AM4758" s="6"/>
      <c r="AN4758" s="6"/>
      <c r="AO4758" s="6"/>
      <c r="AP4758" s="6"/>
      <c r="AQ4758" s="6"/>
      <c r="AR4758" s="6"/>
      <c r="AS4758" s="6"/>
      <c r="AT4758" s="6"/>
      <c r="AU4758" s="6"/>
      <c r="AV4758" s="6"/>
      <c r="AW4758" s="6"/>
      <c r="AX4758" s="6"/>
      <c r="AY4758" s="172"/>
      <c r="AZ4758" s="172"/>
      <c r="BA4758" s="172"/>
      <c r="BB4758" s="6"/>
      <c r="BC4758" s="6"/>
      <c r="BD4758" s="6"/>
      <c r="BE4758" s="6"/>
      <c r="BF4758" s="6"/>
      <c r="BG4758" s="172"/>
      <c r="BH4758" s="172"/>
      <c r="BI4758" s="172"/>
      <c r="BJ4758" s="6"/>
      <c r="BK4758" s="6"/>
      <c r="BL4758" s="6"/>
      <c r="BM4758" s="6"/>
      <c r="BN4758" s="6"/>
      <c r="BO4758" s="6"/>
      <c r="BP4758" s="6"/>
      <c r="BQ4758" s="6"/>
      <c r="BR4758" s="6"/>
      <c r="BS4758" s="6"/>
      <c r="BT4758" s="6"/>
      <c r="CG4758" s="432"/>
      <c r="CH4758" s="432"/>
      <c r="CL4758" s="174"/>
    </row>
    <row r="4759" spans="29:90" s="168" customFormat="1" x14ac:dyDescent="0.25">
      <c r="AC4759" s="175"/>
      <c r="AD4759" s="175"/>
      <c r="AE4759" s="175"/>
      <c r="AF4759" s="175"/>
      <c r="AG4759" s="175"/>
      <c r="AH4759" s="176"/>
      <c r="AM4759" s="6"/>
      <c r="AN4759" s="6"/>
      <c r="AO4759" s="6"/>
      <c r="AP4759" s="6"/>
      <c r="AQ4759" s="6"/>
      <c r="AR4759" s="6"/>
      <c r="AS4759" s="6"/>
      <c r="AT4759" s="6"/>
      <c r="AU4759" s="6"/>
      <c r="AV4759" s="6"/>
      <c r="AW4759" s="6"/>
      <c r="AX4759" s="6"/>
      <c r="AY4759" s="172"/>
      <c r="AZ4759" s="172"/>
      <c r="BA4759" s="172"/>
      <c r="BB4759" s="6"/>
      <c r="BC4759" s="6"/>
      <c r="BD4759" s="6"/>
      <c r="BE4759" s="6"/>
      <c r="BF4759" s="6"/>
      <c r="BG4759" s="172"/>
      <c r="BH4759" s="172"/>
      <c r="BI4759" s="172"/>
      <c r="BJ4759" s="6"/>
      <c r="BK4759" s="6"/>
      <c r="BL4759" s="6"/>
      <c r="BM4759" s="6"/>
      <c r="BN4759" s="6"/>
      <c r="BO4759" s="6"/>
      <c r="BP4759" s="6"/>
      <c r="BQ4759" s="6"/>
      <c r="BR4759" s="6"/>
      <c r="BS4759" s="6"/>
      <c r="BT4759" s="6"/>
      <c r="CG4759" s="432"/>
      <c r="CH4759" s="432"/>
      <c r="CL4759" s="174"/>
    </row>
    <row r="4760" spans="29:90" s="168" customFormat="1" x14ac:dyDescent="0.25">
      <c r="AC4760" s="175"/>
      <c r="AD4760" s="175"/>
      <c r="AE4760" s="175"/>
      <c r="AF4760" s="175"/>
      <c r="AG4760" s="175"/>
      <c r="AH4760" s="176"/>
      <c r="AM4760" s="6"/>
      <c r="AN4760" s="6"/>
      <c r="AO4760" s="6"/>
      <c r="AP4760" s="6"/>
      <c r="AQ4760" s="6"/>
      <c r="AR4760" s="6"/>
      <c r="AS4760" s="6"/>
      <c r="AT4760" s="6"/>
      <c r="AU4760" s="6"/>
      <c r="AV4760" s="6"/>
      <c r="AW4760" s="6"/>
      <c r="AX4760" s="6"/>
      <c r="AY4760" s="172"/>
      <c r="AZ4760" s="172"/>
      <c r="BA4760" s="172"/>
      <c r="BB4760" s="6"/>
      <c r="BC4760" s="6"/>
      <c r="BD4760" s="6"/>
      <c r="BE4760" s="6"/>
      <c r="BF4760" s="6"/>
      <c r="BG4760" s="172"/>
      <c r="BH4760" s="172"/>
      <c r="BI4760" s="172"/>
      <c r="BJ4760" s="6"/>
      <c r="BK4760" s="6"/>
      <c r="BL4760" s="6"/>
      <c r="BM4760" s="6"/>
      <c r="BN4760" s="6"/>
      <c r="BO4760" s="6"/>
      <c r="BP4760" s="6"/>
      <c r="BQ4760" s="6"/>
      <c r="BR4760" s="6"/>
      <c r="BS4760" s="6"/>
      <c r="BT4760" s="6"/>
      <c r="CG4760" s="432"/>
      <c r="CH4760" s="432"/>
      <c r="CL4760" s="174"/>
    </row>
    <row r="4761" spans="29:90" s="168" customFormat="1" x14ac:dyDescent="0.25">
      <c r="AC4761" s="175"/>
      <c r="AD4761" s="175"/>
      <c r="AE4761" s="175"/>
      <c r="AF4761" s="175"/>
      <c r="AG4761" s="175"/>
      <c r="AH4761" s="176"/>
      <c r="AM4761" s="6"/>
      <c r="AN4761" s="6"/>
      <c r="AO4761" s="6"/>
      <c r="AP4761" s="6"/>
      <c r="AQ4761" s="6"/>
      <c r="AR4761" s="6"/>
      <c r="AS4761" s="6"/>
      <c r="AT4761" s="6"/>
      <c r="AU4761" s="6"/>
      <c r="AV4761" s="6"/>
      <c r="AW4761" s="6"/>
      <c r="AX4761" s="6"/>
      <c r="AY4761" s="172"/>
      <c r="AZ4761" s="172"/>
      <c r="BA4761" s="172"/>
      <c r="BB4761" s="6"/>
      <c r="BC4761" s="6"/>
      <c r="BD4761" s="6"/>
      <c r="BE4761" s="6"/>
      <c r="BF4761" s="6"/>
      <c r="BG4761" s="172"/>
      <c r="BH4761" s="172"/>
      <c r="BI4761" s="172"/>
      <c r="BJ4761" s="6"/>
      <c r="BK4761" s="6"/>
      <c r="BL4761" s="6"/>
      <c r="BM4761" s="6"/>
      <c r="BN4761" s="6"/>
      <c r="BO4761" s="6"/>
      <c r="BP4761" s="6"/>
      <c r="BQ4761" s="6"/>
      <c r="BR4761" s="6"/>
      <c r="BS4761" s="6"/>
      <c r="BT4761" s="6"/>
      <c r="CG4761" s="432"/>
      <c r="CH4761" s="432"/>
      <c r="CL4761" s="174"/>
    </row>
    <row r="4762" spans="29:90" s="168" customFormat="1" x14ac:dyDescent="0.25">
      <c r="AC4762" s="175"/>
      <c r="AD4762" s="175"/>
      <c r="AE4762" s="175"/>
      <c r="AF4762" s="175"/>
      <c r="AG4762" s="175"/>
      <c r="AH4762" s="176"/>
      <c r="AM4762" s="6"/>
      <c r="AN4762" s="6"/>
      <c r="AO4762" s="6"/>
      <c r="AP4762" s="6"/>
      <c r="AQ4762" s="6"/>
      <c r="AR4762" s="6"/>
      <c r="AS4762" s="6"/>
      <c r="AT4762" s="6"/>
      <c r="AU4762" s="6"/>
      <c r="AV4762" s="6"/>
      <c r="AW4762" s="6"/>
      <c r="AX4762" s="6"/>
      <c r="AY4762" s="172"/>
      <c r="AZ4762" s="172"/>
      <c r="BA4762" s="172"/>
      <c r="BB4762" s="6"/>
      <c r="BC4762" s="6"/>
      <c r="BD4762" s="6"/>
      <c r="BE4762" s="6"/>
      <c r="BF4762" s="6"/>
      <c r="BG4762" s="172"/>
      <c r="BH4762" s="172"/>
      <c r="BI4762" s="172"/>
      <c r="BJ4762" s="6"/>
      <c r="BK4762" s="6"/>
      <c r="BL4762" s="6"/>
      <c r="BM4762" s="6"/>
      <c r="BN4762" s="6"/>
      <c r="BO4762" s="6"/>
      <c r="BP4762" s="6"/>
      <c r="BQ4762" s="6"/>
      <c r="BR4762" s="6"/>
      <c r="BS4762" s="6"/>
      <c r="BT4762" s="6"/>
      <c r="CG4762" s="432"/>
      <c r="CH4762" s="432"/>
      <c r="CL4762" s="174"/>
    </row>
    <row r="4763" spans="29:90" s="168" customFormat="1" x14ac:dyDescent="0.25">
      <c r="AC4763" s="175"/>
      <c r="AD4763" s="175"/>
      <c r="AE4763" s="175"/>
      <c r="AF4763" s="175"/>
      <c r="AG4763" s="175"/>
      <c r="AH4763" s="176"/>
      <c r="AM4763" s="6"/>
      <c r="AN4763" s="6"/>
      <c r="AO4763" s="6"/>
      <c r="AP4763" s="6"/>
      <c r="AQ4763" s="6"/>
      <c r="AR4763" s="6"/>
      <c r="AS4763" s="6"/>
      <c r="AT4763" s="6"/>
      <c r="AU4763" s="6"/>
      <c r="AV4763" s="6"/>
      <c r="AW4763" s="6"/>
      <c r="AX4763" s="6"/>
      <c r="AY4763" s="172"/>
      <c r="AZ4763" s="172"/>
      <c r="BA4763" s="172"/>
      <c r="BB4763" s="6"/>
      <c r="BC4763" s="6"/>
      <c r="BD4763" s="6"/>
      <c r="BE4763" s="6"/>
      <c r="BF4763" s="6"/>
      <c r="BG4763" s="172"/>
      <c r="BH4763" s="172"/>
      <c r="BI4763" s="172"/>
      <c r="BJ4763" s="6"/>
      <c r="BK4763" s="6"/>
      <c r="BL4763" s="6"/>
      <c r="BM4763" s="6"/>
      <c r="BN4763" s="6"/>
      <c r="BO4763" s="6"/>
      <c r="BP4763" s="6"/>
      <c r="BQ4763" s="6"/>
      <c r="BR4763" s="6"/>
      <c r="BS4763" s="6"/>
      <c r="BT4763" s="6"/>
      <c r="CG4763" s="432"/>
      <c r="CH4763" s="432"/>
      <c r="CL4763" s="174"/>
    </row>
    <row r="4764" spans="29:90" s="168" customFormat="1" x14ac:dyDescent="0.25">
      <c r="AC4764" s="175"/>
      <c r="AD4764" s="175"/>
      <c r="AE4764" s="175"/>
      <c r="AF4764" s="175"/>
      <c r="AG4764" s="175"/>
      <c r="AH4764" s="176"/>
      <c r="AM4764" s="6"/>
      <c r="AN4764" s="6"/>
      <c r="AO4764" s="6"/>
      <c r="AP4764" s="6"/>
      <c r="AQ4764" s="6"/>
      <c r="AR4764" s="6"/>
      <c r="AS4764" s="6"/>
      <c r="AT4764" s="6"/>
      <c r="AU4764" s="6"/>
      <c r="AV4764" s="6"/>
      <c r="AW4764" s="6"/>
      <c r="AX4764" s="6"/>
      <c r="AY4764" s="172"/>
      <c r="AZ4764" s="172"/>
      <c r="BA4764" s="172"/>
      <c r="BB4764" s="6"/>
      <c r="BC4764" s="6"/>
      <c r="BD4764" s="6"/>
      <c r="BE4764" s="6"/>
      <c r="BF4764" s="6"/>
      <c r="BG4764" s="172"/>
      <c r="BH4764" s="172"/>
      <c r="BI4764" s="172"/>
      <c r="BJ4764" s="6"/>
      <c r="BK4764" s="6"/>
      <c r="BL4764" s="6"/>
      <c r="BM4764" s="6"/>
      <c r="BN4764" s="6"/>
      <c r="BO4764" s="6"/>
      <c r="BP4764" s="6"/>
      <c r="BQ4764" s="6"/>
      <c r="BR4764" s="6"/>
      <c r="BS4764" s="6"/>
      <c r="BT4764" s="6"/>
      <c r="CG4764" s="432"/>
      <c r="CH4764" s="432"/>
      <c r="CL4764" s="174"/>
    </row>
    <row r="4765" spans="29:90" s="168" customFormat="1" x14ac:dyDescent="0.25">
      <c r="AC4765" s="175"/>
      <c r="AD4765" s="175"/>
      <c r="AE4765" s="175"/>
      <c r="AF4765" s="175"/>
      <c r="AG4765" s="175"/>
      <c r="AH4765" s="176"/>
      <c r="AM4765" s="6"/>
      <c r="AN4765" s="6"/>
      <c r="AO4765" s="6"/>
      <c r="AP4765" s="6"/>
      <c r="AQ4765" s="6"/>
      <c r="AR4765" s="6"/>
      <c r="AS4765" s="6"/>
      <c r="AT4765" s="6"/>
      <c r="AU4765" s="6"/>
      <c r="AV4765" s="6"/>
      <c r="AW4765" s="6"/>
      <c r="AX4765" s="6"/>
      <c r="AY4765" s="172"/>
      <c r="AZ4765" s="172"/>
      <c r="BA4765" s="172"/>
      <c r="BB4765" s="6"/>
      <c r="BC4765" s="6"/>
      <c r="BD4765" s="6"/>
      <c r="BE4765" s="6"/>
      <c r="BF4765" s="6"/>
      <c r="BG4765" s="172"/>
      <c r="BH4765" s="172"/>
      <c r="BI4765" s="172"/>
      <c r="BJ4765" s="6"/>
      <c r="BK4765" s="6"/>
      <c r="BL4765" s="6"/>
      <c r="BM4765" s="6"/>
      <c r="BN4765" s="6"/>
      <c r="BO4765" s="6"/>
      <c r="BP4765" s="6"/>
      <c r="BQ4765" s="6"/>
      <c r="BR4765" s="6"/>
      <c r="BS4765" s="6"/>
      <c r="BT4765" s="6"/>
      <c r="CG4765" s="432"/>
      <c r="CH4765" s="432"/>
      <c r="CL4765" s="174"/>
    </row>
    <row r="4766" spans="29:90" s="168" customFormat="1" x14ac:dyDescent="0.25">
      <c r="AC4766" s="175"/>
      <c r="AD4766" s="175"/>
      <c r="AE4766" s="175"/>
      <c r="AF4766" s="175"/>
      <c r="AG4766" s="175"/>
      <c r="AH4766" s="176"/>
      <c r="AM4766" s="6"/>
      <c r="AN4766" s="6"/>
      <c r="AO4766" s="6"/>
      <c r="AP4766" s="6"/>
      <c r="AQ4766" s="6"/>
      <c r="AR4766" s="6"/>
      <c r="AS4766" s="6"/>
      <c r="AT4766" s="6"/>
      <c r="AU4766" s="6"/>
      <c r="AV4766" s="6"/>
      <c r="AW4766" s="6"/>
      <c r="AX4766" s="6"/>
      <c r="AY4766" s="172"/>
      <c r="AZ4766" s="172"/>
      <c r="BA4766" s="172"/>
      <c r="BB4766" s="6"/>
      <c r="BC4766" s="6"/>
      <c r="BD4766" s="6"/>
      <c r="BE4766" s="6"/>
      <c r="BF4766" s="6"/>
      <c r="BG4766" s="172"/>
      <c r="BH4766" s="172"/>
      <c r="BI4766" s="172"/>
      <c r="BJ4766" s="6"/>
      <c r="BK4766" s="6"/>
      <c r="BL4766" s="6"/>
      <c r="BM4766" s="6"/>
      <c r="BN4766" s="6"/>
      <c r="BO4766" s="6"/>
      <c r="BP4766" s="6"/>
      <c r="BQ4766" s="6"/>
      <c r="BR4766" s="6"/>
      <c r="BS4766" s="6"/>
      <c r="BT4766" s="6"/>
      <c r="CG4766" s="432"/>
      <c r="CH4766" s="432"/>
      <c r="CL4766" s="174"/>
    </row>
    <row r="4767" spans="29:90" s="168" customFormat="1" x14ac:dyDescent="0.25">
      <c r="AC4767" s="175"/>
      <c r="AD4767" s="175"/>
      <c r="AE4767" s="175"/>
      <c r="AF4767" s="175"/>
      <c r="AG4767" s="175"/>
      <c r="AH4767" s="176"/>
      <c r="AM4767" s="6"/>
      <c r="AN4767" s="6"/>
      <c r="AO4767" s="6"/>
      <c r="AP4767" s="6"/>
      <c r="AQ4767" s="6"/>
      <c r="AR4767" s="6"/>
      <c r="AS4767" s="6"/>
      <c r="AT4767" s="6"/>
      <c r="AU4767" s="6"/>
      <c r="AV4767" s="6"/>
      <c r="AW4767" s="6"/>
      <c r="AX4767" s="6"/>
      <c r="AY4767" s="172"/>
      <c r="AZ4767" s="172"/>
      <c r="BA4767" s="172"/>
      <c r="BB4767" s="6"/>
      <c r="BC4767" s="6"/>
      <c r="BD4767" s="6"/>
      <c r="BE4767" s="6"/>
      <c r="BF4767" s="6"/>
      <c r="BG4767" s="172"/>
      <c r="BH4767" s="172"/>
      <c r="BI4767" s="172"/>
      <c r="BJ4767" s="6"/>
      <c r="BK4767" s="6"/>
      <c r="BL4767" s="6"/>
      <c r="BM4767" s="6"/>
      <c r="BN4767" s="6"/>
      <c r="BO4767" s="6"/>
      <c r="BP4767" s="6"/>
      <c r="BQ4767" s="6"/>
      <c r="BR4767" s="6"/>
      <c r="BS4767" s="6"/>
      <c r="BT4767" s="6"/>
      <c r="CG4767" s="432"/>
      <c r="CH4767" s="432"/>
      <c r="CL4767" s="174"/>
    </row>
    <row r="4768" spans="29:90" s="168" customFormat="1" x14ac:dyDescent="0.25">
      <c r="AC4768" s="175"/>
      <c r="AD4768" s="175"/>
      <c r="AE4768" s="175"/>
      <c r="AF4768" s="175"/>
      <c r="AG4768" s="175"/>
      <c r="AH4768" s="176"/>
      <c r="AM4768" s="6"/>
      <c r="AN4768" s="6"/>
      <c r="AO4768" s="6"/>
      <c r="AP4768" s="6"/>
      <c r="AQ4768" s="6"/>
      <c r="AR4768" s="6"/>
      <c r="AS4768" s="6"/>
      <c r="AT4768" s="6"/>
      <c r="AU4768" s="6"/>
      <c r="AV4768" s="6"/>
      <c r="AW4768" s="6"/>
      <c r="AX4768" s="6"/>
      <c r="AY4768" s="172"/>
      <c r="AZ4768" s="172"/>
      <c r="BA4768" s="172"/>
      <c r="BB4768" s="6"/>
      <c r="BC4768" s="6"/>
      <c r="BD4768" s="6"/>
      <c r="BE4768" s="6"/>
      <c r="BF4768" s="6"/>
      <c r="BG4768" s="172"/>
      <c r="BH4768" s="172"/>
      <c r="BI4768" s="172"/>
      <c r="BJ4768" s="6"/>
      <c r="BK4768" s="6"/>
      <c r="BL4768" s="6"/>
      <c r="BM4768" s="6"/>
      <c r="BN4768" s="6"/>
      <c r="BO4768" s="6"/>
      <c r="BP4768" s="6"/>
      <c r="BQ4768" s="6"/>
      <c r="BR4768" s="6"/>
      <c r="BS4768" s="6"/>
      <c r="BT4768" s="6"/>
      <c r="CG4768" s="432"/>
      <c r="CH4768" s="432"/>
      <c r="CL4768" s="174"/>
    </row>
    <row r="4769" spans="29:90" s="168" customFormat="1" x14ac:dyDescent="0.25">
      <c r="AC4769" s="175"/>
      <c r="AD4769" s="175"/>
      <c r="AE4769" s="175"/>
      <c r="AF4769" s="175"/>
      <c r="AG4769" s="175"/>
      <c r="AH4769" s="176"/>
      <c r="AM4769" s="6"/>
      <c r="AN4769" s="6"/>
      <c r="AO4769" s="6"/>
      <c r="AP4769" s="6"/>
      <c r="AQ4769" s="6"/>
      <c r="AR4769" s="6"/>
      <c r="AS4769" s="6"/>
      <c r="AT4769" s="6"/>
      <c r="AU4769" s="6"/>
      <c r="AV4769" s="6"/>
      <c r="AW4769" s="6"/>
      <c r="AX4769" s="6"/>
      <c r="AY4769" s="172"/>
      <c r="AZ4769" s="172"/>
      <c r="BA4769" s="172"/>
      <c r="BB4769" s="6"/>
      <c r="BC4769" s="6"/>
      <c r="BD4769" s="6"/>
      <c r="BE4769" s="6"/>
      <c r="BF4769" s="6"/>
      <c r="BG4769" s="172"/>
      <c r="BH4769" s="172"/>
      <c r="BI4769" s="172"/>
      <c r="BJ4769" s="6"/>
      <c r="BK4769" s="6"/>
      <c r="BL4769" s="6"/>
      <c r="BM4769" s="6"/>
      <c r="BN4769" s="6"/>
      <c r="BO4769" s="6"/>
      <c r="BP4769" s="6"/>
      <c r="BQ4769" s="6"/>
      <c r="BR4769" s="6"/>
      <c r="BS4769" s="6"/>
      <c r="BT4769" s="6"/>
      <c r="CG4769" s="432"/>
      <c r="CH4769" s="432"/>
      <c r="CL4769" s="174"/>
    </row>
    <row r="4770" spans="29:90" s="168" customFormat="1" x14ac:dyDescent="0.25">
      <c r="AC4770" s="175"/>
      <c r="AD4770" s="175"/>
      <c r="AE4770" s="175"/>
      <c r="AF4770" s="175"/>
      <c r="AG4770" s="175"/>
      <c r="AH4770" s="176"/>
      <c r="AM4770" s="6"/>
      <c r="AN4770" s="6"/>
      <c r="AO4770" s="6"/>
      <c r="AP4770" s="6"/>
      <c r="AQ4770" s="6"/>
      <c r="AR4770" s="6"/>
      <c r="AS4770" s="6"/>
      <c r="AT4770" s="6"/>
      <c r="AU4770" s="6"/>
      <c r="AV4770" s="6"/>
      <c r="AW4770" s="6"/>
      <c r="AX4770" s="6"/>
      <c r="AY4770" s="172"/>
      <c r="AZ4770" s="172"/>
      <c r="BA4770" s="172"/>
      <c r="BB4770" s="6"/>
      <c r="BC4770" s="6"/>
      <c r="BD4770" s="6"/>
      <c r="BE4770" s="6"/>
      <c r="BF4770" s="6"/>
      <c r="BG4770" s="172"/>
      <c r="BH4770" s="172"/>
      <c r="BI4770" s="172"/>
      <c r="BJ4770" s="6"/>
      <c r="BK4770" s="6"/>
      <c r="BL4770" s="6"/>
      <c r="BM4770" s="6"/>
      <c r="BN4770" s="6"/>
      <c r="BO4770" s="6"/>
      <c r="BP4770" s="6"/>
      <c r="BQ4770" s="6"/>
      <c r="BR4770" s="6"/>
      <c r="BS4770" s="6"/>
      <c r="BT4770" s="6"/>
      <c r="CG4770" s="432"/>
      <c r="CH4770" s="432"/>
      <c r="CL4770" s="174"/>
    </row>
    <row r="4771" spans="29:90" s="168" customFormat="1" x14ac:dyDescent="0.25">
      <c r="AC4771" s="175"/>
      <c r="AD4771" s="175"/>
      <c r="AE4771" s="175"/>
      <c r="AF4771" s="175"/>
      <c r="AG4771" s="175"/>
      <c r="AH4771" s="176"/>
      <c r="AM4771" s="6"/>
      <c r="AN4771" s="6"/>
      <c r="AO4771" s="6"/>
      <c r="AP4771" s="6"/>
      <c r="AQ4771" s="6"/>
      <c r="AR4771" s="6"/>
      <c r="AS4771" s="6"/>
      <c r="AT4771" s="6"/>
      <c r="AU4771" s="6"/>
      <c r="AV4771" s="6"/>
      <c r="AW4771" s="6"/>
      <c r="AX4771" s="6"/>
      <c r="AY4771" s="172"/>
      <c r="AZ4771" s="172"/>
      <c r="BA4771" s="172"/>
      <c r="BB4771" s="6"/>
      <c r="BC4771" s="6"/>
      <c r="BD4771" s="6"/>
      <c r="BE4771" s="6"/>
      <c r="BF4771" s="6"/>
      <c r="BG4771" s="172"/>
      <c r="BH4771" s="172"/>
      <c r="BI4771" s="172"/>
      <c r="BJ4771" s="6"/>
      <c r="BK4771" s="6"/>
      <c r="BL4771" s="6"/>
      <c r="BM4771" s="6"/>
      <c r="BN4771" s="6"/>
      <c r="BO4771" s="6"/>
      <c r="BP4771" s="6"/>
      <c r="BQ4771" s="6"/>
      <c r="BR4771" s="6"/>
      <c r="BS4771" s="6"/>
      <c r="BT4771" s="6"/>
      <c r="CG4771" s="432"/>
      <c r="CH4771" s="432"/>
      <c r="CL4771" s="174"/>
    </row>
    <row r="4772" spans="29:90" s="168" customFormat="1" x14ac:dyDescent="0.25">
      <c r="AC4772" s="175"/>
      <c r="AD4772" s="175"/>
      <c r="AE4772" s="175"/>
      <c r="AF4772" s="175"/>
      <c r="AG4772" s="175"/>
      <c r="AH4772" s="176"/>
      <c r="AM4772" s="6"/>
      <c r="AN4772" s="6"/>
      <c r="AO4772" s="6"/>
      <c r="AP4772" s="6"/>
      <c r="AQ4772" s="6"/>
      <c r="AR4772" s="6"/>
      <c r="AS4772" s="6"/>
      <c r="AT4772" s="6"/>
      <c r="AU4772" s="6"/>
      <c r="AV4772" s="6"/>
      <c r="AW4772" s="6"/>
      <c r="AX4772" s="6"/>
      <c r="AY4772" s="172"/>
      <c r="AZ4772" s="172"/>
      <c r="BA4772" s="172"/>
      <c r="BB4772" s="6"/>
      <c r="BC4772" s="6"/>
      <c r="BD4772" s="6"/>
      <c r="BE4772" s="6"/>
      <c r="BF4772" s="6"/>
      <c r="BG4772" s="172"/>
      <c r="BH4772" s="172"/>
      <c r="BI4772" s="172"/>
      <c r="BJ4772" s="6"/>
      <c r="BK4772" s="6"/>
      <c r="BL4772" s="6"/>
      <c r="BM4772" s="6"/>
      <c r="BN4772" s="6"/>
      <c r="BO4772" s="6"/>
      <c r="BP4772" s="6"/>
      <c r="BQ4772" s="6"/>
      <c r="BR4772" s="6"/>
      <c r="BS4772" s="6"/>
      <c r="BT4772" s="6"/>
      <c r="CG4772" s="432"/>
      <c r="CH4772" s="432"/>
      <c r="CL4772" s="174"/>
    </row>
    <row r="4773" spans="29:90" s="168" customFormat="1" x14ac:dyDescent="0.25">
      <c r="AC4773" s="175"/>
      <c r="AD4773" s="175"/>
      <c r="AE4773" s="175"/>
      <c r="AF4773" s="175"/>
      <c r="AG4773" s="175"/>
      <c r="AH4773" s="176"/>
      <c r="AM4773" s="6"/>
      <c r="AN4773" s="6"/>
      <c r="AO4773" s="6"/>
      <c r="AP4773" s="6"/>
      <c r="AQ4773" s="6"/>
      <c r="AR4773" s="6"/>
      <c r="AS4773" s="6"/>
      <c r="AT4773" s="6"/>
      <c r="AU4773" s="6"/>
      <c r="AV4773" s="6"/>
      <c r="AW4773" s="6"/>
      <c r="AX4773" s="6"/>
      <c r="AY4773" s="172"/>
      <c r="AZ4773" s="172"/>
      <c r="BA4773" s="172"/>
      <c r="BB4773" s="6"/>
      <c r="BC4773" s="6"/>
      <c r="BD4773" s="6"/>
      <c r="BE4773" s="6"/>
      <c r="BF4773" s="6"/>
      <c r="BG4773" s="172"/>
      <c r="BH4773" s="172"/>
      <c r="BI4773" s="172"/>
      <c r="BJ4773" s="6"/>
      <c r="BK4773" s="6"/>
      <c r="BL4773" s="6"/>
      <c r="BM4773" s="6"/>
      <c r="BN4773" s="6"/>
      <c r="BO4773" s="6"/>
      <c r="BP4773" s="6"/>
      <c r="BQ4773" s="6"/>
      <c r="BR4773" s="6"/>
      <c r="BS4773" s="6"/>
      <c r="BT4773" s="6"/>
      <c r="CG4773" s="432"/>
      <c r="CH4773" s="432"/>
      <c r="CL4773" s="174"/>
    </row>
    <row r="4774" spans="29:90" s="168" customFormat="1" x14ac:dyDescent="0.25">
      <c r="AC4774" s="175"/>
      <c r="AD4774" s="175"/>
      <c r="AE4774" s="175"/>
      <c r="AF4774" s="175"/>
      <c r="AG4774" s="175"/>
      <c r="AH4774" s="176"/>
      <c r="AM4774" s="6"/>
      <c r="AN4774" s="6"/>
      <c r="AO4774" s="6"/>
      <c r="AP4774" s="6"/>
      <c r="AQ4774" s="6"/>
      <c r="AR4774" s="6"/>
      <c r="AS4774" s="6"/>
      <c r="AT4774" s="6"/>
      <c r="AU4774" s="6"/>
      <c r="AV4774" s="6"/>
      <c r="AW4774" s="6"/>
      <c r="AX4774" s="6"/>
      <c r="AY4774" s="172"/>
      <c r="AZ4774" s="172"/>
      <c r="BA4774" s="172"/>
      <c r="BB4774" s="6"/>
      <c r="BC4774" s="6"/>
      <c r="BD4774" s="6"/>
      <c r="BE4774" s="6"/>
      <c r="BF4774" s="6"/>
      <c r="BG4774" s="172"/>
      <c r="BH4774" s="172"/>
      <c r="BI4774" s="172"/>
      <c r="BJ4774" s="6"/>
      <c r="BK4774" s="6"/>
      <c r="BL4774" s="6"/>
      <c r="BM4774" s="6"/>
      <c r="BN4774" s="6"/>
      <c r="BO4774" s="6"/>
      <c r="BP4774" s="6"/>
      <c r="BQ4774" s="6"/>
      <c r="BR4774" s="6"/>
      <c r="BS4774" s="6"/>
      <c r="BT4774" s="6"/>
      <c r="CG4774" s="432"/>
      <c r="CH4774" s="432"/>
      <c r="CL4774" s="174"/>
    </row>
    <row r="4775" spans="29:90" s="168" customFormat="1" x14ac:dyDescent="0.25">
      <c r="AC4775" s="175"/>
      <c r="AD4775" s="175"/>
      <c r="AE4775" s="175"/>
      <c r="AF4775" s="175"/>
      <c r="AG4775" s="175"/>
      <c r="AH4775" s="176"/>
      <c r="AM4775" s="6"/>
      <c r="AN4775" s="6"/>
      <c r="AO4775" s="6"/>
      <c r="AP4775" s="6"/>
      <c r="AQ4775" s="6"/>
      <c r="AR4775" s="6"/>
      <c r="AS4775" s="6"/>
      <c r="AT4775" s="6"/>
      <c r="AU4775" s="6"/>
      <c r="AV4775" s="6"/>
      <c r="AW4775" s="6"/>
      <c r="AX4775" s="6"/>
      <c r="AY4775" s="172"/>
      <c r="AZ4775" s="172"/>
      <c r="BA4775" s="172"/>
      <c r="BB4775" s="6"/>
      <c r="BC4775" s="6"/>
      <c r="BD4775" s="6"/>
      <c r="BE4775" s="6"/>
      <c r="BF4775" s="6"/>
      <c r="BG4775" s="172"/>
      <c r="BH4775" s="172"/>
      <c r="BI4775" s="172"/>
      <c r="BJ4775" s="6"/>
      <c r="BK4775" s="6"/>
      <c r="BL4775" s="6"/>
      <c r="BM4775" s="6"/>
      <c r="BN4775" s="6"/>
      <c r="BO4775" s="6"/>
      <c r="BP4775" s="6"/>
      <c r="BQ4775" s="6"/>
      <c r="BR4775" s="6"/>
      <c r="BS4775" s="6"/>
      <c r="BT4775" s="6"/>
      <c r="CG4775" s="432"/>
      <c r="CH4775" s="432"/>
      <c r="CL4775" s="174"/>
    </row>
    <row r="4776" spans="29:90" s="168" customFormat="1" x14ac:dyDescent="0.25">
      <c r="AC4776" s="175"/>
      <c r="AD4776" s="175"/>
      <c r="AE4776" s="175"/>
      <c r="AF4776" s="175"/>
      <c r="AG4776" s="175"/>
      <c r="AH4776" s="176"/>
      <c r="AM4776" s="6"/>
      <c r="AN4776" s="6"/>
      <c r="AO4776" s="6"/>
      <c r="AP4776" s="6"/>
      <c r="AQ4776" s="6"/>
      <c r="AR4776" s="6"/>
      <c r="AS4776" s="6"/>
      <c r="AT4776" s="6"/>
      <c r="AU4776" s="6"/>
      <c r="AV4776" s="6"/>
      <c r="AW4776" s="6"/>
      <c r="AX4776" s="6"/>
      <c r="AY4776" s="172"/>
      <c r="AZ4776" s="172"/>
      <c r="BA4776" s="172"/>
      <c r="BB4776" s="6"/>
      <c r="BC4776" s="6"/>
      <c r="BD4776" s="6"/>
      <c r="BE4776" s="6"/>
      <c r="BF4776" s="6"/>
      <c r="BG4776" s="172"/>
      <c r="BH4776" s="172"/>
      <c r="BI4776" s="172"/>
      <c r="BJ4776" s="6"/>
      <c r="BK4776" s="6"/>
      <c r="BL4776" s="6"/>
      <c r="BM4776" s="6"/>
      <c r="BN4776" s="6"/>
      <c r="BO4776" s="6"/>
      <c r="BP4776" s="6"/>
      <c r="BQ4776" s="6"/>
      <c r="BR4776" s="6"/>
      <c r="BS4776" s="6"/>
      <c r="BT4776" s="6"/>
      <c r="CG4776" s="432"/>
      <c r="CH4776" s="432"/>
      <c r="CL4776" s="174"/>
    </row>
    <row r="4777" spans="29:90" s="168" customFormat="1" x14ac:dyDescent="0.25">
      <c r="AC4777" s="175"/>
      <c r="AD4777" s="175"/>
      <c r="AE4777" s="175"/>
      <c r="AF4777" s="175"/>
      <c r="AG4777" s="175"/>
      <c r="AH4777" s="176"/>
      <c r="AM4777" s="6"/>
      <c r="AN4777" s="6"/>
      <c r="AO4777" s="6"/>
      <c r="AP4777" s="6"/>
      <c r="AQ4777" s="6"/>
      <c r="AR4777" s="6"/>
      <c r="AS4777" s="6"/>
      <c r="AT4777" s="6"/>
      <c r="AU4777" s="6"/>
      <c r="AV4777" s="6"/>
      <c r="AW4777" s="6"/>
      <c r="AX4777" s="6"/>
      <c r="AY4777" s="172"/>
      <c r="AZ4777" s="172"/>
      <c r="BA4777" s="172"/>
      <c r="BB4777" s="6"/>
      <c r="BC4777" s="6"/>
      <c r="BD4777" s="6"/>
      <c r="BE4777" s="6"/>
      <c r="BF4777" s="6"/>
      <c r="BG4777" s="172"/>
      <c r="BH4777" s="172"/>
      <c r="BI4777" s="172"/>
      <c r="BJ4777" s="6"/>
      <c r="BK4777" s="6"/>
      <c r="BL4777" s="6"/>
      <c r="BM4777" s="6"/>
      <c r="BN4777" s="6"/>
      <c r="BO4777" s="6"/>
      <c r="BP4777" s="6"/>
      <c r="BQ4777" s="6"/>
      <c r="BR4777" s="6"/>
      <c r="BS4777" s="6"/>
      <c r="BT4777" s="6"/>
      <c r="CG4777" s="432"/>
      <c r="CH4777" s="432"/>
      <c r="CL4777" s="174"/>
    </row>
    <row r="4778" spans="29:90" s="168" customFormat="1" x14ac:dyDescent="0.25">
      <c r="AC4778" s="175"/>
      <c r="AD4778" s="175"/>
      <c r="AE4778" s="175"/>
      <c r="AF4778" s="175"/>
      <c r="AG4778" s="175"/>
      <c r="AH4778" s="176"/>
      <c r="AM4778" s="6"/>
      <c r="AN4778" s="6"/>
      <c r="AO4778" s="6"/>
      <c r="AP4778" s="6"/>
      <c r="AQ4778" s="6"/>
      <c r="AR4778" s="6"/>
      <c r="AS4778" s="6"/>
      <c r="AT4778" s="6"/>
      <c r="AU4778" s="6"/>
      <c r="AV4778" s="6"/>
      <c r="AW4778" s="6"/>
      <c r="AX4778" s="6"/>
      <c r="AY4778" s="172"/>
      <c r="AZ4778" s="172"/>
      <c r="BA4778" s="172"/>
      <c r="BB4778" s="6"/>
      <c r="BC4778" s="6"/>
      <c r="BD4778" s="6"/>
      <c r="BE4778" s="6"/>
      <c r="BF4778" s="6"/>
      <c r="BG4778" s="172"/>
      <c r="BH4778" s="172"/>
      <c r="BI4778" s="172"/>
      <c r="BJ4778" s="6"/>
      <c r="BK4778" s="6"/>
      <c r="BL4778" s="6"/>
      <c r="BM4778" s="6"/>
      <c r="BN4778" s="6"/>
      <c r="BO4778" s="6"/>
      <c r="BP4778" s="6"/>
      <c r="BQ4778" s="6"/>
      <c r="BR4778" s="6"/>
      <c r="BS4778" s="6"/>
      <c r="BT4778" s="6"/>
      <c r="CG4778" s="432"/>
      <c r="CH4778" s="432"/>
      <c r="CL4778" s="174"/>
    </row>
    <row r="4779" spans="29:90" s="168" customFormat="1" x14ac:dyDescent="0.25">
      <c r="AC4779" s="175"/>
      <c r="AD4779" s="175"/>
      <c r="AE4779" s="175"/>
      <c r="AF4779" s="175"/>
      <c r="AG4779" s="175"/>
      <c r="AH4779" s="176"/>
      <c r="AM4779" s="6"/>
      <c r="AN4779" s="6"/>
      <c r="AO4779" s="6"/>
      <c r="AP4779" s="6"/>
      <c r="AQ4779" s="6"/>
      <c r="AR4779" s="6"/>
      <c r="AS4779" s="6"/>
      <c r="AT4779" s="6"/>
      <c r="AU4779" s="6"/>
      <c r="AV4779" s="6"/>
      <c r="AW4779" s="6"/>
      <c r="AX4779" s="6"/>
      <c r="AY4779" s="172"/>
      <c r="AZ4779" s="172"/>
      <c r="BA4779" s="172"/>
      <c r="BB4779" s="6"/>
      <c r="BC4779" s="6"/>
      <c r="BD4779" s="6"/>
      <c r="BE4779" s="6"/>
      <c r="BF4779" s="6"/>
      <c r="BG4779" s="172"/>
      <c r="BH4779" s="172"/>
      <c r="BI4779" s="172"/>
      <c r="BJ4779" s="6"/>
      <c r="BK4779" s="6"/>
      <c r="BL4779" s="6"/>
      <c r="BM4779" s="6"/>
      <c r="BN4779" s="6"/>
      <c r="BO4779" s="6"/>
      <c r="BP4779" s="6"/>
      <c r="BQ4779" s="6"/>
      <c r="BR4779" s="6"/>
      <c r="BS4779" s="6"/>
      <c r="BT4779" s="6"/>
      <c r="CG4779" s="432"/>
      <c r="CH4779" s="432"/>
      <c r="CL4779" s="174"/>
    </row>
    <row r="4780" spans="29:90" s="168" customFormat="1" x14ac:dyDescent="0.25">
      <c r="AC4780" s="175"/>
      <c r="AD4780" s="175"/>
      <c r="AE4780" s="175"/>
      <c r="AF4780" s="175"/>
      <c r="AG4780" s="175"/>
      <c r="AH4780" s="176"/>
      <c r="AM4780" s="6"/>
      <c r="AN4780" s="6"/>
      <c r="AO4780" s="6"/>
      <c r="AP4780" s="6"/>
      <c r="AQ4780" s="6"/>
      <c r="AR4780" s="6"/>
      <c r="AS4780" s="6"/>
      <c r="AT4780" s="6"/>
      <c r="AU4780" s="6"/>
      <c r="AV4780" s="6"/>
      <c r="AW4780" s="6"/>
      <c r="AX4780" s="6"/>
      <c r="AY4780" s="172"/>
      <c r="AZ4780" s="172"/>
      <c r="BA4780" s="172"/>
      <c r="BB4780" s="6"/>
      <c r="BC4780" s="6"/>
      <c r="BD4780" s="6"/>
      <c r="BE4780" s="6"/>
      <c r="BF4780" s="6"/>
      <c r="BG4780" s="172"/>
      <c r="BH4780" s="172"/>
      <c r="BI4780" s="172"/>
      <c r="BJ4780" s="6"/>
      <c r="BK4780" s="6"/>
      <c r="BL4780" s="6"/>
      <c r="BM4780" s="6"/>
      <c r="BN4780" s="6"/>
      <c r="BO4780" s="6"/>
      <c r="BP4780" s="6"/>
      <c r="BQ4780" s="6"/>
      <c r="BR4780" s="6"/>
      <c r="BS4780" s="6"/>
      <c r="BT4780" s="6"/>
      <c r="CG4780" s="432"/>
      <c r="CH4780" s="432"/>
      <c r="CL4780" s="174"/>
    </row>
    <row r="4781" spans="29:90" s="168" customFormat="1" x14ac:dyDescent="0.25">
      <c r="AC4781" s="175"/>
      <c r="AD4781" s="175"/>
      <c r="AE4781" s="175"/>
      <c r="AF4781" s="175"/>
      <c r="AG4781" s="175"/>
      <c r="AH4781" s="176"/>
      <c r="AM4781" s="6"/>
      <c r="AN4781" s="6"/>
      <c r="AO4781" s="6"/>
      <c r="AP4781" s="6"/>
      <c r="AQ4781" s="6"/>
      <c r="AR4781" s="6"/>
      <c r="AS4781" s="6"/>
      <c r="AT4781" s="6"/>
      <c r="AU4781" s="6"/>
      <c r="AV4781" s="6"/>
      <c r="AW4781" s="6"/>
      <c r="AX4781" s="6"/>
      <c r="AY4781" s="172"/>
      <c r="AZ4781" s="172"/>
      <c r="BA4781" s="172"/>
      <c r="BB4781" s="6"/>
      <c r="BC4781" s="6"/>
      <c r="BD4781" s="6"/>
      <c r="BE4781" s="6"/>
      <c r="BF4781" s="6"/>
      <c r="BG4781" s="172"/>
      <c r="BH4781" s="172"/>
      <c r="BI4781" s="172"/>
      <c r="BJ4781" s="6"/>
      <c r="BK4781" s="6"/>
      <c r="BL4781" s="6"/>
      <c r="BM4781" s="6"/>
      <c r="BN4781" s="6"/>
      <c r="BO4781" s="6"/>
      <c r="BP4781" s="6"/>
      <c r="BQ4781" s="6"/>
      <c r="BR4781" s="6"/>
      <c r="BS4781" s="6"/>
      <c r="BT4781" s="6"/>
      <c r="CG4781" s="432"/>
      <c r="CH4781" s="432"/>
      <c r="CL4781" s="174"/>
    </row>
    <row r="4782" spans="29:90" s="168" customFormat="1" x14ac:dyDescent="0.25">
      <c r="AC4782" s="175"/>
      <c r="AD4782" s="175"/>
      <c r="AE4782" s="175"/>
      <c r="AF4782" s="175"/>
      <c r="AG4782" s="175"/>
      <c r="AH4782" s="176"/>
      <c r="AM4782" s="6"/>
      <c r="AN4782" s="6"/>
      <c r="AO4782" s="6"/>
      <c r="AP4782" s="6"/>
      <c r="AQ4782" s="6"/>
      <c r="AR4782" s="6"/>
      <c r="AS4782" s="6"/>
      <c r="AT4782" s="6"/>
      <c r="AU4782" s="6"/>
      <c r="AV4782" s="6"/>
      <c r="AW4782" s="6"/>
      <c r="AX4782" s="6"/>
      <c r="AY4782" s="172"/>
      <c r="AZ4782" s="172"/>
      <c r="BA4782" s="172"/>
      <c r="BB4782" s="6"/>
      <c r="BC4782" s="6"/>
      <c r="BD4782" s="6"/>
      <c r="BE4782" s="6"/>
      <c r="BF4782" s="6"/>
      <c r="BG4782" s="172"/>
      <c r="BH4782" s="172"/>
      <c r="BI4782" s="172"/>
      <c r="BJ4782" s="6"/>
      <c r="BK4782" s="6"/>
      <c r="BL4782" s="6"/>
      <c r="BM4782" s="6"/>
      <c r="BN4782" s="6"/>
      <c r="BO4782" s="6"/>
      <c r="BP4782" s="6"/>
      <c r="BQ4782" s="6"/>
      <c r="BR4782" s="6"/>
      <c r="BS4782" s="6"/>
      <c r="BT4782" s="6"/>
      <c r="CG4782" s="432"/>
      <c r="CH4782" s="432"/>
      <c r="CL4782" s="174"/>
    </row>
    <row r="4783" spans="29:90" s="168" customFormat="1" x14ac:dyDescent="0.25">
      <c r="AC4783" s="175"/>
      <c r="AD4783" s="175"/>
      <c r="AE4783" s="175"/>
      <c r="AF4783" s="175"/>
      <c r="AG4783" s="175"/>
      <c r="AH4783" s="176"/>
      <c r="AM4783" s="6"/>
      <c r="AN4783" s="6"/>
      <c r="AO4783" s="6"/>
      <c r="AP4783" s="6"/>
      <c r="AQ4783" s="6"/>
      <c r="AR4783" s="6"/>
      <c r="AS4783" s="6"/>
      <c r="AT4783" s="6"/>
      <c r="AU4783" s="6"/>
      <c r="AV4783" s="6"/>
      <c r="AW4783" s="6"/>
      <c r="AX4783" s="6"/>
      <c r="AY4783" s="172"/>
      <c r="AZ4783" s="172"/>
      <c r="BA4783" s="172"/>
      <c r="BB4783" s="6"/>
      <c r="BC4783" s="6"/>
      <c r="BD4783" s="6"/>
      <c r="BE4783" s="6"/>
      <c r="BF4783" s="6"/>
      <c r="BG4783" s="172"/>
      <c r="BH4783" s="172"/>
      <c r="BI4783" s="172"/>
      <c r="BJ4783" s="6"/>
      <c r="BK4783" s="6"/>
      <c r="BL4783" s="6"/>
      <c r="BM4783" s="6"/>
      <c r="BN4783" s="6"/>
      <c r="BO4783" s="6"/>
      <c r="BP4783" s="6"/>
      <c r="BQ4783" s="6"/>
      <c r="BR4783" s="6"/>
      <c r="BS4783" s="6"/>
      <c r="BT4783" s="6"/>
      <c r="CG4783" s="432"/>
      <c r="CH4783" s="432"/>
      <c r="CL4783" s="174"/>
    </row>
    <row r="4784" spans="29:90" s="168" customFormat="1" x14ac:dyDescent="0.25">
      <c r="AC4784" s="175"/>
      <c r="AD4784" s="175"/>
      <c r="AE4784" s="175"/>
      <c r="AF4784" s="175"/>
      <c r="AG4784" s="175"/>
      <c r="AH4784" s="176"/>
      <c r="AM4784" s="6"/>
      <c r="AN4784" s="6"/>
      <c r="AO4784" s="6"/>
      <c r="AP4784" s="6"/>
      <c r="AQ4784" s="6"/>
      <c r="AR4784" s="6"/>
      <c r="AS4784" s="6"/>
      <c r="AT4784" s="6"/>
      <c r="AU4784" s="6"/>
      <c r="AV4784" s="6"/>
      <c r="AW4784" s="6"/>
      <c r="AX4784" s="6"/>
      <c r="AY4784" s="172"/>
      <c r="AZ4784" s="172"/>
      <c r="BA4784" s="172"/>
      <c r="BB4784" s="6"/>
      <c r="BC4784" s="6"/>
      <c r="BD4784" s="6"/>
      <c r="BE4784" s="6"/>
      <c r="BF4784" s="6"/>
      <c r="BG4784" s="172"/>
      <c r="BH4784" s="172"/>
      <c r="BI4784" s="172"/>
      <c r="BJ4784" s="6"/>
      <c r="BK4784" s="6"/>
      <c r="BL4784" s="6"/>
      <c r="BM4784" s="6"/>
      <c r="BN4784" s="6"/>
      <c r="BO4784" s="6"/>
      <c r="BP4784" s="6"/>
      <c r="BQ4784" s="6"/>
      <c r="BR4784" s="6"/>
      <c r="BS4784" s="6"/>
      <c r="BT4784" s="6"/>
      <c r="CG4784" s="432"/>
      <c r="CH4784" s="432"/>
      <c r="CL4784" s="174"/>
    </row>
    <row r="4785" spans="29:90" s="168" customFormat="1" x14ac:dyDescent="0.25">
      <c r="AC4785" s="175"/>
      <c r="AD4785" s="175"/>
      <c r="AE4785" s="175"/>
      <c r="AF4785" s="175"/>
      <c r="AG4785" s="175"/>
      <c r="AH4785" s="176"/>
      <c r="AM4785" s="6"/>
      <c r="AN4785" s="6"/>
      <c r="AO4785" s="6"/>
      <c r="AP4785" s="6"/>
      <c r="AQ4785" s="6"/>
      <c r="AR4785" s="6"/>
      <c r="AS4785" s="6"/>
      <c r="AT4785" s="6"/>
      <c r="AU4785" s="6"/>
      <c r="AV4785" s="6"/>
      <c r="AW4785" s="6"/>
      <c r="AX4785" s="6"/>
      <c r="AY4785" s="172"/>
      <c r="AZ4785" s="172"/>
      <c r="BA4785" s="172"/>
      <c r="BB4785" s="6"/>
      <c r="BC4785" s="6"/>
      <c r="BD4785" s="6"/>
      <c r="BE4785" s="6"/>
      <c r="BF4785" s="6"/>
      <c r="BG4785" s="172"/>
      <c r="BH4785" s="172"/>
      <c r="BI4785" s="172"/>
      <c r="BJ4785" s="6"/>
      <c r="BK4785" s="6"/>
      <c r="BL4785" s="6"/>
      <c r="BM4785" s="6"/>
      <c r="BN4785" s="6"/>
      <c r="BO4785" s="6"/>
      <c r="BP4785" s="6"/>
      <c r="BQ4785" s="6"/>
      <c r="BR4785" s="6"/>
      <c r="BS4785" s="6"/>
      <c r="BT4785" s="6"/>
      <c r="CG4785" s="432"/>
      <c r="CH4785" s="432"/>
      <c r="CL4785" s="174"/>
    </row>
    <row r="4786" spans="29:90" s="168" customFormat="1" x14ac:dyDescent="0.25">
      <c r="AC4786" s="175"/>
      <c r="AD4786" s="175"/>
      <c r="AE4786" s="175"/>
      <c r="AF4786" s="175"/>
      <c r="AG4786" s="175"/>
      <c r="AH4786" s="176"/>
      <c r="AM4786" s="6"/>
      <c r="AN4786" s="6"/>
      <c r="AO4786" s="6"/>
      <c r="AP4786" s="6"/>
      <c r="AQ4786" s="6"/>
      <c r="AR4786" s="6"/>
      <c r="AS4786" s="6"/>
      <c r="AT4786" s="6"/>
      <c r="AU4786" s="6"/>
      <c r="AV4786" s="6"/>
      <c r="AW4786" s="6"/>
      <c r="AX4786" s="6"/>
      <c r="AY4786" s="172"/>
      <c r="AZ4786" s="172"/>
      <c r="BA4786" s="172"/>
      <c r="BB4786" s="6"/>
      <c r="BC4786" s="6"/>
      <c r="BD4786" s="6"/>
      <c r="BE4786" s="6"/>
      <c r="BF4786" s="6"/>
      <c r="BG4786" s="172"/>
      <c r="BH4786" s="172"/>
      <c r="BI4786" s="172"/>
      <c r="BJ4786" s="6"/>
      <c r="BK4786" s="6"/>
      <c r="BL4786" s="6"/>
      <c r="BM4786" s="6"/>
      <c r="BN4786" s="6"/>
      <c r="BO4786" s="6"/>
      <c r="BP4786" s="6"/>
      <c r="BQ4786" s="6"/>
      <c r="BR4786" s="6"/>
      <c r="BS4786" s="6"/>
      <c r="BT4786" s="6"/>
      <c r="CG4786" s="432"/>
      <c r="CH4786" s="432"/>
      <c r="CL4786" s="174"/>
    </row>
    <row r="4787" spans="29:90" s="168" customFormat="1" x14ac:dyDescent="0.25">
      <c r="AC4787" s="175"/>
      <c r="AD4787" s="175"/>
      <c r="AE4787" s="175"/>
      <c r="AF4787" s="175"/>
      <c r="AG4787" s="175"/>
      <c r="AH4787" s="176"/>
      <c r="AM4787" s="6"/>
      <c r="AN4787" s="6"/>
      <c r="AO4787" s="6"/>
      <c r="AP4787" s="6"/>
      <c r="AQ4787" s="6"/>
      <c r="AR4787" s="6"/>
      <c r="AS4787" s="6"/>
      <c r="AT4787" s="6"/>
      <c r="AU4787" s="6"/>
      <c r="AV4787" s="6"/>
      <c r="AW4787" s="6"/>
      <c r="AX4787" s="6"/>
      <c r="AY4787" s="172"/>
      <c r="AZ4787" s="172"/>
      <c r="BA4787" s="172"/>
      <c r="BB4787" s="6"/>
      <c r="BC4787" s="6"/>
      <c r="BD4787" s="6"/>
      <c r="BE4787" s="6"/>
      <c r="BF4787" s="6"/>
      <c r="BG4787" s="172"/>
      <c r="BH4787" s="172"/>
      <c r="BI4787" s="172"/>
      <c r="BJ4787" s="6"/>
      <c r="BK4787" s="6"/>
      <c r="BL4787" s="6"/>
      <c r="BM4787" s="6"/>
      <c r="BN4787" s="6"/>
      <c r="BO4787" s="6"/>
      <c r="BP4787" s="6"/>
      <c r="BQ4787" s="6"/>
      <c r="BR4787" s="6"/>
      <c r="BS4787" s="6"/>
      <c r="BT4787" s="6"/>
      <c r="CG4787" s="432"/>
      <c r="CH4787" s="432"/>
      <c r="CL4787" s="174"/>
    </row>
    <row r="4788" spans="29:90" s="168" customFormat="1" x14ac:dyDescent="0.25">
      <c r="AC4788" s="175"/>
      <c r="AD4788" s="175"/>
      <c r="AE4788" s="175"/>
      <c r="AF4788" s="175"/>
      <c r="AG4788" s="175"/>
      <c r="AH4788" s="176"/>
      <c r="AM4788" s="6"/>
      <c r="AN4788" s="6"/>
      <c r="AO4788" s="6"/>
      <c r="AP4788" s="6"/>
      <c r="AQ4788" s="6"/>
      <c r="AR4788" s="6"/>
      <c r="AS4788" s="6"/>
      <c r="AT4788" s="6"/>
      <c r="AU4788" s="6"/>
      <c r="AV4788" s="6"/>
      <c r="AW4788" s="6"/>
      <c r="AX4788" s="6"/>
      <c r="AY4788" s="172"/>
      <c r="AZ4788" s="172"/>
      <c r="BA4788" s="172"/>
      <c r="BB4788" s="6"/>
      <c r="BC4788" s="6"/>
      <c r="BD4788" s="6"/>
      <c r="BE4788" s="6"/>
      <c r="BF4788" s="6"/>
      <c r="BG4788" s="172"/>
      <c r="BH4788" s="172"/>
      <c r="BI4788" s="172"/>
      <c r="BJ4788" s="6"/>
      <c r="BK4788" s="6"/>
      <c r="BL4788" s="6"/>
      <c r="BM4788" s="6"/>
      <c r="BN4788" s="6"/>
      <c r="BO4788" s="6"/>
      <c r="BP4788" s="6"/>
      <c r="BQ4788" s="6"/>
      <c r="BR4788" s="6"/>
      <c r="BS4788" s="6"/>
      <c r="BT4788" s="6"/>
      <c r="CG4788" s="432"/>
      <c r="CH4788" s="432"/>
      <c r="CL4788" s="174"/>
    </row>
    <row r="4789" spans="29:90" s="168" customFormat="1" x14ac:dyDescent="0.25">
      <c r="AC4789" s="175"/>
      <c r="AD4789" s="175"/>
      <c r="AE4789" s="175"/>
      <c r="AF4789" s="175"/>
      <c r="AG4789" s="175"/>
      <c r="AH4789" s="176"/>
      <c r="AM4789" s="6"/>
      <c r="AN4789" s="6"/>
      <c r="AO4789" s="6"/>
      <c r="AP4789" s="6"/>
      <c r="AQ4789" s="6"/>
      <c r="AR4789" s="6"/>
      <c r="AS4789" s="6"/>
      <c r="AT4789" s="6"/>
      <c r="AU4789" s="6"/>
      <c r="AV4789" s="6"/>
      <c r="AW4789" s="6"/>
      <c r="AX4789" s="6"/>
      <c r="AY4789" s="172"/>
      <c r="AZ4789" s="172"/>
      <c r="BA4789" s="172"/>
      <c r="BB4789" s="6"/>
      <c r="BC4789" s="6"/>
      <c r="BD4789" s="6"/>
      <c r="BE4789" s="6"/>
      <c r="BF4789" s="6"/>
      <c r="BG4789" s="172"/>
      <c r="BH4789" s="172"/>
      <c r="BI4789" s="172"/>
      <c r="BJ4789" s="6"/>
      <c r="BK4789" s="6"/>
      <c r="BL4789" s="6"/>
      <c r="BM4789" s="6"/>
      <c r="BN4789" s="6"/>
      <c r="BO4789" s="6"/>
      <c r="BP4789" s="6"/>
      <c r="BQ4789" s="6"/>
      <c r="BR4789" s="6"/>
      <c r="BS4789" s="6"/>
      <c r="BT4789" s="6"/>
      <c r="CG4789" s="432"/>
      <c r="CH4789" s="432"/>
      <c r="CL4789" s="174"/>
    </row>
    <row r="4790" spans="29:90" s="168" customFormat="1" x14ac:dyDescent="0.25">
      <c r="AC4790" s="175"/>
      <c r="AD4790" s="175"/>
      <c r="AE4790" s="175"/>
      <c r="AF4790" s="175"/>
      <c r="AG4790" s="175"/>
      <c r="AH4790" s="176"/>
      <c r="AM4790" s="6"/>
      <c r="AN4790" s="6"/>
      <c r="AO4790" s="6"/>
      <c r="AP4790" s="6"/>
      <c r="AQ4790" s="6"/>
      <c r="AR4790" s="6"/>
      <c r="AS4790" s="6"/>
      <c r="AT4790" s="6"/>
      <c r="AU4790" s="6"/>
      <c r="AV4790" s="6"/>
      <c r="AW4790" s="6"/>
      <c r="AX4790" s="6"/>
      <c r="AY4790" s="172"/>
      <c r="AZ4790" s="172"/>
      <c r="BA4790" s="172"/>
      <c r="BB4790" s="6"/>
      <c r="BC4790" s="6"/>
      <c r="BD4790" s="6"/>
      <c r="BE4790" s="6"/>
      <c r="BF4790" s="6"/>
      <c r="BG4790" s="172"/>
      <c r="BH4790" s="172"/>
      <c r="BI4790" s="172"/>
      <c r="BJ4790" s="6"/>
      <c r="BK4790" s="6"/>
      <c r="BL4790" s="6"/>
      <c r="BM4790" s="6"/>
      <c r="BN4790" s="6"/>
      <c r="BO4790" s="6"/>
      <c r="BP4790" s="6"/>
      <c r="BQ4790" s="6"/>
      <c r="BR4790" s="6"/>
      <c r="BS4790" s="6"/>
      <c r="BT4790" s="6"/>
      <c r="CG4790" s="432"/>
      <c r="CH4790" s="432"/>
      <c r="CL4790" s="174"/>
    </row>
    <row r="4791" spans="29:90" s="168" customFormat="1" x14ac:dyDescent="0.25">
      <c r="AC4791" s="175"/>
      <c r="AD4791" s="175"/>
      <c r="AE4791" s="175"/>
      <c r="AF4791" s="175"/>
      <c r="AG4791" s="175"/>
      <c r="AH4791" s="176"/>
      <c r="AM4791" s="6"/>
      <c r="AN4791" s="6"/>
      <c r="AO4791" s="6"/>
      <c r="AP4791" s="6"/>
      <c r="AQ4791" s="6"/>
      <c r="AR4791" s="6"/>
      <c r="AS4791" s="6"/>
      <c r="AT4791" s="6"/>
      <c r="AU4791" s="6"/>
      <c r="AV4791" s="6"/>
      <c r="AW4791" s="6"/>
      <c r="AX4791" s="6"/>
      <c r="AY4791" s="172"/>
      <c r="AZ4791" s="172"/>
      <c r="BA4791" s="172"/>
      <c r="BB4791" s="6"/>
      <c r="BC4791" s="6"/>
      <c r="BD4791" s="6"/>
      <c r="BE4791" s="6"/>
      <c r="BF4791" s="6"/>
      <c r="BG4791" s="172"/>
      <c r="BH4791" s="172"/>
      <c r="BI4791" s="172"/>
      <c r="BJ4791" s="6"/>
      <c r="BK4791" s="6"/>
      <c r="BL4791" s="6"/>
      <c r="BM4791" s="6"/>
      <c r="BN4791" s="6"/>
      <c r="BO4791" s="6"/>
      <c r="BP4791" s="6"/>
      <c r="BQ4791" s="6"/>
      <c r="BR4791" s="6"/>
      <c r="BS4791" s="6"/>
      <c r="BT4791" s="6"/>
      <c r="CG4791" s="432"/>
      <c r="CH4791" s="432"/>
      <c r="CL4791" s="174"/>
    </row>
    <row r="4792" spans="29:90" s="168" customFormat="1" x14ac:dyDescent="0.25">
      <c r="AC4792" s="175"/>
      <c r="AD4792" s="175"/>
      <c r="AE4792" s="175"/>
      <c r="AF4792" s="175"/>
      <c r="AG4792" s="175"/>
      <c r="AH4792" s="176"/>
      <c r="AM4792" s="6"/>
      <c r="AN4792" s="6"/>
      <c r="AO4792" s="6"/>
      <c r="AP4792" s="6"/>
      <c r="AQ4792" s="6"/>
      <c r="AR4792" s="6"/>
      <c r="AS4792" s="6"/>
      <c r="AT4792" s="6"/>
      <c r="AU4792" s="6"/>
      <c r="AV4792" s="6"/>
      <c r="AW4792" s="6"/>
      <c r="AX4792" s="6"/>
      <c r="AY4792" s="172"/>
      <c r="AZ4792" s="172"/>
      <c r="BA4792" s="172"/>
      <c r="BB4792" s="6"/>
      <c r="BC4792" s="6"/>
      <c r="BD4792" s="6"/>
      <c r="BE4792" s="6"/>
      <c r="BF4792" s="6"/>
      <c r="BG4792" s="172"/>
      <c r="BH4792" s="172"/>
      <c r="BI4792" s="172"/>
      <c r="BJ4792" s="6"/>
      <c r="BK4792" s="6"/>
      <c r="BL4792" s="6"/>
      <c r="BM4792" s="6"/>
      <c r="BN4792" s="6"/>
      <c r="BO4792" s="6"/>
      <c r="BP4792" s="6"/>
      <c r="BQ4792" s="6"/>
      <c r="BR4792" s="6"/>
      <c r="BS4792" s="6"/>
      <c r="BT4792" s="6"/>
      <c r="CG4792" s="432"/>
      <c r="CH4792" s="432"/>
      <c r="CL4792" s="174"/>
    </row>
    <row r="4793" spans="29:90" s="168" customFormat="1" x14ac:dyDescent="0.25">
      <c r="AC4793" s="175"/>
      <c r="AD4793" s="175"/>
      <c r="AE4793" s="175"/>
      <c r="AF4793" s="175"/>
      <c r="AG4793" s="175"/>
      <c r="AH4793" s="176"/>
      <c r="AM4793" s="6"/>
      <c r="AN4793" s="6"/>
      <c r="AO4793" s="6"/>
      <c r="AP4793" s="6"/>
      <c r="AQ4793" s="6"/>
      <c r="AR4793" s="6"/>
      <c r="AS4793" s="6"/>
      <c r="AT4793" s="6"/>
      <c r="AU4793" s="6"/>
      <c r="AV4793" s="6"/>
      <c r="AW4793" s="6"/>
      <c r="AX4793" s="6"/>
      <c r="AY4793" s="172"/>
      <c r="AZ4793" s="172"/>
      <c r="BA4793" s="172"/>
      <c r="BB4793" s="6"/>
      <c r="BC4793" s="6"/>
      <c r="BD4793" s="6"/>
      <c r="BE4793" s="6"/>
      <c r="BF4793" s="6"/>
      <c r="BG4793" s="172"/>
      <c r="BH4793" s="172"/>
      <c r="BI4793" s="172"/>
      <c r="BJ4793" s="6"/>
      <c r="BK4793" s="6"/>
      <c r="BL4793" s="6"/>
      <c r="BM4793" s="6"/>
      <c r="BN4793" s="6"/>
      <c r="BO4793" s="6"/>
      <c r="BP4793" s="6"/>
      <c r="BQ4793" s="6"/>
      <c r="BR4793" s="6"/>
      <c r="BS4793" s="6"/>
      <c r="BT4793" s="6"/>
      <c r="CG4793" s="432"/>
      <c r="CH4793" s="432"/>
      <c r="CL4793" s="174"/>
    </row>
    <row r="4794" spans="29:90" s="168" customFormat="1" x14ac:dyDescent="0.25">
      <c r="AC4794" s="175"/>
      <c r="AD4794" s="175"/>
      <c r="AE4794" s="175"/>
      <c r="AF4794" s="175"/>
      <c r="AG4794" s="175"/>
      <c r="AH4794" s="176"/>
      <c r="AM4794" s="6"/>
      <c r="AN4794" s="6"/>
      <c r="AO4794" s="6"/>
      <c r="AP4794" s="6"/>
      <c r="AQ4794" s="6"/>
      <c r="AR4794" s="6"/>
      <c r="AS4794" s="6"/>
      <c r="AT4794" s="6"/>
      <c r="AU4794" s="6"/>
      <c r="AV4794" s="6"/>
      <c r="AW4794" s="6"/>
      <c r="AX4794" s="6"/>
      <c r="AY4794" s="172"/>
      <c r="AZ4794" s="172"/>
      <c r="BA4794" s="172"/>
      <c r="BB4794" s="6"/>
      <c r="BC4794" s="6"/>
      <c r="BD4794" s="6"/>
      <c r="BE4794" s="6"/>
      <c r="BF4794" s="6"/>
      <c r="BG4794" s="172"/>
      <c r="BH4794" s="172"/>
      <c r="BI4794" s="172"/>
      <c r="BJ4794" s="6"/>
      <c r="BK4794" s="6"/>
      <c r="BL4794" s="6"/>
      <c r="BM4794" s="6"/>
      <c r="BN4794" s="6"/>
      <c r="BO4794" s="6"/>
      <c r="BP4794" s="6"/>
      <c r="BQ4794" s="6"/>
      <c r="BR4794" s="6"/>
      <c r="BS4794" s="6"/>
      <c r="BT4794" s="6"/>
      <c r="CG4794" s="432"/>
      <c r="CH4794" s="432"/>
      <c r="CL4794" s="174"/>
    </row>
    <row r="4795" spans="29:90" s="168" customFormat="1" x14ac:dyDescent="0.25">
      <c r="AC4795" s="175"/>
      <c r="AD4795" s="175"/>
      <c r="AE4795" s="175"/>
      <c r="AF4795" s="175"/>
      <c r="AG4795" s="175"/>
      <c r="AH4795" s="176"/>
      <c r="AM4795" s="6"/>
      <c r="AN4795" s="6"/>
      <c r="AO4795" s="6"/>
      <c r="AP4795" s="6"/>
      <c r="AQ4795" s="6"/>
      <c r="AR4795" s="6"/>
      <c r="AS4795" s="6"/>
      <c r="AT4795" s="6"/>
      <c r="AU4795" s="6"/>
      <c r="AV4795" s="6"/>
      <c r="AW4795" s="6"/>
      <c r="AX4795" s="6"/>
      <c r="AY4795" s="172"/>
      <c r="AZ4795" s="172"/>
      <c r="BA4795" s="172"/>
      <c r="BB4795" s="6"/>
      <c r="BC4795" s="6"/>
      <c r="BD4795" s="6"/>
      <c r="BE4795" s="6"/>
      <c r="BF4795" s="6"/>
      <c r="BG4795" s="172"/>
      <c r="BH4795" s="172"/>
      <c r="BI4795" s="172"/>
      <c r="BJ4795" s="6"/>
      <c r="BK4795" s="6"/>
      <c r="BL4795" s="6"/>
      <c r="BM4795" s="6"/>
      <c r="BN4795" s="6"/>
      <c r="BO4795" s="6"/>
      <c r="BP4795" s="6"/>
      <c r="BQ4795" s="6"/>
      <c r="BR4795" s="6"/>
      <c r="BS4795" s="6"/>
      <c r="BT4795" s="6"/>
      <c r="CG4795" s="432"/>
      <c r="CH4795" s="432"/>
      <c r="CL4795" s="174"/>
    </row>
    <row r="4796" spans="29:90" s="168" customFormat="1" x14ac:dyDescent="0.25">
      <c r="AC4796" s="175"/>
      <c r="AD4796" s="175"/>
      <c r="AE4796" s="175"/>
      <c r="AF4796" s="175"/>
      <c r="AG4796" s="175"/>
      <c r="AH4796" s="176"/>
      <c r="AM4796" s="6"/>
      <c r="AN4796" s="6"/>
      <c r="AO4796" s="6"/>
      <c r="AP4796" s="6"/>
      <c r="AQ4796" s="6"/>
      <c r="AR4796" s="6"/>
      <c r="AS4796" s="6"/>
      <c r="AT4796" s="6"/>
      <c r="AU4796" s="6"/>
      <c r="AV4796" s="6"/>
      <c r="AW4796" s="6"/>
      <c r="AX4796" s="6"/>
      <c r="AY4796" s="172"/>
      <c r="AZ4796" s="172"/>
      <c r="BA4796" s="172"/>
      <c r="BB4796" s="6"/>
      <c r="BC4796" s="6"/>
      <c r="BD4796" s="6"/>
      <c r="BE4796" s="6"/>
      <c r="BF4796" s="6"/>
      <c r="BG4796" s="172"/>
      <c r="BH4796" s="172"/>
      <c r="BI4796" s="172"/>
      <c r="BJ4796" s="6"/>
      <c r="BK4796" s="6"/>
      <c r="BL4796" s="6"/>
      <c r="BM4796" s="6"/>
      <c r="BN4796" s="6"/>
      <c r="BO4796" s="6"/>
      <c r="BP4796" s="6"/>
      <c r="BQ4796" s="6"/>
      <c r="BR4796" s="6"/>
      <c r="BS4796" s="6"/>
      <c r="BT4796" s="6"/>
      <c r="CG4796" s="432"/>
      <c r="CH4796" s="432"/>
      <c r="CL4796" s="174"/>
    </row>
    <row r="4797" spans="29:90" s="168" customFormat="1" x14ac:dyDescent="0.25">
      <c r="AC4797" s="175"/>
      <c r="AD4797" s="175"/>
      <c r="AE4797" s="175"/>
      <c r="AF4797" s="175"/>
      <c r="AG4797" s="175"/>
      <c r="AH4797" s="176"/>
      <c r="AM4797" s="6"/>
      <c r="AN4797" s="6"/>
      <c r="AO4797" s="6"/>
      <c r="AP4797" s="6"/>
      <c r="AQ4797" s="6"/>
      <c r="AR4797" s="6"/>
      <c r="AS4797" s="6"/>
      <c r="AT4797" s="6"/>
      <c r="AU4797" s="6"/>
      <c r="AV4797" s="6"/>
      <c r="AW4797" s="6"/>
      <c r="AX4797" s="6"/>
      <c r="AY4797" s="172"/>
      <c r="AZ4797" s="172"/>
      <c r="BA4797" s="172"/>
      <c r="BB4797" s="6"/>
      <c r="BC4797" s="6"/>
      <c r="BD4797" s="6"/>
      <c r="BE4797" s="6"/>
      <c r="BF4797" s="6"/>
      <c r="BG4797" s="172"/>
      <c r="BH4797" s="172"/>
      <c r="BI4797" s="172"/>
      <c r="BJ4797" s="6"/>
      <c r="BK4797" s="6"/>
      <c r="BL4797" s="6"/>
      <c r="BM4797" s="6"/>
      <c r="BN4797" s="6"/>
      <c r="BO4797" s="6"/>
      <c r="BP4797" s="6"/>
      <c r="BQ4797" s="6"/>
      <c r="BR4797" s="6"/>
      <c r="BS4797" s="6"/>
      <c r="BT4797" s="6"/>
      <c r="CG4797" s="432"/>
      <c r="CH4797" s="432"/>
      <c r="CL4797" s="174"/>
    </row>
    <row r="4798" spans="29:90" s="168" customFormat="1" x14ac:dyDescent="0.25">
      <c r="AC4798" s="175"/>
      <c r="AD4798" s="175"/>
      <c r="AE4798" s="175"/>
      <c r="AF4798" s="175"/>
      <c r="AG4798" s="175"/>
      <c r="AH4798" s="176"/>
      <c r="AM4798" s="6"/>
      <c r="AN4798" s="6"/>
      <c r="AO4798" s="6"/>
      <c r="AP4798" s="6"/>
      <c r="AQ4798" s="6"/>
      <c r="AR4798" s="6"/>
      <c r="AS4798" s="6"/>
      <c r="AT4798" s="6"/>
      <c r="AU4798" s="6"/>
      <c r="AV4798" s="6"/>
      <c r="AW4798" s="6"/>
      <c r="AX4798" s="6"/>
      <c r="AY4798" s="172"/>
      <c r="AZ4798" s="172"/>
      <c r="BA4798" s="172"/>
      <c r="BB4798" s="6"/>
      <c r="BC4798" s="6"/>
      <c r="BD4798" s="6"/>
      <c r="BE4798" s="6"/>
      <c r="BF4798" s="6"/>
      <c r="BG4798" s="172"/>
      <c r="BH4798" s="172"/>
      <c r="BI4798" s="172"/>
      <c r="BJ4798" s="6"/>
      <c r="BK4798" s="6"/>
      <c r="BL4798" s="6"/>
      <c r="BM4798" s="6"/>
      <c r="BN4798" s="6"/>
      <c r="BO4798" s="6"/>
      <c r="BP4798" s="6"/>
      <c r="BQ4798" s="6"/>
      <c r="BR4798" s="6"/>
      <c r="BS4798" s="6"/>
      <c r="BT4798" s="6"/>
      <c r="CG4798" s="432"/>
      <c r="CH4798" s="432"/>
      <c r="CL4798" s="174"/>
    </row>
    <row r="4799" spans="29:90" s="168" customFormat="1" x14ac:dyDescent="0.25">
      <c r="AC4799" s="175"/>
      <c r="AD4799" s="175"/>
      <c r="AE4799" s="175"/>
      <c r="AF4799" s="175"/>
      <c r="AG4799" s="175"/>
      <c r="AH4799" s="176"/>
      <c r="AM4799" s="6"/>
      <c r="AN4799" s="6"/>
      <c r="AO4799" s="6"/>
      <c r="AP4799" s="6"/>
      <c r="AQ4799" s="6"/>
      <c r="AR4799" s="6"/>
      <c r="AS4799" s="6"/>
      <c r="AT4799" s="6"/>
      <c r="AU4799" s="6"/>
      <c r="AV4799" s="6"/>
      <c r="AW4799" s="6"/>
      <c r="AX4799" s="6"/>
      <c r="AY4799" s="172"/>
      <c r="AZ4799" s="172"/>
      <c r="BA4799" s="172"/>
      <c r="BB4799" s="6"/>
      <c r="BC4799" s="6"/>
      <c r="BD4799" s="6"/>
      <c r="BE4799" s="6"/>
      <c r="BF4799" s="6"/>
      <c r="BG4799" s="172"/>
      <c r="BH4799" s="172"/>
      <c r="BI4799" s="172"/>
      <c r="BJ4799" s="6"/>
      <c r="BK4799" s="6"/>
      <c r="BL4799" s="6"/>
      <c r="BM4799" s="6"/>
      <c r="BN4799" s="6"/>
      <c r="BO4799" s="6"/>
      <c r="BP4799" s="6"/>
      <c r="BQ4799" s="6"/>
      <c r="BR4799" s="6"/>
      <c r="BS4799" s="6"/>
      <c r="BT4799" s="6"/>
      <c r="CG4799" s="432"/>
      <c r="CH4799" s="432"/>
      <c r="CL4799" s="174"/>
    </row>
    <row r="4800" spans="29:90" s="168" customFormat="1" x14ac:dyDescent="0.25">
      <c r="AC4800" s="175"/>
      <c r="AD4800" s="175"/>
      <c r="AE4800" s="175"/>
      <c r="AF4800" s="175"/>
      <c r="AG4800" s="175"/>
      <c r="AH4800" s="176"/>
      <c r="AM4800" s="6"/>
      <c r="AN4800" s="6"/>
      <c r="AO4800" s="6"/>
      <c r="AP4800" s="6"/>
      <c r="AQ4800" s="6"/>
      <c r="AR4800" s="6"/>
      <c r="AS4800" s="6"/>
      <c r="AT4800" s="6"/>
      <c r="AU4800" s="6"/>
      <c r="AV4800" s="6"/>
      <c r="AW4800" s="6"/>
      <c r="AX4800" s="6"/>
      <c r="AY4800" s="172"/>
      <c r="AZ4800" s="172"/>
      <c r="BA4800" s="172"/>
      <c r="BB4800" s="6"/>
      <c r="BC4800" s="6"/>
      <c r="BD4800" s="6"/>
      <c r="BE4800" s="6"/>
      <c r="BF4800" s="6"/>
      <c r="BG4800" s="172"/>
      <c r="BH4800" s="172"/>
      <c r="BI4800" s="172"/>
      <c r="BJ4800" s="6"/>
      <c r="BK4800" s="6"/>
      <c r="BL4800" s="6"/>
      <c r="BM4800" s="6"/>
      <c r="BN4800" s="6"/>
      <c r="BO4800" s="6"/>
      <c r="BP4800" s="6"/>
      <c r="BQ4800" s="6"/>
      <c r="BR4800" s="6"/>
      <c r="BS4800" s="6"/>
      <c r="BT4800" s="6"/>
      <c r="CG4800" s="432"/>
      <c r="CH4800" s="432"/>
      <c r="CL4800" s="174"/>
    </row>
    <row r="4801" spans="29:90" s="168" customFormat="1" x14ac:dyDescent="0.25">
      <c r="AC4801" s="175"/>
      <c r="AD4801" s="175"/>
      <c r="AE4801" s="175"/>
      <c r="AF4801" s="175"/>
      <c r="AG4801" s="175"/>
      <c r="AH4801" s="176"/>
      <c r="AM4801" s="6"/>
      <c r="AN4801" s="6"/>
      <c r="AO4801" s="6"/>
      <c r="AP4801" s="6"/>
      <c r="AQ4801" s="6"/>
      <c r="AR4801" s="6"/>
      <c r="AS4801" s="6"/>
      <c r="AT4801" s="6"/>
      <c r="AU4801" s="6"/>
      <c r="AV4801" s="6"/>
      <c r="AW4801" s="6"/>
      <c r="AX4801" s="6"/>
      <c r="AY4801" s="172"/>
      <c r="AZ4801" s="172"/>
      <c r="BA4801" s="172"/>
      <c r="BB4801" s="6"/>
      <c r="BC4801" s="6"/>
      <c r="BD4801" s="6"/>
      <c r="BE4801" s="6"/>
      <c r="BF4801" s="6"/>
      <c r="BG4801" s="172"/>
      <c r="BH4801" s="172"/>
      <c r="BI4801" s="172"/>
      <c r="BJ4801" s="6"/>
      <c r="BK4801" s="6"/>
      <c r="BL4801" s="6"/>
      <c r="BM4801" s="6"/>
      <c r="BN4801" s="6"/>
      <c r="BO4801" s="6"/>
      <c r="BP4801" s="6"/>
      <c r="BQ4801" s="6"/>
      <c r="BR4801" s="6"/>
      <c r="BS4801" s="6"/>
      <c r="BT4801" s="6"/>
      <c r="CG4801" s="432"/>
      <c r="CH4801" s="432"/>
      <c r="CL4801" s="174"/>
    </row>
    <row r="4802" spans="29:90" s="168" customFormat="1" x14ac:dyDescent="0.25">
      <c r="AC4802" s="175"/>
      <c r="AD4802" s="175"/>
      <c r="AE4802" s="175"/>
      <c r="AF4802" s="175"/>
      <c r="AG4802" s="175"/>
      <c r="AH4802" s="176"/>
      <c r="AM4802" s="6"/>
      <c r="AN4802" s="6"/>
      <c r="AO4802" s="6"/>
      <c r="AP4802" s="6"/>
      <c r="AQ4802" s="6"/>
      <c r="AR4802" s="6"/>
      <c r="AS4802" s="6"/>
      <c r="AT4802" s="6"/>
      <c r="AU4802" s="6"/>
      <c r="AV4802" s="6"/>
      <c r="AW4802" s="6"/>
      <c r="AX4802" s="6"/>
      <c r="AY4802" s="172"/>
      <c r="AZ4802" s="172"/>
      <c r="BA4802" s="172"/>
      <c r="BB4802" s="6"/>
      <c r="BC4802" s="6"/>
      <c r="BD4802" s="6"/>
      <c r="BE4802" s="6"/>
      <c r="BF4802" s="6"/>
      <c r="BG4802" s="172"/>
      <c r="BH4802" s="172"/>
      <c r="BI4802" s="172"/>
      <c r="BJ4802" s="6"/>
      <c r="BK4802" s="6"/>
      <c r="BL4802" s="6"/>
      <c r="BM4802" s="6"/>
      <c r="BN4802" s="6"/>
      <c r="BO4802" s="6"/>
      <c r="BP4802" s="6"/>
      <c r="BQ4802" s="6"/>
      <c r="BR4802" s="6"/>
      <c r="BS4802" s="6"/>
      <c r="BT4802" s="6"/>
      <c r="CG4802" s="432"/>
      <c r="CH4802" s="432"/>
      <c r="CL4802" s="174"/>
    </row>
    <row r="4803" spans="29:90" s="168" customFormat="1" x14ac:dyDescent="0.25">
      <c r="AC4803" s="175"/>
      <c r="AD4803" s="175"/>
      <c r="AE4803" s="175"/>
      <c r="AF4803" s="175"/>
      <c r="AG4803" s="175"/>
      <c r="AH4803" s="176"/>
      <c r="AM4803" s="6"/>
      <c r="AN4803" s="6"/>
      <c r="AO4803" s="6"/>
      <c r="AP4803" s="6"/>
      <c r="AQ4803" s="6"/>
      <c r="AR4803" s="6"/>
      <c r="AS4803" s="6"/>
      <c r="AT4803" s="6"/>
      <c r="AU4803" s="6"/>
      <c r="AV4803" s="6"/>
      <c r="AW4803" s="6"/>
      <c r="AX4803" s="6"/>
      <c r="AY4803" s="172"/>
      <c r="AZ4803" s="172"/>
      <c r="BA4803" s="172"/>
      <c r="BB4803" s="6"/>
      <c r="BC4803" s="6"/>
      <c r="BD4803" s="6"/>
      <c r="BE4803" s="6"/>
      <c r="BF4803" s="6"/>
      <c r="BG4803" s="172"/>
      <c r="BH4803" s="172"/>
      <c r="BI4803" s="172"/>
      <c r="BJ4803" s="6"/>
      <c r="BK4803" s="6"/>
      <c r="BL4803" s="6"/>
      <c r="BM4803" s="6"/>
      <c r="BN4803" s="6"/>
      <c r="BO4803" s="6"/>
      <c r="BP4803" s="6"/>
      <c r="BQ4803" s="6"/>
      <c r="BR4803" s="6"/>
      <c r="BS4803" s="6"/>
      <c r="BT4803" s="6"/>
      <c r="CG4803" s="432"/>
      <c r="CH4803" s="432"/>
      <c r="CL4803" s="174"/>
    </row>
    <row r="4804" spans="29:90" s="168" customFormat="1" x14ac:dyDescent="0.25">
      <c r="AC4804" s="175"/>
      <c r="AD4804" s="175"/>
      <c r="AE4804" s="175"/>
      <c r="AF4804" s="175"/>
      <c r="AG4804" s="175"/>
      <c r="AH4804" s="176"/>
      <c r="AM4804" s="6"/>
      <c r="AN4804" s="6"/>
      <c r="AO4804" s="6"/>
      <c r="AP4804" s="6"/>
      <c r="AQ4804" s="6"/>
      <c r="AR4804" s="6"/>
      <c r="AS4804" s="6"/>
      <c r="AT4804" s="6"/>
      <c r="AU4804" s="6"/>
      <c r="AV4804" s="6"/>
      <c r="AW4804" s="6"/>
      <c r="AX4804" s="6"/>
      <c r="AY4804" s="172"/>
      <c r="AZ4804" s="172"/>
      <c r="BA4804" s="172"/>
      <c r="BB4804" s="6"/>
      <c r="BC4804" s="6"/>
      <c r="BD4804" s="6"/>
      <c r="BE4804" s="6"/>
      <c r="BF4804" s="6"/>
      <c r="BG4804" s="172"/>
      <c r="BH4804" s="172"/>
      <c r="BI4804" s="172"/>
      <c r="BJ4804" s="6"/>
      <c r="BK4804" s="6"/>
      <c r="BL4804" s="6"/>
      <c r="BM4804" s="6"/>
      <c r="BN4804" s="6"/>
      <c r="BO4804" s="6"/>
      <c r="BP4804" s="6"/>
      <c r="BQ4804" s="6"/>
      <c r="BR4804" s="6"/>
      <c r="BS4804" s="6"/>
      <c r="BT4804" s="6"/>
      <c r="CG4804" s="432"/>
      <c r="CH4804" s="432"/>
      <c r="CL4804" s="174"/>
    </row>
    <row r="4805" spans="29:90" s="168" customFormat="1" x14ac:dyDescent="0.25">
      <c r="AC4805" s="175"/>
      <c r="AD4805" s="175"/>
      <c r="AE4805" s="175"/>
      <c r="AF4805" s="175"/>
      <c r="AG4805" s="175"/>
      <c r="AH4805" s="176"/>
      <c r="AM4805" s="6"/>
      <c r="AN4805" s="6"/>
      <c r="AO4805" s="6"/>
      <c r="AP4805" s="6"/>
      <c r="AQ4805" s="6"/>
      <c r="AR4805" s="6"/>
      <c r="AS4805" s="6"/>
      <c r="AT4805" s="6"/>
      <c r="AU4805" s="6"/>
      <c r="AV4805" s="6"/>
      <c r="AW4805" s="6"/>
      <c r="AX4805" s="6"/>
      <c r="AY4805" s="172"/>
      <c r="AZ4805" s="172"/>
      <c r="BA4805" s="172"/>
      <c r="BB4805" s="6"/>
      <c r="BC4805" s="6"/>
      <c r="BD4805" s="6"/>
      <c r="BE4805" s="6"/>
      <c r="BF4805" s="6"/>
      <c r="BG4805" s="172"/>
      <c r="BH4805" s="172"/>
      <c r="BI4805" s="172"/>
      <c r="BJ4805" s="6"/>
      <c r="BK4805" s="6"/>
      <c r="BL4805" s="6"/>
      <c r="BM4805" s="6"/>
      <c r="BN4805" s="6"/>
      <c r="BO4805" s="6"/>
      <c r="BP4805" s="6"/>
      <c r="BQ4805" s="6"/>
      <c r="BR4805" s="6"/>
      <c r="BS4805" s="6"/>
      <c r="BT4805" s="6"/>
      <c r="CG4805" s="432"/>
      <c r="CH4805" s="432"/>
      <c r="CL4805" s="174"/>
    </row>
    <row r="4806" spans="29:90" s="168" customFormat="1" x14ac:dyDescent="0.25">
      <c r="AC4806" s="175"/>
      <c r="AD4806" s="175"/>
      <c r="AE4806" s="175"/>
      <c r="AF4806" s="175"/>
      <c r="AG4806" s="175"/>
      <c r="AH4806" s="176"/>
      <c r="AM4806" s="6"/>
      <c r="AN4806" s="6"/>
      <c r="AO4806" s="6"/>
      <c r="AP4806" s="6"/>
      <c r="AQ4806" s="6"/>
      <c r="AR4806" s="6"/>
      <c r="AS4806" s="6"/>
      <c r="AT4806" s="6"/>
      <c r="AU4806" s="6"/>
      <c r="AV4806" s="6"/>
      <c r="AW4806" s="6"/>
      <c r="AX4806" s="6"/>
      <c r="AY4806" s="172"/>
      <c r="AZ4806" s="172"/>
      <c r="BA4806" s="172"/>
      <c r="BB4806" s="6"/>
      <c r="BC4806" s="6"/>
      <c r="BD4806" s="6"/>
      <c r="BE4806" s="6"/>
      <c r="BF4806" s="6"/>
      <c r="BG4806" s="172"/>
      <c r="BH4806" s="172"/>
      <c r="BI4806" s="172"/>
      <c r="BJ4806" s="6"/>
      <c r="BK4806" s="6"/>
      <c r="BL4806" s="6"/>
      <c r="BM4806" s="6"/>
      <c r="BN4806" s="6"/>
      <c r="BO4806" s="6"/>
      <c r="BP4806" s="6"/>
      <c r="BQ4806" s="6"/>
      <c r="BR4806" s="6"/>
      <c r="BS4806" s="6"/>
      <c r="BT4806" s="6"/>
      <c r="CG4806" s="432"/>
      <c r="CH4806" s="432"/>
      <c r="CL4806" s="174"/>
    </row>
    <row r="4807" spans="29:90" s="168" customFormat="1" x14ac:dyDescent="0.25">
      <c r="AC4807" s="175"/>
      <c r="AD4807" s="175"/>
      <c r="AE4807" s="175"/>
      <c r="AF4807" s="175"/>
      <c r="AG4807" s="175"/>
      <c r="AH4807" s="176"/>
      <c r="AM4807" s="6"/>
      <c r="AN4807" s="6"/>
      <c r="AO4807" s="6"/>
      <c r="AP4807" s="6"/>
      <c r="AQ4807" s="6"/>
      <c r="AR4807" s="6"/>
      <c r="AS4807" s="6"/>
      <c r="AT4807" s="6"/>
      <c r="AU4807" s="6"/>
      <c r="AV4807" s="6"/>
      <c r="AW4807" s="6"/>
      <c r="AX4807" s="6"/>
      <c r="AY4807" s="172"/>
      <c r="AZ4807" s="172"/>
      <c r="BA4807" s="172"/>
      <c r="BB4807" s="6"/>
      <c r="BC4807" s="6"/>
      <c r="BD4807" s="6"/>
      <c r="BE4807" s="6"/>
      <c r="BF4807" s="6"/>
      <c r="BG4807" s="172"/>
      <c r="BH4807" s="172"/>
      <c r="BI4807" s="172"/>
      <c r="BJ4807" s="6"/>
      <c r="BK4807" s="6"/>
      <c r="BL4807" s="6"/>
      <c r="BM4807" s="6"/>
      <c r="BN4807" s="6"/>
      <c r="BO4807" s="6"/>
      <c r="BP4807" s="6"/>
      <c r="BQ4807" s="6"/>
      <c r="BR4807" s="6"/>
      <c r="BS4807" s="6"/>
      <c r="BT4807" s="6"/>
      <c r="CG4807" s="432"/>
      <c r="CH4807" s="432"/>
      <c r="CL4807" s="174"/>
    </row>
    <row r="4808" spans="29:90" s="168" customFormat="1" x14ac:dyDescent="0.25">
      <c r="AC4808" s="175"/>
      <c r="AD4808" s="175"/>
      <c r="AE4808" s="175"/>
      <c r="AF4808" s="175"/>
      <c r="AG4808" s="175"/>
      <c r="AH4808" s="176"/>
      <c r="AM4808" s="6"/>
      <c r="AN4808" s="6"/>
      <c r="AO4808" s="6"/>
      <c r="AP4808" s="6"/>
      <c r="AQ4808" s="6"/>
      <c r="AR4808" s="6"/>
      <c r="AS4808" s="6"/>
      <c r="AT4808" s="6"/>
      <c r="AU4808" s="6"/>
      <c r="AV4808" s="6"/>
      <c r="AW4808" s="6"/>
      <c r="AX4808" s="6"/>
      <c r="AY4808" s="172"/>
      <c r="AZ4808" s="172"/>
      <c r="BA4808" s="172"/>
      <c r="BB4808" s="6"/>
      <c r="BC4808" s="6"/>
      <c r="BD4808" s="6"/>
      <c r="BE4808" s="6"/>
      <c r="BF4808" s="6"/>
      <c r="BG4808" s="172"/>
      <c r="BH4808" s="172"/>
      <c r="BI4808" s="172"/>
      <c r="BJ4808" s="6"/>
      <c r="BK4808" s="6"/>
      <c r="BL4808" s="6"/>
      <c r="BM4808" s="6"/>
      <c r="BN4808" s="6"/>
      <c r="BO4808" s="6"/>
      <c r="BP4808" s="6"/>
      <c r="BQ4808" s="6"/>
      <c r="BR4808" s="6"/>
      <c r="BS4808" s="6"/>
      <c r="BT4808" s="6"/>
      <c r="CG4808" s="432"/>
      <c r="CH4808" s="432"/>
      <c r="CL4808" s="174"/>
    </row>
    <row r="4809" spans="29:90" s="168" customFormat="1" x14ac:dyDescent="0.25">
      <c r="AC4809" s="175"/>
      <c r="AD4809" s="175"/>
      <c r="AE4809" s="175"/>
      <c r="AF4809" s="175"/>
      <c r="AG4809" s="175"/>
      <c r="AH4809" s="176"/>
      <c r="AM4809" s="6"/>
      <c r="AN4809" s="6"/>
      <c r="AO4809" s="6"/>
      <c r="AP4809" s="6"/>
      <c r="AQ4809" s="6"/>
      <c r="AR4809" s="6"/>
      <c r="AS4809" s="6"/>
      <c r="AT4809" s="6"/>
      <c r="AU4809" s="6"/>
      <c r="AV4809" s="6"/>
      <c r="AW4809" s="6"/>
      <c r="AX4809" s="6"/>
      <c r="AY4809" s="172"/>
      <c r="AZ4809" s="172"/>
      <c r="BA4809" s="172"/>
      <c r="BB4809" s="6"/>
      <c r="BC4809" s="6"/>
      <c r="BD4809" s="6"/>
      <c r="BE4809" s="6"/>
      <c r="BF4809" s="6"/>
      <c r="BG4809" s="172"/>
      <c r="BH4809" s="172"/>
      <c r="BI4809" s="172"/>
      <c r="BJ4809" s="6"/>
      <c r="BK4809" s="6"/>
      <c r="BL4809" s="6"/>
      <c r="BM4809" s="6"/>
      <c r="BN4809" s="6"/>
      <c r="BO4809" s="6"/>
      <c r="BP4809" s="6"/>
      <c r="BQ4809" s="6"/>
      <c r="BR4809" s="6"/>
      <c r="BS4809" s="6"/>
      <c r="BT4809" s="6"/>
      <c r="CG4809" s="432"/>
      <c r="CH4809" s="432"/>
      <c r="CL4809" s="174"/>
    </row>
    <row r="4810" spans="29:90" s="168" customFormat="1" x14ac:dyDescent="0.25">
      <c r="AC4810" s="175"/>
      <c r="AD4810" s="175"/>
      <c r="AE4810" s="175"/>
      <c r="AF4810" s="175"/>
      <c r="AG4810" s="175"/>
      <c r="AH4810" s="176"/>
      <c r="AM4810" s="6"/>
      <c r="AN4810" s="6"/>
      <c r="AO4810" s="6"/>
      <c r="AP4810" s="6"/>
      <c r="AQ4810" s="6"/>
      <c r="AR4810" s="6"/>
      <c r="AS4810" s="6"/>
      <c r="AT4810" s="6"/>
      <c r="AU4810" s="6"/>
      <c r="AV4810" s="6"/>
      <c r="AW4810" s="6"/>
      <c r="AX4810" s="6"/>
      <c r="AY4810" s="172"/>
      <c r="AZ4810" s="172"/>
      <c r="BA4810" s="172"/>
      <c r="BB4810" s="6"/>
      <c r="BC4810" s="6"/>
      <c r="BD4810" s="6"/>
      <c r="BE4810" s="6"/>
      <c r="BF4810" s="6"/>
      <c r="BG4810" s="172"/>
      <c r="BH4810" s="172"/>
      <c r="BI4810" s="172"/>
      <c r="BJ4810" s="6"/>
      <c r="BK4810" s="6"/>
      <c r="BL4810" s="6"/>
      <c r="BM4810" s="6"/>
      <c r="BN4810" s="6"/>
      <c r="BO4810" s="6"/>
      <c r="BP4810" s="6"/>
      <c r="BQ4810" s="6"/>
      <c r="BR4810" s="6"/>
      <c r="BS4810" s="6"/>
      <c r="BT4810" s="6"/>
      <c r="CG4810" s="432"/>
      <c r="CH4810" s="432"/>
      <c r="CL4810" s="174"/>
    </row>
    <row r="4811" spans="29:90" s="168" customFormat="1" x14ac:dyDescent="0.25">
      <c r="AC4811" s="175"/>
      <c r="AD4811" s="175"/>
      <c r="AE4811" s="175"/>
      <c r="AF4811" s="175"/>
      <c r="AG4811" s="175"/>
      <c r="AH4811" s="176"/>
      <c r="AM4811" s="6"/>
      <c r="AN4811" s="6"/>
      <c r="AO4811" s="6"/>
      <c r="AP4811" s="6"/>
      <c r="AQ4811" s="6"/>
      <c r="AR4811" s="6"/>
      <c r="AS4811" s="6"/>
      <c r="AT4811" s="6"/>
      <c r="AU4811" s="6"/>
      <c r="AV4811" s="6"/>
      <c r="AW4811" s="6"/>
      <c r="AX4811" s="6"/>
      <c r="AY4811" s="172"/>
      <c r="AZ4811" s="172"/>
      <c r="BA4811" s="172"/>
      <c r="BB4811" s="6"/>
      <c r="BC4811" s="6"/>
      <c r="BD4811" s="6"/>
      <c r="BE4811" s="6"/>
      <c r="BF4811" s="6"/>
      <c r="BG4811" s="172"/>
      <c r="BH4811" s="172"/>
      <c r="BI4811" s="172"/>
      <c r="BJ4811" s="6"/>
      <c r="BK4811" s="6"/>
      <c r="BL4811" s="6"/>
      <c r="BM4811" s="6"/>
      <c r="BN4811" s="6"/>
      <c r="BO4811" s="6"/>
      <c r="BP4811" s="6"/>
      <c r="BQ4811" s="6"/>
      <c r="BR4811" s="6"/>
      <c r="BS4811" s="6"/>
      <c r="BT4811" s="6"/>
      <c r="CG4811" s="432"/>
      <c r="CH4811" s="432"/>
      <c r="CL4811" s="174"/>
    </row>
    <row r="4812" spans="29:90" s="168" customFormat="1" x14ac:dyDescent="0.25">
      <c r="AC4812" s="175"/>
      <c r="AD4812" s="175"/>
      <c r="AE4812" s="175"/>
      <c r="AF4812" s="175"/>
      <c r="AG4812" s="175"/>
      <c r="AH4812" s="176"/>
      <c r="AM4812" s="6"/>
      <c r="AN4812" s="6"/>
      <c r="AO4812" s="6"/>
      <c r="AP4812" s="6"/>
      <c r="AQ4812" s="6"/>
      <c r="AR4812" s="6"/>
      <c r="AS4812" s="6"/>
      <c r="AT4812" s="6"/>
      <c r="AU4812" s="6"/>
      <c r="AV4812" s="6"/>
      <c r="AW4812" s="6"/>
      <c r="AX4812" s="6"/>
      <c r="AY4812" s="172"/>
      <c r="AZ4812" s="172"/>
      <c r="BA4812" s="172"/>
      <c r="BB4812" s="6"/>
      <c r="BC4812" s="6"/>
      <c r="BD4812" s="6"/>
      <c r="BE4812" s="6"/>
      <c r="BF4812" s="6"/>
      <c r="BG4812" s="172"/>
      <c r="BH4812" s="172"/>
      <c r="BI4812" s="172"/>
      <c r="BJ4812" s="6"/>
      <c r="BK4812" s="6"/>
      <c r="BL4812" s="6"/>
      <c r="BM4812" s="6"/>
      <c r="BN4812" s="6"/>
      <c r="BO4812" s="6"/>
      <c r="BP4812" s="6"/>
      <c r="BQ4812" s="6"/>
      <c r="BR4812" s="6"/>
      <c r="BS4812" s="6"/>
      <c r="BT4812" s="6"/>
      <c r="CG4812" s="432"/>
      <c r="CH4812" s="432"/>
      <c r="CL4812" s="174"/>
    </row>
    <row r="4813" spans="29:90" s="168" customFormat="1" x14ac:dyDescent="0.25">
      <c r="AC4813" s="175"/>
      <c r="AD4813" s="175"/>
      <c r="AE4813" s="175"/>
      <c r="AF4813" s="175"/>
      <c r="AG4813" s="175"/>
      <c r="AH4813" s="176"/>
      <c r="AM4813" s="6"/>
      <c r="AN4813" s="6"/>
      <c r="AO4813" s="6"/>
      <c r="AP4813" s="6"/>
      <c r="AQ4813" s="6"/>
      <c r="AR4813" s="6"/>
      <c r="AS4813" s="6"/>
      <c r="AT4813" s="6"/>
      <c r="AU4813" s="6"/>
      <c r="AV4813" s="6"/>
      <c r="AW4813" s="6"/>
      <c r="AX4813" s="6"/>
      <c r="AY4813" s="172"/>
      <c r="AZ4813" s="172"/>
      <c r="BA4813" s="172"/>
      <c r="BB4813" s="6"/>
      <c r="BC4813" s="6"/>
      <c r="BD4813" s="6"/>
      <c r="BE4813" s="6"/>
      <c r="BF4813" s="6"/>
      <c r="BG4813" s="172"/>
      <c r="BH4813" s="172"/>
      <c r="BI4813" s="172"/>
      <c r="BJ4813" s="6"/>
      <c r="BK4813" s="6"/>
      <c r="BL4813" s="6"/>
      <c r="BM4813" s="6"/>
      <c r="BN4813" s="6"/>
      <c r="BO4813" s="6"/>
      <c r="BP4813" s="6"/>
      <c r="BQ4813" s="6"/>
      <c r="BR4813" s="6"/>
      <c r="BS4813" s="6"/>
      <c r="BT4813" s="6"/>
      <c r="CG4813" s="432"/>
      <c r="CH4813" s="432"/>
      <c r="CL4813" s="174"/>
    </row>
    <row r="4814" spans="29:90" s="168" customFormat="1" x14ac:dyDescent="0.25">
      <c r="AC4814" s="175"/>
      <c r="AD4814" s="175"/>
      <c r="AE4814" s="175"/>
      <c r="AF4814" s="175"/>
      <c r="AG4814" s="175"/>
      <c r="AH4814" s="176"/>
      <c r="AM4814" s="6"/>
      <c r="AN4814" s="6"/>
      <c r="AO4814" s="6"/>
      <c r="AP4814" s="6"/>
      <c r="AQ4814" s="6"/>
      <c r="AR4814" s="6"/>
      <c r="AS4814" s="6"/>
      <c r="AT4814" s="6"/>
      <c r="AU4814" s="6"/>
      <c r="AV4814" s="6"/>
      <c r="AW4814" s="6"/>
      <c r="AX4814" s="6"/>
      <c r="AY4814" s="172"/>
      <c r="AZ4814" s="172"/>
      <c r="BA4814" s="172"/>
      <c r="BB4814" s="6"/>
      <c r="BC4814" s="6"/>
      <c r="BD4814" s="6"/>
      <c r="BE4814" s="6"/>
      <c r="BF4814" s="6"/>
      <c r="BG4814" s="172"/>
      <c r="BH4814" s="172"/>
      <c r="BI4814" s="172"/>
      <c r="BJ4814" s="6"/>
      <c r="BK4814" s="6"/>
      <c r="BL4814" s="6"/>
      <c r="BM4814" s="6"/>
      <c r="BN4814" s="6"/>
      <c r="BO4814" s="6"/>
      <c r="BP4814" s="6"/>
      <c r="BQ4814" s="6"/>
      <c r="BR4814" s="6"/>
      <c r="BS4814" s="6"/>
      <c r="BT4814" s="6"/>
      <c r="CG4814" s="432"/>
      <c r="CH4814" s="432"/>
      <c r="CL4814" s="174"/>
    </row>
    <row r="4815" spans="29:90" s="168" customFormat="1" x14ac:dyDescent="0.25">
      <c r="AC4815" s="175"/>
      <c r="AD4815" s="175"/>
      <c r="AE4815" s="175"/>
      <c r="AF4815" s="175"/>
      <c r="AG4815" s="175"/>
      <c r="AH4815" s="176"/>
      <c r="AM4815" s="6"/>
      <c r="AN4815" s="6"/>
      <c r="AO4815" s="6"/>
      <c r="AP4815" s="6"/>
      <c r="AQ4815" s="6"/>
      <c r="AR4815" s="6"/>
      <c r="AS4815" s="6"/>
      <c r="AT4815" s="6"/>
      <c r="AU4815" s="6"/>
      <c r="AV4815" s="6"/>
      <c r="AW4815" s="6"/>
      <c r="AX4815" s="6"/>
      <c r="AY4815" s="172"/>
      <c r="AZ4815" s="172"/>
      <c r="BA4815" s="172"/>
      <c r="BB4815" s="6"/>
      <c r="BC4815" s="6"/>
      <c r="BD4815" s="6"/>
      <c r="BE4815" s="6"/>
      <c r="BF4815" s="6"/>
      <c r="BG4815" s="172"/>
      <c r="BH4815" s="172"/>
      <c r="BI4815" s="172"/>
      <c r="BJ4815" s="6"/>
      <c r="BK4815" s="6"/>
      <c r="BL4815" s="6"/>
      <c r="BM4815" s="6"/>
      <c r="BN4815" s="6"/>
      <c r="BO4815" s="6"/>
      <c r="BP4815" s="6"/>
      <c r="BQ4815" s="6"/>
      <c r="BR4815" s="6"/>
      <c r="BS4815" s="6"/>
      <c r="BT4815" s="6"/>
      <c r="CG4815" s="432"/>
      <c r="CH4815" s="432"/>
      <c r="CL4815" s="174"/>
    </row>
    <row r="4816" spans="29:90" s="168" customFormat="1" x14ac:dyDescent="0.25">
      <c r="AC4816" s="175"/>
      <c r="AD4816" s="175"/>
      <c r="AE4816" s="175"/>
      <c r="AF4816" s="175"/>
      <c r="AG4816" s="175"/>
      <c r="AH4816" s="176"/>
      <c r="AM4816" s="6"/>
      <c r="AN4816" s="6"/>
      <c r="AO4816" s="6"/>
      <c r="AP4816" s="6"/>
      <c r="AQ4816" s="6"/>
      <c r="AR4816" s="6"/>
      <c r="AS4816" s="6"/>
      <c r="AT4816" s="6"/>
      <c r="AU4816" s="6"/>
      <c r="AV4816" s="6"/>
      <c r="AW4816" s="6"/>
      <c r="AX4816" s="6"/>
      <c r="AY4816" s="172"/>
      <c r="AZ4816" s="172"/>
      <c r="BA4816" s="172"/>
      <c r="BB4816" s="6"/>
      <c r="BC4816" s="6"/>
      <c r="BD4816" s="6"/>
      <c r="BE4816" s="6"/>
      <c r="BF4816" s="6"/>
      <c r="BG4816" s="172"/>
      <c r="BH4816" s="172"/>
      <c r="BI4816" s="172"/>
      <c r="BJ4816" s="6"/>
      <c r="BK4816" s="6"/>
      <c r="BL4816" s="6"/>
      <c r="BM4816" s="6"/>
      <c r="BN4816" s="6"/>
      <c r="BO4816" s="6"/>
      <c r="BP4816" s="6"/>
      <c r="BQ4816" s="6"/>
      <c r="BR4816" s="6"/>
      <c r="BS4816" s="6"/>
      <c r="BT4816" s="6"/>
      <c r="CG4816" s="432"/>
      <c r="CH4816" s="432"/>
      <c r="CL4816" s="174"/>
    </row>
    <row r="4817" spans="29:90" s="168" customFormat="1" x14ac:dyDescent="0.25">
      <c r="AC4817" s="175"/>
      <c r="AD4817" s="175"/>
      <c r="AE4817" s="175"/>
      <c r="AF4817" s="175"/>
      <c r="AG4817" s="175"/>
      <c r="AH4817" s="176"/>
      <c r="AM4817" s="6"/>
      <c r="AN4817" s="6"/>
      <c r="AO4817" s="6"/>
      <c r="AP4817" s="6"/>
      <c r="AQ4817" s="6"/>
      <c r="AR4817" s="6"/>
      <c r="AS4817" s="6"/>
      <c r="AT4817" s="6"/>
      <c r="AU4817" s="6"/>
      <c r="AV4817" s="6"/>
      <c r="AW4817" s="6"/>
      <c r="AX4817" s="6"/>
      <c r="AY4817" s="172"/>
      <c r="AZ4817" s="172"/>
      <c r="BA4817" s="172"/>
      <c r="BB4817" s="6"/>
      <c r="BC4817" s="6"/>
      <c r="BD4817" s="6"/>
      <c r="BE4817" s="6"/>
      <c r="BF4817" s="6"/>
      <c r="BG4817" s="172"/>
      <c r="BH4817" s="172"/>
      <c r="BI4817" s="172"/>
      <c r="BJ4817" s="6"/>
      <c r="BK4817" s="6"/>
      <c r="BL4817" s="6"/>
      <c r="BM4817" s="6"/>
      <c r="BN4817" s="6"/>
      <c r="BO4817" s="6"/>
      <c r="BP4817" s="6"/>
      <c r="BQ4817" s="6"/>
      <c r="BR4817" s="6"/>
      <c r="BS4817" s="6"/>
      <c r="BT4817" s="6"/>
      <c r="CG4817" s="432"/>
      <c r="CH4817" s="432"/>
      <c r="CL4817" s="174"/>
    </row>
    <row r="4818" spans="29:90" s="168" customFormat="1" x14ac:dyDescent="0.25">
      <c r="AC4818" s="175"/>
      <c r="AD4818" s="175"/>
      <c r="AE4818" s="175"/>
      <c r="AF4818" s="175"/>
      <c r="AG4818" s="175"/>
      <c r="AH4818" s="176"/>
      <c r="AM4818" s="6"/>
      <c r="AN4818" s="6"/>
      <c r="AO4818" s="6"/>
      <c r="AP4818" s="6"/>
      <c r="AQ4818" s="6"/>
      <c r="AR4818" s="6"/>
      <c r="AS4818" s="6"/>
      <c r="AT4818" s="6"/>
      <c r="AU4818" s="6"/>
      <c r="AV4818" s="6"/>
      <c r="AW4818" s="6"/>
      <c r="AX4818" s="6"/>
      <c r="AY4818" s="172"/>
      <c r="AZ4818" s="172"/>
      <c r="BA4818" s="172"/>
      <c r="BB4818" s="6"/>
      <c r="BC4818" s="6"/>
      <c r="BD4818" s="6"/>
      <c r="BE4818" s="6"/>
      <c r="BF4818" s="6"/>
      <c r="BG4818" s="172"/>
      <c r="BH4818" s="172"/>
      <c r="BI4818" s="172"/>
      <c r="BJ4818" s="6"/>
      <c r="BK4818" s="6"/>
      <c r="BL4818" s="6"/>
      <c r="BM4818" s="6"/>
      <c r="BN4818" s="6"/>
      <c r="BO4818" s="6"/>
      <c r="BP4818" s="6"/>
      <c r="BQ4818" s="6"/>
      <c r="BR4818" s="6"/>
      <c r="BS4818" s="6"/>
      <c r="BT4818" s="6"/>
      <c r="CG4818" s="432"/>
      <c r="CH4818" s="432"/>
      <c r="CL4818" s="174"/>
    </row>
    <row r="4819" spans="29:90" s="168" customFormat="1" x14ac:dyDescent="0.25">
      <c r="AC4819" s="175"/>
      <c r="AD4819" s="175"/>
      <c r="AE4819" s="175"/>
      <c r="AF4819" s="175"/>
      <c r="AG4819" s="175"/>
      <c r="AH4819" s="176"/>
      <c r="AM4819" s="6"/>
      <c r="AN4819" s="6"/>
      <c r="AO4819" s="6"/>
      <c r="AP4819" s="6"/>
      <c r="AQ4819" s="6"/>
      <c r="AR4819" s="6"/>
      <c r="AS4819" s="6"/>
      <c r="AT4819" s="6"/>
      <c r="AU4819" s="6"/>
      <c r="AV4819" s="6"/>
      <c r="AW4819" s="6"/>
      <c r="AX4819" s="6"/>
      <c r="AY4819" s="172"/>
      <c r="AZ4819" s="172"/>
      <c r="BA4819" s="172"/>
      <c r="BB4819" s="6"/>
      <c r="BC4819" s="6"/>
      <c r="BD4819" s="6"/>
      <c r="BE4819" s="6"/>
      <c r="BF4819" s="6"/>
      <c r="BG4819" s="172"/>
      <c r="BH4819" s="172"/>
      <c r="BI4819" s="172"/>
      <c r="BJ4819" s="6"/>
      <c r="BK4819" s="6"/>
      <c r="BL4819" s="6"/>
      <c r="BM4819" s="6"/>
      <c r="BN4819" s="6"/>
      <c r="BO4819" s="6"/>
      <c r="BP4819" s="6"/>
      <c r="BQ4819" s="6"/>
      <c r="BR4819" s="6"/>
      <c r="BS4819" s="6"/>
      <c r="BT4819" s="6"/>
      <c r="CG4819" s="432"/>
      <c r="CH4819" s="432"/>
      <c r="CL4819" s="174"/>
    </row>
    <row r="4820" spans="29:90" s="168" customFormat="1" x14ac:dyDescent="0.25">
      <c r="AC4820" s="175"/>
      <c r="AD4820" s="175"/>
      <c r="AE4820" s="175"/>
      <c r="AF4820" s="175"/>
      <c r="AG4820" s="175"/>
      <c r="AH4820" s="176"/>
      <c r="AM4820" s="6"/>
      <c r="AN4820" s="6"/>
      <c r="AO4820" s="6"/>
      <c r="AP4820" s="6"/>
      <c r="AQ4820" s="6"/>
      <c r="AR4820" s="6"/>
      <c r="AS4820" s="6"/>
      <c r="AT4820" s="6"/>
      <c r="AU4820" s="6"/>
      <c r="AV4820" s="6"/>
      <c r="AW4820" s="6"/>
      <c r="AX4820" s="6"/>
      <c r="AY4820" s="172"/>
      <c r="AZ4820" s="172"/>
      <c r="BA4820" s="172"/>
      <c r="BB4820" s="6"/>
      <c r="BC4820" s="6"/>
      <c r="BD4820" s="6"/>
      <c r="BE4820" s="6"/>
      <c r="BF4820" s="6"/>
      <c r="BG4820" s="172"/>
      <c r="BH4820" s="172"/>
      <c r="BI4820" s="172"/>
      <c r="BJ4820" s="6"/>
      <c r="BK4820" s="6"/>
      <c r="BL4820" s="6"/>
      <c r="BM4820" s="6"/>
      <c r="BN4820" s="6"/>
      <c r="BO4820" s="6"/>
      <c r="BP4820" s="6"/>
      <c r="BQ4820" s="6"/>
      <c r="BR4820" s="6"/>
      <c r="BS4820" s="6"/>
      <c r="BT4820" s="6"/>
      <c r="CG4820" s="432"/>
      <c r="CH4820" s="432"/>
      <c r="CL4820" s="174"/>
    </row>
    <row r="4821" spans="29:90" s="168" customFormat="1" x14ac:dyDescent="0.25">
      <c r="AC4821" s="175"/>
      <c r="AD4821" s="175"/>
      <c r="AE4821" s="175"/>
      <c r="AF4821" s="175"/>
      <c r="AG4821" s="175"/>
      <c r="AH4821" s="176"/>
      <c r="AM4821" s="6"/>
      <c r="AN4821" s="6"/>
      <c r="AO4821" s="6"/>
      <c r="AP4821" s="6"/>
      <c r="AQ4821" s="6"/>
      <c r="AR4821" s="6"/>
      <c r="AS4821" s="6"/>
      <c r="AT4821" s="6"/>
      <c r="AU4821" s="6"/>
      <c r="AV4821" s="6"/>
      <c r="AW4821" s="6"/>
      <c r="AX4821" s="6"/>
      <c r="AY4821" s="172"/>
      <c r="AZ4821" s="172"/>
      <c r="BA4821" s="172"/>
      <c r="BB4821" s="6"/>
      <c r="BC4821" s="6"/>
      <c r="BD4821" s="6"/>
      <c r="BE4821" s="6"/>
      <c r="BF4821" s="6"/>
      <c r="BG4821" s="172"/>
      <c r="BH4821" s="172"/>
      <c r="BI4821" s="172"/>
      <c r="BJ4821" s="6"/>
      <c r="BK4821" s="6"/>
      <c r="BL4821" s="6"/>
      <c r="BM4821" s="6"/>
      <c r="BN4821" s="6"/>
      <c r="BO4821" s="6"/>
      <c r="BP4821" s="6"/>
      <c r="BQ4821" s="6"/>
      <c r="BR4821" s="6"/>
      <c r="BS4821" s="6"/>
      <c r="BT4821" s="6"/>
      <c r="CG4821" s="432"/>
      <c r="CH4821" s="432"/>
      <c r="CL4821" s="174"/>
    </row>
    <row r="4822" spans="29:90" s="168" customFormat="1" x14ac:dyDescent="0.25">
      <c r="AC4822" s="175"/>
      <c r="AD4822" s="175"/>
      <c r="AE4822" s="175"/>
      <c r="AF4822" s="175"/>
      <c r="AG4822" s="175"/>
      <c r="AH4822" s="176"/>
      <c r="AM4822" s="6"/>
      <c r="AN4822" s="6"/>
      <c r="AO4822" s="6"/>
      <c r="AP4822" s="6"/>
      <c r="AQ4822" s="6"/>
      <c r="AR4822" s="6"/>
      <c r="AS4822" s="6"/>
      <c r="AT4822" s="6"/>
      <c r="AU4822" s="6"/>
      <c r="AV4822" s="6"/>
      <c r="AW4822" s="6"/>
      <c r="AX4822" s="6"/>
      <c r="AY4822" s="172"/>
      <c r="AZ4822" s="172"/>
      <c r="BA4822" s="172"/>
      <c r="BB4822" s="6"/>
      <c r="BC4822" s="6"/>
      <c r="BD4822" s="6"/>
      <c r="BE4822" s="6"/>
      <c r="BF4822" s="6"/>
      <c r="BG4822" s="172"/>
      <c r="BH4822" s="172"/>
      <c r="BI4822" s="172"/>
      <c r="BJ4822" s="6"/>
      <c r="BK4822" s="6"/>
      <c r="BL4822" s="6"/>
      <c r="BM4822" s="6"/>
      <c r="BN4822" s="6"/>
      <c r="BO4822" s="6"/>
      <c r="BP4822" s="6"/>
      <c r="BQ4822" s="6"/>
      <c r="BR4822" s="6"/>
      <c r="BS4822" s="6"/>
      <c r="BT4822" s="6"/>
      <c r="CG4822" s="432"/>
      <c r="CH4822" s="432"/>
      <c r="CL4822" s="174"/>
    </row>
    <row r="4823" spans="29:90" s="168" customFormat="1" x14ac:dyDescent="0.25">
      <c r="AC4823" s="175"/>
      <c r="AD4823" s="175"/>
      <c r="AE4823" s="175"/>
      <c r="AF4823" s="175"/>
      <c r="AG4823" s="175"/>
      <c r="AH4823" s="176"/>
      <c r="AM4823" s="6"/>
      <c r="AN4823" s="6"/>
      <c r="AO4823" s="6"/>
      <c r="AP4823" s="6"/>
      <c r="AQ4823" s="6"/>
      <c r="AR4823" s="6"/>
      <c r="AS4823" s="6"/>
      <c r="AT4823" s="6"/>
      <c r="AU4823" s="6"/>
      <c r="AV4823" s="6"/>
      <c r="AW4823" s="6"/>
      <c r="AX4823" s="6"/>
      <c r="AY4823" s="172"/>
      <c r="AZ4823" s="172"/>
      <c r="BA4823" s="172"/>
      <c r="BB4823" s="6"/>
      <c r="BC4823" s="6"/>
      <c r="BD4823" s="6"/>
      <c r="BE4823" s="6"/>
      <c r="BF4823" s="6"/>
      <c r="BG4823" s="172"/>
      <c r="BH4823" s="172"/>
      <c r="BI4823" s="172"/>
      <c r="BJ4823" s="6"/>
      <c r="BK4823" s="6"/>
      <c r="BL4823" s="6"/>
      <c r="BM4823" s="6"/>
      <c r="BN4823" s="6"/>
      <c r="BO4823" s="6"/>
      <c r="BP4823" s="6"/>
      <c r="BQ4823" s="6"/>
      <c r="BR4823" s="6"/>
      <c r="BS4823" s="6"/>
      <c r="BT4823" s="6"/>
      <c r="CG4823" s="432"/>
      <c r="CH4823" s="432"/>
      <c r="CL4823" s="174"/>
    </row>
    <row r="4824" spans="29:90" s="168" customFormat="1" x14ac:dyDescent="0.25">
      <c r="AC4824" s="175"/>
      <c r="AD4824" s="175"/>
      <c r="AE4824" s="175"/>
      <c r="AF4824" s="175"/>
      <c r="AG4824" s="175"/>
      <c r="AH4824" s="176"/>
      <c r="AM4824" s="6"/>
      <c r="AN4824" s="6"/>
      <c r="AO4824" s="6"/>
      <c r="AP4824" s="6"/>
      <c r="AQ4824" s="6"/>
      <c r="AR4824" s="6"/>
      <c r="AS4824" s="6"/>
      <c r="AT4824" s="6"/>
      <c r="AU4824" s="6"/>
      <c r="AV4824" s="6"/>
      <c r="AW4824" s="6"/>
      <c r="AX4824" s="6"/>
      <c r="AY4824" s="172"/>
      <c r="AZ4824" s="172"/>
      <c r="BA4824" s="172"/>
      <c r="BB4824" s="6"/>
      <c r="BC4824" s="6"/>
      <c r="BD4824" s="6"/>
      <c r="BE4824" s="6"/>
      <c r="BF4824" s="6"/>
      <c r="BG4824" s="172"/>
      <c r="BH4824" s="172"/>
      <c r="BI4824" s="172"/>
      <c r="BJ4824" s="6"/>
      <c r="BK4824" s="6"/>
      <c r="BL4824" s="6"/>
      <c r="BM4824" s="6"/>
      <c r="BN4824" s="6"/>
      <c r="BO4824" s="6"/>
      <c r="BP4824" s="6"/>
      <c r="BQ4824" s="6"/>
      <c r="BR4824" s="6"/>
      <c r="BS4824" s="6"/>
      <c r="BT4824" s="6"/>
      <c r="CG4824" s="432"/>
      <c r="CH4824" s="432"/>
      <c r="CL4824" s="174"/>
    </row>
    <row r="4825" spans="29:90" s="168" customFormat="1" x14ac:dyDescent="0.25">
      <c r="AC4825" s="175"/>
      <c r="AD4825" s="175"/>
      <c r="AE4825" s="175"/>
      <c r="AF4825" s="175"/>
      <c r="AG4825" s="175"/>
      <c r="AH4825" s="176"/>
      <c r="AM4825" s="6"/>
      <c r="AN4825" s="6"/>
      <c r="AO4825" s="6"/>
      <c r="AP4825" s="6"/>
      <c r="AQ4825" s="6"/>
      <c r="AR4825" s="6"/>
      <c r="AS4825" s="6"/>
      <c r="AT4825" s="6"/>
      <c r="AU4825" s="6"/>
      <c r="AV4825" s="6"/>
      <c r="AW4825" s="6"/>
      <c r="AX4825" s="6"/>
      <c r="AY4825" s="172"/>
      <c r="AZ4825" s="172"/>
      <c r="BA4825" s="172"/>
      <c r="BB4825" s="6"/>
      <c r="BC4825" s="6"/>
      <c r="BD4825" s="6"/>
      <c r="BE4825" s="6"/>
      <c r="BF4825" s="6"/>
      <c r="BG4825" s="172"/>
      <c r="BH4825" s="172"/>
      <c r="BI4825" s="172"/>
      <c r="BJ4825" s="6"/>
      <c r="BK4825" s="6"/>
      <c r="BL4825" s="6"/>
      <c r="BM4825" s="6"/>
      <c r="BN4825" s="6"/>
      <c r="BO4825" s="6"/>
      <c r="BP4825" s="6"/>
      <c r="BQ4825" s="6"/>
      <c r="BR4825" s="6"/>
      <c r="BS4825" s="6"/>
      <c r="BT4825" s="6"/>
      <c r="CG4825" s="432"/>
      <c r="CH4825" s="432"/>
      <c r="CL4825" s="174"/>
    </row>
    <row r="4826" spans="29:90" s="168" customFormat="1" x14ac:dyDescent="0.25">
      <c r="AC4826" s="175"/>
      <c r="AD4826" s="175"/>
      <c r="AE4826" s="175"/>
      <c r="AF4826" s="175"/>
      <c r="AG4826" s="175"/>
      <c r="AH4826" s="176"/>
      <c r="AM4826" s="6"/>
      <c r="AN4826" s="6"/>
      <c r="AO4826" s="6"/>
      <c r="AP4826" s="6"/>
      <c r="AQ4826" s="6"/>
      <c r="AR4826" s="6"/>
      <c r="AS4826" s="6"/>
      <c r="AT4826" s="6"/>
      <c r="AU4826" s="6"/>
      <c r="AV4826" s="6"/>
      <c r="AW4826" s="6"/>
      <c r="AX4826" s="6"/>
      <c r="AY4826" s="172"/>
      <c r="AZ4826" s="172"/>
      <c r="BA4826" s="172"/>
      <c r="BB4826" s="6"/>
      <c r="BC4826" s="6"/>
      <c r="BD4826" s="6"/>
      <c r="BE4826" s="6"/>
      <c r="BF4826" s="6"/>
      <c r="BG4826" s="172"/>
      <c r="BH4826" s="172"/>
      <c r="BI4826" s="172"/>
      <c r="BJ4826" s="6"/>
      <c r="BK4826" s="6"/>
      <c r="BL4826" s="6"/>
      <c r="BM4826" s="6"/>
      <c r="BN4826" s="6"/>
      <c r="BO4826" s="6"/>
      <c r="BP4826" s="6"/>
      <c r="BQ4826" s="6"/>
      <c r="BR4826" s="6"/>
      <c r="BS4826" s="6"/>
      <c r="BT4826" s="6"/>
      <c r="CG4826" s="432"/>
      <c r="CH4826" s="432"/>
      <c r="CL4826" s="174"/>
    </row>
    <row r="4827" spans="29:90" s="168" customFormat="1" x14ac:dyDescent="0.25">
      <c r="AC4827" s="175"/>
      <c r="AD4827" s="175"/>
      <c r="AE4827" s="175"/>
      <c r="AF4827" s="175"/>
      <c r="AG4827" s="175"/>
      <c r="AH4827" s="176"/>
      <c r="AM4827" s="6"/>
      <c r="AN4827" s="6"/>
      <c r="AO4827" s="6"/>
      <c r="AP4827" s="6"/>
      <c r="AQ4827" s="6"/>
      <c r="AR4827" s="6"/>
      <c r="AS4827" s="6"/>
      <c r="AT4827" s="6"/>
      <c r="AU4827" s="6"/>
      <c r="AV4827" s="6"/>
      <c r="AW4827" s="6"/>
      <c r="AX4827" s="6"/>
      <c r="AY4827" s="172"/>
      <c r="AZ4827" s="172"/>
      <c r="BA4827" s="172"/>
      <c r="BB4827" s="6"/>
      <c r="BC4827" s="6"/>
      <c r="BD4827" s="6"/>
      <c r="BE4827" s="6"/>
      <c r="BF4827" s="6"/>
      <c r="BG4827" s="172"/>
      <c r="BH4827" s="172"/>
      <c r="BI4827" s="172"/>
      <c r="BJ4827" s="6"/>
      <c r="BK4827" s="6"/>
      <c r="BL4827" s="6"/>
      <c r="BM4827" s="6"/>
      <c r="BN4827" s="6"/>
      <c r="BO4827" s="6"/>
      <c r="BP4827" s="6"/>
      <c r="BQ4827" s="6"/>
      <c r="BR4827" s="6"/>
      <c r="BS4827" s="6"/>
      <c r="BT4827" s="6"/>
      <c r="CG4827" s="432"/>
      <c r="CH4827" s="432"/>
      <c r="CL4827" s="174"/>
    </row>
    <row r="4828" spans="29:90" s="168" customFormat="1" x14ac:dyDescent="0.25">
      <c r="AC4828" s="175"/>
      <c r="AD4828" s="175"/>
      <c r="AE4828" s="175"/>
      <c r="AF4828" s="175"/>
      <c r="AG4828" s="175"/>
      <c r="AH4828" s="176"/>
      <c r="AM4828" s="6"/>
      <c r="AN4828" s="6"/>
      <c r="AO4828" s="6"/>
      <c r="AP4828" s="6"/>
      <c r="AQ4828" s="6"/>
      <c r="AR4828" s="6"/>
      <c r="AS4828" s="6"/>
      <c r="AT4828" s="6"/>
      <c r="AU4828" s="6"/>
      <c r="AV4828" s="6"/>
      <c r="AW4828" s="6"/>
      <c r="AX4828" s="6"/>
      <c r="AY4828" s="172"/>
      <c r="AZ4828" s="172"/>
      <c r="BA4828" s="172"/>
      <c r="BB4828" s="6"/>
      <c r="BC4828" s="6"/>
      <c r="BD4828" s="6"/>
      <c r="BE4828" s="6"/>
      <c r="BF4828" s="6"/>
      <c r="BG4828" s="172"/>
      <c r="BH4828" s="172"/>
      <c r="BI4828" s="172"/>
      <c r="BJ4828" s="6"/>
      <c r="BK4828" s="6"/>
      <c r="BL4828" s="6"/>
      <c r="BM4828" s="6"/>
      <c r="BN4828" s="6"/>
      <c r="BO4828" s="6"/>
      <c r="BP4828" s="6"/>
      <c r="BQ4828" s="6"/>
      <c r="BR4828" s="6"/>
      <c r="BS4828" s="6"/>
      <c r="BT4828" s="6"/>
      <c r="CG4828" s="432"/>
      <c r="CH4828" s="432"/>
      <c r="CL4828" s="174"/>
    </row>
    <row r="4829" spans="29:90" s="168" customFormat="1" x14ac:dyDescent="0.25">
      <c r="AC4829" s="175"/>
      <c r="AD4829" s="175"/>
      <c r="AE4829" s="175"/>
      <c r="AF4829" s="175"/>
      <c r="AG4829" s="175"/>
      <c r="AH4829" s="176"/>
      <c r="AM4829" s="6"/>
      <c r="AN4829" s="6"/>
      <c r="AO4829" s="6"/>
      <c r="AP4829" s="6"/>
      <c r="AQ4829" s="6"/>
      <c r="AR4829" s="6"/>
      <c r="AS4829" s="6"/>
      <c r="AT4829" s="6"/>
      <c r="AU4829" s="6"/>
      <c r="AV4829" s="6"/>
      <c r="AW4829" s="6"/>
      <c r="AX4829" s="6"/>
      <c r="AY4829" s="172"/>
      <c r="AZ4829" s="172"/>
      <c r="BA4829" s="172"/>
      <c r="BB4829" s="6"/>
      <c r="BC4829" s="6"/>
      <c r="BD4829" s="6"/>
      <c r="BE4829" s="6"/>
      <c r="BF4829" s="6"/>
      <c r="BG4829" s="172"/>
      <c r="BH4829" s="172"/>
      <c r="BI4829" s="172"/>
      <c r="BJ4829" s="6"/>
      <c r="BK4829" s="6"/>
      <c r="BL4829" s="6"/>
      <c r="BM4829" s="6"/>
      <c r="BN4829" s="6"/>
      <c r="BO4829" s="6"/>
      <c r="BP4829" s="6"/>
      <c r="BQ4829" s="6"/>
      <c r="BR4829" s="6"/>
      <c r="BS4829" s="6"/>
      <c r="BT4829" s="6"/>
      <c r="CG4829" s="432"/>
      <c r="CH4829" s="432"/>
      <c r="CL4829" s="174"/>
    </row>
    <row r="4830" spans="29:90" s="168" customFormat="1" x14ac:dyDescent="0.25">
      <c r="AC4830" s="175"/>
      <c r="AD4830" s="175"/>
      <c r="AE4830" s="175"/>
      <c r="AF4830" s="175"/>
      <c r="AG4830" s="175"/>
      <c r="AH4830" s="176"/>
      <c r="AM4830" s="6"/>
      <c r="AN4830" s="6"/>
      <c r="AO4830" s="6"/>
      <c r="AP4830" s="6"/>
      <c r="AQ4830" s="6"/>
      <c r="AR4830" s="6"/>
      <c r="AS4830" s="6"/>
      <c r="AT4830" s="6"/>
      <c r="AU4830" s="6"/>
      <c r="AV4830" s="6"/>
      <c r="AW4830" s="6"/>
      <c r="AX4830" s="6"/>
      <c r="AY4830" s="172"/>
      <c r="AZ4830" s="172"/>
      <c r="BA4830" s="172"/>
      <c r="BB4830" s="6"/>
      <c r="BC4830" s="6"/>
      <c r="BD4830" s="6"/>
      <c r="BE4830" s="6"/>
      <c r="BF4830" s="6"/>
      <c r="BG4830" s="172"/>
      <c r="BH4830" s="172"/>
      <c r="BI4830" s="172"/>
      <c r="BJ4830" s="6"/>
      <c r="BK4830" s="6"/>
      <c r="BL4830" s="6"/>
      <c r="BM4830" s="6"/>
      <c r="BN4830" s="6"/>
      <c r="BO4830" s="6"/>
      <c r="BP4830" s="6"/>
      <c r="BQ4830" s="6"/>
      <c r="BR4830" s="6"/>
      <c r="BS4830" s="6"/>
      <c r="BT4830" s="6"/>
      <c r="CG4830" s="432"/>
      <c r="CH4830" s="432"/>
      <c r="CL4830" s="174"/>
    </row>
    <row r="4831" spans="29:90" s="168" customFormat="1" x14ac:dyDescent="0.25">
      <c r="AC4831" s="175"/>
      <c r="AD4831" s="175"/>
      <c r="AE4831" s="175"/>
      <c r="AF4831" s="175"/>
      <c r="AG4831" s="175"/>
      <c r="AH4831" s="176"/>
      <c r="AM4831" s="6"/>
      <c r="AN4831" s="6"/>
      <c r="AO4831" s="6"/>
      <c r="AP4831" s="6"/>
      <c r="AQ4831" s="6"/>
      <c r="AR4831" s="6"/>
      <c r="AS4831" s="6"/>
      <c r="AT4831" s="6"/>
      <c r="AU4831" s="6"/>
      <c r="AV4831" s="6"/>
      <c r="AW4831" s="6"/>
      <c r="AX4831" s="6"/>
      <c r="AY4831" s="172"/>
      <c r="AZ4831" s="172"/>
      <c r="BA4831" s="172"/>
      <c r="BB4831" s="6"/>
      <c r="BC4831" s="6"/>
      <c r="BD4831" s="6"/>
      <c r="BE4831" s="6"/>
      <c r="BF4831" s="6"/>
      <c r="BG4831" s="172"/>
      <c r="BH4831" s="172"/>
      <c r="BI4831" s="172"/>
      <c r="BJ4831" s="6"/>
      <c r="BK4831" s="6"/>
      <c r="BL4831" s="6"/>
      <c r="BM4831" s="6"/>
      <c r="BN4831" s="6"/>
      <c r="BO4831" s="6"/>
      <c r="BP4831" s="6"/>
      <c r="BQ4831" s="6"/>
      <c r="BR4831" s="6"/>
      <c r="BS4831" s="6"/>
      <c r="BT4831" s="6"/>
      <c r="CG4831" s="432"/>
      <c r="CH4831" s="432"/>
      <c r="CL4831" s="174"/>
    </row>
    <row r="4832" spans="29:90" s="168" customFormat="1" x14ac:dyDescent="0.25">
      <c r="AC4832" s="175"/>
      <c r="AD4832" s="175"/>
      <c r="AE4832" s="175"/>
      <c r="AF4832" s="175"/>
      <c r="AG4832" s="175"/>
      <c r="AH4832" s="176"/>
      <c r="AM4832" s="6"/>
      <c r="AN4832" s="6"/>
      <c r="AO4832" s="6"/>
      <c r="AP4832" s="6"/>
      <c r="AQ4832" s="6"/>
      <c r="AR4832" s="6"/>
      <c r="AS4832" s="6"/>
      <c r="AT4832" s="6"/>
      <c r="AU4832" s="6"/>
      <c r="AV4832" s="6"/>
      <c r="AW4832" s="6"/>
      <c r="AX4832" s="6"/>
      <c r="AY4832" s="172"/>
      <c r="AZ4832" s="172"/>
      <c r="BA4832" s="172"/>
      <c r="BB4832" s="6"/>
      <c r="BC4832" s="6"/>
      <c r="BD4832" s="6"/>
      <c r="BE4832" s="6"/>
      <c r="BF4832" s="6"/>
      <c r="BG4832" s="172"/>
      <c r="BH4832" s="172"/>
      <c r="BI4832" s="172"/>
      <c r="BJ4832" s="6"/>
      <c r="BK4832" s="6"/>
      <c r="BL4832" s="6"/>
      <c r="BM4832" s="6"/>
      <c r="BN4832" s="6"/>
      <c r="BO4832" s="6"/>
      <c r="BP4832" s="6"/>
      <c r="BQ4832" s="6"/>
      <c r="BR4832" s="6"/>
      <c r="BS4832" s="6"/>
      <c r="BT4832" s="6"/>
      <c r="CG4832" s="432"/>
      <c r="CH4832" s="432"/>
      <c r="CL4832" s="174"/>
    </row>
    <row r="4833" spans="29:90" s="168" customFormat="1" x14ac:dyDescent="0.25">
      <c r="AC4833" s="175"/>
      <c r="AD4833" s="175"/>
      <c r="AE4833" s="175"/>
      <c r="AF4833" s="175"/>
      <c r="AG4833" s="175"/>
      <c r="AH4833" s="176"/>
      <c r="AM4833" s="6"/>
      <c r="AN4833" s="6"/>
      <c r="AO4833" s="6"/>
      <c r="AP4833" s="6"/>
      <c r="AQ4833" s="6"/>
      <c r="AR4833" s="6"/>
      <c r="AS4833" s="6"/>
      <c r="AT4833" s="6"/>
      <c r="AU4833" s="6"/>
      <c r="AV4833" s="6"/>
      <c r="AW4833" s="6"/>
      <c r="AX4833" s="6"/>
      <c r="AY4833" s="172"/>
      <c r="AZ4833" s="172"/>
      <c r="BA4833" s="172"/>
      <c r="BB4833" s="6"/>
      <c r="BC4833" s="6"/>
      <c r="BD4833" s="6"/>
      <c r="BE4833" s="6"/>
      <c r="BF4833" s="6"/>
      <c r="BG4833" s="172"/>
      <c r="BH4833" s="172"/>
      <c r="BI4833" s="172"/>
      <c r="BJ4833" s="6"/>
      <c r="BK4833" s="6"/>
      <c r="BL4833" s="6"/>
      <c r="BM4833" s="6"/>
      <c r="BN4833" s="6"/>
      <c r="BO4833" s="6"/>
      <c r="BP4833" s="6"/>
      <c r="BQ4833" s="6"/>
      <c r="BR4833" s="6"/>
      <c r="BS4833" s="6"/>
      <c r="BT4833" s="6"/>
      <c r="CG4833" s="432"/>
      <c r="CH4833" s="432"/>
      <c r="CL4833" s="174"/>
    </row>
    <row r="4834" spans="29:90" s="168" customFormat="1" x14ac:dyDescent="0.25">
      <c r="AC4834" s="175"/>
      <c r="AD4834" s="175"/>
      <c r="AE4834" s="175"/>
      <c r="AF4834" s="175"/>
      <c r="AG4834" s="175"/>
      <c r="AH4834" s="176"/>
      <c r="AM4834" s="6"/>
      <c r="AN4834" s="6"/>
      <c r="AO4834" s="6"/>
      <c r="AP4834" s="6"/>
      <c r="AQ4834" s="6"/>
      <c r="AR4834" s="6"/>
      <c r="AS4834" s="6"/>
      <c r="AT4834" s="6"/>
      <c r="AU4834" s="6"/>
      <c r="AV4834" s="6"/>
      <c r="AW4834" s="6"/>
      <c r="AX4834" s="6"/>
      <c r="AY4834" s="172"/>
      <c r="AZ4834" s="172"/>
      <c r="BA4834" s="172"/>
      <c r="BB4834" s="6"/>
      <c r="BC4834" s="6"/>
      <c r="BD4834" s="6"/>
      <c r="BE4834" s="6"/>
      <c r="BF4834" s="6"/>
      <c r="BG4834" s="172"/>
      <c r="BH4834" s="172"/>
      <c r="BI4834" s="172"/>
      <c r="BJ4834" s="6"/>
      <c r="BK4834" s="6"/>
      <c r="BL4834" s="6"/>
      <c r="BM4834" s="6"/>
      <c r="BN4834" s="6"/>
      <c r="BO4834" s="6"/>
      <c r="BP4834" s="6"/>
      <c r="BQ4834" s="6"/>
      <c r="BR4834" s="6"/>
      <c r="BS4834" s="6"/>
      <c r="BT4834" s="6"/>
      <c r="CG4834" s="432"/>
      <c r="CH4834" s="432"/>
      <c r="CL4834" s="174"/>
    </row>
    <row r="4835" spans="29:90" s="168" customFormat="1" x14ac:dyDescent="0.25">
      <c r="AC4835" s="175"/>
      <c r="AD4835" s="175"/>
      <c r="AE4835" s="175"/>
      <c r="AF4835" s="175"/>
      <c r="AG4835" s="175"/>
      <c r="AH4835" s="176"/>
      <c r="AM4835" s="6"/>
      <c r="AN4835" s="6"/>
      <c r="AO4835" s="6"/>
      <c r="AP4835" s="6"/>
      <c r="AQ4835" s="6"/>
      <c r="AR4835" s="6"/>
      <c r="AS4835" s="6"/>
      <c r="AT4835" s="6"/>
      <c r="AU4835" s="6"/>
      <c r="AV4835" s="6"/>
      <c r="AW4835" s="6"/>
      <c r="AX4835" s="6"/>
      <c r="AY4835" s="172"/>
      <c r="AZ4835" s="172"/>
      <c r="BA4835" s="172"/>
      <c r="BB4835" s="6"/>
      <c r="BC4835" s="6"/>
      <c r="BD4835" s="6"/>
      <c r="BE4835" s="6"/>
      <c r="BF4835" s="6"/>
      <c r="BG4835" s="172"/>
      <c r="BH4835" s="172"/>
      <c r="BI4835" s="172"/>
      <c r="BJ4835" s="6"/>
      <c r="BK4835" s="6"/>
      <c r="BL4835" s="6"/>
      <c r="BM4835" s="6"/>
      <c r="BN4835" s="6"/>
      <c r="BO4835" s="6"/>
      <c r="BP4835" s="6"/>
      <c r="BQ4835" s="6"/>
      <c r="BR4835" s="6"/>
      <c r="BS4835" s="6"/>
      <c r="BT4835" s="6"/>
      <c r="CG4835" s="432"/>
      <c r="CH4835" s="432"/>
      <c r="CL4835" s="174"/>
    </row>
    <row r="4836" spans="29:90" s="168" customFormat="1" x14ac:dyDescent="0.25">
      <c r="AC4836" s="175"/>
      <c r="AD4836" s="175"/>
      <c r="AE4836" s="175"/>
      <c r="AF4836" s="175"/>
      <c r="AG4836" s="175"/>
      <c r="AH4836" s="176"/>
      <c r="AM4836" s="6"/>
      <c r="AN4836" s="6"/>
      <c r="AO4836" s="6"/>
      <c r="AP4836" s="6"/>
      <c r="AQ4836" s="6"/>
      <c r="AR4836" s="6"/>
      <c r="AS4836" s="6"/>
      <c r="AT4836" s="6"/>
      <c r="AU4836" s="6"/>
      <c r="AV4836" s="6"/>
      <c r="AW4836" s="6"/>
      <c r="AX4836" s="6"/>
      <c r="AY4836" s="172"/>
      <c r="AZ4836" s="172"/>
      <c r="BA4836" s="172"/>
      <c r="BB4836" s="6"/>
      <c r="BC4836" s="6"/>
      <c r="BD4836" s="6"/>
      <c r="BE4836" s="6"/>
      <c r="BF4836" s="6"/>
      <c r="BG4836" s="172"/>
      <c r="BH4836" s="172"/>
      <c r="BI4836" s="172"/>
      <c r="BJ4836" s="6"/>
      <c r="BK4836" s="6"/>
      <c r="BL4836" s="6"/>
      <c r="BM4836" s="6"/>
      <c r="BN4836" s="6"/>
      <c r="BO4836" s="6"/>
      <c r="BP4836" s="6"/>
      <c r="BQ4836" s="6"/>
      <c r="BR4836" s="6"/>
      <c r="BS4836" s="6"/>
      <c r="BT4836" s="6"/>
      <c r="CG4836" s="432"/>
      <c r="CH4836" s="432"/>
      <c r="CL4836" s="174"/>
    </row>
    <row r="4837" spans="29:90" s="168" customFormat="1" x14ac:dyDescent="0.25">
      <c r="AC4837" s="175"/>
      <c r="AD4837" s="175"/>
      <c r="AE4837" s="175"/>
      <c r="AF4837" s="175"/>
      <c r="AG4837" s="175"/>
      <c r="AH4837" s="176"/>
      <c r="AM4837" s="6"/>
      <c r="AN4837" s="6"/>
      <c r="AO4837" s="6"/>
      <c r="AP4837" s="6"/>
      <c r="AQ4837" s="6"/>
      <c r="AR4837" s="6"/>
      <c r="AS4837" s="6"/>
      <c r="AT4837" s="6"/>
      <c r="AU4837" s="6"/>
      <c r="AV4837" s="6"/>
      <c r="AW4837" s="6"/>
      <c r="AX4837" s="6"/>
      <c r="AY4837" s="172"/>
      <c r="AZ4837" s="172"/>
      <c r="BA4837" s="172"/>
      <c r="BB4837" s="6"/>
      <c r="BC4837" s="6"/>
      <c r="BD4837" s="6"/>
      <c r="BE4837" s="6"/>
      <c r="BF4837" s="6"/>
      <c r="BG4837" s="172"/>
      <c r="BH4837" s="172"/>
      <c r="BI4837" s="172"/>
      <c r="BJ4837" s="6"/>
      <c r="BK4837" s="6"/>
      <c r="BL4837" s="6"/>
      <c r="BM4837" s="6"/>
      <c r="BN4837" s="6"/>
      <c r="BO4837" s="6"/>
      <c r="BP4837" s="6"/>
      <c r="BQ4837" s="6"/>
      <c r="BR4837" s="6"/>
      <c r="BS4837" s="6"/>
      <c r="BT4837" s="6"/>
      <c r="CG4837" s="432"/>
      <c r="CH4837" s="432"/>
      <c r="CL4837" s="174"/>
    </row>
    <row r="4838" spans="29:90" s="168" customFormat="1" x14ac:dyDescent="0.25">
      <c r="AC4838" s="175"/>
      <c r="AD4838" s="175"/>
      <c r="AE4838" s="175"/>
      <c r="AF4838" s="175"/>
      <c r="AG4838" s="175"/>
      <c r="AH4838" s="176"/>
      <c r="AM4838" s="6"/>
      <c r="AN4838" s="6"/>
      <c r="AO4838" s="6"/>
      <c r="AP4838" s="6"/>
      <c r="AQ4838" s="6"/>
      <c r="AR4838" s="6"/>
      <c r="AS4838" s="6"/>
      <c r="AT4838" s="6"/>
      <c r="AU4838" s="6"/>
      <c r="AV4838" s="6"/>
      <c r="AW4838" s="6"/>
      <c r="AX4838" s="6"/>
      <c r="AY4838" s="172"/>
      <c r="AZ4838" s="172"/>
      <c r="BA4838" s="172"/>
      <c r="BB4838" s="6"/>
      <c r="BC4838" s="6"/>
      <c r="BD4838" s="6"/>
      <c r="BE4838" s="6"/>
      <c r="BF4838" s="6"/>
      <c r="BG4838" s="172"/>
      <c r="BH4838" s="172"/>
      <c r="BI4838" s="172"/>
      <c r="BJ4838" s="6"/>
      <c r="BK4838" s="6"/>
      <c r="BL4838" s="6"/>
      <c r="BM4838" s="6"/>
      <c r="BN4838" s="6"/>
      <c r="BO4838" s="6"/>
      <c r="BP4838" s="6"/>
      <c r="BQ4838" s="6"/>
      <c r="BR4838" s="6"/>
      <c r="BS4838" s="6"/>
      <c r="BT4838" s="6"/>
      <c r="CG4838" s="432"/>
      <c r="CH4838" s="432"/>
      <c r="CL4838" s="174"/>
    </row>
    <row r="4839" spans="29:90" s="168" customFormat="1" x14ac:dyDescent="0.25">
      <c r="AC4839" s="175"/>
      <c r="AD4839" s="175"/>
      <c r="AE4839" s="175"/>
      <c r="AF4839" s="175"/>
      <c r="AG4839" s="175"/>
      <c r="AH4839" s="176"/>
      <c r="AM4839" s="6"/>
      <c r="AN4839" s="6"/>
      <c r="AO4839" s="6"/>
      <c r="AP4839" s="6"/>
      <c r="AQ4839" s="6"/>
      <c r="AR4839" s="6"/>
      <c r="AS4839" s="6"/>
      <c r="AT4839" s="6"/>
      <c r="AU4839" s="6"/>
      <c r="AV4839" s="6"/>
      <c r="AW4839" s="6"/>
      <c r="AX4839" s="6"/>
      <c r="AY4839" s="172"/>
      <c r="AZ4839" s="172"/>
      <c r="BA4839" s="172"/>
      <c r="BB4839" s="6"/>
      <c r="BC4839" s="6"/>
      <c r="BD4839" s="6"/>
      <c r="BE4839" s="6"/>
      <c r="BF4839" s="6"/>
      <c r="BG4839" s="172"/>
      <c r="BH4839" s="172"/>
      <c r="BI4839" s="172"/>
      <c r="BJ4839" s="6"/>
      <c r="BK4839" s="6"/>
      <c r="BL4839" s="6"/>
      <c r="BM4839" s="6"/>
      <c r="BN4839" s="6"/>
      <c r="BO4839" s="6"/>
      <c r="BP4839" s="6"/>
      <c r="BQ4839" s="6"/>
      <c r="BR4839" s="6"/>
      <c r="BS4839" s="6"/>
      <c r="BT4839" s="6"/>
      <c r="CG4839" s="432"/>
      <c r="CH4839" s="432"/>
      <c r="CL4839" s="174"/>
    </row>
    <row r="4840" spans="29:90" s="168" customFormat="1" x14ac:dyDescent="0.25">
      <c r="AC4840" s="175"/>
      <c r="AD4840" s="175"/>
      <c r="AE4840" s="175"/>
      <c r="AF4840" s="175"/>
      <c r="AG4840" s="175"/>
      <c r="AH4840" s="176"/>
      <c r="AM4840" s="6"/>
      <c r="AN4840" s="6"/>
      <c r="AO4840" s="6"/>
      <c r="AP4840" s="6"/>
      <c r="AQ4840" s="6"/>
      <c r="AR4840" s="6"/>
      <c r="AS4840" s="6"/>
      <c r="AT4840" s="6"/>
      <c r="AU4840" s="6"/>
      <c r="AV4840" s="6"/>
      <c r="AW4840" s="6"/>
      <c r="AX4840" s="6"/>
      <c r="AY4840" s="172"/>
      <c r="AZ4840" s="172"/>
      <c r="BA4840" s="172"/>
      <c r="BB4840" s="6"/>
      <c r="BC4840" s="6"/>
      <c r="BD4840" s="6"/>
      <c r="BE4840" s="6"/>
      <c r="BF4840" s="6"/>
      <c r="BG4840" s="172"/>
      <c r="BH4840" s="172"/>
      <c r="BI4840" s="172"/>
      <c r="BJ4840" s="6"/>
      <c r="BK4840" s="6"/>
      <c r="BL4840" s="6"/>
      <c r="BM4840" s="6"/>
      <c r="BN4840" s="6"/>
      <c r="BO4840" s="6"/>
      <c r="BP4840" s="6"/>
      <c r="BQ4840" s="6"/>
      <c r="BR4840" s="6"/>
      <c r="BS4840" s="6"/>
      <c r="BT4840" s="6"/>
      <c r="CG4840" s="432"/>
      <c r="CH4840" s="432"/>
      <c r="CL4840" s="174"/>
    </row>
    <row r="4841" spans="29:90" s="168" customFormat="1" x14ac:dyDescent="0.25">
      <c r="AC4841" s="175"/>
      <c r="AD4841" s="175"/>
      <c r="AE4841" s="175"/>
      <c r="AF4841" s="175"/>
      <c r="AG4841" s="175"/>
      <c r="AH4841" s="176"/>
      <c r="AM4841" s="6"/>
      <c r="AN4841" s="6"/>
      <c r="AO4841" s="6"/>
      <c r="AP4841" s="6"/>
      <c r="AQ4841" s="6"/>
      <c r="AR4841" s="6"/>
      <c r="AS4841" s="6"/>
      <c r="AT4841" s="6"/>
      <c r="AU4841" s="6"/>
      <c r="AV4841" s="6"/>
      <c r="AW4841" s="6"/>
      <c r="AX4841" s="6"/>
      <c r="AY4841" s="172"/>
      <c r="AZ4841" s="172"/>
      <c r="BA4841" s="172"/>
      <c r="BB4841" s="6"/>
      <c r="BC4841" s="6"/>
      <c r="BD4841" s="6"/>
      <c r="BE4841" s="6"/>
      <c r="BF4841" s="6"/>
      <c r="BG4841" s="172"/>
      <c r="BH4841" s="172"/>
      <c r="BI4841" s="172"/>
      <c r="BJ4841" s="6"/>
      <c r="BK4841" s="6"/>
      <c r="BL4841" s="6"/>
      <c r="BM4841" s="6"/>
      <c r="BN4841" s="6"/>
      <c r="BO4841" s="6"/>
      <c r="BP4841" s="6"/>
      <c r="BQ4841" s="6"/>
      <c r="BR4841" s="6"/>
      <c r="BS4841" s="6"/>
      <c r="BT4841" s="6"/>
      <c r="CG4841" s="432"/>
      <c r="CH4841" s="432"/>
      <c r="CL4841" s="174"/>
    </row>
    <row r="4842" spans="29:90" s="168" customFormat="1" x14ac:dyDescent="0.25">
      <c r="AC4842" s="175"/>
      <c r="AD4842" s="175"/>
      <c r="AE4842" s="175"/>
      <c r="AF4842" s="175"/>
      <c r="AG4842" s="175"/>
      <c r="AH4842" s="176"/>
      <c r="AM4842" s="6"/>
      <c r="AN4842" s="6"/>
      <c r="AO4842" s="6"/>
      <c r="AP4842" s="6"/>
      <c r="AQ4842" s="6"/>
      <c r="AR4842" s="6"/>
      <c r="AS4842" s="6"/>
      <c r="AT4842" s="6"/>
      <c r="AU4842" s="6"/>
      <c r="AV4842" s="6"/>
      <c r="AW4842" s="6"/>
      <c r="AX4842" s="6"/>
      <c r="AY4842" s="172"/>
      <c r="AZ4842" s="172"/>
      <c r="BA4842" s="172"/>
      <c r="BB4842" s="6"/>
      <c r="BC4842" s="6"/>
      <c r="BD4842" s="6"/>
      <c r="BE4842" s="6"/>
      <c r="BF4842" s="6"/>
      <c r="BG4842" s="172"/>
      <c r="BH4842" s="172"/>
      <c r="BI4842" s="172"/>
      <c r="BJ4842" s="6"/>
      <c r="BK4842" s="6"/>
      <c r="BL4842" s="6"/>
      <c r="BM4842" s="6"/>
      <c r="BN4842" s="6"/>
      <c r="BO4842" s="6"/>
      <c r="BP4842" s="6"/>
      <c r="BQ4842" s="6"/>
      <c r="BR4842" s="6"/>
      <c r="BS4842" s="6"/>
      <c r="BT4842" s="6"/>
      <c r="CG4842" s="432"/>
      <c r="CH4842" s="432"/>
      <c r="CL4842" s="174"/>
    </row>
    <row r="4843" spans="29:90" s="168" customFormat="1" x14ac:dyDescent="0.25">
      <c r="AC4843" s="175"/>
      <c r="AD4843" s="175"/>
      <c r="AE4843" s="175"/>
      <c r="AF4843" s="175"/>
      <c r="AG4843" s="175"/>
      <c r="AH4843" s="176"/>
      <c r="AM4843" s="6"/>
      <c r="AN4843" s="6"/>
      <c r="AO4843" s="6"/>
      <c r="AP4843" s="6"/>
      <c r="AQ4843" s="6"/>
      <c r="AR4843" s="6"/>
      <c r="AS4843" s="6"/>
      <c r="AT4843" s="6"/>
      <c r="AU4843" s="6"/>
      <c r="AV4843" s="6"/>
      <c r="AW4843" s="6"/>
      <c r="AX4843" s="6"/>
      <c r="AY4843" s="172"/>
      <c r="AZ4843" s="172"/>
      <c r="BA4843" s="172"/>
      <c r="BB4843" s="6"/>
      <c r="BC4843" s="6"/>
      <c r="BD4843" s="6"/>
      <c r="BE4843" s="6"/>
      <c r="BF4843" s="6"/>
      <c r="BG4843" s="172"/>
      <c r="BH4843" s="172"/>
      <c r="BI4843" s="172"/>
      <c r="BJ4843" s="6"/>
      <c r="BK4843" s="6"/>
      <c r="BL4843" s="6"/>
      <c r="BM4843" s="6"/>
      <c r="BN4843" s="6"/>
      <c r="BO4843" s="6"/>
      <c r="BP4843" s="6"/>
      <c r="BQ4843" s="6"/>
      <c r="BR4843" s="6"/>
      <c r="BS4843" s="6"/>
      <c r="BT4843" s="6"/>
      <c r="CG4843" s="432"/>
      <c r="CH4843" s="432"/>
      <c r="CL4843" s="174"/>
    </row>
    <row r="4844" spans="29:90" s="168" customFormat="1" x14ac:dyDescent="0.25">
      <c r="AC4844" s="175"/>
      <c r="AD4844" s="175"/>
      <c r="AE4844" s="175"/>
      <c r="AF4844" s="175"/>
      <c r="AG4844" s="175"/>
      <c r="AH4844" s="176"/>
      <c r="AM4844" s="6"/>
      <c r="AN4844" s="6"/>
      <c r="AO4844" s="6"/>
      <c r="AP4844" s="6"/>
      <c r="AQ4844" s="6"/>
      <c r="AR4844" s="6"/>
      <c r="AS4844" s="6"/>
      <c r="AT4844" s="6"/>
      <c r="AU4844" s="6"/>
      <c r="AV4844" s="6"/>
      <c r="AW4844" s="6"/>
      <c r="AX4844" s="6"/>
      <c r="AY4844" s="172"/>
      <c r="AZ4844" s="172"/>
      <c r="BA4844" s="172"/>
      <c r="BB4844" s="6"/>
      <c r="BC4844" s="6"/>
      <c r="BD4844" s="6"/>
      <c r="BE4844" s="6"/>
      <c r="BF4844" s="6"/>
      <c r="BG4844" s="172"/>
      <c r="BH4844" s="172"/>
      <c r="BI4844" s="172"/>
      <c r="BJ4844" s="6"/>
      <c r="BK4844" s="6"/>
      <c r="BL4844" s="6"/>
      <c r="BM4844" s="6"/>
      <c r="BN4844" s="6"/>
      <c r="BO4844" s="6"/>
      <c r="BP4844" s="6"/>
      <c r="BQ4844" s="6"/>
      <c r="BR4844" s="6"/>
      <c r="BS4844" s="6"/>
      <c r="BT4844" s="6"/>
      <c r="CG4844" s="432"/>
      <c r="CH4844" s="432"/>
      <c r="CL4844" s="174"/>
    </row>
    <row r="4845" spans="29:90" s="168" customFormat="1" x14ac:dyDescent="0.25">
      <c r="AC4845" s="175"/>
      <c r="AD4845" s="175"/>
      <c r="AE4845" s="175"/>
      <c r="AF4845" s="175"/>
      <c r="AG4845" s="175"/>
      <c r="AH4845" s="176"/>
      <c r="AM4845" s="6"/>
      <c r="AN4845" s="6"/>
      <c r="AO4845" s="6"/>
      <c r="AP4845" s="6"/>
      <c r="AQ4845" s="6"/>
      <c r="AR4845" s="6"/>
      <c r="AS4845" s="6"/>
      <c r="AT4845" s="6"/>
      <c r="AU4845" s="6"/>
      <c r="AV4845" s="6"/>
      <c r="AW4845" s="6"/>
      <c r="AX4845" s="6"/>
      <c r="AY4845" s="172"/>
      <c r="AZ4845" s="172"/>
      <c r="BA4845" s="172"/>
      <c r="BB4845" s="6"/>
      <c r="BC4845" s="6"/>
      <c r="BD4845" s="6"/>
      <c r="BE4845" s="6"/>
      <c r="BF4845" s="6"/>
      <c r="BG4845" s="172"/>
      <c r="BH4845" s="172"/>
      <c r="BI4845" s="172"/>
      <c r="BJ4845" s="6"/>
      <c r="BK4845" s="6"/>
      <c r="BL4845" s="6"/>
      <c r="BM4845" s="6"/>
      <c r="BN4845" s="6"/>
      <c r="BO4845" s="6"/>
      <c r="BP4845" s="6"/>
      <c r="BQ4845" s="6"/>
      <c r="BR4845" s="6"/>
      <c r="BS4845" s="6"/>
      <c r="BT4845" s="6"/>
      <c r="CG4845" s="432"/>
      <c r="CH4845" s="432"/>
      <c r="CL4845" s="174"/>
    </row>
    <row r="4846" spans="29:90" s="168" customFormat="1" x14ac:dyDescent="0.25">
      <c r="AC4846" s="175"/>
      <c r="AD4846" s="175"/>
      <c r="AE4846" s="175"/>
      <c r="AF4846" s="175"/>
      <c r="AG4846" s="175"/>
      <c r="AH4846" s="176"/>
      <c r="AM4846" s="6"/>
      <c r="AN4846" s="6"/>
      <c r="AO4846" s="6"/>
      <c r="AP4846" s="6"/>
      <c r="AQ4846" s="6"/>
      <c r="AR4846" s="6"/>
      <c r="AS4846" s="6"/>
      <c r="AT4846" s="6"/>
      <c r="AU4846" s="6"/>
      <c r="AV4846" s="6"/>
      <c r="AW4846" s="6"/>
      <c r="AX4846" s="6"/>
      <c r="AY4846" s="172"/>
      <c r="AZ4846" s="172"/>
      <c r="BA4846" s="172"/>
      <c r="BB4846" s="6"/>
      <c r="BC4846" s="6"/>
      <c r="BD4846" s="6"/>
      <c r="BE4846" s="6"/>
      <c r="BF4846" s="6"/>
      <c r="BG4846" s="172"/>
      <c r="BH4846" s="172"/>
      <c r="BI4846" s="172"/>
      <c r="BJ4846" s="6"/>
      <c r="BK4846" s="6"/>
      <c r="BL4846" s="6"/>
      <c r="BM4846" s="6"/>
      <c r="BN4846" s="6"/>
      <c r="BO4846" s="6"/>
      <c r="BP4846" s="6"/>
      <c r="BQ4846" s="6"/>
      <c r="BR4846" s="6"/>
      <c r="BS4846" s="6"/>
      <c r="BT4846" s="6"/>
      <c r="CG4846" s="432"/>
      <c r="CH4846" s="432"/>
      <c r="CL4846" s="174"/>
    </row>
    <row r="4847" spans="29:90" s="168" customFormat="1" x14ac:dyDescent="0.25">
      <c r="AC4847" s="175"/>
      <c r="AD4847" s="175"/>
      <c r="AE4847" s="175"/>
      <c r="AF4847" s="175"/>
      <c r="AG4847" s="175"/>
      <c r="AH4847" s="176"/>
      <c r="AM4847" s="6"/>
      <c r="AN4847" s="6"/>
      <c r="AO4847" s="6"/>
      <c r="AP4847" s="6"/>
      <c r="AQ4847" s="6"/>
      <c r="AR4847" s="6"/>
      <c r="AS4847" s="6"/>
      <c r="AT4847" s="6"/>
      <c r="AU4847" s="6"/>
      <c r="AV4847" s="6"/>
      <c r="AW4847" s="6"/>
      <c r="AX4847" s="6"/>
      <c r="AY4847" s="172"/>
      <c r="AZ4847" s="172"/>
      <c r="BA4847" s="172"/>
      <c r="BB4847" s="6"/>
      <c r="BC4847" s="6"/>
      <c r="BD4847" s="6"/>
      <c r="BE4847" s="6"/>
      <c r="BF4847" s="6"/>
      <c r="BG4847" s="172"/>
      <c r="BH4847" s="172"/>
      <c r="BI4847" s="172"/>
      <c r="BJ4847" s="6"/>
      <c r="BK4847" s="6"/>
      <c r="BL4847" s="6"/>
      <c r="BM4847" s="6"/>
      <c r="BN4847" s="6"/>
      <c r="BO4847" s="6"/>
      <c r="BP4847" s="6"/>
      <c r="BQ4847" s="6"/>
      <c r="BR4847" s="6"/>
      <c r="BS4847" s="6"/>
      <c r="BT4847" s="6"/>
      <c r="CG4847" s="432"/>
      <c r="CH4847" s="432"/>
      <c r="CL4847" s="174"/>
    </row>
    <row r="4848" spans="29:90" s="168" customFormat="1" x14ac:dyDescent="0.25">
      <c r="AC4848" s="175"/>
      <c r="AD4848" s="175"/>
      <c r="AE4848" s="175"/>
      <c r="AF4848" s="175"/>
      <c r="AG4848" s="175"/>
      <c r="AH4848" s="176"/>
      <c r="AM4848" s="6"/>
      <c r="AN4848" s="6"/>
      <c r="AO4848" s="6"/>
      <c r="AP4848" s="6"/>
      <c r="AQ4848" s="6"/>
      <c r="AR4848" s="6"/>
      <c r="AS4848" s="6"/>
      <c r="AT4848" s="6"/>
      <c r="AU4848" s="6"/>
      <c r="AV4848" s="6"/>
      <c r="AW4848" s="6"/>
      <c r="AX4848" s="6"/>
      <c r="AY4848" s="172"/>
      <c r="AZ4848" s="172"/>
      <c r="BA4848" s="172"/>
      <c r="BB4848" s="6"/>
      <c r="BC4848" s="6"/>
      <c r="BD4848" s="6"/>
      <c r="BE4848" s="6"/>
      <c r="BF4848" s="6"/>
      <c r="BG4848" s="172"/>
      <c r="BH4848" s="172"/>
      <c r="BI4848" s="172"/>
      <c r="BJ4848" s="6"/>
      <c r="BK4848" s="6"/>
      <c r="BL4848" s="6"/>
      <c r="BM4848" s="6"/>
      <c r="BN4848" s="6"/>
      <c r="BO4848" s="6"/>
      <c r="BP4848" s="6"/>
      <c r="BQ4848" s="6"/>
      <c r="BR4848" s="6"/>
      <c r="BS4848" s="6"/>
      <c r="BT4848" s="6"/>
      <c r="CG4848" s="432"/>
      <c r="CH4848" s="432"/>
      <c r="CL4848" s="174"/>
    </row>
    <row r="4849" spans="29:90" s="168" customFormat="1" x14ac:dyDescent="0.25">
      <c r="AC4849" s="175"/>
      <c r="AD4849" s="175"/>
      <c r="AE4849" s="175"/>
      <c r="AF4849" s="175"/>
      <c r="AG4849" s="175"/>
      <c r="AH4849" s="176"/>
      <c r="AM4849" s="6"/>
      <c r="AN4849" s="6"/>
      <c r="AO4849" s="6"/>
      <c r="AP4849" s="6"/>
      <c r="AQ4849" s="6"/>
      <c r="AR4849" s="6"/>
      <c r="AS4849" s="6"/>
      <c r="AT4849" s="6"/>
      <c r="AU4849" s="6"/>
      <c r="AV4849" s="6"/>
      <c r="AW4849" s="6"/>
      <c r="AX4849" s="6"/>
      <c r="AY4849" s="172"/>
      <c r="AZ4849" s="172"/>
      <c r="BA4849" s="172"/>
      <c r="BB4849" s="6"/>
      <c r="BC4849" s="6"/>
      <c r="BD4849" s="6"/>
      <c r="BE4849" s="6"/>
      <c r="BF4849" s="6"/>
      <c r="BG4849" s="172"/>
      <c r="BH4849" s="172"/>
      <c r="BI4849" s="172"/>
      <c r="BJ4849" s="6"/>
      <c r="BK4849" s="6"/>
      <c r="BL4849" s="6"/>
      <c r="BM4849" s="6"/>
      <c r="BN4849" s="6"/>
      <c r="BO4849" s="6"/>
      <c r="BP4849" s="6"/>
      <c r="BQ4849" s="6"/>
      <c r="BR4849" s="6"/>
      <c r="BS4849" s="6"/>
      <c r="BT4849" s="6"/>
      <c r="CG4849" s="432"/>
      <c r="CH4849" s="432"/>
      <c r="CL4849" s="174"/>
    </row>
    <row r="4850" spans="29:90" s="168" customFormat="1" x14ac:dyDescent="0.25">
      <c r="AC4850" s="175"/>
      <c r="AD4850" s="175"/>
      <c r="AE4850" s="175"/>
      <c r="AF4850" s="175"/>
      <c r="AG4850" s="175"/>
      <c r="AH4850" s="176"/>
      <c r="AM4850" s="6"/>
      <c r="AN4850" s="6"/>
      <c r="AO4850" s="6"/>
      <c r="AP4850" s="6"/>
      <c r="AQ4850" s="6"/>
      <c r="AR4850" s="6"/>
      <c r="AS4850" s="6"/>
      <c r="AT4850" s="6"/>
      <c r="AU4850" s="6"/>
      <c r="AV4850" s="6"/>
      <c r="AW4850" s="6"/>
      <c r="AX4850" s="6"/>
      <c r="AY4850" s="172"/>
      <c r="AZ4850" s="172"/>
      <c r="BA4850" s="172"/>
      <c r="BB4850" s="6"/>
      <c r="BC4850" s="6"/>
      <c r="BD4850" s="6"/>
      <c r="BE4850" s="6"/>
      <c r="BF4850" s="6"/>
      <c r="BG4850" s="172"/>
      <c r="BH4850" s="172"/>
      <c r="BI4850" s="172"/>
      <c r="BJ4850" s="6"/>
      <c r="BK4850" s="6"/>
      <c r="BL4850" s="6"/>
      <c r="BM4850" s="6"/>
      <c r="BN4850" s="6"/>
      <c r="BO4850" s="6"/>
      <c r="BP4850" s="6"/>
      <c r="BQ4850" s="6"/>
      <c r="BR4850" s="6"/>
      <c r="BS4850" s="6"/>
      <c r="BT4850" s="6"/>
      <c r="CG4850" s="432"/>
      <c r="CH4850" s="432"/>
      <c r="CL4850" s="174"/>
    </row>
    <row r="4851" spans="29:90" s="168" customFormat="1" x14ac:dyDescent="0.25">
      <c r="AC4851" s="175"/>
      <c r="AD4851" s="175"/>
      <c r="AE4851" s="175"/>
      <c r="AF4851" s="175"/>
      <c r="AG4851" s="175"/>
      <c r="AH4851" s="176"/>
      <c r="AM4851" s="6"/>
      <c r="AN4851" s="6"/>
      <c r="AO4851" s="6"/>
      <c r="AP4851" s="6"/>
      <c r="AQ4851" s="6"/>
      <c r="AR4851" s="6"/>
      <c r="AS4851" s="6"/>
      <c r="AT4851" s="6"/>
      <c r="AU4851" s="6"/>
      <c r="AV4851" s="6"/>
      <c r="AW4851" s="6"/>
      <c r="AX4851" s="6"/>
      <c r="AY4851" s="172"/>
      <c r="AZ4851" s="172"/>
      <c r="BA4851" s="172"/>
      <c r="BB4851" s="6"/>
      <c r="BC4851" s="6"/>
      <c r="BD4851" s="6"/>
      <c r="BE4851" s="6"/>
      <c r="BF4851" s="6"/>
      <c r="BG4851" s="172"/>
      <c r="BH4851" s="172"/>
      <c r="BI4851" s="172"/>
      <c r="BJ4851" s="6"/>
      <c r="BK4851" s="6"/>
      <c r="BL4851" s="6"/>
      <c r="BM4851" s="6"/>
      <c r="BN4851" s="6"/>
      <c r="BO4851" s="6"/>
      <c r="BP4851" s="6"/>
      <c r="BQ4851" s="6"/>
      <c r="BR4851" s="6"/>
      <c r="BS4851" s="6"/>
      <c r="BT4851" s="6"/>
      <c r="CG4851" s="432"/>
      <c r="CH4851" s="432"/>
      <c r="CL4851" s="174"/>
    </row>
    <row r="4852" spans="29:90" s="168" customFormat="1" x14ac:dyDescent="0.25">
      <c r="AC4852" s="175"/>
      <c r="AD4852" s="175"/>
      <c r="AE4852" s="175"/>
      <c r="AF4852" s="175"/>
      <c r="AG4852" s="175"/>
      <c r="AH4852" s="176"/>
      <c r="AM4852" s="6"/>
      <c r="AN4852" s="6"/>
      <c r="AO4852" s="6"/>
      <c r="AP4852" s="6"/>
      <c r="AQ4852" s="6"/>
      <c r="AR4852" s="6"/>
      <c r="AS4852" s="6"/>
      <c r="AT4852" s="6"/>
      <c r="AU4852" s="6"/>
      <c r="AV4852" s="6"/>
      <c r="AW4852" s="6"/>
      <c r="AX4852" s="6"/>
      <c r="AY4852" s="172"/>
      <c r="AZ4852" s="172"/>
      <c r="BA4852" s="172"/>
      <c r="BB4852" s="6"/>
      <c r="BC4852" s="6"/>
      <c r="BD4852" s="6"/>
      <c r="BE4852" s="6"/>
      <c r="BF4852" s="6"/>
      <c r="BG4852" s="172"/>
      <c r="BH4852" s="172"/>
      <c r="BI4852" s="172"/>
      <c r="BJ4852" s="6"/>
      <c r="BK4852" s="6"/>
      <c r="BL4852" s="6"/>
      <c r="BM4852" s="6"/>
      <c r="BN4852" s="6"/>
      <c r="BO4852" s="6"/>
      <c r="BP4852" s="6"/>
      <c r="BQ4852" s="6"/>
      <c r="BR4852" s="6"/>
      <c r="BS4852" s="6"/>
      <c r="BT4852" s="6"/>
      <c r="CG4852" s="432"/>
      <c r="CH4852" s="432"/>
      <c r="CL4852" s="174"/>
    </row>
    <row r="4853" spans="29:90" s="168" customFormat="1" x14ac:dyDescent="0.25">
      <c r="AC4853" s="175"/>
      <c r="AD4853" s="175"/>
      <c r="AE4853" s="175"/>
      <c r="AF4853" s="175"/>
      <c r="AG4853" s="175"/>
      <c r="AH4853" s="176"/>
      <c r="AM4853" s="6"/>
      <c r="AN4853" s="6"/>
      <c r="AO4853" s="6"/>
      <c r="AP4853" s="6"/>
      <c r="AQ4853" s="6"/>
      <c r="AR4853" s="6"/>
      <c r="AS4853" s="6"/>
      <c r="AT4853" s="6"/>
      <c r="AU4853" s="6"/>
      <c r="AV4853" s="6"/>
      <c r="AW4853" s="6"/>
      <c r="AX4853" s="6"/>
      <c r="AY4853" s="172"/>
      <c r="AZ4853" s="172"/>
      <c r="BA4853" s="172"/>
      <c r="BB4853" s="6"/>
      <c r="BC4853" s="6"/>
      <c r="BD4853" s="6"/>
      <c r="BE4853" s="6"/>
      <c r="BF4853" s="6"/>
      <c r="BG4853" s="172"/>
      <c r="BH4853" s="172"/>
      <c r="BI4853" s="172"/>
      <c r="BJ4853" s="6"/>
      <c r="BK4853" s="6"/>
      <c r="BL4853" s="6"/>
      <c r="BM4853" s="6"/>
      <c r="BN4853" s="6"/>
      <c r="BO4853" s="6"/>
      <c r="BP4853" s="6"/>
      <c r="BQ4853" s="6"/>
      <c r="BR4853" s="6"/>
      <c r="BS4853" s="6"/>
      <c r="BT4853" s="6"/>
      <c r="CG4853" s="432"/>
      <c r="CH4853" s="432"/>
      <c r="CL4853" s="174"/>
    </row>
    <row r="4854" spans="29:90" s="168" customFormat="1" x14ac:dyDescent="0.25">
      <c r="AC4854" s="175"/>
      <c r="AD4854" s="175"/>
      <c r="AE4854" s="175"/>
      <c r="AF4854" s="175"/>
      <c r="AG4854" s="175"/>
      <c r="AH4854" s="176"/>
      <c r="AM4854" s="6"/>
      <c r="AN4854" s="6"/>
      <c r="AO4854" s="6"/>
      <c r="AP4854" s="6"/>
      <c r="AQ4854" s="6"/>
      <c r="AR4854" s="6"/>
      <c r="AS4854" s="6"/>
      <c r="AT4854" s="6"/>
      <c r="AU4854" s="6"/>
      <c r="AV4854" s="6"/>
      <c r="AW4854" s="6"/>
      <c r="AX4854" s="6"/>
      <c r="AY4854" s="172"/>
      <c r="AZ4854" s="172"/>
      <c r="BA4854" s="172"/>
      <c r="BB4854" s="6"/>
      <c r="BC4854" s="6"/>
      <c r="BD4854" s="6"/>
      <c r="BE4854" s="6"/>
      <c r="BF4854" s="6"/>
      <c r="BG4854" s="172"/>
      <c r="BH4854" s="172"/>
      <c r="BI4854" s="172"/>
      <c r="BJ4854" s="6"/>
      <c r="BK4854" s="6"/>
      <c r="BL4854" s="6"/>
      <c r="BM4854" s="6"/>
      <c r="BN4854" s="6"/>
      <c r="BO4854" s="6"/>
      <c r="BP4854" s="6"/>
      <c r="BQ4854" s="6"/>
      <c r="BR4854" s="6"/>
      <c r="BS4854" s="6"/>
      <c r="BT4854" s="6"/>
      <c r="CG4854" s="432"/>
      <c r="CH4854" s="432"/>
      <c r="CL4854" s="174"/>
    </row>
    <row r="4855" spans="29:90" s="168" customFormat="1" x14ac:dyDescent="0.25">
      <c r="AC4855" s="175"/>
      <c r="AD4855" s="175"/>
      <c r="AE4855" s="175"/>
      <c r="AF4855" s="175"/>
      <c r="AG4855" s="175"/>
      <c r="AH4855" s="176"/>
      <c r="AM4855" s="6"/>
      <c r="AN4855" s="6"/>
      <c r="AO4855" s="6"/>
      <c r="AP4855" s="6"/>
      <c r="AQ4855" s="6"/>
      <c r="AR4855" s="6"/>
      <c r="AS4855" s="6"/>
      <c r="AT4855" s="6"/>
      <c r="AU4855" s="6"/>
      <c r="AV4855" s="6"/>
      <c r="AW4855" s="6"/>
      <c r="AX4855" s="6"/>
      <c r="AY4855" s="172"/>
      <c r="AZ4855" s="172"/>
      <c r="BA4855" s="172"/>
      <c r="BB4855" s="6"/>
      <c r="BC4855" s="6"/>
      <c r="BD4855" s="6"/>
      <c r="BE4855" s="6"/>
      <c r="BF4855" s="6"/>
      <c r="BG4855" s="172"/>
      <c r="BH4855" s="172"/>
      <c r="BI4855" s="172"/>
      <c r="BJ4855" s="6"/>
      <c r="BK4855" s="6"/>
      <c r="BL4855" s="6"/>
      <c r="BM4855" s="6"/>
      <c r="BN4855" s="6"/>
      <c r="BO4855" s="6"/>
      <c r="BP4855" s="6"/>
      <c r="BQ4855" s="6"/>
      <c r="BR4855" s="6"/>
      <c r="BS4855" s="6"/>
      <c r="BT4855" s="6"/>
      <c r="CG4855" s="432"/>
      <c r="CH4855" s="432"/>
      <c r="CL4855" s="174"/>
    </row>
    <row r="4856" spans="29:90" s="168" customFormat="1" x14ac:dyDescent="0.25">
      <c r="AC4856" s="175"/>
      <c r="AD4856" s="175"/>
      <c r="AE4856" s="175"/>
      <c r="AF4856" s="175"/>
      <c r="AG4856" s="175"/>
      <c r="AH4856" s="176"/>
      <c r="AM4856" s="6"/>
      <c r="AN4856" s="6"/>
      <c r="AO4856" s="6"/>
      <c r="AP4856" s="6"/>
      <c r="AQ4856" s="6"/>
      <c r="AR4856" s="6"/>
      <c r="AS4856" s="6"/>
      <c r="AT4856" s="6"/>
      <c r="AU4856" s="6"/>
      <c r="AV4856" s="6"/>
      <c r="AW4856" s="6"/>
      <c r="AX4856" s="6"/>
      <c r="AY4856" s="172"/>
      <c r="AZ4856" s="172"/>
      <c r="BA4856" s="172"/>
      <c r="BB4856" s="6"/>
      <c r="BC4856" s="6"/>
      <c r="BD4856" s="6"/>
      <c r="BE4856" s="6"/>
      <c r="BF4856" s="6"/>
      <c r="BG4856" s="172"/>
      <c r="BH4856" s="172"/>
      <c r="BI4856" s="172"/>
      <c r="BJ4856" s="6"/>
      <c r="BK4856" s="6"/>
      <c r="BL4856" s="6"/>
      <c r="BM4856" s="6"/>
      <c r="BN4856" s="6"/>
      <c r="BO4856" s="6"/>
      <c r="BP4856" s="6"/>
      <c r="BQ4856" s="6"/>
      <c r="BR4856" s="6"/>
      <c r="BS4856" s="6"/>
      <c r="BT4856" s="6"/>
      <c r="CG4856" s="432"/>
      <c r="CH4856" s="432"/>
      <c r="CL4856" s="174"/>
    </row>
    <row r="4857" spans="29:90" s="168" customFormat="1" x14ac:dyDescent="0.25">
      <c r="AC4857" s="175"/>
      <c r="AD4857" s="175"/>
      <c r="AE4857" s="175"/>
      <c r="AF4857" s="175"/>
      <c r="AG4857" s="175"/>
      <c r="AH4857" s="176"/>
      <c r="AM4857" s="6"/>
      <c r="AN4857" s="6"/>
      <c r="AO4857" s="6"/>
      <c r="AP4857" s="6"/>
      <c r="AQ4857" s="6"/>
      <c r="AR4857" s="6"/>
      <c r="AS4857" s="6"/>
      <c r="AT4857" s="6"/>
      <c r="AU4857" s="6"/>
      <c r="AV4857" s="6"/>
      <c r="AW4857" s="6"/>
      <c r="AX4857" s="6"/>
      <c r="AY4857" s="172"/>
      <c r="AZ4857" s="172"/>
      <c r="BA4857" s="172"/>
      <c r="BB4857" s="6"/>
      <c r="BC4857" s="6"/>
      <c r="BD4857" s="6"/>
      <c r="BE4857" s="6"/>
      <c r="BF4857" s="6"/>
      <c r="BG4857" s="172"/>
      <c r="BH4857" s="172"/>
      <c r="BI4857" s="172"/>
      <c r="BJ4857" s="6"/>
      <c r="BK4857" s="6"/>
      <c r="BL4857" s="6"/>
      <c r="BM4857" s="6"/>
      <c r="BN4857" s="6"/>
      <c r="BO4857" s="6"/>
      <c r="BP4857" s="6"/>
      <c r="BQ4857" s="6"/>
      <c r="BR4857" s="6"/>
      <c r="BS4857" s="6"/>
      <c r="BT4857" s="6"/>
      <c r="CG4857" s="432"/>
      <c r="CH4857" s="432"/>
      <c r="CL4857" s="174"/>
    </row>
    <row r="4858" spans="29:90" s="168" customFormat="1" x14ac:dyDescent="0.25">
      <c r="AC4858" s="175"/>
      <c r="AD4858" s="175"/>
      <c r="AE4858" s="175"/>
      <c r="AF4858" s="175"/>
      <c r="AG4858" s="175"/>
      <c r="AH4858" s="176"/>
      <c r="AM4858" s="6"/>
      <c r="AN4858" s="6"/>
      <c r="AO4858" s="6"/>
      <c r="AP4858" s="6"/>
      <c r="AQ4858" s="6"/>
      <c r="AR4858" s="6"/>
      <c r="AS4858" s="6"/>
      <c r="AT4858" s="6"/>
      <c r="AU4858" s="6"/>
      <c r="AV4858" s="6"/>
      <c r="AW4858" s="6"/>
      <c r="AX4858" s="6"/>
      <c r="AY4858" s="172"/>
      <c r="AZ4858" s="172"/>
      <c r="BA4858" s="172"/>
      <c r="BB4858" s="6"/>
      <c r="BC4858" s="6"/>
      <c r="BD4858" s="6"/>
      <c r="BE4858" s="6"/>
      <c r="BF4858" s="6"/>
      <c r="BG4858" s="172"/>
      <c r="BH4858" s="172"/>
      <c r="BI4858" s="172"/>
      <c r="BJ4858" s="6"/>
      <c r="BK4858" s="6"/>
      <c r="BL4858" s="6"/>
      <c r="BM4858" s="6"/>
      <c r="BN4858" s="6"/>
      <c r="BO4858" s="6"/>
      <c r="BP4858" s="6"/>
      <c r="BQ4858" s="6"/>
      <c r="BR4858" s="6"/>
      <c r="BS4858" s="6"/>
      <c r="BT4858" s="6"/>
      <c r="CG4858" s="432"/>
      <c r="CH4858" s="432"/>
      <c r="CL4858" s="174"/>
    </row>
    <row r="4859" spans="29:90" s="168" customFormat="1" x14ac:dyDescent="0.25">
      <c r="AC4859" s="175"/>
      <c r="AD4859" s="175"/>
      <c r="AE4859" s="175"/>
      <c r="AF4859" s="175"/>
      <c r="AG4859" s="175"/>
      <c r="AH4859" s="176"/>
      <c r="AM4859" s="6"/>
      <c r="AN4859" s="6"/>
      <c r="AO4859" s="6"/>
      <c r="AP4859" s="6"/>
      <c r="AQ4859" s="6"/>
      <c r="AR4859" s="6"/>
      <c r="AS4859" s="6"/>
      <c r="AT4859" s="6"/>
      <c r="AU4859" s="6"/>
      <c r="AV4859" s="6"/>
      <c r="AW4859" s="6"/>
      <c r="AX4859" s="6"/>
      <c r="AY4859" s="172"/>
      <c r="AZ4859" s="172"/>
      <c r="BA4859" s="172"/>
      <c r="BB4859" s="6"/>
      <c r="BC4859" s="6"/>
      <c r="BD4859" s="6"/>
      <c r="BE4859" s="6"/>
      <c r="BF4859" s="6"/>
      <c r="BG4859" s="172"/>
      <c r="BH4859" s="172"/>
      <c r="BI4859" s="172"/>
      <c r="BJ4859" s="6"/>
      <c r="BK4859" s="6"/>
      <c r="BL4859" s="6"/>
      <c r="BM4859" s="6"/>
      <c r="BN4859" s="6"/>
      <c r="BO4859" s="6"/>
      <c r="BP4859" s="6"/>
      <c r="BQ4859" s="6"/>
      <c r="BR4859" s="6"/>
      <c r="BS4859" s="6"/>
      <c r="BT4859" s="6"/>
      <c r="CG4859" s="432"/>
      <c r="CH4859" s="432"/>
      <c r="CL4859" s="174"/>
    </row>
    <row r="4860" spans="29:90" s="168" customFormat="1" x14ac:dyDescent="0.25">
      <c r="AC4860" s="175"/>
      <c r="AD4860" s="175"/>
      <c r="AE4860" s="175"/>
      <c r="AF4860" s="175"/>
      <c r="AG4860" s="175"/>
      <c r="AH4860" s="176"/>
      <c r="AM4860" s="6"/>
      <c r="AN4860" s="6"/>
      <c r="AO4860" s="6"/>
      <c r="AP4860" s="6"/>
      <c r="AQ4860" s="6"/>
      <c r="AR4860" s="6"/>
      <c r="AS4860" s="6"/>
      <c r="AT4860" s="6"/>
      <c r="AU4860" s="6"/>
      <c r="AV4860" s="6"/>
      <c r="AW4860" s="6"/>
      <c r="AX4860" s="6"/>
      <c r="AY4860" s="172"/>
      <c r="AZ4860" s="172"/>
      <c r="BA4860" s="172"/>
      <c r="BB4860" s="6"/>
      <c r="BC4860" s="6"/>
      <c r="BD4860" s="6"/>
      <c r="BE4860" s="6"/>
      <c r="BF4860" s="6"/>
      <c r="BG4860" s="172"/>
      <c r="BH4860" s="172"/>
      <c r="BI4860" s="172"/>
      <c r="BJ4860" s="6"/>
      <c r="BK4860" s="6"/>
      <c r="BL4860" s="6"/>
      <c r="BM4860" s="6"/>
      <c r="BN4860" s="6"/>
      <c r="BO4860" s="6"/>
      <c r="BP4860" s="6"/>
      <c r="BQ4860" s="6"/>
      <c r="BR4860" s="6"/>
      <c r="BS4860" s="6"/>
      <c r="BT4860" s="6"/>
      <c r="CG4860" s="432"/>
      <c r="CH4860" s="432"/>
      <c r="CL4860" s="174"/>
    </row>
    <row r="4861" spans="29:90" s="168" customFormat="1" x14ac:dyDescent="0.25">
      <c r="AC4861" s="175"/>
      <c r="AD4861" s="175"/>
      <c r="AE4861" s="175"/>
      <c r="AF4861" s="175"/>
      <c r="AG4861" s="175"/>
      <c r="AH4861" s="176"/>
      <c r="AM4861" s="6"/>
      <c r="AN4861" s="6"/>
      <c r="AO4861" s="6"/>
      <c r="AP4861" s="6"/>
      <c r="AQ4861" s="6"/>
      <c r="AR4861" s="6"/>
      <c r="AS4861" s="6"/>
      <c r="AT4861" s="6"/>
      <c r="AU4861" s="6"/>
      <c r="AV4861" s="6"/>
      <c r="AW4861" s="6"/>
      <c r="AX4861" s="6"/>
      <c r="AY4861" s="172"/>
      <c r="AZ4861" s="172"/>
      <c r="BA4861" s="172"/>
      <c r="BB4861" s="6"/>
      <c r="BC4861" s="6"/>
      <c r="BD4861" s="6"/>
      <c r="BE4861" s="6"/>
      <c r="BF4861" s="6"/>
      <c r="BG4861" s="172"/>
      <c r="BH4861" s="172"/>
      <c r="BI4861" s="172"/>
      <c r="BJ4861" s="6"/>
      <c r="BK4861" s="6"/>
      <c r="BL4861" s="6"/>
      <c r="BM4861" s="6"/>
      <c r="BN4861" s="6"/>
      <c r="BO4861" s="6"/>
      <c r="BP4861" s="6"/>
      <c r="BQ4861" s="6"/>
      <c r="BR4861" s="6"/>
      <c r="BS4861" s="6"/>
      <c r="BT4861" s="6"/>
      <c r="CG4861" s="432"/>
      <c r="CH4861" s="432"/>
      <c r="CL4861" s="174"/>
    </row>
    <row r="4862" spans="29:90" s="168" customFormat="1" x14ac:dyDescent="0.25">
      <c r="AC4862" s="175"/>
      <c r="AD4862" s="175"/>
      <c r="AE4862" s="175"/>
      <c r="AF4862" s="175"/>
      <c r="AG4862" s="175"/>
      <c r="AH4862" s="176"/>
      <c r="AM4862" s="6"/>
      <c r="AN4862" s="6"/>
      <c r="AO4862" s="6"/>
      <c r="AP4862" s="6"/>
      <c r="AQ4862" s="6"/>
      <c r="AR4862" s="6"/>
      <c r="AS4862" s="6"/>
      <c r="AT4862" s="6"/>
      <c r="AU4862" s="6"/>
      <c r="AV4862" s="6"/>
      <c r="AW4862" s="6"/>
      <c r="AX4862" s="6"/>
      <c r="AY4862" s="172"/>
      <c r="AZ4862" s="172"/>
      <c r="BA4862" s="172"/>
      <c r="BB4862" s="6"/>
      <c r="BC4862" s="6"/>
      <c r="BD4862" s="6"/>
      <c r="BE4862" s="6"/>
      <c r="BF4862" s="6"/>
      <c r="BG4862" s="172"/>
      <c r="BH4862" s="172"/>
      <c r="BI4862" s="172"/>
      <c r="BJ4862" s="6"/>
      <c r="BK4862" s="6"/>
      <c r="BL4862" s="6"/>
      <c r="BM4862" s="6"/>
      <c r="BN4862" s="6"/>
      <c r="BO4862" s="6"/>
      <c r="BP4862" s="6"/>
      <c r="BQ4862" s="6"/>
      <c r="BR4862" s="6"/>
      <c r="BS4862" s="6"/>
      <c r="BT4862" s="6"/>
      <c r="CG4862" s="432"/>
      <c r="CH4862" s="432"/>
      <c r="CL4862" s="174"/>
    </row>
    <row r="4863" spans="29:90" s="168" customFormat="1" x14ac:dyDescent="0.25">
      <c r="AC4863" s="175"/>
      <c r="AD4863" s="175"/>
      <c r="AE4863" s="175"/>
      <c r="AF4863" s="175"/>
      <c r="AG4863" s="175"/>
      <c r="AH4863" s="176"/>
      <c r="AM4863" s="6"/>
      <c r="AN4863" s="6"/>
      <c r="AO4863" s="6"/>
      <c r="AP4863" s="6"/>
      <c r="AQ4863" s="6"/>
      <c r="AR4863" s="6"/>
      <c r="AS4863" s="6"/>
      <c r="AT4863" s="6"/>
      <c r="AU4863" s="6"/>
      <c r="AV4863" s="6"/>
      <c r="AW4863" s="6"/>
      <c r="AX4863" s="6"/>
      <c r="AY4863" s="172"/>
      <c r="AZ4863" s="172"/>
      <c r="BA4863" s="172"/>
      <c r="BB4863" s="6"/>
      <c r="BC4863" s="6"/>
      <c r="BD4863" s="6"/>
      <c r="BE4863" s="6"/>
      <c r="BF4863" s="6"/>
      <c r="BG4863" s="172"/>
      <c r="BH4863" s="172"/>
      <c r="BI4863" s="172"/>
      <c r="BJ4863" s="6"/>
      <c r="BK4863" s="6"/>
      <c r="BL4863" s="6"/>
      <c r="BM4863" s="6"/>
      <c r="BN4863" s="6"/>
      <c r="BO4863" s="6"/>
      <c r="BP4863" s="6"/>
      <c r="BQ4863" s="6"/>
      <c r="BR4863" s="6"/>
      <c r="BS4863" s="6"/>
      <c r="BT4863" s="6"/>
      <c r="CG4863" s="432"/>
      <c r="CH4863" s="432"/>
      <c r="CL4863" s="174"/>
    </row>
    <row r="4864" spans="29:90" s="168" customFormat="1" x14ac:dyDescent="0.25">
      <c r="AC4864" s="175"/>
      <c r="AD4864" s="175"/>
      <c r="AE4864" s="175"/>
      <c r="AF4864" s="175"/>
      <c r="AG4864" s="175"/>
      <c r="AH4864" s="176"/>
      <c r="AM4864" s="6"/>
      <c r="AN4864" s="6"/>
      <c r="AO4864" s="6"/>
      <c r="AP4864" s="6"/>
      <c r="AQ4864" s="6"/>
      <c r="AR4864" s="6"/>
      <c r="AS4864" s="6"/>
      <c r="AT4864" s="6"/>
      <c r="AU4864" s="6"/>
      <c r="AV4864" s="6"/>
      <c r="AW4864" s="6"/>
      <c r="AX4864" s="6"/>
      <c r="AY4864" s="172"/>
      <c r="AZ4864" s="172"/>
      <c r="BA4864" s="172"/>
      <c r="BB4864" s="6"/>
      <c r="BC4864" s="6"/>
      <c r="BD4864" s="6"/>
      <c r="BE4864" s="6"/>
      <c r="BF4864" s="6"/>
      <c r="BG4864" s="172"/>
      <c r="BH4864" s="172"/>
      <c r="BI4864" s="172"/>
      <c r="BJ4864" s="6"/>
      <c r="BK4864" s="6"/>
      <c r="BL4864" s="6"/>
      <c r="BM4864" s="6"/>
      <c r="BN4864" s="6"/>
      <c r="BO4864" s="6"/>
      <c r="BP4864" s="6"/>
      <c r="BQ4864" s="6"/>
      <c r="BR4864" s="6"/>
      <c r="BS4864" s="6"/>
      <c r="BT4864" s="6"/>
      <c r="CG4864" s="432"/>
      <c r="CH4864" s="432"/>
      <c r="CL4864" s="174"/>
    </row>
    <row r="4865" spans="29:90" s="168" customFormat="1" x14ac:dyDescent="0.25">
      <c r="AC4865" s="175"/>
      <c r="AD4865" s="175"/>
      <c r="AE4865" s="175"/>
      <c r="AF4865" s="175"/>
      <c r="AG4865" s="175"/>
      <c r="AH4865" s="176"/>
      <c r="AM4865" s="6"/>
      <c r="AN4865" s="6"/>
      <c r="AO4865" s="6"/>
      <c r="AP4865" s="6"/>
      <c r="AQ4865" s="6"/>
      <c r="AR4865" s="6"/>
      <c r="AS4865" s="6"/>
      <c r="AT4865" s="6"/>
      <c r="AU4865" s="6"/>
      <c r="AV4865" s="6"/>
      <c r="AW4865" s="6"/>
      <c r="AX4865" s="6"/>
      <c r="AY4865" s="172"/>
      <c r="AZ4865" s="172"/>
      <c r="BA4865" s="172"/>
      <c r="BB4865" s="6"/>
      <c r="BC4865" s="6"/>
      <c r="BD4865" s="6"/>
      <c r="BE4865" s="6"/>
      <c r="BF4865" s="6"/>
      <c r="BG4865" s="172"/>
      <c r="BH4865" s="172"/>
      <c r="BI4865" s="172"/>
      <c r="BJ4865" s="6"/>
      <c r="BK4865" s="6"/>
      <c r="BL4865" s="6"/>
      <c r="BM4865" s="6"/>
      <c r="BN4865" s="6"/>
      <c r="BO4865" s="6"/>
      <c r="BP4865" s="6"/>
      <c r="BQ4865" s="6"/>
      <c r="BR4865" s="6"/>
      <c r="BS4865" s="6"/>
      <c r="BT4865" s="6"/>
      <c r="CG4865" s="432"/>
      <c r="CH4865" s="432"/>
      <c r="CL4865" s="174"/>
    </row>
    <row r="4866" spans="29:90" s="168" customFormat="1" x14ac:dyDescent="0.25">
      <c r="AC4866" s="175"/>
      <c r="AD4866" s="175"/>
      <c r="AE4866" s="175"/>
      <c r="AF4866" s="175"/>
      <c r="AG4866" s="175"/>
      <c r="AH4866" s="176"/>
      <c r="AM4866" s="6"/>
      <c r="AN4866" s="6"/>
      <c r="AO4866" s="6"/>
      <c r="AP4866" s="6"/>
      <c r="AQ4866" s="6"/>
      <c r="AR4866" s="6"/>
      <c r="AS4866" s="6"/>
      <c r="AT4866" s="6"/>
      <c r="AU4866" s="6"/>
      <c r="AV4866" s="6"/>
      <c r="AW4866" s="6"/>
      <c r="AX4866" s="6"/>
      <c r="AY4866" s="172"/>
      <c r="AZ4866" s="172"/>
      <c r="BA4866" s="172"/>
      <c r="BB4866" s="6"/>
      <c r="BC4866" s="6"/>
      <c r="BD4866" s="6"/>
      <c r="BE4866" s="6"/>
      <c r="BF4866" s="6"/>
      <c r="BG4866" s="172"/>
      <c r="BH4866" s="172"/>
      <c r="BI4866" s="172"/>
      <c r="BJ4866" s="6"/>
      <c r="BK4866" s="6"/>
      <c r="BL4866" s="6"/>
      <c r="BM4866" s="6"/>
      <c r="BN4866" s="6"/>
      <c r="BO4866" s="6"/>
      <c r="BP4866" s="6"/>
      <c r="BQ4866" s="6"/>
      <c r="BR4866" s="6"/>
      <c r="BS4866" s="6"/>
      <c r="BT4866" s="6"/>
      <c r="CG4866" s="432"/>
      <c r="CH4866" s="432"/>
      <c r="CL4866" s="174"/>
    </row>
    <row r="4867" spans="29:90" s="168" customFormat="1" x14ac:dyDescent="0.25">
      <c r="AC4867" s="175"/>
      <c r="AD4867" s="175"/>
      <c r="AE4867" s="175"/>
      <c r="AF4867" s="175"/>
      <c r="AG4867" s="175"/>
      <c r="AH4867" s="176"/>
      <c r="AM4867" s="6"/>
      <c r="AN4867" s="6"/>
      <c r="AO4867" s="6"/>
      <c r="AP4867" s="6"/>
      <c r="AQ4867" s="6"/>
      <c r="AR4867" s="6"/>
      <c r="AS4867" s="6"/>
      <c r="AT4867" s="6"/>
      <c r="AU4867" s="6"/>
      <c r="AV4867" s="6"/>
      <c r="AW4867" s="6"/>
      <c r="AX4867" s="6"/>
      <c r="AY4867" s="172"/>
      <c r="AZ4867" s="172"/>
      <c r="BA4867" s="172"/>
      <c r="BB4867" s="6"/>
      <c r="BC4867" s="6"/>
      <c r="BD4867" s="6"/>
      <c r="BE4867" s="6"/>
      <c r="BF4867" s="6"/>
      <c r="BG4867" s="172"/>
      <c r="BH4867" s="172"/>
      <c r="BI4867" s="172"/>
      <c r="BJ4867" s="6"/>
      <c r="BK4867" s="6"/>
      <c r="BL4867" s="6"/>
      <c r="BM4867" s="6"/>
      <c r="BN4867" s="6"/>
      <c r="BO4867" s="6"/>
      <c r="BP4867" s="6"/>
      <c r="BQ4867" s="6"/>
      <c r="BR4867" s="6"/>
      <c r="BS4867" s="6"/>
      <c r="BT4867" s="6"/>
      <c r="CG4867" s="432"/>
      <c r="CH4867" s="432"/>
      <c r="CL4867" s="174"/>
    </row>
    <row r="4868" spans="29:90" s="168" customFormat="1" x14ac:dyDescent="0.25">
      <c r="AC4868" s="175"/>
      <c r="AD4868" s="175"/>
      <c r="AE4868" s="175"/>
      <c r="AF4868" s="175"/>
      <c r="AG4868" s="175"/>
      <c r="AH4868" s="176"/>
      <c r="AM4868" s="6"/>
      <c r="AN4868" s="6"/>
      <c r="AO4868" s="6"/>
      <c r="AP4868" s="6"/>
      <c r="AQ4868" s="6"/>
      <c r="AR4868" s="6"/>
      <c r="AS4868" s="6"/>
      <c r="AT4868" s="6"/>
      <c r="AU4868" s="6"/>
      <c r="AV4868" s="6"/>
      <c r="AW4868" s="6"/>
      <c r="AX4868" s="6"/>
      <c r="AY4868" s="172"/>
      <c r="AZ4868" s="172"/>
      <c r="BA4868" s="172"/>
      <c r="BB4868" s="6"/>
      <c r="BC4868" s="6"/>
      <c r="BD4868" s="6"/>
      <c r="BE4868" s="6"/>
      <c r="BF4868" s="6"/>
      <c r="BG4868" s="172"/>
      <c r="BH4868" s="172"/>
      <c r="BI4868" s="172"/>
      <c r="BJ4868" s="6"/>
      <c r="BK4868" s="6"/>
      <c r="BL4868" s="6"/>
      <c r="BM4868" s="6"/>
      <c r="BN4868" s="6"/>
      <c r="BO4868" s="6"/>
      <c r="BP4868" s="6"/>
      <c r="BQ4868" s="6"/>
      <c r="BR4868" s="6"/>
      <c r="BS4868" s="6"/>
      <c r="BT4868" s="6"/>
      <c r="CG4868" s="432"/>
      <c r="CH4868" s="432"/>
      <c r="CL4868" s="174"/>
    </row>
    <row r="4869" spans="29:90" s="168" customFormat="1" x14ac:dyDescent="0.25">
      <c r="AC4869" s="175"/>
      <c r="AD4869" s="175"/>
      <c r="AE4869" s="175"/>
      <c r="AF4869" s="175"/>
      <c r="AG4869" s="175"/>
      <c r="AH4869" s="176"/>
      <c r="AM4869" s="6"/>
      <c r="AN4869" s="6"/>
      <c r="AO4869" s="6"/>
      <c r="AP4869" s="6"/>
      <c r="AQ4869" s="6"/>
      <c r="AR4869" s="6"/>
      <c r="AS4869" s="6"/>
      <c r="AT4869" s="6"/>
      <c r="AU4869" s="6"/>
      <c r="AV4869" s="6"/>
      <c r="AW4869" s="6"/>
      <c r="AX4869" s="6"/>
      <c r="AY4869" s="172"/>
      <c r="AZ4869" s="172"/>
      <c r="BA4869" s="172"/>
      <c r="BB4869" s="6"/>
      <c r="BC4869" s="6"/>
      <c r="BD4869" s="6"/>
      <c r="BE4869" s="6"/>
      <c r="BF4869" s="6"/>
      <c r="BG4869" s="172"/>
      <c r="BH4869" s="172"/>
      <c r="BI4869" s="172"/>
      <c r="BJ4869" s="6"/>
      <c r="BK4869" s="6"/>
      <c r="BL4869" s="6"/>
      <c r="BM4869" s="6"/>
      <c r="BN4869" s="6"/>
      <c r="BO4869" s="6"/>
      <c r="BP4869" s="6"/>
      <c r="BQ4869" s="6"/>
      <c r="BR4869" s="6"/>
      <c r="BS4869" s="6"/>
      <c r="BT4869" s="6"/>
      <c r="CG4869" s="432"/>
      <c r="CH4869" s="432"/>
      <c r="CL4869" s="174"/>
    </row>
    <row r="4870" spans="29:90" s="168" customFormat="1" x14ac:dyDescent="0.25">
      <c r="AC4870" s="175"/>
      <c r="AD4870" s="175"/>
      <c r="AE4870" s="175"/>
      <c r="AF4870" s="175"/>
      <c r="AG4870" s="175"/>
      <c r="AH4870" s="176"/>
      <c r="AM4870" s="6"/>
      <c r="AN4870" s="6"/>
      <c r="AO4870" s="6"/>
      <c r="AP4870" s="6"/>
      <c r="AQ4870" s="6"/>
      <c r="AR4870" s="6"/>
      <c r="AS4870" s="6"/>
      <c r="AT4870" s="6"/>
      <c r="AU4870" s="6"/>
      <c r="AV4870" s="6"/>
      <c r="AW4870" s="6"/>
      <c r="AX4870" s="6"/>
      <c r="AY4870" s="172"/>
      <c r="AZ4870" s="172"/>
      <c r="BA4870" s="172"/>
      <c r="BB4870" s="6"/>
      <c r="BC4870" s="6"/>
      <c r="BD4870" s="6"/>
      <c r="BE4870" s="6"/>
      <c r="BF4870" s="6"/>
      <c r="BG4870" s="172"/>
      <c r="BH4870" s="172"/>
      <c r="BI4870" s="172"/>
      <c r="BJ4870" s="6"/>
      <c r="BK4870" s="6"/>
      <c r="BL4870" s="6"/>
      <c r="BM4870" s="6"/>
      <c r="BN4870" s="6"/>
      <c r="BO4870" s="6"/>
      <c r="BP4870" s="6"/>
      <c r="BQ4870" s="6"/>
      <c r="BR4870" s="6"/>
      <c r="BS4870" s="6"/>
      <c r="BT4870" s="6"/>
      <c r="CG4870" s="432"/>
      <c r="CH4870" s="432"/>
      <c r="CL4870" s="174"/>
    </row>
    <row r="4871" spans="29:90" s="168" customFormat="1" x14ac:dyDescent="0.25">
      <c r="AC4871" s="175"/>
      <c r="AD4871" s="175"/>
      <c r="AE4871" s="175"/>
      <c r="AF4871" s="175"/>
      <c r="AG4871" s="175"/>
      <c r="AH4871" s="176"/>
      <c r="AM4871" s="6"/>
      <c r="AN4871" s="6"/>
      <c r="AO4871" s="6"/>
      <c r="AP4871" s="6"/>
      <c r="AQ4871" s="6"/>
      <c r="AR4871" s="6"/>
      <c r="AS4871" s="6"/>
      <c r="AT4871" s="6"/>
      <c r="AU4871" s="6"/>
      <c r="AV4871" s="6"/>
      <c r="AW4871" s="6"/>
      <c r="AX4871" s="6"/>
      <c r="AY4871" s="172"/>
      <c r="AZ4871" s="172"/>
      <c r="BA4871" s="172"/>
      <c r="BB4871" s="6"/>
      <c r="BC4871" s="6"/>
      <c r="BD4871" s="6"/>
      <c r="BE4871" s="6"/>
      <c r="BF4871" s="6"/>
      <c r="BG4871" s="172"/>
      <c r="BH4871" s="172"/>
      <c r="BI4871" s="172"/>
      <c r="BJ4871" s="6"/>
      <c r="BK4871" s="6"/>
      <c r="BL4871" s="6"/>
      <c r="BM4871" s="6"/>
      <c r="BN4871" s="6"/>
      <c r="BO4871" s="6"/>
      <c r="BP4871" s="6"/>
      <c r="BQ4871" s="6"/>
      <c r="BR4871" s="6"/>
      <c r="BS4871" s="6"/>
      <c r="BT4871" s="6"/>
      <c r="CG4871" s="432"/>
      <c r="CH4871" s="432"/>
      <c r="CL4871" s="174"/>
    </row>
    <row r="4872" spans="29:90" s="168" customFormat="1" x14ac:dyDescent="0.25">
      <c r="AC4872" s="175"/>
      <c r="AD4872" s="175"/>
      <c r="AE4872" s="175"/>
      <c r="AF4872" s="175"/>
      <c r="AG4872" s="175"/>
      <c r="AH4872" s="176"/>
      <c r="AM4872" s="6"/>
      <c r="AN4872" s="6"/>
      <c r="AO4872" s="6"/>
      <c r="AP4872" s="6"/>
      <c r="AQ4872" s="6"/>
      <c r="AR4872" s="6"/>
      <c r="AS4872" s="6"/>
      <c r="AT4872" s="6"/>
      <c r="AU4872" s="6"/>
      <c r="AV4872" s="6"/>
      <c r="AW4872" s="6"/>
      <c r="AX4872" s="6"/>
      <c r="AY4872" s="172"/>
      <c r="AZ4872" s="172"/>
      <c r="BA4872" s="172"/>
      <c r="BB4872" s="6"/>
      <c r="BC4872" s="6"/>
      <c r="BD4872" s="6"/>
      <c r="BE4872" s="6"/>
      <c r="BF4872" s="6"/>
      <c r="BG4872" s="172"/>
      <c r="BH4872" s="172"/>
      <c r="BI4872" s="172"/>
      <c r="BJ4872" s="6"/>
      <c r="BK4872" s="6"/>
      <c r="BL4872" s="6"/>
      <c r="BM4872" s="6"/>
      <c r="BN4872" s="6"/>
      <c r="BO4872" s="6"/>
      <c r="BP4872" s="6"/>
      <c r="BQ4872" s="6"/>
      <c r="BR4872" s="6"/>
      <c r="BS4872" s="6"/>
      <c r="BT4872" s="6"/>
      <c r="CG4872" s="432"/>
      <c r="CH4872" s="432"/>
      <c r="CL4872" s="174"/>
    </row>
    <row r="4873" spans="29:90" s="168" customFormat="1" x14ac:dyDescent="0.25">
      <c r="AC4873" s="175"/>
      <c r="AD4873" s="175"/>
      <c r="AE4873" s="175"/>
      <c r="AF4873" s="175"/>
      <c r="AG4873" s="175"/>
      <c r="AH4873" s="176"/>
      <c r="AM4873" s="6"/>
      <c r="AN4873" s="6"/>
      <c r="AO4873" s="6"/>
      <c r="AP4873" s="6"/>
      <c r="AQ4873" s="6"/>
      <c r="AR4873" s="6"/>
      <c r="AS4873" s="6"/>
      <c r="AT4873" s="6"/>
      <c r="AU4873" s="6"/>
      <c r="AV4873" s="6"/>
      <c r="AW4873" s="6"/>
      <c r="AX4873" s="6"/>
      <c r="AY4873" s="172"/>
      <c r="AZ4873" s="172"/>
      <c r="BA4873" s="172"/>
      <c r="BB4873" s="6"/>
      <c r="BC4873" s="6"/>
      <c r="BD4873" s="6"/>
      <c r="BE4873" s="6"/>
      <c r="BF4873" s="6"/>
      <c r="BG4873" s="172"/>
      <c r="BH4873" s="172"/>
      <c r="BI4873" s="172"/>
      <c r="BJ4873" s="6"/>
      <c r="BK4873" s="6"/>
      <c r="BL4873" s="6"/>
      <c r="BM4873" s="6"/>
      <c r="BN4873" s="6"/>
      <c r="BO4873" s="6"/>
      <c r="BP4873" s="6"/>
      <c r="BQ4873" s="6"/>
      <c r="BR4873" s="6"/>
      <c r="BS4873" s="6"/>
      <c r="BT4873" s="6"/>
      <c r="CG4873" s="432"/>
      <c r="CH4873" s="432"/>
      <c r="CL4873" s="174"/>
    </row>
    <row r="4874" spans="29:90" s="168" customFormat="1" x14ac:dyDescent="0.25">
      <c r="AC4874" s="175"/>
      <c r="AD4874" s="175"/>
      <c r="AE4874" s="175"/>
      <c r="AF4874" s="175"/>
      <c r="AG4874" s="175"/>
      <c r="AH4874" s="176"/>
      <c r="AM4874" s="6"/>
      <c r="AN4874" s="6"/>
      <c r="AO4874" s="6"/>
      <c r="AP4874" s="6"/>
      <c r="AQ4874" s="6"/>
      <c r="AR4874" s="6"/>
      <c r="AS4874" s="6"/>
      <c r="AT4874" s="6"/>
      <c r="AU4874" s="6"/>
      <c r="AV4874" s="6"/>
      <c r="AW4874" s="6"/>
      <c r="AX4874" s="6"/>
      <c r="AY4874" s="172"/>
      <c r="AZ4874" s="172"/>
      <c r="BA4874" s="172"/>
      <c r="BB4874" s="6"/>
      <c r="BC4874" s="6"/>
      <c r="BD4874" s="6"/>
      <c r="BE4874" s="6"/>
      <c r="BF4874" s="6"/>
      <c r="BG4874" s="172"/>
      <c r="BH4874" s="172"/>
      <c r="BI4874" s="172"/>
      <c r="BJ4874" s="6"/>
      <c r="BK4874" s="6"/>
      <c r="BL4874" s="6"/>
      <c r="BM4874" s="6"/>
      <c r="BN4874" s="6"/>
      <c r="BO4874" s="6"/>
      <c r="BP4874" s="6"/>
      <c r="BQ4874" s="6"/>
      <c r="BR4874" s="6"/>
      <c r="BS4874" s="6"/>
      <c r="BT4874" s="6"/>
      <c r="CG4874" s="432"/>
      <c r="CH4874" s="432"/>
      <c r="CL4874" s="174"/>
    </row>
    <row r="4875" spans="29:90" s="168" customFormat="1" x14ac:dyDescent="0.25">
      <c r="AC4875" s="175"/>
      <c r="AD4875" s="175"/>
      <c r="AE4875" s="175"/>
      <c r="AF4875" s="175"/>
      <c r="AG4875" s="175"/>
      <c r="AH4875" s="176"/>
      <c r="AM4875" s="6"/>
      <c r="AN4875" s="6"/>
      <c r="AO4875" s="6"/>
      <c r="AP4875" s="6"/>
      <c r="AQ4875" s="6"/>
      <c r="AR4875" s="6"/>
      <c r="AS4875" s="6"/>
      <c r="AT4875" s="6"/>
      <c r="AU4875" s="6"/>
      <c r="AV4875" s="6"/>
      <c r="AW4875" s="6"/>
      <c r="AX4875" s="6"/>
      <c r="AY4875" s="172"/>
      <c r="AZ4875" s="172"/>
      <c r="BA4875" s="172"/>
      <c r="BB4875" s="6"/>
      <c r="BC4875" s="6"/>
      <c r="BD4875" s="6"/>
      <c r="BE4875" s="6"/>
      <c r="BF4875" s="6"/>
      <c r="BG4875" s="172"/>
      <c r="BH4875" s="172"/>
      <c r="BI4875" s="172"/>
      <c r="BJ4875" s="6"/>
      <c r="BK4875" s="6"/>
      <c r="BL4875" s="6"/>
      <c r="BM4875" s="6"/>
      <c r="BN4875" s="6"/>
      <c r="BO4875" s="6"/>
      <c r="BP4875" s="6"/>
      <c r="BQ4875" s="6"/>
      <c r="BR4875" s="6"/>
      <c r="BS4875" s="6"/>
      <c r="BT4875" s="6"/>
      <c r="CG4875" s="432"/>
      <c r="CH4875" s="432"/>
      <c r="CL4875" s="174"/>
    </row>
    <row r="4876" spans="29:90" s="168" customFormat="1" x14ac:dyDescent="0.25">
      <c r="AC4876" s="175"/>
      <c r="AD4876" s="175"/>
      <c r="AE4876" s="175"/>
      <c r="AF4876" s="175"/>
      <c r="AG4876" s="175"/>
      <c r="AH4876" s="176"/>
      <c r="AM4876" s="6"/>
      <c r="AN4876" s="6"/>
      <c r="AO4876" s="6"/>
      <c r="AP4876" s="6"/>
      <c r="AQ4876" s="6"/>
      <c r="AR4876" s="6"/>
      <c r="AS4876" s="6"/>
      <c r="AT4876" s="6"/>
      <c r="AU4876" s="6"/>
      <c r="AV4876" s="6"/>
      <c r="AW4876" s="6"/>
      <c r="AX4876" s="6"/>
      <c r="AY4876" s="172"/>
      <c r="AZ4876" s="172"/>
      <c r="BA4876" s="172"/>
      <c r="BB4876" s="6"/>
      <c r="BC4876" s="6"/>
      <c r="BD4876" s="6"/>
      <c r="BE4876" s="6"/>
      <c r="BF4876" s="6"/>
      <c r="BG4876" s="172"/>
      <c r="BH4876" s="172"/>
      <c r="BI4876" s="172"/>
      <c r="BJ4876" s="6"/>
      <c r="BK4876" s="6"/>
      <c r="BL4876" s="6"/>
      <c r="BM4876" s="6"/>
      <c r="BN4876" s="6"/>
      <c r="BO4876" s="6"/>
      <c r="BP4876" s="6"/>
      <c r="BQ4876" s="6"/>
      <c r="BR4876" s="6"/>
      <c r="BS4876" s="6"/>
      <c r="BT4876" s="6"/>
      <c r="CG4876" s="432"/>
      <c r="CH4876" s="432"/>
      <c r="CL4876" s="174"/>
    </row>
    <row r="4877" spans="29:90" s="168" customFormat="1" x14ac:dyDescent="0.25">
      <c r="AC4877" s="175"/>
      <c r="AD4877" s="175"/>
      <c r="AE4877" s="175"/>
      <c r="AF4877" s="175"/>
      <c r="AG4877" s="175"/>
      <c r="AH4877" s="176"/>
      <c r="AM4877" s="6"/>
      <c r="AN4877" s="6"/>
      <c r="AO4877" s="6"/>
      <c r="AP4877" s="6"/>
      <c r="AQ4877" s="6"/>
      <c r="AR4877" s="6"/>
      <c r="AS4877" s="6"/>
      <c r="AT4877" s="6"/>
      <c r="AU4877" s="6"/>
      <c r="AV4877" s="6"/>
      <c r="AW4877" s="6"/>
      <c r="AX4877" s="6"/>
      <c r="AY4877" s="172"/>
      <c r="AZ4877" s="172"/>
      <c r="BA4877" s="172"/>
      <c r="BB4877" s="6"/>
      <c r="BC4877" s="6"/>
      <c r="BD4877" s="6"/>
      <c r="BE4877" s="6"/>
      <c r="BF4877" s="6"/>
      <c r="BG4877" s="172"/>
      <c r="BH4877" s="172"/>
      <c r="BI4877" s="172"/>
      <c r="BJ4877" s="6"/>
      <c r="BK4877" s="6"/>
      <c r="BL4877" s="6"/>
      <c r="BM4877" s="6"/>
      <c r="BN4877" s="6"/>
      <c r="BO4877" s="6"/>
      <c r="BP4877" s="6"/>
      <c r="BQ4877" s="6"/>
      <c r="BR4877" s="6"/>
      <c r="BS4877" s="6"/>
      <c r="BT4877" s="6"/>
      <c r="CG4877" s="432"/>
      <c r="CH4877" s="432"/>
      <c r="CL4877" s="174"/>
    </row>
    <row r="4878" spans="29:90" s="168" customFormat="1" x14ac:dyDescent="0.25">
      <c r="AC4878" s="175"/>
      <c r="AD4878" s="175"/>
      <c r="AE4878" s="175"/>
      <c r="AF4878" s="175"/>
      <c r="AG4878" s="175"/>
      <c r="AH4878" s="176"/>
      <c r="AM4878" s="6"/>
      <c r="AN4878" s="6"/>
      <c r="AO4878" s="6"/>
      <c r="AP4878" s="6"/>
      <c r="AQ4878" s="6"/>
      <c r="AR4878" s="6"/>
      <c r="AS4878" s="6"/>
      <c r="AT4878" s="6"/>
      <c r="AU4878" s="6"/>
      <c r="AV4878" s="6"/>
      <c r="AW4878" s="6"/>
      <c r="AX4878" s="6"/>
      <c r="AY4878" s="172"/>
      <c r="AZ4878" s="172"/>
      <c r="BA4878" s="172"/>
      <c r="BB4878" s="6"/>
      <c r="BC4878" s="6"/>
      <c r="BD4878" s="6"/>
      <c r="BE4878" s="6"/>
      <c r="BF4878" s="6"/>
      <c r="BG4878" s="172"/>
      <c r="BH4878" s="172"/>
      <c r="BI4878" s="172"/>
      <c r="BJ4878" s="6"/>
      <c r="BK4878" s="6"/>
      <c r="BL4878" s="6"/>
      <c r="BM4878" s="6"/>
      <c r="BN4878" s="6"/>
      <c r="BO4878" s="6"/>
      <c r="BP4878" s="6"/>
      <c r="BQ4878" s="6"/>
      <c r="BR4878" s="6"/>
      <c r="BS4878" s="6"/>
      <c r="BT4878" s="6"/>
      <c r="CG4878" s="432"/>
      <c r="CH4878" s="432"/>
      <c r="CL4878" s="174"/>
    </row>
    <row r="4879" spans="29:90" s="168" customFormat="1" x14ac:dyDescent="0.25">
      <c r="AC4879" s="175"/>
      <c r="AD4879" s="175"/>
      <c r="AE4879" s="175"/>
      <c r="AF4879" s="175"/>
      <c r="AG4879" s="175"/>
      <c r="AH4879" s="176"/>
      <c r="AM4879" s="6"/>
      <c r="AN4879" s="6"/>
      <c r="AO4879" s="6"/>
      <c r="AP4879" s="6"/>
      <c r="AQ4879" s="6"/>
      <c r="AR4879" s="6"/>
      <c r="AS4879" s="6"/>
      <c r="AT4879" s="6"/>
      <c r="AU4879" s="6"/>
      <c r="AV4879" s="6"/>
      <c r="AW4879" s="6"/>
      <c r="AX4879" s="6"/>
      <c r="AY4879" s="172"/>
      <c r="AZ4879" s="172"/>
      <c r="BA4879" s="172"/>
      <c r="BB4879" s="6"/>
      <c r="BC4879" s="6"/>
      <c r="BD4879" s="6"/>
      <c r="BE4879" s="6"/>
      <c r="BF4879" s="6"/>
      <c r="BG4879" s="172"/>
      <c r="BH4879" s="172"/>
      <c r="BI4879" s="172"/>
      <c r="BJ4879" s="6"/>
      <c r="BK4879" s="6"/>
      <c r="BL4879" s="6"/>
      <c r="BM4879" s="6"/>
      <c r="BN4879" s="6"/>
      <c r="BO4879" s="6"/>
      <c r="BP4879" s="6"/>
      <c r="BQ4879" s="6"/>
      <c r="BR4879" s="6"/>
      <c r="BS4879" s="6"/>
      <c r="BT4879" s="6"/>
      <c r="CG4879" s="432"/>
      <c r="CH4879" s="432"/>
      <c r="CL4879" s="174"/>
    </row>
    <row r="4880" spans="29:90" s="168" customFormat="1" x14ac:dyDescent="0.25">
      <c r="AC4880" s="175"/>
      <c r="AD4880" s="175"/>
      <c r="AE4880" s="175"/>
      <c r="AF4880" s="175"/>
      <c r="AG4880" s="175"/>
      <c r="AH4880" s="176"/>
      <c r="AM4880" s="6"/>
      <c r="AN4880" s="6"/>
      <c r="AO4880" s="6"/>
      <c r="AP4880" s="6"/>
      <c r="AQ4880" s="6"/>
      <c r="AR4880" s="6"/>
      <c r="AS4880" s="6"/>
      <c r="AT4880" s="6"/>
      <c r="AU4880" s="6"/>
      <c r="AV4880" s="6"/>
      <c r="AW4880" s="6"/>
      <c r="AX4880" s="6"/>
      <c r="AY4880" s="172"/>
      <c r="AZ4880" s="172"/>
      <c r="BA4880" s="172"/>
      <c r="BB4880" s="6"/>
      <c r="BC4880" s="6"/>
      <c r="BD4880" s="6"/>
      <c r="BE4880" s="6"/>
      <c r="BF4880" s="6"/>
      <c r="BG4880" s="172"/>
      <c r="BH4880" s="172"/>
      <c r="BI4880" s="172"/>
      <c r="BJ4880" s="6"/>
      <c r="BK4880" s="6"/>
      <c r="BL4880" s="6"/>
      <c r="BM4880" s="6"/>
      <c r="BN4880" s="6"/>
      <c r="BO4880" s="6"/>
      <c r="BP4880" s="6"/>
      <c r="BQ4880" s="6"/>
      <c r="BR4880" s="6"/>
      <c r="BS4880" s="6"/>
      <c r="BT4880" s="6"/>
      <c r="CG4880" s="432"/>
      <c r="CH4880" s="432"/>
      <c r="CL4880" s="174"/>
    </row>
    <row r="4881" spans="29:90" s="168" customFormat="1" x14ac:dyDescent="0.25">
      <c r="AC4881" s="175"/>
      <c r="AD4881" s="175"/>
      <c r="AE4881" s="175"/>
      <c r="AF4881" s="175"/>
      <c r="AG4881" s="175"/>
      <c r="AH4881" s="176"/>
      <c r="AM4881" s="6"/>
      <c r="AN4881" s="6"/>
      <c r="AO4881" s="6"/>
      <c r="AP4881" s="6"/>
      <c r="AQ4881" s="6"/>
      <c r="AR4881" s="6"/>
      <c r="AS4881" s="6"/>
      <c r="AT4881" s="6"/>
      <c r="AU4881" s="6"/>
      <c r="AV4881" s="6"/>
      <c r="AW4881" s="6"/>
      <c r="AX4881" s="6"/>
      <c r="AY4881" s="172"/>
      <c r="AZ4881" s="172"/>
      <c r="BA4881" s="172"/>
      <c r="BB4881" s="6"/>
      <c r="BC4881" s="6"/>
      <c r="BD4881" s="6"/>
      <c r="BE4881" s="6"/>
      <c r="BF4881" s="6"/>
      <c r="BG4881" s="172"/>
      <c r="BH4881" s="172"/>
      <c r="BI4881" s="172"/>
      <c r="BJ4881" s="6"/>
      <c r="BK4881" s="6"/>
      <c r="BL4881" s="6"/>
      <c r="BM4881" s="6"/>
      <c r="BN4881" s="6"/>
      <c r="BO4881" s="6"/>
      <c r="BP4881" s="6"/>
      <c r="BQ4881" s="6"/>
      <c r="BR4881" s="6"/>
      <c r="BS4881" s="6"/>
      <c r="BT4881" s="6"/>
      <c r="CG4881" s="432"/>
      <c r="CH4881" s="432"/>
      <c r="CL4881" s="174"/>
    </row>
    <row r="4882" spans="29:90" s="168" customFormat="1" x14ac:dyDescent="0.25">
      <c r="AC4882" s="175"/>
      <c r="AD4882" s="175"/>
      <c r="AE4882" s="175"/>
      <c r="AF4882" s="175"/>
      <c r="AG4882" s="175"/>
      <c r="AH4882" s="176"/>
      <c r="AM4882" s="6"/>
      <c r="AN4882" s="6"/>
      <c r="AO4882" s="6"/>
      <c r="AP4882" s="6"/>
      <c r="AQ4882" s="6"/>
      <c r="AR4882" s="6"/>
      <c r="AS4882" s="6"/>
      <c r="AT4882" s="6"/>
      <c r="AU4882" s="6"/>
      <c r="AV4882" s="6"/>
      <c r="AW4882" s="6"/>
      <c r="AX4882" s="6"/>
      <c r="AY4882" s="172"/>
      <c r="AZ4882" s="172"/>
      <c r="BA4882" s="172"/>
      <c r="BB4882" s="6"/>
      <c r="BC4882" s="6"/>
      <c r="BD4882" s="6"/>
      <c r="BE4882" s="6"/>
      <c r="BF4882" s="6"/>
      <c r="BG4882" s="172"/>
      <c r="BH4882" s="172"/>
      <c r="BI4882" s="172"/>
      <c r="BJ4882" s="6"/>
      <c r="BK4882" s="6"/>
      <c r="BL4882" s="6"/>
      <c r="BM4882" s="6"/>
      <c r="BN4882" s="6"/>
      <c r="BO4882" s="6"/>
      <c r="BP4882" s="6"/>
      <c r="BQ4882" s="6"/>
      <c r="BR4882" s="6"/>
      <c r="BS4882" s="6"/>
      <c r="BT4882" s="6"/>
      <c r="CG4882" s="432"/>
      <c r="CH4882" s="432"/>
      <c r="CL4882" s="174"/>
    </row>
    <row r="4883" spans="29:90" s="168" customFormat="1" x14ac:dyDescent="0.25">
      <c r="AC4883" s="175"/>
      <c r="AD4883" s="175"/>
      <c r="AE4883" s="175"/>
      <c r="AF4883" s="175"/>
      <c r="AG4883" s="175"/>
      <c r="AH4883" s="176"/>
      <c r="AM4883" s="6"/>
      <c r="AN4883" s="6"/>
      <c r="AO4883" s="6"/>
      <c r="AP4883" s="6"/>
      <c r="AQ4883" s="6"/>
      <c r="AR4883" s="6"/>
      <c r="AS4883" s="6"/>
      <c r="AT4883" s="6"/>
      <c r="AU4883" s="6"/>
      <c r="AV4883" s="6"/>
      <c r="AW4883" s="6"/>
      <c r="AX4883" s="6"/>
      <c r="AY4883" s="172"/>
      <c r="AZ4883" s="172"/>
      <c r="BA4883" s="172"/>
      <c r="BB4883" s="6"/>
      <c r="BC4883" s="6"/>
      <c r="BD4883" s="6"/>
      <c r="BE4883" s="6"/>
      <c r="BF4883" s="6"/>
      <c r="BG4883" s="172"/>
      <c r="BH4883" s="172"/>
      <c r="BI4883" s="172"/>
      <c r="BJ4883" s="6"/>
      <c r="BK4883" s="6"/>
      <c r="BL4883" s="6"/>
      <c r="BM4883" s="6"/>
      <c r="BN4883" s="6"/>
      <c r="BO4883" s="6"/>
      <c r="BP4883" s="6"/>
      <c r="BQ4883" s="6"/>
      <c r="BR4883" s="6"/>
      <c r="BS4883" s="6"/>
      <c r="BT4883" s="6"/>
      <c r="CG4883" s="432"/>
      <c r="CH4883" s="432"/>
      <c r="CL4883" s="174"/>
    </row>
    <row r="4884" spans="29:90" s="168" customFormat="1" x14ac:dyDescent="0.25">
      <c r="AC4884" s="175"/>
      <c r="AD4884" s="175"/>
      <c r="AE4884" s="175"/>
      <c r="AF4884" s="175"/>
      <c r="AG4884" s="175"/>
      <c r="AH4884" s="176"/>
      <c r="AM4884" s="6"/>
      <c r="AN4884" s="6"/>
      <c r="AO4884" s="6"/>
      <c r="AP4884" s="6"/>
      <c r="AQ4884" s="6"/>
      <c r="AR4884" s="6"/>
      <c r="AS4884" s="6"/>
      <c r="AT4884" s="6"/>
      <c r="AU4884" s="6"/>
      <c r="AV4884" s="6"/>
      <c r="AW4884" s="6"/>
      <c r="AX4884" s="6"/>
      <c r="AY4884" s="172"/>
      <c r="AZ4884" s="172"/>
      <c r="BA4884" s="172"/>
      <c r="BB4884" s="6"/>
      <c r="BC4884" s="6"/>
      <c r="BD4884" s="6"/>
      <c r="BE4884" s="6"/>
      <c r="BF4884" s="6"/>
      <c r="BG4884" s="172"/>
      <c r="BH4884" s="172"/>
      <c r="BI4884" s="172"/>
      <c r="BJ4884" s="6"/>
      <c r="BK4884" s="6"/>
      <c r="BL4884" s="6"/>
      <c r="BM4884" s="6"/>
      <c r="BN4884" s="6"/>
      <c r="BO4884" s="6"/>
      <c r="BP4884" s="6"/>
      <c r="BQ4884" s="6"/>
      <c r="BR4884" s="6"/>
      <c r="BS4884" s="6"/>
      <c r="BT4884" s="6"/>
      <c r="CG4884" s="432"/>
      <c r="CH4884" s="432"/>
      <c r="CL4884" s="174"/>
    </row>
    <row r="4885" spans="29:90" s="168" customFormat="1" x14ac:dyDescent="0.25">
      <c r="AC4885" s="175"/>
      <c r="AD4885" s="175"/>
      <c r="AE4885" s="175"/>
      <c r="AF4885" s="175"/>
      <c r="AG4885" s="175"/>
      <c r="AH4885" s="176"/>
      <c r="AM4885" s="6"/>
      <c r="AN4885" s="6"/>
      <c r="AO4885" s="6"/>
      <c r="AP4885" s="6"/>
      <c r="AQ4885" s="6"/>
      <c r="AR4885" s="6"/>
      <c r="AS4885" s="6"/>
      <c r="AT4885" s="6"/>
      <c r="AU4885" s="6"/>
      <c r="AV4885" s="6"/>
      <c r="AW4885" s="6"/>
      <c r="AX4885" s="6"/>
      <c r="AY4885" s="172"/>
      <c r="AZ4885" s="172"/>
      <c r="BA4885" s="172"/>
      <c r="BB4885" s="6"/>
      <c r="BC4885" s="6"/>
      <c r="BD4885" s="6"/>
      <c r="BE4885" s="6"/>
      <c r="BF4885" s="6"/>
      <c r="BG4885" s="172"/>
      <c r="BH4885" s="172"/>
      <c r="BI4885" s="172"/>
      <c r="BJ4885" s="6"/>
      <c r="BK4885" s="6"/>
      <c r="BL4885" s="6"/>
      <c r="BM4885" s="6"/>
      <c r="BN4885" s="6"/>
      <c r="BO4885" s="6"/>
      <c r="BP4885" s="6"/>
      <c r="BQ4885" s="6"/>
      <c r="BR4885" s="6"/>
      <c r="BS4885" s="6"/>
      <c r="BT4885" s="6"/>
      <c r="CG4885" s="432"/>
      <c r="CH4885" s="432"/>
      <c r="CL4885" s="174"/>
    </row>
    <row r="4886" spans="29:90" s="168" customFormat="1" x14ac:dyDescent="0.25">
      <c r="AC4886" s="175"/>
      <c r="AD4886" s="175"/>
      <c r="AE4886" s="175"/>
      <c r="AF4886" s="175"/>
      <c r="AG4886" s="175"/>
      <c r="AH4886" s="176"/>
      <c r="AM4886" s="6"/>
      <c r="AN4886" s="6"/>
      <c r="AO4886" s="6"/>
      <c r="AP4886" s="6"/>
      <c r="AQ4886" s="6"/>
      <c r="AR4886" s="6"/>
      <c r="AS4886" s="6"/>
      <c r="AT4886" s="6"/>
      <c r="AU4886" s="6"/>
      <c r="AV4886" s="6"/>
      <c r="AW4886" s="6"/>
      <c r="AX4886" s="6"/>
      <c r="AY4886" s="172"/>
      <c r="AZ4886" s="172"/>
      <c r="BA4886" s="172"/>
      <c r="BB4886" s="6"/>
      <c r="BC4886" s="6"/>
      <c r="BD4886" s="6"/>
      <c r="BE4886" s="6"/>
      <c r="BF4886" s="6"/>
      <c r="BG4886" s="172"/>
      <c r="BH4886" s="172"/>
      <c r="BI4886" s="172"/>
      <c r="BJ4886" s="6"/>
      <c r="BK4886" s="6"/>
      <c r="BL4886" s="6"/>
      <c r="BM4886" s="6"/>
      <c r="BN4886" s="6"/>
      <c r="BO4886" s="6"/>
      <c r="BP4886" s="6"/>
      <c r="BQ4886" s="6"/>
      <c r="BR4886" s="6"/>
      <c r="BS4886" s="6"/>
      <c r="BT4886" s="6"/>
      <c r="CG4886" s="432"/>
      <c r="CH4886" s="432"/>
      <c r="CL4886" s="174"/>
    </row>
    <row r="4887" spans="29:90" s="168" customFormat="1" x14ac:dyDescent="0.25">
      <c r="AC4887" s="175"/>
      <c r="AD4887" s="175"/>
      <c r="AE4887" s="175"/>
      <c r="AF4887" s="175"/>
      <c r="AG4887" s="175"/>
      <c r="AH4887" s="176"/>
      <c r="AM4887" s="6"/>
      <c r="AN4887" s="6"/>
      <c r="AO4887" s="6"/>
      <c r="AP4887" s="6"/>
      <c r="AQ4887" s="6"/>
      <c r="AR4887" s="6"/>
      <c r="AS4887" s="6"/>
      <c r="AT4887" s="6"/>
      <c r="AU4887" s="6"/>
      <c r="AV4887" s="6"/>
      <c r="AW4887" s="6"/>
      <c r="AX4887" s="6"/>
      <c r="AY4887" s="172"/>
      <c r="AZ4887" s="172"/>
      <c r="BA4887" s="172"/>
      <c r="BB4887" s="6"/>
      <c r="BC4887" s="6"/>
      <c r="BD4887" s="6"/>
      <c r="BE4887" s="6"/>
      <c r="BF4887" s="6"/>
      <c r="BG4887" s="172"/>
      <c r="BH4887" s="172"/>
      <c r="BI4887" s="172"/>
      <c r="BJ4887" s="6"/>
      <c r="BK4887" s="6"/>
      <c r="BL4887" s="6"/>
      <c r="BM4887" s="6"/>
      <c r="BN4887" s="6"/>
      <c r="BO4887" s="6"/>
      <c r="BP4887" s="6"/>
      <c r="BQ4887" s="6"/>
      <c r="BR4887" s="6"/>
      <c r="BS4887" s="6"/>
      <c r="BT4887" s="6"/>
      <c r="CG4887" s="432"/>
      <c r="CH4887" s="432"/>
      <c r="CL4887" s="174"/>
    </row>
    <row r="4888" spans="29:90" s="168" customFormat="1" x14ac:dyDescent="0.25">
      <c r="AC4888" s="175"/>
      <c r="AD4888" s="175"/>
      <c r="AE4888" s="175"/>
      <c r="AF4888" s="175"/>
      <c r="AG4888" s="175"/>
      <c r="AH4888" s="176"/>
      <c r="AM4888" s="6"/>
      <c r="AN4888" s="6"/>
      <c r="AO4888" s="6"/>
      <c r="AP4888" s="6"/>
      <c r="AQ4888" s="6"/>
      <c r="AR4888" s="6"/>
      <c r="AS4888" s="6"/>
      <c r="AT4888" s="6"/>
      <c r="AU4888" s="6"/>
      <c r="AV4888" s="6"/>
      <c r="AW4888" s="6"/>
      <c r="AX4888" s="6"/>
      <c r="AY4888" s="172"/>
      <c r="AZ4888" s="172"/>
      <c r="BA4888" s="172"/>
      <c r="BB4888" s="6"/>
      <c r="BC4888" s="6"/>
      <c r="BD4888" s="6"/>
      <c r="BE4888" s="6"/>
      <c r="BF4888" s="6"/>
      <c r="BG4888" s="172"/>
      <c r="BH4888" s="172"/>
      <c r="BI4888" s="172"/>
      <c r="BJ4888" s="6"/>
      <c r="BK4888" s="6"/>
      <c r="BL4888" s="6"/>
      <c r="BM4888" s="6"/>
      <c r="BN4888" s="6"/>
      <c r="BO4888" s="6"/>
      <c r="BP4888" s="6"/>
      <c r="BQ4888" s="6"/>
      <c r="BR4888" s="6"/>
      <c r="BS4888" s="6"/>
      <c r="BT4888" s="6"/>
      <c r="CG4888" s="432"/>
      <c r="CH4888" s="432"/>
      <c r="CL4888" s="174"/>
    </row>
    <row r="4889" spans="29:90" s="168" customFormat="1" x14ac:dyDescent="0.25">
      <c r="AC4889" s="175"/>
      <c r="AD4889" s="175"/>
      <c r="AE4889" s="175"/>
      <c r="AF4889" s="175"/>
      <c r="AG4889" s="175"/>
      <c r="AH4889" s="176"/>
      <c r="AM4889" s="6"/>
      <c r="AN4889" s="6"/>
      <c r="AO4889" s="6"/>
      <c r="AP4889" s="6"/>
      <c r="AQ4889" s="6"/>
      <c r="AR4889" s="6"/>
      <c r="AS4889" s="6"/>
      <c r="AT4889" s="6"/>
      <c r="AU4889" s="6"/>
      <c r="AV4889" s="6"/>
      <c r="AW4889" s="6"/>
      <c r="AX4889" s="6"/>
      <c r="AY4889" s="172"/>
      <c r="AZ4889" s="172"/>
      <c r="BA4889" s="172"/>
      <c r="BB4889" s="6"/>
      <c r="BC4889" s="6"/>
      <c r="BD4889" s="6"/>
      <c r="BE4889" s="6"/>
      <c r="BF4889" s="6"/>
      <c r="BG4889" s="172"/>
      <c r="BH4889" s="172"/>
      <c r="BI4889" s="172"/>
      <c r="BJ4889" s="6"/>
      <c r="BK4889" s="6"/>
      <c r="BL4889" s="6"/>
      <c r="BM4889" s="6"/>
      <c r="BN4889" s="6"/>
      <c r="BO4889" s="6"/>
      <c r="BP4889" s="6"/>
      <c r="BQ4889" s="6"/>
      <c r="BR4889" s="6"/>
      <c r="BS4889" s="6"/>
      <c r="BT4889" s="6"/>
      <c r="CG4889" s="432"/>
      <c r="CH4889" s="432"/>
      <c r="CL4889" s="174"/>
    </row>
    <row r="4890" spans="29:90" s="168" customFormat="1" x14ac:dyDescent="0.25">
      <c r="AC4890" s="175"/>
      <c r="AD4890" s="175"/>
      <c r="AE4890" s="175"/>
      <c r="AF4890" s="175"/>
      <c r="AG4890" s="175"/>
      <c r="AH4890" s="176"/>
      <c r="AM4890" s="6"/>
      <c r="AN4890" s="6"/>
      <c r="AO4890" s="6"/>
      <c r="AP4890" s="6"/>
      <c r="AQ4890" s="6"/>
      <c r="AR4890" s="6"/>
      <c r="AS4890" s="6"/>
      <c r="AT4890" s="6"/>
      <c r="AU4890" s="6"/>
      <c r="AV4890" s="6"/>
      <c r="AW4890" s="6"/>
      <c r="AX4890" s="6"/>
      <c r="AY4890" s="172"/>
      <c r="AZ4890" s="172"/>
      <c r="BA4890" s="172"/>
      <c r="BB4890" s="6"/>
      <c r="BC4890" s="6"/>
      <c r="BD4890" s="6"/>
      <c r="BE4890" s="6"/>
      <c r="BF4890" s="6"/>
      <c r="BG4890" s="172"/>
      <c r="BH4890" s="172"/>
      <c r="BI4890" s="172"/>
      <c r="BJ4890" s="6"/>
      <c r="BK4890" s="6"/>
      <c r="BL4890" s="6"/>
      <c r="BM4890" s="6"/>
      <c r="BN4890" s="6"/>
      <c r="BO4890" s="6"/>
      <c r="BP4890" s="6"/>
      <c r="BQ4890" s="6"/>
      <c r="BR4890" s="6"/>
      <c r="BS4890" s="6"/>
      <c r="BT4890" s="6"/>
      <c r="CG4890" s="432"/>
      <c r="CH4890" s="432"/>
      <c r="CL4890" s="174"/>
    </row>
    <row r="4891" spans="29:90" s="168" customFormat="1" x14ac:dyDescent="0.25">
      <c r="AC4891" s="175"/>
      <c r="AD4891" s="175"/>
      <c r="AE4891" s="175"/>
      <c r="AF4891" s="175"/>
      <c r="AG4891" s="175"/>
      <c r="AH4891" s="176"/>
      <c r="AM4891" s="6"/>
      <c r="AN4891" s="6"/>
      <c r="AO4891" s="6"/>
      <c r="AP4891" s="6"/>
      <c r="AQ4891" s="6"/>
      <c r="AR4891" s="6"/>
      <c r="AS4891" s="6"/>
      <c r="AT4891" s="6"/>
      <c r="AU4891" s="6"/>
      <c r="AV4891" s="6"/>
      <c r="AW4891" s="6"/>
      <c r="AX4891" s="6"/>
      <c r="AY4891" s="172"/>
      <c r="AZ4891" s="172"/>
      <c r="BA4891" s="172"/>
      <c r="BB4891" s="6"/>
      <c r="BC4891" s="6"/>
      <c r="BD4891" s="6"/>
      <c r="BE4891" s="6"/>
      <c r="BF4891" s="6"/>
      <c r="BG4891" s="172"/>
      <c r="BH4891" s="172"/>
      <c r="BI4891" s="172"/>
      <c r="BJ4891" s="6"/>
      <c r="BK4891" s="6"/>
      <c r="BL4891" s="6"/>
      <c r="BM4891" s="6"/>
      <c r="BN4891" s="6"/>
      <c r="BO4891" s="6"/>
      <c r="BP4891" s="6"/>
      <c r="BQ4891" s="6"/>
      <c r="BR4891" s="6"/>
      <c r="BS4891" s="6"/>
      <c r="BT4891" s="6"/>
      <c r="CG4891" s="432"/>
      <c r="CH4891" s="432"/>
      <c r="CL4891" s="174"/>
    </row>
    <row r="4892" spans="29:90" s="168" customFormat="1" x14ac:dyDescent="0.25">
      <c r="AC4892" s="175"/>
      <c r="AD4892" s="175"/>
      <c r="AE4892" s="175"/>
      <c r="AF4892" s="175"/>
      <c r="AG4892" s="175"/>
      <c r="AH4892" s="176"/>
      <c r="AM4892" s="6"/>
      <c r="AN4892" s="6"/>
      <c r="AO4892" s="6"/>
      <c r="AP4892" s="6"/>
      <c r="AQ4892" s="6"/>
      <c r="AR4892" s="6"/>
      <c r="AS4892" s="6"/>
      <c r="AT4892" s="6"/>
      <c r="AU4892" s="6"/>
      <c r="AV4892" s="6"/>
      <c r="AW4892" s="6"/>
      <c r="AX4892" s="6"/>
      <c r="AY4892" s="172"/>
      <c r="AZ4892" s="172"/>
      <c r="BA4892" s="172"/>
      <c r="BB4892" s="6"/>
      <c r="BC4892" s="6"/>
      <c r="BD4892" s="6"/>
      <c r="BE4892" s="6"/>
      <c r="BF4892" s="6"/>
      <c r="BG4892" s="172"/>
      <c r="BH4892" s="172"/>
      <c r="BI4892" s="172"/>
      <c r="BJ4892" s="6"/>
      <c r="BK4892" s="6"/>
      <c r="BL4892" s="6"/>
      <c r="BM4892" s="6"/>
      <c r="BN4892" s="6"/>
      <c r="BO4892" s="6"/>
      <c r="BP4892" s="6"/>
      <c r="BQ4892" s="6"/>
      <c r="BR4892" s="6"/>
      <c r="BS4892" s="6"/>
      <c r="BT4892" s="6"/>
      <c r="CG4892" s="432"/>
      <c r="CH4892" s="432"/>
      <c r="CL4892" s="174"/>
    </row>
    <row r="4893" spans="29:90" s="168" customFormat="1" x14ac:dyDescent="0.25">
      <c r="AC4893" s="175"/>
      <c r="AD4893" s="175"/>
      <c r="AE4893" s="175"/>
      <c r="AF4893" s="175"/>
      <c r="AG4893" s="175"/>
      <c r="AH4893" s="176"/>
      <c r="AM4893" s="6"/>
      <c r="AN4893" s="6"/>
      <c r="AO4893" s="6"/>
      <c r="AP4893" s="6"/>
      <c r="AQ4893" s="6"/>
      <c r="AR4893" s="6"/>
      <c r="AS4893" s="6"/>
      <c r="AT4893" s="6"/>
      <c r="AU4893" s="6"/>
      <c r="AV4893" s="6"/>
      <c r="AW4893" s="6"/>
      <c r="AX4893" s="6"/>
      <c r="AY4893" s="172"/>
      <c r="AZ4893" s="172"/>
      <c r="BA4893" s="172"/>
      <c r="BB4893" s="6"/>
      <c r="BC4893" s="6"/>
      <c r="BD4893" s="6"/>
      <c r="BE4893" s="6"/>
      <c r="BF4893" s="6"/>
      <c r="BG4893" s="172"/>
      <c r="BH4893" s="172"/>
      <c r="BI4893" s="172"/>
      <c r="BJ4893" s="6"/>
      <c r="BK4893" s="6"/>
      <c r="BL4893" s="6"/>
      <c r="BM4893" s="6"/>
      <c r="BN4893" s="6"/>
      <c r="BO4893" s="6"/>
      <c r="BP4893" s="6"/>
      <c r="BQ4893" s="6"/>
      <c r="BR4893" s="6"/>
      <c r="BS4893" s="6"/>
      <c r="BT4893" s="6"/>
      <c r="CG4893" s="432"/>
      <c r="CH4893" s="432"/>
      <c r="CL4893" s="174"/>
    </row>
    <row r="4894" spans="29:90" s="168" customFormat="1" x14ac:dyDescent="0.25">
      <c r="AC4894" s="175"/>
      <c r="AD4894" s="175"/>
      <c r="AE4894" s="175"/>
      <c r="AF4894" s="175"/>
      <c r="AG4894" s="175"/>
      <c r="AH4894" s="176"/>
      <c r="AM4894" s="6"/>
      <c r="AN4894" s="6"/>
      <c r="AO4894" s="6"/>
      <c r="AP4894" s="6"/>
      <c r="AQ4894" s="6"/>
      <c r="AR4894" s="6"/>
      <c r="AS4894" s="6"/>
      <c r="AT4894" s="6"/>
      <c r="AU4894" s="6"/>
      <c r="AV4894" s="6"/>
      <c r="AW4894" s="6"/>
      <c r="AX4894" s="6"/>
      <c r="AY4894" s="172"/>
      <c r="AZ4894" s="172"/>
      <c r="BA4894" s="172"/>
      <c r="BB4894" s="6"/>
      <c r="BC4894" s="6"/>
      <c r="BD4894" s="6"/>
      <c r="BE4894" s="6"/>
      <c r="BF4894" s="6"/>
      <c r="BG4894" s="172"/>
      <c r="BH4894" s="172"/>
      <c r="BI4894" s="172"/>
      <c r="BJ4894" s="6"/>
      <c r="BK4894" s="6"/>
      <c r="BL4894" s="6"/>
      <c r="BM4894" s="6"/>
      <c r="BN4894" s="6"/>
      <c r="BO4894" s="6"/>
      <c r="BP4894" s="6"/>
      <c r="BQ4894" s="6"/>
      <c r="BR4894" s="6"/>
      <c r="BS4894" s="6"/>
      <c r="BT4894" s="6"/>
      <c r="CG4894" s="432"/>
      <c r="CH4894" s="432"/>
      <c r="CL4894" s="174"/>
    </row>
    <row r="4895" spans="29:90" s="168" customFormat="1" x14ac:dyDescent="0.25">
      <c r="AC4895" s="175"/>
      <c r="AD4895" s="175"/>
      <c r="AE4895" s="175"/>
      <c r="AF4895" s="175"/>
      <c r="AG4895" s="175"/>
      <c r="AH4895" s="176"/>
      <c r="AM4895" s="6"/>
      <c r="AN4895" s="6"/>
      <c r="AO4895" s="6"/>
      <c r="AP4895" s="6"/>
      <c r="AQ4895" s="6"/>
      <c r="AR4895" s="6"/>
      <c r="AS4895" s="6"/>
      <c r="AT4895" s="6"/>
      <c r="AU4895" s="6"/>
      <c r="AV4895" s="6"/>
      <c r="AW4895" s="6"/>
      <c r="AX4895" s="6"/>
      <c r="AY4895" s="172"/>
      <c r="AZ4895" s="172"/>
      <c r="BA4895" s="172"/>
      <c r="BB4895" s="6"/>
      <c r="BC4895" s="6"/>
      <c r="BD4895" s="6"/>
      <c r="BE4895" s="6"/>
      <c r="BF4895" s="6"/>
      <c r="BG4895" s="172"/>
      <c r="BH4895" s="172"/>
      <c r="BI4895" s="172"/>
      <c r="BJ4895" s="6"/>
      <c r="BK4895" s="6"/>
      <c r="BL4895" s="6"/>
      <c r="BM4895" s="6"/>
      <c r="BN4895" s="6"/>
      <c r="BO4895" s="6"/>
      <c r="BP4895" s="6"/>
      <c r="BQ4895" s="6"/>
      <c r="BR4895" s="6"/>
      <c r="BS4895" s="6"/>
      <c r="BT4895" s="6"/>
      <c r="CG4895" s="432"/>
      <c r="CH4895" s="432"/>
      <c r="CL4895" s="174"/>
    </row>
    <row r="4896" spans="29:90" s="168" customFormat="1" x14ac:dyDescent="0.25">
      <c r="AC4896" s="175"/>
      <c r="AD4896" s="175"/>
      <c r="AE4896" s="175"/>
      <c r="AF4896" s="175"/>
      <c r="AG4896" s="175"/>
      <c r="AH4896" s="176"/>
      <c r="AM4896" s="6"/>
      <c r="AN4896" s="6"/>
      <c r="AO4896" s="6"/>
      <c r="AP4896" s="6"/>
      <c r="AQ4896" s="6"/>
      <c r="AR4896" s="6"/>
      <c r="AS4896" s="6"/>
      <c r="AT4896" s="6"/>
      <c r="AU4896" s="6"/>
      <c r="AV4896" s="6"/>
      <c r="AW4896" s="6"/>
      <c r="AX4896" s="6"/>
      <c r="AY4896" s="172"/>
      <c r="AZ4896" s="172"/>
      <c r="BA4896" s="172"/>
      <c r="BB4896" s="6"/>
      <c r="BC4896" s="6"/>
      <c r="BD4896" s="6"/>
      <c r="BE4896" s="6"/>
      <c r="BF4896" s="6"/>
      <c r="BG4896" s="172"/>
      <c r="BH4896" s="172"/>
      <c r="BI4896" s="172"/>
      <c r="BJ4896" s="6"/>
      <c r="BK4896" s="6"/>
      <c r="BL4896" s="6"/>
      <c r="BM4896" s="6"/>
      <c r="BN4896" s="6"/>
      <c r="BO4896" s="6"/>
      <c r="BP4896" s="6"/>
      <c r="BQ4896" s="6"/>
      <c r="BR4896" s="6"/>
      <c r="BS4896" s="6"/>
      <c r="BT4896" s="6"/>
      <c r="CG4896" s="432"/>
      <c r="CH4896" s="432"/>
      <c r="CL4896" s="174"/>
    </row>
    <row r="4897" spans="29:90" s="168" customFormat="1" x14ac:dyDescent="0.25">
      <c r="AC4897" s="175"/>
      <c r="AD4897" s="175"/>
      <c r="AE4897" s="175"/>
      <c r="AF4897" s="175"/>
      <c r="AG4897" s="175"/>
      <c r="AH4897" s="176"/>
      <c r="AM4897" s="6"/>
      <c r="AN4897" s="6"/>
      <c r="AO4897" s="6"/>
      <c r="AP4897" s="6"/>
      <c r="AQ4897" s="6"/>
      <c r="AR4897" s="6"/>
      <c r="AS4897" s="6"/>
      <c r="AT4897" s="6"/>
      <c r="AU4897" s="6"/>
      <c r="AV4897" s="6"/>
      <c r="AW4897" s="6"/>
      <c r="AX4897" s="6"/>
      <c r="AY4897" s="172"/>
      <c r="AZ4897" s="172"/>
      <c r="BA4897" s="172"/>
      <c r="BB4897" s="6"/>
      <c r="BC4897" s="6"/>
      <c r="BD4897" s="6"/>
      <c r="BE4897" s="6"/>
      <c r="BF4897" s="6"/>
      <c r="BG4897" s="172"/>
      <c r="BH4897" s="172"/>
      <c r="BI4897" s="172"/>
      <c r="BJ4897" s="6"/>
      <c r="BK4897" s="6"/>
      <c r="BL4897" s="6"/>
      <c r="BM4897" s="6"/>
      <c r="BN4897" s="6"/>
      <c r="BO4897" s="6"/>
      <c r="BP4897" s="6"/>
      <c r="BQ4897" s="6"/>
      <c r="BR4897" s="6"/>
      <c r="BS4897" s="6"/>
      <c r="BT4897" s="6"/>
      <c r="CG4897" s="432"/>
      <c r="CH4897" s="432"/>
      <c r="CL4897" s="174"/>
    </row>
    <row r="4898" spans="29:90" s="168" customFormat="1" x14ac:dyDescent="0.25">
      <c r="AC4898" s="175"/>
      <c r="AD4898" s="175"/>
      <c r="AE4898" s="175"/>
      <c r="AF4898" s="175"/>
      <c r="AG4898" s="175"/>
      <c r="AH4898" s="176"/>
      <c r="AM4898" s="6"/>
      <c r="AN4898" s="6"/>
      <c r="AO4898" s="6"/>
      <c r="AP4898" s="6"/>
      <c r="AQ4898" s="6"/>
      <c r="AR4898" s="6"/>
      <c r="AS4898" s="6"/>
      <c r="AT4898" s="6"/>
      <c r="AU4898" s="6"/>
      <c r="AV4898" s="6"/>
      <c r="AW4898" s="6"/>
      <c r="AX4898" s="6"/>
      <c r="AY4898" s="172"/>
      <c r="AZ4898" s="172"/>
      <c r="BA4898" s="172"/>
      <c r="BB4898" s="6"/>
      <c r="BC4898" s="6"/>
      <c r="BD4898" s="6"/>
      <c r="BE4898" s="6"/>
      <c r="BF4898" s="6"/>
      <c r="BG4898" s="172"/>
      <c r="BH4898" s="172"/>
      <c r="BI4898" s="172"/>
      <c r="BJ4898" s="6"/>
      <c r="BK4898" s="6"/>
      <c r="BL4898" s="6"/>
      <c r="BM4898" s="6"/>
      <c r="BN4898" s="6"/>
      <c r="BO4898" s="6"/>
      <c r="BP4898" s="6"/>
      <c r="BQ4898" s="6"/>
      <c r="BR4898" s="6"/>
      <c r="BS4898" s="6"/>
      <c r="BT4898" s="6"/>
      <c r="CG4898" s="432"/>
      <c r="CH4898" s="432"/>
      <c r="CL4898" s="174"/>
    </row>
    <row r="4899" spans="29:90" s="168" customFormat="1" x14ac:dyDescent="0.25">
      <c r="AC4899" s="175"/>
      <c r="AD4899" s="175"/>
      <c r="AE4899" s="175"/>
      <c r="AF4899" s="175"/>
      <c r="AG4899" s="175"/>
      <c r="AH4899" s="176"/>
      <c r="AM4899" s="6"/>
      <c r="AN4899" s="6"/>
      <c r="AO4899" s="6"/>
      <c r="AP4899" s="6"/>
      <c r="AQ4899" s="6"/>
      <c r="AR4899" s="6"/>
      <c r="AS4899" s="6"/>
      <c r="AT4899" s="6"/>
      <c r="AU4899" s="6"/>
      <c r="AV4899" s="6"/>
      <c r="AW4899" s="6"/>
      <c r="AX4899" s="6"/>
      <c r="AY4899" s="172"/>
      <c r="AZ4899" s="172"/>
      <c r="BA4899" s="172"/>
      <c r="BB4899" s="6"/>
      <c r="BC4899" s="6"/>
      <c r="BD4899" s="6"/>
      <c r="BE4899" s="6"/>
      <c r="BF4899" s="6"/>
      <c r="BG4899" s="172"/>
      <c r="BH4899" s="172"/>
      <c r="BI4899" s="172"/>
      <c r="BJ4899" s="6"/>
      <c r="BK4899" s="6"/>
      <c r="BL4899" s="6"/>
      <c r="BM4899" s="6"/>
      <c r="BN4899" s="6"/>
      <c r="BO4899" s="6"/>
      <c r="BP4899" s="6"/>
      <c r="BQ4899" s="6"/>
      <c r="BR4899" s="6"/>
      <c r="BS4899" s="6"/>
      <c r="BT4899" s="6"/>
      <c r="CG4899" s="432"/>
      <c r="CH4899" s="432"/>
      <c r="CL4899" s="174"/>
    </row>
    <row r="4900" spans="29:90" s="168" customFormat="1" x14ac:dyDescent="0.25">
      <c r="AC4900" s="175"/>
      <c r="AD4900" s="175"/>
      <c r="AE4900" s="175"/>
      <c r="AF4900" s="175"/>
      <c r="AG4900" s="175"/>
      <c r="AH4900" s="176"/>
      <c r="AM4900" s="6"/>
      <c r="AN4900" s="6"/>
      <c r="AO4900" s="6"/>
      <c r="AP4900" s="6"/>
      <c r="AQ4900" s="6"/>
      <c r="AR4900" s="6"/>
      <c r="AS4900" s="6"/>
      <c r="AT4900" s="6"/>
      <c r="AU4900" s="6"/>
      <c r="AV4900" s="6"/>
      <c r="AW4900" s="6"/>
      <c r="AX4900" s="6"/>
      <c r="AY4900" s="172"/>
      <c r="AZ4900" s="172"/>
      <c r="BA4900" s="172"/>
      <c r="BB4900" s="6"/>
      <c r="BC4900" s="6"/>
      <c r="BD4900" s="6"/>
      <c r="BE4900" s="6"/>
      <c r="BF4900" s="6"/>
      <c r="BG4900" s="172"/>
      <c r="BH4900" s="172"/>
      <c r="BI4900" s="172"/>
      <c r="BJ4900" s="6"/>
      <c r="BK4900" s="6"/>
      <c r="BL4900" s="6"/>
      <c r="BM4900" s="6"/>
      <c r="BN4900" s="6"/>
      <c r="BO4900" s="6"/>
      <c r="BP4900" s="6"/>
      <c r="BQ4900" s="6"/>
      <c r="BR4900" s="6"/>
      <c r="BS4900" s="6"/>
      <c r="BT4900" s="6"/>
      <c r="CG4900" s="432"/>
      <c r="CH4900" s="432"/>
      <c r="CL4900" s="174"/>
    </row>
    <row r="4901" spans="29:90" s="168" customFormat="1" x14ac:dyDescent="0.25">
      <c r="AC4901" s="175"/>
      <c r="AD4901" s="175"/>
      <c r="AE4901" s="175"/>
      <c r="AF4901" s="175"/>
      <c r="AG4901" s="175"/>
      <c r="AH4901" s="176"/>
      <c r="AM4901" s="6"/>
      <c r="AN4901" s="6"/>
      <c r="AO4901" s="6"/>
      <c r="AP4901" s="6"/>
      <c r="AQ4901" s="6"/>
      <c r="AR4901" s="6"/>
      <c r="AS4901" s="6"/>
      <c r="AT4901" s="6"/>
      <c r="AU4901" s="6"/>
      <c r="AV4901" s="6"/>
      <c r="AW4901" s="6"/>
      <c r="AX4901" s="6"/>
      <c r="AY4901" s="172"/>
      <c r="AZ4901" s="172"/>
      <c r="BA4901" s="172"/>
      <c r="BB4901" s="6"/>
      <c r="BC4901" s="6"/>
      <c r="BD4901" s="6"/>
      <c r="BE4901" s="6"/>
      <c r="BF4901" s="6"/>
      <c r="BG4901" s="172"/>
      <c r="BH4901" s="172"/>
      <c r="BI4901" s="172"/>
      <c r="BJ4901" s="6"/>
      <c r="BK4901" s="6"/>
      <c r="BL4901" s="6"/>
      <c r="BM4901" s="6"/>
      <c r="BN4901" s="6"/>
      <c r="BO4901" s="6"/>
      <c r="BP4901" s="6"/>
      <c r="BQ4901" s="6"/>
      <c r="BR4901" s="6"/>
      <c r="BS4901" s="6"/>
      <c r="BT4901" s="6"/>
      <c r="CG4901" s="432"/>
      <c r="CH4901" s="432"/>
      <c r="CL4901" s="174"/>
    </row>
    <row r="4902" spans="29:90" s="168" customFormat="1" x14ac:dyDescent="0.25">
      <c r="AC4902" s="175"/>
      <c r="AD4902" s="175"/>
      <c r="AE4902" s="175"/>
      <c r="AF4902" s="175"/>
      <c r="AG4902" s="175"/>
      <c r="AH4902" s="176"/>
      <c r="AM4902" s="6"/>
      <c r="AN4902" s="6"/>
      <c r="AO4902" s="6"/>
      <c r="AP4902" s="6"/>
      <c r="AQ4902" s="6"/>
      <c r="AR4902" s="6"/>
      <c r="AS4902" s="6"/>
      <c r="AT4902" s="6"/>
      <c r="AU4902" s="6"/>
      <c r="AV4902" s="6"/>
      <c r="AW4902" s="6"/>
      <c r="AX4902" s="6"/>
      <c r="AY4902" s="172"/>
      <c r="AZ4902" s="172"/>
      <c r="BA4902" s="172"/>
      <c r="BB4902" s="6"/>
      <c r="BC4902" s="6"/>
      <c r="BD4902" s="6"/>
      <c r="BE4902" s="6"/>
      <c r="BF4902" s="6"/>
      <c r="BG4902" s="172"/>
      <c r="BH4902" s="172"/>
      <c r="BI4902" s="172"/>
      <c r="BJ4902" s="6"/>
      <c r="BK4902" s="6"/>
      <c r="BL4902" s="6"/>
      <c r="BM4902" s="6"/>
      <c r="BN4902" s="6"/>
      <c r="BO4902" s="6"/>
      <c r="BP4902" s="6"/>
      <c r="BQ4902" s="6"/>
      <c r="BR4902" s="6"/>
      <c r="BS4902" s="6"/>
      <c r="BT4902" s="6"/>
      <c r="CG4902" s="432"/>
      <c r="CH4902" s="432"/>
      <c r="CL4902" s="174"/>
    </row>
    <row r="4903" spans="29:90" s="168" customFormat="1" x14ac:dyDescent="0.25">
      <c r="AC4903" s="175"/>
      <c r="AD4903" s="175"/>
      <c r="AE4903" s="175"/>
      <c r="AF4903" s="175"/>
      <c r="AG4903" s="175"/>
      <c r="AH4903" s="176"/>
      <c r="AM4903" s="6"/>
      <c r="AN4903" s="6"/>
      <c r="AO4903" s="6"/>
      <c r="AP4903" s="6"/>
      <c r="AQ4903" s="6"/>
      <c r="AR4903" s="6"/>
      <c r="AS4903" s="6"/>
      <c r="AT4903" s="6"/>
      <c r="AU4903" s="6"/>
      <c r="AV4903" s="6"/>
      <c r="AW4903" s="6"/>
      <c r="AX4903" s="6"/>
      <c r="AY4903" s="172"/>
      <c r="AZ4903" s="172"/>
      <c r="BA4903" s="172"/>
      <c r="BB4903" s="6"/>
      <c r="BC4903" s="6"/>
      <c r="BD4903" s="6"/>
      <c r="BE4903" s="6"/>
      <c r="BF4903" s="6"/>
      <c r="BG4903" s="172"/>
      <c r="BH4903" s="172"/>
      <c r="BI4903" s="172"/>
      <c r="BJ4903" s="6"/>
      <c r="BK4903" s="6"/>
      <c r="BL4903" s="6"/>
      <c r="BM4903" s="6"/>
      <c r="BN4903" s="6"/>
      <c r="BO4903" s="6"/>
      <c r="BP4903" s="6"/>
      <c r="BQ4903" s="6"/>
      <c r="BR4903" s="6"/>
      <c r="BS4903" s="6"/>
      <c r="BT4903" s="6"/>
      <c r="CG4903" s="432"/>
      <c r="CH4903" s="432"/>
      <c r="CL4903" s="174"/>
    </row>
    <row r="4904" spans="29:90" s="168" customFormat="1" x14ac:dyDescent="0.25">
      <c r="AC4904" s="175"/>
      <c r="AD4904" s="175"/>
      <c r="AE4904" s="175"/>
      <c r="AF4904" s="175"/>
      <c r="AG4904" s="175"/>
      <c r="AH4904" s="176"/>
      <c r="AM4904" s="6"/>
      <c r="AN4904" s="6"/>
      <c r="AO4904" s="6"/>
      <c r="AP4904" s="6"/>
      <c r="AQ4904" s="6"/>
      <c r="AR4904" s="6"/>
      <c r="AS4904" s="6"/>
      <c r="AT4904" s="6"/>
      <c r="AU4904" s="6"/>
      <c r="AV4904" s="6"/>
      <c r="AW4904" s="6"/>
      <c r="AX4904" s="6"/>
      <c r="AY4904" s="172"/>
      <c r="AZ4904" s="172"/>
      <c r="BA4904" s="172"/>
      <c r="BB4904" s="6"/>
      <c r="BC4904" s="6"/>
      <c r="BD4904" s="6"/>
      <c r="BE4904" s="6"/>
      <c r="BF4904" s="6"/>
      <c r="BG4904" s="172"/>
      <c r="BH4904" s="172"/>
      <c r="BI4904" s="172"/>
      <c r="BJ4904" s="6"/>
      <c r="BK4904" s="6"/>
      <c r="BL4904" s="6"/>
      <c r="BM4904" s="6"/>
      <c r="BN4904" s="6"/>
      <c r="BO4904" s="6"/>
      <c r="BP4904" s="6"/>
      <c r="BQ4904" s="6"/>
      <c r="BR4904" s="6"/>
      <c r="BS4904" s="6"/>
      <c r="BT4904" s="6"/>
      <c r="CG4904" s="432"/>
      <c r="CH4904" s="432"/>
      <c r="CL4904" s="174"/>
    </row>
    <row r="4905" spans="29:90" s="168" customFormat="1" x14ac:dyDescent="0.25">
      <c r="AC4905" s="175"/>
      <c r="AD4905" s="175"/>
      <c r="AE4905" s="175"/>
      <c r="AF4905" s="175"/>
      <c r="AG4905" s="175"/>
      <c r="AH4905" s="176"/>
      <c r="AM4905" s="6"/>
      <c r="AN4905" s="6"/>
      <c r="AO4905" s="6"/>
      <c r="AP4905" s="6"/>
      <c r="AQ4905" s="6"/>
      <c r="AR4905" s="6"/>
      <c r="AS4905" s="6"/>
      <c r="AT4905" s="6"/>
      <c r="AU4905" s="6"/>
      <c r="AV4905" s="6"/>
      <c r="AW4905" s="6"/>
      <c r="AX4905" s="6"/>
      <c r="AY4905" s="172"/>
      <c r="AZ4905" s="172"/>
      <c r="BA4905" s="172"/>
      <c r="BB4905" s="6"/>
      <c r="BC4905" s="6"/>
      <c r="BD4905" s="6"/>
      <c r="BE4905" s="6"/>
      <c r="BF4905" s="6"/>
      <c r="BG4905" s="172"/>
      <c r="BH4905" s="172"/>
      <c r="BI4905" s="172"/>
      <c r="BJ4905" s="6"/>
      <c r="BK4905" s="6"/>
      <c r="BL4905" s="6"/>
      <c r="BM4905" s="6"/>
      <c r="BN4905" s="6"/>
      <c r="BO4905" s="6"/>
      <c r="BP4905" s="6"/>
      <c r="BQ4905" s="6"/>
      <c r="BR4905" s="6"/>
      <c r="BS4905" s="6"/>
      <c r="BT4905" s="6"/>
      <c r="CG4905" s="432"/>
      <c r="CH4905" s="432"/>
      <c r="CL4905" s="174"/>
    </row>
    <row r="4906" spans="29:90" s="168" customFormat="1" x14ac:dyDescent="0.25">
      <c r="AC4906" s="175"/>
      <c r="AD4906" s="175"/>
      <c r="AE4906" s="175"/>
      <c r="AF4906" s="175"/>
      <c r="AG4906" s="175"/>
      <c r="AH4906" s="176"/>
      <c r="AM4906" s="6"/>
      <c r="AN4906" s="6"/>
      <c r="AO4906" s="6"/>
      <c r="AP4906" s="6"/>
      <c r="AQ4906" s="6"/>
      <c r="AR4906" s="6"/>
      <c r="AS4906" s="6"/>
      <c r="AT4906" s="6"/>
      <c r="AU4906" s="6"/>
      <c r="AV4906" s="6"/>
      <c r="AW4906" s="6"/>
      <c r="AX4906" s="6"/>
      <c r="AY4906" s="172"/>
      <c r="AZ4906" s="172"/>
      <c r="BA4906" s="172"/>
      <c r="BB4906" s="6"/>
      <c r="BC4906" s="6"/>
      <c r="BD4906" s="6"/>
      <c r="BE4906" s="6"/>
      <c r="BF4906" s="6"/>
      <c r="BG4906" s="172"/>
      <c r="BH4906" s="172"/>
      <c r="BI4906" s="172"/>
      <c r="BJ4906" s="6"/>
      <c r="BK4906" s="6"/>
      <c r="BL4906" s="6"/>
      <c r="BM4906" s="6"/>
      <c r="BN4906" s="6"/>
      <c r="BO4906" s="6"/>
      <c r="BP4906" s="6"/>
      <c r="BQ4906" s="6"/>
      <c r="BR4906" s="6"/>
      <c r="BS4906" s="6"/>
      <c r="BT4906" s="6"/>
      <c r="CG4906" s="432"/>
      <c r="CH4906" s="432"/>
      <c r="CL4906" s="174"/>
    </row>
    <row r="4907" spans="29:90" s="168" customFormat="1" x14ac:dyDescent="0.25">
      <c r="AC4907" s="175"/>
      <c r="AD4907" s="175"/>
      <c r="AE4907" s="175"/>
      <c r="AF4907" s="175"/>
      <c r="AG4907" s="175"/>
      <c r="AH4907" s="176"/>
      <c r="AM4907" s="6"/>
      <c r="AN4907" s="6"/>
      <c r="AO4907" s="6"/>
      <c r="AP4907" s="6"/>
      <c r="AQ4907" s="6"/>
      <c r="AR4907" s="6"/>
      <c r="AS4907" s="6"/>
      <c r="AT4907" s="6"/>
      <c r="AU4907" s="6"/>
      <c r="AV4907" s="6"/>
      <c r="AW4907" s="6"/>
      <c r="AX4907" s="6"/>
      <c r="AY4907" s="172"/>
      <c r="AZ4907" s="172"/>
      <c r="BA4907" s="172"/>
      <c r="BB4907" s="6"/>
      <c r="BC4907" s="6"/>
      <c r="BD4907" s="6"/>
      <c r="BE4907" s="6"/>
      <c r="BF4907" s="6"/>
      <c r="BG4907" s="172"/>
      <c r="BH4907" s="172"/>
      <c r="BI4907" s="172"/>
      <c r="BJ4907" s="6"/>
      <c r="BK4907" s="6"/>
      <c r="BL4907" s="6"/>
      <c r="BM4907" s="6"/>
      <c r="BN4907" s="6"/>
      <c r="BO4907" s="6"/>
      <c r="BP4907" s="6"/>
      <c r="BQ4907" s="6"/>
      <c r="BR4907" s="6"/>
      <c r="BS4907" s="6"/>
      <c r="BT4907" s="6"/>
      <c r="CG4907" s="432"/>
      <c r="CH4907" s="432"/>
      <c r="CL4907" s="174"/>
    </row>
    <row r="4908" spans="29:90" s="168" customFormat="1" x14ac:dyDescent="0.25">
      <c r="AC4908" s="175"/>
      <c r="AD4908" s="175"/>
      <c r="AE4908" s="175"/>
      <c r="AF4908" s="175"/>
      <c r="AG4908" s="175"/>
      <c r="AH4908" s="176"/>
      <c r="AM4908" s="6"/>
      <c r="AN4908" s="6"/>
      <c r="AO4908" s="6"/>
      <c r="AP4908" s="6"/>
      <c r="AQ4908" s="6"/>
      <c r="AR4908" s="6"/>
      <c r="AS4908" s="6"/>
      <c r="AT4908" s="6"/>
      <c r="AU4908" s="6"/>
      <c r="AV4908" s="6"/>
      <c r="AW4908" s="6"/>
      <c r="AX4908" s="6"/>
      <c r="AY4908" s="172"/>
      <c r="AZ4908" s="172"/>
      <c r="BA4908" s="172"/>
      <c r="BB4908" s="6"/>
      <c r="BC4908" s="6"/>
      <c r="BD4908" s="6"/>
      <c r="BE4908" s="6"/>
      <c r="BF4908" s="6"/>
      <c r="BG4908" s="172"/>
      <c r="BH4908" s="172"/>
      <c r="BI4908" s="172"/>
      <c r="BJ4908" s="6"/>
      <c r="BK4908" s="6"/>
      <c r="BL4908" s="6"/>
      <c r="BM4908" s="6"/>
      <c r="BN4908" s="6"/>
      <c r="BO4908" s="6"/>
      <c r="BP4908" s="6"/>
      <c r="BQ4908" s="6"/>
      <c r="BR4908" s="6"/>
      <c r="BS4908" s="6"/>
      <c r="BT4908" s="6"/>
      <c r="CG4908" s="432"/>
      <c r="CH4908" s="432"/>
      <c r="CL4908" s="174"/>
    </row>
    <row r="4909" spans="29:90" s="168" customFormat="1" x14ac:dyDescent="0.25">
      <c r="AC4909" s="175"/>
      <c r="AD4909" s="175"/>
      <c r="AE4909" s="175"/>
      <c r="AF4909" s="175"/>
      <c r="AG4909" s="175"/>
      <c r="AH4909" s="176"/>
      <c r="AM4909" s="6"/>
      <c r="AN4909" s="6"/>
      <c r="AO4909" s="6"/>
      <c r="AP4909" s="6"/>
      <c r="AQ4909" s="6"/>
      <c r="AR4909" s="6"/>
      <c r="AS4909" s="6"/>
      <c r="AT4909" s="6"/>
      <c r="AU4909" s="6"/>
      <c r="AV4909" s="6"/>
      <c r="AW4909" s="6"/>
      <c r="AX4909" s="6"/>
      <c r="AY4909" s="172"/>
      <c r="AZ4909" s="172"/>
      <c r="BA4909" s="172"/>
      <c r="BB4909" s="6"/>
      <c r="BC4909" s="6"/>
      <c r="BD4909" s="6"/>
      <c r="BE4909" s="6"/>
      <c r="BF4909" s="6"/>
      <c r="BG4909" s="172"/>
      <c r="BH4909" s="172"/>
      <c r="BI4909" s="172"/>
      <c r="BJ4909" s="6"/>
      <c r="BK4909" s="6"/>
      <c r="BL4909" s="6"/>
      <c r="BM4909" s="6"/>
      <c r="BN4909" s="6"/>
      <c r="BO4909" s="6"/>
      <c r="BP4909" s="6"/>
      <c r="BQ4909" s="6"/>
      <c r="BR4909" s="6"/>
      <c r="BS4909" s="6"/>
      <c r="BT4909" s="6"/>
      <c r="CG4909" s="432"/>
      <c r="CH4909" s="432"/>
      <c r="CL4909" s="174"/>
    </row>
    <row r="4910" spans="29:90" s="168" customFormat="1" x14ac:dyDescent="0.25">
      <c r="AC4910" s="175"/>
      <c r="AD4910" s="175"/>
      <c r="AE4910" s="175"/>
      <c r="AF4910" s="175"/>
      <c r="AG4910" s="175"/>
      <c r="AH4910" s="176"/>
      <c r="AM4910" s="6"/>
      <c r="AN4910" s="6"/>
      <c r="AO4910" s="6"/>
      <c r="AP4910" s="6"/>
      <c r="AQ4910" s="6"/>
      <c r="AR4910" s="6"/>
      <c r="AS4910" s="6"/>
      <c r="AT4910" s="6"/>
      <c r="AU4910" s="6"/>
      <c r="AV4910" s="6"/>
      <c r="AW4910" s="6"/>
      <c r="AX4910" s="6"/>
      <c r="AY4910" s="172"/>
      <c r="AZ4910" s="172"/>
      <c r="BA4910" s="172"/>
      <c r="BB4910" s="6"/>
      <c r="BC4910" s="6"/>
      <c r="BD4910" s="6"/>
      <c r="BE4910" s="6"/>
      <c r="BF4910" s="6"/>
      <c r="BG4910" s="172"/>
      <c r="BH4910" s="172"/>
      <c r="BI4910" s="172"/>
      <c r="BJ4910" s="6"/>
      <c r="BK4910" s="6"/>
      <c r="BL4910" s="6"/>
      <c r="BM4910" s="6"/>
      <c r="BN4910" s="6"/>
      <c r="BO4910" s="6"/>
      <c r="BP4910" s="6"/>
      <c r="BQ4910" s="6"/>
      <c r="BR4910" s="6"/>
      <c r="BS4910" s="6"/>
      <c r="BT4910" s="6"/>
      <c r="CG4910" s="432"/>
      <c r="CH4910" s="432"/>
      <c r="CL4910" s="174"/>
    </row>
    <row r="4911" spans="29:90" s="168" customFormat="1" x14ac:dyDescent="0.25">
      <c r="AC4911" s="175"/>
      <c r="AD4911" s="175"/>
      <c r="AE4911" s="175"/>
      <c r="AF4911" s="175"/>
      <c r="AG4911" s="175"/>
      <c r="AH4911" s="176"/>
      <c r="AM4911" s="6"/>
      <c r="AN4911" s="6"/>
      <c r="AO4911" s="6"/>
      <c r="AP4911" s="6"/>
      <c r="AQ4911" s="6"/>
      <c r="AR4911" s="6"/>
      <c r="AS4911" s="6"/>
      <c r="AT4911" s="6"/>
      <c r="AU4911" s="6"/>
      <c r="AV4911" s="6"/>
      <c r="AW4911" s="6"/>
      <c r="AX4911" s="6"/>
      <c r="AY4911" s="172"/>
      <c r="AZ4911" s="172"/>
      <c r="BA4911" s="172"/>
      <c r="BB4911" s="6"/>
      <c r="BC4911" s="6"/>
      <c r="BD4911" s="6"/>
      <c r="BE4911" s="6"/>
      <c r="BF4911" s="6"/>
      <c r="BG4911" s="172"/>
      <c r="BH4911" s="172"/>
      <c r="BI4911" s="172"/>
      <c r="BJ4911" s="6"/>
      <c r="BK4911" s="6"/>
      <c r="BL4911" s="6"/>
      <c r="BM4911" s="6"/>
      <c r="BN4911" s="6"/>
      <c r="BO4911" s="6"/>
      <c r="BP4911" s="6"/>
      <c r="BQ4911" s="6"/>
      <c r="BR4911" s="6"/>
      <c r="BS4911" s="6"/>
      <c r="BT4911" s="6"/>
      <c r="CG4911" s="432"/>
      <c r="CH4911" s="432"/>
      <c r="CL4911" s="174"/>
    </row>
    <row r="4912" spans="29:90" s="168" customFormat="1" x14ac:dyDescent="0.25">
      <c r="AC4912" s="175"/>
      <c r="AD4912" s="175"/>
      <c r="AE4912" s="175"/>
      <c r="AF4912" s="175"/>
      <c r="AG4912" s="175"/>
      <c r="AH4912" s="176"/>
      <c r="AM4912" s="6"/>
      <c r="AN4912" s="6"/>
      <c r="AO4912" s="6"/>
      <c r="AP4912" s="6"/>
      <c r="AQ4912" s="6"/>
      <c r="AR4912" s="6"/>
      <c r="AS4912" s="6"/>
      <c r="AT4912" s="6"/>
      <c r="AU4912" s="6"/>
      <c r="AV4912" s="6"/>
      <c r="AW4912" s="6"/>
      <c r="AX4912" s="6"/>
      <c r="AY4912" s="172"/>
      <c r="AZ4912" s="172"/>
      <c r="BA4912" s="172"/>
      <c r="BB4912" s="6"/>
      <c r="BC4912" s="6"/>
      <c r="BD4912" s="6"/>
      <c r="BE4912" s="6"/>
      <c r="BF4912" s="6"/>
      <c r="BG4912" s="172"/>
      <c r="BH4912" s="172"/>
      <c r="BI4912" s="172"/>
      <c r="BJ4912" s="6"/>
      <c r="BK4912" s="6"/>
      <c r="BL4912" s="6"/>
      <c r="BM4912" s="6"/>
      <c r="BN4912" s="6"/>
      <c r="BO4912" s="6"/>
      <c r="BP4912" s="6"/>
      <c r="BQ4912" s="6"/>
      <c r="BR4912" s="6"/>
      <c r="BS4912" s="6"/>
      <c r="BT4912" s="6"/>
      <c r="CG4912" s="432"/>
      <c r="CH4912" s="432"/>
      <c r="CL4912" s="174"/>
    </row>
    <row r="4913" spans="29:90" s="168" customFormat="1" x14ac:dyDescent="0.25">
      <c r="AC4913" s="175"/>
      <c r="AD4913" s="175"/>
      <c r="AE4913" s="175"/>
      <c r="AF4913" s="175"/>
      <c r="AG4913" s="175"/>
      <c r="AH4913" s="176"/>
      <c r="AM4913" s="6"/>
      <c r="AN4913" s="6"/>
      <c r="AO4913" s="6"/>
      <c r="AP4913" s="6"/>
      <c r="AQ4913" s="6"/>
      <c r="AR4913" s="6"/>
      <c r="AS4913" s="6"/>
      <c r="AT4913" s="6"/>
      <c r="AU4913" s="6"/>
      <c r="AV4913" s="6"/>
      <c r="AW4913" s="6"/>
      <c r="AX4913" s="6"/>
      <c r="AY4913" s="172"/>
      <c r="AZ4913" s="172"/>
      <c r="BA4913" s="172"/>
      <c r="BB4913" s="6"/>
      <c r="BC4913" s="6"/>
      <c r="BD4913" s="6"/>
      <c r="BE4913" s="6"/>
      <c r="BF4913" s="6"/>
      <c r="BG4913" s="172"/>
      <c r="BH4913" s="172"/>
      <c r="BI4913" s="172"/>
      <c r="BJ4913" s="6"/>
      <c r="BK4913" s="6"/>
      <c r="BL4913" s="6"/>
      <c r="BM4913" s="6"/>
      <c r="BN4913" s="6"/>
      <c r="BO4913" s="6"/>
      <c r="BP4913" s="6"/>
      <c r="BQ4913" s="6"/>
      <c r="BR4913" s="6"/>
      <c r="BS4913" s="6"/>
      <c r="BT4913" s="6"/>
      <c r="CG4913" s="432"/>
      <c r="CH4913" s="432"/>
      <c r="CL4913" s="174"/>
    </row>
    <row r="4914" spans="29:90" s="168" customFormat="1" x14ac:dyDescent="0.25">
      <c r="AC4914" s="175"/>
      <c r="AD4914" s="175"/>
      <c r="AE4914" s="175"/>
      <c r="AF4914" s="175"/>
      <c r="AG4914" s="175"/>
      <c r="AH4914" s="176"/>
      <c r="AM4914" s="6"/>
      <c r="AN4914" s="6"/>
      <c r="AO4914" s="6"/>
      <c r="AP4914" s="6"/>
      <c r="AQ4914" s="6"/>
      <c r="AR4914" s="6"/>
      <c r="AS4914" s="6"/>
      <c r="AT4914" s="6"/>
      <c r="AU4914" s="6"/>
      <c r="AV4914" s="6"/>
      <c r="AW4914" s="6"/>
      <c r="AX4914" s="6"/>
      <c r="AY4914" s="172"/>
      <c r="AZ4914" s="172"/>
      <c r="BA4914" s="172"/>
      <c r="BB4914" s="6"/>
      <c r="BC4914" s="6"/>
      <c r="BD4914" s="6"/>
      <c r="BE4914" s="6"/>
      <c r="BF4914" s="6"/>
      <c r="BG4914" s="172"/>
      <c r="BH4914" s="172"/>
      <c r="BI4914" s="172"/>
      <c r="BJ4914" s="6"/>
      <c r="BK4914" s="6"/>
      <c r="BL4914" s="6"/>
      <c r="BM4914" s="6"/>
      <c r="BN4914" s="6"/>
      <c r="BO4914" s="6"/>
      <c r="BP4914" s="6"/>
      <c r="BQ4914" s="6"/>
      <c r="BR4914" s="6"/>
      <c r="BS4914" s="6"/>
      <c r="BT4914" s="6"/>
      <c r="CG4914" s="432"/>
      <c r="CH4914" s="432"/>
      <c r="CL4914" s="174"/>
    </row>
    <row r="4915" spans="29:90" s="168" customFormat="1" x14ac:dyDescent="0.25">
      <c r="AC4915" s="175"/>
      <c r="AD4915" s="175"/>
      <c r="AE4915" s="175"/>
      <c r="AF4915" s="175"/>
      <c r="AG4915" s="175"/>
      <c r="AH4915" s="176"/>
      <c r="AM4915" s="6"/>
      <c r="AN4915" s="6"/>
      <c r="AO4915" s="6"/>
      <c r="AP4915" s="6"/>
      <c r="AQ4915" s="6"/>
      <c r="AR4915" s="6"/>
      <c r="AS4915" s="6"/>
      <c r="AT4915" s="6"/>
      <c r="AU4915" s="6"/>
      <c r="AV4915" s="6"/>
      <c r="AW4915" s="6"/>
      <c r="AX4915" s="6"/>
      <c r="AY4915" s="172"/>
      <c r="AZ4915" s="172"/>
      <c r="BA4915" s="172"/>
      <c r="BB4915" s="6"/>
      <c r="BC4915" s="6"/>
      <c r="BD4915" s="6"/>
      <c r="BE4915" s="6"/>
      <c r="BF4915" s="6"/>
      <c r="BG4915" s="172"/>
      <c r="BH4915" s="172"/>
      <c r="BI4915" s="172"/>
      <c r="BJ4915" s="6"/>
      <c r="BK4915" s="6"/>
      <c r="BL4915" s="6"/>
      <c r="BM4915" s="6"/>
      <c r="BN4915" s="6"/>
      <c r="BO4915" s="6"/>
      <c r="BP4915" s="6"/>
      <c r="BQ4915" s="6"/>
      <c r="BR4915" s="6"/>
      <c r="BS4915" s="6"/>
      <c r="BT4915" s="6"/>
      <c r="CG4915" s="432"/>
      <c r="CH4915" s="432"/>
      <c r="CL4915" s="174"/>
    </row>
    <row r="4916" spans="29:90" s="168" customFormat="1" x14ac:dyDescent="0.25">
      <c r="AC4916" s="175"/>
      <c r="AD4916" s="175"/>
      <c r="AE4916" s="175"/>
      <c r="AF4916" s="175"/>
      <c r="AG4916" s="175"/>
      <c r="AH4916" s="176"/>
      <c r="AM4916" s="6"/>
      <c r="AN4916" s="6"/>
      <c r="AO4916" s="6"/>
      <c r="AP4916" s="6"/>
      <c r="AQ4916" s="6"/>
      <c r="AR4916" s="6"/>
      <c r="AS4916" s="6"/>
      <c r="AT4916" s="6"/>
      <c r="AU4916" s="6"/>
      <c r="AV4916" s="6"/>
      <c r="AW4916" s="6"/>
      <c r="AX4916" s="6"/>
      <c r="AY4916" s="172"/>
      <c r="AZ4916" s="172"/>
      <c r="BA4916" s="172"/>
      <c r="BB4916" s="6"/>
      <c r="BC4916" s="6"/>
      <c r="BD4916" s="6"/>
      <c r="BE4916" s="6"/>
      <c r="BF4916" s="6"/>
      <c r="BG4916" s="172"/>
      <c r="BH4916" s="172"/>
      <c r="BI4916" s="172"/>
      <c r="BJ4916" s="6"/>
      <c r="BK4916" s="6"/>
      <c r="BL4916" s="6"/>
      <c r="BM4916" s="6"/>
      <c r="BN4916" s="6"/>
      <c r="BO4916" s="6"/>
      <c r="BP4916" s="6"/>
      <c r="BQ4916" s="6"/>
      <c r="BR4916" s="6"/>
      <c r="BS4916" s="6"/>
      <c r="BT4916" s="6"/>
      <c r="CG4916" s="432"/>
      <c r="CH4916" s="432"/>
      <c r="CL4916" s="174"/>
    </row>
    <row r="4917" spans="29:90" s="168" customFormat="1" x14ac:dyDescent="0.25">
      <c r="AC4917" s="175"/>
      <c r="AD4917" s="175"/>
      <c r="AE4917" s="175"/>
      <c r="AF4917" s="175"/>
      <c r="AG4917" s="175"/>
      <c r="AH4917" s="176"/>
      <c r="AM4917" s="6"/>
      <c r="AN4917" s="6"/>
      <c r="AO4917" s="6"/>
      <c r="AP4917" s="6"/>
      <c r="AQ4917" s="6"/>
      <c r="AR4917" s="6"/>
      <c r="AS4917" s="6"/>
      <c r="AT4917" s="6"/>
      <c r="AU4917" s="6"/>
      <c r="AV4917" s="6"/>
      <c r="AW4917" s="6"/>
      <c r="AX4917" s="6"/>
      <c r="AY4917" s="172"/>
      <c r="AZ4917" s="172"/>
      <c r="BA4917" s="172"/>
      <c r="BB4917" s="6"/>
      <c r="BC4917" s="6"/>
      <c r="BD4917" s="6"/>
      <c r="BE4917" s="6"/>
      <c r="BF4917" s="6"/>
      <c r="BG4917" s="172"/>
      <c r="BH4917" s="172"/>
      <c r="BI4917" s="172"/>
      <c r="BJ4917" s="6"/>
      <c r="BK4917" s="6"/>
      <c r="BL4917" s="6"/>
      <c r="BM4917" s="6"/>
      <c r="BN4917" s="6"/>
      <c r="BO4917" s="6"/>
      <c r="BP4917" s="6"/>
      <c r="BQ4917" s="6"/>
      <c r="BR4917" s="6"/>
      <c r="BS4917" s="6"/>
      <c r="BT4917" s="6"/>
      <c r="CG4917" s="432"/>
      <c r="CH4917" s="432"/>
      <c r="CL4917" s="174"/>
    </row>
    <row r="4918" spans="29:90" s="168" customFormat="1" x14ac:dyDescent="0.25">
      <c r="AC4918" s="175"/>
      <c r="AD4918" s="175"/>
      <c r="AE4918" s="175"/>
      <c r="AF4918" s="175"/>
      <c r="AG4918" s="175"/>
      <c r="AH4918" s="176"/>
      <c r="AM4918" s="6"/>
      <c r="AN4918" s="6"/>
      <c r="AO4918" s="6"/>
      <c r="AP4918" s="6"/>
      <c r="AQ4918" s="6"/>
      <c r="AR4918" s="6"/>
      <c r="AS4918" s="6"/>
      <c r="AT4918" s="6"/>
      <c r="AU4918" s="6"/>
      <c r="AV4918" s="6"/>
      <c r="AW4918" s="6"/>
      <c r="AX4918" s="6"/>
      <c r="AY4918" s="172"/>
      <c r="AZ4918" s="172"/>
      <c r="BA4918" s="172"/>
      <c r="BB4918" s="6"/>
      <c r="BC4918" s="6"/>
      <c r="BD4918" s="6"/>
      <c r="BE4918" s="6"/>
      <c r="BF4918" s="6"/>
      <c r="BG4918" s="172"/>
      <c r="BH4918" s="172"/>
      <c r="BI4918" s="172"/>
      <c r="BJ4918" s="6"/>
      <c r="BK4918" s="6"/>
      <c r="BL4918" s="6"/>
      <c r="BM4918" s="6"/>
      <c r="BN4918" s="6"/>
      <c r="BO4918" s="6"/>
      <c r="BP4918" s="6"/>
      <c r="BQ4918" s="6"/>
      <c r="BR4918" s="6"/>
      <c r="BS4918" s="6"/>
      <c r="BT4918" s="6"/>
      <c r="CG4918" s="432"/>
      <c r="CH4918" s="432"/>
      <c r="CL4918" s="174"/>
    </row>
    <row r="4919" spans="29:90" s="168" customFormat="1" x14ac:dyDescent="0.25">
      <c r="AC4919" s="175"/>
      <c r="AD4919" s="175"/>
      <c r="AE4919" s="175"/>
      <c r="AF4919" s="175"/>
      <c r="AG4919" s="175"/>
      <c r="AH4919" s="176"/>
      <c r="AM4919" s="6"/>
      <c r="AN4919" s="6"/>
      <c r="AO4919" s="6"/>
      <c r="AP4919" s="6"/>
      <c r="AQ4919" s="6"/>
      <c r="AR4919" s="6"/>
      <c r="AS4919" s="6"/>
      <c r="AT4919" s="6"/>
      <c r="AU4919" s="6"/>
      <c r="AV4919" s="6"/>
      <c r="AW4919" s="6"/>
      <c r="AX4919" s="6"/>
      <c r="AY4919" s="172"/>
      <c r="AZ4919" s="172"/>
      <c r="BA4919" s="172"/>
      <c r="BB4919" s="6"/>
      <c r="BC4919" s="6"/>
      <c r="BD4919" s="6"/>
      <c r="BE4919" s="6"/>
      <c r="BF4919" s="6"/>
      <c r="BG4919" s="172"/>
      <c r="BH4919" s="172"/>
      <c r="BI4919" s="172"/>
      <c r="BJ4919" s="6"/>
      <c r="BK4919" s="6"/>
      <c r="BL4919" s="6"/>
      <c r="BM4919" s="6"/>
      <c r="BN4919" s="6"/>
      <c r="BO4919" s="6"/>
      <c r="BP4919" s="6"/>
      <c r="BQ4919" s="6"/>
      <c r="BR4919" s="6"/>
      <c r="BS4919" s="6"/>
      <c r="BT4919" s="6"/>
      <c r="CG4919" s="432"/>
      <c r="CH4919" s="432"/>
      <c r="CL4919" s="174"/>
    </row>
    <row r="4920" spans="29:90" s="168" customFormat="1" x14ac:dyDescent="0.25">
      <c r="AC4920" s="175"/>
      <c r="AD4920" s="175"/>
      <c r="AE4920" s="175"/>
      <c r="AF4920" s="175"/>
      <c r="AG4920" s="175"/>
      <c r="AH4920" s="176"/>
      <c r="AM4920" s="6"/>
      <c r="AN4920" s="6"/>
      <c r="AO4920" s="6"/>
      <c r="AP4920" s="6"/>
      <c r="AQ4920" s="6"/>
      <c r="AR4920" s="6"/>
      <c r="AS4920" s="6"/>
      <c r="AT4920" s="6"/>
      <c r="AU4920" s="6"/>
      <c r="AV4920" s="6"/>
      <c r="AW4920" s="6"/>
      <c r="AX4920" s="6"/>
      <c r="AY4920" s="172"/>
      <c r="AZ4920" s="172"/>
      <c r="BA4920" s="172"/>
      <c r="BB4920" s="6"/>
      <c r="BC4920" s="6"/>
      <c r="BD4920" s="6"/>
      <c r="BE4920" s="6"/>
      <c r="BF4920" s="6"/>
      <c r="BG4920" s="172"/>
      <c r="BH4920" s="172"/>
      <c r="BI4920" s="172"/>
      <c r="BJ4920" s="6"/>
      <c r="BK4920" s="6"/>
      <c r="BL4920" s="6"/>
      <c r="BM4920" s="6"/>
      <c r="BN4920" s="6"/>
      <c r="BO4920" s="6"/>
      <c r="BP4920" s="6"/>
      <c r="BQ4920" s="6"/>
      <c r="BR4920" s="6"/>
      <c r="BS4920" s="6"/>
      <c r="BT4920" s="6"/>
      <c r="CG4920" s="432"/>
      <c r="CH4920" s="432"/>
      <c r="CL4920" s="174"/>
    </row>
    <row r="4921" spans="29:90" s="168" customFormat="1" x14ac:dyDescent="0.25">
      <c r="AC4921" s="175"/>
      <c r="AD4921" s="175"/>
      <c r="AE4921" s="175"/>
      <c r="AF4921" s="175"/>
      <c r="AG4921" s="175"/>
      <c r="AH4921" s="176"/>
      <c r="AM4921" s="6"/>
      <c r="AN4921" s="6"/>
      <c r="AO4921" s="6"/>
      <c r="AP4921" s="6"/>
      <c r="AQ4921" s="6"/>
      <c r="AR4921" s="6"/>
      <c r="AS4921" s="6"/>
      <c r="AT4921" s="6"/>
      <c r="AU4921" s="6"/>
      <c r="AV4921" s="6"/>
      <c r="AW4921" s="6"/>
      <c r="AX4921" s="6"/>
      <c r="AY4921" s="172"/>
      <c r="AZ4921" s="172"/>
      <c r="BA4921" s="172"/>
      <c r="BB4921" s="6"/>
      <c r="BC4921" s="6"/>
      <c r="BD4921" s="6"/>
      <c r="BE4921" s="6"/>
      <c r="BF4921" s="6"/>
      <c r="BG4921" s="172"/>
      <c r="BH4921" s="172"/>
      <c r="BI4921" s="172"/>
      <c r="BJ4921" s="6"/>
      <c r="BK4921" s="6"/>
      <c r="BL4921" s="6"/>
      <c r="BM4921" s="6"/>
      <c r="BN4921" s="6"/>
      <c r="BO4921" s="6"/>
      <c r="BP4921" s="6"/>
      <c r="BQ4921" s="6"/>
      <c r="BR4921" s="6"/>
      <c r="BS4921" s="6"/>
      <c r="BT4921" s="6"/>
      <c r="CG4921" s="432"/>
      <c r="CH4921" s="432"/>
      <c r="CL4921" s="174"/>
    </row>
    <row r="4922" spans="29:90" s="168" customFormat="1" x14ac:dyDescent="0.25">
      <c r="AC4922" s="175"/>
      <c r="AD4922" s="175"/>
      <c r="AE4922" s="175"/>
      <c r="AF4922" s="175"/>
      <c r="AG4922" s="175"/>
      <c r="AH4922" s="176"/>
      <c r="AM4922" s="6"/>
      <c r="AN4922" s="6"/>
      <c r="AO4922" s="6"/>
      <c r="AP4922" s="6"/>
      <c r="AQ4922" s="6"/>
      <c r="AR4922" s="6"/>
      <c r="AS4922" s="6"/>
      <c r="AT4922" s="6"/>
      <c r="AU4922" s="6"/>
      <c r="AV4922" s="6"/>
      <c r="AW4922" s="6"/>
      <c r="AX4922" s="6"/>
      <c r="AY4922" s="172"/>
      <c r="AZ4922" s="172"/>
      <c r="BA4922" s="172"/>
      <c r="BB4922" s="6"/>
      <c r="BC4922" s="6"/>
      <c r="BD4922" s="6"/>
      <c r="BE4922" s="6"/>
      <c r="BF4922" s="6"/>
      <c r="BG4922" s="172"/>
      <c r="BH4922" s="172"/>
      <c r="BI4922" s="172"/>
      <c r="BJ4922" s="6"/>
      <c r="BK4922" s="6"/>
      <c r="BL4922" s="6"/>
      <c r="BM4922" s="6"/>
      <c r="BN4922" s="6"/>
      <c r="BO4922" s="6"/>
      <c r="BP4922" s="6"/>
      <c r="BQ4922" s="6"/>
      <c r="BR4922" s="6"/>
      <c r="BS4922" s="6"/>
      <c r="BT4922" s="6"/>
      <c r="CG4922" s="432"/>
      <c r="CH4922" s="432"/>
      <c r="CL4922" s="174"/>
    </row>
    <row r="4923" spans="29:90" s="168" customFormat="1" x14ac:dyDescent="0.25">
      <c r="AC4923" s="175"/>
      <c r="AD4923" s="175"/>
      <c r="AE4923" s="175"/>
      <c r="AF4923" s="175"/>
      <c r="AG4923" s="175"/>
      <c r="AH4923" s="176"/>
      <c r="AM4923" s="6"/>
      <c r="AN4923" s="6"/>
      <c r="AO4923" s="6"/>
      <c r="AP4923" s="6"/>
      <c r="AQ4923" s="6"/>
      <c r="AR4923" s="6"/>
      <c r="AS4923" s="6"/>
      <c r="AT4923" s="6"/>
      <c r="AU4923" s="6"/>
      <c r="AV4923" s="6"/>
      <c r="AW4923" s="6"/>
      <c r="AX4923" s="6"/>
      <c r="AY4923" s="172"/>
      <c r="AZ4923" s="172"/>
      <c r="BA4923" s="172"/>
      <c r="BB4923" s="6"/>
      <c r="BC4923" s="6"/>
      <c r="BD4923" s="6"/>
      <c r="BE4923" s="6"/>
      <c r="BF4923" s="6"/>
      <c r="BG4923" s="172"/>
      <c r="BH4923" s="172"/>
      <c r="BI4923" s="172"/>
      <c r="BJ4923" s="6"/>
      <c r="BK4923" s="6"/>
      <c r="BL4923" s="6"/>
      <c r="BM4923" s="6"/>
      <c r="BN4923" s="6"/>
      <c r="BO4923" s="6"/>
      <c r="BP4923" s="6"/>
      <c r="BQ4923" s="6"/>
      <c r="BR4923" s="6"/>
      <c r="BS4923" s="6"/>
      <c r="BT4923" s="6"/>
      <c r="CG4923" s="432"/>
      <c r="CH4923" s="432"/>
      <c r="CL4923" s="174"/>
    </row>
    <row r="4924" spans="29:90" s="168" customFormat="1" x14ac:dyDescent="0.25">
      <c r="AC4924" s="175"/>
      <c r="AD4924" s="175"/>
      <c r="AE4924" s="175"/>
      <c r="AF4924" s="175"/>
      <c r="AG4924" s="175"/>
      <c r="AH4924" s="176"/>
      <c r="AM4924" s="6"/>
      <c r="AN4924" s="6"/>
      <c r="AO4924" s="6"/>
      <c r="AP4924" s="6"/>
      <c r="AQ4924" s="6"/>
      <c r="AR4924" s="6"/>
      <c r="AS4924" s="6"/>
      <c r="AT4924" s="6"/>
      <c r="AU4924" s="6"/>
      <c r="AV4924" s="6"/>
      <c r="AW4924" s="6"/>
      <c r="AX4924" s="6"/>
      <c r="AY4924" s="172"/>
      <c r="AZ4924" s="172"/>
      <c r="BA4924" s="172"/>
      <c r="BB4924" s="6"/>
      <c r="BC4924" s="6"/>
      <c r="BD4924" s="6"/>
      <c r="BE4924" s="6"/>
      <c r="BF4924" s="6"/>
      <c r="BG4924" s="172"/>
      <c r="BH4924" s="172"/>
      <c r="BI4924" s="172"/>
      <c r="BJ4924" s="6"/>
      <c r="BK4924" s="6"/>
      <c r="BL4924" s="6"/>
      <c r="BM4924" s="6"/>
      <c r="BN4924" s="6"/>
      <c r="BO4924" s="6"/>
      <c r="BP4924" s="6"/>
      <c r="BQ4924" s="6"/>
      <c r="BR4924" s="6"/>
      <c r="BS4924" s="6"/>
      <c r="BT4924" s="6"/>
      <c r="CG4924" s="432"/>
      <c r="CH4924" s="432"/>
      <c r="CL4924" s="174"/>
    </row>
    <row r="4925" spans="29:90" s="168" customFormat="1" x14ac:dyDescent="0.25">
      <c r="AC4925" s="175"/>
      <c r="AD4925" s="175"/>
      <c r="AE4925" s="175"/>
      <c r="AF4925" s="175"/>
      <c r="AG4925" s="175"/>
      <c r="AH4925" s="176"/>
      <c r="AM4925" s="6"/>
      <c r="AN4925" s="6"/>
      <c r="AO4925" s="6"/>
      <c r="AP4925" s="6"/>
      <c r="AQ4925" s="6"/>
      <c r="AR4925" s="6"/>
      <c r="AS4925" s="6"/>
      <c r="AT4925" s="6"/>
      <c r="AU4925" s="6"/>
      <c r="AV4925" s="6"/>
      <c r="AW4925" s="6"/>
      <c r="AX4925" s="6"/>
      <c r="AY4925" s="172"/>
      <c r="AZ4925" s="172"/>
      <c r="BA4925" s="172"/>
      <c r="BB4925" s="6"/>
      <c r="BC4925" s="6"/>
      <c r="BD4925" s="6"/>
      <c r="BE4925" s="6"/>
      <c r="BF4925" s="6"/>
      <c r="BG4925" s="172"/>
      <c r="BH4925" s="172"/>
      <c r="BI4925" s="172"/>
      <c r="BJ4925" s="6"/>
      <c r="BK4925" s="6"/>
      <c r="BL4925" s="6"/>
      <c r="BM4925" s="6"/>
      <c r="BN4925" s="6"/>
      <c r="BO4925" s="6"/>
      <c r="BP4925" s="6"/>
      <c r="BQ4925" s="6"/>
      <c r="BR4925" s="6"/>
      <c r="BS4925" s="6"/>
      <c r="BT4925" s="6"/>
      <c r="CG4925" s="432"/>
      <c r="CH4925" s="432"/>
      <c r="CL4925" s="174"/>
    </row>
    <row r="4926" spans="29:90" s="168" customFormat="1" x14ac:dyDescent="0.25">
      <c r="AC4926" s="175"/>
      <c r="AD4926" s="175"/>
      <c r="AE4926" s="175"/>
      <c r="AF4926" s="175"/>
      <c r="AG4926" s="175"/>
      <c r="AH4926" s="176"/>
      <c r="AM4926" s="6"/>
      <c r="AN4926" s="6"/>
      <c r="AO4926" s="6"/>
      <c r="AP4926" s="6"/>
      <c r="AQ4926" s="6"/>
      <c r="AR4926" s="6"/>
      <c r="AS4926" s="6"/>
      <c r="AT4926" s="6"/>
      <c r="AU4926" s="6"/>
      <c r="AV4926" s="6"/>
      <c r="AW4926" s="6"/>
      <c r="AX4926" s="6"/>
      <c r="AY4926" s="172"/>
      <c r="AZ4926" s="172"/>
      <c r="BA4926" s="172"/>
      <c r="BB4926" s="6"/>
      <c r="BC4926" s="6"/>
      <c r="BD4926" s="6"/>
      <c r="BE4926" s="6"/>
      <c r="BF4926" s="6"/>
      <c r="BG4926" s="172"/>
      <c r="BH4926" s="172"/>
      <c r="BI4926" s="172"/>
      <c r="BJ4926" s="6"/>
      <c r="BK4926" s="6"/>
      <c r="BL4926" s="6"/>
      <c r="BM4926" s="6"/>
      <c r="BN4926" s="6"/>
      <c r="BO4926" s="6"/>
      <c r="BP4926" s="6"/>
      <c r="BQ4926" s="6"/>
      <c r="BR4926" s="6"/>
      <c r="BS4926" s="6"/>
      <c r="BT4926" s="6"/>
      <c r="CG4926" s="432"/>
      <c r="CH4926" s="432"/>
      <c r="CL4926" s="174"/>
    </row>
    <row r="4927" spans="29:90" s="168" customFormat="1" x14ac:dyDescent="0.25">
      <c r="AC4927" s="175"/>
      <c r="AD4927" s="175"/>
      <c r="AE4927" s="175"/>
      <c r="AF4927" s="175"/>
      <c r="AG4927" s="175"/>
      <c r="AH4927" s="176"/>
      <c r="AM4927" s="6"/>
      <c r="AN4927" s="6"/>
      <c r="AO4927" s="6"/>
      <c r="AP4927" s="6"/>
      <c r="AQ4927" s="6"/>
      <c r="AR4927" s="6"/>
      <c r="AS4927" s="6"/>
      <c r="AT4927" s="6"/>
      <c r="AU4927" s="6"/>
      <c r="AV4927" s="6"/>
      <c r="AW4927" s="6"/>
      <c r="AX4927" s="6"/>
      <c r="AY4927" s="172"/>
      <c r="AZ4927" s="172"/>
      <c r="BA4927" s="172"/>
      <c r="BB4927" s="6"/>
      <c r="BC4927" s="6"/>
      <c r="BD4927" s="6"/>
      <c r="BE4927" s="6"/>
      <c r="BF4927" s="6"/>
      <c r="BG4927" s="172"/>
      <c r="BH4927" s="172"/>
      <c r="BI4927" s="172"/>
      <c r="BJ4927" s="6"/>
      <c r="BK4927" s="6"/>
      <c r="BL4927" s="6"/>
      <c r="BM4927" s="6"/>
      <c r="BN4927" s="6"/>
      <c r="BO4927" s="6"/>
      <c r="BP4927" s="6"/>
      <c r="BQ4927" s="6"/>
      <c r="BR4927" s="6"/>
      <c r="BS4927" s="6"/>
      <c r="BT4927" s="6"/>
      <c r="CG4927" s="432"/>
      <c r="CH4927" s="432"/>
      <c r="CL4927" s="174"/>
    </row>
    <row r="4928" spans="29:90" s="168" customFormat="1" x14ac:dyDescent="0.25">
      <c r="AC4928" s="175"/>
      <c r="AD4928" s="175"/>
      <c r="AE4928" s="175"/>
      <c r="AF4928" s="175"/>
      <c r="AG4928" s="175"/>
      <c r="AH4928" s="176"/>
      <c r="AM4928" s="6"/>
      <c r="AN4928" s="6"/>
      <c r="AO4928" s="6"/>
      <c r="AP4928" s="6"/>
      <c r="AQ4928" s="6"/>
      <c r="AR4928" s="6"/>
      <c r="AS4928" s="6"/>
      <c r="AT4928" s="6"/>
      <c r="AU4928" s="6"/>
      <c r="AV4928" s="6"/>
      <c r="AW4928" s="6"/>
      <c r="AX4928" s="6"/>
      <c r="AY4928" s="172"/>
      <c r="AZ4928" s="172"/>
      <c r="BA4928" s="172"/>
      <c r="BB4928" s="6"/>
      <c r="BC4928" s="6"/>
      <c r="BD4928" s="6"/>
      <c r="BE4928" s="6"/>
      <c r="BF4928" s="6"/>
      <c r="BG4928" s="172"/>
      <c r="BH4928" s="172"/>
      <c r="BI4928" s="172"/>
      <c r="BJ4928" s="6"/>
      <c r="BK4928" s="6"/>
      <c r="BL4928" s="6"/>
      <c r="BM4928" s="6"/>
      <c r="BN4928" s="6"/>
      <c r="BO4928" s="6"/>
      <c r="BP4928" s="6"/>
      <c r="BQ4928" s="6"/>
      <c r="BR4928" s="6"/>
      <c r="BS4928" s="6"/>
      <c r="BT4928" s="6"/>
      <c r="CG4928" s="432"/>
      <c r="CH4928" s="432"/>
      <c r="CL4928" s="174"/>
    </row>
    <row r="4929" spans="29:90" s="168" customFormat="1" x14ac:dyDescent="0.25">
      <c r="AC4929" s="175"/>
      <c r="AD4929" s="175"/>
      <c r="AE4929" s="175"/>
      <c r="AF4929" s="175"/>
      <c r="AG4929" s="175"/>
      <c r="AH4929" s="176"/>
      <c r="AM4929" s="6"/>
      <c r="AN4929" s="6"/>
      <c r="AO4929" s="6"/>
      <c r="AP4929" s="6"/>
      <c r="AQ4929" s="6"/>
      <c r="AR4929" s="6"/>
      <c r="AS4929" s="6"/>
      <c r="AT4929" s="6"/>
      <c r="AU4929" s="6"/>
      <c r="AV4929" s="6"/>
      <c r="AW4929" s="6"/>
      <c r="AX4929" s="6"/>
      <c r="AY4929" s="172"/>
      <c r="AZ4929" s="172"/>
      <c r="BA4929" s="172"/>
      <c r="BB4929" s="6"/>
      <c r="BC4929" s="6"/>
      <c r="BD4929" s="6"/>
      <c r="BE4929" s="6"/>
      <c r="BF4929" s="6"/>
      <c r="BG4929" s="172"/>
      <c r="BH4929" s="172"/>
      <c r="BI4929" s="172"/>
      <c r="BJ4929" s="6"/>
      <c r="BK4929" s="6"/>
      <c r="BL4929" s="6"/>
      <c r="BM4929" s="6"/>
      <c r="BN4929" s="6"/>
      <c r="BO4929" s="6"/>
      <c r="BP4929" s="6"/>
      <c r="BQ4929" s="6"/>
      <c r="BR4929" s="6"/>
      <c r="BS4929" s="6"/>
      <c r="BT4929" s="6"/>
      <c r="CG4929" s="432"/>
      <c r="CH4929" s="432"/>
      <c r="CL4929" s="174"/>
    </row>
    <row r="4930" spans="29:90" s="168" customFormat="1" x14ac:dyDescent="0.25">
      <c r="AC4930" s="175"/>
      <c r="AD4930" s="175"/>
      <c r="AE4930" s="175"/>
      <c r="AF4930" s="175"/>
      <c r="AG4930" s="175"/>
      <c r="AH4930" s="176"/>
      <c r="AM4930" s="6"/>
      <c r="AN4930" s="6"/>
      <c r="AO4930" s="6"/>
      <c r="AP4930" s="6"/>
      <c r="AQ4930" s="6"/>
      <c r="AR4930" s="6"/>
      <c r="AS4930" s="6"/>
      <c r="AT4930" s="6"/>
      <c r="AU4930" s="6"/>
      <c r="AV4930" s="6"/>
      <c r="AW4930" s="6"/>
      <c r="AX4930" s="6"/>
      <c r="AY4930" s="172"/>
      <c r="AZ4930" s="172"/>
      <c r="BA4930" s="172"/>
      <c r="BB4930" s="6"/>
      <c r="BC4930" s="6"/>
      <c r="BD4930" s="6"/>
      <c r="BE4930" s="6"/>
      <c r="BF4930" s="6"/>
      <c r="BG4930" s="172"/>
      <c r="BH4930" s="172"/>
      <c r="BI4930" s="172"/>
      <c r="BJ4930" s="6"/>
      <c r="BK4930" s="6"/>
      <c r="BL4930" s="6"/>
      <c r="BM4930" s="6"/>
      <c r="BN4930" s="6"/>
      <c r="BO4930" s="6"/>
      <c r="BP4930" s="6"/>
      <c r="BQ4930" s="6"/>
      <c r="BR4930" s="6"/>
      <c r="BS4930" s="6"/>
      <c r="BT4930" s="6"/>
      <c r="CG4930" s="432"/>
      <c r="CH4930" s="432"/>
      <c r="CL4930" s="174"/>
    </row>
    <row r="4931" spans="29:90" s="168" customFormat="1" x14ac:dyDescent="0.25">
      <c r="AC4931" s="175"/>
      <c r="AD4931" s="175"/>
      <c r="AE4931" s="175"/>
      <c r="AF4931" s="175"/>
      <c r="AG4931" s="175"/>
      <c r="AH4931" s="176"/>
      <c r="AM4931" s="6"/>
      <c r="AN4931" s="6"/>
      <c r="AO4931" s="6"/>
      <c r="AP4931" s="6"/>
      <c r="AQ4931" s="6"/>
      <c r="AR4931" s="6"/>
      <c r="AS4931" s="6"/>
      <c r="AT4931" s="6"/>
      <c r="AU4931" s="6"/>
      <c r="AV4931" s="6"/>
      <c r="AW4931" s="6"/>
      <c r="AX4931" s="6"/>
      <c r="AY4931" s="172"/>
      <c r="AZ4931" s="172"/>
      <c r="BA4931" s="172"/>
      <c r="BB4931" s="6"/>
      <c r="BC4931" s="6"/>
      <c r="BD4931" s="6"/>
      <c r="BE4931" s="6"/>
      <c r="BF4931" s="6"/>
      <c r="BG4931" s="172"/>
      <c r="BH4931" s="172"/>
      <c r="BI4931" s="172"/>
      <c r="BJ4931" s="6"/>
      <c r="BK4931" s="6"/>
      <c r="BL4931" s="6"/>
      <c r="BM4931" s="6"/>
      <c r="BN4931" s="6"/>
      <c r="BO4931" s="6"/>
      <c r="BP4931" s="6"/>
      <c r="BQ4931" s="6"/>
      <c r="BR4931" s="6"/>
      <c r="BS4931" s="6"/>
      <c r="BT4931" s="6"/>
      <c r="CG4931" s="432"/>
      <c r="CH4931" s="432"/>
      <c r="CL4931" s="174"/>
    </row>
    <row r="4932" spans="29:90" s="168" customFormat="1" x14ac:dyDescent="0.25">
      <c r="AC4932" s="175"/>
      <c r="AD4932" s="175"/>
      <c r="AE4932" s="175"/>
      <c r="AF4932" s="175"/>
      <c r="AG4932" s="175"/>
      <c r="AH4932" s="176"/>
      <c r="AM4932" s="6"/>
      <c r="AN4932" s="6"/>
      <c r="AO4932" s="6"/>
      <c r="AP4932" s="6"/>
      <c r="AQ4932" s="6"/>
      <c r="AR4932" s="6"/>
      <c r="AS4932" s="6"/>
      <c r="AT4932" s="6"/>
      <c r="AU4932" s="6"/>
      <c r="AV4932" s="6"/>
      <c r="AW4932" s="6"/>
      <c r="AX4932" s="6"/>
      <c r="AY4932" s="172"/>
      <c r="AZ4932" s="172"/>
      <c r="BA4932" s="172"/>
      <c r="BB4932" s="6"/>
      <c r="BC4932" s="6"/>
      <c r="BD4932" s="6"/>
      <c r="BE4932" s="6"/>
      <c r="BF4932" s="6"/>
      <c r="BG4932" s="172"/>
      <c r="BH4932" s="172"/>
      <c r="BI4932" s="172"/>
      <c r="BJ4932" s="6"/>
      <c r="BK4932" s="6"/>
      <c r="BL4932" s="6"/>
      <c r="BM4932" s="6"/>
      <c r="BN4932" s="6"/>
      <c r="BO4932" s="6"/>
      <c r="BP4932" s="6"/>
      <c r="BQ4932" s="6"/>
      <c r="BR4932" s="6"/>
      <c r="BS4932" s="6"/>
      <c r="BT4932" s="6"/>
      <c r="CG4932" s="432"/>
      <c r="CH4932" s="432"/>
      <c r="CL4932" s="174"/>
    </row>
    <row r="4933" spans="29:90" s="168" customFormat="1" x14ac:dyDescent="0.25">
      <c r="AC4933" s="175"/>
      <c r="AD4933" s="175"/>
      <c r="AE4933" s="175"/>
      <c r="AF4933" s="175"/>
      <c r="AG4933" s="175"/>
      <c r="AH4933" s="176"/>
      <c r="AM4933" s="6"/>
      <c r="AN4933" s="6"/>
      <c r="AO4933" s="6"/>
      <c r="AP4933" s="6"/>
      <c r="AQ4933" s="6"/>
      <c r="AR4933" s="6"/>
      <c r="AS4933" s="6"/>
      <c r="AT4933" s="6"/>
      <c r="AU4933" s="6"/>
      <c r="AV4933" s="6"/>
      <c r="AW4933" s="6"/>
      <c r="AX4933" s="6"/>
      <c r="AY4933" s="172"/>
      <c r="AZ4933" s="172"/>
      <c r="BA4933" s="172"/>
      <c r="BB4933" s="6"/>
      <c r="BC4933" s="6"/>
      <c r="BD4933" s="6"/>
      <c r="BE4933" s="6"/>
      <c r="BF4933" s="6"/>
      <c r="BG4933" s="172"/>
      <c r="BH4933" s="172"/>
      <c r="BI4933" s="172"/>
      <c r="BJ4933" s="6"/>
      <c r="BK4933" s="6"/>
      <c r="BL4933" s="6"/>
      <c r="BM4933" s="6"/>
      <c r="BN4933" s="6"/>
      <c r="BO4933" s="6"/>
      <c r="BP4933" s="6"/>
      <c r="BQ4933" s="6"/>
      <c r="BR4933" s="6"/>
      <c r="BS4933" s="6"/>
      <c r="BT4933" s="6"/>
      <c r="CG4933" s="432"/>
      <c r="CH4933" s="432"/>
      <c r="CL4933" s="174"/>
    </row>
    <row r="4934" spans="29:90" s="168" customFormat="1" x14ac:dyDescent="0.25">
      <c r="AC4934" s="175"/>
      <c r="AD4934" s="175"/>
      <c r="AE4934" s="175"/>
      <c r="AF4934" s="175"/>
      <c r="AG4934" s="175"/>
      <c r="AH4934" s="176"/>
      <c r="AM4934" s="6"/>
      <c r="AN4934" s="6"/>
      <c r="AO4934" s="6"/>
      <c r="AP4934" s="6"/>
      <c r="AQ4934" s="6"/>
      <c r="AR4934" s="6"/>
      <c r="AS4934" s="6"/>
      <c r="AT4934" s="6"/>
      <c r="AU4934" s="6"/>
      <c r="AV4934" s="6"/>
      <c r="AW4934" s="6"/>
      <c r="AX4934" s="6"/>
      <c r="AY4934" s="172"/>
      <c r="AZ4934" s="172"/>
      <c r="BA4934" s="172"/>
      <c r="BB4934" s="6"/>
      <c r="BC4934" s="6"/>
      <c r="BD4934" s="6"/>
      <c r="BE4934" s="6"/>
      <c r="BF4934" s="6"/>
      <c r="BG4934" s="172"/>
      <c r="BH4934" s="172"/>
      <c r="BI4934" s="172"/>
      <c r="BJ4934" s="6"/>
      <c r="BK4934" s="6"/>
      <c r="BL4934" s="6"/>
      <c r="BM4934" s="6"/>
      <c r="BN4934" s="6"/>
      <c r="BO4934" s="6"/>
      <c r="BP4934" s="6"/>
      <c r="BQ4934" s="6"/>
      <c r="BR4934" s="6"/>
      <c r="BS4934" s="6"/>
      <c r="BT4934" s="6"/>
      <c r="CG4934" s="432"/>
      <c r="CH4934" s="432"/>
      <c r="CL4934" s="174"/>
    </row>
    <row r="4935" spans="29:90" s="168" customFormat="1" x14ac:dyDescent="0.25">
      <c r="AC4935" s="175"/>
      <c r="AD4935" s="175"/>
      <c r="AE4935" s="175"/>
      <c r="AF4935" s="175"/>
      <c r="AG4935" s="175"/>
      <c r="AH4935" s="176"/>
      <c r="AM4935" s="6"/>
      <c r="AN4935" s="6"/>
      <c r="AO4935" s="6"/>
      <c r="AP4935" s="6"/>
      <c r="AQ4935" s="6"/>
      <c r="AR4935" s="6"/>
      <c r="AS4935" s="6"/>
      <c r="AT4935" s="6"/>
      <c r="AU4935" s="6"/>
      <c r="AV4935" s="6"/>
      <c r="AW4935" s="6"/>
      <c r="AX4935" s="6"/>
      <c r="AY4935" s="172"/>
      <c r="AZ4935" s="172"/>
      <c r="BA4935" s="172"/>
      <c r="BB4935" s="6"/>
      <c r="BC4935" s="6"/>
      <c r="BD4935" s="6"/>
      <c r="BE4935" s="6"/>
      <c r="BF4935" s="6"/>
      <c r="BG4935" s="172"/>
      <c r="BH4935" s="172"/>
      <c r="BI4935" s="172"/>
      <c r="BJ4935" s="6"/>
      <c r="BK4935" s="6"/>
      <c r="BL4935" s="6"/>
      <c r="BM4935" s="6"/>
      <c r="BN4935" s="6"/>
      <c r="BO4935" s="6"/>
      <c r="BP4935" s="6"/>
      <c r="BQ4935" s="6"/>
      <c r="BR4935" s="6"/>
      <c r="BS4935" s="6"/>
      <c r="BT4935" s="6"/>
      <c r="CG4935" s="432"/>
      <c r="CH4935" s="432"/>
      <c r="CL4935" s="174"/>
    </row>
    <row r="4936" spans="29:90" s="168" customFormat="1" x14ac:dyDescent="0.25">
      <c r="AC4936" s="175"/>
      <c r="AD4936" s="175"/>
      <c r="AE4936" s="175"/>
      <c r="AF4936" s="175"/>
      <c r="AG4936" s="175"/>
      <c r="AH4936" s="176"/>
      <c r="AM4936" s="6"/>
      <c r="AN4936" s="6"/>
      <c r="AO4936" s="6"/>
      <c r="AP4936" s="6"/>
      <c r="AQ4936" s="6"/>
      <c r="AR4936" s="6"/>
      <c r="AS4936" s="6"/>
      <c r="AT4936" s="6"/>
      <c r="AU4936" s="6"/>
      <c r="AV4936" s="6"/>
      <c r="AW4936" s="6"/>
      <c r="AX4936" s="6"/>
      <c r="AY4936" s="172"/>
      <c r="AZ4936" s="172"/>
      <c r="BA4936" s="172"/>
      <c r="BB4936" s="6"/>
      <c r="BC4936" s="6"/>
      <c r="BD4936" s="6"/>
      <c r="BE4936" s="6"/>
      <c r="BF4936" s="6"/>
      <c r="BG4936" s="172"/>
      <c r="BH4936" s="172"/>
      <c r="BI4936" s="172"/>
      <c r="BJ4936" s="6"/>
      <c r="BK4936" s="6"/>
      <c r="BL4936" s="6"/>
      <c r="BM4936" s="6"/>
      <c r="BN4936" s="6"/>
      <c r="BO4936" s="6"/>
      <c r="BP4936" s="6"/>
      <c r="BQ4936" s="6"/>
      <c r="BR4936" s="6"/>
      <c r="BS4936" s="6"/>
      <c r="BT4936" s="6"/>
      <c r="CG4936" s="432"/>
      <c r="CH4936" s="432"/>
      <c r="CL4936" s="174"/>
    </row>
    <row r="4937" spans="29:90" s="168" customFormat="1" x14ac:dyDescent="0.25">
      <c r="AC4937" s="175"/>
      <c r="AD4937" s="175"/>
      <c r="AE4937" s="175"/>
      <c r="AF4937" s="175"/>
      <c r="AG4937" s="175"/>
      <c r="AH4937" s="176"/>
      <c r="AM4937" s="6"/>
      <c r="AN4937" s="6"/>
      <c r="AO4937" s="6"/>
      <c r="AP4937" s="6"/>
      <c r="AQ4937" s="6"/>
      <c r="AR4937" s="6"/>
      <c r="AS4937" s="6"/>
      <c r="AT4937" s="6"/>
      <c r="AU4937" s="6"/>
      <c r="AV4937" s="6"/>
      <c r="AW4937" s="6"/>
      <c r="AX4937" s="6"/>
      <c r="AY4937" s="172"/>
      <c r="AZ4937" s="172"/>
      <c r="BA4937" s="172"/>
      <c r="BB4937" s="6"/>
      <c r="BC4937" s="6"/>
      <c r="BD4937" s="6"/>
      <c r="BE4937" s="6"/>
      <c r="BF4937" s="6"/>
      <c r="BG4937" s="172"/>
      <c r="BH4937" s="172"/>
      <c r="BI4937" s="172"/>
      <c r="BJ4937" s="6"/>
      <c r="BK4937" s="6"/>
      <c r="BL4937" s="6"/>
      <c r="BM4937" s="6"/>
      <c r="BN4937" s="6"/>
      <c r="BO4937" s="6"/>
      <c r="BP4937" s="6"/>
      <c r="BQ4937" s="6"/>
      <c r="BR4937" s="6"/>
      <c r="BS4937" s="6"/>
      <c r="BT4937" s="6"/>
      <c r="CG4937" s="432"/>
      <c r="CH4937" s="432"/>
      <c r="CL4937" s="174"/>
    </row>
    <row r="4938" spans="29:90" s="168" customFormat="1" x14ac:dyDescent="0.25">
      <c r="AC4938" s="175"/>
      <c r="AD4938" s="175"/>
      <c r="AE4938" s="175"/>
      <c r="AF4938" s="175"/>
      <c r="AG4938" s="175"/>
      <c r="AH4938" s="176"/>
      <c r="AM4938" s="6"/>
      <c r="AN4938" s="6"/>
      <c r="AO4938" s="6"/>
      <c r="AP4938" s="6"/>
      <c r="AQ4938" s="6"/>
      <c r="AR4938" s="6"/>
      <c r="AS4938" s="6"/>
      <c r="AT4938" s="6"/>
      <c r="AU4938" s="6"/>
      <c r="AV4938" s="6"/>
      <c r="AW4938" s="6"/>
      <c r="AX4938" s="6"/>
      <c r="AY4938" s="172"/>
      <c r="AZ4938" s="172"/>
      <c r="BA4938" s="172"/>
      <c r="BB4938" s="6"/>
      <c r="BC4938" s="6"/>
      <c r="BD4938" s="6"/>
      <c r="BE4938" s="6"/>
      <c r="BF4938" s="6"/>
      <c r="BG4938" s="172"/>
      <c r="BH4938" s="172"/>
      <c r="BI4938" s="172"/>
      <c r="BJ4938" s="6"/>
      <c r="BK4938" s="6"/>
      <c r="BL4938" s="6"/>
      <c r="BM4938" s="6"/>
      <c r="BN4938" s="6"/>
      <c r="BO4938" s="6"/>
      <c r="BP4938" s="6"/>
      <c r="BQ4938" s="6"/>
      <c r="BR4938" s="6"/>
      <c r="BS4938" s="6"/>
      <c r="BT4938" s="6"/>
      <c r="CG4938" s="432"/>
      <c r="CH4938" s="432"/>
      <c r="CL4938" s="174"/>
    </row>
    <row r="4939" spans="29:90" s="168" customFormat="1" x14ac:dyDescent="0.25">
      <c r="AC4939" s="175"/>
      <c r="AD4939" s="175"/>
      <c r="AE4939" s="175"/>
      <c r="AF4939" s="175"/>
      <c r="AG4939" s="175"/>
      <c r="AH4939" s="176"/>
      <c r="AM4939" s="6"/>
      <c r="AN4939" s="6"/>
      <c r="AO4939" s="6"/>
      <c r="AP4939" s="6"/>
      <c r="AQ4939" s="6"/>
      <c r="AR4939" s="6"/>
      <c r="AS4939" s="6"/>
      <c r="AT4939" s="6"/>
      <c r="AU4939" s="6"/>
      <c r="AV4939" s="6"/>
      <c r="AW4939" s="6"/>
      <c r="AX4939" s="6"/>
      <c r="AY4939" s="172"/>
      <c r="AZ4939" s="172"/>
      <c r="BA4939" s="172"/>
      <c r="BB4939" s="6"/>
      <c r="BC4939" s="6"/>
      <c r="BD4939" s="6"/>
      <c r="BE4939" s="6"/>
      <c r="BF4939" s="6"/>
      <c r="BG4939" s="172"/>
      <c r="BH4939" s="172"/>
      <c r="BI4939" s="172"/>
      <c r="BJ4939" s="6"/>
      <c r="BK4939" s="6"/>
      <c r="BL4939" s="6"/>
      <c r="BM4939" s="6"/>
      <c r="BN4939" s="6"/>
      <c r="BO4939" s="6"/>
      <c r="BP4939" s="6"/>
      <c r="BQ4939" s="6"/>
      <c r="BR4939" s="6"/>
      <c r="BS4939" s="6"/>
      <c r="BT4939" s="6"/>
      <c r="CG4939" s="432"/>
      <c r="CH4939" s="432"/>
      <c r="CL4939" s="174"/>
    </row>
    <row r="4940" spans="29:90" s="168" customFormat="1" x14ac:dyDescent="0.25">
      <c r="AC4940" s="175"/>
      <c r="AD4940" s="175"/>
      <c r="AE4940" s="175"/>
      <c r="AF4940" s="175"/>
      <c r="AG4940" s="175"/>
      <c r="AH4940" s="176"/>
      <c r="AM4940" s="6"/>
      <c r="AN4940" s="6"/>
      <c r="AO4940" s="6"/>
      <c r="AP4940" s="6"/>
      <c r="AQ4940" s="6"/>
      <c r="AR4940" s="6"/>
      <c r="AS4940" s="6"/>
      <c r="AT4940" s="6"/>
      <c r="AU4940" s="6"/>
      <c r="AV4940" s="6"/>
      <c r="AW4940" s="6"/>
      <c r="AX4940" s="6"/>
      <c r="AY4940" s="172"/>
      <c r="AZ4940" s="172"/>
      <c r="BA4940" s="172"/>
      <c r="BB4940" s="6"/>
      <c r="BC4940" s="6"/>
      <c r="BD4940" s="6"/>
      <c r="BE4940" s="6"/>
      <c r="BF4940" s="6"/>
      <c r="BG4940" s="172"/>
      <c r="BH4940" s="172"/>
      <c r="BI4940" s="172"/>
      <c r="BJ4940" s="6"/>
      <c r="BK4940" s="6"/>
      <c r="BL4940" s="6"/>
      <c r="BM4940" s="6"/>
      <c r="BN4940" s="6"/>
      <c r="BO4940" s="6"/>
      <c r="BP4940" s="6"/>
      <c r="BQ4940" s="6"/>
      <c r="BR4940" s="6"/>
      <c r="BS4940" s="6"/>
      <c r="BT4940" s="6"/>
      <c r="CG4940" s="432"/>
      <c r="CH4940" s="432"/>
      <c r="CL4940" s="174"/>
    </row>
    <row r="4941" spans="29:90" s="168" customFormat="1" x14ac:dyDescent="0.25">
      <c r="AC4941" s="175"/>
      <c r="AD4941" s="175"/>
      <c r="AE4941" s="175"/>
      <c r="AF4941" s="175"/>
      <c r="AG4941" s="175"/>
      <c r="AH4941" s="176"/>
      <c r="AM4941" s="6"/>
      <c r="AN4941" s="6"/>
      <c r="AO4941" s="6"/>
      <c r="AP4941" s="6"/>
      <c r="AQ4941" s="6"/>
      <c r="AR4941" s="6"/>
      <c r="AS4941" s="6"/>
      <c r="AT4941" s="6"/>
      <c r="AU4941" s="6"/>
      <c r="AV4941" s="6"/>
      <c r="AW4941" s="6"/>
      <c r="AX4941" s="6"/>
      <c r="AY4941" s="172"/>
      <c r="AZ4941" s="172"/>
      <c r="BA4941" s="172"/>
      <c r="BB4941" s="6"/>
      <c r="BC4941" s="6"/>
      <c r="BD4941" s="6"/>
      <c r="BE4941" s="6"/>
      <c r="BF4941" s="6"/>
      <c r="BG4941" s="172"/>
      <c r="BH4941" s="172"/>
      <c r="BI4941" s="172"/>
      <c r="BJ4941" s="6"/>
      <c r="BK4941" s="6"/>
      <c r="BL4941" s="6"/>
      <c r="BM4941" s="6"/>
      <c r="BN4941" s="6"/>
      <c r="BO4941" s="6"/>
      <c r="BP4941" s="6"/>
      <c r="BQ4941" s="6"/>
      <c r="BR4941" s="6"/>
      <c r="BS4941" s="6"/>
      <c r="BT4941" s="6"/>
      <c r="CG4941" s="432"/>
      <c r="CH4941" s="432"/>
      <c r="CL4941" s="174"/>
    </row>
    <row r="4942" spans="29:90" s="168" customFormat="1" x14ac:dyDescent="0.25">
      <c r="AC4942" s="175"/>
      <c r="AD4942" s="175"/>
      <c r="AE4942" s="175"/>
      <c r="AF4942" s="175"/>
      <c r="AG4942" s="175"/>
      <c r="AH4942" s="176"/>
      <c r="AM4942" s="6"/>
      <c r="AN4942" s="6"/>
      <c r="AO4942" s="6"/>
      <c r="AP4942" s="6"/>
      <c r="AQ4942" s="6"/>
      <c r="AR4942" s="6"/>
      <c r="AS4942" s="6"/>
      <c r="AT4942" s="6"/>
      <c r="AU4942" s="6"/>
      <c r="AV4942" s="6"/>
      <c r="AW4942" s="6"/>
      <c r="AX4942" s="6"/>
      <c r="AY4942" s="172"/>
      <c r="AZ4942" s="172"/>
      <c r="BA4942" s="172"/>
      <c r="BB4942" s="6"/>
      <c r="BC4942" s="6"/>
      <c r="BD4942" s="6"/>
      <c r="BE4942" s="6"/>
      <c r="BF4942" s="6"/>
      <c r="BG4942" s="172"/>
      <c r="BH4942" s="172"/>
      <c r="BI4942" s="172"/>
      <c r="BJ4942" s="6"/>
      <c r="BK4942" s="6"/>
      <c r="BL4942" s="6"/>
      <c r="BM4942" s="6"/>
      <c r="BN4942" s="6"/>
      <c r="BO4942" s="6"/>
      <c r="BP4942" s="6"/>
      <c r="BQ4942" s="6"/>
      <c r="BR4942" s="6"/>
      <c r="BS4942" s="6"/>
      <c r="BT4942" s="6"/>
      <c r="CG4942" s="432"/>
      <c r="CH4942" s="432"/>
      <c r="CL4942" s="174"/>
    </row>
    <row r="4943" spans="29:90" s="168" customFormat="1" x14ac:dyDescent="0.25">
      <c r="AC4943" s="175"/>
      <c r="AD4943" s="175"/>
      <c r="AE4943" s="175"/>
      <c r="AF4943" s="175"/>
      <c r="AG4943" s="175"/>
      <c r="AH4943" s="176"/>
      <c r="AM4943" s="6"/>
      <c r="AN4943" s="6"/>
      <c r="AO4943" s="6"/>
      <c r="AP4943" s="6"/>
      <c r="AQ4943" s="6"/>
      <c r="AR4943" s="6"/>
      <c r="AS4943" s="6"/>
      <c r="AT4943" s="6"/>
      <c r="AU4943" s="6"/>
      <c r="AV4943" s="6"/>
      <c r="AW4943" s="6"/>
      <c r="AX4943" s="6"/>
      <c r="AY4943" s="172"/>
      <c r="AZ4943" s="172"/>
      <c r="BA4943" s="172"/>
      <c r="BB4943" s="6"/>
      <c r="BC4943" s="6"/>
      <c r="BD4943" s="6"/>
      <c r="BE4943" s="6"/>
      <c r="BF4943" s="6"/>
      <c r="BG4943" s="172"/>
      <c r="BH4943" s="172"/>
      <c r="BI4943" s="172"/>
      <c r="BJ4943" s="6"/>
      <c r="BK4943" s="6"/>
      <c r="BL4943" s="6"/>
      <c r="BM4943" s="6"/>
      <c r="BN4943" s="6"/>
      <c r="BO4943" s="6"/>
      <c r="BP4943" s="6"/>
      <c r="BQ4943" s="6"/>
      <c r="BR4943" s="6"/>
      <c r="BS4943" s="6"/>
      <c r="BT4943" s="6"/>
      <c r="CG4943" s="432"/>
      <c r="CH4943" s="432"/>
      <c r="CL4943" s="174"/>
    </row>
    <row r="4944" spans="29:90" s="168" customFormat="1" x14ac:dyDescent="0.25">
      <c r="AC4944" s="175"/>
      <c r="AD4944" s="175"/>
      <c r="AE4944" s="175"/>
      <c r="AF4944" s="175"/>
      <c r="AG4944" s="175"/>
      <c r="AH4944" s="176"/>
      <c r="AM4944" s="6"/>
      <c r="AN4944" s="6"/>
      <c r="AO4944" s="6"/>
      <c r="AP4944" s="6"/>
      <c r="AQ4944" s="6"/>
      <c r="AR4944" s="6"/>
      <c r="AS4944" s="6"/>
      <c r="AT4944" s="6"/>
      <c r="AU4944" s="6"/>
      <c r="AV4944" s="6"/>
      <c r="AW4944" s="6"/>
      <c r="AX4944" s="6"/>
      <c r="AY4944" s="172"/>
      <c r="AZ4944" s="172"/>
      <c r="BA4944" s="172"/>
      <c r="BB4944" s="6"/>
      <c r="BC4944" s="6"/>
      <c r="BD4944" s="6"/>
      <c r="BE4944" s="6"/>
      <c r="BF4944" s="6"/>
      <c r="BG4944" s="172"/>
      <c r="BH4944" s="172"/>
      <c r="BI4944" s="172"/>
      <c r="BJ4944" s="6"/>
      <c r="BK4944" s="6"/>
      <c r="BL4944" s="6"/>
      <c r="BM4944" s="6"/>
      <c r="BN4944" s="6"/>
      <c r="BO4944" s="6"/>
      <c r="BP4944" s="6"/>
      <c r="BQ4944" s="6"/>
      <c r="BR4944" s="6"/>
      <c r="BS4944" s="6"/>
      <c r="BT4944" s="6"/>
      <c r="CG4944" s="432"/>
      <c r="CH4944" s="432"/>
      <c r="CL4944" s="174"/>
    </row>
    <row r="4945" spans="29:90" s="168" customFormat="1" x14ac:dyDescent="0.25">
      <c r="AC4945" s="175"/>
      <c r="AD4945" s="175"/>
      <c r="AE4945" s="175"/>
      <c r="AF4945" s="175"/>
      <c r="AG4945" s="175"/>
      <c r="AH4945" s="176"/>
      <c r="AM4945" s="6"/>
      <c r="AN4945" s="6"/>
      <c r="AO4945" s="6"/>
      <c r="AP4945" s="6"/>
      <c r="AQ4945" s="6"/>
      <c r="AR4945" s="6"/>
      <c r="AS4945" s="6"/>
      <c r="AT4945" s="6"/>
      <c r="AU4945" s="6"/>
      <c r="AV4945" s="6"/>
      <c r="AW4945" s="6"/>
      <c r="AX4945" s="6"/>
      <c r="AY4945" s="172"/>
      <c r="AZ4945" s="172"/>
      <c r="BA4945" s="172"/>
      <c r="BB4945" s="6"/>
      <c r="BC4945" s="6"/>
      <c r="BD4945" s="6"/>
      <c r="BE4945" s="6"/>
      <c r="BF4945" s="6"/>
      <c r="BG4945" s="172"/>
      <c r="BH4945" s="172"/>
      <c r="BI4945" s="172"/>
      <c r="BJ4945" s="6"/>
      <c r="BK4945" s="6"/>
      <c r="BL4945" s="6"/>
      <c r="BM4945" s="6"/>
      <c r="BN4945" s="6"/>
      <c r="BO4945" s="6"/>
      <c r="BP4945" s="6"/>
      <c r="BQ4945" s="6"/>
      <c r="BR4945" s="6"/>
      <c r="BS4945" s="6"/>
      <c r="BT4945" s="6"/>
      <c r="CG4945" s="432"/>
      <c r="CH4945" s="432"/>
      <c r="CL4945" s="174"/>
    </row>
    <row r="4946" spans="29:90" s="168" customFormat="1" x14ac:dyDescent="0.25">
      <c r="AC4946" s="175"/>
      <c r="AD4946" s="175"/>
      <c r="AE4946" s="175"/>
      <c r="AF4946" s="175"/>
      <c r="AG4946" s="175"/>
      <c r="AH4946" s="176"/>
      <c r="AM4946" s="6"/>
      <c r="AN4946" s="6"/>
      <c r="AO4946" s="6"/>
      <c r="AP4946" s="6"/>
      <c r="AQ4946" s="6"/>
      <c r="AR4946" s="6"/>
      <c r="AS4946" s="6"/>
      <c r="AT4946" s="6"/>
      <c r="AU4946" s="6"/>
      <c r="AV4946" s="6"/>
      <c r="AW4946" s="6"/>
      <c r="AX4946" s="6"/>
      <c r="AY4946" s="172"/>
      <c r="AZ4946" s="172"/>
      <c r="BA4946" s="172"/>
      <c r="BB4946" s="6"/>
      <c r="BC4946" s="6"/>
      <c r="BD4946" s="6"/>
      <c r="BE4946" s="6"/>
      <c r="BF4946" s="6"/>
      <c r="BG4946" s="172"/>
      <c r="BH4946" s="172"/>
      <c r="BI4946" s="172"/>
      <c r="BJ4946" s="6"/>
      <c r="BK4946" s="6"/>
      <c r="BL4946" s="6"/>
      <c r="BM4946" s="6"/>
      <c r="BN4946" s="6"/>
      <c r="BO4946" s="6"/>
      <c r="BP4946" s="6"/>
      <c r="BQ4946" s="6"/>
      <c r="BR4946" s="6"/>
      <c r="BS4946" s="6"/>
      <c r="BT4946" s="6"/>
      <c r="CG4946" s="432"/>
      <c r="CH4946" s="432"/>
      <c r="CL4946" s="174"/>
    </row>
    <row r="4947" spans="29:90" s="168" customFormat="1" x14ac:dyDescent="0.25">
      <c r="AC4947" s="175"/>
      <c r="AD4947" s="175"/>
      <c r="AE4947" s="175"/>
      <c r="AF4947" s="175"/>
      <c r="AG4947" s="175"/>
      <c r="AH4947" s="176"/>
      <c r="AM4947" s="6"/>
      <c r="AN4947" s="6"/>
      <c r="AO4947" s="6"/>
      <c r="AP4947" s="6"/>
      <c r="AQ4947" s="6"/>
      <c r="AR4947" s="6"/>
      <c r="AS4947" s="6"/>
      <c r="AT4947" s="6"/>
      <c r="AU4947" s="6"/>
      <c r="AV4947" s="6"/>
      <c r="AW4947" s="6"/>
      <c r="AX4947" s="6"/>
      <c r="AY4947" s="172"/>
      <c r="AZ4947" s="172"/>
      <c r="BA4947" s="172"/>
      <c r="BB4947" s="6"/>
      <c r="BC4947" s="6"/>
      <c r="BD4947" s="6"/>
      <c r="BE4947" s="6"/>
      <c r="BF4947" s="6"/>
      <c r="BG4947" s="172"/>
      <c r="BH4947" s="172"/>
      <c r="BI4947" s="172"/>
      <c r="BJ4947" s="6"/>
      <c r="BK4947" s="6"/>
      <c r="BL4947" s="6"/>
      <c r="BM4947" s="6"/>
      <c r="BN4947" s="6"/>
      <c r="BO4947" s="6"/>
      <c r="BP4947" s="6"/>
      <c r="BQ4947" s="6"/>
      <c r="BR4947" s="6"/>
      <c r="BS4947" s="6"/>
      <c r="BT4947" s="6"/>
      <c r="CG4947" s="432"/>
      <c r="CH4947" s="432"/>
      <c r="CL4947" s="174"/>
    </row>
    <row r="4948" spans="29:90" s="168" customFormat="1" x14ac:dyDescent="0.25">
      <c r="AC4948" s="175"/>
      <c r="AD4948" s="175"/>
      <c r="AE4948" s="175"/>
      <c r="AF4948" s="175"/>
      <c r="AG4948" s="175"/>
      <c r="AH4948" s="176"/>
      <c r="AM4948" s="6"/>
      <c r="AN4948" s="6"/>
      <c r="AO4948" s="6"/>
      <c r="AP4948" s="6"/>
      <c r="AQ4948" s="6"/>
      <c r="AR4948" s="6"/>
      <c r="AS4948" s="6"/>
      <c r="AT4948" s="6"/>
      <c r="AU4948" s="6"/>
      <c r="AV4948" s="6"/>
      <c r="AW4948" s="6"/>
      <c r="AX4948" s="6"/>
      <c r="AY4948" s="172"/>
      <c r="AZ4948" s="172"/>
      <c r="BA4948" s="172"/>
      <c r="BB4948" s="6"/>
      <c r="BC4948" s="6"/>
      <c r="BD4948" s="6"/>
      <c r="BE4948" s="6"/>
      <c r="BF4948" s="6"/>
      <c r="BG4948" s="172"/>
      <c r="BH4948" s="172"/>
      <c r="BI4948" s="172"/>
      <c r="BJ4948" s="6"/>
      <c r="BK4948" s="6"/>
      <c r="BL4948" s="6"/>
      <c r="BM4948" s="6"/>
      <c r="BN4948" s="6"/>
      <c r="BO4948" s="6"/>
      <c r="BP4948" s="6"/>
      <c r="BQ4948" s="6"/>
      <c r="BR4948" s="6"/>
      <c r="BS4948" s="6"/>
      <c r="BT4948" s="6"/>
      <c r="CG4948" s="432"/>
      <c r="CH4948" s="432"/>
      <c r="CL4948" s="174"/>
    </row>
    <row r="4949" spans="29:90" s="168" customFormat="1" x14ac:dyDescent="0.25">
      <c r="AC4949" s="175"/>
      <c r="AD4949" s="175"/>
      <c r="AE4949" s="175"/>
      <c r="AF4949" s="175"/>
      <c r="AG4949" s="175"/>
      <c r="AH4949" s="176"/>
      <c r="AM4949" s="6"/>
      <c r="AN4949" s="6"/>
      <c r="AO4949" s="6"/>
      <c r="AP4949" s="6"/>
      <c r="AQ4949" s="6"/>
      <c r="AR4949" s="6"/>
      <c r="AS4949" s="6"/>
      <c r="AT4949" s="6"/>
      <c r="AU4949" s="6"/>
      <c r="AV4949" s="6"/>
      <c r="AW4949" s="6"/>
      <c r="AX4949" s="6"/>
      <c r="AY4949" s="172"/>
      <c r="AZ4949" s="172"/>
      <c r="BA4949" s="172"/>
      <c r="BB4949" s="6"/>
      <c r="BC4949" s="6"/>
      <c r="BD4949" s="6"/>
      <c r="BE4949" s="6"/>
      <c r="BF4949" s="6"/>
      <c r="BG4949" s="172"/>
      <c r="BH4949" s="172"/>
      <c r="BI4949" s="172"/>
      <c r="BJ4949" s="6"/>
      <c r="BK4949" s="6"/>
      <c r="BL4949" s="6"/>
      <c r="BM4949" s="6"/>
      <c r="BN4949" s="6"/>
      <c r="BO4949" s="6"/>
      <c r="BP4949" s="6"/>
      <c r="BQ4949" s="6"/>
      <c r="BR4949" s="6"/>
      <c r="BS4949" s="6"/>
      <c r="BT4949" s="6"/>
      <c r="CG4949" s="432"/>
      <c r="CH4949" s="432"/>
      <c r="CL4949" s="174"/>
    </row>
    <row r="4950" spans="29:90" s="168" customFormat="1" x14ac:dyDescent="0.25">
      <c r="AC4950" s="175"/>
      <c r="AD4950" s="175"/>
      <c r="AE4950" s="175"/>
      <c r="AF4950" s="175"/>
      <c r="AG4950" s="175"/>
      <c r="AH4950" s="176"/>
      <c r="AM4950" s="6"/>
      <c r="AN4950" s="6"/>
      <c r="AO4950" s="6"/>
      <c r="AP4950" s="6"/>
      <c r="AQ4950" s="6"/>
      <c r="AR4950" s="6"/>
      <c r="AS4950" s="6"/>
      <c r="AT4950" s="6"/>
      <c r="AU4950" s="6"/>
      <c r="AV4950" s="6"/>
      <c r="AW4950" s="6"/>
      <c r="AX4950" s="6"/>
      <c r="AY4950" s="172"/>
      <c r="AZ4950" s="172"/>
      <c r="BA4950" s="172"/>
      <c r="BB4950" s="6"/>
      <c r="BC4950" s="6"/>
      <c r="BD4950" s="6"/>
      <c r="BE4950" s="6"/>
      <c r="BF4950" s="6"/>
      <c r="BG4950" s="172"/>
      <c r="BH4950" s="172"/>
      <c r="BI4950" s="172"/>
      <c r="BJ4950" s="6"/>
      <c r="BK4950" s="6"/>
      <c r="BL4950" s="6"/>
      <c r="BM4950" s="6"/>
      <c r="BN4950" s="6"/>
      <c r="BO4950" s="6"/>
      <c r="BP4950" s="6"/>
      <c r="BQ4950" s="6"/>
      <c r="BR4950" s="6"/>
      <c r="BS4950" s="6"/>
      <c r="BT4950" s="6"/>
      <c r="CG4950" s="432"/>
      <c r="CH4950" s="432"/>
      <c r="CL4950" s="174"/>
    </row>
    <row r="4951" spans="29:90" s="168" customFormat="1" x14ac:dyDescent="0.25">
      <c r="AC4951" s="175"/>
      <c r="AD4951" s="175"/>
      <c r="AE4951" s="175"/>
      <c r="AF4951" s="175"/>
      <c r="AG4951" s="175"/>
      <c r="AH4951" s="176"/>
      <c r="AM4951" s="6"/>
      <c r="AN4951" s="6"/>
      <c r="AO4951" s="6"/>
      <c r="AP4951" s="6"/>
      <c r="AQ4951" s="6"/>
      <c r="AR4951" s="6"/>
      <c r="AS4951" s="6"/>
      <c r="AT4951" s="6"/>
      <c r="AU4951" s="6"/>
      <c r="AV4951" s="6"/>
      <c r="AW4951" s="6"/>
      <c r="AX4951" s="6"/>
      <c r="AY4951" s="172"/>
      <c r="AZ4951" s="172"/>
      <c r="BA4951" s="172"/>
      <c r="BB4951" s="6"/>
      <c r="BC4951" s="6"/>
      <c r="BD4951" s="6"/>
      <c r="BE4951" s="6"/>
      <c r="BF4951" s="6"/>
      <c r="BG4951" s="172"/>
      <c r="BH4951" s="172"/>
      <c r="BI4951" s="172"/>
      <c r="BJ4951" s="6"/>
      <c r="BK4951" s="6"/>
      <c r="BL4951" s="6"/>
      <c r="BM4951" s="6"/>
      <c r="BN4951" s="6"/>
      <c r="BO4951" s="6"/>
      <c r="BP4951" s="6"/>
      <c r="BQ4951" s="6"/>
      <c r="BR4951" s="6"/>
      <c r="BS4951" s="6"/>
      <c r="BT4951" s="6"/>
      <c r="CG4951" s="432"/>
      <c r="CH4951" s="432"/>
      <c r="CL4951" s="174"/>
    </row>
    <row r="4952" spans="29:90" s="168" customFormat="1" x14ac:dyDescent="0.25">
      <c r="AC4952" s="175"/>
      <c r="AD4952" s="175"/>
      <c r="AE4952" s="175"/>
      <c r="AF4952" s="175"/>
      <c r="AG4952" s="175"/>
      <c r="AH4952" s="176"/>
      <c r="AM4952" s="6"/>
      <c r="AN4952" s="6"/>
      <c r="AO4952" s="6"/>
      <c r="AP4952" s="6"/>
      <c r="AQ4952" s="6"/>
      <c r="AR4952" s="6"/>
      <c r="AS4952" s="6"/>
      <c r="AT4952" s="6"/>
      <c r="AU4952" s="6"/>
      <c r="AV4952" s="6"/>
      <c r="AW4952" s="6"/>
      <c r="AX4952" s="6"/>
      <c r="AY4952" s="172"/>
      <c r="AZ4952" s="172"/>
      <c r="BA4952" s="172"/>
      <c r="BB4952" s="6"/>
      <c r="BC4952" s="6"/>
      <c r="BD4952" s="6"/>
      <c r="BE4952" s="6"/>
      <c r="BF4952" s="6"/>
      <c r="BG4952" s="172"/>
      <c r="BH4952" s="172"/>
      <c r="BI4952" s="172"/>
      <c r="BJ4952" s="6"/>
      <c r="BK4952" s="6"/>
      <c r="BL4952" s="6"/>
      <c r="BM4952" s="6"/>
      <c r="BN4952" s="6"/>
      <c r="BO4952" s="6"/>
      <c r="BP4952" s="6"/>
      <c r="BQ4952" s="6"/>
      <c r="BR4952" s="6"/>
      <c r="BS4952" s="6"/>
      <c r="BT4952" s="6"/>
      <c r="CG4952" s="432"/>
      <c r="CH4952" s="432"/>
      <c r="CL4952" s="174"/>
    </row>
    <row r="4953" spans="29:90" s="168" customFormat="1" x14ac:dyDescent="0.25">
      <c r="AC4953" s="175"/>
      <c r="AD4953" s="175"/>
      <c r="AE4953" s="175"/>
      <c r="AF4953" s="175"/>
      <c r="AG4953" s="175"/>
      <c r="AH4953" s="176"/>
      <c r="AM4953" s="6"/>
      <c r="AN4953" s="6"/>
      <c r="AO4953" s="6"/>
      <c r="AP4953" s="6"/>
      <c r="AQ4953" s="6"/>
      <c r="AR4953" s="6"/>
      <c r="AS4953" s="6"/>
      <c r="AT4953" s="6"/>
      <c r="AU4953" s="6"/>
      <c r="AV4953" s="6"/>
      <c r="AW4953" s="6"/>
      <c r="AX4953" s="6"/>
      <c r="AY4953" s="172"/>
      <c r="AZ4953" s="172"/>
      <c r="BA4953" s="172"/>
      <c r="BB4953" s="6"/>
      <c r="BC4953" s="6"/>
      <c r="BD4953" s="6"/>
      <c r="BE4953" s="6"/>
      <c r="BF4953" s="6"/>
      <c r="BG4953" s="172"/>
      <c r="BH4953" s="172"/>
      <c r="BI4953" s="172"/>
      <c r="BJ4953" s="6"/>
      <c r="BK4953" s="6"/>
      <c r="BL4953" s="6"/>
      <c r="BM4953" s="6"/>
      <c r="BN4953" s="6"/>
      <c r="BO4953" s="6"/>
      <c r="BP4953" s="6"/>
      <c r="BQ4953" s="6"/>
      <c r="BR4953" s="6"/>
      <c r="BS4953" s="6"/>
      <c r="BT4953" s="6"/>
      <c r="CG4953" s="432"/>
      <c r="CH4953" s="432"/>
      <c r="CL4953" s="174"/>
    </row>
    <row r="4954" spans="29:90" s="168" customFormat="1" x14ac:dyDescent="0.25">
      <c r="AC4954" s="175"/>
      <c r="AD4954" s="175"/>
      <c r="AE4954" s="175"/>
      <c r="AF4954" s="175"/>
      <c r="AG4954" s="175"/>
      <c r="AH4954" s="176"/>
      <c r="AM4954" s="6"/>
      <c r="AN4954" s="6"/>
      <c r="AO4954" s="6"/>
      <c r="AP4954" s="6"/>
      <c r="AQ4954" s="6"/>
      <c r="AR4954" s="6"/>
      <c r="AS4954" s="6"/>
      <c r="AT4954" s="6"/>
      <c r="AU4954" s="6"/>
      <c r="AV4954" s="6"/>
      <c r="AW4954" s="6"/>
      <c r="AX4954" s="6"/>
      <c r="AY4954" s="172"/>
      <c r="AZ4954" s="172"/>
      <c r="BA4954" s="172"/>
      <c r="BB4954" s="6"/>
      <c r="BC4954" s="6"/>
      <c r="BD4954" s="6"/>
      <c r="BE4954" s="6"/>
      <c r="BF4954" s="6"/>
      <c r="BG4954" s="172"/>
      <c r="BH4954" s="172"/>
      <c r="BI4954" s="172"/>
      <c r="BJ4954" s="6"/>
      <c r="BK4954" s="6"/>
      <c r="BL4954" s="6"/>
      <c r="BM4954" s="6"/>
      <c r="BN4954" s="6"/>
      <c r="BO4954" s="6"/>
      <c r="BP4954" s="6"/>
      <c r="BQ4954" s="6"/>
      <c r="BR4954" s="6"/>
      <c r="BS4954" s="6"/>
      <c r="BT4954" s="6"/>
      <c r="CG4954" s="432"/>
      <c r="CH4954" s="432"/>
      <c r="CL4954" s="174"/>
    </row>
    <row r="4955" spans="29:90" s="168" customFormat="1" x14ac:dyDescent="0.25">
      <c r="AC4955" s="175"/>
      <c r="AD4955" s="175"/>
      <c r="AE4955" s="175"/>
      <c r="AF4955" s="175"/>
      <c r="AG4955" s="175"/>
      <c r="AH4955" s="176"/>
      <c r="AM4955" s="6"/>
      <c r="AN4955" s="6"/>
      <c r="AO4955" s="6"/>
      <c r="AP4955" s="6"/>
      <c r="AQ4955" s="6"/>
      <c r="AR4955" s="6"/>
      <c r="AS4955" s="6"/>
      <c r="AT4955" s="6"/>
      <c r="AU4955" s="6"/>
      <c r="AV4955" s="6"/>
      <c r="AW4955" s="6"/>
      <c r="AX4955" s="6"/>
      <c r="AY4955" s="172"/>
      <c r="AZ4955" s="172"/>
      <c r="BA4955" s="172"/>
      <c r="BB4955" s="6"/>
      <c r="BC4955" s="6"/>
      <c r="BD4955" s="6"/>
      <c r="BE4955" s="6"/>
      <c r="BF4955" s="6"/>
      <c r="BG4955" s="172"/>
      <c r="BH4955" s="172"/>
      <c r="BI4955" s="172"/>
      <c r="BJ4955" s="6"/>
      <c r="BK4955" s="6"/>
      <c r="BL4955" s="6"/>
      <c r="BM4955" s="6"/>
      <c r="BN4955" s="6"/>
      <c r="BO4955" s="6"/>
      <c r="BP4955" s="6"/>
      <c r="BQ4955" s="6"/>
      <c r="BR4955" s="6"/>
      <c r="BS4955" s="6"/>
      <c r="BT4955" s="6"/>
      <c r="CG4955" s="432"/>
      <c r="CH4955" s="432"/>
      <c r="CL4955" s="174"/>
    </row>
    <row r="4956" spans="29:90" s="168" customFormat="1" x14ac:dyDescent="0.25">
      <c r="AC4956" s="175"/>
      <c r="AD4956" s="175"/>
      <c r="AE4956" s="175"/>
      <c r="AF4956" s="175"/>
      <c r="AG4956" s="175"/>
      <c r="AH4956" s="176"/>
      <c r="AM4956" s="6"/>
      <c r="AN4956" s="6"/>
      <c r="AO4956" s="6"/>
      <c r="AP4956" s="6"/>
      <c r="AQ4956" s="6"/>
      <c r="AR4956" s="6"/>
      <c r="AS4956" s="6"/>
      <c r="AT4956" s="6"/>
      <c r="AU4956" s="6"/>
      <c r="AV4956" s="6"/>
      <c r="AW4956" s="6"/>
      <c r="AX4956" s="6"/>
      <c r="AY4956" s="172"/>
      <c r="AZ4956" s="172"/>
      <c r="BA4956" s="172"/>
      <c r="BB4956" s="6"/>
      <c r="BC4956" s="6"/>
      <c r="BD4956" s="6"/>
      <c r="BE4956" s="6"/>
      <c r="BF4956" s="6"/>
      <c r="BG4956" s="172"/>
      <c r="BH4956" s="172"/>
      <c r="BI4956" s="172"/>
      <c r="BJ4956" s="6"/>
      <c r="BK4956" s="6"/>
      <c r="BL4956" s="6"/>
      <c r="BM4956" s="6"/>
      <c r="BN4956" s="6"/>
      <c r="BO4956" s="6"/>
      <c r="BP4956" s="6"/>
      <c r="BQ4956" s="6"/>
      <c r="BR4956" s="6"/>
      <c r="BS4956" s="6"/>
      <c r="BT4956" s="6"/>
      <c r="CG4956" s="432"/>
      <c r="CH4956" s="432"/>
      <c r="CL4956" s="174"/>
    </row>
    <row r="4957" spans="29:90" s="168" customFormat="1" x14ac:dyDescent="0.25">
      <c r="AC4957" s="175"/>
      <c r="AD4957" s="175"/>
      <c r="AE4957" s="175"/>
      <c r="AF4957" s="175"/>
      <c r="AG4957" s="175"/>
      <c r="AH4957" s="176"/>
      <c r="AM4957" s="6"/>
      <c r="AN4957" s="6"/>
      <c r="AO4957" s="6"/>
      <c r="AP4957" s="6"/>
      <c r="AQ4957" s="6"/>
      <c r="AR4957" s="6"/>
      <c r="AS4957" s="6"/>
      <c r="AT4957" s="6"/>
      <c r="AU4957" s="6"/>
      <c r="AV4957" s="6"/>
      <c r="AW4957" s="6"/>
      <c r="AX4957" s="6"/>
      <c r="AY4957" s="172"/>
      <c r="AZ4957" s="172"/>
      <c r="BA4957" s="172"/>
      <c r="BB4957" s="6"/>
      <c r="BC4957" s="6"/>
      <c r="BD4957" s="6"/>
      <c r="BE4957" s="6"/>
      <c r="BF4957" s="6"/>
      <c r="BG4957" s="172"/>
      <c r="BH4957" s="172"/>
      <c r="BI4957" s="172"/>
      <c r="BJ4957" s="6"/>
      <c r="BK4957" s="6"/>
      <c r="BL4957" s="6"/>
      <c r="BM4957" s="6"/>
      <c r="BN4957" s="6"/>
      <c r="BO4957" s="6"/>
      <c r="BP4957" s="6"/>
      <c r="BQ4957" s="6"/>
      <c r="BR4957" s="6"/>
      <c r="BS4957" s="6"/>
      <c r="BT4957" s="6"/>
      <c r="CG4957" s="432"/>
      <c r="CH4957" s="432"/>
      <c r="CL4957" s="174"/>
    </row>
    <row r="4958" spans="29:90" s="168" customFormat="1" x14ac:dyDescent="0.25">
      <c r="AC4958" s="175"/>
      <c r="AD4958" s="175"/>
      <c r="AE4958" s="175"/>
      <c r="AF4958" s="175"/>
      <c r="AG4958" s="175"/>
      <c r="AH4958" s="176"/>
      <c r="AM4958" s="6"/>
      <c r="AN4958" s="6"/>
      <c r="AO4958" s="6"/>
      <c r="AP4958" s="6"/>
      <c r="AQ4958" s="6"/>
      <c r="AR4958" s="6"/>
      <c r="AS4958" s="6"/>
      <c r="AT4958" s="6"/>
      <c r="AU4958" s="6"/>
      <c r="AV4958" s="6"/>
      <c r="AW4958" s="6"/>
      <c r="AX4958" s="6"/>
      <c r="AY4958" s="172"/>
      <c r="AZ4958" s="172"/>
      <c r="BA4958" s="172"/>
      <c r="BB4958" s="6"/>
      <c r="BC4958" s="6"/>
      <c r="BD4958" s="6"/>
      <c r="BE4958" s="6"/>
      <c r="BF4958" s="6"/>
      <c r="BG4958" s="172"/>
      <c r="BH4958" s="172"/>
      <c r="BI4958" s="172"/>
      <c r="BJ4958" s="6"/>
      <c r="BK4958" s="6"/>
      <c r="BL4958" s="6"/>
      <c r="BM4958" s="6"/>
      <c r="BN4958" s="6"/>
      <c r="BO4958" s="6"/>
      <c r="BP4958" s="6"/>
      <c r="BQ4958" s="6"/>
      <c r="BR4958" s="6"/>
      <c r="BS4958" s="6"/>
      <c r="BT4958" s="6"/>
      <c r="CG4958" s="432"/>
      <c r="CH4958" s="432"/>
      <c r="CL4958" s="174"/>
    </row>
    <row r="4959" spans="29:90" s="168" customFormat="1" x14ac:dyDescent="0.25">
      <c r="AC4959" s="175"/>
      <c r="AD4959" s="175"/>
      <c r="AE4959" s="175"/>
      <c r="AF4959" s="175"/>
      <c r="AG4959" s="175"/>
      <c r="AH4959" s="176"/>
      <c r="AM4959" s="6"/>
      <c r="AN4959" s="6"/>
      <c r="AO4959" s="6"/>
      <c r="AP4959" s="6"/>
      <c r="AQ4959" s="6"/>
      <c r="AR4959" s="6"/>
      <c r="AS4959" s="6"/>
      <c r="AT4959" s="6"/>
      <c r="AU4959" s="6"/>
      <c r="AV4959" s="6"/>
      <c r="AW4959" s="6"/>
      <c r="AX4959" s="6"/>
      <c r="AY4959" s="172"/>
      <c r="AZ4959" s="172"/>
      <c r="BA4959" s="172"/>
      <c r="BB4959" s="6"/>
      <c r="BC4959" s="6"/>
      <c r="BD4959" s="6"/>
      <c r="BE4959" s="6"/>
      <c r="BF4959" s="6"/>
      <c r="BG4959" s="172"/>
      <c r="BH4959" s="172"/>
      <c r="BI4959" s="172"/>
      <c r="BJ4959" s="6"/>
      <c r="BK4959" s="6"/>
      <c r="BL4959" s="6"/>
      <c r="BM4959" s="6"/>
      <c r="BN4959" s="6"/>
      <c r="BO4959" s="6"/>
      <c r="BP4959" s="6"/>
      <c r="BQ4959" s="6"/>
      <c r="BR4959" s="6"/>
      <c r="BS4959" s="6"/>
      <c r="BT4959" s="6"/>
      <c r="CG4959" s="432"/>
      <c r="CH4959" s="432"/>
      <c r="CL4959" s="174"/>
    </row>
    <row r="4960" spans="29:90" s="168" customFormat="1" x14ac:dyDescent="0.25">
      <c r="AC4960" s="175"/>
      <c r="AD4960" s="175"/>
      <c r="AE4960" s="175"/>
      <c r="AF4960" s="175"/>
      <c r="AG4960" s="175"/>
      <c r="AH4960" s="176"/>
      <c r="AM4960" s="6"/>
      <c r="AN4960" s="6"/>
      <c r="AO4960" s="6"/>
      <c r="AP4960" s="6"/>
      <c r="AQ4960" s="6"/>
      <c r="AR4960" s="6"/>
      <c r="AS4960" s="6"/>
      <c r="AT4960" s="6"/>
      <c r="AU4960" s="6"/>
      <c r="AV4960" s="6"/>
      <c r="AW4960" s="6"/>
      <c r="AX4960" s="6"/>
      <c r="AY4960" s="172"/>
      <c r="AZ4960" s="172"/>
      <c r="BA4960" s="172"/>
      <c r="BB4960" s="6"/>
      <c r="BC4960" s="6"/>
      <c r="BD4960" s="6"/>
      <c r="BE4960" s="6"/>
      <c r="BF4960" s="6"/>
      <c r="BG4960" s="172"/>
      <c r="BH4960" s="172"/>
      <c r="BI4960" s="172"/>
      <c r="BJ4960" s="6"/>
      <c r="BK4960" s="6"/>
      <c r="BL4960" s="6"/>
      <c r="BM4960" s="6"/>
      <c r="BN4960" s="6"/>
      <c r="BO4960" s="6"/>
      <c r="BP4960" s="6"/>
      <c r="BQ4960" s="6"/>
      <c r="BR4960" s="6"/>
      <c r="BS4960" s="6"/>
      <c r="BT4960" s="6"/>
      <c r="CG4960" s="432"/>
      <c r="CH4960" s="432"/>
      <c r="CL4960" s="174"/>
    </row>
    <row r="4961" spans="29:90" s="168" customFormat="1" x14ac:dyDescent="0.25">
      <c r="AC4961" s="175"/>
      <c r="AD4961" s="175"/>
      <c r="AE4961" s="175"/>
      <c r="AF4961" s="175"/>
      <c r="AG4961" s="175"/>
      <c r="AH4961" s="176"/>
      <c r="AM4961" s="6"/>
      <c r="AN4961" s="6"/>
      <c r="AO4961" s="6"/>
      <c r="AP4961" s="6"/>
      <c r="AQ4961" s="6"/>
      <c r="AR4961" s="6"/>
      <c r="AS4961" s="6"/>
      <c r="AT4961" s="6"/>
      <c r="AU4961" s="6"/>
      <c r="AV4961" s="6"/>
      <c r="AW4961" s="6"/>
      <c r="AX4961" s="6"/>
      <c r="AY4961" s="172"/>
      <c r="AZ4961" s="172"/>
      <c r="BA4961" s="172"/>
      <c r="BB4961" s="6"/>
      <c r="BC4961" s="6"/>
      <c r="BD4961" s="6"/>
      <c r="BE4961" s="6"/>
      <c r="BF4961" s="6"/>
      <c r="BG4961" s="172"/>
      <c r="BH4961" s="172"/>
      <c r="BI4961" s="172"/>
      <c r="BJ4961" s="6"/>
      <c r="BK4961" s="6"/>
      <c r="BL4961" s="6"/>
      <c r="BM4961" s="6"/>
      <c r="BN4961" s="6"/>
      <c r="BO4961" s="6"/>
      <c r="BP4961" s="6"/>
      <c r="BQ4961" s="6"/>
      <c r="BR4961" s="6"/>
      <c r="BS4961" s="6"/>
      <c r="BT4961" s="6"/>
      <c r="CG4961" s="432"/>
      <c r="CH4961" s="432"/>
      <c r="CL4961" s="174"/>
    </row>
    <row r="4962" spans="29:90" s="168" customFormat="1" x14ac:dyDescent="0.25">
      <c r="AC4962" s="175"/>
      <c r="AD4962" s="175"/>
      <c r="AE4962" s="175"/>
      <c r="AF4962" s="175"/>
      <c r="AG4962" s="175"/>
      <c r="AH4962" s="176"/>
      <c r="AM4962" s="6"/>
      <c r="AN4962" s="6"/>
      <c r="AO4962" s="6"/>
      <c r="AP4962" s="6"/>
      <c r="AQ4962" s="6"/>
      <c r="AR4962" s="6"/>
      <c r="AS4962" s="6"/>
      <c r="AT4962" s="6"/>
      <c r="AU4962" s="6"/>
      <c r="AV4962" s="6"/>
      <c r="AW4962" s="6"/>
      <c r="AX4962" s="6"/>
      <c r="AY4962" s="172"/>
      <c r="AZ4962" s="172"/>
      <c r="BA4962" s="172"/>
      <c r="BB4962" s="6"/>
      <c r="BC4962" s="6"/>
      <c r="BD4962" s="6"/>
      <c r="BE4962" s="6"/>
      <c r="BF4962" s="6"/>
      <c r="BG4962" s="172"/>
      <c r="BH4962" s="172"/>
      <c r="BI4962" s="172"/>
      <c r="BJ4962" s="6"/>
      <c r="BK4962" s="6"/>
      <c r="BL4962" s="6"/>
      <c r="BM4962" s="6"/>
      <c r="BN4962" s="6"/>
      <c r="BO4962" s="6"/>
      <c r="BP4962" s="6"/>
      <c r="BQ4962" s="6"/>
      <c r="BR4962" s="6"/>
      <c r="BS4962" s="6"/>
      <c r="BT4962" s="6"/>
      <c r="CG4962" s="432"/>
      <c r="CH4962" s="432"/>
      <c r="CL4962" s="174"/>
    </row>
    <row r="4963" spans="29:90" s="168" customFormat="1" x14ac:dyDescent="0.25">
      <c r="AC4963" s="175"/>
      <c r="AD4963" s="175"/>
      <c r="AE4963" s="175"/>
      <c r="AF4963" s="175"/>
      <c r="AG4963" s="175"/>
      <c r="AH4963" s="176"/>
      <c r="AM4963" s="6"/>
      <c r="AN4963" s="6"/>
      <c r="AO4963" s="6"/>
      <c r="AP4963" s="6"/>
      <c r="AQ4963" s="6"/>
      <c r="AR4963" s="6"/>
      <c r="AS4963" s="6"/>
      <c r="AT4963" s="6"/>
      <c r="AU4963" s="6"/>
      <c r="AV4963" s="6"/>
      <c r="AW4963" s="6"/>
      <c r="AX4963" s="6"/>
      <c r="AY4963" s="172"/>
      <c r="AZ4963" s="172"/>
      <c r="BA4963" s="172"/>
      <c r="BB4963" s="6"/>
      <c r="BC4963" s="6"/>
      <c r="BD4963" s="6"/>
      <c r="BE4963" s="6"/>
      <c r="BF4963" s="6"/>
      <c r="BG4963" s="172"/>
      <c r="BH4963" s="172"/>
      <c r="BI4963" s="172"/>
      <c r="BJ4963" s="6"/>
      <c r="BK4963" s="6"/>
      <c r="BL4963" s="6"/>
      <c r="BM4963" s="6"/>
      <c r="BN4963" s="6"/>
      <c r="BO4963" s="6"/>
      <c r="BP4963" s="6"/>
      <c r="BQ4963" s="6"/>
      <c r="BR4963" s="6"/>
      <c r="BS4963" s="6"/>
      <c r="BT4963" s="6"/>
      <c r="CG4963" s="432"/>
      <c r="CH4963" s="432"/>
      <c r="CL4963" s="174"/>
    </row>
    <row r="4964" spans="29:90" s="168" customFormat="1" x14ac:dyDescent="0.25">
      <c r="AC4964" s="175"/>
      <c r="AD4964" s="175"/>
      <c r="AE4964" s="175"/>
      <c r="AF4964" s="175"/>
      <c r="AG4964" s="175"/>
      <c r="AH4964" s="176"/>
      <c r="AM4964" s="6"/>
      <c r="AN4964" s="6"/>
      <c r="AO4964" s="6"/>
      <c r="AP4964" s="6"/>
      <c r="AQ4964" s="6"/>
      <c r="AR4964" s="6"/>
      <c r="AS4964" s="6"/>
      <c r="AT4964" s="6"/>
      <c r="AU4964" s="6"/>
      <c r="AV4964" s="6"/>
      <c r="AW4964" s="6"/>
      <c r="AX4964" s="6"/>
      <c r="AY4964" s="172"/>
      <c r="AZ4964" s="172"/>
      <c r="BA4964" s="172"/>
      <c r="BB4964" s="6"/>
      <c r="BC4964" s="6"/>
      <c r="BD4964" s="6"/>
      <c r="BE4964" s="6"/>
      <c r="BF4964" s="6"/>
      <c r="BG4964" s="172"/>
      <c r="BH4964" s="172"/>
      <c r="BI4964" s="172"/>
      <c r="BJ4964" s="6"/>
      <c r="BK4964" s="6"/>
      <c r="BL4964" s="6"/>
      <c r="BM4964" s="6"/>
      <c r="BN4964" s="6"/>
      <c r="BO4964" s="6"/>
      <c r="BP4964" s="6"/>
      <c r="BQ4964" s="6"/>
      <c r="BR4964" s="6"/>
      <c r="BS4964" s="6"/>
      <c r="BT4964" s="6"/>
      <c r="CG4964" s="432"/>
      <c r="CH4964" s="432"/>
      <c r="CL4964" s="174"/>
    </row>
    <row r="4965" spans="29:90" s="168" customFormat="1" x14ac:dyDescent="0.25">
      <c r="AC4965" s="175"/>
      <c r="AD4965" s="175"/>
      <c r="AE4965" s="175"/>
      <c r="AF4965" s="175"/>
      <c r="AG4965" s="175"/>
      <c r="AH4965" s="176"/>
      <c r="AM4965" s="6"/>
      <c r="AN4965" s="6"/>
      <c r="AO4965" s="6"/>
      <c r="AP4965" s="6"/>
      <c r="AQ4965" s="6"/>
      <c r="AR4965" s="6"/>
      <c r="AS4965" s="6"/>
      <c r="AT4965" s="6"/>
      <c r="AU4965" s="6"/>
      <c r="AV4965" s="6"/>
      <c r="AW4965" s="6"/>
      <c r="AX4965" s="6"/>
      <c r="AY4965" s="172"/>
      <c r="AZ4965" s="172"/>
      <c r="BA4965" s="172"/>
      <c r="BB4965" s="6"/>
      <c r="BC4965" s="6"/>
      <c r="BD4965" s="6"/>
      <c r="BE4965" s="6"/>
      <c r="BF4965" s="6"/>
      <c r="BG4965" s="172"/>
      <c r="BH4965" s="172"/>
      <c r="BI4965" s="172"/>
      <c r="BJ4965" s="6"/>
      <c r="BK4965" s="6"/>
      <c r="BL4965" s="6"/>
      <c r="BM4965" s="6"/>
      <c r="BN4965" s="6"/>
      <c r="BO4965" s="6"/>
      <c r="BP4965" s="6"/>
      <c r="BQ4965" s="6"/>
      <c r="BR4965" s="6"/>
      <c r="BS4965" s="6"/>
      <c r="BT4965" s="6"/>
      <c r="CG4965" s="432"/>
      <c r="CH4965" s="432"/>
      <c r="CL4965" s="174"/>
    </row>
    <row r="4966" spans="29:90" s="168" customFormat="1" x14ac:dyDescent="0.25">
      <c r="AC4966" s="175"/>
      <c r="AD4966" s="175"/>
      <c r="AE4966" s="175"/>
      <c r="AF4966" s="175"/>
      <c r="AG4966" s="175"/>
      <c r="AH4966" s="176"/>
      <c r="AM4966" s="6"/>
      <c r="AN4966" s="6"/>
      <c r="AO4966" s="6"/>
      <c r="AP4966" s="6"/>
      <c r="AQ4966" s="6"/>
      <c r="AR4966" s="6"/>
      <c r="AS4966" s="6"/>
      <c r="AT4966" s="6"/>
      <c r="AU4966" s="6"/>
      <c r="AV4966" s="6"/>
      <c r="AW4966" s="6"/>
      <c r="AX4966" s="6"/>
      <c r="AY4966" s="172"/>
      <c r="AZ4966" s="172"/>
      <c r="BA4966" s="172"/>
      <c r="BB4966" s="6"/>
      <c r="BC4966" s="6"/>
      <c r="BD4966" s="6"/>
      <c r="BE4966" s="6"/>
      <c r="BF4966" s="6"/>
      <c r="BG4966" s="172"/>
      <c r="BH4966" s="172"/>
      <c r="BI4966" s="172"/>
      <c r="BJ4966" s="6"/>
      <c r="BK4966" s="6"/>
      <c r="BL4966" s="6"/>
      <c r="BM4966" s="6"/>
      <c r="BN4966" s="6"/>
      <c r="BO4966" s="6"/>
      <c r="BP4966" s="6"/>
      <c r="BQ4966" s="6"/>
      <c r="BR4966" s="6"/>
      <c r="BS4966" s="6"/>
      <c r="BT4966" s="6"/>
      <c r="CG4966" s="432"/>
      <c r="CH4966" s="432"/>
      <c r="CL4966" s="174"/>
    </row>
    <row r="4967" spans="29:90" s="168" customFormat="1" x14ac:dyDescent="0.25">
      <c r="AC4967" s="175"/>
      <c r="AD4967" s="175"/>
      <c r="AE4967" s="175"/>
      <c r="AF4967" s="175"/>
      <c r="AG4967" s="175"/>
      <c r="AH4967" s="176"/>
      <c r="AM4967" s="6"/>
      <c r="AN4967" s="6"/>
      <c r="AO4967" s="6"/>
      <c r="AP4967" s="6"/>
      <c r="AQ4967" s="6"/>
      <c r="AR4967" s="6"/>
      <c r="AS4967" s="6"/>
      <c r="AT4967" s="6"/>
      <c r="AU4967" s="6"/>
      <c r="AV4967" s="6"/>
      <c r="AW4967" s="6"/>
      <c r="AX4967" s="6"/>
      <c r="AY4967" s="172"/>
      <c r="AZ4967" s="172"/>
      <c r="BA4967" s="172"/>
      <c r="BB4967" s="6"/>
      <c r="BC4967" s="6"/>
      <c r="BD4967" s="6"/>
      <c r="BE4967" s="6"/>
      <c r="BF4967" s="6"/>
      <c r="BG4967" s="172"/>
      <c r="BH4967" s="172"/>
      <c r="BI4967" s="172"/>
      <c r="BJ4967" s="6"/>
      <c r="BK4967" s="6"/>
      <c r="BL4967" s="6"/>
      <c r="BM4967" s="6"/>
      <c r="BN4967" s="6"/>
      <c r="BO4967" s="6"/>
      <c r="BP4967" s="6"/>
      <c r="BQ4967" s="6"/>
      <c r="BR4967" s="6"/>
      <c r="BS4967" s="6"/>
      <c r="BT4967" s="6"/>
      <c r="CG4967" s="432"/>
      <c r="CH4967" s="432"/>
      <c r="CL4967" s="174"/>
    </row>
    <row r="4968" spans="29:90" s="168" customFormat="1" x14ac:dyDescent="0.25">
      <c r="AC4968" s="175"/>
      <c r="AD4968" s="175"/>
      <c r="AE4968" s="175"/>
      <c r="AF4968" s="175"/>
      <c r="AG4968" s="175"/>
      <c r="AH4968" s="176"/>
      <c r="AM4968" s="6"/>
      <c r="AN4968" s="6"/>
      <c r="AO4968" s="6"/>
      <c r="AP4968" s="6"/>
      <c r="AQ4968" s="6"/>
      <c r="AR4968" s="6"/>
      <c r="AS4968" s="6"/>
      <c r="AT4968" s="6"/>
      <c r="AU4968" s="6"/>
      <c r="AV4968" s="6"/>
      <c r="AW4968" s="6"/>
      <c r="AX4968" s="6"/>
      <c r="AY4968" s="172"/>
      <c r="AZ4968" s="172"/>
      <c r="BA4968" s="172"/>
      <c r="BB4968" s="6"/>
      <c r="BC4968" s="6"/>
      <c r="BD4968" s="6"/>
      <c r="BE4968" s="6"/>
      <c r="BF4968" s="6"/>
      <c r="BG4968" s="172"/>
      <c r="BH4968" s="172"/>
      <c r="BI4968" s="172"/>
      <c r="BJ4968" s="6"/>
      <c r="BK4968" s="6"/>
      <c r="BL4968" s="6"/>
      <c r="BM4968" s="6"/>
      <c r="BN4968" s="6"/>
      <c r="BO4968" s="6"/>
      <c r="BP4968" s="6"/>
      <c r="BQ4968" s="6"/>
      <c r="BR4968" s="6"/>
      <c r="BS4968" s="6"/>
      <c r="BT4968" s="6"/>
      <c r="CG4968" s="432"/>
      <c r="CH4968" s="432"/>
      <c r="CL4968" s="174"/>
    </row>
    <row r="4969" spans="29:90" s="168" customFormat="1" x14ac:dyDescent="0.25">
      <c r="AC4969" s="175"/>
      <c r="AD4969" s="175"/>
      <c r="AE4969" s="175"/>
      <c r="AF4969" s="175"/>
      <c r="AG4969" s="175"/>
      <c r="AH4969" s="176"/>
      <c r="AM4969" s="6"/>
      <c r="AN4969" s="6"/>
      <c r="AO4969" s="6"/>
      <c r="AP4969" s="6"/>
      <c r="AQ4969" s="6"/>
      <c r="AR4969" s="6"/>
      <c r="AS4969" s="6"/>
      <c r="AT4969" s="6"/>
      <c r="AU4969" s="6"/>
      <c r="AV4969" s="6"/>
      <c r="AW4969" s="6"/>
      <c r="AX4969" s="6"/>
      <c r="AY4969" s="172"/>
      <c r="AZ4969" s="172"/>
      <c r="BA4969" s="172"/>
      <c r="BB4969" s="6"/>
      <c r="BC4969" s="6"/>
      <c r="BD4969" s="6"/>
      <c r="BE4969" s="6"/>
      <c r="BF4969" s="6"/>
      <c r="BG4969" s="172"/>
      <c r="BH4969" s="172"/>
      <c r="BI4969" s="172"/>
      <c r="BJ4969" s="6"/>
      <c r="BK4969" s="6"/>
      <c r="BL4969" s="6"/>
      <c r="BM4969" s="6"/>
      <c r="BN4969" s="6"/>
      <c r="BO4969" s="6"/>
      <c r="BP4969" s="6"/>
      <c r="BQ4969" s="6"/>
      <c r="BR4969" s="6"/>
      <c r="BS4969" s="6"/>
      <c r="BT4969" s="6"/>
      <c r="CG4969" s="432"/>
      <c r="CH4969" s="432"/>
      <c r="CL4969" s="174"/>
    </row>
    <row r="4970" spans="29:90" s="168" customFormat="1" x14ac:dyDescent="0.25">
      <c r="AC4970" s="175"/>
      <c r="AD4970" s="175"/>
      <c r="AE4970" s="175"/>
      <c r="AF4970" s="175"/>
      <c r="AG4970" s="175"/>
      <c r="AH4970" s="176"/>
      <c r="AM4970" s="6"/>
      <c r="AN4970" s="6"/>
      <c r="AO4970" s="6"/>
      <c r="AP4970" s="6"/>
      <c r="AQ4970" s="6"/>
      <c r="AR4970" s="6"/>
      <c r="AS4970" s="6"/>
      <c r="AT4970" s="6"/>
      <c r="AU4970" s="6"/>
      <c r="AV4970" s="6"/>
      <c r="AW4970" s="6"/>
      <c r="AX4970" s="6"/>
      <c r="AY4970" s="172"/>
      <c r="AZ4970" s="172"/>
      <c r="BA4970" s="172"/>
      <c r="BB4970" s="6"/>
      <c r="BC4970" s="6"/>
      <c r="BD4970" s="6"/>
      <c r="BE4970" s="6"/>
      <c r="BF4970" s="6"/>
      <c r="BG4970" s="172"/>
      <c r="BH4970" s="172"/>
      <c r="BI4970" s="172"/>
      <c r="BJ4970" s="6"/>
      <c r="BK4970" s="6"/>
      <c r="BL4970" s="6"/>
      <c r="BM4970" s="6"/>
      <c r="BN4970" s="6"/>
      <c r="BO4970" s="6"/>
      <c r="BP4970" s="6"/>
      <c r="BQ4970" s="6"/>
      <c r="BR4970" s="6"/>
      <c r="BS4970" s="6"/>
      <c r="BT4970" s="6"/>
      <c r="CG4970" s="432"/>
      <c r="CH4970" s="432"/>
      <c r="CL4970" s="174"/>
    </row>
    <row r="4971" spans="29:90" s="168" customFormat="1" x14ac:dyDescent="0.25">
      <c r="AC4971" s="175"/>
      <c r="AD4971" s="175"/>
      <c r="AE4971" s="175"/>
      <c r="AF4971" s="175"/>
      <c r="AG4971" s="175"/>
      <c r="AH4971" s="176"/>
      <c r="AM4971" s="6"/>
      <c r="AN4971" s="6"/>
      <c r="AO4971" s="6"/>
      <c r="AP4971" s="6"/>
      <c r="AQ4971" s="6"/>
      <c r="AR4971" s="6"/>
      <c r="AS4971" s="6"/>
      <c r="AT4971" s="6"/>
      <c r="AU4971" s="6"/>
      <c r="AV4971" s="6"/>
      <c r="AW4971" s="6"/>
      <c r="AX4971" s="6"/>
      <c r="AY4971" s="172"/>
      <c r="AZ4971" s="172"/>
      <c r="BA4971" s="172"/>
      <c r="BB4971" s="6"/>
      <c r="BC4971" s="6"/>
      <c r="BD4971" s="6"/>
      <c r="BE4971" s="6"/>
      <c r="BF4971" s="6"/>
      <c r="BG4971" s="172"/>
      <c r="BH4971" s="172"/>
      <c r="BI4971" s="172"/>
      <c r="BJ4971" s="6"/>
      <c r="BK4971" s="6"/>
      <c r="BL4971" s="6"/>
      <c r="BM4971" s="6"/>
      <c r="BN4971" s="6"/>
      <c r="BO4971" s="6"/>
      <c r="BP4971" s="6"/>
      <c r="BQ4971" s="6"/>
      <c r="BR4971" s="6"/>
      <c r="BS4971" s="6"/>
      <c r="BT4971" s="6"/>
      <c r="CG4971" s="432"/>
      <c r="CH4971" s="432"/>
      <c r="CL4971" s="174"/>
    </row>
    <row r="4972" spans="29:90" s="168" customFormat="1" x14ac:dyDescent="0.25">
      <c r="AC4972" s="175"/>
      <c r="AD4972" s="175"/>
      <c r="AE4972" s="175"/>
      <c r="AF4972" s="175"/>
      <c r="AG4972" s="175"/>
      <c r="AH4972" s="176"/>
      <c r="AM4972" s="6"/>
      <c r="AN4972" s="6"/>
      <c r="AO4972" s="6"/>
      <c r="AP4972" s="6"/>
      <c r="AQ4972" s="6"/>
      <c r="AR4972" s="6"/>
      <c r="AS4972" s="6"/>
      <c r="AT4972" s="6"/>
      <c r="AU4972" s="6"/>
      <c r="AV4972" s="6"/>
      <c r="AW4972" s="6"/>
      <c r="AX4972" s="6"/>
      <c r="AY4972" s="172"/>
      <c r="AZ4972" s="172"/>
      <c r="BA4972" s="172"/>
      <c r="BB4972" s="6"/>
      <c r="BC4972" s="6"/>
      <c r="BD4972" s="6"/>
      <c r="BE4972" s="6"/>
      <c r="BF4972" s="6"/>
      <c r="BG4972" s="172"/>
      <c r="BH4972" s="172"/>
      <c r="BI4972" s="172"/>
      <c r="BJ4972" s="6"/>
      <c r="BK4972" s="6"/>
      <c r="BL4972" s="6"/>
      <c r="BM4972" s="6"/>
      <c r="BN4972" s="6"/>
      <c r="BO4972" s="6"/>
      <c r="BP4972" s="6"/>
      <c r="BQ4972" s="6"/>
      <c r="BR4972" s="6"/>
      <c r="BS4972" s="6"/>
      <c r="BT4972" s="6"/>
      <c r="CG4972" s="432"/>
      <c r="CH4972" s="432"/>
      <c r="CL4972" s="174"/>
    </row>
    <row r="4973" spans="29:90" s="168" customFormat="1" x14ac:dyDescent="0.25">
      <c r="AC4973" s="175"/>
      <c r="AD4973" s="175"/>
      <c r="AE4973" s="175"/>
      <c r="AF4973" s="175"/>
      <c r="AG4973" s="175"/>
      <c r="AH4973" s="176"/>
      <c r="AM4973" s="6"/>
      <c r="AN4973" s="6"/>
      <c r="AO4973" s="6"/>
      <c r="AP4973" s="6"/>
      <c r="AQ4973" s="6"/>
      <c r="AR4973" s="6"/>
      <c r="AS4973" s="6"/>
      <c r="AT4973" s="6"/>
      <c r="AU4973" s="6"/>
      <c r="AV4973" s="6"/>
      <c r="AW4973" s="6"/>
      <c r="AX4973" s="6"/>
      <c r="AY4973" s="172"/>
      <c r="AZ4973" s="172"/>
      <c r="BA4973" s="172"/>
      <c r="BB4973" s="6"/>
      <c r="BC4973" s="6"/>
      <c r="BD4973" s="6"/>
      <c r="BE4973" s="6"/>
      <c r="BF4973" s="6"/>
      <c r="BG4973" s="172"/>
      <c r="BH4973" s="172"/>
      <c r="BI4973" s="172"/>
      <c r="BJ4973" s="6"/>
      <c r="BK4973" s="6"/>
      <c r="BL4973" s="6"/>
      <c r="BM4973" s="6"/>
      <c r="BN4973" s="6"/>
      <c r="BO4973" s="6"/>
      <c r="BP4973" s="6"/>
      <c r="BQ4973" s="6"/>
      <c r="BR4973" s="6"/>
      <c r="BS4973" s="6"/>
      <c r="BT4973" s="6"/>
      <c r="CG4973" s="432"/>
      <c r="CH4973" s="432"/>
      <c r="CL4973" s="174"/>
    </row>
    <row r="4974" spans="29:90" s="168" customFormat="1" x14ac:dyDescent="0.25">
      <c r="AC4974" s="175"/>
      <c r="AD4974" s="175"/>
      <c r="AE4974" s="175"/>
      <c r="AF4974" s="175"/>
      <c r="AG4974" s="175"/>
      <c r="AH4974" s="176"/>
      <c r="AM4974" s="6"/>
      <c r="AN4974" s="6"/>
      <c r="AO4974" s="6"/>
      <c r="AP4974" s="6"/>
      <c r="AQ4974" s="6"/>
      <c r="AR4974" s="6"/>
      <c r="AS4974" s="6"/>
      <c r="AT4974" s="6"/>
      <c r="AU4974" s="6"/>
      <c r="AV4974" s="6"/>
      <c r="AW4974" s="6"/>
      <c r="AX4974" s="6"/>
      <c r="AY4974" s="172"/>
      <c r="AZ4974" s="172"/>
      <c r="BA4974" s="172"/>
      <c r="BB4974" s="6"/>
      <c r="BC4974" s="6"/>
      <c r="BD4974" s="6"/>
      <c r="BE4974" s="6"/>
      <c r="BF4974" s="6"/>
      <c r="BG4974" s="172"/>
      <c r="BH4974" s="172"/>
      <c r="BI4974" s="172"/>
      <c r="BJ4974" s="6"/>
      <c r="BK4974" s="6"/>
      <c r="BL4974" s="6"/>
      <c r="BM4974" s="6"/>
      <c r="BN4974" s="6"/>
      <c r="BO4974" s="6"/>
      <c r="BP4974" s="6"/>
      <c r="BQ4974" s="6"/>
      <c r="BR4974" s="6"/>
      <c r="BS4974" s="6"/>
      <c r="BT4974" s="6"/>
      <c r="CG4974" s="432"/>
      <c r="CH4974" s="432"/>
      <c r="CL4974" s="174"/>
    </row>
    <row r="4975" spans="29:90" s="168" customFormat="1" x14ac:dyDescent="0.25">
      <c r="AC4975" s="175"/>
      <c r="AD4975" s="175"/>
      <c r="AE4975" s="175"/>
      <c r="AF4975" s="175"/>
      <c r="AG4975" s="175"/>
      <c r="AH4975" s="176"/>
      <c r="AM4975" s="6"/>
      <c r="AN4975" s="6"/>
      <c r="AO4975" s="6"/>
      <c r="AP4975" s="6"/>
      <c r="AQ4975" s="6"/>
      <c r="AR4975" s="6"/>
      <c r="AS4975" s="6"/>
      <c r="AT4975" s="6"/>
      <c r="AU4975" s="6"/>
      <c r="AV4975" s="6"/>
      <c r="AW4975" s="6"/>
      <c r="AX4975" s="6"/>
      <c r="AY4975" s="172"/>
      <c r="AZ4975" s="172"/>
      <c r="BA4975" s="172"/>
      <c r="BB4975" s="6"/>
      <c r="BC4975" s="6"/>
      <c r="BD4975" s="6"/>
      <c r="BE4975" s="6"/>
      <c r="BF4975" s="6"/>
      <c r="BG4975" s="172"/>
      <c r="BH4975" s="172"/>
      <c r="BI4975" s="172"/>
      <c r="BJ4975" s="6"/>
      <c r="BK4975" s="6"/>
      <c r="BL4975" s="6"/>
      <c r="BM4975" s="6"/>
      <c r="BN4975" s="6"/>
      <c r="BO4975" s="6"/>
      <c r="BP4975" s="6"/>
      <c r="BQ4975" s="6"/>
      <c r="BR4975" s="6"/>
      <c r="BS4975" s="6"/>
      <c r="BT4975" s="6"/>
      <c r="CG4975" s="432"/>
      <c r="CH4975" s="432"/>
      <c r="CL4975" s="174"/>
    </row>
    <row r="4976" spans="29:90" s="168" customFormat="1" x14ac:dyDescent="0.25">
      <c r="AC4976" s="175"/>
      <c r="AD4976" s="175"/>
      <c r="AE4976" s="175"/>
      <c r="AF4976" s="175"/>
      <c r="AG4976" s="175"/>
      <c r="AH4976" s="176"/>
      <c r="AM4976" s="6"/>
      <c r="AN4976" s="6"/>
      <c r="AO4976" s="6"/>
      <c r="AP4976" s="6"/>
      <c r="AQ4976" s="6"/>
      <c r="AR4976" s="6"/>
      <c r="AS4976" s="6"/>
      <c r="AT4976" s="6"/>
      <c r="AU4976" s="6"/>
      <c r="AV4976" s="6"/>
      <c r="AW4976" s="6"/>
      <c r="AX4976" s="6"/>
      <c r="AY4976" s="172"/>
      <c r="AZ4976" s="172"/>
      <c r="BA4976" s="172"/>
      <c r="BB4976" s="6"/>
      <c r="BC4976" s="6"/>
      <c r="BD4976" s="6"/>
      <c r="BE4976" s="6"/>
      <c r="BF4976" s="6"/>
      <c r="BG4976" s="172"/>
      <c r="BH4976" s="172"/>
      <c r="BI4976" s="172"/>
      <c r="BJ4976" s="6"/>
      <c r="BK4976" s="6"/>
      <c r="BL4976" s="6"/>
      <c r="BM4976" s="6"/>
      <c r="BN4976" s="6"/>
      <c r="BO4976" s="6"/>
      <c r="BP4976" s="6"/>
      <c r="BQ4976" s="6"/>
      <c r="BR4976" s="6"/>
      <c r="BS4976" s="6"/>
      <c r="BT4976" s="6"/>
      <c r="CG4976" s="432"/>
      <c r="CH4976" s="432"/>
      <c r="CL4976" s="174"/>
    </row>
    <row r="4977" spans="29:90" s="168" customFormat="1" x14ac:dyDescent="0.25">
      <c r="AC4977" s="175"/>
      <c r="AD4977" s="175"/>
      <c r="AE4977" s="175"/>
      <c r="AF4977" s="175"/>
      <c r="AG4977" s="175"/>
      <c r="AH4977" s="176"/>
      <c r="AM4977" s="6"/>
      <c r="AN4977" s="6"/>
      <c r="AO4977" s="6"/>
      <c r="AP4977" s="6"/>
      <c r="AQ4977" s="6"/>
      <c r="AR4977" s="6"/>
      <c r="AS4977" s="6"/>
      <c r="AT4977" s="6"/>
      <c r="AU4977" s="6"/>
      <c r="AV4977" s="6"/>
      <c r="AW4977" s="6"/>
      <c r="AX4977" s="6"/>
      <c r="AY4977" s="172"/>
      <c r="AZ4977" s="172"/>
      <c r="BA4977" s="172"/>
      <c r="BB4977" s="6"/>
      <c r="BC4977" s="6"/>
      <c r="BD4977" s="6"/>
      <c r="BE4977" s="6"/>
      <c r="BF4977" s="6"/>
      <c r="BG4977" s="172"/>
      <c r="BH4977" s="172"/>
      <c r="BI4977" s="172"/>
      <c r="BJ4977" s="6"/>
      <c r="BK4977" s="6"/>
      <c r="BL4977" s="6"/>
      <c r="BM4977" s="6"/>
      <c r="BN4977" s="6"/>
      <c r="BO4977" s="6"/>
      <c r="BP4977" s="6"/>
      <c r="BQ4977" s="6"/>
      <c r="BR4977" s="6"/>
      <c r="BS4977" s="6"/>
      <c r="BT4977" s="6"/>
      <c r="CG4977" s="432"/>
      <c r="CH4977" s="432"/>
      <c r="CL4977" s="174"/>
    </row>
    <row r="4978" spans="29:90" s="168" customFormat="1" x14ac:dyDescent="0.25">
      <c r="AC4978" s="175"/>
      <c r="AD4978" s="175"/>
      <c r="AE4978" s="175"/>
      <c r="AF4978" s="175"/>
      <c r="AG4978" s="175"/>
      <c r="AH4978" s="176"/>
      <c r="AM4978" s="6"/>
      <c r="AN4978" s="6"/>
      <c r="AO4978" s="6"/>
      <c r="AP4978" s="6"/>
      <c r="AQ4978" s="6"/>
      <c r="AR4978" s="6"/>
      <c r="AS4978" s="6"/>
      <c r="AT4978" s="6"/>
      <c r="AU4978" s="6"/>
      <c r="AV4978" s="6"/>
      <c r="AW4978" s="6"/>
      <c r="AX4978" s="6"/>
      <c r="AY4978" s="172"/>
      <c r="AZ4978" s="172"/>
      <c r="BA4978" s="172"/>
      <c r="BB4978" s="6"/>
      <c r="BC4978" s="6"/>
      <c r="BD4978" s="6"/>
      <c r="BE4978" s="6"/>
      <c r="BF4978" s="6"/>
      <c r="BG4978" s="172"/>
      <c r="BH4978" s="172"/>
      <c r="BI4978" s="172"/>
      <c r="BJ4978" s="6"/>
      <c r="BK4978" s="6"/>
      <c r="BL4978" s="6"/>
      <c r="BM4978" s="6"/>
      <c r="BN4978" s="6"/>
      <c r="BO4978" s="6"/>
      <c r="BP4978" s="6"/>
      <c r="BQ4978" s="6"/>
      <c r="BR4978" s="6"/>
      <c r="BS4978" s="6"/>
      <c r="BT4978" s="6"/>
      <c r="CG4978" s="432"/>
      <c r="CH4978" s="432"/>
      <c r="CL4978" s="174"/>
    </row>
    <row r="4979" spans="29:90" s="168" customFormat="1" x14ac:dyDescent="0.25">
      <c r="AC4979" s="175"/>
      <c r="AD4979" s="175"/>
      <c r="AE4979" s="175"/>
      <c r="AF4979" s="175"/>
      <c r="AG4979" s="175"/>
      <c r="AH4979" s="176"/>
      <c r="AM4979" s="6"/>
      <c r="AN4979" s="6"/>
      <c r="AO4979" s="6"/>
      <c r="AP4979" s="6"/>
      <c r="AQ4979" s="6"/>
      <c r="AR4979" s="6"/>
      <c r="AS4979" s="6"/>
      <c r="AT4979" s="6"/>
      <c r="AU4979" s="6"/>
      <c r="AV4979" s="6"/>
      <c r="AW4979" s="6"/>
      <c r="AX4979" s="6"/>
      <c r="AY4979" s="172"/>
      <c r="AZ4979" s="172"/>
      <c r="BA4979" s="172"/>
      <c r="BB4979" s="6"/>
      <c r="BC4979" s="6"/>
      <c r="BD4979" s="6"/>
      <c r="BE4979" s="6"/>
      <c r="BF4979" s="6"/>
      <c r="BG4979" s="172"/>
      <c r="BH4979" s="172"/>
      <c r="BI4979" s="172"/>
      <c r="BJ4979" s="6"/>
      <c r="BK4979" s="6"/>
      <c r="BL4979" s="6"/>
      <c r="BM4979" s="6"/>
      <c r="BN4979" s="6"/>
      <c r="BO4979" s="6"/>
      <c r="BP4979" s="6"/>
      <c r="BQ4979" s="6"/>
      <c r="BR4979" s="6"/>
      <c r="BS4979" s="6"/>
      <c r="BT4979" s="6"/>
      <c r="CG4979" s="432"/>
      <c r="CH4979" s="432"/>
      <c r="CL4979" s="174"/>
    </row>
    <row r="4980" spans="29:90" s="168" customFormat="1" x14ac:dyDescent="0.25">
      <c r="AC4980" s="175"/>
      <c r="AD4980" s="175"/>
      <c r="AE4980" s="175"/>
      <c r="AF4980" s="175"/>
      <c r="AG4980" s="175"/>
      <c r="AH4980" s="176"/>
      <c r="AM4980" s="6"/>
      <c r="AN4980" s="6"/>
      <c r="AO4980" s="6"/>
      <c r="AP4980" s="6"/>
      <c r="AQ4980" s="6"/>
      <c r="AR4980" s="6"/>
      <c r="AS4980" s="6"/>
      <c r="AT4980" s="6"/>
      <c r="AU4980" s="6"/>
      <c r="AV4980" s="6"/>
      <c r="AW4980" s="6"/>
      <c r="AX4980" s="6"/>
      <c r="AY4980" s="172"/>
      <c r="AZ4980" s="172"/>
      <c r="BA4980" s="172"/>
      <c r="BB4980" s="6"/>
      <c r="BC4980" s="6"/>
      <c r="BD4980" s="6"/>
      <c r="BE4980" s="6"/>
      <c r="BF4980" s="6"/>
      <c r="BG4980" s="172"/>
      <c r="BH4980" s="172"/>
      <c r="BI4980" s="172"/>
      <c r="BJ4980" s="6"/>
      <c r="BK4980" s="6"/>
      <c r="BL4980" s="6"/>
      <c r="BM4980" s="6"/>
      <c r="BN4980" s="6"/>
      <c r="BO4980" s="6"/>
      <c r="BP4980" s="6"/>
      <c r="BQ4980" s="6"/>
      <c r="BR4980" s="6"/>
      <c r="BS4980" s="6"/>
      <c r="BT4980" s="6"/>
      <c r="CG4980" s="432"/>
      <c r="CH4980" s="432"/>
      <c r="CL4980" s="174"/>
    </row>
    <row r="4981" spans="29:90" s="168" customFormat="1" x14ac:dyDescent="0.25">
      <c r="AC4981" s="175"/>
      <c r="AD4981" s="175"/>
      <c r="AE4981" s="175"/>
      <c r="AF4981" s="175"/>
      <c r="AG4981" s="175"/>
      <c r="AH4981" s="176"/>
      <c r="AM4981" s="6"/>
      <c r="AN4981" s="6"/>
      <c r="AO4981" s="6"/>
      <c r="AP4981" s="6"/>
      <c r="AQ4981" s="6"/>
      <c r="AR4981" s="6"/>
      <c r="AS4981" s="6"/>
      <c r="AT4981" s="6"/>
      <c r="AU4981" s="6"/>
      <c r="AV4981" s="6"/>
      <c r="AW4981" s="6"/>
      <c r="AX4981" s="6"/>
      <c r="AY4981" s="172"/>
      <c r="AZ4981" s="172"/>
      <c r="BA4981" s="172"/>
      <c r="BB4981" s="6"/>
      <c r="BC4981" s="6"/>
      <c r="BD4981" s="6"/>
      <c r="BE4981" s="6"/>
      <c r="BF4981" s="6"/>
      <c r="BG4981" s="172"/>
      <c r="BH4981" s="172"/>
      <c r="BI4981" s="172"/>
      <c r="BJ4981" s="6"/>
      <c r="BK4981" s="6"/>
      <c r="BL4981" s="6"/>
      <c r="BM4981" s="6"/>
      <c r="BN4981" s="6"/>
      <c r="BO4981" s="6"/>
      <c r="BP4981" s="6"/>
      <c r="BQ4981" s="6"/>
      <c r="BR4981" s="6"/>
      <c r="BS4981" s="6"/>
      <c r="BT4981" s="6"/>
      <c r="CG4981" s="432"/>
      <c r="CH4981" s="432"/>
      <c r="CL4981" s="174"/>
    </row>
    <row r="4982" spans="29:90" s="168" customFormat="1" x14ac:dyDescent="0.25">
      <c r="AC4982" s="175"/>
      <c r="AD4982" s="175"/>
      <c r="AE4982" s="175"/>
      <c r="AF4982" s="175"/>
      <c r="AG4982" s="175"/>
      <c r="AH4982" s="176"/>
      <c r="AM4982" s="6"/>
      <c r="AN4982" s="6"/>
      <c r="AO4982" s="6"/>
      <c r="AP4982" s="6"/>
      <c r="AQ4982" s="6"/>
      <c r="AR4982" s="6"/>
      <c r="AS4982" s="6"/>
      <c r="AT4982" s="6"/>
      <c r="AU4982" s="6"/>
      <c r="AV4982" s="6"/>
      <c r="AW4982" s="6"/>
      <c r="AX4982" s="6"/>
      <c r="AY4982" s="172"/>
      <c r="AZ4982" s="172"/>
      <c r="BA4982" s="172"/>
      <c r="BB4982" s="6"/>
      <c r="BC4982" s="6"/>
      <c r="BD4982" s="6"/>
      <c r="BE4982" s="6"/>
      <c r="BF4982" s="6"/>
      <c r="BG4982" s="172"/>
      <c r="BH4982" s="172"/>
      <c r="BI4982" s="172"/>
      <c r="BJ4982" s="6"/>
      <c r="BK4982" s="6"/>
      <c r="BL4982" s="6"/>
      <c r="BM4982" s="6"/>
      <c r="BN4982" s="6"/>
      <c r="BO4982" s="6"/>
      <c r="BP4982" s="6"/>
      <c r="BQ4982" s="6"/>
      <c r="BR4982" s="6"/>
      <c r="BS4982" s="6"/>
      <c r="BT4982" s="6"/>
      <c r="CG4982" s="432"/>
      <c r="CH4982" s="432"/>
      <c r="CL4982" s="174"/>
    </row>
    <row r="4983" spans="29:90" s="168" customFormat="1" x14ac:dyDescent="0.25">
      <c r="AC4983" s="175"/>
      <c r="AD4983" s="175"/>
      <c r="AE4983" s="175"/>
      <c r="AF4983" s="175"/>
      <c r="AG4983" s="175"/>
      <c r="AH4983" s="176"/>
      <c r="AM4983" s="6"/>
      <c r="AN4983" s="6"/>
      <c r="AO4983" s="6"/>
      <c r="AP4983" s="6"/>
      <c r="AQ4983" s="6"/>
      <c r="AR4983" s="6"/>
      <c r="AS4983" s="6"/>
      <c r="AT4983" s="6"/>
      <c r="AU4983" s="6"/>
      <c r="AV4983" s="6"/>
      <c r="AW4983" s="6"/>
      <c r="AX4983" s="6"/>
      <c r="AY4983" s="172"/>
      <c r="AZ4983" s="172"/>
      <c r="BA4983" s="172"/>
      <c r="BB4983" s="6"/>
      <c r="BC4983" s="6"/>
      <c r="BD4983" s="6"/>
      <c r="BE4983" s="6"/>
      <c r="BF4983" s="6"/>
      <c r="BG4983" s="172"/>
      <c r="BH4983" s="172"/>
      <c r="BI4983" s="172"/>
      <c r="BJ4983" s="6"/>
      <c r="BK4983" s="6"/>
      <c r="BL4983" s="6"/>
      <c r="BM4983" s="6"/>
      <c r="BN4983" s="6"/>
      <c r="BO4983" s="6"/>
      <c r="BP4983" s="6"/>
      <c r="BQ4983" s="6"/>
      <c r="BR4983" s="6"/>
      <c r="BS4983" s="6"/>
      <c r="BT4983" s="6"/>
      <c r="CG4983" s="432"/>
      <c r="CH4983" s="432"/>
      <c r="CL4983" s="174"/>
    </row>
    <row r="4984" spans="29:90" s="168" customFormat="1" x14ac:dyDescent="0.25">
      <c r="AC4984" s="175"/>
      <c r="AD4984" s="175"/>
      <c r="AE4984" s="175"/>
      <c r="AF4984" s="175"/>
      <c r="AG4984" s="175"/>
      <c r="AH4984" s="176"/>
      <c r="AM4984" s="6"/>
      <c r="AN4984" s="6"/>
      <c r="AO4984" s="6"/>
      <c r="AP4984" s="6"/>
      <c r="AQ4984" s="6"/>
      <c r="AR4984" s="6"/>
      <c r="AS4984" s="6"/>
      <c r="AT4984" s="6"/>
      <c r="AU4984" s="6"/>
      <c r="AV4984" s="6"/>
      <c r="AW4984" s="6"/>
      <c r="AX4984" s="6"/>
      <c r="AY4984" s="172"/>
      <c r="AZ4984" s="172"/>
      <c r="BA4984" s="172"/>
      <c r="BB4984" s="6"/>
      <c r="BC4984" s="6"/>
      <c r="BD4984" s="6"/>
      <c r="BE4984" s="6"/>
      <c r="BF4984" s="6"/>
      <c r="BG4984" s="172"/>
      <c r="BH4984" s="172"/>
      <c r="BI4984" s="172"/>
      <c r="BJ4984" s="6"/>
      <c r="BK4984" s="6"/>
      <c r="BL4984" s="6"/>
      <c r="BM4984" s="6"/>
      <c r="BN4984" s="6"/>
      <c r="BO4984" s="6"/>
      <c r="BP4984" s="6"/>
      <c r="BQ4984" s="6"/>
      <c r="BR4984" s="6"/>
      <c r="BS4984" s="6"/>
      <c r="BT4984" s="6"/>
      <c r="CG4984" s="432"/>
      <c r="CH4984" s="432"/>
      <c r="CL4984" s="174"/>
    </row>
    <row r="4985" spans="29:90" s="168" customFormat="1" x14ac:dyDescent="0.25">
      <c r="AC4985" s="175"/>
      <c r="AD4985" s="175"/>
      <c r="AE4985" s="175"/>
      <c r="AF4985" s="175"/>
      <c r="AG4985" s="175"/>
      <c r="AH4985" s="176"/>
      <c r="AM4985" s="6"/>
      <c r="AN4985" s="6"/>
      <c r="AO4985" s="6"/>
      <c r="AP4985" s="6"/>
      <c r="AQ4985" s="6"/>
      <c r="AR4985" s="6"/>
      <c r="AS4985" s="6"/>
      <c r="AT4985" s="6"/>
      <c r="AU4985" s="6"/>
      <c r="AV4985" s="6"/>
      <c r="AW4985" s="6"/>
      <c r="AX4985" s="6"/>
      <c r="AY4985" s="172"/>
      <c r="AZ4985" s="172"/>
      <c r="BA4985" s="172"/>
      <c r="BB4985" s="6"/>
      <c r="BC4985" s="6"/>
      <c r="BD4985" s="6"/>
      <c r="BE4985" s="6"/>
      <c r="BF4985" s="6"/>
      <c r="BG4985" s="172"/>
      <c r="BH4985" s="172"/>
      <c r="BI4985" s="172"/>
      <c r="BJ4985" s="6"/>
      <c r="BK4985" s="6"/>
      <c r="BL4985" s="6"/>
      <c r="BM4985" s="6"/>
      <c r="BN4985" s="6"/>
      <c r="BO4985" s="6"/>
      <c r="BP4985" s="6"/>
      <c r="BQ4985" s="6"/>
      <c r="BR4985" s="6"/>
      <c r="BS4985" s="6"/>
      <c r="BT4985" s="6"/>
      <c r="CG4985" s="432"/>
      <c r="CH4985" s="432"/>
      <c r="CL4985" s="174"/>
    </row>
    <row r="4986" spans="29:90" s="168" customFormat="1" x14ac:dyDescent="0.25">
      <c r="AC4986" s="175"/>
      <c r="AD4986" s="175"/>
      <c r="AE4986" s="175"/>
      <c r="AF4986" s="175"/>
      <c r="AG4986" s="175"/>
      <c r="AH4986" s="176"/>
      <c r="AM4986" s="6"/>
      <c r="AN4986" s="6"/>
      <c r="AO4986" s="6"/>
      <c r="AP4986" s="6"/>
      <c r="AQ4986" s="6"/>
      <c r="AR4986" s="6"/>
      <c r="AS4986" s="6"/>
      <c r="AT4986" s="6"/>
      <c r="AU4986" s="6"/>
      <c r="AV4986" s="6"/>
      <c r="AW4986" s="6"/>
      <c r="AX4986" s="6"/>
      <c r="AY4986" s="172"/>
      <c r="AZ4986" s="172"/>
      <c r="BA4986" s="172"/>
      <c r="BB4986" s="6"/>
      <c r="BC4986" s="6"/>
      <c r="BD4986" s="6"/>
      <c r="BE4986" s="6"/>
      <c r="BF4986" s="6"/>
      <c r="BG4986" s="172"/>
      <c r="BH4986" s="172"/>
      <c r="BI4986" s="172"/>
      <c r="BJ4986" s="6"/>
      <c r="BK4986" s="6"/>
      <c r="BL4986" s="6"/>
      <c r="BM4986" s="6"/>
      <c r="BN4986" s="6"/>
      <c r="BO4986" s="6"/>
      <c r="BP4986" s="6"/>
      <c r="BQ4986" s="6"/>
      <c r="BR4986" s="6"/>
      <c r="BS4986" s="6"/>
      <c r="BT4986" s="6"/>
      <c r="CG4986" s="432"/>
      <c r="CH4986" s="432"/>
      <c r="CL4986" s="174"/>
    </row>
    <row r="4987" spans="29:90" s="168" customFormat="1" x14ac:dyDescent="0.25">
      <c r="AC4987" s="175"/>
      <c r="AD4987" s="175"/>
      <c r="AE4987" s="175"/>
      <c r="AF4987" s="175"/>
      <c r="AG4987" s="175"/>
      <c r="AH4987" s="176"/>
      <c r="AM4987" s="6"/>
      <c r="AN4987" s="6"/>
      <c r="AO4987" s="6"/>
      <c r="AP4987" s="6"/>
      <c r="AQ4987" s="6"/>
      <c r="AR4987" s="6"/>
      <c r="AS4987" s="6"/>
      <c r="AT4987" s="6"/>
      <c r="AU4987" s="6"/>
      <c r="AV4987" s="6"/>
      <c r="AW4987" s="6"/>
      <c r="AX4987" s="6"/>
      <c r="AY4987" s="172"/>
      <c r="AZ4987" s="172"/>
      <c r="BA4987" s="172"/>
      <c r="BB4987" s="6"/>
      <c r="BC4987" s="6"/>
      <c r="BD4987" s="6"/>
      <c r="BE4987" s="6"/>
      <c r="BF4987" s="6"/>
      <c r="BG4987" s="172"/>
      <c r="BH4987" s="172"/>
      <c r="BI4987" s="172"/>
      <c r="BJ4987" s="6"/>
      <c r="BK4987" s="6"/>
      <c r="BL4987" s="6"/>
      <c r="BM4987" s="6"/>
      <c r="BN4987" s="6"/>
      <c r="BO4987" s="6"/>
      <c r="BP4987" s="6"/>
      <c r="BQ4987" s="6"/>
      <c r="BR4987" s="6"/>
      <c r="BS4987" s="6"/>
      <c r="BT4987" s="6"/>
      <c r="CG4987" s="432"/>
      <c r="CH4987" s="432"/>
      <c r="CL4987" s="174"/>
    </row>
    <row r="4988" spans="29:90" s="168" customFormat="1" x14ac:dyDescent="0.25">
      <c r="AC4988" s="175"/>
      <c r="AD4988" s="175"/>
      <c r="AE4988" s="175"/>
      <c r="AF4988" s="175"/>
      <c r="AG4988" s="175"/>
      <c r="AH4988" s="176"/>
      <c r="AM4988" s="6"/>
      <c r="AN4988" s="6"/>
      <c r="AO4988" s="6"/>
      <c r="AP4988" s="6"/>
      <c r="AQ4988" s="6"/>
      <c r="AR4988" s="6"/>
      <c r="AS4988" s="6"/>
      <c r="AT4988" s="6"/>
      <c r="AU4988" s="6"/>
      <c r="AV4988" s="6"/>
      <c r="AW4988" s="6"/>
      <c r="AX4988" s="6"/>
      <c r="AY4988" s="172"/>
      <c r="AZ4988" s="172"/>
      <c r="BA4988" s="172"/>
      <c r="BB4988" s="6"/>
      <c r="BC4988" s="6"/>
      <c r="BD4988" s="6"/>
      <c r="BE4988" s="6"/>
      <c r="BF4988" s="6"/>
      <c r="BG4988" s="172"/>
      <c r="BH4988" s="172"/>
      <c r="BI4988" s="172"/>
      <c r="BJ4988" s="6"/>
      <c r="BK4988" s="6"/>
      <c r="BL4988" s="6"/>
      <c r="BM4988" s="6"/>
      <c r="BN4988" s="6"/>
      <c r="BO4988" s="6"/>
      <c r="BP4988" s="6"/>
      <c r="BQ4988" s="6"/>
      <c r="BR4988" s="6"/>
      <c r="BS4988" s="6"/>
      <c r="BT4988" s="6"/>
      <c r="CG4988" s="432"/>
      <c r="CH4988" s="432"/>
      <c r="CL4988" s="174"/>
    </row>
    <row r="4989" spans="29:90" s="168" customFormat="1" x14ac:dyDescent="0.25">
      <c r="AC4989" s="175"/>
      <c r="AD4989" s="175"/>
      <c r="AE4989" s="175"/>
      <c r="AF4989" s="175"/>
      <c r="AG4989" s="175"/>
      <c r="AH4989" s="176"/>
      <c r="AM4989" s="6"/>
      <c r="AN4989" s="6"/>
      <c r="AO4989" s="6"/>
      <c r="AP4989" s="6"/>
      <c r="AQ4989" s="6"/>
      <c r="AR4989" s="6"/>
      <c r="AS4989" s="6"/>
      <c r="AT4989" s="6"/>
      <c r="AU4989" s="6"/>
      <c r="AV4989" s="6"/>
      <c r="AW4989" s="6"/>
      <c r="AX4989" s="6"/>
      <c r="AY4989" s="172"/>
      <c r="AZ4989" s="172"/>
      <c r="BA4989" s="172"/>
      <c r="BB4989" s="6"/>
      <c r="BC4989" s="6"/>
      <c r="BD4989" s="6"/>
      <c r="BE4989" s="6"/>
      <c r="BF4989" s="6"/>
      <c r="BG4989" s="172"/>
      <c r="BH4989" s="172"/>
      <c r="BI4989" s="172"/>
      <c r="BJ4989" s="6"/>
      <c r="BK4989" s="6"/>
      <c r="BL4989" s="6"/>
      <c r="BM4989" s="6"/>
      <c r="BN4989" s="6"/>
      <c r="BO4989" s="6"/>
      <c r="BP4989" s="6"/>
      <c r="BQ4989" s="6"/>
      <c r="BR4989" s="6"/>
      <c r="BS4989" s="6"/>
      <c r="BT4989" s="6"/>
      <c r="CG4989" s="432"/>
      <c r="CH4989" s="432"/>
      <c r="CL4989" s="174"/>
    </row>
    <row r="4990" spans="29:90" s="168" customFormat="1" x14ac:dyDescent="0.25">
      <c r="AC4990" s="175"/>
      <c r="AD4990" s="175"/>
      <c r="AE4990" s="175"/>
      <c r="AF4990" s="175"/>
      <c r="AG4990" s="175"/>
      <c r="AH4990" s="176"/>
      <c r="AM4990" s="6"/>
      <c r="AN4990" s="6"/>
      <c r="AO4990" s="6"/>
      <c r="AP4990" s="6"/>
      <c r="AQ4990" s="6"/>
      <c r="AR4990" s="6"/>
      <c r="AS4990" s="6"/>
      <c r="AT4990" s="6"/>
      <c r="AU4990" s="6"/>
      <c r="AV4990" s="6"/>
      <c r="AW4990" s="6"/>
      <c r="AX4990" s="6"/>
      <c r="AY4990" s="172"/>
      <c r="AZ4990" s="172"/>
      <c r="BA4990" s="172"/>
      <c r="BB4990" s="6"/>
      <c r="BC4990" s="6"/>
      <c r="BD4990" s="6"/>
      <c r="BE4990" s="6"/>
      <c r="BF4990" s="6"/>
      <c r="BG4990" s="172"/>
      <c r="BH4990" s="172"/>
      <c r="BI4990" s="172"/>
      <c r="BJ4990" s="6"/>
      <c r="BK4990" s="6"/>
      <c r="BL4990" s="6"/>
      <c r="BM4990" s="6"/>
      <c r="BN4990" s="6"/>
      <c r="BO4990" s="6"/>
      <c r="BP4990" s="6"/>
      <c r="BQ4990" s="6"/>
      <c r="BR4990" s="6"/>
      <c r="BS4990" s="6"/>
      <c r="BT4990" s="6"/>
      <c r="CG4990" s="432"/>
      <c r="CH4990" s="432"/>
      <c r="CL4990" s="174"/>
    </row>
    <row r="4991" spans="29:90" s="168" customFormat="1" x14ac:dyDescent="0.25">
      <c r="AC4991" s="175"/>
      <c r="AD4991" s="175"/>
      <c r="AE4991" s="175"/>
      <c r="AF4991" s="175"/>
      <c r="AG4991" s="175"/>
      <c r="AH4991" s="176"/>
      <c r="AM4991" s="6"/>
      <c r="AN4991" s="6"/>
      <c r="AO4991" s="6"/>
      <c r="AP4991" s="6"/>
      <c r="AQ4991" s="6"/>
      <c r="AR4991" s="6"/>
      <c r="AS4991" s="6"/>
      <c r="AT4991" s="6"/>
      <c r="AU4991" s="6"/>
      <c r="AV4991" s="6"/>
      <c r="AW4991" s="6"/>
      <c r="AX4991" s="6"/>
      <c r="AY4991" s="172"/>
      <c r="AZ4991" s="172"/>
      <c r="BA4991" s="172"/>
      <c r="BB4991" s="6"/>
      <c r="BC4991" s="6"/>
      <c r="BD4991" s="6"/>
      <c r="BE4991" s="6"/>
      <c r="BF4991" s="6"/>
      <c r="BG4991" s="172"/>
      <c r="BH4991" s="172"/>
      <c r="BI4991" s="172"/>
      <c r="BJ4991" s="6"/>
      <c r="BK4991" s="6"/>
      <c r="BL4991" s="6"/>
      <c r="BM4991" s="6"/>
      <c r="BN4991" s="6"/>
      <c r="BO4991" s="6"/>
      <c r="BP4991" s="6"/>
      <c r="BQ4991" s="6"/>
      <c r="BR4991" s="6"/>
      <c r="BS4991" s="6"/>
      <c r="BT4991" s="6"/>
      <c r="CG4991" s="432"/>
      <c r="CH4991" s="432"/>
      <c r="CL4991" s="174"/>
    </row>
    <row r="4992" spans="29:90" s="168" customFormat="1" x14ac:dyDescent="0.25">
      <c r="AC4992" s="175"/>
      <c r="AD4992" s="175"/>
      <c r="AE4992" s="175"/>
      <c r="AF4992" s="175"/>
      <c r="AG4992" s="175"/>
      <c r="AH4992" s="176"/>
      <c r="AM4992" s="6"/>
      <c r="AN4992" s="6"/>
      <c r="AO4992" s="6"/>
      <c r="AP4992" s="6"/>
      <c r="AQ4992" s="6"/>
      <c r="AR4992" s="6"/>
      <c r="AS4992" s="6"/>
      <c r="AT4992" s="6"/>
      <c r="AU4992" s="6"/>
      <c r="AV4992" s="6"/>
      <c r="AW4992" s="6"/>
      <c r="AX4992" s="6"/>
      <c r="AY4992" s="172"/>
      <c r="AZ4992" s="172"/>
      <c r="BA4992" s="172"/>
      <c r="BB4992" s="6"/>
      <c r="BC4992" s="6"/>
      <c r="BD4992" s="6"/>
      <c r="BE4992" s="6"/>
      <c r="BF4992" s="6"/>
      <c r="BG4992" s="172"/>
      <c r="BH4992" s="172"/>
      <c r="BI4992" s="172"/>
      <c r="BJ4992" s="6"/>
      <c r="BK4992" s="6"/>
      <c r="BL4992" s="6"/>
      <c r="BM4992" s="6"/>
      <c r="BN4992" s="6"/>
      <c r="BO4992" s="6"/>
      <c r="BP4992" s="6"/>
      <c r="BQ4992" s="6"/>
      <c r="BR4992" s="6"/>
      <c r="BS4992" s="6"/>
      <c r="BT4992" s="6"/>
      <c r="CG4992" s="432"/>
      <c r="CH4992" s="432"/>
      <c r="CL4992" s="174"/>
    </row>
    <row r="4993" spans="29:90" s="168" customFormat="1" x14ac:dyDescent="0.25">
      <c r="AC4993" s="175"/>
      <c r="AD4993" s="175"/>
      <c r="AE4993" s="175"/>
      <c r="AF4993" s="175"/>
      <c r="AG4993" s="175"/>
      <c r="AH4993" s="176"/>
      <c r="AM4993" s="6"/>
      <c r="AN4993" s="6"/>
      <c r="AO4993" s="6"/>
      <c r="AP4993" s="6"/>
      <c r="AQ4993" s="6"/>
      <c r="AR4993" s="6"/>
      <c r="AS4993" s="6"/>
      <c r="AT4993" s="6"/>
      <c r="AU4993" s="6"/>
      <c r="AV4993" s="6"/>
      <c r="AW4993" s="6"/>
      <c r="AX4993" s="6"/>
      <c r="AY4993" s="172"/>
      <c r="AZ4993" s="172"/>
      <c r="BA4993" s="172"/>
      <c r="BB4993" s="6"/>
      <c r="BC4993" s="6"/>
      <c r="BD4993" s="6"/>
      <c r="BE4993" s="6"/>
      <c r="BF4993" s="6"/>
      <c r="BG4993" s="172"/>
      <c r="BH4993" s="172"/>
      <c r="BI4993" s="172"/>
      <c r="BJ4993" s="6"/>
      <c r="BK4993" s="6"/>
      <c r="BL4993" s="6"/>
      <c r="BM4993" s="6"/>
      <c r="BN4993" s="6"/>
      <c r="BO4993" s="6"/>
      <c r="BP4993" s="6"/>
      <c r="BQ4993" s="6"/>
      <c r="BR4993" s="6"/>
      <c r="BS4993" s="6"/>
      <c r="BT4993" s="6"/>
      <c r="CG4993" s="432"/>
      <c r="CH4993" s="432"/>
      <c r="CL4993" s="174"/>
    </row>
    <row r="4994" spans="29:90" s="168" customFormat="1" x14ac:dyDescent="0.25">
      <c r="AC4994" s="175"/>
      <c r="AD4994" s="175"/>
      <c r="AE4994" s="175"/>
      <c r="AF4994" s="175"/>
      <c r="AG4994" s="175"/>
      <c r="AH4994" s="176"/>
      <c r="AM4994" s="6"/>
      <c r="AN4994" s="6"/>
      <c r="AO4994" s="6"/>
      <c r="AP4994" s="6"/>
      <c r="AQ4994" s="6"/>
      <c r="AR4994" s="6"/>
      <c r="AS4994" s="6"/>
      <c r="AT4994" s="6"/>
      <c r="AU4994" s="6"/>
      <c r="AV4994" s="6"/>
      <c r="AW4994" s="6"/>
      <c r="AX4994" s="6"/>
      <c r="AY4994" s="172"/>
      <c r="AZ4994" s="172"/>
      <c r="BA4994" s="172"/>
      <c r="BB4994" s="6"/>
      <c r="BC4994" s="6"/>
      <c r="BD4994" s="6"/>
      <c r="BE4994" s="6"/>
      <c r="BF4994" s="6"/>
      <c r="BG4994" s="172"/>
      <c r="BH4994" s="172"/>
      <c r="BI4994" s="172"/>
      <c r="BJ4994" s="6"/>
      <c r="BK4994" s="6"/>
      <c r="BL4994" s="6"/>
      <c r="BM4994" s="6"/>
      <c r="BN4994" s="6"/>
      <c r="BO4994" s="6"/>
      <c r="BP4994" s="6"/>
      <c r="BQ4994" s="6"/>
      <c r="BR4994" s="6"/>
      <c r="BS4994" s="6"/>
      <c r="BT4994" s="6"/>
      <c r="CG4994" s="432"/>
      <c r="CH4994" s="432"/>
      <c r="CL4994" s="174"/>
    </row>
    <row r="4995" spans="29:90" s="168" customFormat="1" x14ac:dyDescent="0.25">
      <c r="AC4995" s="175"/>
      <c r="AD4995" s="175"/>
      <c r="AE4995" s="175"/>
      <c r="AF4995" s="175"/>
      <c r="AG4995" s="175"/>
      <c r="AH4995" s="176"/>
      <c r="AM4995" s="6"/>
      <c r="AN4995" s="6"/>
      <c r="AO4995" s="6"/>
      <c r="AP4995" s="6"/>
      <c r="AQ4995" s="6"/>
      <c r="AR4995" s="6"/>
      <c r="AS4995" s="6"/>
      <c r="AT4995" s="6"/>
      <c r="AU4995" s="6"/>
      <c r="AV4995" s="6"/>
      <c r="AW4995" s="6"/>
      <c r="AX4995" s="6"/>
      <c r="AY4995" s="172"/>
      <c r="AZ4995" s="172"/>
      <c r="BA4995" s="172"/>
      <c r="BB4995" s="6"/>
      <c r="BC4995" s="6"/>
      <c r="BD4995" s="6"/>
      <c r="BE4995" s="6"/>
      <c r="BF4995" s="6"/>
      <c r="BG4995" s="172"/>
      <c r="BH4995" s="172"/>
      <c r="BI4995" s="172"/>
      <c r="BJ4995" s="6"/>
      <c r="BK4995" s="6"/>
      <c r="BL4995" s="6"/>
      <c r="BM4995" s="6"/>
      <c r="BN4995" s="6"/>
      <c r="BO4995" s="6"/>
      <c r="BP4995" s="6"/>
      <c r="BQ4995" s="6"/>
      <c r="BR4995" s="6"/>
      <c r="BS4995" s="6"/>
      <c r="BT4995" s="6"/>
      <c r="CG4995" s="432"/>
      <c r="CH4995" s="432"/>
      <c r="CL4995" s="174"/>
    </row>
    <row r="4996" spans="29:90" s="168" customFormat="1" x14ac:dyDescent="0.25">
      <c r="AC4996" s="175"/>
      <c r="AD4996" s="175"/>
      <c r="AE4996" s="175"/>
      <c r="AF4996" s="175"/>
      <c r="AG4996" s="175"/>
      <c r="AH4996" s="176"/>
      <c r="AM4996" s="6"/>
      <c r="AN4996" s="6"/>
      <c r="AO4996" s="6"/>
      <c r="AP4996" s="6"/>
      <c r="AQ4996" s="6"/>
      <c r="AR4996" s="6"/>
      <c r="AS4996" s="6"/>
      <c r="AT4996" s="6"/>
      <c r="AU4996" s="6"/>
      <c r="AV4996" s="6"/>
      <c r="AW4996" s="6"/>
      <c r="AX4996" s="6"/>
      <c r="AY4996" s="172"/>
      <c r="AZ4996" s="172"/>
      <c r="BA4996" s="172"/>
      <c r="BB4996" s="6"/>
      <c r="BC4996" s="6"/>
      <c r="BD4996" s="6"/>
      <c r="BE4996" s="6"/>
      <c r="BF4996" s="6"/>
      <c r="BG4996" s="172"/>
      <c r="BH4996" s="172"/>
      <c r="BI4996" s="172"/>
      <c r="BJ4996" s="6"/>
      <c r="BK4996" s="6"/>
      <c r="BL4996" s="6"/>
      <c r="BM4996" s="6"/>
      <c r="BN4996" s="6"/>
      <c r="BO4996" s="6"/>
      <c r="BP4996" s="6"/>
      <c r="BQ4996" s="6"/>
      <c r="BR4996" s="6"/>
      <c r="BS4996" s="6"/>
      <c r="BT4996" s="6"/>
      <c r="CG4996" s="432"/>
      <c r="CH4996" s="432"/>
      <c r="CL4996" s="174"/>
    </row>
    <row r="4997" spans="29:90" s="168" customFormat="1" x14ac:dyDescent="0.25">
      <c r="AC4997" s="175"/>
      <c r="AD4997" s="175"/>
      <c r="AE4997" s="175"/>
      <c r="AF4997" s="175"/>
      <c r="AG4997" s="175"/>
      <c r="AH4997" s="176"/>
      <c r="AM4997" s="6"/>
      <c r="AN4997" s="6"/>
      <c r="AO4997" s="6"/>
      <c r="AP4997" s="6"/>
      <c r="AQ4997" s="6"/>
      <c r="AR4997" s="6"/>
      <c r="AS4997" s="6"/>
      <c r="AT4997" s="6"/>
      <c r="AU4997" s="6"/>
      <c r="AV4997" s="6"/>
      <c r="AW4997" s="6"/>
      <c r="AX4997" s="6"/>
      <c r="AY4997" s="172"/>
      <c r="AZ4997" s="172"/>
      <c r="BA4997" s="172"/>
      <c r="BB4997" s="6"/>
      <c r="BC4997" s="6"/>
      <c r="BD4997" s="6"/>
      <c r="BE4997" s="6"/>
      <c r="BF4997" s="6"/>
      <c r="BG4997" s="172"/>
      <c r="BH4997" s="172"/>
      <c r="BI4997" s="172"/>
      <c r="BJ4997" s="6"/>
      <c r="BK4997" s="6"/>
      <c r="BL4997" s="6"/>
      <c r="BM4997" s="6"/>
      <c r="BN4997" s="6"/>
      <c r="BO4997" s="6"/>
      <c r="BP4997" s="6"/>
      <c r="BQ4997" s="6"/>
      <c r="BR4997" s="6"/>
      <c r="BS4997" s="6"/>
      <c r="BT4997" s="6"/>
      <c r="CG4997" s="432"/>
      <c r="CH4997" s="432"/>
      <c r="CL4997" s="174"/>
    </row>
    <row r="4998" spans="29:90" s="168" customFormat="1" x14ac:dyDescent="0.25">
      <c r="AC4998" s="175"/>
      <c r="AD4998" s="175"/>
      <c r="AE4998" s="175"/>
      <c r="AF4998" s="175"/>
      <c r="AG4998" s="175"/>
      <c r="AH4998" s="176"/>
      <c r="AM4998" s="6"/>
      <c r="AN4998" s="6"/>
      <c r="AO4998" s="6"/>
      <c r="AP4998" s="6"/>
      <c r="AQ4998" s="6"/>
      <c r="AR4998" s="6"/>
      <c r="AS4998" s="6"/>
      <c r="AT4998" s="6"/>
      <c r="AU4998" s="6"/>
      <c r="AV4998" s="6"/>
      <c r="AW4998" s="6"/>
      <c r="AX4998" s="6"/>
      <c r="AY4998" s="172"/>
      <c r="AZ4998" s="172"/>
      <c r="BA4998" s="172"/>
      <c r="BB4998" s="6"/>
      <c r="BC4998" s="6"/>
      <c r="BD4998" s="6"/>
      <c r="BE4998" s="6"/>
      <c r="BF4998" s="6"/>
      <c r="BG4998" s="172"/>
      <c r="BH4998" s="172"/>
      <c r="BI4998" s="172"/>
      <c r="BJ4998" s="6"/>
      <c r="BK4998" s="6"/>
      <c r="BL4998" s="6"/>
      <c r="BM4998" s="6"/>
      <c r="BN4998" s="6"/>
      <c r="BO4998" s="6"/>
      <c r="BP4998" s="6"/>
      <c r="BQ4998" s="6"/>
      <c r="BR4998" s="6"/>
      <c r="BS4998" s="6"/>
      <c r="BT4998" s="6"/>
      <c r="CG4998" s="432"/>
      <c r="CH4998" s="432"/>
      <c r="CL4998" s="174"/>
    </row>
    <row r="4999" spans="29:90" s="168" customFormat="1" x14ac:dyDescent="0.25">
      <c r="AC4999" s="175"/>
      <c r="AD4999" s="175"/>
      <c r="AE4999" s="175"/>
      <c r="AF4999" s="175"/>
      <c r="AG4999" s="175"/>
      <c r="AH4999" s="176"/>
      <c r="AM4999" s="6"/>
      <c r="AN4999" s="6"/>
      <c r="AO4999" s="6"/>
      <c r="AP4999" s="6"/>
      <c r="AQ4999" s="6"/>
      <c r="AR4999" s="6"/>
      <c r="AS4999" s="6"/>
      <c r="AT4999" s="6"/>
      <c r="AU4999" s="6"/>
      <c r="AV4999" s="6"/>
      <c r="AW4999" s="6"/>
      <c r="AX4999" s="6"/>
      <c r="AY4999" s="172"/>
      <c r="AZ4999" s="172"/>
      <c r="BA4999" s="172"/>
      <c r="BB4999" s="6"/>
      <c r="BC4999" s="6"/>
      <c r="BD4999" s="6"/>
      <c r="BE4999" s="6"/>
      <c r="BF4999" s="6"/>
      <c r="BG4999" s="172"/>
      <c r="BH4999" s="172"/>
      <c r="BI4999" s="172"/>
      <c r="BJ4999" s="6"/>
      <c r="BK4999" s="6"/>
      <c r="BL4999" s="6"/>
      <c r="BM4999" s="6"/>
      <c r="BN4999" s="6"/>
      <c r="BO4999" s="6"/>
      <c r="BP4999" s="6"/>
      <c r="BQ4999" s="6"/>
      <c r="BR4999" s="6"/>
      <c r="BS4999" s="6"/>
      <c r="BT4999" s="6"/>
      <c r="CG4999" s="432"/>
      <c r="CH4999" s="432"/>
      <c r="CL4999" s="174"/>
    </row>
    <row r="5000" spans="29:90" s="168" customFormat="1" x14ac:dyDescent="0.25">
      <c r="AC5000" s="175"/>
      <c r="AD5000" s="175"/>
      <c r="AE5000" s="175"/>
      <c r="AF5000" s="175"/>
      <c r="AG5000" s="175"/>
      <c r="AH5000" s="176"/>
      <c r="AM5000" s="6"/>
      <c r="AN5000" s="6"/>
      <c r="AO5000" s="6"/>
      <c r="AP5000" s="6"/>
      <c r="AQ5000" s="6"/>
      <c r="AR5000" s="6"/>
      <c r="AS5000" s="6"/>
      <c r="AT5000" s="6"/>
      <c r="AU5000" s="6"/>
      <c r="AV5000" s="6"/>
      <c r="AW5000" s="6"/>
      <c r="AX5000" s="6"/>
      <c r="AY5000" s="172"/>
      <c r="AZ5000" s="172"/>
      <c r="BA5000" s="172"/>
      <c r="BB5000" s="6"/>
      <c r="BC5000" s="6"/>
      <c r="BD5000" s="6"/>
      <c r="BE5000" s="6"/>
      <c r="BF5000" s="6"/>
      <c r="BG5000" s="172"/>
      <c r="BH5000" s="172"/>
      <c r="BI5000" s="172"/>
      <c r="BJ5000" s="6"/>
      <c r="BK5000" s="6"/>
      <c r="BL5000" s="6"/>
      <c r="BM5000" s="6"/>
      <c r="BN5000" s="6"/>
      <c r="BO5000" s="6"/>
      <c r="BP5000" s="6"/>
      <c r="BQ5000" s="6"/>
      <c r="BR5000" s="6"/>
      <c r="BS5000" s="6"/>
      <c r="BT5000" s="6"/>
      <c r="CG5000" s="432"/>
      <c r="CH5000" s="432"/>
      <c r="CL5000" s="174"/>
    </row>
    <row r="5001" spans="29:90" s="168" customFormat="1" x14ac:dyDescent="0.25">
      <c r="AC5001" s="175"/>
      <c r="AD5001" s="175"/>
      <c r="AE5001" s="175"/>
      <c r="AF5001" s="175"/>
      <c r="AG5001" s="175"/>
      <c r="AH5001" s="176"/>
      <c r="AM5001" s="6"/>
      <c r="AN5001" s="6"/>
      <c r="AO5001" s="6"/>
      <c r="AP5001" s="6"/>
      <c r="AQ5001" s="6"/>
      <c r="AR5001" s="6"/>
      <c r="AS5001" s="6"/>
      <c r="AT5001" s="6"/>
      <c r="AU5001" s="6"/>
      <c r="AV5001" s="6"/>
      <c r="AW5001" s="6"/>
      <c r="AX5001" s="6"/>
      <c r="AY5001" s="172"/>
      <c r="AZ5001" s="172"/>
      <c r="BA5001" s="172"/>
      <c r="BB5001" s="6"/>
      <c r="BC5001" s="6"/>
      <c r="BD5001" s="6"/>
      <c r="BE5001" s="6"/>
      <c r="BF5001" s="6"/>
      <c r="BG5001" s="172"/>
      <c r="BH5001" s="172"/>
      <c r="BI5001" s="172"/>
      <c r="BJ5001" s="6"/>
      <c r="BK5001" s="6"/>
      <c r="BL5001" s="6"/>
      <c r="BM5001" s="6"/>
      <c r="BN5001" s="6"/>
      <c r="BO5001" s="6"/>
      <c r="BP5001" s="6"/>
      <c r="BQ5001" s="6"/>
      <c r="BR5001" s="6"/>
      <c r="BS5001" s="6"/>
      <c r="BT5001" s="6"/>
      <c r="CG5001" s="432"/>
      <c r="CH5001" s="432"/>
      <c r="CL5001" s="174"/>
    </row>
    <row r="5002" spans="29:90" s="168" customFormat="1" x14ac:dyDescent="0.25">
      <c r="AC5002" s="175"/>
      <c r="AD5002" s="175"/>
      <c r="AE5002" s="175"/>
      <c r="AF5002" s="175"/>
      <c r="AG5002" s="175"/>
      <c r="AH5002" s="176"/>
      <c r="AM5002" s="6"/>
      <c r="AN5002" s="6"/>
      <c r="AO5002" s="6"/>
      <c r="AP5002" s="6"/>
      <c r="AQ5002" s="6"/>
      <c r="AR5002" s="6"/>
      <c r="AS5002" s="6"/>
      <c r="AT5002" s="6"/>
      <c r="AU5002" s="6"/>
      <c r="AV5002" s="6"/>
      <c r="AW5002" s="6"/>
      <c r="AX5002" s="6"/>
      <c r="AY5002" s="172"/>
      <c r="AZ5002" s="172"/>
      <c r="BA5002" s="172"/>
      <c r="BB5002" s="6"/>
      <c r="BC5002" s="6"/>
      <c r="BD5002" s="6"/>
      <c r="BE5002" s="6"/>
      <c r="BF5002" s="6"/>
      <c r="BG5002" s="172"/>
      <c r="BH5002" s="172"/>
      <c r="BI5002" s="172"/>
      <c r="BJ5002" s="6"/>
      <c r="BK5002" s="6"/>
      <c r="BL5002" s="6"/>
      <c r="BM5002" s="6"/>
      <c r="BN5002" s="6"/>
      <c r="BO5002" s="6"/>
      <c r="BP5002" s="6"/>
      <c r="BQ5002" s="6"/>
      <c r="BR5002" s="6"/>
      <c r="BS5002" s="6"/>
      <c r="BT5002" s="6"/>
      <c r="CG5002" s="432"/>
      <c r="CH5002" s="432"/>
      <c r="CL5002" s="174"/>
    </row>
    <row r="5003" spans="29:90" s="168" customFormat="1" x14ac:dyDescent="0.25">
      <c r="AC5003" s="175"/>
      <c r="AD5003" s="175"/>
      <c r="AE5003" s="175"/>
      <c r="AF5003" s="175"/>
      <c r="AG5003" s="175"/>
      <c r="AH5003" s="176"/>
      <c r="AM5003" s="6"/>
      <c r="AN5003" s="6"/>
      <c r="AO5003" s="6"/>
      <c r="AP5003" s="6"/>
      <c r="AQ5003" s="6"/>
      <c r="AR5003" s="6"/>
      <c r="AS5003" s="6"/>
      <c r="AT5003" s="6"/>
      <c r="AU5003" s="6"/>
      <c r="AV5003" s="6"/>
      <c r="AW5003" s="6"/>
      <c r="AX5003" s="6"/>
      <c r="AY5003" s="172"/>
      <c r="AZ5003" s="172"/>
      <c r="BA5003" s="172"/>
      <c r="BB5003" s="6"/>
      <c r="BC5003" s="6"/>
      <c r="BD5003" s="6"/>
      <c r="BE5003" s="6"/>
      <c r="BF5003" s="6"/>
      <c r="BG5003" s="172"/>
      <c r="BH5003" s="172"/>
      <c r="BI5003" s="172"/>
      <c r="BJ5003" s="6"/>
      <c r="BK5003" s="6"/>
      <c r="BL5003" s="6"/>
      <c r="BM5003" s="6"/>
      <c r="BN5003" s="6"/>
      <c r="BO5003" s="6"/>
      <c r="BP5003" s="6"/>
      <c r="BQ5003" s="6"/>
      <c r="BR5003" s="6"/>
      <c r="BS5003" s="6"/>
      <c r="BT5003" s="6"/>
      <c r="CG5003" s="432"/>
      <c r="CH5003" s="432"/>
      <c r="CL5003" s="174"/>
    </row>
    <row r="5004" spans="29:90" s="168" customFormat="1" x14ac:dyDescent="0.25">
      <c r="AC5004" s="175"/>
      <c r="AD5004" s="175"/>
      <c r="AE5004" s="175"/>
      <c r="AF5004" s="175"/>
      <c r="AG5004" s="175"/>
      <c r="AH5004" s="176"/>
      <c r="AM5004" s="6"/>
      <c r="AN5004" s="6"/>
      <c r="AO5004" s="6"/>
      <c r="AP5004" s="6"/>
      <c r="AQ5004" s="6"/>
      <c r="AR5004" s="6"/>
      <c r="AS5004" s="6"/>
      <c r="AT5004" s="6"/>
      <c r="AU5004" s="6"/>
      <c r="AV5004" s="6"/>
      <c r="AW5004" s="6"/>
      <c r="AX5004" s="6"/>
      <c r="AY5004" s="172"/>
      <c r="AZ5004" s="172"/>
      <c r="BA5004" s="172"/>
      <c r="BB5004" s="6"/>
      <c r="BC5004" s="6"/>
      <c r="BD5004" s="6"/>
      <c r="BE5004" s="6"/>
      <c r="BF5004" s="6"/>
      <c r="BG5004" s="172"/>
      <c r="BH5004" s="172"/>
      <c r="BI5004" s="172"/>
      <c r="BJ5004" s="6"/>
      <c r="BK5004" s="6"/>
      <c r="BL5004" s="6"/>
      <c r="BM5004" s="6"/>
      <c r="BN5004" s="6"/>
      <c r="BO5004" s="6"/>
      <c r="BP5004" s="6"/>
      <c r="BQ5004" s="6"/>
      <c r="BR5004" s="6"/>
      <c r="BS5004" s="6"/>
      <c r="BT5004" s="6"/>
      <c r="CG5004" s="432"/>
      <c r="CH5004" s="432"/>
      <c r="CL5004" s="174"/>
    </row>
    <row r="5005" spans="29:90" s="168" customFormat="1" x14ac:dyDescent="0.25">
      <c r="AC5005" s="175"/>
      <c r="AD5005" s="175"/>
      <c r="AE5005" s="175"/>
      <c r="AF5005" s="175"/>
      <c r="AG5005" s="175"/>
      <c r="AH5005" s="176"/>
      <c r="AM5005" s="6"/>
      <c r="AN5005" s="6"/>
      <c r="AO5005" s="6"/>
      <c r="AP5005" s="6"/>
      <c r="AQ5005" s="6"/>
      <c r="AR5005" s="6"/>
      <c r="AS5005" s="6"/>
      <c r="AT5005" s="6"/>
      <c r="AU5005" s="6"/>
      <c r="AV5005" s="6"/>
      <c r="AW5005" s="6"/>
      <c r="AX5005" s="6"/>
      <c r="AY5005" s="172"/>
      <c r="AZ5005" s="172"/>
      <c r="BA5005" s="172"/>
      <c r="BB5005" s="6"/>
      <c r="BC5005" s="6"/>
      <c r="BD5005" s="6"/>
      <c r="BE5005" s="6"/>
      <c r="BF5005" s="6"/>
      <c r="BG5005" s="172"/>
      <c r="BH5005" s="172"/>
      <c r="BI5005" s="172"/>
      <c r="BJ5005" s="6"/>
      <c r="BK5005" s="6"/>
      <c r="BL5005" s="6"/>
      <c r="BM5005" s="6"/>
      <c r="BN5005" s="6"/>
      <c r="BO5005" s="6"/>
      <c r="BP5005" s="6"/>
      <c r="BQ5005" s="6"/>
      <c r="BR5005" s="6"/>
      <c r="BS5005" s="6"/>
      <c r="BT5005" s="6"/>
      <c r="CG5005" s="432"/>
      <c r="CH5005" s="432"/>
      <c r="CL5005" s="174"/>
    </row>
    <row r="5006" spans="29:90" s="168" customFormat="1" x14ac:dyDescent="0.25">
      <c r="AC5006" s="175"/>
      <c r="AD5006" s="175"/>
      <c r="AE5006" s="175"/>
      <c r="AF5006" s="175"/>
      <c r="AG5006" s="175"/>
      <c r="AH5006" s="176"/>
      <c r="AM5006" s="6"/>
      <c r="AN5006" s="6"/>
      <c r="AO5006" s="6"/>
      <c r="AP5006" s="6"/>
      <c r="AQ5006" s="6"/>
      <c r="AR5006" s="6"/>
      <c r="AS5006" s="6"/>
      <c r="AT5006" s="6"/>
      <c r="AU5006" s="6"/>
      <c r="AV5006" s="6"/>
      <c r="AW5006" s="6"/>
      <c r="AX5006" s="6"/>
      <c r="AY5006" s="172"/>
      <c r="AZ5006" s="172"/>
      <c r="BA5006" s="172"/>
      <c r="BB5006" s="6"/>
      <c r="BC5006" s="6"/>
      <c r="BD5006" s="6"/>
      <c r="BE5006" s="6"/>
      <c r="BF5006" s="6"/>
      <c r="BG5006" s="172"/>
      <c r="BH5006" s="172"/>
      <c r="BI5006" s="172"/>
      <c r="BJ5006" s="6"/>
      <c r="BK5006" s="6"/>
      <c r="BL5006" s="6"/>
      <c r="BM5006" s="6"/>
      <c r="BN5006" s="6"/>
      <c r="BO5006" s="6"/>
      <c r="BP5006" s="6"/>
      <c r="BQ5006" s="6"/>
      <c r="BR5006" s="6"/>
      <c r="BS5006" s="6"/>
      <c r="BT5006" s="6"/>
      <c r="CG5006" s="432"/>
      <c r="CH5006" s="432"/>
      <c r="CL5006" s="174"/>
    </row>
    <row r="5007" spans="29:90" s="168" customFormat="1" x14ac:dyDescent="0.25">
      <c r="AC5007" s="175"/>
      <c r="AD5007" s="175"/>
      <c r="AE5007" s="175"/>
      <c r="AF5007" s="175"/>
      <c r="AG5007" s="175"/>
      <c r="AH5007" s="176"/>
      <c r="AM5007" s="6"/>
      <c r="AN5007" s="6"/>
      <c r="AO5007" s="6"/>
      <c r="AP5007" s="6"/>
      <c r="AQ5007" s="6"/>
      <c r="AR5007" s="6"/>
      <c r="AS5007" s="6"/>
      <c r="AT5007" s="6"/>
      <c r="AU5007" s="6"/>
      <c r="AV5007" s="6"/>
      <c r="AW5007" s="6"/>
      <c r="AX5007" s="6"/>
      <c r="AY5007" s="172"/>
      <c r="AZ5007" s="172"/>
      <c r="BA5007" s="172"/>
      <c r="BB5007" s="6"/>
      <c r="BC5007" s="6"/>
      <c r="BD5007" s="6"/>
      <c r="BE5007" s="6"/>
      <c r="BF5007" s="6"/>
      <c r="BG5007" s="172"/>
      <c r="BH5007" s="172"/>
      <c r="BI5007" s="172"/>
      <c r="BJ5007" s="6"/>
      <c r="BK5007" s="6"/>
      <c r="BL5007" s="6"/>
      <c r="BM5007" s="6"/>
      <c r="BN5007" s="6"/>
      <c r="BO5007" s="6"/>
      <c r="BP5007" s="6"/>
      <c r="BQ5007" s="6"/>
      <c r="BR5007" s="6"/>
      <c r="BS5007" s="6"/>
      <c r="BT5007" s="6"/>
      <c r="CG5007" s="432"/>
      <c r="CH5007" s="432"/>
      <c r="CL5007" s="174"/>
    </row>
    <row r="5008" spans="29:90" s="168" customFormat="1" x14ac:dyDescent="0.25">
      <c r="AC5008" s="175"/>
      <c r="AD5008" s="175"/>
      <c r="AE5008" s="175"/>
      <c r="AF5008" s="175"/>
      <c r="AG5008" s="175"/>
      <c r="AH5008" s="176"/>
      <c r="AM5008" s="6"/>
      <c r="AN5008" s="6"/>
      <c r="AO5008" s="6"/>
      <c r="AP5008" s="6"/>
      <c r="AQ5008" s="6"/>
      <c r="AR5008" s="6"/>
      <c r="AS5008" s="6"/>
      <c r="AT5008" s="6"/>
      <c r="AU5008" s="6"/>
      <c r="AV5008" s="6"/>
      <c r="AW5008" s="6"/>
      <c r="AX5008" s="6"/>
      <c r="AY5008" s="172"/>
      <c r="AZ5008" s="172"/>
      <c r="BA5008" s="172"/>
      <c r="BB5008" s="6"/>
      <c r="BC5008" s="6"/>
      <c r="BD5008" s="6"/>
      <c r="BE5008" s="6"/>
      <c r="BF5008" s="6"/>
      <c r="BG5008" s="172"/>
      <c r="BH5008" s="172"/>
      <c r="BI5008" s="172"/>
      <c r="BJ5008" s="6"/>
      <c r="BK5008" s="6"/>
      <c r="BL5008" s="6"/>
      <c r="BM5008" s="6"/>
      <c r="BN5008" s="6"/>
      <c r="BO5008" s="6"/>
      <c r="BP5008" s="6"/>
      <c r="BQ5008" s="6"/>
      <c r="BR5008" s="6"/>
      <c r="BS5008" s="6"/>
      <c r="BT5008" s="6"/>
      <c r="CG5008" s="432"/>
      <c r="CH5008" s="432"/>
      <c r="CL5008" s="174"/>
    </row>
    <row r="5009" spans="29:90" s="168" customFormat="1" x14ac:dyDescent="0.25">
      <c r="AC5009" s="175"/>
      <c r="AD5009" s="175"/>
      <c r="AE5009" s="175"/>
      <c r="AF5009" s="175"/>
      <c r="AG5009" s="175"/>
      <c r="AH5009" s="176"/>
      <c r="AM5009" s="6"/>
      <c r="AN5009" s="6"/>
      <c r="AO5009" s="6"/>
      <c r="AP5009" s="6"/>
      <c r="AQ5009" s="6"/>
      <c r="AR5009" s="6"/>
      <c r="AS5009" s="6"/>
      <c r="AT5009" s="6"/>
      <c r="AU5009" s="6"/>
      <c r="AV5009" s="6"/>
      <c r="AW5009" s="6"/>
      <c r="AX5009" s="6"/>
      <c r="AY5009" s="172"/>
      <c r="AZ5009" s="172"/>
      <c r="BA5009" s="172"/>
      <c r="BB5009" s="6"/>
      <c r="BC5009" s="6"/>
      <c r="BD5009" s="6"/>
      <c r="BE5009" s="6"/>
      <c r="BF5009" s="6"/>
      <c r="BG5009" s="172"/>
      <c r="BH5009" s="172"/>
      <c r="BI5009" s="172"/>
      <c r="BJ5009" s="6"/>
      <c r="BK5009" s="6"/>
      <c r="BL5009" s="6"/>
      <c r="BM5009" s="6"/>
      <c r="BN5009" s="6"/>
      <c r="BO5009" s="6"/>
      <c r="BP5009" s="6"/>
      <c r="BQ5009" s="6"/>
      <c r="BR5009" s="6"/>
      <c r="BS5009" s="6"/>
      <c r="BT5009" s="6"/>
      <c r="CG5009" s="432"/>
      <c r="CH5009" s="432"/>
      <c r="CL5009" s="174"/>
    </row>
    <row r="5010" spans="29:90" s="168" customFormat="1" x14ac:dyDescent="0.25">
      <c r="AC5010" s="175"/>
      <c r="AD5010" s="175"/>
      <c r="AE5010" s="175"/>
      <c r="AF5010" s="175"/>
      <c r="AG5010" s="175"/>
      <c r="AH5010" s="176"/>
      <c r="AM5010" s="6"/>
      <c r="AN5010" s="6"/>
      <c r="AO5010" s="6"/>
      <c r="AP5010" s="6"/>
      <c r="AQ5010" s="6"/>
      <c r="AR5010" s="6"/>
      <c r="AS5010" s="6"/>
      <c r="AT5010" s="6"/>
      <c r="AU5010" s="6"/>
      <c r="AV5010" s="6"/>
      <c r="AW5010" s="6"/>
      <c r="AX5010" s="6"/>
      <c r="AY5010" s="172"/>
      <c r="AZ5010" s="172"/>
      <c r="BA5010" s="172"/>
      <c r="BB5010" s="6"/>
      <c r="BC5010" s="6"/>
      <c r="BD5010" s="6"/>
      <c r="BE5010" s="6"/>
      <c r="BF5010" s="6"/>
      <c r="BG5010" s="172"/>
      <c r="BH5010" s="172"/>
      <c r="BI5010" s="172"/>
      <c r="BJ5010" s="6"/>
      <c r="BK5010" s="6"/>
      <c r="BL5010" s="6"/>
      <c r="BM5010" s="6"/>
      <c r="BN5010" s="6"/>
      <c r="BO5010" s="6"/>
      <c r="BP5010" s="6"/>
      <c r="BQ5010" s="6"/>
      <c r="BR5010" s="6"/>
      <c r="BS5010" s="6"/>
      <c r="BT5010" s="6"/>
      <c r="CG5010" s="432"/>
      <c r="CH5010" s="432"/>
      <c r="CL5010" s="174"/>
    </row>
    <row r="5011" spans="29:90" s="168" customFormat="1" x14ac:dyDescent="0.25">
      <c r="AC5011" s="175"/>
      <c r="AD5011" s="175"/>
      <c r="AE5011" s="175"/>
      <c r="AF5011" s="175"/>
      <c r="AG5011" s="175"/>
      <c r="AH5011" s="176"/>
      <c r="AM5011" s="6"/>
      <c r="AN5011" s="6"/>
      <c r="AO5011" s="6"/>
      <c r="AP5011" s="6"/>
      <c r="AQ5011" s="6"/>
      <c r="AR5011" s="6"/>
      <c r="AS5011" s="6"/>
      <c r="AT5011" s="6"/>
      <c r="AU5011" s="6"/>
      <c r="AV5011" s="6"/>
      <c r="AW5011" s="6"/>
      <c r="AX5011" s="6"/>
      <c r="AY5011" s="172"/>
      <c r="AZ5011" s="172"/>
      <c r="BA5011" s="172"/>
      <c r="BB5011" s="6"/>
      <c r="BC5011" s="6"/>
      <c r="BD5011" s="6"/>
      <c r="BE5011" s="6"/>
      <c r="BF5011" s="6"/>
      <c r="BG5011" s="172"/>
      <c r="BH5011" s="172"/>
      <c r="BI5011" s="172"/>
      <c r="BJ5011" s="6"/>
      <c r="BK5011" s="6"/>
      <c r="BL5011" s="6"/>
      <c r="BM5011" s="6"/>
      <c r="BN5011" s="6"/>
      <c r="BO5011" s="6"/>
      <c r="BP5011" s="6"/>
      <c r="BQ5011" s="6"/>
      <c r="BR5011" s="6"/>
      <c r="BS5011" s="6"/>
      <c r="BT5011" s="6"/>
      <c r="CG5011" s="432"/>
      <c r="CH5011" s="432"/>
      <c r="CL5011" s="174"/>
    </row>
    <row r="5012" spans="29:90" s="168" customFormat="1" x14ac:dyDescent="0.25">
      <c r="AC5012" s="175"/>
      <c r="AD5012" s="175"/>
      <c r="AE5012" s="175"/>
      <c r="AF5012" s="175"/>
      <c r="AG5012" s="175"/>
      <c r="AH5012" s="176"/>
      <c r="AM5012" s="6"/>
      <c r="AN5012" s="6"/>
      <c r="AO5012" s="6"/>
      <c r="AP5012" s="6"/>
      <c r="AQ5012" s="6"/>
      <c r="AR5012" s="6"/>
      <c r="AS5012" s="6"/>
      <c r="AT5012" s="6"/>
      <c r="AU5012" s="6"/>
      <c r="AV5012" s="6"/>
      <c r="AW5012" s="6"/>
      <c r="AX5012" s="6"/>
      <c r="AY5012" s="172"/>
      <c r="AZ5012" s="172"/>
      <c r="BA5012" s="172"/>
      <c r="BB5012" s="6"/>
      <c r="BC5012" s="6"/>
      <c r="BD5012" s="6"/>
      <c r="BE5012" s="6"/>
      <c r="BF5012" s="6"/>
      <c r="BG5012" s="172"/>
      <c r="BH5012" s="172"/>
      <c r="BI5012" s="172"/>
      <c r="BJ5012" s="6"/>
      <c r="BK5012" s="6"/>
      <c r="BL5012" s="6"/>
      <c r="BM5012" s="6"/>
      <c r="BN5012" s="6"/>
      <c r="BO5012" s="6"/>
      <c r="BP5012" s="6"/>
      <c r="BQ5012" s="6"/>
      <c r="BR5012" s="6"/>
      <c r="BS5012" s="6"/>
      <c r="BT5012" s="6"/>
      <c r="CG5012" s="432"/>
      <c r="CH5012" s="432"/>
      <c r="CL5012" s="174"/>
    </row>
    <row r="5013" spans="29:90" s="168" customFormat="1" x14ac:dyDescent="0.25">
      <c r="AC5013" s="175"/>
      <c r="AD5013" s="175"/>
      <c r="AE5013" s="175"/>
      <c r="AF5013" s="175"/>
      <c r="AG5013" s="175"/>
      <c r="AH5013" s="176"/>
      <c r="AM5013" s="6"/>
      <c r="AN5013" s="6"/>
      <c r="AO5013" s="6"/>
      <c r="AP5013" s="6"/>
      <c r="AQ5013" s="6"/>
      <c r="AR5013" s="6"/>
      <c r="AS5013" s="6"/>
      <c r="AT5013" s="6"/>
      <c r="AU5013" s="6"/>
      <c r="AV5013" s="6"/>
      <c r="AW5013" s="6"/>
      <c r="AX5013" s="6"/>
      <c r="AY5013" s="172"/>
      <c r="AZ5013" s="172"/>
      <c r="BA5013" s="172"/>
      <c r="BB5013" s="6"/>
      <c r="BC5013" s="6"/>
      <c r="BD5013" s="6"/>
      <c r="BE5013" s="6"/>
      <c r="BF5013" s="6"/>
      <c r="BG5013" s="172"/>
      <c r="BH5013" s="172"/>
      <c r="BI5013" s="172"/>
      <c r="BJ5013" s="6"/>
      <c r="BK5013" s="6"/>
      <c r="BL5013" s="6"/>
      <c r="BM5013" s="6"/>
      <c r="BN5013" s="6"/>
      <c r="BO5013" s="6"/>
      <c r="BP5013" s="6"/>
      <c r="BQ5013" s="6"/>
      <c r="BR5013" s="6"/>
      <c r="BS5013" s="6"/>
      <c r="BT5013" s="6"/>
      <c r="CG5013" s="432"/>
      <c r="CH5013" s="432"/>
      <c r="CL5013" s="174"/>
    </row>
    <row r="5014" spans="29:90" s="168" customFormat="1" x14ac:dyDescent="0.25">
      <c r="AC5014" s="175"/>
      <c r="AD5014" s="175"/>
      <c r="AE5014" s="175"/>
      <c r="AF5014" s="175"/>
      <c r="AG5014" s="175"/>
      <c r="AH5014" s="176"/>
      <c r="AM5014" s="6"/>
      <c r="AN5014" s="6"/>
      <c r="AO5014" s="6"/>
      <c r="AP5014" s="6"/>
      <c r="AQ5014" s="6"/>
      <c r="AR5014" s="6"/>
      <c r="AS5014" s="6"/>
      <c r="AT5014" s="6"/>
      <c r="AU5014" s="6"/>
      <c r="AV5014" s="6"/>
      <c r="AW5014" s="6"/>
      <c r="AX5014" s="6"/>
      <c r="AY5014" s="172"/>
      <c r="AZ5014" s="172"/>
      <c r="BA5014" s="172"/>
      <c r="BB5014" s="6"/>
      <c r="BC5014" s="6"/>
      <c r="BD5014" s="6"/>
      <c r="BE5014" s="6"/>
      <c r="BF5014" s="6"/>
      <c r="BG5014" s="172"/>
      <c r="BH5014" s="172"/>
      <c r="BI5014" s="172"/>
      <c r="BJ5014" s="6"/>
      <c r="BK5014" s="6"/>
      <c r="BL5014" s="6"/>
      <c r="BM5014" s="6"/>
      <c r="BN5014" s="6"/>
      <c r="BO5014" s="6"/>
      <c r="BP5014" s="6"/>
      <c r="BQ5014" s="6"/>
      <c r="BR5014" s="6"/>
      <c r="BS5014" s="6"/>
      <c r="BT5014" s="6"/>
      <c r="CG5014" s="432"/>
      <c r="CH5014" s="432"/>
      <c r="CL5014" s="174"/>
    </row>
    <row r="5015" spans="29:90" s="168" customFormat="1" x14ac:dyDescent="0.25">
      <c r="AC5015" s="175"/>
      <c r="AD5015" s="175"/>
      <c r="AE5015" s="175"/>
      <c r="AF5015" s="175"/>
      <c r="AG5015" s="175"/>
      <c r="AH5015" s="176"/>
      <c r="AM5015" s="6"/>
      <c r="AN5015" s="6"/>
      <c r="AO5015" s="6"/>
      <c r="AP5015" s="6"/>
      <c r="AQ5015" s="6"/>
      <c r="AR5015" s="6"/>
      <c r="AS5015" s="6"/>
      <c r="AT5015" s="6"/>
      <c r="AU5015" s="6"/>
      <c r="AV5015" s="6"/>
      <c r="AW5015" s="6"/>
      <c r="AX5015" s="6"/>
      <c r="AY5015" s="172"/>
      <c r="AZ5015" s="172"/>
      <c r="BA5015" s="172"/>
      <c r="BB5015" s="6"/>
      <c r="BC5015" s="6"/>
      <c r="BD5015" s="6"/>
      <c r="BE5015" s="6"/>
      <c r="BF5015" s="6"/>
      <c r="BG5015" s="172"/>
      <c r="BH5015" s="172"/>
      <c r="BI5015" s="172"/>
      <c r="BJ5015" s="6"/>
      <c r="BK5015" s="6"/>
      <c r="BL5015" s="6"/>
      <c r="BM5015" s="6"/>
      <c r="BN5015" s="6"/>
      <c r="BO5015" s="6"/>
      <c r="BP5015" s="6"/>
      <c r="BQ5015" s="6"/>
      <c r="BR5015" s="6"/>
      <c r="BS5015" s="6"/>
      <c r="BT5015" s="6"/>
      <c r="CG5015" s="432"/>
      <c r="CH5015" s="432"/>
      <c r="CL5015" s="174"/>
    </row>
    <row r="5016" spans="29:90" s="168" customFormat="1" x14ac:dyDescent="0.25">
      <c r="AC5016" s="175"/>
      <c r="AD5016" s="175"/>
      <c r="AE5016" s="175"/>
      <c r="AF5016" s="175"/>
      <c r="AG5016" s="175"/>
      <c r="AH5016" s="176"/>
      <c r="AM5016" s="6"/>
      <c r="AN5016" s="6"/>
      <c r="AO5016" s="6"/>
      <c r="AP5016" s="6"/>
      <c r="AQ5016" s="6"/>
      <c r="AR5016" s="6"/>
      <c r="AS5016" s="6"/>
      <c r="AT5016" s="6"/>
      <c r="AU5016" s="6"/>
      <c r="AV5016" s="6"/>
      <c r="AW5016" s="6"/>
      <c r="AX5016" s="6"/>
      <c r="AY5016" s="172"/>
      <c r="AZ5016" s="172"/>
      <c r="BA5016" s="172"/>
      <c r="BB5016" s="6"/>
      <c r="BC5016" s="6"/>
      <c r="BD5016" s="6"/>
      <c r="BE5016" s="6"/>
      <c r="BF5016" s="6"/>
      <c r="BG5016" s="172"/>
      <c r="BH5016" s="172"/>
      <c r="BI5016" s="172"/>
      <c r="BJ5016" s="6"/>
      <c r="BK5016" s="6"/>
      <c r="BL5016" s="6"/>
      <c r="BM5016" s="6"/>
      <c r="BN5016" s="6"/>
      <c r="BO5016" s="6"/>
      <c r="BP5016" s="6"/>
      <c r="BQ5016" s="6"/>
      <c r="BR5016" s="6"/>
      <c r="BS5016" s="6"/>
      <c r="BT5016" s="6"/>
      <c r="CG5016" s="432"/>
      <c r="CH5016" s="432"/>
      <c r="CL5016" s="174"/>
    </row>
    <row r="5017" spans="29:90" s="168" customFormat="1" x14ac:dyDescent="0.25">
      <c r="AC5017" s="175"/>
      <c r="AD5017" s="175"/>
      <c r="AE5017" s="175"/>
      <c r="AF5017" s="175"/>
      <c r="AG5017" s="175"/>
      <c r="AH5017" s="176"/>
      <c r="AM5017" s="6"/>
      <c r="AN5017" s="6"/>
      <c r="AO5017" s="6"/>
      <c r="AP5017" s="6"/>
      <c r="AQ5017" s="6"/>
      <c r="AR5017" s="6"/>
      <c r="AS5017" s="6"/>
      <c r="AT5017" s="6"/>
      <c r="AU5017" s="6"/>
      <c r="AV5017" s="6"/>
      <c r="AW5017" s="6"/>
      <c r="AX5017" s="6"/>
      <c r="AY5017" s="172"/>
      <c r="AZ5017" s="172"/>
      <c r="BA5017" s="172"/>
      <c r="BB5017" s="6"/>
      <c r="BC5017" s="6"/>
      <c r="BD5017" s="6"/>
      <c r="BE5017" s="6"/>
      <c r="BF5017" s="6"/>
      <c r="BG5017" s="172"/>
      <c r="BH5017" s="172"/>
      <c r="BI5017" s="172"/>
      <c r="BJ5017" s="6"/>
      <c r="BK5017" s="6"/>
      <c r="BL5017" s="6"/>
      <c r="BM5017" s="6"/>
      <c r="BN5017" s="6"/>
      <c r="BO5017" s="6"/>
      <c r="BP5017" s="6"/>
      <c r="BQ5017" s="6"/>
      <c r="BR5017" s="6"/>
      <c r="BS5017" s="6"/>
      <c r="BT5017" s="6"/>
      <c r="CG5017" s="432"/>
      <c r="CH5017" s="432"/>
      <c r="CL5017" s="174"/>
    </row>
    <row r="5018" spans="29:90" s="168" customFormat="1" x14ac:dyDescent="0.25">
      <c r="AC5018" s="175"/>
      <c r="AD5018" s="175"/>
      <c r="AE5018" s="175"/>
      <c r="AF5018" s="175"/>
      <c r="AG5018" s="175"/>
      <c r="AH5018" s="176"/>
      <c r="AM5018" s="6"/>
      <c r="AN5018" s="6"/>
      <c r="AO5018" s="6"/>
      <c r="AP5018" s="6"/>
      <c r="AQ5018" s="6"/>
      <c r="AR5018" s="6"/>
      <c r="AS5018" s="6"/>
      <c r="AT5018" s="6"/>
      <c r="AU5018" s="6"/>
      <c r="AV5018" s="6"/>
      <c r="AW5018" s="6"/>
      <c r="AX5018" s="6"/>
      <c r="AY5018" s="172"/>
      <c r="AZ5018" s="172"/>
      <c r="BA5018" s="172"/>
      <c r="BB5018" s="6"/>
      <c r="BC5018" s="6"/>
      <c r="BD5018" s="6"/>
      <c r="BE5018" s="6"/>
      <c r="BF5018" s="6"/>
      <c r="BG5018" s="172"/>
      <c r="BH5018" s="172"/>
      <c r="BI5018" s="172"/>
      <c r="BJ5018" s="6"/>
      <c r="BK5018" s="6"/>
      <c r="BL5018" s="6"/>
      <c r="BM5018" s="6"/>
      <c r="BN5018" s="6"/>
      <c r="BO5018" s="6"/>
      <c r="BP5018" s="6"/>
      <c r="BQ5018" s="6"/>
      <c r="BR5018" s="6"/>
      <c r="BS5018" s="6"/>
      <c r="BT5018" s="6"/>
      <c r="CG5018" s="432"/>
      <c r="CH5018" s="432"/>
      <c r="CL5018" s="174"/>
    </row>
    <row r="5019" spans="29:90" s="168" customFormat="1" x14ac:dyDescent="0.25">
      <c r="AC5019" s="175"/>
      <c r="AD5019" s="175"/>
      <c r="AE5019" s="175"/>
      <c r="AF5019" s="175"/>
      <c r="AG5019" s="175"/>
      <c r="AH5019" s="176"/>
      <c r="AM5019" s="6"/>
      <c r="AN5019" s="6"/>
      <c r="AO5019" s="6"/>
      <c r="AP5019" s="6"/>
      <c r="AQ5019" s="6"/>
      <c r="AR5019" s="6"/>
      <c r="AS5019" s="6"/>
      <c r="AT5019" s="6"/>
      <c r="AU5019" s="6"/>
      <c r="AV5019" s="6"/>
      <c r="AW5019" s="6"/>
      <c r="AX5019" s="6"/>
      <c r="AY5019" s="172"/>
      <c r="AZ5019" s="172"/>
      <c r="BA5019" s="172"/>
      <c r="BB5019" s="6"/>
      <c r="BC5019" s="6"/>
      <c r="BD5019" s="6"/>
      <c r="BE5019" s="6"/>
      <c r="BF5019" s="6"/>
      <c r="BG5019" s="172"/>
      <c r="BH5019" s="172"/>
      <c r="BI5019" s="172"/>
      <c r="BJ5019" s="6"/>
      <c r="BK5019" s="6"/>
      <c r="BL5019" s="6"/>
      <c r="BM5019" s="6"/>
      <c r="BN5019" s="6"/>
      <c r="BO5019" s="6"/>
      <c r="BP5019" s="6"/>
      <c r="BQ5019" s="6"/>
      <c r="BR5019" s="6"/>
      <c r="BS5019" s="6"/>
      <c r="BT5019" s="6"/>
      <c r="CG5019" s="432"/>
      <c r="CH5019" s="432"/>
      <c r="CL5019" s="174"/>
    </row>
    <row r="5020" spans="29:90" s="168" customFormat="1" x14ac:dyDescent="0.25">
      <c r="AC5020" s="175"/>
      <c r="AD5020" s="175"/>
      <c r="AE5020" s="175"/>
      <c r="AF5020" s="175"/>
      <c r="AG5020" s="175"/>
      <c r="AH5020" s="176"/>
      <c r="AM5020" s="6"/>
      <c r="AN5020" s="6"/>
      <c r="AO5020" s="6"/>
      <c r="AP5020" s="6"/>
      <c r="AQ5020" s="6"/>
      <c r="AR5020" s="6"/>
      <c r="AS5020" s="6"/>
      <c r="AT5020" s="6"/>
      <c r="AU5020" s="6"/>
      <c r="AV5020" s="6"/>
      <c r="AW5020" s="6"/>
      <c r="AX5020" s="6"/>
      <c r="AY5020" s="172"/>
      <c r="AZ5020" s="172"/>
      <c r="BA5020" s="172"/>
      <c r="BB5020" s="6"/>
      <c r="BC5020" s="6"/>
      <c r="BD5020" s="6"/>
      <c r="BE5020" s="6"/>
      <c r="BF5020" s="6"/>
      <c r="BG5020" s="172"/>
      <c r="BH5020" s="172"/>
      <c r="BI5020" s="172"/>
      <c r="BJ5020" s="6"/>
      <c r="BK5020" s="6"/>
      <c r="BL5020" s="6"/>
      <c r="BM5020" s="6"/>
      <c r="BN5020" s="6"/>
      <c r="BO5020" s="6"/>
      <c r="BP5020" s="6"/>
      <c r="BQ5020" s="6"/>
      <c r="BR5020" s="6"/>
      <c r="BS5020" s="6"/>
      <c r="BT5020" s="6"/>
      <c r="CG5020" s="432"/>
      <c r="CH5020" s="432"/>
      <c r="CL5020" s="174"/>
    </row>
    <row r="5021" spans="29:90" s="168" customFormat="1" x14ac:dyDescent="0.25">
      <c r="AC5021" s="175"/>
      <c r="AD5021" s="175"/>
      <c r="AE5021" s="175"/>
      <c r="AF5021" s="175"/>
      <c r="AG5021" s="175"/>
      <c r="AH5021" s="176"/>
      <c r="AM5021" s="6"/>
      <c r="AN5021" s="6"/>
      <c r="AO5021" s="6"/>
      <c r="AP5021" s="6"/>
      <c r="AQ5021" s="6"/>
      <c r="AR5021" s="6"/>
      <c r="AS5021" s="6"/>
      <c r="AT5021" s="6"/>
      <c r="AU5021" s="6"/>
      <c r="AV5021" s="6"/>
      <c r="AW5021" s="6"/>
      <c r="AX5021" s="6"/>
      <c r="AY5021" s="172"/>
      <c r="AZ5021" s="172"/>
      <c r="BA5021" s="172"/>
      <c r="BB5021" s="6"/>
      <c r="BC5021" s="6"/>
      <c r="BD5021" s="6"/>
      <c r="BE5021" s="6"/>
      <c r="BF5021" s="6"/>
      <c r="BG5021" s="172"/>
      <c r="BH5021" s="172"/>
      <c r="BI5021" s="172"/>
      <c r="BJ5021" s="6"/>
      <c r="BK5021" s="6"/>
      <c r="BL5021" s="6"/>
      <c r="BM5021" s="6"/>
      <c r="BN5021" s="6"/>
      <c r="BO5021" s="6"/>
      <c r="BP5021" s="6"/>
      <c r="BQ5021" s="6"/>
      <c r="BR5021" s="6"/>
      <c r="BS5021" s="6"/>
      <c r="BT5021" s="6"/>
      <c r="CG5021" s="432"/>
      <c r="CH5021" s="432"/>
      <c r="CL5021" s="174"/>
    </row>
    <row r="5022" spans="29:90" s="168" customFormat="1" x14ac:dyDescent="0.25">
      <c r="AC5022" s="175"/>
      <c r="AD5022" s="175"/>
      <c r="AE5022" s="175"/>
      <c r="AF5022" s="175"/>
      <c r="AG5022" s="175"/>
      <c r="AH5022" s="176"/>
      <c r="AM5022" s="6"/>
      <c r="AN5022" s="6"/>
      <c r="AO5022" s="6"/>
      <c r="AP5022" s="6"/>
      <c r="AQ5022" s="6"/>
      <c r="AR5022" s="6"/>
      <c r="AS5022" s="6"/>
      <c r="AT5022" s="6"/>
      <c r="AU5022" s="6"/>
      <c r="AV5022" s="6"/>
      <c r="AW5022" s="6"/>
      <c r="AX5022" s="6"/>
      <c r="AY5022" s="172"/>
      <c r="AZ5022" s="172"/>
      <c r="BA5022" s="172"/>
      <c r="BB5022" s="6"/>
      <c r="BC5022" s="6"/>
      <c r="BD5022" s="6"/>
      <c r="BE5022" s="6"/>
      <c r="BF5022" s="6"/>
      <c r="BG5022" s="172"/>
      <c r="BH5022" s="172"/>
      <c r="BI5022" s="172"/>
      <c r="BJ5022" s="6"/>
      <c r="BK5022" s="6"/>
      <c r="BL5022" s="6"/>
      <c r="BM5022" s="6"/>
      <c r="BN5022" s="6"/>
      <c r="BO5022" s="6"/>
      <c r="BP5022" s="6"/>
      <c r="BQ5022" s="6"/>
      <c r="BR5022" s="6"/>
      <c r="BS5022" s="6"/>
      <c r="BT5022" s="6"/>
      <c r="CG5022" s="432"/>
      <c r="CH5022" s="432"/>
      <c r="CL5022" s="174"/>
    </row>
    <row r="5023" spans="29:90" s="168" customFormat="1" x14ac:dyDescent="0.25">
      <c r="AC5023" s="175"/>
      <c r="AD5023" s="175"/>
      <c r="AE5023" s="175"/>
      <c r="AF5023" s="175"/>
      <c r="AG5023" s="175"/>
      <c r="AH5023" s="176"/>
      <c r="AM5023" s="6"/>
      <c r="AN5023" s="6"/>
      <c r="AO5023" s="6"/>
      <c r="AP5023" s="6"/>
      <c r="AQ5023" s="6"/>
      <c r="AR5023" s="6"/>
      <c r="AS5023" s="6"/>
      <c r="AT5023" s="6"/>
      <c r="AU5023" s="6"/>
      <c r="AV5023" s="6"/>
      <c r="AW5023" s="6"/>
      <c r="AX5023" s="6"/>
      <c r="AY5023" s="172"/>
      <c r="AZ5023" s="172"/>
      <c r="BA5023" s="172"/>
      <c r="BB5023" s="6"/>
      <c r="BC5023" s="6"/>
      <c r="BD5023" s="6"/>
      <c r="BE5023" s="6"/>
      <c r="BF5023" s="6"/>
      <c r="BG5023" s="172"/>
      <c r="BH5023" s="172"/>
      <c r="BI5023" s="172"/>
      <c r="BJ5023" s="6"/>
      <c r="BK5023" s="6"/>
      <c r="BL5023" s="6"/>
      <c r="BM5023" s="6"/>
      <c r="BN5023" s="6"/>
      <c r="BO5023" s="6"/>
      <c r="BP5023" s="6"/>
      <c r="BQ5023" s="6"/>
      <c r="BR5023" s="6"/>
      <c r="BS5023" s="6"/>
      <c r="BT5023" s="6"/>
      <c r="CG5023" s="432"/>
      <c r="CH5023" s="432"/>
      <c r="CL5023" s="174"/>
    </row>
    <row r="5024" spans="29:90" s="168" customFormat="1" x14ac:dyDescent="0.25">
      <c r="AC5024" s="175"/>
      <c r="AD5024" s="175"/>
      <c r="AE5024" s="175"/>
      <c r="AF5024" s="175"/>
      <c r="AG5024" s="175"/>
      <c r="AH5024" s="176"/>
      <c r="AM5024" s="6"/>
      <c r="AN5024" s="6"/>
      <c r="AO5024" s="6"/>
      <c r="AP5024" s="6"/>
      <c r="AQ5024" s="6"/>
      <c r="AR5024" s="6"/>
      <c r="AS5024" s="6"/>
      <c r="AT5024" s="6"/>
      <c r="AU5024" s="6"/>
      <c r="AV5024" s="6"/>
      <c r="AW5024" s="6"/>
      <c r="AX5024" s="6"/>
      <c r="AY5024" s="172"/>
      <c r="AZ5024" s="172"/>
      <c r="BA5024" s="172"/>
      <c r="BB5024" s="6"/>
      <c r="BC5024" s="6"/>
      <c r="BD5024" s="6"/>
      <c r="BE5024" s="6"/>
      <c r="BF5024" s="6"/>
      <c r="BG5024" s="172"/>
      <c r="BH5024" s="172"/>
      <c r="BI5024" s="172"/>
      <c r="BJ5024" s="6"/>
      <c r="BK5024" s="6"/>
      <c r="BL5024" s="6"/>
      <c r="BM5024" s="6"/>
      <c r="BN5024" s="6"/>
      <c r="BO5024" s="6"/>
      <c r="BP5024" s="6"/>
      <c r="BQ5024" s="6"/>
      <c r="BR5024" s="6"/>
      <c r="BS5024" s="6"/>
      <c r="BT5024" s="6"/>
      <c r="CG5024" s="432"/>
      <c r="CH5024" s="432"/>
      <c r="CL5024" s="174"/>
    </row>
    <row r="5025" spans="29:90" s="168" customFormat="1" x14ac:dyDescent="0.25">
      <c r="AC5025" s="175"/>
      <c r="AD5025" s="175"/>
      <c r="AE5025" s="175"/>
      <c r="AF5025" s="175"/>
      <c r="AG5025" s="175"/>
      <c r="AH5025" s="176"/>
      <c r="AM5025" s="6"/>
      <c r="AN5025" s="6"/>
      <c r="AO5025" s="6"/>
      <c r="AP5025" s="6"/>
      <c r="AQ5025" s="6"/>
      <c r="AR5025" s="6"/>
      <c r="AS5025" s="6"/>
      <c r="AT5025" s="6"/>
      <c r="AU5025" s="6"/>
      <c r="AV5025" s="6"/>
      <c r="AW5025" s="6"/>
      <c r="AX5025" s="6"/>
      <c r="AY5025" s="172"/>
      <c r="AZ5025" s="172"/>
      <c r="BA5025" s="172"/>
      <c r="BB5025" s="6"/>
      <c r="BC5025" s="6"/>
      <c r="BD5025" s="6"/>
      <c r="BE5025" s="6"/>
      <c r="BF5025" s="6"/>
      <c r="BG5025" s="172"/>
      <c r="BH5025" s="172"/>
      <c r="BI5025" s="172"/>
      <c r="BJ5025" s="6"/>
      <c r="BK5025" s="6"/>
      <c r="BL5025" s="6"/>
      <c r="BM5025" s="6"/>
      <c r="BN5025" s="6"/>
      <c r="BO5025" s="6"/>
      <c r="BP5025" s="6"/>
      <c r="BQ5025" s="6"/>
      <c r="BR5025" s="6"/>
      <c r="BS5025" s="6"/>
      <c r="BT5025" s="6"/>
      <c r="CG5025" s="432"/>
      <c r="CH5025" s="432"/>
      <c r="CL5025" s="174"/>
    </row>
    <row r="5026" spans="29:90" s="168" customFormat="1" x14ac:dyDescent="0.25">
      <c r="AC5026" s="175"/>
      <c r="AD5026" s="175"/>
      <c r="AE5026" s="175"/>
      <c r="AF5026" s="175"/>
      <c r="AG5026" s="175"/>
      <c r="AH5026" s="176"/>
      <c r="AM5026" s="6"/>
      <c r="AN5026" s="6"/>
      <c r="AO5026" s="6"/>
      <c r="AP5026" s="6"/>
      <c r="AQ5026" s="6"/>
      <c r="AR5026" s="6"/>
      <c r="AS5026" s="6"/>
      <c r="AT5026" s="6"/>
      <c r="AU5026" s="6"/>
      <c r="AV5026" s="6"/>
      <c r="AW5026" s="6"/>
      <c r="AX5026" s="6"/>
      <c r="AY5026" s="172"/>
      <c r="AZ5026" s="172"/>
      <c r="BA5026" s="172"/>
      <c r="BB5026" s="6"/>
      <c r="BC5026" s="6"/>
      <c r="BD5026" s="6"/>
      <c r="BE5026" s="6"/>
      <c r="BF5026" s="6"/>
      <c r="BG5026" s="172"/>
      <c r="BH5026" s="172"/>
      <c r="BI5026" s="172"/>
      <c r="BJ5026" s="6"/>
      <c r="BK5026" s="6"/>
      <c r="BL5026" s="6"/>
      <c r="BM5026" s="6"/>
      <c r="BN5026" s="6"/>
      <c r="BO5026" s="6"/>
      <c r="BP5026" s="6"/>
      <c r="BQ5026" s="6"/>
      <c r="BR5026" s="6"/>
      <c r="BS5026" s="6"/>
      <c r="BT5026" s="6"/>
      <c r="CG5026" s="432"/>
      <c r="CH5026" s="432"/>
      <c r="CL5026" s="174"/>
    </row>
    <row r="5027" spans="29:90" s="168" customFormat="1" x14ac:dyDescent="0.25">
      <c r="AC5027" s="175"/>
      <c r="AD5027" s="175"/>
      <c r="AE5027" s="175"/>
      <c r="AF5027" s="175"/>
      <c r="AG5027" s="175"/>
      <c r="AH5027" s="176"/>
      <c r="AM5027" s="6"/>
      <c r="AN5027" s="6"/>
      <c r="AO5027" s="6"/>
      <c r="AP5027" s="6"/>
      <c r="AQ5027" s="6"/>
      <c r="AR5027" s="6"/>
      <c r="AS5027" s="6"/>
      <c r="AT5027" s="6"/>
      <c r="AU5027" s="6"/>
      <c r="AV5027" s="6"/>
      <c r="AW5027" s="6"/>
      <c r="AX5027" s="6"/>
      <c r="AY5027" s="172"/>
      <c r="AZ5027" s="172"/>
      <c r="BA5027" s="172"/>
      <c r="BB5027" s="6"/>
      <c r="BC5027" s="6"/>
      <c r="BD5027" s="6"/>
      <c r="BE5027" s="6"/>
      <c r="BF5027" s="6"/>
      <c r="BG5027" s="172"/>
      <c r="BH5027" s="172"/>
      <c r="BI5027" s="172"/>
      <c r="BJ5027" s="6"/>
      <c r="BK5027" s="6"/>
      <c r="BL5027" s="6"/>
      <c r="BM5027" s="6"/>
      <c r="BN5027" s="6"/>
      <c r="BO5027" s="6"/>
      <c r="BP5027" s="6"/>
      <c r="BQ5027" s="6"/>
      <c r="BR5027" s="6"/>
      <c r="BS5027" s="6"/>
      <c r="BT5027" s="6"/>
      <c r="CG5027" s="432"/>
      <c r="CH5027" s="432"/>
      <c r="CL5027" s="174"/>
    </row>
    <row r="5028" spans="29:90" s="168" customFormat="1" x14ac:dyDescent="0.25">
      <c r="AC5028" s="175"/>
      <c r="AD5028" s="175"/>
      <c r="AE5028" s="175"/>
      <c r="AF5028" s="175"/>
      <c r="AG5028" s="175"/>
      <c r="AH5028" s="176"/>
      <c r="AM5028" s="6"/>
      <c r="AN5028" s="6"/>
      <c r="AO5028" s="6"/>
      <c r="AP5028" s="6"/>
      <c r="AQ5028" s="6"/>
      <c r="AR5028" s="6"/>
      <c r="AS5028" s="6"/>
      <c r="AT5028" s="6"/>
      <c r="AU5028" s="6"/>
      <c r="AV5028" s="6"/>
      <c r="AW5028" s="6"/>
      <c r="AX5028" s="6"/>
      <c r="AY5028" s="172"/>
      <c r="AZ5028" s="172"/>
      <c r="BA5028" s="172"/>
      <c r="BB5028" s="6"/>
      <c r="BC5028" s="6"/>
      <c r="BD5028" s="6"/>
      <c r="BE5028" s="6"/>
      <c r="BF5028" s="6"/>
      <c r="BG5028" s="172"/>
      <c r="BH5028" s="172"/>
      <c r="BI5028" s="172"/>
      <c r="BJ5028" s="6"/>
      <c r="BK5028" s="6"/>
      <c r="BL5028" s="6"/>
      <c r="BM5028" s="6"/>
      <c r="BN5028" s="6"/>
      <c r="BO5028" s="6"/>
      <c r="BP5028" s="6"/>
      <c r="BQ5028" s="6"/>
      <c r="BR5028" s="6"/>
      <c r="BS5028" s="6"/>
      <c r="BT5028" s="6"/>
      <c r="CG5028" s="432"/>
      <c r="CH5028" s="432"/>
      <c r="CL5028" s="174"/>
    </row>
    <row r="5029" spans="29:90" s="168" customFormat="1" x14ac:dyDescent="0.25">
      <c r="AC5029" s="175"/>
      <c r="AD5029" s="175"/>
      <c r="AE5029" s="175"/>
      <c r="AF5029" s="175"/>
      <c r="AG5029" s="175"/>
      <c r="AH5029" s="176"/>
      <c r="AM5029" s="6"/>
      <c r="AN5029" s="6"/>
      <c r="AO5029" s="6"/>
      <c r="AP5029" s="6"/>
      <c r="AQ5029" s="6"/>
      <c r="AR5029" s="6"/>
      <c r="AS5029" s="6"/>
      <c r="AT5029" s="6"/>
      <c r="AU5029" s="6"/>
      <c r="AV5029" s="6"/>
      <c r="AW5029" s="6"/>
      <c r="AX5029" s="6"/>
      <c r="AY5029" s="172"/>
      <c r="AZ5029" s="172"/>
      <c r="BA5029" s="172"/>
      <c r="BB5029" s="6"/>
      <c r="BC5029" s="6"/>
      <c r="BD5029" s="6"/>
      <c r="BE5029" s="6"/>
      <c r="BF5029" s="6"/>
      <c r="BG5029" s="172"/>
      <c r="BH5029" s="172"/>
      <c r="BI5029" s="172"/>
      <c r="BJ5029" s="6"/>
      <c r="BK5029" s="6"/>
      <c r="BL5029" s="6"/>
      <c r="BM5029" s="6"/>
      <c r="BN5029" s="6"/>
      <c r="BO5029" s="6"/>
      <c r="BP5029" s="6"/>
      <c r="BQ5029" s="6"/>
      <c r="BR5029" s="6"/>
      <c r="BS5029" s="6"/>
      <c r="BT5029" s="6"/>
      <c r="CG5029" s="432"/>
      <c r="CH5029" s="432"/>
      <c r="CL5029" s="174"/>
    </row>
    <row r="5030" spans="29:90" s="168" customFormat="1" x14ac:dyDescent="0.25">
      <c r="AC5030" s="175"/>
      <c r="AD5030" s="175"/>
      <c r="AE5030" s="175"/>
      <c r="AF5030" s="175"/>
      <c r="AG5030" s="175"/>
      <c r="AH5030" s="176"/>
      <c r="AM5030" s="6"/>
      <c r="AN5030" s="6"/>
      <c r="AO5030" s="6"/>
      <c r="AP5030" s="6"/>
      <c r="AQ5030" s="6"/>
      <c r="AR5030" s="6"/>
      <c r="AS5030" s="6"/>
      <c r="AT5030" s="6"/>
      <c r="AU5030" s="6"/>
      <c r="AV5030" s="6"/>
      <c r="AW5030" s="6"/>
      <c r="AX5030" s="6"/>
      <c r="AY5030" s="172"/>
      <c r="AZ5030" s="172"/>
      <c r="BA5030" s="172"/>
      <c r="BB5030" s="6"/>
      <c r="BC5030" s="6"/>
      <c r="BD5030" s="6"/>
      <c r="BE5030" s="6"/>
      <c r="BF5030" s="6"/>
      <c r="BG5030" s="172"/>
      <c r="BH5030" s="172"/>
      <c r="BI5030" s="172"/>
      <c r="BJ5030" s="6"/>
      <c r="BK5030" s="6"/>
      <c r="BL5030" s="6"/>
      <c r="BM5030" s="6"/>
      <c r="BN5030" s="6"/>
      <c r="BO5030" s="6"/>
      <c r="BP5030" s="6"/>
      <c r="BQ5030" s="6"/>
      <c r="BR5030" s="6"/>
      <c r="BS5030" s="6"/>
      <c r="BT5030" s="6"/>
      <c r="CG5030" s="432"/>
      <c r="CH5030" s="432"/>
      <c r="CL5030" s="174"/>
    </row>
    <row r="5031" spans="29:90" s="168" customFormat="1" x14ac:dyDescent="0.25">
      <c r="AC5031" s="175"/>
      <c r="AD5031" s="175"/>
      <c r="AE5031" s="175"/>
      <c r="AF5031" s="175"/>
      <c r="AG5031" s="175"/>
      <c r="AH5031" s="176"/>
      <c r="AM5031" s="6"/>
      <c r="AN5031" s="6"/>
      <c r="AO5031" s="6"/>
      <c r="AP5031" s="6"/>
      <c r="AQ5031" s="6"/>
      <c r="AR5031" s="6"/>
      <c r="AS5031" s="6"/>
      <c r="AT5031" s="6"/>
      <c r="AU5031" s="6"/>
      <c r="AV5031" s="6"/>
      <c r="AW5031" s="6"/>
      <c r="AX5031" s="6"/>
      <c r="AY5031" s="172"/>
      <c r="AZ5031" s="172"/>
      <c r="BA5031" s="172"/>
      <c r="BB5031" s="6"/>
      <c r="BC5031" s="6"/>
      <c r="BD5031" s="6"/>
      <c r="BE5031" s="6"/>
      <c r="BF5031" s="6"/>
      <c r="BG5031" s="172"/>
      <c r="BH5031" s="172"/>
      <c r="BI5031" s="172"/>
      <c r="BJ5031" s="6"/>
      <c r="BK5031" s="6"/>
      <c r="BL5031" s="6"/>
      <c r="BM5031" s="6"/>
      <c r="BN5031" s="6"/>
      <c r="BO5031" s="6"/>
      <c r="BP5031" s="6"/>
      <c r="BQ5031" s="6"/>
      <c r="BR5031" s="6"/>
      <c r="BS5031" s="6"/>
      <c r="BT5031" s="6"/>
      <c r="CG5031" s="432"/>
      <c r="CH5031" s="432"/>
      <c r="CL5031" s="174"/>
    </row>
    <row r="5032" spans="29:90" s="168" customFormat="1" x14ac:dyDescent="0.25">
      <c r="AC5032" s="175"/>
      <c r="AD5032" s="175"/>
      <c r="AE5032" s="175"/>
      <c r="AF5032" s="175"/>
      <c r="AG5032" s="175"/>
      <c r="AH5032" s="176"/>
      <c r="AM5032" s="6"/>
      <c r="AN5032" s="6"/>
      <c r="AO5032" s="6"/>
      <c r="AP5032" s="6"/>
      <c r="AQ5032" s="6"/>
      <c r="AR5032" s="6"/>
      <c r="AS5032" s="6"/>
      <c r="AT5032" s="6"/>
      <c r="AU5032" s="6"/>
      <c r="AV5032" s="6"/>
      <c r="AW5032" s="6"/>
      <c r="AX5032" s="6"/>
      <c r="AY5032" s="172"/>
      <c r="AZ5032" s="172"/>
      <c r="BA5032" s="172"/>
      <c r="BB5032" s="6"/>
      <c r="BC5032" s="6"/>
      <c r="BD5032" s="6"/>
      <c r="BE5032" s="6"/>
      <c r="BF5032" s="6"/>
      <c r="BG5032" s="172"/>
      <c r="BH5032" s="172"/>
      <c r="BI5032" s="172"/>
      <c r="BJ5032" s="6"/>
      <c r="BK5032" s="6"/>
      <c r="BL5032" s="6"/>
      <c r="BM5032" s="6"/>
      <c r="BN5032" s="6"/>
      <c r="BO5032" s="6"/>
      <c r="BP5032" s="6"/>
      <c r="BQ5032" s="6"/>
      <c r="BR5032" s="6"/>
      <c r="BS5032" s="6"/>
      <c r="BT5032" s="6"/>
      <c r="CG5032" s="432"/>
      <c r="CH5032" s="432"/>
      <c r="CL5032" s="174"/>
    </row>
    <row r="5033" spans="29:90" s="168" customFormat="1" x14ac:dyDescent="0.25">
      <c r="AC5033" s="175"/>
      <c r="AD5033" s="175"/>
      <c r="AE5033" s="175"/>
      <c r="AF5033" s="175"/>
      <c r="AG5033" s="175"/>
      <c r="AH5033" s="176"/>
      <c r="AM5033" s="6"/>
      <c r="AN5033" s="6"/>
      <c r="AO5033" s="6"/>
      <c r="AP5033" s="6"/>
      <c r="AQ5033" s="6"/>
      <c r="AR5033" s="6"/>
      <c r="AS5033" s="6"/>
      <c r="AT5033" s="6"/>
      <c r="AU5033" s="6"/>
      <c r="AV5033" s="6"/>
      <c r="AW5033" s="6"/>
      <c r="AX5033" s="6"/>
      <c r="AY5033" s="172"/>
      <c r="AZ5033" s="172"/>
      <c r="BA5033" s="172"/>
      <c r="BB5033" s="6"/>
      <c r="BC5033" s="6"/>
      <c r="BD5033" s="6"/>
      <c r="BE5033" s="6"/>
      <c r="BF5033" s="6"/>
      <c r="BG5033" s="172"/>
      <c r="BH5033" s="172"/>
      <c r="BI5033" s="172"/>
      <c r="BJ5033" s="6"/>
      <c r="BK5033" s="6"/>
      <c r="BL5033" s="6"/>
      <c r="BM5033" s="6"/>
      <c r="BN5033" s="6"/>
      <c r="BO5033" s="6"/>
      <c r="BP5033" s="6"/>
      <c r="BQ5033" s="6"/>
      <c r="BR5033" s="6"/>
      <c r="BS5033" s="6"/>
      <c r="BT5033" s="6"/>
      <c r="CG5033" s="432"/>
      <c r="CH5033" s="432"/>
      <c r="CL5033" s="174"/>
    </row>
    <row r="5034" spans="29:90" s="168" customFormat="1" x14ac:dyDescent="0.25">
      <c r="AC5034" s="175"/>
      <c r="AD5034" s="175"/>
      <c r="AE5034" s="175"/>
      <c r="AF5034" s="175"/>
      <c r="AG5034" s="175"/>
      <c r="AH5034" s="176"/>
      <c r="AM5034" s="6"/>
      <c r="AN5034" s="6"/>
      <c r="AO5034" s="6"/>
      <c r="AP5034" s="6"/>
      <c r="AQ5034" s="6"/>
      <c r="AR5034" s="6"/>
      <c r="AS5034" s="6"/>
      <c r="AT5034" s="6"/>
      <c r="AU5034" s="6"/>
      <c r="AV5034" s="6"/>
      <c r="AW5034" s="6"/>
      <c r="AX5034" s="6"/>
      <c r="AY5034" s="172"/>
      <c r="AZ5034" s="172"/>
      <c r="BA5034" s="172"/>
      <c r="BB5034" s="6"/>
      <c r="BC5034" s="6"/>
      <c r="BD5034" s="6"/>
      <c r="BE5034" s="6"/>
      <c r="BF5034" s="6"/>
      <c r="BG5034" s="172"/>
      <c r="BH5034" s="172"/>
      <c r="BI5034" s="172"/>
      <c r="BJ5034" s="6"/>
      <c r="BK5034" s="6"/>
      <c r="BL5034" s="6"/>
      <c r="BM5034" s="6"/>
      <c r="BN5034" s="6"/>
      <c r="BO5034" s="6"/>
      <c r="BP5034" s="6"/>
      <c r="BQ5034" s="6"/>
      <c r="BR5034" s="6"/>
      <c r="BS5034" s="6"/>
      <c r="BT5034" s="6"/>
      <c r="CG5034" s="432"/>
      <c r="CH5034" s="432"/>
      <c r="CL5034" s="174"/>
    </row>
    <row r="5035" spans="29:90" s="168" customFormat="1" x14ac:dyDescent="0.25">
      <c r="AC5035" s="175"/>
      <c r="AD5035" s="175"/>
      <c r="AE5035" s="175"/>
      <c r="AF5035" s="175"/>
      <c r="AG5035" s="175"/>
      <c r="AH5035" s="176"/>
      <c r="AM5035" s="6"/>
      <c r="AN5035" s="6"/>
      <c r="AO5035" s="6"/>
      <c r="AP5035" s="6"/>
      <c r="AQ5035" s="6"/>
      <c r="AR5035" s="6"/>
      <c r="AS5035" s="6"/>
      <c r="AT5035" s="6"/>
      <c r="AU5035" s="6"/>
      <c r="AV5035" s="6"/>
      <c r="AW5035" s="6"/>
      <c r="AX5035" s="6"/>
      <c r="AY5035" s="172"/>
      <c r="AZ5035" s="172"/>
      <c r="BA5035" s="172"/>
      <c r="BB5035" s="6"/>
      <c r="BC5035" s="6"/>
      <c r="BD5035" s="6"/>
      <c r="BE5035" s="6"/>
      <c r="BF5035" s="6"/>
      <c r="BG5035" s="172"/>
      <c r="BH5035" s="172"/>
      <c r="BI5035" s="172"/>
      <c r="BJ5035" s="6"/>
      <c r="BK5035" s="6"/>
      <c r="BL5035" s="6"/>
      <c r="BM5035" s="6"/>
      <c r="BN5035" s="6"/>
      <c r="BO5035" s="6"/>
      <c r="BP5035" s="6"/>
      <c r="BQ5035" s="6"/>
      <c r="BR5035" s="6"/>
      <c r="BS5035" s="6"/>
      <c r="BT5035" s="6"/>
      <c r="CG5035" s="432"/>
      <c r="CH5035" s="432"/>
      <c r="CL5035" s="174"/>
    </row>
    <row r="5036" spans="29:90" s="168" customFormat="1" x14ac:dyDescent="0.25">
      <c r="AC5036" s="175"/>
      <c r="AD5036" s="175"/>
      <c r="AE5036" s="175"/>
      <c r="AF5036" s="175"/>
      <c r="AG5036" s="175"/>
      <c r="AH5036" s="176"/>
      <c r="AM5036" s="6"/>
      <c r="AN5036" s="6"/>
      <c r="AO5036" s="6"/>
      <c r="AP5036" s="6"/>
      <c r="AQ5036" s="6"/>
      <c r="AR5036" s="6"/>
      <c r="AS5036" s="6"/>
      <c r="AT5036" s="6"/>
      <c r="AU5036" s="6"/>
      <c r="AV5036" s="6"/>
      <c r="AW5036" s="6"/>
      <c r="AX5036" s="6"/>
      <c r="AY5036" s="172"/>
      <c r="AZ5036" s="172"/>
      <c r="BA5036" s="172"/>
      <c r="BB5036" s="6"/>
      <c r="BC5036" s="6"/>
      <c r="BD5036" s="6"/>
      <c r="BE5036" s="6"/>
      <c r="BF5036" s="6"/>
      <c r="BG5036" s="172"/>
      <c r="BH5036" s="172"/>
      <c r="BI5036" s="172"/>
      <c r="BJ5036" s="6"/>
      <c r="BK5036" s="6"/>
      <c r="BL5036" s="6"/>
      <c r="BM5036" s="6"/>
      <c r="BN5036" s="6"/>
      <c r="BO5036" s="6"/>
      <c r="BP5036" s="6"/>
      <c r="BQ5036" s="6"/>
      <c r="BR5036" s="6"/>
      <c r="BS5036" s="6"/>
      <c r="BT5036" s="6"/>
      <c r="CG5036" s="432"/>
      <c r="CH5036" s="432"/>
      <c r="CL5036" s="174"/>
    </row>
    <row r="5037" spans="29:90" s="168" customFormat="1" x14ac:dyDescent="0.25">
      <c r="AC5037" s="175"/>
      <c r="AD5037" s="175"/>
      <c r="AE5037" s="175"/>
      <c r="AF5037" s="175"/>
      <c r="AG5037" s="175"/>
      <c r="AH5037" s="176"/>
      <c r="AM5037" s="6"/>
      <c r="AN5037" s="6"/>
      <c r="AO5037" s="6"/>
      <c r="AP5037" s="6"/>
      <c r="AQ5037" s="6"/>
      <c r="AR5037" s="6"/>
      <c r="AS5037" s="6"/>
      <c r="AT5037" s="6"/>
      <c r="AU5037" s="6"/>
      <c r="AV5037" s="6"/>
      <c r="AW5037" s="6"/>
      <c r="AX5037" s="6"/>
      <c r="AY5037" s="172"/>
      <c r="AZ5037" s="172"/>
      <c r="BA5037" s="172"/>
      <c r="BB5037" s="6"/>
      <c r="BC5037" s="6"/>
      <c r="BD5037" s="6"/>
      <c r="BE5037" s="6"/>
      <c r="BF5037" s="6"/>
      <c r="BG5037" s="172"/>
      <c r="BH5037" s="172"/>
      <c r="BI5037" s="172"/>
      <c r="BJ5037" s="6"/>
      <c r="BK5037" s="6"/>
      <c r="BL5037" s="6"/>
      <c r="BM5037" s="6"/>
      <c r="BN5037" s="6"/>
      <c r="BO5037" s="6"/>
      <c r="BP5037" s="6"/>
      <c r="BQ5037" s="6"/>
      <c r="BR5037" s="6"/>
      <c r="BS5037" s="6"/>
      <c r="BT5037" s="6"/>
      <c r="CG5037" s="432"/>
      <c r="CH5037" s="432"/>
      <c r="CL5037" s="174"/>
    </row>
    <row r="5038" spans="29:90" s="168" customFormat="1" x14ac:dyDescent="0.25">
      <c r="AC5038" s="175"/>
      <c r="AD5038" s="175"/>
      <c r="AE5038" s="175"/>
      <c r="AF5038" s="175"/>
      <c r="AG5038" s="175"/>
      <c r="AH5038" s="176"/>
      <c r="AM5038" s="6"/>
      <c r="AN5038" s="6"/>
      <c r="AO5038" s="6"/>
      <c r="AP5038" s="6"/>
      <c r="AQ5038" s="6"/>
      <c r="AR5038" s="6"/>
      <c r="AS5038" s="6"/>
      <c r="AT5038" s="6"/>
      <c r="AU5038" s="6"/>
      <c r="AV5038" s="6"/>
      <c r="AW5038" s="6"/>
      <c r="AX5038" s="6"/>
      <c r="AY5038" s="172"/>
      <c r="AZ5038" s="172"/>
      <c r="BA5038" s="172"/>
      <c r="BB5038" s="6"/>
      <c r="BC5038" s="6"/>
      <c r="BD5038" s="6"/>
      <c r="BE5038" s="6"/>
      <c r="BF5038" s="6"/>
      <c r="BG5038" s="172"/>
      <c r="BH5038" s="172"/>
      <c r="BI5038" s="172"/>
      <c r="BJ5038" s="6"/>
      <c r="BK5038" s="6"/>
      <c r="BL5038" s="6"/>
      <c r="BM5038" s="6"/>
      <c r="BN5038" s="6"/>
      <c r="BO5038" s="6"/>
      <c r="BP5038" s="6"/>
      <c r="BQ5038" s="6"/>
      <c r="BR5038" s="6"/>
      <c r="BS5038" s="6"/>
      <c r="BT5038" s="6"/>
      <c r="CG5038" s="432"/>
      <c r="CH5038" s="432"/>
      <c r="CL5038" s="174"/>
    </row>
    <row r="5039" spans="29:90" s="168" customFormat="1" x14ac:dyDescent="0.25">
      <c r="AC5039" s="175"/>
      <c r="AD5039" s="175"/>
      <c r="AE5039" s="175"/>
      <c r="AF5039" s="175"/>
      <c r="AG5039" s="175"/>
      <c r="AH5039" s="176"/>
      <c r="AM5039" s="6"/>
      <c r="AN5039" s="6"/>
      <c r="AO5039" s="6"/>
      <c r="AP5039" s="6"/>
      <c r="AQ5039" s="6"/>
      <c r="AR5039" s="6"/>
      <c r="AS5039" s="6"/>
      <c r="AT5039" s="6"/>
      <c r="AU5039" s="6"/>
      <c r="AV5039" s="6"/>
      <c r="AW5039" s="6"/>
      <c r="AX5039" s="6"/>
      <c r="AY5039" s="172"/>
      <c r="AZ5039" s="172"/>
      <c r="BA5039" s="172"/>
      <c r="BB5039" s="6"/>
      <c r="BC5039" s="6"/>
      <c r="BD5039" s="6"/>
      <c r="BE5039" s="6"/>
      <c r="BF5039" s="6"/>
      <c r="BG5039" s="172"/>
      <c r="BH5039" s="172"/>
      <c r="BI5039" s="172"/>
      <c r="BJ5039" s="6"/>
      <c r="BK5039" s="6"/>
      <c r="BL5039" s="6"/>
      <c r="BM5039" s="6"/>
      <c r="BN5039" s="6"/>
      <c r="BO5039" s="6"/>
      <c r="BP5039" s="6"/>
      <c r="BQ5039" s="6"/>
      <c r="BR5039" s="6"/>
      <c r="BS5039" s="6"/>
      <c r="BT5039" s="6"/>
      <c r="CG5039" s="432"/>
      <c r="CH5039" s="432"/>
      <c r="CL5039" s="174"/>
    </row>
    <row r="5040" spans="29:90" s="168" customFormat="1" x14ac:dyDescent="0.25">
      <c r="AC5040" s="175"/>
      <c r="AD5040" s="175"/>
      <c r="AE5040" s="175"/>
      <c r="AF5040" s="175"/>
      <c r="AG5040" s="175"/>
      <c r="AH5040" s="176"/>
      <c r="AM5040" s="6"/>
      <c r="AN5040" s="6"/>
      <c r="AO5040" s="6"/>
      <c r="AP5040" s="6"/>
      <c r="AQ5040" s="6"/>
      <c r="AR5040" s="6"/>
      <c r="AS5040" s="6"/>
      <c r="AT5040" s="6"/>
      <c r="AU5040" s="6"/>
      <c r="AV5040" s="6"/>
      <c r="AW5040" s="6"/>
      <c r="AX5040" s="6"/>
      <c r="AY5040" s="172"/>
      <c r="AZ5040" s="172"/>
      <c r="BA5040" s="172"/>
      <c r="BB5040" s="6"/>
      <c r="BC5040" s="6"/>
      <c r="BD5040" s="6"/>
      <c r="BE5040" s="6"/>
      <c r="BF5040" s="6"/>
      <c r="BG5040" s="172"/>
      <c r="BH5040" s="172"/>
      <c r="BI5040" s="172"/>
      <c r="BJ5040" s="6"/>
      <c r="BK5040" s="6"/>
      <c r="BL5040" s="6"/>
      <c r="BM5040" s="6"/>
      <c r="BN5040" s="6"/>
      <c r="BO5040" s="6"/>
      <c r="BP5040" s="6"/>
      <c r="BQ5040" s="6"/>
      <c r="BR5040" s="6"/>
      <c r="BS5040" s="6"/>
      <c r="BT5040" s="6"/>
      <c r="CG5040" s="432"/>
      <c r="CH5040" s="432"/>
      <c r="CL5040" s="174"/>
    </row>
    <row r="5041" spans="29:90" s="168" customFormat="1" x14ac:dyDescent="0.25">
      <c r="AC5041" s="175"/>
      <c r="AD5041" s="175"/>
      <c r="AE5041" s="175"/>
      <c r="AF5041" s="175"/>
      <c r="AG5041" s="175"/>
      <c r="AH5041" s="176"/>
      <c r="AM5041" s="6"/>
      <c r="AN5041" s="6"/>
      <c r="AO5041" s="6"/>
      <c r="AP5041" s="6"/>
      <c r="AQ5041" s="6"/>
      <c r="AR5041" s="6"/>
      <c r="AS5041" s="6"/>
      <c r="AT5041" s="6"/>
      <c r="AU5041" s="6"/>
      <c r="AV5041" s="6"/>
      <c r="AW5041" s="6"/>
      <c r="AX5041" s="6"/>
      <c r="AY5041" s="172"/>
      <c r="AZ5041" s="172"/>
      <c r="BA5041" s="172"/>
      <c r="BB5041" s="6"/>
      <c r="BC5041" s="6"/>
      <c r="BD5041" s="6"/>
      <c r="BE5041" s="6"/>
      <c r="BF5041" s="6"/>
      <c r="BG5041" s="172"/>
      <c r="BH5041" s="172"/>
      <c r="BI5041" s="172"/>
      <c r="BJ5041" s="6"/>
      <c r="BK5041" s="6"/>
      <c r="BL5041" s="6"/>
      <c r="BM5041" s="6"/>
      <c r="BN5041" s="6"/>
      <c r="BO5041" s="6"/>
      <c r="BP5041" s="6"/>
      <c r="BQ5041" s="6"/>
      <c r="BR5041" s="6"/>
      <c r="BS5041" s="6"/>
      <c r="BT5041" s="6"/>
      <c r="CG5041" s="432"/>
      <c r="CH5041" s="432"/>
      <c r="CL5041" s="174"/>
    </row>
    <row r="5042" spans="29:90" s="168" customFormat="1" x14ac:dyDescent="0.25">
      <c r="AC5042" s="175"/>
      <c r="AD5042" s="175"/>
      <c r="AE5042" s="175"/>
      <c r="AF5042" s="175"/>
      <c r="AG5042" s="175"/>
      <c r="AH5042" s="176"/>
      <c r="AM5042" s="6"/>
      <c r="AN5042" s="6"/>
      <c r="AO5042" s="6"/>
      <c r="AP5042" s="6"/>
      <c r="AQ5042" s="6"/>
      <c r="AR5042" s="6"/>
      <c r="AS5042" s="6"/>
      <c r="AT5042" s="6"/>
      <c r="AU5042" s="6"/>
      <c r="AV5042" s="6"/>
      <c r="AW5042" s="6"/>
      <c r="AX5042" s="6"/>
      <c r="AY5042" s="172"/>
      <c r="AZ5042" s="172"/>
      <c r="BA5042" s="172"/>
      <c r="BB5042" s="6"/>
      <c r="BC5042" s="6"/>
      <c r="BD5042" s="6"/>
      <c r="BE5042" s="6"/>
      <c r="BF5042" s="6"/>
      <c r="BG5042" s="172"/>
      <c r="BH5042" s="172"/>
      <c r="BI5042" s="172"/>
      <c r="BJ5042" s="6"/>
      <c r="BK5042" s="6"/>
      <c r="BL5042" s="6"/>
      <c r="BM5042" s="6"/>
      <c r="BN5042" s="6"/>
      <c r="BO5042" s="6"/>
      <c r="BP5042" s="6"/>
      <c r="BQ5042" s="6"/>
      <c r="BR5042" s="6"/>
      <c r="BS5042" s="6"/>
      <c r="BT5042" s="6"/>
      <c r="CG5042" s="432"/>
      <c r="CH5042" s="432"/>
      <c r="CL5042" s="174"/>
    </row>
    <row r="5043" spans="29:90" s="168" customFormat="1" x14ac:dyDescent="0.25">
      <c r="AC5043" s="175"/>
      <c r="AD5043" s="175"/>
      <c r="AE5043" s="175"/>
      <c r="AF5043" s="175"/>
      <c r="AG5043" s="175"/>
      <c r="AH5043" s="176"/>
      <c r="AM5043" s="6"/>
      <c r="AN5043" s="6"/>
      <c r="AO5043" s="6"/>
      <c r="AP5043" s="6"/>
      <c r="AQ5043" s="6"/>
      <c r="AR5043" s="6"/>
      <c r="AS5043" s="6"/>
      <c r="AT5043" s="6"/>
      <c r="AU5043" s="6"/>
      <c r="AV5043" s="6"/>
      <c r="AW5043" s="6"/>
      <c r="AX5043" s="6"/>
      <c r="AY5043" s="172"/>
      <c r="AZ5043" s="172"/>
      <c r="BA5043" s="172"/>
      <c r="BB5043" s="6"/>
      <c r="BC5043" s="6"/>
      <c r="BD5043" s="6"/>
      <c r="BE5043" s="6"/>
      <c r="BF5043" s="6"/>
      <c r="BG5043" s="172"/>
      <c r="BH5043" s="172"/>
      <c r="BI5043" s="172"/>
      <c r="BJ5043" s="6"/>
      <c r="BK5043" s="6"/>
      <c r="BL5043" s="6"/>
      <c r="BM5043" s="6"/>
      <c r="BN5043" s="6"/>
      <c r="BO5043" s="6"/>
      <c r="BP5043" s="6"/>
      <c r="BQ5043" s="6"/>
      <c r="BR5043" s="6"/>
      <c r="BS5043" s="6"/>
      <c r="BT5043" s="6"/>
      <c r="CG5043" s="432"/>
      <c r="CH5043" s="432"/>
      <c r="CL5043" s="174"/>
    </row>
    <row r="5044" spans="29:90" s="168" customFormat="1" x14ac:dyDescent="0.25">
      <c r="AC5044" s="175"/>
      <c r="AD5044" s="175"/>
      <c r="AE5044" s="175"/>
      <c r="AF5044" s="175"/>
      <c r="AG5044" s="175"/>
      <c r="AH5044" s="176"/>
      <c r="AM5044" s="6"/>
      <c r="AN5044" s="6"/>
      <c r="AO5044" s="6"/>
      <c r="AP5044" s="6"/>
      <c r="AQ5044" s="6"/>
      <c r="AR5044" s="6"/>
      <c r="AS5044" s="6"/>
      <c r="AT5044" s="6"/>
      <c r="AU5044" s="6"/>
      <c r="AV5044" s="6"/>
      <c r="AW5044" s="6"/>
      <c r="AX5044" s="6"/>
      <c r="AY5044" s="172"/>
      <c r="AZ5044" s="172"/>
      <c r="BA5044" s="172"/>
      <c r="BB5044" s="6"/>
      <c r="BC5044" s="6"/>
      <c r="BD5044" s="6"/>
      <c r="BE5044" s="6"/>
      <c r="BF5044" s="6"/>
      <c r="BG5044" s="172"/>
      <c r="BH5044" s="172"/>
      <c r="BI5044" s="172"/>
      <c r="BJ5044" s="6"/>
      <c r="BK5044" s="6"/>
      <c r="BL5044" s="6"/>
      <c r="BM5044" s="6"/>
      <c r="BN5044" s="6"/>
      <c r="BO5044" s="6"/>
      <c r="BP5044" s="6"/>
      <c r="BQ5044" s="6"/>
      <c r="BR5044" s="6"/>
      <c r="BS5044" s="6"/>
      <c r="BT5044" s="6"/>
      <c r="CG5044" s="432"/>
      <c r="CH5044" s="432"/>
      <c r="CL5044" s="174"/>
    </row>
    <row r="5045" spans="29:90" s="168" customFormat="1" x14ac:dyDescent="0.25">
      <c r="AC5045" s="175"/>
      <c r="AD5045" s="175"/>
      <c r="AE5045" s="175"/>
      <c r="AF5045" s="175"/>
      <c r="AG5045" s="175"/>
      <c r="AH5045" s="176"/>
      <c r="AM5045" s="6"/>
      <c r="AN5045" s="6"/>
      <c r="AO5045" s="6"/>
      <c r="AP5045" s="6"/>
      <c r="AQ5045" s="6"/>
      <c r="AR5045" s="6"/>
      <c r="AS5045" s="6"/>
      <c r="AT5045" s="6"/>
      <c r="AU5045" s="6"/>
      <c r="AV5045" s="6"/>
      <c r="AW5045" s="6"/>
      <c r="AX5045" s="6"/>
      <c r="AY5045" s="172"/>
      <c r="AZ5045" s="172"/>
      <c r="BA5045" s="172"/>
      <c r="BB5045" s="6"/>
      <c r="BC5045" s="6"/>
      <c r="BD5045" s="6"/>
      <c r="BE5045" s="6"/>
      <c r="BF5045" s="6"/>
      <c r="BG5045" s="172"/>
      <c r="BH5045" s="172"/>
      <c r="BI5045" s="172"/>
      <c r="BJ5045" s="6"/>
      <c r="BK5045" s="6"/>
      <c r="BL5045" s="6"/>
      <c r="BM5045" s="6"/>
      <c r="BN5045" s="6"/>
      <c r="BO5045" s="6"/>
      <c r="BP5045" s="6"/>
      <c r="BQ5045" s="6"/>
      <c r="BR5045" s="6"/>
      <c r="BS5045" s="6"/>
      <c r="BT5045" s="6"/>
      <c r="CG5045" s="432"/>
      <c r="CH5045" s="432"/>
      <c r="CL5045" s="174"/>
    </row>
    <row r="5046" spans="29:90" s="168" customFormat="1" x14ac:dyDescent="0.25">
      <c r="AC5046" s="175"/>
      <c r="AD5046" s="175"/>
      <c r="AE5046" s="175"/>
      <c r="AF5046" s="175"/>
      <c r="AG5046" s="175"/>
      <c r="AH5046" s="176"/>
      <c r="AM5046" s="6"/>
      <c r="AN5046" s="6"/>
      <c r="AO5046" s="6"/>
      <c r="AP5046" s="6"/>
      <c r="AQ5046" s="6"/>
      <c r="AR5046" s="6"/>
      <c r="AS5046" s="6"/>
      <c r="AT5046" s="6"/>
      <c r="AU5046" s="6"/>
      <c r="AV5046" s="6"/>
      <c r="AW5046" s="6"/>
      <c r="AX5046" s="6"/>
      <c r="AY5046" s="172"/>
      <c r="AZ5046" s="172"/>
      <c r="BA5046" s="172"/>
      <c r="BB5046" s="6"/>
      <c r="BC5046" s="6"/>
      <c r="BD5046" s="6"/>
      <c r="BE5046" s="6"/>
      <c r="BF5046" s="6"/>
      <c r="BG5046" s="172"/>
      <c r="BH5046" s="172"/>
      <c r="BI5046" s="172"/>
      <c r="BJ5046" s="6"/>
      <c r="BK5046" s="6"/>
      <c r="BL5046" s="6"/>
      <c r="BM5046" s="6"/>
      <c r="BN5046" s="6"/>
      <c r="BO5046" s="6"/>
      <c r="BP5046" s="6"/>
      <c r="BQ5046" s="6"/>
      <c r="BR5046" s="6"/>
      <c r="BS5046" s="6"/>
      <c r="BT5046" s="6"/>
      <c r="CG5046" s="432"/>
      <c r="CH5046" s="432"/>
      <c r="CL5046" s="174"/>
    </row>
    <row r="5047" spans="29:90" s="168" customFormat="1" x14ac:dyDescent="0.25">
      <c r="AC5047" s="175"/>
      <c r="AD5047" s="175"/>
      <c r="AE5047" s="175"/>
      <c r="AF5047" s="175"/>
      <c r="AG5047" s="175"/>
      <c r="AH5047" s="176"/>
      <c r="AM5047" s="6"/>
      <c r="AN5047" s="6"/>
      <c r="AO5047" s="6"/>
      <c r="AP5047" s="6"/>
      <c r="AQ5047" s="6"/>
      <c r="AR5047" s="6"/>
      <c r="AS5047" s="6"/>
      <c r="AT5047" s="6"/>
      <c r="AU5047" s="6"/>
      <c r="AV5047" s="6"/>
      <c r="AW5047" s="6"/>
      <c r="AX5047" s="6"/>
      <c r="AY5047" s="172"/>
      <c r="AZ5047" s="172"/>
      <c r="BA5047" s="172"/>
      <c r="BB5047" s="6"/>
      <c r="BC5047" s="6"/>
      <c r="BD5047" s="6"/>
      <c r="BE5047" s="6"/>
      <c r="BF5047" s="6"/>
      <c r="BG5047" s="172"/>
      <c r="BH5047" s="172"/>
      <c r="BI5047" s="172"/>
      <c r="BJ5047" s="6"/>
      <c r="BK5047" s="6"/>
      <c r="BL5047" s="6"/>
      <c r="BM5047" s="6"/>
      <c r="BN5047" s="6"/>
      <c r="BO5047" s="6"/>
      <c r="BP5047" s="6"/>
      <c r="BQ5047" s="6"/>
      <c r="BR5047" s="6"/>
      <c r="BS5047" s="6"/>
      <c r="BT5047" s="6"/>
      <c r="CG5047" s="432"/>
      <c r="CH5047" s="432"/>
      <c r="CL5047" s="174"/>
    </row>
    <row r="5048" spans="29:90" s="168" customFormat="1" x14ac:dyDescent="0.25">
      <c r="AC5048" s="175"/>
      <c r="AD5048" s="175"/>
      <c r="AE5048" s="175"/>
      <c r="AF5048" s="175"/>
      <c r="AG5048" s="175"/>
      <c r="AH5048" s="176"/>
      <c r="AM5048" s="6"/>
      <c r="AN5048" s="6"/>
      <c r="AO5048" s="6"/>
      <c r="AP5048" s="6"/>
      <c r="AQ5048" s="6"/>
      <c r="AR5048" s="6"/>
      <c r="AS5048" s="6"/>
      <c r="AT5048" s="6"/>
      <c r="AU5048" s="6"/>
      <c r="AV5048" s="6"/>
      <c r="AW5048" s="6"/>
      <c r="AX5048" s="6"/>
      <c r="AY5048" s="172"/>
      <c r="AZ5048" s="172"/>
      <c r="BA5048" s="172"/>
      <c r="BB5048" s="6"/>
      <c r="BC5048" s="6"/>
      <c r="BD5048" s="6"/>
      <c r="BE5048" s="6"/>
      <c r="BF5048" s="6"/>
      <c r="BG5048" s="172"/>
      <c r="BH5048" s="172"/>
      <c r="BI5048" s="172"/>
      <c r="BJ5048" s="6"/>
      <c r="BK5048" s="6"/>
      <c r="BL5048" s="6"/>
      <c r="BM5048" s="6"/>
      <c r="BN5048" s="6"/>
      <c r="BO5048" s="6"/>
      <c r="BP5048" s="6"/>
      <c r="BQ5048" s="6"/>
      <c r="BR5048" s="6"/>
      <c r="BS5048" s="6"/>
      <c r="BT5048" s="6"/>
      <c r="CG5048" s="432"/>
      <c r="CH5048" s="432"/>
      <c r="CL5048" s="174"/>
    </row>
    <row r="5049" spans="29:90" s="168" customFormat="1" x14ac:dyDescent="0.25">
      <c r="AC5049" s="175"/>
      <c r="AD5049" s="175"/>
      <c r="AE5049" s="175"/>
      <c r="AF5049" s="175"/>
      <c r="AG5049" s="175"/>
      <c r="AH5049" s="176"/>
      <c r="AM5049" s="6"/>
      <c r="AN5049" s="6"/>
      <c r="AO5049" s="6"/>
      <c r="AP5049" s="6"/>
      <c r="AQ5049" s="6"/>
      <c r="AR5049" s="6"/>
      <c r="AS5049" s="6"/>
      <c r="AT5049" s="6"/>
      <c r="AU5049" s="6"/>
      <c r="AV5049" s="6"/>
      <c r="AW5049" s="6"/>
      <c r="AX5049" s="6"/>
      <c r="AY5049" s="172"/>
      <c r="AZ5049" s="172"/>
      <c r="BA5049" s="172"/>
      <c r="BB5049" s="6"/>
      <c r="BC5049" s="6"/>
      <c r="BD5049" s="6"/>
      <c r="BE5049" s="6"/>
      <c r="BF5049" s="6"/>
      <c r="BG5049" s="172"/>
      <c r="BH5049" s="172"/>
      <c r="BI5049" s="172"/>
      <c r="BJ5049" s="6"/>
      <c r="BK5049" s="6"/>
      <c r="BL5049" s="6"/>
      <c r="BM5049" s="6"/>
      <c r="BN5049" s="6"/>
      <c r="BO5049" s="6"/>
      <c r="BP5049" s="6"/>
      <c r="BQ5049" s="6"/>
      <c r="BR5049" s="6"/>
      <c r="BS5049" s="6"/>
      <c r="BT5049" s="6"/>
      <c r="CG5049" s="432"/>
      <c r="CH5049" s="432"/>
      <c r="CL5049" s="174"/>
    </row>
    <row r="5050" spans="29:90" s="168" customFormat="1" x14ac:dyDescent="0.25">
      <c r="AC5050" s="175"/>
      <c r="AD5050" s="175"/>
      <c r="AE5050" s="175"/>
      <c r="AF5050" s="175"/>
      <c r="AG5050" s="175"/>
      <c r="AH5050" s="176"/>
      <c r="AM5050" s="6"/>
      <c r="AN5050" s="6"/>
      <c r="AO5050" s="6"/>
      <c r="AP5050" s="6"/>
      <c r="AQ5050" s="6"/>
      <c r="AR5050" s="6"/>
      <c r="AS5050" s="6"/>
      <c r="AT5050" s="6"/>
      <c r="AU5050" s="6"/>
      <c r="AV5050" s="6"/>
      <c r="AW5050" s="6"/>
      <c r="AX5050" s="6"/>
      <c r="AY5050" s="172"/>
      <c r="AZ5050" s="172"/>
      <c r="BA5050" s="172"/>
      <c r="BB5050" s="6"/>
      <c r="BC5050" s="6"/>
      <c r="BD5050" s="6"/>
      <c r="BE5050" s="6"/>
      <c r="BF5050" s="6"/>
      <c r="BG5050" s="172"/>
      <c r="BH5050" s="172"/>
      <c r="BI5050" s="172"/>
      <c r="BJ5050" s="6"/>
      <c r="BK5050" s="6"/>
      <c r="BL5050" s="6"/>
      <c r="BM5050" s="6"/>
      <c r="BN5050" s="6"/>
      <c r="BO5050" s="6"/>
      <c r="BP5050" s="6"/>
      <c r="BQ5050" s="6"/>
      <c r="BR5050" s="6"/>
      <c r="BS5050" s="6"/>
      <c r="BT5050" s="6"/>
      <c r="CG5050" s="432"/>
      <c r="CH5050" s="432"/>
      <c r="CL5050" s="174"/>
    </row>
    <row r="5051" spans="29:90" s="168" customFormat="1" x14ac:dyDescent="0.25">
      <c r="AC5051" s="175"/>
      <c r="AD5051" s="175"/>
      <c r="AE5051" s="175"/>
      <c r="AF5051" s="175"/>
      <c r="AG5051" s="175"/>
      <c r="AH5051" s="176"/>
      <c r="AM5051" s="6"/>
      <c r="AN5051" s="6"/>
      <c r="AO5051" s="6"/>
      <c r="AP5051" s="6"/>
      <c r="AQ5051" s="6"/>
      <c r="AR5051" s="6"/>
      <c r="AS5051" s="6"/>
      <c r="AT5051" s="6"/>
      <c r="AU5051" s="6"/>
      <c r="AV5051" s="6"/>
      <c r="AW5051" s="6"/>
      <c r="AX5051" s="6"/>
      <c r="AY5051" s="172"/>
      <c r="AZ5051" s="172"/>
      <c r="BA5051" s="172"/>
      <c r="BB5051" s="6"/>
      <c r="BC5051" s="6"/>
      <c r="BD5051" s="6"/>
      <c r="BE5051" s="6"/>
      <c r="BF5051" s="6"/>
      <c r="BG5051" s="172"/>
      <c r="BH5051" s="172"/>
      <c r="BI5051" s="172"/>
      <c r="BJ5051" s="6"/>
      <c r="BK5051" s="6"/>
      <c r="BL5051" s="6"/>
      <c r="BM5051" s="6"/>
      <c r="BN5051" s="6"/>
      <c r="BO5051" s="6"/>
      <c r="BP5051" s="6"/>
      <c r="BQ5051" s="6"/>
      <c r="BR5051" s="6"/>
      <c r="BS5051" s="6"/>
      <c r="BT5051" s="6"/>
      <c r="CG5051" s="432"/>
      <c r="CH5051" s="432"/>
      <c r="CL5051" s="174"/>
    </row>
    <row r="5052" spans="29:90" s="168" customFormat="1" x14ac:dyDescent="0.25">
      <c r="AC5052" s="175"/>
      <c r="AD5052" s="175"/>
      <c r="AE5052" s="175"/>
      <c r="AF5052" s="175"/>
      <c r="AG5052" s="175"/>
      <c r="AH5052" s="176"/>
      <c r="AM5052" s="6"/>
      <c r="AN5052" s="6"/>
      <c r="AO5052" s="6"/>
      <c r="AP5052" s="6"/>
      <c r="AQ5052" s="6"/>
      <c r="AR5052" s="6"/>
      <c r="AS5052" s="6"/>
      <c r="AT5052" s="6"/>
      <c r="AU5052" s="6"/>
      <c r="AV5052" s="6"/>
      <c r="AW5052" s="6"/>
      <c r="AX5052" s="6"/>
      <c r="AY5052" s="172"/>
      <c r="AZ5052" s="172"/>
      <c r="BA5052" s="172"/>
      <c r="BB5052" s="6"/>
      <c r="BC5052" s="6"/>
      <c r="BD5052" s="6"/>
      <c r="BE5052" s="6"/>
      <c r="BF5052" s="6"/>
      <c r="BG5052" s="172"/>
      <c r="BH5052" s="172"/>
      <c r="BI5052" s="172"/>
      <c r="BJ5052" s="6"/>
      <c r="BK5052" s="6"/>
      <c r="BL5052" s="6"/>
      <c r="BM5052" s="6"/>
      <c r="BN5052" s="6"/>
      <c r="BO5052" s="6"/>
      <c r="BP5052" s="6"/>
      <c r="BQ5052" s="6"/>
      <c r="BR5052" s="6"/>
      <c r="BS5052" s="6"/>
      <c r="BT5052" s="6"/>
      <c r="CG5052" s="432"/>
      <c r="CH5052" s="432"/>
      <c r="CL5052" s="174"/>
    </row>
    <row r="5053" spans="29:90" s="168" customFormat="1" x14ac:dyDescent="0.25">
      <c r="AC5053" s="175"/>
      <c r="AD5053" s="175"/>
      <c r="AE5053" s="175"/>
      <c r="AF5053" s="175"/>
      <c r="AG5053" s="175"/>
      <c r="AH5053" s="176"/>
      <c r="AM5053" s="6"/>
      <c r="AN5053" s="6"/>
      <c r="AO5053" s="6"/>
      <c r="AP5053" s="6"/>
      <c r="AQ5053" s="6"/>
      <c r="AR5053" s="6"/>
      <c r="AS5053" s="6"/>
      <c r="AT5053" s="6"/>
      <c r="AU5053" s="6"/>
      <c r="AV5053" s="6"/>
      <c r="AW5053" s="6"/>
      <c r="AX5053" s="6"/>
      <c r="AY5053" s="172"/>
      <c r="AZ5053" s="172"/>
      <c r="BA5053" s="172"/>
      <c r="BB5053" s="6"/>
      <c r="BC5053" s="6"/>
      <c r="BD5053" s="6"/>
      <c r="BE5053" s="6"/>
      <c r="BF5053" s="6"/>
      <c r="BG5053" s="172"/>
      <c r="BH5053" s="172"/>
      <c r="BI5053" s="172"/>
      <c r="BJ5053" s="6"/>
      <c r="BK5053" s="6"/>
      <c r="BL5053" s="6"/>
      <c r="BM5053" s="6"/>
      <c r="BN5053" s="6"/>
      <c r="BO5053" s="6"/>
      <c r="BP5053" s="6"/>
      <c r="BQ5053" s="6"/>
      <c r="BR5053" s="6"/>
      <c r="BS5053" s="6"/>
      <c r="BT5053" s="6"/>
      <c r="CG5053" s="432"/>
      <c r="CH5053" s="432"/>
      <c r="CL5053" s="174"/>
    </row>
    <row r="5054" spans="29:90" s="168" customFormat="1" x14ac:dyDescent="0.25">
      <c r="AC5054" s="175"/>
      <c r="AD5054" s="175"/>
      <c r="AE5054" s="175"/>
      <c r="AF5054" s="175"/>
      <c r="AG5054" s="175"/>
      <c r="AH5054" s="176"/>
      <c r="AM5054" s="6"/>
      <c r="AN5054" s="6"/>
      <c r="AO5054" s="6"/>
      <c r="AP5054" s="6"/>
      <c r="AQ5054" s="6"/>
      <c r="AR5054" s="6"/>
      <c r="AS5054" s="6"/>
      <c r="AT5054" s="6"/>
      <c r="AU5054" s="6"/>
      <c r="AV5054" s="6"/>
      <c r="AW5054" s="6"/>
      <c r="AX5054" s="6"/>
      <c r="AY5054" s="172"/>
      <c r="AZ5054" s="172"/>
      <c r="BA5054" s="172"/>
      <c r="BB5054" s="6"/>
      <c r="BC5054" s="6"/>
      <c r="BD5054" s="6"/>
      <c r="BE5054" s="6"/>
      <c r="BF5054" s="6"/>
      <c r="BG5054" s="172"/>
      <c r="BH5054" s="172"/>
      <c r="BI5054" s="172"/>
      <c r="BJ5054" s="6"/>
      <c r="BK5054" s="6"/>
      <c r="BL5054" s="6"/>
      <c r="BM5054" s="6"/>
      <c r="BN5054" s="6"/>
      <c r="BO5054" s="6"/>
      <c r="BP5054" s="6"/>
      <c r="BQ5054" s="6"/>
      <c r="BR5054" s="6"/>
      <c r="BS5054" s="6"/>
      <c r="BT5054" s="6"/>
      <c r="CG5054" s="432"/>
      <c r="CH5054" s="432"/>
      <c r="CL5054" s="174"/>
    </row>
    <row r="5055" spans="29:90" s="168" customFormat="1" x14ac:dyDescent="0.25">
      <c r="AC5055" s="175"/>
      <c r="AD5055" s="175"/>
      <c r="AE5055" s="175"/>
      <c r="AF5055" s="175"/>
      <c r="AG5055" s="175"/>
      <c r="AH5055" s="176"/>
      <c r="AM5055" s="6"/>
      <c r="AN5055" s="6"/>
      <c r="AO5055" s="6"/>
      <c r="AP5055" s="6"/>
      <c r="AQ5055" s="6"/>
      <c r="AR5055" s="6"/>
      <c r="AS5055" s="6"/>
      <c r="AT5055" s="6"/>
      <c r="AU5055" s="6"/>
      <c r="AV5055" s="6"/>
      <c r="AW5055" s="6"/>
      <c r="AX5055" s="6"/>
      <c r="AY5055" s="172"/>
      <c r="AZ5055" s="172"/>
      <c r="BA5055" s="172"/>
      <c r="BB5055" s="6"/>
      <c r="BC5055" s="6"/>
      <c r="BD5055" s="6"/>
      <c r="BE5055" s="6"/>
      <c r="BF5055" s="6"/>
      <c r="BG5055" s="172"/>
      <c r="BH5055" s="172"/>
      <c r="BI5055" s="172"/>
      <c r="BJ5055" s="6"/>
      <c r="BK5055" s="6"/>
      <c r="BL5055" s="6"/>
      <c r="BM5055" s="6"/>
      <c r="BN5055" s="6"/>
      <c r="BO5055" s="6"/>
      <c r="BP5055" s="6"/>
      <c r="BQ5055" s="6"/>
      <c r="BR5055" s="6"/>
      <c r="BS5055" s="6"/>
      <c r="BT5055" s="6"/>
      <c r="CG5055" s="432"/>
      <c r="CH5055" s="432"/>
      <c r="CL5055" s="174"/>
    </row>
    <row r="5056" spans="29:90" s="168" customFormat="1" x14ac:dyDescent="0.25">
      <c r="AC5056" s="175"/>
      <c r="AD5056" s="175"/>
      <c r="AE5056" s="175"/>
      <c r="AF5056" s="175"/>
      <c r="AG5056" s="175"/>
      <c r="AH5056" s="176"/>
      <c r="AM5056" s="6"/>
      <c r="AN5056" s="6"/>
      <c r="AO5056" s="6"/>
      <c r="AP5056" s="6"/>
      <c r="AQ5056" s="6"/>
      <c r="AR5056" s="6"/>
      <c r="AS5056" s="6"/>
      <c r="AT5056" s="6"/>
      <c r="AU5056" s="6"/>
      <c r="AV5056" s="6"/>
      <c r="AW5056" s="6"/>
      <c r="AX5056" s="6"/>
      <c r="AY5056" s="172"/>
      <c r="AZ5056" s="172"/>
      <c r="BA5056" s="172"/>
      <c r="BB5056" s="6"/>
      <c r="BC5056" s="6"/>
      <c r="BD5056" s="6"/>
      <c r="BE5056" s="6"/>
      <c r="BF5056" s="6"/>
      <c r="BG5056" s="172"/>
      <c r="BH5056" s="172"/>
      <c r="BI5056" s="172"/>
      <c r="BJ5056" s="6"/>
      <c r="BK5056" s="6"/>
      <c r="BL5056" s="6"/>
      <c r="BM5056" s="6"/>
      <c r="BN5056" s="6"/>
      <c r="BO5056" s="6"/>
      <c r="BP5056" s="6"/>
      <c r="BQ5056" s="6"/>
      <c r="BR5056" s="6"/>
      <c r="BS5056" s="6"/>
      <c r="BT5056" s="6"/>
      <c r="CG5056" s="432"/>
      <c r="CH5056" s="432"/>
      <c r="CL5056" s="174"/>
    </row>
    <row r="5057" spans="29:90" s="168" customFormat="1" x14ac:dyDescent="0.25">
      <c r="AC5057" s="175"/>
      <c r="AD5057" s="175"/>
      <c r="AE5057" s="175"/>
      <c r="AF5057" s="175"/>
      <c r="AG5057" s="175"/>
      <c r="AH5057" s="176"/>
      <c r="AM5057" s="6"/>
      <c r="AN5057" s="6"/>
      <c r="AO5057" s="6"/>
      <c r="AP5057" s="6"/>
      <c r="AQ5057" s="6"/>
      <c r="AR5057" s="6"/>
      <c r="AS5057" s="6"/>
      <c r="AT5057" s="6"/>
      <c r="AU5057" s="6"/>
      <c r="AV5057" s="6"/>
      <c r="AW5057" s="6"/>
      <c r="AX5057" s="6"/>
      <c r="AY5057" s="172"/>
      <c r="AZ5057" s="172"/>
      <c r="BA5057" s="172"/>
      <c r="BB5057" s="6"/>
      <c r="BC5057" s="6"/>
      <c r="BD5057" s="6"/>
      <c r="BE5057" s="6"/>
      <c r="BF5057" s="6"/>
      <c r="BG5057" s="172"/>
      <c r="BH5057" s="172"/>
      <c r="BI5057" s="172"/>
      <c r="BJ5057" s="6"/>
      <c r="BK5057" s="6"/>
      <c r="BL5057" s="6"/>
      <c r="BM5057" s="6"/>
      <c r="BN5057" s="6"/>
      <c r="BO5057" s="6"/>
      <c r="BP5057" s="6"/>
      <c r="BQ5057" s="6"/>
      <c r="BR5057" s="6"/>
      <c r="BS5057" s="6"/>
      <c r="BT5057" s="6"/>
      <c r="CG5057" s="432"/>
      <c r="CH5057" s="432"/>
      <c r="CL5057" s="174"/>
    </row>
    <row r="5058" spans="29:90" s="168" customFormat="1" x14ac:dyDescent="0.25">
      <c r="AC5058" s="175"/>
      <c r="AD5058" s="175"/>
      <c r="AE5058" s="175"/>
      <c r="AF5058" s="175"/>
      <c r="AG5058" s="175"/>
      <c r="AH5058" s="176"/>
      <c r="AM5058" s="6"/>
      <c r="AN5058" s="6"/>
      <c r="AO5058" s="6"/>
      <c r="AP5058" s="6"/>
      <c r="AQ5058" s="6"/>
      <c r="AR5058" s="6"/>
      <c r="AS5058" s="6"/>
      <c r="AT5058" s="6"/>
      <c r="AU5058" s="6"/>
      <c r="AV5058" s="6"/>
      <c r="AW5058" s="6"/>
      <c r="AX5058" s="6"/>
      <c r="AY5058" s="172"/>
      <c r="AZ5058" s="172"/>
      <c r="BA5058" s="172"/>
      <c r="BB5058" s="6"/>
      <c r="BC5058" s="6"/>
      <c r="BD5058" s="6"/>
      <c r="BE5058" s="6"/>
      <c r="BF5058" s="6"/>
      <c r="BG5058" s="172"/>
      <c r="BH5058" s="172"/>
      <c r="BI5058" s="172"/>
      <c r="BJ5058" s="6"/>
      <c r="BK5058" s="6"/>
      <c r="BL5058" s="6"/>
      <c r="BM5058" s="6"/>
      <c r="BN5058" s="6"/>
      <c r="BO5058" s="6"/>
      <c r="BP5058" s="6"/>
      <c r="BQ5058" s="6"/>
      <c r="BR5058" s="6"/>
      <c r="BS5058" s="6"/>
      <c r="BT5058" s="6"/>
      <c r="CG5058" s="432"/>
      <c r="CH5058" s="432"/>
      <c r="CL5058" s="174"/>
    </row>
    <row r="5059" spans="29:90" s="168" customFormat="1" x14ac:dyDescent="0.25">
      <c r="AC5059" s="175"/>
      <c r="AD5059" s="175"/>
      <c r="AE5059" s="175"/>
      <c r="AF5059" s="175"/>
      <c r="AG5059" s="175"/>
      <c r="AH5059" s="176"/>
      <c r="AM5059" s="6"/>
      <c r="AN5059" s="6"/>
      <c r="AO5059" s="6"/>
      <c r="AP5059" s="6"/>
      <c r="AQ5059" s="6"/>
      <c r="AR5059" s="6"/>
      <c r="AS5059" s="6"/>
      <c r="AT5059" s="6"/>
      <c r="AU5059" s="6"/>
      <c r="AV5059" s="6"/>
      <c r="AW5059" s="6"/>
      <c r="AX5059" s="6"/>
      <c r="AY5059" s="172"/>
      <c r="AZ5059" s="172"/>
      <c r="BA5059" s="172"/>
      <c r="BB5059" s="6"/>
      <c r="BC5059" s="6"/>
      <c r="BD5059" s="6"/>
      <c r="BE5059" s="6"/>
      <c r="BF5059" s="6"/>
      <c r="BG5059" s="172"/>
      <c r="BH5059" s="172"/>
      <c r="BI5059" s="172"/>
      <c r="BJ5059" s="6"/>
      <c r="BK5059" s="6"/>
      <c r="BL5059" s="6"/>
      <c r="BM5059" s="6"/>
      <c r="BN5059" s="6"/>
      <c r="BO5059" s="6"/>
      <c r="BP5059" s="6"/>
      <c r="BQ5059" s="6"/>
      <c r="BR5059" s="6"/>
      <c r="BS5059" s="6"/>
      <c r="BT5059" s="6"/>
      <c r="CG5059" s="432"/>
      <c r="CH5059" s="432"/>
      <c r="CL5059" s="174"/>
    </row>
    <row r="5060" spans="29:90" s="168" customFormat="1" x14ac:dyDescent="0.25">
      <c r="AC5060" s="175"/>
      <c r="AD5060" s="175"/>
      <c r="AE5060" s="175"/>
      <c r="AF5060" s="175"/>
      <c r="AG5060" s="175"/>
      <c r="AH5060" s="176"/>
      <c r="AM5060" s="6"/>
      <c r="AN5060" s="6"/>
      <c r="AO5060" s="6"/>
      <c r="AP5060" s="6"/>
      <c r="AQ5060" s="6"/>
      <c r="AR5060" s="6"/>
      <c r="AS5060" s="6"/>
      <c r="AT5060" s="6"/>
      <c r="AU5060" s="6"/>
      <c r="AV5060" s="6"/>
      <c r="AW5060" s="6"/>
      <c r="AX5060" s="6"/>
      <c r="AY5060" s="172"/>
      <c r="AZ5060" s="172"/>
      <c r="BA5060" s="172"/>
      <c r="BB5060" s="6"/>
      <c r="BC5060" s="6"/>
      <c r="BD5060" s="6"/>
      <c r="BE5060" s="6"/>
      <c r="BF5060" s="6"/>
      <c r="BG5060" s="172"/>
      <c r="BH5060" s="172"/>
      <c r="BI5060" s="172"/>
      <c r="BJ5060" s="6"/>
      <c r="BK5060" s="6"/>
      <c r="BL5060" s="6"/>
      <c r="BM5060" s="6"/>
      <c r="BN5060" s="6"/>
      <c r="BO5060" s="6"/>
      <c r="BP5060" s="6"/>
      <c r="BQ5060" s="6"/>
      <c r="BR5060" s="6"/>
      <c r="BS5060" s="6"/>
      <c r="BT5060" s="6"/>
      <c r="CG5060" s="432"/>
      <c r="CH5060" s="432"/>
      <c r="CL5060" s="174"/>
    </row>
    <row r="5061" spans="29:90" s="168" customFormat="1" x14ac:dyDescent="0.25">
      <c r="AC5061" s="175"/>
      <c r="AD5061" s="175"/>
      <c r="AE5061" s="175"/>
      <c r="AF5061" s="175"/>
      <c r="AG5061" s="175"/>
      <c r="AH5061" s="176"/>
      <c r="AM5061" s="6"/>
      <c r="AN5061" s="6"/>
      <c r="AO5061" s="6"/>
      <c r="AP5061" s="6"/>
      <c r="AQ5061" s="6"/>
      <c r="AR5061" s="6"/>
      <c r="AS5061" s="6"/>
      <c r="AT5061" s="6"/>
      <c r="AU5061" s="6"/>
      <c r="AV5061" s="6"/>
      <c r="AW5061" s="6"/>
      <c r="AX5061" s="6"/>
      <c r="AY5061" s="172"/>
      <c r="AZ5061" s="172"/>
      <c r="BA5061" s="172"/>
      <c r="BB5061" s="6"/>
      <c r="BC5061" s="6"/>
      <c r="BD5061" s="6"/>
      <c r="BE5061" s="6"/>
      <c r="BF5061" s="6"/>
      <c r="BG5061" s="172"/>
      <c r="BH5061" s="172"/>
      <c r="BI5061" s="172"/>
      <c r="BJ5061" s="6"/>
      <c r="BK5061" s="6"/>
      <c r="BL5061" s="6"/>
      <c r="BM5061" s="6"/>
      <c r="BN5061" s="6"/>
      <c r="BO5061" s="6"/>
      <c r="BP5061" s="6"/>
      <c r="BQ5061" s="6"/>
      <c r="BR5061" s="6"/>
      <c r="BS5061" s="6"/>
      <c r="BT5061" s="6"/>
      <c r="CG5061" s="432"/>
      <c r="CH5061" s="432"/>
      <c r="CL5061" s="174"/>
    </row>
    <row r="5062" spans="29:90" s="168" customFormat="1" x14ac:dyDescent="0.25">
      <c r="AC5062" s="175"/>
      <c r="AD5062" s="175"/>
      <c r="AE5062" s="175"/>
      <c r="AF5062" s="175"/>
      <c r="AG5062" s="175"/>
      <c r="AH5062" s="176"/>
      <c r="AM5062" s="6"/>
      <c r="AN5062" s="6"/>
      <c r="AO5062" s="6"/>
      <c r="AP5062" s="6"/>
      <c r="AQ5062" s="6"/>
      <c r="AR5062" s="6"/>
      <c r="AS5062" s="6"/>
      <c r="AT5062" s="6"/>
      <c r="AU5062" s="6"/>
      <c r="AV5062" s="6"/>
      <c r="AW5062" s="6"/>
      <c r="AX5062" s="6"/>
      <c r="AY5062" s="172"/>
      <c r="AZ5062" s="172"/>
      <c r="BA5062" s="172"/>
      <c r="BB5062" s="6"/>
      <c r="BC5062" s="6"/>
      <c r="BD5062" s="6"/>
      <c r="BE5062" s="6"/>
      <c r="BF5062" s="6"/>
      <c r="BG5062" s="172"/>
      <c r="BH5062" s="172"/>
      <c r="BI5062" s="172"/>
      <c r="BJ5062" s="6"/>
      <c r="BK5062" s="6"/>
      <c r="BL5062" s="6"/>
      <c r="BM5062" s="6"/>
      <c r="BN5062" s="6"/>
      <c r="BO5062" s="6"/>
      <c r="BP5062" s="6"/>
      <c r="BQ5062" s="6"/>
      <c r="BR5062" s="6"/>
      <c r="BS5062" s="6"/>
      <c r="BT5062" s="6"/>
      <c r="CG5062" s="432"/>
      <c r="CH5062" s="432"/>
      <c r="CL5062" s="174"/>
    </row>
    <row r="5063" spans="29:90" s="168" customFormat="1" x14ac:dyDescent="0.25">
      <c r="AC5063" s="175"/>
      <c r="AD5063" s="175"/>
      <c r="AE5063" s="175"/>
      <c r="AF5063" s="175"/>
      <c r="AG5063" s="175"/>
      <c r="AH5063" s="176"/>
      <c r="AM5063" s="6"/>
      <c r="AN5063" s="6"/>
      <c r="AO5063" s="6"/>
      <c r="AP5063" s="6"/>
      <c r="AQ5063" s="6"/>
      <c r="AR5063" s="6"/>
      <c r="AS5063" s="6"/>
      <c r="AT5063" s="6"/>
      <c r="AU5063" s="6"/>
      <c r="AV5063" s="6"/>
      <c r="AW5063" s="6"/>
      <c r="AX5063" s="6"/>
      <c r="AY5063" s="172"/>
      <c r="AZ5063" s="172"/>
      <c r="BA5063" s="172"/>
      <c r="BB5063" s="6"/>
      <c r="BC5063" s="6"/>
      <c r="BD5063" s="6"/>
      <c r="BE5063" s="6"/>
      <c r="BF5063" s="6"/>
      <c r="BG5063" s="172"/>
      <c r="BH5063" s="172"/>
      <c r="BI5063" s="172"/>
      <c r="BJ5063" s="6"/>
      <c r="BK5063" s="6"/>
      <c r="BL5063" s="6"/>
      <c r="BM5063" s="6"/>
      <c r="BN5063" s="6"/>
      <c r="BO5063" s="6"/>
      <c r="BP5063" s="6"/>
      <c r="BQ5063" s="6"/>
      <c r="BR5063" s="6"/>
      <c r="BS5063" s="6"/>
      <c r="BT5063" s="6"/>
      <c r="CG5063" s="432"/>
      <c r="CH5063" s="432"/>
      <c r="CL5063" s="174"/>
    </row>
    <row r="5064" spans="29:90" s="168" customFormat="1" x14ac:dyDescent="0.25">
      <c r="AC5064" s="175"/>
      <c r="AD5064" s="175"/>
      <c r="AE5064" s="175"/>
      <c r="AF5064" s="175"/>
      <c r="AG5064" s="175"/>
      <c r="AH5064" s="176"/>
      <c r="AM5064" s="6"/>
      <c r="AN5064" s="6"/>
      <c r="AO5064" s="6"/>
      <c r="AP5064" s="6"/>
      <c r="AQ5064" s="6"/>
      <c r="AR5064" s="6"/>
      <c r="AS5064" s="6"/>
      <c r="AT5064" s="6"/>
      <c r="AU5064" s="6"/>
      <c r="AV5064" s="6"/>
      <c r="AW5064" s="6"/>
      <c r="AX5064" s="6"/>
      <c r="AY5064" s="172"/>
      <c r="AZ5064" s="172"/>
      <c r="BA5064" s="172"/>
      <c r="BB5064" s="6"/>
      <c r="BC5064" s="6"/>
      <c r="BD5064" s="6"/>
      <c r="BE5064" s="6"/>
      <c r="BF5064" s="6"/>
      <c r="BG5064" s="172"/>
      <c r="BH5064" s="172"/>
      <c r="BI5064" s="172"/>
      <c r="BJ5064" s="6"/>
      <c r="BK5064" s="6"/>
      <c r="BL5064" s="6"/>
      <c r="BM5064" s="6"/>
      <c r="BN5064" s="6"/>
      <c r="BO5064" s="6"/>
      <c r="BP5064" s="6"/>
      <c r="BQ5064" s="6"/>
      <c r="BR5064" s="6"/>
      <c r="BS5064" s="6"/>
      <c r="BT5064" s="6"/>
      <c r="CG5064" s="432"/>
      <c r="CH5064" s="432"/>
      <c r="CL5064" s="174"/>
    </row>
    <row r="5065" spans="29:90" s="168" customFormat="1" x14ac:dyDescent="0.25">
      <c r="AC5065" s="175"/>
      <c r="AD5065" s="175"/>
      <c r="AE5065" s="175"/>
      <c r="AF5065" s="175"/>
      <c r="AG5065" s="175"/>
      <c r="AH5065" s="176"/>
      <c r="AM5065" s="6"/>
      <c r="AN5065" s="6"/>
      <c r="AO5065" s="6"/>
      <c r="AP5065" s="6"/>
      <c r="AQ5065" s="6"/>
      <c r="AR5065" s="6"/>
      <c r="AS5065" s="6"/>
      <c r="AT5065" s="6"/>
      <c r="AU5065" s="6"/>
      <c r="AV5065" s="6"/>
      <c r="AW5065" s="6"/>
      <c r="AX5065" s="6"/>
      <c r="AY5065" s="172"/>
      <c r="AZ5065" s="172"/>
      <c r="BA5065" s="172"/>
      <c r="BB5065" s="6"/>
      <c r="BC5065" s="6"/>
      <c r="BD5065" s="6"/>
      <c r="BE5065" s="6"/>
      <c r="BF5065" s="6"/>
      <c r="BG5065" s="172"/>
      <c r="BH5065" s="172"/>
      <c r="BI5065" s="172"/>
      <c r="BJ5065" s="6"/>
      <c r="BK5065" s="6"/>
      <c r="BL5065" s="6"/>
      <c r="BM5065" s="6"/>
      <c r="BN5065" s="6"/>
      <c r="BO5065" s="6"/>
      <c r="BP5065" s="6"/>
      <c r="BQ5065" s="6"/>
      <c r="BR5065" s="6"/>
      <c r="BS5065" s="6"/>
      <c r="BT5065" s="6"/>
      <c r="CG5065" s="432"/>
      <c r="CH5065" s="432"/>
      <c r="CL5065" s="174"/>
    </row>
    <row r="5066" spans="29:90" s="168" customFormat="1" x14ac:dyDescent="0.25">
      <c r="AC5066" s="175"/>
      <c r="AD5066" s="175"/>
      <c r="AE5066" s="175"/>
      <c r="AF5066" s="175"/>
      <c r="AG5066" s="175"/>
      <c r="AH5066" s="176"/>
      <c r="AM5066" s="6"/>
      <c r="AN5066" s="6"/>
      <c r="AO5066" s="6"/>
      <c r="AP5066" s="6"/>
      <c r="AQ5066" s="6"/>
      <c r="AR5066" s="6"/>
      <c r="AS5066" s="6"/>
      <c r="AT5066" s="6"/>
      <c r="AU5066" s="6"/>
      <c r="AV5066" s="6"/>
      <c r="AW5066" s="6"/>
      <c r="AX5066" s="6"/>
      <c r="AY5066" s="172"/>
      <c r="AZ5066" s="172"/>
      <c r="BA5066" s="172"/>
      <c r="BB5066" s="6"/>
      <c r="BC5066" s="6"/>
      <c r="BD5066" s="6"/>
      <c r="BE5066" s="6"/>
      <c r="BF5066" s="6"/>
      <c r="BG5066" s="172"/>
      <c r="BH5066" s="172"/>
      <c r="BI5066" s="172"/>
      <c r="BJ5066" s="6"/>
      <c r="BK5066" s="6"/>
      <c r="BL5066" s="6"/>
      <c r="BM5066" s="6"/>
      <c r="BN5066" s="6"/>
      <c r="BO5066" s="6"/>
      <c r="BP5066" s="6"/>
      <c r="BQ5066" s="6"/>
      <c r="BR5066" s="6"/>
      <c r="BS5066" s="6"/>
      <c r="BT5066" s="6"/>
      <c r="CG5066" s="432"/>
      <c r="CH5066" s="432"/>
      <c r="CL5066" s="174"/>
    </row>
    <row r="5067" spans="29:90" s="168" customFormat="1" x14ac:dyDescent="0.25">
      <c r="AC5067" s="175"/>
      <c r="AD5067" s="175"/>
      <c r="AE5067" s="175"/>
      <c r="AF5067" s="175"/>
      <c r="AG5067" s="175"/>
      <c r="AH5067" s="176"/>
      <c r="AM5067" s="6"/>
      <c r="AN5067" s="6"/>
      <c r="AO5067" s="6"/>
      <c r="AP5067" s="6"/>
      <c r="AQ5067" s="6"/>
      <c r="AR5067" s="6"/>
      <c r="AS5067" s="6"/>
      <c r="AT5067" s="6"/>
      <c r="AU5067" s="6"/>
      <c r="AV5067" s="6"/>
      <c r="AW5067" s="6"/>
      <c r="AX5067" s="6"/>
      <c r="AY5067" s="172"/>
      <c r="AZ5067" s="172"/>
      <c r="BA5067" s="172"/>
      <c r="BB5067" s="6"/>
      <c r="BC5067" s="6"/>
      <c r="BD5067" s="6"/>
      <c r="BE5067" s="6"/>
      <c r="BF5067" s="6"/>
      <c r="BG5067" s="172"/>
      <c r="BH5067" s="172"/>
      <c r="BI5067" s="172"/>
      <c r="BJ5067" s="6"/>
      <c r="BK5067" s="6"/>
      <c r="BL5067" s="6"/>
      <c r="BM5067" s="6"/>
      <c r="BN5067" s="6"/>
      <c r="BO5067" s="6"/>
      <c r="BP5067" s="6"/>
      <c r="BQ5067" s="6"/>
      <c r="BR5067" s="6"/>
      <c r="BS5067" s="6"/>
      <c r="BT5067" s="6"/>
      <c r="CG5067" s="432"/>
      <c r="CH5067" s="432"/>
      <c r="CL5067" s="174"/>
    </row>
    <row r="5068" spans="29:90" s="168" customFormat="1" x14ac:dyDescent="0.25">
      <c r="AC5068" s="175"/>
      <c r="AD5068" s="175"/>
      <c r="AE5068" s="175"/>
      <c r="AF5068" s="175"/>
      <c r="AG5068" s="175"/>
      <c r="AH5068" s="176"/>
      <c r="AM5068" s="6"/>
      <c r="AN5068" s="6"/>
      <c r="AO5068" s="6"/>
      <c r="AP5068" s="6"/>
      <c r="AQ5068" s="6"/>
      <c r="AR5068" s="6"/>
      <c r="AS5068" s="6"/>
      <c r="AT5068" s="6"/>
      <c r="AU5068" s="6"/>
      <c r="AV5068" s="6"/>
      <c r="AW5068" s="6"/>
      <c r="AX5068" s="6"/>
      <c r="AY5068" s="172"/>
      <c r="AZ5068" s="172"/>
      <c r="BA5068" s="172"/>
      <c r="BB5068" s="6"/>
      <c r="BC5068" s="6"/>
      <c r="BD5068" s="6"/>
      <c r="BE5068" s="6"/>
      <c r="BF5068" s="6"/>
      <c r="BG5068" s="172"/>
      <c r="BH5068" s="172"/>
      <c r="BI5068" s="172"/>
      <c r="BJ5068" s="6"/>
      <c r="BK5068" s="6"/>
      <c r="BL5068" s="6"/>
      <c r="BM5068" s="6"/>
      <c r="BN5068" s="6"/>
      <c r="BO5068" s="6"/>
      <c r="BP5068" s="6"/>
      <c r="BQ5068" s="6"/>
      <c r="BR5068" s="6"/>
      <c r="BS5068" s="6"/>
      <c r="BT5068" s="6"/>
      <c r="CG5068" s="432"/>
      <c r="CH5068" s="432"/>
      <c r="CL5068" s="174"/>
    </row>
    <row r="5069" spans="29:90" s="168" customFormat="1" x14ac:dyDescent="0.25">
      <c r="AC5069" s="175"/>
      <c r="AD5069" s="175"/>
      <c r="AE5069" s="175"/>
      <c r="AF5069" s="175"/>
      <c r="AG5069" s="175"/>
      <c r="AH5069" s="176"/>
      <c r="AM5069" s="6"/>
      <c r="AN5069" s="6"/>
      <c r="AO5069" s="6"/>
      <c r="AP5069" s="6"/>
      <c r="AQ5069" s="6"/>
      <c r="AR5069" s="6"/>
      <c r="AS5069" s="6"/>
      <c r="AT5069" s="6"/>
      <c r="AU5069" s="6"/>
      <c r="AV5069" s="6"/>
      <c r="AW5069" s="6"/>
      <c r="AX5069" s="6"/>
      <c r="AY5069" s="172"/>
      <c r="AZ5069" s="172"/>
      <c r="BA5069" s="172"/>
      <c r="BB5069" s="6"/>
      <c r="BC5069" s="6"/>
      <c r="BD5069" s="6"/>
      <c r="BE5069" s="6"/>
      <c r="BF5069" s="6"/>
      <c r="BG5069" s="172"/>
      <c r="BH5069" s="172"/>
      <c r="BI5069" s="172"/>
      <c r="BJ5069" s="6"/>
      <c r="BK5069" s="6"/>
      <c r="BL5069" s="6"/>
      <c r="BM5069" s="6"/>
      <c r="BN5069" s="6"/>
      <c r="BO5069" s="6"/>
      <c r="BP5069" s="6"/>
      <c r="BQ5069" s="6"/>
      <c r="BR5069" s="6"/>
      <c r="BS5069" s="6"/>
      <c r="BT5069" s="6"/>
      <c r="CG5069" s="432"/>
      <c r="CH5069" s="432"/>
      <c r="CL5069" s="174"/>
    </row>
    <row r="5070" spans="29:90" s="168" customFormat="1" x14ac:dyDescent="0.25">
      <c r="AC5070" s="175"/>
      <c r="AD5070" s="175"/>
      <c r="AE5070" s="175"/>
      <c r="AF5070" s="175"/>
      <c r="AG5070" s="175"/>
      <c r="AH5070" s="176"/>
      <c r="AM5070" s="6"/>
      <c r="AN5070" s="6"/>
      <c r="AO5070" s="6"/>
      <c r="AP5070" s="6"/>
      <c r="AQ5070" s="6"/>
      <c r="AR5070" s="6"/>
      <c r="AS5070" s="6"/>
      <c r="AT5070" s="6"/>
      <c r="AU5070" s="6"/>
      <c r="AV5070" s="6"/>
      <c r="AW5070" s="6"/>
      <c r="AX5070" s="6"/>
      <c r="AY5070" s="172"/>
      <c r="AZ5070" s="172"/>
      <c r="BA5070" s="172"/>
      <c r="BB5070" s="6"/>
      <c r="BC5070" s="6"/>
      <c r="BD5070" s="6"/>
      <c r="BE5070" s="6"/>
      <c r="BF5070" s="6"/>
      <c r="BG5070" s="172"/>
      <c r="BH5070" s="172"/>
      <c r="BI5070" s="172"/>
      <c r="BJ5070" s="6"/>
      <c r="BK5070" s="6"/>
      <c r="BL5070" s="6"/>
      <c r="BM5070" s="6"/>
      <c r="BN5070" s="6"/>
      <c r="BO5070" s="6"/>
      <c r="BP5070" s="6"/>
      <c r="BQ5070" s="6"/>
      <c r="BR5070" s="6"/>
      <c r="BS5070" s="6"/>
      <c r="BT5070" s="6"/>
      <c r="CG5070" s="432"/>
      <c r="CH5070" s="432"/>
      <c r="CL5070" s="174"/>
    </row>
    <row r="5071" spans="29:90" s="168" customFormat="1" x14ac:dyDescent="0.25">
      <c r="AC5071" s="175"/>
      <c r="AD5071" s="175"/>
      <c r="AE5071" s="175"/>
      <c r="AF5071" s="175"/>
      <c r="AG5071" s="175"/>
      <c r="AH5071" s="176"/>
      <c r="AM5071" s="6"/>
      <c r="AN5071" s="6"/>
      <c r="AO5071" s="6"/>
      <c r="AP5071" s="6"/>
      <c r="AQ5071" s="6"/>
      <c r="AR5071" s="6"/>
      <c r="AS5071" s="6"/>
      <c r="AT5071" s="6"/>
      <c r="AU5071" s="6"/>
      <c r="AV5071" s="6"/>
      <c r="AW5071" s="6"/>
      <c r="AX5071" s="6"/>
      <c r="AY5071" s="172"/>
      <c r="AZ5071" s="172"/>
      <c r="BA5071" s="172"/>
      <c r="BB5071" s="6"/>
      <c r="BC5071" s="6"/>
      <c r="BD5071" s="6"/>
      <c r="BE5071" s="6"/>
      <c r="BF5071" s="6"/>
      <c r="BG5071" s="172"/>
      <c r="BH5071" s="172"/>
      <c r="BI5071" s="172"/>
      <c r="BJ5071" s="6"/>
      <c r="BK5071" s="6"/>
      <c r="BL5071" s="6"/>
      <c r="BM5071" s="6"/>
      <c r="BN5071" s="6"/>
      <c r="BO5071" s="6"/>
      <c r="BP5071" s="6"/>
      <c r="BQ5071" s="6"/>
      <c r="BR5071" s="6"/>
      <c r="BS5071" s="6"/>
      <c r="BT5071" s="6"/>
      <c r="CG5071" s="432"/>
      <c r="CH5071" s="432"/>
      <c r="CL5071" s="174"/>
    </row>
    <row r="5072" spans="29:90" s="168" customFormat="1" x14ac:dyDescent="0.25">
      <c r="AC5072" s="175"/>
      <c r="AD5072" s="175"/>
      <c r="AE5072" s="175"/>
      <c r="AF5072" s="175"/>
      <c r="AG5072" s="175"/>
      <c r="AH5072" s="176"/>
      <c r="AM5072" s="6"/>
      <c r="AN5072" s="6"/>
      <c r="AO5072" s="6"/>
      <c r="AP5072" s="6"/>
      <c r="AQ5072" s="6"/>
      <c r="AR5072" s="6"/>
      <c r="AS5072" s="6"/>
      <c r="AT5072" s="6"/>
      <c r="AU5072" s="6"/>
      <c r="AV5072" s="6"/>
      <c r="AW5072" s="6"/>
      <c r="AX5072" s="6"/>
      <c r="AY5072" s="172"/>
      <c r="AZ5072" s="172"/>
      <c r="BA5072" s="172"/>
      <c r="BB5072" s="6"/>
      <c r="BC5072" s="6"/>
      <c r="BD5072" s="6"/>
      <c r="BE5072" s="6"/>
      <c r="BF5072" s="6"/>
      <c r="BG5072" s="172"/>
      <c r="BH5072" s="172"/>
      <c r="BI5072" s="172"/>
      <c r="BJ5072" s="6"/>
      <c r="BK5072" s="6"/>
      <c r="BL5072" s="6"/>
      <c r="BM5072" s="6"/>
      <c r="BN5072" s="6"/>
      <c r="BO5072" s="6"/>
      <c r="BP5072" s="6"/>
      <c r="BQ5072" s="6"/>
      <c r="BR5072" s="6"/>
      <c r="BS5072" s="6"/>
      <c r="BT5072" s="6"/>
      <c r="CG5072" s="432"/>
      <c r="CH5072" s="432"/>
      <c r="CL5072" s="174"/>
    </row>
    <row r="5073" spans="29:90" s="168" customFormat="1" x14ac:dyDescent="0.25">
      <c r="AC5073" s="175"/>
      <c r="AD5073" s="175"/>
      <c r="AE5073" s="175"/>
      <c r="AF5073" s="175"/>
      <c r="AG5073" s="175"/>
      <c r="AH5073" s="176"/>
      <c r="AM5073" s="6"/>
      <c r="AN5073" s="6"/>
      <c r="AO5073" s="6"/>
      <c r="AP5073" s="6"/>
      <c r="AQ5073" s="6"/>
      <c r="AR5073" s="6"/>
      <c r="AS5073" s="6"/>
      <c r="AT5073" s="6"/>
      <c r="AU5073" s="6"/>
      <c r="AV5073" s="6"/>
      <c r="AW5073" s="6"/>
      <c r="AX5073" s="6"/>
      <c r="AY5073" s="172"/>
      <c r="AZ5073" s="172"/>
      <c r="BA5073" s="172"/>
      <c r="BB5073" s="6"/>
      <c r="BC5073" s="6"/>
      <c r="BD5073" s="6"/>
      <c r="BE5073" s="6"/>
      <c r="BF5073" s="6"/>
      <c r="BG5073" s="172"/>
      <c r="BH5073" s="172"/>
      <c r="BI5073" s="172"/>
      <c r="BJ5073" s="6"/>
      <c r="BK5073" s="6"/>
      <c r="BL5073" s="6"/>
      <c r="BM5073" s="6"/>
      <c r="BN5073" s="6"/>
      <c r="BO5073" s="6"/>
      <c r="BP5073" s="6"/>
      <c r="BQ5073" s="6"/>
      <c r="BR5073" s="6"/>
      <c r="BS5073" s="6"/>
      <c r="BT5073" s="6"/>
      <c r="CG5073" s="432"/>
      <c r="CH5073" s="432"/>
      <c r="CL5073" s="174"/>
    </row>
    <row r="5074" spans="29:90" s="168" customFormat="1" x14ac:dyDescent="0.25">
      <c r="AC5074" s="175"/>
      <c r="AD5074" s="175"/>
      <c r="AE5074" s="175"/>
      <c r="AF5074" s="175"/>
      <c r="AG5074" s="175"/>
      <c r="AH5074" s="176"/>
      <c r="AM5074" s="6"/>
      <c r="AN5074" s="6"/>
      <c r="AO5074" s="6"/>
      <c r="AP5074" s="6"/>
      <c r="AQ5074" s="6"/>
      <c r="AR5074" s="6"/>
      <c r="AS5074" s="6"/>
      <c r="AT5074" s="6"/>
      <c r="AU5074" s="6"/>
      <c r="AV5074" s="6"/>
      <c r="AW5074" s="6"/>
      <c r="AX5074" s="6"/>
      <c r="AY5074" s="172"/>
      <c r="AZ5074" s="172"/>
      <c r="BA5074" s="172"/>
      <c r="BB5074" s="6"/>
      <c r="BC5074" s="6"/>
      <c r="BD5074" s="6"/>
      <c r="BE5074" s="6"/>
      <c r="BF5074" s="6"/>
      <c r="BG5074" s="172"/>
      <c r="BH5074" s="172"/>
      <c r="BI5074" s="172"/>
      <c r="BJ5074" s="6"/>
      <c r="BK5074" s="6"/>
      <c r="BL5074" s="6"/>
      <c r="BM5074" s="6"/>
      <c r="BN5074" s="6"/>
      <c r="BO5074" s="6"/>
      <c r="BP5074" s="6"/>
      <c r="BQ5074" s="6"/>
      <c r="BR5074" s="6"/>
      <c r="BS5074" s="6"/>
      <c r="BT5074" s="6"/>
      <c r="CG5074" s="432"/>
      <c r="CH5074" s="432"/>
      <c r="CL5074" s="174"/>
    </row>
    <row r="5075" spans="29:90" s="168" customFormat="1" x14ac:dyDescent="0.25">
      <c r="AC5075" s="175"/>
      <c r="AD5075" s="175"/>
      <c r="AE5075" s="175"/>
      <c r="AF5075" s="175"/>
      <c r="AG5075" s="175"/>
      <c r="AH5075" s="176"/>
      <c r="AM5075" s="6"/>
      <c r="AN5075" s="6"/>
      <c r="AO5075" s="6"/>
      <c r="AP5075" s="6"/>
      <c r="AQ5075" s="6"/>
      <c r="AR5075" s="6"/>
      <c r="AS5075" s="6"/>
      <c r="AT5075" s="6"/>
      <c r="AU5075" s="6"/>
      <c r="AV5075" s="6"/>
      <c r="AW5075" s="6"/>
      <c r="AX5075" s="6"/>
      <c r="AY5075" s="172"/>
      <c r="AZ5075" s="172"/>
      <c r="BA5075" s="172"/>
      <c r="BB5075" s="6"/>
      <c r="BC5075" s="6"/>
      <c r="BD5075" s="6"/>
      <c r="BE5075" s="6"/>
      <c r="BF5075" s="6"/>
      <c r="BG5075" s="172"/>
      <c r="BH5075" s="172"/>
      <c r="BI5075" s="172"/>
      <c r="BJ5075" s="6"/>
      <c r="BK5075" s="6"/>
      <c r="BL5075" s="6"/>
      <c r="BM5075" s="6"/>
      <c r="BN5075" s="6"/>
      <c r="BO5075" s="6"/>
      <c r="BP5075" s="6"/>
      <c r="BQ5075" s="6"/>
      <c r="BR5075" s="6"/>
      <c r="BS5075" s="6"/>
      <c r="BT5075" s="6"/>
      <c r="CG5075" s="432"/>
      <c r="CH5075" s="432"/>
      <c r="CL5075" s="174"/>
    </row>
    <row r="5076" spans="29:90" s="168" customFormat="1" x14ac:dyDescent="0.25">
      <c r="AC5076" s="175"/>
      <c r="AD5076" s="175"/>
      <c r="AE5076" s="175"/>
      <c r="AF5076" s="175"/>
      <c r="AG5076" s="175"/>
      <c r="AH5076" s="176"/>
      <c r="AM5076" s="6"/>
      <c r="AN5076" s="6"/>
      <c r="AO5076" s="6"/>
      <c r="AP5076" s="6"/>
      <c r="AQ5076" s="6"/>
      <c r="AR5076" s="6"/>
      <c r="AS5076" s="6"/>
      <c r="AT5076" s="6"/>
      <c r="AU5076" s="6"/>
      <c r="AV5076" s="6"/>
      <c r="AW5076" s="6"/>
      <c r="AX5076" s="6"/>
      <c r="AY5076" s="172"/>
      <c r="AZ5076" s="172"/>
      <c r="BA5076" s="172"/>
      <c r="BB5076" s="6"/>
      <c r="BC5076" s="6"/>
      <c r="BD5076" s="6"/>
      <c r="BE5076" s="6"/>
      <c r="BF5076" s="6"/>
      <c r="BG5076" s="172"/>
      <c r="BH5076" s="172"/>
      <c r="BI5076" s="172"/>
      <c r="BJ5076" s="6"/>
      <c r="BK5076" s="6"/>
      <c r="BL5076" s="6"/>
      <c r="BM5076" s="6"/>
      <c r="BN5076" s="6"/>
      <c r="BO5076" s="6"/>
      <c r="BP5076" s="6"/>
      <c r="BQ5076" s="6"/>
      <c r="BR5076" s="6"/>
      <c r="BS5076" s="6"/>
      <c r="BT5076" s="6"/>
      <c r="CG5076" s="432"/>
      <c r="CH5076" s="432"/>
      <c r="CL5076" s="174"/>
    </row>
    <row r="5077" spans="29:90" s="168" customFormat="1" x14ac:dyDescent="0.25">
      <c r="AC5077" s="175"/>
      <c r="AD5077" s="175"/>
      <c r="AE5077" s="175"/>
      <c r="AF5077" s="175"/>
      <c r="AG5077" s="175"/>
      <c r="AH5077" s="176"/>
      <c r="AM5077" s="6"/>
      <c r="AN5077" s="6"/>
      <c r="AO5077" s="6"/>
      <c r="AP5077" s="6"/>
      <c r="AQ5077" s="6"/>
      <c r="AR5077" s="6"/>
      <c r="AS5077" s="6"/>
      <c r="AT5077" s="6"/>
      <c r="AU5077" s="6"/>
      <c r="AV5077" s="6"/>
      <c r="AW5077" s="6"/>
      <c r="AX5077" s="6"/>
      <c r="AY5077" s="172"/>
      <c r="AZ5077" s="172"/>
      <c r="BA5077" s="172"/>
      <c r="BB5077" s="6"/>
      <c r="BC5077" s="6"/>
      <c r="BD5077" s="6"/>
      <c r="BE5077" s="6"/>
      <c r="BF5077" s="6"/>
      <c r="BG5077" s="172"/>
      <c r="BH5077" s="172"/>
      <c r="BI5077" s="172"/>
      <c r="BJ5077" s="6"/>
      <c r="BK5077" s="6"/>
      <c r="BL5077" s="6"/>
      <c r="BM5077" s="6"/>
      <c r="BN5077" s="6"/>
      <c r="BO5077" s="6"/>
      <c r="BP5077" s="6"/>
      <c r="BQ5077" s="6"/>
      <c r="BR5077" s="6"/>
      <c r="BS5077" s="6"/>
      <c r="BT5077" s="6"/>
      <c r="CG5077" s="432"/>
      <c r="CH5077" s="432"/>
      <c r="CL5077" s="174"/>
    </row>
    <row r="5078" spans="29:90" s="168" customFormat="1" x14ac:dyDescent="0.25">
      <c r="AC5078" s="175"/>
      <c r="AD5078" s="175"/>
      <c r="AE5078" s="175"/>
      <c r="AF5078" s="175"/>
      <c r="AG5078" s="175"/>
      <c r="AH5078" s="176"/>
      <c r="AM5078" s="6"/>
      <c r="AN5078" s="6"/>
      <c r="AO5078" s="6"/>
      <c r="AP5078" s="6"/>
      <c r="AQ5078" s="6"/>
      <c r="AR5078" s="6"/>
      <c r="AS5078" s="6"/>
      <c r="AT5078" s="6"/>
      <c r="AU5078" s="6"/>
      <c r="AV5078" s="6"/>
      <c r="AW5078" s="6"/>
      <c r="AX5078" s="6"/>
      <c r="AY5078" s="172"/>
      <c r="AZ5078" s="172"/>
      <c r="BA5078" s="172"/>
      <c r="BB5078" s="6"/>
      <c r="BC5078" s="6"/>
      <c r="BD5078" s="6"/>
      <c r="BE5078" s="6"/>
      <c r="BF5078" s="6"/>
      <c r="BG5078" s="172"/>
      <c r="BH5078" s="172"/>
      <c r="BI5078" s="172"/>
      <c r="BJ5078" s="6"/>
      <c r="BK5078" s="6"/>
      <c r="BL5078" s="6"/>
      <c r="BM5078" s="6"/>
      <c r="BN5078" s="6"/>
      <c r="BO5078" s="6"/>
      <c r="BP5078" s="6"/>
      <c r="BQ5078" s="6"/>
      <c r="BR5078" s="6"/>
      <c r="BS5078" s="6"/>
      <c r="BT5078" s="6"/>
      <c r="CG5078" s="432"/>
      <c r="CH5078" s="432"/>
      <c r="CL5078" s="174"/>
    </row>
    <row r="5079" spans="29:90" s="168" customFormat="1" x14ac:dyDescent="0.25">
      <c r="AC5079" s="175"/>
      <c r="AD5079" s="175"/>
      <c r="AE5079" s="175"/>
      <c r="AF5079" s="175"/>
      <c r="AG5079" s="175"/>
      <c r="AH5079" s="176"/>
      <c r="AM5079" s="6"/>
      <c r="AN5079" s="6"/>
      <c r="AO5079" s="6"/>
      <c r="AP5079" s="6"/>
      <c r="AQ5079" s="6"/>
      <c r="AR5079" s="6"/>
      <c r="AS5079" s="6"/>
      <c r="AT5079" s="6"/>
      <c r="AU5079" s="6"/>
      <c r="AV5079" s="6"/>
      <c r="AW5079" s="6"/>
      <c r="AX5079" s="6"/>
      <c r="AY5079" s="172"/>
      <c r="AZ5079" s="172"/>
      <c r="BA5079" s="172"/>
      <c r="BB5079" s="6"/>
      <c r="BC5079" s="6"/>
      <c r="BD5079" s="6"/>
      <c r="BE5079" s="6"/>
      <c r="BF5079" s="6"/>
      <c r="BG5079" s="172"/>
      <c r="BH5079" s="172"/>
      <c r="BI5079" s="172"/>
      <c r="BJ5079" s="6"/>
      <c r="BK5079" s="6"/>
      <c r="BL5079" s="6"/>
      <c r="BM5079" s="6"/>
      <c r="BN5079" s="6"/>
      <c r="BO5079" s="6"/>
      <c r="BP5079" s="6"/>
      <c r="BQ5079" s="6"/>
      <c r="BR5079" s="6"/>
      <c r="BS5079" s="6"/>
      <c r="BT5079" s="6"/>
      <c r="CG5079" s="432"/>
      <c r="CH5079" s="432"/>
      <c r="CL5079" s="174"/>
    </row>
    <row r="5080" spans="29:90" s="168" customFormat="1" x14ac:dyDescent="0.25">
      <c r="AC5080" s="175"/>
      <c r="AD5080" s="175"/>
      <c r="AE5080" s="175"/>
      <c r="AF5080" s="175"/>
      <c r="AG5080" s="175"/>
      <c r="AH5080" s="176"/>
      <c r="AM5080" s="6"/>
      <c r="AN5080" s="6"/>
      <c r="AO5080" s="6"/>
      <c r="AP5080" s="6"/>
      <c r="AQ5080" s="6"/>
      <c r="AR5080" s="6"/>
      <c r="AS5080" s="6"/>
      <c r="AT5080" s="6"/>
      <c r="AU5080" s="6"/>
      <c r="AV5080" s="6"/>
      <c r="AW5080" s="6"/>
      <c r="AX5080" s="6"/>
      <c r="AY5080" s="172"/>
      <c r="AZ5080" s="172"/>
      <c r="BA5080" s="172"/>
      <c r="BB5080" s="6"/>
      <c r="BC5080" s="6"/>
      <c r="BD5080" s="6"/>
      <c r="BE5080" s="6"/>
      <c r="BF5080" s="6"/>
      <c r="BG5080" s="172"/>
      <c r="BH5080" s="172"/>
      <c r="BI5080" s="172"/>
      <c r="BJ5080" s="6"/>
      <c r="BK5080" s="6"/>
      <c r="BL5080" s="6"/>
      <c r="BM5080" s="6"/>
      <c r="BN5080" s="6"/>
      <c r="BO5080" s="6"/>
      <c r="BP5080" s="6"/>
      <c r="BQ5080" s="6"/>
      <c r="BR5080" s="6"/>
      <c r="BS5080" s="6"/>
      <c r="BT5080" s="6"/>
      <c r="CG5080" s="432"/>
      <c r="CH5080" s="432"/>
      <c r="CL5080" s="174"/>
    </row>
    <row r="5081" spans="29:90" s="168" customFormat="1" x14ac:dyDescent="0.25">
      <c r="AC5081" s="175"/>
      <c r="AD5081" s="175"/>
      <c r="AE5081" s="175"/>
      <c r="AF5081" s="175"/>
      <c r="AG5081" s="175"/>
      <c r="AH5081" s="176"/>
      <c r="AM5081" s="6"/>
      <c r="AN5081" s="6"/>
      <c r="AO5081" s="6"/>
      <c r="AP5081" s="6"/>
      <c r="AQ5081" s="6"/>
      <c r="AR5081" s="6"/>
      <c r="AS5081" s="6"/>
      <c r="AT5081" s="6"/>
      <c r="AU5081" s="6"/>
      <c r="AV5081" s="6"/>
      <c r="AW5081" s="6"/>
      <c r="AX5081" s="6"/>
      <c r="AY5081" s="172"/>
      <c r="AZ5081" s="172"/>
      <c r="BA5081" s="172"/>
      <c r="BB5081" s="6"/>
      <c r="BC5081" s="6"/>
      <c r="BD5081" s="6"/>
      <c r="BE5081" s="6"/>
      <c r="BF5081" s="6"/>
      <c r="BG5081" s="172"/>
      <c r="BH5081" s="172"/>
      <c r="BI5081" s="172"/>
      <c r="BJ5081" s="6"/>
      <c r="BK5081" s="6"/>
      <c r="BL5081" s="6"/>
      <c r="BM5081" s="6"/>
      <c r="BN5081" s="6"/>
      <c r="BO5081" s="6"/>
      <c r="BP5081" s="6"/>
      <c r="BQ5081" s="6"/>
      <c r="BR5081" s="6"/>
      <c r="BS5081" s="6"/>
      <c r="BT5081" s="6"/>
      <c r="CG5081" s="432"/>
      <c r="CH5081" s="432"/>
      <c r="CL5081" s="174"/>
    </row>
    <row r="5082" spans="29:90" s="168" customFormat="1" x14ac:dyDescent="0.25">
      <c r="AC5082" s="175"/>
      <c r="AD5082" s="175"/>
      <c r="AE5082" s="175"/>
      <c r="AF5082" s="175"/>
      <c r="AG5082" s="175"/>
      <c r="AH5082" s="176"/>
      <c r="AM5082" s="6"/>
      <c r="AN5082" s="6"/>
      <c r="AO5082" s="6"/>
      <c r="AP5082" s="6"/>
      <c r="AQ5082" s="6"/>
      <c r="AR5082" s="6"/>
      <c r="AS5082" s="6"/>
      <c r="AT5082" s="6"/>
      <c r="AU5082" s="6"/>
      <c r="AV5082" s="6"/>
      <c r="AW5082" s="6"/>
      <c r="AX5082" s="6"/>
      <c r="AY5082" s="172"/>
      <c r="AZ5082" s="172"/>
      <c r="BA5082" s="172"/>
      <c r="BB5082" s="6"/>
      <c r="BC5082" s="6"/>
      <c r="BD5082" s="6"/>
      <c r="BE5082" s="6"/>
      <c r="BF5082" s="6"/>
      <c r="BG5082" s="172"/>
      <c r="BH5082" s="172"/>
      <c r="BI5082" s="172"/>
      <c r="BJ5082" s="6"/>
      <c r="BK5082" s="6"/>
      <c r="BL5082" s="6"/>
      <c r="BM5082" s="6"/>
      <c r="BN5082" s="6"/>
      <c r="BO5082" s="6"/>
      <c r="BP5082" s="6"/>
      <c r="BQ5082" s="6"/>
      <c r="BR5082" s="6"/>
      <c r="BS5082" s="6"/>
      <c r="BT5082" s="6"/>
      <c r="CG5082" s="432"/>
      <c r="CH5082" s="432"/>
      <c r="CL5082" s="174"/>
    </row>
    <row r="5083" spans="29:90" s="168" customFormat="1" x14ac:dyDescent="0.25">
      <c r="AC5083" s="175"/>
      <c r="AD5083" s="175"/>
      <c r="AE5083" s="175"/>
      <c r="AF5083" s="175"/>
      <c r="AG5083" s="175"/>
      <c r="AH5083" s="176"/>
      <c r="AM5083" s="6"/>
      <c r="AN5083" s="6"/>
      <c r="AO5083" s="6"/>
      <c r="AP5083" s="6"/>
      <c r="AQ5083" s="6"/>
      <c r="AR5083" s="6"/>
      <c r="AS5083" s="6"/>
      <c r="AT5083" s="6"/>
      <c r="AU5083" s="6"/>
      <c r="AV5083" s="6"/>
      <c r="AW5083" s="6"/>
      <c r="AX5083" s="6"/>
      <c r="AY5083" s="172"/>
      <c r="AZ5083" s="172"/>
      <c r="BA5083" s="172"/>
      <c r="BB5083" s="6"/>
      <c r="BC5083" s="6"/>
      <c r="BD5083" s="6"/>
      <c r="BE5083" s="6"/>
      <c r="BF5083" s="6"/>
      <c r="BG5083" s="172"/>
      <c r="BH5083" s="172"/>
      <c r="BI5083" s="172"/>
      <c r="BJ5083" s="6"/>
      <c r="BK5083" s="6"/>
      <c r="BL5083" s="6"/>
      <c r="BM5083" s="6"/>
      <c r="BN5083" s="6"/>
      <c r="BO5083" s="6"/>
      <c r="BP5083" s="6"/>
      <c r="BQ5083" s="6"/>
      <c r="BR5083" s="6"/>
      <c r="BS5083" s="6"/>
      <c r="BT5083" s="6"/>
      <c r="CG5083" s="432"/>
      <c r="CH5083" s="432"/>
      <c r="CL5083" s="174"/>
    </row>
    <row r="5084" spans="29:90" s="168" customFormat="1" x14ac:dyDescent="0.25">
      <c r="AC5084" s="175"/>
      <c r="AD5084" s="175"/>
      <c r="AE5084" s="175"/>
      <c r="AF5084" s="175"/>
      <c r="AG5084" s="175"/>
      <c r="AH5084" s="176"/>
      <c r="AM5084" s="6"/>
      <c r="AN5084" s="6"/>
      <c r="AO5084" s="6"/>
      <c r="AP5084" s="6"/>
      <c r="AQ5084" s="6"/>
      <c r="AR5084" s="6"/>
      <c r="AS5084" s="6"/>
      <c r="AT5084" s="6"/>
      <c r="AU5084" s="6"/>
      <c r="AV5084" s="6"/>
      <c r="AW5084" s="6"/>
      <c r="AX5084" s="6"/>
      <c r="AY5084" s="172"/>
      <c r="AZ5084" s="172"/>
      <c r="BA5084" s="172"/>
      <c r="BB5084" s="6"/>
      <c r="BC5084" s="6"/>
      <c r="BD5084" s="6"/>
      <c r="BE5084" s="6"/>
      <c r="BF5084" s="6"/>
      <c r="BG5084" s="172"/>
      <c r="BH5084" s="172"/>
      <c r="BI5084" s="172"/>
      <c r="BJ5084" s="6"/>
      <c r="BK5084" s="6"/>
      <c r="BL5084" s="6"/>
      <c r="BM5084" s="6"/>
      <c r="BN5084" s="6"/>
      <c r="BO5084" s="6"/>
      <c r="BP5084" s="6"/>
      <c r="BQ5084" s="6"/>
      <c r="BR5084" s="6"/>
      <c r="BS5084" s="6"/>
      <c r="BT5084" s="6"/>
      <c r="CG5084" s="432"/>
      <c r="CH5084" s="432"/>
      <c r="CL5084" s="174"/>
    </row>
    <row r="5085" spans="29:90" s="168" customFormat="1" x14ac:dyDescent="0.25">
      <c r="AC5085" s="175"/>
      <c r="AD5085" s="175"/>
      <c r="AE5085" s="175"/>
      <c r="AF5085" s="175"/>
      <c r="AG5085" s="175"/>
      <c r="AH5085" s="176"/>
      <c r="AM5085" s="6"/>
      <c r="AN5085" s="6"/>
      <c r="AO5085" s="6"/>
      <c r="AP5085" s="6"/>
      <c r="AQ5085" s="6"/>
      <c r="AR5085" s="6"/>
      <c r="AS5085" s="6"/>
      <c r="AT5085" s="6"/>
      <c r="AU5085" s="6"/>
      <c r="AV5085" s="6"/>
      <c r="AW5085" s="6"/>
      <c r="AX5085" s="6"/>
      <c r="AY5085" s="172"/>
      <c r="AZ5085" s="172"/>
      <c r="BA5085" s="172"/>
      <c r="BB5085" s="6"/>
      <c r="BC5085" s="6"/>
      <c r="BD5085" s="6"/>
      <c r="BE5085" s="6"/>
      <c r="BF5085" s="6"/>
      <c r="BG5085" s="172"/>
      <c r="BH5085" s="172"/>
      <c r="BI5085" s="172"/>
      <c r="BJ5085" s="6"/>
      <c r="BK5085" s="6"/>
      <c r="BL5085" s="6"/>
      <c r="BM5085" s="6"/>
      <c r="BN5085" s="6"/>
      <c r="BO5085" s="6"/>
      <c r="BP5085" s="6"/>
      <c r="BQ5085" s="6"/>
      <c r="BR5085" s="6"/>
      <c r="BS5085" s="6"/>
      <c r="BT5085" s="6"/>
      <c r="CG5085" s="432"/>
      <c r="CH5085" s="432"/>
      <c r="CL5085" s="174"/>
    </row>
    <row r="5086" spans="29:90" s="168" customFormat="1" x14ac:dyDescent="0.25">
      <c r="AC5086" s="175"/>
      <c r="AD5086" s="175"/>
      <c r="AE5086" s="175"/>
      <c r="AF5086" s="175"/>
      <c r="AG5086" s="175"/>
      <c r="AH5086" s="176"/>
      <c r="AM5086" s="6"/>
      <c r="AN5086" s="6"/>
      <c r="AO5086" s="6"/>
      <c r="AP5086" s="6"/>
      <c r="AQ5086" s="6"/>
      <c r="AR5086" s="6"/>
      <c r="AS5086" s="6"/>
      <c r="AT5086" s="6"/>
      <c r="AU5086" s="6"/>
      <c r="AV5086" s="6"/>
      <c r="AW5086" s="6"/>
      <c r="AX5086" s="6"/>
      <c r="AY5086" s="172"/>
      <c r="AZ5086" s="172"/>
      <c r="BA5086" s="172"/>
      <c r="BB5086" s="6"/>
      <c r="BC5086" s="6"/>
      <c r="BD5086" s="6"/>
      <c r="BE5086" s="6"/>
      <c r="BF5086" s="6"/>
      <c r="BG5086" s="172"/>
      <c r="BH5086" s="172"/>
      <c r="BI5086" s="172"/>
      <c r="BJ5086" s="6"/>
      <c r="BK5086" s="6"/>
      <c r="BL5086" s="6"/>
      <c r="BM5086" s="6"/>
      <c r="BN5086" s="6"/>
      <c r="BO5086" s="6"/>
      <c r="BP5086" s="6"/>
      <c r="BQ5086" s="6"/>
      <c r="BR5086" s="6"/>
      <c r="BS5086" s="6"/>
      <c r="BT5086" s="6"/>
      <c r="CG5086" s="432"/>
      <c r="CH5086" s="432"/>
      <c r="CL5086" s="174"/>
    </row>
    <row r="5087" spans="29:90" s="168" customFormat="1" x14ac:dyDescent="0.25">
      <c r="AC5087" s="175"/>
      <c r="AD5087" s="175"/>
      <c r="AE5087" s="175"/>
      <c r="AF5087" s="175"/>
      <c r="AG5087" s="175"/>
      <c r="AH5087" s="176"/>
      <c r="AM5087" s="6"/>
      <c r="AN5087" s="6"/>
      <c r="AO5087" s="6"/>
      <c r="AP5087" s="6"/>
      <c r="AQ5087" s="6"/>
      <c r="AR5087" s="6"/>
      <c r="AS5087" s="6"/>
      <c r="AT5087" s="6"/>
      <c r="AU5087" s="6"/>
      <c r="AV5087" s="6"/>
      <c r="AW5087" s="6"/>
      <c r="AX5087" s="6"/>
      <c r="AY5087" s="172"/>
      <c r="AZ5087" s="172"/>
      <c r="BA5087" s="172"/>
      <c r="BB5087" s="6"/>
      <c r="BC5087" s="6"/>
      <c r="BD5087" s="6"/>
      <c r="BE5087" s="6"/>
      <c r="BF5087" s="6"/>
      <c r="BG5087" s="172"/>
      <c r="BH5087" s="172"/>
      <c r="BI5087" s="172"/>
      <c r="BJ5087" s="6"/>
      <c r="BK5087" s="6"/>
      <c r="BL5087" s="6"/>
      <c r="BM5087" s="6"/>
      <c r="BN5087" s="6"/>
      <c r="BO5087" s="6"/>
      <c r="BP5087" s="6"/>
      <c r="BQ5087" s="6"/>
      <c r="BR5087" s="6"/>
      <c r="BS5087" s="6"/>
      <c r="BT5087" s="6"/>
      <c r="CG5087" s="432"/>
      <c r="CH5087" s="432"/>
      <c r="CL5087" s="174"/>
    </row>
    <row r="5088" spans="29:90" s="168" customFormat="1" x14ac:dyDescent="0.25">
      <c r="AC5088" s="175"/>
      <c r="AD5088" s="175"/>
      <c r="AE5088" s="175"/>
      <c r="AF5088" s="175"/>
      <c r="AG5088" s="175"/>
      <c r="AH5088" s="176"/>
      <c r="AM5088" s="6"/>
      <c r="AN5088" s="6"/>
      <c r="AO5088" s="6"/>
      <c r="AP5088" s="6"/>
      <c r="AQ5088" s="6"/>
      <c r="AR5088" s="6"/>
      <c r="AS5088" s="6"/>
      <c r="AT5088" s="6"/>
      <c r="AU5088" s="6"/>
      <c r="AV5088" s="6"/>
      <c r="AW5088" s="6"/>
      <c r="AX5088" s="6"/>
      <c r="AY5088" s="172"/>
      <c r="AZ5088" s="172"/>
      <c r="BA5088" s="172"/>
      <c r="BB5088" s="6"/>
      <c r="BC5088" s="6"/>
      <c r="BD5088" s="6"/>
      <c r="BE5088" s="6"/>
      <c r="BF5088" s="6"/>
      <c r="BG5088" s="172"/>
      <c r="BH5088" s="172"/>
      <c r="BI5088" s="172"/>
      <c r="BJ5088" s="6"/>
      <c r="BK5088" s="6"/>
      <c r="BL5088" s="6"/>
      <c r="BM5088" s="6"/>
      <c r="BN5088" s="6"/>
      <c r="BO5088" s="6"/>
      <c r="BP5088" s="6"/>
      <c r="BQ5088" s="6"/>
      <c r="BR5088" s="6"/>
      <c r="BS5088" s="6"/>
      <c r="BT5088" s="6"/>
      <c r="CG5088" s="432"/>
      <c r="CH5088" s="432"/>
      <c r="CL5088" s="174"/>
    </row>
    <row r="5089" spans="29:90" s="168" customFormat="1" x14ac:dyDescent="0.25">
      <c r="AC5089" s="175"/>
      <c r="AD5089" s="175"/>
      <c r="AE5089" s="175"/>
      <c r="AF5089" s="175"/>
      <c r="AG5089" s="175"/>
      <c r="AH5089" s="176"/>
      <c r="AM5089" s="6"/>
      <c r="AN5089" s="6"/>
      <c r="AO5089" s="6"/>
      <c r="AP5089" s="6"/>
      <c r="AQ5089" s="6"/>
      <c r="AR5089" s="6"/>
      <c r="AS5089" s="6"/>
      <c r="AT5089" s="6"/>
      <c r="AU5089" s="6"/>
      <c r="AV5089" s="6"/>
      <c r="AW5089" s="6"/>
      <c r="AX5089" s="6"/>
      <c r="AY5089" s="172"/>
      <c r="AZ5089" s="172"/>
      <c r="BA5089" s="172"/>
      <c r="BB5089" s="6"/>
      <c r="BC5089" s="6"/>
      <c r="BD5089" s="6"/>
      <c r="BE5089" s="6"/>
      <c r="BF5089" s="6"/>
      <c r="BG5089" s="172"/>
      <c r="BH5089" s="172"/>
      <c r="BI5089" s="172"/>
      <c r="BJ5089" s="6"/>
      <c r="BK5089" s="6"/>
      <c r="BL5089" s="6"/>
      <c r="BM5089" s="6"/>
      <c r="BN5089" s="6"/>
      <c r="BO5089" s="6"/>
      <c r="BP5089" s="6"/>
      <c r="BQ5089" s="6"/>
      <c r="BR5089" s="6"/>
      <c r="BS5089" s="6"/>
      <c r="BT5089" s="6"/>
      <c r="CG5089" s="432"/>
      <c r="CH5089" s="432"/>
      <c r="CL5089" s="174"/>
    </row>
    <row r="5090" spans="29:90" s="168" customFormat="1" x14ac:dyDescent="0.25">
      <c r="AC5090" s="175"/>
      <c r="AD5090" s="175"/>
      <c r="AE5090" s="175"/>
      <c r="AF5090" s="175"/>
      <c r="AG5090" s="175"/>
      <c r="AH5090" s="176"/>
      <c r="AM5090" s="6"/>
      <c r="AN5090" s="6"/>
      <c r="AO5090" s="6"/>
      <c r="AP5090" s="6"/>
      <c r="AQ5090" s="6"/>
      <c r="AR5090" s="6"/>
      <c r="AS5090" s="6"/>
      <c r="AT5090" s="6"/>
      <c r="AU5090" s="6"/>
      <c r="AV5090" s="6"/>
      <c r="AW5090" s="6"/>
      <c r="AX5090" s="6"/>
      <c r="AY5090" s="172"/>
      <c r="AZ5090" s="172"/>
      <c r="BA5090" s="172"/>
      <c r="BB5090" s="6"/>
      <c r="BC5090" s="6"/>
      <c r="BD5090" s="6"/>
      <c r="BE5090" s="6"/>
      <c r="BF5090" s="6"/>
      <c r="BG5090" s="172"/>
      <c r="BH5090" s="172"/>
      <c r="BI5090" s="172"/>
      <c r="BJ5090" s="6"/>
      <c r="BK5090" s="6"/>
      <c r="BL5090" s="6"/>
      <c r="BM5090" s="6"/>
      <c r="BN5090" s="6"/>
      <c r="BO5090" s="6"/>
      <c r="BP5090" s="6"/>
      <c r="BQ5090" s="6"/>
      <c r="BR5090" s="6"/>
      <c r="BS5090" s="6"/>
      <c r="BT5090" s="6"/>
      <c r="CG5090" s="432"/>
      <c r="CH5090" s="432"/>
      <c r="CL5090" s="174"/>
    </row>
    <row r="5091" spans="29:90" s="168" customFormat="1" x14ac:dyDescent="0.25">
      <c r="AC5091" s="175"/>
      <c r="AD5091" s="175"/>
      <c r="AE5091" s="175"/>
      <c r="AF5091" s="175"/>
      <c r="AG5091" s="175"/>
      <c r="AH5091" s="176"/>
      <c r="AM5091" s="6"/>
      <c r="AN5091" s="6"/>
      <c r="AO5091" s="6"/>
      <c r="AP5091" s="6"/>
      <c r="AQ5091" s="6"/>
      <c r="AR5091" s="6"/>
      <c r="AS5091" s="6"/>
      <c r="AT5091" s="6"/>
      <c r="AU5091" s="6"/>
      <c r="AV5091" s="6"/>
      <c r="AW5091" s="6"/>
      <c r="AX5091" s="6"/>
      <c r="AY5091" s="172"/>
      <c r="AZ5091" s="172"/>
      <c r="BA5091" s="172"/>
      <c r="BB5091" s="6"/>
      <c r="BC5091" s="6"/>
      <c r="BD5091" s="6"/>
      <c r="BE5091" s="6"/>
      <c r="BF5091" s="6"/>
      <c r="BG5091" s="172"/>
      <c r="BH5091" s="172"/>
      <c r="BI5091" s="172"/>
      <c r="BJ5091" s="6"/>
      <c r="BK5091" s="6"/>
      <c r="BL5091" s="6"/>
      <c r="BM5091" s="6"/>
      <c r="BN5091" s="6"/>
      <c r="BO5091" s="6"/>
      <c r="BP5091" s="6"/>
      <c r="BQ5091" s="6"/>
      <c r="BR5091" s="6"/>
      <c r="BS5091" s="6"/>
      <c r="BT5091" s="6"/>
      <c r="CG5091" s="432"/>
      <c r="CH5091" s="432"/>
      <c r="CL5091" s="174"/>
    </row>
    <row r="5092" spans="29:90" s="168" customFormat="1" x14ac:dyDescent="0.25">
      <c r="AC5092" s="175"/>
      <c r="AD5092" s="175"/>
      <c r="AE5092" s="175"/>
      <c r="AF5092" s="175"/>
      <c r="AG5092" s="175"/>
      <c r="AH5092" s="176"/>
      <c r="AM5092" s="6"/>
      <c r="AN5092" s="6"/>
      <c r="AO5092" s="6"/>
      <c r="AP5092" s="6"/>
      <c r="AQ5092" s="6"/>
      <c r="AR5092" s="6"/>
      <c r="AS5092" s="6"/>
      <c r="AT5092" s="6"/>
      <c r="AU5092" s="6"/>
      <c r="AV5092" s="6"/>
      <c r="AW5092" s="6"/>
      <c r="AX5092" s="6"/>
      <c r="AY5092" s="172"/>
      <c r="AZ5092" s="172"/>
      <c r="BA5092" s="172"/>
      <c r="BB5092" s="6"/>
      <c r="BC5092" s="6"/>
      <c r="BD5092" s="6"/>
      <c r="BE5092" s="6"/>
      <c r="BF5092" s="6"/>
      <c r="BG5092" s="172"/>
      <c r="BH5092" s="172"/>
      <c r="BI5092" s="172"/>
      <c r="BJ5092" s="6"/>
      <c r="BK5092" s="6"/>
      <c r="BL5092" s="6"/>
      <c r="BM5092" s="6"/>
      <c r="BN5092" s="6"/>
      <c r="BO5092" s="6"/>
      <c r="BP5092" s="6"/>
      <c r="BQ5092" s="6"/>
      <c r="BR5092" s="6"/>
      <c r="BS5092" s="6"/>
      <c r="BT5092" s="6"/>
      <c r="CG5092" s="432"/>
      <c r="CH5092" s="432"/>
      <c r="CL5092" s="174"/>
    </row>
    <row r="5093" spans="29:90" s="168" customFormat="1" x14ac:dyDescent="0.25">
      <c r="AC5093" s="175"/>
      <c r="AD5093" s="175"/>
      <c r="AE5093" s="175"/>
      <c r="AF5093" s="175"/>
      <c r="AG5093" s="175"/>
      <c r="AH5093" s="176"/>
      <c r="AM5093" s="6"/>
      <c r="AN5093" s="6"/>
      <c r="AO5093" s="6"/>
      <c r="AP5093" s="6"/>
      <c r="AQ5093" s="6"/>
      <c r="AR5093" s="6"/>
      <c r="AS5093" s="6"/>
      <c r="AT5093" s="6"/>
      <c r="AU5093" s="6"/>
      <c r="AV5093" s="6"/>
      <c r="AW5093" s="6"/>
      <c r="AX5093" s="6"/>
      <c r="AY5093" s="172"/>
      <c r="AZ5093" s="172"/>
      <c r="BA5093" s="172"/>
      <c r="BB5093" s="6"/>
      <c r="BC5093" s="6"/>
      <c r="BD5093" s="6"/>
      <c r="BE5093" s="6"/>
      <c r="BF5093" s="6"/>
      <c r="BG5093" s="172"/>
      <c r="BH5093" s="172"/>
      <c r="BI5093" s="172"/>
      <c r="BJ5093" s="6"/>
      <c r="BK5093" s="6"/>
      <c r="BL5093" s="6"/>
      <c r="BM5093" s="6"/>
      <c r="BN5093" s="6"/>
      <c r="BO5093" s="6"/>
      <c r="BP5093" s="6"/>
      <c r="BQ5093" s="6"/>
      <c r="BR5093" s="6"/>
      <c r="BS5093" s="6"/>
      <c r="BT5093" s="6"/>
      <c r="CG5093" s="432"/>
      <c r="CH5093" s="432"/>
      <c r="CL5093" s="174"/>
    </row>
    <row r="5094" spans="29:90" s="168" customFormat="1" x14ac:dyDescent="0.25">
      <c r="AC5094" s="175"/>
      <c r="AD5094" s="175"/>
      <c r="AE5094" s="175"/>
      <c r="AF5094" s="175"/>
      <c r="AG5094" s="175"/>
      <c r="AH5094" s="176"/>
      <c r="AM5094" s="6"/>
      <c r="AN5094" s="6"/>
      <c r="AO5094" s="6"/>
      <c r="AP5094" s="6"/>
      <c r="AQ5094" s="6"/>
      <c r="AR5094" s="6"/>
      <c r="AS5094" s="6"/>
      <c r="AT5094" s="6"/>
      <c r="AU5094" s="6"/>
      <c r="AV5094" s="6"/>
      <c r="AW5094" s="6"/>
      <c r="AX5094" s="6"/>
      <c r="AY5094" s="172"/>
      <c r="AZ5094" s="172"/>
      <c r="BA5094" s="172"/>
      <c r="BB5094" s="6"/>
      <c r="BC5094" s="6"/>
      <c r="BD5094" s="6"/>
      <c r="BE5094" s="6"/>
      <c r="BF5094" s="6"/>
      <c r="BG5094" s="172"/>
      <c r="BH5094" s="172"/>
      <c r="BI5094" s="172"/>
      <c r="BJ5094" s="6"/>
      <c r="BK5094" s="6"/>
      <c r="BL5094" s="6"/>
      <c r="BM5094" s="6"/>
      <c r="BN5094" s="6"/>
      <c r="BO5094" s="6"/>
      <c r="BP5094" s="6"/>
      <c r="BQ5094" s="6"/>
      <c r="BR5094" s="6"/>
      <c r="BS5094" s="6"/>
      <c r="BT5094" s="6"/>
      <c r="CG5094" s="432"/>
      <c r="CH5094" s="432"/>
      <c r="CL5094" s="174"/>
    </row>
    <row r="5095" spans="29:90" s="168" customFormat="1" x14ac:dyDescent="0.25">
      <c r="AC5095" s="175"/>
      <c r="AD5095" s="175"/>
      <c r="AE5095" s="175"/>
      <c r="AF5095" s="175"/>
      <c r="AG5095" s="175"/>
      <c r="AH5095" s="176"/>
      <c r="AM5095" s="6"/>
      <c r="AN5095" s="6"/>
      <c r="AO5095" s="6"/>
      <c r="AP5095" s="6"/>
      <c r="AQ5095" s="6"/>
      <c r="AR5095" s="6"/>
      <c r="AS5095" s="6"/>
      <c r="AT5095" s="6"/>
      <c r="AU5095" s="6"/>
      <c r="AV5095" s="6"/>
      <c r="AW5095" s="6"/>
      <c r="AX5095" s="6"/>
      <c r="AY5095" s="172"/>
      <c r="AZ5095" s="172"/>
      <c r="BA5095" s="172"/>
      <c r="BB5095" s="6"/>
      <c r="BC5095" s="6"/>
      <c r="BD5095" s="6"/>
      <c r="BE5095" s="6"/>
      <c r="BF5095" s="6"/>
      <c r="BG5095" s="172"/>
      <c r="BH5095" s="172"/>
      <c r="BI5095" s="172"/>
      <c r="BJ5095" s="6"/>
      <c r="BK5095" s="6"/>
      <c r="BL5095" s="6"/>
      <c r="BM5095" s="6"/>
      <c r="BN5095" s="6"/>
      <c r="BO5095" s="6"/>
      <c r="BP5095" s="6"/>
      <c r="BQ5095" s="6"/>
      <c r="BR5095" s="6"/>
      <c r="BS5095" s="6"/>
      <c r="BT5095" s="6"/>
      <c r="CG5095" s="432"/>
      <c r="CH5095" s="432"/>
      <c r="CL5095" s="174"/>
    </row>
    <row r="5096" spans="29:90" s="168" customFormat="1" x14ac:dyDescent="0.25">
      <c r="AC5096" s="175"/>
      <c r="AD5096" s="175"/>
      <c r="AE5096" s="175"/>
      <c r="AF5096" s="175"/>
      <c r="AG5096" s="175"/>
      <c r="AH5096" s="176"/>
      <c r="AM5096" s="6"/>
      <c r="AN5096" s="6"/>
      <c r="AO5096" s="6"/>
      <c r="AP5096" s="6"/>
      <c r="AQ5096" s="6"/>
      <c r="AR5096" s="6"/>
      <c r="AS5096" s="6"/>
      <c r="AT5096" s="6"/>
      <c r="AU5096" s="6"/>
      <c r="AV5096" s="6"/>
      <c r="AW5096" s="6"/>
      <c r="AX5096" s="6"/>
      <c r="AY5096" s="172"/>
      <c r="AZ5096" s="172"/>
      <c r="BA5096" s="172"/>
      <c r="BB5096" s="6"/>
      <c r="BC5096" s="6"/>
      <c r="BD5096" s="6"/>
      <c r="BE5096" s="6"/>
      <c r="BF5096" s="6"/>
      <c r="BG5096" s="172"/>
      <c r="BH5096" s="172"/>
      <c r="BI5096" s="172"/>
      <c r="BJ5096" s="6"/>
      <c r="BK5096" s="6"/>
      <c r="BL5096" s="6"/>
      <c r="BM5096" s="6"/>
      <c r="BN5096" s="6"/>
      <c r="BO5096" s="6"/>
      <c r="BP5096" s="6"/>
      <c r="BQ5096" s="6"/>
      <c r="BR5096" s="6"/>
      <c r="BS5096" s="6"/>
      <c r="BT5096" s="6"/>
      <c r="CG5096" s="432"/>
      <c r="CH5096" s="432"/>
      <c r="CL5096" s="174"/>
    </row>
    <row r="5097" spans="29:90" s="168" customFormat="1" x14ac:dyDescent="0.25">
      <c r="AC5097" s="175"/>
      <c r="AD5097" s="175"/>
      <c r="AE5097" s="175"/>
      <c r="AF5097" s="175"/>
      <c r="AG5097" s="175"/>
      <c r="AH5097" s="176"/>
      <c r="AM5097" s="6"/>
      <c r="AN5097" s="6"/>
      <c r="AO5097" s="6"/>
      <c r="AP5097" s="6"/>
      <c r="AQ5097" s="6"/>
      <c r="AR5097" s="6"/>
      <c r="AS5097" s="6"/>
      <c r="AT5097" s="6"/>
      <c r="AU5097" s="6"/>
      <c r="AV5097" s="6"/>
      <c r="AW5097" s="6"/>
      <c r="AX5097" s="6"/>
      <c r="AY5097" s="172"/>
      <c r="AZ5097" s="172"/>
      <c r="BA5097" s="172"/>
      <c r="BB5097" s="6"/>
      <c r="BC5097" s="6"/>
      <c r="BD5097" s="6"/>
      <c r="BE5097" s="6"/>
      <c r="BF5097" s="6"/>
      <c r="BG5097" s="172"/>
      <c r="BH5097" s="172"/>
      <c r="BI5097" s="172"/>
      <c r="BJ5097" s="6"/>
      <c r="BK5097" s="6"/>
      <c r="BL5097" s="6"/>
      <c r="BM5097" s="6"/>
      <c r="BN5097" s="6"/>
      <c r="BO5097" s="6"/>
      <c r="BP5097" s="6"/>
      <c r="BQ5097" s="6"/>
      <c r="BR5097" s="6"/>
      <c r="BS5097" s="6"/>
      <c r="BT5097" s="6"/>
      <c r="CG5097" s="432"/>
      <c r="CH5097" s="432"/>
      <c r="CL5097" s="174"/>
    </row>
    <row r="5098" spans="29:90" s="168" customFormat="1" x14ac:dyDescent="0.25">
      <c r="AC5098" s="175"/>
      <c r="AD5098" s="175"/>
      <c r="AE5098" s="175"/>
      <c r="AF5098" s="175"/>
      <c r="AG5098" s="175"/>
      <c r="AH5098" s="176"/>
      <c r="AM5098" s="6"/>
      <c r="AN5098" s="6"/>
      <c r="AO5098" s="6"/>
      <c r="AP5098" s="6"/>
      <c r="AQ5098" s="6"/>
      <c r="AR5098" s="6"/>
      <c r="AS5098" s="6"/>
      <c r="AT5098" s="6"/>
      <c r="AU5098" s="6"/>
      <c r="AV5098" s="6"/>
      <c r="AW5098" s="6"/>
      <c r="AX5098" s="6"/>
      <c r="AY5098" s="172"/>
      <c r="AZ5098" s="172"/>
      <c r="BA5098" s="172"/>
      <c r="BB5098" s="6"/>
      <c r="BC5098" s="6"/>
      <c r="BD5098" s="6"/>
      <c r="BE5098" s="6"/>
      <c r="BF5098" s="6"/>
      <c r="BG5098" s="172"/>
      <c r="BH5098" s="172"/>
      <c r="BI5098" s="172"/>
      <c r="BJ5098" s="6"/>
      <c r="BK5098" s="6"/>
      <c r="BL5098" s="6"/>
      <c r="BM5098" s="6"/>
      <c r="BN5098" s="6"/>
      <c r="BO5098" s="6"/>
      <c r="BP5098" s="6"/>
      <c r="BQ5098" s="6"/>
      <c r="BR5098" s="6"/>
      <c r="BS5098" s="6"/>
      <c r="BT5098" s="6"/>
      <c r="CG5098" s="432"/>
      <c r="CH5098" s="432"/>
      <c r="CL5098" s="174"/>
    </row>
    <row r="5099" spans="29:90" s="168" customFormat="1" x14ac:dyDescent="0.25">
      <c r="AC5099" s="175"/>
      <c r="AD5099" s="175"/>
      <c r="AE5099" s="175"/>
      <c r="AF5099" s="175"/>
      <c r="AG5099" s="175"/>
      <c r="AH5099" s="176"/>
      <c r="AM5099" s="6"/>
      <c r="AN5099" s="6"/>
      <c r="AO5099" s="6"/>
      <c r="AP5099" s="6"/>
      <c r="AQ5099" s="6"/>
      <c r="AR5099" s="6"/>
      <c r="AS5099" s="6"/>
      <c r="AT5099" s="6"/>
      <c r="AU5099" s="6"/>
      <c r="AV5099" s="6"/>
      <c r="AW5099" s="6"/>
      <c r="AX5099" s="6"/>
      <c r="AY5099" s="172"/>
      <c r="AZ5099" s="172"/>
      <c r="BA5099" s="172"/>
      <c r="BB5099" s="6"/>
      <c r="BC5099" s="6"/>
      <c r="BD5099" s="6"/>
      <c r="BE5099" s="6"/>
      <c r="BF5099" s="6"/>
      <c r="BG5099" s="172"/>
      <c r="BH5099" s="172"/>
      <c r="BI5099" s="172"/>
      <c r="BJ5099" s="6"/>
      <c r="BK5099" s="6"/>
      <c r="BL5099" s="6"/>
      <c r="BM5099" s="6"/>
      <c r="BN5099" s="6"/>
      <c r="BO5099" s="6"/>
      <c r="BP5099" s="6"/>
      <c r="BQ5099" s="6"/>
      <c r="BR5099" s="6"/>
      <c r="BS5099" s="6"/>
      <c r="BT5099" s="6"/>
      <c r="CG5099" s="432"/>
      <c r="CH5099" s="432"/>
      <c r="CL5099" s="174"/>
    </row>
    <row r="5100" spans="29:90" s="168" customFormat="1" x14ac:dyDescent="0.25">
      <c r="AC5100" s="175"/>
      <c r="AD5100" s="175"/>
      <c r="AE5100" s="175"/>
      <c r="AF5100" s="175"/>
      <c r="AG5100" s="175"/>
      <c r="AH5100" s="176"/>
      <c r="AM5100" s="6"/>
      <c r="AN5100" s="6"/>
      <c r="AO5100" s="6"/>
      <c r="AP5100" s="6"/>
      <c r="AQ5100" s="6"/>
      <c r="AR5100" s="6"/>
      <c r="AS5100" s="6"/>
      <c r="AT5100" s="6"/>
      <c r="AU5100" s="6"/>
      <c r="AV5100" s="6"/>
      <c r="AW5100" s="6"/>
      <c r="AX5100" s="6"/>
      <c r="AY5100" s="172"/>
      <c r="AZ5100" s="172"/>
      <c r="BA5100" s="172"/>
      <c r="BB5100" s="6"/>
      <c r="BC5100" s="6"/>
      <c r="BD5100" s="6"/>
      <c r="BE5100" s="6"/>
      <c r="BF5100" s="6"/>
      <c r="BG5100" s="172"/>
      <c r="BH5100" s="172"/>
      <c r="BI5100" s="172"/>
      <c r="BJ5100" s="6"/>
      <c r="BK5100" s="6"/>
      <c r="BL5100" s="6"/>
      <c r="BM5100" s="6"/>
      <c r="BN5100" s="6"/>
      <c r="BO5100" s="6"/>
      <c r="BP5100" s="6"/>
      <c r="BQ5100" s="6"/>
      <c r="BR5100" s="6"/>
      <c r="BS5100" s="6"/>
      <c r="BT5100" s="6"/>
      <c r="CG5100" s="432"/>
      <c r="CH5100" s="432"/>
      <c r="CL5100" s="174"/>
    </row>
    <row r="5101" spans="29:90" s="168" customFormat="1" x14ac:dyDescent="0.25">
      <c r="AC5101" s="175"/>
      <c r="AD5101" s="175"/>
      <c r="AE5101" s="175"/>
      <c r="AF5101" s="175"/>
      <c r="AG5101" s="175"/>
      <c r="AH5101" s="176"/>
      <c r="AM5101" s="6"/>
      <c r="AN5101" s="6"/>
      <c r="AO5101" s="6"/>
      <c r="AP5101" s="6"/>
      <c r="AQ5101" s="6"/>
      <c r="AR5101" s="6"/>
      <c r="AS5101" s="6"/>
      <c r="AT5101" s="6"/>
      <c r="AU5101" s="6"/>
      <c r="AV5101" s="6"/>
      <c r="AW5101" s="6"/>
      <c r="AX5101" s="6"/>
      <c r="AY5101" s="172"/>
      <c r="AZ5101" s="172"/>
      <c r="BA5101" s="172"/>
      <c r="BB5101" s="6"/>
      <c r="BC5101" s="6"/>
      <c r="BD5101" s="6"/>
      <c r="BE5101" s="6"/>
      <c r="BF5101" s="6"/>
      <c r="BG5101" s="172"/>
      <c r="BH5101" s="172"/>
      <c r="BI5101" s="172"/>
      <c r="BJ5101" s="6"/>
      <c r="BK5101" s="6"/>
      <c r="BL5101" s="6"/>
      <c r="BM5101" s="6"/>
      <c r="BN5101" s="6"/>
      <c r="BO5101" s="6"/>
      <c r="BP5101" s="6"/>
      <c r="BQ5101" s="6"/>
      <c r="BR5101" s="6"/>
      <c r="BS5101" s="6"/>
      <c r="BT5101" s="6"/>
      <c r="CG5101" s="432"/>
      <c r="CH5101" s="432"/>
      <c r="CL5101" s="174"/>
    </row>
    <row r="5102" spans="29:90" s="168" customFormat="1" x14ac:dyDescent="0.25">
      <c r="AC5102" s="175"/>
      <c r="AD5102" s="175"/>
      <c r="AE5102" s="175"/>
      <c r="AF5102" s="175"/>
      <c r="AG5102" s="175"/>
      <c r="AH5102" s="176"/>
      <c r="AM5102" s="6"/>
      <c r="AN5102" s="6"/>
      <c r="AO5102" s="6"/>
      <c r="AP5102" s="6"/>
      <c r="AQ5102" s="6"/>
      <c r="AR5102" s="6"/>
      <c r="AS5102" s="6"/>
      <c r="AT5102" s="6"/>
      <c r="AU5102" s="6"/>
      <c r="AV5102" s="6"/>
      <c r="AW5102" s="6"/>
      <c r="AX5102" s="6"/>
      <c r="AY5102" s="172"/>
      <c r="AZ5102" s="172"/>
      <c r="BA5102" s="172"/>
      <c r="BB5102" s="6"/>
      <c r="BC5102" s="6"/>
      <c r="BD5102" s="6"/>
      <c r="BE5102" s="6"/>
      <c r="BF5102" s="6"/>
      <c r="BG5102" s="172"/>
      <c r="BH5102" s="172"/>
      <c r="BI5102" s="172"/>
      <c r="BJ5102" s="6"/>
      <c r="BK5102" s="6"/>
      <c r="BL5102" s="6"/>
      <c r="BM5102" s="6"/>
      <c r="BN5102" s="6"/>
      <c r="BO5102" s="6"/>
      <c r="BP5102" s="6"/>
      <c r="BQ5102" s="6"/>
      <c r="BR5102" s="6"/>
      <c r="BS5102" s="6"/>
      <c r="BT5102" s="6"/>
      <c r="CG5102" s="432"/>
      <c r="CH5102" s="432"/>
      <c r="CL5102" s="174"/>
    </row>
    <row r="5103" spans="29:90" s="168" customFormat="1" x14ac:dyDescent="0.25">
      <c r="AC5103" s="175"/>
      <c r="AD5103" s="175"/>
      <c r="AE5103" s="175"/>
      <c r="AF5103" s="175"/>
      <c r="AG5103" s="175"/>
      <c r="AH5103" s="176"/>
      <c r="AM5103" s="6"/>
      <c r="AN5103" s="6"/>
      <c r="AO5103" s="6"/>
      <c r="AP5103" s="6"/>
      <c r="AQ5103" s="6"/>
      <c r="AR5103" s="6"/>
      <c r="AS5103" s="6"/>
      <c r="AT5103" s="6"/>
      <c r="AU5103" s="6"/>
      <c r="AV5103" s="6"/>
      <c r="AW5103" s="6"/>
      <c r="AX5103" s="6"/>
      <c r="AY5103" s="172"/>
      <c r="AZ5103" s="172"/>
      <c r="BA5103" s="172"/>
      <c r="BB5103" s="6"/>
      <c r="BC5103" s="6"/>
      <c r="BD5103" s="6"/>
      <c r="BE5103" s="6"/>
      <c r="BF5103" s="6"/>
      <c r="BG5103" s="172"/>
      <c r="BH5103" s="172"/>
      <c r="BI5103" s="172"/>
      <c r="BJ5103" s="6"/>
      <c r="BK5103" s="6"/>
      <c r="BL5103" s="6"/>
      <c r="BM5103" s="6"/>
      <c r="BN5103" s="6"/>
      <c r="BO5103" s="6"/>
      <c r="BP5103" s="6"/>
      <c r="BQ5103" s="6"/>
      <c r="BR5103" s="6"/>
      <c r="BS5103" s="6"/>
      <c r="BT5103" s="6"/>
      <c r="CG5103" s="432"/>
      <c r="CH5103" s="432"/>
      <c r="CL5103" s="174"/>
    </row>
    <row r="5104" spans="29:90" s="168" customFormat="1" x14ac:dyDescent="0.25">
      <c r="AC5104" s="175"/>
      <c r="AD5104" s="175"/>
      <c r="AE5104" s="175"/>
      <c r="AF5104" s="175"/>
      <c r="AG5104" s="175"/>
      <c r="AH5104" s="176"/>
      <c r="AM5104" s="6"/>
      <c r="AN5104" s="6"/>
      <c r="AO5104" s="6"/>
      <c r="AP5104" s="6"/>
      <c r="AQ5104" s="6"/>
      <c r="AR5104" s="6"/>
      <c r="AS5104" s="6"/>
      <c r="AT5104" s="6"/>
      <c r="AU5104" s="6"/>
      <c r="AV5104" s="6"/>
      <c r="AW5104" s="6"/>
      <c r="AX5104" s="6"/>
      <c r="AY5104" s="172"/>
      <c r="AZ5104" s="172"/>
      <c r="BA5104" s="172"/>
      <c r="BB5104" s="6"/>
      <c r="BC5104" s="6"/>
      <c r="BD5104" s="6"/>
      <c r="BE5104" s="6"/>
      <c r="BF5104" s="6"/>
      <c r="BG5104" s="172"/>
      <c r="BH5104" s="172"/>
      <c r="BI5104" s="172"/>
      <c r="BJ5104" s="6"/>
      <c r="BK5104" s="6"/>
      <c r="BL5104" s="6"/>
      <c r="BM5104" s="6"/>
      <c r="BN5104" s="6"/>
      <c r="BO5104" s="6"/>
      <c r="BP5104" s="6"/>
      <c r="BQ5104" s="6"/>
      <c r="BR5104" s="6"/>
      <c r="BS5104" s="6"/>
      <c r="BT5104" s="6"/>
      <c r="CG5104" s="432"/>
      <c r="CH5104" s="432"/>
      <c r="CL5104" s="174"/>
    </row>
    <row r="5105" spans="29:90" s="168" customFormat="1" x14ac:dyDescent="0.25">
      <c r="AC5105" s="175"/>
      <c r="AD5105" s="175"/>
      <c r="AE5105" s="175"/>
      <c r="AF5105" s="175"/>
      <c r="AG5105" s="175"/>
      <c r="AH5105" s="176"/>
      <c r="AM5105" s="6"/>
      <c r="AN5105" s="6"/>
      <c r="AO5105" s="6"/>
      <c r="AP5105" s="6"/>
      <c r="AQ5105" s="6"/>
      <c r="AR5105" s="6"/>
      <c r="AS5105" s="6"/>
      <c r="AT5105" s="6"/>
      <c r="AU5105" s="6"/>
      <c r="AV5105" s="6"/>
      <c r="AW5105" s="6"/>
      <c r="AX5105" s="6"/>
      <c r="AY5105" s="172"/>
      <c r="AZ5105" s="172"/>
      <c r="BA5105" s="172"/>
      <c r="BB5105" s="6"/>
      <c r="BC5105" s="6"/>
      <c r="BD5105" s="6"/>
      <c r="BE5105" s="6"/>
      <c r="BF5105" s="6"/>
      <c r="BG5105" s="172"/>
      <c r="BH5105" s="172"/>
      <c r="BI5105" s="172"/>
      <c r="BJ5105" s="6"/>
      <c r="BK5105" s="6"/>
      <c r="BL5105" s="6"/>
      <c r="BM5105" s="6"/>
      <c r="BN5105" s="6"/>
      <c r="BO5105" s="6"/>
      <c r="BP5105" s="6"/>
      <c r="BQ5105" s="6"/>
      <c r="BR5105" s="6"/>
      <c r="BS5105" s="6"/>
      <c r="BT5105" s="6"/>
      <c r="CG5105" s="432"/>
      <c r="CH5105" s="432"/>
      <c r="CL5105" s="174"/>
    </row>
    <row r="5106" spans="29:90" s="168" customFormat="1" x14ac:dyDescent="0.25">
      <c r="AC5106" s="175"/>
      <c r="AD5106" s="175"/>
      <c r="AE5106" s="175"/>
      <c r="AF5106" s="175"/>
      <c r="AG5106" s="175"/>
      <c r="AH5106" s="176"/>
      <c r="AM5106" s="6"/>
      <c r="AN5106" s="6"/>
      <c r="AO5106" s="6"/>
      <c r="AP5106" s="6"/>
      <c r="AQ5106" s="6"/>
      <c r="AR5106" s="6"/>
      <c r="AS5106" s="6"/>
      <c r="AT5106" s="6"/>
      <c r="AU5106" s="6"/>
      <c r="AV5106" s="6"/>
      <c r="AW5106" s="6"/>
      <c r="AX5106" s="6"/>
      <c r="AY5106" s="172"/>
      <c r="AZ5106" s="172"/>
      <c r="BA5106" s="172"/>
      <c r="BB5106" s="6"/>
      <c r="BC5106" s="6"/>
      <c r="BD5106" s="6"/>
      <c r="BE5106" s="6"/>
      <c r="BF5106" s="6"/>
      <c r="BG5106" s="172"/>
      <c r="BH5106" s="172"/>
      <c r="BI5106" s="172"/>
      <c r="BJ5106" s="6"/>
      <c r="BK5106" s="6"/>
      <c r="BL5106" s="6"/>
      <c r="BM5106" s="6"/>
      <c r="BN5106" s="6"/>
      <c r="BO5106" s="6"/>
      <c r="BP5106" s="6"/>
      <c r="BQ5106" s="6"/>
      <c r="BR5106" s="6"/>
      <c r="BS5106" s="6"/>
      <c r="BT5106" s="6"/>
      <c r="CG5106" s="432"/>
      <c r="CH5106" s="432"/>
      <c r="CL5106" s="174"/>
    </row>
    <row r="5107" spans="29:90" s="168" customFormat="1" x14ac:dyDescent="0.25">
      <c r="AC5107" s="175"/>
      <c r="AD5107" s="175"/>
      <c r="AE5107" s="175"/>
      <c r="AF5107" s="175"/>
      <c r="AG5107" s="175"/>
      <c r="AH5107" s="176"/>
      <c r="AM5107" s="6"/>
      <c r="AN5107" s="6"/>
      <c r="AO5107" s="6"/>
      <c r="AP5107" s="6"/>
      <c r="AQ5107" s="6"/>
      <c r="AR5107" s="6"/>
      <c r="AS5107" s="6"/>
      <c r="AT5107" s="6"/>
      <c r="AU5107" s="6"/>
      <c r="AV5107" s="6"/>
      <c r="AW5107" s="6"/>
      <c r="AX5107" s="6"/>
      <c r="AY5107" s="172"/>
      <c r="AZ5107" s="172"/>
      <c r="BA5107" s="172"/>
      <c r="BB5107" s="6"/>
      <c r="BC5107" s="6"/>
      <c r="BD5107" s="6"/>
      <c r="BE5107" s="6"/>
      <c r="BF5107" s="6"/>
      <c r="BG5107" s="172"/>
      <c r="BH5107" s="172"/>
      <c r="BI5107" s="172"/>
      <c r="BJ5107" s="6"/>
      <c r="BK5107" s="6"/>
      <c r="BL5107" s="6"/>
      <c r="BM5107" s="6"/>
      <c r="BN5107" s="6"/>
      <c r="BO5107" s="6"/>
      <c r="BP5107" s="6"/>
      <c r="BQ5107" s="6"/>
      <c r="BR5107" s="6"/>
      <c r="BS5107" s="6"/>
      <c r="BT5107" s="6"/>
      <c r="CG5107" s="432"/>
      <c r="CH5107" s="432"/>
      <c r="CL5107" s="174"/>
    </row>
    <row r="5108" spans="29:90" s="168" customFormat="1" x14ac:dyDescent="0.25">
      <c r="AC5108" s="175"/>
      <c r="AD5108" s="175"/>
      <c r="AE5108" s="175"/>
      <c r="AF5108" s="175"/>
      <c r="AG5108" s="175"/>
      <c r="AH5108" s="176"/>
      <c r="AM5108" s="6"/>
      <c r="AN5108" s="6"/>
      <c r="AO5108" s="6"/>
      <c r="AP5108" s="6"/>
      <c r="AQ5108" s="6"/>
      <c r="AR5108" s="6"/>
      <c r="AS5108" s="6"/>
      <c r="AT5108" s="6"/>
      <c r="AU5108" s="6"/>
      <c r="AV5108" s="6"/>
      <c r="AW5108" s="6"/>
      <c r="AX5108" s="6"/>
      <c r="AY5108" s="172"/>
      <c r="AZ5108" s="172"/>
      <c r="BA5108" s="172"/>
      <c r="BB5108" s="6"/>
      <c r="BC5108" s="6"/>
      <c r="BD5108" s="6"/>
      <c r="BE5108" s="6"/>
      <c r="BF5108" s="6"/>
      <c r="BG5108" s="172"/>
      <c r="BH5108" s="172"/>
      <c r="BI5108" s="172"/>
      <c r="BJ5108" s="6"/>
      <c r="BK5108" s="6"/>
      <c r="BL5108" s="6"/>
      <c r="BM5108" s="6"/>
      <c r="BN5108" s="6"/>
      <c r="BO5108" s="6"/>
      <c r="BP5108" s="6"/>
      <c r="BQ5108" s="6"/>
      <c r="BR5108" s="6"/>
      <c r="BS5108" s="6"/>
      <c r="BT5108" s="6"/>
      <c r="CG5108" s="432"/>
      <c r="CH5108" s="432"/>
      <c r="CL5108" s="174"/>
    </row>
    <row r="5109" spans="29:90" s="168" customFormat="1" x14ac:dyDescent="0.25">
      <c r="AC5109" s="175"/>
      <c r="AD5109" s="175"/>
      <c r="AE5109" s="175"/>
      <c r="AF5109" s="175"/>
      <c r="AG5109" s="175"/>
      <c r="AH5109" s="176"/>
      <c r="AM5109" s="6"/>
      <c r="AN5109" s="6"/>
      <c r="AO5109" s="6"/>
      <c r="AP5109" s="6"/>
      <c r="AQ5109" s="6"/>
      <c r="AR5109" s="6"/>
      <c r="AS5109" s="6"/>
      <c r="AT5109" s="6"/>
      <c r="AU5109" s="6"/>
      <c r="AV5109" s="6"/>
      <c r="AW5109" s="6"/>
      <c r="AX5109" s="6"/>
      <c r="AY5109" s="172"/>
      <c r="AZ5109" s="172"/>
      <c r="BA5109" s="172"/>
      <c r="BB5109" s="6"/>
      <c r="BC5109" s="6"/>
      <c r="BD5109" s="6"/>
      <c r="BE5109" s="6"/>
      <c r="BF5109" s="6"/>
      <c r="BG5109" s="172"/>
      <c r="BH5109" s="172"/>
      <c r="BI5109" s="172"/>
      <c r="BJ5109" s="6"/>
      <c r="BK5109" s="6"/>
      <c r="BL5109" s="6"/>
      <c r="BM5109" s="6"/>
      <c r="BN5109" s="6"/>
      <c r="BO5109" s="6"/>
      <c r="BP5109" s="6"/>
      <c r="BQ5109" s="6"/>
      <c r="BR5109" s="6"/>
      <c r="BS5109" s="6"/>
      <c r="BT5109" s="6"/>
      <c r="CG5109" s="432"/>
      <c r="CH5109" s="432"/>
      <c r="CL5109" s="174"/>
    </row>
    <row r="5110" spans="29:90" s="168" customFormat="1" x14ac:dyDescent="0.25">
      <c r="AC5110" s="175"/>
      <c r="AD5110" s="175"/>
      <c r="AE5110" s="175"/>
      <c r="AF5110" s="175"/>
      <c r="AG5110" s="175"/>
      <c r="AH5110" s="176"/>
      <c r="AM5110" s="6"/>
      <c r="AN5110" s="6"/>
      <c r="AO5110" s="6"/>
      <c r="AP5110" s="6"/>
      <c r="AQ5110" s="6"/>
      <c r="AR5110" s="6"/>
      <c r="AS5110" s="6"/>
      <c r="AT5110" s="6"/>
      <c r="AU5110" s="6"/>
      <c r="AV5110" s="6"/>
      <c r="AW5110" s="6"/>
      <c r="AX5110" s="6"/>
      <c r="AY5110" s="172"/>
      <c r="AZ5110" s="172"/>
      <c r="BA5110" s="172"/>
      <c r="BB5110" s="6"/>
      <c r="BC5110" s="6"/>
      <c r="BD5110" s="6"/>
      <c r="BE5110" s="6"/>
      <c r="BF5110" s="6"/>
      <c r="BG5110" s="172"/>
      <c r="BH5110" s="172"/>
      <c r="BI5110" s="172"/>
      <c r="BJ5110" s="6"/>
      <c r="BK5110" s="6"/>
      <c r="BL5110" s="6"/>
      <c r="BM5110" s="6"/>
      <c r="BN5110" s="6"/>
      <c r="BO5110" s="6"/>
      <c r="BP5110" s="6"/>
      <c r="BQ5110" s="6"/>
      <c r="BR5110" s="6"/>
      <c r="BS5110" s="6"/>
      <c r="BT5110" s="6"/>
      <c r="CG5110" s="432"/>
      <c r="CH5110" s="432"/>
      <c r="CL5110" s="174"/>
    </row>
    <row r="5111" spans="29:90" s="168" customFormat="1" x14ac:dyDescent="0.25">
      <c r="AC5111" s="175"/>
      <c r="AD5111" s="175"/>
      <c r="AE5111" s="175"/>
      <c r="AF5111" s="175"/>
      <c r="AG5111" s="175"/>
      <c r="AH5111" s="176"/>
      <c r="AM5111" s="6"/>
      <c r="AN5111" s="6"/>
      <c r="AO5111" s="6"/>
      <c r="AP5111" s="6"/>
      <c r="AQ5111" s="6"/>
      <c r="AR5111" s="6"/>
      <c r="AS5111" s="6"/>
      <c r="AT5111" s="6"/>
      <c r="AU5111" s="6"/>
      <c r="AV5111" s="6"/>
      <c r="AW5111" s="6"/>
      <c r="AX5111" s="6"/>
      <c r="AY5111" s="172"/>
      <c r="AZ5111" s="172"/>
      <c r="BA5111" s="172"/>
      <c r="BB5111" s="6"/>
      <c r="BC5111" s="6"/>
      <c r="BD5111" s="6"/>
      <c r="BE5111" s="6"/>
      <c r="BF5111" s="6"/>
      <c r="BG5111" s="172"/>
      <c r="BH5111" s="172"/>
      <c r="BI5111" s="172"/>
      <c r="BJ5111" s="6"/>
      <c r="BK5111" s="6"/>
      <c r="BL5111" s="6"/>
      <c r="BM5111" s="6"/>
      <c r="BN5111" s="6"/>
      <c r="BO5111" s="6"/>
      <c r="BP5111" s="6"/>
      <c r="BQ5111" s="6"/>
      <c r="BR5111" s="6"/>
      <c r="BS5111" s="6"/>
      <c r="BT5111" s="6"/>
      <c r="CG5111" s="432"/>
      <c r="CH5111" s="432"/>
      <c r="CL5111" s="174"/>
    </row>
    <row r="5112" spans="29:90" s="168" customFormat="1" x14ac:dyDescent="0.25">
      <c r="AC5112" s="175"/>
      <c r="AD5112" s="175"/>
      <c r="AE5112" s="175"/>
      <c r="AF5112" s="175"/>
      <c r="AG5112" s="175"/>
      <c r="AH5112" s="176"/>
      <c r="AM5112" s="6"/>
      <c r="AN5112" s="6"/>
      <c r="AO5112" s="6"/>
      <c r="AP5112" s="6"/>
      <c r="AQ5112" s="6"/>
      <c r="AR5112" s="6"/>
      <c r="AS5112" s="6"/>
      <c r="AT5112" s="6"/>
      <c r="AU5112" s="6"/>
      <c r="AV5112" s="6"/>
      <c r="AW5112" s="6"/>
      <c r="AX5112" s="6"/>
      <c r="AY5112" s="172"/>
      <c r="AZ5112" s="172"/>
      <c r="BA5112" s="172"/>
      <c r="BB5112" s="6"/>
      <c r="BC5112" s="6"/>
      <c r="BD5112" s="6"/>
      <c r="BE5112" s="6"/>
      <c r="BF5112" s="6"/>
      <c r="BG5112" s="172"/>
      <c r="BH5112" s="172"/>
      <c r="BI5112" s="172"/>
      <c r="BJ5112" s="6"/>
      <c r="BK5112" s="6"/>
      <c r="BL5112" s="6"/>
      <c r="BM5112" s="6"/>
      <c r="BN5112" s="6"/>
      <c r="BO5112" s="6"/>
      <c r="BP5112" s="6"/>
      <c r="BQ5112" s="6"/>
      <c r="BR5112" s="6"/>
      <c r="BS5112" s="6"/>
      <c r="BT5112" s="6"/>
      <c r="CG5112" s="432"/>
      <c r="CH5112" s="432"/>
      <c r="CL5112" s="174"/>
    </row>
    <row r="5113" spans="29:90" s="168" customFormat="1" x14ac:dyDescent="0.25">
      <c r="AC5113" s="175"/>
      <c r="AD5113" s="175"/>
      <c r="AE5113" s="175"/>
      <c r="AF5113" s="175"/>
      <c r="AG5113" s="175"/>
      <c r="AH5113" s="176"/>
      <c r="AM5113" s="6"/>
      <c r="AN5113" s="6"/>
      <c r="AO5113" s="6"/>
      <c r="AP5113" s="6"/>
      <c r="AQ5113" s="6"/>
      <c r="AR5113" s="6"/>
      <c r="AS5113" s="6"/>
      <c r="AT5113" s="6"/>
      <c r="AU5113" s="6"/>
      <c r="AV5113" s="6"/>
      <c r="AW5113" s="6"/>
      <c r="AX5113" s="6"/>
      <c r="AY5113" s="172"/>
      <c r="AZ5113" s="172"/>
      <c r="BA5113" s="172"/>
      <c r="BB5113" s="6"/>
      <c r="BC5113" s="6"/>
      <c r="BD5113" s="6"/>
      <c r="BE5113" s="6"/>
      <c r="BF5113" s="6"/>
      <c r="BG5113" s="172"/>
      <c r="BH5113" s="172"/>
      <c r="BI5113" s="172"/>
      <c r="BJ5113" s="6"/>
      <c r="BK5113" s="6"/>
      <c r="BL5113" s="6"/>
      <c r="BM5113" s="6"/>
      <c r="BN5113" s="6"/>
      <c r="BO5113" s="6"/>
      <c r="BP5113" s="6"/>
      <c r="BQ5113" s="6"/>
      <c r="BR5113" s="6"/>
      <c r="BS5113" s="6"/>
      <c r="BT5113" s="6"/>
      <c r="CG5113" s="432"/>
      <c r="CH5113" s="432"/>
      <c r="CL5113" s="174"/>
    </row>
    <row r="5114" spans="29:90" s="168" customFormat="1" x14ac:dyDescent="0.25">
      <c r="AC5114" s="175"/>
      <c r="AD5114" s="175"/>
      <c r="AE5114" s="175"/>
      <c r="AF5114" s="175"/>
      <c r="AG5114" s="175"/>
      <c r="AH5114" s="176"/>
      <c r="AM5114" s="6"/>
      <c r="AN5114" s="6"/>
      <c r="AO5114" s="6"/>
      <c r="AP5114" s="6"/>
      <c r="AQ5114" s="6"/>
      <c r="AR5114" s="6"/>
      <c r="AS5114" s="6"/>
      <c r="AT5114" s="6"/>
      <c r="AU5114" s="6"/>
      <c r="AV5114" s="6"/>
      <c r="AW5114" s="6"/>
      <c r="AX5114" s="6"/>
      <c r="AY5114" s="172"/>
      <c r="AZ5114" s="172"/>
      <c r="BA5114" s="172"/>
      <c r="BB5114" s="6"/>
      <c r="BC5114" s="6"/>
      <c r="BD5114" s="6"/>
      <c r="BE5114" s="6"/>
      <c r="BF5114" s="6"/>
      <c r="BG5114" s="172"/>
      <c r="BH5114" s="172"/>
      <c r="BI5114" s="172"/>
      <c r="BJ5114" s="6"/>
      <c r="BK5114" s="6"/>
      <c r="BL5114" s="6"/>
      <c r="BM5114" s="6"/>
      <c r="BN5114" s="6"/>
      <c r="BO5114" s="6"/>
      <c r="BP5114" s="6"/>
      <c r="BQ5114" s="6"/>
      <c r="BR5114" s="6"/>
      <c r="BS5114" s="6"/>
      <c r="BT5114" s="6"/>
      <c r="CG5114" s="432"/>
      <c r="CH5114" s="432"/>
      <c r="CL5114" s="174"/>
    </row>
    <row r="5115" spans="29:90" s="168" customFormat="1" x14ac:dyDescent="0.25">
      <c r="AC5115" s="175"/>
      <c r="AD5115" s="175"/>
      <c r="AE5115" s="175"/>
      <c r="AF5115" s="175"/>
      <c r="AG5115" s="175"/>
      <c r="AH5115" s="176"/>
      <c r="AM5115" s="6"/>
      <c r="AN5115" s="6"/>
      <c r="AO5115" s="6"/>
      <c r="AP5115" s="6"/>
      <c r="AQ5115" s="6"/>
      <c r="AR5115" s="6"/>
      <c r="AS5115" s="6"/>
      <c r="AT5115" s="6"/>
      <c r="AU5115" s="6"/>
      <c r="AV5115" s="6"/>
      <c r="AW5115" s="6"/>
      <c r="AX5115" s="6"/>
      <c r="AY5115" s="172"/>
      <c r="AZ5115" s="172"/>
      <c r="BA5115" s="172"/>
      <c r="BB5115" s="6"/>
      <c r="BC5115" s="6"/>
      <c r="BD5115" s="6"/>
      <c r="BE5115" s="6"/>
      <c r="BF5115" s="6"/>
      <c r="BG5115" s="172"/>
      <c r="BH5115" s="172"/>
      <c r="BI5115" s="172"/>
      <c r="BJ5115" s="6"/>
      <c r="BK5115" s="6"/>
      <c r="BL5115" s="6"/>
      <c r="BM5115" s="6"/>
      <c r="BN5115" s="6"/>
      <c r="BO5115" s="6"/>
      <c r="BP5115" s="6"/>
      <c r="BQ5115" s="6"/>
      <c r="BR5115" s="6"/>
      <c r="BS5115" s="6"/>
      <c r="BT5115" s="6"/>
      <c r="CG5115" s="432"/>
      <c r="CH5115" s="432"/>
      <c r="CL5115" s="174"/>
    </row>
    <row r="5116" spans="29:90" s="168" customFormat="1" x14ac:dyDescent="0.25">
      <c r="AC5116" s="175"/>
      <c r="AD5116" s="175"/>
      <c r="AE5116" s="175"/>
      <c r="AF5116" s="175"/>
      <c r="AG5116" s="175"/>
      <c r="AH5116" s="176"/>
      <c r="AM5116" s="6"/>
      <c r="AN5116" s="6"/>
      <c r="AO5116" s="6"/>
      <c r="AP5116" s="6"/>
      <c r="AQ5116" s="6"/>
      <c r="AR5116" s="6"/>
      <c r="AS5116" s="6"/>
      <c r="AT5116" s="6"/>
      <c r="AU5116" s="6"/>
      <c r="AV5116" s="6"/>
      <c r="AW5116" s="6"/>
      <c r="AX5116" s="6"/>
      <c r="AY5116" s="172"/>
      <c r="AZ5116" s="172"/>
      <c r="BA5116" s="172"/>
      <c r="BB5116" s="6"/>
      <c r="BC5116" s="6"/>
      <c r="BD5116" s="6"/>
      <c r="BE5116" s="6"/>
      <c r="BF5116" s="6"/>
      <c r="BG5116" s="172"/>
      <c r="BH5116" s="172"/>
      <c r="BI5116" s="172"/>
      <c r="BJ5116" s="6"/>
      <c r="BK5116" s="6"/>
      <c r="BL5116" s="6"/>
      <c r="BM5116" s="6"/>
      <c r="BN5116" s="6"/>
      <c r="BO5116" s="6"/>
      <c r="BP5116" s="6"/>
      <c r="BQ5116" s="6"/>
      <c r="BR5116" s="6"/>
      <c r="BS5116" s="6"/>
      <c r="BT5116" s="6"/>
      <c r="CG5116" s="432"/>
      <c r="CH5116" s="432"/>
      <c r="CL5116" s="174"/>
    </row>
    <row r="5117" spans="29:90" s="168" customFormat="1" x14ac:dyDescent="0.25">
      <c r="AC5117" s="175"/>
      <c r="AD5117" s="175"/>
      <c r="AE5117" s="175"/>
      <c r="AF5117" s="175"/>
      <c r="AG5117" s="175"/>
      <c r="AH5117" s="176"/>
      <c r="AM5117" s="6"/>
      <c r="AN5117" s="6"/>
      <c r="AO5117" s="6"/>
      <c r="AP5117" s="6"/>
      <c r="AQ5117" s="6"/>
      <c r="AR5117" s="6"/>
      <c r="AS5117" s="6"/>
      <c r="AT5117" s="6"/>
      <c r="AU5117" s="6"/>
      <c r="AV5117" s="6"/>
      <c r="AW5117" s="6"/>
      <c r="AX5117" s="6"/>
      <c r="AY5117" s="172"/>
      <c r="AZ5117" s="172"/>
      <c r="BA5117" s="172"/>
      <c r="BB5117" s="6"/>
      <c r="BC5117" s="6"/>
      <c r="BD5117" s="6"/>
      <c r="BE5117" s="6"/>
      <c r="BF5117" s="6"/>
      <c r="BG5117" s="172"/>
      <c r="BH5117" s="172"/>
      <c r="BI5117" s="172"/>
      <c r="BJ5117" s="6"/>
      <c r="BK5117" s="6"/>
      <c r="BL5117" s="6"/>
      <c r="BM5117" s="6"/>
      <c r="BN5117" s="6"/>
      <c r="BO5117" s="6"/>
      <c r="BP5117" s="6"/>
      <c r="BQ5117" s="6"/>
      <c r="BR5117" s="6"/>
      <c r="BS5117" s="6"/>
      <c r="BT5117" s="6"/>
      <c r="CG5117" s="432"/>
      <c r="CH5117" s="432"/>
      <c r="CL5117" s="174"/>
    </row>
    <row r="5118" spans="29:90" s="168" customFormat="1" x14ac:dyDescent="0.25">
      <c r="AC5118" s="175"/>
      <c r="AD5118" s="175"/>
      <c r="AE5118" s="175"/>
      <c r="AF5118" s="175"/>
      <c r="AG5118" s="175"/>
      <c r="AH5118" s="176"/>
      <c r="AM5118" s="6"/>
      <c r="AN5118" s="6"/>
      <c r="AO5118" s="6"/>
      <c r="AP5118" s="6"/>
      <c r="AQ5118" s="6"/>
      <c r="AR5118" s="6"/>
      <c r="AS5118" s="6"/>
      <c r="AT5118" s="6"/>
      <c r="AU5118" s="6"/>
      <c r="AV5118" s="6"/>
      <c r="AW5118" s="6"/>
      <c r="AX5118" s="6"/>
      <c r="AY5118" s="172"/>
      <c r="AZ5118" s="172"/>
      <c r="BA5118" s="172"/>
      <c r="BB5118" s="6"/>
      <c r="BC5118" s="6"/>
      <c r="BD5118" s="6"/>
      <c r="BE5118" s="6"/>
      <c r="BF5118" s="6"/>
      <c r="BG5118" s="172"/>
      <c r="BH5118" s="172"/>
      <c r="BI5118" s="172"/>
      <c r="BJ5118" s="6"/>
      <c r="BK5118" s="6"/>
      <c r="BL5118" s="6"/>
      <c r="BM5118" s="6"/>
      <c r="BN5118" s="6"/>
      <c r="BO5118" s="6"/>
      <c r="BP5118" s="6"/>
      <c r="BQ5118" s="6"/>
      <c r="BR5118" s="6"/>
      <c r="BS5118" s="6"/>
      <c r="BT5118" s="6"/>
      <c r="CG5118" s="432"/>
      <c r="CH5118" s="432"/>
      <c r="CL5118" s="174"/>
    </row>
    <row r="5119" spans="29:90" s="168" customFormat="1" x14ac:dyDescent="0.25">
      <c r="AC5119" s="175"/>
      <c r="AD5119" s="175"/>
      <c r="AE5119" s="175"/>
      <c r="AF5119" s="175"/>
      <c r="AG5119" s="175"/>
      <c r="AH5119" s="176"/>
      <c r="AM5119" s="6"/>
      <c r="AN5119" s="6"/>
      <c r="AO5119" s="6"/>
      <c r="AP5119" s="6"/>
      <c r="AQ5119" s="6"/>
      <c r="AR5119" s="6"/>
      <c r="AS5119" s="6"/>
      <c r="AT5119" s="6"/>
      <c r="AU5119" s="6"/>
      <c r="AV5119" s="6"/>
      <c r="AW5119" s="6"/>
      <c r="AX5119" s="6"/>
      <c r="AY5119" s="172"/>
      <c r="AZ5119" s="172"/>
      <c r="BA5119" s="172"/>
      <c r="BB5119" s="6"/>
      <c r="BC5119" s="6"/>
      <c r="BD5119" s="6"/>
      <c r="BE5119" s="6"/>
      <c r="BF5119" s="6"/>
      <c r="BG5119" s="172"/>
      <c r="BH5119" s="172"/>
      <c r="BI5119" s="172"/>
      <c r="BJ5119" s="6"/>
      <c r="BK5119" s="6"/>
      <c r="BL5119" s="6"/>
      <c r="BM5119" s="6"/>
      <c r="BN5119" s="6"/>
      <c r="BO5119" s="6"/>
      <c r="BP5119" s="6"/>
      <c r="BQ5119" s="6"/>
      <c r="BR5119" s="6"/>
      <c r="BS5119" s="6"/>
      <c r="BT5119" s="6"/>
      <c r="CG5119" s="432"/>
      <c r="CH5119" s="432"/>
      <c r="CL5119" s="174"/>
    </row>
    <row r="5120" spans="29:90" s="168" customFormat="1" x14ac:dyDescent="0.25">
      <c r="AC5120" s="175"/>
      <c r="AD5120" s="175"/>
      <c r="AE5120" s="175"/>
      <c r="AF5120" s="175"/>
      <c r="AG5120" s="175"/>
      <c r="AH5120" s="176"/>
      <c r="AM5120" s="6"/>
      <c r="AN5120" s="6"/>
      <c r="AO5120" s="6"/>
      <c r="AP5120" s="6"/>
      <c r="AQ5120" s="6"/>
      <c r="AR5120" s="6"/>
      <c r="AS5120" s="6"/>
      <c r="AT5120" s="6"/>
      <c r="AU5120" s="6"/>
      <c r="AV5120" s="6"/>
      <c r="AW5120" s="6"/>
      <c r="AX5120" s="6"/>
      <c r="AY5120" s="172"/>
      <c r="AZ5120" s="172"/>
      <c r="BA5120" s="172"/>
      <c r="BB5120" s="6"/>
      <c r="BC5120" s="6"/>
      <c r="BD5120" s="6"/>
      <c r="BE5120" s="6"/>
      <c r="BF5120" s="6"/>
      <c r="BG5120" s="172"/>
      <c r="BH5120" s="172"/>
      <c r="BI5120" s="172"/>
      <c r="BJ5120" s="6"/>
      <c r="BK5120" s="6"/>
      <c r="BL5120" s="6"/>
      <c r="BM5120" s="6"/>
      <c r="BN5120" s="6"/>
      <c r="BO5120" s="6"/>
      <c r="BP5120" s="6"/>
      <c r="BQ5120" s="6"/>
      <c r="BR5120" s="6"/>
      <c r="BS5120" s="6"/>
      <c r="BT5120" s="6"/>
      <c r="CG5120" s="432"/>
      <c r="CH5120" s="432"/>
      <c r="CL5120" s="174"/>
    </row>
    <row r="5121" spans="29:90" s="168" customFormat="1" x14ac:dyDescent="0.25">
      <c r="AC5121" s="175"/>
      <c r="AD5121" s="175"/>
      <c r="AE5121" s="175"/>
      <c r="AF5121" s="175"/>
      <c r="AG5121" s="175"/>
      <c r="AH5121" s="176"/>
      <c r="AM5121" s="6"/>
      <c r="AN5121" s="6"/>
      <c r="AO5121" s="6"/>
      <c r="AP5121" s="6"/>
      <c r="AQ5121" s="6"/>
      <c r="AR5121" s="6"/>
      <c r="AS5121" s="6"/>
      <c r="AT5121" s="6"/>
      <c r="AU5121" s="6"/>
      <c r="AV5121" s="6"/>
      <c r="AW5121" s="6"/>
      <c r="AX5121" s="6"/>
      <c r="AY5121" s="172"/>
      <c r="AZ5121" s="172"/>
      <c r="BA5121" s="172"/>
      <c r="BB5121" s="6"/>
      <c r="BC5121" s="6"/>
      <c r="BD5121" s="6"/>
      <c r="BE5121" s="6"/>
      <c r="BF5121" s="6"/>
      <c r="BG5121" s="172"/>
      <c r="BH5121" s="172"/>
      <c r="BI5121" s="172"/>
      <c r="BJ5121" s="6"/>
      <c r="BK5121" s="6"/>
      <c r="BL5121" s="6"/>
      <c r="BM5121" s="6"/>
      <c r="BN5121" s="6"/>
      <c r="BO5121" s="6"/>
      <c r="BP5121" s="6"/>
      <c r="BQ5121" s="6"/>
      <c r="BR5121" s="6"/>
      <c r="BS5121" s="6"/>
      <c r="BT5121" s="6"/>
      <c r="CG5121" s="432"/>
      <c r="CH5121" s="432"/>
      <c r="CL5121" s="174"/>
    </row>
    <row r="5122" spans="29:90" s="168" customFormat="1" x14ac:dyDescent="0.25">
      <c r="AC5122" s="175"/>
      <c r="AD5122" s="175"/>
      <c r="AE5122" s="175"/>
      <c r="AF5122" s="175"/>
      <c r="AG5122" s="175"/>
      <c r="AH5122" s="176"/>
      <c r="AM5122" s="6"/>
      <c r="AN5122" s="6"/>
      <c r="AO5122" s="6"/>
      <c r="AP5122" s="6"/>
      <c r="AQ5122" s="6"/>
      <c r="AR5122" s="6"/>
      <c r="AS5122" s="6"/>
      <c r="AT5122" s="6"/>
      <c r="AU5122" s="6"/>
      <c r="AV5122" s="6"/>
      <c r="AW5122" s="6"/>
      <c r="AX5122" s="6"/>
      <c r="AY5122" s="172"/>
      <c r="AZ5122" s="172"/>
      <c r="BA5122" s="172"/>
      <c r="BB5122" s="6"/>
      <c r="BC5122" s="6"/>
      <c r="BD5122" s="6"/>
      <c r="BE5122" s="6"/>
      <c r="BF5122" s="6"/>
      <c r="BG5122" s="172"/>
      <c r="BH5122" s="172"/>
      <c r="BI5122" s="172"/>
      <c r="BJ5122" s="6"/>
      <c r="BK5122" s="6"/>
      <c r="BL5122" s="6"/>
      <c r="BM5122" s="6"/>
      <c r="BN5122" s="6"/>
      <c r="BO5122" s="6"/>
      <c r="BP5122" s="6"/>
      <c r="BQ5122" s="6"/>
      <c r="BR5122" s="6"/>
      <c r="BS5122" s="6"/>
      <c r="BT5122" s="6"/>
      <c r="CG5122" s="432"/>
      <c r="CH5122" s="432"/>
      <c r="CL5122" s="174"/>
    </row>
    <row r="5123" spans="29:90" s="168" customFormat="1" x14ac:dyDescent="0.25">
      <c r="AC5123" s="175"/>
      <c r="AD5123" s="175"/>
      <c r="AE5123" s="175"/>
      <c r="AF5123" s="175"/>
      <c r="AG5123" s="175"/>
      <c r="AH5123" s="176"/>
      <c r="AM5123" s="6"/>
      <c r="AN5123" s="6"/>
      <c r="AO5123" s="6"/>
      <c r="AP5123" s="6"/>
      <c r="AQ5123" s="6"/>
      <c r="AR5123" s="6"/>
      <c r="AS5123" s="6"/>
      <c r="AT5123" s="6"/>
      <c r="AU5123" s="6"/>
      <c r="AV5123" s="6"/>
      <c r="AW5123" s="6"/>
      <c r="AX5123" s="6"/>
      <c r="AY5123" s="172"/>
      <c r="AZ5123" s="172"/>
      <c r="BA5123" s="172"/>
      <c r="BB5123" s="6"/>
      <c r="BC5123" s="6"/>
      <c r="BD5123" s="6"/>
      <c r="BE5123" s="6"/>
      <c r="BF5123" s="6"/>
      <c r="BG5123" s="172"/>
      <c r="BH5123" s="172"/>
      <c r="BI5123" s="172"/>
      <c r="BJ5123" s="6"/>
      <c r="BK5123" s="6"/>
      <c r="BL5123" s="6"/>
      <c r="BM5123" s="6"/>
      <c r="BN5123" s="6"/>
      <c r="BO5123" s="6"/>
      <c r="BP5123" s="6"/>
      <c r="BQ5123" s="6"/>
      <c r="BR5123" s="6"/>
      <c r="BS5123" s="6"/>
      <c r="BT5123" s="6"/>
      <c r="CG5123" s="432"/>
      <c r="CH5123" s="432"/>
      <c r="CL5123" s="174"/>
    </row>
    <row r="5124" spans="29:90" s="168" customFormat="1" x14ac:dyDescent="0.25">
      <c r="AC5124" s="175"/>
      <c r="AD5124" s="175"/>
      <c r="AE5124" s="175"/>
      <c r="AF5124" s="175"/>
      <c r="AG5124" s="175"/>
      <c r="AH5124" s="176"/>
      <c r="AM5124" s="6"/>
      <c r="AN5124" s="6"/>
      <c r="AO5124" s="6"/>
      <c r="AP5124" s="6"/>
      <c r="AQ5124" s="6"/>
      <c r="AR5124" s="6"/>
      <c r="AS5124" s="6"/>
      <c r="AT5124" s="6"/>
      <c r="AU5124" s="6"/>
      <c r="AV5124" s="6"/>
      <c r="AW5124" s="6"/>
      <c r="AX5124" s="6"/>
      <c r="AY5124" s="172"/>
      <c r="AZ5124" s="172"/>
      <c r="BA5124" s="172"/>
      <c r="BB5124" s="6"/>
      <c r="BC5124" s="6"/>
      <c r="BD5124" s="6"/>
      <c r="BE5124" s="6"/>
      <c r="BF5124" s="6"/>
      <c r="BG5124" s="172"/>
      <c r="BH5124" s="172"/>
      <c r="BI5124" s="172"/>
      <c r="BJ5124" s="6"/>
      <c r="BK5124" s="6"/>
      <c r="BL5124" s="6"/>
      <c r="BM5124" s="6"/>
      <c r="BN5124" s="6"/>
      <c r="BO5124" s="6"/>
      <c r="BP5124" s="6"/>
      <c r="BQ5124" s="6"/>
      <c r="BR5124" s="6"/>
      <c r="BS5124" s="6"/>
      <c r="BT5124" s="6"/>
      <c r="CG5124" s="432"/>
      <c r="CH5124" s="432"/>
      <c r="CL5124" s="174"/>
    </row>
    <row r="5125" spans="29:90" s="168" customFormat="1" x14ac:dyDescent="0.25">
      <c r="AC5125" s="175"/>
      <c r="AD5125" s="175"/>
      <c r="AE5125" s="175"/>
      <c r="AF5125" s="175"/>
      <c r="AG5125" s="175"/>
      <c r="AH5125" s="176"/>
      <c r="AM5125" s="6"/>
      <c r="AN5125" s="6"/>
      <c r="AO5125" s="6"/>
      <c r="AP5125" s="6"/>
      <c r="AQ5125" s="6"/>
      <c r="AR5125" s="6"/>
      <c r="AS5125" s="6"/>
      <c r="AT5125" s="6"/>
      <c r="AU5125" s="6"/>
      <c r="AV5125" s="6"/>
      <c r="AW5125" s="6"/>
      <c r="AX5125" s="6"/>
      <c r="AY5125" s="172"/>
      <c r="AZ5125" s="172"/>
      <c r="BA5125" s="172"/>
      <c r="BB5125" s="6"/>
      <c r="BC5125" s="6"/>
      <c r="BD5125" s="6"/>
      <c r="BE5125" s="6"/>
      <c r="BF5125" s="6"/>
      <c r="BG5125" s="172"/>
      <c r="BH5125" s="172"/>
      <c r="BI5125" s="172"/>
      <c r="BJ5125" s="6"/>
      <c r="BK5125" s="6"/>
      <c r="BL5125" s="6"/>
      <c r="BM5125" s="6"/>
      <c r="BN5125" s="6"/>
      <c r="BO5125" s="6"/>
      <c r="BP5125" s="6"/>
      <c r="BQ5125" s="6"/>
      <c r="BR5125" s="6"/>
      <c r="BS5125" s="6"/>
      <c r="BT5125" s="6"/>
      <c r="CG5125" s="432"/>
      <c r="CH5125" s="432"/>
      <c r="CL5125" s="174"/>
    </row>
    <row r="5126" spans="29:90" s="168" customFormat="1" x14ac:dyDescent="0.25">
      <c r="AC5126" s="175"/>
      <c r="AD5126" s="175"/>
      <c r="AE5126" s="175"/>
      <c r="AF5126" s="175"/>
      <c r="AG5126" s="175"/>
      <c r="AH5126" s="176"/>
      <c r="AM5126" s="6"/>
      <c r="AN5126" s="6"/>
      <c r="AO5126" s="6"/>
      <c r="AP5126" s="6"/>
      <c r="AQ5126" s="6"/>
      <c r="AR5126" s="6"/>
      <c r="AS5126" s="6"/>
      <c r="AT5126" s="6"/>
      <c r="AU5126" s="6"/>
      <c r="AV5126" s="6"/>
      <c r="AW5126" s="6"/>
      <c r="AX5126" s="6"/>
      <c r="AY5126" s="172"/>
      <c r="AZ5126" s="172"/>
      <c r="BA5126" s="172"/>
      <c r="BB5126" s="6"/>
      <c r="BC5126" s="6"/>
      <c r="BD5126" s="6"/>
      <c r="BE5126" s="6"/>
      <c r="BF5126" s="6"/>
      <c r="BG5126" s="172"/>
      <c r="BH5126" s="172"/>
      <c r="BI5126" s="172"/>
      <c r="BJ5126" s="6"/>
      <c r="BK5126" s="6"/>
      <c r="BL5126" s="6"/>
      <c r="BM5126" s="6"/>
      <c r="BN5126" s="6"/>
      <c r="BO5126" s="6"/>
      <c r="BP5126" s="6"/>
      <c r="BQ5126" s="6"/>
      <c r="BR5126" s="6"/>
      <c r="BS5126" s="6"/>
      <c r="BT5126" s="6"/>
      <c r="CG5126" s="432"/>
      <c r="CH5126" s="432"/>
      <c r="CL5126" s="174"/>
    </row>
    <row r="5127" spans="29:90" s="168" customFormat="1" x14ac:dyDescent="0.25">
      <c r="AC5127" s="175"/>
      <c r="AD5127" s="175"/>
      <c r="AE5127" s="175"/>
      <c r="AF5127" s="175"/>
      <c r="AG5127" s="175"/>
      <c r="AH5127" s="176"/>
      <c r="AM5127" s="6"/>
      <c r="AN5127" s="6"/>
      <c r="AO5127" s="6"/>
      <c r="AP5127" s="6"/>
      <c r="AQ5127" s="6"/>
      <c r="AR5127" s="6"/>
      <c r="AS5127" s="6"/>
      <c r="AT5127" s="6"/>
      <c r="AU5127" s="6"/>
      <c r="AV5127" s="6"/>
      <c r="AW5127" s="6"/>
      <c r="AX5127" s="6"/>
      <c r="AY5127" s="172"/>
      <c r="AZ5127" s="172"/>
      <c r="BA5127" s="172"/>
      <c r="BB5127" s="6"/>
      <c r="BC5127" s="6"/>
      <c r="BD5127" s="6"/>
      <c r="BE5127" s="6"/>
      <c r="BF5127" s="6"/>
      <c r="BG5127" s="172"/>
      <c r="BH5127" s="172"/>
      <c r="BI5127" s="172"/>
      <c r="BJ5127" s="6"/>
      <c r="BK5127" s="6"/>
      <c r="BL5127" s="6"/>
      <c r="BM5127" s="6"/>
      <c r="BN5127" s="6"/>
      <c r="BO5127" s="6"/>
      <c r="BP5127" s="6"/>
      <c r="BQ5127" s="6"/>
      <c r="BR5127" s="6"/>
      <c r="BS5127" s="6"/>
      <c r="BT5127" s="6"/>
      <c r="CG5127" s="432"/>
      <c r="CH5127" s="432"/>
      <c r="CL5127" s="174"/>
    </row>
    <row r="5128" spans="29:90" s="168" customFormat="1" x14ac:dyDescent="0.25">
      <c r="AC5128" s="175"/>
      <c r="AD5128" s="175"/>
      <c r="AE5128" s="175"/>
      <c r="AF5128" s="175"/>
      <c r="AG5128" s="175"/>
      <c r="AH5128" s="176"/>
      <c r="AM5128" s="6"/>
      <c r="AN5128" s="6"/>
      <c r="AO5128" s="6"/>
      <c r="AP5128" s="6"/>
      <c r="AQ5128" s="6"/>
      <c r="AR5128" s="6"/>
      <c r="AS5128" s="6"/>
      <c r="AT5128" s="6"/>
      <c r="AU5128" s="6"/>
      <c r="AV5128" s="6"/>
      <c r="AW5128" s="6"/>
      <c r="AX5128" s="6"/>
      <c r="AY5128" s="172"/>
      <c r="AZ5128" s="172"/>
      <c r="BA5128" s="172"/>
      <c r="BB5128" s="6"/>
      <c r="BC5128" s="6"/>
      <c r="BD5128" s="6"/>
      <c r="BE5128" s="6"/>
      <c r="BF5128" s="6"/>
      <c r="BG5128" s="172"/>
      <c r="BH5128" s="172"/>
      <c r="BI5128" s="172"/>
      <c r="BJ5128" s="6"/>
      <c r="BK5128" s="6"/>
      <c r="BL5128" s="6"/>
      <c r="BM5128" s="6"/>
      <c r="BN5128" s="6"/>
      <c r="BO5128" s="6"/>
      <c r="BP5128" s="6"/>
      <c r="BQ5128" s="6"/>
      <c r="BR5128" s="6"/>
      <c r="BS5128" s="6"/>
      <c r="BT5128" s="6"/>
      <c r="CG5128" s="432"/>
      <c r="CH5128" s="432"/>
      <c r="CL5128" s="174"/>
    </row>
    <row r="5129" spans="29:90" s="168" customFormat="1" x14ac:dyDescent="0.25">
      <c r="AC5129" s="175"/>
      <c r="AD5129" s="175"/>
      <c r="AE5129" s="175"/>
      <c r="AF5129" s="175"/>
      <c r="AG5129" s="175"/>
      <c r="AH5129" s="176"/>
      <c r="AM5129" s="6"/>
      <c r="AN5129" s="6"/>
      <c r="AO5129" s="6"/>
      <c r="AP5129" s="6"/>
      <c r="AQ5129" s="6"/>
      <c r="AR5129" s="6"/>
      <c r="AS5129" s="6"/>
      <c r="AT5129" s="6"/>
      <c r="AU5129" s="6"/>
      <c r="AV5129" s="6"/>
      <c r="AW5129" s="6"/>
      <c r="AX5129" s="6"/>
      <c r="AY5129" s="172"/>
      <c r="AZ5129" s="172"/>
      <c r="BA5129" s="172"/>
      <c r="BB5129" s="6"/>
      <c r="BC5129" s="6"/>
      <c r="BD5129" s="6"/>
      <c r="BE5129" s="6"/>
      <c r="BF5129" s="6"/>
      <c r="BG5129" s="172"/>
      <c r="BH5129" s="172"/>
      <c r="BI5129" s="172"/>
      <c r="BJ5129" s="6"/>
      <c r="BK5129" s="6"/>
      <c r="BL5129" s="6"/>
      <c r="BM5129" s="6"/>
      <c r="BN5129" s="6"/>
      <c r="BO5129" s="6"/>
      <c r="BP5129" s="6"/>
      <c r="BQ5129" s="6"/>
      <c r="BR5129" s="6"/>
      <c r="BS5129" s="6"/>
      <c r="BT5129" s="6"/>
      <c r="CG5129" s="432"/>
      <c r="CH5129" s="432"/>
      <c r="CL5129" s="174"/>
    </row>
    <row r="5130" spans="29:90" s="168" customFormat="1" x14ac:dyDescent="0.25">
      <c r="AC5130" s="175"/>
      <c r="AD5130" s="175"/>
      <c r="AE5130" s="175"/>
      <c r="AF5130" s="175"/>
      <c r="AG5130" s="175"/>
      <c r="AH5130" s="176"/>
      <c r="AM5130" s="6"/>
      <c r="AN5130" s="6"/>
      <c r="AO5130" s="6"/>
      <c r="AP5130" s="6"/>
      <c r="AQ5130" s="6"/>
      <c r="AR5130" s="6"/>
      <c r="AS5130" s="6"/>
      <c r="AT5130" s="6"/>
      <c r="AU5130" s="6"/>
      <c r="AV5130" s="6"/>
      <c r="AW5130" s="6"/>
      <c r="AX5130" s="6"/>
      <c r="AY5130" s="172"/>
      <c r="AZ5130" s="172"/>
      <c r="BA5130" s="172"/>
      <c r="BB5130" s="6"/>
      <c r="BC5130" s="6"/>
      <c r="BD5130" s="6"/>
      <c r="BE5130" s="6"/>
      <c r="BF5130" s="6"/>
      <c r="BG5130" s="172"/>
      <c r="BH5130" s="172"/>
      <c r="BI5130" s="172"/>
      <c r="BJ5130" s="6"/>
      <c r="BK5130" s="6"/>
      <c r="BL5130" s="6"/>
      <c r="BM5130" s="6"/>
      <c r="BN5130" s="6"/>
      <c r="BO5130" s="6"/>
      <c r="BP5130" s="6"/>
      <c r="BQ5130" s="6"/>
      <c r="BR5130" s="6"/>
      <c r="BS5130" s="6"/>
      <c r="BT5130" s="6"/>
      <c r="CG5130" s="432"/>
      <c r="CH5130" s="432"/>
      <c r="CL5130" s="174"/>
    </row>
    <row r="5131" spans="29:90" s="168" customFormat="1" x14ac:dyDescent="0.25">
      <c r="AC5131" s="175"/>
      <c r="AD5131" s="175"/>
      <c r="AE5131" s="175"/>
      <c r="AF5131" s="175"/>
      <c r="AG5131" s="175"/>
      <c r="AH5131" s="176"/>
      <c r="AM5131" s="6"/>
      <c r="AN5131" s="6"/>
      <c r="AO5131" s="6"/>
      <c r="AP5131" s="6"/>
      <c r="AQ5131" s="6"/>
      <c r="AR5131" s="6"/>
      <c r="AS5131" s="6"/>
      <c r="AT5131" s="6"/>
      <c r="AU5131" s="6"/>
      <c r="AV5131" s="6"/>
      <c r="AW5131" s="6"/>
      <c r="AX5131" s="6"/>
      <c r="AY5131" s="172"/>
      <c r="AZ5131" s="172"/>
      <c r="BA5131" s="172"/>
      <c r="BB5131" s="6"/>
      <c r="BC5131" s="6"/>
      <c r="BD5131" s="6"/>
      <c r="BE5131" s="6"/>
      <c r="BF5131" s="6"/>
      <c r="BG5131" s="172"/>
      <c r="BH5131" s="172"/>
      <c r="BI5131" s="172"/>
      <c r="BJ5131" s="6"/>
      <c r="BK5131" s="6"/>
      <c r="BL5131" s="6"/>
      <c r="BM5131" s="6"/>
      <c r="BN5131" s="6"/>
      <c r="BO5131" s="6"/>
      <c r="BP5131" s="6"/>
      <c r="BQ5131" s="6"/>
      <c r="BR5131" s="6"/>
      <c r="BS5131" s="6"/>
      <c r="BT5131" s="6"/>
      <c r="CG5131" s="432"/>
      <c r="CH5131" s="432"/>
      <c r="CL5131" s="174"/>
    </row>
    <row r="5132" spans="29:90" s="168" customFormat="1" x14ac:dyDescent="0.25">
      <c r="AC5132" s="175"/>
      <c r="AD5132" s="175"/>
      <c r="AE5132" s="175"/>
      <c r="AF5132" s="175"/>
      <c r="AG5132" s="175"/>
      <c r="AH5132" s="176"/>
      <c r="AM5132" s="6"/>
      <c r="AN5132" s="6"/>
      <c r="AO5132" s="6"/>
      <c r="AP5132" s="6"/>
      <c r="AQ5132" s="6"/>
      <c r="AR5132" s="6"/>
      <c r="AS5132" s="6"/>
      <c r="AT5132" s="6"/>
      <c r="AU5132" s="6"/>
      <c r="AV5132" s="6"/>
      <c r="AW5132" s="6"/>
      <c r="AX5132" s="6"/>
      <c r="AY5132" s="172"/>
      <c r="AZ5132" s="172"/>
      <c r="BA5132" s="172"/>
      <c r="BB5132" s="6"/>
      <c r="BC5132" s="6"/>
      <c r="BD5132" s="6"/>
      <c r="BE5132" s="6"/>
      <c r="BF5132" s="6"/>
      <c r="BG5132" s="172"/>
      <c r="BH5132" s="172"/>
      <c r="BI5132" s="172"/>
      <c r="BJ5132" s="6"/>
      <c r="BK5132" s="6"/>
      <c r="BL5132" s="6"/>
      <c r="BM5132" s="6"/>
      <c r="BN5132" s="6"/>
      <c r="BO5132" s="6"/>
      <c r="BP5132" s="6"/>
      <c r="BQ5132" s="6"/>
      <c r="BR5132" s="6"/>
      <c r="BS5132" s="6"/>
      <c r="BT5132" s="6"/>
      <c r="CG5132" s="432"/>
      <c r="CH5132" s="432"/>
      <c r="CL5132" s="174"/>
    </row>
    <row r="5133" spans="29:90" s="168" customFormat="1" x14ac:dyDescent="0.25">
      <c r="AC5133" s="175"/>
      <c r="AD5133" s="175"/>
      <c r="AE5133" s="175"/>
      <c r="AF5133" s="175"/>
      <c r="AG5133" s="175"/>
      <c r="AH5133" s="176"/>
      <c r="AM5133" s="6"/>
      <c r="AN5133" s="6"/>
      <c r="AO5133" s="6"/>
      <c r="AP5133" s="6"/>
      <c r="AQ5133" s="6"/>
      <c r="AR5133" s="6"/>
      <c r="AS5133" s="6"/>
      <c r="AT5133" s="6"/>
      <c r="AU5133" s="6"/>
      <c r="AV5133" s="6"/>
      <c r="AW5133" s="6"/>
      <c r="AX5133" s="6"/>
      <c r="AY5133" s="172"/>
      <c r="AZ5133" s="172"/>
      <c r="BA5133" s="172"/>
      <c r="BB5133" s="6"/>
      <c r="BC5133" s="6"/>
      <c r="BD5133" s="6"/>
      <c r="BE5133" s="6"/>
      <c r="BF5133" s="6"/>
      <c r="BG5133" s="172"/>
      <c r="BH5133" s="172"/>
      <c r="BI5133" s="172"/>
      <c r="BJ5133" s="6"/>
      <c r="BK5133" s="6"/>
      <c r="BL5133" s="6"/>
      <c r="BM5133" s="6"/>
      <c r="BN5133" s="6"/>
      <c r="BO5133" s="6"/>
      <c r="BP5133" s="6"/>
      <c r="BQ5133" s="6"/>
      <c r="BR5133" s="6"/>
      <c r="BS5133" s="6"/>
      <c r="BT5133" s="6"/>
      <c r="CG5133" s="432"/>
      <c r="CH5133" s="432"/>
      <c r="CL5133" s="174"/>
    </row>
    <row r="5134" spans="29:90" s="168" customFormat="1" x14ac:dyDescent="0.25">
      <c r="AC5134" s="175"/>
      <c r="AD5134" s="175"/>
      <c r="AE5134" s="175"/>
      <c r="AF5134" s="175"/>
      <c r="AG5134" s="175"/>
      <c r="AH5134" s="176"/>
      <c r="AM5134" s="6"/>
      <c r="AN5134" s="6"/>
      <c r="AO5134" s="6"/>
      <c r="AP5134" s="6"/>
      <c r="AQ5134" s="6"/>
      <c r="AR5134" s="6"/>
      <c r="AS5134" s="6"/>
      <c r="AT5134" s="6"/>
      <c r="AU5134" s="6"/>
      <c r="AV5134" s="6"/>
      <c r="AW5134" s="6"/>
      <c r="AX5134" s="6"/>
      <c r="AY5134" s="172"/>
      <c r="AZ5134" s="172"/>
      <c r="BA5134" s="172"/>
      <c r="BB5134" s="6"/>
      <c r="BC5134" s="6"/>
      <c r="BD5134" s="6"/>
      <c r="BE5134" s="6"/>
      <c r="BF5134" s="6"/>
      <c r="BG5134" s="172"/>
      <c r="BH5134" s="172"/>
      <c r="BI5134" s="172"/>
      <c r="BJ5134" s="6"/>
      <c r="BK5134" s="6"/>
      <c r="BL5134" s="6"/>
      <c r="BM5134" s="6"/>
      <c r="BN5134" s="6"/>
      <c r="BO5134" s="6"/>
      <c r="BP5134" s="6"/>
      <c r="BQ5134" s="6"/>
      <c r="BR5134" s="6"/>
      <c r="BS5134" s="6"/>
      <c r="BT5134" s="6"/>
      <c r="CG5134" s="432"/>
      <c r="CH5134" s="432"/>
      <c r="CL5134" s="174"/>
    </row>
    <row r="5135" spans="29:90" s="168" customFormat="1" x14ac:dyDescent="0.25">
      <c r="AC5135" s="175"/>
      <c r="AD5135" s="175"/>
      <c r="AE5135" s="175"/>
      <c r="AF5135" s="175"/>
      <c r="AG5135" s="175"/>
      <c r="AH5135" s="176"/>
      <c r="AM5135" s="6"/>
      <c r="AN5135" s="6"/>
      <c r="AO5135" s="6"/>
      <c r="AP5135" s="6"/>
      <c r="AQ5135" s="6"/>
      <c r="AR5135" s="6"/>
      <c r="AS5135" s="6"/>
      <c r="AT5135" s="6"/>
      <c r="AU5135" s="6"/>
      <c r="AV5135" s="6"/>
      <c r="AW5135" s="6"/>
      <c r="AX5135" s="6"/>
      <c r="AY5135" s="172"/>
      <c r="AZ5135" s="172"/>
      <c r="BA5135" s="172"/>
      <c r="BB5135" s="6"/>
      <c r="BC5135" s="6"/>
      <c r="BD5135" s="6"/>
      <c r="BE5135" s="6"/>
      <c r="BF5135" s="6"/>
      <c r="BG5135" s="172"/>
      <c r="BH5135" s="172"/>
      <c r="BI5135" s="172"/>
      <c r="BJ5135" s="6"/>
      <c r="BK5135" s="6"/>
      <c r="BL5135" s="6"/>
      <c r="BM5135" s="6"/>
      <c r="BN5135" s="6"/>
      <c r="BO5135" s="6"/>
      <c r="BP5135" s="6"/>
      <c r="BQ5135" s="6"/>
      <c r="BR5135" s="6"/>
      <c r="BS5135" s="6"/>
      <c r="BT5135" s="6"/>
      <c r="CG5135" s="432"/>
      <c r="CH5135" s="432"/>
      <c r="CL5135" s="174"/>
    </row>
    <row r="5136" spans="29:90" s="168" customFormat="1" x14ac:dyDescent="0.25">
      <c r="AC5136" s="175"/>
      <c r="AD5136" s="175"/>
      <c r="AE5136" s="175"/>
      <c r="AF5136" s="175"/>
      <c r="AG5136" s="175"/>
      <c r="AH5136" s="176"/>
      <c r="AM5136" s="6"/>
      <c r="AN5136" s="6"/>
      <c r="AO5136" s="6"/>
      <c r="AP5136" s="6"/>
      <c r="AQ5136" s="6"/>
      <c r="AR5136" s="6"/>
      <c r="AS5136" s="6"/>
      <c r="AT5136" s="6"/>
      <c r="AU5136" s="6"/>
      <c r="AV5136" s="6"/>
      <c r="AW5136" s="6"/>
      <c r="AX5136" s="6"/>
      <c r="AY5136" s="172"/>
      <c r="AZ5136" s="172"/>
      <c r="BA5136" s="172"/>
      <c r="BB5136" s="6"/>
      <c r="BC5136" s="6"/>
      <c r="BD5136" s="6"/>
      <c r="BE5136" s="6"/>
      <c r="BF5136" s="6"/>
      <c r="BG5136" s="172"/>
      <c r="BH5136" s="172"/>
      <c r="BI5136" s="172"/>
      <c r="BJ5136" s="6"/>
      <c r="BK5136" s="6"/>
      <c r="BL5136" s="6"/>
      <c r="BM5136" s="6"/>
      <c r="BN5136" s="6"/>
      <c r="BO5136" s="6"/>
      <c r="BP5136" s="6"/>
      <c r="BQ5136" s="6"/>
      <c r="BR5136" s="6"/>
      <c r="BS5136" s="6"/>
      <c r="BT5136" s="6"/>
      <c r="CG5136" s="432"/>
      <c r="CH5136" s="432"/>
      <c r="CL5136" s="174"/>
    </row>
    <row r="5137" spans="29:90" s="168" customFormat="1" x14ac:dyDescent="0.25">
      <c r="AC5137" s="175"/>
      <c r="AD5137" s="175"/>
      <c r="AE5137" s="175"/>
      <c r="AF5137" s="175"/>
      <c r="AG5137" s="175"/>
      <c r="AH5137" s="176"/>
      <c r="AM5137" s="6"/>
      <c r="AN5137" s="6"/>
      <c r="AO5137" s="6"/>
      <c r="AP5137" s="6"/>
      <c r="AQ5137" s="6"/>
      <c r="AR5137" s="6"/>
      <c r="AS5137" s="6"/>
      <c r="AT5137" s="6"/>
      <c r="AU5137" s="6"/>
      <c r="AV5137" s="6"/>
      <c r="AW5137" s="6"/>
      <c r="AX5137" s="6"/>
      <c r="AY5137" s="172"/>
      <c r="AZ5137" s="172"/>
      <c r="BA5137" s="172"/>
      <c r="BB5137" s="6"/>
      <c r="BC5137" s="6"/>
      <c r="BD5137" s="6"/>
      <c r="BE5137" s="6"/>
      <c r="BF5137" s="6"/>
      <c r="BG5137" s="172"/>
      <c r="BH5137" s="172"/>
      <c r="BI5137" s="172"/>
      <c r="BJ5137" s="6"/>
      <c r="BK5137" s="6"/>
      <c r="BL5137" s="6"/>
      <c r="BM5137" s="6"/>
      <c r="BN5137" s="6"/>
      <c r="BO5137" s="6"/>
      <c r="BP5137" s="6"/>
      <c r="BQ5137" s="6"/>
      <c r="BR5137" s="6"/>
      <c r="BS5137" s="6"/>
      <c r="BT5137" s="6"/>
      <c r="CG5137" s="432"/>
      <c r="CH5137" s="432"/>
      <c r="CL5137" s="174"/>
    </row>
    <row r="5138" spans="29:90" s="168" customFormat="1" x14ac:dyDescent="0.25">
      <c r="AC5138" s="175"/>
      <c r="AD5138" s="175"/>
      <c r="AE5138" s="175"/>
      <c r="AF5138" s="175"/>
      <c r="AG5138" s="175"/>
      <c r="AH5138" s="176"/>
      <c r="AM5138" s="6"/>
      <c r="AN5138" s="6"/>
      <c r="AO5138" s="6"/>
      <c r="AP5138" s="6"/>
      <c r="AQ5138" s="6"/>
      <c r="AR5138" s="6"/>
      <c r="AS5138" s="6"/>
      <c r="AT5138" s="6"/>
      <c r="AU5138" s="6"/>
      <c r="AV5138" s="6"/>
      <c r="AW5138" s="6"/>
      <c r="AX5138" s="6"/>
      <c r="AY5138" s="172"/>
      <c r="AZ5138" s="172"/>
      <c r="BA5138" s="172"/>
      <c r="BB5138" s="6"/>
      <c r="BC5138" s="6"/>
      <c r="BD5138" s="6"/>
      <c r="BE5138" s="6"/>
      <c r="BF5138" s="6"/>
      <c r="BG5138" s="172"/>
      <c r="BH5138" s="172"/>
      <c r="BI5138" s="172"/>
      <c r="BJ5138" s="6"/>
      <c r="BK5138" s="6"/>
      <c r="BL5138" s="6"/>
      <c r="BM5138" s="6"/>
      <c r="BN5138" s="6"/>
      <c r="BO5138" s="6"/>
      <c r="BP5138" s="6"/>
      <c r="BQ5138" s="6"/>
      <c r="BR5138" s="6"/>
      <c r="BS5138" s="6"/>
      <c r="BT5138" s="6"/>
      <c r="CG5138" s="432"/>
      <c r="CH5138" s="432"/>
      <c r="CL5138" s="174"/>
    </row>
    <row r="5139" spans="29:90" s="168" customFormat="1" x14ac:dyDescent="0.25">
      <c r="AC5139" s="175"/>
      <c r="AD5139" s="175"/>
      <c r="AE5139" s="175"/>
      <c r="AF5139" s="175"/>
      <c r="AG5139" s="175"/>
      <c r="AH5139" s="176"/>
      <c r="AM5139" s="6"/>
      <c r="AN5139" s="6"/>
      <c r="AO5139" s="6"/>
      <c r="AP5139" s="6"/>
      <c r="AQ5139" s="6"/>
      <c r="AR5139" s="6"/>
      <c r="AS5139" s="6"/>
      <c r="AT5139" s="6"/>
      <c r="AU5139" s="6"/>
      <c r="AV5139" s="6"/>
      <c r="AW5139" s="6"/>
      <c r="AX5139" s="6"/>
      <c r="AY5139" s="172"/>
      <c r="AZ5139" s="172"/>
      <c r="BA5139" s="172"/>
      <c r="BB5139" s="6"/>
      <c r="BC5139" s="6"/>
      <c r="BD5139" s="6"/>
      <c r="BE5139" s="6"/>
      <c r="BF5139" s="6"/>
      <c r="BG5139" s="172"/>
      <c r="BH5139" s="172"/>
      <c r="BI5139" s="172"/>
      <c r="BJ5139" s="6"/>
      <c r="BK5139" s="6"/>
      <c r="BL5139" s="6"/>
      <c r="BM5139" s="6"/>
      <c r="BN5139" s="6"/>
      <c r="BO5139" s="6"/>
      <c r="BP5139" s="6"/>
      <c r="BQ5139" s="6"/>
      <c r="BR5139" s="6"/>
      <c r="BS5139" s="6"/>
      <c r="BT5139" s="6"/>
      <c r="CG5139" s="432"/>
      <c r="CH5139" s="432"/>
      <c r="CL5139" s="174"/>
    </row>
    <row r="5140" spans="29:90" s="168" customFormat="1" x14ac:dyDescent="0.25">
      <c r="AC5140" s="175"/>
      <c r="AD5140" s="175"/>
      <c r="AE5140" s="175"/>
      <c r="AF5140" s="175"/>
      <c r="AG5140" s="175"/>
      <c r="AH5140" s="176"/>
      <c r="AM5140" s="6"/>
      <c r="AN5140" s="6"/>
      <c r="AO5140" s="6"/>
      <c r="AP5140" s="6"/>
      <c r="AQ5140" s="6"/>
      <c r="AR5140" s="6"/>
      <c r="AS5140" s="6"/>
      <c r="AT5140" s="6"/>
      <c r="AU5140" s="6"/>
      <c r="AV5140" s="6"/>
      <c r="AW5140" s="6"/>
      <c r="AX5140" s="6"/>
      <c r="AY5140" s="172"/>
      <c r="AZ5140" s="172"/>
      <c r="BA5140" s="172"/>
      <c r="BB5140" s="6"/>
      <c r="BC5140" s="6"/>
      <c r="BD5140" s="6"/>
      <c r="BE5140" s="6"/>
      <c r="BF5140" s="6"/>
      <c r="BG5140" s="172"/>
      <c r="BH5140" s="172"/>
      <c r="BI5140" s="172"/>
      <c r="BJ5140" s="6"/>
      <c r="BK5140" s="6"/>
      <c r="BL5140" s="6"/>
      <c r="BM5140" s="6"/>
      <c r="BN5140" s="6"/>
      <c r="BO5140" s="6"/>
      <c r="BP5140" s="6"/>
      <c r="BQ5140" s="6"/>
      <c r="BR5140" s="6"/>
      <c r="BS5140" s="6"/>
      <c r="BT5140" s="6"/>
      <c r="CG5140" s="432"/>
      <c r="CH5140" s="432"/>
      <c r="CL5140" s="174"/>
    </row>
    <row r="5141" spans="29:90" s="168" customFormat="1" x14ac:dyDescent="0.25">
      <c r="AC5141" s="175"/>
      <c r="AD5141" s="175"/>
      <c r="AE5141" s="175"/>
      <c r="AF5141" s="175"/>
      <c r="AG5141" s="175"/>
      <c r="AH5141" s="176"/>
      <c r="AM5141" s="6"/>
      <c r="AN5141" s="6"/>
      <c r="AO5141" s="6"/>
      <c r="AP5141" s="6"/>
      <c r="AQ5141" s="6"/>
      <c r="AR5141" s="6"/>
      <c r="AS5141" s="6"/>
      <c r="AT5141" s="6"/>
      <c r="AU5141" s="6"/>
      <c r="AV5141" s="6"/>
      <c r="AW5141" s="6"/>
      <c r="AX5141" s="6"/>
      <c r="AY5141" s="172"/>
      <c r="AZ5141" s="172"/>
      <c r="BA5141" s="172"/>
      <c r="BB5141" s="6"/>
      <c r="BC5141" s="6"/>
      <c r="BD5141" s="6"/>
      <c r="BE5141" s="6"/>
      <c r="BF5141" s="6"/>
      <c r="BG5141" s="172"/>
      <c r="BH5141" s="172"/>
      <c r="BI5141" s="172"/>
      <c r="BJ5141" s="6"/>
      <c r="BK5141" s="6"/>
      <c r="BL5141" s="6"/>
      <c r="BM5141" s="6"/>
      <c r="BN5141" s="6"/>
      <c r="BO5141" s="6"/>
      <c r="BP5141" s="6"/>
      <c r="BQ5141" s="6"/>
      <c r="BR5141" s="6"/>
      <c r="BS5141" s="6"/>
      <c r="BT5141" s="6"/>
      <c r="CG5141" s="432"/>
      <c r="CH5141" s="432"/>
      <c r="CL5141" s="174"/>
    </row>
    <row r="5142" spans="29:90" s="168" customFormat="1" x14ac:dyDescent="0.25">
      <c r="AC5142" s="175"/>
      <c r="AD5142" s="175"/>
      <c r="AE5142" s="175"/>
      <c r="AF5142" s="175"/>
      <c r="AG5142" s="175"/>
      <c r="AH5142" s="176"/>
      <c r="AM5142" s="6"/>
      <c r="AN5142" s="6"/>
      <c r="AO5142" s="6"/>
      <c r="AP5142" s="6"/>
      <c r="AQ5142" s="6"/>
      <c r="AR5142" s="6"/>
      <c r="AS5142" s="6"/>
      <c r="AT5142" s="6"/>
      <c r="AU5142" s="6"/>
      <c r="AV5142" s="6"/>
      <c r="AW5142" s="6"/>
      <c r="AX5142" s="6"/>
      <c r="AY5142" s="172"/>
      <c r="AZ5142" s="172"/>
      <c r="BA5142" s="172"/>
      <c r="BB5142" s="6"/>
      <c r="BC5142" s="6"/>
      <c r="BD5142" s="6"/>
      <c r="BE5142" s="6"/>
      <c r="BF5142" s="6"/>
      <c r="BG5142" s="172"/>
      <c r="BH5142" s="172"/>
      <c r="BI5142" s="172"/>
      <c r="BJ5142" s="6"/>
      <c r="BK5142" s="6"/>
      <c r="BL5142" s="6"/>
      <c r="BM5142" s="6"/>
      <c r="BN5142" s="6"/>
      <c r="BO5142" s="6"/>
      <c r="BP5142" s="6"/>
      <c r="BQ5142" s="6"/>
      <c r="BR5142" s="6"/>
      <c r="BS5142" s="6"/>
      <c r="BT5142" s="6"/>
      <c r="CG5142" s="432"/>
      <c r="CH5142" s="432"/>
      <c r="CL5142" s="174"/>
    </row>
    <row r="5143" spans="29:90" s="168" customFormat="1" x14ac:dyDescent="0.25">
      <c r="AC5143" s="175"/>
      <c r="AD5143" s="175"/>
      <c r="AE5143" s="175"/>
      <c r="AF5143" s="175"/>
      <c r="AG5143" s="175"/>
      <c r="AH5143" s="176"/>
      <c r="AM5143" s="6"/>
      <c r="AN5143" s="6"/>
      <c r="AO5143" s="6"/>
      <c r="AP5143" s="6"/>
      <c r="AQ5143" s="6"/>
      <c r="AR5143" s="6"/>
      <c r="AS5143" s="6"/>
      <c r="AT5143" s="6"/>
      <c r="AU5143" s="6"/>
      <c r="AV5143" s="6"/>
      <c r="AW5143" s="6"/>
      <c r="AX5143" s="6"/>
      <c r="AY5143" s="172"/>
      <c r="AZ5143" s="172"/>
      <c r="BA5143" s="172"/>
      <c r="BB5143" s="6"/>
      <c r="BC5143" s="6"/>
      <c r="BD5143" s="6"/>
      <c r="BE5143" s="6"/>
      <c r="BF5143" s="6"/>
      <c r="BG5143" s="172"/>
      <c r="BH5143" s="172"/>
      <c r="BI5143" s="172"/>
      <c r="BJ5143" s="6"/>
      <c r="BK5143" s="6"/>
      <c r="BL5143" s="6"/>
      <c r="BM5143" s="6"/>
      <c r="BN5143" s="6"/>
      <c r="BO5143" s="6"/>
      <c r="BP5143" s="6"/>
      <c r="BQ5143" s="6"/>
      <c r="BR5143" s="6"/>
      <c r="BS5143" s="6"/>
      <c r="BT5143" s="6"/>
      <c r="CG5143" s="432"/>
      <c r="CH5143" s="432"/>
      <c r="CL5143" s="174"/>
    </row>
    <row r="5144" spans="29:90" s="168" customFormat="1" x14ac:dyDescent="0.25">
      <c r="AC5144" s="175"/>
      <c r="AD5144" s="175"/>
      <c r="AE5144" s="175"/>
      <c r="AF5144" s="175"/>
      <c r="AG5144" s="175"/>
      <c r="AH5144" s="176"/>
      <c r="AM5144" s="6"/>
      <c r="AN5144" s="6"/>
      <c r="AO5144" s="6"/>
      <c r="AP5144" s="6"/>
      <c r="AQ5144" s="6"/>
      <c r="AR5144" s="6"/>
      <c r="AS5144" s="6"/>
      <c r="AT5144" s="6"/>
      <c r="AU5144" s="6"/>
      <c r="AV5144" s="6"/>
      <c r="AW5144" s="6"/>
      <c r="AX5144" s="6"/>
      <c r="AY5144" s="172"/>
      <c r="AZ5144" s="172"/>
      <c r="BA5144" s="172"/>
      <c r="BB5144" s="6"/>
      <c r="BC5144" s="6"/>
      <c r="BD5144" s="6"/>
      <c r="BE5144" s="6"/>
      <c r="BF5144" s="6"/>
      <c r="BG5144" s="172"/>
      <c r="BH5144" s="172"/>
      <c r="BI5144" s="172"/>
      <c r="BJ5144" s="6"/>
      <c r="BK5144" s="6"/>
      <c r="BL5144" s="6"/>
      <c r="BM5144" s="6"/>
      <c r="BN5144" s="6"/>
      <c r="BO5144" s="6"/>
      <c r="BP5144" s="6"/>
      <c r="BQ5144" s="6"/>
      <c r="BR5144" s="6"/>
      <c r="BS5144" s="6"/>
      <c r="BT5144" s="6"/>
      <c r="CG5144" s="432"/>
      <c r="CH5144" s="432"/>
      <c r="CL5144" s="174"/>
    </row>
    <row r="5145" spans="29:90" s="168" customFormat="1" x14ac:dyDescent="0.25">
      <c r="AC5145" s="175"/>
      <c r="AD5145" s="175"/>
      <c r="AE5145" s="175"/>
      <c r="AF5145" s="175"/>
      <c r="AG5145" s="175"/>
      <c r="AH5145" s="176"/>
      <c r="AM5145" s="6"/>
      <c r="AN5145" s="6"/>
      <c r="AO5145" s="6"/>
      <c r="AP5145" s="6"/>
      <c r="AQ5145" s="6"/>
      <c r="AR5145" s="6"/>
      <c r="AS5145" s="6"/>
      <c r="AT5145" s="6"/>
      <c r="AU5145" s="6"/>
      <c r="AV5145" s="6"/>
      <c r="AW5145" s="6"/>
      <c r="AX5145" s="6"/>
      <c r="AY5145" s="172"/>
      <c r="AZ5145" s="172"/>
      <c r="BA5145" s="172"/>
      <c r="BB5145" s="6"/>
      <c r="BC5145" s="6"/>
      <c r="BD5145" s="6"/>
      <c r="BE5145" s="6"/>
      <c r="BF5145" s="6"/>
      <c r="BG5145" s="172"/>
      <c r="BH5145" s="172"/>
      <c r="BI5145" s="172"/>
      <c r="BJ5145" s="6"/>
      <c r="BK5145" s="6"/>
      <c r="BL5145" s="6"/>
      <c r="BM5145" s="6"/>
      <c r="BN5145" s="6"/>
      <c r="BO5145" s="6"/>
      <c r="BP5145" s="6"/>
      <c r="BQ5145" s="6"/>
      <c r="BR5145" s="6"/>
      <c r="BS5145" s="6"/>
      <c r="BT5145" s="6"/>
      <c r="CG5145" s="432"/>
      <c r="CH5145" s="432"/>
      <c r="CL5145" s="174"/>
    </row>
    <row r="5146" spans="29:90" s="168" customFormat="1" x14ac:dyDescent="0.25">
      <c r="AC5146" s="175"/>
      <c r="AD5146" s="175"/>
      <c r="AE5146" s="175"/>
      <c r="AF5146" s="175"/>
      <c r="AG5146" s="175"/>
      <c r="AH5146" s="176"/>
      <c r="AM5146" s="6"/>
      <c r="AN5146" s="6"/>
      <c r="AO5146" s="6"/>
      <c r="AP5146" s="6"/>
      <c r="AQ5146" s="6"/>
      <c r="AR5146" s="6"/>
      <c r="AS5146" s="6"/>
      <c r="AT5146" s="6"/>
      <c r="AU5146" s="6"/>
      <c r="AV5146" s="6"/>
      <c r="AW5146" s="6"/>
      <c r="AX5146" s="6"/>
      <c r="AY5146" s="172"/>
      <c r="AZ5146" s="172"/>
      <c r="BA5146" s="172"/>
      <c r="BB5146" s="6"/>
      <c r="BC5146" s="6"/>
      <c r="BD5146" s="6"/>
      <c r="BE5146" s="6"/>
      <c r="BF5146" s="6"/>
      <c r="BG5146" s="172"/>
      <c r="BH5146" s="172"/>
      <c r="BI5146" s="172"/>
      <c r="BJ5146" s="6"/>
      <c r="BK5146" s="6"/>
      <c r="BL5146" s="6"/>
      <c r="BM5146" s="6"/>
      <c r="BN5146" s="6"/>
      <c r="BO5146" s="6"/>
      <c r="BP5146" s="6"/>
      <c r="BQ5146" s="6"/>
      <c r="BR5146" s="6"/>
      <c r="BS5146" s="6"/>
      <c r="BT5146" s="6"/>
      <c r="CG5146" s="432"/>
      <c r="CH5146" s="432"/>
      <c r="CL5146" s="174"/>
    </row>
    <row r="5147" spans="29:90" s="168" customFormat="1" x14ac:dyDescent="0.25">
      <c r="AC5147" s="175"/>
      <c r="AD5147" s="175"/>
      <c r="AE5147" s="175"/>
      <c r="AF5147" s="175"/>
      <c r="AG5147" s="175"/>
      <c r="AH5147" s="176"/>
      <c r="AM5147" s="6"/>
      <c r="AN5147" s="6"/>
      <c r="AO5147" s="6"/>
      <c r="AP5147" s="6"/>
      <c r="AQ5147" s="6"/>
      <c r="AR5147" s="6"/>
      <c r="AS5147" s="6"/>
      <c r="AT5147" s="6"/>
      <c r="AU5147" s="6"/>
      <c r="AV5147" s="6"/>
      <c r="AW5147" s="6"/>
      <c r="AX5147" s="6"/>
      <c r="AY5147" s="172"/>
      <c r="AZ5147" s="172"/>
      <c r="BA5147" s="172"/>
      <c r="BB5147" s="6"/>
      <c r="BC5147" s="6"/>
      <c r="BD5147" s="6"/>
      <c r="BE5147" s="6"/>
      <c r="BF5147" s="6"/>
      <c r="BG5147" s="172"/>
      <c r="BH5147" s="172"/>
      <c r="BI5147" s="172"/>
      <c r="BJ5147" s="6"/>
      <c r="BK5147" s="6"/>
      <c r="BL5147" s="6"/>
      <c r="BM5147" s="6"/>
      <c r="BN5147" s="6"/>
      <c r="BO5147" s="6"/>
      <c r="BP5147" s="6"/>
      <c r="BQ5147" s="6"/>
      <c r="BR5147" s="6"/>
      <c r="BS5147" s="6"/>
      <c r="BT5147" s="6"/>
      <c r="CG5147" s="432"/>
      <c r="CH5147" s="432"/>
      <c r="CL5147" s="174"/>
    </row>
    <row r="5148" spans="29:90" s="168" customFormat="1" x14ac:dyDescent="0.25">
      <c r="AC5148" s="175"/>
      <c r="AD5148" s="175"/>
      <c r="AE5148" s="175"/>
      <c r="AF5148" s="175"/>
      <c r="AG5148" s="175"/>
      <c r="AH5148" s="176"/>
      <c r="AM5148" s="6"/>
      <c r="AN5148" s="6"/>
      <c r="AO5148" s="6"/>
      <c r="AP5148" s="6"/>
      <c r="AQ5148" s="6"/>
      <c r="AR5148" s="6"/>
      <c r="AS5148" s="6"/>
      <c r="AT5148" s="6"/>
      <c r="AU5148" s="6"/>
      <c r="AV5148" s="6"/>
      <c r="AW5148" s="6"/>
      <c r="AX5148" s="6"/>
      <c r="AY5148" s="172"/>
      <c r="AZ5148" s="172"/>
      <c r="BA5148" s="172"/>
      <c r="BB5148" s="6"/>
      <c r="BC5148" s="6"/>
      <c r="BD5148" s="6"/>
      <c r="BE5148" s="6"/>
      <c r="BF5148" s="6"/>
      <c r="BG5148" s="172"/>
      <c r="BH5148" s="172"/>
      <c r="BI5148" s="172"/>
      <c r="BJ5148" s="6"/>
      <c r="BK5148" s="6"/>
      <c r="BL5148" s="6"/>
      <c r="BM5148" s="6"/>
      <c r="BN5148" s="6"/>
      <c r="BO5148" s="6"/>
      <c r="BP5148" s="6"/>
      <c r="BQ5148" s="6"/>
      <c r="BR5148" s="6"/>
      <c r="BS5148" s="6"/>
      <c r="BT5148" s="6"/>
      <c r="CG5148" s="432"/>
      <c r="CH5148" s="432"/>
      <c r="CL5148" s="174"/>
    </row>
    <row r="5149" spans="29:90" s="168" customFormat="1" x14ac:dyDescent="0.25">
      <c r="AC5149" s="175"/>
      <c r="AD5149" s="175"/>
      <c r="AE5149" s="175"/>
      <c r="AF5149" s="175"/>
      <c r="AG5149" s="175"/>
      <c r="AH5149" s="176"/>
      <c r="AM5149" s="6"/>
      <c r="AN5149" s="6"/>
      <c r="AO5149" s="6"/>
      <c r="AP5149" s="6"/>
      <c r="AQ5149" s="6"/>
      <c r="AR5149" s="6"/>
      <c r="AS5149" s="6"/>
      <c r="AT5149" s="6"/>
      <c r="AU5149" s="6"/>
      <c r="AV5149" s="6"/>
      <c r="AW5149" s="6"/>
      <c r="AX5149" s="6"/>
      <c r="AY5149" s="172"/>
      <c r="AZ5149" s="172"/>
      <c r="BA5149" s="172"/>
      <c r="BB5149" s="6"/>
      <c r="BC5149" s="6"/>
      <c r="BD5149" s="6"/>
      <c r="BE5149" s="6"/>
      <c r="BF5149" s="6"/>
      <c r="BG5149" s="172"/>
      <c r="BH5149" s="172"/>
      <c r="BI5149" s="172"/>
      <c r="BJ5149" s="6"/>
      <c r="BK5149" s="6"/>
      <c r="BL5149" s="6"/>
      <c r="BM5149" s="6"/>
      <c r="BN5149" s="6"/>
      <c r="BO5149" s="6"/>
      <c r="BP5149" s="6"/>
      <c r="BQ5149" s="6"/>
      <c r="BR5149" s="6"/>
      <c r="BS5149" s="6"/>
      <c r="BT5149" s="6"/>
      <c r="CG5149" s="432"/>
      <c r="CH5149" s="432"/>
      <c r="CL5149" s="174"/>
    </row>
    <row r="5150" spans="29:90" s="168" customFormat="1" x14ac:dyDescent="0.25">
      <c r="AC5150" s="175"/>
      <c r="AD5150" s="175"/>
      <c r="AE5150" s="175"/>
      <c r="AF5150" s="175"/>
      <c r="AG5150" s="175"/>
      <c r="AH5150" s="176"/>
      <c r="AM5150" s="6"/>
      <c r="AN5150" s="6"/>
      <c r="AO5150" s="6"/>
      <c r="AP5150" s="6"/>
      <c r="AQ5150" s="6"/>
      <c r="AR5150" s="6"/>
      <c r="AS5150" s="6"/>
      <c r="AT5150" s="6"/>
      <c r="AU5150" s="6"/>
      <c r="AV5150" s="6"/>
      <c r="AW5150" s="6"/>
      <c r="AX5150" s="6"/>
      <c r="AY5150" s="172"/>
      <c r="AZ5150" s="172"/>
      <c r="BA5150" s="172"/>
      <c r="BB5150" s="6"/>
      <c r="BC5150" s="6"/>
      <c r="BD5150" s="6"/>
      <c r="BE5150" s="6"/>
      <c r="BF5150" s="6"/>
      <c r="BG5150" s="172"/>
      <c r="BH5150" s="172"/>
      <c r="BI5150" s="172"/>
      <c r="BJ5150" s="6"/>
      <c r="BK5150" s="6"/>
      <c r="BL5150" s="6"/>
      <c r="BM5150" s="6"/>
      <c r="BN5150" s="6"/>
      <c r="BO5150" s="6"/>
      <c r="BP5150" s="6"/>
      <c r="BQ5150" s="6"/>
      <c r="BR5150" s="6"/>
      <c r="BS5150" s="6"/>
      <c r="BT5150" s="6"/>
      <c r="CG5150" s="432"/>
      <c r="CH5150" s="432"/>
      <c r="CL5150" s="174"/>
    </row>
    <row r="5151" spans="29:90" s="168" customFormat="1" x14ac:dyDescent="0.25">
      <c r="AC5151" s="175"/>
      <c r="AD5151" s="175"/>
      <c r="AE5151" s="175"/>
      <c r="AF5151" s="175"/>
      <c r="AG5151" s="175"/>
      <c r="AH5151" s="176"/>
      <c r="AM5151" s="6"/>
      <c r="AN5151" s="6"/>
      <c r="AO5151" s="6"/>
      <c r="AP5151" s="6"/>
      <c r="AQ5151" s="6"/>
      <c r="AR5151" s="6"/>
      <c r="AS5151" s="6"/>
      <c r="AT5151" s="6"/>
      <c r="AU5151" s="6"/>
      <c r="AV5151" s="6"/>
      <c r="AW5151" s="6"/>
      <c r="AX5151" s="6"/>
      <c r="AY5151" s="172"/>
      <c r="AZ5151" s="172"/>
      <c r="BA5151" s="172"/>
      <c r="BB5151" s="6"/>
      <c r="BC5151" s="6"/>
      <c r="BD5151" s="6"/>
      <c r="BE5151" s="6"/>
      <c r="BF5151" s="6"/>
      <c r="BG5151" s="172"/>
      <c r="BH5151" s="172"/>
      <c r="BI5151" s="172"/>
      <c r="BJ5151" s="6"/>
      <c r="BK5151" s="6"/>
      <c r="BL5151" s="6"/>
      <c r="BM5151" s="6"/>
      <c r="BN5151" s="6"/>
      <c r="BO5151" s="6"/>
      <c r="BP5151" s="6"/>
      <c r="BQ5151" s="6"/>
      <c r="BR5151" s="6"/>
      <c r="BS5151" s="6"/>
      <c r="BT5151" s="6"/>
      <c r="CG5151" s="432"/>
      <c r="CH5151" s="432"/>
      <c r="CL5151" s="174"/>
    </row>
    <row r="5152" spans="29:90" s="168" customFormat="1" x14ac:dyDescent="0.25">
      <c r="AC5152" s="175"/>
      <c r="AD5152" s="175"/>
      <c r="AE5152" s="175"/>
      <c r="AF5152" s="175"/>
      <c r="AG5152" s="175"/>
      <c r="AH5152" s="176"/>
      <c r="AM5152" s="6"/>
      <c r="AN5152" s="6"/>
      <c r="AO5152" s="6"/>
      <c r="AP5152" s="6"/>
      <c r="AQ5152" s="6"/>
      <c r="AR5152" s="6"/>
      <c r="AS5152" s="6"/>
      <c r="AT5152" s="6"/>
      <c r="AU5152" s="6"/>
      <c r="AV5152" s="6"/>
      <c r="AW5152" s="6"/>
      <c r="AX5152" s="6"/>
      <c r="AY5152" s="172"/>
      <c r="AZ5152" s="172"/>
      <c r="BA5152" s="172"/>
      <c r="BB5152" s="6"/>
      <c r="BC5152" s="6"/>
      <c r="BD5152" s="6"/>
      <c r="BE5152" s="6"/>
      <c r="BF5152" s="6"/>
      <c r="BG5152" s="172"/>
      <c r="BH5152" s="172"/>
      <c r="BI5152" s="172"/>
      <c r="BJ5152" s="6"/>
      <c r="BK5152" s="6"/>
      <c r="BL5152" s="6"/>
      <c r="BM5152" s="6"/>
      <c r="BN5152" s="6"/>
      <c r="BO5152" s="6"/>
      <c r="BP5152" s="6"/>
      <c r="BQ5152" s="6"/>
      <c r="BR5152" s="6"/>
      <c r="BS5152" s="6"/>
      <c r="BT5152" s="6"/>
      <c r="CG5152" s="432"/>
      <c r="CH5152" s="432"/>
      <c r="CL5152" s="174"/>
    </row>
    <row r="5153" spans="29:90" s="168" customFormat="1" x14ac:dyDescent="0.25">
      <c r="AC5153" s="175"/>
      <c r="AD5153" s="175"/>
      <c r="AE5153" s="175"/>
      <c r="AF5153" s="175"/>
      <c r="AG5153" s="175"/>
      <c r="AH5153" s="176"/>
      <c r="AM5153" s="6"/>
      <c r="AN5153" s="6"/>
      <c r="AO5153" s="6"/>
      <c r="AP5153" s="6"/>
      <c r="AQ5153" s="6"/>
      <c r="AR5153" s="6"/>
      <c r="AS5153" s="6"/>
      <c r="AT5153" s="6"/>
      <c r="AU5153" s="6"/>
      <c r="AV5153" s="6"/>
      <c r="AW5153" s="6"/>
      <c r="AX5153" s="6"/>
      <c r="AY5153" s="172"/>
      <c r="AZ5153" s="172"/>
      <c r="BA5153" s="172"/>
      <c r="BB5153" s="6"/>
      <c r="BC5153" s="6"/>
      <c r="BD5153" s="6"/>
      <c r="BE5153" s="6"/>
      <c r="BF5153" s="6"/>
      <c r="BG5153" s="172"/>
      <c r="BH5153" s="172"/>
      <c r="BI5153" s="172"/>
      <c r="BJ5153" s="6"/>
      <c r="BK5153" s="6"/>
      <c r="BL5153" s="6"/>
      <c r="BM5153" s="6"/>
      <c r="BN5153" s="6"/>
      <c r="BO5153" s="6"/>
      <c r="BP5153" s="6"/>
      <c r="BQ5153" s="6"/>
      <c r="BR5153" s="6"/>
      <c r="BS5153" s="6"/>
      <c r="BT5153" s="6"/>
      <c r="CG5153" s="432"/>
      <c r="CH5153" s="432"/>
      <c r="CL5153" s="174"/>
    </row>
    <row r="5154" spans="29:90" s="168" customFormat="1" x14ac:dyDescent="0.25">
      <c r="AC5154" s="175"/>
      <c r="AD5154" s="175"/>
      <c r="AE5154" s="175"/>
      <c r="AF5154" s="175"/>
      <c r="AG5154" s="175"/>
      <c r="AH5154" s="176"/>
      <c r="AM5154" s="6"/>
      <c r="AN5154" s="6"/>
      <c r="AO5154" s="6"/>
      <c r="AP5154" s="6"/>
      <c r="AQ5154" s="6"/>
      <c r="AR5154" s="6"/>
      <c r="AS5154" s="6"/>
      <c r="AT5154" s="6"/>
      <c r="AU5154" s="6"/>
      <c r="AV5154" s="6"/>
      <c r="AW5154" s="6"/>
      <c r="AX5154" s="6"/>
      <c r="AY5154" s="172"/>
      <c r="AZ5154" s="172"/>
      <c r="BA5154" s="172"/>
      <c r="BB5154" s="6"/>
      <c r="BC5154" s="6"/>
      <c r="BD5154" s="6"/>
      <c r="BE5154" s="6"/>
      <c r="BF5154" s="6"/>
      <c r="BG5154" s="172"/>
      <c r="BH5154" s="172"/>
      <c r="BI5154" s="172"/>
      <c r="BJ5154" s="6"/>
      <c r="BK5154" s="6"/>
      <c r="BL5154" s="6"/>
      <c r="BM5154" s="6"/>
      <c r="BN5154" s="6"/>
      <c r="BO5154" s="6"/>
      <c r="BP5154" s="6"/>
      <c r="BQ5154" s="6"/>
      <c r="BR5154" s="6"/>
      <c r="BS5154" s="6"/>
      <c r="BT5154" s="6"/>
      <c r="CG5154" s="432"/>
      <c r="CH5154" s="432"/>
      <c r="CL5154" s="174"/>
    </row>
    <row r="5155" spans="29:90" s="168" customFormat="1" x14ac:dyDescent="0.25">
      <c r="AC5155" s="175"/>
      <c r="AD5155" s="175"/>
      <c r="AE5155" s="175"/>
      <c r="AF5155" s="175"/>
      <c r="AG5155" s="175"/>
      <c r="AH5155" s="176"/>
      <c r="AM5155" s="6"/>
      <c r="AN5155" s="6"/>
      <c r="AO5155" s="6"/>
      <c r="AP5155" s="6"/>
      <c r="AQ5155" s="6"/>
      <c r="AR5155" s="6"/>
      <c r="AS5155" s="6"/>
      <c r="AT5155" s="6"/>
      <c r="AU5155" s="6"/>
      <c r="AV5155" s="6"/>
      <c r="AW5155" s="6"/>
      <c r="AX5155" s="6"/>
      <c r="AY5155" s="172"/>
      <c r="AZ5155" s="172"/>
      <c r="BA5155" s="172"/>
      <c r="BB5155" s="6"/>
      <c r="BC5155" s="6"/>
      <c r="BD5155" s="6"/>
      <c r="BE5155" s="6"/>
      <c r="BF5155" s="6"/>
      <c r="BG5155" s="172"/>
      <c r="BH5155" s="172"/>
      <c r="BI5155" s="172"/>
      <c r="BJ5155" s="6"/>
      <c r="BK5155" s="6"/>
      <c r="BL5155" s="6"/>
      <c r="BM5155" s="6"/>
      <c r="BN5155" s="6"/>
      <c r="BO5155" s="6"/>
      <c r="BP5155" s="6"/>
      <c r="BQ5155" s="6"/>
      <c r="BR5155" s="6"/>
      <c r="BS5155" s="6"/>
      <c r="BT5155" s="6"/>
      <c r="CG5155" s="432"/>
      <c r="CH5155" s="432"/>
      <c r="CL5155" s="174"/>
    </row>
    <row r="5156" spans="29:90" s="168" customFormat="1" x14ac:dyDescent="0.25">
      <c r="AC5156" s="175"/>
      <c r="AD5156" s="175"/>
      <c r="AE5156" s="175"/>
      <c r="AF5156" s="175"/>
      <c r="AG5156" s="175"/>
      <c r="AH5156" s="176"/>
      <c r="AM5156" s="6"/>
      <c r="AN5156" s="6"/>
      <c r="AO5156" s="6"/>
      <c r="AP5156" s="6"/>
      <c r="AQ5156" s="6"/>
      <c r="AR5156" s="6"/>
      <c r="AS5156" s="6"/>
      <c r="AT5156" s="6"/>
      <c r="AU5156" s="6"/>
      <c r="AV5156" s="6"/>
      <c r="AW5156" s="6"/>
      <c r="AX5156" s="6"/>
      <c r="AY5156" s="172"/>
      <c r="AZ5156" s="172"/>
      <c r="BA5156" s="172"/>
      <c r="BB5156" s="6"/>
      <c r="BC5156" s="6"/>
      <c r="BD5156" s="6"/>
      <c r="BE5156" s="6"/>
      <c r="BF5156" s="6"/>
      <c r="BG5156" s="172"/>
      <c r="BH5156" s="172"/>
      <c r="BI5156" s="172"/>
      <c r="BJ5156" s="6"/>
      <c r="BK5156" s="6"/>
      <c r="BL5156" s="6"/>
      <c r="BM5156" s="6"/>
      <c r="BN5156" s="6"/>
      <c r="BO5156" s="6"/>
      <c r="BP5156" s="6"/>
      <c r="BQ5156" s="6"/>
      <c r="BR5156" s="6"/>
      <c r="BS5156" s="6"/>
      <c r="BT5156" s="6"/>
      <c r="CG5156" s="432"/>
      <c r="CH5156" s="432"/>
      <c r="CL5156" s="174"/>
    </row>
    <row r="5157" spans="29:90" s="168" customFormat="1" x14ac:dyDescent="0.25">
      <c r="AC5157" s="175"/>
      <c r="AD5157" s="175"/>
      <c r="AE5157" s="175"/>
      <c r="AF5157" s="175"/>
      <c r="AG5157" s="175"/>
      <c r="AH5157" s="176"/>
      <c r="AM5157" s="6"/>
      <c r="AN5157" s="6"/>
      <c r="AO5157" s="6"/>
      <c r="AP5157" s="6"/>
      <c r="AQ5157" s="6"/>
      <c r="AR5157" s="6"/>
      <c r="AS5157" s="6"/>
      <c r="AT5157" s="6"/>
      <c r="AU5157" s="6"/>
      <c r="AV5157" s="6"/>
      <c r="AW5157" s="6"/>
      <c r="AX5157" s="6"/>
      <c r="AY5157" s="172"/>
      <c r="AZ5157" s="172"/>
      <c r="BA5157" s="172"/>
      <c r="BB5157" s="6"/>
      <c r="BC5157" s="6"/>
      <c r="BD5157" s="6"/>
      <c r="BE5157" s="6"/>
      <c r="BF5157" s="6"/>
      <c r="BG5157" s="172"/>
      <c r="BH5157" s="172"/>
      <c r="BI5157" s="172"/>
      <c r="BJ5157" s="6"/>
      <c r="BK5157" s="6"/>
      <c r="BL5157" s="6"/>
      <c r="BM5157" s="6"/>
      <c r="BN5157" s="6"/>
      <c r="BO5157" s="6"/>
      <c r="BP5157" s="6"/>
      <c r="BQ5157" s="6"/>
      <c r="BR5157" s="6"/>
      <c r="BS5157" s="6"/>
      <c r="BT5157" s="6"/>
      <c r="CG5157" s="432"/>
      <c r="CH5157" s="432"/>
      <c r="CL5157" s="174"/>
    </row>
    <row r="5158" spans="29:90" s="168" customFormat="1" x14ac:dyDescent="0.25">
      <c r="AC5158" s="175"/>
      <c r="AD5158" s="175"/>
      <c r="AE5158" s="175"/>
      <c r="AF5158" s="175"/>
      <c r="AG5158" s="175"/>
      <c r="AH5158" s="176"/>
      <c r="AM5158" s="6"/>
      <c r="AN5158" s="6"/>
      <c r="AO5158" s="6"/>
      <c r="AP5158" s="6"/>
      <c r="AQ5158" s="6"/>
      <c r="AR5158" s="6"/>
      <c r="AS5158" s="6"/>
      <c r="AT5158" s="6"/>
      <c r="AU5158" s="6"/>
      <c r="AV5158" s="6"/>
      <c r="AW5158" s="6"/>
      <c r="AX5158" s="6"/>
      <c r="AY5158" s="172"/>
      <c r="AZ5158" s="172"/>
      <c r="BA5158" s="172"/>
      <c r="BB5158" s="6"/>
      <c r="BC5158" s="6"/>
      <c r="BD5158" s="6"/>
      <c r="BE5158" s="6"/>
      <c r="BF5158" s="6"/>
      <c r="BG5158" s="172"/>
      <c r="BH5158" s="172"/>
      <c r="BI5158" s="172"/>
      <c r="BJ5158" s="6"/>
      <c r="BK5158" s="6"/>
      <c r="BL5158" s="6"/>
      <c r="BM5158" s="6"/>
      <c r="BN5158" s="6"/>
      <c r="BO5158" s="6"/>
      <c r="BP5158" s="6"/>
      <c r="BQ5158" s="6"/>
      <c r="BR5158" s="6"/>
      <c r="BS5158" s="6"/>
      <c r="BT5158" s="6"/>
      <c r="CG5158" s="432"/>
      <c r="CH5158" s="432"/>
      <c r="CL5158" s="174"/>
    </row>
    <row r="5159" spans="29:90" s="168" customFormat="1" x14ac:dyDescent="0.25">
      <c r="AC5159" s="175"/>
      <c r="AD5159" s="175"/>
      <c r="AE5159" s="175"/>
      <c r="AF5159" s="175"/>
      <c r="AG5159" s="175"/>
      <c r="AH5159" s="176"/>
      <c r="AM5159" s="6"/>
      <c r="AN5159" s="6"/>
      <c r="AO5159" s="6"/>
      <c r="AP5159" s="6"/>
      <c r="AQ5159" s="6"/>
      <c r="AR5159" s="6"/>
      <c r="AS5159" s="6"/>
      <c r="AT5159" s="6"/>
      <c r="AU5159" s="6"/>
      <c r="AV5159" s="6"/>
      <c r="AW5159" s="6"/>
      <c r="AX5159" s="6"/>
      <c r="AY5159" s="172"/>
      <c r="AZ5159" s="172"/>
      <c r="BA5159" s="172"/>
      <c r="BB5159" s="6"/>
      <c r="BC5159" s="6"/>
      <c r="BD5159" s="6"/>
      <c r="BE5159" s="6"/>
      <c r="BF5159" s="6"/>
      <c r="BG5159" s="172"/>
      <c r="BH5159" s="172"/>
      <c r="BI5159" s="172"/>
      <c r="BJ5159" s="6"/>
      <c r="BK5159" s="6"/>
      <c r="BL5159" s="6"/>
      <c r="BM5159" s="6"/>
      <c r="BN5159" s="6"/>
      <c r="BO5159" s="6"/>
      <c r="BP5159" s="6"/>
      <c r="BQ5159" s="6"/>
      <c r="BR5159" s="6"/>
      <c r="BS5159" s="6"/>
      <c r="BT5159" s="6"/>
      <c r="CG5159" s="432"/>
      <c r="CH5159" s="432"/>
      <c r="CL5159" s="174"/>
    </row>
    <row r="5160" spans="29:90" s="168" customFormat="1" x14ac:dyDescent="0.25">
      <c r="AC5160" s="175"/>
      <c r="AD5160" s="175"/>
      <c r="AE5160" s="175"/>
      <c r="AF5160" s="175"/>
      <c r="AG5160" s="175"/>
      <c r="AH5160" s="176"/>
      <c r="AM5160" s="6"/>
      <c r="AN5160" s="6"/>
      <c r="AO5160" s="6"/>
      <c r="AP5160" s="6"/>
      <c r="AQ5160" s="6"/>
      <c r="AR5160" s="6"/>
      <c r="AS5160" s="6"/>
      <c r="AT5160" s="6"/>
      <c r="AU5160" s="6"/>
      <c r="AV5160" s="6"/>
      <c r="AW5160" s="6"/>
      <c r="AX5160" s="6"/>
      <c r="AY5160" s="172"/>
      <c r="AZ5160" s="172"/>
      <c r="BA5160" s="172"/>
      <c r="BB5160" s="6"/>
      <c r="BC5160" s="6"/>
      <c r="BD5160" s="6"/>
      <c r="BE5160" s="6"/>
      <c r="BF5160" s="6"/>
      <c r="BG5160" s="172"/>
      <c r="BH5160" s="172"/>
      <c r="BI5160" s="172"/>
      <c r="BJ5160" s="6"/>
      <c r="BK5160" s="6"/>
      <c r="BL5160" s="6"/>
      <c r="BM5160" s="6"/>
      <c r="BN5160" s="6"/>
      <c r="BO5160" s="6"/>
      <c r="BP5160" s="6"/>
      <c r="BQ5160" s="6"/>
      <c r="BR5160" s="6"/>
      <c r="BS5160" s="6"/>
      <c r="BT5160" s="6"/>
      <c r="CG5160" s="432"/>
      <c r="CH5160" s="432"/>
      <c r="CL5160" s="174"/>
    </row>
    <row r="5161" spans="29:90" s="168" customFormat="1" x14ac:dyDescent="0.25">
      <c r="AC5161" s="175"/>
      <c r="AD5161" s="175"/>
      <c r="AE5161" s="175"/>
      <c r="AF5161" s="175"/>
      <c r="AG5161" s="175"/>
      <c r="AH5161" s="176"/>
      <c r="AM5161" s="6"/>
      <c r="AN5161" s="6"/>
      <c r="AO5161" s="6"/>
      <c r="AP5161" s="6"/>
      <c r="AQ5161" s="6"/>
      <c r="AR5161" s="6"/>
      <c r="AS5161" s="6"/>
      <c r="AT5161" s="6"/>
      <c r="AU5161" s="6"/>
      <c r="AV5161" s="6"/>
      <c r="AW5161" s="6"/>
      <c r="AX5161" s="6"/>
      <c r="AY5161" s="172"/>
      <c r="AZ5161" s="172"/>
      <c r="BA5161" s="172"/>
      <c r="BB5161" s="6"/>
      <c r="BC5161" s="6"/>
      <c r="BD5161" s="6"/>
      <c r="BE5161" s="6"/>
      <c r="BF5161" s="6"/>
      <c r="BG5161" s="172"/>
      <c r="BH5161" s="172"/>
      <c r="BI5161" s="172"/>
      <c r="BJ5161" s="6"/>
      <c r="BK5161" s="6"/>
      <c r="BL5161" s="6"/>
      <c r="BM5161" s="6"/>
      <c r="BN5161" s="6"/>
      <c r="BO5161" s="6"/>
      <c r="BP5161" s="6"/>
      <c r="BQ5161" s="6"/>
      <c r="BR5161" s="6"/>
      <c r="BS5161" s="6"/>
      <c r="BT5161" s="6"/>
      <c r="CG5161" s="432"/>
      <c r="CH5161" s="432"/>
      <c r="CL5161" s="174"/>
    </row>
    <row r="5162" spans="29:90" s="168" customFormat="1" x14ac:dyDescent="0.25">
      <c r="AC5162" s="175"/>
      <c r="AD5162" s="175"/>
      <c r="AE5162" s="175"/>
      <c r="AF5162" s="175"/>
      <c r="AG5162" s="175"/>
      <c r="AH5162" s="176"/>
      <c r="AM5162" s="6"/>
      <c r="AN5162" s="6"/>
      <c r="AO5162" s="6"/>
      <c r="AP5162" s="6"/>
      <c r="AQ5162" s="6"/>
      <c r="AR5162" s="6"/>
      <c r="AS5162" s="6"/>
      <c r="AT5162" s="6"/>
      <c r="AU5162" s="6"/>
      <c r="AV5162" s="6"/>
      <c r="AW5162" s="6"/>
      <c r="AX5162" s="6"/>
      <c r="AY5162" s="172"/>
      <c r="AZ5162" s="172"/>
      <c r="BA5162" s="172"/>
      <c r="BB5162" s="6"/>
      <c r="BC5162" s="6"/>
      <c r="BD5162" s="6"/>
      <c r="BE5162" s="6"/>
      <c r="BF5162" s="6"/>
      <c r="BG5162" s="172"/>
      <c r="BH5162" s="172"/>
      <c r="BI5162" s="172"/>
      <c r="BJ5162" s="6"/>
      <c r="BK5162" s="6"/>
      <c r="BL5162" s="6"/>
      <c r="BM5162" s="6"/>
      <c r="BN5162" s="6"/>
      <c r="BO5162" s="6"/>
      <c r="BP5162" s="6"/>
      <c r="BQ5162" s="6"/>
      <c r="BR5162" s="6"/>
      <c r="BS5162" s="6"/>
      <c r="BT5162" s="6"/>
      <c r="CG5162" s="432"/>
      <c r="CH5162" s="432"/>
      <c r="CL5162" s="174"/>
    </row>
    <row r="5163" spans="29:90" s="168" customFormat="1" x14ac:dyDescent="0.25">
      <c r="AC5163" s="175"/>
      <c r="AD5163" s="175"/>
      <c r="AE5163" s="175"/>
      <c r="AF5163" s="175"/>
      <c r="AG5163" s="175"/>
      <c r="AH5163" s="176"/>
      <c r="AM5163" s="6"/>
      <c r="AN5163" s="6"/>
      <c r="AO5163" s="6"/>
      <c r="AP5163" s="6"/>
      <c r="AQ5163" s="6"/>
      <c r="AR5163" s="6"/>
      <c r="AS5163" s="6"/>
      <c r="AT5163" s="6"/>
      <c r="AU5163" s="6"/>
      <c r="AV5163" s="6"/>
      <c r="AW5163" s="6"/>
      <c r="AX5163" s="6"/>
      <c r="AY5163" s="172"/>
      <c r="AZ5163" s="172"/>
      <c r="BA5163" s="172"/>
      <c r="BB5163" s="6"/>
      <c r="BC5163" s="6"/>
      <c r="BD5163" s="6"/>
      <c r="BE5163" s="6"/>
      <c r="BF5163" s="6"/>
      <c r="BG5163" s="172"/>
      <c r="BH5163" s="172"/>
      <c r="BI5163" s="172"/>
      <c r="BJ5163" s="6"/>
      <c r="BK5163" s="6"/>
      <c r="BL5163" s="6"/>
      <c r="BM5163" s="6"/>
      <c r="BN5163" s="6"/>
      <c r="BO5163" s="6"/>
      <c r="BP5163" s="6"/>
      <c r="BQ5163" s="6"/>
      <c r="BR5163" s="6"/>
      <c r="BS5163" s="6"/>
      <c r="BT5163" s="6"/>
      <c r="CG5163" s="432"/>
      <c r="CH5163" s="432"/>
      <c r="CL5163" s="174"/>
    </row>
    <row r="5164" spans="29:90" s="168" customFormat="1" x14ac:dyDescent="0.25">
      <c r="AC5164" s="175"/>
      <c r="AD5164" s="175"/>
      <c r="AE5164" s="175"/>
      <c r="AF5164" s="175"/>
      <c r="AG5164" s="175"/>
      <c r="AH5164" s="176"/>
      <c r="AM5164" s="6"/>
      <c r="AN5164" s="6"/>
      <c r="AO5164" s="6"/>
      <c r="AP5164" s="6"/>
      <c r="AQ5164" s="6"/>
      <c r="AR5164" s="6"/>
      <c r="AS5164" s="6"/>
      <c r="AT5164" s="6"/>
      <c r="AU5164" s="6"/>
      <c r="AV5164" s="6"/>
      <c r="AW5164" s="6"/>
      <c r="AX5164" s="6"/>
      <c r="AY5164" s="172"/>
      <c r="AZ5164" s="172"/>
      <c r="BA5164" s="172"/>
      <c r="BB5164" s="6"/>
      <c r="BC5164" s="6"/>
      <c r="BD5164" s="6"/>
      <c r="BE5164" s="6"/>
      <c r="BF5164" s="6"/>
      <c r="BG5164" s="172"/>
      <c r="BH5164" s="172"/>
      <c r="BI5164" s="172"/>
      <c r="BJ5164" s="6"/>
      <c r="BK5164" s="6"/>
      <c r="BL5164" s="6"/>
      <c r="BM5164" s="6"/>
      <c r="BN5164" s="6"/>
      <c r="BO5164" s="6"/>
      <c r="BP5164" s="6"/>
      <c r="BQ5164" s="6"/>
      <c r="BR5164" s="6"/>
      <c r="BS5164" s="6"/>
      <c r="BT5164" s="6"/>
      <c r="CG5164" s="432"/>
      <c r="CH5164" s="432"/>
      <c r="CL5164" s="174"/>
    </row>
    <row r="5165" spans="29:90" s="168" customFormat="1" x14ac:dyDescent="0.25">
      <c r="AC5165" s="175"/>
      <c r="AD5165" s="175"/>
      <c r="AE5165" s="175"/>
      <c r="AF5165" s="175"/>
      <c r="AG5165" s="175"/>
      <c r="AH5165" s="176"/>
      <c r="AM5165" s="6"/>
      <c r="AN5165" s="6"/>
      <c r="AO5165" s="6"/>
      <c r="AP5165" s="6"/>
      <c r="AQ5165" s="6"/>
      <c r="AR5165" s="6"/>
      <c r="AS5165" s="6"/>
      <c r="AT5165" s="6"/>
      <c r="AU5165" s="6"/>
      <c r="AV5165" s="6"/>
      <c r="AW5165" s="6"/>
      <c r="AX5165" s="6"/>
      <c r="AY5165" s="172"/>
      <c r="AZ5165" s="172"/>
      <c r="BA5165" s="172"/>
      <c r="BB5165" s="6"/>
      <c r="BC5165" s="6"/>
      <c r="BD5165" s="6"/>
      <c r="BE5165" s="6"/>
      <c r="BF5165" s="6"/>
      <c r="BG5165" s="172"/>
      <c r="BH5165" s="172"/>
      <c r="BI5165" s="172"/>
      <c r="BJ5165" s="6"/>
      <c r="BK5165" s="6"/>
      <c r="BL5165" s="6"/>
      <c r="BM5165" s="6"/>
      <c r="BN5165" s="6"/>
      <c r="BO5165" s="6"/>
      <c r="BP5165" s="6"/>
      <c r="BQ5165" s="6"/>
      <c r="BR5165" s="6"/>
      <c r="BS5165" s="6"/>
      <c r="BT5165" s="6"/>
      <c r="CG5165" s="432"/>
      <c r="CH5165" s="432"/>
      <c r="CL5165" s="174"/>
    </row>
    <row r="5166" spans="29:90" s="168" customFormat="1" x14ac:dyDescent="0.25">
      <c r="AC5166" s="175"/>
      <c r="AD5166" s="175"/>
      <c r="AE5166" s="175"/>
      <c r="AF5166" s="175"/>
      <c r="AG5166" s="175"/>
      <c r="AH5166" s="176"/>
      <c r="AM5166" s="6"/>
      <c r="AN5166" s="6"/>
      <c r="AO5166" s="6"/>
      <c r="AP5166" s="6"/>
      <c r="AQ5166" s="6"/>
      <c r="AR5166" s="6"/>
      <c r="AS5166" s="6"/>
      <c r="AT5166" s="6"/>
      <c r="AU5166" s="6"/>
      <c r="AV5166" s="6"/>
      <c r="AW5166" s="6"/>
      <c r="AX5166" s="6"/>
      <c r="AY5166" s="172"/>
      <c r="AZ5166" s="172"/>
      <c r="BA5166" s="172"/>
      <c r="BB5166" s="6"/>
      <c r="BC5166" s="6"/>
      <c r="BD5166" s="6"/>
      <c r="BE5166" s="6"/>
      <c r="BF5166" s="6"/>
      <c r="BG5166" s="172"/>
      <c r="BH5166" s="172"/>
      <c r="BI5166" s="172"/>
      <c r="BJ5166" s="6"/>
      <c r="BK5166" s="6"/>
      <c r="BL5166" s="6"/>
      <c r="BM5166" s="6"/>
      <c r="BN5166" s="6"/>
      <c r="BO5166" s="6"/>
      <c r="BP5166" s="6"/>
      <c r="BQ5166" s="6"/>
      <c r="BR5166" s="6"/>
      <c r="BS5166" s="6"/>
      <c r="BT5166" s="6"/>
      <c r="CG5166" s="432"/>
      <c r="CH5166" s="432"/>
      <c r="CL5166" s="174"/>
    </row>
    <row r="5167" spans="29:90" s="168" customFormat="1" x14ac:dyDescent="0.25">
      <c r="AC5167" s="175"/>
      <c r="AD5167" s="175"/>
      <c r="AE5167" s="175"/>
      <c r="AF5167" s="175"/>
      <c r="AG5167" s="175"/>
      <c r="AH5167" s="176"/>
      <c r="AM5167" s="6"/>
      <c r="AN5167" s="6"/>
      <c r="AO5167" s="6"/>
      <c r="AP5167" s="6"/>
      <c r="AQ5167" s="6"/>
      <c r="AR5167" s="6"/>
      <c r="AS5167" s="6"/>
      <c r="AT5167" s="6"/>
      <c r="AU5167" s="6"/>
      <c r="AV5167" s="6"/>
      <c r="AW5167" s="6"/>
      <c r="AX5167" s="6"/>
      <c r="AY5167" s="172"/>
      <c r="AZ5167" s="172"/>
      <c r="BA5167" s="172"/>
      <c r="BB5167" s="6"/>
      <c r="BC5167" s="6"/>
      <c r="BD5167" s="6"/>
      <c r="BE5167" s="6"/>
      <c r="BF5167" s="6"/>
      <c r="BG5167" s="172"/>
      <c r="BH5167" s="172"/>
      <c r="BI5167" s="172"/>
      <c r="BJ5167" s="6"/>
      <c r="BK5167" s="6"/>
      <c r="BL5167" s="6"/>
      <c r="BM5167" s="6"/>
      <c r="BN5167" s="6"/>
      <c r="BO5167" s="6"/>
      <c r="BP5167" s="6"/>
      <c r="BQ5167" s="6"/>
      <c r="BR5167" s="6"/>
      <c r="BS5167" s="6"/>
      <c r="BT5167" s="6"/>
      <c r="CG5167" s="432"/>
      <c r="CH5167" s="432"/>
      <c r="CL5167" s="174"/>
    </row>
    <row r="5168" spans="29:90" s="168" customFormat="1" x14ac:dyDescent="0.25">
      <c r="AC5168" s="175"/>
      <c r="AD5168" s="175"/>
      <c r="AE5168" s="175"/>
      <c r="AF5168" s="175"/>
      <c r="AG5168" s="175"/>
      <c r="AH5168" s="176"/>
      <c r="AM5168" s="6"/>
      <c r="AN5168" s="6"/>
      <c r="AO5168" s="6"/>
      <c r="AP5168" s="6"/>
      <c r="AQ5168" s="6"/>
      <c r="AR5168" s="6"/>
      <c r="AS5168" s="6"/>
      <c r="AT5168" s="6"/>
      <c r="AU5168" s="6"/>
      <c r="AV5168" s="6"/>
      <c r="AW5168" s="6"/>
      <c r="AX5168" s="6"/>
      <c r="AY5168" s="172"/>
      <c r="AZ5168" s="172"/>
      <c r="BA5168" s="172"/>
      <c r="BB5168" s="6"/>
      <c r="BC5168" s="6"/>
      <c r="BD5168" s="6"/>
      <c r="BE5168" s="6"/>
      <c r="BF5168" s="6"/>
      <c r="BG5168" s="172"/>
      <c r="BH5168" s="172"/>
      <c r="BI5168" s="172"/>
      <c r="BJ5168" s="6"/>
      <c r="BK5168" s="6"/>
      <c r="BL5168" s="6"/>
      <c r="BM5168" s="6"/>
      <c r="BN5168" s="6"/>
      <c r="BO5168" s="6"/>
      <c r="BP5168" s="6"/>
      <c r="BQ5168" s="6"/>
      <c r="BR5168" s="6"/>
      <c r="BS5168" s="6"/>
      <c r="BT5168" s="6"/>
      <c r="CG5168" s="432"/>
      <c r="CH5168" s="432"/>
      <c r="CL5168" s="174"/>
    </row>
    <row r="5169" spans="29:90" s="168" customFormat="1" x14ac:dyDescent="0.25">
      <c r="AC5169" s="175"/>
      <c r="AD5169" s="175"/>
      <c r="AE5169" s="175"/>
      <c r="AF5169" s="175"/>
      <c r="AG5169" s="175"/>
      <c r="AH5169" s="176"/>
      <c r="AM5169" s="6"/>
      <c r="AN5169" s="6"/>
      <c r="AO5169" s="6"/>
      <c r="AP5169" s="6"/>
      <c r="AQ5169" s="6"/>
      <c r="AR5169" s="6"/>
      <c r="AS5169" s="6"/>
      <c r="AT5169" s="6"/>
      <c r="AU5169" s="6"/>
      <c r="AV5169" s="6"/>
      <c r="AW5169" s="6"/>
      <c r="AX5169" s="6"/>
      <c r="AY5169" s="172"/>
      <c r="AZ5169" s="172"/>
      <c r="BA5169" s="172"/>
      <c r="BB5169" s="6"/>
      <c r="BC5169" s="6"/>
      <c r="BD5169" s="6"/>
      <c r="BE5169" s="6"/>
      <c r="BF5169" s="6"/>
      <c r="BG5169" s="172"/>
      <c r="BH5169" s="172"/>
      <c r="BI5169" s="172"/>
      <c r="BJ5169" s="6"/>
      <c r="BK5169" s="6"/>
      <c r="BL5169" s="6"/>
      <c r="BM5169" s="6"/>
      <c r="BN5169" s="6"/>
      <c r="BO5169" s="6"/>
      <c r="BP5169" s="6"/>
      <c r="BQ5169" s="6"/>
      <c r="BR5169" s="6"/>
      <c r="BS5169" s="6"/>
      <c r="BT5169" s="6"/>
      <c r="CG5169" s="432"/>
      <c r="CH5169" s="432"/>
      <c r="CL5169" s="174"/>
    </row>
    <row r="5170" spans="29:90" s="168" customFormat="1" x14ac:dyDescent="0.25">
      <c r="AC5170" s="175"/>
      <c r="AD5170" s="175"/>
      <c r="AE5170" s="175"/>
      <c r="AF5170" s="175"/>
      <c r="AG5170" s="175"/>
      <c r="AH5170" s="176"/>
      <c r="AM5170" s="6"/>
      <c r="AN5170" s="6"/>
      <c r="AO5170" s="6"/>
      <c r="AP5170" s="6"/>
      <c r="AQ5170" s="6"/>
      <c r="AR5170" s="6"/>
      <c r="AS5170" s="6"/>
      <c r="AT5170" s="6"/>
      <c r="AU5170" s="6"/>
      <c r="AV5170" s="6"/>
      <c r="AW5170" s="6"/>
      <c r="AX5170" s="6"/>
      <c r="AY5170" s="172"/>
      <c r="AZ5170" s="172"/>
      <c r="BA5170" s="172"/>
      <c r="BB5170" s="6"/>
      <c r="BC5170" s="6"/>
      <c r="BD5170" s="6"/>
      <c r="BE5170" s="6"/>
      <c r="BF5170" s="6"/>
      <c r="BG5170" s="172"/>
      <c r="BH5170" s="172"/>
      <c r="BI5170" s="172"/>
      <c r="BJ5170" s="6"/>
      <c r="BK5170" s="6"/>
      <c r="BL5170" s="6"/>
      <c r="BM5170" s="6"/>
      <c r="BN5170" s="6"/>
      <c r="BO5170" s="6"/>
      <c r="BP5170" s="6"/>
      <c r="BQ5170" s="6"/>
      <c r="BR5170" s="6"/>
      <c r="BS5170" s="6"/>
      <c r="BT5170" s="6"/>
      <c r="CG5170" s="432"/>
      <c r="CH5170" s="432"/>
      <c r="CL5170" s="174"/>
    </row>
    <row r="5171" spans="29:90" s="168" customFormat="1" x14ac:dyDescent="0.25">
      <c r="AC5171" s="175"/>
      <c r="AD5171" s="175"/>
      <c r="AE5171" s="175"/>
      <c r="AF5171" s="175"/>
      <c r="AG5171" s="175"/>
      <c r="AH5171" s="176"/>
      <c r="AM5171" s="6"/>
      <c r="AN5171" s="6"/>
      <c r="AO5171" s="6"/>
      <c r="AP5171" s="6"/>
      <c r="AQ5171" s="6"/>
      <c r="AR5171" s="6"/>
      <c r="AS5171" s="6"/>
      <c r="AT5171" s="6"/>
      <c r="AU5171" s="6"/>
      <c r="AV5171" s="6"/>
      <c r="AW5171" s="6"/>
      <c r="AX5171" s="6"/>
      <c r="AY5171" s="172"/>
      <c r="AZ5171" s="172"/>
      <c r="BA5171" s="172"/>
      <c r="BB5171" s="6"/>
      <c r="BC5171" s="6"/>
      <c r="BD5171" s="6"/>
      <c r="BE5171" s="6"/>
      <c r="BF5171" s="6"/>
      <c r="BG5171" s="172"/>
      <c r="BH5171" s="172"/>
      <c r="BI5171" s="172"/>
      <c r="BJ5171" s="6"/>
      <c r="BK5171" s="6"/>
      <c r="BL5171" s="6"/>
      <c r="BM5171" s="6"/>
      <c r="BN5171" s="6"/>
      <c r="BO5171" s="6"/>
      <c r="BP5171" s="6"/>
      <c r="BQ5171" s="6"/>
      <c r="BR5171" s="6"/>
      <c r="BS5171" s="6"/>
      <c r="BT5171" s="6"/>
      <c r="CG5171" s="432"/>
      <c r="CH5171" s="432"/>
      <c r="CL5171" s="174"/>
    </row>
    <row r="5172" spans="29:90" s="168" customFormat="1" x14ac:dyDescent="0.25">
      <c r="AC5172" s="175"/>
      <c r="AD5172" s="175"/>
      <c r="AE5172" s="175"/>
      <c r="AF5172" s="175"/>
      <c r="AG5172" s="175"/>
      <c r="AH5172" s="176"/>
      <c r="AM5172" s="6"/>
      <c r="AN5172" s="6"/>
      <c r="AO5172" s="6"/>
      <c r="AP5172" s="6"/>
      <c r="AQ5172" s="6"/>
      <c r="AR5172" s="6"/>
      <c r="AS5172" s="6"/>
      <c r="AT5172" s="6"/>
      <c r="AU5172" s="6"/>
      <c r="AV5172" s="6"/>
      <c r="AW5172" s="6"/>
      <c r="AX5172" s="6"/>
      <c r="AY5172" s="172"/>
      <c r="AZ5172" s="172"/>
      <c r="BA5172" s="172"/>
      <c r="BB5172" s="6"/>
      <c r="BC5172" s="6"/>
      <c r="BD5172" s="6"/>
      <c r="BE5172" s="6"/>
      <c r="BF5172" s="6"/>
      <c r="BG5172" s="172"/>
      <c r="BH5172" s="172"/>
      <c r="BI5172" s="172"/>
      <c r="BJ5172" s="6"/>
      <c r="BK5172" s="6"/>
      <c r="BL5172" s="6"/>
      <c r="BM5172" s="6"/>
      <c r="BN5172" s="6"/>
      <c r="BO5172" s="6"/>
      <c r="BP5172" s="6"/>
      <c r="BQ5172" s="6"/>
      <c r="BR5172" s="6"/>
      <c r="BS5172" s="6"/>
      <c r="BT5172" s="6"/>
      <c r="CG5172" s="432"/>
      <c r="CH5172" s="432"/>
      <c r="CL5172" s="174"/>
    </row>
    <row r="5173" spans="29:90" s="168" customFormat="1" x14ac:dyDescent="0.25">
      <c r="AC5173" s="175"/>
      <c r="AD5173" s="175"/>
      <c r="AE5173" s="175"/>
      <c r="AF5173" s="175"/>
      <c r="AG5173" s="175"/>
      <c r="AH5173" s="176"/>
      <c r="AM5173" s="6"/>
      <c r="AN5173" s="6"/>
      <c r="AO5173" s="6"/>
      <c r="AP5173" s="6"/>
      <c r="AQ5173" s="6"/>
      <c r="AR5173" s="6"/>
      <c r="AS5173" s="6"/>
      <c r="AT5173" s="6"/>
      <c r="AU5173" s="6"/>
      <c r="AV5173" s="6"/>
      <c r="AW5173" s="6"/>
      <c r="AX5173" s="6"/>
      <c r="AY5173" s="172"/>
      <c r="AZ5173" s="172"/>
      <c r="BA5173" s="172"/>
      <c r="BB5173" s="6"/>
      <c r="BC5173" s="6"/>
      <c r="BD5173" s="6"/>
      <c r="BE5173" s="6"/>
      <c r="BF5173" s="6"/>
      <c r="BG5173" s="172"/>
      <c r="BH5173" s="172"/>
      <c r="BI5173" s="172"/>
      <c r="BJ5173" s="6"/>
      <c r="BK5173" s="6"/>
      <c r="BL5173" s="6"/>
      <c r="BM5173" s="6"/>
      <c r="BN5173" s="6"/>
      <c r="BO5173" s="6"/>
      <c r="BP5173" s="6"/>
      <c r="BQ5173" s="6"/>
      <c r="BR5173" s="6"/>
      <c r="BS5173" s="6"/>
      <c r="BT5173" s="6"/>
      <c r="CG5173" s="432"/>
      <c r="CH5173" s="432"/>
      <c r="CL5173" s="174"/>
    </row>
    <row r="5174" spans="29:90" s="168" customFormat="1" x14ac:dyDescent="0.25">
      <c r="AC5174" s="175"/>
      <c r="AD5174" s="175"/>
      <c r="AE5174" s="175"/>
      <c r="AF5174" s="175"/>
      <c r="AG5174" s="175"/>
      <c r="AH5174" s="176"/>
      <c r="AM5174" s="6"/>
      <c r="AN5174" s="6"/>
      <c r="AO5174" s="6"/>
      <c r="AP5174" s="6"/>
      <c r="AQ5174" s="6"/>
      <c r="AR5174" s="6"/>
      <c r="AS5174" s="6"/>
      <c r="AT5174" s="6"/>
      <c r="AU5174" s="6"/>
      <c r="AV5174" s="6"/>
      <c r="AW5174" s="6"/>
      <c r="AX5174" s="6"/>
      <c r="AY5174" s="172"/>
      <c r="AZ5174" s="172"/>
      <c r="BA5174" s="172"/>
      <c r="BB5174" s="6"/>
      <c r="BC5174" s="6"/>
      <c r="BD5174" s="6"/>
      <c r="BE5174" s="6"/>
      <c r="BF5174" s="6"/>
      <c r="BG5174" s="172"/>
      <c r="BH5174" s="172"/>
      <c r="BI5174" s="172"/>
      <c r="BJ5174" s="6"/>
      <c r="BK5174" s="6"/>
      <c r="BL5174" s="6"/>
      <c r="BM5174" s="6"/>
      <c r="BN5174" s="6"/>
      <c r="BO5174" s="6"/>
      <c r="BP5174" s="6"/>
      <c r="BQ5174" s="6"/>
      <c r="BR5174" s="6"/>
      <c r="BS5174" s="6"/>
      <c r="BT5174" s="6"/>
      <c r="CG5174" s="432"/>
      <c r="CH5174" s="432"/>
      <c r="CL5174" s="174"/>
    </row>
    <row r="5175" spans="29:90" s="168" customFormat="1" x14ac:dyDescent="0.25">
      <c r="AC5175" s="175"/>
      <c r="AD5175" s="175"/>
      <c r="AE5175" s="175"/>
      <c r="AF5175" s="175"/>
      <c r="AG5175" s="175"/>
      <c r="AH5175" s="176"/>
      <c r="AM5175" s="6"/>
      <c r="AN5175" s="6"/>
      <c r="AO5175" s="6"/>
      <c r="AP5175" s="6"/>
      <c r="AQ5175" s="6"/>
      <c r="AR5175" s="6"/>
      <c r="AS5175" s="6"/>
      <c r="AT5175" s="6"/>
      <c r="AU5175" s="6"/>
      <c r="AV5175" s="6"/>
      <c r="AW5175" s="6"/>
      <c r="AX5175" s="6"/>
      <c r="AY5175" s="172"/>
      <c r="AZ5175" s="172"/>
      <c r="BA5175" s="172"/>
      <c r="BB5175" s="6"/>
      <c r="BC5175" s="6"/>
      <c r="BD5175" s="6"/>
      <c r="BE5175" s="6"/>
      <c r="BF5175" s="6"/>
      <c r="BG5175" s="172"/>
      <c r="BH5175" s="172"/>
      <c r="BI5175" s="172"/>
      <c r="BJ5175" s="6"/>
      <c r="BK5175" s="6"/>
      <c r="BL5175" s="6"/>
      <c r="BM5175" s="6"/>
      <c r="BN5175" s="6"/>
      <c r="BO5175" s="6"/>
      <c r="BP5175" s="6"/>
      <c r="BQ5175" s="6"/>
      <c r="BR5175" s="6"/>
      <c r="BS5175" s="6"/>
      <c r="BT5175" s="6"/>
      <c r="CG5175" s="432"/>
      <c r="CH5175" s="432"/>
      <c r="CL5175" s="174"/>
    </row>
    <row r="5176" spans="29:90" s="168" customFormat="1" x14ac:dyDescent="0.25">
      <c r="AC5176" s="175"/>
      <c r="AD5176" s="175"/>
      <c r="AE5176" s="175"/>
      <c r="AF5176" s="175"/>
      <c r="AG5176" s="175"/>
      <c r="AH5176" s="176"/>
      <c r="AM5176" s="6"/>
      <c r="AN5176" s="6"/>
      <c r="AO5176" s="6"/>
      <c r="AP5176" s="6"/>
      <c r="AQ5176" s="6"/>
      <c r="AR5176" s="6"/>
      <c r="AS5176" s="6"/>
      <c r="AT5176" s="6"/>
      <c r="AU5176" s="6"/>
      <c r="AV5176" s="6"/>
      <c r="AW5176" s="6"/>
      <c r="AX5176" s="6"/>
      <c r="AY5176" s="172"/>
      <c r="AZ5176" s="172"/>
      <c r="BA5176" s="172"/>
      <c r="BB5176" s="6"/>
      <c r="BC5176" s="6"/>
      <c r="BD5176" s="6"/>
      <c r="BE5176" s="6"/>
      <c r="BF5176" s="6"/>
      <c r="BG5176" s="172"/>
      <c r="BH5176" s="172"/>
      <c r="BI5176" s="172"/>
      <c r="BJ5176" s="6"/>
      <c r="BK5176" s="6"/>
      <c r="BL5176" s="6"/>
      <c r="BM5176" s="6"/>
      <c r="BN5176" s="6"/>
      <c r="BO5176" s="6"/>
      <c r="BP5176" s="6"/>
      <c r="BQ5176" s="6"/>
      <c r="BR5176" s="6"/>
      <c r="BS5176" s="6"/>
      <c r="BT5176" s="6"/>
      <c r="CG5176" s="432"/>
      <c r="CH5176" s="432"/>
      <c r="CL5176" s="174"/>
    </row>
    <row r="5177" spans="29:90" s="168" customFormat="1" x14ac:dyDescent="0.25">
      <c r="AC5177" s="175"/>
      <c r="AD5177" s="175"/>
      <c r="AE5177" s="175"/>
      <c r="AF5177" s="175"/>
      <c r="AG5177" s="175"/>
      <c r="AH5177" s="176"/>
      <c r="AM5177" s="6"/>
      <c r="AN5177" s="6"/>
      <c r="AO5177" s="6"/>
      <c r="AP5177" s="6"/>
      <c r="AQ5177" s="6"/>
      <c r="AR5177" s="6"/>
      <c r="AS5177" s="6"/>
      <c r="AT5177" s="6"/>
      <c r="AU5177" s="6"/>
      <c r="AV5177" s="6"/>
      <c r="AW5177" s="6"/>
      <c r="AX5177" s="6"/>
      <c r="AY5177" s="172"/>
      <c r="AZ5177" s="172"/>
      <c r="BA5177" s="172"/>
      <c r="BB5177" s="6"/>
      <c r="BC5177" s="6"/>
      <c r="BD5177" s="6"/>
      <c r="BE5177" s="6"/>
      <c r="BF5177" s="6"/>
      <c r="BG5177" s="172"/>
      <c r="BH5177" s="172"/>
      <c r="BI5177" s="172"/>
      <c r="BJ5177" s="6"/>
      <c r="BK5177" s="6"/>
      <c r="BL5177" s="6"/>
      <c r="BM5177" s="6"/>
      <c r="BN5177" s="6"/>
      <c r="BO5177" s="6"/>
      <c r="BP5177" s="6"/>
      <c r="BQ5177" s="6"/>
      <c r="BR5177" s="6"/>
      <c r="BS5177" s="6"/>
      <c r="BT5177" s="6"/>
      <c r="CG5177" s="432"/>
      <c r="CH5177" s="432"/>
      <c r="CL5177" s="174"/>
    </row>
    <row r="5178" spans="29:90" s="168" customFormat="1" x14ac:dyDescent="0.25">
      <c r="AC5178" s="175"/>
      <c r="AD5178" s="175"/>
      <c r="AE5178" s="175"/>
      <c r="AF5178" s="175"/>
      <c r="AG5178" s="175"/>
      <c r="AH5178" s="176"/>
      <c r="AM5178" s="6"/>
      <c r="AN5178" s="6"/>
      <c r="AO5178" s="6"/>
      <c r="AP5178" s="6"/>
      <c r="AQ5178" s="6"/>
      <c r="AR5178" s="6"/>
      <c r="AS5178" s="6"/>
      <c r="AT5178" s="6"/>
      <c r="AU5178" s="6"/>
      <c r="AV5178" s="6"/>
      <c r="AW5178" s="6"/>
      <c r="AX5178" s="6"/>
      <c r="AY5178" s="172"/>
      <c r="AZ5178" s="172"/>
      <c r="BA5178" s="172"/>
      <c r="BB5178" s="6"/>
      <c r="BC5178" s="6"/>
      <c r="BD5178" s="6"/>
      <c r="BE5178" s="6"/>
      <c r="BF5178" s="6"/>
      <c r="BG5178" s="172"/>
      <c r="BH5178" s="172"/>
      <c r="BI5178" s="172"/>
      <c r="BJ5178" s="6"/>
      <c r="BK5178" s="6"/>
      <c r="BL5178" s="6"/>
      <c r="BM5178" s="6"/>
      <c r="BN5178" s="6"/>
      <c r="BO5178" s="6"/>
      <c r="BP5178" s="6"/>
      <c r="BQ5178" s="6"/>
      <c r="BR5178" s="6"/>
      <c r="BS5178" s="6"/>
      <c r="BT5178" s="6"/>
      <c r="CG5178" s="432"/>
      <c r="CH5178" s="432"/>
      <c r="CL5178" s="174"/>
    </row>
    <row r="5179" spans="29:90" s="168" customFormat="1" x14ac:dyDescent="0.25">
      <c r="AC5179" s="175"/>
      <c r="AD5179" s="175"/>
      <c r="AE5179" s="175"/>
      <c r="AF5179" s="175"/>
      <c r="AG5179" s="175"/>
      <c r="AH5179" s="176"/>
      <c r="AM5179" s="6"/>
      <c r="AN5179" s="6"/>
      <c r="AO5179" s="6"/>
      <c r="AP5179" s="6"/>
      <c r="AQ5179" s="6"/>
      <c r="AR5179" s="6"/>
      <c r="AS5179" s="6"/>
      <c r="AT5179" s="6"/>
      <c r="AU5179" s="6"/>
      <c r="AV5179" s="6"/>
      <c r="AW5179" s="6"/>
      <c r="AX5179" s="6"/>
      <c r="AY5179" s="172"/>
      <c r="AZ5179" s="172"/>
      <c r="BA5179" s="172"/>
      <c r="BB5179" s="6"/>
      <c r="BC5179" s="6"/>
      <c r="BD5179" s="6"/>
      <c r="BE5179" s="6"/>
      <c r="BF5179" s="6"/>
      <c r="BG5179" s="172"/>
      <c r="BH5179" s="172"/>
      <c r="BI5179" s="172"/>
      <c r="BJ5179" s="6"/>
      <c r="BK5179" s="6"/>
      <c r="BL5179" s="6"/>
      <c r="BM5179" s="6"/>
      <c r="BN5179" s="6"/>
      <c r="BO5179" s="6"/>
      <c r="BP5179" s="6"/>
      <c r="BQ5179" s="6"/>
      <c r="BR5179" s="6"/>
      <c r="BS5179" s="6"/>
      <c r="BT5179" s="6"/>
      <c r="CG5179" s="432"/>
      <c r="CH5179" s="432"/>
      <c r="CL5179" s="174"/>
    </row>
    <row r="5180" spans="29:90" s="168" customFormat="1" x14ac:dyDescent="0.25">
      <c r="AC5180" s="175"/>
      <c r="AD5180" s="175"/>
      <c r="AE5180" s="175"/>
      <c r="AF5180" s="175"/>
      <c r="AG5180" s="175"/>
      <c r="AH5180" s="176"/>
      <c r="AM5180" s="6"/>
      <c r="AN5180" s="6"/>
      <c r="AO5180" s="6"/>
      <c r="AP5180" s="6"/>
      <c r="AQ5180" s="6"/>
      <c r="AR5180" s="6"/>
      <c r="AS5180" s="6"/>
      <c r="AT5180" s="6"/>
      <c r="AU5180" s="6"/>
      <c r="AV5180" s="6"/>
      <c r="AW5180" s="6"/>
      <c r="AX5180" s="6"/>
      <c r="AY5180" s="172"/>
      <c r="AZ5180" s="172"/>
      <c r="BA5180" s="172"/>
      <c r="BB5180" s="6"/>
      <c r="BC5180" s="6"/>
      <c r="BD5180" s="6"/>
      <c r="BE5180" s="6"/>
      <c r="BF5180" s="6"/>
      <c r="BG5180" s="172"/>
      <c r="BH5180" s="172"/>
      <c r="BI5180" s="172"/>
      <c r="BJ5180" s="6"/>
      <c r="BK5180" s="6"/>
      <c r="BL5180" s="6"/>
      <c r="BM5180" s="6"/>
      <c r="BN5180" s="6"/>
      <c r="BO5180" s="6"/>
      <c r="BP5180" s="6"/>
      <c r="BQ5180" s="6"/>
      <c r="BR5180" s="6"/>
      <c r="BS5180" s="6"/>
      <c r="BT5180" s="6"/>
      <c r="CG5180" s="432"/>
      <c r="CH5180" s="432"/>
      <c r="CL5180" s="174"/>
    </row>
    <row r="5181" spans="29:90" s="168" customFormat="1" x14ac:dyDescent="0.25">
      <c r="AC5181" s="175"/>
      <c r="AD5181" s="175"/>
      <c r="AE5181" s="175"/>
      <c r="AF5181" s="175"/>
      <c r="AG5181" s="175"/>
      <c r="AH5181" s="176"/>
      <c r="AM5181" s="6"/>
      <c r="AN5181" s="6"/>
      <c r="AO5181" s="6"/>
      <c r="AP5181" s="6"/>
      <c r="AQ5181" s="6"/>
      <c r="AR5181" s="6"/>
      <c r="AS5181" s="6"/>
      <c r="AT5181" s="6"/>
      <c r="AU5181" s="6"/>
      <c r="AV5181" s="6"/>
      <c r="AW5181" s="6"/>
      <c r="AX5181" s="6"/>
      <c r="AY5181" s="172"/>
      <c r="AZ5181" s="172"/>
      <c r="BA5181" s="172"/>
      <c r="BB5181" s="6"/>
      <c r="BC5181" s="6"/>
      <c r="BD5181" s="6"/>
      <c r="BE5181" s="6"/>
      <c r="BF5181" s="6"/>
      <c r="BG5181" s="172"/>
      <c r="BH5181" s="172"/>
      <c r="BI5181" s="172"/>
      <c r="BJ5181" s="6"/>
      <c r="BK5181" s="6"/>
      <c r="BL5181" s="6"/>
      <c r="BM5181" s="6"/>
      <c r="BN5181" s="6"/>
      <c r="BO5181" s="6"/>
      <c r="BP5181" s="6"/>
      <c r="BQ5181" s="6"/>
      <c r="BR5181" s="6"/>
      <c r="BS5181" s="6"/>
      <c r="BT5181" s="6"/>
      <c r="CG5181" s="432"/>
      <c r="CH5181" s="432"/>
      <c r="CL5181" s="174"/>
    </row>
    <row r="5182" spans="29:90" s="168" customFormat="1" x14ac:dyDescent="0.25">
      <c r="AC5182" s="175"/>
      <c r="AD5182" s="175"/>
      <c r="AE5182" s="175"/>
      <c r="AF5182" s="175"/>
      <c r="AG5182" s="175"/>
      <c r="AH5182" s="176"/>
      <c r="AM5182" s="6"/>
      <c r="AN5182" s="6"/>
      <c r="AO5182" s="6"/>
      <c r="AP5182" s="6"/>
      <c r="AQ5182" s="6"/>
      <c r="AR5182" s="6"/>
      <c r="AS5182" s="6"/>
      <c r="AT5182" s="6"/>
      <c r="AU5182" s="6"/>
      <c r="AV5182" s="6"/>
      <c r="AW5182" s="6"/>
      <c r="AX5182" s="6"/>
      <c r="AY5182" s="172"/>
      <c r="AZ5182" s="172"/>
      <c r="BA5182" s="172"/>
      <c r="BB5182" s="6"/>
      <c r="BC5182" s="6"/>
      <c r="BD5182" s="6"/>
      <c r="BE5182" s="6"/>
      <c r="BF5182" s="6"/>
      <c r="BG5182" s="172"/>
      <c r="BH5182" s="172"/>
      <c r="BI5182" s="172"/>
      <c r="BJ5182" s="6"/>
      <c r="BK5182" s="6"/>
      <c r="BL5182" s="6"/>
      <c r="BM5182" s="6"/>
      <c r="BN5182" s="6"/>
      <c r="BO5182" s="6"/>
      <c r="BP5182" s="6"/>
      <c r="BQ5182" s="6"/>
      <c r="BR5182" s="6"/>
      <c r="BS5182" s="6"/>
      <c r="BT5182" s="6"/>
      <c r="CG5182" s="432"/>
      <c r="CH5182" s="432"/>
      <c r="CL5182" s="174"/>
    </row>
    <row r="5183" spans="29:90" s="168" customFormat="1" x14ac:dyDescent="0.25">
      <c r="AC5183" s="175"/>
      <c r="AD5183" s="175"/>
      <c r="AE5183" s="175"/>
      <c r="AF5183" s="175"/>
      <c r="AG5183" s="175"/>
      <c r="AH5183" s="176"/>
      <c r="AM5183" s="6"/>
      <c r="AN5183" s="6"/>
      <c r="AO5183" s="6"/>
      <c r="AP5183" s="6"/>
      <c r="AQ5183" s="6"/>
      <c r="AR5183" s="6"/>
      <c r="AS5183" s="6"/>
      <c r="AT5183" s="6"/>
      <c r="AU5183" s="6"/>
      <c r="AV5183" s="6"/>
      <c r="AW5183" s="6"/>
      <c r="AX5183" s="6"/>
      <c r="AY5183" s="172"/>
      <c r="AZ5183" s="172"/>
      <c r="BA5183" s="172"/>
      <c r="BB5183" s="6"/>
      <c r="BC5183" s="6"/>
      <c r="BD5183" s="6"/>
      <c r="BE5183" s="6"/>
      <c r="BF5183" s="6"/>
      <c r="BG5183" s="172"/>
      <c r="BH5183" s="172"/>
      <c r="BI5183" s="172"/>
      <c r="BJ5183" s="6"/>
      <c r="BK5183" s="6"/>
      <c r="BL5183" s="6"/>
      <c r="BM5183" s="6"/>
      <c r="BN5183" s="6"/>
      <c r="BO5183" s="6"/>
      <c r="BP5183" s="6"/>
      <c r="BQ5183" s="6"/>
      <c r="BR5183" s="6"/>
      <c r="BS5183" s="6"/>
      <c r="BT5183" s="6"/>
      <c r="CG5183" s="432"/>
      <c r="CH5183" s="432"/>
      <c r="CL5183" s="174"/>
    </row>
    <row r="5184" spans="29:90" s="168" customFormat="1" x14ac:dyDescent="0.25">
      <c r="AC5184" s="175"/>
      <c r="AD5184" s="175"/>
      <c r="AE5184" s="175"/>
      <c r="AF5184" s="175"/>
      <c r="AG5184" s="175"/>
      <c r="AH5184" s="176"/>
      <c r="AM5184" s="6"/>
      <c r="AN5184" s="6"/>
      <c r="AO5184" s="6"/>
      <c r="AP5184" s="6"/>
      <c r="AQ5184" s="6"/>
      <c r="AR5184" s="6"/>
      <c r="AS5184" s="6"/>
      <c r="AT5184" s="6"/>
      <c r="AU5184" s="6"/>
      <c r="AV5184" s="6"/>
      <c r="AW5184" s="6"/>
      <c r="AX5184" s="6"/>
      <c r="AY5184" s="172"/>
      <c r="AZ5184" s="172"/>
      <c r="BA5184" s="172"/>
      <c r="BB5184" s="6"/>
      <c r="BC5184" s="6"/>
      <c r="BD5184" s="6"/>
      <c r="BE5184" s="6"/>
      <c r="BF5184" s="6"/>
      <c r="BG5184" s="172"/>
      <c r="BH5184" s="172"/>
      <c r="BI5184" s="172"/>
      <c r="BJ5184" s="6"/>
      <c r="BK5184" s="6"/>
      <c r="BL5184" s="6"/>
      <c r="BM5184" s="6"/>
      <c r="BN5184" s="6"/>
      <c r="BO5184" s="6"/>
      <c r="BP5184" s="6"/>
      <c r="BQ5184" s="6"/>
      <c r="BR5184" s="6"/>
      <c r="BS5184" s="6"/>
      <c r="BT5184" s="6"/>
      <c r="CG5184" s="432"/>
      <c r="CH5184" s="432"/>
      <c r="CL5184" s="174"/>
    </row>
    <row r="5185" spans="29:90" s="168" customFormat="1" x14ac:dyDescent="0.25">
      <c r="AC5185" s="175"/>
      <c r="AD5185" s="175"/>
      <c r="AE5185" s="175"/>
      <c r="AF5185" s="175"/>
      <c r="AG5185" s="175"/>
      <c r="AH5185" s="176"/>
      <c r="AM5185" s="6"/>
      <c r="AN5185" s="6"/>
      <c r="AO5185" s="6"/>
      <c r="AP5185" s="6"/>
      <c r="AQ5185" s="6"/>
      <c r="AR5185" s="6"/>
      <c r="AS5185" s="6"/>
      <c r="AT5185" s="6"/>
      <c r="AU5185" s="6"/>
      <c r="AV5185" s="6"/>
      <c r="AW5185" s="6"/>
      <c r="AX5185" s="6"/>
      <c r="AY5185" s="172"/>
      <c r="AZ5185" s="172"/>
      <c r="BA5185" s="172"/>
      <c r="BB5185" s="6"/>
      <c r="BC5185" s="6"/>
      <c r="BD5185" s="6"/>
      <c r="BE5185" s="6"/>
      <c r="BF5185" s="6"/>
      <c r="BG5185" s="172"/>
      <c r="BH5185" s="172"/>
      <c r="BI5185" s="172"/>
      <c r="BJ5185" s="6"/>
      <c r="BK5185" s="6"/>
      <c r="BL5185" s="6"/>
      <c r="BM5185" s="6"/>
      <c r="BN5185" s="6"/>
      <c r="BO5185" s="6"/>
      <c r="BP5185" s="6"/>
      <c r="BQ5185" s="6"/>
      <c r="BR5185" s="6"/>
      <c r="BS5185" s="6"/>
      <c r="BT5185" s="6"/>
      <c r="CG5185" s="432"/>
      <c r="CH5185" s="432"/>
      <c r="CL5185" s="174"/>
    </row>
    <row r="5186" spans="29:90" s="168" customFormat="1" x14ac:dyDescent="0.25">
      <c r="AC5186" s="175"/>
      <c r="AD5186" s="175"/>
      <c r="AE5186" s="175"/>
      <c r="AF5186" s="175"/>
      <c r="AG5186" s="175"/>
      <c r="AH5186" s="176"/>
      <c r="AM5186" s="6"/>
      <c r="AN5186" s="6"/>
      <c r="AO5186" s="6"/>
      <c r="AP5186" s="6"/>
      <c r="AQ5186" s="6"/>
      <c r="AR5186" s="6"/>
      <c r="AS5186" s="6"/>
      <c r="AT5186" s="6"/>
      <c r="AU5186" s="6"/>
      <c r="AV5186" s="6"/>
      <c r="AW5186" s="6"/>
      <c r="AX5186" s="6"/>
      <c r="AY5186" s="172"/>
      <c r="AZ5186" s="172"/>
      <c r="BA5186" s="172"/>
      <c r="BB5186" s="6"/>
      <c r="BC5186" s="6"/>
      <c r="BD5186" s="6"/>
      <c r="BE5186" s="6"/>
      <c r="BF5186" s="6"/>
      <c r="BG5186" s="172"/>
      <c r="BH5186" s="172"/>
      <c r="BI5186" s="172"/>
      <c r="BJ5186" s="6"/>
      <c r="BK5186" s="6"/>
      <c r="BL5186" s="6"/>
      <c r="BM5186" s="6"/>
      <c r="BN5186" s="6"/>
      <c r="BO5186" s="6"/>
      <c r="BP5186" s="6"/>
      <c r="BQ5186" s="6"/>
      <c r="BR5186" s="6"/>
      <c r="BS5186" s="6"/>
      <c r="BT5186" s="6"/>
      <c r="CG5186" s="432"/>
      <c r="CH5186" s="432"/>
      <c r="CL5186" s="174"/>
    </row>
    <row r="5187" spans="29:90" s="168" customFormat="1" x14ac:dyDescent="0.25">
      <c r="AC5187" s="175"/>
      <c r="AD5187" s="175"/>
      <c r="AE5187" s="175"/>
      <c r="AF5187" s="175"/>
      <c r="AG5187" s="175"/>
      <c r="AH5187" s="176"/>
      <c r="AM5187" s="6"/>
      <c r="AN5187" s="6"/>
      <c r="AO5187" s="6"/>
      <c r="AP5187" s="6"/>
      <c r="AQ5187" s="6"/>
      <c r="AR5187" s="6"/>
      <c r="AS5187" s="6"/>
      <c r="AT5187" s="6"/>
      <c r="AU5187" s="6"/>
      <c r="AV5187" s="6"/>
      <c r="AW5187" s="6"/>
      <c r="AX5187" s="6"/>
      <c r="AY5187" s="172"/>
      <c r="AZ5187" s="172"/>
      <c r="BA5187" s="172"/>
      <c r="BB5187" s="6"/>
      <c r="BC5187" s="6"/>
      <c r="BD5187" s="6"/>
      <c r="BE5187" s="6"/>
      <c r="BF5187" s="6"/>
      <c r="BG5187" s="172"/>
      <c r="BH5187" s="172"/>
      <c r="BI5187" s="172"/>
      <c r="BJ5187" s="6"/>
      <c r="BK5187" s="6"/>
      <c r="BL5187" s="6"/>
      <c r="BM5187" s="6"/>
      <c r="BN5187" s="6"/>
      <c r="BO5187" s="6"/>
      <c r="BP5187" s="6"/>
      <c r="BQ5187" s="6"/>
      <c r="BR5187" s="6"/>
      <c r="BS5187" s="6"/>
      <c r="BT5187" s="6"/>
      <c r="CG5187" s="432"/>
      <c r="CH5187" s="432"/>
      <c r="CL5187" s="174"/>
    </row>
    <row r="5188" spans="29:90" s="168" customFormat="1" x14ac:dyDescent="0.25">
      <c r="AC5188" s="175"/>
      <c r="AD5188" s="175"/>
      <c r="AE5188" s="175"/>
      <c r="AF5188" s="175"/>
      <c r="AG5188" s="175"/>
      <c r="AH5188" s="176"/>
      <c r="AM5188" s="6"/>
      <c r="AN5188" s="6"/>
      <c r="AO5188" s="6"/>
      <c r="AP5188" s="6"/>
      <c r="AQ5188" s="6"/>
      <c r="AR5188" s="6"/>
      <c r="AS5188" s="6"/>
      <c r="AT5188" s="6"/>
      <c r="AU5188" s="6"/>
      <c r="AV5188" s="6"/>
      <c r="AW5188" s="6"/>
      <c r="AX5188" s="6"/>
      <c r="AY5188" s="172"/>
      <c r="AZ5188" s="172"/>
      <c r="BA5188" s="172"/>
      <c r="BB5188" s="6"/>
      <c r="BC5188" s="6"/>
      <c r="BD5188" s="6"/>
      <c r="BE5188" s="6"/>
      <c r="BF5188" s="6"/>
      <c r="BG5188" s="172"/>
      <c r="BH5188" s="172"/>
      <c r="BI5188" s="172"/>
      <c r="BJ5188" s="6"/>
      <c r="BK5188" s="6"/>
      <c r="BL5188" s="6"/>
      <c r="BM5188" s="6"/>
      <c r="BN5188" s="6"/>
      <c r="BO5188" s="6"/>
      <c r="BP5188" s="6"/>
      <c r="BQ5188" s="6"/>
      <c r="BR5188" s="6"/>
      <c r="BS5188" s="6"/>
      <c r="BT5188" s="6"/>
      <c r="CG5188" s="432"/>
      <c r="CH5188" s="432"/>
      <c r="CL5188" s="174"/>
    </row>
    <row r="5189" spans="29:90" s="168" customFormat="1" x14ac:dyDescent="0.25">
      <c r="AC5189" s="175"/>
      <c r="AD5189" s="175"/>
      <c r="AE5189" s="175"/>
      <c r="AF5189" s="175"/>
      <c r="AG5189" s="175"/>
      <c r="AH5189" s="176"/>
      <c r="AM5189" s="6"/>
      <c r="AN5189" s="6"/>
      <c r="AO5189" s="6"/>
      <c r="AP5189" s="6"/>
      <c r="AQ5189" s="6"/>
      <c r="AR5189" s="6"/>
      <c r="AS5189" s="6"/>
      <c r="AT5189" s="6"/>
      <c r="AU5189" s="6"/>
      <c r="AV5189" s="6"/>
      <c r="AW5189" s="6"/>
      <c r="AX5189" s="6"/>
      <c r="AY5189" s="172"/>
      <c r="AZ5189" s="172"/>
      <c r="BA5189" s="172"/>
      <c r="BB5189" s="6"/>
      <c r="BC5189" s="6"/>
      <c r="BD5189" s="6"/>
      <c r="BE5189" s="6"/>
      <c r="BF5189" s="6"/>
      <c r="BG5189" s="172"/>
      <c r="BH5189" s="172"/>
      <c r="BI5189" s="172"/>
      <c r="BJ5189" s="6"/>
      <c r="BK5189" s="6"/>
      <c r="BL5189" s="6"/>
      <c r="BM5189" s="6"/>
      <c r="BN5189" s="6"/>
      <c r="BO5189" s="6"/>
      <c r="BP5189" s="6"/>
      <c r="BQ5189" s="6"/>
      <c r="BR5189" s="6"/>
      <c r="BS5189" s="6"/>
      <c r="BT5189" s="6"/>
      <c r="CG5189" s="432"/>
      <c r="CH5189" s="432"/>
      <c r="CL5189" s="174"/>
    </row>
    <row r="5190" spans="29:90" s="168" customFormat="1" x14ac:dyDescent="0.25">
      <c r="AC5190" s="175"/>
      <c r="AD5190" s="175"/>
      <c r="AE5190" s="175"/>
      <c r="AF5190" s="175"/>
      <c r="AG5190" s="175"/>
      <c r="AH5190" s="176"/>
      <c r="AM5190" s="6"/>
      <c r="AN5190" s="6"/>
      <c r="AO5190" s="6"/>
      <c r="AP5190" s="6"/>
      <c r="AQ5190" s="6"/>
      <c r="AR5190" s="6"/>
      <c r="AS5190" s="6"/>
      <c r="AT5190" s="6"/>
      <c r="AU5190" s="6"/>
      <c r="AV5190" s="6"/>
      <c r="AW5190" s="6"/>
      <c r="AX5190" s="6"/>
      <c r="AY5190" s="172"/>
      <c r="AZ5190" s="172"/>
      <c r="BA5190" s="172"/>
      <c r="BB5190" s="6"/>
      <c r="BC5190" s="6"/>
      <c r="BD5190" s="6"/>
      <c r="BE5190" s="6"/>
      <c r="BF5190" s="6"/>
      <c r="BG5190" s="172"/>
      <c r="BH5190" s="172"/>
      <c r="BI5190" s="172"/>
      <c r="BJ5190" s="6"/>
      <c r="BK5190" s="6"/>
      <c r="BL5190" s="6"/>
      <c r="BM5190" s="6"/>
      <c r="BN5190" s="6"/>
      <c r="BO5190" s="6"/>
      <c r="BP5190" s="6"/>
      <c r="BQ5190" s="6"/>
      <c r="BR5190" s="6"/>
      <c r="BS5190" s="6"/>
      <c r="BT5190" s="6"/>
      <c r="CG5190" s="432"/>
      <c r="CH5190" s="432"/>
      <c r="CL5190" s="174"/>
    </row>
    <row r="5191" spans="29:90" s="168" customFormat="1" x14ac:dyDescent="0.25">
      <c r="AC5191" s="175"/>
      <c r="AD5191" s="175"/>
      <c r="AE5191" s="175"/>
      <c r="AF5191" s="175"/>
      <c r="AG5191" s="175"/>
      <c r="AH5191" s="176"/>
      <c r="AM5191" s="6"/>
      <c r="AN5191" s="6"/>
      <c r="AO5191" s="6"/>
      <c r="AP5191" s="6"/>
      <c r="AQ5191" s="6"/>
      <c r="AR5191" s="6"/>
      <c r="AS5191" s="6"/>
      <c r="AT5191" s="6"/>
      <c r="AU5191" s="6"/>
      <c r="AV5191" s="6"/>
      <c r="AW5191" s="6"/>
      <c r="AX5191" s="6"/>
      <c r="AY5191" s="172"/>
      <c r="AZ5191" s="172"/>
      <c r="BA5191" s="172"/>
      <c r="BB5191" s="6"/>
      <c r="BC5191" s="6"/>
      <c r="BD5191" s="6"/>
      <c r="BE5191" s="6"/>
      <c r="BF5191" s="6"/>
      <c r="BG5191" s="172"/>
      <c r="BH5191" s="172"/>
      <c r="BI5191" s="172"/>
      <c r="BJ5191" s="6"/>
      <c r="BK5191" s="6"/>
      <c r="BL5191" s="6"/>
      <c r="BM5191" s="6"/>
      <c r="BN5191" s="6"/>
      <c r="BO5191" s="6"/>
      <c r="BP5191" s="6"/>
      <c r="BQ5191" s="6"/>
      <c r="BR5191" s="6"/>
      <c r="BS5191" s="6"/>
      <c r="BT5191" s="6"/>
      <c r="CG5191" s="432"/>
      <c r="CH5191" s="432"/>
      <c r="CL5191" s="174"/>
    </row>
    <row r="5192" spans="29:90" s="168" customFormat="1" x14ac:dyDescent="0.25">
      <c r="AC5192" s="175"/>
      <c r="AD5192" s="175"/>
      <c r="AE5192" s="175"/>
      <c r="AF5192" s="175"/>
      <c r="AG5192" s="175"/>
      <c r="AH5192" s="176"/>
      <c r="AM5192" s="6"/>
      <c r="AN5192" s="6"/>
      <c r="AO5192" s="6"/>
      <c r="AP5192" s="6"/>
      <c r="AQ5192" s="6"/>
      <c r="AR5192" s="6"/>
      <c r="AS5192" s="6"/>
      <c r="AT5192" s="6"/>
      <c r="AU5192" s="6"/>
      <c r="AV5192" s="6"/>
      <c r="AW5192" s="6"/>
      <c r="AX5192" s="6"/>
      <c r="AY5192" s="172"/>
      <c r="AZ5192" s="172"/>
      <c r="BA5192" s="172"/>
      <c r="BB5192" s="6"/>
      <c r="BC5192" s="6"/>
      <c r="BD5192" s="6"/>
      <c r="BE5192" s="6"/>
      <c r="BF5192" s="6"/>
      <c r="BG5192" s="172"/>
      <c r="BH5192" s="172"/>
      <c r="BI5192" s="172"/>
      <c r="BJ5192" s="6"/>
      <c r="BK5192" s="6"/>
      <c r="BL5192" s="6"/>
      <c r="BM5192" s="6"/>
      <c r="BN5192" s="6"/>
      <c r="BO5192" s="6"/>
      <c r="BP5192" s="6"/>
      <c r="BQ5192" s="6"/>
      <c r="BR5192" s="6"/>
      <c r="BS5192" s="6"/>
      <c r="BT5192" s="6"/>
      <c r="CG5192" s="432"/>
      <c r="CH5192" s="432"/>
      <c r="CL5192" s="174"/>
    </row>
    <row r="5193" spans="29:90" s="168" customFormat="1" x14ac:dyDescent="0.25">
      <c r="AC5193" s="175"/>
      <c r="AD5193" s="175"/>
      <c r="AE5193" s="175"/>
      <c r="AF5193" s="175"/>
      <c r="AG5193" s="175"/>
      <c r="AH5193" s="176"/>
      <c r="AM5193" s="6"/>
      <c r="AN5193" s="6"/>
      <c r="AO5193" s="6"/>
      <c r="AP5193" s="6"/>
      <c r="AQ5193" s="6"/>
      <c r="AR5193" s="6"/>
      <c r="AS5193" s="6"/>
      <c r="AT5193" s="6"/>
      <c r="AU5193" s="6"/>
      <c r="AV5193" s="6"/>
      <c r="AW5193" s="6"/>
      <c r="AX5193" s="6"/>
      <c r="AY5193" s="172"/>
      <c r="AZ5193" s="172"/>
      <c r="BA5193" s="172"/>
      <c r="BB5193" s="6"/>
      <c r="BC5193" s="6"/>
      <c r="BD5193" s="6"/>
      <c r="BE5193" s="6"/>
      <c r="BF5193" s="6"/>
      <c r="BG5193" s="172"/>
      <c r="BH5193" s="172"/>
      <c r="BI5193" s="172"/>
      <c r="BJ5193" s="6"/>
      <c r="BK5193" s="6"/>
      <c r="BL5193" s="6"/>
      <c r="BM5193" s="6"/>
      <c r="BN5193" s="6"/>
      <c r="BO5193" s="6"/>
      <c r="BP5193" s="6"/>
      <c r="BQ5193" s="6"/>
      <c r="BR5193" s="6"/>
      <c r="BS5193" s="6"/>
      <c r="BT5193" s="6"/>
      <c r="CG5193" s="432"/>
      <c r="CH5193" s="432"/>
      <c r="CL5193" s="174"/>
    </row>
    <row r="5194" spans="29:90" s="168" customFormat="1" x14ac:dyDescent="0.25">
      <c r="AC5194" s="175"/>
      <c r="AD5194" s="175"/>
      <c r="AE5194" s="175"/>
      <c r="AF5194" s="175"/>
      <c r="AG5194" s="175"/>
      <c r="AH5194" s="176"/>
      <c r="AM5194" s="6"/>
      <c r="AN5194" s="6"/>
      <c r="AO5194" s="6"/>
      <c r="AP5194" s="6"/>
      <c r="AQ5194" s="6"/>
      <c r="AR5194" s="6"/>
      <c r="AS5194" s="6"/>
      <c r="AT5194" s="6"/>
      <c r="AU5194" s="6"/>
      <c r="AV5194" s="6"/>
      <c r="AW5194" s="6"/>
      <c r="AX5194" s="6"/>
      <c r="AY5194" s="172"/>
      <c r="AZ5194" s="172"/>
      <c r="BA5194" s="172"/>
      <c r="BB5194" s="6"/>
      <c r="BC5194" s="6"/>
      <c r="BD5194" s="6"/>
      <c r="BE5194" s="6"/>
      <c r="BF5194" s="6"/>
      <c r="BG5194" s="172"/>
      <c r="BH5194" s="172"/>
      <c r="BI5194" s="172"/>
      <c r="BJ5194" s="6"/>
      <c r="BK5194" s="6"/>
      <c r="BL5194" s="6"/>
      <c r="BM5194" s="6"/>
      <c r="BN5194" s="6"/>
      <c r="BO5194" s="6"/>
      <c r="BP5194" s="6"/>
      <c r="BQ5194" s="6"/>
      <c r="BR5194" s="6"/>
      <c r="BS5194" s="6"/>
      <c r="BT5194" s="6"/>
      <c r="CG5194" s="432"/>
      <c r="CH5194" s="432"/>
      <c r="CL5194" s="174"/>
    </row>
    <row r="5195" spans="29:90" s="168" customFormat="1" x14ac:dyDescent="0.25">
      <c r="AC5195" s="175"/>
      <c r="AD5195" s="175"/>
      <c r="AE5195" s="175"/>
      <c r="AF5195" s="175"/>
      <c r="AG5195" s="175"/>
      <c r="AH5195" s="176"/>
      <c r="AM5195" s="6"/>
      <c r="AN5195" s="6"/>
      <c r="AO5195" s="6"/>
      <c r="AP5195" s="6"/>
      <c r="AQ5195" s="6"/>
      <c r="AR5195" s="6"/>
      <c r="AS5195" s="6"/>
      <c r="AT5195" s="6"/>
      <c r="AU5195" s="6"/>
      <c r="AV5195" s="6"/>
      <c r="AW5195" s="6"/>
      <c r="AX5195" s="6"/>
      <c r="AY5195" s="172"/>
      <c r="AZ5195" s="172"/>
      <c r="BA5195" s="172"/>
      <c r="BB5195" s="6"/>
      <c r="BC5195" s="6"/>
      <c r="BD5195" s="6"/>
      <c r="BE5195" s="6"/>
      <c r="BF5195" s="6"/>
      <c r="BG5195" s="172"/>
      <c r="BH5195" s="172"/>
      <c r="BI5195" s="172"/>
      <c r="BJ5195" s="6"/>
      <c r="BK5195" s="6"/>
      <c r="BL5195" s="6"/>
      <c r="BM5195" s="6"/>
      <c r="BN5195" s="6"/>
      <c r="BO5195" s="6"/>
      <c r="BP5195" s="6"/>
      <c r="BQ5195" s="6"/>
      <c r="BR5195" s="6"/>
      <c r="BS5195" s="6"/>
      <c r="BT5195" s="6"/>
      <c r="CG5195" s="432"/>
      <c r="CH5195" s="432"/>
      <c r="CL5195" s="174"/>
    </row>
    <row r="5196" spans="29:90" s="168" customFormat="1" x14ac:dyDescent="0.25">
      <c r="AC5196" s="175"/>
      <c r="AD5196" s="175"/>
      <c r="AE5196" s="175"/>
      <c r="AF5196" s="175"/>
      <c r="AG5196" s="175"/>
      <c r="AH5196" s="176"/>
      <c r="AM5196" s="6"/>
      <c r="AN5196" s="6"/>
      <c r="AO5196" s="6"/>
      <c r="AP5196" s="6"/>
      <c r="AQ5196" s="6"/>
      <c r="AR5196" s="6"/>
      <c r="AS5196" s="6"/>
      <c r="AT5196" s="6"/>
      <c r="AU5196" s="6"/>
      <c r="AV5196" s="6"/>
      <c r="AW5196" s="6"/>
      <c r="AX5196" s="6"/>
      <c r="AY5196" s="172"/>
      <c r="AZ5196" s="172"/>
      <c r="BA5196" s="172"/>
      <c r="BB5196" s="6"/>
      <c r="BC5196" s="6"/>
      <c r="BD5196" s="6"/>
      <c r="BE5196" s="6"/>
      <c r="BF5196" s="6"/>
      <c r="BG5196" s="172"/>
      <c r="BH5196" s="172"/>
      <c r="BI5196" s="172"/>
      <c r="BJ5196" s="6"/>
      <c r="BK5196" s="6"/>
      <c r="BL5196" s="6"/>
      <c r="BM5196" s="6"/>
      <c r="BN5196" s="6"/>
      <c r="BO5196" s="6"/>
      <c r="BP5196" s="6"/>
      <c r="BQ5196" s="6"/>
      <c r="BR5196" s="6"/>
      <c r="BS5196" s="6"/>
      <c r="BT5196" s="6"/>
      <c r="CG5196" s="432"/>
      <c r="CH5196" s="432"/>
      <c r="CL5196" s="174"/>
    </row>
    <row r="5197" spans="29:90" s="168" customFormat="1" x14ac:dyDescent="0.25">
      <c r="AC5197" s="175"/>
      <c r="AD5197" s="175"/>
      <c r="AE5197" s="175"/>
      <c r="AF5197" s="175"/>
      <c r="AG5197" s="175"/>
      <c r="AH5197" s="176"/>
      <c r="AM5197" s="6"/>
      <c r="AN5197" s="6"/>
      <c r="AO5197" s="6"/>
      <c r="AP5197" s="6"/>
      <c r="AQ5197" s="6"/>
      <c r="AR5197" s="6"/>
      <c r="AS5197" s="6"/>
      <c r="AT5197" s="6"/>
      <c r="AU5197" s="6"/>
      <c r="AV5197" s="6"/>
      <c r="AW5197" s="6"/>
      <c r="AX5197" s="6"/>
      <c r="AY5197" s="172"/>
      <c r="AZ5197" s="172"/>
      <c r="BA5197" s="172"/>
      <c r="BB5197" s="6"/>
      <c r="BC5197" s="6"/>
      <c r="BD5197" s="6"/>
      <c r="BE5197" s="6"/>
      <c r="BF5197" s="6"/>
      <c r="BG5197" s="172"/>
      <c r="BH5197" s="172"/>
      <c r="BI5197" s="172"/>
      <c r="BJ5197" s="6"/>
      <c r="BK5197" s="6"/>
      <c r="BL5197" s="6"/>
      <c r="BM5197" s="6"/>
      <c r="BN5197" s="6"/>
      <c r="BO5197" s="6"/>
      <c r="BP5197" s="6"/>
      <c r="BQ5197" s="6"/>
      <c r="BR5197" s="6"/>
      <c r="BS5197" s="6"/>
      <c r="BT5197" s="6"/>
      <c r="CG5197" s="432"/>
      <c r="CH5197" s="432"/>
      <c r="CL5197" s="174"/>
    </row>
    <row r="5198" spans="29:90" s="168" customFormat="1" x14ac:dyDescent="0.25">
      <c r="AC5198" s="175"/>
      <c r="AD5198" s="175"/>
      <c r="AE5198" s="175"/>
      <c r="AF5198" s="175"/>
      <c r="AG5198" s="175"/>
      <c r="AH5198" s="176"/>
      <c r="AM5198" s="6"/>
      <c r="AN5198" s="6"/>
      <c r="AO5198" s="6"/>
      <c r="AP5198" s="6"/>
      <c r="AQ5198" s="6"/>
      <c r="AR5198" s="6"/>
      <c r="AS5198" s="6"/>
      <c r="AT5198" s="6"/>
      <c r="AU5198" s="6"/>
      <c r="AV5198" s="6"/>
      <c r="AW5198" s="6"/>
      <c r="AX5198" s="6"/>
      <c r="AY5198" s="172"/>
      <c r="AZ5198" s="172"/>
      <c r="BA5198" s="172"/>
      <c r="BB5198" s="6"/>
      <c r="BC5198" s="6"/>
      <c r="BD5198" s="6"/>
      <c r="BE5198" s="6"/>
      <c r="BF5198" s="6"/>
      <c r="BG5198" s="172"/>
      <c r="BH5198" s="172"/>
      <c r="BI5198" s="172"/>
      <c r="BJ5198" s="6"/>
      <c r="BK5198" s="6"/>
      <c r="BL5198" s="6"/>
      <c r="BM5198" s="6"/>
      <c r="BN5198" s="6"/>
      <c r="BO5198" s="6"/>
      <c r="BP5198" s="6"/>
      <c r="BQ5198" s="6"/>
      <c r="BR5198" s="6"/>
      <c r="BS5198" s="6"/>
      <c r="BT5198" s="6"/>
      <c r="CG5198" s="432"/>
      <c r="CH5198" s="432"/>
      <c r="CL5198" s="174"/>
    </row>
    <row r="5199" spans="29:90" s="168" customFormat="1" x14ac:dyDescent="0.25">
      <c r="AC5199" s="175"/>
      <c r="AD5199" s="175"/>
      <c r="AE5199" s="175"/>
      <c r="AF5199" s="175"/>
      <c r="AG5199" s="175"/>
      <c r="AH5199" s="176"/>
      <c r="AM5199" s="6"/>
      <c r="AN5199" s="6"/>
      <c r="AO5199" s="6"/>
      <c r="AP5199" s="6"/>
      <c r="AQ5199" s="6"/>
      <c r="AR5199" s="6"/>
      <c r="AS5199" s="6"/>
      <c r="AT5199" s="6"/>
      <c r="AU5199" s="6"/>
      <c r="AV5199" s="6"/>
      <c r="AW5199" s="6"/>
      <c r="AX5199" s="6"/>
      <c r="AY5199" s="172"/>
      <c r="AZ5199" s="172"/>
      <c r="BA5199" s="172"/>
      <c r="BB5199" s="6"/>
      <c r="BC5199" s="6"/>
      <c r="BD5199" s="6"/>
      <c r="BE5199" s="6"/>
      <c r="BF5199" s="6"/>
      <c r="BG5199" s="172"/>
      <c r="BH5199" s="172"/>
      <c r="BI5199" s="172"/>
      <c r="BJ5199" s="6"/>
      <c r="BK5199" s="6"/>
      <c r="BL5199" s="6"/>
      <c r="BM5199" s="6"/>
      <c r="BN5199" s="6"/>
      <c r="BO5199" s="6"/>
      <c r="BP5199" s="6"/>
      <c r="BQ5199" s="6"/>
      <c r="BR5199" s="6"/>
      <c r="BS5199" s="6"/>
      <c r="BT5199" s="6"/>
      <c r="CG5199" s="432"/>
      <c r="CH5199" s="432"/>
      <c r="CL5199" s="174"/>
    </row>
    <row r="5200" spans="29:90" s="168" customFormat="1" x14ac:dyDescent="0.25">
      <c r="AC5200" s="175"/>
      <c r="AD5200" s="175"/>
      <c r="AE5200" s="175"/>
      <c r="AF5200" s="175"/>
      <c r="AG5200" s="175"/>
      <c r="AH5200" s="176"/>
      <c r="AM5200" s="6"/>
      <c r="AN5200" s="6"/>
      <c r="AO5200" s="6"/>
      <c r="AP5200" s="6"/>
      <c r="AQ5200" s="6"/>
      <c r="AR5200" s="6"/>
      <c r="AS5200" s="6"/>
      <c r="AT5200" s="6"/>
      <c r="AU5200" s="6"/>
      <c r="AV5200" s="6"/>
      <c r="AW5200" s="6"/>
      <c r="AX5200" s="6"/>
      <c r="AY5200" s="172"/>
      <c r="AZ5200" s="172"/>
      <c r="BA5200" s="172"/>
      <c r="BB5200" s="6"/>
      <c r="BC5200" s="6"/>
      <c r="BD5200" s="6"/>
      <c r="BE5200" s="6"/>
      <c r="BF5200" s="6"/>
      <c r="BG5200" s="172"/>
      <c r="BH5200" s="172"/>
      <c r="BI5200" s="172"/>
      <c r="BJ5200" s="6"/>
      <c r="BK5200" s="6"/>
      <c r="BL5200" s="6"/>
      <c r="BM5200" s="6"/>
      <c r="BN5200" s="6"/>
      <c r="BO5200" s="6"/>
      <c r="BP5200" s="6"/>
      <c r="BQ5200" s="6"/>
      <c r="BR5200" s="6"/>
      <c r="BS5200" s="6"/>
      <c r="BT5200" s="6"/>
      <c r="CG5200" s="432"/>
      <c r="CH5200" s="432"/>
      <c r="CL5200" s="174"/>
    </row>
    <row r="5201" spans="29:90" s="168" customFormat="1" x14ac:dyDescent="0.25">
      <c r="AC5201" s="175"/>
      <c r="AD5201" s="175"/>
      <c r="AE5201" s="175"/>
      <c r="AF5201" s="175"/>
      <c r="AG5201" s="175"/>
      <c r="AH5201" s="176"/>
      <c r="AM5201" s="6"/>
      <c r="AN5201" s="6"/>
      <c r="AO5201" s="6"/>
      <c r="AP5201" s="6"/>
      <c r="AQ5201" s="6"/>
      <c r="AR5201" s="6"/>
      <c r="AS5201" s="6"/>
      <c r="AT5201" s="6"/>
      <c r="AU5201" s="6"/>
      <c r="AV5201" s="6"/>
      <c r="AW5201" s="6"/>
      <c r="AX5201" s="6"/>
      <c r="AY5201" s="172"/>
      <c r="AZ5201" s="172"/>
      <c r="BA5201" s="172"/>
      <c r="BB5201" s="6"/>
      <c r="BC5201" s="6"/>
      <c r="BD5201" s="6"/>
      <c r="BE5201" s="6"/>
      <c r="BF5201" s="6"/>
      <c r="BG5201" s="172"/>
      <c r="BH5201" s="172"/>
      <c r="BI5201" s="172"/>
      <c r="BJ5201" s="6"/>
      <c r="BK5201" s="6"/>
      <c r="BL5201" s="6"/>
      <c r="BM5201" s="6"/>
      <c r="BN5201" s="6"/>
      <c r="BO5201" s="6"/>
      <c r="BP5201" s="6"/>
      <c r="BQ5201" s="6"/>
      <c r="BR5201" s="6"/>
      <c r="BS5201" s="6"/>
      <c r="BT5201" s="6"/>
      <c r="CG5201" s="432"/>
      <c r="CH5201" s="432"/>
      <c r="CL5201" s="174"/>
    </row>
    <row r="5202" spans="29:90" s="168" customFormat="1" x14ac:dyDescent="0.25">
      <c r="AC5202" s="175"/>
      <c r="AD5202" s="175"/>
      <c r="AE5202" s="175"/>
      <c r="AF5202" s="175"/>
      <c r="AG5202" s="175"/>
      <c r="AH5202" s="176"/>
      <c r="AM5202" s="6"/>
      <c r="AN5202" s="6"/>
      <c r="AO5202" s="6"/>
      <c r="AP5202" s="6"/>
      <c r="AQ5202" s="6"/>
      <c r="AR5202" s="6"/>
      <c r="AS5202" s="6"/>
      <c r="AT5202" s="6"/>
      <c r="AU5202" s="6"/>
      <c r="AV5202" s="6"/>
      <c r="AW5202" s="6"/>
      <c r="AX5202" s="6"/>
      <c r="AY5202" s="172"/>
      <c r="AZ5202" s="172"/>
      <c r="BA5202" s="172"/>
      <c r="BB5202" s="6"/>
      <c r="BC5202" s="6"/>
      <c r="BD5202" s="6"/>
      <c r="BE5202" s="6"/>
      <c r="BF5202" s="6"/>
      <c r="BG5202" s="172"/>
      <c r="BH5202" s="172"/>
      <c r="BI5202" s="172"/>
      <c r="BJ5202" s="6"/>
      <c r="BK5202" s="6"/>
      <c r="BL5202" s="6"/>
      <c r="BM5202" s="6"/>
      <c r="BN5202" s="6"/>
      <c r="BO5202" s="6"/>
      <c r="BP5202" s="6"/>
      <c r="BQ5202" s="6"/>
      <c r="BR5202" s="6"/>
      <c r="BS5202" s="6"/>
      <c r="BT5202" s="6"/>
      <c r="CG5202" s="432"/>
      <c r="CH5202" s="432"/>
      <c r="CL5202" s="174"/>
    </row>
    <row r="5203" spans="29:90" s="168" customFormat="1" x14ac:dyDescent="0.25">
      <c r="AC5203" s="175"/>
      <c r="AD5203" s="175"/>
      <c r="AE5203" s="175"/>
      <c r="AF5203" s="175"/>
      <c r="AG5203" s="175"/>
      <c r="AH5203" s="176"/>
      <c r="AM5203" s="6"/>
      <c r="AN5203" s="6"/>
      <c r="AO5203" s="6"/>
      <c r="AP5203" s="6"/>
      <c r="AQ5203" s="6"/>
      <c r="AR5203" s="6"/>
      <c r="AS5203" s="6"/>
      <c r="AT5203" s="6"/>
      <c r="AU5203" s="6"/>
      <c r="AV5203" s="6"/>
      <c r="AW5203" s="6"/>
      <c r="AX5203" s="6"/>
      <c r="AY5203" s="172"/>
      <c r="AZ5203" s="172"/>
      <c r="BA5203" s="172"/>
      <c r="BB5203" s="6"/>
      <c r="BC5203" s="6"/>
      <c r="BD5203" s="6"/>
      <c r="BE5203" s="6"/>
      <c r="BF5203" s="6"/>
      <c r="BG5203" s="172"/>
      <c r="BH5203" s="172"/>
      <c r="BI5203" s="172"/>
      <c r="BJ5203" s="6"/>
      <c r="BK5203" s="6"/>
      <c r="BL5203" s="6"/>
      <c r="BM5203" s="6"/>
      <c r="BN5203" s="6"/>
      <c r="BO5203" s="6"/>
      <c r="BP5203" s="6"/>
      <c r="BQ5203" s="6"/>
      <c r="BR5203" s="6"/>
      <c r="BS5203" s="6"/>
      <c r="BT5203" s="6"/>
      <c r="CG5203" s="432"/>
      <c r="CH5203" s="432"/>
      <c r="CL5203" s="174"/>
    </row>
    <row r="5204" spans="29:90" s="168" customFormat="1" x14ac:dyDescent="0.25">
      <c r="AC5204" s="175"/>
      <c r="AD5204" s="175"/>
      <c r="AE5204" s="175"/>
      <c r="AF5204" s="175"/>
      <c r="AG5204" s="175"/>
      <c r="AH5204" s="176"/>
      <c r="AM5204" s="6"/>
      <c r="AN5204" s="6"/>
      <c r="AO5204" s="6"/>
      <c r="AP5204" s="6"/>
      <c r="AQ5204" s="6"/>
      <c r="AR5204" s="6"/>
      <c r="AS5204" s="6"/>
      <c r="AT5204" s="6"/>
      <c r="AU5204" s="6"/>
      <c r="AV5204" s="6"/>
      <c r="AW5204" s="6"/>
      <c r="AX5204" s="6"/>
      <c r="AY5204" s="172"/>
      <c r="AZ5204" s="172"/>
      <c r="BA5204" s="172"/>
      <c r="BB5204" s="6"/>
      <c r="BC5204" s="6"/>
      <c r="BD5204" s="6"/>
      <c r="BE5204" s="6"/>
      <c r="BF5204" s="6"/>
      <c r="BG5204" s="172"/>
      <c r="BH5204" s="172"/>
      <c r="BI5204" s="172"/>
      <c r="BJ5204" s="6"/>
      <c r="BK5204" s="6"/>
      <c r="BL5204" s="6"/>
      <c r="BM5204" s="6"/>
      <c r="BN5204" s="6"/>
      <c r="BO5204" s="6"/>
      <c r="BP5204" s="6"/>
      <c r="BQ5204" s="6"/>
      <c r="BR5204" s="6"/>
      <c r="BS5204" s="6"/>
      <c r="BT5204" s="6"/>
      <c r="CG5204" s="432"/>
      <c r="CH5204" s="432"/>
      <c r="CL5204" s="174"/>
    </row>
    <row r="5205" spans="29:90" s="168" customFormat="1" x14ac:dyDescent="0.25">
      <c r="AC5205" s="175"/>
      <c r="AD5205" s="175"/>
      <c r="AE5205" s="175"/>
      <c r="AF5205" s="175"/>
      <c r="AG5205" s="175"/>
      <c r="AH5205" s="176"/>
      <c r="AM5205" s="6"/>
      <c r="AN5205" s="6"/>
      <c r="AO5205" s="6"/>
      <c r="AP5205" s="6"/>
      <c r="AQ5205" s="6"/>
      <c r="AR5205" s="6"/>
      <c r="AS5205" s="6"/>
      <c r="AT5205" s="6"/>
      <c r="AU5205" s="6"/>
      <c r="AV5205" s="6"/>
      <c r="AW5205" s="6"/>
      <c r="AX5205" s="6"/>
      <c r="AY5205" s="172"/>
      <c r="AZ5205" s="172"/>
      <c r="BA5205" s="172"/>
      <c r="BB5205" s="6"/>
      <c r="BC5205" s="6"/>
      <c r="BD5205" s="6"/>
      <c r="BE5205" s="6"/>
      <c r="BF5205" s="6"/>
      <c r="BG5205" s="172"/>
      <c r="BH5205" s="172"/>
      <c r="BI5205" s="172"/>
      <c r="BJ5205" s="6"/>
      <c r="BK5205" s="6"/>
      <c r="BL5205" s="6"/>
      <c r="BM5205" s="6"/>
      <c r="BN5205" s="6"/>
      <c r="BO5205" s="6"/>
      <c r="BP5205" s="6"/>
      <c r="BQ5205" s="6"/>
      <c r="BR5205" s="6"/>
      <c r="BS5205" s="6"/>
      <c r="BT5205" s="6"/>
      <c r="CG5205" s="432"/>
      <c r="CH5205" s="432"/>
      <c r="CL5205" s="174"/>
    </row>
    <row r="5206" spans="29:90" s="168" customFormat="1" x14ac:dyDescent="0.25">
      <c r="AC5206" s="175"/>
      <c r="AD5206" s="175"/>
      <c r="AE5206" s="175"/>
      <c r="AF5206" s="175"/>
      <c r="AG5206" s="175"/>
      <c r="AH5206" s="176"/>
      <c r="AM5206" s="6"/>
      <c r="AN5206" s="6"/>
      <c r="AO5206" s="6"/>
      <c r="AP5206" s="6"/>
      <c r="AQ5206" s="6"/>
      <c r="AR5206" s="6"/>
      <c r="AS5206" s="6"/>
      <c r="AT5206" s="6"/>
      <c r="AU5206" s="6"/>
      <c r="AV5206" s="6"/>
      <c r="AW5206" s="6"/>
      <c r="AX5206" s="6"/>
      <c r="AY5206" s="172"/>
      <c r="AZ5206" s="172"/>
      <c r="BA5206" s="172"/>
      <c r="BB5206" s="6"/>
      <c r="BC5206" s="6"/>
      <c r="BD5206" s="6"/>
      <c r="BE5206" s="6"/>
      <c r="BF5206" s="6"/>
      <c r="BG5206" s="172"/>
      <c r="BH5206" s="172"/>
      <c r="BI5206" s="172"/>
      <c r="BJ5206" s="6"/>
      <c r="BK5206" s="6"/>
      <c r="BL5206" s="6"/>
      <c r="BM5206" s="6"/>
      <c r="BN5206" s="6"/>
      <c r="BO5206" s="6"/>
      <c r="BP5206" s="6"/>
      <c r="BQ5206" s="6"/>
      <c r="BR5206" s="6"/>
      <c r="BS5206" s="6"/>
      <c r="BT5206" s="6"/>
      <c r="CG5206" s="432"/>
      <c r="CH5206" s="432"/>
      <c r="CL5206" s="174"/>
    </row>
    <row r="5207" spans="29:90" s="168" customFormat="1" x14ac:dyDescent="0.25">
      <c r="AC5207" s="175"/>
      <c r="AD5207" s="175"/>
      <c r="AE5207" s="175"/>
      <c r="AF5207" s="175"/>
      <c r="AG5207" s="175"/>
      <c r="AH5207" s="176"/>
      <c r="AM5207" s="6"/>
      <c r="AN5207" s="6"/>
      <c r="AO5207" s="6"/>
      <c r="AP5207" s="6"/>
      <c r="AQ5207" s="6"/>
      <c r="AR5207" s="6"/>
      <c r="AS5207" s="6"/>
      <c r="AT5207" s="6"/>
      <c r="AU5207" s="6"/>
      <c r="AV5207" s="6"/>
      <c r="AW5207" s="6"/>
      <c r="AX5207" s="6"/>
      <c r="AY5207" s="172"/>
      <c r="AZ5207" s="172"/>
      <c r="BA5207" s="172"/>
      <c r="BB5207" s="6"/>
      <c r="BC5207" s="6"/>
      <c r="BD5207" s="6"/>
      <c r="BE5207" s="6"/>
      <c r="BF5207" s="6"/>
      <c r="BG5207" s="172"/>
      <c r="BH5207" s="172"/>
      <c r="BI5207" s="172"/>
      <c r="BJ5207" s="6"/>
      <c r="BK5207" s="6"/>
      <c r="BL5207" s="6"/>
      <c r="BM5207" s="6"/>
      <c r="BN5207" s="6"/>
      <c r="BO5207" s="6"/>
      <c r="BP5207" s="6"/>
      <c r="BQ5207" s="6"/>
      <c r="BR5207" s="6"/>
      <c r="BS5207" s="6"/>
      <c r="BT5207" s="6"/>
      <c r="CG5207" s="432"/>
      <c r="CH5207" s="432"/>
      <c r="CL5207" s="174"/>
    </row>
    <row r="5208" spans="29:90" s="168" customFormat="1" x14ac:dyDescent="0.25">
      <c r="AC5208" s="175"/>
      <c r="AD5208" s="175"/>
      <c r="AE5208" s="175"/>
      <c r="AF5208" s="175"/>
      <c r="AG5208" s="175"/>
      <c r="AH5208" s="176"/>
      <c r="AM5208" s="6"/>
      <c r="AN5208" s="6"/>
      <c r="AO5208" s="6"/>
      <c r="AP5208" s="6"/>
      <c r="AQ5208" s="6"/>
      <c r="AR5208" s="6"/>
      <c r="AS5208" s="6"/>
      <c r="AT5208" s="6"/>
      <c r="AU5208" s="6"/>
      <c r="AV5208" s="6"/>
      <c r="AW5208" s="6"/>
      <c r="AX5208" s="6"/>
      <c r="AY5208" s="172"/>
      <c r="AZ5208" s="172"/>
      <c r="BA5208" s="172"/>
      <c r="BB5208" s="6"/>
      <c r="BC5208" s="6"/>
      <c r="BD5208" s="6"/>
      <c r="BE5208" s="6"/>
      <c r="BF5208" s="6"/>
      <c r="BG5208" s="172"/>
      <c r="BH5208" s="172"/>
      <c r="BI5208" s="172"/>
      <c r="BJ5208" s="6"/>
      <c r="BK5208" s="6"/>
      <c r="BL5208" s="6"/>
      <c r="BM5208" s="6"/>
      <c r="BN5208" s="6"/>
      <c r="BO5208" s="6"/>
      <c r="BP5208" s="6"/>
      <c r="BQ5208" s="6"/>
      <c r="BR5208" s="6"/>
      <c r="BS5208" s="6"/>
      <c r="BT5208" s="6"/>
      <c r="CG5208" s="432"/>
      <c r="CH5208" s="432"/>
      <c r="CL5208" s="174"/>
    </row>
    <row r="5209" spans="29:90" s="168" customFormat="1" x14ac:dyDescent="0.25">
      <c r="AC5209" s="175"/>
      <c r="AD5209" s="175"/>
      <c r="AE5209" s="175"/>
      <c r="AF5209" s="175"/>
      <c r="AG5209" s="175"/>
      <c r="AH5209" s="176"/>
      <c r="AM5209" s="6"/>
      <c r="AN5209" s="6"/>
      <c r="AO5209" s="6"/>
      <c r="AP5209" s="6"/>
      <c r="AQ5209" s="6"/>
      <c r="AR5209" s="6"/>
      <c r="AS5209" s="6"/>
      <c r="AT5209" s="6"/>
      <c r="AU5209" s="6"/>
      <c r="AV5209" s="6"/>
      <c r="AW5209" s="6"/>
      <c r="AX5209" s="6"/>
      <c r="AY5209" s="172"/>
      <c r="AZ5209" s="172"/>
      <c r="BA5209" s="172"/>
      <c r="BB5209" s="6"/>
      <c r="BC5209" s="6"/>
      <c r="BD5209" s="6"/>
      <c r="BE5209" s="6"/>
      <c r="BF5209" s="6"/>
      <c r="BG5209" s="172"/>
      <c r="BH5209" s="172"/>
      <c r="BI5209" s="172"/>
      <c r="BJ5209" s="6"/>
      <c r="BK5209" s="6"/>
      <c r="BL5209" s="6"/>
      <c r="BM5209" s="6"/>
      <c r="BN5209" s="6"/>
      <c r="BO5209" s="6"/>
      <c r="BP5209" s="6"/>
      <c r="BQ5209" s="6"/>
      <c r="BR5209" s="6"/>
      <c r="BS5209" s="6"/>
      <c r="BT5209" s="6"/>
      <c r="CG5209" s="432"/>
      <c r="CH5209" s="432"/>
      <c r="CL5209" s="174"/>
    </row>
    <row r="5210" spans="29:90" s="168" customFormat="1" x14ac:dyDescent="0.25">
      <c r="AC5210" s="175"/>
      <c r="AD5210" s="175"/>
      <c r="AE5210" s="175"/>
      <c r="AF5210" s="175"/>
      <c r="AG5210" s="175"/>
      <c r="AH5210" s="176"/>
      <c r="AM5210" s="6"/>
      <c r="AN5210" s="6"/>
      <c r="AO5210" s="6"/>
      <c r="AP5210" s="6"/>
      <c r="AQ5210" s="6"/>
      <c r="AR5210" s="6"/>
      <c r="AS5210" s="6"/>
      <c r="AT5210" s="6"/>
      <c r="AU5210" s="6"/>
      <c r="AV5210" s="6"/>
      <c r="AW5210" s="6"/>
      <c r="AX5210" s="6"/>
      <c r="AY5210" s="172"/>
      <c r="AZ5210" s="172"/>
      <c r="BA5210" s="172"/>
      <c r="BB5210" s="6"/>
      <c r="BC5210" s="6"/>
      <c r="BD5210" s="6"/>
      <c r="BE5210" s="6"/>
      <c r="BF5210" s="6"/>
      <c r="BG5210" s="172"/>
      <c r="BH5210" s="172"/>
      <c r="BI5210" s="172"/>
      <c r="BJ5210" s="6"/>
      <c r="BK5210" s="6"/>
      <c r="BL5210" s="6"/>
      <c r="BM5210" s="6"/>
      <c r="BN5210" s="6"/>
      <c r="BO5210" s="6"/>
      <c r="BP5210" s="6"/>
      <c r="BQ5210" s="6"/>
      <c r="BR5210" s="6"/>
      <c r="BS5210" s="6"/>
      <c r="BT5210" s="6"/>
      <c r="CG5210" s="432"/>
      <c r="CH5210" s="432"/>
      <c r="CL5210" s="174"/>
    </row>
    <row r="5211" spans="29:90" s="168" customFormat="1" x14ac:dyDescent="0.25">
      <c r="AC5211" s="175"/>
      <c r="AD5211" s="175"/>
      <c r="AE5211" s="175"/>
      <c r="AF5211" s="175"/>
      <c r="AG5211" s="175"/>
      <c r="AH5211" s="176"/>
      <c r="AM5211" s="6"/>
      <c r="AN5211" s="6"/>
      <c r="AO5211" s="6"/>
      <c r="AP5211" s="6"/>
      <c r="AQ5211" s="6"/>
      <c r="AR5211" s="6"/>
      <c r="AS5211" s="6"/>
      <c r="AT5211" s="6"/>
      <c r="AU5211" s="6"/>
      <c r="AV5211" s="6"/>
      <c r="AW5211" s="6"/>
      <c r="AX5211" s="6"/>
      <c r="AY5211" s="172"/>
      <c r="AZ5211" s="172"/>
      <c r="BA5211" s="172"/>
      <c r="BB5211" s="6"/>
      <c r="BC5211" s="6"/>
      <c r="BD5211" s="6"/>
      <c r="BE5211" s="6"/>
      <c r="BF5211" s="6"/>
      <c r="BG5211" s="172"/>
      <c r="BH5211" s="172"/>
      <c r="BI5211" s="172"/>
      <c r="BJ5211" s="6"/>
      <c r="BK5211" s="6"/>
      <c r="BL5211" s="6"/>
      <c r="BM5211" s="6"/>
      <c r="BN5211" s="6"/>
      <c r="BO5211" s="6"/>
      <c r="BP5211" s="6"/>
      <c r="BQ5211" s="6"/>
      <c r="BR5211" s="6"/>
      <c r="BS5211" s="6"/>
      <c r="BT5211" s="6"/>
      <c r="CG5211" s="432"/>
      <c r="CH5211" s="432"/>
      <c r="CL5211" s="174"/>
    </row>
    <row r="5212" spans="29:90" s="168" customFormat="1" x14ac:dyDescent="0.25">
      <c r="AC5212" s="175"/>
      <c r="AD5212" s="175"/>
      <c r="AE5212" s="175"/>
      <c r="AF5212" s="175"/>
      <c r="AG5212" s="175"/>
      <c r="AH5212" s="176"/>
      <c r="AM5212" s="6"/>
      <c r="AN5212" s="6"/>
      <c r="AO5212" s="6"/>
      <c r="AP5212" s="6"/>
      <c r="AQ5212" s="6"/>
      <c r="AR5212" s="6"/>
      <c r="AS5212" s="6"/>
      <c r="AT5212" s="6"/>
      <c r="AU5212" s="6"/>
      <c r="AV5212" s="6"/>
      <c r="AW5212" s="6"/>
      <c r="AX5212" s="6"/>
      <c r="AY5212" s="172"/>
      <c r="AZ5212" s="172"/>
      <c r="BA5212" s="172"/>
      <c r="BB5212" s="6"/>
      <c r="BC5212" s="6"/>
      <c r="BD5212" s="6"/>
      <c r="BE5212" s="6"/>
      <c r="BF5212" s="6"/>
      <c r="BG5212" s="172"/>
      <c r="BH5212" s="172"/>
      <c r="BI5212" s="172"/>
      <c r="BJ5212" s="6"/>
      <c r="BK5212" s="6"/>
      <c r="BL5212" s="6"/>
      <c r="BM5212" s="6"/>
      <c r="BN5212" s="6"/>
      <c r="BO5212" s="6"/>
      <c r="BP5212" s="6"/>
      <c r="BQ5212" s="6"/>
      <c r="BR5212" s="6"/>
      <c r="BS5212" s="6"/>
      <c r="BT5212" s="6"/>
      <c r="CG5212" s="432"/>
      <c r="CH5212" s="432"/>
      <c r="CL5212" s="174"/>
    </row>
    <row r="5213" spans="29:90" s="168" customFormat="1" x14ac:dyDescent="0.25">
      <c r="AC5213" s="175"/>
      <c r="AD5213" s="175"/>
      <c r="AE5213" s="175"/>
      <c r="AF5213" s="175"/>
      <c r="AG5213" s="175"/>
      <c r="AH5213" s="176"/>
      <c r="AM5213" s="6"/>
      <c r="AN5213" s="6"/>
      <c r="AO5213" s="6"/>
      <c r="AP5213" s="6"/>
      <c r="AQ5213" s="6"/>
      <c r="AR5213" s="6"/>
      <c r="AS5213" s="6"/>
      <c r="AT5213" s="6"/>
      <c r="AU5213" s="6"/>
      <c r="AV5213" s="6"/>
      <c r="AW5213" s="6"/>
      <c r="AX5213" s="6"/>
      <c r="AY5213" s="172"/>
      <c r="AZ5213" s="172"/>
      <c r="BA5213" s="172"/>
      <c r="BB5213" s="6"/>
      <c r="BC5213" s="6"/>
      <c r="BD5213" s="6"/>
      <c r="BE5213" s="6"/>
      <c r="BF5213" s="6"/>
      <c r="BG5213" s="172"/>
      <c r="BH5213" s="172"/>
      <c r="BI5213" s="172"/>
      <c r="BJ5213" s="6"/>
      <c r="BK5213" s="6"/>
      <c r="BL5213" s="6"/>
      <c r="BM5213" s="6"/>
      <c r="BN5213" s="6"/>
      <c r="BO5213" s="6"/>
      <c r="BP5213" s="6"/>
      <c r="BQ5213" s="6"/>
      <c r="BR5213" s="6"/>
      <c r="BS5213" s="6"/>
      <c r="BT5213" s="6"/>
      <c r="CG5213" s="432"/>
      <c r="CH5213" s="432"/>
      <c r="CL5213" s="174"/>
    </row>
    <row r="5214" spans="29:90" s="168" customFormat="1" x14ac:dyDescent="0.25">
      <c r="AC5214" s="175"/>
      <c r="AD5214" s="175"/>
      <c r="AE5214" s="175"/>
      <c r="AF5214" s="175"/>
      <c r="AG5214" s="175"/>
      <c r="AH5214" s="176"/>
      <c r="AM5214" s="6"/>
      <c r="AN5214" s="6"/>
      <c r="AO5214" s="6"/>
      <c r="AP5214" s="6"/>
      <c r="AQ5214" s="6"/>
      <c r="AR5214" s="6"/>
      <c r="AS5214" s="6"/>
      <c r="AT5214" s="6"/>
      <c r="AU5214" s="6"/>
      <c r="AV5214" s="6"/>
      <c r="AW5214" s="6"/>
      <c r="AX5214" s="6"/>
      <c r="AY5214" s="172"/>
      <c r="AZ5214" s="172"/>
      <c r="BA5214" s="172"/>
      <c r="BB5214" s="6"/>
      <c r="BC5214" s="6"/>
      <c r="BD5214" s="6"/>
      <c r="BE5214" s="6"/>
      <c r="BF5214" s="6"/>
      <c r="BG5214" s="172"/>
      <c r="BH5214" s="172"/>
      <c r="BI5214" s="172"/>
      <c r="BJ5214" s="6"/>
      <c r="BK5214" s="6"/>
      <c r="BL5214" s="6"/>
      <c r="BM5214" s="6"/>
      <c r="BN5214" s="6"/>
      <c r="BO5214" s="6"/>
      <c r="BP5214" s="6"/>
      <c r="BQ5214" s="6"/>
      <c r="BR5214" s="6"/>
      <c r="BS5214" s="6"/>
      <c r="BT5214" s="6"/>
      <c r="CG5214" s="432"/>
      <c r="CH5214" s="432"/>
      <c r="CL5214" s="174"/>
    </row>
    <row r="5215" spans="29:90" s="168" customFormat="1" x14ac:dyDescent="0.25">
      <c r="AC5215" s="175"/>
      <c r="AD5215" s="175"/>
      <c r="AE5215" s="175"/>
      <c r="AF5215" s="175"/>
      <c r="AG5215" s="175"/>
      <c r="AH5215" s="176"/>
      <c r="AM5215" s="6"/>
      <c r="AN5215" s="6"/>
      <c r="AO5215" s="6"/>
      <c r="AP5215" s="6"/>
      <c r="AQ5215" s="6"/>
      <c r="AR5215" s="6"/>
      <c r="AS5215" s="6"/>
      <c r="AT5215" s="6"/>
      <c r="AU5215" s="6"/>
      <c r="AV5215" s="6"/>
      <c r="AW5215" s="6"/>
      <c r="AX5215" s="6"/>
      <c r="AY5215" s="172"/>
      <c r="AZ5215" s="172"/>
      <c r="BA5215" s="172"/>
      <c r="BB5215" s="6"/>
      <c r="BC5215" s="6"/>
      <c r="BD5215" s="6"/>
      <c r="BE5215" s="6"/>
      <c r="BF5215" s="6"/>
      <c r="BG5215" s="172"/>
      <c r="BH5215" s="172"/>
      <c r="BI5215" s="172"/>
      <c r="BJ5215" s="6"/>
      <c r="BK5215" s="6"/>
      <c r="BL5215" s="6"/>
      <c r="BM5215" s="6"/>
      <c r="BN5215" s="6"/>
      <c r="BO5215" s="6"/>
      <c r="BP5215" s="6"/>
      <c r="BQ5215" s="6"/>
      <c r="BR5215" s="6"/>
      <c r="BS5215" s="6"/>
      <c r="BT5215" s="6"/>
      <c r="CG5215" s="432"/>
      <c r="CH5215" s="432"/>
      <c r="CL5215" s="174"/>
    </row>
    <row r="5216" spans="29:90" s="168" customFormat="1" x14ac:dyDescent="0.25">
      <c r="AC5216" s="175"/>
      <c r="AD5216" s="175"/>
      <c r="AE5216" s="175"/>
      <c r="AF5216" s="175"/>
      <c r="AG5216" s="175"/>
      <c r="AH5216" s="176"/>
      <c r="AM5216" s="6"/>
      <c r="AN5216" s="6"/>
      <c r="AO5216" s="6"/>
      <c r="AP5216" s="6"/>
      <c r="AQ5216" s="6"/>
      <c r="AR5216" s="6"/>
      <c r="AS5216" s="6"/>
      <c r="AT5216" s="6"/>
      <c r="AU5216" s="6"/>
      <c r="AV5216" s="6"/>
      <c r="AW5216" s="6"/>
      <c r="AX5216" s="6"/>
      <c r="AY5216" s="172"/>
      <c r="AZ5216" s="172"/>
      <c r="BA5216" s="172"/>
      <c r="BB5216" s="6"/>
      <c r="BC5216" s="6"/>
      <c r="BD5216" s="6"/>
      <c r="BE5216" s="6"/>
      <c r="BF5216" s="6"/>
      <c r="BG5216" s="172"/>
      <c r="BH5216" s="172"/>
      <c r="BI5216" s="172"/>
      <c r="BJ5216" s="6"/>
      <c r="BK5216" s="6"/>
      <c r="BL5216" s="6"/>
      <c r="BM5216" s="6"/>
      <c r="BN5216" s="6"/>
      <c r="BO5216" s="6"/>
      <c r="BP5216" s="6"/>
      <c r="BQ5216" s="6"/>
      <c r="BR5216" s="6"/>
      <c r="BS5216" s="6"/>
      <c r="BT5216" s="6"/>
      <c r="CG5216" s="432"/>
      <c r="CH5216" s="432"/>
      <c r="CL5216" s="174"/>
    </row>
    <row r="5217" spans="29:90" s="168" customFormat="1" x14ac:dyDescent="0.25">
      <c r="AC5217" s="175"/>
      <c r="AD5217" s="175"/>
      <c r="AE5217" s="175"/>
      <c r="AF5217" s="175"/>
      <c r="AG5217" s="175"/>
      <c r="AH5217" s="176"/>
      <c r="AM5217" s="6"/>
      <c r="AN5217" s="6"/>
      <c r="AO5217" s="6"/>
      <c r="AP5217" s="6"/>
      <c r="AQ5217" s="6"/>
      <c r="AR5217" s="6"/>
      <c r="AS5217" s="6"/>
      <c r="AT5217" s="6"/>
      <c r="AU5217" s="6"/>
      <c r="AV5217" s="6"/>
      <c r="AW5217" s="6"/>
      <c r="AX5217" s="6"/>
      <c r="AY5217" s="172"/>
      <c r="AZ5217" s="172"/>
      <c r="BA5217" s="172"/>
      <c r="BB5217" s="6"/>
      <c r="BC5217" s="6"/>
      <c r="BD5217" s="6"/>
      <c r="BE5217" s="6"/>
      <c r="BF5217" s="6"/>
      <c r="BG5217" s="172"/>
      <c r="BH5217" s="172"/>
      <c r="BI5217" s="172"/>
      <c r="BJ5217" s="6"/>
      <c r="BK5217" s="6"/>
      <c r="BL5217" s="6"/>
      <c r="BM5217" s="6"/>
      <c r="BN5217" s="6"/>
      <c r="BO5217" s="6"/>
      <c r="BP5217" s="6"/>
      <c r="BQ5217" s="6"/>
      <c r="BR5217" s="6"/>
      <c r="BS5217" s="6"/>
      <c r="BT5217" s="6"/>
      <c r="CG5217" s="432"/>
      <c r="CH5217" s="432"/>
      <c r="CL5217" s="174"/>
    </row>
    <row r="5218" spans="29:90" s="168" customFormat="1" x14ac:dyDescent="0.25">
      <c r="AC5218" s="175"/>
      <c r="AD5218" s="175"/>
      <c r="AE5218" s="175"/>
      <c r="AF5218" s="175"/>
      <c r="AG5218" s="175"/>
      <c r="AH5218" s="176"/>
      <c r="AM5218" s="6"/>
      <c r="AN5218" s="6"/>
      <c r="AO5218" s="6"/>
      <c r="AP5218" s="6"/>
      <c r="AQ5218" s="6"/>
      <c r="AR5218" s="6"/>
      <c r="AS5218" s="6"/>
      <c r="AT5218" s="6"/>
      <c r="AU5218" s="6"/>
      <c r="AV5218" s="6"/>
      <c r="AW5218" s="6"/>
      <c r="AX5218" s="6"/>
      <c r="AY5218" s="172"/>
      <c r="AZ5218" s="172"/>
      <c r="BA5218" s="172"/>
      <c r="BB5218" s="6"/>
      <c r="BC5218" s="6"/>
      <c r="BD5218" s="6"/>
      <c r="BE5218" s="6"/>
      <c r="BF5218" s="6"/>
      <c r="BG5218" s="172"/>
      <c r="BH5218" s="172"/>
      <c r="BI5218" s="172"/>
      <c r="BJ5218" s="6"/>
      <c r="BK5218" s="6"/>
      <c r="BL5218" s="6"/>
      <c r="BM5218" s="6"/>
      <c r="BN5218" s="6"/>
      <c r="BO5218" s="6"/>
      <c r="BP5218" s="6"/>
      <c r="BQ5218" s="6"/>
      <c r="BR5218" s="6"/>
      <c r="BS5218" s="6"/>
      <c r="BT5218" s="6"/>
      <c r="CG5218" s="432"/>
      <c r="CH5218" s="432"/>
      <c r="CL5218" s="174"/>
    </row>
    <row r="5219" spans="29:90" s="168" customFormat="1" x14ac:dyDescent="0.25">
      <c r="AC5219" s="175"/>
      <c r="AD5219" s="175"/>
      <c r="AE5219" s="175"/>
      <c r="AF5219" s="175"/>
      <c r="AG5219" s="175"/>
      <c r="AH5219" s="176"/>
      <c r="AM5219" s="6"/>
      <c r="AN5219" s="6"/>
      <c r="AO5219" s="6"/>
      <c r="AP5219" s="6"/>
      <c r="AQ5219" s="6"/>
      <c r="AR5219" s="6"/>
      <c r="AS5219" s="6"/>
      <c r="AT5219" s="6"/>
      <c r="AU5219" s="6"/>
      <c r="AV5219" s="6"/>
      <c r="AW5219" s="6"/>
      <c r="AX5219" s="6"/>
      <c r="AY5219" s="172"/>
      <c r="AZ5219" s="172"/>
      <c r="BA5219" s="172"/>
      <c r="BB5219" s="6"/>
      <c r="BC5219" s="6"/>
      <c r="BD5219" s="6"/>
      <c r="BE5219" s="6"/>
      <c r="BF5219" s="6"/>
      <c r="BG5219" s="172"/>
      <c r="BH5219" s="172"/>
      <c r="BI5219" s="172"/>
      <c r="BJ5219" s="6"/>
      <c r="BK5219" s="6"/>
      <c r="BL5219" s="6"/>
      <c r="BM5219" s="6"/>
      <c r="BN5219" s="6"/>
      <c r="BO5219" s="6"/>
      <c r="BP5219" s="6"/>
      <c r="BQ5219" s="6"/>
      <c r="BR5219" s="6"/>
      <c r="BS5219" s="6"/>
      <c r="BT5219" s="6"/>
      <c r="CG5219" s="432"/>
      <c r="CH5219" s="432"/>
      <c r="CL5219" s="174"/>
    </row>
    <row r="5220" spans="29:90" s="168" customFormat="1" x14ac:dyDescent="0.25">
      <c r="AC5220" s="175"/>
      <c r="AD5220" s="175"/>
      <c r="AE5220" s="175"/>
      <c r="AF5220" s="175"/>
      <c r="AG5220" s="175"/>
      <c r="AH5220" s="176"/>
      <c r="AM5220" s="6"/>
      <c r="AN5220" s="6"/>
      <c r="AO5220" s="6"/>
      <c r="AP5220" s="6"/>
      <c r="AQ5220" s="6"/>
      <c r="AR5220" s="6"/>
      <c r="AS5220" s="6"/>
      <c r="AT5220" s="6"/>
      <c r="AU5220" s="6"/>
      <c r="AV5220" s="6"/>
      <c r="AW5220" s="6"/>
      <c r="AX5220" s="6"/>
      <c r="AY5220" s="172"/>
      <c r="AZ5220" s="172"/>
      <c r="BA5220" s="172"/>
      <c r="BB5220" s="6"/>
      <c r="BC5220" s="6"/>
      <c r="BD5220" s="6"/>
      <c r="BE5220" s="6"/>
      <c r="BF5220" s="6"/>
      <c r="BG5220" s="172"/>
      <c r="BH5220" s="172"/>
      <c r="BI5220" s="172"/>
      <c r="BJ5220" s="6"/>
      <c r="BK5220" s="6"/>
      <c r="BL5220" s="6"/>
      <c r="BM5220" s="6"/>
      <c r="BN5220" s="6"/>
      <c r="BO5220" s="6"/>
      <c r="BP5220" s="6"/>
      <c r="BQ5220" s="6"/>
      <c r="BR5220" s="6"/>
      <c r="BS5220" s="6"/>
      <c r="BT5220" s="6"/>
      <c r="CG5220" s="432"/>
      <c r="CH5220" s="432"/>
      <c r="CL5220" s="174"/>
    </row>
    <row r="5221" spans="29:90" s="168" customFormat="1" x14ac:dyDescent="0.25">
      <c r="AC5221" s="175"/>
      <c r="AD5221" s="175"/>
      <c r="AE5221" s="175"/>
      <c r="AF5221" s="175"/>
      <c r="AG5221" s="175"/>
      <c r="AH5221" s="176"/>
      <c r="AM5221" s="6"/>
      <c r="AN5221" s="6"/>
      <c r="AO5221" s="6"/>
      <c r="AP5221" s="6"/>
      <c r="AQ5221" s="6"/>
      <c r="AR5221" s="6"/>
      <c r="AS5221" s="6"/>
      <c r="AT5221" s="6"/>
      <c r="AU5221" s="6"/>
      <c r="AV5221" s="6"/>
      <c r="AW5221" s="6"/>
      <c r="AX5221" s="6"/>
      <c r="AY5221" s="172"/>
      <c r="AZ5221" s="172"/>
      <c r="BA5221" s="172"/>
      <c r="BB5221" s="6"/>
      <c r="BC5221" s="6"/>
      <c r="BD5221" s="6"/>
      <c r="BE5221" s="6"/>
      <c r="BF5221" s="6"/>
      <c r="BG5221" s="172"/>
      <c r="BH5221" s="172"/>
      <c r="BI5221" s="172"/>
      <c r="BJ5221" s="6"/>
      <c r="BK5221" s="6"/>
      <c r="BL5221" s="6"/>
      <c r="BM5221" s="6"/>
      <c r="BN5221" s="6"/>
      <c r="BO5221" s="6"/>
      <c r="BP5221" s="6"/>
      <c r="BQ5221" s="6"/>
      <c r="BR5221" s="6"/>
      <c r="BS5221" s="6"/>
      <c r="BT5221" s="6"/>
      <c r="CG5221" s="432"/>
      <c r="CH5221" s="432"/>
      <c r="CL5221" s="174"/>
    </row>
    <row r="5222" spans="29:90" s="168" customFormat="1" x14ac:dyDescent="0.25">
      <c r="AC5222" s="175"/>
      <c r="AD5222" s="175"/>
      <c r="AE5222" s="175"/>
      <c r="AF5222" s="175"/>
      <c r="AG5222" s="175"/>
      <c r="AH5222" s="176"/>
      <c r="AM5222" s="6"/>
      <c r="AN5222" s="6"/>
      <c r="AO5222" s="6"/>
      <c r="AP5222" s="6"/>
      <c r="AQ5222" s="6"/>
      <c r="AR5222" s="6"/>
      <c r="AS5222" s="6"/>
      <c r="AT5222" s="6"/>
      <c r="AU5222" s="6"/>
      <c r="AV5222" s="6"/>
      <c r="AW5222" s="6"/>
      <c r="AX5222" s="6"/>
      <c r="AY5222" s="172"/>
      <c r="AZ5222" s="172"/>
      <c r="BA5222" s="172"/>
      <c r="BB5222" s="6"/>
      <c r="BC5222" s="6"/>
      <c r="BD5222" s="6"/>
      <c r="BE5222" s="6"/>
      <c r="BF5222" s="6"/>
      <c r="BG5222" s="172"/>
      <c r="BH5222" s="172"/>
      <c r="BI5222" s="172"/>
      <c r="BJ5222" s="6"/>
      <c r="BK5222" s="6"/>
      <c r="BL5222" s="6"/>
      <c r="BM5222" s="6"/>
      <c r="BN5222" s="6"/>
      <c r="BO5222" s="6"/>
      <c r="BP5222" s="6"/>
      <c r="BQ5222" s="6"/>
      <c r="BR5222" s="6"/>
      <c r="BS5222" s="6"/>
      <c r="BT5222" s="6"/>
      <c r="CG5222" s="432"/>
      <c r="CH5222" s="432"/>
      <c r="CL5222" s="174"/>
    </row>
    <row r="5223" spans="29:90" s="168" customFormat="1" x14ac:dyDescent="0.25">
      <c r="AC5223" s="175"/>
      <c r="AD5223" s="175"/>
      <c r="AE5223" s="175"/>
      <c r="AF5223" s="175"/>
      <c r="AG5223" s="175"/>
      <c r="AH5223" s="176"/>
      <c r="AM5223" s="6"/>
      <c r="AN5223" s="6"/>
      <c r="AO5223" s="6"/>
      <c r="AP5223" s="6"/>
      <c r="AQ5223" s="6"/>
      <c r="AR5223" s="6"/>
      <c r="AS5223" s="6"/>
      <c r="AT5223" s="6"/>
      <c r="AU5223" s="6"/>
      <c r="AV5223" s="6"/>
      <c r="AW5223" s="6"/>
      <c r="AX5223" s="6"/>
      <c r="AY5223" s="172"/>
      <c r="AZ5223" s="172"/>
      <c r="BA5223" s="172"/>
      <c r="BB5223" s="6"/>
      <c r="BC5223" s="6"/>
      <c r="BD5223" s="6"/>
      <c r="BE5223" s="6"/>
      <c r="BF5223" s="6"/>
      <c r="BG5223" s="172"/>
      <c r="BH5223" s="172"/>
      <c r="BI5223" s="172"/>
      <c r="BJ5223" s="6"/>
      <c r="BK5223" s="6"/>
      <c r="BL5223" s="6"/>
      <c r="BM5223" s="6"/>
      <c r="BN5223" s="6"/>
      <c r="BO5223" s="6"/>
      <c r="BP5223" s="6"/>
      <c r="BQ5223" s="6"/>
      <c r="BR5223" s="6"/>
      <c r="BS5223" s="6"/>
      <c r="BT5223" s="6"/>
      <c r="CG5223" s="432"/>
      <c r="CH5223" s="432"/>
      <c r="CL5223" s="174"/>
    </row>
    <row r="5224" spans="29:90" s="168" customFormat="1" x14ac:dyDescent="0.25">
      <c r="AC5224" s="175"/>
      <c r="AD5224" s="175"/>
      <c r="AE5224" s="175"/>
      <c r="AF5224" s="175"/>
      <c r="AG5224" s="175"/>
      <c r="AH5224" s="176"/>
      <c r="AM5224" s="6"/>
      <c r="AN5224" s="6"/>
      <c r="AO5224" s="6"/>
      <c r="AP5224" s="6"/>
      <c r="AQ5224" s="6"/>
      <c r="AR5224" s="6"/>
      <c r="AS5224" s="6"/>
      <c r="AT5224" s="6"/>
      <c r="AU5224" s="6"/>
      <c r="AV5224" s="6"/>
      <c r="AW5224" s="6"/>
      <c r="AX5224" s="6"/>
      <c r="AY5224" s="172"/>
      <c r="AZ5224" s="172"/>
      <c r="BA5224" s="172"/>
      <c r="BB5224" s="6"/>
      <c r="BC5224" s="6"/>
      <c r="BD5224" s="6"/>
      <c r="BE5224" s="6"/>
      <c r="BF5224" s="6"/>
      <c r="BG5224" s="172"/>
      <c r="BH5224" s="172"/>
      <c r="BI5224" s="172"/>
      <c r="BJ5224" s="6"/>
      <c r="BK5224" s="6"/>
      <c r="BL5224" s="6"/>
      <c r="BM5224" s="6"/>
      <c r="BN5224" s="6"/>
      <c r="BO5224" s="6"/>
      <c r="BP5224" s="6"/>
      <c r="BQ5224" s="6"/>
      <c r="BR5224" s="6"/>
      <c r="BS5224" s="6"/>
      <c r="BT5224" s="6"/>
      <c r="CG5224" s="432"/>
      <c r="CH5224" s="432"/>
      <c r="CL5224" s="174"/>
    </row>
    <row r="5225" spans="29:90" s="168" customFormat="1" x14ac:dyDescent="0.25">
      <c r="AC5225" s="175"/>
      <c r="AD5225" s="175"/>
      <c r="AE5225" s="175"/>
      <c r="AF5225" s="175"/>
      <c r="AG5225" s="175"/>
      <c r="AH5225" s="176"/>
      <c r="AM5225" s="6"/>
      <c r="AN5225" s="6"/>
      <c r="AO5225" s="6"/>
      <c r="AP5225" s="6"/>
      <c r="AQ5225" s="6"/>
      <c r="AR5225" s="6"/>
      <c r="AS5225" s="6"/>
      <c r="AT5225" s="6"/>
      <c r="AU5225" s="6"/>
      <c r="AV5225" s="6"/>
      <c r="AW5225" s="6"/>
      <c r="AX5225" s="6"/>
      <c r="AY5225" s="172"/>
      <c r="AZ5225" s="172"/>
      <c r="BA5225" s="172"/>
      <c r="BB5225" s="6"/>
      <c r="BC5225" s="6"/>
      <c r="BD5225" s="6"/>
      <c r="BE5225" s="6"/>
      <c r="BF5225" s="6"/>
      <c r="BG5225" s="172"/>
      <c r="BH5225" s="172"/>
      <c r="BI5225" s="172"/>
      <c r="BJ5225" s="6"/>
      <c r="BK5225" s="6"/>
      <c r="BL5225" s="6"/>
      <c r="BM5225" s="6"/>
      <c r="BN5225" s="6"/>
      <c r="BO5225" s="6"/>
      <c r="BP5225" s="6"/>
      <c r="BQ5225" s="6"/>
      <c r="BR5225" s="6"/>
      <c r="BS5225" s="6"/>
      <c r="BT5225" s="6"/>
      <c r="CG5225" s="432"/>
      <c r="CH5225" s="432"/>
      <c r="CL5225" s="174"/>
    </row>
    <row r="5226" spans="29:90" s="168" customFormat="1" x14ac:dyDescent="0.25">
      <c r="AC5226" s="175"/>
      <c r="AD5226" s="175"/>
      <c r="AE5226" s="175"/>
      <c r="AF5226" s="175"/>
      <c r="AG5226" s="175"/>
      <c r="AH5226" s="176"/>
      <c r="AM5226" s="6"/>
      <c r="AN5226" s="6"/>
      <c r="AO5226" s="6"/>
      <c r="AP5226" s="6"/>
      <c r="AQ5226" s="6"/>
      <c r="AR5226" s="6"/>
      <c r="AS5226" s="6"/>
      <c r="AT5226" s="6"/>
      <c r="AU5226" s="6"/>
      <c r="AV5226" s="6"/>
      <c r="AW5226" s="6"/>
      <c r="AX5226" s="6"/>
      <c r="AY5226" s="172"/>
      <c r="AZ5226" s="172"/>
      <c r="BA5226" s="172"/>
      <c r="BB5226" s="6"/>
      <c r="BC5226" s="6"/>
      <c r="BD5226" s="6"/>
      <c r="BE5226" s="6"/>
      <c r="BF5226" s="6"/>
      <c r="BG5226" s="172"/>
      <c r="BH5226" s="172"/>
      <c r="BI5226" s="172"/>
      <c r="BJ5226" s="6"/>
      <c r="BK5226" s="6"/>
      <c r="BL5226" s="6"/>
      <c r="BM5226" s="6"/>
      <c r="BN5226" s="6"/>
      <c r="BO5226" s="6"/>
      <c r="BP5226" s="6"/>
      <c r="BQ5226" s="6"/>
      <c r="BR5226" s="6"/>
      <c r="BS5226" s="6"/>
      <c r="BT5226" s="6"/>
      <c r="CG5226" s="432"/>
      <c r="CH5226" s="432"/>
      <c r="CL5226" s="174"/>
    </row>
    <row r="5227" spans="29:90" s="168" customFormat="1" x14ac:dyDescent="0.25">
      <c r="AC5227" s="175"/>
      <c r="AD5227" s="175"/>
      <c r="AE5227" s="175"/>
      <c r="AF5227" s="175"/>
      <c r="AG5227" s="175"/>
      <c r="AH5227" s="176"/>
      <c r="AM5227" s="6"/>
      <c r="AN5227" s="6"/>
      <c r="AO5227" s="6"/>
      <c r="AP5227" s="6"/>
      <c r="AQ5227" s="6"/>
      <c r="AR5227" s="6"/>
      <c r="AS5227" s="6"/>
      <c r="AT5227" s="6"/>
      <c r="AU5227" s="6"/>
      <c r="AV5227" s="6"/>
      <c r="AW5227" s="6"/>
      <c r="AX5227" s="6"/>
      <c r="AY5227" s="172"/>
      <c r="AZ5227" s="172"/>
      <c r="BA5227" s="172"/>
      <c r="BB5227" s="6"/>
      <c r="BC5227" s="6"/>
      <c r="BD5227" s="6"/>
      <c r="BE5227" s="6"/>
      <c r="BF5227" s="6"/>
      <c r="BG5227" s="172"/>
      <c r="BH5227" s="172"/>
      <c r="BI5227" s="172"/>
      <c r="BJ5227" s="6"/>
      <c r="BK5227" s="6"/>
      <c r="BL5227" s="6"/>
      <c r="BM5227" s="6"/>
      <c r="BN5227" s="6"/>
      <c r="BO5227" s="6"/>
      <c r="BP5227" s="6"/>
      <c r="BQ5227" s="6"/>
      <c r="BR5227" s="6"/>
      <c r="BS5227" s="6"/>
      <c r="BT5227" s="6"/>
      <c r="CG5227" s="432"/>
      <c r="CH5227" s="432"/>
      <c r="CL5227" s="174"/>
    </row>
    <row r="5228" spans="29:90" s="168" customFormat="1" x14ac:dyDescent="0.25">
      <c r="AC5228" s="175"/>
      <c r="AD5228" s="175"/>
      <c r="AE5228" s="175"/>
      <c r="AF5228" s="175"/>
      <c r="AG5228" s="175"/>
      <c r="AH5228" s="176"/>
      <c r="AM5228" s="6"/>
      <c r="AN5228" s="6"/>
      <c r="AO5228" s="6"/>
      <c r="AP5228" s="6"/>
      <c r="AQ5228" s="6"/>
      <c r="AR5228" s="6"/>
      <c r="AS5228" s="6"/>
      <c r="AT5228" s="6"/>
      <c r="AU5228" s="6"/>
      <c r="AV5228" s="6"/>
      <c r="AW5228" s="6"/>
      <c r="AX5228" s="6"/>
      <c r="AY5228" s="172"/>
      <c r="AZ5228" s="172"/>
      <c r="BA5228" s="172"/>
      <c r="BB5228" s="6"/>
      <c r="BC5228" s="6"/>
      <c r="BD5228" s="6"/>
      <c r="BE5228" s="6"/>
      <c r="BF5228" s="6"/>
      <c r="BG5228" s="172"/>
      <c r="BH5228" s="172"/>
      <c r="BI5228" s="172"/>
      <c r="BJ5228" s="6"/>
      <c r="BK5228" s="6"/>
      <c r="BL5228" s="6"/>
      <c r="BM5228" s="6"/>
      <c r="BN5228" s="6"/>
      <c r="BO5228" s="6"/>
      <c r="BP5228" s="6"/>
      <c r="BQ5228" s="6"/>
      <c r="BR5228" s="6"/>
      <c r="BS5228" s="6"/>
      <c r="BT5228" s="6"/>
      <c r="CG5228" s="432"/>
      <c r="CH5228" s="432"/>
      <c r="CL5228" s="174"/>
    </row>
    <row r="5229" spans="29:90" s="168" customFormat="1" x14ac:dyDescent="0.25">
      <c r="AC5229" s="175"/>
      <c r="AD5229" s="175"/>
      <c r="AE5229" s="175"/>
      <c r="AF5229" s="175"/>
      <c r="AG5229" s="175"/>
      <c r="AH5229" s="176"/>
      <c r="AM5229" s="6"/>
      <c r="AN5229" s="6"/>
      <c r="AO5229" s="6"/>
      <c r="AP5229" s="6"/>
      <c r="AQ5229" s="6"/>
      <c r="AR5229" s="6"/>
      <c r="AS5229" s="6"/>
      <c r="AT5229" s="6"/>
      <c r="AU5229" s="6"/>
      <c r="AV5229" s="6"/>
      <c r="AW5229" s="6"/>
      <c r="AX5229" s="6"/>
      <c r="AY5229" s="172"/>
      <c r="AZ5229" s="172"/>
      <c r="BA5229" s="172"/>
      <c r="BB5229" s="6"/>
      <c r="BC5229" s="6"/>
      <c r="BD5229" s="6"/>
      <c r="BE5229" s="6"/>
      <c r="BF5229" s="6"/>
      <c r="BG5229" s="172"/>
      <c r="BH5229" s="172"/>
      <c r="BI5229" s="172"/>
      <c r="BJ5229" s="6"/>
      <c r="BK5229" s="6"/>
      <c r="BL5229" s="6"/>
      <c r="BM5229" s="6"/>
      <c r="BN5229" s="6"/>
      <c r="BO5229" s="6"/>
      <c r="BP5229" s="6"/>
      <c r="BQ5229" s="6"/>
      <c r="BR5229" s="6"/>
      <c r="BS5229" s="6"/>
      <c r="BT5229" s="6"/>
      <c r="CG5229" s="432"/>
      <c r="CH5229" s="432"/>
      <c r="CL5229" s="174"/>
    </row>
    <row r="5230" spans="29:90" s="168" customFormat="1" x14ac:dyDescent="0.25">
      <c r="AC5230" s="175"/>
      <c r="AD5230" s="175"/>
      <c r="AE5230" s="175"/>
      <c r="AF5230" s="175"/>
      <c r="AG5230" s="175"/>
      <c r="AH5230" s="176"/>
      <c r="AM5230" s="6"/>
      <c r="AN5230" s="6"/>
      <c r="AO5230" s="6"/>
      <c r="AP5230" s="6"/>
      <c r="AQ5230" s="6"/>
      <c r="AR5230" s="6"/>
      <c r="AS5230" s="6"/>
      <c r="AT5230" s="6"/>
      <c r="AU5230" s="6"/>
      <c r="AV5230" s="6"/>
      <c r="AW5230" s="6"/>
      <c r="AX5230" s="6"/>
      <c r="AY5230" s="172"/>
      <c r="AZ5230" s="172"/>
      <c r="BA5230" s="172"/>
      <c r="BB5230" s="6"/>
      <c r="BC5230" s="6"/>
      <c r="BD5230" s="6"/>
      <c r="BE5230" s="6"/>
      <c r="BF5230" s="6"/>
      <c r="BG5230" s="172"/>
      <c r="BH5230" s="172"/>
      <c r="BI5230" s="172"/>
      <c r="BJ5230" s="6"/>
      <c r="BK5230" s="6"/>
      <c r="BL5230" s="6"/>
      <c r="BM5230" s="6"/>
      <c r="BN5230" s="6"/>
      <c r="BO5230" s="6"/>
      <c r="BP5230" s="6"/>
      <c r="BQ5230" s="6"/>
      <c r="BR5230" s="6"/>
      <c r="BS5230" s="6"/>
      <c r="BT5230" s="6"/>
      <c r="CG5230" s="432"/>
      <c r="CH5230" s="432"/>
      <c r="CL5230" s="174"/>
    </row>
    <row r="5231" spans="29:90" s="168" customFormat="1" x14ac:dyDescent="0.25">
      <c r="AC5231" s="175"/>
      <c r="AD5231" s="175"/>
      <c r="AE5231" s="175"/>
      <c r="AF5231" s="175"/>
      <c r="AG5231" s="175"/>
      <c r="AH5231" s="176"/>
      <c r="AM5231" s="6"/>
      <c r="AN5231" s="6"/>
      <c r="AO5231" s="6"/>
      <c r="AP5231" s="6"/>
      <c r="AQ5231" s="6"/>
      <c r="AR5231" s="6"/>
      <c r="AS5231" s="6"/>
      <c r="AT5231" s="6"/>
      <c r="AU5231" s="6"/>
      <c r="AV5231" s="6"/>
      <c r="AW5231" s="6"/>
      <c r="AX5231" s="6"/>
      <c r="AY5231" s="172"/>
      <c r="AZ5231" s="172"/>
      <c r="BA5231" s="172"/>
      <c r="BB5231" s="6"/>
      <c r="BC5231" s="6"/>
      <c r="BD5231" s="6"/>
      <c r="BE5231" s="6"/>
      <c r="BF5231" s="6"/>
      <c r="BG5231" s="172"/>
      <c r="BH5231" s="172"/>
      <c r="BI5231" s="172"/>
      <c r="BJ5231" s="6"/>
      <c r="BK5231" s="6"/>
      <c r="BL5231" s="6"/>
      <c r="BM5231" s="6"/>
      <c r="BN5231" s="6"/>
      <c r="BO5231" s="6"/>
      <c r="BP5231" s="6"/>
      <c r="BQ5231" s="6"/>
      <c r="BR5231" s="6"/>
      <c r="BS5231" s="6"/>
      <c r="BT5231" s="6"/>
      <c r="CG5231" s="432"/>
      <c r="CH5231" s="432"/>
      <c r="CL5231" s="174"/>
    </row>
    <row r="5232" spans="29:90" s="168" customFormat="1" x14ac:dyDescent="0.25">
      <c r="AC5232" s="175"/>
      <c r="AD5232" s="175"/>
      <c r="AE5232" s="175"/>
      <c r="AF5232" s="175"/>
      <c r="AG5232" s="175"/>
      <c r="AH5232" s="176"/>
      <c r="AM5232" s="6"/>
      <c r="AN5232" s="6"/>
      <c r="AO5232" s="6"/>
      <c r="AP5232" s="6"/>
      <c r="AQ5232" s="6"/>
      <c r="AR5232" s="6"/>
      <c r="AS5232" s="6"/>
      <c r="AT5232" s="6"/>
      <c r="AU5232" s="6"/>
      <c r="AV5232" s="6"/>
      <c r="AW5232" s="6"/>
      <c r="AX5232" s="6"/>
      <c r="AY5232" s="172"/>
      <c r="AZ5232" s="172"/>
      <c r="BA5232" s="172"/>
      <c r="BB5232" s="6"/>
      <c r="BC5232" s="6"/>
      <c r="BD5232" s="6"/>
      <c r="BE5232" s="6"/>
      <c r="BF5232" s="6"/>
      <c r="BG5232" s="172"/>
      <c r="BH5232" s="172"/>
      <c r="BI5232" s="172"/>
      <c r="BJ5232" s="6"/>
      <c r="BK5232" s="6"/>
      <c r="BL5232" s="6"/>
      <c r="BM5232" s="6"/>
      <c r="BN5232" s="6"/>
      <c r="BO5232" s="6"/>
      <c r="BP5232" s="6"/>
      <c r="BQ5232" s="6"/>
      <c r="BR5232" s="6"/>
      <c r="BS5232" s="6"/>
      <c r="BT5232" s="6"/>
      <c r="CG5232" s="432"/>
      <c r="CH5232" s="432"/>
      <c r="CL5232" s="174"/>
    </row>
    <row r="5233" spans="29:90" s="168" customFormat="1" x14ac:dyDescent="0.25">
      <c r="AC5233" s="175"/>
      <c r="AD5233" s="175"/>
      <c r="AE5233" s="175"/>
      <c r="AF5233" s="175"/>
      <c r="AG5233" s="175"/>
      <c r="AH5233" s="176"/>
      <c r="AM5233" s="6"/>
      <c r="AN5233" s="6"/>
      <c r="AO5233" s="6"/>
      <c r="AP5233" s="6"/>
      <c r="AQ5233" s="6"/>
      <c r="AR5233" s="6"/>
      <c r="AS5233" s="6"/>
      <c r="AT5233" s="6"/>
      <c r="AU5233" s="6"/>
      <c r="AV5233" s="6"/>
      <c r="AW5233" s="6"/>
      <c r="AX5233" s="6"/>
      <c r="AY5233" s="172"/>
      <c r="AZ5233" s="172"/>
      <c r="BA5233" s="172"/>
      <c r="BB5233" s="6"/>
      <c r="BC5233" s="6"/>
      <c r="BD5233" s="6"/>
      <c r="BE5233" s="6"/>
      <c r="BF5233" s="6"/>
      <c r="BG5233" s="172"/>
      <c r="BH5233" s="172"/>
      <c r="BI5233" s="172"/>
      <c r="BJ5233" s="6"/>
      <c r="BK5233" s="6"/>
      <c r="BL5233" s="6"/>
      <c r="BM5233" s="6"/>
      <c r="BN5233" s="6"/>
      <c r="BO5233" s="6"/>
      <c r="BP5233" s="6"/>
      <c r="BQ5233" s="6"/>
      <c r="BR5233" s="6"/>
      <c r="BS5233" s="6"/>
      <c r="BT5233" s="6"/>
      <c r="CG5233" s="432"/>
      <c r="CH5233" s="432"/>
      <c r="CL5233" s="174"/>
    </row>
    <row r="5234" spans="29:90" s="168" customFormat="1" x14ac:dyDescent="0.25">
      <c r="AC5234" s="175"/>
      <c r="AD5234" s="175"/>
      <c r="AE5234" s="175"/>
      <c r="AF5234" s="175"/>
      <c r="AG5234" s="175"/>
      <c r="AH5234" s="176"/>
      <c r="AM5234" s="6"/>
      <c r="AN5234" s="6"/>
      <c r="AO5234" s="6"/>
      <c r="AP5234" s="6"/>
      <c r="AQ5234" s="6"/>
      <c r="AR5234" s="6"/>
      <c r="AS5234" s="6"/>
      <c r="AT5234" s="6"/>
      <c r="AU5234" s="6"/>
      <c r="AV5234" s="6"/>
      <c r="AW5234" s="6"/>
      <c r="AX5234" s="6"/>
      <c r="AY5234" s="172"/>
      <c r="AZ5234" s="172"/>
      <c r="BA5234" s="172"/>
      <c r="BB5234" s="6"/>
      <c r="BC5234" s="6"/>
      <c r="BD5234" s="6"/>
      <c r="BE5234" s="6"/>
      <c r="BF5234" s="6"/>
      <c r="BG5234" s="172"/>
      <c r="BH5234" s="172"/>
      <c r="BI5234" s="172"/>
      <c r="BJ5234" s="6"/>
      <c r="BK5234" s="6"/>
      <c r="BL5234" s="6"/>
      <c r="BM5234" s="6"/>
      <c r="BN5234" s="6"/>
      <c r="BO5234" s="6"/>
      <c r="BP5234" s="6"/>
      <c r="BQ5234" s="6"/>
      <c r="BR5234" s="6"/>
      <c r="BS5234" s="6"/>
      <c r="BT5234" s="6"/>
      <c r="CG5234" s="432"/>
      <c r="CH5234" s="432"/>
      <c r="CL5234" s="174"/>
    </row>
    <row r="5235" spans="29:90" s="168" customFormat="1" x14ac:dyDescent="0.25">
      <c r="AC5235" s="175"/>
      <c r="AD5235" s="175"/>
      <c r="AE5235" s="175"/>
      <c r="AF5235" s="175"/>
      <c r="AG5235" s="175"/>
      <c r="AH5235" s="176"/>
      <c r="AM5235" s="6"/>
      <c r="AN5235" s="6"/>
      <c r="AO5235" s="6"/>
      <c r="AP5235" s="6"/>
      <c r="AQ5235" s="6"/>
      <c r="AR5235" s="6"/>
      <c r="AS5235" s="6"/>
      <c r="AT5235" s="6"/>
      <c r="AU5235" s="6"/>
      <c r="AV5235" s="6"/>
      <c r="AW5235" s="6"/>
      <c r="AX5235" s="6"/>
      <c r="AY5235" s="172"/>
      <c r="AZ5235" s="172"/>
      <c r="BA5235" s="172"/>
      <c r="BB5235" s="6"/>
      <c r="BC5235" s="6"/>
      <c r="BD5235" s="6"/>
      <c r="BE5235" s="6"/>
      <c r="BF5235" s="6"/>
      <c r="BG5235" s="172"/>
      <c r="BH5235" s="172"/>
      <c r="BI5235" s="172"/>
      <c r="BJ5235" s="6"/>
      <c r="BK5235" s="6"/>
      <c r="BL5235" s="6"/>
      <c r="BM5235" s="6"/>
      <c r="BN5235" s="6"/>
      <c r="BO5235" s="6"/>
      <c r="BP5235" s="6"/>
      <c r="BQ5235" s="6"/>
      <c r="BR5235" s="6"/>
      <c r="BS5235" s="6"/>
      <c r="BT5235" s="6"/>
      <c r="CG5235" s="432"/>
      <c r="CH5235" s="432"/>
      <c r="CL5235" s="174"/>
    </row>
    <row r="5236" spans="29:90" s="168" customFormat="1" x14ac:dyDescent="0.25">
      <c r="AC5236" s="175"/>
      <c r="AD5236" s="175"/>
      <c r="AE5236" s="175"/>
      <c r="AF5236" s="175"/>
      <c r="AG5236" s="175"/>
      <c r="AH5236" s="176"/>
      <c r="AM5236" s="6"/>
      <c r="AN5236" s="6"/>
      <c r="AO5236" s="6"/>
      <c r="AP5236" s="6"/>
      <c r="AQ5236" s="6"/>
      <c r="AR5236" s="6"/>
      <c r="AS5236" s="6"/>
      <c r="AT5236" s="6"/>
      <c r="AU5236" s="6"/>
      <c r="AV5236" s="6"/>
      <c r="AW5236" s="6"/>
      <c r="AX5236" s="6"/>
      <c r="AY5236" s="172"/>
      <c r="AZ5236" s="172"/>
      <c r="BA5236" s="172"/>
      <c r="BB5236" s="6"/>
      <c r="BC5236" s="6"/>
      <c r="BD5236" s="6"/>
      <c r="BE5236" s="6"/>
      <c r="BF5236" s="6"/>
      <c r="BG5236" s="172"/>
      <c r="BH5236" s="172"/>
      <c r="BI5236" s="172"/>
      <c r="BJ5236" s="6"/>
      <c r="BK5236" s="6"/>
      <c r="BL5236" s="6"/>
      <c r="BM5236" s="6"/>
      <c r="BN5236" s="6"/>
      <c r="BO5236" s="6"/>
      <c r="BP5236" s="6"/>
      <c r="BQ5236" s="6"/>
      <c r="BR5236" s="6"/>
      <c r="BS5236" s="6"/>
      <c r="BT5236" s="6"/>
      <c r="CG5236" s="432"/>
      <c r="CH5236" s="432"/>
      <c r="CL5236" s="174"/>
    </row>
    <row r="5237" spans="29:90" s="168" customFormat="1" x14ac:dyDescent="0.25">
      <c r="AC5237" s="175"/>
      <c r="AD5237" s="175"/>
      <c r="AE5237" s="175"/>
      <c r="AF5237" s="175"/>
      <c r="AG5237" s="175"/>
      <c r="AH5237" s="176"/>
      <c r="AM5237" s="6"/>
      <c r="AN5237" s="6"/>
      <c r="AO5237" s="6"/>
      <c r="AP5237" s="6"/>
      <c r="AQ5237" s="6"/>
      <c r="AR5237" s="6"/>
      <c r="AS5237" s="6"/>
      <c r="AT5237" s="6"/>
      <c r="AU5237" s="6"/>
      <c r="AV5237" s="6"/>
      <c r="AW5237" s="6"/>
      <c r="AX5237" s="6"/>
      <c r="AY5237" s="172"/>
      <c r="AZ5237" s="172"/>
      <c r="BA5237" s="172"/>
      <c r="BB5237" s="6"/>
      <c r="BC5237" s="6"/>
      <c r="BD5237" s="6"/>
      <c r="BE5237" s="6"/>
      <c r="BF5237" s="6"/>
      <c r="BG5237" s="172"/>
      <c r="BH5237" s="172"/>
      <c r="BI5237" s="172"/>
      <c r="BJ5237" s="6"/>
      <c r="BK5237" s="6"/>
      <c r="BL5237" s="6"/>
      <c r="BM5237" s="6"/>
      <c r="BN5237" s="6"/>
      <c r="BO5237" s="6"/>
      <c r="BP5237" s="6"/>
      <c r="BQ5237" s="6"/>
      <c r="BR5237" s="6"/>
      <c r="BS5237" s="6"/>
      <c r="BT5237" s="6"/>
      <c r="CG5237" s="432"/>
      <c r="CH5237" s="432"/>
      <c r="CL5237" s="174"/>
    </row>
    <row r="5238" spans="29:90" s="168" customFormat="1" x14ac:dyDescent="0.25">
      <c r="AC5238" s="175"/>
      <c r="AD5238" s="175"/>
      <c r="AE5238" s="175"/>
      <c r="AF5238" s="175"/>
      <c r="AG5238" s="175"/>
      <c r="AH5238" s="176"/>
      <c r="AM5238" s="6"/>
      <c r="AN5238" s="6"/>
      <c r="AO5238" s="6"/>
      <c r="AP5238" s="6"/>
      <c r="AQ5238" s="6"/>
      <c r="AR5238" s="6"/>
      <c r="AS5238" s="6"/>
      <c r="AT5238" s="6"/>
      <c r="AU5238" s="6"/>
      <c r="AV5238" s="6"/>
      <c r="AW5238" s="6"/>
      <c r="AX5238" s="6"/>
      <c r="AY5238" s="172"/>
      <c r="AZ5238" s="172"/>
      <c r="BA5238" s="172"/>
      <c r="BB5238" s="6"/>
      <c r="BC5238" s="6"/>
      <c r="BD5238" s="6"/>
      <c r="BE5238" s="6"/>
      <c r="BF5238" s="6"/>
      <c r="BG5238" s="172"/>
      <c r="BH5238" s="172"/>
      <c r="BI5238" s="172"/>
      <c r="BJ5238" s="6"/>
      <c r="BK5238" s="6"/>
      <c r="BL5238" s="6"/>
      <c r="BM5238" s="6"/>
      <c r="BN5238" s="6"/>
      <c r="BO5238" s="6"/>
      <c r="BP5238" s="6"/>
      <c r="BQ5238" s="6"/>
      <c r="BR5238" s="6"/>
      <c r="BS5238" s="6"/>
      <c r="BT5238" s="6"/>
      <c r="CG5238" s="432"/>
      <c r="CH5238" s="432"/>
      <c r="CL5238" s="174"/>
    </row>
    <row r="5239" spans="29:90" s="168" customFormat="1" x14ac:dyDescent="0.25">
      <c r="AC5239" s="175"/>
      <c r="AD5239" s="175"/>
      <c r="AE5239" s="175"/>
      <c r="AF5239" s="175"/>
      <c r="AG5239" s="175"/>
      <c r="AH5239" s="176"/>
      <c r="AM5239" s="6"/>
      <c r="AN5239" s="6"/>
      <c r="AO5239" s="6"/>
      <c r="AP5239" s="6"/>
      <c r="AQ5239" s="6"/>
      <c r="AR5239" s="6"/>
      <c r="AS5239" s="6"/>
      <c r="AT5239" s="6"/>
      <c r="AU5239" s="6"/>
      <c r="AV5239" s="6"/>
      <c r="AW5239" s="6"/>
      <c r="AX5239" s="6"/>
      <c r="AY5239" s="172"/>
      <c r="AZ5239" s="172"/>
      <c r="BA5239" s="172"/>
      <c r="BB5239" s="6"/>
      <c r="BC5239" s="6"/>
      <c r="BD5239" s="6"/>
      <c r="BE5239" s="6"/>
      <c r="BF5239" s="6"/>
      <c r="BG5239" s="172"/>
      <c r="BH5239" s="172"/>
      <c r="BI5239" s="172"/>
      <c r="BJ5239" s="6"/>
      <c r="BK5239" s="6"/>
      <c r="BL5239" s="6"/>
      <c r="BM5239" s="6"/>
      <c r="BN5239" s="6"/>
      <c r="BO5239" s="6"/>
      <c r="BP5239" s="6"/>
      <c r="BQ5239" s="6"/>
      <c r="BR5239" s="6"/>
      <c r="BS5239" s="6"/>
      <c r="BT5239" s="6"/>
      <c r="CG5239" s="432"/>
      <c r="CH5239" s="432"/>
      <c r="CL5239" s="174"/>
    </row>
    <row r="5240" spans="29:90" s="168" customFormat="1" x14ac:dyDescent="0.25">
      <c r="AC5240" s="175"/>
      <c r="AD5240" s="175"/>
      <c r="AE5240" s="175"/>
      <c r="AF5240" s="175"/>
      <c r="AG5240" s="175"/>
      <c r="AH5240" s="176"/>
      <c r="AM5240" s="6"/>
      <c r="AN5240" s="6"/>
      <c r="AO5240" s="6"/>
      <c r="AP5240" s="6"/>
      <c r="AQ5240" s="6"/>
      <c r="AR5240" s="6"/>
      <c r="AS5240" s="6"/>
      <c r="AT5240" s="6"/>
      <c r="AU5240" s="6"/>
      <c r="AV5240" s="6"/>
      <c r="AW5240" s="6"/>
      <c r="AX5240" s="6"/>
      <c r="AY5240" s="172"/>
      <c r="AZ5240" s="172"/>
      <c r="BA5240" s="172"/>
      <c r="BB5240" s="6"/>
      <c r="BC5240" s="6"/>
      <c r="BD5240" s="6"/>
      <c r="BE5240" s="6"/>
      <c r="BF5240" s="6"/>
      <c r="BG5240" s="172"/>
      <c r="BH5240" s="172"/>
      <c r="BI5240" s="172"/>
      <c r="BJ5240" s="6"/>
      <c r="BK5240" s="6"/>
      <c r="BL5240" s="6"/>
      <c r="BM5240" s="6"/>
      <c r="BN5240" s="6"/>
      <c r="BO5240" s="6"/>
      <c r="BP5240" s="6"/>
      <c r="BQ5240" s="6"/>
      <c r="BR5240" s="6"/>
      <c r="BS5240" s="6"/>
      <c r="BT5240" s="6"/>
      <c r="CG5240" s="432"/>
      <c r="CH5240" s="432"/>
      <c r="CL5240" s="174"/>
    </row>
    <row r="5241" spans="29:90" s="168" customFormat="1" x14ac:dyDescent="0.25">
      <c r="AC5241" s="175"/>
      <c r="AD5241" s="175"/>
      <c r="AE5241" s="175"/>
      <c r="AF5241" s="175"/>
      <c r="AG5241" s="175"/>
      <c r="AH5241" s="176"/>
      <c r="AM5241" s="6"/>
      <c r="AN5241" s="6"/>
      <c r="AO5241" s="6"/>
      <c r="AP5241" s="6"/>
      <c r="AQ5241" s="6"/>
      <c r="AR5241" s="6"/>
      <c r="AS5241" s="6"/>
      <c r="AT5241" s="6"/>
      <c r="AU5241" s="6"/>
      <c r="AV5241" s="6"/>
      <c r="AW5241" s="6"/>
      <c r="AX5241" s="6"/>
      <c r="AY5241" s="172"/>
      <c r="AZ5241" s="172"/>
      <c r="BA5241" s="172"/>
      <c r="BB5241" s="6"/>
      <c r="BC5241" s="6"/>
      <c r="BD5241" s="6"/>
      <c r="BE5241" s="6"/>
      <c r="BF5241" s="6"/>
      <c r="BG5241" s="172"/>
      <c r="BH5241" s="172"/>
      <c r="BI5241" s="172"/>
      <c r="BJ5241" s="6"/>
      <c r="BK5241" s="6"/>
      <c r="BL5241" s="6"/>
      <c r="BM5241" s="6"/>
      <c r="BN5241" s="6"/>
      <c r="BO5241" s="6"/>
      <c r="BP5241" s="6"/>
      <c r="BQ5241" s="6"/>
      <c r="BR5241" s="6"/>
      <c r="BS5241" s="6"/>
      <c r="BT5241" s="6"/>
      <c r="CG5241" s="432"/>
      <c r="CH5241" s="432"/>
      <c r="CL5241" s="174"/>
    </row>
    <row r="5242" spans="29:90" s="168" customFormat="1" x14ac:dyDescent="0.25">
      <c r="AC5242" s="175"/>
      <c r="AD5242" s="175"/>
      <c r="AE5242" s="175"/>
      <c r="AF5242" s="175"/>
      <c r="AG5242" s="175"/>
      <c r="AH5242" s="176"/>
      <c r="AM5242" s="6"/>
      <c r="AN5242" s="6"/>
      <c r="AO5242" s="6"/>
      <c r="AP5242" s="6"/>
      <c r="AQ5242" s="6"/>
      <c r="AR5242" s="6"/>
      <c r="AS5242" s="6"/>
      <c r="AT5242" s="6"/>
      <c r="AU5242" s="6"/>
      <c r="AV5242" s="6"/>
      <c r="AW5242" s="6"/>
      <c r="AX5242" s="6"/>
      <c r="AY5242" s="172"/>
      <c r="AZ5242" s="172"/>
      <c r="BA5242" s="172"/>
      <c r="BB5242" s="6"/>
      <c r="BC5242" s="6"/>
      <c r="BD5242" s="6"/>
      <c r="BE5242" s="6"/>
      <c r="BF5242" s="6"/>
      <c r="BG5242" s="172"/>
      <c r="BH5242" s="172"/>
      <c r="BI5242" s="172"/>
      <c r="BJ5242" s="6"/>
      <c r="BK5242" s="6"/>
      <c r="BL5242" s="6"/>
      <c r="BM5242" s="6"/>
      <c r="BN5242" s="6"/>
      <c r="BO5242" s="6"/>
      <c r="BP5242" s="6"/>
      <c r="BQ5242" s="6"/>
      <c r="BR5242" s="6"/>
      <c r="BS5242" s="6"/>
      <c r="BT5242" s="6"/>
      <c r="CG5242" s="432"/>
      <c r="CH5242" s="432"/>
      <c r="CL5242" s="174"/>
    </row>
    <row r="5243" spans="29:90" s="168" customFormat="1" x14ac:dyDescent="0.25">
      <c r="AC5243" s="175"/>
      <c r="AD5243" s="175"/>
      <c r="AE5243" s="175"/>
      <c r="AF5243" s="175"/>
      <c r="AG5243" s="175"/>
      <c r="AH5243" s="176"/>
      <c r="AM5243" s="6"/>
      <c r="AN5243" s="6"/>
      <c r="AO5243" s="6"/>
      <c r="AP5243" s="6"/>
      <c r="AQ5243" s="6"/>
      <c r="AR5243" s="6"/>
      <c r="AS5243" s="6"/>
      <c r="AT5243" s="6"/>
      <c r="AU5243" s="6"/>
      <c r="AV5243" s="6"/>
      <c r="AW5243" s="6"/>
      <c r="AX5243" s="6"/>
      <c r="AY5243" s="172"/>
      <c r="AZ5243" s="172"/>
      <c r="BA5243" s="172"/>
      <c r="BB5243" s="6"/>
      <c r="BC5243" s="6"/>
      <c r="BD5243" s="6"/>
      <c r="BE5243" s="6"/>
      <c r="BF5243" s="6"/>
      <c r="BG5243" s="172"/>
      <c r="BH5243" s="172"/>
      <c r="BI5243" s="172"/>
      <c r="BJ5243" s="6"/>
      <c r="BK5243" s="6"/>
      <c r="BL5243" s="6"/>
      <c r="BM5243" s="6"/>
      <c r="BN5243" s="6"/>
      <c r="BO5243" s="6"/>
      <c r="BP5243" s="6"/>
      <c r="BQ5243" s="6"/>
      <c r="BR5243" s="6"/>
      <c r="BS5243" s="6"/>
      <c r="BT5243" s="6"/>
      <c r="CG5243" s="432"/>
      <c r="CH5243" s="432"/>
      <c r="CL5243" s="174"/>
    </row>
    <row r="5244" spans="29:90" s="168" customFormat="1" x14ac:dyDescent="0.25">
      <c r="AC5244" s="175"/>
      <c r="AD5244" s="175"/>
      <c r="AE5244" s="175"/>
      <c r="AF5244" s="175"/>
      <c r="AG5244" s="175"/>
      <c r="AH5244" s="176"/>
      <c r="AM5244" s="6"/>
      <c r="AN5244" s="6"/>
      <c r="AO5244" s="6"/>
      <c r="AP5244" s="6"/>
      <c r="AQ5244" s="6"/>
      <c r="AR5244" s="6"/>
      <c r="AS5244" s="6"/>
      <c r="AT5244" s="6"/>
      <c r="AU5244" s="6"/>
      <c r="AV5244" s="6"/>
      <c r="AW5244" s="6"/>
      <c r="AX5244" s="6"/>
      <c r="AY5244" s="172"/>
      <c r="AZ5244" s="172"/>
      <c r="BA5244" s="172"/>
      <c r="BB5244" s="6"/>
      <c r="BC5244" s="6"/>
      <c r="BD5244" s="6"/>
      <c r="BE5244" s="6"/>
      <c r="BF5244" s="6"/>
      <c r="BG5244" s="172"/>
      <c r="BH5244" s="172"/>
      <c r="BI5244" s="172"/>
      <c r="BJ5244" s="6"/>
      <c r="BK5244" s="6"/>
      <c r="BL5244" s="6"/>
      <c r="BM5244" s="6"/>
      <c r="BN5244" s="6"/>
      <c r="BO5244" s="6"/>
      <c r="BP5244" s="6"/>
      <c r="BQ5244" s="6"/>
      <c r="BR5244" s="6"/>
      <c r="BS5244" s="6"/>
      <c r="BT5244" s="6"/>
      <c r="CG5244" s="432"/>
      <c r="CH5244" s="432"/>
      <c r="CL5244" s="174"/>
    </row>
    <row r="5245" spans="29:90" s="168" customFormat="1" x14ac:dyDescent="0.25">
      <c r="AC5245" s="175"/>
      <c r="AD5245" s="175"/>
      <c r="AE5245" s="175"/>
      <c r="AF5245" s="175"/>
      <c r="AG5245" s="175"/>
      <c r="AH5245" s="176"/>
      <c r="AM5245" s="6"/>
      <c r="AN5245" s="6"/>
      <c r="AO5245" s="6"/>
      <c r="AP5245" s="6"/>
      <c r="AQ5245" s="6"/>
      <c r="AR5245" s="6"/>
      <c r="AS5245" s="6"/>
      <c r="AT5245" s="6"/>
      <c r="AU5245" s="6"/>
      <c r="AV5245" s="6"/>
      <c r="AW5245" s="6"/>
      <c r="AX5245" s="6"/>
      <c r="AY5245" s="172"/>
      <c r="AZ5245" s="172"/>
      <c r="BA5245" s="172"/>
      <c r="BB5245" s="6"/>
      <c r="BC5245" s="6"/>
      <c r="BD5245" s="6"/>
      <c r="BE5245" s="6"/>
      <c r="BF5245" s="6"/>
      <c r="BG5245" s="172"/>
      <c r="BH5245" s="172"/>
      <c r="BI5245" s="172"/>
      <c r="BJ5245" s="6"/>
      <c r="BK5245" s="6"/>
      <c r="BL5245" s="6"/>
      <c r="BM5245" s="6"/>
      <c r="BN5245" s="6"/>
      <c r="BO5245" s="6"/>
      <c r="BP5245" s="6"/>
      <c r="BQ5245" s="6"/>
      <c r="BR5245" s="6"/>
      <c r="BS5245" s="6"/>
      <c r="BT5245" s="6"/>
      <c r="CG5245" s="432"/>
      <c r="CH5245" s="432"/>
      <c r="CL5245" s="174"/>
    </row>
    <row r="5246" spans="29:90" s="168" customFormat="1" x14ac:dyDescent="0.25">
      <c r="AC5246" s="175"/>
      <c r="AD5246" s="175"/>
      <c r="AE5246" s="175"/>
      <c r="AF5246" s="175"/>
      <c r="AG5246" s="175"/>
      <c r="AH5246" s="176"/>
      <c r="AM5246" s="6"/>
      <c r="AN5246" s="6"/>
      <c r="AO5246" s="6"/>
      <c r="AP5246" s="6"/>
      <c r="AQ5246" s="6"/>
      <c r="AR5246" s="6"/>
      <c r="AS5246" s="6"/>
      <c r="AT5246" s="6"/>
      <c r="AU5246" s="6"/>
      <c r="AV5246" s="6"/>
      <c r="AW5246" s="6"/>
      <c r="AX5246" s="6"/>
      <c r="AY5246" s="172"/>
      <c r="AZ5246" s="172"/>
      <c r="BA5246" s="172"/>
      <c r="BB5246" s="6"/>
      <c r="BC5246" s="6"/>
      <c r="BD5246" s="6"/>
      <c r="BE5246" s="6"/>
      <c r="BF5246" s="6"/>
      <c r="BG5246" s="172"/>
      <c r="BH5246" s="172"/>
      <c r="BI5246" s="172"/>
      <c r="BJ5246" s="6"/>
      <c r="BK5246" s="6"/>
      <c r="BL5246" s="6"/>
      <c r="BM5246" s="6"/>
      <c r="BN5246" s="6"/>
      <c r="BO5246" s="6"/>
      <c r="BP5246" s="6"/>
      <c r="BQ5246" s="6"/>
      <c r="BR5246" s="6"/>
      <c r="BS5246" s="6"/>
      <c r="BT5246" s="6"/>
      <c r="CG5246" s="432"/>
      <c r="CH5246" s="432"/>
      <c r="CL5246" s="174"/>
    </row>
    <row r="5247" spans="29:90" s="168" customFormat="1" x14ac:dyDescent="0.25">
      <c r="AC5247" s="175"/>
      <c r="AD5247" s="175"/>
      <c r="AE5247" s="175"/>
      <c r="AF5247" s="175"/>
      <c r="AG5247" s="175"/>
      <c r="AH5247" s="176"/>
      <c r="AM5247" s="6"/>
      <c r="AN5247" s="6"/>
      <c r="AO5247" s="6"/>
      <c r="AP5247" s="6"/>
      <c r="AQ5247" s="6"/>
      <c r="AR5247" s="6"/>
      <c r="AS5247" s="6"/>
      <c r="AT5247" s="6"/>
      <c r="AU5247" s="6"/>
      <c r="AV5247" s="6"/>
      <c r="AW5247" s="6"/>
      <c r="AX5247" s="6"/>
      <c r="AY5247" s="172"/>
      <c r="AZ5247" s="172"/>
      <c r="BA5247" s="172"/>
      <c r="BB5247" s="6"/>
      <c r="BC5247" s="6"/>
      <c r="BD5247" s="6"/>
      <c r="BE5247" s="6"/>
      <c r="BF5247" s="6"/>
      <c r="BG5247" s="172"/>
      <c r="BH5247" s="172"/>
      <c r="BI5247" s="172"/>
      <c r="BJ5247" s="6"/>
      <c r="BK5247" s="6"/>
      <c r="BL5247" s="6"/>
      <c r="BM5247" s="6"/>
      <c r="BN5247" s="6"/>
      <c r="BO5247" s="6"/>
      <c r="BP5247" s="6"/>
      <c r="BQ5247" s="6"/>
      <c r="BR5247" s="6"/>
      <c r="BS5247" s="6"/>
      <c r="BT5247" s="6"/>
      <c r="CG5247" s="432"/>
      <c r="CH5247" s="432"/>
      <c r="CL5247" s="174"/>
    </row>
    <row r="5248" spans="29:90" s="168" customFormat="1" x14ac:dyDescent="0.25">
      <c r="AC5248" s="175"/>
      <c r="AD5248" s="175"/>
      <c r="AE5248" s="175"/>
      <c r="AF5248" s="175"/>
      <c r="AG5248" s="175"/>
      <c r="AH5248" s="176"/>
      <c r="AM5248" s="6"/>
      <c r="AN5248" s="6"/>
      <c r="AO5248" s="6"/>
      <c r="AP5248" s="6"/>
      <c r="AQ5248" s="6"/>
      <c r="AR5248" s="6"/>
      <c r="AS5248" s="6"/>
      <c r="AT5248" s="6"/>
      <c r="AU5248" s="6"/>
      <c r="AV5248" s="6"/>
      <c r="AW5248" s="6"/>
      <c r="AX5248" s="6"/>
      <c r="AY5248" s="172"/>
      <c r="AZ5248" s="172"/>
      <c r="BA5248" s="172"/>
      <c r="BB5248" s="6"/>
      <c r="BC5248" s="6"/>
      <c r="BD5248" s="6"/>
      <c r="BE5248" s="6"/>
      <c r="BF5248" s="6"/>
      <c r="BG5248" s="172"/>
      <c r="BH5248" s="172"/>
      <c r="BI5248" s="172"/>
      <c r="BJ5248" s="6"/>
      <c r="BK5248" s="6"/>
      <c r="BL5248" s="6"/>
      <c r="BM5248" s="6"/>
      <c r="BN5248" s="6"/>
      <c r="BO5248" s="6"/>
      <c r="BP5248" s="6"/>
      <c r="BQ5248" s="6"/>
      <c r="BR5248" s="6"/>
      <c r="BS5248" s="6"/>
      <c r="BT5248" s="6"/>
      <c r="CG5248" s="432"/>
      <c r="CH5248" s="432"/>
      <c r="CL5248" s="174"/>
    </row>
    <row r="5249" spans="29:90" s="168" customFormat="1" x14ac:dyDescent="0.25">
      <c r="AC5249" s="175"/>
      <c r="AD5249" s="175"/>
      <c r="AE5249" s="175"/>
      <c r="AF5249" s="175"/>
      <c r="AG5249" s="175"/>
      <c r="AH5249" s="176"/>
      <c r="AM5249" s="6"/>
      <c r="AN5249" s="6"/>
      <c r="AO5249" s="6"/>
      <c r="AP5249" s="6"/>
      <c r="AQ5249" s="6"/>
      <c r="AR5249" s="6"/>
      <c r="AS5249" s="6"/>
      <c r="AT5249" s="6"/>
      <c r="AU5249" s="6"/>
      <c r="AV5249" s="6"/>
      <c r="AW5249" s="6"/>
      <c r="AX5249" s="6"/>
      <c r="AY5249" s="172"/>
      <c r="AZ5249" s="172"/>
      <c r="BA5249" s="172"/>
      <c r="BB5249" s="6"/>
      <c r="BC5249" s="6"/>
      <c r="BD5249" s="6"/>
      <c r="BE5249" s="6"/>
      <c r="BF5249" s="6"/>
      <c r="BG5249" s="172"/>
      <c r="BH5249" s="172"/>
      <c r="BI5249" s="172"/>
      <c r="BJ5249" s="6"/>
      <c r="BK5249" s="6"/>
      <c r="BL5249" s="6"/>
      <c r="BM5249" s="6"/>
      <c r="BN5249" s="6"/>
      <c r="BO5249" s="6"/>
      <c r="BP5249" s="6"/>
      <c r="BQ5249" s="6"/>
      <c r="BR5249" s="6"/>
      <c r="BS5249" s="6"/>
      <c r="BT5249" s="6"/>
      <c r="CG5249" s="432"/>
      <c r="CH5249" s="432"/>
      <c r="CL5249" s="174"/>
    </row>
    <row r="5250" spans="29:90" s="168" customFormat="1" x14ac:dyDescent="0.25">
      <c r="AC5250" s="175"/>
      <c r="AD5250" s="175"/>
      <c r="AE5250" s="175"/>
      <c r="AF5250" s="175"/>
      <c r="AG5250" s="175"/>
      <c r="AH5250" s="176"/>
      <c r="AM5250" s="6"/>
      <c r="AN5250" s="6"/>
      <c r="AO5250" s="6"/>
      <c r="AP5250" s="6"/>
      <c r="AQ5250" s="6"/>
      <c r="AR5250" s="6"/>
      <c r="AS5250" s="6"/>
      <c r="AT5250" s="6"/>
      <c r="AU5250" s="6"/>
      <c r="AV5250" s="6"/>
      <c r="AW5250" s="6"/>
      <c r="AX5250" s="6"/>
      <c r="AY5250" s="172"/>
      <c r="AZ5250" s="172"/>
      <c r="BA5250" s="172"/>
      <c r="BB5250" s="6"/>
      <c r="BC5250" s="6"/>
      <c r="BD5250" s="6"/>
      <c r="BE5250" s="6"/>
      <c r="BF5250" s="6"/>
      <c r="BG5250" s="172"/>
      <c r="BH5250" s="172"/>
      <c r="BI5250" s="172"/>
      <c r="BJ5250" s="6"/>
      <c r="BK5250" s="6"/>
      <c r="BL5250" s="6"/>
      <c r="BM5250" s="6"/>
      <c r="BN5250" s="6"/>
      <c r="BO5250" s="6"/>
      <c r="BP5250" s="6"/>
      <c r="BQ5250" s="6"/>
      <c r="BR5250" s="6"/>
      <c r="BS5250" s="6"/>
      <c r="BT5250" s="6"/>
      <c r="CG5250" s="432"/>
      <c r="CH5250" s="432"/>
      <c r="CL5250" s="174"/>
    </row>
    <row r="5251" spans="29:90" s="168" customFormat="1" x14ac:dyDescent="0.25">
      <c r="AC5251" s="175"/>
      <c r="AD5251" s="175"/>
      <c r="AE5251" s="175"/>
      <c r="AF5251" s="175"/>
      <c r="AG5251" s="175"/>
      <c r="AH5251" s="176"/>
      <c r="AM5251" s="6"/>
      <c r="AN5251" s="6"/>
      <c r="AO5251" s="6"/>
      <c r="AP5251" s="6"/>
      <c r="AQ5251" s="6"/>
      <c r="AR5251" s="6"/>
      <c r="AS5251" s="6"/>
      <c r="AT5251" s="6"/>
      <c r="AU5251" s="6"/>
      <c r="AV5251" s="6"/>
      <c r="AW5251" s="6"/>
      <c r="AX5251" s="6"/>
      <c r="AY5251" s="172"/>
      <c r="AZ5251" s="172"/>
      <c r="BA5251" s="172"/>
      <c r="BB5251" s="6"/>
      <c r="BC5251" s="6"/>
      <c r="BD5251" s="6"/>
      <c r="BE5251" s="6"/>
      <c r="BF5251" s="6"/>
      <c r="BG5251" s="172"/>
      <c r="BH5251" s="172"/>
      <c r="BI5251" s="172"/>
      <c r="BJ5251" s="6"/>
      <c r="BK5251" s="6"/>
      <c r="BL5251" s="6"/>
      <c r="BM5251" s="6"/>
      <c r="BN5251" s="6"/>
      <c r="BO5251" s="6"/>
      <c r="BP5251" s="6"/>
      <c r="BQ5251" s="6"/>
      <c r="BR5251" s="6"/>
      <c r="BS5251" s="6"/>
      <c r="BT5251" s="6"/>
      <c r="CG5251" s="432"/>
      <c r="CH5251" s="432"/>
      <c r="CL5251" s="174"/>
    </row>
    <row r="5252" spans="29:90" s="168" customFormat="1" x14ac:dyDescent="0.25">
      <c r="AC5252" s="175"/>
      <c r="AD5252" s="175"/>
      <c r="AE5252" s="175"/>
      <c r="AF5252" s="175"/>
      <c r="AG5252" s="175"/>
      <c r="AH5252" s="176"/>
      <c r="AM5252" s="6"/>
      <c r="AN5252" s="6"/>
      <c r="AO5252" s="6"/>
      <c r="AP5252" s="6"/>
      <c r="AQ5252" s="6"/>
      <c r="AR5252" s="6"/>
      <c r="AS5252" s="6"/>
      <c r="AT5252" s="6"/>
      <c r="AU5252" s="6"/>
      <c r="AV5252" s="6"/>
      <c r="AW5252" s="6"/>
      <c r="AX5252" s="6"/>
      <c r="AY5252" s="172"/>
      <c r="AZ5252" s="172"/>
      <c r="BA5252" s="172"/>
      <c r="BB5252" s="6"/>
      <c r="BC5252" s="6"/>
      <c r="BD5252" s="6"/>
      <c r="BE5252" s="6"/>
      <c r="BF5252" s="6"/>
      <c r="BG5252" s="172"/>
      <c r="BH5252" s="172"/>
      <c r="BI5252" s="172"/>
      <c r="BJ5252" s="6"/>
      <c r="BK5252" s="6"/>
      <c r="BL5252" s="6"/>
      <c r="BM5252" s="6"/>
      <c r="BN5252" s="6"/>
      <c r="BO5252" s="6"/>
      <c r="BP5252" s="6"/>
      <c r="BQ5252" s="6"/>
      <c r="BR5252" s="6"/>
      <c r="BS5252" s="6"/>
      <c r="BT5252" s="6"/>
      <c r="CG5252" s="432"/>
      <c r="CH5252" s="432"/>
      <c r="CL5252" s="174"/>
    </row>
    <row r="5253" spans="29:90" s="168" customFormat="1" x14ac:dyDescent="0.25">
      <c r="AC5253" s="175"/>
      <c r="AD5253" s="175"/>
      <c r="AE5253" s="175"/>
      <c r="AF5253" s="175"/>
      <c r="AG5253" s="175"/>
      <c r="AH5253" s="176"/>
      <c r="AM5253" s="6"/>
      <c r="AN5253" s="6"/>
      <c r="AO5253" s="6"/>
      <c r="AP5253" s="6"/>
      <c r="AQ5253" s="6"/>
      <c r="AR5253" s="6"/>
      <c r="AS5253" s="6"/>
      <c r="AT5253" s="6"/>
      <c r="AU5253" s="6"/>
      <c r="AV5253" s="6"/>
      <c r="AW5253" s="6"/>
      <c r="AX5253" s="6"/>
      <c r="AY5253" s="172"/>
      <c r="AZ5253" s="172"/>
      <c r="BA5253" s="172"/>
      <c r="BB5253" s="6"/>
      <c r="BC5253" s="6"/>
      <c r="BD5253" s="6"/>
      <c r="BE5253" s="6"/>
      <c r="BF5253" s="6"/>
      <c r="BG5253" s="172"/>
      <c r="BH5253" s="172"/>
      <c r="BI5253" s="172"/>
      <c r="BJ5253" s="6"/>
      <c r="BK5253" s="6"/>
      <c r="BL5253" s="6"/>
      <c r="BM5253" s="6"/>
      <c r="BN5253" s="6"/>
      <c r="BO5253" s="6"/>
      <c r="BP5253" s="6"/>
      <c r="BQ5253" s="6"/>
      <c r="BR5253" s="6"/>
      <c r="BS5253" s="6"/>
      <c r="BT5253" s="6"/>
      <c r="CG5253" s="432"/>
      <c r="CH5253" s="432"/>
      <c r="CL5253" s="174"/>
    </row>
    <row r="5254" spans="29:90" s="168" customFormat="1" x14ac:dyDescent="0.25">
      <c r="AC5254" s="175"/>
      <c r="AD5254" s="175"/>
      <c r="AE5254" s="175"/>
      <c r="AF5254" s="175"/>
      <c r="AG5254" s="175"/>
      <c r="AH5254" s="176"/>
      <c r="AM5254" s="6"/>
      <c r="AN5254" s="6"/>
      <c r="AO5254" s="6"/>
      <c r="AP5254" s="6"/>
      <c r="AQ5254" s="6"/>
      <c r="AR5254" s="6"/>
      <c r="AS5254" s="6"/>
      <c r="AT5254" s="6"/>
      <c r="AU5254" s="6"/>
      <c r="AV5254" s="6"/>
      <c r="AW5254" s="6"/>
      <c r="AX5254" s="6"/>
      <c r="AY5254" s="172"/>
      <c r="AZ5254" s="172"/>
      <c r="BA5254" s="172"/>
      <c r="BB5254" s="6"/>
      <c r="BC5254" s="6"/>
      <c r="BD5254" s="6"/>
      <c r="BE5254" s="6"/>
      <c r="BF5254" s="6"/>
      <c r="BG5254" s="172"/>
      <c r="BH5254" s="172"/>
      <c r="BI5254" s="172"/>
      <c r="BJ5254" s="6"/>
      <c r="BK5254" s="6"/>
      <c r="BL5254" s="6"/>
      <c r="BM5254" s="6"/>
      <c r="BN5254" s="6"/>
      <c r="BO5254" s="6"/>
      <c r="BP5254" s="6"/>
      <c r="BQ5254" s="6"/>
      <c r="BR5254" s="6"/>
      <c r="BS5254" s="6"/>
      <c r="BT5254" s="6"/>
      <c r="CG5254" s="432"/>
      <c r="CH5254" s="432"/>
      <c r="CL5254" s="174"/>
    </row>
    <row r="5255" spans="29:90" s="168" customFormat="1" x14ac:dyDescent="0.25">
      <c r="AC5255" s="175"/>
      <c r="AD5255" s="175"/>
      <c r="AE5255" s="175"/>
      <c r="AF5255" s="175"/>
      <c r="AG5255" s="175"/>
      <c r="AH5255" s="176"/>
      <c r="AM5255" s="6"/>
      <c r="AN5255" s="6"/>
      <c r="AO5255" s="6"/>
      <c r="AP5255" s="6"/>
      <c r="AQ5255" s="6"/>
      <c r="AR5255" s="6"/>
      <c r="AS5255" s="6"/>
      <c r="AT5255" s="6"/>
      <c r="AU5255" s="6"/>
      <c r="AV5255" s="6"/>
      <c r="AW5255" s="6"/>
      <c r="AX5255" s="6"/>
      <c r="AY5255" s="172"/>
      <c r="AZ5255" s="172"/>
      <c r="BA5255" s="172"/>
      <c r="BB5255" s="6"/>
      <c r="BC5255" s="6"/>
      <c r="BD5255" s="6"/>
      <c r="BE5255" s="6"/>
      <c r="BF5255" s="6"/>
      <c r="BG5255" s="172"/>
      <c r="BH5255" s="172"/>
      <c r="BI5255" s="172"/>
      <c r="BJ5255" s="6"/>
      <c r="BK5255" s="6"/>
      <c r="BL5255" s="6"/>
      <c r="BM5255" s="6"/>
      <c r="BN5255" s="6"/>
      <c r="BO5255" s="6"/>
      <c r="BP5255" s="6"/>
      <c r="BQ5255" s="6"/>
      <c r="BR5255" s="6"/>
      <c r="BS5255" s="6"/>
      <c r="BT5255" s="6"/>
      <c r="CG5255" s="432"/>
      <c r="CH5255" s="432"/>
      <c r="CL5255" s="174"/>
    </row>
    <row r="5256" spans="29:90" s="168" customFormat="1" x14ac:dyDescent="0.25">
      <c r="AC5256" s="175"/>
      <c r="AD5256" s="175"/>
      <c r="AE5256" s="175"/>
      <c r="AF5256" s="175"/>
      <c r="AG5256" s="175"/>
      <c r="AH5256" s="176"/>
      <c r="AM5256" s="6"/>
      <c r="AN5256" s="6"/>
      <c r="AO5256" s="6"/>
      <c r="AP5256" s="6"/>
      <c r="AQ5256" s="6"/>
      <c r="AR5256" s="6"/>
      <c r="AS5256" s="6"/>
      <c r="AT5256" s="6"/>
      <c r="AU5256" s="6"/>
      <c r="AV5256" s="6"/>
      <c r="AW5256" s="6"/>
      <c r="AX5256" s="6"/>
      <c r="AY5256" s="172"/>
      <c r="AZ5256" s="172"/>
      <c r="BA5256" s="172"/>
      <c r="BB5256" s="6"/>
      <c r="BC5256" s="6"/>
      <c r="BD5256" s="6"/>
      <c r="BE5256" s="6"/>
      <c r="BF5256" s="6"/>
      <c r="BG5256" s="172"/>
      <c r="BH5256" s="172"/>
      <c r="BI5256" s="172"/>
      <c r="BJ5256" s="6"/>
      <c r="BK5256" s="6"/>
      <c r="BL5256" s="6"/>
      <c r="BM5256" s="6"/>
      <c r="BN5256" s="6"/>
      <c r="BO5256" s="6"/>
      <c r="BP5256" s="6"/>
      <c r="BQ5256" s="6"/>
      <c r="BR5256" s="6"/>
      <c r="BS5256" s="6"/>
      <c r="BT5256" s="6"/>
      <c r="CG5256" s="432"/>
      <c r="CH5256" s="432"/>
      <c r="CL5256" s="174"/>
    </row>
    <row r="5257" spans="29:90" s="168" customFormat="1" x14ac:dyDescent="0.25">
      <c r="AC5257" s="175"/>
      <c r="AD5257" s="175"/>
      <c r="AE5257" s="175"/>
      <c r="AF5257" s="175"/>
      <c r="AG5257" s="175"/>
      <c r="AH5257" s="176"/>
      <c r="AM5257" s="6"/>
      <c r="AN5257" s="6"/>
      <c r="AO5257" s="6"/>
      <c r="AP5257" s="6"/>
      <c r="AQ5257" s="6"/>
      <c r="AR5257" s="6"/>
      <c r="AS5257" s="6"/>
      <c r="AT5257" s="6"/>
      <c r="AU5257" s="6"/>
      <c r="AV5257" s="6"/>
      <c r="AW5257" s="6"/>
      <c r="AX5257" s="6"/>
      <c r="AY5257" s="172"/>
      <c r="AZ5257" s="172"/>
      <c r="BA5257" s="172"/>
      <c r="BB5257" s="6"/>
      <c r="BC5257" s="6"/>
      <c r="BD5257" s="6"/>
      <c r="BE5257" s="6"/>
      <c r="BF5257" s="6"/>
      <c r="BG5257" s="172"/>
      <c r="BH5257" s="172"/>
      <c r="BI5257" s="172"/>
      <c r="BJ5257" s="6"/>
      <c r="BK5257" s="6"/>
      <c r="BL5257" s="6"/>
      <c r="BM5257" s="6"/>
      <c r="BN5257" s="6"/>
      <c r="BO5257" s="6"/>
      <c r="BP5257" s="6"/>
      <c r="BQ5257" s="6"/>
      <c r="BR5257" s="6"/>
      <c r="BS5257" s="6"/>
      <c r="BT5257" s="6"/>
      <c r="CG5257" s="432"/>
      <c r="CH5257" s="432"/>
      <c r="CL5257" s="174"/>
    </row>
    <row r="5258" spans="29:90" s="168" customFormat="1" x14ac:dyDescent="0.25">
      <c r="AC5258" s="175"/>
      <c r="AD5258" s="175"/>
      <c r="AE5258" s="175"/>
      <c r="AF5258" s="175"/>
      <c r="AG5258" s="175"/>
      <c r="AH5258" s="176"/>
      <c r="AM5258" s="6"/>
      <c r="AN5258" s="6"/>
      <c r="AO5258" s="6"/>
      <c r="AP5258" s="6"/>
      <c r="AQ5258" s="6"/>
      <c r="AR5258" s="6"/>
      <c r="AS5258" s="6"/>
      <c r="AT5258" s="6"/>
      <c r="AU5258" s="6"/>
      <c r="AV5258" s="6"/>
      <c r="AW5258" s="6"/>
      <c r="AX5258" s="6"/>
      <c r="AY5258" s="172"/>
      <c r="AZ5258" s="172"/>
      <c r="BA5258" s="172"/>
      <c r="BB5258" s="6"/>
      <c r="BC5258" s="6"/>
      <c r="BD5258" s="6"/>
      <c r="BE5258" s="6"/>
      <c r="BF5258" s="6"/>
      <c r="BG5258" s="172"/>
      <c r="BH5258" s="172"/>
      <c r="BI5258" s="172"/>
      <c r="BJ5258" s="6"/>
      <c r="BK5258" s="6"/>
      <c r="BL5258" s="6"/>
      <c r="BM5258" s="6"/>
      <c r="BN5258" s="6"/>
      <c r="BO5258" s="6"/>
      <c r="BP5258" s="6"/>
      <c r="BQ5258" s="6"/>
      <c r="BR5258" s="6"/>
      <c r="BS5258" s="6"/>
      <c r="BT5258" s="6"/>
      <c r="CG5258" s="432"/>
      <c r="CH5258" s="432"/>
      <c r="CL5258" s="174"/>
    </row>
    <row r="5259" spans="29:90" s="168" customFormat="1" x14ac:dyDescent="0.25">
      <c r="AC5259" s="175"/>
      <c r="AD5259" s="175"/>
      <c r="AE5259" s="175"/>
      <c r="AF5259" s="175"/>
      <c r="AG5259" s="175"/>
      <c r="AH5259" s="176"/>
      <c r="AM5259" s="6"/>
      <c r="AN5259" s="6"/>
      <c r="AO5259" s="6"/>
      <c r="AP5259" s="6"/>
      <c r="AQ5259" s="6"/>
      <c r="AR5259" s="6"/>
      <c r="AS5259" s="6"/>
      <c r="AT5259" s="6"/>
      <c r="AU5259" s="6"/>
      <c r="AV5259" s="6"/>
      <c r="AW5259" s="6"/>
      <c r="AX5259" s="6"/>
      <c r="AY5259" s="172"/>
      <c r="AZ5259" s="172"/>
      <c r="BA5259" s="172"/>
      <c r="BB5259" s="6"/>
      <c r="BC5259" s="6"/>
      <c r="BD5259" s="6"/>
      <c r="BE5259" s="6"/>
      <c r="BF5259" s="6"/>
      <c r="BG5259" s="172"/>
      <c r="BH5259" s="172"/>
      <c r="BI5259" s="172"/>
      <c r="BJ5259" s="6"/>
      <c r="BK5259" s="6"/>
      <c r="BL5259" s="6"/>
      <c r="BM5259" s="6"/>
      <c r="BN5259" s="6"/>
      <c r="BO5259" s="6"/>
      <c r="BP5259" s="6"/>
      <c r="BQ5259" s="6"/>
      <c r="BR5259" s="6"/>
      <c r="BS5259" s="6"/>
      <c r="BT5259" s="6"/>
      <c r="CG5259" s="432"/>
      <c r="CH5259" s="432"/>
      <c r="CL5259" s="174"/>
    </row>
    <row r="5260" spans="29:90" s="168" customFormat="1" x14ac:dyDescent="0.25">
      <c r="AC5260" s="175"/>
      <c r="AD5260" s="175"/>
      <c r="AE5260" s="175"/>
      <c r="AF5260" s="175"/>
      <c r="AG5260" s="175"/>
      <c r="AH5260" s="176"/>
      <c r="AM5260" s="6"/>
      <c r="AN5260" s="6"/>
      <c r="AO5260" s="6"/>
      <c r="AP5260" s="6"/>
      <c r="AQ5260" s="6"/>
      <c r="AR5260" s="6"/>
      <c r="AS5260" s="6"/>
      <c r="AT5260" s="6"/>
      <c r="AU5260" s="6"/>
      <c r="AV5260" s="6"/>
      <c r="AW5260" s="6"/>
      <c r="AX5260" s="6"/>
      <c r="AY5260" s="172"/>
      <c r="AZ5260" s="172"/>
      <c r="BA5260" s="172"/>
      <c r="BB5260" s="6"/>
      <c r="BC5260" s="6"/>
      <c r="BD5260" s="6"/>
      <c r="BE5260" s="6"/>
      <c r="BF5260" s="6"/>
      <c r="BG5260" s="172"/>
      <c r="BH5260" s="172"/>
      <c r="BI5260" s="172"/>
      <c r="BJ5260" s="6"/>
      <c r="BK5260" s="6"/>
      <c r="BL5260" s="6"/>
      <c r="BM5260" s="6"/>
      <c r="BN5260" s="6"/>
      <c r="BO5260" s="6"/>
      <c r="BP5260" s="6"/>
      <c r="BQ5260" s="6"/>
      <c r="BR5260" s="6"/>
      <c r="BS5260" s="6"/>
      <c r="BT5260" s="6"/>
      <c r="CG5260" s="432"/>
      <c r="CH5260" s="432"/>
      <c r="CL5260" s="174"/>
    </row>
    <row r="5261" spans="29:90" s="168" customFormat="1" x14ac:dyDescent="0.25">
      <c r="AC5261" s="175"/>
      <c r="AD5261" s="175"/>
      <c r="AE5261" s="175"/>
      <c r="AF5261" s="175"/>
      <c r="AG5261" s="175"/>
      <c r="AH5261" s="176"/>
      <c r="AM5261" s="6"/>
      <c r="AN5261" s="6"/>
      <c r="AO5261" s="6"/>
      <c r="AP5261" s="6"/>
      <c r="AQ5261" s="6"/>
      <c r="AR5261" s="6"/>
      <c r="AS5261" s="6"/>
      <c r="AT5261" s="6"/>
      <c r="AU5261" s="6"/>
      <c r="AV5261" s="6"/>
      <c r="AW5261" s="6"/>
      <c r="AX5261" s="6"/>
      <c r="AY5261" s="172"/>
      <c r="AZ5261" s="172"/>
      <c r="BA5261" s="172"/>
      <c r="BB5261" s="6"/>
      <c r="BC5261" s="6"/>
      <c r="BD5261" s="6"/>
      <c r="BE5261" s="6"/>
      <c r="BF5261" s="6"/>
      <c r="BG5261" s="172"/>
      <c r="BH5261" s="172"/>
      <c r="BI5261" s="172"/>
      <c r="BJ5261" s="6"/>
      <c r="BK5261" s="6"/>
      <c r="BL5261" s="6"/>
      <c r="BM5261" s="6"/>
      <c r="BN5261" s="6"/>
      <c r="BO5261" s="6"/>
      <c r="BP5261" s="6"/>
      <c r="BQ5261" s="6"/>
      <c r="BR5261" s="6"/>
      <c r="BS5261" s="6"/>
      <c r="BT5261" s="6"/>
      <c r="CG5261" s="432"/>
      <c r="CH5261" s="432"/>
      <c r="CL5261" s="174"/>
    </row>
    <row r="5262" spans="29:90" s="168" customFormat="1" x14ac:dyDescent="0.25">
      <c r="AC5262" s="175"/>
      <c r="AD5262" s="175"/>
      <c r="AE5262" s="175"/>
      <c r="AF5262" s="175"/>
      <c r="AG5262" s="175"/>
      <c r="AH5262" s="176"/>
      <c r="AM5262" s="6"/>
      <c r="AN5262" s="6"/>
      <c r="AO5262" s="6"/>
      <c r="AP5262" s="6"/>
      <c r="AQ5262" s="6"/>
      <c r="AR5262" s="6"/>
      <c r="AS5262" s="6"/>
      <c r="AT5262" s="6"/>
      <c r="AU5262" s="6"/>
      <c r="AV5262" s="6"/>
      <c r="AW5262" s="6"/>
      <c r="AX5262" s="6"/>
      <c r="AY5262" s="172"/>
      <c r="AZ5262" s="172"/>
      <c r="BA5262" s="172"/>
      <c r="BB5262" s="6"/>
      <c r="BC5262" s="6"/>
      <c r="BD5262" s="6"/>
      <c r="BE5262" s="6"/>
      <c r="BF5262" s="6"/>
      <c r="BG5262" s="172"/>
      <c r="BH5262" s="172"/>
      <c r="BI5262" s="172"/>
      <c r="BJ5262" s="6"/>
      <c r="BK5262" s="6"/>
      <c r="BL5262" s="6"/>
      <c r="BM5262" s="6"/>
      <c r="BN5262" s="6"/>
      <c r="BO5262" s="6"/>
      <c r="BP5262" s="6"/>
      <c r="BQ5262" s="6"/>
      <c r="BR5262" s="6"/>
      <c r="BS5262" s="6"/>
      <c r="BT5262" s="6"/>
      <c r="CG5262" s="432"/>
      <c r="CH5262" s="432"/>
      <c r="CL5262" s="174"/>
    </row>
    <row r="5263" spans="29:90" s="168" customFormat="1" x14ac:dyDescent="0.25">
      <c r="AC5263" s="175"/>
      <c r="AD5263" s="175"/>
      <c r="AE5263" s="175"/>
      <c r="AF5263" s="175"/>
      <c r="AG5263" s="175"/>
      <c r="AH5263" s="176"/>
      <c r="AM5263" s="6"/>
      <c r="AN5263" s="6"/>
      <c r="AO5263" s="6"/>
      <c r="AP5263" s="6"/>
      <c r="AQ5263" s="6"/>
      <c r="AR5263" s="6"/>
      <c r="AS5263" s="6"/>
      <c r="AT5263" s="6"/>
      <c r="AU5263" s="6"/>
      <c r="AV5263" s="6"/>
      <c r="AW5263" s="6"/>
      <c r="AX5263" s="6"/>
      <c r="AY5263" s="172"/>
      <c r="AZ5263" s="172"/>
      <c r="BA5263" s="172"/>
      <c r="BB5263" s="6"/>
      <c r="BC5263" s="6"/>
      <c r="BD5263" s="6"/>
      <c r="BE5263" s="6"/>
      <c r="BF5263" s="6"/>
      <c r="BG5263" s="172"/>
      <c r="BH5263" s="172"/>
      <c r="BI5263" s="172"/>
      <c r="BJ5263" s="6"/>
      <c r="BK5263" s="6"/>
      <c r="BL5263" s="6"/>
      <c r="BM5263" s="6"/>
      <c r="BN5263" s="6"/>
      <c r="BO5263" s="6"/>
      <c r="BP5263" s="6"/>
      <c r="BQ5263" s="6"/>
      <c r="BR5263" s="6"/>
      <c r="BS5263" s="6"/>
      <c r="BT5263" s="6"/>
      <c r="CG5263" s="432"/>
      <c r="CH5263" s="432"/>
      <c r="CL5263" s="174"/>
    </row>
    <row r="5264" spans="29:90" s="168" customFormat="1" x14ac:dyDescent="0.25">
      <c r="AC5264" s="175"/>
      <c r="AD5264" s="175"/>
      <c r="AE5264" s="175"/>
      <c r="AF5264" s="175"/>
      <c r="AG5264" s="175"/>
      <c r="AH5264" s="176"/>
      <c r="AM5264" s="6"/>
      <c r="AN5264" s="6"/>
      <c r="AO5264" s="6"/>
      <c r="AP5264" s="6"/>
      <c r="AQ5264" s="6"/>
      <c r="AR5264" s="6"/>
      <c r="AS5264" s="6"/>
      <c r="AT5264" s="6"/>
      <c r="AU5264" s="6"/>
      <c r="AV5264" s="6"/>
      <c r="AW5264" s="6"/>
      <c r="AX5264" s="6"/>
      <c r="AY5264" s="172"/>
      <c r="AZ5264" s="172"/>
      <c r="BA5264" s="172"/>
      <c r="BB5264" s="6"/>
      <c r="BC5264" s="6"/>
      <c r="BD5264" s="6"/>
      <c r="BE5264" s="6"/>
      <c r="BF5264" s="6"/>
      <c r="BG5264" s="172"/>
      <c r="BH5264" s="172"/>
      <c r="BI5264" s="172"/>
      <c r="BJ5264" s="6"/>
      <c r="BK5264" s="6"/>
      <c r="BL5264" s="6"/>
      <c r="BM5264" s="6"/>
      <c r="BN5264" s="6"/>
      <c r="BO5264" s="6"/>
      <c r="BP5264" s="6"/>
      <c r="BQ5264" s="6"/>
      <c r="BR5264" s="6"/>
      <c r="BS5264" s="6"/>
      <c r="BT5264" s="6"/>
      <c r="CG5264" s="432"/>
      <c r="CH5264" s="432"/>
      <c r="CL5264" s="174"/>
    </row>
    <row r="5265" spans="29:90" s="168" customFormat="1" x14ac:dyDescent="0.25">
      <c r="AC5265" s="175"/>
      <c r="AD5265" s="175"/>
      <c r="AE5265" s="175"/>
      <c r="AF5265" s="175"/>
      <c r="AG5265" s="175"/>
      <c r="AH5265" s="176"/>
      <c r="AM5265" s="6"/>
      <c r="AN5265" s="6"/>
      <c r="AO5265" s="6"/>
      <c r="AP5265" s="6"/>
      <c r="AQ5265" s="6"/>
      <c r="AR5265" s="6"/>
      <c r="AS5265" s="6"/>
      <c r="AT5265" s="6"/>
      <c r="AU5265" s="6"/>
      <c r="AV5265" s="6"/>
      <c r="AW5265" s="6"/>
      <c r="AX5265" s="6"/>
      <c r="AY5265" s="172"/>
      <c r="AZ5265" s="172"/>
      <c r="BA5265" s="172"/>
      <c r="BB5265" s="6"/>
      <c r="BC5265" s="6"/>
      <c r="BD5265" s="6"/>
      <c r="BE5265" s="6"/>
      <c r="BF5265" s="6"/>
      <c r="BG5265" s="172"/>
      <c r="BH5265" s="172"/>
      <c r="BI5265" s="172"/>
      <c r="BJ5265" s="6"/>
      <c r="BK5265" s="6"/>
      <c r="BL5265" s="6"/>
      <c r="BM5265" s="6"/>
      <c r="BN5265" s="6"/>
      <c r="BO5265" s="6"/>
      <c r="BP5265" s="6"/>
      <c r="BQ5265" s="6"/>
      <c r="BR5265" s="6"/>
      <c r="BS5265" s="6"/>
      <c r="BT5265" s="6"/>
      <c r="CG5265" s="432"/>
      <c r="CH5265" s="432"/>
      <c r="CL5265" s="174"/>
    </row>
    <row r="5266" spans="29:90" s="168" customFormat="1" x14ac:dyDescent="0.25">
      <c r="AC5266" s="175"/>
      <c r="AD5266" s="175"/>
      <c r="AE5266" s="175"/>
      <c r="AF5266" s="175"/>
      <c r="AG5266" s="175"/>
      <c r="AH5266" s="176"/>
      <c r="AM5266" s="6"/>
      <c r="AN5266" s="6"/>
      <c r="AO5266" s="6"/>
      <c r="AP5266" s="6"/>
      <c r="AQ5266" s="6"/>
      <c r="AR5266" s="6"/>
      <c r="AS5266" s="6"/>
      <c r="AT5266" s="6"/>
      <c r="AU5266" s="6"/>
      <c r="AV5266" s="6"/>
      <c r="AW5266" s="6"/>
      <c r="AX5266" s="6"/>
      <c r="AY5266" s="172"/>
      <c r="AZ5266" s="172"/>
      <c r="BA5266" s="172"/>
      <c r="BB5266" s="6"/>
      <c r="BC5266" s="6"/>
      <c r="BD5266" s="6"/>
      <c r="BE5266" s="6"/>
      <c r="BF5266" s="6"/>
      <c r="BG5266" s="172"/>
      <c r="BH5266" s="172"/>
      <c r="BI5266" s="172"/>
      <c r="BJ5266" s="6"/>
      <c r="BK5266" s="6"/>
      <c r="BL5266" s="6"/>
      <c r="BM5266" s="6"/>
      <c r="BN5266" s="6"/>
      <c r="BO5266" s="6"/>
      <c r="BP5266" s="6"/>
      <c r="BQ5266" s="6"/>
      <c r="BR5266" s="6"/>
      <c r="BS5266" s="6"/>
      <c r="BT5266" s="6"/>
      <c r="CG5266" s="432"/>
      <c r="CH5266" s="432"/>
      <c r="CL5266" s="174"/>
    </row>
    <row r="5267" spans="29:90" s="168" customFormat="1" x14ac:dyDescent="0.25">
      <c r="AC5267" s="175"/>
      <c r="AD5267" s="175"/>
      <c r="AE5267" s="175"/>
      <c r="AF5267" s="175"/>
      <c r="AG5267" s="175"/>
      <c r="AH5267" s="176"/>
      <c r="AM5267" s="6"/>
      <c r="AN5267" s="6"/>
      <c r="AO5267" s="6"/>
      <c r="AP5267" s="6"/>
      <c r="AQ5267" s="6"/>
      <c r="AR5267" s="6"/>
      <c r="AS5267" s="6"/>
      <c r="AT5267" s="6"/>
      <c r="AU5267" s="6"/>
      <c r="AV5267" s="6"/>
      <c r="AW5267" s="6"/>
      <c r="AX5267" s="6"/>
      <c r="AY5267" s="172"/>
      <c r="AZ5267" s="172"/>
      <c r="BA5267" s="172"/>
      <c r="BB5267" s="6"/>
      <c r="BC5267" s="6"/>
      <c r="BD5267" s="6"/>
      <c r="BE5267" s="6"/>
      <c r="BF5267" s="6"/>
      <c r="BG5267" s="172"/>
      <c r="BH5267" s="172"/>
      <c r="BI5267" s="172"/>
      <c r="BJ5267" s="6"/>
      <c r="BK5267" s="6"/>
      <c r="BL5267" s="6"/>
      <c r="BM5267" s="6"/>
      <c r="BN5267" s="6"/>
      <c r="BO5267" s="6"/>
      <c r="BP5267" s="6"/>
      <c r="BQ5267" s="6"/>
      <c r="BR5267" s="6"/>
      <c r="BS5267" s="6"/>
      <c r="BT5267" s="6"/>
      <c r="CG5267" s="432"/>
      <c r="CH5267" s="432"/>
      <c r="CL5267" s="174"/>
    </row>
    <row r="5268" spans="29:90" s="168" customFormat="1" x14ac:dyDescent="0.25">
      <c r="AC5268" s="175"/>
      <c r="AD5268" s="175"/>
      <c r="AE5268" s="175"/>
      <c r="AF5268" s="175"/>
      <c r="AG5268" s="175"/>
      <c r="AH5268" s="176"/>
      <c r="AM5268" s="6"/>
      <c r="AN5268" s="6"/>
      <c r="AO5268" s="6"/>
      <c r="AP5268" s="6"/>
      <c r="AQ5268" s="6"/>
      <c r="AR5268" s="6"/>
      <c r="AS5268" s="6"/>
      <c r="AT5268" s="6"/>
      <c r="AU5268" s="6"/>
      <c r="AV5268" s="6"/>
      <c r="AW5268" s="6"/>
      <c r="AX5268" s="6"/>
      <c r="AY5268" s="172"/>
      <c r="AZ5268" s="172"/>
      <c r="BA5268" s="172"/>
      <c r="BB5268" s="6"/>
      <c r="BC5268" s="6"/>
      <c r="BD5268" s="6"/>
      <c r="BE5268" s="6"/>
      <c r="BF5268" s="6"/>
      <c r="BG5268" s="172"/>
      <c r="BH5268" s="172"/>
      <c r="BI5268" s="172"/>
      <c r="BJ5268" s="6"/>
      <c r="BK5268" s="6"/>
      <c r="BL5268" s="6"/>
      <c r="BM5268" s="6"/>
      <c r="BN5268" s="6"/>
      <c r="BO5268" s="6"/>
      <c r="BP5268" s="6"/>
      <c r="BQ5268" s="6"/>
      <c r="BR5268" s="6"/>
      <c r="BS5268" s="6"/>
      <c r="BT5268" s="6"/>
      <c r="CG5268" s="432"/>
      <c r="CH5268" s="432"/>
      <c r="CL5268" s="174"/>
    </row>
    <row r="5269" spans="29:90" s="168" customFormat="1" x14ac:dyDescent="0.25">
      <c r="AC5269" s="175"/>
      <c r="AD5269" s="175"/>
      <c r="AE5269" s="175"/>
      <c r="AF5269" s="175"/>
      <c r="AG5269" s="175"/>
      <c r="AH5269" s="176"/>
      <c r="AM5269" s="6"/>
      <c r="AN5269" s="6"/>
      <c r="AO5269" s="6"/>
      <c r="AP5269" s="6"/>
      <c r="AQ5269" s="6"/>
      <c r="AR5269" s="6"/>
      <c r="AS5269" s="6"/>
      <c r="AT5269" s="6"/>
      <c r="AU5269" s="6"/>
      <c r="AV5269" s="6"/>
      <c r="AW5269" s="6"/>
      <c r="AX5269" s="6"/>
      <c r="AY5269" s="172"/>
      <c r="AZ5269" s="172"/>
      <c r="BA5269" s="172"/>
      <c r="BB5269" s="6"/>
      <c r="BC5269" s="6"/>
      <c r="BD5269" s="6"/>
      <c r="BE5269" s="6"/>
      <c r="BF5269" s="6"/>
      <c r="BG5269" s="172"/>
      <c r="BH5269" s="172"/>
      <c r="BI5269" s="172"/>
      <c r="BJ5269" s="6"/>
      <c r="BK5269" s="6"/>
      <c r="BL5269" s="6"/>
      <c r="BM5269" s="6"/>
      <c r="BN5269" s="6"/>
      <c r="BO5269" s="6"/>
      <c r="BP5269" s="6"/>
      <c r="BQ5269" s="6"/>
      <c r="BR5269" s="6"/>
      <c r="BS5269" s="6"/>
      <c r="BT5269" s="6"/>
      <c r="CG5269" s="432"/>
      <c r="CH5269" s="432"/>
      <c r="CL5269" s="174"/>
    </row>
    <row r="5270" spans="29:90" s="168" customFormat="1" x14ac:dyDescent="0.25">
      <c r="AC5270" s="175"/>
      <c r="AD5270" s="175"/>
      <c r="AE5270" s="175"/>
      <c r="AF5270" s="175"/>
      <c r="AG5270" s="175"/>
      <c r="AH5270" s="176"/>
      <c r="AM5270" s="6"/>
      <c r="AN5270" s="6"/>
      <c r="AO5270" s="6"/>
      <c r="AP5270" s="6"/>
      <c r="AQ5270" s="6"/>
      <c r="AR5270" s="6"/>
      <c r="AS5270" s="6"/>
      <c r="AT5270" s="6"/>
      <c r="AU5270" s="6"/>
      <c r="AV5270" s="6"/>
      <c r="AW5270" s="6"/>
      <c r="AX5270" s="6"/>
      <c r="AY5270" s="172"/>
      <c r="AZ5270" s="172"/>
      <c r="BA5270" s="172"/>
      <c r="BB5270" s="6"/>
      <c r="BC5270" s="6"/>
      <c r="BD5270" s="6"/>
      <c r="BE5270" s="6"/>
      <c r="BF5270" s="6"/>
      <c r="BG5270" s="172"/>
      <c r="BH5270" s="172"/>
      <c r="BI5270" s="172"/>
      <c r="BJ5270" s="6"/>
      <c r="BK5270" s="6"/>
      <c r="BL5270" s="6"/>
      <c r="BM5270" s="6"/>
      <c r="BN5270" s="6"/>
      <c r="BO5270" s="6"/>
      <c r="BP5270" s="6"/>
      <c r="BQ5270" s="6"/>
      <c r="BR5270" s="6"/>
      <c r="BS5270" s="6"/>
      <c r="BT5270" s="6"/>
      <c r="CG5270" s="432"/>
      <c r="CH5270" s="432"/>
      <c r="CL5270" s="174"/>
    </row>
    <row r="5271" spans="29:90" s="168" customFormat="1" x14ac:dyDescent="0.25">
      <c r="AC5271" s="175"/>
      <c r="AD5271" s="175"/>
      <c r="AE5271" s="175"/>
      <c r="AF5271" s="175"/>
      <c r="AG5271" s="175"/>
      <c r="AH5271" s="176"/>
      <c r="AM5271" s="6"/>
      <c r="AN5271" s="6"/>
      <c r="AO5271" s="6"/>
      <c r="AP5271" s="6"/>
      <c r="AQ5271" s="6"/>
      <c r="AR5271" s="6"/>
      <c r="AS5271" s="6"/>
      <c r="AT5271" s="6"/>
      <c r="AU5271" s="6"/>
      <c r="AV5271" s="6"/>
      <c r="AW5271" s="6"/>
      <c r="AX5271" s="6"/>
      <c r="AY5271" s="172"/>
      <c r="AZ5271" s="172"/>
      <c r="BA5271" s="172"/>
      <c r="BB5271" s="6"/>
      <c r="BC5271" s="6"/>
      <c r="BD5271" s="6"/>
      <c r="BE5271" s="6"/>
      <c r="BF5271" s="6"/>
      <c r="BG5271" s="172"/>
      <c r="BH5271" s="172"/>
      <c r="BI5271" s="172"/>
      <c r="BJ5271" s="6"/>
      <c r="BK5271" s="6"/>
      <c r="BL5271" s="6"/>
      <c r="BM5271" s="6"/>
      <c r="BN5271" s="6"/>
      <c r="BO5271" s="6"/>
      <c r="BP5271" s="6"/>
      <c r="BQ5271" s="6"/>
      <c r="BR5271" s="6"/>
      <c r="BS5271" s="6"/>
      <c r="BT5271" s="6"/>
      <c r="CG5271" s="432"/>
      <c r="CH5271" s="432"/>
      <c r="CL5271" s="174"/>
    </row>
    <row r="5272" spans="29:90" s="168" customFormat="1" x14ac:dyDescent="0.25">
      <c r="AC5272" s="175"/>
      <c r="AD5272" s="175"/>
      <c r="AE5272" s="175"/>
      <c r="AF5272" s="175"/>
      <c r="AG5272" s="175"/>
      <c r="AH5272" s="176"/>
      <c r="AM5272" s="6"/>
      <c r="AN5272" s="6"/>
      <c r="AO5272" s="6"/>
      <c r="AP5272" s="6"/>
      <c r="AQ5272" s="6"/>
      <c r="AR5272" s="6"/>
      <c r="AS5272" s="6"/>
      <c r="AT5272" s="6"/>
      <c r="AU5272" s="6"/>
      <c r="AV5272" s="6"/>
      <c r="AW5272" s="6"/>
      <c r="AX5272" s="6"/>
      <c r="AY5272" s="172"/>
      <c r="AZ5272" s="172"/>
      <c r="BA5272" s="172"/>
      <c r="BB5272" s="6"/>
      <c r="BC5272" s="6"/>
      <c r="BD5272" s="6"/>
      <c r="BE5272" s="6"/>
      <c r="BF5272" s="6"/>
      <c r="BG5272" s="172"/>
      <c r="BH5272" s="172"/>
      <c r="BI5272" s="172"/>
      <c r="BJ5272" s="6"/>
      <c r="BK5272" s="6"/>
      <c r="BL5272" s="6"/>
      <c r="BM5272" s="6"/>
      <c r="BN5272" s="6"/>
      <c r="BO5272" s="6"/>
      <c r="BP5272" s="6"/>
      <c r="BQ5272" s="6"/>
      <c r="BR5272" s="6"/>
      <c r="BS5272" s="6"/>
      <c r="BT5272" s="6"/>
      <c r="CG5272" s="432"/>
      <c r="CH5272" s="432"/>
      <c r="CL5272" s="174"/>
    </row>
    <row r="5273" spans="29:90" s="168" customFormat="1" x14ac:dyDescent="0.25">
      <c r="AC5273" s="175"/>
      <c r="AD5273" s="175"/>
      <c r="AE5273" s="175"/>
      <c r="AF5273" s="175"/>
      <c r="AG5273" s="175"/>
      <c r="AH5273" s="176"/>
      <c r="AM5273" s="6"/>
      <c r="AN5273" s="6"/>
      <c r="AO5273" s="6"/>
      <c r="AP5273" s="6"/>
      <c r="AQ5273" s="6"/>
      <c r="AR5273" s="6"/>
      <c r="AS5273" s="6"/>
      <c r="AT5273" s="6"/>
      <c r="AU5273" s="6"/>
      <c r="AV5273" s="6"/>
      <c r="AW5273" s="6"/>
      <c r="AX5273" s="6"/>
      <c r="AY5273" s="172"/>
      <c r="AZ5273" s="172"/>
      <c r="BA5273" s="172"/>
      <c r="BB5273" s="6"/>
      <c r="BC5273" s="6"/>
      <c r="BD5273" s="6"/>
      <c r="BE5273" s="6"/>
      <c r="BF5273" s="6"/>
      <c r="BG5273" s="172"/>
      <c r="BH5273" s="172"/>
      <c r="BI5273" s="172"/>
      <c r="BJ5273" s="6"/>
      <c r="BK5273" s="6"/>
      <c r="BL5273" s="6"/>
      <c r="BM5273" s="6"/>
      <c r="BN5273" s="6"/>
      <c r="BO5273" s="6"/>
      <c r="BP5273" s="6"/>
      <c r="BQ5273" s="6"/>
      <c r="BR5273" s="6"/>
      <c r="BS5273" s="6"/>
      <c r="BT5273" s="6"/>
      <c r="CG5273" s="432"/>
      <c r="CH5273" s="432"/>
      <c r="CL5273" s="174"/>
    </row>
    <row r="5274" spans="29:90" s="168" customFormat="1" x14ac:dyDescent="0.25">
      <c r="AC5274" s="175"/>
      <c r="AD5274" s="175"/>
      <c r="AE5274" s="175"/>
      <c r="AF5274" s="175"/>
      <c r="AG5274" s="175"/>
      <c r="AH5274" s="176"/>
      <c r="AM5274" s="6"/>
      <c r="AN5274" s="6"/>
      <c r="AO5274" s="6"/>
      <c r="AP5274" s="6"/>
      <c r="AQ5274" s="6"/>
      <c r="AR5274" s="6"/>
      <c r="AS5274" s="6"/>
      <c r="AT5274" s="6"/>
      <c r="AU5274" s="6"/>
      <c r="AV5274" s="6"/>
      <c r="AW5274" s="6"/>
      <c r="AX5274" s="6"/>
      <c r="AY5274" s="172"/>
      <c r="AZ5274" s="172"/>
      <c r="BA5274" s="172"/>
      <c r="BB5274" s="6"/>
      <c r="BC5274" s="6"/>
      <c r="BD5274" s="6"/>
      <c r="BE5274" s="6"/>
      <c r="BF5274" s="6"/>
      <c r="BG5274" s="172"/>
      <c r="BH5274" s="172"/>
      <c r="BI5274" s="172"/>
      <c r="BJ5274" s="6"/>
      <c r="BK5274" s="6"/>
      <c r="BL5274" s="6"/>
      <c r="BM5274" s="6"/>
      <c r="BN5274" s="6"/>
      <c r="BO5274" s="6"/>
      <c r="BP5274" s="6"/>
      <c r="BQ5274" s="6"/>
      <c r="BR5274" s="6"/>
      <c r="BS5274" s="6"/>
      <c r="BT5274" s="6"/>
      <c r="CG5274" s="432"/>
      <c r="CH5274" s="432"/>
      <c r="CL5274" s="174"/>
    </row>
    <row r="5275" spans="29:90" s="168" customFormat="1" x14ac:dyDescent="0.25">
      <c r="AC5275" s="175"/>
      <c r="AD5275" s="175"/>
      <c r="AE5275" s="175"/>
      <c r="AF5275" s="175"/>
      <c r="AG5275" s="175"/>
      <c r="AH5275" s="176"/>
      <c r="AM5275" s="6"/>
      <c r="AN5275" s="6"/>
      <c r="AO5275" s="6"/>
      <c r="AP5275" s="6"/>
      <c r="AQ5275" s="6"/>
      <c r="AR5275" s="6"/>
      <c r="AS5275" s="6"/>
      <c r="AT5275" s="6"/>
      <c r="AU5275" s="6"/>
      <c r="AV5275" s="6"/>
      <c r="AW5275" s="6"/>
      <c r="AX5275" s="6"/>
      <c r="AY5275" s="172"/>
      <c r="AZ5275" s="172"/>
      <c r="BA5275" s="172"/>
      <c r="BB5275" s="6"/>
      <c r="BC5275" s="6"/>
      <c r="BD5275" s="6"/>
      <c r="BE5275" s="6"/>
      <c r="BF5275" s="6"/>
      <c r="BG5275" s="172"/>
      <c r="BH5275" s="172"/>
      <c r="BI5275" s="172"/>
      <c r="BJ5275" s="6"/>
      <c r="BK5275" s="6"/>
      <c r="BL5275" s="6"/>
      <c r="BM5275" s="6"/>
      <c r="BN5275" s="6"/>
      <c r="BO5275" s="6"/>
      <c r="BP5275" s="6"/>
      <c r="BQ5275" s="6"/>
      <c r="BR5275" s="6"/>
      <c r="BS5275" s="6"/>
      <c r="BT5275" s="6"/>
      <c r="CG5275" s="432"/>
      <c r="CH5275" s="432"/>
      <c r="CL5275" s="174"/>
    </row>
    <row r="5276" spans="29:90" s="168" customFormat="1" x14ac:dyDescent="0.25">
      <c r="AC5276" s="175"/>
      <c r="AD5276" s="175"/>
      <c r="AE5276" s="175"/>
      <c r="AF5276" s="175"/>
      <c r="AG5276" s="175"/>
      <c r="AH5276" s="176"/>
      <c r="AM5276" s="6"/>
      <c r="AN5276" s="6"/>
      <c r="AO5276" s="6"/>
      <c r="AP5276" s="6"/>
      <c r="AQ5276" s="6"/>
      <c r="AR5276" s="6"/>
      <c r="AS5276" s="6"/>
      <c r="AT5276" s="6"/>
      <c r="AU5276" s="6"/>
      <c r="AV5276" s="6"/>
      <c r="AW5276" s="6"/>
      <c r="AX5276" s="6"/>
      <c r="AY5276" s="172"/>
      <c r="AZ5276" s="172"/>
      <c r="BA5276" s="172"/>
      <c r="BB5276" s="6"/>
      <c r="BC5276" s="6"/>
      <c r="BD5276" s="6"/>
      <c r="BE5276" s="6"/>
      <c r="BF5276" s="6"/>
      <c r="BG5276" s="172"/>
      <c r="BH5276" s="172"/>
      <c r="BI5276" s="172"/>
      <c r="BJ5276" s="6"/>
      <c r="BK5276" s="6"/>
      <c r="BL5276" s="6"/>
      <c r="BM5276" s="6"/>
      <c r="BN5276" s="6"/>
      <c r="BO5276" s="6"/>
      <c r="BP5276" s="6"/>
      <c r="BQ5276" s="6"/>
      <c r="BR5276" s="6"/>
      <c r="BS5276" s="6"/>
      <c r="BT5276" s="6"/>
      <c r="CG5276" s="432"/>
      <c r="CH5276" s="432"/>
      <c r="CL5276" s="174"/>
    </row>
    <row r="5277" spans="29:90" s="168" customFormat="1" x14ac:dyDescent="0.25">
      <c r="AC5277" s="175"/>
      <c r="AD5277" s="175"/>
      <c r="AE5277" s="175"/>
      <c r="AF5277" s="175"/>
      <c r="AG5277" s="175"/>
      <c r="AH5277" s="176"/>
      <c r="AM5277" s="6"/>
      <c r="AN5277" s="6"/>
      <c r="AO5277" s="6"/>
      <c r="AP5277" s="6"/>
      <c r="AQ5277" s="6"/>
      <c r="AR5277" s="6"/>
      <c r="AS5277" s="6"/>
      <c r="AT5277" s="6"/>
      <c r="AU5277" s="6"/>
      <c r="AV5277" s="6"/>
      <c r="AW5277" s="6"/>
      <c r="AX5277" s="6"/>
      <c r="AY5277" s="172"/>
      <c r="AZ5277" s="172"/>
      <c r="BA5277" s="172"/>
      <c r="BB5277" s="6"/>
      <c r="BC5277" s="6"/>
      <c r="BD5277" s="6"/>
      <c r="BE5277" s="6"/>
      <c r="BF5277" s="6"/>
      <c r="BG5277" s="172"/>
      <c r="BH5277" s="172"/>
      <c r="BI5277" s="172"/>
      <c r="BJ5277" s="6"/>
      <c r="BK5277" s="6"/>
      <c r="BL5277" s="6"/>
      <c r="BM5277" s="6"/>
      <c r="BN5277" s="6"/>
      <c r="BO5277" s="6"/>
      <c r="BP5277" s="6"/>
      <c r="BQ5277" s="6"/>
      <c r="BR5277" s="6"/>
      <c r="BS5277" s="6"/>
      <c r="BT5277" s="6"/>
      <c r="CG5277" s="432"/>
      <c r="CH5277" s="432"/>
      <c r="CL5277" s="174"/>
    </row>
    <row r="5278" spans="29:90" s="168" customFormat="1" x14ac:dyDescent="0.25">
      <c r="AC5278" s="175"/>
      <c r="AD5278" s="175"/>
      <c r="AE5278" s="175"/>
      <c r="AF5278" s="175"/>
      <c r="AG5278" s="175"/>
      <c r="AH5278" s="176"/>
      <c r="AM5278" s="6"/>
      <c r="AN5278" s="6"/>
      <c r="AO5278" s="6"/>
      <c r="AP5278" s="6"/>
      <c r="AQ5278" s="6"/>
      <c r="AR5278" s="6"/>
      <c r="AS5278" s="6"/>
      <c r="AT5278" s="6"/>
      <c r="AU5278" s="6"/>
      <c r="AV5278" s="6"/>
      <c r="AW5278" s="6"/>
      <c r="AX5278" s="6"/>
      <c r="AY5278" s="172"/>
      <c r="AZ5278" s="172"/>
      <c r="BA5278" s="172"/>
      <c r="BB5278" s="6"/>
      <c r="BC5278" s="6"/>
      <c r="BD5278" s="6"/>
      <c r="BE5278" s="6"/>
      <c r="BF5278" s="6"/>
      <c r="BG5278" s="172"/>
      <c r="BH5278" s="172"/>
      <c r="BI5278" s="172"/>
      <c r="BJ5278" s="6"/>
      <c r="BK5278" s="6"/>
      <c r="BL5278" s="6"/>
      <c r="BM5278" s="6"/>
      <c r="BN5278" s="6"/>
      <c r="BO5278" s="6"/>
      <c r="BP5278" s="6"/>
      <c r="BQ5278" s="6"/>
      <c r="BR5278" s="6"/>
      <c r="BS5278" s="6"/>
      <c r="BT5278" s="6"/>
      <c r="CG5278" s="432"/>
      <c r="CH5278" s="432"/>
      <c r="CL5278" s="174"/>
    </row>
    <row r="5279" spans="29:90" s="168" customFormat="1" x14ac:dyDescent="0.25">
      <c r="AC5279" s="175"/>
      <c r="AD5279" s="175"/>
      <c r="AE5279" s="175"/>
      <c r="AF5279" s="175"/>
      <c r="AG5279" s="175"/>
      <c r="AH5279" s="176"/>
      <c r="AM5279" s="6"/>
      <c r="AN5279" s="6"/>
      <c r="AO5279" s="6"/>
      <c r="AP5279" s="6"/>
      <c r="AQ5279" s="6"/>
      <c r="AR5279" s="6"/>
      <c r="AS5279" s="6"/>
      <c r="AT5279" s="6"/>
      <c r="AU5279" s="6"/>
      <c r="AV5279" s="6"/>
      <c r="AW5279" s="6"/>
      <c r="AX5279" s="6"/>
      <c r="AY5279" s="172"/>
      <c r="AZ5279" s="172"/>
      <c r="BA5279" s="172"/>
      <c r="BB5279" s="6"/>
      <c r="BC5279" s="6"/>
      <c r="BD5279" s="6"/>
      <c r="BE5279" s="6"/>
      <c r="BF5279" s="6"/>
      <c r="BG5279" s="172"/>
      <c r="BH5279" s="172"/>
      <c r="BI5279" s="172"/>
      <c r="BJ5279" s="6"/>
      <c r="BK5279" s="6"/>
      <c r="BL5279" s="6"/>
      <c r="BM5279" s="6"/>
      <c r="BN5279" s="6"/>
      <c r="BO5279" s="6"/>
      <c r="BP5279" s="6"/>
      <c r="BQ5279" s="6"/>
      <c r="BR5279" s="6"/>
      <c r="BS5279" s="6"/>
      <c r="BT5279" s="6"/>
      <c r="CG5279" s="432"/>
      <c r="CH5279" s="432"/>
      <c r="CL5279" s="174"/>
    </row>
    <row r="5280" spans="29:90" s="168" customFormat="1" x14ac:dyDescent="0.25">
      <c r="AC5280" s="175"/>
      <c r="AD5280" s="175"/>
      <c r="AE5280" s="175"/>
      <c r="AF5280" s="175"/>
      <c r="AG5280" s="175"/>
      <c r="AH5280" s="176"/>
      <c r="AM5280" s="6"/>
      <c r="AN5280" s="6"/>
      <c r="AO5280" s="6"/>
      <c r="AP5280" s="6"/>
      <c r="AQ5280" s="6"/>
      <c r="AR5280" s="6"/>
      <c r="AS5280" s="6"/>
      <c r="AT5280" s="6"/>
      <c r="AU5280" s="6"/>
      <c r="AV5280" s="6"/>
      <c r="AW5280" s="6"/>
      <c r="AX5280" s="6"/>
      <c r="AY5280" s="172"/>
      <c r="AZ5280" s="172"/>
      <c r="BA5280" s="172"/>
      <c r="BB5280" s="6"/>
      <c r="BC5280" s="6"/>
      <c r="BD5280" s="6"/>
      <c r="BE5280" s="6"/>
      <c r="BF5280" s="6"/>
      <c r="BG5280" s="172"/>
      <c r="BH5280" s="172"/>
      <c r="BI5280" s="172"/>
      <c r="BJ5280" s="6"/>
      <c r="BK5280" s="6"/>
      <c r="BL5280" s="6"/>
      <c r="BM5280" s="6"/>
      <c r="BN5280" s="6"/>
      <c r="BO5280" s="6"/>
      <c r="BP5280" s="6"/>
      <c r="BQ5280" s="6"/>
      <c r="BR5280" s="6"/>
      <c r="BS5280" s="6"/>
      <c r="BT5280" s="6"/>
      <c r="CG5280" s="432"/>
      <c r="CH5280" s="432"/>
      <c r="CL5280" s="174"/>
    </row>
    <row r="5281" spans="29:90" s="168" customFormat="1" x14ac:dyDescent="0.25">
      <c r="AC5281" s="175"/>
      <c r="AD5281" s="175"/>
      <c r="AE5281" s="175"/>
      <c r="AF5281" s="175"/>
      <c r="AG5281" s="175"/>
      <c r="AH5281" s="176"/>
      <c r="AM5281" s="6"/>
      <c r="AN5281" s="6"/>
      <c r="AO5281" s="6"/>
      <c r="AP5281" s="6"/>
      <c r="AQ5281" s="6"/>
      <c r="AR5281" s="6"/>
      <c r="AS5281" s="6"/>
      <c r="AT5281" s="6"/>
      <c r="AU5281" s="6"/>
      <c r="AV5281" s="6"/>
      <c r="AW5281" s="6"/>
      <c r="AX5281" s="6"/>
      <c r="AY5281" s="172"/>
      <c r="AZ5281" s="172"/>
      <c r="BA5281" s="172"/>
      <c r="BB5281" s="6"/>
      <c r="BC5281" s="6"/>
      <c r="BD5281" s="6"/>
      <c r="BE5281" s="6"/>
      <c r="BF5281" s="6"/>
      <c r="BG5281" s="172"/>
      <c r="BH5281" s="172"/>
      <c r="BI5281" s="172"/>
      <c r="BJ5281" s="6"/>
      <c r="BK5281" s="6"/>
      <c r="BL5281" s="6"/>
      <c r="BM5281" s="6"/>
      <c r="BN5281" s="6"/>
      <c r="BO5281" s="6"/>
      <c r="BP5281" s="6"/>
      <c r="BQ5281" s="6"/>
      <c r="BR5281" s="6"/>
      <c r="BS5281" s="6"/>
      <c r="BT5281" s="6"/>
      <c r="CG5281" s="432"/>
      <c r="CH5281" s="432"/>
      <c r="CL5281" s="174"/>
    </row>
    <row r="5282" spans="29:90" s="168" customFormat="1" x14ac:dyDescent="0.25">
      <c r="AC5282" s="175"/>
      <c r="AD5282" s="175"/>
      <c r="AE5282" s="175"/>
      <c r="AF5282" s="175"/>
      <c r="AG5282" s="175"/>
      <c r="AH5282" s="176"/>
      <c r="AM5282" s="6"/>
      <c r="AN5282" s="6"/>
      <c r="AO5282" s="6"/>
      <c r="AP5282" s="6"/>
      <c r="AQ5282" s="6"/>
      <c r="AR5282" s="6"/>
      <c r="AS5282" s="6"/>
      <c r="AT5282" s="6"/>
      <c r="AU5282" s="6"/>
      <c r="AV5282" s="6"/>
      <c r="AW5282" s="6"/>
      <c r="AX5282" s="6"/>
      <c r="AY5282" s="172"/>
      <c r="AZ5282" s="172"/>
      <c r="BA5282" s="172"/>
      <c r="BB5282" s="6"/>
      <c r="BC5282" s="6"/>
      <c r="BD5282" s="6"/>
      <c r="BE5282" s="6"/>
      <c r="BF5282" s="6"/>
      <c r="BG5282" s="172"/>
      <c r="BH5282" s="172"/>
      <c r="BI5282" s="172"/>
      <c r="BJ5282" s="6"/>
      <c r="BK5282" s="6"/>
      <c r="BL5282" s="6"/>
      <c r="BM5282" s="6"/>
      <c r="BN5282" s="6"/>
      <c r="BO5282" s="6"/>
      <c r="BP5282" s="6"/>
      <c r="BQ5282" s="6"/>
      <c r="BR5282" s="6"/>
      <c r="BS5282" s="6"/>
      <c r="BT5282" s="6"/>
      <c r="CG5282" s="432"/>
      <c r="CH5282" s="432"/>
      <c r="CL5282" s="174"/>
    </row>
    <row r="5283" spans="29:90" s="168" customFormat="1" x14ac:dyDescent="0.25">
      <c r="AC5283" s="175"/>
      <c r="AD5283" s="175"/>
      <c r="AE5283" s="175"/>
      <c r="AF5283" s="175"/>
      <c r="AG5283" s="175"/>
      <c r="AH5283" s="176"/>
      <c r="AM5283" s="6"/>
      <c r="AN5283" s="6"/>
      <c r="AO5283" s="6"/>
      <c r="AP5283" s="6"/>
      <c r="AQ5283" s="6"/>
      <c r="AR5283" s="6"/>
      <c r="AS5283" s="6"/>
      <c r="AT5283" s="6"/>
      <c r="AU5283" s="6"/>
      <c r="AV5283" s="6"/>
      <c r="AW5283" s="6"/>
      <c r="AX5283" s="6"/>
      <c r="AY5283" s="172"/>
      <c r="AZ5283" s="172"/>
      <c r="BA5283" s="172"/>
      <c r="BB5283" s="6"/>
      <c r="BC5283" s="6"/>
      <c r="BD5283" s="6"/>
      <c r="BE5283" s="6"/>
      <c r="BF5283" s="6"/>
      <c r="BG5283" s="172"/>
      <c r="BH5283" s="172"/>
      <c r="BI5283" s="172"/>
      <c r="BJ5283" s="6"/>
      <c r="BK5283" s="6"/>
      <c r="BL5283" s="6"/>
      <c r="BM5283" s="6"/>
      <c r="BN5283" s="6"/>
      <c r="BO5283" s="6"/>
      <c r="BP5283" s="6"/>
      <c r="BQ5283" s="6"/>
      <c r="BR5283" s="6"/>
      <c r="BS5283" s="6"/>
      <c r="BT5283" s="6"/>
      <c r="CG5283" s="432"/>
      <c r="CH5283" s="432"/>
      <c r="CL5283" s="174"/>
    </row>
    <row r="5284" spans="29:90" s="168" customFormat="1" x14ac:dyDescent="0.25">
      <c r="AC5284" s="175"/>
      <c r="AD5284" s="175"/>
      <c r="AE5284" s="175"/>
      <c r="AF5284" s="175"/>
      <c r="AG5284" s="175"/>
      <c r="AH5284" s="176"/>
      <c r="AM5284" s="6"/>
      <c r="AN5284" s="6"/>
      <c r="AO5284" s="6"/>
      <c r="AP5284" s="6"/>
      <c r="AQ5284" s="6"/>
      <c r="AR5284" s="6"/>
      <c r="AS5284" s="6"/>
      <c r="AT5284" s="6"/>
      <c r="AU5284" s="6"/>
      <c r="AV5284" s="6"/>
      <c r="AW5284" s="6"/>
      <c r="AX5284" s="6"/>
      <c r="AY5284" s="172"/>
      <c r="AZ5284" s="172"/>
      <c r="BA5284" s="172"/>
      <c r="BB5284" s="6"/>
      <c r="BC5284" s="6"/>
      <c r="BD5284" s="6"/>
      <c r="BE5284" s="6"/>
      <c r="BF5284" s="6"/>
      <c r="BG5284" s="172"/>
      <c r="BH5284" s="172"/>
      <c r="BI5284" s="172"/>
      <c r="BJ5284" s="6"/>
      <c r="BK5284" s="6"/>
      <c r="BL5284" s="6"/>
      <c r="BM5284" s="6"/>
      <c r="BN5284" s="6"/>
      <c r="BO5284" s="6"/>
      <c r="BP5284" s="6"/>
      <c r="BQ5284" s="6"/>
      <c r="BR5284" s="6"/>
      <c r="BS5284" s="6"/>
      <c r="BT5284" s="6"/>
      <c r="CG5284" s="432"/>
      <c r="CH5284" s="432"/>
      <c r="CL5284" s="174"/>
    </row>
    <row r="5285" spans="29:90" s="168" customFormat="1" x14ac:dyDescent="0.25">
      <c r="AC5285" s="175"/>
      <c r="AD5285" s="175"/>
      <c r="AE5285" s="175"/>
      <c r="AF5285" s="175"/>
      <c r="AG5285" s="175"/>
      <c r="AH5285" s="176"/>
      <c r="AM5285" s="6"/>
      <c r="AN5285" s="6"/>
      <c r="AO5285" s="6"/>
      <c r="AP5285" s="6"/>
      <c r="AQ5285" s="6"/>
      <c r="AR5285" s="6"/>
      <c r="AS5285" s="6"/>
      <c r="AT5285" s="6"/>
      <c r="AU5285" s="6"/>
      <c r="AV5285" s="6"/>
      <c r="AW5285" s="6"/>
      <c r="AX5285" s="6"/>
      <c r="AY5285" s="172"/>
      <c r="AZ5285" s="172"/>
      <c r="BA5285" s="172"/>
      <c r="BB5285" s="6"/>
      <c r="BC5285" s="6"/>
      <c r="BD5285" s="6"/>
      <c r="BE5285" s="6"/>
      <c r="BF5285" s="6"/>
      <c r="BG5285" s="172"/>
      <c r="BH5285" s="172"/>
      <c r="BI5285" s="172"/>
      <c r="BJ5285" s="6"/>
      <c r="BK5285" s="6"/>
      <c r="BL5285" s="6"/>
      <c r="BM5285" s="6"/>
      <c r="BN5285" s="6"/>
      <c r="BO5285" s="6"/>
      <c r="BP5285" s="6"/>
      <c r="BQ5285" s="6"/>
      <c r="BR5285" s="6"/>
      <c r="BS5285" s="6"/>
      <c r="BT5285" s="6"/>
      <c r="CG5285" s="432"/>
      <c r="CH5285" s="432"/>
      <c r="CL5285" s="174"/>
    </row>
    <row r="5286" spans="29:90" s="168" customFormat="1" x14ac:dyDescent="0.25">
      <c r="AC5286" s="175"/>
      <c r="AD5286" s="175"/>
      <c r="AE5286" s="175"/>
      <c r="AF5286" s="175"/>
      <c r="AG5286" s="175"/>
      <c r="AH5286" s="176"/>
      <c r="AM5286" s="6"/>
      <c r="AN5286" s="6"/>
      <c r="AO5286" s="6"/>
      <c r="AP5286" s="6"/>
      <c r="AQ5286" s="6"/>
      <c r="AR5286" s="6"/>
      <c r="AS5286" s="6"/>
      <c r="AT5286" s="6"/>
      <c r="AU5286" s="6"/>
      <c r="AV5286" s="6"/>
      <c r="AW5286" s="6"/>
      <c r="AX5286" s="6"/>
      <c r="AY5286" s="172"/>
      <c r="AZ5286" s="172"/>
      <c r="BA5286" s="172"/>
      <c r="BB5286" s="6"/>
      <c r="BC5286" s="6"/>
      <c r="BD5286" s="6"/>
      <c r="BE5286" s="6"/>
      <c r="BF5286" s="6"/>
      <c r="BG5286" s="172"/>
      <c r="BH5286" s="172"/>
      <c r="BI5286" s="172"/>
      <c r="BJ5286" s="6"/>
      <c r="BK5286" s="6"/>
      <c r="BL5286" s="6"/>
      <c r="BM5286" s="6"/>
      <c r="BN5286" s="6"/>
      <c r="BO5286" s="6"/>
      <c r="BP5286" s="6"/>
      <c r="BQ5286" s="6"/>
      <c r="BR5286" s="6"/>
      <c r="BS5286" s="6"/>
      <c r="BT5286" s="6"/>
      <c r="CG5286" s="432"/>
      <c r="CH5286" s="432"/>
      <c r="CL5286" s="174"/>
    </row>
    <row r="5287" spans="29:90" s="168" customFormat="1" x14ac:dyDescent="0.25">
      <c r="AC5287" s="175"/>
      <c r="AD5287" s="175"/>
      <c r="AE5287" s="175"/>
      <c r="AF5287" s="175"/>
      <c r="AG5287" s="175"/>
      <c r="AH5287" s="176"/>
      <c r="AM5287" s="6"/>
      <c r="AN5287" s="6"/>
      <c r="AO5287" s="6"/>
      <c r="AP5287" s="6"/>
      <c r="AQ5287" s="6"/>
      <c r="AR5287" s="6"/>
      <c r="AS5287" s="6"/>
      <c r="AT5287" s="6"/>
      <c r="AU5287" s="6"/>
      <c r="AV5287" s="6"/>
      <c r="AW5287" s="6"/>
      <c r="AX5287" s="6"/>
      <c r="AY5287" s="172"/>
      <c r="AZ5287" s="172"/>
      <c r="BA5287" s="172"/>
      <c r="BB5287" s="6"/>
      <c r="BC5287" s="6"/>
      <c r="BD5287" s="6"/>
      <c r="BE5287" s="6"/>
      <c r="BF5287" s="6"/>
      <c r="BG5287" s="172"/>
      <c r="BH5287" s="172"/>
      <c r="BI5287" s="172"/>
      <c r="BJ5287" s="6"/>
      <c r="BK5287" s="6"/>
      <c r="BL5287" s="6"/>
      <c r="BM5287" s="6"/>
      <c r="BN5287" s="6"/>
      <c r="BO5287" s="6"/>
      <c r="BP5287" s="6"/>
      <c r="BQ5287" s="6"/>
      <c r="BR5287" s="6"/>
      <c r="BS5287" s="6"/>
      <c r="BT5287" s="6"/>
      <c r="CG5287" s="432"/>
      <c r="CH5287" s="432"/>
      <c r="CL5287" s="174"/>
    </row>
    <row r="5288" spans="29:90" s="168" customFormat="1" x14ac:dyDescent="0.25">
      <c r="AC5288" s="175"/>
      <c r="AD5288" s="175"/>
      <c r="AE5288" s="175"/>
      <c r="AF5288" s="175"/>
      <c r="AG5288" s="175"/>
      <c r="AH5288" s="176"/>
      <c r="AM5288" s="6"/>
      <c r="AN5288" s="6"/>
      <c r="AO5288" s="6"/>
      <c r="AP5288" s="6"/>
      <c r="AQ5288" s="6"/>
      <c r="AR5288" s="6"/>
      <c r="AS5288" s="6"/>
      <c r="AT5288" s="6"/>
      <c r="AU5288" s="6"/>
      <c r="AV5288" s="6"/>
      <c r="AW5288" s="6"/>
      <c r="AX5288" s="6"/>
      <c r="AY5288" s="172"/>
      <c r="AZ5288" s="172"/>
      <c r="BA5288" s="172"/>
      <c r="BB5288" s="6"/>
      <c r="BC5288" s="6"/>
      <c r="BD5288" s="6"/>
      <c r="BE5288" s="6"/>
      <c r="BF5288" s="6"/>
      <c r="BG5288" s="172"/>
      <c r="BH5288" s="172"/>
      <c r="BI5288" s="172"/>
      <c r="BJ5288" s="6"/>
      <c r="BK5288" s="6"/>
      <c r="BL5288" s="6"/>
      <c r="BM5288" s="6"/>
      <c r="BN5288" s="6"/>
      <c r="BO5288" s="6"/>
      <c r="BP5288" s="6"/>
      <c r="BQ5288" s="6"/>
      <c r="BR5288" s="6"/>
      <c r="BS5288" s="6"/>
      <c r="BT5288" s="6"/>
      <c r="CG5288" s="432"/>
      <c r="CH5288" s="432"/>
      <c r="CL5288" s="174"/>
    </row>
    <row r="5289" spans="29:90" s="168" customFormat="1" x14ac:dyDescent="0.25">
      <c r="AC5289" s="175"/>
      <c r="AD5289" s="175"/>
      <c r="AE5289" s="175"/>
      <c r="AF5289" s="175"/>
      <c r="AG5289" s="175"/>
      <c r="AH5289" s="176"/>
      <c r="AM5289" s="6"/>
      <c r="AN5289" s="6"/>
      <c r="AO5289" s="6"/>
      <c r="AP5289" s="6"/>
      <c r="AQ5289" s="6"/>
      <c r="AR5289" s="6"/>
      <c r="AS5289" s="6"/>
      <c r="AT5289" s="6"/>
      <c r="AU5289" s="6"/>
      <c r="AV5289" s="6"/>
      <c r="AW5289" s="6"/>
      <c r="AX5289" s="6"/>
      <c r="AY5289" s="172"/>
      <c r="AZ5289" s="172"/>
      <c r="BA5289" s="172"/>
      <c r="BB5289" s="6"/>
      <c r="BC5289" s="6"/>
      <c r="BD5289" s="6"/>
      <c r="BE5289" s="6"/>
      <c r="BF5289" s="6"/>
      <c r="BG5289" s="172"/>
      <c r="BH5289" s="172"/>
      <c r="BI5289" s="172"/>
      <c r="BJ5289" s="6"/>
      <c r="BK5289" s="6"/>
      <c r="BL5289" s="6"/>
      <c r="BM5289" s="6"/>
      <c r="BN5289" s="6"/>
      <c r="BO5289" s="6"/>
      <c r="BP5289" s="6"/>
      <c r="BQ5289" s="6"/>
      <c r="BR5289" s="6"/>
      <c r="BS5289" s="6"/>
      <c r="BT5289" s="6"/>
      <c r="CG5289" s="432"/>
      <c r="CH5289" s="432"/>
      <c r="CL5289" s="174"/>
    </row>
    <row r="5290" spans="29:90" s="168" customFormat="1" x14ac:dyDescent="0.25">
      <c r="AC5290" s="175"/>
      <c r="AD5290" s="175"/>
      <c r="AE5290" s="175"/>
      <c r="AF5290" s="175"/>
      <c r="AG5290" s="175"/>
      <c r="AH5290" s="176"/>
      <c r="AM5290" s="6"/>
      <c r="AN5290" s="6"/>
      <c r="AO5290" s="6"/>
      <c r="AP5290" s="6"/>
      <c r="AQ5290" s="6"/>
      <c r="AR5290" s="6"/>
      <c r="AS5290" s="6"/>
      <c r="AT5290" s="6"/>
      <c r="AU5290" s="6"/>
      <c r="AV5290" s="6"/>
      <c r="AW5290" s="6"/>
      <c r="AX5290" s="6"/>
      <c r="AY5290" s="172"/>
      <c r="AZ5290" s="172"/>
      <c r="BA5290" s="172"/>
      <c r="BB5290" s="6"/>
      <c r="BC5290" s="6"/>
      <c r="BD5290" s="6"/>
      <c r="BE5290" s="6"/>
      <c r="BF5290" s="6"/>
      <c r="BG5290" s="172"/>
      <c r="BH5290" s="172"/>
      <c r="BI5290" s="172"/>
      <c r="BJ5290" s="6"/>
      <c r="BK5290" s="6"/>
      <c r="BL5290" s="6"/>
      <c r="BM5290" s="6"/>
      <c r="BN5290" s="6"/>
      <c r="BO5290" s="6"/>
      <c r="BP5290" s="6"/>
      <c r="BQ5290" s="6"/>
      <c r="BR5290" s="6"/>
      <c r="BS5290" s="6"/>
      <c r="BT5290" s="6"/>
      <c r="CG5290" s="432"/>
      <c r="CH5290" s="432"/>
      <c r="CL5290" s="174"/>
    </row>
    <row r="5291" spans="29:90" s="168" customFormat="1" x14ac:dyDescent="0.25">
      <c r="AC5291" s="175"/>
      <c r="AD5291" s="175"/>
      <c r="AE5291" s="175"/>
      <c r="AF5291" s="175"/>
      <c r="AG5291" s="175"/>
      <c r="AH5291" s="176"/>
      <c r="AM5291" s="6"/>
      <c r="AN5291" s="6"/>
      <c r="AO5291" s="6"/>
      <c r="AP5291" s="6"/>
      <c r="AQ5291" s="6"/>
      <c r="AR5291" s="6"/>
      <c r="AS5291" s="6"/>
      <c r="AT5291" s="6"/>
      <c r="AU5291" s="6"/>
      <c r="AV5291" s="6"/>
      <c r="AW5291" s="6"/>
      <c r="AX5291" s="6"/>
      <c r="AY5291" s="172"/>
      <c r="AZ5291" s="172"/>
      <c r="BA5291" s="172"/>
      <c r="BB5291" s="6"/>
      <c r="BC5291" s="6"/>
      <c r="BD5291" s="6"/>
      <c r="BE5291" s="6"/>
      <c r="BF5291" s="6"/>
      <c r="BG5291" s="172"/>
      <c r="BH5291" s="172"/>
      <c r="BI5291" s="172"/>
      <c r="BJ5291" s="6"/>
      <c r="BK5291" s="6"/>
      <c r="BL5291" s="6"/>
      <c r="BM5291" s="6"/>
      <c r="BN5291" s="6"/>
      <c r="BO5291" s="6"/>
      <c r="BP5291" s="6"/>
      <c r="BQ5291" s="6"/>
      <c r="BR5291" s="6"/>
      <c r="BS5291" s="6"/>
      <c r="BT5291" s="6"/>
      <c r="CG5291" s="432"/>
      <c r="CH5291" s="432"/>
      <c r="CL5291" s="174"/>
    </row>
    <row r="5292" spans="29:90" s="168" customFormat="1" x14ac:dyDescent="0.25">
      <c r="AC5292" s="175"/>
      <c r="AD5292" s="175"/>
      <c r="AE5292" s="175"/>
      <c r="AF5292" s="175"/>
      <c r="AG5292" s="175"/>
      <c r="AH5292" s="176"/>
      <c r="AM5292" s="6"/>
      <c r="AN5292" s="6"/>
      <c r="AO5292" s="6"/>
      <c r="AP5292" s="6"/>
      <c r="AQ5292" s="6"/>
      <c r="AR5292" s="6"/>
      <c r="AS5292" s="6"/>
      <c r="AT5292" s="6"/>
      <c r="AU5292" s="6"/>
      <c r="AV5292" s="6"/>
      <c r="AW5292" s="6"/>
      <c r="AX5292" s="6"/>
      <c r="AY5292" s="172"/>
      <c r="AZ5292" s="172"/>
      <c r="BA5292" s="172"/>
      <c r="BB5292" s="6"/>
      <c r="BC5292" s="6"/>
      <c r="BD5292" s="6"/>
      <c r="BE5292" s="6"/>
      <c r="BF5292" s="6"/>
      <c r="BG5292" s="172"/>
      <c r="BH5292" s="172"/>
      <c r="BI5292" s="172"/>
      <c r="BJ5292" s="6"/>
      <c r="BK5292" s="6"/>
      <c r="BL5292" s="6"/>
      <c r="BM5292" s="6"/>
      <c r="BN5292" s="6"/>
      <c r="BO5292" s="6"/>
      <c r="BP5292" s="6"/>
      <c r="BQ5292" s="6"/>
      <c r="BR5292" s="6"/>
      <c r="BS5292" s="6"/>
      <c r="BT5292" s="6"/>
      <c r="CG5292" s="432"/>
      <c r="CH5292" s="432"/>
      <c r="CL5292" s="174"/>
    </row>
    <row r="5293" spans="29:90" s="168" customFormat="1" x14ac:dyDescent="0.25">
      <c r="AC5293" s="175"/>
      <c r="AD5293" s="175"/>
      <c r="AE5293" s="175"/>
      <c r="AF5293" s="175"/>
      <c r="AG5293" s="175"/>
      <c r="AH5293" s="176"/>
      <c r="AM5293" s="6"/>
      <c r="AN5293" s="6"/>
      <c r="AO5293" s="6"/>
      <c r="AP5293" s="6"/>
      <c r="AQ5293" s="6"/>
      <c r="AR5293" s="6"/>
      <c r="AS5293" s="6"/>
      <c r="AT5293" s="6"/>
      <c r="AU5293" s="6"/>
      <c r="AV5293" s="6"/>
      <c r="AW5293" s="6"/>
      <c r="AX5293" s="6"/>
      <c r="AY5293" s="172"/>
      <c r="AZ5293" s="172"/>
      <c r="BA5293" s="172"/>
      <c r="BB5293" s="6"/>
      <c r="BC5293" s="6"/>
      <c r="BD5293" s="6"/>
      <c r="BE5293" s="6"/>
      <c r="BF5293" s="6"/>
      <c r="BG5293" s="172"/>
      <c r="BH5293" s="172"/>
      <c r="BI5293" s="172"/>
      <c r="BJ5293" s="6"/>
      <c r="BK5293" s="6"/>
      <c r="BL5293" s="6"/>
      <c r="BM5293" s="6"/>
      <c r="BN5293" s="6"/>
      <c r="BO5293" s="6"/>
      <c r="BP5293" s="6"/>
      <c r="BQ5293" s="6"/>
      <c r="BR5293" s="6"/>
      <c r="BS5293" s="6"/>
      <c r="BT5293" s="6"/>
      <c r="CG5293" s="432"/>
      <c r="CH5293" s="432"/>
      <c r="CL5293" s="174"/>
    </row>
    <row r="5294" spans="29:90" s="168" customFormat="1" x14ac:dyDescent="0.25">
      <c r="AC5294" s="175"/>
      <c r="AD5294" s="175"/>
      <c r="AE5294" s="175"/>
      <c r="AF5294" s="175"/>
      <c r="AG5294" s="175"/>
      <c r="AH5294" s="176"/>
      <c r="AM5294" s="6"/>
      <c r="AN5294" s="6"/>
      <c r="AO5294" s="6"/>
      <c r="AP5294" s="6"/>
      <c r="AQ5294" s="6"/>
      <c r="AR5294" s="6"/>
      <c r="AS5294" s="6"/>
      <c r="AT5294" s="6"/>
      <c r="AU5294" s="6"/>
      <c r="AV5294" s="6"/>
      <c r="AW5294" s="6"/>
      <c r="AX5294" s="6"/>
      <c r="AY5294" s="172"/>
      <c r="AZ5294" s="172"/>
      <c r="BA5294" s="172"/>
      <c r="BB5294" s="6"/>
      <c r="BC5294" s="6"/>
      <c r="BD5294" s="6"/>
      <c r="BE5294" s="6"/>
      <c r="BF5294" s="6"/>
      <c r="BG5294" s="172"/>
      <c r="BH5294" s="172"/>
      <c r="BI5294" s="172"/>
      <c r="BJ5294" s="6"/>
      <c r="BK5294" s="6"/>
      <c r="BL5294" s="6"/>
      <c r="BM5294" s="6"/>
      <c r="BN5294" s="6"/>
      <c r="BO5294" s="6"/>
      <c r="BP5294" s="6"/>
      <c r="BQ5294" s="6"/>
      <c r="BR5294" s="6"/>
      <c r="BS5294" s="6"/>
      <c r="BT5294" s="6"/>
      <c r="CG5294" s="432"/>
      <c r="CH5294" s="432"/>
      <c r="CL5294" s="174"/>
    </row>
    <row r="5295" spans="29:90" s="168" customFormat="1" x14ac:dyDescent="0.25">
      <c r="AC5295" s="175"/>
      <c r="AD5295" s="175"/>
      <c r="AE5295" s="175"/>
      <c r="AF5295" s="175"/>
      <c r="AG5295" s="175"/>
      <c r="AH5295" s="176"/>
      <c r="AM5295" s="6"/>
      <c r="AN5295" s="6"/>
      <c r="AO5295" s="6"/>
      <c r="AP5295" s="6"/>
      <c r="AQ5295" s="6"/>
      <c r="AR5295" s="6"/>
      <c r="AS5295" s="6"/>
      <c r="AT5295" s="6"/>
      <c r="AU5295" s="6"/>
      <c r="AV5295" s="6"/>
      <c r="AW5295" s="6"/>
      <c r="AX5295" s="6"/>
      <c r="AY5295" s="172"/>
      <c r="AZ5295" s="172"/>
      <c r="BA5295" s="172"/>
      <c r="BB5295" s="6"/>
      <c r="BC5295" s="6"/>
      <c r="BD5295" s="6"/>
      <c r="BE5295" s="6"/>
      <c r="BF5295" s="6"/>
      <c r="BG5295" s="172"/>
      <c r="BH5295" s="172"/>
      <c r="BI5295" s="172"/>
      <c r="BJ5295" s="6"/>
      <c r="BK5295" s="6"/>
      <c r="BL5295" s="6"/>
      <c r="BM5295" s="6"/>
      <c r="BN5295" s="6"/>
      <c r="BO5295" s="6"/>
      <c r="BP5295" s="6"/>
      <c r="BQ5295" s="6"/>
      <c r="BR5295" s="6"/>
      <c r="BS5295" s="6"/>
      <c r="BT5295" s="6"/>
      <c r="CG5295" s="432"/>
      <c r="CH5295" s="432"/>
      <c r="CL5295" s="174"/>
    </row>
    <row r="5296" spans="29:90" s="168" customFormat="1" x14ac:dyDescent="0.25">
      <c r="AC5296" s="175"/>
      <c r="AD5296" s="175"/>
      <c r="AE5296" s="175"/>
      <c r="AF5296" s="175"/>
      <c r="AG5296" s="175"/>
      <c r="AH5296" s="176"/>
      <c r="AM5296" s="6"/>
      <c r="AN5296" s="6"/>
      <c r="AO5296" s="6"/>
      <c r="AP5296" s="6"/>
      <c r="AQ5296" s="6"/>
      <c r="AR5296" s="6"/>
      <c r="AS5296" s="6"/>
      <c r="AT5296" s="6"/>
      <c r="AU5296" s="6"/>
      <c r="AV5296" s="6"/>
      <c r="AW5296" s="6"/>
      <c r="AX5296" s="6"/>
      <c r="AY5296" s="172"/>
      <c r="AZ5296" s="172"/>
      <c r="BA5296" s="172"/>
      <c r="BB5296" s="6"/>
      <c r="BC5296" s="6"/>
      <c r="BD5296" s="6"/>
      <c r="BE5296" s="6"/>
      <c r="BF5296" s="6"/>
      <c r="BG5296" s="172"/>
      <c r="BH5296" s="172"/>
      <c r="BI5296" s="172"/>
      <c r="BJ5296" s="6"/>
      <c r="BK5296" s="6"/>
      <c r="BL5296" s="6"/>
      <c r="BM5296" s="6"/>
      <c r="BN5296" s="6"/>
      <c r="BO5296" s="6"/>
      <c r="BP5296" s="6"/>
      <c r="BQ5296" s="6"/>
      <c r="BR5296" s="6"/>
      <c r="BS5296" s="6"/>
      <c r="BT5296" s="6"/>
      <c r="CG5296" s="432"/>
      <c r="CH5296" s="432"/>
      <c r="CL5296" s="174"/>
    </row>
    <row r="5297" spans="29:90" s="168" customFormat="1" x14ac:dyDescent="0.25">
      <c r="AC5297" s="175"/>
      <c r="AD5297" s="175"/>
      <c r="AE5297" s="175"/>
      <c r="AF5297" s="175"/>
      <c r="AG5297" s="175"/>
      <c r="AH5297" s="176"/>
      <c r="AM5297" s="6"/>
      <c r="AN5297" s="6"/>
      <c r="AO5297" s="6"/>
      <c r="AP5297" s="6"/>
      <c r="AQ5297" s="6"/>
      <c r="AR5297" s="6"/>
      <c r="AS5297" s="6"/>
      <c r="AT5297" s="6"/>
      <c r="AU5297" s="6"/>
      <c r="AV5297" s="6"/>
      <c r="AW5297" s="6"/>
      <c r="AX5297" s="6"/>
      <c r="AY5297" s="172"/>
      <c r="AZ5297" s="172"/>
      <c r="BA5297" s="172"/>
      <c r="BB5297" s="6"/>
      <c r="BC5297" s="6"/>
      <c r="BD5297" s="6"/>
      <c r="BE5297" s="6"/>
      <c r="BF5297" s="6"/>
      <c r="BG5297" s="172"/>
      <c r="BH5297" s="172"/>
      <c r="BI5297" s="172"/>
      <c r="BJ5297" s="6"/>
      <c r="BK5297" s="6"/>
      <c r="BL5297" s="6"/>
      <c r="BM5297" s="6"/>
      <c r="BN5297" s="6"/>
      <c r="BO5297" s="6"/>
      <c r="BP5297" s="6"/>
      <c r="BQ5297" s="6"/>
      <c r="BR5297" s="6"/>
      <c r="BS5297" s="6"/>
      <c r="BT5297" s="6"/>
      <c r="CG5297" s="432"/>
      <c r="CH5297" s="432"/>
      <c r="CL5297" s="174"/>
    </row>
    <row r="5298" spans="29:90" s="168" customFormat="1" x14ac:dyDescent="0.25">
      <c r="AC5298" s="175"/>
      <c r="AD5298" s="175"/>
      <c r="AE5298" s="175"/>
      <c r="AF5298" s="175"/>
      <c r="AG5298" s="175"/>
      <c r="AH5298" s="176"/>
      <c r="AM5298" s="6"/>
      <c r="AN5298" s="6"/>
      <c r="AO5298" s="6"/>
      <c r="AP5298" s="6"/>
      <c r="AQ5298" s="6"/>
      <c r="AR5298" s="6"/>
      <c r="AS5298" s="6"/>
      <c r="AT5298" s="6"/>
      <c r="AU5298" s="6"/>
      <c r="AV5298" s="6"/>
      <c r="AW5298" s="6"/>
      <c r="AX5298" s="6"/>
      <c r="AY5298" s="172"/>
      <c r="AZ5298" s="172"/>
      <c r="BA5298" s="172"/>
      <c r="BB5298" s="6"/>
      <c r="BC5298" s="6"/>
      <c r="BD5298" s="6"/>
      <c r="BE5298" s="6"/>
      <c r="BF5298" s="6"/>
      <c r="BG5298" s="172"/>
      <c r="BH5298" s="172"/>
      <c r="BI5298" s="172"/>
      <c r="BJ5298" s="6"/>
      <c r="BK5298" s="6"/>
      <c r="BL5298" s="6"/>
      <c r="BM5298" s="6"/>
      <c r="BN5298" s="6"/>
      <c r="BO5298" s="6"/>
      <c r="BP5298" s="6"/>
      <c r="BQ5298" s="6"/>
      <c r="BR5298" s="6"/>
      <c r="BS5298" s="6"/>
      <c r="BT5298" s="6"/>
      <c r="CG5298" s="432"/>
      <c r="CH5298" s="432"/>
      <c r="CL5298" s="174"/>
    </row>
    <row r="5299" spans="29:90" s="168" customFormat="1" x14ac:dyDescent="0.25">
      <c r="AC5299" s="175"/>
      <c r="AD5299" s="175"/>
      <c r="AE5299" s="175"/>
      <c r="AF5299" s="175"/>
      <c r="AG5299" s="175"/>
      <c r="AH5299" s="176"/>
      <c r="AM5299" s="6"/>
      <c r="AN5299" s="6"/>
      <c r="AO5299" s="6"/>
      <c r="AP5299" s="6"/>
      <c r="AQ5299" s="6"/>
      <c r="AR5299" s="6"/>
      <c r="AS5299" s="6"/>
      <c r="AT5299" s="6"/>
      <c r="AU5299" s="6"/>
      <c r="AV5299" s="6"/>
      <c r="AW5299" s="6"/>
      <c r="AX5299" s="6"/>
      <c r="AY5299" s="172"/>
      <c r="AZ5299" s="172"/>
      <c r="BA5299" s="172"/>
      <c r="BB5299" s="6"/>
      <c r="BC5299" s="6"/>
      <c r="BD5299" s="6"/>
      <c r="BE5299" s="6"/>
      <c r="BF5299" s="6"/>
      <c r="BG5299" s="172"/>
      <c r="BH5299" s="172"/>
      <c r="BI5299" s="172"/>
      <c r="BJ5299" s="6"/>
      <c r="BK5299" s="6"/>
      <c r="BL5299" s="6"/>
      <c r="BM5299" s="6"/>
      <c r="BN5299" s="6"/>
      <c r="BO5299" s="6"/>
      <c r="BP5299" s="6"/>
      <c r="BQ5299" s="6"/>
      <c r="BR5299" s="6"/>
      <c r="BS5299" s="6"/>
      <c r="BT5299" s="6"/>
      <c r="CG5299" s="432"/>
      <c r="CH5299" s="432"/>
      <c r="CL5299" s="174"/>
    </row>
    <row r="5300" spans="29:90" s="168" customFormat="1" x14ac:dyDescent="0.25">
      <c r="AC5300" s="175"/>
      <c r="AD5300" s="175"/>
      <c r="AE5300" s="175"/>
      <c r="AF5300" s="175"/>
      <c r="AG5300" s="175"/>
      <c r="AH5300" s="176"/>
      <c r="AM5300" s="6"/>
      <c r="AN5300" s="6"/>
      <c r="AO5300" s="6"/>
      <c r="AP5300" s="6"/>
      <c r="AQ5300" s="6"/>
      <c r="AR5300" s="6"/>
      <c r="AS5300" s="6"/>
      <c r="AT5300" s="6"/>
      <c r="AU5300" s="6"/>
      <c r="AV5300" s="6"/>
      <c r="AW5300" s="6"/>
      <c r="AX5300" s="6"/>
      <c r="AY5300" s="172"/>
      <c r="AZ5300" s="172"/>
      <c r="BA5300" s="172"/>
      <c r="BB5300" s="6"/>
      <c r="BC5300" s="6"/>
      <c r="BD5300" s="6"/>
      <c r="BE5300" s="6"/>
      <c r="BF5300" s="6"/>
      <c r="BG5300" s="172"/>
      <c r="BH5300" s="172"/>
      <c r="BI5300" s="172"/>
      <c r="BJ5300" s="6"/>
      <c r="BK5300" s="6"/>
      <c r="BL5300" s="6"/>
      <c r="BM5300" s="6"/>
      <c r="BN5300" s="6"/>
      <c r="BO5300" s="6"/>
      <c r="BP5300" s="6"/>
      <c r="BQ5300" s="6"/>
      <c r="BR5300" s="6"/>
      <c r="BS5300" s="6"/>
      <c r="BT5300" s="6"/>
      <c r="CG5300" s="432"/>
      <c r="CH5300" s="432"/>
      <c r="CL5300" s="174"/>
    </row>
    <row r="5301" spans="29:90" s="168" customFormat="1" x14ac:dyDescent="0.25">
      <c r="AC5301" s="175"/>
      <c r="AD5301" s="175"/>
      <c r="AE5301" s="175"/>
      <c r="AF5301" s="175"/>
      <c r="AG5301" s="175"/>
      <c r="AH5301" s="176"/>
      <c r="AM5301" s="6"/>
      <c r="AN5301" s="6"/>
      <c r="AO5301" s="6"/>
      <c r="AP5301" s="6"/>
      <c r="AQ5301" s="6"/>
      <c r="AR5301" s="6"/>
      <c r="AS5301" s="6"/>
      <c r="AT5301" s="6"/>
      <c r="AU5301" s="6"/>
      <c r="AV5301" s="6"/>
      <c r="AW5301" s="6"/>
      <c r="AX5301" s="6"/>
      <c r="AY5301" s="172"/>
      <c r="AZ5301" s="172"/>
      <c r="BA5301" s="172"/>
      <c r="BB5301" s="6"/>
      <c r="BC5301" s="6"/>
      <c r="BD5301" s="6"/>
      <c r="BE5301" s="6"/>
      <c r="BF5301" s="6"/>
      <c r="BG5301" s="172"/>
      <c r="BH5301" s="172"/>
      <c r="BI5301" s="172"/>
      <c r="BJ5301" s="6"/>
      <c r="BK5301" s="6"/>
      <c r="BL5301" s="6"/>
      <c r="BM5301" s="6"/>
      <c r="BN5301" s="6"/>
      <c r="BO5301" s="6"/>
      <c r="BP5301" s="6"/>
      <c r="BQ5301" s="6"/>
      <c r="BR5301" s="6"/>
      <c r="BS5301" s="6"/>
      <c r="BT5301" s="6"/>
      <c r="CG5301" s="432"/>
      <c r="CH5301" s="432"/>
      <c r="CL5301" s="174"/>
    </row>
    <row r="5302" spans="29:90" s="168" customFormat="1" x14ac:dyDescent="0.25">
      <c r="AC5302" s="175"/>
      <c r="AD5302" s="175"/>
      <c r="AE5302" s="175"/>
      <c r="AF5302" s="175"/>
      <c r="AG5302" s="175"/>
      <c r="AH5302" s="176"/>
      <c r="AM5302" s="6"/>
      <c r="AN5302" s="6"/>
      <c r="AO5302" s="6"/>
      <c r="AP5302" s="6"/>
      <c r="AQ5302" s="6"/>
      <c r="AR5302" s="6"/>
      <c r="AS5302" s="6"/>
      <c r="AT5302" s="6"/>
      <c r="AU5302" s="6"/>
      <c r="AV5302" s="6"/>
      <c r="AW5302" s="6"/>
      <c r="AX5302" s="6"/>
      <c r="AY5302" s="172"/>
      <c r="AZ5302" s="172"/>
      <c r="BA5302" s="172"/>
      <c r="BB5302" s="6"/>
      <c r="BC5302" s="6"/>
      <c r="BD5302" s="6"/>
      <c r="BE5302" s="6"/>
      <c r="BF5302" s="6"/>
      <c r="BG5302" s="172"/>
      <c r="BH5302" s="172"/>
      <c r="BI5302" s="172"/>
      <c r="BJ5302" s="6"/>
      <c r="BK5302" s="6"/>
      <c r="BL5302" s="6"/>
      <c r="BM5302" s="6"/>
      <c r="BN5302" s="6"/>
      <c r="BO5302" s="6"/>
      <c r="BP5302" s="6"/>
      <c r="BQ5302" s="6"/>
      <c r="BR5302" s="6"/>
      <c r="BS5302" s="6"/>
      <c r="BT5302" s="6"/>
      <c r="CG5302" s="432"/>
      <c r="CH5302" s="432"/>
      <c r="CL5302" s="174"/>
    </row>
    <row r="5303" spans="29:90" s="168" customFormat="1" x14ac:dyDescent="0.25">
      <c r="AC5303" s="175"/>
      <c r="AD5303" s="175"/>
      <c r="AE5303" s="175"/>
      <c r="AF5303" s="175"/>
      <c r="AG5303" s="175"/>
      <c r="AH5303" s="176"/>
      <c r="AM5303" s="6"/>
      <c r="AN5303" s="6"/>
      <c r="AO5303" s="6"/>
      <c r="AP5303" s="6"/>
      <c r="AQ5303" s="6"/>
      <c r="AR5303" s="6"/>
      <c r="AS5303" s="6"/>
      <c r="AT5303" s="6"/>
      <c r="AU5303" s="6"/>
      <c r="AV5303" s="6"/>
      <c r="AW5303" s="6"/>
      <c r="AX5303" s="6"/>
      <c r="AY5303" s="172"/>
      <c r="AZ5303" s="172"/>
      <c r="BA5303" s="172"/>
      <c r="BB5303" s="6"/>
      <c r="BC5303" s="6"/>
      <c r="BD5303" s="6"/>
      <c r="BE5303" s="6"/>
      <c r="BF5303" s="6"/>
      <c r="BG5303" s="172"/>
      <c r="BH5303" s="172"/>
      <c r="BI5303" s="172"/>
      <c r="BJ5303" s="6"/>
      <c r="BK5303" s="6"/>
      <c r="BL5303" s="6"/>
      <c r="BM5303" s="6"/>
      <c r="BN5303" s="6"/>
      <c r="BO5303" s="6"/>
      <c r="BP5303" s="6"/>
      <c r="BQ5303" s="6"/>
      <c r="BR5303" s="6"/>
      <c r="BS5303" s="6"/>
      <c r="BT5303" s="6"/>
      <c r="CG5303" s="432"/>
      <c r="CH5303" s="432"/>
      <c r="CL5303" s="174"/>
    </row>
    <row r="5304" spans="29:90" s="168" customFormat="1" x14ac:dyDescent="0.25">
      <c r="AC5304" s="175"/>
      <c r="AD5304" s="175"/>
      <c r="AE5304" s="175"/>
      <c r="AF5304" s="175"/>
      <c r="AG5304" s="175"/>
      <c r="AH5304" s="176"/>
      <c r="AM5304" s="6"/>
      <c r="AN5304" s="6"/>
      <c r="AO5304" s="6"/>
      <c r="AP5304" s="6"/>
      <c r="AQ5304" s="6"/>
      <c r="AR5304" s="6"/>
      <c r="AS5304" s="6"/>
      <c r="AT5304" s="6"/>
      <c r="AU5304" s="6"/>
      <c r="AV5304" s="6"/>
      <c r="AW5304" s="6"/>
      <c r="AX5304" s="6"/>
      <c r="AY5304" s="172"/>
      <c r="AZ5304" s="172"/>
      <c r="BA5304" s="172"/>
      <c r="BB5304" s="6"/>
      <c r="BC5304" s="6"/>
      <c r="BD5304" s="6"/>
      <c r="BE5304" s="6"/>
      <c r="BF5304" s="6"/>
      <c r="BG5304" s="172"/>
      <c r="BH5304" s="172"/>
      <c r="BI5304" s="172"/>
      <c r="BJ5304" s="6"/>
      <c r="BK5304" s="6"/>
      <c r="BL5304" s="6"/>
      <c r="BM5304" s="6"/>
      <c r="BN5304" s="6"/>
      <c r="BO5304" s="6"/>
      <c r="BP5304" s="6"/>
      <c r="BQ5304" s="6"/>
      <c r="BR5304" s="6"/>
      <c r="BS5304" s="6"/>
      <c r="BT5304" s="6"/>
      <c r="CG5304" s="432"/>
      <c r="CH5304" s="432"/>
      <c r="CL5304" s="174"/>
    </row>
    <row r="5305" spans="29:90" s="168" customFormat="1" x14ac:dyDescent="0.25">
      <c r="AC5305" s="175"/>
      <c r="AD5305" s="175"/>
      <c r="AE5305" s="175"/>
      <c r="AF5305" s="175"/>
      <c r="AG5305" s="175"/>
      <c r="AH5305" s="176"/>
      <c r="AM5305" s="6"/>
      <c r="AN5305" s="6"/>
      <c r="AO5305" s="6"/>
      <c r="AP5305" s="6"/>
      <c r="AQ5305" s="6"/>
      <c r="AR5305" s="6"/>
      <c r="AS5305" s="6"/>
      <c r="AT5305" s="6"/>
      <c r="AU5305" s="6"/>
      <c r="AV5305" s="6"/>
      <c r="AW5305" s="6"/>
      <c r="AX5305" s="6"/>
      <c r="AY5305" s="172"/>
      <c r="AZ5305" s="172"/>
      <c r="BA5305" s="172"/>
      <c r="BB5305" s="6"/>
      <c r="BC5305" s="6"/>
      <c r="BD5305" s="6"/>
      <c r="BE5305" s="6"/>
      <c r="BF5305" s="6"/>
      <c r="BG5305" s="172"/>
      <c r="BH5305" s="172"/>
      <c r="BI5305" s="172"/>
      <c r="BJ5305" s="6"/>
      <c r="BK5305" s="6"/>
      <c r="BL5305" s="6"/>
      <c r="BM5305" s="6"/>
      <c r="BN5305" s="6"/>
      <c r="BO5305" s="6"/>
      <c r="BP5305" s="6"/>
      <c r="BQ5305" s="6"/>
      <c r="BR5305" s="6"/>
      <c r="BS5305" s="6"/>
      <c r="BT5305" s="6"/>
      <c r="CG5305" s="432"/>
      <c r="CH5305" s="432"/>
      <c r="CL5305" s="174"/>
    </row>
    <row r="5306" spans="29:90" s="168" customFormat="1" x14ac:dyDescent="0.25">
      <c r="AC5306" s="175"/>
      <c r="AD5306" s="175"/>
      <c r="AE5306" s="175"/>
      <c r="AF5306" s="175"/>
      <c r="AG5306" s="175"/>
      <c r="AH5306" s="176"/>
      <c r="AM5306" s="6"/>
      <c r="AN5306" s="6"/>
      <c r="AO5306" s="6"/>
      <c r="AP5306" s="6"/>
      <c r="AQ5306" s="6"/>
      <c r="AR5306" s="6"/>
      <c r="AS5306" s="6"/>
      <c r="AT5306" s="6"/>
      <c r="AU5306" s="6"/>
      <c r="AV5306" s="6"/>
      <c r="AW5306" s="6"/>
      <c r="AX5306" s="6"/>
      <c r="AY5306" s="172"/>
      <c r="AZ5306" s="172"/>
      <c r="BA5306" s="172"/>
      <c r="BB5306" s="6"/>
      <c r="BC5306" s="6"/>
      <c r="BD5306" s="6"/>
      <c r="BE5306" s="6"/>
      <c r="BF5306" s="6"/>
      <c r="BG5306" s="172"/>
      <c r="BH5306" s="172"/>
      <c r="BI5306" s="172"/>
      <c r="BJ5306" s="6"/>
      <c r="BK5306" s="6"/>
      <c r="BL5306" s="6"/>
      <c r="BM5306" s="6"/>
      <c r="BN5306" s="6"/>
      <c r="BO5306" s="6"/>
      <c r="BP5306" s="6"/>
      <c r="BQ5306" s="6"/>
      <c r="BR5306" s="6"/>
      <c r="BS5306" s="6"/>
      <c r="BT5306" s="6"/>
      <c r="CG5306" s="432"/>
      <c r="CH5306" s="432"/>
      <c r="CL5306" s="174"/>
    </row>
    <row r="5307" spans="29:90" s="168" customFormat="1" x14ac:dyDescent="0.25">
      <c r="AC5307" s="175"/>
      <c r="AD5307" s="175"/>
      <c r="AE5307" s="175"/>
      <c r="AF5307" s="175"/>
      <c r="AG5307" s="175"/>
      <c r="AH5307" s="176"/>
      <c r="AM5307" s="6"/>
      <c r="AN5307" s="6"/>
      <c r="AO5307" s="6"/>
      <c r="AP5307" s="6"/>
      <c r="AQ5307" s="6"/>
      <c r="AR5307" s="6"/>
      <c r="AS5307" s="6"/>
      <c r="AT5307" s="6"/>
      <c r="AU5307" s="6"/>
      <c r="AV5307" s="6"/>
      <c r="AW5307" s="6"/>
      <c r="AX5307" s="6"/>
      <c r="AY5307" s="172"/>
      <c r="AZ5307" s="172"/>
      <c r="BA5307" s="172"/>
      <c r="BB5307" s="6"/>
      <c r="BC5307" s="6"/>
      <c r="BD5307" s="6"/>
      <c r="BE5307" s="6"/>
      <c r="BF5307" s="6"/>
      <c r="BG5307" s="172"/>
      <c r="BH5307" s="172"/>
      <c r="BI5307" s="172"/>
      <c r="BJ5307" s="6"/>
      <c r="BK5307" s="6"/>
      <c r="BL5307" s="6"/>
      <c r="BM5307" s="6"/>
      <c r="BN5307" s="6"/>
      <c r="BO5307" s="6"/>
      <c r="BP5307" s="6"/>
      <c r="BQ5307" s="6"/>
      <c r="BR5307" s="6"/>
      <c r="BS5307" s="6"/>
      <c r="BT5307" s="6"/>
      <c r="CG5307" s="432"/>
      <c r="CH5307" s="432"/>
      <c r="CL5307" s="174"/>
    </row>
    <row r="5308" spans="29:90" s="168" customFormat="1" x14ac:dyDescent="0.25">
      <c r="AC5308" s="175"/>
      <c r="AD5308" s="175"/>
      <c r="AE5308" s="175"/>
      <c r="AF5308" s="175"/>
      <c r="AG5308" s="175"/>
      <c r="AH5308" s="176"/>
      <c r="AM5308" s="6"/>
      <c r="AN5308" s="6"/>
      <c r="AO5308" s="6"/>
      <c r="AP5308" s="6"/>
      <c r="AQ5308" s="6"/>
      <c r="AR5308" s="6"/>
      <c r="AS5308" s="6"/>
      <c r="AT5308" s="6"/>
      <c r="AU5308" s="6"/>
      <c r="AV5308" s="6"/>
      <c r="AW5308" s="6"/>
      <c r="AX5308" s="6"/>
      <c r="AY5308" s="172"/>
      <c r="AZ5308" s="172"/>
      <c r="BA5308" s="172"/>
      <c r="BB5308" s="6"/>
      <c r="BC5308" s="6"/>
      <c r="BD5308" s="6"/>
      <c r="BE5308" s="6"/>
      <c r="BF5308" s="6"/>
      <c r="BG5308" s="172"/>
      <c r="BH5308" s="172"/>
      <c r="BI5308" s="172"/>
      <c r="BJ5308" s="6"/>
      <c r="BK5308" s="6"/>
      <c r="BL5308" s="6"/>
      <c r="BM5308" s="6"/>
      <c r="BN5308" s="6"/>
      <c r="BO5308" s="6"/>
      <c r="BP5308" s="6"/>
      <c r="BQ5308" s="6"/>
      <c r="BR5308" s="6"/>
      <c r="BS5308" s="6"/>
      <c r="BT5308" s="6"/>
      <c r="CG5308" s="432"/>
      <c r="CH5308" s="432"/>
      <c r="CL5308" s="174"/>
    </row>
    <row r="5309" spans="29:90" s="168" customFormat="1" x14ac:dyDescent="0.25">
      <c r="AC5309" s="175"/>
      <c r="AD5309" s="175"/>
      <c r="AE5309" s="175"/>
      <c r="AF5309" s="175"/>
      <c r="AG5309" s="175"/>
      <c r="AH5309" s="176"/>
      <c r="AM5309" s="6"/>
      <c r="AN5309" s="6"/>
      <c r="AO5309" s="6"/>
      <c r="AP5309" s="6"/>
      <c r="AQ5309" s="6"/>
      <c r="AR5309" s="6"/>
      <c r="AS5309" s="6"/>
      <c r="AT5309" s="6"/>
      <c r="AU5309" s="6"/>
      <c r="AV5309" s="6"/>
      <c r="AW5309" s="6"/>
      <c r="AX5309" s="6"/>
      <c r="AY5309" s="172"/>
      <c r="AZ5309" s="172"/>
      <c r="BA5309" s="172"/>
      <c r="BB5309" s="6"/>
      <c r="BC5309" s="6"/>
      <c r="BD5309" s="6"/>
      <c r="BE5309" s="6"/>
      <c r="BF5309" s="6"/>
      <c r="BG5309" s="172"/>
      <c r="BH5309" s="172"/>
      <c r="BI5309" s="172"/>
      <c r="BJ5309" s="6"/>
      <c r="BK5309" s="6"/>
      <c r="BL5309" s="6"/>
      <c r="BM5309" s="6"/>
      <c r="BN5309" s="6"/>
      <c r="BO5309" s="6"/>
      <c r="BP5309" s="6"/>
      <c r="BQ5309" s="6"/>
      <c r="BR5309" s="6"/>
      <c r="BS5309" s="6"/>
      <c r="BT5309" s="6"/>
      <c r="CG5309" s="432"/>
      <c r="CH5309" s="432"/>
      <c r="CL5309" s="174"/>
    </row>
    <row r="5310" spans="29:90" s="168" customFormat="1" x14ac:dyDescent="0.25">
      <c r="AC5310" s="175"/>
      <c r="AD5310" s="175"/>
      <c r="AE5310" s="175"/>
      <c r="AF5310" s="175"/>
      <c r="AG5310" s="175"/>
      <c r="AH5310" s="176"/>
      <c r="AM5310" s="6"/>
      <c r="AN5310" s="6"/>
      <c r="AO5310" s="6"/>
      <c r="AP5310" s="6"/>
      <c r="AQ5310" s="6"/>
      <c r="AR5310" s="6"/>
      <c r="AS5310" s="6"/>
      <c r="AT5310" s="6"/>
      <c r="AU5310" s="6"/>
      <c r="AV5310" s="6"/>
      <c r="AW5310" s="6"/>
      <c r="AX5310" s="6"/>
      <c r="AY5310" s="172"/>
      <c r="AZ5310" s="172"/>
      <c r="BA5310" s="172"/>
      <c r="BB5310" s="6"/>
      <c r="BC5310" s="6"/>
      <c r="BD5310" s="6"/>
      <c r="BE5310" s="6"/>
      <c r="BF5310" s="6"/>
      <c r="BG5310" s="172"/>
      <c r="BH5310" s="172"/>
      <c r="BI5310" s="172"/>
      <c r="BJ5310" s="6"/>
      <c r="BK5310" s="6"/>
      <c r="BL5310" s="6"/>
      <c r="BM5310" s="6"/>
      <c r="BN5310" s="6"/>
      <c r="BO5310" s="6"/>
      <c r="BP5310" s="6"/>
      <c r="BQ5310" s="6"/>
      <c r="BR5310" s="6"/>
      <c r="BS5310" s="6"/>
      <c r="BT5310" s="6"/>
      <c r="CG5310" s="432"/>
      <c r="CH5310" s="432"/>
      <c r="CL5310" s="174"/>
    </row>
    <row r="5311" spans="29:90" s="168" customFormat="1" x14ac:dyDescent="0.25">
      <c r="AC5311" s="175"/>
      <c r="AD5311" s="175"/>
      <c r="AE5311" s="175"/>
      <c r="AF5311" s="175"/>
      <c r="AG5311" s="175"/>
      <c r="AH5311" s="176"/>
      <c r="AM5311" s="6"/>
      <c r="AN5311" s="6"/>
      <c r="AO5311" s="6"/>
      <c r="AP5311" s="6"/>
      <c r="AQ5311" s="6"/>
      <c r="AR5311" s="6"/>
      <c r="AS5311" s="6"/>
      <c r="AT5311" s="6"/>
      <c r="AU5311" s="6"/>
      <c r="AV5311" s="6"/>
      <c r="AW5311" s="6"/>
      <c r="AX5311" s="6"/>
      <c r="AY5311" s="172"/>
      <c r="AZ5311" s="172"/>
      <c r="BA5311" s="172"/>
      <c r="BB5311" s="6"/>
      <c r="BC5311" s="6"/>
      <c r="BD5311" s="6"/>
      <c r="BE5311" s="6"/>
      <c r="BF5311" s="6"/>
      <c r="BG5311" s="172"/>
      <c r="BH5311" s="172"/>
      <c r="BI5311" s="172"/>
      <c r="BJ5311" s="6"/>
      <c r="BK5311" s="6"/>
      <c r="BL5311" s="6"/>
      <c r="BM5311" s="6"/>
      <c r="BN5311" s="6"/>
      <c r="BO5311" s="6"/>
      <c r="BP5311" s="6"/>
      <c r="BQ5311" s="6"/>
      <c r="BR5311" s="6"/>
      <c r="BS5311" s="6"/>
      <c r="BT5311" s="6"/>
      <c r="CG5311" s="432"/>
      <c r="CH5311" s="432"/>
      <c r="CL5311" s="174"/>
    </row>
    <row r="5312" spans="29:90" s="168" customFormat="1" x14ac:dyDescent="0.25">
      <c r="AC5312" s="175"/>
      <c r="AD5312" s="175"/>
      <c r="AE5312" s="175"/>
      <c r="AF5312" s="175"/>
      <c r="AG5312" s="175"/>
      <c r="AH5312" s="176"/>
      <c r="AM5312" s="6"/>
      <c r="AN5312" s="6"/>
      <c r="AO5312" s="6"/>
      <c r="AP5312" s="6"/>
      <c r="AQ5312" s="6"/>
      <c r="AR5312" s="6"/>
      <c r="AS5312" s="6"/>
      <c r="AT5312" s="6"/>
      <c r="AU5312" s="6"/>
      <c r="AV5312" s="6"/>
      <c r="AW5312" s="6"/>
      <c r="AX5312" s="6"/>
      <c r="AY5312" s="172"/>
      <c r="AZ5312" s="172"/>
      <c r="BA5312" s="172"/>
      <c r="BB5312" s="6"/>
      <c r="BC5312" s="6"/>
      <c r="BD5312" s="6"/>
      <c r="BE5312" s="6"/>
      <c r="BF5312" s="6"/>
      <c r="BG5312" s="172"/>
      <c r="BH5312" s="172"/>
      <c r="BI5312" s="172"/>
      <c r="BJ5312" s="6"/>
      <c r="BK5312" s="6"/>
      <c r="BL5312" s="6"/>
      <c r="BM5312" s="6"/>
      <c r="BN5312" s="6"/>
      <c r="BO5312" s="6"/>
      <c r="BP5312" s="6"/>
      <c r="BQ5312" s="6"/>
      <c r="BR5312" s="6"/>
      <c r="BS5312" s="6"/>
      <c r="BT5312" s="6"/>
      <c r="CG5312" s="432"/>
      <c r="CH5312" s="432"/>
      <c r="CL5312" s="174"/>
    </row>
    <row r="5313" spans="29:90" s="168" customFormat="1" x14ac:dyDescent="0.25">
      <c r="AC5313" s="175"/>
      <c r="AD5313" s="175"/>
      <c r="AE5313" s="175"/>
      <c r="AF5313" s="175"/>
      <c r="AG5313" s="175"/>
      <c r="AH5313" s="176"/>
      <c r="AM5313" s="6"/>
      <c r="AN5313" s="6"/>
      <c r="AO5313" s="6"/>
      <c r="AP5313" s="6"/>
      <c r="AQ5313" s="6"/>
      <c r="AR5313" s="6"/>
      <c r="AS5313" s="6"/>
      <c r="AT5313" s="6"/>
      <c r="AU5313" s="6"/>
      <c r="AV5313" s="6"/>
      <c r="AW5313" s="6"/>
      <c r="AX5313" s="6"/>
      <c r="AY5313" s="172"/>
      <c r="AZ5313" s="172"/>
      <c r="BA5313" s="172"/>
      <c r="BB5313" s="6"/>
      <c r="BC5313" s="6"/>
      <c r="BD5313" s="6"/>
      <c r="BE5313" s="6"/>
      <c r="BF5313" s="6"/>
      <c r="BG5313" s="172"/>
      <c r="BH5313" s="172"/>
      <c r="BI5313" s="172"/>
      <c r="BJ5313" s="6"/>
      <c r="BK5313" s="6"/>
      <c r="BL5313" s="6"/>
      <c r="BM5313" s="6"/>
      <c r="BN5313" s="6"/>
      <c r="BO5313" s="6"/>
      <c r="BP5313" s="6"/>
      <c r="BQ5313" s="6"/>
      <c r="BR5313" s="6"/>
      <c r="BS5313" s="6"/>
      <c r="BT5313" s="6"/>
      <c r="CG5313" s="432"/>
      <c r="CH5313" s="432"/>
      <c r="CL5313" s="174"/>
    </row>
    <row r="5314" spans="29:90" s="168" customFormat="1" x14ac:dyDescent="0.25">
      <c r="AC5314" s="175"/>
      <c r="AD5314" s="175"/>
      <c r="AE5314" s="175"/>
      <c r="AF5314" s="175"/>
      <c r="AG5314" s="175"/>
      <c r="AH5314" s="176"/>
      <c r="AM5314" s="6"/>
      <c r="AN5314" s="6"/>
      <c r="AO5314" s="6"/>
      <c r="AP5314" s="6"/>
      <c r="AQ5314" s="6"/>
      <c r="AR5314" s="6"/>
      <c r="AS5314" s="6"/>
      <c r="AT5314" s="6"/>
      <c r="AU5314" s="6"/>
      <c r="AV5314" s="6"/>
      <c r="AW5314" s="6"/>
      <c r="AX5314" s="6"/>
      <c r="AY5314" s="172"/>
      <c r="AZ5314" s="172"/>
      <c r="BA5314" s="172"/>
      <c r="BB5314" s="6"/>
      <c r="BC5314" s="6"/>
      <c r="BD5314" s="6"/>
      <c r="BE5314" s="6"/>
      <c r="BF5314" s="6"/>
      <c r="BG5314" s="172"/>
      <c r="BH5314" s="172"/>
      <c r="BI5314" s="172"/>
      <c r="BJ5314" s="6"/>
      <c r="BK5314" s="6"/>
      <c r="BL5314" s="6"/>
      <c r="BM5314" s="6"/>
      <c r="BN5314" s="6"/>
      <c r="BO5314" s="6"/>
      <c r="BP5314" s="6"/>
      <c r="BQ5314" s="6"/>
      <c r="BR5314" s="6"/>
      <c r="BS5314" s="6"/>
      <c r="BT5314" s="6"/>
      <c r="CG5314" s="432"/>
      <c r="CH5314" s="432"/>
      <c r="CL5314" s="174"/>
    </row>
    <row r="5315" spans="29:90" s="168" customFormat="1" x14ac:dyDescent="0.25">
      <c r="AC5315" s="175"/>
      <c r="AD5315" s="175"/>
      <c r="AE5315" s="175"/>
      <c r="AF5315" s="175"/>
      <c r="AG5315" s="175"/>
      <c r="AH5315" s="176"/>
      <c r="AM5315" s="6"/>
      <c r="AN5315" s="6"/>
      <c r="AO5315" s="6"/>
      <c r="AP5315" s="6"/>
      <c r="AQ5315" s="6"/>
      <c r="AR5315" s="6"/>
      <c r="AS5315" s="6"/>
      <c r="AT5315" s="6"/>
      <c r="AU5315" s="6"/>
      <c r="AV5315" s="6"/>
      <c r="AW5315" s="6"/>
      <c r="AX5315" s="6"/>
      <c r="AY5315" s="172"/>
      <c r="AZ5315" s="172"/>
      <c r="BA5315" s="172"/>
      <c r="BB5315" s="6"/>
      <c r="BC5315" s="6"/>
      <c r="BD5315" s="6"/>
      <c r="BE5315" s="6"/>
      <c r="BF5315" s="6"/>
      <c r="BG5315" s="172"/>
      <c r="BH5315" s="172"/>
      <c r="BI5315" s="172"/>
      <c r="BJ5315" s="6"/>
      <c r="BK5315" s="6"/>
      <c r="BL5315" s="6"/>
      <c r="BM5315" s="6"/>
      <c r="BN5315" s="6"/>
      <c r="BO5315" s="6"/>
      <c r="BP5315" s="6"/>
      <c r="BQ5315" s="6"/>
      <c r="BR5315" s="6"/>
      <c r="BS5315" s="6"/>
      <c r="BT5315" s="6"/>
      <c r="CG5315" s="432"/>
      <c r="CH5315" s="432"/>
      <c r="CL5315" s="174"/>
    </row>
    <row r="5316" spans="29:90" s="168" customFormat="1" x14ac:dyDescent="0.25">
      <c r="AC5316" s="175"/>
      <c r="AD5316" s="175"/>
      <c r="AE5316" s="175"/>
      <c r="AF5316" s="175"/>
      <c r="AG5316" s="175"/>
      <c r="AH5316" s="176"/>
      <c r="AM5316" s="6"/>
      <c r="AN5316" s="6"/>
      <c r="AO5316" s="6"/>
      <c r="AP5316" s="6"/>
      <c r="AQ5316" s="6"/>
      <c r="AR5316" s="6"/>
      <c r="AS5316" s="6"/>
      <c r="AT5316" s="6"/>
      <c r="AU5316" s="6"/>
      <c r="AV5316" s="6"/>
      <c r="AW5316" s="6"/>
      <c r="AX5316" s="6"/>
      <c r="AY5316" s="172"/>
      <c r="AZ5316" s="172"/>
      <c r="BA5316" s="172"/>
      <c r="BB5316" s="6"/>
      <c r="BC5316" s="6"/>
      <c r="BD5316" s="6"/>
      <c r="BE5316" s="6"/>
      <c r="BF5316" s="6"/>
      <c r="BG5316" s="172"/>
      <c r="BH5316" s="172"/>
      <c r="BI5316" s="172"/>
      <c r="BJ5316" s="6"/>
      <c r="BK5316" s="6"/>
      <c r="BL5316" s="6"/>
      <c r="BM5316" s="6"/>
      <c r="BN5316" s="6"/>
      <c r="BO5316" s="6"/>
      <c r="BP5316" s="6"/>
      <c r="BQ5316" s="6"/>
      <c r="BR5316" s="6"/>
      <c r="BS5316" s="6"/>
      <c r="BT5316" s="6"/>
      <c r="CG5316" s="432"/>
      <c r="CH5316" s="432"/>
      <c r="CL5316" s="174"/>
    </row>
    <row r="5317" spans="29:90" s="168" customFormat="1" x14ac:dyDescent="0.25">
      <c r="AC5317" s="175"/>
      <c r="AD5317" s="175"/>
      <c r="AE5317" s="175"/>
      <c r="AF5317" s="175"/>
      <c r="AG5317" s="175"/>
      <c r="AH5317" s="176"/>
      <c r="AM5317" s="6"/>
      <c r="AN5317" s="6"/>
      <c r="AO5317" s="6"/>
      <c r="AP5317" s="6"/>
      <c r="AQ5317" s="6"/>
      <c r="AR5317" s="6"/>
      <c r="AS5317" s="6"/>
      <c r="AT5317" s="6"/>
      <c r="AU5317" s="6"/>
      <c r="AV5317" s="6"/>
      <c r="AW5317" s="6"/>
      <c r="AX5317" s="6"/>
      <c r="AY5317" s="172"/>
      <c r="AZ5317" s="172"/>
      <c r="BA5317" s="172"/>
      <c r="BB5317" s="6"/>
      <c r="BC5317" s="6"/>
      <c r="BD5317" s="6"/>
      <c r="BE5317" s="6"/>
      <c r="BF5317" s="6"/>
      <c r="BG5317" s="172"/>
      <c r="BH5317" s="172"/>
      <c r="BI5317" s="172"/>
      <c r="BJ5317" s="6"/>
      <c r="BK5317" s="6"/>
      <c r="BL5317" s="6"/>
      <c r="BM5317" s="6"/>
      <c r="BN5317" s="6"/>
      <c r="BO5317" s="6"/>
      <c r="BP5317" s="6"/>
      <c r="BQ5317" s="6"/>
      <c r="BR5317" s="6"/>
      <c r="BS5317" s="6"/>
      <c r="BT5317" s="6"/>
      <c r="CG5317" s="432"/>
      <c r="CH5317" s="432"/>
      <c r="CL5317" s="174"/>
    </row>
    <row r="5318" spans="29:90" s="168" customFormat="1" x14ac:dyDescent="0.25">
      <c r="AC5318" s="175"/>
      <c r="AD5318" s="175"/>
      <c r="AE5318" s="175"/>
      <c r="AF5318" s="175"/>
      <c r="AG5318" s="175"/>
      <c r="AH5318" s="176"/>
      <c r="AM5318" s="6"/>
      <c r="AN5318" s="6"/>
      <c r="AO5318" s="6"/>
      <c r="AP5318" s="6"/>
      <c r="AQ5318" s="6"/>
      <c r="AR5318" s="6"/>
      <c r="AS5318" s="6"/>
      <c r="AT5318" s="6"/>
      <c r="AU5318" s="6"/>
      <c r="AV5318" s="6"/>
      <c r="AW5318" s="6"/>
      <c r="AX5318" s="6"/>
      <c r="AY5318" s="172"/>
      <c r="AZ5318" s="172"/>
      <c r="BA5318" s="172"/>
      <c r="BB5318" s="6"/>
      <c r="BC5318" s="6"/>
      <c r="BD5318" s="6"/>
      <c r="BE5318" s="6"/>
      <c r="BF5318" s="6"/>
      <c r="BG5318" s="172"/>
      <c r="BH5318" s="172"/>
      <c r="BI5318" s="172"/>
      <c r="BJ5318" s="6"/>
      <c r="BK5318" s="6"/>
      <c r="BL5318" s="6"/>
      <c r="BM5318" s="6"/>
      <c r="BN5318" s="6"/>
      <c r="BO5318" s="6"/>
      <c r="BP5318" s="6"/>
      <c r="BQ5318" s="6"/>
      <c r="BR5318" s="6"/>
      <c r="BS5318" s="6"/>
      <c r="BT5318" s="6"/>
      <c r="CG5318" s="432"/>
      <c r="CH5318" s="432"/>
      <c r="CL5318" s="174"/>
    </row>
    <row r="5319" spans="29:90" s="168" customFormat="1" x14ac:dyDescent="0.25">
      <c r="AC5319" s="175"/>
      <c r="AD5319" s="175"/>
      <c r="AE5319" s="175"/>
      <c r="AF5319" s="175"/>
      <c r="AG5319" s="175"/>
      <c r="AH5319" s="176"/>
      <c r="AM5319" s="6"/>
      <c r="AN5319" s="6"/>
      <c r="AO5319" s="6"/>
      <c r="AP5319" s="6"/>
      <c r="AQ5319" s="6"/>
      <c r="AR5319" s="6"/>
      <c r="AS5319" s="6"/>
      <c r="AT5319" s="6"/>
      <c r="AU5319" s="6"/>
      <c r="AV5319" s="6"/>
      <c r="AW5319" s="6"/>
      <c r="AX5319" s="6"/>
      <c r="AY5319" s="172"/>
      <c r="AZ5319" s="172"/>
      <c r="BA5319" s="172"/>
      <c r="BB5319" s="6"/>
      <c r="BC5319" s="6"/>
      <c r="BD5319" s="6"/>
      <c r="BE5319" s="6"/>
      <c r="BF5319" s="6"/>
      <c r="BG5319" s="172"/>
      <c r="BH5319" s="172"/>
      <c r="BI5319" s="172"/>
      <c r="BJ5319" s="6"/>
      <c r="BK5319" s="6"/>
      <c r="BL5319" s="6"/>
      <c r="BM5319" s="6"/>
      <c r="BN5319" s="6"/>
      <c r="BO5319" s="6"/>
      <c r="BP5319" s="6"/>
      <c r="BQ5319" s="6"/>
      <c r="BR5319" s="6"/>
      <c r="BS5319" s="6"/>
      <c r="BT5319" s="6"/>
      <c r="CG5319" s="432"/>
      <c r="CH5319" s="432"/>
      <c r="CL5319" s="174"/>
    </row>
    <row r="5320" spans="29:90" s="168" customFormat="1" x14ac:dyDescent="0.25">
      <c r="AC5320" s="175"/>
      <c r="AD5320" s="175"/>
      <c r="AE5320" s="175"/>
      <c r="AF5320" s="175"/>
      <c r="AG5320" s="175"/>
      <c r="AH5320" s="176"/>
      <c r="AM5320" s="6"/>
      <c r="AN5320" s="6"/>
      <c r="AO5320" s="6"/>
      <c r="AP5320" s="6"/>
      <c r="AQ5320" s="6"/>
      <c r="AR5320" s="6"/>
      <c r="AS5320" s="6"/>
      <c r="AT5320" s="6"/>
      <c r="AU5320" s="6"/>
      <c r="AV5320" s="6"/>
      <c r="AW5320" s="6"/>
      <c r="AX5320" s="6"/>
      <c r="AY5320" s="172"/>
      <c r="AZ5320" s="172"/>
      <c r="BA5320" s="172"/>
      <c r="BB5320" s="6"/>
      <c r="BC5320" s="6"/>
      <c r="BD5320" s="6"/>
      <c r="BE5320" s="6"/>
      <c r="BF5320" s="6"/>
      <c r="BG5320" s="172"/>
      <c r="BH5320" s="172"/>
      <c r="BI5320" s="172"/>
      <c r="BJ5320" s="6"/>
      <c r="BK5320" s="6"/>
      <c r="BL5320" s="6"/>
      <c r="BM5320" s="6"/>
      <c r="BN5320" s="6"/>
      <c r="BO5320" s="6"/>
      <c r="BP5320" s="6"/>
      <c r="BQ5320" s="6"/>
      <c r="BR5320" s="6"/>
      <c r="BS5320" s="6"/>
      <c r="BT5320" s="6"/>
      <c r="CG5320" s="432"/>
      <c r="CH5320" s="432"/>
      <c r="CL5320" s="174"/>
    </row>
    <row r="5321" spans="29:90" s="168" customFormat="1" x14ac:dyDescent="0.25">
      <c r="AC5321" s="175"/>
      <c r="AD5321" s="175"/>
      <c r="AE5321" s="175"/>
      <c r="AF5321" s="175"/>
      <c r="AG5321" s="175"/>
      <c r="AH5321" s="176"/>
      <c r="AM5321" s="6"/>
      <c r="AN5321" s="6"/>
      <c r="AO5321" s="6"/>
      <c r="AP5321" s="6"/>
      <c r="AQ5321" s="6"/>
      <c r="AR5321" s="6"/>
      <c r="AS5321" s="6"/>
      <c r="AT5321" s="6"/>
      <c r="AU5321" s="6"/>
      <c r="AV5321" s="6"/>
      <c r="AW5321" s="6"/>
      <c r="AX5321" s="6"/>
      <c r="AY5321" s="172"/>
      <c r="AZ5321" s="172"/>
      <c r="BA5321" s="172"/>
      <c r="BB5321" s="6"/>
      <c r="BC5321" s="6"/>
      <c r="BD5321" s="6"/>
      <c r="BE5321" s="6"/>
      <c r="BF5321" s="6"/>
      <c r="BG5321" s="172"/>
      <c r="BH5321" s="172"/>
      <c r="BI5321" s="172"/>
      <c r="BJ5321" s="6"/>
      <c r="BK5321" s="6"/>
      <c r="BL5321" s="6"/>
      <c r="BM5321" s="6"/>
      <c r="BN5321" s="6"/>
      <c r="BO5321" s="6"/>
      <c r="BP5321" s="6"/>
      <c r="BQ5321" s="6"/>
      <c r="BR5321" s="6"/>
      <c r="BS5321" s="6"/>
      <c r="BT5321" s="6"/>
      <c r="CG5321" s="432"/>
      <c r="CH5321" s="432"/>
      <c r="CL5321" s="174"/>
    </row>
    <row r="5322" spans="29:90" s="168" customFormat="1" x14ac:dyDescent="0.25">
      <c r="AC5322" s="175"/>
      <c r="AD5322" s="175"/>
      <c r="AE5322" s="175"/>
      <c r="AF5322" s="175"/>
      <c r="AG5322" s="175"/>
      <c r="AH5322" s="176"/>
      <c r="AM5322" s="6"/>
      <c r="AN5322" s="6"/>
      <c r="AO5322" s="6"/>
      <c r="AP5322" s="6"/>
      <c r="AQ5322" s="6"/>
      <c r="AR5322" s="6"/>
      <c r="AS5322" s="6"/>
      <c r="AT5322" s="6"/>
      <c r="AU5322" s="6"/>
      <c r="AV5322" s="6"/>
      <c r="AW5322" s="6"/>
      <c r="AX5322" s="6"/>
      <c r="AY5322" s="172"/>
      <c r="AZ5322" s="172"/>
      <c r="BA5322" s="172"/>
      <c r="BB5322" s="6"/>
      <c r="BC5322" s="6"/>
      <c r="BD5322" s="6"/>
      <c r="BE5322" s="6"/>
      <c r="BF5322" s="6"/>
      <c r="BG5322" s="172"/>
      <c r="BH5322" s="172"/>
      <c r="BI5322" s="172"/>
      <c r="BJ5322" s="6"/>
      <c r="BK5322" s="6"/>
      <c r="BL5322" s="6"/>
      <c r="BM5322" s="6"/>
      <c r="BN5322" s="6"/>
      <c r="BO5322" s="6"/>
      <c r="BP5322" s="6"/>
      <c r="BQ5322" s="6"/>
      <c r="BR5322" s="6"/>
      <c r="BS5322" s="6"/>
      <c r="BT5322" s="6"/>
      <c r="CG5322" s="432"/>
      <c r="CH5322" s="432"/>
      <c r="CL5322" s="174"/>
    </row>
    <row r="5323" spans="29:90" s="168" customFormat="1" x14ac:dyDescent="0.25">
      <c r="AC5323" s="175"/>
      <c r="AD5323" s="175"/>
      <c r="AE5323" s="175"/>
      <c r="AF5323" s="175"/>
      <c r="AG5323" s="175"/>
      <c r="AH5323" s="176"/>
      <c r="AM5323" s="6"/>
      <c r="AN5323" s="6"/>
      <c r="AO5323" s="6"/>
      <c r="AP5323" s="6"/>
      <c r="AQ5323" s="6"/>
      <c r="AR5323" s="6"/>
      <c r="AS5323" s="6"/>
      <c r="AT5323" s="6"/>
      <c r="AU5323" s="6"/>
      <c r="AV5323" s="6"/>
      <c r="AW5323" s="6"/>
      <c r="AX5323" s="6"/>
      <c r="AY5323" s="172"/>
      <c r="AZ5323" s="172"/>
      <c r="BA5323" s="172"/>
      <c r="BB5323" s="6"/>
      <c r="BC5323" s="6"/>
      <c r="BD5323" s="6"/>
      <c r="BE5323" s="6"/>
      <c r="BF5323" s="6"/>
      <c r="BG5323" s="172"/>
      <c r="BH5323" s="172"/>
      <c r="BI5323" s="172"/>
      <c r="BJ5323" s="6"/>
      <c r="BK5323" s="6"/>
      <c r="BL5323" s="6"/>
      <c r="BM5323" s="6"/>
      <c r="BN5323" s="6"/>
      <c r="BO5323" s="6"/>
      <c r="BP5323" s="6"/>
      <c r="BQ5323" s="6"/>
      <c r="BR5323" s="6"/>
      <c r="BS5323" s="6"/>
      <c r="BT5323" s="6"/>
      <c r="CG5323" s="432"/>
      <c r="CH5323" s="432"/>
      <c r="CL5323" s="174"/>
    </row>
    <row r="5324" spans="29:90" s="168" customFormat="1" x14ac:dyDescent="0.25">
      <c r="AC5324" s="175"/>
      <c r="AD5324" s="175"/>
      <c r="AE5324" s="175"/>
      <c r="AF5324" s="175"/>
      <c r="AG5324" s="175"/>
      <c r="AH5324" s="176"/>
      <c r="AM5324" s="6"/>
      <c r="AN5324" s="6"/>
      <c r="AO5324" s="6"/>
      <c r="AP5324" s="6"/>
      <c r="AQ5324" s="6"/>
      <c r="AR5324" s="6"/>
      <c r="AS5324" s="6"/>
      <c r="AT5324" s="6"/>
      <c r="AU5324" s="6"/>
      <c r="AV5324" s="6"/>
      <c r="AW5324" s="6"/>
      <c r="AX5324" s="6"/>
      <c r="AY5324" s="172"/>
      <c r="AZ5324" s="172"/>
      <c r="BA5324" s="172"/>
      <c r="BB5324" s="6"/>
      <c r="BC5324" s="6"/>
      <c r="BD5324" s="6"/>
      <c r="BE5324" s="6"/>
      <c r="BF5324" s="6"/>
      <c r="BG5324" s="172"/>
      <c r="BH5324" s="172"/>
      <c r="BI5324" s="172"/>
      <c r="BJ5324" s="6"/>
      <c r="BK5324" s="6"/>
      <c r="BL5324" s="6"/>
      <c r="BM5324" s="6"/>
      <c r="BN5324" s="6"/>
      <c r="BO5324" s="6"/>
      <c r="BP5324" s="6"/>
      <c r="BQ5324" s="6"/>
      <c r="BR5324" s="6"/>
      <c r="BS5324" s="6"/>
      <c r="BT5324" s="6"/>
      <c r="CG5324" s="432"/>
      <c r="CH5324" s="432"/>
      <c r="CL5324" s="174"/>
    </row>
    <row r="5325" spans="29:90" s="168" customFormat="1" x14ac:dyDescent="0.25">
      <c r="AC5325" s="175"/>
      <c r="AD5325" s="175"/>
      <c r="AE5325" s="175"/>
      <c r="AF5325" s="175"/>
      <c r="AG5325" s="175"/>
      <c r="AH5325" s="176"/>
      <c r="AM5325" s="6"/>
      <c r="AN5325" s="6"/>
      <c r="AO5325" s="6"/>
      <c r="AP5325" s="6"/>
      <c r="AQ5325" s="6"/>
      <c r="AR5325" s="6"/>
      <c r="AS5325" s="6"/>
      <c r="AT5325" s="6"/>
      <c r="AU5325" s="6"/>
      <c r="AV5325" s="6"/>
      <c r="AW5325" s="6"/>
      <c r="AX5325" s="6"/>
      <c r="AY5325" s="172"/>
      <c r="AZ5325" s="172"/>
      <c r="BA5325" s="172"/>
      <c r="BB5325" s="6"/>
      <c r="BC5325" s="6"/>
      <c r="BD5325" s="6"/>
      <c r="BE5325" s="6"/>
      <c r="BF5325" s="6"/>
      <c r="BG5325" s="172"/>
      <c r="BH5325" s="172"/>
      <c r="BI5325" s="172"/>
      <c r="BJ5325" s="6"/>
      <c r="BK5325" s="6"/>
      <c r="BL5325" s="6"/>
      <c r="BM5325" s="6"/>
      <c r="BN5325" s="6"/>
      <c r="BO5325" s="6"/>
      <c r="BP5325" s="6"/>
      <c r="BQ5325" s="6"/>
      <c r="BR5325" s="6"/>
      <c r="BS5325" s="6"/>
      <c r="BT5325" s="6"/>
      <c r="CG5325" s="432"/>
      <c r="CH5325" s="432"/>
      <c r="CL5325" s="174"/>
    </row>
    <row r="5326" spans="29:90" s="168" customFormat="1" x14ac:dyDescent="0.25">
      <c r="AC5326" s="175"/>
      <c r="AD5326" s="175"/>
      <c r="AE5326" s="175"/>
      <c r="AF5326" s="175"/>
      <c r="AG5326" s="175"/>
      <c r="AH5326" s="176"/>
      <c r="AM5326" s="6"/>
      <c r="AN5326" s="6"/>
      <c r="AO5326" s="6"/>
      <c r="AP5326" s="6"/>
      <c r="AQ5326" s="6"/>
      <c r="AR5326" s="6"/>
      <c r="AS5326" s="6"/>
      <c r="AT5326" s="6"/>
      <c r="AU5326" s="6"/>
      <c r="AV5326" s="6"/>
      <c r="AW5326" s="6"/>
      <c r="AX5326" s="6"/>
      <c r="AY5326" s="172"/>
      <c r="AZ5326" s="172"/>
      <c r="BA5326" s="172"/>
      <c r="BB5326" s="6"/>
      <c r="BC5326" s="6"/>
      <c r="BD5326" s="6"/>
      <c r="BE5326" s="6"/>
      <c r="BF5326" s="6"/>
      <c r="BG5326" s="172"/>
      <c r="BH5326" s="172"/>
      <c r="BI5326" s="172"/>
      <c r="BJ5326" s="6"/>
      <c r="BK5326" s="6"/>
      <c r="BL5326" s="6"/>
      <c r="BM5326" s="6"/>
      <c r="BN5326" s="6"/>
      <c r="BO5326" s="6"/>
      <c r="BP5326" s="6"/>
      <c r="BQ5326" s="6"/>
      <c r="BR5326" s="6"/>
      <c r="BS5326" s="6"/>
      <c r="BT5326" s="6"/>
      <c r="CG5326" s="432"/>
      <c r="CH5326" s="432"/>
      <c r="CL5326" s="174"/>
    </row>
    <row r="5327" spans="29:90" s="168" customFormat="1" x14ac:dyDescent="0.25">
      <c r="AC5327" s="175"/>
      <c r="AD5327" s="175"/>
      <c r="AE5327" s="175"/>
      <c r="AF5327" s="175"/>
      <c r="AG5327" s="175"/>
      <c r="AH5327" s="176"/>
      <c r="AM5327" s="6"/>
      <c r="AN5327" s="6"/>
      <c r="AO5327" s="6"/>
      <c r="AP5327" s="6"/>
      <c r="AQ5327" s="6"/>
      <c r="AR5327" s="6"/>
      <c r="AS5327" s="6"/>
      <c r="AT5327" s="6"/>
      <c r="AU5327" s="6"/>
      <c r="AV5327" s="6"/>
      <c r="AW5327" s="6"/>
      <c r="AX5327" s="6"/>
      <c r="AY5327" s="172"/>
      <c r="AZ5327" s="172"/>
      <c r="BA5327" s="172"/>
      <c r="BB5327" s="6"/>
      <c r="BC5327" s="6"/>
      <c r="BD5327" s="6"/>
      <c r="BE5327" s="6"/>
      <c r="BF5327" s="6"/>
      <c r="BG5327" s="172"/>
      <c r="BH5327" s="172"/>
      <c r="BI5327" s="172"/>
      <c r="BJ5327" s="6"/>
      <c r="BK5327" s="6"/>
      <c r="BL5327" s="6"/>
      <c r="BM5327" s="6"/>
      <c r="BN5327" s="6"/>
      <c r="BO5327" s="6"/>
      <c r="BP5327" s="6"/>
      <c r="BQ5327" s="6"/>
      <c r="BR5327" s="6"/>
      <c r="BS5327" s="6"/>
      <c r="BT5327" s="6"/>
      <c r="CG5327" s="432"/>
      <c r="CH5327" s="432"/>
      <c r="CL5327" s="174"/>
    </row>
    <row r="5328" spans="29:90" s="168" customFormat="1" x14ac:dyDescent="0.25">
      <c r="AC5328" s="175"/>
      <c r="AD5328" s="175"/>
      <c r="AE5328" s="175"/>
      <c r="AF5328" s="175"/>
      <c r="AG5328" s="175"/>
      <c r="AH5328" s="176"/>
      <c r="AM5328" s="6"/>
      <c r="AN5328" s="6"/>
      <c r="AO5328" s="6"/>
      <c r="AP5328" s="6"/>
      <c r="AQ5328" s="6"/>
      <c r="AR5328" s="6"/>
      <c r="AS5328" s="6"/>
      <c r="AT5328" s="6"/>
      <c r="AU5328" s="6"/>
      <c r="AV5328" s="6"/>
      <c r="AW5328" s="6"/>
      <c r="AX5328" s="6"/>
      <c r="AY5328" s="172"/>
      <c r="AZ5328" s="172"/>
      <c r="BA5328" s="172"/>
      <c r="BB5328" s="6"/>
      <c r="BC5328" s="6"/>
      <c r="BD5328" s="6"/>
      <c r="BE5328" s="6"/>
      <c r="BF5328" s="6"/>
      <c r="BG5328" s="172"/>
      <c r="BH5328" s="172"/>
      <c r="BI5328" s="172"/>
      <c r="BJ5328" s="6"/>
      <c r="BK5328" s="6"/>
      <c r="BL5328" s="6"/>
      <c r="BM5328" s="6"/>
      <c r="BN5328" s="6"/>
      <c r="BO5328" s="6"/>
      <c r="BP5328" s="6"/>
      <c r="BQ5328" s="6"/>
      <c r="BR5328" s="6"/>
      <c r="BS5328" s="6"/>
      <c r="BT5328" s="6"/>
      <c r="CG5328" s="432"/>
      <c r="CH5328" s="432"/>
      <c r="CL5328" s="174"/>
    </row>
    <row r="5329" spans="29:90" s="168" customFormat="1" x14ac:dyDescent="0.25">
      <c r="AC5329" s="175"/>
      <c r="AD5329" s="175"/>
      <c r="AE5329" s="175"/>
      <c r="AF5329" s="175"/>
      <c r="AG5329" s="175"/>
      <c r="AH5329" s="176"/>
      <c r="AM5329" s="6"/>
      <c r="AN5329" s="6"/>
      <c r="AO5329" s="6"/>
      <c r="AP5329" s="6"/>
      <c r="AQ5329" s="6"/>
      <c r="AR5329" s="6"/>
      <c r="AS5329" s="6"/>
      <c r="AT5329" s="6"/>
      <c r="AU5329" s="6"/>
      <c r="AV5329" s="6"/>
      <c r="AW5329" s="6"/>
      <c r="AX5329" s="6"/>
      <c r="AY5329" s="172"/>
      <c r="AZ5329" s="172"/>
      <c r="BA5329" s="172"/>
      <c r="BB5329" s="6"/>
      <c r="BC5329" s="6"/>
      <c r="BD5329" s="6"/>
      <c r="BE5329" s="6"/>
      <c r="BF5329" s="6"/>
      <c r="BG5329" s="172"/>
      <c r="BH5329" s="172"/>
      <c r="BI5329" s="172"/>
      <c r="BJ5329" s="6"/>
      <c r="BK5329" s="6"/>
      <c r="BL5329" s="6"/>
      <c r="BM5329" s="6"/>
      <c r="BN5329" s="6"/>
      <c r="BO5329" s="6"/>
      <c r="BP5329" s="6"/>
      <c r="BQ5329" s="6"/>
      <c r="BR5329" s="6"/>
      <c r="BS5329" s="6"/>
      <c r="BT5329" s="6"/>
      <c r="CG5329" s="432"/>
      <c r="CH5329" s="432"/>
      <c r="CL5329" s="174"/>
    </row>
    <row r="5330" spans="29:90" s="168" customFormat="1" x14ac:dyDescent="0.25">
      <c r="AC5330" s="175"/>
      <c r="AD5330" s="175"/>
      <c r="AE5330" s="175"/>
      <c r="AF5330" s="175"/>
      <c r="AG5330" s="175"/>
      <c r="AH5330" s="176"/>
      <c r="AM5330" s="6"/>
      <c r="AN5330" s="6"/>
      <c r="AO5330" s="6"/>
      <c r="AP5330" s="6"/>
      <c r="AQ5330" s="6"/>
      <c r="AR5330" s="6"/>
      <c r="AS5330" s="6"/>
      <c r="AT5330" s="6"/>
      <c r="AU5330" s="6"/>
      <c r="AV5330" s="6"/>
      <c r="AW5330" s="6"/>
      <c r="AX5330" s="6"/>
      <c r="AY5330" s="172"/>
      <c r="AZ5330" s="172"/>
      <c r="BA5330" s="172"/>
      <c r="BB5330" s="6"/>
      <c r="BC5330" s="6"/>
      <c r="BD5330" s="6"/>
      <c r="BE5330" s="6"/>
      <c r="BF5330" s="6"/>
      <c r="BG5330" s="172"/>
      <c r="BH5330" s="172"/>
      <c r="BI5330" s="172"/>
      <c r="BJ5330" s="6"/>
      <c r="BK5330" s="6"/>
      <c r="BL5330" s="6"/>
      <c r="BM5330" s="6"/>
      <c r="BN5330" s="6"/>
      <c r="BO5330" s="6"/>
      <c r="BP5330" s="6"/>
      <c r="BQ5330" s="6"/>
      <c r="BR5330" s="6"/>
      <c r="BS5330" s="6"/>
      <c r="BT5330" s="6"/>
      <c r="CG5330" s="432"/>
      <c r="CH5330" s="432"/>
      <c r="CL5330" s="174"/>
    </row>
    <row r="5331" spans="29:90" s="168" customFormat="1" x14ac:dyDescent="0.25">
      <c r="AC5331" s="175"/>
      <c r="AD5331" s="175"/>
      <c r="AE5331" s="175"/>
      <c r="AF5331" s="175"/>
      <c r="AG5331" s="175"/>
      <c r="AH5331" s="176"/>
      <c r="AM5331" s="6"/>
      <c r="AN5331" s="6"/>
      <c r="AO5331" s="6"/>
      <c r="AP5331" s="6"/>
      <c r="AQ5331" s="6"/>
      <c r="AR5331" s="6"/>
      <c r="AS5331" s="6"/>
      <c r="AT5331" s="6"/>
      <c r="AU5331" s="6"/>
      <c r="AV5331" s="6"/>
      <c r="AW5331" s="6"/>
      <c r="AX5331" s="6"/>
      <c r="AY5331" s="172"/>
      <c r="AZ5331" s="172"/>
      <c r="BA5331" s="172"/>
      <c r="BB5331" s="6"/>
      <c r="BC5331" s="6"/>
      <c r="BD5331" s="6"/>
      <c r="BE5331" s="6"/>
      <c r="BF5331" s="6"/>
      <c r="BG5331" s="172"/>
      <c r="BH5331" s="172"/>
      <c r="BI5331" s="172"/>
      <c r="BJ5331" s="6"/>
      <c r="BK5331" s="6"/>
      <c r="BL5331" s="6"/>
      <c r="BM5331" s="6"/>
      <c r="BN5331" s="6"/>
      <c r="BO5331" s="6"/>
      <c r="BP5331" s="6"/>
      <c r="BQ5331" s="6"/>
      <c r="BR5331" s="6"/>
      <c r="BS5331" s="6"/>
      <c r="BT5331" s="6"/>
      <c r="CG5331" s="432"/>
      <c r="CH5331" s="432"/>
      <c r="CL5331" s="174"/>
    </row>
    <row r="5332" spans="29:90" s="168" customFormat="1" x14ac:dyDescent="0.25">
      <c r="AC5332" s="175"/>
      <c r="AD5332" s="175"/>
      <c r="AE5332" s="175"/>
      <c r="AF5332" s="175"/>
      <c r="AG5332" s="175"/>
      <c r="AH5332" s="176"/>
      <c r="AM5332" s="6"/>
      <c r="AN5332" s="6"/>
      <c r="AO5332" s="6"/>
      <c r="AP5332" s="6"/>
      <c r="AQ5332" s="6"/>
      <c r="AR5332" s="6"/>
      <c r="AS5332" s="6"/>
      <c r="AT5332" s="6"/>
      <c r="AU5332" s="6"/>
      <c r="AV5332" s="6"/>
      <c r="AW5332" s="6"/>
      <c r="AX5332" s="6"/>
      <c r="AY5332" s="172"/>
      <c r="AZ5332" s="172"/>
      <c r="BA5332" s="172"/>
      <c r="BB5332" s="6"/>
      <c r="BC5332" s="6"/>
      <c r="BD5332" s="6"/>
      <c r="BE5332" s="6"/>
      <c r="BF5332" s="6"/>
      <c r="BG5332" s="172"/>
      <c r="BH5332" s="172"/>
      <c r="BI5332" s="172"/>
      <c r="BJ5332" s="6"/>
      <c r="BK5332" s="6"/>
      <c r="BL5332" s="6"/>
      <c r="BM5332" s="6"/>
      <c r="BN5332" s="6"/>
      <c r="BO5332" s="6"/>
      <c r="BP5332" s="6"/>
      <c r="BQ5332" s="6"/>
      <c r="BR5332" s="6"/>
      <c r="BS5332" s="6"/>
      <c r="BT5332" s="6"/>
      <c r="CG5332" s="432"/>
      <c r="CH5332" s="432"/>
      <c r="CL5332" s="174"/>
    </row>
    <row r="5333" spans="29:90" s="168" customFormat="1" x14ac:dyDescent="0.25">
      <c r="AC5333" s="175"/>
      <c r="AD5333" s="175"/>
      <c r="AE5333" s="175"/>
      <c r="AF5333" s="175"/>
      <c r="AG5333" s="175"/>
      <c r="AH5333" s="176"/>
      <c r="AM5333" s="6"/>
      <c r="AN5333" s="6"/>
      <c r="AO5333" s="6"/>
      <c r="AP5333" s="6"/>
      <c r="AQ5333" s="6"/>
      <c r="AR5333" s="6"/>
      <c r="AS5333" s="6"/>
      <c r="AT5333" s="6"/>
      <c r="AU5333" s="6"/>
      <c r="AV5333" s="6"/>
      <c r="AW5333" s="6"/>
      <c r="AX5333" s="6"/>
      <c r="AY5333" s="172"/>
      <c r="AZ5333" s="172"/>
      <c r="BA5333" s="172"/>
      <c r="BB5333" s="6"/>
      <c r="BC5333" s="6"/>
      <c r="BD5333" s="6"/>
      <c r="BE5333" s="6"/>
      <c r="BF5333" s="6"/>
      <c r="BG5333" s="172"/>
      <c r="BH5333" s="172"/>
      <c r="BI5333" s="172"/>
      <c r="BJ5333" s="6"/>
      <c r="BK5333" s="6"/>
      <c r="BL5333" s="6"/>
      <c r="BM5333" s="6"/>
      <c r="BN5333" s="6"/>
      <c r="BO5333" s="6"/>
      <c r="BP5333" s="6"/>
      <c r="BQ5333" s="6"/>
      <c r="BR5333" s="6"/>
      <c r="BS5333" s="6"/>
      <c r="BT5333" s="6"/>
      <c r="CG5333" s="432"/>
      <c r="CH5333" s="432"/>
      <c r="CL5333" s="174"/>
    </row>
    <row r="5334" spans="29:90" s="168" customFormat="1" x14ac:dyDescent="0.25">
      <c r="AC5334" s="175"/>
      <c r="AD5334" s="175"/>
      <c r="AE5334" s="175"/>
      <c r="AF5334" s="175"/>
      <c r="AG5334" s="175"/>
      <c r="AH5334" s="176"/>
      <c r="AM5334" s="6"/>
      <c r="AN5334" s="6"/>
      <c r="AO5334" s="6"/>
      <c r="AP5334" s="6"/>
      <c r="AQ5334" s="6"/>
      <c r="AR5334" s="6"/>
      <c r="AS5334" s="6"/>
      <c r="AT5334" s="6"/>
      <c r="AU5334" s="6"/>
      <c r="AV5334" s="6"/>
      <c r="AW5334" s="6"/>
      <c r="AX5334" s="6"/>
      <c r="AY5334" s="172"/>
      <c r="AZ5334" s="172"/>
      <c r="BA5334" s="172"/>
      <c r="BB5334" s="6"/>
      <c r="BC5334" s="6"/>
      <c r="BD5334" s="6"/>
      <c r="BE5334" s="6"/>
      <c r="BF5334" s="6"/>
      <c r="BG5334" s="172"/>
      <c r="BH5334" s="172"/>
      <c r="BI5334" s="172"/>
      <c r="BJ5334" s="6"/>
      <c r="BK5334" s="6"/>
      <c r="BL5334" s="6"/>
      <c r="BM5334" s="6"/>
      <c r="BN5334" s="6"/>
      <c r="BO5334" s="6"/>
      <c r="BP5334" s="6"/>
      <c r="BQ5334" s="6"/>
      <c r="BR5334" s="6"/>
      <c r="BS5334" s="6"/>
      <c r="BT5334" s="6"/>
      <c r="CG5334" s="432"/>
      <c r="CH5334" s="432"/>
      <c r="CL5334" s="174"/>
    </row>
    <row r="5335" spans="29:90" s="168" customFormat="1" x14ac:dyDescent="0.25">
      <c r="AC5335" s="175"/>
      <c r="AD5335" s="175"/>
      <c r="AE5335" s="175"/>
      <c r="AF5335" s="175"/>
      <c r="AG5335" s="175"/>
      <c r="AH5335" s="176"/>
      <c r="AM5335" s="6"/>
      <c r="AN5335" s="6"/>
      <c r="AO5335" s="6"/>
      <c r="AP5335" s="6"/>
      <c r="AQ5335" s="6"/>
      <c r="AR5335" s="6"/>
      <c r="AS5335" s="6"/>
      <c r="AT5335" s="6"/>
      <c r="AU5335" s="6"/>
      <c r="AV5335" s="6"/>
      <c r="AW5335" s="6"/>
      <c r="AX5335" s="6"/>
      <c r="AY5335" s="172"/>
      <c r="AZ5335" s="172"/>
      <c r="BA5335" s="172"/>
      <c r="BB5335" s="6"/>
      <c r="BC5335" s="6"/>
      <c r="BD5335" s="6"/>
      <c r="BE5335" s="6"/>
      <c r="BF5335" s="6"/>
      <c r="BG5335" s="172"/>
      <c r="BH5335" s="172"/>
      <c r="BI5335" s="172"/>
      <c r="BJ5335" s="6"/>
      <c r="BK5335" s="6"/>
      <c r="BL5335" s="6"/>
      <c r="BM5335" s="6"/>
      <c r="BN5335" s="6"/>
      <c r="BO5335" s="6"/>
      <c r="BP5335" s="6"/>
      <c r="BQ5335" s="6"/>
      <c r="BR5335" s="6"/>
      <c r="BS5335" s="6"/>
      <c r="BT5335" s="6"/>
      <c r="CG5335" s="432"/>
      <c r="CH5335" s="432"/>
      <c r="CL5335" s="174"/>
    </row>
    <row r="5336" spans="29:90" s="168" customFormat="1" x14ac:dyDescent="0.25">
      <c r="AC5336" s="175"/>
      <c r="AD5336" s="175"/>
      <c r="AE5336" s="175"/>
      <c r="AF5336" s="175"/>
      <c r="AG5336" s="175"/>
      <c r="AH5336" s="176"/>
      <c r="AM5336" s="6"/>
      <c r="AN5336" s="6"/>
      <c r="AO5336" s="6"/>
      <c r="AP5336" s="6"/>
      <c r="AQ5336" s="6"/>
      <c r="AR5336" s="6"/>
      <c r="AS5336" s="6"/>
      <c r="AT5336" s="6"/>
      <c r="AU5336" s="6"/>
      <c r="AV5336" s="6"/>
      <c r="AW5336" s="6"/>
      <c r="AX5336" s="6"/>
      <c r="AY5336" s="172"/>
      <c r="AZ5336" s="172"/>
      <c r="BA5336" s="172"/>
      <c r="BB5336" s="6"/>
      <c r="BC5336" s="6"/>
      <c r="BD5336" s="6"/>
      <c r="BE5336" s="6"/>
      <c r="BF5336" s="6"/>
      <c r="BG5336" s="172"/>
      <c r="BH5336" s="172"/>
      <c r="BI5336" s="172"/>
      <c r="BJ5336" s="6"/>
      <c r="BK5336" s="6"/>
      <c r="BL5336" s="6"/>
      <c r="BM5336" s="6"/>
      <c r="BN5336" s="6"/>
      <c r="BO5336" s="6"/>
      <c r="BP5336" s="6"/>
      <c r="BQ5336" s="6"/>
      <c r="BR5336" s="6"/>
      <c r="BS5336" s="6"/>
      <c r="BT5336" s="6"/>
      <c r="CG5336" s="432"/>
      <c r="CH5336" s="432"/>
      <c r="CL5336" s="174"/>
    </row>
    <row r="5337" spans="29:90" s="168" customFormat="1" x14ac:dyDescent="0.25">
      <c r="AC5337" s="175"/>
      <c r="AD5337" s="175"/>
      <c r="AE5337" s="175"/>
      <c r="AF5337" s="175"/>
      <c r="AG5337" s="175"/>
      <c r="AH5337" s="176"/>
      <c r="AM5337" s="6"/>
      <c r="AN5337" s="6"/>
      <c r="AO5337" s="6"/>
      <c r="AP5337" s="6"/>
      <c r="AQ5337" s="6"/>
      <c r="AR5337" s="6"/>
      <c r="AS5337" s="6"/>
      <c r="AT5337" s="6"/>
      <c r="AU5337" s="6"/>
      <c r="AV5337" s="6"/>
      <c r="AW5337" s="6"/>
      <c r="AX5337" s="6"/>
      <c r="AY5337" s="172"/>
      <c r="AZ5337" s="172"/>
      <c r="BA5337" s="172"/>
      <c r="BB5337" s="6"/>
      <c r="BC5337" s="6"/>
      <c r="BD5337" s="6"/>
      <c r="BE5337" s="6"/>
      <c r="BF5337" s="6"/>
      <c r="BG5337" s="172"/>
      <c r="BH5337" s="172"/>
      <c r="BI5337" s="172"/>
      <c r="BJ5337" s="6"/>
      <c r="BK5337" s="6"/>
      <c r="BL5337" s="6"/>
      <c r="BM5337" s="6"/>
      <c r="BN5337" s="6"/>
      <c r="BO5337" s="6"/>
      <c r="BP5337" s="6"/>
      <c r="BQ5337" s="6"/>
      <c r="BR5337" s="6"/>
      <c r="BS5337" s="6"/>
      <c r="BT5337" s="6"/>
      <c r="CG5337" s="432"/>
      <c r="CH5337" s="432"/>
      <c r="CL5337" s="174"/>
    </row>
    <row r="5338" spans="29:90" s="168" customFormat="1" x14ac:dyDescent="0.25">
      <c r="AC5338" s="175"/>
      <c r="AD5338" s="175"/>
      <c r="AE5338" s="175"/>
      <c r="AF5338" s="175"/>
      <c r="AG5338" s="175"/>
      <c r="AH5338" s="176"/>
      <c r="AM5338" s="6"/>
      <c r="AN5338" s="6"/>
      <c r="AO5338" s="6"/>
      <c r="AP5338" s="6"/>
      <c r="AQ5338" s="6"/>
      <c r="AR5338" s="6"/>
      <c r="AS5338" s="6"/>
      <c r="AT5338" s="6"/>
      <c r="AU5338" s="6"/>
      <c r="AV5338" s="6"/>
      <c r="AW5338" s="6"/>
      <c r="AX5338" s="6"/>
      <c r="AY5338" s="172"/>
      <c r="AZ5338" s="172"/>
      <c r="BA5338" s="172"/>
      <c r="BB5338" s="6"/>
      <c r="BC5338" s="6"/>
      <c r="BD5338" s="6"/>
      <c r="BE5338" s="6"/>
      <c r="BF5338" s="6"/>
      <c r="BG5338" s="172"/>
      <c r="BH5338" s="172"/>
      <c r="BI5338" s="172"/>
      <c r="BJ5338" s="6"/>
      <c r="BK5338" s="6"/>
      <c r="BL5338" s="6"/>
      <c r="BM5338" s="6"/>
      <c r="BN5338" s="6"/>
      <c r="BO5338" s="6"/>
      <c r="BP5338" s="6"/>
      <c r="BQ5338" s="6"/>
      <c r="BR5338" s="6"/>
      <c r="BS5338" s="6"/>
      <c r="BT5338" s="6"/>
      <c r="CG5338" s="432"/>
      <c r="CH5338" s="432"/>
      <c r="CL5338" s="174"/>
    </row>
    <row r="5339" spans="29:90" s="168" customFormat="1" x14ac:dyDescent="0.25">
      <c r="AC5339" s="175"/>
      <c r="AD5339" s="175"/>
      <c r="AE5339" s="175"/>
      <c r="AF5339" s="175"/>
      <c r="AG5339" s="175"/>
      <c r="AH5339" s="176"/>
      <c r="AM5339" s="6"/>
      <c r="AN5339" s="6"/>
      <c r="AO5339" s="6"/>
      <c r="AP5339" s="6"/>
      <c r="AQ5339" s="6"/>
      <c r="AR5339" s="6"/>
      <c r="AS5339" s="6"/>
      <c r="AT5339" s="6"/>
      <c r="AU5339" s="6"/>
      <c r="AV5339" s="6"/>
      <c r="AW5339" s="6"/>
      <c r="AX5339" s="6"/>
      <c r="AY5339" s="172"/>
      <c r="AZ5339" s="172"/>
      <c r="BA5339" s="172"/>
      <c r="BB5339" s="6"/>
      <c r="BC5339" s="6"/>
      <c r="BD5339" s="6"/>
      <c r="BE5339" s="6"/>
      <c r="BF5339" s="6"/>
      <c r="BG5339" s="172"/>
      <c r="BH5339" s="172"/>
      <c r="BI5339" s="172"/>
      <c r="BJ5339" s="6"/>
      <c r="BK5339" s="6"/>
      <c r="BL5339" s="6"/>
      <c r="BM5339" s="6"/>
      <c r="BN5339" s="6"/>
      <c r="BO5339" s="6"/>
      <c r="BP5339" s="6"/>
      <c r="BQ5339" s="6"/>
      <c r="BR5339" s="6"/>
      <c r="BS5339" s="6"/>
      <c r="BT5339" s="6"/>
      <c r="CG5339" s="432"/>
      <c r="CH5339" s="432"/>
      <c r="CL5339" s="174"/>
    </row>
    <row r="5340" spans="29:90" s="168" customFormat="1" x14ac:dyDescent="0.25">
      <c r="AC5340" s="175"/>
      <c r="AD5340" s="175"/>
      <c r="AE5340" s="175"/>
      <c r="AF5340" s="175"/>
      <c r="AG5340" s="175"/>
      <c r="AH5340" s="176"/>
      <c r="AM5340" s="6"/>
      <c r="AN5340" s="6"/>
      <c r="AO5340" s="6"/>
      <c r="AP5340" s="6"/>
      <c r="AQ5340" s="6"/>
      <c r="AR5340" s="6"/>
      <c r="AS5340" s="6"/>
      <c r="AT5340" s="6"/>
      <c r="AU5340" s="6"/>
      <c r="AV5340" s="6"/>
      <c r="AW5340" s="6"/>
      <c r="AX5340" s="6"/>
      <c r="AY5340" s="172"/>
      <c r="AZ5340" s="172"/>
      <c r="BA5340" s="172"/>
      <c r="BB5340" s="6"/>
      <c r="BC5340" s="6"/>
      <c r="BD5340" s="6"/>
      <c r="BE5340" s="6"/>
      <c r="BF5340" s="6"/>
      <c r="BG5340" s="172"/>
      <c r="BH5340" s="172"/>
      <c r="BI5340" s="172"/>
      <c r="BJ5340" s="6"/>
      <c r="BK5340" s="6"/>
      <c r="BL5340" s="6"/>
      <c r="BM5340" s="6"/>
      <c r="BN5340" s="6"/>
      <c r="BO5340" s="6"/>
      <c r="BP5340" s="6"/>
      <c r="BQ5340" s="6"/>
      <c r="BR5340" s="6"/>
      <c r="BS5340" s="6"/>
      <c r="BT5340" s="6"/>
      <c r="CG5340" s="432"/>
      <c r="CH5340" s="432"/>
      <c r="CL5340" s="174"/>
    </row>
    <row r="5341" spans="29:90" s="168" customFormat="1" x14ac:dyDescent="0.25">
      <c r="AC5341" s="175"/>
      <c r="AD5341" s="175"/>
      <c r="AE5341" s="175"/>
      <c r="AF5341" s="175"/>
      <c r="AG5341" s="175"/>
      <c r="AH5341" s="176"/>
      <c r="AM5341" s="6"/>
      <c r="AN5341" s="6"/>
      <c r="AO5341" s="6"/>
      <c r="AP5341" s="6"/>
      <c r="AQ5341" s="6"/>
      <c r="AR5341" s="6"/>
      <c r="AS5341" s="6"/>
      <c r="AT5341" s="6"/>
      <c r="AU5341" s="6"/>
      <c r="AV5341" s="6"/>
      <c r="AW5341" s="6"/>
      <c r="AX5341" s="6"/>
      <c r="AY5341" s="172"/>
      <c r="AZ5341" s="172"/>
      <c r="BA5341" s="172"/>
      <c r="BB5341" s="6"/>
      <c r="BC5341" s="6"/>
      <c r="BD5341" s="6"/>
      <c r="BE5341" s="6"/>
      <c r="BF5341" s="6"/>
      <c r="BG5341" s="172"/>
      <c r="BH5341" s="172"/>
      <c r="BI5341" s="172"/>
      <c r="BJ5341" s="6"/>
      <c r="BK5341" s="6"/>
      <c r="BL5341" s="6"/>
      <c r="BM5341" s="6"/>
      <c r="BN5341" s="6"/>
      <c r="BO5341" s="6"/>
      <c r="BP5341" s="6"/>
      <c r="BQ5341" s="6"/>
      <c r="BR5341" s="6"/>
      <c r="BS5341" s="6"/>
      <c r="BT5341" s="6"/>
      <c r="CG5341" s="432"/>
      <c r="CH5341" s="432"/>
      <c r="CL5341" s="174"/>
    </row>
    <row r="5342" spans="29:90" s="168" customFormat="1" x14ac:dyDescent="0.25">
      <c r="AC5342" s="175"/>
      <c r="AD5342" s="175"/>
      <c r="AE5342" s="175"/>
      <c r="AF5342" s="175"/>
      <c r="AG5342" s="175"/>
      <c r="AH5342" s="176"/>
      <c r="AM5342" s="6"/>
      <c r="AN5342" s="6"/>
      <c r="AO5342" s="6"/>
      <c r="AP5342" s="6"/>
      <c r="AQ5342" s="6"/>
      <c r="AR5342" s="6"/>
      <c r="AS5342" s="6"/>
      <c r="AT5342" s="6"/>
      <c r="AU5342" s="6"/>
      <c r="AV5342" s="6"/>
      <c r="AW5342" s="6"/>
      <c r="AX5342" s="6"/>
      <c r="AY5342" s="172"/>
      <c r="AZ5342" s="172"/>
      <c r="BA5342" s="172"/>
      <c r="BB5342" s="6"/>
      <c r="BC5342" s="6"/>
      <c r="BD5342" s="6"/>
      <c r="BE5342" s="6"/>
      <c r="BF5342" s="6"/>
      <c r="BG5342" s="172"/>
      <c r="BH5342" s="172"/>
      <c r="BI5342" s="172"/>
      <c r="BJ5342" s="6"/>
      <c r="BK5342" s="6"/>
      <c r="BL5342" s="6"/>
      <c r="BM5342" s="6"/>
      <c r="BN5342" s="6"/>
      <c r="BO5342" s="6"/>
      <c r="BP5342" s="6"/>
      <c r="BQ5342" s="6"/>
      <c r="BR5342" s="6"/>
      <c r="BS5342" s="6"/>
      <c r="BT5342" s="6"/>
      <c r="CG5342" s="432"/>
      <c r="CH5342" s="432"/>
      <c r="CL5342" s="174"/>
    </row>
    <row r="5343" spans="29:90" s="168" customFormat="1" x14ac:dyDescent="0.25">
      <c r="AC5343" s="175"/>
      <c r="AD5343" s="175"/>
      <c r="AE5343" s="175"/>
      <c r="AF5343" s="175"/>
      <c r="AG5343" s="175"/>
      <c r="AH5343" s="176"/>
      <c r="AM5343" s="6"/>
      <c r="AN5343" s="6"/>
      <c r="AO5343" s="6"/>
      <c r="AP5343" s="6"/>
      <c r="AQ5343" s="6"/>
      <c r="AR5343" s="6"/>
      <c r="AS5343" s="6"/>
      <c r="AT5343" s="6"/>
      <c r="AU5343" s="6"/>
      <c r="AV5343" s="6"/>
      <c r="AW5343" s="6"/>
      <c r="AX5343" s="6"/>
      <c r="AY5343" s="172"/>
      <c r="AZ5343" s="172"/>
      <c r="BA5343" s="172"/>
      <c r="BB5343" s="6"/>
      <c r="BC5343" s="6"/>
      <c r="BD5343" s="6"/>
      <c r="BE5343" s="6"/>
      <c r="BF5343" s="6"/>
      <c r="BG5343" s="172"/>
      <c r="BH5343" s="172"/>
      <c r="BI5343" s="172"/>
      <c r="BJ5343" s="6"/>
      <c r="BK5343" s="6"/>
      <c r="BL5343" s="6"/>
      <c r="BM5343" s="6"/>
      <c r="BN5343" s="6"/>
      <c r="BO5343" s="6"/>
      <c r="BP5343" s="6"/>
      <c r="BQ5343" s="6"/>
      <c r="BR5343" s="6"/>
      <c r="BS5343" s="6"/>
      <c r="BT5343" s="6"/>
      <c r="CG5343" s="432"/>
      <c r="CH5343" s="432"/>
      <c r="CL5343" s="174"/>
    </row>
    <row r="5344" spans="29:90" s="168" customFormat="1" x14ac:dyDescent="0.25">
      <c r="AC5344" s="175"/>
      <c r="AD5344" s="175"/>
      <c r="AE5344" s="175"/>
      <c r="AF5344" s="175"/>
      <c r="AG5344" s="175"/>
      <c r="AH5344" s="176"/>
      <c r="AM5344" s="6"/>
      <c r="AN5344" s="6"/>
      <c r="AO5344" s="6"/>
      <c r="AP5344" s="6"/>
      <c r="AQ5344" s="6"/>
      <c r="AR5344" s="6"/>
      <c r="AS5344" s="6"/>
      <c r="AT5344" s="6"/>
      <c r="AU5344" s="6"/>
      <c r="AV5344" s="6"/>
      <c r="AW5344" s="6"/>
      <c r="AX5344" s="6"/>
      <c r="AY5344" s="172"/>
      <c r="AZ5344" s="172"/>
      <c r="BA5344" s="172"/>
      <c r="BB5344" s="6"/>
      <c r="BC5344" s="6"/>
      <c r="BD5344" s="6"/>
      <c r="BE5344" s="6"/>
      <c r="BF5344" s="6"/>
      <c r="BG5344" s="172"/>
      <c r="BH5344" s="172"/>
      <c r="BI5344" s="172"/>
      <c r="BJ5344" s="6"/>
      <c r="BK5344" s="6"/>
      <c r="BL5344" s="6"/>
      <c r="BM5344" s="6"/>
      <c r="BN5344" s="6"/>
      <c r="BO5344" s="6"/>
      <c r="BP5344" s="6"/>
      <c r="BQ5344" s="6"/>
      <c r="BR5344" s="6"/>
      <c r="BS5344" s="6"/>
      <c r="BT5344" s="6"/>
      <c r="CG5344" s="432"/>
      <c r="CH5344" s="432"/>
      <c r="CL5344" s="174"/>
    </row>
    <row r="5345" spans="29:90" s="168" customFormat="1" x14ac:dyDescent="0.25">
      <c r="AC5345" s="175"/>
      <c r="AD5345" s="175"/>
      <c r="AE5345" s="175"/>
      <c r="AF5345" s="175"/>
      <c r="AG5345" s="175"/>
      <c r="AH5345" s="176"/>
      <c r="AM5345" s="6"/>
      <c r="AN5345" s="6"/>
      <c r="AO5345" s="6"/>
      <c r="AP5345" s="6"/>
      <c r="AQ5345" s="6"/>
      <c r="AR5345" s="6"/>
      <c r="AS5345" s="6"/>
      <c r="AT5345" s="6"/>
      <c r="AU5345" s="6"/>
      <c r="AV5345" s="6"/>
      <c r="AW5345" s="6"/>
      <c r="AX5345" s="6"/>
      <c r="AY5345" s="172"/>
      <c r="AZ5345" s="172"/>
      <c r="BA5345" s="172"/>
      <c r="BB5345" s="6"/>
      <c r="BC5345" s="6"/>
      <c r="BD5345" s="6"/>
      <c r="BE5345" s="6"/>
      <c r="BF5345" s="6"/>
      <c r="BG5345" s="172"/>
      <c r="BH5345" s="172"/>
      <c r="BI5345" s="172"/>
      <c r="BJ5345" s="6"/>
      <c r="BK5345" s="6"/>
      <c r="BL5345" s="6"/>
      <c r="BM5345" s="6"/>
      <c r="BN5345" s="6"/>
      <c r="BO5345" s="6"/>
      <c r="BP5345" s="6"/>
      <c r="BQ5345" s="6"/>
      <c r="BR5345" s="6"/>
      <c r="BS5345" s="6"/>
      <c r="BT5345" s="6"/>
      <c r="CG5345" s="432"/>
      <c r="CH5345" s="432"/>
      <c r="CL5345" s="174"/>
    </row>
    <row r="5346" spans="29:90" s="168" customFormat="1" x14ac:dyDescent="0.25">
      <c r="AC5346" s="175"/>
      <c r="AD5346" s="175"/>
      <c r="AE5346" s="175"/>
      <c r="AF5346" s="175"/>
      <c r="AG5346" s="175"/>
      <c r="AH5346" s="176"/>
      <c r="AM5346" s="6"/>
      <c r="AN5346" s="6"/>
      <c r="AO5346" s="6"/>
      <c r="AP5346" s="6"/>
      <c r="AQ5346" s="6"/>
      <c r="AR5346" s="6"/>
      <c r="AS5346" s="6"/>
      <c r="AT5346" s="6"/>
      <c r="AU5346" s="6"/>
      <c r="AV5346" s="6"/>
      <c r="AW5346" s="6"/>
      <c r="AX5346" s="6"/>
      <c r="AY5346" s="172"/>
      <c r="AZ5346" s="172"/>
      <c r="BA5346" s="172"/>
      <c r="BB5346" s="6"/>
      <c r="BC5346" s="6"/>
      <c r="BD5346" s="6"/>
      <c r="BE5346" s="6"/>
      <c r="BF5346" s="6"/>
      <c r="BG5346" s="172"/>
      <c r="BH5346" s="172"/>
      <c r="BI5346" s="172"/>
      <c r="BJ5346" s="6"/>
      <c r="BK5346" s="6"/>
      <c r="BL5346" s="6"/>
      <c r="BM5346" s="6"/>
      <c r="BN5346" s="6"/>
      <c r="BO5346" s="6"/>
      <c r="BP5346" s="6"/>
      <c r="BQ5346" s="6"/>
      <c r="BR5346" s="6"/>
      <c r="BS5346" s="6"/>
      <c r="BT5346" s="6"/>
      <c r="CG5346" s="432"/>
      <c r="CH5346" s="432"/>
      <c r="CL5346" s="174"/>
    </row>
    <row r="5347" spans="29:90" s="168" customFormat="1" x14ac:dyDescent="0.25">
      <c r="AC5347" s="175"/>
      <c r="AD5347" s="175"/>
      <c r="AE5347" s="175"/>
      <c r="AF5347" s="175"/>
      <c r="AG5347" s="175"/>
      <c r="AH5347" s="176"/>
      <c r="AM5347" s="6"/>
      <c r="AN5347" s="6"/>
      <c r="AO5347" s="6"/>
      <c r="AP5347" s="6"/>
      <c r="AQ5347" s="6"/>
      <c r="AR5347" s="6"/>
      <c r="AS5347" s="6"/>
      <c r="AT5347" s="6"/>
      <c r="AU5347" s="6"/>
      <c r="AV5347" s="6"/>
      <c r="AW5347" s="6"/>
      <c r="AX5347" s="6"/>
      <c r="AY5347" s="172"/>
      <c r="AZ5347" s="172"/>
      <c r="BA5347" s="172"/>
      <c r="BB5347" s="6"/>
      <c r="BC5347" s="6"/>
      <c r="BD5347" s="6"/>
      <c r="BE5347" s="6"/>
      <c r="BF5347" s="6"/>
      <c r="BG5347" s="172"/>
      <c r="BH5347" s="172"/>
      <c r="BI5347" s="172"/>
      <c r="BJ5347" s="6"/>
      <c r="BK5347" s="6"/>
      <c r="BL5347" s="6"/>
      <c r="BM5347" s="6"/>
      <c r="BN5347" s="6"/>
      <c r="BO5347" s="6"/>
      <c r="BP5347" s="6"/>
      <c r="BQ5347" s="6"/>
      <c r="BR5347" s="6"/>
      <c r="BS5347" s="6"/>
      <c r="BT5347" s="6"/>
      <c r="CG5347" s="432"/>
      <c r="CH5347" s="432"/>
      <c r="CL5347" s="174"/>
    </row>
    <row r="5348" spans="29:90" s="168" customFormat="1" x14ac:dyDescent="0.25">
      <c r="AC5348" s="175"/>
      <c r="AD5348" s="175"/>
      <c r="AE5348" s="175"/>
      <c r="AF5348" s="175"/>
      <c r="AG5348" s="175"/>
      <c r="AH5348" s="176"/>
      <c r="AM5348" s="6"/>
      <c r="AN5348" s="6"/>
      <c r="AO5348" s="6"/>
      <c r="AP5348" s="6"/>
      <c r="AQ5348" s="6"/>
      <c r="AR5348" s="6"/>
      <c r="AS5348" s="6"/>
      <c r="AT5348" s="6"/>
      <c r="AU5348" s="6"/>
      <c r="AV5348" s="6"/>
      <c r="AW5348" s="6"/>
      <c r="AX5348" s="6"/>
      <c r="AY5348" s="172"/>
      <c r="AZ5348" s="172"/>
      <c r="BA5348" s="172"/>
      <c r="BB5348" s="6"/>
      <c r="BC5348" s="6"/>
      <c r="BD5348" s="6"/>
      <c r="BE5348" s="6"/>
      <c r="BF5348" s="6"/>
      <c r="BG5348" s="172"/>
      <c r="BH5348" s="172"/>
      <c r="BI5348" s="172"/>
      <c r="BJ5348" s="6"/>
      <c r="BK5348" s="6"/>
      <c r="BL5348" s="6"/>
      <c r="BM5348" s="6"/>
      <c r="BN5348" s="6"/>
      <c r="BO5348" s="6"/>
      <c r="BP5348" s="6"/>
      <c r="BQ5348" s="6"/>
      <c r="BR5348" s="6"/>
      <c r="BS5348" s="6"/>
      <c r="BT5348" s="6"/>
      <c r="CG5348" s="432"/>
      <c r="CH5348" s="432"/>
      <c r="CL5348" s="174"/>
    </row>
    <row r="5349" spans="29:90" s="168" customFormat="1" x14ac:dyDescent="0.25">
      <c r="AC5349" s="175"/>
      <c r="AD5349" s="175"/>
      <c r="AE5349" s="175"/>
      <c r="AF5349" s="175"/>
      <c r="AG5349" s="175"/>
      <c r="AH5349" s="176"/>
      <c r="AM5349" s="6"/>
      <c r="AN5349" s="6"/>
      <c r="AO5349" s="6"/>
      <c r="AP5349" s="6"/>
      <c r="AQ5349" s="6"/>
      <c r="AR5349" s="6"/>
      <c r="AS5349" s="6"/>
      <c r="AT5349" s="6"/>
      <c r="AU5349" s="6"/>
      <c r="AV5349" s="6"/>
      <c r="AW5349" s="6"/>
      <c r="AX5349" s="6"/>
      <c r="AY5349" s="172"/>
      <c r="AZ5349" s="172"/>
      <c r="BA5349" s="172"/>
      <c r="BB5349" s="6"/>
      <c r="BC5349" s="6"/>
      <c r="BD5349" s="6"/>
      <c r="BE5349" s="6"/>
      <c r="BF5349" s="6"/>
      <c r="BG5349" s="172"/>
      <c r="BH5349" s="172"/>
      <c r="BI5349" s="172"/>
      <c r="BJ5349" s="6"/>
      <c r="BK5349" s="6"/>
      <c r="BL5349" s="6"/>
      <c r="BM5349" s="6"/>
      <c r="BN5349" s="6"/>
      <c r="BO5349" s="6"/>
      <c r="BP5349" s="6"/>
      <c r="BQ5349" s="6"/>
      <c r="BR5349" s="6"/>
      <c r="BS5349" s="6"/>
      <c r="BT5349" s="6"/>
      <c r="CG5349" s="432"/>
      <c r="CH5349" s="432"/>
      <c r="CL5349" s="174"/>
    </row>
    <row r="5350" spans="29:90" s="168" customFormat="1" x14ac:dyDescent="0.25">
      <c r="AC5350" s="175"/>
      <c r="AD5350" s="175"/>
      <c r="AE5350" s="175"/>
      <c r="AF5350" s="175"/>
      <c r="AG5350" s="175"/>
      <c r="AH5350" s="176"/>
      <c r="AM5350" s="6"/>
      <c r="AN5350" s="6"/>
      <c r="AO5350" s="6"/>
      <c r="AP5350" s="6"/>
      <c r="AQ5350" s="6"/>
      <c r="AR5350" s="6"/>
      <c r="AS5350" s="6"/>
      <c r="AT5350" s="6"/>
      <c r="AU5350" s="6"/>
      <c r="AV5350" s="6"/>
      <c r="AW5350" s="6"/>
      <c r="AX5350" s="6"/>
      <c r="AY5350" s="172"/>
      <c r="AZ5350" s="172"/>
      <c r="BA5350" s="172"/>
      <c r="BB5350" s="6"/>
      <c r="BC5350" s="6"/>
      <c r="BD5350" s="6"/>
      <c r="BE5350" s="6"/>
      <c r="BF5350" s="6"/>
      <c r="BG5350" s="172"/>
      <c r="BH5350" s="172"/>
      <c r="BI5350" s="172"/>
      <c r="BJ5350" s="6"/>
      <c r="BK5350" s="6"/>
      <c r="BL5350" s="6"/>
      <c r="BM5350" s="6"/>
      <c r="BN5350" s="6"/>
      <c r="BO5350" s="6"/>
      <c r="BP5350" s="6"/>
      <c r="BQ5350" s="6"/>
      <c r="BR5350" s="6"/>
      <c r="BS5350" s="6"/>
      <c r="BT5350" s="6"/>
      <c r="CG5350" s="432"/>
      <c r="CH5350" s="432"/>
      <c r="CL5350" s="174"/>
    </row>
    <row r="5351" spans="29:90" s="168" customFormat="1" x14ac:dyDescent="0.25">
      <c r="AC5351" s="175"/>
      <c r="AD5351" s="175"/>
      <c r="AE5351" s="175"/>
      <c r="AF5351" s="175"/>
      <c r="AG5351" s="175"/>
      <c r="AH5351" s="176"/>
      <c r="AM5351" s="6"/>
      <c r="AN5351" s="6"/>
      <c r="AO5351" s="6"/>
      <c r="AP5351" s="6"/>
      <c r="AQ5351" s="6"/>
      <c r="AR5351" s="6"/>
      <c r="AS5351" s="6"/>
      <c r="AT5351" s="6"/>
      <c r="AU5351" s="6"/>
      <c r="AV5351" s="6"/>
      <c r="AW5351" s="6"/>
      <c r="AX5351" s="6"/>
      <c r="AY5351" s="172"/>
      <c r="AZ5351" s="172"/>
      <c r="BA5351" s="172"/>
      <c r="BB5351" s="6"/>
      <c r="BC5351" s="6"/>
      <c r="BD5351" s="6"/>
      <c r="BE5351" s="6"/>
      <c r="BF5351" s="6"/>
      <c r="BG5351" s="172"/>
      <c r="BH5351" s="172"/>
      <c r="BI5351" s="172"/>
      <c r="BJ5351" s="6"/>
      <c r="BK5351" s="6"/>
      <c r="BL5351" s="6"/>
      <c r="BM5351" s="6"/>
      <c r="BN5351" s="6"/>
      <c r="BO5351" s="6"/>
      <c r="BP5351" s="6"/>
      <c r="BQ5351" s="6"/>
      <c r="BR5351" s="6"/>
      <c r="BS5351" s="6"/>
      <c r="BT5351" s="6"/>
      <c r="CG5351" s="432"/>
      <c r="CH5351" s="432"/>
      <c r="CL5351" s="174"/>
    </row>
    <row r="5352" spans="29:90" s="168" customFormat="1" x14ac:dyDescent="0.25">
      <c r="AC5352" s="175"/>
      <c r="AD5352" s="175"/>
      <c r="AE5352" s="175"/>
      <c r="AF5352" s="175"/>
      <c r="AG5352" s="175"/>
      <c r="AH5352" s="176"/>
      <c r="AM5352" s="6"/>
      <c r="AN5352" s="6"/>
      <c r="AO5352" s="6"/>
      <c r="AP5352" s="6"/>
      <c r="AQ5352" s="6"/>
      <c r="AR5352" s="6"/>
      <c r="AS5352" s="6"/>
      <c r="AT5352" s="6"/>
      <c r="AU5352" s="6"/>
      <c r="AV5352" s="6"/>
      <c r="AW5352" s="6"/>
      <c r="AX5352" s="6"/>
      <c r="AY5352" s="172"/>
      <c r="AZ5352" s="172"/>
      <c r="BA5352" s="172"/>
      <c r="BB5352" s="6"/>
      <c r="BC5352" s="6"/>
      <c r="BD5352" s="6"/>
      <c r="BE5352" s="6"/>
      <c r="BF5352" s="6"/>
      <c r="BG5352" s="172"/>
      <c r="BH5352" s="172"/>
      <c r="BI5352" s="172"/>
      <c r="BJ5352" s="6"/>
      <c r="BK5352" s="6"/>
      <c r="BL5352" s="6"/>
      <c r="BM5352" s="6"/>
      <c r="BN5352" s="6"/>
      <c r="BO5352" s="6"/>
      <c r="BP5352" s="6"/>
      <c r="BQ5352" s="6"/>
      <c r="BR5352" s="6"/>
      <c r="BS5352" s="6"/>
      <c r="BT5352" s="6"/>
      <c r="CG5352" s="432"/>
      <c r="CH5352" s="432"/>
      <c r="CL5352" s="174"/>
    </row>
    <row r="5353" spans="29:90" s="168" customFormat="1" x14ac:dyDescent="0.25">
      <c r="AC5353" s="175"/>
      <c r="AD5353" s="175"/>
      <c r="AE5353" s="175"/>
      <c r="AF5353" s="175"/>
      <c r="AG5353" s="175"/>
      <c r="AH5353" s="176"/>
      <c r="AM5353" s="6"/>
      <c r="AN5353" s="6"/>
      <c r="AO5353" s="6"/>
      <c r="AP5353" s="6"/>
      <c r="AQ5353" s="6"/>
      <c r="AR5353" s="6"/>
      <c r="AS5353" s="6"/>
      <c r="AT5353" s="6"/>
      <c r="AU5353" s="6"/>
      <c r="AV5353" s="6"/>
      <c r="AW5353" s="6"/>
      <c r="AX5353" s="6"/>
      <c r="AY5353" s="172"/>
      <c r="AZ5353" s="172"/>
      <c r="BA5353" s="172"/>
      <c r="BB5353" s="6"/>
      <c r="BC5353" s="6"/>
      <c r="BD5353" s="6"/>
      <c r="BE5353" s="6"/>
      <c r="BF5353" s="6"/>
      <c r="BG5353" s="172"/>
      <c r="BH5353" s="172"/>
      <c r="BI5353" s="172"/>
      <c r="BJ5353" s="6"/>
      <c r="BK5353" s="6"/>
      <c r="BL5353" s="6"/>
      <c r="BM5353" s="6"/>
      <c r="BN5353" s="6"/>
      <c r="BO5353" s="6"/>
      <c r="BP5353" s="6"/>
      <c r="BQ5353" s="6"/>
      <c r="BR5353" s="6"/>
      <c r="BS5353" s="6"/>
      <c r="BT5353" s="6"/>
      <c r="CG5353" s="432"/>
      <c r="CH5353" s="432"/>
      <c r="CL5353" s="174"/>
    </row>
    <row r="5354" spans="29:90" s="168" customFormat="1" x14ac:dyDescent="0.25">
      <c r="AC5354" s="175"/>
      <c r="AD5354" s="175"/>
      <c r="AE5354" s="175"/>
      <c r="AF5354" s="175"/>
      <c r="AG5354" s="175"/>
      <c r="AH5354" s="176"/>
      <c r="AM5354" s="6"/>
      <c r="AN5354" s="6"/>
      <c r="AO5354" s="6"/>
      <c r="AP5354" s="6"/>
      <c r="AQ5354" s="6"/>
      <c r="AR5354" s="6"/>
      <c r="AS5354" s="6"/>
      <c r="AT5354" s="6"/>
      <c r="AU5354" s="6"/>
      <c r="AV5354" s="6"/>
      <c r="AW5354" s="6"/>
      <c r="AX5354" s="6"/>
      <c r="AY5354" s="172"/>
      <c r="AZ5354" s="172"/>
      <c r="BA5354" s="172"/>
      <c r="BB5354" s="6"/>
      <c r="BC5354" s="6"/>
      <c r="BD5354" s="6"/>
      <c r="BE5354" s="6"/>
      <c r="BF5354" s="6"/>
      <c r="BG5354" s="172"/>
      <c r="BH5354" s="172"/>
      <c r="BI5354" s="172"/>
      <c r="BJ5354" s="6"/>
      <c r="BK5354" s="6"/>
      <c r="BL5354" s="6"/>
      <c r="BM5354" s="6"/>
      <c r="BN5354" s="6"/>
      <c r="BO5354" s="6"/>
      <c r="BP5354" s="6"/>
      <c r="BQ5354" s="6"/>
      <c r="BR5354" s="6"/>
      <c r="BS5354" s="6"/>
      <c r="BT5354" s="6"/>
      <c r="CG5354" s="432"/>
      <c r="CH5354" s="432"/>
      <c r="CL5354" s="174"/>
    </row>
    <row r="5355" spans="29:90" s="168" customFormat="1" x14ac:dyDescent="0.25">
      <c r="AC5355" s="175"/>
      <c r="AD5355" s="175"/>
      <c r="AE5355" s="175"/>
      <c r="AF5355" s="175"/>
      <c r="AG5355" s="175"/>
      <c r="AH5355" s="176"/>
      <c r="AM5355" s="6"/>
      <c r="AN5355" s="6"/>
      <c r="AO5355" s="6"/>
      <c r="AP5355" s="6"/>
      <c r="AQ5355" s="6"/>
      <c r="AR5355" s="6"/>
      <c r="AS5355" s="6"/>
      <c r="AT5355" s="6"/>
      <c r="AU5355" s="6"/>
      <c r="AV5355" s="6"/>
      <c r="AW5355" s="6"/>
      <c r="AX5355" s="6"/>
      <c r="AY5355" s="172"/>
      <c r="AZ5355" s="172"/>
      <c r="BA5355" s="172"/>
      <c r="BB5355" s="6"/>
      <c r="BC5355" s="6"/>
      <c r="BD5355" s="6"/>
      <c r="BE5355" s="6"/>
      <c r="BF5355" s="6"/>
      <c r="BG5355" s="172"/>
      <c r="BH5355" s="172"/>
      <c r="BI5355" s="172"/>
      <c r="BJ5355" s="6"/>
      <c r="BK5355" s="6"/>
      <c r="BL5355" s="6"/>
      <c r="BM5355" s="6"/>
      <c r="BN5355" s="6"/>
      <c r="BO5355" s="6"/>
      <c r="BP5355" s="6"/>
      <c r="BQ5355" s="6"/>
      <c r="BR5355" s="6"/>
      <c r="BS5355" s="6"/>
      <c r="BT5355" s="6"/>
      <c r="CG5355" s="432"/>
      <c r="CH5355" s="432"/>
      <c r="CL5355" s="174"/>
    </row>
    <row r="5356" spans="29:90" s="168" customFormat="1" x14ac:dyDescent="0.25">
      <c r="AC5356" s="175"/>
      <c r="AD5356" s="175"/>
      <c r="AE5356" s="175"/>
      <c r="AF5356" s="175"/>
      <c r="AG5356" s="175"/>
      <c r="AH5356" s="176"/>
      <c r="AM5356" s="6"/>
      <c r="AN5356" s="6"/>
      <c r="AO5356" s="6"/>
      <c r="AP5356" s="6"/>
      <c r="AQ5356" s="6"/>
      <c r="AR5356" s="6"/>
      <c r="AS5356" s="6"/>
      <c r="AT5356" s="6"/>
      <c r="AU5356" s="6"/>
      <c r="AV5356" s="6"/>
      <c r="AW5356" s="6"/>
      <c r="AX5356" s="6"/>
      <c r="AY5356" s="172"/>
      <c r="AZ5356" s="172"/>
      <c r="BA5356" s="172"/>
      <c r="BB5356" s="6"/>
      <c r="BC5356" s="6"/>
      <c r="BD5356" s="6"/>
      <c r="BE5356" s="6"/>
      <c r="BF5356" s="6"/>
      <c r="BG5356" s="172"/>
      <c r="BH5356" s="172"/>
      <c r="BI5356" s="172"/>
      <c r="BJ5356" s="6"/>
      <c r="BK5356" s="6"/>
      <c r="BL5356" s="6"/>
      <c r="BM5356" s="6"/>
      <c r="BN5356" s="6"/>
      <c r="BO5356" s="6"/>
      <c r="BP5356" s="6"/>
      <c r="BQ5356" s="6"/>
      <c r="BR5356" s="6"/>
      <c r="BS5356" s="6"/>
      <c r="BT5356" s="6"/>
      <c r="CG5356" s="432"/>
      <c r="CH5356" s="432"/>
      <c r="CL5356" s="174"/>
    </row>
    <row r="5357" spans="29:90" s="168" customFormat="1" x14ac:dyDescent="0.25">
      <c r="AC5357" s="175"/>
      <c r="AD5357" s="175"/>
      <c r="AE5357" s="175"/>
      <c r="AF5357" s="175"/>
      <c r="AG5357" s="175"/>
      <c r="AH5357" s="176"/>
      <c r="AM5357" s="6"/>
      <c r="AN5357" s="6"/>
      <c r="AO5357" s="6"/>
      <c r="AP5357" s="6"/>
      <c r="AQ5357" s="6"/>
      <c r="AR5357" s="6"/>
      <c r="AS5357" s="6"/>
      <c r="AT5357" s="6"/>
      <c r="AU5357" s="6"/>
      <c r="AV5357" s="6"/>
      <c r="AW5357" s="6"/>
      <c r="AX5357" s="6"/>
      <c r="AY5357" s="172"/>
      <c r="AZ5357" s="172"/>
      <c r="BA5357" s="172"/>
      <c r="BB5357" s="6"/>
      <c r="BC5357" s="6"/>
      <c r="BD5357" s="6"/>
      <c r="BE5357" s="6"/>
      <c r="BF5357" s="6"/>
      <c r="BG5357" s="172"/>
      <c r="BH5357" s="172"/>
      <c r="BI5357" s="172"/>
      <c r="BJ5357" s="6"/>
      <c r="BK5357" s="6"/>
      <c r="BL5357" s="6"/>
      <c r="BM5357" s="6"/>
      <c r="BN5357" s="6"/>
      <c r="BO5357" s="6"/>
      <c r="BP5357" s="6"/>
      <c r="BQ5357" s="6"/>
      <c r="BR5357" s="6"/>
      <c r="BS5357" s="6"/>
      <c r="BT5357" s="6"/>
      <c r="CG5357" s="432"/>
      <c r="CH5357" s="432"/>
      <c r="CL5357" s="174"/>
    </row>
    <row r="5358" spans="29:90" s="168" customFormat="1" x14ac:dyDescent="0.25">
      <c r="AC5358" s="175"/>
      <c r="AD5358" s="175"/>
      <c r="AE5358" s="175"/>
      <c r="AF5358" s="175"/>
      <c r="AG5358" s="175"/>
      <c r="AH5358" s="176"/>
      <c r="AM5358" s="6"/>
      <c r="AN5358" s="6"/>
      <c r="AO5358" s="6"/>
      <c r="AP5358" s="6"/>
      <c r="AQ5358" s="6"/>
      <c r="AR5358" s="6"/>
      <c r="AS5358" s="6"/>
      <c r="AT5358" s="6"/>
      <c r="AU5358" s="6"/>
      <c r="AV5358" s="6"/>
      <c r="AW5358" s="6"/>
      <c r="AX5358" s="6"/>
      <c r="AY5358" s="172"/>
      <c r="AZ5358" s="172"/>
      <c r="BA5358" s="172"/>
      <c r="BB5358" s="6"/>
      <c r="BC5358" s="6"/>
      <c r="BD5358" s="6"/>
      <c r="BE5358" s="6"/>
      <c r="BF5358" s="6"/>
      <c r="BG5358" s="172"/>
      <c r="BH5358" s="172"/>
      <c r="BI5358" s="172"/>
      <c r="BJ5358" s="6"/>
      <c r="BK5358" s="6"/>
      <c r="BL5358" s="6"/>
      <c r="BM5358" s="6"/>
      <c r="BN5358" s="6"/>
      <c r="BO5358" s="6"/>
      <c r="BP5358" s="6"/>
      <c r="BQ5358" s="6"/>
      <c r="BR5358" s="6"/>
      <c r="BS5358" s="6"/>
      <c r="BT5358" s="6"/>
      <c r="CG5358" s="432"/>
      <c r="CH5358" s="432"/>
      <c r="CL5358" s="174"/>
    </row>
    <row r="5359" spans="29:90" s="168" customFormat="1" x14ac:dyDescent="0.25">
      <c r="AC5359" s="175"/>
      <c r="AD5359" s="175"/>
      <c r="AE5359" s="175"/>
      <c r="AF5359" s="175"/>
      <c r="AG5359" s="175"/>
      <c r="AH5359" s="176"/>
      <c r="AM5359" s="6"/>
      <c r="AN5359" s="6"/>
      <c r="AO5359" s="6"/>
      <c r="AP5359" s="6"/>
      <c r="AQ5359" s="6"/>
      <c r="AR5359" s="6"/>
      <c r="AS5359" s="6"/>
      <c r="AT5359" s="6"/>
      <c r="AU5359" s="6"/>
      <c r="AV5359" s="6"/>
      <c r="AW5359" s="6"/>
      <c r="AX5359" s="6"/>
      <c r="AY5359" s="172"/>
      <c r="AZ5359" s="172"/>
      <c r="BA5359" s="172"/>
      <c r="BB5359" s="6"/>
      <c r="BC5359" s="6"/>
      <c r="BD5359" s="6"/>
      <c r="BE5359" s="6"/>
      <c r="BF5359" s="6"/>
      <c r="BG5359" s="172"/>
      <c r="BH5359" s="172"/>
      <c r="BI5359" s="172"/>
      <c r="BJ5359" s="6"/>
      <c r="BK5359" s="6"/>
      <c r="BL5359" s="6"/>
      <c r="BM5359" s="6"/>
      <c r="BN5359" s="6"/>
      <c r="BO5359" s="6"/>
      <c r="BP5359" s="6"/>
      <c r="BQ5359" s="6"/>
      <c r="BR5359" s="6"/>
      <c r="BS5359" s="6"/>
      <c r="BT5359" s="6"/>
      <c r="CG5359" s="432"/>
      <c r="CH5359" s="432"/>
      <c r="CL5359" s="174"/>
    </row>
    <row r="5360" spans="29:90" s="168" customFormat="1" x14ac:dyDescent="0.25">
      <c r="AC5360" s="175"/>
      <c r="AD5360" s="175"/>
      <c r="AE5360" s="175"/>
      <c r="AF5360" s="175"/>
      <c r="AG5360" s="175"/>
      <c r="AH5360" s="176"/>
      <c r="AM5360" s="6"/>
      <c r="AN5360" s="6"/>
      <c r="AO5360" s="6"/>
      <c r="AP5360" s="6"/>
      <c r="AQ5360" s="6"/>
      <c r="AR5360" s="6"/>
      <c r="AS5360" s="6"/>
      <c r="AT5360" s="6"/>
      <c r="AU5360" s="6"/>
      <c r="AV5360" s="6"/>
      <c r="AW5360" s="6"/>
      <c r="AX5360" s="6"/>
      <c r="AY5360" s="172"/>
      <c r="AZ5360" s="172"/>
      <c r="BA5360" s="172"/>
      <c r="BB5360" s="6"/>
      <c r="BC5360" s="6"/>
      <c r="BD5360" s="6"/>
      <c r="BE5360" s="6"/>
      <c r="BF5360" s="6"/>
      <c r="BG5360" s="172"/>
      <c r="BH5360" s="172"/>
      <c r="BI5360" s="172"/>
      <c r="BJ5360" s="6"/>
      <c r="BK5360" s="6"/>
      <c r="BL5360" s="6"/>
      <c r="BM5360" s="6"/>
      <c r="BN5360" s="6"/>
      <c r="BO5360" s="6"/>
      <c r="BP5360" s="6"/>
      <c r="BQ5360" s="6"/>
      <c r="BR5360" s="6"/>
      <c r="BS5360" s="6"/>
      <c r="BT5360" s="6"/>
      <c r="CG5360" s="432"/>
      <c r="CH5360" s="432"/>
      <c r="CL5360" s="174"/>
    </row>
    <row r="5361" spans="29:90" s="168" customFormat="1" x14ac:dyDescent="0.25">
      <c r="AC5361" s="175"/>
      <c r="AD5361" s="175"/>
      <c r="AE5361" s="175"/>
      <c r="AF5361" s="175"/>
      <c r="AG5361" s="175"/>
      <c r="AH5361" s="176"/>
      <c r="AM5361" s="6"/>
      <c r="AN5361" s="6"/>
      <c r="AO5361" s="6"/>
      <c r="AP5361" s="6"/>
      <c r="AQ5361" s="6"/>
      <c r="AR5361" s="6"/>
      <c r="AS5361" s="6"/>
      <c r="AT5361" s="6"/>
      <c r="AU5361" s="6"/>
      <c r="AV5361" s="6"/>
      <c r="AW5361" s="6"/>
      <c r="AX5361" s="6"/>
      <c r="AY5361" s="172"/>
      <c r="AZ5361" s="172"/>
      <c r="BA5361" s="172"/>
      <c r="BB5361" s="6"/>
      <c r="BC5361" s="6"/>
      <c r="BD5361" s="6"/>
      <c r="BE5361" s="6"/>
      <c r="BF5361" s="6"/>
      <c r="BG5361" s="172"/>
      <c r="BH5361" s="172"/>
      <c r="BI5361" s="172"/>
      <c r="BJ5361" s="6"/>
      <c r="BK5361" s="6"/>
      <c r="BL5361" s="6"/>
      <c r="BM5361" s="6"/>
      <c r="BN5361" s="6"/>
      <c r="BO5361" s="6"/>
      <c r="BP5361" s="6"/>
      <c r="BQ5361" s="6"/>
      <c r="BR5361" s="6"/>
      <c r="BS5361" s="6"/>
      <c r="BT5361" s="6"/>
      <c r="CG5361" s="432"/>
      <c r="CH5361" s="432"/>
      <c r="CL5361" s="174"/>
    </row>
    <row r="5362" spans="29:90" s="168" customFormat="1" x14ac:dyDescent="0.25">
      <c r="AC5362" s="175"/>
      <c r="AD5362" s="175"/>
      <c r="AE5362" s="175"/>
      <c r="AF5362" s="175"/>
      <c r="AG5362" s="175"/>
      <c r="AH5362" s="176"/>
      <c r="AM5362" s="6"/>
      <c r="AN5362" s="6"/>
      <c r="AO5362" s="6"/>
      <c r="AP5362" s="6"/>
      <c r="AQ5362" s="6"/>
      <c r="AR5362" s="6"/>
      <c r="AS5362" s="6"/>
      <c r="AT5362" s="6"/>
      <c r="AU5362" s="6"/>
      <c r="AV5362" s="6"/>
      <c r="AW5362" s="6"/>
      <c r="AX5362" s="6"/>
      <c r="AY5362" s="172"/>
      <c r="AZ5362" s="172"/>
      <c r="BA5362" s="172"/>
      <c r="BB5362" s="6"/>
      <c r="BC5362" s="6"/>
      <c r="BD5362" s="6"/>
      <c r="BE5362" s="6"/>
      <c r="BF5362" s="6"/>
      <c r="BG5362" s="172"/>
      <c r="BH5362" s="172"/>
      <c r="BI5362" s="172"/>
      <c r="BJ5362" s="6"/>
      <c r="BK5362" s="6"/>
      <c r="BL5362" s="6"/>
      <c r="BM5362" s="6"/>
      <c r="BN5362" s="6"/>
      <c r="BO5362" s="6"/>
      <c r="BP5362" s="6"/>
      <c r="BQ5362" s="6"/>
      <c r="BR5362" s="6"/>
      <c r="BS5362" s="6"/>
      <c r="BT5362" s="6"/>
      <c r="CG5362" s="432"/>
      <c r="CH5362" s="432"/>
      <c r="CL5362" s="174"/>
    </row>
    <row r="5363" spans="29:90" s="168" customFormat="1" x14ac:dyDescent="0.25">
      <c r="AC5363" s="175"/>
      <c r="AD5363" s="175"/>
      <c r="AE5363" s="175"/>
      <c r="AF5363" s="175"/>
      <c r="AG5363" s="175"/>
      <c r="AH5363" s="176"/>
      <c r="AM5363" s="6"/>
      <c r="AN5363" s="6"/>
      <c r="AO5363" s="6"/>
      <c r="AP5363" s="6"/>
      <c r="AQ5363" s="6"/>
      <c r="AR5363" s="6"/>
      <c r="AS5363" s="6"/>
      <c r="AT5363" s="6"/>
      <c r="AU5363" s="6"/>
      <c r="AV5363" s="6"/>
      <c r="AW5363" s="6"/>
      <c r="AX5363" s="6"/>
      <c r="AY5363" s="172"/>
      <c r="AZ5363" s="172"/>
      <c r="BA5363" s="172"/>
      <c r="BB5363" s="6"/>
      <c r="BC5363" s="6"/>
      <c r="BD5363" s="6"/>
      <c r="BE5363" s="6"/>
      <c r="BF5363" s="6"/>
      <c r="BG5363" s="172"/>
      <c r="BH5363" s="172"/>
      <c r="BI5363" s="172"/>
      <c r="BJ5363" s="6"/>
      <c r="BK5363" s="6"/>
      <c r="BL5363" s="6"/>
      <c r="BM5363" s="6"/>
      <c r="BN5363" s="6"/>
      <c r="BO5363" s="6"/>
      <c r="BP5363" s="6"/>
      <c r="BQ5363" s="6"/>
      <c r="BR5363" s="6"/>
      <c r="BS5363" s="6"/>
      <c r="BT5363" s="6"/>
      <c r="CG5363" s="432"/>
      <c r="CH5363" s="432"/>
      <c r="CL5363" s="174"/>
    </row>
    <row r="5364" spans="29:90" s="168" customFormat="1" x14ac:dyDescent="0.25">
      <c r="AC5364" s="175"/>
      <c r="AD5364" s="175"/>
      <c r="AE5364" s="175"/>
      <c r="AF5364" s="175"/>
      <c r="AG5364" s="175"/>
      <c r="AH5364" s="176"/>
      <c r="AM5364" s="6"/>
      <c r="AN5364" s="6"/>
      <c r="AO5364" s="6"/>
      <c r="AP5364" s="6"/>
      <c r="AQ5364" s="6"/>
      <c r="AR5364" s="6"/>
      <c r="AS5364" s="6"/>
      <c r="AT5364" s="6"/>
      <c r="AU5364" s="6"/>
      <c r="AV5364" s="6"/>
      <c r="AW5364" s="6"/>
      <c r="AX5364" s="6"/>
      <c r="AY5364" s="172"/>
      <c r="AZ5364" s="172"/>
      <c r="BA5364" s="172"/>
      <c r="BB5364" s="6"/>
      <c r="BC5364" s="6"/>
      <c r="BD5364" s="6"/>
      <c r="BE5364" s="6"/>
      <c r="BF5364" s="6"/>
      <c r="BG5364" s="172"/>
      <c r="BH5364" s="172"/>
      <c r="BI5364" s="172"/>
      <c r="BJ5364" s="6"/>
      <c r="BK5364" s="6"/>
      <c r="BL5364" s="6"/>
      <c r="BM5364" s="6"/>
      <c r="BN5364" s="6"/>
      <c r="BO5364" s="6"/>
      <c r="BP5364" s="6"/>
      <c r="BQ5364" s="6"/>
      <c r="BR5364" s="6"/>
      <c r="BS5364" s="6"/>
      <c r="BT5364" s="6"/>
      <c r="CG5364" s="432"/>
      <c r="CH5364" s="432"/>
      <c r="CL5364" s="174"/>
    </row>
    <row r="5365" spans="29:90" s="168" customFormat="1" x14ac:dyDescent="0.25">
      <c r="AC5365" s="175"/>
      <c r="AD5365" s="175"/>
      <c r="AE5365" s="175"/>
      <c r="AF5365" s="175"/>
      <c r="AG5365" s="175"/>
      <c r="AH5365" s="176"/>
      <c r="AM5365" s="6"/>
      <c r="AN5365" s="6"/>
      <c r="AO5365" s="6"/>
      <c r="AP5365" s="6"/>
      <c r="AQ5365" s="6"/>
      <c r="AR5365" s="6"/>
      <c r="AS5365" s="6"/>
      <c r="AT5365" s="6"/>
      <c r="AU5365" s="6"/>
      <c r="AV5365" s="6"/>
      <c r="AW5365" s="6"/>
      <c r="AX5365" s="6"/>
      <c r="AY5365" s="172"/>
      <c r="AZ5365" s="172"/>
      <c r="BA5365" s="172"/>
      <c r="BB5365" s="6"/>
      <c r="BC5365" s="6"/>
      <c r="BD5365" s="6"/>
      <c r="BE5365" s="6"/>
      <c r="BF5365" s="6"/>
      <c r="BG5365" s="172"/>
      <c r="BH5365" s="172"/>
      <c r="BI5365" s="172"/>
      <c r="BJ5365" s="6"/>
      <c r="BK5365" s="6"/>
      <c r="BL5365" s="6"/>
      <c r="BM5365" s="6"/>
      <c r="BN5365" s="6"/>
      <c r="BO5365" s="6"/>
      <c r="BP5365" s="6"/>
      <c r="BQ5365" s="6"/>
      <c r="BR5365" s="6"/>
      <c r="BS5365" s="6"/>
      <c r="BT5365" s="6"/>
      <c r="CG5365" s="432"/>
      <c r="CH5365" s="432"/>
      <c r="CL5365" s="174"/>
    </row>
    <row r="5366" spans="29:90" s="168" customFormat="1" x14ac:dyDescent="0.25">
      <c r="AC5366" s="175"/>
      <c r="AD5366" s="175"/>
      <c r="AE5366" s="175"/>
      <c r="AF5366" s="175"/>
      <c r="AG5366" s="175"/>
      <c r="AH5366" s="176"/>
      <c r="AM5366" s="6"/>
      <c r="AN5366" s="6"/>
      <c r="AO5366" s="6"/>
      <c r="AP5366" s="6"/>
      <c r="AQ5366" s="6"/>
      <c r="AR5366" s="6"/>
      <c r="AS5366" s="6"/>
      <c r="AT5366" s="6"/>
      <c r="AU5366" s="6"/>
      <c r="AV5366" s="6"/>
      <c r="AW5366" s="6"/>
      <c r="AX5366" s="6"/>
      <c r="AY5366" s="172"/>
      <c r="AZ5366" s="172"/>
      <c r="BA5366" s="172"/>
      <c r="BB5366" s="6"/>
      <c r="BC5366" s="6"/>
      <c r="BD5366" s="6"/>
      <c r="BE5366" s="6"/>
      <c r="BF5366" s="6"/>
      <c r="BG5366" s="172"/>
      <c r="BH5366" s="172"/>
      <c r="BI5366" s="172"/>
      <c r="BJ5366" s="6"/>
      <c r="BK5366" s="6"/>
      <c r="BL5366" s="6"/>
      <c r="BM5366" s="6"/>
      <c r="BN5366" s="6"/>
      <c r="BO5366" s="6"/>
      <c r="BP5366" s="6"/>
      <c r="BQ5366" s="6"/>
      <c r="BR5366" s="6"/>
      <c r="BS5366" s="6"/>
      <c r="BT5366" s="6"/>
      <c r="CG5366" s="432"/>
      <c r="CH5366" s="432"/>
      <c r="CL5366" s="174"/>
    </row>
    <row r="5367" spans="29:90" s="168" customFormat="1" x14ac:dyDescent="0.25">
      <c r="AC5367" s="175"/>
      <c r="AD5367" s="175"/>
      <c r="AE5367" s="175"/>
      <c r="AF5367" s="175"/>
      <c r="AG5367" s="175"/>
      <c r="AH5367" s="176"/>
      <c r="AM5367" s="6"/>
      <c r="AN5367" s="6"/>
      <c r="AO5367" s="6"/>
      <c r="AP5367" s="6"/>
      <c r="AQ5367" s="6"/>
      <c r="AR5367" s="6"/>
      <c r="AS5367" s="6"/>
      <c r="AT5367" s="6"/>
      <c r="AU5367" s="6"/>
      <c r="AV5367" s="6"/>
      <c r="AW5367" s="6"/>
      <c r="AX5367" s="6"/>
      <c r="AY5367" s="172"/>
      <c r="AZ5367" s="172"/>
      <c r="BA5367" s="172"/>
      <c r="BB5367" s="6"/>
      <c r="BC5367" s="6"/>
      <c r="BD5367" s="6"/>
      <c r="BE5367" s="6"/>
      <c r="BF5367" s="6"/>
      <c r="BG5367" s="172"/>
      <c r="BH5367" s="172"/>
      <c r="BI5367" s="172"/>
      <c r="BJ5367" s="6"/>
      <c r="BK5367" s="6"/>
      <c r="BL5367" s="6"/>
      <c r="BM5367" s="6"/>
      <c r="BN5367" s="6"/>
      <c r="BO5367" s="6"/>
      <c r="BP5367" s="6"/>
      <c r="BQ5367" s="6"/>
      <c r="BR5367" s="6"/>
      <c r="BS5367" s="6"/>
      <c r="BT5367" s="6"/>
      <c r="CG5367" s="432"/>
      <c r="CH5367" s="432"/>
      <c r="CL5367" s="174"/>
    </row>
    <row r="5368" spans="29:90" s="168" customFormat="1" x14ac:dyDescent="0.25">
      <c r="AC5368" s="175"/>
      <c r="AD5368" s="175"/>
      <c r="AE5368" s="175"/>
      <c r="AF5368" s="175"/>
      <c r="AG5368" s="175"/>
      <c r="AH5368" s="176"/>
      <c r="AM5368" s="6"/>
      <c r="AN5368" s="6"/>
      <c r="AO5368" s="6"/>
      <c r="AP5368" s="6"/>
      <c r="AQ5368" s="6"/>
      <c r="AR5368" s="6"/>
      <c r="AS5368" s="6"/>
      <c r="AT5368" s="6"/>
      <c r="AU5368" s="6"/>
      <c r="AV5368" s="6"/>
      <c r="AW5368" s="6"/>
      <c r="AX5368" s="6"/>
      <c r="AY5368" s="172"/>
      <c r="AZ5368" s="172"/>
      <c r="BA5368" s="172"/>
      <c r="BB5368" s="6"/>
      <c r="BC5368" s="6"/>
      <c r="BD5368" s="6"/>
      <c r="BE5368" s="6"/>
      <c r="BF5368" s="6"/>
      <c r="BG5368" s="172"/>
      <c r="BH5368" s="172"/>
      <c r="BI5368" s="172"/>
      <c r="BJ5368" s="6"/>
      <c r="BK5368" s="6"/>
      <c r="BL5368" s="6"/>
      <c r="BM5368" s="6"/>
      <c r="BN5368" s="6"/>
      <c r="BO5368" s="6"/>
      <c r="BP5368" s="6"/>
      <c r="BQ5368" s="6"/>
      <c r="BR5368" s="6"/>
      <c r="BS5368" s="6"/>
      <c r="BT5368" s="6"/>
      <c r="CG5368" s="432"/>
      <c r="CH5368" s="432"/>
      <c r="CL5368" s="174"/>
    </row>
    <row r="5369" spans="29:90" s="168" customFormat="1" x14ac:dyDescent="0.25">
      <c r="AC5369" s="175"/>
      <c r="AD5369" s="175"/>
      <c r="AE5369" s="175"/>
      <c r="AF5369" s="175"/>
      <c r="AG5369" s="175"/>
      <c r="AH5369" s="176"/>
      <c r="AM5369" s="6"/>
      <c r="AN5369" s="6"/>
      <c r="AO5369" s="6"/>
      <c r="AP5369" s="6"/>
      <c r="AQ5369" s="6"/>
      <c r="AR5369" s="6"/>
      <c r="AS5369" s="6"/>
      <c r="AT5369" s="6"/>
      <c r="AU5369" s="6"/>
      <c r="AV5369" s="6"/>
      <c r="AW5369" s="6"/>
      <c r="AX5369" s="6"/>
      <c r="AY5369" s="172"/>
      <c r="AZ5369" s="172"/>
      <c r="BA5369" s="172"/>
      <c r="BB5369" s="6"/>
      <c r="BC5369" s="6"/>
      <c r="BD5369" s="6"/>
      <c r="BE5369" s="6"/>
      <c r="BF5369" s="6"/>
      <c r="BG5369" s="172"/>
      <c r="BH5369" s="172"/>
      <c r="BI5369" s="172"/>
      <c r="BJ5369" s="6"/>
      <c r="BK5369" s="6"/>
      <c r="BL5369" s="6"/>
      <c r="BM5369" s="6"/>
      <c r="BN5369" s="6"/>
      <c r="BO5369" s="6"/>
      <c r="BP5369" s="6"/>
      <c r="BQ5369" s="6"/>
      <c r="BR5369" s="6"/>
      <c r="BS5369" s="6"/>
      <c r="BT5369" s="6"/>
      <c r="CG5369" s="432"/>
      <c r="CH5369" s="432"/>
      <c r="CL5369" s="174"/>
    </row>
    <row r="5370" spans="29:90" s="168" customFormat="1" x14ac:dyDescent="0.25">
      <c r="AC5370" s="175"/>
      <c r="AD5370" s="175"/>
      <c r="AE5370" s="175"/>
      <c r="AF5370" s="175"/>
      <c r="AG5370" s="175"/>
      <c r="AH5370" s="176"/>
      <c r="AM5370" s="6"/>
      <c r="AN5370" s="6"/>
      <c r="AO5370" s="6"/>
      <c r="AP5370" s="6"/>
      <c r="AQ5370" s="6"/>
      <c r="AR5370" s="6"/>
      <c r="AS5370" s="6"/>
      <c r="AT5370" s="6"/>
      <c r="AU5370" s="6"/>
      <c r="AV5370" s="6"/>
      <c r="AW5370" s="6"/>
      <c r="AX5370" s="6"/>
      <c r="AY5370" s="172"/>
      <c r="AZ5370" s="172"/>
      <c r="BA5370" s="172"/>
      <c r="BB5370" s="6"/>
      <c r="BC5370" s="6"/>
      <c r="BD5370" s="6"/>
      <c r="BE5370" s="6"/>
      <c r="BF5370" s="6"/>
      <c r="BG5370" s="172"/>
      <c r="BH5370" s="172"/>
      <c r="BI5370" s="172"/>
      <c r="BJ5370" s="6"/>
      <c r="BK5370" s="6"/>
      <c r="BL5370" s="6"/>
      <c r="BM5370" s="6"/>
      <c r="BN5370" s="6"/>
      <c r="BO5370" s="6"/>
      <c r="BP5370" s="6"/>
      <c r="BQ5370" s="6"/>
      <c r="BR5370" s="6"/>
      <c r="BS5370" s="6"/>
      <c r="BT5370" s="6"/>
      <c r="CG5370" s="432"/>
      <c r="CH5370" s="432"/>
      <c r="CL5370" s="174"/>
    </row>
    <row r="5371" spans="29:90" s="168" customFormat="1" x14ac:dyDescent="0.25">
      <c r="AC5371" s="175"/>
      <c r="AD5371" s="175"/>
      <c r="AE5371" s="175"/>
      <c r="AF5371" s="175"/>
      <c r="AG5371" s="175"/>
      <c r="AH5371" s="176"/>
      <c r="AM5371" s="6"/>
      <c r="AN5371" s="6"/>
      <c r="AO5371" s="6"/>
      <c r="AP5371" s="6"/>
      <c r="AQ5371" s="6"/>
      <c r="AR5371" s="6"/>
      <c r="AS5371" s="6"/>
      <c r="AT5371" s="6"/>
      <c r="AU5371" s="6"/>
      <c r="AV5371" s="6"/>
      <c r="AW5371" s="6"/>
      <c r="AX5371" s="6"/>
      <c r="AY5371" s="172"/>
      <c r="AZ5371" s="172"/>
      <c r="BA5371" s="172"/>
      <c r="BB5371" s="6"/>
      <c r="BC5371" s="6"/>
      <c r="BD5371" s="6"/>
      <c r="BE5371" s="6"/>
      <c r="BF5371" s="6"/>
      <c r="BG5371" s="172"/>
      <c r="BH5371" s="172"/>
      <c r="BI5371" s="172"/>
      <c r="BJ5371" s="6"/>
      <c r="BK5371" s="6"/>
      <c r="BL5371" s="6"/>
      <c r="BM5371" s="6"/>
      <c r="BN5371" s="6"/>
      <c r="BO5371" s="6"/>
      <c r="BP5371" s="6"/>
      <c r="BQ5371" s="6"/>
      <c r="BR5371" s="6"/>
      <c r="BS5371" s="6"/>
      <c r="BT5371" s="6"/>
      <c r="CG5371" s="432"/>
      <c r="CH5371" s="432"/>
      <c r="CL5371" s="174"/>
    </row>
    <row r="5372" spans="29:90" s="168" customFormat="1" x14ac:dyDescent="0.25">
      <c r="AC5372" s="175"/>
      <c r="AD5372" s="175"/>
      <c r="AE5372" s="175"/>
      <c r="AF5372" s="175"/>
      <c r="AG5372" s="175"/>
      <c r="AH5372" s="176"/>
      <c r="AM5372" s="6"/>
      <c r="AN5372" s="6"/>
      <c r="AO5372" s="6"/>
      <c r="AP5372" s="6"/>
      <c r="AQ5372" s="6"/>
      <c r="AR5372" s="6"/>
      <c r="AS5372" s="6"/>
      <c r="AT5372" s="6"/>
      <c r="AU5372" s="6"/>
      <c r="AV5372" s="6"/>
      <c r="AW5372" s="6"/>
      <c r="AX5372" s="6"/>
      <c r="AY5372" s="172"/>
      <c r="AZ5372" s="172"/>
      <c r="BA5372" s="172"/>
      <c r="BB5372" s="6"/>
      <c r="BC5372" s="6"/>
      <c r="BD5372" s="6"/>
      <c r="BE5372" s="6"/>
      <c r="BF5372" s="6"/>
      <c r="BG5372" s="172"/>
      <c r="BH5372" s="172"/>
      <c r="BI5372" s="172"/>
      <c r="BJ5372" s="6"/>
      <c r="BK5372" s="6"/>
      <c r="BL5372" s="6"/>
      <c r="BM5372" s="6"/>
      <c r="BN5372" s="6"/>
      <c r="BO5372" s="6"/>
      <c r="BP5372" s="6"/>
      <c r="BQ5372" s="6"/>
      <c r="BR5372" s="6"/>
      <c r="BS5372" s="6"/>
      <c r="BT5372" s="6"/>
      <c r="CG5372" s="432"/>
      <c r="CH5372" s="432"/>
      <c r="CL5372" s="174"/>
    </row>
    <row r="5373" spans="29:90" s="168" customFormat="1" x14ac:dyDescent="0.25">
      <c r="AC5373" s="175"/>
      <c r="AD5373" s="175"/>
      <c r="AE5373" s="175"/>
      <c r="AF5373" s="175"/>
      <c r="AG5373" s="175"/>
      <c r="AH5373" s="176"/>
      <c r="AM5373" s="6"/>
      <c r="AN5373" s="6"/>
      <c r="AO5373" s="6"/>
      <c r="AP5373" s="6"/>
      <c r="AQ5373" s="6"/>
      <c r="AR5373" s="6"/>
      <c r="AS5373" s="6"/>
      <c r="AT5373" s="6"/>
      <c r="AU5373" s="6"/>
      <c r="AV5373" s="6"/>
      <c r="AW5373" s="6"/>
      <c r="AX5373" s="6"/>
      <c r="AY5373" s="172"/>
      <c r="AZ5373" s="172"/>
      <c r="BA5373" s="172"/>
      <c r="BB5373" s="6"/>
      <c r="BC5373" s="6"/>
      <c r="BD5373" s="6"/>
      <c r="BE5373" s="6"/>
      <c r="BF5373" s="6"/>
      <c r="BG5373" s="172"/>
      <c r="BH5373" s="172"/>
      <c r="BI5373" s="172"/>
      <c r="BJ5373" s="6"/>
      <c r="BK5373" s="6"/>
      <c r="BL5373" s="6"/>
      <c r="BM5373" s="6"/>
      <c r="BN5373" s="6"/>
      <c r="BO5373" s="6"/>
      <c r="BP5373" s="6"/>
      <c r="BQ5373" s="6"/>
      <c r="BR5373" s="6"/>
      <c r="BS5373" s="6"/>
      <c r="BT5373" s="6"/>
      <c r="CG5373" s="432"/>
      <c r="CH5373" s="432"/>
      <c r="CL5373" s="174"/>
    </row>
    <row r="5374" spans="29:90" s="168" customFormat="1" x14ac:dyDescent="0.25">
      <c r="AC5374" s="175"/>
      <c r="AD5374" s="175"/>
      <c r="AE5374" s="175"/>
      <c r="AF5374" s="175"/>
      <c r="AG5374" s="175"/>
      <c r="AH5374" s="176"/>
      <c r="AM5374" s="6"/>
      <c r="AN5374" s="6"/>
      <c r="AO5374" s="6"/>
      <c r="AP5374" s="6"/>
      <c r="AQ5374" s="6"/>
      <c r="AR5374" s="6"/>
      <c r="AS5374" s="6"/>
      <c r="AT5374" s="6"/>
      <c r="AU5374" s="6"/>
      <c r="AV5374" s="6"/>
      <c r="AW5374" s="6"/>
      <c r="AX5374" s="6"/>
      <c r="AY5374" s="172"/>
      <c r="AZ5374" s="172"/>
      <c r="BA5374" s="172"/>
      <c r="BB5374" s="6"/>
      <c r="BC5374" s="6"/>
      <c r="BD5374" s="6"/>
      <c r="BE5374" s="6"/>
      <c r="BF5374" s="6"/>
      <c r="BG5374" s="172"/>
      <c r="BH5374" s="172"/>
      <c r="BI5374" s="172"/>
      <c r="BJ5374" s="6"/>
      <c r="BK5374" s="6"/>
      <c r="BL5374" s="6"/>
      <c r="BM5374" s="6"/>
      <c r="BN5374" s="6"/>
      <c r="BO5374" s="6"/>
      <c r="BP5374" s="6"/>
      <c r="BQ5374" s="6"/>
      <c r="BR5374" s="6"/>
      <c r="BS5374" s="6"/>
      <c r="BT5374" s="6"/>
      <c r="CG5374" s="432"/>
      <c r="CH5374" s="432"/>
      <c r="CL5374" s="174"/>
    </row>
    <row r="5375" spans="29:90" s="168" customFormat="1" x14ac:dyDescent="0.25">
      <c r="AC5375" s="175"/>
      <c r="AD5375" s="175"/>
      <c r="AE5375" s="175"/>
      <c r="AF5375" s="175"/>
      <c r="AG5375" s="175"/>
      <c r="AH5375" s="176"/>
      <c r="AM5375" s="6"/>
      <c r="AN5375" s="6"/>
      <c r="AO5375" s="6"/>
      <c r="AP5375" s="6"/>
      <c r="AQ5375" s="6"/>
      <c r="AR5375" s="6"/>
      <c r="AS5375" s="6"/>
      <c r="AT5375" s="6"/>
      <c r="AU5375" s="6"/>
      <c r="AV5375" s="6"/>
      <c r="AW5375" s="6"/>
      <c r="AX5375" s="6"/>
      <c r="AY5375" s="172"/>
      <c r="AZ5375" s="172"/>
      <c r="BA5375" s="172"/>
      <c r="BB5375" s="6"/>
      <c r="BC5375" s="6"/>
      <c r="BD5375" s="6"/>
      <c r="BE5375" s="6"/>
      <c r="BF5375" s="6"/>
      <c r="BG5375" s="172"/>
      <c r="BH5375" s="172"/>
      <c r="BI5375" s="172"/>
      <c r="BJ5375" s="6"/>
      <c r="BK5375" s="6"/>
      <c r="BL5375" s="6"/>
      <c r="BM5375" s="6"/>
      <c r="BN5375" s="6"/>
      <c r="BO5375" s="6"/>
      <c r="BP5375" s="6"/>
      <c r="BQ5375" s="6"/>
      <c r="BR5375" s="6"/>
      <c r="BS5375" s="6"/>
      <c r="BT5375" s="6"/>
      <c r="CG5375" s="432"/>
      <c r="CH5375" s="432"/>
      <c r="CL5375" s="174"/>
    </row>
    <row r="5376" spans="29:90" s="168" customFormat="1" x14ac:dyDescent="0.25">
      <c r="AC5376" s="175"/>
      <c r="AD5376" s="175"/>
      <c r="AE5376" s="175"/>
      <c r="AF5376" s="175"/>
      <c r="AG5376" s="175"/>
      <c r="AH5376" s="176"/>
      <c r="AM5376" s="6"/>
      <c r="AN5376" s="6"/>
      <c r="AO5376" s="6"/>
      <c r="AP5376" s="6"/>
      <c r="AQ5376" s="6"/>
      <c r="AR5376" s="6"/>
      <c r="AS5376" s="6"/>
      <c r="AT5376" s="6"/>
      <c r="AU5376" s="6"/>
      <c r="AV5376" s="6"/>
      <c r="AW5376" s="6"/>
      <c r="AX5376" s="6"/>
      <c r="AY5376" s="172"/>
      <c r="AZ5376" s="172"/>
      <c r="BA5376" s="172"/>
      <c r="BB5376" s="6"/>
      <c r="BC5376" s="6"/>
      <c r="BD5376" s="6"/>
      <c r="BE5376" s="6"/>
      <c r="BF5376" s="6"/>
      <c r="BG5376" s="172"/>
      <c r="BH5376" s="172"/>
      <c r="BI5376" s="172"/>
      <c r="BJ5376" s="6"/>
      <c r="BK5376" s="6"/>
      <c r="BL5376" s="6"/>
      <c r="BM5376" s="6"/>
      <c r="BN5376" s="6"/>
      <c r="BO5376" s="6"/>
      <c r="BP5376" s="6"/>
      <c r="BQ5376" s="6"/>
      <c r="BR5376" s="6"/>
      <c r="BS5376" s="6"/>
      <c r="BT5376" s="6"/>
      <c r="CG5376" s="432"/>
      <c r="CH5376" s="432"/>
      <c r="CL5376" s="174"/>
    </row>
    <row r="5377" spans="29:90" s="168" customFormat="1" x14ac:dyDescent="0.25">
      <c r="AC5377" s="175"/>
      <c r="AD5377" s="175"/>
      <c r="AE5377" s="175"/>
      <c r="AF5377" s="175"/>
      <c r="AG5377" s="175"/>
      <c r="AH5377" s="176"/>
      <c r="AM5377" s="6"/>
      <c r="AN5377" s="6"/>
      <c r="AO5377" s="6"/>
      <c r="AP5377" s="6"/>
      <c r="AQ5377" s="6"/>
      <c r="AR5377" s="6"/>
      <c r="AS5377" s="6"/>
      <c r="AT5377" s="6"/>
      <c r="AU5377" s="6"/>
      <c r="AV5377" s="6"/>
      <c r="AW5377" s="6"/>
      <c r="AX5377" s="6"/>
      <c r="AY5377" s="172"/>
      <c r="AZ5377" s="172"/>
      <c r="BA5377" s="172"/>
      <c r="BB5377" s="6"/>
      <c r="BC5377" s="6"/>
      <c r="BD5377" s="6"/>
      <c r="BE5377" s="6"/>
      <c r="BF5377" s="6"/>
      <c r="BG5377" s="172"/>
      <c r="BH5377" s="172"/>
      <c r="BI5377" s="172"/>
      <c r="BJ5377" s="6"/>
      <c r="BK5377" s="6"/>
      <c r="BL5377" s="6"/>
      <c r="BM5377" s="6"/>
      <c r="BN5377" s="6"/>
      <c r="BO5377" s="6"/>
      <c r="BP5377" s="6"/>
      <c r="BQ5377" s="6"/>
      <c r="BR5377" s="6"/>
      <c r="BS5377" s="6"/>
      <c r="BT5377" s="6"/>
      <c r="CG5377" s="432"/>
      <c r="CH5377" s="432"/>
      <c r="CL5377" s="174"/>
    </row>
    <row r="5378" spans="29:90" s="168" customFormat="1" x14ac:dyDescent="0.25">
      <c r="AC5378" s="175"/>
      <c r="AD5378" s="175"/>
      <c r="AE5378" s="175"/>
      <c r="AF5378" s="175"/>
      <c r="AG5378" s="175"/>
      <c r="AH5378" s="176"/>
      <c r="AM5378" s="6"/>
      <c r="AN5378" s="6"/>
      <c r="AO5378" s="6"/>
      <c r="AP5378" s="6"/>
      <c r="AQ5378" s="6"/>
      <c r="AR5378" s="6"/>
      <c r="AS5378" s="6"/>
      <c r="AT5378" s="6"/>
      <c r="AU5378" s="6"/>
      <c r="AV5378" s="6"/>
      <c r="AW5378" s="6"/>
      <c r="AX5378" s="6"/>
      <c r="AY5378" s="172"/>
      <c r="AZ5378" s="172"/>
      <c r="BA5378" s="172"/>
      <c r="BB5378" s="6"/>
      <c r="BC5378" s="6"/>
      <c r="BD5378" s="6"/>
      <c r="BE5378" s="6"/>
      <c r="BF5378" s="6"/>
      <c r="BG5378" s="172"/>
      <c r="BH5378" s="172"/>
      <c r="BI5378" s="172"/>
      <c r="BJ5378" s="6"/>
      <c r="BK5378" s="6"/>
      <c r="BL5378" s="6"/>
      <c r="BM5378" s="6"/>
      <c r="BN5378" s="6"/>
      <c r="BO5378" s="6"/>
      <c r="BP5378" s="6"/>
      <c r="BQ5378" s="6"/>
      <c r="BR5378" s="6"/>
      <c r="BS5378" s="6"/>
      <c r="BT5378" s="6"/>
      <c r="CG5378" s="432"/>
      <c r="CH5378" s="432"/>
      <c r="CL5378" s="174"/>
    </row>
    <row r="5379" spans="29:90" s="168" customFormat="1" x14ac:dyDescent="0.25">
      <c r="AC5379" s="175"/>
      <c r="AD5379" s="175"/>
      <c r="AE5379" s="175"/>
      <c r="AF5379" s="175"/>
      <c r="AG5379" s="175"/>
      <c r="AH5379" s="176"/>
      <c r="AM5379" s="6"/>
      <c r="AN5379" s="6"/>
      <c r="AO5379" s="6"/>
      <c r="AP5379" s="6"/>
      <c r="AQ5379" s="6"/>
      <c r="AR5379" s="6"/>
      <c r="AS5379" s="6"/>
      <c r="AT5379" s="6"/>
      <c r="AU5379" s="6"/>
      <c r="AV5379" s="6"/>
      <c r="AW5379" s="6"/>
      <c r="AX5379" s="6"/>
      <c r="AY5379" s="172"/>
      <c r="AZ5379" s="172"/>
      <c r="BA5379" s="172"/>
      <c r="BB5379" s="6"/>
      <c r="BC5379" s="6"/>
      <c r="BD5379" s="6"/>
      <c r="BE5379" s="6"/>
      <c r="BF5379" s="6"/>
      <c r="BG5379" s="172"/>
      <c r="BH5379" s="172"/>
      <c r="BI5379" s="172"/>
      <c r="BJ5379" s="6"/>
      <c r="BK5379" s="6"/>
      <c r="BL5379" s="6"/>
      <c r="BM5379" s="6"/>
      <c r="BN5379" s="6"/>
      <c r="BO5379" s="6"/>
      <c r="BP5379" s="6"/>
      <c r="BQ5379" s="6"/>
      <c r="BR5379" s="6"/>
      <c r="BS5379" s="6"/>
      <c r="BT5379" s="6"/>
      <c r="CG5379" s="432"/>
      <c r="CH5379" s="432"/>
      <c r="CL5379" s="174"/>
    </row>
    <row r="5380" spans="29:90" s="168" customFormat="1" x14ac:dyDescent="0.25">
      <c r="AC5380" s="175"/>
      <c r="AD5380" s="175"/>
      <c r="AE5380" s="175"/>
      <c r="AF5380" s="175"/>
      <c r="AG5380" s="175"/>
      <c r="AH5380" s="176"/>
      <c r="AM5380" s="6"/>
      <c r="AN5380" s="6"/>
      <c r="AO5380" s="6"/>
      <c r="AP5380" s="6"/>
      <c r="AQ5380" s="6"/>
      <c r="AR5380" s="6"/>
      <c r="AS5380" s="6"/>
      <c r="AT5380" s="6"/>
      <c r="AU5380" s="6"/>
      <c r="AV5380" s="6"/>
      <c r="AW5380" s="6"/>
      <c r="AX5380" s="6"/>
      <c r="AY5380" s="172"/>
      <c r="AZ5380" s="172"/>
      <c r="BA5380" s="172"/>
      <c r="BB5380" s="6"/>
      <c r="BC5380" s="6"/>
      <c r="BD5380" s="6"/>
      <c r="BE5380" s="6"/>
      <c r="BF5380" s="6"/>
      <c r="BG5380" s="172"/>
      <c r="BH5380" s="172"/>
      <c r="BI5380" s="172"/>
      <c r="BJ5380" s="6"/>
      <c r="BK5380" s="6"/>
      <c r="BL5380" s="6"/>
      <c r="BM5380" s="6"/>
      <c r="BN5380" s="6"/>
      <c r="BO5380" s="6"/>
      <c r="BP5380" s="6"/>
      <c r="BQ5380" s="6"/>
      <c r="BR5380" s="6"/>
      <c r="BS5380" s="6"/>
      <c r="BT5380" s="6"/>
      <c r="CG5380" s="432"/>
      <c r="CH5380" s="432"/>
      <c r="CL5380" s="174"/>
    </row>
    <row r="5381" spans="29:90" s="168" customFormat="1" x14ac:dyDescent="0.25">
      <c r="AC5381" s="175"/>
      <c r="AD5381" s="175"/>
      <c r="AE5381" s="175"/>
      <c r="AF5381" s="175"/>
      <c r="AG5381" s="175"/>
      <c r="AH5381" s="176"/>
      <c r="AM5381" s="6"/>
      <c r="AN5381" s="6"/>
      <c r="AO5381" s="6"/>
      <c r="AP5381" s="6"/>
      <c r="AQ5381" s="6"/>
      <c r="AR5381" s="6"/>
      <c r="AS5381" s="6"/>
      <c r="AT5381" s="6"/>
      <c r="AU5381" s="6"/>
      <c r="AV5381" s="6"/>
      <c r="AW5381" s="6"/>
      <c r="AX5381" s="6"/>
      <c r="AY5381" s="172"/>
      <c r="AZ5381" s="172"/>
      <c r="BA5381" s="172"/>
      <c r="BB5381" s="6"/>
      <c r="BC5381" s="6"/>
      <c r="BD5381" s="6"/>
      <c r="BE5381" s="6"/>
      <c r="BF5381" s="6"/>
      <c r="BG5381" s="172"/>
      <c r="BH5381" s="172"/>
      <c r="BI5381" s="172"/>
      <c r="BJ5381" s="6"/>
      <c r="BK5381" s="6"/>
      <c r="BL5381" s="6"/>
      <c r="BM5381" s="6"/>
      <c r="BN5381" s="6"/>
      <c r="BO5381" s="6"/>
      <c r="BP5381" s="6"/>
      <c r="BQ5381" s="6"/>
      <c r="BR5381" s="6"/>
      <c r="BS5381" s="6"/>
      <c r="BT5381" s="6"/>
      <c r="CG5381" s="432"/>
      <c r="CH5381" s="432"/>
      <c r="CL5381" s="174"/>
    </row>
    <row r="5382" spans="29:90" s="168" customFormat="1" x14ac:dyDescent="0.25">
      <c r="AC5382" s="175"/>
      <c r="AD5382" s="175"/>
      <c r="AE5382" s="175"/>
      <c r="AF5382" s="175"/>
      <c r="AG5382" s="175"/>
      <c r="AH5382" s="176"/>
      <c r="AM5382" s="6"/>
      <c r="AN5382" s="6"/>
      <c r="AO5382" s="6"/>
      <c r="AP5382" s="6"/>
      <c r="AQ5382" s="6"/>
      <c r="AR5382" s="6"/>
      <c r="AS5382" s="6"/>
      <c r="AT5382" s="6"/>
      <c r="AU5382" s="6"/>
      <c r="AV5382" s="6"/>
      <c r="AW5382" s="6"/>
      <c r="AX5382" s="6"/>
      <c r="AY5382" s="172"/>
      <c r="AZ5382" s="172"/>
      <c r="BA5382" s="172"/>
      <c r="BB5382" s="6"/>
      <c r="BC5382" s="6"/>
      <c r="BD5382" s="6"/>
      <c r="BE5382" s="6"/>
      <c r="BF5382" s="6"/>
      <c r="BG5382" s="172"/>
      <c r="BH5382" s="172"/>
      <c r="BI5382" s="172"/>
      <c r="BJ5382" s="6"/>
      <c r="BK5382" s="6"/>
      <c r="BL5382" s="6"/>
      <c r="BM5382" s="6"/>
      <c r="BN5382" s="6"/>
      <c r="BO5382" s="6"/>
      <c r="BP5382" s="6"/>
      <c r="BQ5382" s="6"/>
      <c r="BR5382" s="6"/>
      <c r="BS5382" s="6"/>
      <c r="BT5382" s="6"/>
      <c r="CG5382" s="432"/>
      <c r="CH5382" s="432"/>
      <c r="CL5382" s="174"/>
    </row>
    <row r="5383" spans="29:90" s="168" customFormat="1" x14ac:dyDescent="0.25">
      <c r="AC5383" s="175"/>
      <c r="AD5383" s="175"/>
      <c r="AE5383" s="175"/>
      <c r="AF5383" s="175"/>
      <c r="AG5383" s="175"/>
      <c r="AH5383" s="176"/>
      <c r="AM5383" s="6"/>
      <c r="AN5383" s="6"/>
      <c r="AO5383" s="6"/>
      <c r="AP5383" s="6"/>
      <c r="AQ5383" s="6"/>
      <c r="AR5383" s="6"/>
      <c r="AS5383" s="6"/>
      <c r="AT5383" s="6"/>
      <c r="AU5383" s="6"/>
      <c r="AV5383" s="6"/>
      <c r="AW5383" s="6"/>
      <c r="AX5383" s="6"/>
      <c r="AY5383" s="172"/>
      <c r="AZ5383" s="172"/>
      <c r="BA5383" s="172"/>
      <c r="BB5383" s="6"/>
      <c r="BC5383" s="6"/>
      <c r="BD5383" s="6"/>
      <c r="BE5383" s="6"/>
      <c r="BF5383" s="6"/>
      <c r="BG5383" s="172"/>
      <c r="BH5383" s="172"/>
      <c r="BI5383" s="172"/>
      <c r="BJ5383" s="6"/>
      <c r="BK5383" s="6"/>
      <c r="BL5383" s="6"/>
      <c r="BM5383" s="6"/>
      <c r="BN5383" s="6"/>
      <c r="BO5383" s="6"/>
      <c r="BP5383" s="6"/>
      <c r="BQ5383" s="6"/>
      <c r="BR5383" s="6"/>
      <c r="BS5383" s="6"/>
      <c r="BT5383" s="6"/>
      <c r="CG5383" s="432"/>
      <c r="CH5383" s="432"/>
      <c r="CL5383" s="174"/>
    </row>
    <row r="5384" spans="29:90" s="168" customFormat="1" x14ac:dyDescent="0.25">
      <c r="AC5384" s="175"/>
      <c r="AD5384" s="175"/>
      <c r="AE5384" s="175"/>
      <c r="AF5384" s="175"/>
      <c r="AG5384" s="175"/>
      <c r="AH5384" s="176"/>
      <c r="AM5384" s="6"/>
      <c r="AN5384" s="6"/>
      <c r="AO5384" s="6"/>
      <c r="AP5384" s="6"/>
      <c r="AQ5384" s="6"/>
      <c r="AR5384" s="6"/>
      <c r="AS5384" s="6"/>
      <c r="AT5384" s="6"/>
      <c r="AU5384" s="6"/>
      <c r="AV5384" s="6"/>
      <c r="AW5384" s="6"/>
      <c r="AX5384" s="6"/>
      <c r="AY5384" s="172"/>
      <c r="AZ5384" s="172"/>
      <c r="BA5384" s="172"/>
      <c r="BB5384" s="6"/>
      <c r="BC5384" s="6"/>
      <c r="BD5384" s="6"/>
      <c r="BE5384" s="6"/>
      <c r="BF5384" s="6"/>
      <c r="BG5384" s="172"/>
      <c r="BH5384" s="172"/>
      <c r="BI5384" s="172"/>
      <c r="BJ5384" s="6"/>
      <c r="BK5384" s="6"/>
      <c r="BL5384" s="6"/>
      <c r="BM5384" s="6"/>
      <c r="BN5384" s="6"/>
      <c r="BO5384" s="6"/>
      <c r="BP5384" s="6"/>
      <c r="BQ5384" s="6"/>
      <c r="BR5384" s="6"/>
      <c r="BS5384" s="6"/>
      <c r="BT5384" s="6"/>
      <c r="CG5384" s="432"/>
      <c r="CH5384" s="432"/>
      <c r="CL5384" s="174"/>
    </row>
    <row r="5385" spans="29:90" s="168" customFormat="1" x14ac:dyDescent="0.25">
      <c r="AC5385" s="175"/>
      <c r="AD5385" s="175"/>
      <c r="AE5385" s="175"/>
      <c r="AF5385" s="175"/>
      <c r="AG5385" s="175"/>
      <c r="AH5385" s="176"/>
      <c r="AM5385" s="6"/>
      <c r="AN5385" s="6"/>
      <c r="AO5385" s="6"/>
      <c r="AP5385" s="6"/>
      <c r="AQ5385" s="6"/>
      <c r="AR5385" s="6"/>
      <c r="AS5385" s="6"/>
      <c r="AT5385" s="6"/>
      <c r="AU5385" s="6"/>
      <c r="AV5385" s="6"/>
      <c r="AW5385" s="6"/>
      <c r="AX5385" s="6"/>
      <c r="AY5385" s="172"/>
      <c r="AZ5385" s="172"/>
      <c r="BA5385" s="172"/>
      <c r="BB5385" s="6"/>
      <c r="BC5385" s="6"/>
      <c r="BD5385" s="6"/>
      <c r="BE5385" s="6"/>
      <c r="BF5385" s="6"/>
      <c r="BG5385" s="172"/>
      <c r="BH5385" s="172"/>
      <c r="BI5385" s="172"/>
      <c r="BJ5385" s="6"/>
      <c r="BK5385" s="6"/>
      <c r="BL5385" s="6"/>
      <c r="BM5385" s="6"/>
      <c r="BN5385" s="6"/>
      <c r="BO5385" s="6"/>
      <c r="BP5385" s="6"/>
      <c r="BQ5385" s="6"/>
      <c r="BR5385" s="6"/>
      <c r="BS5385" s="6"/>
      <c r="BT5385" s="6"/>
      <c r="CG5385" s="432"/>
      <c r="CH5385" s="432"/>
      <c r="CL5385" s="174"/>
    </row>
    <row r="5386" spans="29:90" s="168" customFormat="1" x14ac:dyDescent="0.25">
      <c r="AC5386" s="175"/>
      <c r="AD5386" s="175"/>
      <c r="AE5386" s="175"/>
      <c r="AF5386" s="175"/>
      <c r="AG5386" s="175"/>
      <c r="AH5386" s="176"/>
      <c r="AM5386" s="6"/>
      <c r="AN5386" s="6"/>
      <c r="AO5386" s="6"/>
      <c r="AP5386" s="6"/>
      <c r="AQ5386" s="6"/>
      <c r="AR5386" s="6"/>
      <c r="AS5386" s="6"/>
      <c r="AT5386" s="6"/>
      <c r="AU5386" s="6"/>
      <c r="AV5386" s="6"/>
      <c r="AW5386" s="6"/>
      <c r="AX5386" s="6"/>
      <c r="AY5386" s="172"/>
      <c r="AZ5386" s="172"/>
      <c r="BA5386" s="172"/>
      <c r="BB5386" s="6"/>
      <c r="BC5386" s="6"/>
      <c r="BD5386" s="6"/>
      <c r="BE5386" s="6"/>
      <c r="BF5386" s="6"/>
      <c r="BG5386" s="172"/>
      <c r="BH5386" s="172"/>
      <c r="BI5386" s="172"/>
      <c r="BJ5386" s="6"/>
      <c r="BK5386" s="6"/>
      <c r="BL5386" s="6"/>
      <c r="BM5386" s="6"/>
      <c r="BN5386" s="6"/>
      <c r="BO5386" s="6"/>
      <c r="BP5386" s="6"/>
      <c r="BQ5386" s="6"/>
      <c r="BR5386" s="6"/>
      <c r="BS5386" s="6"/>
      <c r="BT5386" s="6"/>
      <c r="CG5386" s="432"/>
      <c r="CH5386" s="432"/>
      <c r="CL5386" s="174"/>
    </row>
    <row r="5387" spans="29:90" s="168" customFormat="1" x14ac:dyDescent="0.25">
      <c r="AC5387" s="175"/>
      <c r="AD5387" s="175"/>
      <c r="AE5387" s="175"/>
      <c r="AF5387" s="175"/>
      <c r="AG5387" s="175"/>
      <c r="AH5387" s="176"/>
      <c r="AM5387" s="6"/>
      <c r="AN5387" s="6"/>
      <c r="AO5387" s="6"/>
      <c r="AP5387" s="6"/>
      <c r="AQ5387" s="6"/>
      <c r="AR5387" s="6"/>
      <c r="AS5387" s="6"/>
      <c r="AT5387" s="6"/>
      <c r="AU5387" s="6"/>
      <c r="AV5387" s="6"/>
      <c r="AW5387" s="6"/>
      <c r="AX5387" s="6"/>
      <c r="AY5387" s="172"/>
      <c r="AZ5387" s="172"/>
      <c r="BA5387" s="172"/>
      <c r="BB5387" s="6"/>
      <c r="BC5387" s="6"/>
      <c r="BD5387" s="6"/>
      <c r="BE5387" s="6"/>
      <c r="BF5387" s="6"/>
      <c r="BG5387" s="172"/>
      <c r="BH5387" s="172"/>
      <c r="BI5387" s="172"/>
      <c r="BJ5387" s="6"/>
      <c r="BK5387" s="6"/>
      <c r="BL5387" s="6"/>
      <c r="BM5387" s="6"/>
      <c r="BN5387" s="6"/>
      <c r="BO5387" s="6"/>
      <c r="BP5387" s="6"/>
      <c r="BQ5387" s="6"/>
      <c r="BR5387" s="6"/>
      <c r="BS5387" s="6"/>
      <c r="BT5387" s="6"/>
      <c r="CG5387" s="432"/>
      <c r="CH5387" s="432"/>
      <c r="CL5387" s="174"/>
    </row>
    <row r="5388" spans="29:90" s="168" customFormat="1" x14ac:dyDescent="0.25">
      <c r="AC5388" s="175"/>
      <c r="AD5388" s="175"/>
      <c r="AE5388" s="175"/>
      <c r="AF5388" s="175"/>
      <c r="AG5388" s="175"/>
      <c r="AH5388" s="176"/>
      <c r="AM5388" s="6"/>
      <c r="AN5388" s="6"/>
      <c r="AO5388" s="6"/>
      <c r="AP5388" s="6"/>
      <c r="AQ5388" s="6"/>
      <c r="AR5388" s="6"/>
      <c r="AS5388" s="6"/>
      <c r="AT5388" s="6"/>
      <c r="AU5388" s="6"/>
      <c r="AV5388" s="6"/>
      <c r="AW5388" s="6"/>
      <c r="AX5388" s="6"/>
      <c r="AY5388" s="172"/>
      <c r="AZ5388" s="172"/>
      <c r="BA5388" s="172"/>
      <c r="BB5388" s="6"/>
      <c r="BC5388" s="6"/>
      <c r="BD5388" s="6"/>
      <c r="BE5388" s="6"/>
      <c r="BF5388" s="6"/>
      <c r="BG5388" s="172"/>
      <c r="BH5388" s="172"/>
      <c r="BI5388" s="172"/>
      <c r="BJ5388" s="6"/>
      <c r="BK5388" s="6"/>
      <c r="BL5388" s="6"/>
      <c r="BM5388" s="6"/>
      <c r="BN5388" s="6"/>
      <c r="BO5388" s="6"/>
      <c r="BP5388" s="6"/>
      <c r="BQ5388" s="6"/>
      <c r="BR5388" s="6"/>
      <c r="BS5388" s="6"/>
      <c r="BT5388" s="6"/>
      <c r="CG5388" s="432"/>
      <c r="CH5388" s="432"/>
      <c r="CL5388" s="174"/>
    </row>
    <row r="5389" spans="29:90" s="168" customFormat="1" x14ac:dyDescent="0.25">
      <c r="AC5389" s="175"/>
      <c r="AD5389" s="175"/>
      <c r="AE5389" s="175"/>
      <c r="AF5389" s="175"/>
      <c r="AG5389" s="175"/>
      <c r="AH5389" s="176"/>
      <c r="AM5389" s="6"/>
      <c r="AN5389" s="6"/>
      <c r="AO5389" s="6"/>
      <c r="AP5389" s="6"/>
      <c r="AQ5389" s="6"/>
      <c r="AR5389" s="6"/>
      <c r="AS5389" s="6"/>
      <c r="AT5389" s="6"/>
      <c r="AU5389" s="6"/>
      <c r="AV5389" s="6"/>
      <c r="AW5389" s="6"/>
      <c r="AX5389" s="6"/>
      <c r="AY5389" s="172"/>
      <c r="AZ5389" s="172"/>
      <c r="BA5389" s="172"/>
      <c r="BB5389" s="6"/>
      <c r="BC5389" s="6"/>
      <c r="BD5389" s="6"/>
      <c r="BE5389" s="6"/>
      <c r="BF5389" s="6"/>
      <c r="BG5389" s="172"/>
      <c r="BH5389" s="172"/>
      <c r="BI5389" s="172"/>
      <c r="BJ5389" s="6"/>
      <c r="BK5389" s="6"/>
      <c r="BL5389" s="6"/>
      <c r="BM5389" s="6"/>
      <c r="BN5389" s="6"/>
      <c r="BO5389" s="6"/>
      <c r="BP5389" s="6"/>
      <c r="BQ5389" s="6"/>
      <c r="BR5389" s="6"/>
      <c r="BS5389" s="6"/>
      <c r="BT5389" s="6"/>
      <c r="CG5389" s="432"/>
      <c r="CH5389" s="432"/>
      <c r="CL5389" s="174"/>
    </row>
    <row r="5390" spans="29:90" s="168" customFormat="1" x14ac:dyDescent="0.25">
      <c r="AC5390" s="175"/>
      <c r="AD5390" s="175"/>
      <c r="AE5390" s="175"/>
      <c r="AF5390" s="175"/>
      <c r="AG5390" s="175"/>
      <c r="AH5390" s="176"/>
      <c r="AM5390" s="6"/>
      <c r="AN5390" s="6"/>
      <c r="AO5390" s="6"/>
      <c r="AP5390" s="6"/>
      <c r="AQ5390" s="6"/>
      <c r="AR5390" s="6"/>
      <c r="AS5390" s="6"/>
      <c r="AT5390" s="6"/>
      <c r="AU5390" s="6"/>
      <c r="AV5390" s="6"/>
      <c r="AW5390" s="6"/>
      <c r="AX5390" s="6"/>
      <c r="AY5390" s="172"/>
      <c r="AZ5390" s="172"/>
      <c r="BA5390" s="172"/>
      <c r="BB5390" s="6"/>
      <c r="BC5390" s="6"/>
      <c r="BD5390" s="6"/>
      <c r="BE5390" s="6"/>
      <c r="BF5390" s="6"/>
      <c r="BG5390" s="172"/>
      <c r="BH5390" s="172"/>
      <c r="BI5390" s="172"/>
      <c r="BJ5390" s="6"/>
      <c r="BK5390" s="6"/>
      <c r="BL5390" s="6"/>
      <c r="BM5390" s="6"/>
      <c r="BN5390" s="6"/>
      <c r="BO5390" s="6"/>
      <c r="BP5390" s="6"/>
      <c r="BQ5390" s="6"/>
      <c r="BR5390" s="6"/>
      <c r="BS5390" s="6"/>
      <c r="BT5390" s="6"/>
      <c r="CG5390" s="432"/>
      <c r="CH5390" s="432"/>
      <c r="CL5390" s="174"/>
    </row>
    <row r="5391" spans="29:90" s="168" customFormat="1" x14ac:dyDescent="0.25">
      <c r="AC5391" s="175"/>
      <c r="AD5391" s="175"/>
      <c r="AE5391" s="175"/>
      <c r="AF5391" s="175"/>
      <c r="AG5391" s="175"/>
      <c r="AH5391" s="176"/>
      <c r="AM5391" s="6"/>
      <c r="AN5391" s="6"/>
      <c r="AO5391" s="6"/>
      <c r="AP5391" s="6"/>
      <c r="AQ5391" s="6"/>
      <c r="AR5391" s="6"/>
      <c r="AS5391" s="6"/>
      <c r="AT5391" s="6"/>
      <c r="AU5391" s="6"/>
      <c r="AV5391" s="6"/>
      <c r="AW5391" s="6"/>
      <c r="AX5391" s="6"/>
      <c r="AY5391" s="172"/>
      <c r="AZ5391" s="172"/>
      <c r="BA5391" s="172"/>
      <c r="BB5391" s="6"/>
      <c r="BC5391" s="6"/>
      <c r="BD5391" s="6"/>
      <c r="BE5391" s="6"/>
      <c r="BF5391" s="6"/>
      <c r="BG5391" s="172"/>
      <c r="BH5391" s="172"/>
      <c r="BI5391" s="172"/>
      <c r="BJ5391" s="6"/>
      <c r="BK5391" s="6"/>
      <c r="BL5391" s="6"/>
      <c r="BM5391" s="6"/>
      <c r="BN5391" s="6"/>
      <c r="BO5391" s="6"/>
      <c r="BP5391" s="6"/>
      <c r="BQ5391" s="6"/>
      <c r="BR5391" s="6"/>
      <c r="BS5391" s="6"/>
      <c r="BT5391" s="6"/>
      <c r="CG5391" s="432"/>
      <c r="CH5391" s="432"/>
      <c r="CL5391" s="174"/>
    </row>
    <row r="5392" spans="29:90" s="168" customFormat="1" x14ac:dyDescent="0.25">
      <c r="AC5392" s="175"/>
      <c r="AD5392" s="175"/>
      <c r="AE5392" s="175"/>
      <c r="AF5392" s="175"/>
      <c r="AG5392" s="175"/>
      <c r="AH5392" s="176"/>
      <c r="AM5392" s="6"/>
      <c r="AN5392" s="6"/>
      <c r="AO5392" s="6"/>
      <c r="AP5392" s="6"/>
      <c r="AQ5392" s="6"/>
      <c r="AR5392" s="6"/>
      <c r="AS5392" s="6"/>
      <c r="AT5392" s="6"/>
      <c r="AU5392" s="6"/>
      <c r="AV5392" s="6"/>
      <c r="AW5392" s="6"/>
      <c r="AX5392" s="6"/>
      <c r="AY5392" s="172"/>
      <c r="AZ5392" s="172"/>
      <c r="BA5392" s="172"/>
      <c r="BB5392" s="6"/>
      <c r="BC5392" s="6"/>
      <c r="BD5392" s="6"/>
      <c r="BE5392" s="6"/>
      <c r="BF5392" s="6"/>
      <c r="BG5392" s="172"/>
      <c r="BH5392" s="172"/>
      <c r="BI5392" s="172"/>
      <c r="BJ5392" s="6"/>
      <c r="BK5392" s="6"/>
      <c r="BL5392" s="6"/>
      <c r="BM5392" s="6"/>
      <c r="BN5392" s="6"/>
      <c r="BO5392" s="6"/>
      <c r="BP5392" s="6"/>
      <c r="BQ5392" s="6"/>
      <c r="BR5392" s="6"/>
      <c r="BS5392" s="6"/>
      <c r="BT5392" s="6"/>
      <c r="CG5392" s="432"/>
      <c r="CH5392" s="432"/>
      <c r="CL5392" s="174"/>
    </row>
    <row r="5393" spans="29:90" s="168" customFormat="1" x14ac:dyDescent="0.25">
      <c r="AC5393" s="175"/>
      <c r="AD5393" s="175"/>
      <c r="AE5393" s="175"/>
      <c r="AF5393" s="175"/>
      <c r="AG5393" s="175"/>
      <c r="AH5393" s="176"/>
      <c r="AM5393" s="6"/>
      <c r="AN5393" s="6"/>
      <c r="AO5393" s="6"/>
      <c r="AP5393" s="6"/>
      <c r="AQ5393" s="6"/>
      <c r="AR5393" s="6"/>
      <c r="AS5393" s="6"/>
      <c r="AT5393" s="6"/>
      <c r="AU5393" s="6"/>
      <c r="AV5393" s="6"/>
      <c r="AW5393" s="6"/>
      <c r="AX5393" s="6"/>
      <c r="AY5393" s="172"/>
      <c r="AZ5393" s="172"/>
      <c r="BA5393" s="172"/>
      <c r="BB5393" s="6"/>
      <c r="BC5393" s="6"/>
      <c r="BD5393" s="6"/>
      <c r="BE5393" s="6"/>
      <c r="BF5393" s="6"/>
      <c r="BG5393" s="172"/>
      <c r="BH5393" s="172"/>
      <c r="BI5393" s="172"/>
      <c r="BJ5393" s="6"/>
      <c r="BK5393" s="6"/>
      <c r="BL5393" s="6"/>
      <c r="BM5393" s="6"/>
      <c r="BN5393" s="6"/>
      <c r="BO5393" s="6"/>
      <c r="BP5393" s="6"/>
      <c r="BQ5393" s="6"/>
      <c r="BR5393" s="6"/>
      <c r="BS5393" s="6"/>
      <c r="BT5393" s="6"/>
      <c r="CG5393" s="432"/>
      <c r="CH5393" s="432"/>
      <c r="CL5393" s="174"/>
    </row>
    <row r="5394" spans="29:90" s="168" customFormat="1" x14ac:dyDescent="0.25">
      <c r="AC5394" s="175"/>
      <c r="AD5394" s="175"/>
      <c r="AE5394" s="175"/>
      <c r="AF5394" s="175"/>
      <c r="AG5394" s="175"/>
      <c r="AH5394" s="176"/>
      <c r="AM5394" s="6"/>
      <c r="AN5394" s="6"/>
      <c r="AO5394" s="6"/>
      <c r="AP5394" s="6"/>
      <c r="AQ5394" s="6"/>
      <c r="AR5394" s="6"/>
      <c r="AS5394" s="6"/>
      <c r="AT5394" s="6"/>
      <c r="AU5394" s="6"/>
      <c r="AV5394" s="6"/>
      <c r="AW5394" s="6"/>
      <c r="AX5394" s="6"/>
      <c r="AY5394" s="172"/>
      <c r="AZ5394" s="172"/>
      <c r="BA5394" s="172"/>
      <c r="BB5394" s="6"/>
      <c r="BC5394" s="6"/>
      <c r="BD5394" s="6"/>
      <c r="BE5394" s="6"/>
      <c r="BF5394" s="6"/>
      <c r="BG5394" s="172"/>
      <c r="BH5394" s="172"/>
      <c r="BI5394" s="172"/>
      <c r="BJ5394" s="6"/>
      <c r="BK5394" s="6"/>
      <c r="BL5394" s="6"/>
      <c r="BM5394" s="6"/>
      <c r="BN5394" s="6"/>
      <c r="BO5394" s="6"/>
      <c r="BP5394" s="6"/>
      <c r="BQ5394" s="6"/>
      <c r="BR5394" s="6"/>
      <c r="BS5394" s="6"/>
      <c r="BT5394" s="6"/>
      <c r="CG5394" s="432"/>
      <c r="CH5394" s="432"/>
      <c r="CL5394" s="174"/>
    </row>
    <row r="5395" spans="29:90" s="168" customFormat="1" x14ac:dyDescent="0.25">
      <c r="AC5395" s="175"/>
      <c r="AD5395" s="175"/>
      <c r="AE5395" s="175"/>
      <c r="AF5395" s="175"/>
      <c r="AG5395" s="175"/>
      <c r="AH5395" s="176"/>
      <c r="AM5395" s="6"/>
      <c r="AN5395" s="6"/>
      <c r="AO5395" s="6"/>
      <c r="AP5395" s="6"/>
      <c r="AQ5395" s="6"/>
      <c r="AR5395" s="6"/>
      <c r="AS5395" s="6"/>
      <c r="AT5395" s="6"/>
      <c r="AU5395" s="6"/>
      <c r="AV5395" s="6"/>
      <c r="AW5395" s="6"/>
      <c r="AX5395" s="6"/>
      <c r="AY5395" s="172"/>
      <c r="AZ5395" s="172"/>
      <c r="BA5395" s="172"/>
      <c r="BB5395" s="6"/>
      <c r="BC5395" s="6"/>
      <c r="BD5395" s="6"/>
      <c r="BE5395" s="6"/>
      <c r="BF5395" s="6"/>
      <c r="BG5395" s="172"/>
      <c r="BH5395" s="172"/>
      <c r="BI5395" s="172"/>
      <c r="BJ5395" s="6"/>
      <c r="BK5395" s="6"/>
      <c r="BL5395" s="6"/>
      <c r="BM5395" s="6"/>
      <c r="BN5395" s="6"/>
      <c r="BO5395" s="6"/>
      <c r="BP5395" s="6"/>
      <c r="BQ5395" s="6"/>
      <c r="BR5395" s="6"/>
      <c r="BS5395" s="6"/>
      <c r="BT5395" s="6"/>
      <c r="CG5395" s="432"/>
      <c r="CH5395" s="432"/>
      <c r="CL5395" s="174"/>
    </row>
    <row r="5396" spans="29:90" s="168" customFormat="1" x14ac:dyDescent="0.25">
      <c r="AC5396" s="175"/>
      <c r="AD5396" s="175"/>
      <c r="AE5396" s="175"/>
      <c r="AF5396" s="175"/>
      <c r="AG5396" s="175"/>
      <c r="AH5396" s="176"/>
      <c r="AM5396" s="6"/>
      <c r="AN5396" s="6"/>
      <c r="AO5396" s="6"/>
      <c r="AP5396" s="6"/>
      <c r="AQ5396" s="6"/>
      <c r="AR5396" s="6"/>
      <c r="AS5396" s="6"/>
      <c r="AT5396" s="6"/>
      <c r="AU5396" s="6"/>
      <c r="AV5396" s="6"/>
      <c r="AW5396" s="6"/>
      <c r="AX5396" s="6"/>
      <c r="AY5396" s="172"/>
      <c r="AZ5396" s="172"/>
      <c r="BA5396" s="172"/>
      <c r="BB5396" s="6"/>
      <c r="BC5396" s="6"/>
      <c r="BD5396" s="6"/>
      <c r="BE5396" s="6"/>
      <c r="BF5396" s="6"/>
      <c r="BG5396" s="172"/>
      <c r="BH5396" s="172"/>
      <c r="BI5396" s="172"/>
      <c r="BJ5396" s="6"/>
      <c r="BK5396" s="6"/>
      <c r="BL5396" s="6"/>
      <c r="BM5396" s="6"/>
      <c r="BN5396" s="6"/>
      <c r="BO5396" s="6"/>
      <c r="BP5396" s="6"/>
      <c r="BQ5396" s="6"/>
      <c r="BR5396" s="6"/>
      <c r="BS5396" s="6"/>
      <c r="BT5396" s="6"/>
      <c r="CG5396" s="432"/>
      <c r="CH5396" s="432"/>
      <c r="CL5396" s="174"/>
    </row>
    <row r="5397" spans="29:90" s="168" customFormat="1" x14ac:dyDescent="0.25">
      <c r="AC5397" s="175"/>
      <c r="AD5397" s="175"/>
      <c r="AE5397" s="175"/>
      <c r="AF5397" s="175"/>
      <c r="AG5397" s="175"/>
      <c r="AH5397" s="176"/>
      <c r="AM5397" s="6"/>
      <c r="AN5397" s="6"/>
      <c r="AO5397" s="6"/>
      <c r="AP5397" s="6"/>
      <c r="AQ5397" s="6"/>
      <c r="AR5397" s="6"/>
      <c r="AS5397" s="6"/>
      <c r="AT5397" s="6"/>
      <c r="AU5397" s="6"/>
      <c r="AV5397" s="6"/>
      <c r="AW5397" s="6"/>
      <c r="AX5397" s="6"/>
      <c r="AY5397" s="172"/>
      <c r="AZ5397" s="172"/>
      <c r="BA5397" s="172"/>
      <c r="BB5397" s="6"/>
      <c r="BC5397" s="6"/>
      <c r="BD5397" s="6"/>
      <c r="BE5397" s="6"/>
      <c r="BF5397" s="6"/>
      <c r="BG5397" s="172"/>
      <c r="BH5397" s="172"/>
      <c r="BI5397" s="172"/>
      <c r="BJ5397" s="6"/>
      <c r="BK5397" s="6"/>
      <c r="BL5397" s="6"/>
      <c r="BM5397" s="6"/>
      <c r="BN5397" s="6"/>
      <c r="BO5397" s="6"/>
      <c r="BP5397" s="6"/>
      <c r="BQ5397" s="6"/>
      <c r="BR5397" s="6"/>
      <c r="BS5397" s="6"/>
      <c r="BT5397" s="6"/>
      <c r="CG5397" s="432"/>
      <c r="CH5397" s="432"/>
      <c r="CL5397" s="174"/>
    </row>
    <row r="5398" spans="29:90" s="168" customFormat="1" x14ac:dyDescent="0.25">
      <c r="AC5398" s="175"/>
      <c r="AD5398" s="175"/>
      <c r="AE5398" s="175"/>
      <c r="AF5398" s="175"/>
      <c r="AG5398" s="175"/>
      <c r="AH5398" s="176"/>
      <c r="AM5398" s="6"/>
      <c r="AN5398" s="6"/>
      <c r="AO5398" s="6"/>
      <c r="AP5398" s="6"/>
      <c r="AQ5398" s="6"/>
      <c r="AR5398" s="6"/>
      <c r="AS5398" s="6"/>
      <c r="AT5398" s="6"/>
      <c r="AU5398" s="6"/>
      <c r="AV5398" s="6"/>
      <c r="AW5398" s="6"/>
      <c r="AX5398" s="6"/>
      <c r="AY5398" s="172"/>
      <c r="AZ5398" s="172"/>
      <c r="BA5398" s="172"/>
      <c r="BB5398" s="6"/>
      <c r="BC5398" s="6"/>
      <c r="BD5398" s="6"/>
      <c r="BE5398" s="6"/>
      <c r="BF5398" s="6"/>
      <c r="BG5398" s="172"/>
      <c r="BH5398" s="172"/>
      <c r="BI5398" s="172"/>
      <c r="BJ5398" s="6"/>
      <c r="BK5398" s="6"/>
      <c r="BL5398" s="6"/>
      <c r="BM5398" s="6"/>
      <c r="BN5398" s="6"/>
      <c r="BO5398" s="6"/>
      <c r="BP5398" s="6"/>
      <c r="BQ5398" s="6"/>
      <c r="BR5398" s="6"/>
      <c r="BS5398" s="6"/>
      <c r="BT5398" s="6"/>
      <c r="CG5398" s="432"/>
      <c r="CH5398" s="432"/>
      <c r="CL5398" s="174"/>
    </row>
    <row r="5399" spans="29:90" s="168" customFormat="1" x14ac:dyDescent="0.25">
      <c r="AC5399" s="175"/>
      <c r="AD5399" s="175"/>
      <c r="AE5399" s="175"/>
      <c r="AF5399" s="175"/>
      <c r="AG5399" s="175"/>
      <c r="AH5399" s="176"/>
      <c r="AM5399" s="6"/>
      <c r="AN5399" s="6"/>
      <c r="AO5399" s="6"/>
      <c r="AP5399" s="6"/>
      <c r="AQ5399" s="6"/>
      <c r="AR5399" s="6"/>
      <c r="AS5399" s="6"/>
      <c r="AT5399" s="6"/>
      <c r="AU5399" s="6"/>
      <c r="AV5399" s="6"/>
      <c r="AW5399" s="6"/>
      <c r="AX5399" s="6"/>
      <c r="AY5399" s="172"/>
      <c r="AZ5399" s="172"/>
      <c r="BA5399" s="172"/>
      <c r="BB5399" s="6"/>
      <c r="BC5399" s="6"/>
      <c r="BD5399" s="6"/>
      <c r="BE5399" s="6"/>
      <c r="BF5399" s="6"/>
      <c r="BG5399" s="172"/>
      <c r="BH5399" s="172"/>
      <c r="BI5399" s="172"/>
      <c r="BJ5399" s="6"/>
      <c r="BK5399" s="6"/>
      <c r="BL5399" s="6"/>
      <c r="BM5399" s="6"/>
      <c r="BN5399" s="6"/>
      <c r="BO5399" s="6"/>
      <c r="BP5399" s="6"/>
      <c r="BQ5399" s="6"/>
      <c r="BR5399" s="6"/>
      <c r="BS5399" s="6"/>
      <c r="BT5399" s="6"/>
      <c r="CG5399" s="432"/>
      <c r="CH5399" s="432"/>
      <c r="CL5399" s="174"/>
    </row>
    <row r="5400" spans="29:90" s="168" customFormat="1" x14ac:dyDescent="0.25">
      <c r="AC5400" s="175"/>
      <c r="AD5400" s="175"/>
      <c r="AE5400" s="175"/>
      <c r="AF5400" s="175"/>
      <c r="AG5400" s="175"/>
      <c r="AH5400" s="176"/>
      <c r="AM5400" s="6"/>
      <c r="AN5400" s="6"/>
      <c r="AO5400" s="6"/>
      <c r="AP5400" s="6"/>
      <c r="AQ5400" s="6"/>
      <c r="AR5400" s="6"/>
      <c r="AS5400" s="6"/>
      <c r="AT5400" s="6"/>
      <c r="AU5400" s="6"/>
      <c r="AV5400" s="6"/>
      <c r="AW5400" s="6"/>
      <c r="AX5400" s="6"/>
      <c r="AY5400" s="172"/>
      <c r="AZ5400" s="172"/>
      <c r="BA5400" s="172"/>
      <c r="BB5400" s="6"/>
      <c r="BC5400" s="6"/>
      <c r="BD5400" s="6"/>
      <c r="BE5400" s="6"/>
      <c r="BF5400" s="6"/>
      <c r="BG5400" s="172"/>
      <c r="BH5400" s="172"/>
      <c r="BI5400" s="172"/>
      <c r="BJ5400" s="6"/>
      <c r="BK5400" s="6"/>
      <c r="BL5400" s="6"/>
      <c r="BM5400" s="6"/>
      <c r="BN5400" s="6"/>
      <c r="BO5400" s="6"/>
      <c r="BP5400" s="6"/>
      <c r="BQ5400" s="6"/>
      <c r="BR5400" s="6"/>
      <c r="BS5400" s="6"/>
      <c r="BT5400" s="6"/>
      <c r="CG5400" s="432"/>
      <c r="CH5400" s="432"/>
      <c r="CL5400" s="174"/>
    </row>
    <row r="5401" spans="29:90" s="168" customFormat="1" x14ac:dyDescent="0.25">
      <c r="AC5401" s="175"/>
      <c r="AD5401" s="175"/>
      <c r="AE5401" s="175"/>
      <c r="AF5401" s="175"/>
      <c r="AG5401" s="175"/>
      <c r="AH5401" s="176"/>
      <c r="AM5401" s="6"/>
      <c r="AN5401" s="6"/>
      <c r="AO5401" s="6"/>
      <c r="AP5401" s="6"/>
      <c r="AQ5401" s="6"/>
      <c r="AR5401" s="6"/>
      <c r="AS5401" s="6"/>
      <c r="AT5401" s="6"/>
      <c r="AU5401" s="6"/>
      <c r="AV5401" s="6"/>
      <c r="AW5401" s="6"/>
      <c r="AX5401" s="6"/>
      <c r="AY5401" s="172"/>
      <c r="AZ5401" s="172"/>
      <c r="BA5401" s="172"/>
      <c r="BB5401" s="6"/>
      <c r="BC5401" s="6"/>
      <c r="BD5401" s="6"/>
      <c r="BE5401" s="6"/>
      <c r="BF5401" s="6"/>
      <c r="BG5401" s="172"/>
      <c r="BH5401" s="172"/>
      <c r="BI5401" s="172"/>
      <c r="BJ5401" s="6"/>
      <c r="BK5401" s="6"/>
      <c r="BL5401" s="6"/>
      <c r="BM5401" s="6"/>
      <c r="BN5401" s="6"/>
      <c r="BO5401" s="6"/>
      <c r="BP5401" s="6"/>
      <c r="BQ5401" s="6"/>
      <c r="BR5401" s="6"/>
      <c r="BS5401" s="6"/>
      <c r="BT5401" s="6"/>
      <c r="CG5401" s="432"/>
      <c r="CH5401" s="432"/>
      <c r="CL5401" s="174"/>
    </row>
    <row r="5402" spans="29:90" s="168" customFormat="1" x14ac:dyDescent="0.25">
      <c r="AC5402" s="175"/>
      <c r="AD5402" s="175"/>
      <c r="AE5402" s="175"/>
      <c r="AF5402" s="175"/>
      <c r="AG5402" s="175"/>
      <c r="AH5402" s="176"/>
      <c r="AM5402" s="6"/>
      <c r="AN5402" s="6"/>
      <c r="AO5402" s="6"/>
      <c r="AP5402" s="6"/>
      <c r="AQ5402" s="6"/>
      <c r="AR5402" s="6"/>
      <c r="AS5402" s="6"/>
      <c r="AT5402" s="6"/>
      <c r="AU5402" s="6"/>
      <c r="AV5402" s="6"/>
      <c r="AW5402" s="6"/>
      <c r="AX5402" s="6"/>
      <c r="AY5402" s="172"/>
      <c r="AZ5402" s="172"/>
      <c r="BA5402" s="172"/>
      <c r="BB5402" s="6"/>
      <c r="BC5402" s="6"/>
      <c r="BD5402" s="6"/>
      <c r="BE5402" s="6"/>
      <c r="BF5402" s="6"/>
      <c r="BG5402" s="172"/>
      <c r="BH5402" s="172"/>
      <c r="BI5402" s="172"/>
      <c r="BJ5402" s="6"/>
      <c r="BK5402" s="6"/>
      <c r="BL5402" s="6"/>
      <c r="BM5402" s="6"/>
      <c r="BN5402" s="6"/>
      <c r="BO5402" s="6"/>
      <c r="BP5402" s="6"/>
      <c r="BQ5402" s="6"/>
      <c r="BR5402" s="6"/>
      <c r="BS5402" s="6"/>
      <c r="BT5402" s="6"/>
      <c r="CG5402" s="432"/>
      <c r="CH5402" s="432"/>
      <c r="CL5402" s="174"/>
    </row>
    <row r="5403" spans="29:90" s="168" customFormat="1" x14ac:dyDescent="0.25">
      <c r="AC5403" s="175"/>
      <c r="AD5403" s="175"/>
      <c r="AE5403" s="175"/>
      <c r="AF5403" s="175"/>
      <c r="AG5403" s="175"/>
      <c r="AH5403" s="176"/>
      <c r="AM5403" s="6"/>
      <c r="AN5403" s="6"/>
      <c r="AO5403" s="6"/>
      <c r="AP5403" s="6"/>
      <c r="AQ5403" s="6"/>
      <c r="AR5403" s="6"/>
      <c r="AS5403" s="6"/>
      <c r="AT5403" s="6"/>
      <c r="AU5403" s="6"/>
      <c r="AV5403" s="6"/>
      <c r="AW5403" s="6"/>
      <c r="AX5403" s="6"/>
      <c r="AY5403" s="172"/>
      <c r="AZ5403" s="172"/>
      <c r="BA5403" s="172"/>
      <c r="BB5403" s="6"/>
      <c r="BC5403" s="6"/>
      <c r="BD5403" s="6"/>
      <c r="BE5403" s="6"/>
      <c r="BF5403" s="6"/>
      <c r="BG5403" s="172"/>
      <c r="BH5403" s="172"/>
      <c r="BI5403" s="172"/>
      <c r="BJ5403" s="6"/>
      <c r="BK5403" s="6"/>
      <c r="BL5403" s="6"/>
      <c r="BM5403" s="6"/>
      <c r="BN5403" s="6"/>
      <c r="BO5403" s="6"/>
      <c r="BP5403" s="6"/>
      <c r="BQ5403" s="6"/>
      <c r="BR5403" s="6"/>
      <c r="BS5403" s="6"/>
      <c r="BT5403" s="6"/>
      <c r="CG5403" s="432"/>
      <c r="CH5403" s="432"/>
      <c r="CL5403" s="174"/>
    </row>
    <row r="5404" spans="29:90" s="168" customFormat="1" x14ac:dyDescent="0.25">
      <c r="AC5404" s="175"/>
      <c r="AD5404" s="175"/>
      <c r="AE5404" s="175"/>
      <c r="AF5404" s="175"/>
      <c r="AG5404" s="175"/>
      <c r="AH5404" s="176"/>
      <c r="AM5404" s="6"/>
      <c r="AN5404" s="6"/>
      <c r="AO5404" s="6"/>
      <c r="AP5404" s="6"/>
      <c r="AQ5404" s="6"/>
      <c r="AR5404" s="6"/>
      <c r="AS5404" s="6"/>
      <c r="AT5404" s="6"/>
      <c r="AU5404" s="6"/>
      <c r="AV5404" s="6"/>
      <c r="AW5404" s="6"/>
      <c r="AX5404" s="6"/>
      <c r="AY5404" s="172"/>
      <c r="AZ5404" s="172"/>
      <c r="BA5404" s="172"/>
      <c r="BB5404" s="6"/>
      <c r="BC5404" s="6"/>
      <c r="BD5404" s="6"/>
      <c r="BE5404" s="6"/>
      <c r="BF5404" s="6"/>
      <c r="BG5404" s="172"/>
      <c r="BH5404" s="172"/>
      <c r="BI5404" s="172"/>
      <c r="BJ5404" s="6"/>
      <c r="BK5404" s="6"/>
      <c r="BL5404" s="6"/>
      <c r="BM5404" s="6"/>
      <c r="BN5404" s="6"/>
      <c r="BO5404" s="6"/>
      <c r="BP5404" s="6"/>
      <c r="BQ5404" s="6"/>
      <c r="BR5404" s="6"/>
      <c r="BS5404" s="6"/>
      <c r="BT5404" s="6"/>
      <c r="CG5404" s="432"/>
      <c r="CH5404" s="432"/>
      <c r="CL5404" s="174"/>
    </row>
    <row r="5405" spans="29:90" s="168" customFormat="1" x14ac:dyDescent="0.25">
      <c r="AC5405" s="175"/>
      <c r="AD5405" s="175"/>
      <c r="AE5405" s="175"/>
      <c r="AF5405" s="175"/>
      <c r="AG5405" s="175"/>
      <c r="AH5405" s="176"/>
      <c r="AM5405" s="6"/>
      <c r="AN5405" s="6"/>
      <c r="AO5405" s="6"/>
      <c r="AP5405" s="6"/>
      <c r="AQ5405" s="6"/>
      <c r="AR5405" s="6"/>
      <c r="AS5405" s="6"/>
      <c r="AT5405" s="6"/>
      <c r="AU5405" s="6"/>
      <c r="AV5405" s="6"/>
      <c r="AW5405" s="6"/>
      <c r="AX5405" s="6"/>
      <c r="AY5405" s="172"/>
      <c r="AZ5405" s="172"/>
      <c r="BA5405" s="172"/>
      <c r="BB5405" s="6"/>
      <c r="BC5405" s="6"/>
      <c r="BD5405" s="6"/>
      <c r="BE5405" s="6"/>
      <c r="BF5405" s="6"/>
      <c r="BG5405" s="172"/>
      <c r="BH5405" s="172"/>
      <c r="BI5405" s="172"/>
      <c r="BJ5405" s="6"/>
      <c r="BK5405" s="6"/>
      <c r="BL5405" s="6"/>
      <c r="BM5405" s="6"/>
      <c r="BN5405" s="6"/>
      <c r="BO5405" s="6"/>
      <c r="BP5405" s="6"/>
      <c r="BQ5405" s="6"/>
      <c r="BR5405" s="6"/>
      <c r="BS5405" s="6"/>
      <c r="BT5405" s="6"/>
      <c r="CG5405" s="432"/>
      <c r="CH5405" s="432"/>
      <c r="CL5405" s="174"/>
    </row>
    <row r="5406" spans="29:90" s="168" customFormat="1" x14ac:dyDescent="0.25">
      <c r="AC5406" s="175"/>
      <c r="AD5406" s="175"/>
      <c r="AE5406" s="175"/>
      <c r="AF5406" s="175"/>
      <c r="AG5406" s="175"/>
      <c r="AH5406" s="176"/>
      <c r="AM5406" s="6"/>
      <c r="AN5406" s="6"/>
      <c r="AO5406" s="6"/>
      <c r="AP5406" s="6"/>
      <c r="AQ5406" s="6"/>
      <c r="AR5406" s="6"/>
      <c r="AS5406" s="6"/>
      <c r="AT5406" s="6"/>
      <c r="AU5406" s="6"/>
      <c r="AV5406" s="6"/>
      <c r="AW5406" s="6"/>
      <c r="AX5406" s="6"/>
      <c r="AY5406" s="172"/>
      <c r="AZ5406" s="172"/>
      <c r="BA5406" s="172"/>
      <c r="BB5406" s="6"/>
      <c r="BC5406" s="6"/>
      <c r="BD5406" s="6"/>
      <c r="BE5406" s="6"/>
      <c r="BF5406" s="6"/>
      <c r="BG5406" s="172"/>
      <c r="BH5406" s="172"/>
      <c r="BI5406" s="172"/>
      <c r="BJ5406" s="6"/>
      <c r="BK5406" s="6"/>
      <c r="BL5406" s="6"/>
      <c r="BM5406" s="6"/>
      <c r="BN5406" s="6"/>
      <c r="BO5406" s="6"/>
      <c r="BP5406" s="6"/>
      <c r="BQ5406" s="6"/>
      <c r="BR5406" s="6"/>
      <c r="BS5406" s="6"/>
      <c r="BT5406" s="6"/>
      <c r="CG5406" s="432"/>
      <c r="CH5406" s="432"/>
      <c r="CL5406" s="174"/>
    </row>
    <row r="5407" spans="29:90" s="168" customFormat="1" x14ac:dyDescent="0.25">
      <c r="AC5407" s="175"/>
      <c r="AD5407" s="175"/>
      <c r="AE5407" s="175"/>
      <c r="AF5407" s="175"/>
      <c r="AG5407" s="175"/>
      <c r="AH5407" s="176"/>
      <c r="AM5407" s="6"/>
      <c r="AN5407" s="6"/>
      <c r="AO5407" s="6"/>
      <c r="AP5407" s="6"/>
      <c r="AQ5407" s="6"/>
      <c r="AR5407" s="6"/>
      <c r="AS5407" s="6"/>
      <c r="AT5407" s="6"/>
      <c r="AU5407" s="6"/>
      <c r="AV5407" s="6"/>
      <c r="AW5407" s="6"/>
      <c r="AX5407" s="6"/>
      <c r="AY5407" s="172"/>
      <c r="AZ5407" s="172"/>
      <c r="BA5407" s="172"/>
      <c r="BB5407" s="6"/>
      <c r="BC5407" s="6"/>
      <c r="BD5407" s="6"/>
      <c r="BE5407" s="6"/>
      <c r="BF5407" s="6"/>
      <c r="BG5407" s="172"/>
      <c r="BH5407" s="172"/>
      <c r="BI5407" s="172"/>
      <c r="BJ5407" s="6"/>
      <c r="BK5407" s="6"/>
      <c r="BL5407" s="6"/>
      <c r="BM5407" s="6"/>
      <c r="BN5407" s="6"/>
      <c r="BO5407" s="6"/>
      <c r="BP5407" s="6"/>
      <c r="BQ5407" s="6"/>
      <c r="BR5407" s="6"/>
      <c r="BS5407" s="6"/>
      <c r="BT5407" s="6"/>
      <c r="CG5407" s="432"/>
      <c r="CH5407" s="432"/>
      <c r="CL5407" s="174"/>
    </row>
    <row r="5408" spans="29:90" s="168" customFormat="1" x14ac:dyDescent="0.25">
      <c r="AC5408" s="175"/>
      <c r="AD5408" s="175"/>
      <c r="AE5408" s="175"/>
      <c r="AF5408" s="175"/>
      <c r="AG5408" s="175"/>
      <c r="AH5408" s="176"/>
      <c r="AM5408" s="6"/>
      <c r="AN5408" s="6"/>
      <c r="AO5408" s="6"/>
      <c r="AP5408" s="6"/>
      <c r="AQ5408" s="6"/>
      <c r="AR5408" s="6"/>
      <c r="AS5408" s="6"/>
      <c r="AT5408" s="6"/>
      <c r="AU5408" s="6"/>
      <c r="AV5408" s="6"/>
      <c r="AW5408" s="6"/>
      <c r="AX5408" s="6"/>
      <c r="AY5408" s="172"/>
      <c r="AZ5408" s="172"/>
      <c r="BA5408" s="172"/>
      <c r="BB5408" s="6"/>
      <c r="BC5408" s="6"/>
      <c r="BD5408" s="6"/>
      <c r="BE5408" s="6"/>
      <c r="BF5408" s="6"/>
      <c r="BG5408" s="172"/>
      <c r="BH5408" s="172"/>
      <c r="BI5408" s="172"/>
      <c r="BJ5408" s="6"/>
      <c r="BK5408" s="6"/>
      <c r="BL5408" s="6"/>
      <c r="BM5408" s="6"/>
      <c r="BN5408" s="6"/>
      <c r="BO5408" s="6"/>
      <c r="BP5408" s="6"/>
      <c r="BQ5408" s="6"/>
      <c r="BR5408" s="6"/>
      <c r="BS5408" s="6"/>
      <c r="BT5408" s="6"/>
      <c r="CG5408" s="432"/>
      <c r="CH5408" s="432"/>
      <c r="CL5408" s="174"/>
    </row>
    <row r="5409" spans="29:90" s="168" customFormat="1" x14ac:dyDescent="0.25">
      <c r="AC5409" s="175"/>
      <c r="AD5409" s="175"/>
      <c r="AE5409" s="175"/>
      <c r="AF5409" s="175"/>
      <c r="AG5409" s="175"/>
      <c r="AH5409" s="176"/>
      <c r="AM5409" s="6"/>
      <c r="AN5409" s="6"/>
      <c r="AO5409" s="6"/>
      <c r="AP5409" s="6"/>
      <c r="AQ5409" s="6"/>
      <c r="AR5409" s="6"/>
      <c r="AS5409" s="6"/>
      <c r="AT5409" s="6"/>
      <c r="AU5409" s="6"/>
      <c r="AV5409" s="6"/>
      <c r="AW5409" s="6"/>
      <c r="AX5409" s="6"/>
      <c r="AY5409" s="172"/>
      <c r="AZ5409" s="172"/>
      <c r="BA5409" s="172"/>
      <c r="BB5409" s="6"/>
      <c r="BC5409" s="6"/>
      <c r="BD5409" s="6"/>
      <c r="BE5409" s="6"/>
      <c r="BF5409" s="6"/>
      <c r="BG5409" s="172"/>
      <c r="BH5409" s="172"/>
      <c r="BI5409" s="172"/>
      <c r="BJ5409" s="6"/>
      <c r="BK5409" s="6"/>
      <c r="BL5409" s="6"/>
      <c r="BM5409" s="6"/>
      <c r="BN5409" s="6"/>
      <c r="BO5409" s="6"/>
      <c r="BP5409" s="6"/>
      <c r="BQ5409" s="6"/>
      <c r="BR5409" s="6"/>
      <c r="BS5409" s="6"/>
      <c r="BT5409" s="6"/>
      <c r="CG5409" s="432"/>
      <c r="CH5409" s="432"/>
      <c r="CL5409" s="174"/>
    </row>
    <row r="5410" spans="29:90" s="168" customFormat="1" x14ac:dyDescent="0.25">
      <c r="AC5410" s="175"/>
      <c r="AD5410" s="175"/>
      <c r="AE5410" s="175"/>
      <c r="AF5410" s="175"/>
      <c r="AG5410" s="175"/>
      <c r="AH5410" s="176"/>
      <c r="AM5410" s="6"/>
      <c r="AN5410" s="6"/>
      <c r="AO5410" s="6"/>
      <c r="AP5410" s="6"/>
      <c r="AQ5410" s="6"/>
      <c r="AR5410" s="6"/>
      <c r="AS5410" s="6"/>
      <c r="AT5410" s="6"/>
      <c r="AU5410" s="6"/>
      <c r="AV5410" s="6"/>
      <c r="AW5410" s="6"/>
      <c r="AX5410" s="6"/>
      <c r="AY5410" s="172"/>
      <c r="AZ5410" s="172"/>
      <c r="BA5410" s="172"/>
      <c r="BB5410" s="6"/>
      <c r="BC5410" s="6"/>
      <c r="BD5410" s="6"/>
      <c r="BE5410" s="6"/>
      <c r="BF5410" s="6"/>
      <c r="BG5410" s="172"/>
      <c r="BH5410" s="172"/>
      <c r="BI5410" s="172"/>
      <c r="BJ5410" s="6"/>
      <c r="BK5410" s="6"/>
      <c r="BL5410" s="6"/>
      <c r="BM5410" s="6"/>
      <c r="BN5410" s="6"/>
      <c r="BO5410" s="6"/>
      <c r="BP5410" s="6"/>
      <c r="BQ5410" s="6"/>
      <c r="BR5410" s="6"/>
      <c r="BS5410" s="6"/>
      <c r="BT5410" s="6"/>
      <c r="CG5410" s="432"/>
      <c r="CH5410" s="432"/>
      <c r="CL5410" s="174"/>
    </row>
    <row r="5411" spans="29:90" s="168" customFormat="1" x14ac:dyDescent="0.25">
      <c r="AC5411" s="175"/>
      <c r="AD5411" s="175"/>
      <c r="AE5411" s="175"/>
      <c r="AF5411" s="175"/>
      <c r="AG5411" s="175"/>
      <c r="AH5411" s="176"/>
      <c r="AM5411" s="6"/>
      <c r="AN5411" s="6"/>
      <c r="AO5411" s="6"/>
      <c r="AP5411" s="6"/>
      <c r="AQ5411" s="6"/>
      <c r="AR5411" s="6"/>
      <c r="AS5411" s="6"/>
      <c r="AT5411" s="6"/>
      <c r="AU5411" s="6"/>
      <c r="AV5411" s="6"/>
      <c r="AW5411" s="6"/>
      <c r="AX5411" s="6"/>
      <c r="AY5411" s="172"/>
      <c r="AZ5411" s="172"/>
      <c r="BA5411" s="172"/>
      <c r="BB5411" s="6"/>
      <c r="BC5411" s="6"/>
      <c r="BD5411" s="6"/>
      <c r="BE5411" s="6"/>
      <c r="BF5411" s="6"/>
      <c r="BG5411" s="172"/>
      <c r="BH5411" s="172"/>
      <c r="BI5411" s="172"/>
      <c r="BJ5411" s="6"/>
      <c r="BK5411" s="6"/>
      <c r="BL5411" s="6"/>
      <c r="BM5411" s="6"/>
      <c r="BN5411" s="6"/>
      <c r="BO5411" s="6"/>
      <c r="BP5411" s="6"/>
      <c r="BQ5411" s="6"/>
      <c r="BR5411" s="6"/>
      <c r="BS5411" s="6"/>
      <c r="BT5411" s="6"/>
      <c r="CG5411" s="432"/>
      <c r="CH5411" s="432"/>
      <c r="CL5411" s="174"/>
    </row>
    <row r="5412" spans="29:90" s="168" customFormat="1" x14ac:dyDescent="0.25">
      <c r="AC5412" s="175"/>
      <c r="AD5412" s="175"/>
      <c r="AE5412" s="175"/>
      <c r="AF5412" s="175"/>
      <c r="AG5412" s="175"/>
      <c r="AH5412" s="176"/>
      <c r="AM5412" s="6"/>
      <c r="AN5412" s="6"/>
      <c r="AO5412" s="6"/>
      <c r="AP5412" s="6"/>
      <c r="AQ5412" s="6"/>
      <c r="AR5412" s="6"/>
      <c r="AS5412" s="6"/>
      <c r="AT5412" s="6"/>
      <c r="AU5412" s="6"/>
      <c r="AV5412" s="6"/>
      <c r="AW5412" s="6"/>
      <c r="AX5412" s="6"/>
      <c r="AY5412" s="172"/>
      <c r="AZ5412" s="172"/>
      <c r="BA5412" s="172"/>
      <c r="BB5412" s="6"/>
      <c r="BC5412" s="6"/>
      <c r="BD5412" s="6"/>
      <c r="BE5412" s="6"/>
      <c r="BF5412" s="6"/>
      <c r="BG5412" s="172"/>
      <c r="BH5412" s="172"/>
      <c r="BI5412" s="172"/>
      <c r="BJ5412" s="6"/>
      <c r="BK5412" s="6"/>
      <c r="BL5412" s="6"/>
      <c r="BM5412" s="6"/>
      <c r="BN5412" s="6"/>
      <c r="BO5412" s="6"/>
      <c r="BP5412" s="6"/>
      <c r="BQ5412" s="6"/>
      <c r="BR5412" s="6"/>
      <c r="BS5412" s="6"/>
      <c r="BT5412" s="6"/>
      <c r="CG5412" s="432"/>
      <c r="CH5412" s="432"/>
      <c r="CL5412" s="174"/>
    </row>
    <row r="5413" spans="29:90" s="168" customFormat="1" x14ac:dyDescent="0.25">
      <c r="AC5413" s="175"/>
      <c r="AD5413" s="175"/>
      <c r="AE5413" s="175"/>
      <c r="AF5413" s="175"/>
      <c r="AG5413" s="175"/>
      <c r="AH5413" s="176"/>
      <c r="AM5413" s="6"/>
      <c r="AN5413" s="6"/>
      <c r="AO5413" s="6"/>
      <c r="AP5413" s="6"/>
      <c r="AQ5413" s="6"/>
      <c r="AR5413" s="6"/>
      <c r="AS5413" s="6"/>
      <c r="AT5413" s="6"/>
      <c r="AU5413" s="6"/>
      <c r="AV5413" s="6"/>
      <c r="AW5413" s="6"/>
      <c r="AX5413" s="6"/>
      <c r="AY5413" s="172"/>
      <c r="AZ5413" s="172"/>
      <c r="BA5413" s="172"/>
      <c r="BB5413" s="6"/>
      <c r="BC5413" s="6"/>
      <c r="BD5413" s="6"/>
      <c r="BE5413" s="6"/>
      <c r="BF5413" s="6"/>
      <c r="BG5413" s="172"/>
      <c r="BH5413" s="172"/>
      <c r="BI5413" s="172"/>
      <c r="BJ5413" s="6"/>
      <c r="BK5413" s="6"/>
      <c r="BL5413" s="6"/>
      <c r="BM5413" s="6"/>
      <c r="BN5413" s="6"/>
      <c r="BO5413" s="6"/>
      <c r="BP5413" s="6"/>
      <c r="BQ5413" s="6"/>
      <c r="BR5413" s="6"/>
      <c r="BS5413" s="6"/>
      <c r="BT5413" s="6"/>
      <c r="CG5413" s="432"/>
      <c r="CH5413" s="432"/>
      <c r="CL5413" s="174"/>
    </row>
    <row r="5414" spans="29:90" s="168" customFormat="1" x14ac:dyDescent="0.25">
      <c r="AC5414" s="175"/>
      <c r="AD5414" s="175"/>
      <c r="AE5414" s="175"/>
      <c r="AF5414" s="175"/>
      <c r="AG5414" s="175"/>
      <c r="AH5414" s="176"/>
      <c r="AM5414" s="6"/>
      <c r="AN5414" s="6"/>
      <c r="AO5414" s="6"/>
      <c r="AP5414" s="6"/>
      <c r="AQ5414" s="6"/>
      <c r="AR5414" s="6"/>
      <c r="AS5414" s="6"/>
      <c r="AT5414" s="6"/>
      <c r="AU5414" s="6"/>
      <c r="AV5414" s="6"/>
      <c r="AW5414" s="6"/>
      <c r="AX5414" s="6"/>
      <c r="AY5414" s="172"/>
      <c r="AZ5414" s="172"/>
      <c r="BA5414" s="172"/>
      <c r="BB5414" s="6"/>
      <c r="BC5414" s="6"/>
      <c r="BD5414" s="6"/>
      <c r="BE5414" s="6"/>
      <c r="BF5414" s="6"/>
      <c r="BG5414" s="172"/>
      <c r="BH5414" s="172"/>
      <c r="BI5414" s="172"/>
      <c r="BJ5414" s="6"/>
      <c r="BK5414" s="6"/>
      <c r="BL5414" s="6"/>
      <c r="BM5414" s="6"/>
      <c r="BN5414" s="6"/>
      <c r="BO5414" s="6"/>
      <c r="BP5414" s="6"/>
      <c r="BQ5414" s="6"/>
      <c r="BR5414" s="6"/>
      <c r="BS5414" s="6"/>
      <c r="BT5414" s="6"/>
      <c r="CG5414" s="432"/>
      <c r="CH5414" s="432"/>
      <c r="CL5414" s="174"/>
    </row>
    <row r="5415" spans="29:90" s="168" customFormat="1" x14ac:dyDescent="0.25">
      <c r="AC5415" s="175"/>
      <c r="AD5415" s="175"/>
      <c r="AE5415" s="175"/>
      <c r="AF5415" s="175"/>
      <c r="AG5415" s="175"/>
      <c r="AH5415" s="176"/>
      <c r="AM5415" s="6"/>
      <c r="AN5415" s="6"/>
      <c r="AO5415" s="6"/>
      <c r="AP5415" s="6"/>
      <c r="AQ5415" s="6"/>
      <c r="AR5415" s="6"/>
      <c r="AS5415" s="6"/>
      <c r="AT5415" s="6"/>
      <c r="AU5415" s="6"/>
      <c r="AV5415" s="6"/>
      <c r="AW5415" s="6"/>
      <c r="AX5415" s="6"/>
      <c r="AY5415" s="172"/>
      <c r="AZ5415" s="172"/>
      <c r="BA5415" s="172"/>
      <c r="BB5415" s="6"/>
      <c r="BC5415" s="6"/>
      <c r="BD5415" s="6"/>
      <c r="BE5415" s="6"/>
      <c r="BF5415" s="6"/>
      <c r="BG5415" s="172"/>
      <c r="BH5415" s="172"/>
      <c r="BI5415" s="172"/>
      <c r="BJ5415" s="6"/>
      <c r="BK5415" s="6"/>
      <c r="BL5415" s="6"/>
      <c r="BM5415" s="6"/>
      <c r="BN5415" s="6"/>
      <c r="BO5415" s="6"/>
      <c r="BP5415" s="6"/>
      <c r="BQ5415" s="6"/>
      <c r="BR5415" s="6"/>
      <c r="BS5415" s="6"/>
      <c r="BT5415" s="6"/>
      <c r="CG5415" s="432"/>
      <c r="CH5415" s="432"/>
      <c r="CL5415" s="174"/>
    </row>
    <row r="5416" spans="29:90" s="168" customFormat="1" x14ac:dyDescent="0.25">
      <c r="AC5416" s="175"/>
      <c r="AD5416" s="175"/>
      <c r="AE5416" s="175"/>
      <c r="AF5416" s="175"/>
      <c r="AG5416" s="175"/>
      <c r="AH5416" s="176"/>
      <c r="AM5416" s="6"/>
      <c r="AN5416" s="6"/>
      <c r="AO5416" s="6"/>
      <c r="AP5416" s="6"/>
      <c r="AQ5416" s="6"/>
      <c r="AR5416" s="6"/>
      <c r="AS5416" s="6"/>
      <c r="AT5416" s="6"/>
      <c r="AU5416" s="6"/>
      <c r="AV5416" s="6"/>
      <c r="AW5416" s="6"/>
      <c r="AX5416" s="6"/>
      <c r="AY5416" s="172"/>
      <c r="AZ5416" s="172"/>
      <c r="BA5416" s="172"/>
      <c r="BB5416" s="6"/>
      <c r="BC5416" s="6"/>
      <c r="BD5416" s="6"/>
      <c r="BE5416" s="6"/>
      <c r="BF5416" s="6"/>
      <c r="BG5416" s="172"/>
      <c r="BH5416" s="172"/>
      <c r="BI5416" s="172"/>
      <c r="BJ5416" s="6"/>
      <c r="BK5416" s="6"/>
      <c r="BL5416" s="6"/>
      <c r="BM5416" s="6"/>
      <c r="BN5416" s="6"/>
      <c r="BO5416" s="6"/>
      <c r="BP5416" s="6"/>
      <c r="BQ5416" s="6"/>
      <c r="BR5416" s="6"/>
      <c r="BS5416" s="6"/>
      <c r="BT5416" s="6"/>
      <c r="CG5416" s="432"/>
      <c r="CH5416" s="432"/>
      <c r="CL5416" s="174"/>
    </row>
    <row r="5417" spans="29:90" s="168" customFormat="1" x14ac:dyDescent="0.25">
      <c r="AC5417" s="175"/>
      <c r="AD5417" s="175"/>
      <c r="AE5417" s="175"/>
      <c r="AF5417" s="175"/>
      <c r="AG5417" s="175"/>
      <c r="AH5417" s="176"/>
      <c r="AM5417" s="6"/>
      <c r="AN5417" s="6"/>
      <c r="AO5417" s="6"/>
      <c r="AP5417" s="6"/>
      <c r="AQ5417" s="6"/>
      <c r="AR5417" s="6"/>
      <c r="AS5417" s="6"/>
      <c r="AT5417" s="6"/>
      <c r="AU5417" s="6"/>
      <c r="AV5417" s="6"/>
      <c r="AW5417" s="6"/>
      <c r="AX5417" s="6"/>
      <c r="AY5417" s="172"/>
      <c r="AZ5417" s="172"/>
      <c r="BA5417" s="172"/>
      <c r="BB5417" s="6"/>
      <c r="BC5417" s="6"/>
      <c r="BD5417" s="6"/>
      <c r="BE5417" s="6"/>
      <c r="BF5417" s="6"/>
      <c r="BG5417" s="172"/>
      <c r="BH5417" s="172"/>
      <c r="BI5417" s="172"/>
      <c r="BJ5417" s="6"/>
      <c r="BK5417" s="6"/>
      <c r="BL5417" s="6"/>
      <c r="BM5417" s="6"/>
      <c r="BN5417" s="6"/>
      <c r="BO5417" s="6"/>
      <c r="BP5417" s="6"/>
      <c r="BQ5417" s="6"/>
      <c r="BR5417" s="6"/>
      <c r="BS5417" s="6"/>
      <c r="BT5417" s="6"/>
      <c r="CG5417" s="432"/>
      <c r="CH5417" s="432"/>
      <c r="CL5417" s="174"/>
    </row>
    <row r="5418" spans="29:90" s="168" customFormat="1" x14ac:dyDescent="0.25">
      <c r="AC5418" s="175"/>
      <c r="AD5418" s="175"/>
      <c r="AE5418" s="175"/>
      <c r="AF5418" s="175"/>
      <c r="AG5418" s="175"/>
      <c r="AH5418" s="176"/>
      <c r="AM5418" s="6"/>
      <c r="AN5418" s="6"/>
      <c r="AO5418" s="6"/>
      <c r="AP5418" s="6"/>
      <c r="AQ5418" s="6"/>
      <c r="AR5418" s="6"/>
      <c r="AS5418" s="6"/>
      <c r="AT5418" s="6"/>
      <c r="AU5418" s="6"/>
      <c r="AV5418" s="6"/>
      <c r="AW5418" s="6"/>
      <c r="AX5418" s="6"/>
      <c r="AY5418" s="172"/>
      <c r="AZ5418" s="172"/>
      <c r="BA5418" s="172"/>
      <c r="BB5418" s="6"/>
      <c r="BC5418" s="6"/>
      <c r="BD5418" s="6"/>
      <c r="BE5418" s="6"/>
      <c r="BF5418" s="6"/>
      <c r="BG5418" s="172"/>
      <c r="BH5418" s="172"/>
      <c r="BI5418" s="172"/>
      <c r="BJ5418" s="6"/>
      <c r="BK5418" s="6"/>
      <c r="BL5418" s="6"/>
      <c r="BM5418" s="6"/>
      <c r="BN5418" s="6"/>
      <c r="BO5418" s="6"/>
      <c r="BP5418" s="6"/>
      <c r="BQ5418" s="6"/>
      <c r="BR5418" s="6"/>
      <c r="BS5418" s="6"/>
      <c r="BT5418" s="6"/>
      <c r="CG5418" s="432"/>
      <c r="CH5418" s="432"/>
      <c r="CL5418" s="174"/>
    </row>
    <row r="5419" spans="29:90" s="168" customFormat="1" x14ac:dyDescent="0.25">
      <c r="AC5419" s="175"/>
      <c r="AD5419" s="175"/>
      <c r="AE5419" s="175"/>
      <c r="AF5419" s="175"/>
      <c r="AG5419" s="175"/>
      <c r="AH5419" s="176"/>
      <c r="AM5419" s="6"/>
      <c r="AN5419" s="6"/>
      <c r="AO5419" s="6"/>
      <c r="AP5419" s="6"/>
      <c r="AQ5419" s="6"/>
      <c r="AR5419" s="6"/>
      <c r="AS5419" s="6"/>
      <c r="AT5419" s="6"/>
      <c r="AU5419" s="6"/>
      <c r="AV5419" s="6"/>
      <c r="AW5419" s="6"/>
      <c r="AX5419" s="6"/>
      <c r="AY5419" s="172"/>
      <c r="AZ5419" s="172"/>
      <c r="BA5419" s="172"/>
      <c r="BB5419" s="6"/>
      <c r="BC5419" s="6"/>
      <c r="BD5419" s="6"/>
      <c r="BE5419" s="6"/>
      <c r="BF5419" s="6"/>
      <c r="BG5419" s="172"/>
      <c r="BH5419" s="172"/>
      <c r="BI5419" s="172"/>
      <c r="BJ5419" s="6"/>
      <c r="BK5419" s="6"/>
      <c r="BL5419" s="6"/>
      <c r="BM5419" s="6"/>
      <c r="BN5419" s="6"/>
      <c r="BO5419" s="6"/>
      <c r="BP5419" s="6"/>
      <c r="BQ5419" s="6"/>
      <c r="BR5419" s="6"/>
      <c r="BS5419" s="6"/>
      <c r="BT5419" s="6"/>
      <c r="CG5419" s="432"/>
      <c r="CH5419" s="432"/>
      <c r="CL5419" s="174"/>
    </row>
    <row r="5420" spans="29:90" s="168" customFormat="1" x14ac:dyDescent="0.25">
      <c r="AC5420" s="175"/>
      <c r="AD5420" s="175"/>
      <c r="AE5420" s="175"/>
      <c r="AF5420" s="175"/>
      <c r="AG5420" s="175"/>
      <c r="AH5420" s="176"/>
      <c r="AM5420" s="6"/>
      <c r="AN5420" s="6"/>
      <c r="AO5420" s="6"/>
      <c r="AP5420" s="6"/>
      <c r="AQ5420" s="6"/>
      <c r="AR5420" s="6"/>
      <c r="AS5420" s="6"/>
      <c r="AT5420" s="6"/>
      <c r="AU5420" s="6"/>
      <c r="AV5420" s="6"/>
      <c r="AW5420" s="6"/>
      <c r="AX5420" s="6"/>
      <c r="AY5420" s="172"/>
      <c r="AZ5420" s="172"/>
      <c r="BA5420" s="172"/>
      <c r="BB5420" s="6"/>
      <c r="BC5420" s="6"/>
      <c r="BD5420" s="6"/>
      <c r="BE5420" s="6"/>
      <c r="BF5420" s="6"/>
      <c r="BG5420" s="172"/>
      <c r="BH5420" s="172"/>
      <c r="BI5420" s="172"/>
      <c r="BJ5420" s="6"/>
      <c r="BK5420" s="6"/>
      <c r="BL5420" s="6"/>
      <c r="BM5420" s="6"/>
      <c r="BN5420" s="6"/>
      <c r="BO5420" s="6"/>
      <c r="BP5420" s="6"/>
      <c r="BQ5420" s="6"/>
      <c r="BR5420" s="6"/>
      <c r="BS5420" s="6"/>
      <c r="BT5420" s="6"/>
      <c r="CG5420" s="432"/>
      <c r="CH5420" s="432"/>
      <c r="CL5420" s="174"/>
    </row>
    <row r="5421" spans="29:90" s="168" customFormat="1" x14ac:dyDescent="0.25">
      <c r="AC5421" s="175"/>
      <c r="AD5421" s="175"/>
      <c r="AE5421" s="175"/>
      <c r="AF5421" s="175"/>
      <c r="AG5421" s="175"/>
      <c r="AH5421" s="176"/>
      <c r="AM5421" s="6"/>
      <c r="AN5421" s="6"/>
      <c r="AO5421" s="6"/>
      <c r="AP5421" s="6"/>
      <c r="AQ5421" s="6"/>
      <c r="AR5421" s="6"/>
      <c r="AS5421" s="6"/>
      <c r="AT5421" s="6"/>
      <c r="AU5421" s="6"/>
      <c r="AV5421" s="6"/>
      <c r="AW5421" s="6"/>
      <c r="AX5421" s="6"/>
      <c r="AY5421" s="172"/>
      <c r="AZ5421" s="172"/>
      <c r="BA5421" s="172"/>
      <c r="BB5421" s="6"/>
      <c r="BC5421" s="6"/>
      <c r="BD5421" s="6"/>
      <c r="BE5421" s="6"/>
      <c r="BF5421" s="6"/>
      <c r="BG5421" s="172"/>
      <c r="BH5421" s="172"/>
      <c r="BI5421" s="172"/>
      <c r="BJ5421" s="6"/>
      <c r="BK5421" s="6"/>
      <c r="BL5421" s="6"/>
      <c r="BM5421" s="6"/>
      <c r="BN5421" s="6"/>
      <c r="BO5421" s="6"/>
      <c r="BP5421" s="6"/>
      <c r="BQ5421" s="6"/>
      <c r="BR5421" s="6"/>
      <c r="BS5421" s="6"/>
      <c r="BT5421" s="6"/>
      <c r="CG5421" s="432"/>
      <c r="CH5421" s="432"/>
      <c r="CL5421" s="174"/>
    </row>
    <row r="5422" spans="29:90" s="168" customFormat="1" x14ac:dyDescent="0.25">
      <c r="AC5422" s="175"/>
      <c r="AD5422" s="175"/>
      <c r="AE5422" s="175"/>
      <c r="AF5422" s="175"/>
      <c r="AG5422" s="175"/>
      <c r="AH5422" s="176"/>
      <c r="AM5422" s="6"/>
      <c r="AN5422" s="6"/>
      <c r="AO5422" s="6"/>
      <c r="AP5422" s="6"/>
      <c r="AQ5422" s="6"/>
      <c r="AR5422" s="6"/>
      <c r="AS5422" s="6"/>
      <c r="AT5422" s="6"/>
      <c r="AU5422" s="6"/>
      <c r="AV5422" s="6"/>
      <c r="AW5422" s="6"/>
      <c r="AX5422" s="6"/>
      <c r="AY5422" s="172"/>
      <c r="AZ5422" s="172"/>
      <c r="BA5422" s="172"/>
      <c r="BB5422" s="6"/>
      <c r="BC5422" s="6"/>
      <c r="BD5422" s="6"/>
      <c r="BE5422" s="6"/>
      <c r="BF5422" s="6"/>
      <c r="BG5422" s="172"/>
      <c r="BH5422" s="172"/>
      <c r="BI5422" s="172"/>
      <c r="BJ5422" s="6"/>
      <c r="BK5422" s="6"/>
      <c r="BL5422" s="6"/>
      <c r="BM5422" s="6"/>
      <c r="BN5422" s="6"/>
      <c r="BO5422" s="6"/>
      <c r="BP5422" s="6"/>
      <c r="BQ5422" s="6"/>
      <c r="BR5422" s="6"/>
      <c r="BS5422" s="6"/>
      <c r="BT5422" s="6"/>
      <c r="CG5422" s="432"/>
      <c r="CH5422" s="432"/>
      <c r="CL5422" s="174"/>
    </row>
    <row r="5423" spans="29:90" s="168" customFormat="1" x14ac:dyDescent="0.25">
      <c r="AC5423" s="175"/>
      <c r="AD5423" s="175"/>
      <c r="AE5423" s="175"/>
      <c r="AF5423" s="175"/>
      <c r="AG5423" s="175"/>
      <c r="AH5423" s="176"/>
      <c r="AM5423" s="6"/>
      <c r="AN5423" s="6"/>
      <c r="AO5423" s="6"/>
      <c r="AP5423" s="6"/>
      <c r="AQ5423" s="6"/>
      <c r="AR5423" s="6"/>
      <c r="AS5423" s="6"/>
      <c r="AT5423" s="6"/>
      <c r="AU5423" s="6"/>
      <c r="AV5423" s="6"/>
      <c r="AW5423" s="6"/>
      <c r="AX5423" s="6"/>
      <c r="AY5423" s="172"/>
      <c r="AZ5423" s="172"/>
      <c r="BA5423" s="172"/>
      <c r="BB5423" s="6"/>
      <c r="BC5423" s="6"/>
      <c r="BD5423" s="6"/>
      <c r="BE5423" s="6"/>
      <c r="BF5423" s="6"/>
      <c r="BG5423" s="172"/>
      <c r="BH5423" s="172"/>
      <c r="BI5423" s="172"/>
      <c r="BJ5423" s="6"/>
      <c r="BK5423" s="6"/>
      <c r="BL5423" s="6"/>
      <c r="BM5423" s="6"/>
      <c r="BN5423" s="6"/>
      <c r="BO5423" s="6"/>
      <c r="BP5423" s="6"/>
      <c r="BQ5423" s="6"/>
      <c r="BR5423" s="6"/>
      <c r="BS5423" s="6"/>
      <c r="BT5423" s="6"/>
      <c r="CG5423" s="432"/>
      <c r="CH5423" s="432"/>
      <c r="CL5423" s="174"/>
    </row>
    <row r="5424" spans="29:90" s="168" customFormat="1" x14ac:dyDescent="0.25">
      <c r="AC5424" s="175"/>
      <c r="AD5424" s="175"/>
      <c r="AE5424" s="175"/>
      <c r="AF5424" s="175"/>
      <c r="AG5424" s="175"/>
      <c r="AH5424" s="176"/>
      <c r="AM5424" s="6"/>
      <c r="AN5424" s="6"/>
      <c r="AO5424" s="6"/>
      <c r="AP5424" s="6"/>
      <c r="AQ5424" s="6"/>
      <c r="AR5424" s="6"/>
      <c r="AS5424" s="6"/>
      <c r="AT5424" s="6"/>
      <c r="AU5424" s="6"/>
      <c r="AV5424" s="6"/>
      <c r="AW5424" s="6"/>
      <c r="AX5424" s="6"/>
      <c r="AY5424" s="172"/>
      <c r="AZ5424" s="172"/>
      <c r="BA5424" s="172"/>
      <c r="BB5424" s="6"/>
      <c r="BC5424" s="6"/>
      <c r="BD5424" s="6"/>
      <c r="BE5424" s="6"/>
      <c r="BF5424" s="6"/>
      <c r="BG5424" s="172"/>
      <c r="BH5424" s="172"/>
      <c r="BI5424" s="172"/>
      <c r="BJ5424" s="6"/>
      <c r="BK5424" s="6"/>
      <c r="BL5424" s="6"/>
      <c r="BM5424" s="6"/>
      <c r="BN5424" s="6"/>
      <c r="BO5424" s="6"/>
      <c r="BP5424" s="6"/>
      <c r="BQ5424" s="6"/>
      <c r="BR5424" s="6"/>
      <c r="BS5424" s="6"/>
      <c r="BT5424" s="6"/>
      <c r="CG5424" s="432"/>
      <c r="CH5424" s="432"/>
      <c r="CL5424" s="174"/>
    </row>
    <row r="5425" spans="29:90" s="168" customFormat="1" x14ac:dyDescent="0.25">
      <c r="AC5425" s="175"/>
      <c r="AD5425" s="175"/>
      <c r="AE5425" s="175"/>
      <c r="AF5425" s="175"/>
      <c r="AG5425" s="175"/>
      <c r="AH5425" s="176"/>
      <c r="AM5425" s="6"/>
      <c r="AN5425" s="6"/>
      <c r="AO5425" s="6"/>
      <c r="AP5425" s="6"/>
      <c r="AQ5425" s="6"/>
      <c r="AR5425" s="6"/>
      <c r="AS5425" s="6"/>
      <c r="AT5425" s="6"/>
      <c r="AU5425" s="6"/>
      <c r="AV5425" s="6"/>
      <c r="AW5425" s="6"/>
      <c r="AX5425" s="6"/>
      <c r="AY5425" s="172"/>
      <c r="AZ5425" s="172"/>
      <c r="BA5425" s="172"/>
      <c r="BB5425" s="6"/>
      <c r="BC5425" s="6"/>
      <c r="BD5425" s="6"/>
      <c r="BE5425" s="6"/>
      <c r="BF5425" s="6"/>
      <c r="BG5425" s="172"/>
      <c r="BH5425" s="172"/>
      <c r="BI5425" s="172"/>
      <c r="BJ5425" s="6"/>
      <c r="BK5425" s="6"/>
      <c r="BL5425" s="6"/>
      <c r="BM5425" s="6"/>
      <c r="BN5425" s="6"/>
      <c r="BO5425" s="6"/>
      <c r="BP5425" s="6"/>
      <c r="BQ5425" s="6"/>
      <c r="BR5425" s="6"/>
      <c r="BS5425" s="6"/>
      <c r="BT5425" s="6"/>
      <c r="CG5425" s="432"/>
      <c r="CH5425" s="432"/>
      <c r="CL5425" s="174"/>
    </row>
    <row r="5426" spans="29:90" s="168" customFormat="1" x14ac:dyDescent="0.25">
      <c r="AC5426" s="175"/>
      <c r="AD5426" s="175"/>
      <c r="AE5426" s="175"/>
      <c r="AF5426" s="175"/>
      <c r="AG5426" s="175"/>
      <c r="AH5426" s="176"/>
      <c r="AM5426" s="6"/>
      <c r="AN5426" s="6"/>
      <c r="AO5426" s="6"/>
      <c r="AP5426" s="6"/>
      <c r="AQ5426" s="6"/>
      <c r="AR5426" s="6"/>
      <c r="AS5426" s="6"/>
      <c r="AT5426" s="6"/>
      <c r="AU5426" s="6"/>
      <c r="AV5426" s="6"/>
      <c r="AW5426" s="6"/>
      <c r="AX5426" s="6"/>
      <c r="AY5426" s="172"/>
      <c r="AZ5426" s="172"/>
      <c r="BA5426" s="172"/>
      <c r="BB5426" s="6"/>
      <c r="BC5426" s="6"/>
      <c r="BD5426" s="6"/>
      <c r="BE5426" s="6"/>
      <c r="BF5426" s="6"/>
      <c r="BG5426" s="172"/>
      <c r="BH5426" s="172"/>
      <c r="BI5426" s="172"/>
      <c r="BJ5426" s="6"/>
      <c r="BK5426" s="6"/>
      <c r="BL5426" s="6"/>
      <c r="BM5426" s="6"/>
      <c r="BN5426" s="6"/>
      <c r="BO5426" s="6"/>
      <c r="BP5426" s="6"/>
      <c r="BQ5426" s="6"/>
      <c r="BR5426" s="6"/>
      <c r="BS5426" s="6"/>
      <c r="BT5426" s="6"/>
      <c r="CG5426" s="432"/>
      <c r="CH5426" s="432"/>
      <c r="CL5426" s="174"/>
    </row>
    <row r="5427" spans="29:90" s="168" customFormat="1" x14ac:dyDescent="0.25">
      <c r="AC5427" s="175"/>
      <c r="AD5427" s="175"/>
      <c r="AE5427" s="175"/>
      <c r="AF5427" s="175"/>
      <c r="AG5427" s="175"/>
      <c r="AH5427" s="176"/>
      <c r="AM5427" s="6"/>
      <c r="AN5427" s="6"/>
      <c r="AO5427" s="6"/>
      <c r="AP5427" s="6"/>
      <c r="AQ5427" s="6"/>
      <c r="AR5427" s="6"/>
      <c r="AS5427" s="6"/>
      <c r="AT5427" s="6"/>
      <c r="AU5427" s="6"/>
      <c r="AV5427" s="6"/>
      <c r="AW5427" s="6"/>
      <c r="AX5427" s="6"/>
      <c r="AY5427" s="172"/>
      <c r="AZ5427" s="172"/>
      <c r="BA5427" s="172"/>
      <c r="BB5427" s="6"/>
      <c r="BC5427" s="6"/>
      <c r="BD5427" s="6"/>
      <c r="BE5427" s="6"/>
      <c r="BF5427" s="6"/>
      <c r="BG5427" s="172"/>
      <c r="BH5427" s="172"/>
      <c r="BI5427" s="172"/>
      <c r="BJ5427" s="6"/>
      <c r="BK5427" s="6"/>
      <c r="BL5427" s="6"/>
      <c r="BM5427" s="6"/>
      <c r="BN5427" s="6"/>
      <c r="BO5427" s="6"/>
      <c r="BP5427" s="6"/>
      <c r="BQ5427" s="6"/>
      <c r="BR5427" s="6"/>
      <c r="BS5427" s="6"/>
      <c r="BT5427" s="6"/>
      <c r="CG5427" s="432"/>
      <c r="CH5427" s="432"/>
      <c r="CL5427" s="174"/>
    </row>
    <row r="5428" spans="29:90" s="168" customFormat="1" x14ac:dyDescent="0.25">
      <c r="AC5428" s="175"/>
      <c r="AD5428" s="175"/>
      <c r="AE5428" s="175"/>
      <c r="AF5428" s="175"/>
      <c r="AG5428" s="175"/>
      <c r="AH5428" s="176"/>
      <c r="AM5428" s="6"/>
      <c r="AN5428" s="6"/>
      <c r="AO5428" s="6"/>
      <c r="AP5428" s="6"/>
      <c r="AQ5428" s="6"/>
      <c r="AR5428" s="6"/>
      <c r="AS5428" s="6"/>
      <c r="AT5428" s="6"/>
      <c r="AU5428" s="6"/>
      <c r="AV5428" s="6"/>
      <c r="AW5428" s="6"/>
      <c r="AX5428" s="6"/>
      <c r="AY5428" s="172"/>
      <c r="AZ5428" s="172"/>
      <c r="BA5428" s="172"/>
      <c r="BB5428" s="6"/>
      <c r="BC5428" s="6"/>
      <c r="BD5428" s="6"/>
      <c r="BE5428" s="6"/>
      <c r="BF5428" s="6"/>
      <c r="BG5428" s="172"/>
      <c r="BH5428" s="172"/>
      <c r="BI5428" s="172"/>
      <c r="BJ5428" s="6"/>
      <c r="BK5428" s="6"/>
      <c r="BL5428" s="6"/>
      <c r="BM5428" s="6"/>
      <c r="BN5428" s="6"/>
      <c r="BO5428" s="6"/>
      <c r="BP5428" s="6"/>
      <c r="BQ5428" s="6"/>
      <c r="BR5428" s="6"/>
      <c r="BS5428" s="6"/>
      <c r="BT5428" s="6"/>
      <c r="CG5428" s="432"/>
      <c r="CH5428" s="432"/>
      <c r="CL5428" s="174"/>
    </row>
    <row r="5429" spans="29:90" s="168" customFormat="1" x14ac:dyDescent="0.25">
      <c r="AC5429" s="175"/>
      <c r="AD5429" s="175"/>
      <c r="AE5429" s="175"/>
      <c r="AF5429" s="175"/>
      <c r="AG5429" s="175"/>
      <c r="AH5429" s="176"/>
      <c r="AM5429" s="6"/>
      <c r="AN5429" s="6"/>
      <c r="AO5429" s="6"/>
      <c r="AP5429" s="6"/>
      <c r="AQ5429" s="6"/>
      <c r="AR5429" s="6"/>
      <c r="AS5429" s="6"/>
      <c r="AT5429" s="6"/>
      <c r="AU5429" s="6"/>
      <c r="AV5429" s="6"/>
      <c r="AW5429" s="6"/>
      <c r="AX5429" s="6"/>
      <c r="AY5429" s="172"/>
      <c r="AZ5429" s="172"/>
      <c r="BA5429" s="172"/>
      <c r="BB5429" s="6"/>
      <c r="BC5429" s="6"/>
      <c r="BD5429" s="6"/>
      <c r="BE5429" s="6"/>
      <c r="BF5429" s="6"/>
      <c r="BG5429" s="172"/>
      <c r="BH5429" s="172"/>
      <c r="BI5429" s="172"/>
      <c r="BJ5429" s="6"/>
      <c r="BK5429" s="6"/>
      <c r="BL5429" s="6"/>
      <c r="BM5429" s="6"/>
      <c r="BN5429" s="6"/>
      <c r="BO5429" s="6"/>
      <c r="BP5429" s="6"/>
      <c r="BQ5429" s="6"/>
      <c r="BR5429" s="6"/>
      <c r="BS5429" s="6"/>
      <c r="BT5429" s="6"/>
      <c r="CG5429" s="432"/>
      <c r="CH5429" s="432"/>
      <c r="CL5429" s="174"/>
    </row>
    <row r="5430" spans="29:90" s="168" customFormat="1" x14ac:dyDescent="0.25">
      <c r="AC5430" s="175"/>
      <c r="AD5430" s="175"/>
      <c r="AE5430" s="175"/>
      <c r="AF5430" s="175"/>
      <c r="AG5430" s="175"/>
      <c r="AH5430" s="176"/>
      <c r="AM5430" s="6"/>
      <c r="AN5430" s="6"/>
      <c r="AO5430" s="6"/>
      <c r="AP5430" s="6"/>
      <c r="AQ5430" s="6"/>
      <c r="AR5430" s="6"/>
      <c r="AS5430" s="6"/>
      <c r="AT5430" s="6"/>
      <c r="AU5430" s="6"/>
      <c r="AV5430" s="6"/>
      <c r="AW5430" s="6"/>
      <c r="AX5430" s="6"/>
      <c r="AY5430" s="172"/>
      <c r="AZ5430" s="172"/>
      <c r="BA5430" s="172"/>
      <c r="BB5430" s="6"/>
      <c r="BC5430" s="6"/>
      <c r="BD5430" s="6"/>
      <c r="BE5430" s="6"/>
      <c r="BF5430" s="6"/>
      <c r="BG5430" s="172"/>
      <c r="BH5430" s="172"/>
      <c r="BI5430" s="172"/>
      <c r="BJ5430" s="6"/>
      <c r="BK5430" s="6"/>
      <c r="BL5430" s="6"/>
      <c r="BM5430" s="6"/>
      <c r="BN5430" s="6"/>
      <c r="BO5430" s="6"/>
      <c r="BP5430" s="6"/>
      <c r="BQ5430" s="6"/>
      <c r="BR5430" s="6"/>
      <c r="BS5430" s="6"/>
      <c r="BT5430" s="6"/>
      <c r="CG5430" s="432"/>
      <c r="CH5430" s="432"/>
      <c r="CL5430" s="174"/>
    </row>
    <row r="5431" spans="29:90" s="168" customFormat="1" x14ac:dyDescent="0.25">
      <c r="AC5431" s="175"/>
      <c r="AD5431" s="175"/>
      <c r="AE5431" s="175"/>
      <c r="AF5431" s="175"/>
      <c r="AG5431" s="175"/>
      <c r="AH5431" s="176"/>
      <c r="AM5431" s="6"/>
      <c r="AN5431" s="6"/>
      <c r="AO5431" s="6"/>
      <c r="AP5431" s="6"/>
      <c r="AQ5431" s="6"/>
      <c r="AR5431" s="6"/>
      <c r="AS5431" s="6"/>
      <c r="AT5431" s="6"/>
      <c r="AU5431" s="6"/>
      <c r="AV5431" s="6"/>
      <c r="AW5431" s="6"/>
      <c r="AX5431" s="6"/>
      <c r="AY5431" s="172"/>
      <c r="AZ5431" s="172"/>
      <c r="BA5431" s="172"/>
      <c r="BB5431" s="6"/>
      <c r="BC5431" s="6"/>
      <c r="BD5431" s="6"/>
      <c r="BE5431" s="6"/>
      <c r="BF5431" s="6"/>
      <c r="BG5431" s="172"/>
      <c r="BH5431" s="172"/>
      <c r="BI5431" s="172"/>
      <c r="BJ5431" s="6"/>
      <c r="BK5431" s="6"/>
      <c r="BL5431" s="6"/>
      <c r="BM5431" s="6"/>
      <c r="BN5431" s="6"/>
      <c r="BO5431" s="6"/>
      <c r="BP5431" s="6"/>
      <c r="BQ5431" s="6"/>
      <c r="BR5431" s="6"/>
      <c r="BS5431" s="6"/>
      <c r="BT5431" s="6"/>
      <c r="CG5431" s="432"/>
      <c r="CH5431" s="432"/>
      <c r="CL5431" s="174"/>
    </row>
    <row r="5432" spans="29:90" s="168" customFormat="1" x14ac:dyDescent="0.25">
      <c r="AC5432" s="175"/>
      <c r="AD5432" s="175"/>
      <c r="AE5432" s="175"/>
      <c r="AF5432" s="175"/>
      <c r="AG5432" s="175"/>
      <c r="AH5432" s="176"/>
      <c r="AM5432" s="6"/>
      <c r="AN5432" s="6"/>
      <c r="AO5432" s="6"/>
      <c r="AP5432" s="6"/>
      <c r="AQ5432" s="6"/>
      <c r="AR5432" s="6"/>
      <c r="AS5432" s="6"/>
      <c r="AT5432" s="6"/>
      <c r="AU5432" s="6"/>
      <c r="AV5432" s="6"/>
      <c r="AW5432" s="6"/>
      <c r="AX5432" s="6"/>
      <c r="AY5432" s="172"/>
      <c r="AZ5432" s="172"/>
      <c r="BA5432" s="172"/>
      <c r="BB5432" s="6"/>
      <c r="BC5432" s="6"/>
      <c r="BD5432" s="6"/>
      <c r="BE5432" s="6"/>
      <c r="BF5432" s="6"/>
      <c r="BG5432" s="172"/>
      <c r="BH5432" s="172"/>
      <c r="BI5432" s="172"/>
      <c r="BJ5432" s="6"/>
      <c r="BK5432" s="6"/>
      <c r="BL5432" s="6"/>
      <c r="BM5432" s="6"/>
      <c r="BN5432" s="6"/>
      <c r="BO5432" s="6"/>
      <c r="BP5432" s="6"/>
      <c r="BQ5432" s="6"/>
      <c r="BR5432" s="6"/>
      <c r="BS5432" s="6"/>
      <c r="BT5432" s="6"/>
      <c r="CG5432" s="432"/>
      <c r="CH5432" s="432"/>
      <c r="CL5432" s="174"/>
    </row>
    <row r="5433" spans="29:90" s="168" customFormat="1" x14ac:dyDescent="0.25">
      <c r="AC5433" s="175"/>
      <c r="AD5433" s="175"/>
      <c r="AE5433" s="175"/>
      <c r="AF5433" s="175"/>
      <c r="AG5433" s="175"/>
      <c r="AH5433" s="176"/>
      <c r="AM5433" s="6"/>
      <c r="AN5433" s="6"/>
      <c r="AO5433" s="6"/>
      <c r="AP5433" s="6"/>
      <c r="AQ5433" s="6"/>
      <c r="AR5433" s="6"/>
      <c r="AS5433" s="6"/>
      <c r="AT5433" s="6"/>
      <c r="AU5433" s="6"/>
      <c r="AV5433" s="6"/>
      <c r="AW5433" s="6"/>
      <c r="AX5433" s="6"/>
      <c r="AY5433" s="172"/>
      <c r="AZ5433" s="172"/>
      <c r="BA5433" s="172"/>
      <c r="BB5433" s="6"/>
      <c r="BC5433" s="6"/>
      <c r="BD5433" s="6"/>
      <c r="BE5433" s="6"/>
      <c r="BF5433" s="6"/>
      <c r="BG5433" s="172"/>
      <c r="BH5433" s="172"/>
      <c r="BI5433" s="172"/>
      <c r="BJ5433" s="6"/>
      <c r="BK5433" s="6"/>
      <c r="BL5433" s="6"/>
      <c r="BM5433" s="6"/>
      <c r="BN5433" s="6"/>
      <c r="BO5433" s="6"/>
      <c r="BP5433" s="6"/>
      <c r="BQ5433" s="6"/>
      <c r="BR5433" s="6"/>
      <c r="BS5433" s="6"/>
      <c r="BT5433" s="6"/>
      <c r="CG5433" s="432"/>
      <c r="CH5433" s="432"/>
      <c r="CL5433" s="174"/>
    </row>
    <row r="5434" spans="29:90" s="168" customFormat="1" x14ac:dyDescent="0.25">
      <c r="AC5434" s="175"/>
      <c r="AD5434" s="175"/>
      <c r="AE5434" s="175"/>
      <c r="AF5434" s="175"/>
      <c r="AG5434" s="175"/>
      <c r="AH5434" s="176"/>
      <c r="AM5434" s="6"/>
      <c r="AN5434" s="6"/>
      <c r="AO5434" s="6"/>
      <c r="AP5434" s="6"/>
      <c r="AQ5434" s="6"/>
      <c r="AR5434" s="6"/>
      <c r="AS5434" s="6"/>
      <c r="AT5434" s="6"/>
      <c r="AU5434" s="6"/>
      <c r="AV5434" s="6"/>
      <c r="AW5434" s="6"/>
      <c r="AX5434" s="6"/>
      <c r="AY5434" s="172"/>
      <c r="AZ5434" s="172"/>
      <c r="BA5434" s="172"/>
      <c r="BB5434" s="6"/>
      <c r="BC5434" s="6"/>
      <c r="BD5434" s="6"/>
      <c r="BE5434" s="6"/>
      <c r="BF5434" s="6"/>
      <c r="BG5434" s="172"/>
      <c r="BH5434" s="172"/>
      <c r="BI5434" s="172"/>
      <c r="BJ5434" s="6"/>
      <c r="BK5434" s="6"/>
      <c r="BL5434" s="6"/>
      <c r="BM5434" s="6"/>
      <c r="BN5434" s="6"/>
      <c r="BO5434" s="6"/>
      <c r="BP5434" s="6"/>
      <c r="BQ5434" s="6"/>
      <c r="BR5434" s="6"/>
      <c r="BS5434" s="6"/>
      <c r="BT5434" s="6"/>
      <c r="CG5434" s="432"/>
      <c r="CH5434" s="432"/>
      <c r="CL5434" s="174"/>
    </row>
    <row r="5435" spans="29:90" s="168" customFormat="1" x14ac:dyDescent="0.25">
      <c r="AC5435" s="175"/>
      <c r="AD5435" s="175"/>
      <c r="AE5435" s="175"/>
      <c r="AF5435" s="175"/>
      <c r="AG5435" s="175"/>
      <c r="AH5435" s="176"/>
      <c r="AM5435" s="6"/>
      <c r="AN5435" s="6"/>
      <c r="AO5435" s="6"/>
      <c r="AP5435" s="6"/>
      <c r="AQ5435" s="6"/>
      <c r="AR5435" s="6"/>
      <c r="AS5435" s="6"/>
      <c r="AT5435" s="6"/>
      <c r="AU5435" s="6"/>
      <c r="AV5435" s="6"/>
      <c r="AW5435" s="6"/>
      <c r="AX5435" s="6"/>
      <c r="AY5435" s="172"/>
      <c r="AZ5435" s="172"/>
      <c r="BA5435" s="172"/>
      <c r="BB5435" s="6"/>
      <c r="BC5435" s="6"/>
      <c r="BD5435" s="6"/>
      <c r="BE5435" s="6"/>
      <c r="BF5435" s="6"/>
      <c r="BG5435" s="172"/>
      <c r="BH5435" s="172"/>
      <c r="BI5435" s="172"/>
      <c r="BJ5435" s="6"/>
      <c r="BK5435" s="6"/>
      <c r="BL5435" s="6"/>
      <c r="BM5435" s="6"/>
      <c r="BN5435" s="6"/>
      <c r="BO5435" s="6"/>
      <c r="BP5435" s="6"/>
      <c r="BQ5435" s="6"/>
      <c r="BR5435" s="6"/>
      <c r="BS5435" s="6"/>
      <c r="BT5435" s="6"/>
      <c r="CG5435" s="432"/>
      <c r="CH5435" s="432"/>
      <c r="CL5435" s="174"/>
    </row>
    <row r="5436" spans="29:90" s="168" customFormat="1" x14ac:dyDescent="0.25">
      <c r="AC5436" s="175"/>
      <c r="AD5436" s="175"/>
      <c r="AE5436" s="175"/>
      <c r="AF5436" s="175"/>
      <c r="AG5436" s="175"/>
      <c r="AH5436" s="176"/>
      <c r="AM5436" s="6"/>
      <c r="AN5436" s="6"/>
      <c r="AO5436" s="6"/>
      <c r="AP5436" s="6"/>
      <c r="AQ5436" s="6"/>
      <c r="AR5436" s="6"/>
      <c r="AS5436" s="6"/>
      <c r="AT5436" s="6"/>
      <c r="AU5436" s="6"/>
      <c r="AV5436" s="6"/>
      <c r="AW5436" s="6"/>
      <c r="AX5436" s="6"/>
      <c r="AY5436" s="172"/>
      <c r="AZ5436" s="172"/>
      <c r="BA5436" s="172"/>
      <c r="BB5436" s="6"/>
      <c r="BC5436" s="6"/>
      <c r="BD5436" s="6"/>
      <c r="BE5436" s="6"/>
      <c r="BF5436" s="6"/>
      <c r="BG5436" s="172"/>
      <c r="BH5436" s="172"/>
      <c r="BI5436" s="172"/>
      <c r="BJ5436" s="6"/>
      <c r="BK5436" s="6"/>
      <c r="BL5436" s="6"/>
      <c r="BM5436" s="6"/>
      <c r="BN5436" s="6"/>
      <c r="BO5436" s="6"/>
      <c r="BP5436" s="6"/>
      <c r="BQ5436" s="6"/>
      <c r="BR5436" s="6"/>
      <c r="BS5436" s="6"/>
      <c r="BT5436" s="6"/>
      <c r="CG5436" s="432"/>
      <c r="CH5436" s="432"/>
      <c r="CL5436" s="174"/>
    </row>
    <row r="5437" spans="29:90" s="168" customFormat="1" x14ac:dyDescent="0.25">
      <c r="AC5437" s="175"/>
      <c r="AD5437" s="175"/>
      <c r="AE5437" s="175"/>
      <c r="AF5437" s="175"/>
      <c r="AG5437" s="175"/>
      <c r="AH5437" s="176"/>
      <c r="AM5437" s="6"/>
      <c r="AN5437" s="6"/>
      <c r="AO5437" s="6"/>
      <c r="AP5437" s="6"/>
      <c r="AQ5437" s="6"/>
      <c r="AR5437" s="6"/>
      <c r="AS5437" s="6"/>
      <c r="AT5437" s="6"/>
      <c r="AU5437" s="6"/>
      <c r="AV5437" s="6"/>
      <c r="AW5437" s="6"/>
      <c r="AX5437" s="6"/>
      <c r="AY5437" s="172"/>
      <c r="AZ5437" s="172"/>
      <c r="BA5437" s="172"/>
      <c r="BB5437" s="6"/>
      <c r="BC5437" s="6"/>
      <c r="BD5437" s="6"/>
      <c r="BE5437" s="6"/>
      <c r="BF5437" s="6"/>
      <c r="BG5437" s="172"/>
      <c r="BH5437" s="172"/>
      <c r="BI5437" s="172"/>
      <c r="BJ5437" s="6"/>
      <c r="BK5437" s="6"/>
      <c r="BL5437" s="6"/>
      <c r="BM5437" s="6"/>
      <c r="BN5437" s="6"/>
      <c r="BO5437" s="6"/>
      <c r="BP5437" s="6"/>
      <c r="BQ5437" s="6"/>
      <c r="BR5437" s="6"/>
      <c r="BS5437" s="6"/>
      <c r="BT5437" s="6"/>
      <c r="CG5437" s="432"/>
      <c r="CH5437" s="432"/>
      <c r="CL5437" s="174"/>
    </row>
    <row r="5438" spans="29:90" s="168" customFormat="1" x14ac:dyDescent="0.25">
      <c r="AC5438" s="175"/>
      <c r="AD5438" s="175"/>
      <c r="AE5438" s="175"/>
      <c r="AF5438" s="175"/>
      <c r="AG5438" s="175"/>
      <c r="AH5438" s="176"/>
      <c r="AM5438" s="6"/>
      <c r="AN5438" s="6"/>
      <c r="AO5438" s="6"/>
      <c r="AP5438" s="6"/>
      <c r="AQ5438" s="6"/>
      <c r="AR5438" s="6"/>
      <c r="AS5438" s="6"/>
      <c r="AT5438" s="6"/>
      <c r="AU5438" s="6"/>
      <c r="AV5438" s="6"/>
      <c r="AW5438" s="6"/>
      <c r="AX5438" s="6"/>
      <c r="AY5438" s="172"/>
      <c r="AZ5438" s="172"/>
      <c r="BA5438" s="172"/>
      <c r="BB5438" s="6"/>
      <c r="BC5438" s="6"/>
      <c r="BD5438" s="6"/>
      <c r="BE5438" s="6"/>
      <c r="BF5438" s="6"/>
      <c r="BG5438" s="172"/>
      <c r="BH5438" s="172"/>
      <c r="BI5438" s="172"/>
      <c r="BJ5438" s="6"/>
      <c r="BK5438" s="6"/>
      <c r="BL5438" s="6"/>
      <c r="BM5438" s="6"/>
      <c r="BN5438" s="6"/>
      <c r="BO5438" s="6"/>
      <c r="BP5438" s="6"/>
      <c r="BQ5438" s="6"/>
      <c r="BR5438" s="6"/>
      <c r="BS5438" s="6"/>
      <c r="BT5438" s="6"/>
      <c r="CG5438" s="432"/>
      <c r="CH5438" s="432"/>
      <c r="CL5438" s="174"/>
    </row>
    <row r="5439" spans="29:90" s="168" customFormat="1" x14ac:dyDescent="0.25">
      <c r="AC5439" s="175"/>
      <c r="AD5439" s="175"/>
      <c r="AE5439" s="175"/>
      <c r="AF5439" s="175"/>
      <c r="AG5439" s="175"/>
      <c r="AH5439" s="176"/>
      <c r="AM5439" s="6"/>
      <c r="AN5439" s="6"/>
      <c r="AO5439" s="6"/>
      <c r="AP5439" s="6"/>
      <c r="AQ5439" s="6"/>
      <c r="AR5439" s="6"/>
      <c r="AS5439" s="6"/>
      <c r="AT5439" s="6"/>
      <c r="AU5439" s="6"/>
      <c r="AV5439" s="6"/>
      <c r="AW5439" s="6"/>
      <c r="AX5439" s="6"/>
      <c r="AY5439" s="172"/>
      <c r="AZ5439" s="172"/>
      <c r="BA5439" s="172"/>
      <c r="BB5439" s="6"/>
      <c r="BC5439" s="6"/>
      <c r="BD5439" s="6"/>
      <c r="BE5439" s="6"/>
      <c r="BF5439" s="6"/>
      <c r="BG5439" s="172"/>
      <c r="BH5439" s="172"/>
      <c r="BI5439" s="172"/>
      <c r="BJ5439" s="6"/>
      <c r="BK5439" s="6"/>
      <c r="BL5439" s="6"/>
      <c r="BM5439" s="6"/>
      <c r="BN5439" s="6"/>
      <c r="BO5439" s="6"/>
      <c r="BP5439" s="6"/>
      <c r="BQ5439" s="6"/>
      <c r="BR5439" s="6"/>
      <c r="BS5439" s="6"/>
      <c r="BT5439" s="6"/>
      <c r="CG5439" s="432"/>
      <c r="CH5439" s="432"/>
      <c r="CL5439" s="174"/>
    </row>
    <row r="5440" spans="29:90" s="168" customFormat="1" x14ac:dyDescent="0.25">
      <c r="AC5440" s="175"/>
      <c r="AD5440" s="175"/>
      <c r="AE5440" s="175"/>
      <c r="AF5440" s="175"/>
      <c r="AG5440" s="175"/>
      <c r="AH5440" s="176"/>
      <c r="AM5440" s="6"/>
      <c r="AN5440" s="6"/>
      <c r="AO5440" s="6"/>
      <c r="AP5440" s="6"/>
      <c r="AQ5440" s="6"/>
      <c r="AR5440" s="6"/>
      <c r="AS5440" s="6"/>
      <c r="AT5440" s="6"/>
      <c r="AU5440" s="6"/>
      <c r="AV5440" s="6"/>
      <c r="AW5440" s="6"/>
      <c r="AX5440" s="6"/>
      <c r="AY5440" s="172"/>
      <c r="AZ5440" s="172"/>
      <c r="BA5440" s="172"/>
      <c r="BB5440" s="6"/>
      <c r="BC5440" s="6"/>
      <c r="BD5440" s="6"/>
      <c r="BE5440" s="6"/>
      <c r="BF5440" s="6"/>
      <c r="BG5440" s="172"/>
      <c r="BH5440" s="172"/>
      <c r="BI5440" s="172"/>
      <c r="BJ5440" s="6"/>
      <c r="BK5440" s="6"/>
      <c r="BL5440" s="6"/>
      <c r="BM5440" s="6"/>
      <c r="BN5440" s="6"/>
      <c r="BO5440" s="6"/>
      <c r="BP5440" s="6"/>
      <c r="BQ5440" s="6"/>
      <c r="BR5440" s="6"/>
      <c r="BS5440" s="6"/>
      <c r="BT5440" s="6"/>
      <c r="CG5440" s="432"/>
      <c r="CH5440" s="432"/>
      <c r="CL5440" s="174"/>
    </row>
    <row r="5441" spans="29:90" s="168" customFormat="1" x14ac:dyDescent="0.25">
      <c r="AC5441" s="175"/>
      <c r="AD5441" s="175"/>
      <c r="AE5441" s="175"/>
      <c r="AF5441" s="175"/>
      <c r="AG5441" s="175"/>
      <c r="AH5441" s="176"/>
      <c r="AM5441" s="6"/>
      <c r="AN5441" s="6"/>
      <c r="AO5441" s="6"/>
      <c r="AP5441" s="6"/>
      <c r="AQ5441" s="6"/>
      <c r="AR5441" s="6"/>
      <c r="AS5441" s="6"/>
      <c r="AT5441" s="6"/>
      <c r="AU5441" s="6"/>
      <c r="AV5441" s="6"/>
      <c r="AW5441" s="6"/>
      <c r="AX5441" s="6"/>
      <c r="AY5441" s="172"/>
      <c r="AZ5441" s="172"/>
      <c r="BA5441" s="172"/>
      <c r="BB5441" s="6"/>
      <c r="BC5441" s="6"/>
      <c r="BD5441" s="6"/>
      <c r="BE5441" s="6"/>
      <c r="BF5441" s="6"/>
      <c r="BG5441" s="172"/>
      <c r="BH5441" s="172"/>
      <c r="BI5441" s="172"/>
      <c r="BJ5441" s="6"/>
      <c r="BK5441" s="6"/>
      <c r="BL5441" s="6"/>
      <c r="BM5441" s="6"/>
      <c r="BN5441" s="6"/>
      <c r="BO5441" s="6"/>
      <c r="BP5441" s="6"/>
      <c r="BQ5441" s="6"/>
      <c r="BR5441" s="6"/>
      <c r="BS5441" s="6"/>
      <c r="BT5441" s="6"/>
      <c r="CG5441" s="432"/>
      <c r="CH5441" s="432"/>
      <c r="CL5441" s="174"/>
    </row>
    <row r="5442" spans="29:90" s="168" customFormat="1" x14ac:dyDescent="0.25">
      <c r="AC5442" s="175"/>
      <c r="AD5442" s="175"/>
      <c r="AE5442" s="175"/>
      <c r="AF5442" s="175"/>
      <c r="AG5442" s="175"/>
      <c r="AH5442" s="176"/>
      <c r="AM5442" s="6"/>
      <c r="AN5442" s="6"/>
      <c r="AO5442" s="6"/>
      <c r="AP5442" s="6"/>
      <c r="AQ5442" s="6"/>
      <c r="AR5442" s="6"/>
      <c r="AS5442" s="6"/>
      <c r="AT5442" s="6"/>
      <c r="AU5442" s="6"/>
      <c r="AV5442" s="6"/>
      <c r="AW5442" s="6"/>
      <c r="AX5442" s="6"/>
      <c r="AY5442" s="172"/>
      <c r="AZ5442" s="172"/>
      <c r="BA5442" s="172"/>
      <c r="BB5442" s="6"/>
      <c r="BC5442" s="6"/>
      <c r="BD5442" s="6"/>
      <c r="BE5442" s="6"/>
      <c r="BF5442" s="6"/>
      <c r="BG5442" s="172"/>
      <c r="BH5442" s="172"/>
      <c r="BI5442" s="172"/>
      <c r="BJ5442" s="6"/>
      <c r="BK5442" s="6"/>
      <c r="BL5442" s="6"/>
      <c r="BM5442" s="6"/>
      <c r="BN5442" s="6"/>
      <c r="BO5442" s="6"/>
      <c r="BP5442" s="6"/>
      <c r="BQ5442" s="6"/>
      <c r="BR5442" s="6"/>
      <c r="BS5442" s="6"/>
      <c r="BT5442" s="6"/>
      <c r="CG5442" s="432"/>
      <c r="CH5442" s="432"/>
      <c r="CL5442" s="174"/>
    </row>
    <row r="5443" spans="29:90" s="168" customFormat="1" x14ac:dyDescent="0.25">
      <c r="AC5443" s="175"/>
      <c r="AD5443" s="175"/>
      <c r="AE5443" s="175"/>
      <c r="AF5443" s="175"/>
      <c r="AG5443" s="175"/>
      <c r="AH5443" s="176"/>
      <c r="AM5443" s="6"/>
      <c r="AN5443" s="6"/>
      <c r="AO5443" s="6"/>
      <c r="AP5443" s="6"/>
      <c r="AQ5443" s="6"/>
      <c r="AR5443" s="6"/>
      <c r="AS5443" s="6"/>
      <c r="AT5443" s="6"/>
      <c r="AU5443" s="6"/>
      <c r="AV5443" s="6"/>
      <c r="AW5443" s="6"/>
      <c r="AX5443" s="6"/>
      <c r="AY5443" s="172"/>
      <c r="AZ5443" s="172"/>
      <c r="BA5443" s="172"/>
      <c r="BB5443" s="6"/>
      <c r="BC5443" s="6"/>
      <c r="BD5443" s="6"/>
      <c r="BE5443" s="6"/>
      <c r="BF5443" s="6"/>
      <c r="BG5443" s="172"/>
      <c r="BH5443" s="172"/>
      <c r="BI5443" s="172"/>
      <c r="BJ5443" s="6"/>
      <c r="BK5443" s="6"/>
      <c r="BL5443" s="6"/>
      <c r="BM5443" s="6"/>
      <c r="BN5443" s="6"/>
      <c r="BO5443" s="6"/>
      <c r="BP5443" s="6"/>
      <c r="BQ5443" s="6"/>
      <c r="BR5443" s="6"/>
      <c r="BS5443" s="6"/>
      <c r="BT5443" s="6"/>
      <c r="CG5443" s="432"/>
      <c r="CH5443" s="432"/>
      <c r="CL5443" s="174"/>
    </row>
    <row r="5444" spans="29:90" s="168" customFormat="1" x14ac:dyDescent="0.25">
      <c r="AC5444" s="175"/>
      <c r="AD5444" s="175"/>
      <c r="AE5444" s="175"/>
      <c r="AF5444" s="175"/>
      <c r="AG5444" s="175"/>
      <c r="AH5444" s="176"/>
      <c r="AM5444" s="6"/>
      <c r="AN5444" s="6"/>
      <c r="AO5444" s="6"/>
      <c r="AP5444" s="6"/>
      <c r="AQ5444" s="6"/>
      <c r="AR5444" s="6"/>
      <c r="AS5444" s="6"/>
      <c r="AT5444" s="6"/>
      <c r="AU5444" s="6"/>
      <c r="AV5444" s="6"/>
      <c r="AW5444" s="6"/>
      <c r="AX5444" s="6"/>
      <c r="AY5444" s="172"/>
      <c r="AZ5444" s="172"/>
      <c r="BA5444" s="172"/>
      <c r="BB5444" s="6"/>
      <c r="BC5444" s="6"/>
      <c r="BD5444" s="6"/>
      <c r="BE5444" s="6"/>
      <c r="BF5444" s="6"/>
      <c r="BG5444" s="172"/>
      <c r="BH5444" s="172"/>
      <c r="BI5444" s="172"/>
      <c r="BJ5444" s="6"/>
      <c r="BK5444" s="6"/>
      <c r="BL5444" s="6"/>
      <c r="BM5444" s="6"/>
      <c r="BN5444" s="6"/>
      <c r="BO5444" s="6"/>
      <c r="BP5444" s="6"/>
      <c r="BQ5444" s="6"/>
      <c r="BR5444" s="6"/>
      <c r="BS5444" s="6"/>
      <c r="BT5444" s="6"/>
      <c r="CG5444" s="432"/>
      <c r="CH5444" s="432"/>
      <c r="CL5444" s="174"/>
    </row>
    <row r="5445" spans="29:90" s="168" customFormat="1" x14ac:dyDescent="0.25">
      <c r="AC5445" s="175"/>
      <c r="AD5445" s="175"/>
      <c r="AE5445" s="175"/>
      <c r="AF5445" s="175"/>
      <c r="AG5445" s="175"/>
      <c r="AH5445" s="176"/>
      <c r="AM5445" s="6"/>
      <c r="AN5445" s="6"/>
      <c r="AO5445" s="6"/>
      <c r="AP5445" s="6"/>
      <c r="AQ5445" s="6"/>
      <c r="AR5445" s="6"/>
      <c r="AS5445" s="6"/>
      <c r="AT5445" s="6"/>
      <c r="AU5445" s="6"/>
      <c r="AV5445" s="6"/>
      <c r="AW5445" s="6"/>
      <c r="AX5445" s="6"/>
      <c r="AY5445" s="172"/>
      <c r="AZ5445" s="172"/>
      <c r="BA5445" s="172"/>
      <c r="BB5445" s="6"/>
      <c r="BC5445" s="6"/>
      <c r="BD5445" s="6"/>
      <c r="BE5445" s="6"/>
      <c r="BF5445" s="6"/>
      <c r="BG5445" s="172"/>
      <c r="BH5445" s="172"/>
      <c r="BI5445" s="172"/>
      <c r="BJ5445" s="6"/>
      <c r="BK5445" s="6"/>
      <c r="BL5445" s="6"/>
      <c r="BM5445" s="6"/>
      <c r="BN5445" s="6"/>
      <c r="BO5445" s="6"/>
      <c r="BP5445" s="6"/>
      <c r="BQ5445" s="6"/>
      <c r="BR5445" s="6"/>
      <c r="BS5445" s="6"/>
      <c r="BT5445" s="6"/>
      <c r="CG5445" s="432"/>
      <c r="CH5445" s="432"/>
      <c r="CL5445" s="174"/>
    </row>
    <row r="5446" spans="29:90" s="168" customFormat="1" x14ac:dyDescent="0.25">
      <c r="AC5446" s="175"/>
      <c r="AD5446" s="175"/>
      <c r="AE5446" s="175"/>
      <c r="AF5446" s="175"/>
      <c r="AG5446" s="175"/>
      <c r="AH5446" s="176"/>
      <c r="AM5446" s="6"/>
      <c r="AN5446" s="6"/>
      <c r="AO5446" s="6"/>
      <c r="AP5446" s="6"/>
      <c r="AQ5446" s="6"/>
      <c r="AR5446" s="6"/>
      <c r="AS5446" s="6"/>
      <c r="AT5446" s="6"/>
      <c r="AU5446" s="6"/>
      <c r="AV5446" s="6"/>
      <c r="AW5446" s="6"/>
      <c r="AX5446" s="6"/>
      <c r="AY5446" s="172"/>
      <c r="AZ5446" s="172"/>
      <c r="BA5446" s="172"/>
      <c r="BB5446" s="6"/>
      <c r="BC5446" s="6"/>
      <c r="BD5446" s="6"/>
      <c r="BE5446" s="6"/>
      <c r="BF5446" s="6"/>
      <c r="BG5446" s="172"/>
      <c r="BH5446" s="172"/>
      <c r="BI5446" s="172"/>
      <c r="BJ5446" s="6"/>
      <c r="BK5446" s="6"/>
      <c r="BL5446" s="6"/>
      <c r="BM5446" s="6"/>
      <c r="BN5446" s="6"/>
      <c r="BO5446" s="6"/>
      <c r="BP5446" s="6"/>
      <c r="BQ5446" s="6"/>
      <c r="BR5446" s="6"/>
      <c r="BS5446" s="6"/>
      <c r="BT5446" s="6"/>
      <c r="CG5446" s="432"/>
      <c r="CH5446" s="432"/>
      <c r="CL5446" s="174"/>
    </row>
    <row r="5447" spans="29:90" s="168" customFormat="1" x14ac:dyDescent="0.25">
      <c r="AC5447" s="175"/>
      <c r="AD5447" s="175"/>
      <c r="AE5447" s="175"/>
      <c r="AF5447" s="175"/>
      <c r="AG5447" s="175"/>
      <c r="AH5447" s="176"/>
      <c r="AM5447" s="6"/>
      <c r="AN5447" s="6"/>
      <c r="AO5447" s="6"/>
      <c r="AP5447" s="6"/>
      <c r="AQ5447" s="6"/>
      <c r="AR5447" s="6"/>
      <c r="AS5447" s="6"/>
      <c r="AT5447" s="6"/>
      <c r="AU5447" s="6"/>
      <c r="AV5447" s="6"/>
      <c r="AW5447" s="6"/>
      <c r="AX5447" s="6"/>
      <c r="AY5447" s="172"/>
      <c r="AZ5447" s="172"/>
      <c r="BA5447" s="172"/>
      <c r="BB5447" s="6"/>
      <c r="BC5447" s="6"/>
      <c r="BD5447" s="6"/>
      <c r="BE5447" s="6"/>
      <c r="BF5447" s="6"/>
      <c r="BG5447" s="172"/>
      <c r="BH5447" s="172"/>
      <c r="BI5447" s="172"/>
      <c r="BJ5447" s="6"/>
      <c r="BK5447" s="6"/>
      <c r="BL5447" s="6"/>
      <c r="BM5447" s="6"/>
      <c r="BN5447" s="6"/>
      <c r="BO5447" s="6"/>
      <c r="BP5447" s="6"/>
      <c r="BQ5447" s="6"/>
      <c r="BR5447" s="6"/>
      <c r="BS5447" s="6"/>
      <c r="BT5447" s="6"/>
      <c r="CG5447" s="432"/>
      <c r="CH5447" s="432"/>
      <c r="CL5447" s="174"/>
    </row>
    <row r="5448" spans="29:90" s="168" customFormat="1" x14ac:dyDescent="0.25">
      <c r="AC5448" s="175"/>
      <c r="AD5448" s="175"/>
      <c r="AE5448" s="175"/>
      <c r="AF5448" s="175"/>
      <c r="AG5448" s="175"/>
      <c r="AH5448" s="176"/>
      <c r="AM5448" s="6"/>
      <c r="AN5448" s="6"/>
      <c r="AO5448" s="6"/>
      <c r="AP5448" s="6"/>
      <c r="AQ5448" s="6"/>
      <c r="AR5448" s="6"/>
      <c r="AS5448" s="6"/>
      <c r="AT5448" s="6"/>
      <c r="AU5448" s="6"/>
      <c r="AV5448" s="6"/>
      <c r="AW5448" s="6"/>
      <c r="AX5448" s="6"/>
      <c r="AY5448" s="172"/>
      <c r="AZ5448" s="172"/>
      <c r="BA5448" s="172"/>
      <c r="BB5448" s="6"/>
      <c r="BC5448" s="6"/>
      <c r="BD5448" s="6"/>
      <c r="BE5448" s="6"/>
      <c r="BF5448" s="6"/>
      <c r="BG5448" s="172"/>
      <c r="BH5448" s="172"/>
      <c r="BI5448" s="172"/>
      <c r="BJ5448" s="6"/>
      <c r="BK5448" s="6"/>
      <c r="BL5448" s="6"/>
      <c r="BM5448" s="6"/>
      <c r="BN5448" s="6"/>
      <c r="BO5448" s="6"/>
      <c r="BP5448" s="6"/>
      <c r="BQ5448" s="6"/>
      <c r="BR5448" s="6"/>
      <c r="BS5448" s="6"/>
      <c r="BT5448" s="6"/>
      <c r="CG5448" s="432"/>
      <c r="CH5448" s="432"/>
      <c r="CL5448" s="174"/>
    </row>
    <row r="5449" spans="29:90" s="168" customFormat="1" x14ac:dyDescent="0.25">
      <c r="AC5449" s="175"/>
      <c r="AD5449" s="175"/>
      <c r="AE5449" s="175"/>
      <c r="AF5449" s="175"/>
      <c r="AG5449" s="175"/>
      <c r="AH5449" s="176"/>
      <c r="AM5449" s="6"/>
      <c r="AN5449" s="6"/>
      <c r="AO5449" s="6"/>
      <c r="AP5449" s="6"/>
      <c r="AQ5449" s="6"/>
      <c r="AR5449" s="6"/>
      <c r="AS5449" s="6"/>
      <c r="AT5449" s="6"/>
      <c r="AU5449" s="6"/>
      <c r="AV5449" s="6"/>
      <c r="AW5449" s="6"/>
      <c r="AX5449" s="6"/>
      <c r="AY5449" s="172"/>
      <c r="AZ5449" s="172"/>
      <c r="BA5449" s="172"/>
      <c r="BB5449" s="6"/>
      <c r="BC5449" s="6"/>
      <c r="BD5449" s="6"/>
      <c r="BE5449" s="6"/>
      <c r="BF5449" s="6"/>
      <c r="BG5449" s="172"/>
      <c r="BH5449" s="172"/>
      <c r="BI5449" s="172"/>
      <c r="BJ5449" s="6"/>
      <c r="BK5449" s="6"/>
      <c r="BL5449" s="6"/>
      <c r="BM5449" s="6"/>
      <c r="BN5449" s="6"/>
      <c r="BO5449" s="6"/>
      <c r="BP5449" s="6"/>
      <c r="BQ5449" s="6"/>
      <c r="BR5449" s="6"/>
      <c r="BS5449" s="6"/>
      <c r="BT5449" s="6"/>
      <c r="CG5449" s="432"/>
      <c r="CH5449" s="432"/>
      <c r="CL5449" s="174"/>
    </row>
    <row r="5450" spans="29:90" s="168" customFormat="1" x14ac:dyDescent="0.25">
      <c r="AC5450" s="175"/>
      <c r="AD5450" s="175"/>
      <c r="AE5450" s="175"/>
      <c r="AF5450" s="175"/>
      <c r="AG5450" s="175"/>
      <c r="AH5450" s="176"/>
      <c r="AM5450" s="6"/>
      <c r="AN5450" s="6"/>
      <c r="AO5450" s="6"/>
      <c r="AP5450" s="6"/>
      <c r="AQ5450" s="6"/>
      <c r="AR5450" s="6"/>
      <c r="AS5450" s="6"/>
      <c r="AT5450" s="6"/>
      <c r="AU5450" s="6"/>
      <c r="AV5450" s="6"/>
      <c r="AW5450" s="6"/>
      <c r="AX5450" s="6"/>
      <c r="AY5450" s="172"/>
      <c r="AZ5450" s="172"/>
      <c r="BA5450" s="172"/>
      <c r="BB5450" s="6"/>
      <c r="BC5450" s="6"/>
      <c r="BD5450" s="6"/>
      <c r="BE5450" s="6"/>
      <c r="BF5450" s="6"/>
      <c r="BG5450" s="172"/>
      <c r="BH5450" s="172"/>
      <c r="BI5450" s="172"/>
      <c r="BJ5450" s="6"/>
      <c r="BK5450" s="6"/>
      <c r="BL5450" s="6"/>
      <c r="BM5450" s="6"/>
      <c r="BN5450" s="6"/>
      <c r="BO5450" s="6"/>
      <c r="BP5450" s="6"/>
      <c r="BQ5450" s="6"/>
      <c r="BR5450" s="6"/>
      <c r="BS5450" s="6"/>
      <c r="BT5450" s="6"/>
      <c r="CG5450" s="432"/>
      <c r="CH5450" s="432"/>
      <c r="CL5450" s="174"/>
    </row>
    <row r="5451" spans="29:90" s="168" customFormat="1" x14ac:dyDescent="0.25">
      <c r="AC5451" s="175"/>
      <c r="AD5451" s="175"/>
      <c r="AE5451" s="175"/>
      <c r="AF5451" s="175"/>
      <c r="AG5451" s="175"/>
      <c r="AH5451" s="176"/>
      <c r="AM5451" s="6"/>
      <c r="AN5451" s="6"/>
      <c r="AO5451" s="6"/>
      <c r="AP5451" s="6"/>
      <c r="AQ5451" s="6"/>
      <c r="AR5451" s="6"/>
      <c r="AS5451" s="6"/>
      <c r="AT5451" s="6"/>
      <c r="AU5451" s="6"/>
      <c r="AV5451" s="6"/>
      <c r="AW5451" s="6"/>
      <c r="AX5451" s="6"/>
      <c r="AY5451" s="172"/>
      <c r="AZ5451" s="172"/>
      <c r="BA5451" s="172"/>
      <c r="BB5451" s="6"/>
      <c r="BC5451" s="6"/>
      <c r="BD5451" s="6"/>
      <c r="BE5451" s="6"/>
      <c r="BF5451" s="6"/>
      <c r="BG5451" s="172"/>
      <c r="BH5451" s="172"/>
      <c r="BI5451" s="172"/>
      <c r="BJ5451" s="6"/>
      <c r="BK5451" s="6"/>
      <c r="BL5451" s="6"/>
      <c r="BM5451" s="6"/>
      <c r="BN5451" s="6"/>
      <c r="BO5451" s="6"/>
      <c r="BP5451" s="6"/>
      <c r="BQ5451" s="6"/>
      <c r="BR5451" s="6"/>
      <c r="BS5451" s="6"/>
      <c r="BT5451" s="6"/>
      <c r="CG5451" s="432"/>
      <c r="CH5451" s="432"/>
      <c r="CL5451" s="174"/>
    </row>
    <row r="5452" spans="29:90" s="168" customFormat="1" x14ac:dyDescent="0.25">
      <c r="AC5452" s="175"/>
      <c r="AD5452" s="175"/>
      <c r="AE5452" s="175"/>
      <c r="AF5452" s="175"/>
      <c r="AG5452" s="175"/>
      <c r="AH5452" s="176"/>
      <c r="AM5452" s="6"/>
      <c r="AN5452" s="6"/>
      <c r="AO5452" s="6"/>
      <c r="AP5452" s="6"/>
      <c r="AQ5452" s="6"/>
      <c r="AR5452" s="6"/>
      <c r="AS5452" s="6"/>
      <c r="AT5452" s="6"/>
      <c r="AU5452" s="6"/>
      <c r="AV5452" s="6"/>
      <c r="AW5452" s="6"/>
      <c r="AX5452" s="6"/>
      <c r="AY5452" s="172"/>
      <c r="AZ5452" s="172"/>
      <c r="BA5452" s="172"/>
      <c r="BB5452" s="6"/>
      <c r="BC5452" s="6"/>
      <c r="BD5452" s="6"/>
      <c r="BE5452" s="6"/>
      <c r="BF5452" s="6"/>
      <c r="BG5452" s="172"/>
      <c r="BH5452" s="172"/>
      <c r="BI5452" s="172"/>
      <c r="BJ5452" s="6"/>
      <c r="BK5452" s="6"/>
      <c r="BL5452" s="6"/>
      <c r="BM5452" s="6"/>
      <c r="BN5452" s="6"/>
      <c r="BO5452" s="6"/>
      <c r="BP5452" s="6"/>
      <c r="BQ5452" s="6"/>
      <c r="BR5452" s="6"/>
      <c r="BS5452" s="6"/>
      <c r="BT5452" s="6"/>
      <c r="CG5452" s="432"/>
      <c r="CH5452" s="432"/>
      <c r="CL5452" s="174"/>
    </row>
    <row r="5453" spans="29:90" s="168" customFormat="1" x14ac:dyDescent="0.25">
      <c r="AC5453" s="175"/>
      <c r="AD5453" s="175"/>
      <c r="AE5453" s="175"/>
      <c r="AF5453" s="175"/>
      <c r="AG5453" s="175"/>
      <c r="AH5453" s="176"/>
      <c r="AM5453" s="6"/>
      <c r="AN5453" s="6"/>
      <c r="AO5453" s="6"/>
      <c r="AP5453" s="6"/>
      <c r="AQ5453" s="6"/>
      <c r="AR5453" s="6"/>
      <c r="AS5453" s="6"/>
      <c r="AT5453" s="6"/>
      <c r="AU5453" s="6"/>
      <c r="AV5453" s="6"/>
      <c r="AW5453" s="6"/>
      <c r="AX5453" s="6"/>
      <c r="AY5453" s="172"/>
      <c r="AZ5453" s="172"/>
      <c r="BA5453" s="172"/>
      <c r="BB5453" s="6"/>
      <c r="BC5453" s="6"/>
      <c r="BD5453" s="6"/>
      <c r="BE5453" s="6"/>
      <c r="BF5453" s="6"/>
      <c r="BG5453" s="172"/>
      <c r="BH5453" s="172"/>
      <c r="BI5453" s="172"/>
      <c r="BJ5453" s="6"/>
      <c r="BK5453" s="6"/>
      <c r="BL5453" s="6"/>
      <c r="BM5453" s="6"/>
      <c r="BN5453" s="6"/>
      <c r="BO5453" s="6"/>
      <c r="BP5453" s="6"/>
      <c r="BQ5453" s="6"/>
      <c r="BR5453" s="6"/>
      <c r="BS5453" s="6"/>
      <c r="BT5453" s="6"/>
      <c r="CG5453" s="432"/>
      <c r="CH5453" s="432"/>
      <c r="CL5453" s="174"/>
    </row>
    <row r="5454" spans="29:90" s="168" customFormat="1" x14ac:dyDescent="0.25">
      <c r="AC5454" s="175"/>
      <c r="AD5454" s="175"/>
      <c r="AE5454" s="175"/>
      <c r="AF5454" s="175"/>
      <c r="AG5454" s="175"/>
      <c r="AH5454" s="176"/>
      <c r="AM5454" s="6"/>
      <c r="AN5454" s="6"/>
      <c r="AO5454" s="6"/>
      <c r="AP5454" s="6"/>
      <c r="AQ5454" s="6"/>
      <c r="AR5454" s="6"/>
      <c r="AS5454" s="6"/>
      <c r="AT5454" s="6"/>
      <c r="AU5454" s="6"/>
      <c r="AV5454" s="6"/>
      <c r="AW5454" s="6"/>
      <c r="AX5454" s="6"/>
      <c r="AY5454" s="172"/>
      <c r="AZ5454" s="172"/>
      <c r="BA5454" s="172"/>
      <c r="BB5454" s="6"/>
      <c r="BC5454" s="6"/>
      <c r="BD5454" s="6"/>
      <c r="BE5454" s="6"/>
      <c r="BF5454" s="6"/>
      <c r="BG5454" s="172"/>
      <c r="BH5454" s="172"/>
      <c r="BI5454" s="172"/>
      <c r="BJ5454" s="6"/>
      <c r="BK5454" s="6"/>
      <c r="BL5454" s="6"/>
      <c r="BM5454" s="6"/>
      <c r="BN5454" s="6"/>
      <c r="BO5454" s="6"/>
      <c r="BP5454" s="6"/>
      <c r="BQ5454" s="6"/>
      <c r="BR5454" s="6"/>
      <c r="BS5454" s="6"/>
      <c r="BT5454" s="6"/>
      <c r="CG5454" s="432"/>
      <c r="CH5454" s="432"/>
      <c r="CL5454" s="174"/>
    </row>
    <row r="5455" spans="29:90" s="168" customFormat="1" x14ac:dyDescent="0.25">
      <c r="AC5455" s="175"/>
      <c r="AD5455" s="175"/>
      <c r="AE5455" s="175"/>
      <c r="AF5455" s="175"/>
      <c r="AG5455" s="175"/>
      <c r="AH5455" s="176"/>
      <c r="AM5455" s="6"/>
      <c r="AN5455" s="6"/>
      <c r="AO5455" s="6"/>
      <c r="AP5455" s="6"/>
      <c r="AQ5455" s="6"/>
      <c r="AR5455" s="6"/>
      <c r="AS5455" s="6"/>
      <c r="AT5455" s="6"/>
      <c r="AU5455" s="6"/>
      <c r="AV5455" s="6"/>
      <c r="AW5455" s="6"/>
      <c r="AX5455" s="6"/>
      <c r="AY5455" s="172"/>
      <c r="AZ5455" s="172"/>
      <c r="BA5455" s="172"/>
      <c r="BB5455" s="6"/>
      <c r="BC5455" s="6"/>
      <c r="BD5455" s="6"/>
      <c r="BE5455" s="6"/>
      <c r="BF5455" s="6"/>
      <c r="BG5455" s="172"/>
      <c r="BH5455" s="172"/>
      <c r="BI5455" s="172"/>
      <c r="BJ5455" s="6"/>
      <c r="BK5455" s="6"/>
      <c r="BL5455" s="6"/>
      <c r="BM5455" s="6"/>
      <c r="BN5455" s="6"/>
      <c r="BO5455" s="6"/>
      <c r="BP5455" s="6"/>
      <c r="BQ5455" s="6"/>
      <c r="BR5455" s="6"/>
      <c r="BS5455" s="6"/>
      <c r="BT5455" s="6"/>
      <c r="CG5455" s="432"/>
      <c r="CH5455" s="432"/>
      <c r="CL5455" s="174"/>
    </row>
    <row r="5456" spans="29:90" s="168" customFormat="1" x14ac:dyDescent="0.25">
      <c r="AC5456" s="175"/>
      <c r="AD5456" s="175"/>
      <c r="AE5456" s="175"/>
      <c r="AF5456" s="175"/>
      <c r="AG5456" s="175"/>
      <c r="AH5456" s="176"/>
      <c r="AM5456" s="6"/>
      <c r="AN5456" s="6"/>
      <c r="AO5456" s="6"/>
      <c r="AP5456" s="6"/>
      <c r="AQ5456" s="6"/>
      <c r="AR5456" s="6"/>
      <c r="AS5456" s="6"/>
      <c r="AT5456" s="6"/>
      <c r="AU5456" s="6"/>
      <c r="AV5456" s="6"/>
      <c r="AW5456" s="6"/>
      <c r="AX5456" s="6"/>
      <c r="AY5456" s="172"/>
      <c r="AZ5456" s="172"/>
      <c r="BA5456" s="172"/>
      <c r="BB5456" s="6"/>
      <c r="BC5456" s="6"/>
      <c r="BD5456" s="6"/>
      <c r="BE5456" s="6"/>
      <c r="BF5456" s="6"/>
      <c r="BG5456" s="172"/>
      <c r="BH5456" s="172"/>
      <c r="BI5456" s="172"/>
      <c r="BJ5456" s="6"/>
      <c r="BK5456" s="6"/>
      <c r="BL5456" s="6"/>
      <c r="BM5456" s="6"/>
      <c r="BN5456" s="6"/>
      <c r="BO5456" s="6"/>
      <c r="BP5456" s="6"/>
      <c r="BQ5456" s="6"/>
      <c r="BR5456" s="6"/>
      <c r="BS5456" s="6"/>
      <c r="BT5456" s="6"/>
      <c r="CG5456" s="432"/>
      <c r="CH5456" s="432"/>
      <c r="CL5456" s="174"/>
    </row>
    <row r="5457" spans="29:90" s="168" customFormat="1" x14ac:dyDescent="0.25">
      <c r="AC5457" s="175"/>
      <c r="AD5457" s="175"/>
      <c r="AE5457" s="175"/>
      <c r="AF5457" s="175"/>
      <c r="AG5457" s="175"/>
      <c r="AH5457" s="176"/>
      <c r="AM5457" s="6"/>
      <c r="AN5457" s="6"/>
      <c r="AO5457" s="6"/>
      <c r="AP5457" s="6"/>
      <c r="AQ5457" s="6"/>
      <c r="AR5457" s="6"/>
      <c r="AS5457" s="6"/>
      <c r="AT5457" s="6"/>
      <c r="AU5457" s="6"/>
      <c r="AV5457" s="6"/>
      <c r="AW5457" s="6"/>
      <c r="AX5457" s="6"/>
      <c r="AY5457" s="172"/>
      <c r="AZ5457" s="172"/>
      <c r="BA5457" s="172"/>
      <c r="BB5457" s="6"/>
      <c r="BC5457" s="6"/>
      <c r="BD5457" s="6"/>
      <c r="BE5457" s="6"/>
      <c r="BF5457" s="6"/>
      <c r="BG5457" s="172"/>
      <c r="BH5457" s="172"/>
      <c r="BI5457" s="172"/>
      <c r="BJ5457" s="6"/>
      <c r="BK5457" s="6"/>
      <c r="BL5457" s="6"/>
      <c r="BM5457" s="6"/>
      <c r="BN5457" s="6"/>
      <c r="BO5457" s="6"/>
      <c r="BP5457" s="6"/>
      <c r="BQ5457" s="6"/>
      <c r="BR5457" s="6"/>
      <c r="BS5457" s="6"/>
      <c r="BT5457" s="6"/>
      <c r="CG5457" s="432"/>
      <c r="CH5457" s="432"/>
      <c r="CL5457" s="174"/>
    </row>
    <row r="5458" spans="29:90" s="168" customFormat="1" x14ac:dyDescent="0.25">
      <c r="AC5458" s="175"/>
      <c r="AD5458" s="175"/>
      <c r="AE5458" s="175"/>
      <c r="AF5458" s="175"/>
      <c r="AG5458" s="175"/>
      <c r="AH5458" s="176"/>
      <c r="AM5458" s="6"/>
      <c r="AN5458" s="6"/>
      <c r="AO5458" s="6"/>
      <c r="AP5458" s="6"/>
      <c r="AQ5458" s="6"/>
      <c r="AR5458" s="6"/>
      <c r="AS5458" s="6"/>
      <c r="AT5458" s="6"/>
      <c r="AU5458" s="6"/>
      <c r="AV5458" s="6"/>
      <c r="AW5458" s="6"/>
      <c r="AX5458" s="6"/>
      <c r="AY5458" s="172"/>
      <c r="AZ5458" s="172"/>
      <c r="BA5458" s="172"/>
      <c r="BB5458" s="6"/>
      <c r="BC5458" s="6"/>
      <c r="BD5458" s="6"/>
      <c r="BE5458" s="6"/>
      <c r="BF5458" s="6"/>
      <c r="BG5458" s="172"/>
      <c r="BH5458" s="172"/>
      <c r="BI5458" s="172"/>
      <c r="BJ5458" s="6"/>
      <c r="BK5458" s="6"/>
      <c r="BL5458" s="6"/>
      <c r="BM5458" s="6"/>
      <c r="BN5458" s="6"/>
      <c r="BO5458" s="6"/>
      <c r="BP5458" s="6"/>
      <c r="BQ5458" s="6"/>
      <c r="BR5458" s="6"/>
      <c r="BS5458" s="6"/>
      <c r="BT5458" s="6"/>
      <c r="CG5458" s="432"/>
      <c r="CH5458" s="432"/>
      <c r="CL5458" s="174"/>
    </row>
    <row r="5459" spans="29:90" s="168" customFormat="1" x14ac:dyDescent="0.25">
      <c r="AC5459" s="175"/>
      <c r="AD5459" s="175"/>
      <c r="AE5459" s="175"/>
      <c r="AF5459" s="175"/>
      <c r="AG5459" s="175"/>
      <c r="AH5459" s="176"/>
      <c r="AM5459" s="6"/>
      <c r="AN5459" s="6"/>
      <c r="AO5459" s="6"/>
      <c r="AP5459" s="6"/>
      <c r="AQ5459" s="6"/>
      <c r="AR5459" s="6"/>
      <c r="AS5459" s="6"/>
      <c r="AT5459" s="6"/>
      <c r="AU5459" s="6"/>
      <c r="AV5459" s="6"/>
      <c r="AW5459" s="6"/>
      <c r="AX5459" s="6"/>
      <c r="AY5459" s="172"/>
      <c r="AZ5459" s="172"/>
      <c r="BA5459" s="172"/>
      <c r="BB5459" s="6"/>
      <c r="BC5459" s="6"/>
      <c r="BD5459" s="6"/>
      <c r="BE5459" s="6"/>
      <c r="BF5459" s="6"/>
      <c r="BG5459" s="172"/>
      <c r="BH5459" s="172"/>
      <c r="BI5459" s="172"/>
      <c r="BJ5459" s="6"/>
      <c r="BK5459" s="6"/>
      <c r="BL5459" s="6"/>
      <c r="BM5459" s="6"/>
      <c r="BN5459" s="6"/>
      <c r="BO5459" s="6"/>
      <c r="BP5459" s="6"/>
      <c r="BQ5459" s="6"/>
      <c r="BR5459" s="6"/>
      <c r="BS5459" s="6"/>
      <c r="BT5459" s="6"/>
      <c r="CG5459" s="432"/>
      <c r="CH5459" s="432"/>
      <c r="CL5459" s="174"/>
    </row>
    <row r="5460" spans="29:90" s="168" customFormat="1" x14ac:dyDescent="0.25">
      <c r="AC5460" s="175"/>
      <c r="AD5460" s="175"/>
      <c r="AE5460" s="175"/>
      <c r="AF5460" s="175"/>
      <c r="AG5460" s="175"/>
      <c r="AH5460" s="176"/>
      <c r="AM5460" s="6"/>
      <c r="AN5460" s="6"/>
      <c r="AO5460" s="6"/>
      <c r="AP5460" s="6"/>
      <c r="AQ5460" s="6"/>
      <c r="AR5460" s="6"/>
      <c r="AS5460" s="6"/>
      <c r="AT5460" s="6"/>
      <c r="AU5460" s="6"/>
      <c r="AV5460" s="6"/>
      <c r="AW5460" s="6"/>
      <c r="AX5460" s="6"/>
      <c r="AY5460" s="172"/>
      <c r="AZ5460" s="172"/>
      <c r="BA5460" s="172"/>
      <c r="BB5460" s="6"/>
      <c r="BC5460" s="6"/>
      <c r="BD5460" s="6"/>
      <c r="BE5460" s="6"/>
      <c r="BF5460" s="6"/>
      <c r="BG5460" s="172"/>
      <c r="BH5460" s="172"/>
      <c r="BI5460" s="172"/>
      <c r="BJ5460" s="6"/>
      <c r="BK5460" s="6"/>
      <c r="BL5460" s="6"/>
      <c r="BM5460" s="6"/>
      <c r="BN5460" s="6"/>
      <c r="BO5460" s="6"/>
      <c r="BP5460" s="6"/>
      <c r="BQ5460" s="6"/>
      <c r="BR5460" s="6"/>
      <c r="BS5460" s="6"/>
      <c r="BT5460" s="6"/>
      <c r="CG5460" s="432"/>
      <c r="CH5460" s="432"/>
      <c r="CL5460" s="174"/>
    </row>
    <row r="5461" spans="29:90" s="168" customFormat="1" x14ac:dyDescent="0.25">
      <c r="AC5461" s="175"/>
      <c r="AD5461" s="175"/>
      <c r="AE5461" s="175"/>
      <c r="AF5461" s="175"/>
      <c r="AG5461" s="175"/>
      <c r="AH5461" s="176"/>
      <c r="AM5461" s="6"/>
      <c r="AN5461" s="6"/>
      <c r="AO5461" s="6"/>
      <c r="AP5461" s="6"/>
      <c r="AQ5461" s="6"/>
      <c r="AR5461" s="6"/>
      <c r="AS5461" s="6"/>
      <c r="AT5461" s="6"/>
      <c r="AU5461" s="6"/>
      <c r="AV5461" s="6"/>
      <c r="AW5461" s="6"/>
      <c r="AX5461" s="6"/>
      <c r="AY5461" s="172"/>
      <c r="AZ5461" s="172"/>
      <c r="BA5461" s="172"/>
      <c r="BB5461" s="6"/>
      <c r="BC5461" s="6"/>
      <c r="BD5461" s="6"/>
      <c r="BE5461" s="6"/>
      <c r="BF5461" s="6"/>
      <c r="BG5461" s="172"/>
      <c r="BH5461" s="172"/>
      <c r="BI5461" s="172"/>
      <c r="BJ5461" s="6"/>
      <c r="BK5461" s="6"/>
      <c r="BL5461" s="6"/>
      <c r="BM5461" s="6"/>
      <c r="BN5461" s="6"/>
      <c r="BO5461" s="6"/>
      <c r="BP5461" s="6"/>
      <c r="BQ5461" s="6"/>
      <c r="BR5461" s="6"/>
      <c r="BS5461" s="6"/>
      <c r="BT5461" s="6"/>
      <c r="CG5461" s="432"/>
      <c r="CH5461" s="432"/>
      <c r="CL5461" s="174"/>
    </row>
    <row r="5462" spans="29:90" s="168" customFormat="1" x14ac:dyDescent="0.25">
      <c r="AC5462" s="175"/>
      <c r="AD5462" s="175"/>
      <c r="AE5462" s="175"/>
      <c r="AF5462" s="175"/>
      <c r="AG5462" s="175"/>
      <c r="AH5462" s="176"/>
      <c r="AM5462" s="6"/>
      <c r="AN5462" s="6"/>
      <c r="AO5462" s="6"/>
      <c r="AP5462" s="6"/>
      <c r="AQ5462" s="6"/>
      <c r="AR5462" s="6"/>
      <c r="AS5462" s="6"/>
      <c r="AT5462" s="6"/>
      <c r="AU5462" s="6"/>
      <c r="AV5462" s="6"/>
      <c r="AW5462" s="6"/>
      <c r="AX5462" s="6"/>
      <c r="AY5462" s="172"/>
      <c r="AZ5462" s="172"/>
      <c r="BA5462" s="172"/>
      <c r="BB5462" s="6"/>
      <c r="BC5462" s="6"/>
      <c r="BD5462" s="6"/>
      <c r="BE5462" s="6"/>
      <c r="BF5462" s="6"/>
      <c r="BG5462" s="172"/>
      <c r="BH5462" s="172"/>
      <c r="BI5462" s="172"/>
      <c r="BJ5462" s="6"/>
      <c r="BK5462" s="6"/>
      <c r="BL5462" s="6"/>
      <c r="BM5462" s="6"/>
      <c r="BN5462" s="6"/>
      <c r="BO5462" s="6"/>
      <c r="BP5462" s="6"/>
      <c r="BQ5462" s="6"/>
      <c r="BR5462" s="6"/>
      <c r="BS5462" s="6"/>
      <c r="BT5462" s="6"/>
      <c r="CG5462" s="432"/>
      <c r="CH5462" s="432"/>
      <c r="CL5462" s="174"/>
    </row>
    <row r="5463" spans="29:90" s="168" customFormat="1" x14ac:dyDescent="0.25">
      <c r="AC5463" s="175"/>
      <c r="AD5463" s="175"/>
      <c r="AE5463" s="175"/>
      <c r="AF5463" s="175"/>
      <c r="AG5463" s="175"/>
      <c r="AH5463" s="176"/>
      <c r="AM5463" s="6"/>
      <c r="AN5463" s="6"/>
      <c r="AO5463" s="6"/>
      <c r="AP5463" s="6"/>
      <c r="AQ5463" s="6"/>
      <c r="AR5463" s="6"/>
      <c r="AS5463" s="6"/>
      <c r="AT5463" s="6"/>
      <c r="AU5463" s="6"/>
      <c r="AV5463" s="6"/>
      <c r="AW5463" s="6"/>
      <c r="AX5463" s="6"/>
      <c r="AY5463" s="172"/>
      <c r="AZ5463" s="172"/>
      <c r="BA5463" s="172"/>
      <c r="BB5463" s="6"/>
      <c r="BC5463" s="6"/>
      <c r="BD5463" s="6"/>
      <c r="BE5463" s="6"/>
      <c r="BF5463" s="6"/>
      <c r="BG5463" s="172"/>
      <c r="BH5463" s="172"/>
      <c r="BI5463" s="172"/>
      <c r="BJ5463" s="6"/>
      <c r="BK5463" s="6"/>
      <c r="BL5463" s="6"/>
      <c r="BM5463" s="6"/>
      <c r="BN5463" s="6"/>
      <c r="BO5463" s="6"/>
      <c r="BP5463" s="6"/>
      <c r="BQ5463" s="6"/>
      <c r="BR5463" s="6"/>
      <c r="BS5463" s="6"/>
      <c r="BT5463" s="6"/>
      <c r="CG5463" s="432"/>
      <c r="CH5463" s="432"/>
      <c r="CL5463" s="174"/>
    </row>
    <row r="5464" spans="29:90" s="168" customFormat="1" x14ac:dyDescent="0.25">
      <c r="AC5464" s="175"/>
      <c r="AD5464" s="175"/>
      <c r="AE5464" s="175"/>
      <c r="AF5464" s="175"/>
      <c r="AG5464" s="175"/>
      <c r="AH5464" s="176"/>
      <c r="AM5464" s="6"/>
      <c r="AN5464" s="6"/>
      <c r="AO5464" s="6"/>
      <c r="AP5464" s="6"/>
      <c r="AQ5464" s="6"/>
      <c r="AR5464" s="6"/>
      <c r="AS5464" s="6"/>
      <c r="AT5464" s="6"/>
      <c r="AU5464" s="6"/>
      <c r="AV5464" s="6"/>
      <c r="AW5464" s="6"/>
      <c r="AX5464" s="6"/>
      <c r="AY5464" s="172"/>
      <c r="AZ5464" s="172"/>
      <c r="BA5464" s="172"/>
      <c r="BB5464" s="6"/>
      <c r="BC5464" s="6"/>
      <c r="BD5464" s="6"/>
      <c r="BE5464" s="6"/>
      <c r="BF5464" s="6"/>
      <c r="BG5464" s="172"/>
      <c r="BH5464" s="172"/>
      <c r="BI5464" s="172"/>
      <c r="BJ5464" s="6"/>
      <c r="BK5464" s="6"/>
      <c r="BL5464" s="6"/>
      <c r="BM5464" s="6"/>
      <c r="BN5464" s="6"/>
      <c r="BO5464" s="6"/>
      <c r="BP5464" s="6"/>
      <c r="BQ5464" s="6"/>
      <c r="BR5464" s="6"/>
      <c r="BS5464" s="6"/>
      <c r="BT5464" s="6"/>
      <c r="CG5464" s="432"/>
      <c r="CH5464" s="432"/>
      <c r="CL5464" s="174"/>
    </row>
    <row r="5465" spans="29:90" s="168" customFormat="1" x14ac:dyDescent="0.25">
      <c r="AC5465" s="175"/>
      <c r="AD5465" s="175"/>
      <c r="AE5465" s="175"/>
      <c r="AF5465" s="175"/>
      <c r="AG5465" s="175"/>
      <c r="AH5465" s="176"/>
      <c r="AM5465" s="6"/>
      <c r="AN5465" s="6"/>
      <c r="AO5465" s="6"/>
      <c r="AP5465" s="6"/>
      <c r="AQ5465" s="6"/>
      <c r="AR5465" s="6"/>
      <c r="AS5465" s="6"/>
      <c r="AT5465" s="6"/>
      <c r="AU5465" s="6"/>
      <c r="AV5465" s="6"/>
      <c r="AW5465" s="6"/>
      <c r="AX5465" s="6"/>
      <c r="AY5465" s="172"/>
      <c r="AZ5465" s="172"/>
      <c r="BA5465" s="172"/>
      <c r="BB5465" s="6"/>
      <c r="BC5465" s="6"/>
      <c r="BD5465" s="6"/>
      <c r="BE5465" s="6"/>
      <c r="BF5465" s="6"/>
      <c r="BG5465" s="172"/>
      <c r="BH5465" s="172"/>
      <c r="BI5465" s="172"/>
      <c r="BJ5465" s="6"/>
      <c r="BK5465" s="6"/>
      <c r="BL5465" s="6"/>
      <c r="BM5465" s="6"/>
      <c r="BN5465" s="6"/>
      <c r="BO5465" s="6"/>
      <c r="BP5465" s="6"/>
      <c r="BQ5465" s="6"/>
      <c r="BR5465" s="6"/>
      <c r="BS5465" s="6"/>
      <c r="BT5465" s="6"/>
      <c r="CG5465" s="432"/>
      <c r="CH5465" s="432"/>
      <c r="CL5465" s="174"/>
    </row>
    <row r="5466" spans="29:90" s="168" customFormat="1" x14ac:dyDescent="0.25">
      <c r="AC5466" s="175"/>
      <c r="AD5466" s="175"/>
      <c r="AE5466" s="175"/>
      <c r="AF5466" s="175"/>
      <c r="AG5466" s="175"/>
      <c r="AH5466" s="176"/>
      <c r="AM5466" s="6"/>
      <c r="AN5466" s="6"/>
      <c r="AO5466" s="6"/>
      <c r="AP5466" s="6"/>
      <c r="AQ5466" s="6"/>
      <c r="AR5466" s="6"/>
      <c r="AS5466" s="6"/>
      <c r="AT5466" s="6"/>
      <c r="AU5466" s="6"/>
      <c r="AV5466" s="6"/>
      <c r="AW5466" s="6"/>
      <c r="AX5466" s="6"/>
      <c r="AY5466" s="172"/>
      <c r="AZ5466" s="172"/>
      <c r="BA5466" s="172"/>
      <c r="BB5466" s="6"/>
      <c r="BC5466" s="6"/>
      <c r="BD5466" s="6"/>
      <c r="BE5466" s="6"/>
      <c r="BF5466" s="6"/>
      <c r="BG5466" s="172"/>
      <c r="BH5466" s="172"/>
      <c r="BI5466" s="172"/>
      <c r="BJ5466" s="6"/>
      <c r="BK5466" s="6"/>
      <c r="BL5466" s="6"/>
      <c r="BM5466" s="6"/>
      <c r="BN5466" s="6"/>
      <c r="BO5466" s="6"/>
      <c r="BP5466" s="6"/>
      <c r="BQ5466" s="6"/>
      <c r="BR5466" s="6"/>
      <c r="BS5466" s="6"/>
      <c r="BT5466" s="6"/>
      <c r="CG5466" s="432"/>
      <c r="CH5466" s="432"/>
      <c r="CL5466" s="174"/>
    </row>
    <row r="5467" spans="29:90" s="168" customFormat="1" x14ac:dyDescent="0.25">
      <c r="AC5467" s="175"/>
      <c r="AD5467" s="175"/>
      <c r="AE5467" s="175"/>
      <c r="AF5467" s="175"/>
      <c r="AG5467" s="175"/>
      <c r="AH5467" s="176"/>
      <c r="AM5467" s="6"/>
      <c r="AN5467" s="6"/>
      <c r="AO5467" s="6"/>
      <c r="AP5467" s="6"/>
      <c r="AQ5467" s="6"/>
      <c r="AR5467" s="6"/>
      <c r="AS5467" s="6"/>
      <c r="AT5467" s="6"/>
      <c r="AU5467" s="6"/>
      <c r="AV5467" s="6"/>
      <c r="AW5467" s="6"/>
      <c r="AX5467" s="6"/>
      <c r="AY5467" s="172"/>
      <c r="AZ5467" s="172"/>
      <c r="BA5467" s="172"/>
      <c r="BB5467" s="6"/>
      <c r="BC5467" s="6"/>
      <c r="BD5467" s="6"/>
      <c r="BE5467" s="6"/>
      <c r="BF5467" s="6"/>
      <c r="BG5467" s="172"/>
      <c r="BH5467" s="172"/>
      <c r="BI5467" s="172"/>
      <c r="BJ5467" s="6"/>
      <c r="BK5467" s="6"/>
      <c r="BL5467" s="6"/>
      <c r="BM5467" s="6"/>
      <c r="BN5467" s="6"/>
      <c r="BO5467" s="6"/>
      <c r="BP5467" s="6"/>
      <c r="BQ5467" s="6"/>
      <c r="BR5467" s="6"/>
      <c r="BS5467" s="6"/>
      <c r="BT5467" s="6"/>
      <c r="CG5467" s="432"/>
      <c r="CH5467" s="432"/>
      <c r="CL5467" s="174"/>
    </row>
    <row r="5468" spans="29:90" s="168" customFormat="1" x14ac:dyDescent="0.25">
      <c r="AC5468" s="175"/>
      <c r="AD5468" s="175"/>
      <c r="AE5468" s="175"/>
      <c r="AF5468" s="175"/>
      <c r="AG5468" s="175"/>
      <c r="AH5468" s="176"/>
      <c r="AM5468" s="6"/>
      <c r="AN5468" s="6"/>
      <c r="AO5468" s="6"/>
      <c r="AP5468" s="6"/>
      <c r="AQ5468" s="6"/>
      <c r="AR5468" s="6"/>
      <c r="AS5468" s="6"/>
      <c r="AT5468" s="6"/>
      <c r="AU5468" s="6"/>
      <c r="AV5468" s="6"/>
      <c r="AW5468" s="6"/>
      <c r="AX5468" s="6"/>
      <c r="AY5468" s="172"/>
      <c r="AZ5468" s="172"/>
      <c r="BA5468" s="172"/>
      <c r="BB5468" s="6"/>
      <c r="BC5468" s="6"/>
      <c r="BD5468" s="6"/>
      <c r="BE5468" s="6"/>
      <c r="BF5468" s="6"/>
      <c r="BG5468" s="172"/>
      <c r="BH5468" s="172"/>
      <c r="BI5468" s="172"/>
      <c r="BJ5468" s="6"/>
      <c r="BK5468" s="6"/>
      <c r="BL5468" s="6"/>
      <c r="BM5468" s="6"/>
      <c r="BN5468" s="6"/>
      <c r="BO5468" s="6"/>
      <c r="BP5468" s="6"/>
      <c r="BQ5468" s="6"/>
      <c r="BR5468" s="6"/>
      <c r="BS5468" s="6"/>
      <c r="BT5468" s="6"/>
      <c r="CG5468" s="432"/>
      <c r="CH5468" s="432"/>
      <c r="CL5468" s="174"/>
    </row>
    <row r="5469" spans="29:90" s="168" customFormat="1" x14ac:dyDescent="0.25">
      <c r="AC5469" s="175"/>
      <c r="AD5469" s="175"/>
      <c r="AE5469" s="175"/>
      <c r="AF5469" s="175"/>
      <c r="AG5469" s="175"/>
      <c r="AH5469" s="176"/>
      <c r="AM5469" s="6"/>
      <c r="AN5469" s="6"/>
      <c r="AO5469" s="6"/>
      <c r="AP5469" s="6"/>
      <c r="AQ5469" s="6"/>
      <c r="AR5469" s="6"/>
      <c r="AS5469" s="6"/>
      <c r="AT5469" s="6"/>
      <c r="AU5469" s="6"/>
      <c r="AV5469" s="6"/>
      <c r="AW5469" s="6"/>
      <c r="AX5469" s="6"/>
      <c r="AY5469" s="172"/>
      <c r="AZ5469" s="172"/>
      <c r="BA5469" s="172"/>
      <c r="BB5469" s="6"/>
      <c r="BC5469" s="6"/>
      <c r="BD5469" s="6"/>
      <c r="BE5469" s="6"/>
      <c r="BF5469" s="6"/>
      <c r="BG5469" s="172"/>
      <c r="BH5469" s="172"/>
      <c r="BI5469" s="172"/>
      <c r="BJ5469" s="6"/>
      <c r="BK5469" s="6"/>
      <c r="BL5469" s="6"/>
      <c r="BM5469" s="6"/>
      <c r="BN5469" s="6"/>
      <c r="BO5469" s="6"/>
      <c r="BP5469" s="6"/>
      <c r="BQ5469" s="6"/>
      <c r="BR5469" s="6"/>
      <c r="BS5469" s="6"/>
      <c r="BT5469" s="6"/>
      <c r="CG5469" s="432"/>
      <c r="CH5469" s="432"/>
      <c r="CL5469" s="174"/>
    </row>
    <row r="5470" spans="29:90" s="168" customFormat="1" x14ac:dyDescent="0.25">
      <c r="AC5470" s="175"/>
      <c r="AD5470" s="175"/>
      <c r="AE5470" s="175"/>
      <c r="AF5470" s="175"/>
      <c r="AG5470" s="175"/>
      <c r="AH5470" s="176"/>
      <c r="AM5470" s="6"/>
      <c r="AN5470" s="6"/>
      <c r="AO5470" s="6"/>
      <c r="AP5470" s="6"/>
      <c r="AQ5470" s="6"/>
      <c r="AR5470" s="6"/>
      <c r="AS5470" s="6"/>
      <c r="AT5470" s="6"/>
      <c r="AU5470" s="6"/>
      <c r="AV5470" s="6"/>
      <c r="AW5470" s="6"/>
      <c r="AX5470" s="6"/>
      <c r="AY5470" s="172"/>
      <c r="AZ5470" s="172"/>
      <c r="BA5470" s="172"/>
      <c r="BB5470" s="6"/>
      <c r="BC5470" s="6"/>
      <c r="BD5470" s="6"/>
      <c r="BE5470" s="6"/>
      <c r="BF5470" s="6"/>
      <c r="BG5470" s="172"/>
      <c r="BH5470" s="172"/>
      <c r="BI5470" s="172"/>
      <c r="BJ5470" s="6"/>
      <c r="BK5470" s="6"/>
      <c r="BL5470" s="6"/>
      <c r="BM5470" s="6"/>
      <c r="BN5470" s="6"/>
      <c r="BO5470" s="6"/>
      <c r="BP5470" s="6"/>
      <c r="BQ5470" s="6"/>
      <c r="BR5470" s="6"/>
      <c r="BS5470" s="6"/>
      <c r="BT5470" s="6"/>
      <c r="CG5470" s="432"/>
      <c r="CH5470" s="432"/>
      <c r="CL5470" s="174"/>
    </row>
    <row r="5471" spans="29:90" s="168" customFormat="1" x14ac:dyDescent="0.25">
      <c r="AC5471" s="175"/>
      <c r="AD5471" s="175"/>
      <c r="AE5471" s="175"/>
      <c r="AF5471" s="175"/>
      <c r="AG5471" s="175"/>
      <c r="AH5471" s="176"/>
      <c r="AM5471" s="6"/>
      <c r="AN5471" s="6"/>
      <c r="AO5471" s="6"/>
      <c r="AP5471" s="6"/>
      <c r="AQ5471" s="6"/>
      <c r="AR5471" s="6"/>
      <c r="AS5471" s="6"/>
      <c r="AT5471" s="6"/>
      <c r="AU5471" s="6"/>
      <c r="AV5471" s="6"/>
      <c r="AW5471" s="6"/>
      <c r="AX5471" s="6"/>
      <c r="AY5471" s="172"/>
      <c r="AZ5471" s="172"/>
      <c r="BA5471" s="172"/>
      <c r="BB5471" s="6"/>
      <c r="BC5471" s="6"/>
      <c r="BD5471" s="6"/>
      <c r="BE5471" s="6"/>
      <c r="BF5471" s="6"/>
      <c r="BG5471" s="172"/>
      <c r="BH5471" s="172"/>
      <c r="BI5471" s="172"/>
      <c r="BJ5471" s="6"/>
      <c r="BK5471" s="6"/>
      <c r="BL5471" s="6"/>
      <c r="BM5471" s="6"/>
      <c r="BN5471" s="6"/>
      <c r="BO5471" s="6"/>
      <c r="BP5471" s="6"/>
      <c r="BQ5471" s="6"/>
      <c r="BR5471" s="6"/>
      <c r="BS5471" s="6"/>
      <c r="BT5471" s="6"/>
      <c r="CG5471" s="432"/>
      <c r="CH5471" s="432"/>
      <c r="CL5471" s="174"/>
    </row>
    <row r="5472" spans="29:90" s="168" customFormat="1" x14ac:dyDescent="0.25">
      <c r="AC5472" s="175"/>
      <c r="AD5472" s="175"/>
      <c r="AE5472" s="175"/>
      <c r="AF5472" s="175"/>
      <c r="AG5472" s="175"/>
      <c r="AH5472" s="176"/>
      <c r="AM5472" s="6"/>
      <c r="AN5472" s="6"/>
      <c r="AO5472" s="6"/>
      <c r="AP5472" s="6"/>
      <c r="AQ5472" s="6"/>
      <c r="AR5472" s="6"/>
      <c r="AS5472" s="6"/>
      <c r="AT5472" s="6"/>
      <c r="AU5472" s="6"/>
      <c r="AV5472" s="6"/>
      <c r="AW5472" s="6"/>
      <c r="AX5472" s="6"/>
      <c r="AY5472" s="172"/>
      <c r="AZ5472" s="172"/>
      <c r="BA5472" s="172"/>
      <c r="BB5472" s="6"/>
      <c r="BC5472" s="6"/>
      <c r="BD5472" s="6"/>
      <c r="BE5472" s="6"/>
      <c r="BF5472" s="6"/>
      <c r="BG5472" s="172"/>
      <c r="BH5472" s="172"/>
      <c r="BI5472" s="172"/>
      <c r="BJ5472" s="6"/>
      <c r="BK5472" s="6"/>
      <c r="BL5472" s="6"/>
      <c r="BM5472" s="6"/>
      <c r="BN5472" s="6"/>
      <c r="BO5472" s="6"/>
      <c r="BP5472" s="6"/>
      <c r="BQ5472" s="6"/>
      <c r="BR5472" s="6"/>
      <c r="BS5472" s="6"/>
      <c r="BT5472" s="6"/>
      <c r="CG5472" s="432"/>
      <c r="CH5472" s="432"/>
      <c r="CL5472" s="174"/>
    </row>
    <row r="5473" spans="29:90" s="168" customFormat="1" x14ac:dyDescent="0.25">
      <c r="AC5473" s="175"/>
      <c r="AD5473" s="175"/>
      <c r="AE5473" s="175"/>
      <c r="AF5473" s="175"/>
      <c r="AG5473" s="175"/>
      <c r="AH5473" s="176"/>
      <c r="AM5473" s="6"/>
      <c r="AN5473" s="6"/>
      <c r="AO5473" s="6"/>
      <c r="AP5473" s="6"/>
      <c r="AQ5473" s="6"/>
      <c r="AR5473" s="6"/>
      <c r="AS5473" s="6"/>
      <c r="AT5473" s="6"/>
      <c r="AU5473" s="6"/>
      <c r="AV5473" s="6"/>
      <c r="AW5473" s="6"/>
      <c r="AX5473" s="6"/>
      <c r="AY5473" s="172"/>
      <c r="AZ5473" s="172"/>
      <c r="BA5473" s="172"/>
      <c r="BB5473" s="6"/>
      <c r="BC5473" s="6"/>
      <c r="BD5473" s="6"/>
      <c r="BE5473" s="6"/>
      <c r="BF5473" s="6"/>
      <c r="BG5473" s="172"/>
      <c r="BH5473" s="172"/>
      <c r="BI5473" s="172"/>
      <c r="BJ5473" s="6"/>
      <c r="BK5473" s="6"/>
      <c r="BL5473" s="6"/>
      <c r="BM5473" s="6"/>
      <c r="BN5473" s="6"/>
      <c r="BO5473" s="6"/>
      <c r="BP5473" s="6"/>
      <c r="BQ5473" s="6"/>
      <c r="BR5473" s="6"/>
      <c r="BS5473" s="6"/>
      <c r="BT5473" s="6"/>
      <c r="CG5473" s="432"/>
      <c r="CH5473" s="432"/>
      <c r="CL5473" s="174"/>
    </row>
    <row r="5474" spans="29:90" s="168" customFormat="1" x14ac:dyDescent="0.25">
      <c r="AC5474" s="175"/>
      <c r="AD5474" s="175"/>
      <c r="AE5474" s="175"/>
      <c r="AF5474" s="175"/>
      <c r="AG5474" s="175"/>
      <c r="AH5474" s="176"/>
      <c r="AM5474" s="6"/>
      <c r="AN5474" s="6"/>
      <c r="AO5474" s="6"/>
      <c r="AP5474" s="6"/>
      <c r="AQ5474" s="6"/>
      <c r="AR5474" s="6"/>
      <c r="AS5474" s="6"/>
      <c r="AT5474" s="6"/>
      <c r="AU5474" s="6"/>
      <c r="AV5474" s="6"/>
      <c r="AW5474" s="6"/>
      <c r="AX5474" s="6"/>
      <c r="AY5474" s="172"/>
      <c r="AZ5474" s="172"/>
      <c r="BA5474" s="172"/>
      <c r="BB5474" s="6"/>
      <c r="BC5474" s="6"/>
      <c r="BD5474" s="6"/>
      <c r="BE5474" s="6"/>
      <c r="BF5474" s="6"/>
      <c r="BG5474" s="172"/>
      <c r="BH5474" s="172"/>
      <c r="BI5474" s="172"/>
      <c r="BJ5474" s="6"/>
      <c r="BK5474" s="6"/>
      <c r="BL5474" s="6"/>
      <c r="BM5474" s="6"/>
      <c r="BN5474" s="6"/>
      <c r="BO5474" s="6"/>
      <c r="BP5474" s="6"/>
      <c r="BQ5474" s="6"/>
      <c r="BR5474" s="6"/>
      <c r="BS5474" s="6"/>
      <c r="BT5474" s="6"/>
      <c r="CG5474" s="432"/>
      <c r="CH5474" s="432"/>
      <c r="CL5474" s="174"/>
    </row>
    <row r="5475" spans="29:90" s="168" customFormat="1" x14ac:dyDescent="0.25">
      <c r="AC5475" s="175"/>
      <c r="AD5475" s="175"/>
      <c r="AE5475" s="175"/>
      <c r="AF5475" s="175"/>
      <c r="AG5475" s="175"/>
      <c r="AH5475" s="176"/>
      <c r="AM5475" s="6"/>
      <c r="AN5475" s="6"/>
      <c r="AO5475" s="6"/>
      <c r="AP5475" s="6"/>
      <c r="AQ5475" s="6"/>
      <c r="AR5475" s="6"/>
      <c r="AS5475" s="6"/>
      <c r="AT5475" s="6"/>
      <c r="AU5475" s="6"/>
      <c r="AV5475" s="6"/>
      <c r="AW5475" s="6"/>
      <c r="AX5475" s="6"/>
      <c r="AY5475" s="172"/>
      <c r="AZ5475" s="172"/>
      <c r="BA5475" s="172"/>
      <c r="BB5475" s="6"/>
      <c r="BC5475" s="6"/>
      <c r="BD5475" s="6"/>
      <c r="BE5475" s="6"/>
      <c r="BF5475" s="6"/>
      <c r="BG5475" s="172"/>
      <c r="BH5475" s="172"/>
      <c r="BI5475" s="172"/>
      <c r="BJ5475" s="6"/>
      <c r="BK5475" s="6"/>
      <c r="BL5475" s="6"/>
      <c r="BM5475" s="6"/>
      <c r="BN5475" s="6"/>
      <c r="BO5475" s="6"/>
      <c r="BP5475" s="6"/>
      <c r="BQ5475" s="6"/>
      <c r="BR5475" s="6"/>
      <c r="BS5475" s="6"/>
      <c r="BT5475" s="6"/>
      <c r="CG5475" s="432"/>
      <c r="CH5475" s="432"/>
      <c r="CL5475" s="174"/>
    </row>
    <row r="5476" spans="29:90" s="168" customFormat="1" x14ac:dyDescent="0.25">
      <c r="AC5476" s="175"/>
      <c r="AD5476" s="175"/>
      <c r="AE5476" s="175"/>
      <c r="AF5476" s="175"/>
      <c r="AG5476" s="175"/>
      <c r="AH5476" s="176"/>
      <c r="AM5476" s="6"/>
      <c r="AN5476" s="6"/>
      <c r="AO5476" s="6"/>
      <c r="AP5476" s="6"/>
      <c r="AQ5476" s="6"/>
      <c r="AR5476" s="6"/>
      <c r="AS5476" s="6"/>
      <c r="AT5476" s="6"/>
      <c r="AU5476" s="6"/>
      <c r="AV5476" s="6"/>
      <c r="AW5476" s="6"/>
      <c r="AX5476" s="6"/>
      <c r="AY5476" s="172"/>
      <c r="AZ5476" s="172"/>
      <c r="BA5476" s="172"/>
      <c r="BB5476" s="6"/>
      <c r="BC5476" s="6"/>
      <c r="BD5476" s="6"/>
      <c r="BE5476" s="6"/>
      <c r="BF5476" s="6"/>
      <c r="BG5476" s="172"/>
      <c r="BH5476" s="172"/>
      <c r="BI5476" s="172"/>
      <c r="BJ5476" s="6"/>
      <c r="BK5476" s="6"/>
      <c r="BL5476" s="6"/>
      <c r="BM5476" s="6"/>
      <c r="BN5476" s="6"/>
      <c r="BO5476" s="6"/>
      <c r="BP5476" s="6"/>
      <c r="BQ5476" s="6"/>
      <c r="BR5476" s="6"/>
      <c r="BS5476" s="6"/>
      <c r="BT5476" s="6"/>
      <c r="CG5476" s="432"/>
      <c r="CH5476" s="432"/>
      <c r="CL5476" s="174"/>
    </row>
    <row r="5477" spans="29:90" s="168" customFormat="1" x14ac:dyDescent="0.25">
      <c r="AC5477" s="175"/>
      <c r="AD5477" s="175"/>
      <c r="AE5477" s="175"/>
      <c r="AF5477" s="175"/>
      <c r="AG5477" s="175"/>
      <c r="AH5477" s="176"/>
      <c r="AM5477" s="6"/>
      <c r="AN5477" s="6"/>
      <c r="AO5477" s="6"/>
      <c r="AP5477" s="6"/>
      <c r="AQ5477" s="6"/>
      <c r="AR5477" s="6"/>
      <c r="AS5477" s="6"/>
      <c r="AT5477" s="6"/>
      <c r="AU5477" s="6"/>
      <c r="AV5477" s="6"/>
      <c r="AW5477" s="6"/>
      <c r="AX5477" s="6"/>
      <c r="AY5477" s="172"/>
      <c r="AZ5477" s="172"/>
      <c r="BA5477" s="172"/>
      <c r="BB5477" s="6"/>
      <c r="BC5477" s="6"/>
      <c r="BD5477" s="6"/>
      <c r="BE5477" s="6"/>
      <c r="BF5477" s="6"/>
      <c r="BG5477" s="172"/>
      <c r="BH5477" s="172"/>
      <c r="BI5477" s="172"/>
      <c r="BJ5477" s="6"/>
      <c r="BK5477" s="6"/>
      <c r="BL5477" s="6"/>
      <c r="BM5477" s="6"/>
      <c r="BN5477" s="6"/>
      <c r="BO5477" s="6"/>
      <c r="BP5477" s="6"/>
      <c r="BQ5477" s="6"/>
      <c r="BR5477" s="6"/>
      <c r="BS5477" s="6"/>
      <c r="BT5477" s="6"/>
      <c r="CG5477" s="432"/>
      <c r="CH5477" s="432"/>
      <c r="CL5477" s="174"/>
    </row>
    <row r="5478" spans="29:90" s="168" customFormat="1" x14ac:dyDescent="0.25">
      <c r="AC5478" s="175"/>
      <c r="AD5478" s="175"/>
      <c r="AE5478" s="175"/>
      <c r="AF5478" s="175"/>
      <c r="AG5478" s="175"/>
      <c r="AH5478" s="176"/>
      <c r="AM5478" s="6"/>
      <c r="AN5478" s="6"/>
      <c r="AO5478" s="6"/>
      <c r="AP5478" s="6"/>
      <c r="AQ5478" s="6"/>
      <c r="AR5478" s="6"/>
      <c r="AS5478" s="6"/>
      <c r="AT5478" s="6"/>
      <c r="AU5478" s="6"/>
      <c r="AV5478" s="6"/>
      <c r="AW5478" s="6"/>
      <c r="AX5478" s="6"/>
      <c r="AY5478" s="172"/>
      <c r="AZ5478" s="172"/>
      <c r="BA5478" s="172"/>
      <c r="BB5478" s="6"/>
      <c r="BC5478" s="6"/>
      <c r="BD5478" s="6"/>
      <c r="BE5478" s="6"/>
      <c r="BF5478" s="6"/>
      <c r="BG5478" s="172"/>
      <c r="BH5478" s="172"/>
      <c r="BI5478" s="172"/>
      <c r="BJ5478" s="6"/>
      <c r="BK5478" s="6"/>
      <c r="BL5478" s="6"/>
      <c r="BM5478" s="6"/>
      <c r="BN5478" s="6"/>
      <c r="BO5478" s="6"/>
      <c r="BP5478" s="6"/>
      <c r="BQ5478" s="6"/>
      <c r="BR5478" s="6"/>
      <c r="BS5478" s="6"/>
      <c r="BT5478" s="6"/>
      <c r="CG5478" s="432"/>
      <c r="CH5478" s="432"/>
      <c r="CL5478" s="174"/>
    </row>
    <row r="5479" spans="29:90" s="168" customFormat="1" x14ac:dyDescent="0.25">
      <c r="AC5479" s="175"/>
      <c r="AD5479" s="175"/>
      <c r="AE5479" s="175"/>
      <c r="AF5479" s="175"/>
      <c r="AG5479" s="175"/>
      <c r="AH5479" s="176"/>
      <c r="AM5479" s="6"/>
      <c r="AN5479" s="6"/>
      <c r="AO5479" s="6"/>
      <c r="AP5479" s="6"/>
      <c r="AQ5479" s="6"/>
      <c r="AR5479" s="6"/>
      <c r="AS5479" s="6"/>
      <c r="AT5479" s="6"/>
      <c r="AU5479" s="6"/>
      <c r="AV5479" s="6"/>
      <c r="AW5479" s="6"/>
      <c r="AX5479" s="6"/>
      <c r="AY5479" s="172"/>
      <c r="AZ5479" s="172"/>
      <c r="BA5479" s="172"/>
      <c r="BB5479" s="6"/>
      <c r="BC5479" s="6"/>
      <c r="BD5479" s="6"/>
      <c r="BE5479" s="6"/>
      <c r="BF5479" s="6"/>
      <c r="BG5479" s="172"/>
      <c r="BH5479" s="172"/>
      <c r="BI5479" s="172"/>
      <c r="BJ5479" s="6"/>
      <c r="BK5479" s="6"/>
      <c r="BL5479" s="6"/>
      <c r="BM5479" s="6"/>
      <c r="BN5479" s="6"/>
      <c r="BO5479" s="6"/>
      <c r="BP5479" s="6"/>
      <c r="BQ5479" s="6"/>
      <c r="BR5479" s="6"/>
      <c r="BS5479" s="6"/>
      <c r="BT5479" s="6"/>
      <c r="CG5479" s="432"/>
      <c r="CH5479" s="432"/>
      <c r="CL5479" s="174"/>
    </row>
    <row r="5480" spans="29:90" s="168" customFormat="1" x14ac:dyDescent="0.25">
      <c r="AC5480" s="175"/>
      <c r="AD5480" s="175"/>
      <c r="AE5480" s="175"/>
      <c r="AF5480" s="175"/>
      <c r="AG5480" s="175"/>
      <c r="AH5480" s="176"/>
      <c r="AM5480" s="6"/>
      <c r="AN5480" s="6"/>
      <c r="AO5480" s="6"/>
      <c r="AP5480" s="6"/>
      <c r="AQ5480" s="6"/>
      <c r="AR5480" s="6"/>
      <c r="AS5480" s="6"/>
      <c r="AT5480" s="6"/>
      <c r="AU5480" s="6"/>
      <c r="AV5480" s="6"/>
      <c r="AW5480" s="6"/>
      <c r="AX5480" s="6"/>
      <c r="AY5480" s="172"/>
      <c r="AZ5480" s="172"/>
      <c r="BA5480" s="172"/>
      <c r="BB5480" s="6"/>
      <c r="BC5480" s="6"/>
      <c r="BD5480" s="6"/>
      <c r="BE5480" s="6"/>
      <c r="BF5480" s="6"/>
      <c r="BG5480" s="172"/>
      <c r="BH5480" s="172"/>
      <c r="BI5480" s="172"/>
      <c r="BJ5480" s="6"/>
      <c r="BK5480" s="6"/>
      <c r="BL5480" s="6"/>
      <c r="BM5480" s="6"/>
      <c r="BN5480" s="6"/>
      <c r="BO5480" s="6"/>
      <c r="BP5480" s="6"/>
      <c r="BQ5480" s="6"/>
      <c r="BR5480" s="6"/>
      <c r="BS5480" s="6"/>
      <c r="BT5480" s="6"/>
      <c r="CG5480" s="432"/>
      <c r="CH5480" s="432"/>
      <c r="CL5480" s="174"/>
    </row>
    <row r="5481" spans="29:90" s="168" customFormat="1" x14ac:dyDescent="0.25">
      <c r="AC5481" s="175"/>
      <c r="AD5481" s="175"/>
      <c r="AE5481" s="175"/>
      <c r="AF5481" s="175"/>
      <c r="AG5481" s="175"/>
      <c r="AH5481" s="176"/>
      <c r="AM5481" s="6"/>
      <c r="AN5481" s="6"/>
      <c r="AO5481" s="6"/>
      <c r="AP5481" s="6"/>
      <c r="AQ5481" s="6"/>
      <c r="AR5481" s="6"/>
      <c r="AS5481" s="6"/>
      <c r="AT5481" s="6"/>
      <c r="AU5481" s="6"/>
      <c r="AV5481" s="6"/>
      <c r="AW5481" s="6"/>
      <c r="AX5481" s="6"/>
      <c r="AY5481" s="172"/>
      <c r="AZ5481" s="172"/>
      <c r="BA5481" s="172"/>
      <c r="BB5481" s="6"/>
      <c r="BC5481" s="6"/>
      <c r="BD5481" s="6"/>
      <c r="BE5481" s="6"/>
      <c r="BF5481" s="6"/>
      <c r="BG5481" s="172"/>
      <c r="BH5481" s="172"/>
      <c r="BI5481" s="172"/>
      <c r="BJ5481" s="6"/>
      <c r="BK5481" s="6"/>
      <c r="BL5481" s="6"/>
      <c r="BM5481" s="6"/>
      <c r="BN5481" s="6"/>
      <c r="BO5481" s="6"/>
      <c r="BP5481" s="6"/>
      <c r="BQ5481" s="6"/>
      <c r="BR5481" s="6"/>
      <c r="BS5481" s="6"/>
      <c r="BT5481" s="6"/>
      <c r="CG5481" s="432"/>
      <c r="CH5481" s="432"/>
      <c r="CL5481" s="174"/>
    </row>
    <row r="5482" spans="29:90" s="168" customFormat="1" x14ac:dyDescent="0.25">
      <c r="AC5482" s="175"/>
      <c r="AD5482" s="175"/>
      <c r="AE5482" s="175"/>
      <c r="AF5482" s="175"/>
      <c r="AG5482" s="175"/>
      <c r="AH5482" s="176"/>
      <c r="AM5482" s="6"/>
      <c r="AN5482" s="6"/>
      <c r="AO5482" s="6"/>
      <c r="AP5482" s="6"/>
      <c r="AQ5482" s="6"/>
      <c r="AR5482" s="6"/>
      <c r="AS5482" s="6"/>
      <c r="AT5482" s="6"/>
      <c r="AU5482" s="6"/>
      <c r="AV5482" s="6"/>
      <c r="AW5482" s="6"/>
      <c r="AX5482" s="6"/>
      <c r="AY5482" s="172"/>
      <c r="AZ5482" s="172"/>
      <c r="BA5482" s="172"/>
      <c r="BB5482" s="6"/>
      <c r="BC5482" s="6"/>
      <c r="BD5482" s="6"/>
      <c r="BE5482" s="6"/>
      <c r="BF5482" s="6"/>
      <c r="BG5482" s="172"/>
      <c r="BH5482" s="172"/>
      <c r="BI5482" s="172"/>
      <c r="BJ5482" s="6"/>
      <c r="BK5482" s="6"/>
      <c r="BL5482" s="6"/>
      <c r="BM5482" s="6"/>
      <c r="BN5482" s="6"/>
      <c r="BO5482" s="6"/>
      <c r="BP5482" s="6"/>
      <c r="BQ5482" s="6"/>
      <c r="BR5482" s="6"/>
      <c r="BS5482" s="6"/>
      <c r="BT5482" s="6"/>
      <c r="CG5482" s="432"/>
      <c r="CH5482" s="432"/>
      <c r="CL5482" s="174"/>
    </row>
    <row r="5483" spans="29:90" s="168" customFormat="1" x14ac:dyDescent="0.25">
      <c r="AC5483" s="175"/>
      <c r="AD5483" s="175"/>
      <c r="AE5483" s="175"/>
      <c r="AF5483" s="175"/>
      <c r="AG5483" s="175"/>
      <c r="AH5483" s="176"/>
      <c r="AM5483" s="6"/>
      <c r="AN5483" s="6"/>
      <c r="AO5483" s="6"/>
      <c r="AP5483" s="6"/>
      <c r="AQ5483" s="6"/>
      <c r="AR5483" s="6"/>
      <c r="AS5483" s="6"/>
      <c r="AT5483" s="6"/>
      <c r="AU5483" s="6"/>
      <c r="AV5483" s="6"/>
      <c r="AW5483" s="6"/>
      <c r="AX5483" s="6"/>
      <c r="AY5483" s="172"/>
      <c r="AZ5483" s="172"/>
      <c r="BA5483" s="172"/>
      <c r="BB5483" s="6"/>
      <c r="BC5483" s="6"/>
      <c r="BD5483" s="6"/>
      <c r="BE5483" s="6"/>
      <c r="BF5483" s="6"/>
      <c r="BG5483" s="172"/>
      <c r="BH5483" s="172"/>
      <c r="BI5483" s="172"/>
      <c r="BJ5483" s="6"/>
      <c r="BK5483" s="6"/>
      <c r="BL5483" s="6"/>
      <c r="BM5483" s="6"/>
      <c r="BN5483" s="6"/>
      <c r="BO5483" s="6"/>
      <c r="BP5483" s="6"/>
      <c r="BQ5483" s="6"/>
      <c r="BR5483" s="6"/>
      <c r="BS5483" s="6"/>
      <c r="BT5483" s="6"/>
      <c r="CG5483" s="432"/>
      <c r="CH5483" s="432"/>
      <c r="CL5483" s="174"/>
    </row>
    <row r="5484" spans="29:90" s="168" customFormat="1" x14ac:dyDescent="0.25">
      <c r="AC5484" s="175"/>
      <c r="AD5484" s="175"/>
      <c r="AE5484" s="175"/>
      <c r="AF5484" s="175"/>
      <c r="AG5484" s="175"/>
      <c r="AH5484" s="176"/>
      <c r="AM5484" s="6"/>
      <c r="AN5484" s="6"/>
      <c r="AO5484" s="6"/>
      <c r="AP5484" s="6"/>
      <c r="AQ5484" s="6"/>
      <c r="AR5484" s="6"/>
      <c r="AS5484" s="6"/>
      <c r="AT5484" s="6"/>
      <c r="AU5484" s="6"/>
      <c r="AV5484" s="6"/>
      <c r="AW5484" s="6"/>
      <c r="AX5484" s="6"/>
      <c r="AY5484" s="172"/>
      <c r="AZ5484" s="172"/>
      <c r="BA5484" s="172"/>
      <c r="BB5484" s="6"/>
      <c r="BC5484" s="6"/>
      <c r="BD5484" s="6"/>
      <c r="BE5484" s="6"/>
      <c r="BF5484" s="6"/>
      <c r="BG5484" s="172"/>
      <c r="BH5484" s="172"/>
      <c r="BI5484" s="172"/>
      <c r="BJ5484" s="6"/>
      <c r="BK5484" s="6"/>
      <c r="BL5484" s="6"/>
      <c r="BM5484" s="6"/>
      <c r="BN5484" s="6"/>
      <c r="BO5484" s="6"/>
      <c r="BP5484" s="6"/>
      <c r="BQ5484" s="6"/>
      <c r="BR5484" s="6"/>
      <c r="BS5484" s="6"/>
      <c r="BT5484" s="6"/>
      <c r="CG5484" s="432"/>
      <c r="CH5484" s="432"/>
      <c r="CL5484" s="174"/>
    </row>
    <row r="5485" spans="29:90" s="168" customFormat="1" x14ac:dyDescent="0.25">
      <c r="AC5485" s="175"/>
      <c r="AD5485" s="175"/>
      <c r="AE5485" s="175"/>
      <c r="AF5485" s="175"/>
      <c r="AG5485" s="175"/>
      <c r="AH5485" s="176"/>
      <c r="AM5485" s="6"/>
      <c r="AN5485" s="6"/>
      <c r="AO5485" s="6"/>
      <c r="AP5485" s="6"/>
      <c r="AQ5485" s="6"/>
      <c r="AR5485" s="6"/>
      <c r="AS5485" s="6"/>
      <c r="AT5485" s="6"/>
      <c r="AU5485" s="6"/>
      <c r="AV5485" s="6"/>
      <c r="AW5485" s="6"/>
      <c r="AX5485" s="6"/>
      <c r="AY5485" s="172"/>
      <c r="AZ5485" s="172"/>
      <c r="BA5485" s="172"/>
      <c r="BB5485" s="6"/>
      <c r="BC5485" s="6"/>
      <c r="BD5485" s="6"/>
      <c r="BE5485" s="6"/>
      <c r="BF5485" s="6"/>
      <c r="BG5485" s="172"/>
      <c r="BH5485" s="172"/>
      <c r="BI5485" s="172"/>
      <c r="BJ5485" s="6"/>
      <c r="BK5485" s="6"/>
      <c r="BL5485" s="6"/>
      <c r="BM5485" s="6"/>
      <c r="BN5485" s="6"/>
      <c r="BO5485" s="6"/>
      <c r="BP5485" s="6"/>
      <c r="BQ5485" s="6"/>
      <c r="BR5485" s="6"/>
      <c r="BS5485" s="6"/>
      <c r="BT5485" s="6"/>
      <c r="CG5485" s="432"/>
      <c r="CH5485" s="432"/>
      <c r="CL5485" s="174"/>
    </row>
    <row r="5486" spans="29:90" s="168" customFormat="1" x14ac:dyDescent="0.25">
      <c r="AC5486" s="175"/>
      <c r="AD5486" s="175"/>
      <c r="AE5486" s="175"/>
      <c r="AF5486" s="175"/>
      <c r="AG5486" s="175"/>
      <c r="AH5486" s="176"/>
      <c r="AM5486" s="6"/>
      <c r="AN5486" s="6"/>
      <c r="AO5486" s="6"/>
      <c r="AP5486" s="6"/>
      <c r="AQ5486" s="6"/>
      <c r="AR5486" s="6"/>
      <c r="AS5486" s="6"/>
      <c r="AT5486" s="6"/>
      <c r="AU5486" s="6"/>
      <c r="AV5486" s="6"/>
      <c r="AW5486" s="6"/>
      <c r="AX5486" s="6"/>
      <c r="AY5486" s="172"/>
      <c r="AZ5486" s="172"/>
      <c r="BA5486" s="172"/>
      <c r="BB5486" s="6"/>
      <c r="BC5486" s="6"/>
      <c r="BD5486" s="6"/>
      <c r="BE5486" s="6"/>
      <c r="BF5486" s="6"/>
      <c r="BG5486" s="172"/>
      <c r="BH5486" s="172"/>
      <c r="BI5486" s="172"/>
      <c r="BJ5486" s="6"/>
      <c r="BK5486" s="6"/>
      <c r="BL5486" s="6"/>
      <c r="BM5486" s="6"/>
      <c r="BN5486" s="6"/>
      <c r="BO5486" s="6"/>
      <c r="BP5486" s="6"/>
      <c r="BQ5486" s="6"/>
      <c r="BR5486" s="6"/>
      <c r="BS5486" s="6"/>
      <c r="BT5486" s="6"/>
      <c r="CG5486" s="432"/>
      <c r="CH5486" s="432"/>
      <c r="CL5486" s="174"/>
    </row>
    <row r="5487" spans="29:90" s="168" customFormat="1" x14ac:dyDescent="0.25">
      <c r="AC5487" s="175"/>
      <c r="AD5487" s="175"/>
      <c r="AE5487" s="175"/>
      <c r="AF5487" s="175"/>
      <c r="AG5487" s="175"/>
      <c r="AH5487" s="176"/>
      <c r="AM5487" s="6"/>
      <c r="AN5487" s="6"/>
      <c r="AO5487" s="6"/>
      <c r="AP5487" s="6"/>
      <c r="AQ5487" s="6"/>
      <c r="AR5487" s="6"/>
      <c r="AS5487" s="6"/>
      <c r="AT5487" s="6"/>
      <c r="AU5487" s="6"/>
      <c r="AV5487" s="6"/>
      <c r="AW5487" s="6"/>
      <c r="AX5487" s="6"/>
      <c r="AY5487" s="172"/>
      <c r="AZ5487" s="172"/>
      <c r="BA5487" s="172"/>
      <c r="BB5487" s="6"/>
      <c r="BC5487" s="6"/>
      <c r="BD5487" s="6"/>
      <c r="BE5487" s="6"/>
      <c r="BF5487" s="6"/>
      <c r="BG5487" s="172"/>
      <c r="BH5487" s="172"/>
      <c r="BI5487" s="172"/>
      <c r="BJ5487" s="6"/>
      <c r="BK5487" s="6"/>
      <c r="BL5487" s="6"/>
      <c r="BM5487" s="6"/>
      <c r="BN5487" s="6"/>
      <c r="BO5487" s="6"/>
      <c r="BP5487" s="6"/>
      <c r="BQ5487" s="6"/>
      <c r="BR5487" s="6"/>
      <c r="BS5487" s="6"/>
      <c r="BT5487" s="6"/>
      <c r="CG5487" s="432"/>
      <c r="CH5487" s="432"/>
      <c r="CL5487" s="174"/>
    </row>
    <row r="5488" spans="29:90" s="168" customFormat="1" x14ac:dyDescent="0.25">
      <c r="AC5488" s="175"/>
      <c r="AD5488" s="175"/>
      <c r="AE5488" s="175"/>
      <c r="AF5488" s="175"/>
      <c r="AG5488" s="175"/>
      <c r="AH5488" s="176"/>
      <c r="AM5488" s="6"/>
      <c r="AN5488" s="6"/>
      <c r="AO5488" s="6"/>
      <c r="AP5488" s="6"/>
      <c r="AQ5488" s="6"/>
      <c r="AR5488" s="6"/>
      <c r="AS5488" s="6"/>
      <c r="AT5488" s="6"/>
      <c r="AU5488" s="6"/>
      <c r="AV5488" s="6"/>
      <c r="AW5488" s="6"/>
      <c r="AX5488" s="6"/>
      <c r="AY5488" s="172"/>
      <c r="AZ5488" s="172"/>
      <c r="BA5488" s="172"/>
      <c r="BB5488" s="6"/>
      <c r="BC5488" s="6"/>
      <c r="BD5488" s="6"/>
      <c r="BE5488" s="6"/>
      <c r="BF5488" s="6"/>
      <c r="BG5488" s="172"/>
      <c r="BH5488" s="172"/>
      <c r="BI5488" s="172"/>
      <c r="BJ5488" s="6"/>
      <c r="BK5488" s="6"/>
      <c r="BL5488" s="6"/>
      <c r="BM5488" s="6"/>
      <c r="BN5488" s="6"/>
      <c r="BO5488" s="6"/>
      <c r="BP5488" s="6"/>
      <c r="BQ5488" s="6"/>
      <c r="BR5488" s="6"/>
      <c r="BS5488" s="6"/>
      <c r="BT5488" s="6"/>
      <c r="CG5488" s="432"/>
      <c r="CH5488" s="432"/>
      <c r="CL5488" s="174"/>
    </row>
    <row r="5489" spans="29:90" s="168" customFormat="1" x14ac:dyDescent="0.25">
      <c r="AC5489" s="175"/>
      <c r="AD5489" s="175"/>
      <c r="AE5489" s="175"/>
      <c r="AF5489" s="175"/>
      <c r="AG5489" s="175"/>
      <c r="AH5489" s="176"/>
      <c r="AM5489" s="6"/>
      <c r="AN5489" s="6"/>
      <c r="AO5489" s="6"/>
      <c r="AP5489" s="6"/>
      <c r="AQ5489" s="6"/>
      <c r="AR5489" s="6"/>
      <c r="AS5489" s="6"/>
      <c r="AT5489" s="6"/>
      <c r="AU5489" s="6"/>
      <c r="AV5489" s="6"/>
      <c r="AW5489" s="6"/>
      <c r="AX5489" s="6"/>
      <c r="AY5489" s="172"/>
      <c r="AZ5489" s="172"/>
      <c r="BA5489" s="172"/>
      <c r="BB5489" s="6"/>
      <c r="BC5489" s="6"/>
      <c r="BD5489" s="6"/>
      <c r="BE5489" s="6"/>
      <c r="BF5489" s="6"/>
      <c r="BG5489" s="172"/>
      <c r="BH5489" s="172"/>
      <c r="BI5489" s="172"/>
      <c r="BJ5489" s="6"/>
      <c r="BK5489" s="6"/>
      <c r="BL5489" s="6"/>
      <c r="BM5489" s="6"/>
      <c r="BN5489" s="6"/>
      <c r="BO5489" s="6"/>
      <c r="BP5489" s="6"/>
      <c r="BQ5489" s="6"/>
      <c r="BR5489" s="6"/>
      <c r="BS5489" s="6"/>
      <c r="BT5489" s="6"/>
      <c r="CG5489" s="432"/>
      <c r="CH5489" s="432"/>
      <c r="CL5489" s="174"/>
    </row>
    <row r="5490" spans="29:90" s="168" customFormat="1" x14ac:dyDescent="0.25">
      <c r="AC5490" s="175"/>
      <c r="AD5490" s="175"/>
      <c r="AE5490" s="175"/>
      <c r="AF5490" s="175"/>
      <c r="AG5490" s="175"/>
      <c r="AH5490" s="176"/>
      <c r="AM5490" s="6"/>
      <c r="AN5490" s="6"/>
      <c r="AO5490" s="6"/>
      <c r="AP5490" s="6"/>
      <c r="AQ5490" s="6"/>
      <c r="AR5490" s="6"/>
      <c r="AS5490" s="6"/>
      <c r="AT5490" s="6"/>
      <c r="AU5490" s="6"/>
      <c r="AV5490" s="6"/>
      <c r="AW5490" s="6"/>
      <c r="AX5490" s="6"/>
      <c r="AY5490" s="172"/>
      <c r="AZ5490" s="172"/>
      <c r="BA5490" s="172"/>
      <c r="BB5490" s="6"/>
      <c r="BC5490" s="6"/>
      <c r="BD5490" s="6"/>
      <c r="BE5490" s="6"/>
      <c r="BF5490" s="6"/>
      <c r="BG5490" s="172"/>
      <c r="BH5490" s="172"/>
      <c r="BI5490" s="172"/>
      <c r="BJ5490" s="6"/>
      <c r="BK5490" s="6"/>
      <c r="BL5490" s="6"/>
      <c r="BM5490" s="6"/>
      <c r="BN5490" s="6"/>
      <c r="BO5490" s="6"/>
      <c r="BP5490" s="6"/>
      <c r="BQ5490" s="6"/>
      <c r="BR5490" s="6"/>
      <c r="BS5490" s="6"/>
      <c r="BT5490" s="6"/>
      <c r="CG5490" s="432"/>
      <c r="CH5490" s="432"/>
      <c r="CL5490" s="174"/>
    </row>
    <row r="5491" spans="29:90" s="168" customFormat="1" x14ac:dyDescent="0.25">
      <c r="AC5491" s="175"/>
      <c r="AD5491" s="175"/>
      <c r="AE5491" s="175"/>
      <c r="AF5491" s="175"/>
      <c r="AG5491" s="175"/>
      <c r="AH5491" s="176"/>
      <c r="AM5491" s="6"/>
      <c r="AN5491" s="6"/>
      <c r="AO5491" s="6"/>
      <c r="AP5491" s="6"/>
      <c r="AQ5491" s="6"/>
      <c r="AR5491" s="6"/>
      <c r="AS5491" s="6"/>
      <c r="AT5491" s="6"/>
      <c r="AU5491" s="6"/>
      <c r="AV5491" s="6"/>
      <c r="AW5491" s="6"/>
      <c r="AX5491" s="6"/>
      <c r="AY5491" s="172"/>
      <c r="AZ5491" s="172"/>
      <c r="BA5491" s="172"/>
      <c r="BB5491" s="6"/>
      <c r="BC5491" s="6"/>
      <c r="BD5491" s="6"/>
      <c r="BE5491" s="6"/>
      <c r="BF5491" s="6"/>
      <c r="BG5491" s="172"/>
      <c r="BH5491" s="172"/>
      <c r="BI5491" s="172"/>
      <c r="BJ5491" s="6"/>
      <c r="BK5491" s="6"/>
      <c r="BL5491" s="6"/>
      <c r="BM5491" s="6"/>
      <c r="BN5491" s="6"/>
      <c r="BO5491" s="6"/>
      <c r="BP5491" s="6"/>
      <c r="BQ5491" s="6"/>
      <c r="BR5491" s="6"/>
      <c r="BS5491" s="6"/>
      <c r="BT5491" s="6"/>
      <c r="CG5491" s="432"/>
      <c r="CH5491" s="432"/>
      <c r="CL5491" s="174"/>
    </row>
    <row r="5492" spans="29:90" s="168" customFormat="1" x14ac:dyDescent="0.25">
      <c r="AC5492" s="175"/>
      <c r="AD5492" s="175"/>
      <c r="AE5492" s="175"/>
      <c r="AF5492" s="175"/>
      <c r="AG5492" s="175"/>
      <c r="AH5492" s="176"/>
      <c r="AM5492" s="6"/>
      <c r="AN5492" s="6"/>
      <c r="AO5492" s="6"/>
      <c r="AP5492" s="6"/>
      <c r="AQ5492" s="6"/>
      <c r="AR5492" s="6"/>
      <c r="AS5492" s="6"/>
      <c r="AT5492" s="6"/>
      <c r="AU5492" s="6"/>
      <c r="AV5492" s="6"/>
      <c r="AW5492" s="6"/>
      <c r="AX5492" s="6"/>
      <c r="AY5492" s="172"/>
      <c r="AZ5492" s="172"/>
      <c r="BA5492" s="172"/>
      <c r="BB5492" s="6"/>
      <c r="BC5492" s="6"/>
      <c r="BD5492" s="6"/>
      <c r="BE5492" s="6"/>
      <c r="BF5492" s="6"/>
      <c r="BG5492" s="172"/>
      <c r="BH5492" s="172"/>
      <c r="BI5492" s="172"/>
      <c r="BJ5492" s="6"/>
      <c r="BK5492" s="6"/>
      <c r="BL5492" s="6"/>
      <c r="BM5492" s="6"/>
      <c r="BN5492" s="6"/>
      <c r="BO5492" s="6"/>
      <c r="BP5492" s="6"/>
      <c r="BQ5492" s="6"/>
      <c r="BR5492" s="6"/>
      <c r="BS5492" s="6"/>
      <c r="BT5492" s="6"/>
      <c r="CG5492" s="432"/>
      <c r="CH5492" s="432"/>
      <c r="CL5492" s="174"/>
    </row>
    <row r="5493" spans="29:90" s="168" customFormat="1" x14ac:dyDescent="0.25">
      <c r="AC5493" s="175"/>
      <c r="AD5493" s="175"/>
      <c r="AE5493" s="175"/>
      <c r="AF5493" s="175"/>
      <c r="AG5493" s="175"/>
      <c r="AH5493" s="176"/>
      <c r="AM5493" s="6"/>
      <c r="AN5493" s="6"/>
      <c r="AO5493" s="6"/>
      <c r="AP5493" s="6"/>
      <c r="AQ5493" s="6"/>
      <c r="AR5493" s="6"/>
      <c r="AS5493" s="6"/>
      <c r="AT5493" s="6"/>
      <c r="AU5493" s="6"/>
      <c r="AV5493" s="6"/>
      <c r="AW5493" s="6"/>
      <c r="AX5493" s="6"/>
      <c r="AY5493" s="172"/>
      <c r="AZ5493" s="172"/>
      <c r="BA5493" s="172"/>
      <c r="BB5493" s="6"/>
      <c r="BC5493" s="6"/>
      <c r="BD5493" s="6"/>
      <c r="BE5493" s="6"/>
      <c r="BF5493" s="6"/>
      <c r="BG5493" s="172"/>
      <c r="BH5493" s="172"/>
      <c r="BI5493" s="172"/>
      <c r="BJ5493" s="6"/>
      <c r="BK5493" s="6"/>
      <c r="BL5493" s="6"/>
      <c r="BM5493" s="6"/>
      <c r="BN5493" s="6"/>
      <c r="BO5493" s="6"/>
      <c r="BP5493" s="6"/>
      <c r="BQ5493" s="6"/>
      <c r="BR5493" s="6"/>
      <c r="BS5493" s="6"/>
      <c r="BT5493" s="6"/>
      <c r="CG5493" s="432"/>
      <c r="CH5493" s="432"/>
      <c r="CL5493" s="174"/>
    </row>
    <row r="5494" spans="29:90" s="168" customFormat="1" x14ac:dyDescent="0.25">
      <c r="AC5494" s="175"/>
      <c r="AD5494" s="175"/>
      <c r="AE5494" s="175"/>
      <c r="AF5494" s="175"/>
      <c r="AG5494" s="175"/>
      <c r="AH5494" s="176"/>
      <c r="AM5494" s="6"/>
      <c r="AN5494" s="6"/>
      <c r="AO5494" s="6"/>
      <c r="AP5494" s="6"/>
      <c r="AQ5494" s="6"/>
      <c r="AR5494" s="6"/>
      <c r="AS5494" s="6"/>
      <c r="AT5494" s="6"/>
      <c r="AU5494" s="6"/>
      <c r="AV5494" s="6"/>
      <c r="AW5494" s="6"/>
      <c r="AX5494" s="6"/>
      <c r="AY5494" s="172"/>
      <c r="AZ5494" s="172"/>
      <c r="BA5494" s="172"/>
      <c r="BB5494" s="6"/>
      <c r="BC5494" s="6"/>
      <c r="BD5494" s="6"/>
      <c r="BE5494" s="6"/>
      <c r="BF5494" s="6"/>
      <c r="BG5494" s="172"/>
      <c r="BH5494" s="172"/>
      <c r="BI5494" s="172"/>
      <c r="BJ5494" s="6"/>
      <c r="BK5494" s="6"/>
      <c r="BL5494" s="6"/>
      <c r="BM5494" s="6"/>
      <c r="BN5494" s="6"/>
      <c r="BO5494" s="6"/>
      <c r="BP5494" s="6"/>
      <c r="BQ5494" s="6"/>
      <c r="BR5494" s="6"/>
      <c r="BS5494" s="6"/>
      <c r="BT5494" s="6"/>
      <c r="CG5494" s="432"/>
      <c r="CH5494" s="432"/>
      <c r="CL5494" s="174"/>
    </row>
    <row r="5495" spans="29:90" s="168" customFormat="1" x14ac:dyDescent="0.25">
      <c r="AC5495" s="175"/>
      <c r="AD5495" s="175"/>
      <c r="AE5495" s="175"/>
      <c r="AF5495" s="175"/>
      <c r="AG5495" s="175"/>
      <c r="AH5495" s="176"/>
      <c r="AM5495" s="6"/>
      <c r="AN5495" s="6"/>
      <c r="AO5495" s="6"/>
      <c r="AP5495" s="6"/>
      <c r="AQ5495" s="6"/>
      <c r="AR5495" s="6"/>
      <c r="AS5495" s="6"/>
      <c r="AT5495" s="6"/>
      <c r="AU5495" s="6"/>
      <c r="AV5495" s="6"/>
      <c r="AW5495" s="6"/>
      <c r="AX5495" s="6"/>
      <c r="AY5495" s="172"/>
      <c r="AZ5495" s="172"/>
      <c r="BA5495" s="172"/>
      <c r="BB5495" s="6"/>
      <c r="BC5495" s="6"/>
      <c r="BD5495" s="6"/>
      <c r="BE5495" s="6"/>
      <c r="BF5495" s="6"/>
      <c r="BG5495" s="172"/>
      <c r="BH5495" s="172"/>
      <c r="BI5495" s="172"/>
      <c r="BJ5495" s="6"/>
      <c r="BK5495" s="6"/>
      <c r="BL5495" s="6"/>
      <c r="BM5495" s="6"/>
      <c r="BN5495" s="6"/>
      <c r="BO5495" s="6"/>
      <c r="BP5495" s="6"/>
      <c r="BQ5495" s="6"/>
      <c r="BR5495" s="6"/>
      <c r="BS5495" s="6"/>
      <c r="BT5495" s="6"/>
      <c r="CG5495" s="432"/>
      <c r="CH5495" s="432"/>
      <c r="CL5495" s="174"/>
    </row>
    <row r="5496" spans="29:90" s="168" customFormat="1" x14ac:dyDescent="0.25">
      <c r="AC5496" s="175"/>
      <c r="AD5496" s="175"/>
      <c r="AE5496" s="175"/>
      <c r="AF5496" s="175"/>
      <c r="AG5496" s="175"/>
      <c r="AH5496" s="176"/>
      <c r="AM5496" s="6"/>
      <c r="AN5496" s="6"/>
      <c r="AO5496" s="6"/>
      <c r="AP5496" s="6"/>
      <c r="AQ5496" s="6"/>
      <c r="AR5496" s="6"/>
      <c r="AS5496" s="6"/>
      <c r="AT5496" s="6"/>
      <c r="AU5496" s="6"/>
      <c r="AV5496" s="6"/>
      <c r="AW5496" s="6"/>
      <c r="AX5496" s="6"/>
      <c r="AY5496" s="172"/>
      <c r="AZ5496" s="172"/>
      <c r="BA5496" s="172"/>
      <c r="BB5496" s="6"/>
      <c r="BC5496" s="6"/>
      <c r="BD5496" s="6"/>
      <c r="BE5496" s="6"/>
      <c r="BF5496" s="6"/>
      <c r="BG5496" s="172"/>
      <c r="BH5496" s="172"/>
      <c r="BI5496" s="172"/>
      <c r="BJ5496" s="6"/>
      <c r="BK5496" s="6"/>
      <c r="BL5496" s="6"/>
      <c r="BM5496" s="6"/>
      <c r="BN5496" s="6"/>
      <c r="BO5496" s="6"/>
      <c r="BP5496" s="6"/>
      <c r="BQ5496" s="6"/>
      <c r="BR5496" s="6"/>
      <c r="BS5496" s="6"/>
      <c r="BT5496" s="6"/>
      <c r="CG5496" s="432"/>
      <c r="CH5496" s="432"/>
      <c r="CL5496" s="174"/>
    </row>
    <row r="5497" spans="29:90" s="168" customFormat="1" x14ac:dyDescent="0.25">
      <c r="AC5497" s="175"/>
      <c r="AD5497" s="175"/>
      <c r="AE5497" s="175"/>
      <c r="AF5497" s="175"/>
      <c r="AG5497" s="175"/>
      <c r="AH5497" s="176"/>
      <c r="AM5497" s="6"/>
      <c r="AN5497" s="6"/>
      <c r="AO5497" s="6"/>
      <c r="AP5497" s="6"/>
      <c r="AQ5497" s="6"/>
      <c r="AR5497" s="6"/>
      <c r="AS5497" s="6"/>
      <c r="AT5497" s="6"/>
      <c r="AU5497" s="6"/>
      <c r="AV5497" s="6"/>
      <c r="AW5497" s="6"/>
      <c r="AX5497" s="6"/>
      <c r="AY5497" s="172"/>
      <c r="AZ5497" s="172"/>
      <c r="BA5497" s="172"/>
      <c r="BB5497" s="6"/>
      <c r="BC5497" s="6"/>
      <c r="BD5497" s="6"/>
      <c r="BE5497" s="6"/>
      <c r="BF5497" s="6"/>
      <c r="BG5497" s="172"/>
      <c r="BH5497" s="172"/>
      <c r="BI5497" s="172"/>
      <c r="BJ5497" s="6"/>
      <c r="BK5497" s="6"/>
      <c r="BL5497" s="6"/>
      <c r="BM5497" s="6"/>
      <c r="BN5497" s="6"/>
      <c r="BO5497" s="6"/>
      <c r="BP5497" s="6"/>
      <c r="BQ5497" s="6"/>
      <c r="BR5497" s="6"/>
      <c r="BS5497" s="6"/>
      <c r="BT5497" s="6"/>
      <c r="CG5497" s="432"/>
      <c r="CH5497" s="432"/>
      <c r="CL5497" s="174"/>
    </row>
    <row r="5498" spans="29:90" s="168" customFormat="1" x14ac:dyDescent="0.25">
      <c r="AC5498" s="175"/>
      <c r="AD5498" s="175"/>
      <c r="AE5498" s="175"/>
      <c r="AF5498" s="175"/>
      <c r="AG5498" s="175"/>
      <c r="AH5498" s="176"/>
      <c r="AM5498" s="6"/>
      <c r="AN5498" s="6"/>
      <c r="AO5498" s="6"/>
      <c r="AP5498" s="6"/>
      <c r="AQ5498" s="6"/>
      <c r="AR5498" s="6"/>
      <c r="AS5498" s="6"/>
      <c r="AT5498" s="6"/>
      <c r="AU5498" s="6"/>
      <c r="AV5498" s="6"/>
      <c r="AW5498" s="6"/>
      <c r="AX5498" s="6"/>
      <c r="AY5498" s="172"/>
      <c r="AZ5498" s="172"/>
      <c r="BA5498" s="172"/>
      <c r="BB5498" s="6"/>
      <c r="BC5498" s="6"/>
      <c r="BD5498" s="6"/>
      <c r="BE5498" s="6"/>
      <c r="BF5498" s="6"/>
      <c r="BG5498" s="172"/>
      <c r="BH5498" s="172"/>
      <c r="BI5498" s="172"/>
      <c r="BJ5498" s="6"/>
      <c r="BK5498" s="6"/>
      <c r="BL5498" s="6"/>
      <c r="BM5498" s="6"/>
      <c r="BN5498" s="6"/>
      <c r="BO5498" s="6"/>
      <c r="BP5498" s="6"/>
      <c r="BQ5498" s="6"/>
      <c r="BR5498" s="6"/>
      <c r="BS5498" s="6"/>
      <c r="BT5498" s="6"/>
      <c r="CG5498" s="432"/>
      <c r="CH5498" s="432"/>
      <c r="CL5498" s="174"/>
    </row>
    <row r="5499" spans="29:90" s="168" customFormat="1" x14ac:dyDescent="0.25">
      <c r="AC5499" s="175"/>
      <c r="AD5499" s="175"/>
      <c r="AE5499" s="175"/>
      <c r="AF5499" s="175"/>
      <c r="AG5499" s="175"/>
      <c r="AH5499" s="176"/>
      <c r="AM5499" s="6"/>
      <c r="AN5499" s="6"/>
      <c r="AO5499" s="6"/>
      <c r="AP5499" s="6"/>
      <c r="AQ5499" s="6"/>
      <c r="AR5499" s="6"/>
      <c r="AS5499" s="6"/>
      <c r="AT5499" s="6"/>
      <c r="AU5499" s="6"/>
      <c r="AV5499" s="6"/>
      <c r="AW5499" s="6"/>
      <c r="AX5499" s="6"/>
      <c r="AY5499" s="172"/>
      <c r="AZ5499" s="172"/>
      <c r="BA5499" s="172"/>
      <c r="BB5499" s="6"/>
      <c r="BC5499" s="6"/>
      <c r="BD5499" s="6"/>
      <c r="BE5499" s="6"/>
      <c r="BF5499" s="6"/>
      <c r="BG5499" s="172"/>
      <c r="BH5499" s="172"/>
      <c r="BI5499" s="172"/>
      <c r="BJ5499" s="6"/>
      <c r="BK5499" s="6"/>
      <c r="BL5499" s="6"/>
      <c r="BM5499" s="6"/>
      <c r="BN5499" s="6"/>
      <c r="BO5499" s="6"/>
      <c r="BP5499" s="6"/>
      <c r="BQ5499" s="6"/>
      <c r="BR5499" s="6"/>
      <c r="BS5499" s="6"/>
      <c r="BT5499" s="6"/>
      <c r="CG5499" s="432"/>
      <c r="CH5499" s="432"/>
      <c r="CL5499" s="174"/>
    </row>
    <row r="5500" spans="29:90" s="168" customFormat="1" x14ac:dyDescent="0.25">
      <c r="AC5500" s="175"/>
      <c r="AD5500" s="175"/>
      <c r="AE5500" s="175"/>
      <c r="AF5500" s="175"/>
      <c r="AG5500" s="175"/>
      <c r="AH5500" s="176"/>
      <c r="AM5500" s="6"/>
      <c r="AN5500" s="6"/>
      <c r="AO5500" s="6"/>
      <c r="AP5500" s="6"/>
      <c r="AQ5500" s="6"/>
      <c r="AR5500" s="6"/>
      <c r="AS5500" s="6"/>
      <c r="AT5500" s="6"/>
      <c r="AU5500" s="6"/>
      <c r="AV5500" s="6"/>
      <c r="AW5500" s="6"/>
      <c r="AX5500" s="6"/>
      <c r="AY5500" s="172"/>
      <c r="AZ5500" s="172"/>
      <c r="BA5500" s="172"/>
      <c r="BB5500" s="6"/>
      <c r="BC5500" s="6"/>
      <c r="BD5500" s="6"/>
      <c r="BE5500" s="6"/>
      <c r="BF5500" s="6"/>
      <c r="BG5500" s="172"/>
      <c r="BH5500" s="172"/>
      <c r="BI5500" s="172"/>
      <c r="BJ5500" s="6"/>
      <c r="BK5500" s="6"/>
      <c r="BL5500" s="6"/>
      <c r="BM5500" s="6"/>
      <c r="BN5500" s="6"/>
      <c r="BO5500" s="6"/>
      <c r="BP5500" s="6"/>
      <c r="BQ5500" s="6"/>
      <c r="BR5500" s="6"/>
      <c r="BS5500" s="6"/>
      <c r="BT5500" s="6"/>
      <c r="CG5500" s="432"/>
      <c r="CH5500" s="432"/>
      <c r="CL5500" s="174"/>
    </row>
    <row r="5501" spans="29:90" s="168" customFormat="1" x14ac:dyDescent="0.25">
      <c r="AC5501" s="175"/>
      <c r="AD5501" s="175"/>
      <c r="AE5501" s="175"/>
      <c r="AF5501" s="175"/>
      <c r="AG5501" s="175"/>
      <c r="AH5501" s="176"/>
      <c r="AM5501" s="6"/>
      <c r="AN5501" s="6"/>
      <c r="AO5501" s="6"/>
      <c r="AP5501" s="6"/>
      <c r="AQ5501" s="6"/>
      <c r="AR5501" s="6"/>
      <c r="AS5501" s="6"/>
      <c r="AT5501" s="6"/>
      <c r="AU5501" s="6"/>
      <c r="AV5501" s="6"/>
      <c r="AW5501" s="6"/>
      <c r="AX5501" s="6"/>
      <c r="AY5501" s="172"/>
      <c r="AZ5501" s="172"/>
      <c r="BA5501" s="172"/>
      <c r="BB5501" s="6"/>
      <c r="BC5501" s="6"/>
      <c r="BD5501" s="6"/>
      <c r="BE5501" s="6"/>
      <c r="BF5501" s="6"/>
      <c r="BG5501" s="172"/>
      <c r="BH5501" s="172"/>
      <c r="BI5501" s="172"/>
      <c r="BJ5501" s="6"/>
      <c r="BK5501" s="6"/>
      <c r="BL5501" s="6"/>
      <c r="BM5501" s="6"/>
      <c r="BN5501" s="6"/>
      <c r="BO5501" s="6"/>
      <c r="BP5501" s="6"/>
      <c r="BQ5501" s="6"/>
      <c r="BR5501" s="6"/>
      <c r="BS5501" s="6"/>
      <c r="BT5501" s="6"/>
      <c r="CG5501" s="432"/>
      <c r="CH5501" s="432"/>
      <c r="CL5501" s="174"/>
    </row>
    <row r="5502" spans="29:90" s="168" customFormat="1" x14ac:dyDescent="0.25">
      <c r="AC5502" s="175"/>
      <c r="AD5502" s="175"/>
      <c r="AE5502" s="175"/>
      <c r="AF5502" s="175"/>
      <c r="AG5502" s="175"/>
      <c r="AH5502" s="176"/>
      <c r="AM5502" s="6"/>
      <c r="AN5502" s="6"/>
      <c r="AO5502" s="6"/>
      <c r="AP5502" s="6"/>
      <c r="AQ5502" s="6"/>
      <c r="AR5502" s="6"/>
      <c r="AS5502" s="6"/>
      <c r="AT5502" s="6"/>
      <c r="AU5502" s="6"/>
      <c r="AV5502" s="6"/>
      <c r="AW5502" s="6"/>
      <c r="AX5502" s="6"/>
      <c r="AY5502" s="172"/>
      <c r="AZ5502" s="172"/>
      <c r="BA5502" s="172"/>
      <c r="BB5502" s="6"/>
      <c r="BC5502" s="6"/>
      <c r="BD5502" s="6"/>
      <c r="BE5502" s="6"/>
      <c r="BF5502" s="6"/>
      <c r="BG5502" s="172"/>
      <c r="BH5502" s="172"/>
      <c r="BI5502" s="172"/>
      <c r="BJ5502" s="6"/>
      <c r="BK5502" s="6"/>
      <c r="BL5502" s="6"/>
      <c r="BM5502" s="6"/>
      <c r="BN5502" s="6"/>
      <c r="BO5502" s="6"/>
      <c r="BP5502" s="6"/>
      <c r="BQ5502" s="6"/>
      <c r="BR5502" s="6"/>
      <c r="BS5502" s="6"/>
      <c r="BT5502" s="6"/>
      <c r="CG5502" s="432"/>
      <c r="CH5502" s="432"/>
      <c r="CL5502" s="174"/>
    </row>
    <row r="5503" spans="29:90" s="168" customFormat="1" x14ac:dyDescent="0.25">
      <c r="AC5503" s="175"/>
      <c r="AD5503" s="175"/>
      <c r="AE5503" s="175"/>
      <c r="AF5503" s="175"/>
      <c r="AG5503" s="175"/>
      <c r="AH5503" s="176"/>
      <c r="AM5503" s="6"/>
      <c r="AN5503" s="6"/>
      <c r="AO5503" s="6"/>
      <c r="AP5503" s="6"/>
      <c r="AQ5503" s="6"/>
      <c r="AR5503" s="6"/>
      <c r="AS5503" s="6"/>
      <c r="AT5503" s="6"/>
      <c r="AU5503" s="6"/>
      <c r="AV5503" s="6"/>
      <c r="AW5503" s="6"/>
      <c r="AX5503" s="6"/>
      <c r="AY5503" s="172"/>
      <c r="AZ5503" s="172"/>
      <c r="BA5503" s="172"/>
      <c r="BB5503" s="6"/>
      <c r="BC5503" s="6"/>
      <c r="BD5503" s="6"/>
      <c r="BE5503" s="6"/>
      <c r="BF5503" s="6"/>
      <c r="BG5503" s="172"/>
      <c r="BH5503" s="172"/>
      <c r="BI5503" s="172"/>
      <c r="BJ5503" s="6"/>
      <c r="BK5503" s="6"/>
      <c r="BL5503" s="6"/>
      <c r="BM5503" s="6"/>
      <c r="BN5503" s="6"/>
      <c r="BO5503" s="6"/>
      <c r="BP5503" s="6"/>
      <c r="BQ5503" s="6"/>
      <c r="BR5503" s="6"/>
      <c r="BS5503" s="6"/>
      <c r="BT5503" s="6"/>
      <c r="CG5503" s="432"/>
      <c r="CH5503" s="432"/>
      <c r="CL5503" s="174"/>
    </row>
    <row r="5504" spans="29:90" s="168" customFormat="1" x14ac:dyDescent="0.25">
      <c r="AC5504" s="175"/>
      <c r="AD5504" s="175"/>
      <c r="AE5504" s="175"/>
      <c r="AF5504" s="175"/>
      <c r="AG5504" s="175"/>
      <c r="AH5504" s="176"/>
      <c r="AM5504" s="6"/>
      <c r="AN5504" s="6"/>
      <c r="AO5504" s="6"/>
      <c r="AP5504" s="6"/>
      <c r="AQ5504" s="6"/>
      <c r="AR5504" s="6"/>
      <c r="AS5504" s="6"/>
      <c r="AT5504" s="6"/>
      <c r="AU5504" s="6"/>
      <c r="AV5504" s="6"/>
      <c r="AW5504" s="6"/>
      <c r="AX5504" s="6"/>
      <c r="AY5504" s="172"/>
      <c r="AZ5504" s="172"/>
      <c r="BA5504" s="172"/>
      <c r="BB5504" s="6"/>
      <c r="BC5504" s="6"/>
      <c r="BD5504" s="6"/>
      <c r="BE5504" s="6"/>
      <c r="BF5504" s="6"/>
      <c r="BG5504" s="172"/>
      <c r="BH5504" s="172"/>
      <c r="BI5504" s="172"/>
      <c r="BJ5504" s="6"/>
      <c r="BK5504" s="6"/>
      <c r="BL5504" s="6"/>
      <c r="BM5504" s="6"/>
      <c r="BN5504" s="6"/>
      <c r="BO5504" s="6"/>
      <c r="BP5504" s="6"/>
      <c r="BQ5504" s="6"/>
      <c r="BR5504" s="6"/>
      <c r="BS5504" s="6"/>
      <c r="BT5504" s="6"/>
      <c r="CG5504" s="432"/>
      <c r="CH5504" s="432"/>
      <c r="CL5504" s="174"/>
    </row>
    <row r="5505" spans="29:90" s="168" customFormat="1" x14ac:dyDescent="0.25">
      <c r="AC5505" s="175"/>
      <c r="AD5505" s="175"/>
      <c r="AE5505" s="175"/>
      <c r="AF5505" s="175"/>
      <c r="AG5505" s="175"/>
      <c r="AH5505" s="176"/>
      <c r="AM5505" s="6"/>
      <c r="AN5505" s="6"/>
      <c r="AO5505" s="6"/>
      <c r="AP5505" s="6"/>
      <c r="AQ5505" s="6"/>
      <c r="AR5505" s="6"/>
      <c r="AS5505" s="6"/>
      <c r="AT5505" s="6"/>
      <c r="AU5505" s="6"/>
      <c r="AV5505" s="6"/>
      <c r="AW5505" s="6"/>
      <c r="AX5505" s="6"/>
      <c r="AY5505" s="172"/>
      <c r="AZ5505" s="172"/>
      <c r="BA5505" s="172"/>
      <c r="BB5505" s="6"/>
      <c r="BC5505" s="6"/>
      <c r="BD5505" s="6"/>
      <c r="BE5505" s="6"/>
      <c r="BF5505" s="6"/>
      <c r="BG5505" s="172"/>
      <c r="BH5505" s="172"/>
      <c r="BI5505" s="172"/>
      <c r="BJ5505" s="6"/>
      <c r="BK5505" s="6"/>
      <c r="BL5505" s="6"/>
      <c r="BM5505" s="6"/>
      <c r="BN5505" s="6"/>
      <c r="BO5505" s="6"/>
      <c r="BP5505" s="6"/>
      <c r="BQ5505" s="6"/>
      <c r="BR5505" s="6"/>
      <c r="BS5505" s="6"/>
      <c r="BT5505" s="6"/>
      <c r="CG5505" s="432"/>
      <c r="CH5505" s="432"/>
      <c r="CL5505" s="174"/>
    </row>
    <row r="5506" spans="29:90" s="168" customFormat="1" x14ac:dyDescent="0.25">
      <c r="AC5506" s="175"/>
      <c r="AD5506" s="175"/>
      <c r="AE5506" s="175"/>
      <c r="AF5506" s="175"/>
      <c r="AG5506" s="175"/>
      <c r="AH5506" s="176"/>
      <c r="AM5506" s="6"/>
      <c r="AN5506" s="6"/>
      <c r="AO5506" s="6"/>
      <c r="AP5506" s="6"/>
      <c r="AQ5506" s="6"/>
      <c r="AR5506" s="6"/>
      <c r="AS5506" s="6"/>
      <c r="AT5506" s="6"/>
      <c r="AU5506" s="6"/>
      <c r="AV5506" s="6"/>
      <c r="AW5506" s="6"/>
      <c r="AX5506" s="6"/>
      <c r="AY5506" s="172"/>
      <c r="AZ5506" s="172"/>
      <c r="BA5506" s="172"/>
      <c r="BB5506" s="6"/>
      <c r="BC5506" s="6"/>
      <c r="BD5506" s="6"/>
      <c r="BE5506" s="6"/>
      <c r="BF5506" s="6"/>
      <c r="BG5506" s="172"/>
      <c r="BH5506" s="172"/>
      <c r="BI5506" s="172"/>
      <c r="BJ5506" s="6"/>
      <c r="BK5506" s="6"/>
      <c r="BL5506" s="6"/>
      <c r="BM5506" s="6"/>
      <c r="BN5506" s="6"/>
      <c r="BO5506" s="6"/>
      <c r="BP5506" s="6"/>
      <c r="BQ5506" s="6"/>
      <c r="BR5506" s="6"/>
      <c r="BS5506" s="6"/>
      <c r="BT5506" s="6"/>
      <c r="CG5506" s="432"/>
      <c r="CH5506" s="432"/>
      <c r="CL5506" s="174"/>
    </row>
    <row r="5507" spans="29:90" s="168" customFormat="1" x14ac:dyDescent="0.25">
      <c r="AC5507" s="175"/>
      <c r="AD5507" s="175"/>
      <c r="AE5507" s="175"/>
      <c r="AF5507" s="175"/>
      <c r="AG5507" s="175"/>
      <c r="AH5507" s="176"/>
      <c r="AM5507" s="6"/>
      <c r="AN5507" s="6"/>
      <c r="AO5507" s="6"/>
      <c r="AP5507" s="6"/>
      <c r="AQ5507" s="6"/>
      <c r="AR5507" s="6"/>
      <c r="AS5507" s="6"/>
      <c r="AT5507" s="6"/>
      <c r="AU5507" s="6"/>
      <c r="AV5507" s="6"/>
      <c r="AW5507" s="6"/>
      <c r="AX5507" s="6"/>
      <c r="AY5507" s="172"/>
      <c r="AZ5507" s="172"/>
      <c r="BA5507" s="172"/>
      <c r="BB5507" s="6"/>
      <c r="BC5507" s="6"/>
      <c r="BD5507" s="6"/>
      <c r="BE5507" s="6"/>
      <c r="BF5507" s="6"/>
      <c r="BG5507" s="172"/>
      <c r="BH5507" s="172"/>
      <c r="BI5507" s="172"/>
      <c r="BJ5507" s="6"/>
      <c r="BK5507" s="6"/>
      <c r="BL5507" s="6"/>
      <c r="BM5507" s="6"/>
      <c r="BN5507" s="6"/>
      <c r="BO5507" s="6"/>
      <c r="BP5507" s="6"/>
      <c r="BQ5507" s="6"/>
      <c r="BR5507" s="6"/>
      <c r="BS5507" s="6"/>
      <c r="BT5507" s="6"/>
      <c r="CG5507" s="432"/>
      <c r="CH5507" s="432"/>
      <c r="CL5507" s="174"/>
    </row>
    <row r="5508" spans="29:90" s="168" customFormat="1" x14ac:dyDescent="0.25">
      <c r="AC5508" s="175"/>
      <c r="AD5508" s="175"/>
      <c r="AE5508" s="175"/>
      <c r="AF5508" s="175"/>
      <c r="AG5508" s="175"/>
      <c r="AH5508" s="176"/>
      <c r="AM5508" s="6"/>
      <c r="AN5508" s="6"/>
      <c r="AO5508" s="6"/>
      <c r="AP5508" s="6"/>
      <c r="AQ5508" s="6"/>
      <c r="AR5508" s="6"/>
      <c r="AS5508" s="6"/>
      <c r="AT5508" s="6"/>
      <c r="AU5508" s="6"/>
      <c r="AV5508" s="6"/>
      <c r="AW5508" s="6"/>
      <c r="AX5508" s="6"/>
      <c r="AY5508" s="172"/>
      <c r="AZ5508" s="172"/>
      <c r="BA5508" s="172"/>
      <c r="BB5508" s="6"/>
      <c r="BC5508" s="6"/>
      <c r="BD5508" s="6"/>
      <c r="BE5508" s="6"/>
      <c r="BF5508" s="6"/>
      <c r="BG5508" s="172"/>
      <c r="BH5508" s="172"/>
      <c r="BI5508" s="172"/>
      <c r="BJ5508" s="6"/>
      <c r="BK5508" s="6"/>
      <c r="BL5508" s="6"/>
      <c r="BM5508" s="6"/>
      <c r="BN5508" s="6"/>
      <c r="BO5508" s="6"/>
      <c r="BP5508" s="6"/>
      <c r="BQ5508" s="6"/>
      <c r="BR5508" s="6"/>
      <c r="BS5508" s="6"/>
      <c r="BT5508" s="6"/>
      <c r="CG5508" s="432"/>
      <c r="CH5508" s="432"/>
      <c r="CL5508" s="174"/>
    </row>
    <row r="5509" spans="29:90" s="168" customFormat="1" x14ac:dyDescent="0.25">
      <c r="AC5509" s="175"/>
      <c r="AD5509" s="175"/>
      <c r="AE5509" s="175"/>
      <c r="AF5509" s="175"/>
      <c r="AG5509" s="175"/>
      <c r="AH5509" s="176"/>
      <c r="AM5509" s="6"/>
      <c r="AN5509" s="6"/>
      <c r="AO5509" s="6"/>
      <c r="AP5509" s="6"/>
      <c r="AQ5509" s="6"/>
      <c r="AR5509" s="6"/>
      <c r="AS5509" s="6"/>
      <c r="AT5509" s="6"/>
      <c r="AU5509" s="6"/>
      <c r="AV5509" s="6"/>
      <c r="AW5509" s="6"/>
      <c r="AX5509" s="6"/>
      <c r="AY5509" s="172"/>
      <c r="AZ5509" s="172"/>
      <c r="BA5509" s="172"/>
      <c r="BB5509" s="6"/>
      <c r="BC5509" s="6"/>
      <c r="BD5509" s="6"/>
      <c r="BE5509" s="6"/>
      <c r="BF5509" s="6"/>
      <c r="BG5509" s="172"/>
      <c r="BH5509" s="172"/>
      <c r="BI5509" s="172"/>
      <c r="BJ5509" s="6"/>
      <c r="BK5509" s="6"/>
      <c r="BL5509" s="6"/>
      <c r="BM5509" s="6"/>
      <c r="BN5509" s="6"/>
      <c r="BO5509" s="6"/>
      <c r="BP5509" s="6"/>
      <c r="BQ5509" s="6"/>
      <c r="BR5509" s="6"/>
      <c r="BS5509" s="6"/>
      <c r="BT5509" s="6"/>
      <c r="CG5509" s="432"/>
      <c r="CH5509" s="432"/>
      <c r="CL5509" s="174"/>
    </row>
    <row r="5510" spans="29:90" s="168" customFormat="1" x14ac:dyDescent="0.25">
      <c r="AC5510" s="175"/>
      <c r="AD5510" s="175"/>
      <c r="AE5510" s="175"/>
      <c r="AF5510" s="175"/>
      <c r="AG5510" s="175"/>
      <c r="AH5510" s="176"/>
      <c r="AM5510" s="6"/>
      <c r="AN5510" s="6"/>
      <c r="AO5510" s="6"/>
      <c r="AP5510" s="6"/>
      <c r="AQ5510" s="6"/>
      <c r="AR5510" s="6"/>
      <c r="AS5510" s="6"/>
      <c r="AT5510" s="6"/>
      <c r="AU5510" s="6"/>
      <c r="AV5510" s="6"/>
      <c r="AW5510" s="6"/>
      <c r="AX5510" s="6"/>
      <c r="AY5510" s="172"/>
      <c r="AZ5510" s="172"/>
      <c r="BA5510" s="172"/>
      <c r="BB5510" s="6"/>
      <c r="BC5510" s="6"/>
      <c r="BD5510" s="6"/>
      <c r="BE5510" s="6"/>
      <c r="BF5510" s="6"/>
      <c r="BG5510" s="172"/>
      <c r="BH5510" s="172"/>
      <c r="BI5510" s="172"/>
      <c r="BJ5510" s="6"/>
      <c r="BK5510" s="6"/>
      <c r="BL5510" s="6"/>
      <c r="BM5510" s="6"/>
      <c r="BN5510" s="6"/>
      <c r="BO5510" s="6"/>
      <c r="BP5510" s="6"/>
      <c r="BQ5510" s="6"/>
      <c r="BR5510" s="6"/>
      <c r="BS5510" s="6"/>
      <c r="BT5510" s="6"/>
      <c r="CG5510" s="432"/>
      <c r="CH5510" s="432"/>
      <c r="CL5510" s="174"/>
    </row>
    <row r="5511" spans="29:90" s="168" customFormat="1" x14ac:dyDescent="0.25">
      <c r="AC5511" s="175"/>
      <c r="AD5511" s="175"/>
      <c r="AE5511" s="175"/>
      <c r="AF5511" s="175"/>
      <c r="AG5511" s="175"/>
      <c r="AH5511" s="176"/>
      <c r="AM5511" s="6"/>
      <c r="AN5511" s="6"/>
      <c r="AO5511" s="6"/>
      <c r="AP5511" s="6"/>
      <c r="AQ5511" s="6"/>
      <c r="AR5511" s="6"/>
      <c r="AS5511" s="6"/>
      <c r="AT5511" s="6"/>
      <c r="AU5511" s="6"/>
      <c r="AV5511" s="6"/>
      <c r="AW5511" s="6"/>
      <c r="AX5511" s="6"/>
      <c r="AY5511" s="172"/>
      <c r="AZ5511" s="172"/>
      <c r="BA5511" s="172"/>
      <c r="BB5511" s="6"/>
      <c r="BC5511" s="6"/>
      <c r="BD5511" s="6"/>
      <c r="BE5511" s="6"/>
      <c r="BF5511" s="6"/>
      <c r="BG5511" s="172"/>
      <c r="BH5511" s="172"/>
      <c r="BI5511" s="172"/>
      <c r="BJ5511" s="6"/>
      <c r="BK5511" s="6"/>
      <c r="BL5511" s="6"/>
      <c r="BM5511" s="6"/>
      <c r="BN5511" s="6"/>
      <c r="BO5511" s="6"/>
      <c r="BP5511" s="6"/>
      <c r="BQ5511" s="6"/>
      <c r="BR5511" s="6"/>
      <c r="BS5511" s="6"/>
      <c r="BT5511" s="6"/>
      <c r="CG5511" s="432"/>
      <c r="CH5511" s="432"/>
      <c r="CL5511" s="174"/>
    </row>
    <row r="5512" spans="29:90" s="168" customFormat="1" x14ac:dyDescent="0.25">
      <c r="AC5512" s="175"/>
      <c r="AD5512" s="175"/>
      <c r="AE5512" s="175"/>
      <c r="AF5512" s="175"/>
      <c r="AG5512" s="175"/>
      <c r="AH5512" s="176"/>
      <c r="AM5512" s="6"/>
      <c r="AN5512" s="6"/>
      <c r="AO5512" s="6"/>
      <c r="AP5512" s="6"/>
      <c r="AQ5512" s="6"/>
      <c r="AR5512" s="6"/>
      <c r="AS5512" s="6"/>
      <c r="AT5512" s="6"/>
      <c r="AU5512" s="6"/>
      <c r="AV5512" s="6"/>
      <c r="AW5512" s="6"/>
      <c r="AX5512" s="6"/>
      <c r="AY5512" s="172"/>
      <c r="AZ5512" s="172"/>
      <c r="BA5512" s="172"/>
      <c r="BB5512" s="6"/>
      <c r="BC5512" s="6"/>
      <c r="BD5512" s="6"/>
      <c r="BE5512" s="6"/>
      <c r="BF5512" s="6"/>
      <c r="BG5512" s="172"/>
      <c r="BH5512" s="172"/>
      <c r="BI5512" s="172"/>
      <c r="BJ5512" s="6"/>
      <c r="BK5512" s="6"/>
      <c r="BL5512" s="6"/>
      <c r="BM5512" s="6"/>
      <c r="BN5512" s="6"/>
      <c r="BO5512" s="6"/>
      <c r="BP5512" s="6"/>
      <c r="BQ5512" s="6"/>
      <c r="BR5512" s="6"/>
      <c r="BS5512" s="6"/>
      <c r="BT5512" s="6"/>
      <c r="CG5512" s="432"/>
      <c r="CH5512" s="432"/>
      <c r="CL5512" s="174"/>
    </row>
    <row r="5513" spans="29:90" s="168" customFormat="1" x14ac:dyDescent="0.25">
      <c r="AC5513" s="175"/>
      <c r="AD5513" s="175"/>
      <c r="AE5513" s="175"/>
      <c r="AF5513" s="175"/>
      <c r="AG5513" s="175"/>
      <c r="AH5513" s="176"/>
      <c r="AM5513" s="6"/>
      <c r="AN5513" s="6"/>
      <c r="AO5513" s="6"/>
      <c r="AP5513" s="6"/>
      <c r="AQ5513" s="6"/>
      <c r="AR5513" s="6"/>
      <c r="AS5513" s="6"/>
      <c r="AT5513" s="6"/>
      <c r="AU5513" s="6"/>
      <c r="AV5513" s="6"/>
      <c r="AW5513" s="6"/>
      <c r="AX5513" s="6"/>
      <c r="AY5513" s="172"/>
      <c r="AZ5513" s="172"/>
      <c r="BA5513" s="172"/>
      <c r="BB5513" s="6"/>
      <c r="BC5513" s="6"/>
      <c r="BD5513" s="6"/>
      <c r="BE5513" s="6"/>
      <c r="BF5513" s="6"/>
      <c r="BG5513" s="172"/>
      <c r="BH5513" s="172"/>
      <c r="BI5513" s="172"/>
      <c r="BJ5513" s="6"/>
      <c r="BK5513" s="6"/>
      <c r="BL5513" s="6"/>
      <c r="BM5513" s="6"/>
      <c r="BN5513" s="6"/>
      <c r="BO5513" s="6"/>
      <c r="BP5513" s="6"/>
      <c r="BQ5513" s="6"/>
      <c r="BR5513" s="6"/>
      <c r="BS5513" s="6"/>
      <c r="BT5513" s="6"/>
      <c r="CG5513" s="432"/>
      <c r="CH5513" s="432"/>
      <c r="CL5513" s="174"/>
    </row>
    <row r="5514" spans="29:90" s="168" customFormat="1" x14ac:dyDescent="0.25">
      <c r="AC5514" s="175"/>
      <c r="AD5514" s="175"/>
      <c r="AE5514" s="175"/>
      <c r="AF5514" s="175"/>
      <c r="AG5514" s="175"/>
      <c r="AH5514" s="176"/>
      <c r="AM5514" s="6"/>
      <c r="AN5514" s="6"/>
      <c r="AO5514" s="6"/>
      <c r="AP5514" s="6"/>
      <c r="AQ5514" s="6"/>
      <c r="AR5514" s="6"/>
      <c r="AS5514" s="6"/>
      <c r="AT5514" s="6"/>
      <c r="AU5514" s="6"/>
      <c r="AV5514" s="6"/>
      <c r="AW5514" s="6"/>
      <c r="AX5514" s="6"/>
      <c r="AY5514" s="172"/>
      <c r="AZ5514" s="172"/>
      <c r="BA5514" s="172"/>
      <c r="BB5514" s="6"/>
      <c r="BC5514" s="6"/>
      <c r="BD5514" s="6"/>
      <c r="BE5514" s="6"/>
      <c r="BF5514" s="6"/>
      <c r="BG5514" s="172"/>
      <c r="BH5514" s="172"/>
      <c r="BI5514" s="172"/>
      <c r="BJ5514" s="6"/>
      <c r="BK5514" s="6"/>
      <c r="BL5514" s="6"/>
      <c r="BM5514" s="6"/>
      <c r="BN5514" s="6"/>
      <c r="BO5514" s="6"/>
      <c r="BP5514" s="6"/>
      <c r="BQ5514" s="6"/>
      <c r="BR5514" s="6"/>
      <c r="BS5514" s="6"/>
      <c r="BT5514" s="6"/>
      <c r="CG5514" s="432"/>
      <c r="CH5514" s="432"/>
      <c r="CL5514" s="174"/>
    </row>
    <row r="5515" spans="29:90" s="168" customFormat="1" x14ac:dyDescent="0.25">
      <c r="AC5515" s="175"/>
      <c r="AD5515" s="175"/>
      <c r="AE5515" s="175"/>
      <c r="AF5515" s="175"/>
      <c r="AG5515" s="175"/>
      <c r="AH5515" s="176"/>
      <c r="AM5515" s="6"/>
      <c r="AN5515" s="6"/>
      <c r="AO5515" s="6"/>
      <c r="AP5515" s="6"/>
      <c r="AQ5515" s="6"/>
      <c r="AR5515" s="6"/>
      <c r="AS5515" s="6"/>
      <c r="AT5515" s="6"/>
      <c r="AU5515" s="6"/>
      <c r="AV5515" s="6"/>
      <c r="AW5515" s="6"/>
      <c r="AX5515" s="6"/>
      <c r="AY5515" s="172"/>
      <c r="AZ5515" s="172"/>
      <c r="BA5515" s="172"/>
      <c r="BB5515" s="6"/>
      <c r="BC5515" s="6"/>
      <c r="BD5515" s="6"/>
      <c r="BE5515" s="6"/>
      <c r="BF5515" s="6"/>
      <c r="BG5515" s="172"/>
      <c r="BH5515" s="172"/>
      <c r="BI5515" s="172"/>
      <c r="BJ5515" s="6"/>
      <c r="BK5515" s="6"/>
      <c r="BL5515" s="6"/>
      <c r="BM5515" s="6"/>
      <c r="BN5515" s="6"/>
      <c r="BO5515" s="6"/>
      <c r="BP5515" s="6"/>
      <c r="BQ5515" s="6"/>
      <c r="BR5515" s="6"/>
      <c r="BS5515" s="6"/>
      <c r="BT5515" s="6"/>
      <c r="CG5515" s="432"/>
      <c r="CH5515" s="432"/>
      <c r="CL5515" s="174"/>
    </row>
    <row r="5516" spans="29:90" s="168" customFormat="1" x14ac:dyDescent="0.25">
      <c r="AC5516" s="175"/>
      <c r="AD5516" s="175"/>
      <c r="AE5516" s="175"/>
      <c r="AF5516" s="175"/>
      <c r="AG5516" s="175"/>
      <c r="AH5516" s="176"/>
      <c r="AM5516" s="6"/>
      <c r="AN5516" s="6"/>
      <c r="AO5516" s="6"/>
      <c r="AP5516" s="6"/>
      <c r="AQ5516" s="6"/>
      <c r="AR5516" s="6"/>
      <c r="AS5516" s="6"/>
      <c r="AT5516" s="6"/>
      <c r="AU5516" s="6"/>
      <c r="AV5516" s="6"/>
      <c r="AW5516" s="6"/>
      <c r="AX5516" s="6"/>
      <c r="AY5516" s="172"/>
      <c r="AZ5516" s="172"/>
      <c r="BA5516" s="172"/>
      <c r="BB5516" s="6"/>
      <c r="BC5516" s="6"/>
      <c r="BD5516" s="6"/>
      <c r="BE5516" s="6"/>
      <c r="BF5516" s="6"/>
      <c r="BG5516" s="172"/>
      <c r="BH5516" s="172"/>
      <c r="BI5516" s="172"/>
      <c r="BJ5516" s="6"/>
      <c r="BK5516" s="6"/>
      <c r="BL5516" s="6"/>
      <c r="BM5516" s="6"/>
      <c r="BN5516" s="6"/>
      <c r="BO5516" s="6"/>
      <c r="BP5516" s="6"/>
      <c r="BQ5516" s="6"/>
      <c r="BR5516" s="6"/>
      <c r="BS5516" s="6"/>
      <c r="BT5516" s="6"/>
      <c r="CG5516" s="432"/>
      <c r="CH5516" s="432"/>
      <c r="CL5516" s="174"/>
    </row>
    <row r="5517" spans="29:90" s="168" customFormat="1" x14ac:dyDescent="0.25">
      <c r="AC5517" s="175"/>
      <c r="AD5517" s="175"/>
      <c r="AE5517" s="175"/>
      <c r="AF5517" s="175"/>
      <c r="AG5517" s="175"/>
      <c r="AH5517" s="176"/>
      <c r="AM5517" s="6"/>
      <c r="AN5517" s="6"/>
      <c r="AO5517" s="6"/>
      <c r="AP5517" s="6"/>
      <c r="AQ5517" s="6"/>
      <c r="AR5517" s="6"/>
      <c r="AS5517" s="6"/>
      <c r="AT5517" s="6"/>
      <c r="AU5517" s="6"/>
      <c r="AV5517" s="6"/>
      <c r="AW5517" s="6"/>
      <c r="AX5517" s="6"/>
      <c r="AY5517" s="172"/>
      <c r="AZ5517" s="172"/>
      <c r="BA5517" s="172"/>
      <c r="BB5517" s="6"/>
      <c r="BC5517" s="6"/>
      <c r="BD5517" s="6"/>
      <c r="BE5517" s="6"/>
      <c r="BF5517" s="6"/>
      <c r="BG5517" s="172"/>
      <c r="BH5517" s="172"/>
      <c r="BI5517" s="172"/>
      <c r="BJ5517" s="6"/>
      <c r="BK5517" s="6"/>
      <c r="BL5517" s="6"/>
      <c r="BM5517" s="6"/>
      <c r="BN5517" s="6"/>
      <c r="BO5517" s="6"/>
      <c r="BP5517" s="6"/>
      <c r="BQ5517" s="6"/>
      <c r="BR5517" s="6"/>
      <c r="BS5517" s="6"/>
      <c r="BT5517" s="6"/>
      <c r="CG5517" s="432"/>
      <c r="CH5517" s="432"/>
      <c r="CL5517" s="174"/>
    </row>
    <row r="5518" spans="29:90" s="168" customFormat="1" x14ac:dyDescent="0.25">
      <c r="AC5518" s="175"/>
      <c r="AD5518" s="175"/>
      <c r="AE5518" s="175"/>
      <c r="AF5518" s="175"/>
      <c r="AG5518" s="175"/>
      <c r="AH5518" s="176"/>
      <c r="AM5518" s="6"/>
      <c r="AN5518" s="6"/>
      <c r="AO5518" s="6"/>
      <c r="AP5518" s="6"/>
      <c r="AQ5518" s="6"/>
      <c r="AR5518" s="6"/>
      <c r="AS5518" s="6"/>
      <c r="AT5518" s="6"/>
      <c r="AU5518" s="6"/>
      <c r="AV5518" s="6"/>
      <c r="AW5518" s="6"/>
      <c r="AX5518" s="6"/>
      <c r="AY5518" s="172"/>
      <c r="AZ5518" s="172"/>
      <c r="BA5518" s="172"/>
      <c r="BB5518" s="6"/>
      <c r="BC5518" s="6"/>
      <c r="BD5518" s="6"/>
      <c r="BE5518" s="6"/>
      <c r="BF5518" s="6"/>
      <c r="BG5518" s="172"/>
      <c r="BH5518" s="172"/>
      <c r="BI5518" s="172"/>
      <c r="BJ5518" s="6"/>
      <c r="BK5518" s="6"/>
      <c r="BL5518" s="6"/>
      <c r="BM5518" s="6"/>
      <c r="BN5518" s="6"/>
      <c r="BO5518" s="6"/>
      <c r="BP5518" s="6"/>
      <c r="BQ5518" s="6"/>
      <c r="BR5518" s="6"/>
      <c r="BS5518" s="6"/>
      <c r="BT5518" s="6"/>
      <c r="CG5518" s="432"/>
      <c r="CH5518" s="432"/>
      <c r="CL5518" s="174"/>
    </row>
    <row r="5519" spans="29:90" s="168" customFormat="1" x14ac:dyDescent="0.25">
      <c r="AC5519" s="175"/>
      <c r="AD5519" s="175"/>
      <c r="AE5519" s="175"/>
      <c r="AF5519" s="175"/>
      <c r="AG5519" s="175"/>
      <c r="AH5519" s="176"/>
      <c r="AM5519" s="6"/>
      <c r="AN5519" s="6"/>
      <c r="AO5519" s="6"/>
      <c r="AP5519" s="6"/>
      <c r="AQ5519" s="6"/>
      <c r="AR5519" s="6"/>
      <c r="AS5519" s="6"/>
      <c r="AT5519" s="6"/>
      <c r="AU5519" s="6"/>
      <c r="AV5519" s="6"/>
      <c r="AW5519" s="6"/>
      <c r="AX5519" s="6"/>
      <c r="AY5519" s="172"/>
      <c r="AZ5519" s="172"/>
      <c r="BA5519" s="172"/>
      <c r="BB5519" s="6"/>
      <c r="BC5519" s="6"/>
      <c r="BD5519" s="6"/>
      <c r="BE5519" s="6"/>
      <c r="BF5519" s="6"/>
      <c r="BG5519" s="172"/>
      <c r="BH5519" s="172"/>
      <c r="BI5519" s="172"/>
      <c r="BJ5519" s="6"/>
      <c r="BK5519" s="6"/>
      <c r="BL5519" s="6"/>
      <c r="BM5519" s="6"/>
      <c r="BN5519" s="6"/>
      <c r="BO5519" s="6"/>
      <c r="BP5519" s="6"/>
      <c r="BQ5519" s="6"/>
      <c r="BR5519" s="6"/>
      <c r="BS5519" s="6"/>
      <c r="BT5519" s="6"/>
      <c r="CG5519" s="432"/>
      <c r="CH5519" s="432"/>
      <c r="CL5519" s="174"/>
    </row>
    <row r="5520" spans="29:90" s="168" customFormat="1" x14ac:dyDescent="0.25">
      <c r="AC5520" s="175"/>
      <c r="AD5520" s="175"/>
      <c r="AE5520" s="175"/>
      <c r="AF5520" s="175"/>
      <c r="AG5520" s="175"/>
      <c r="AH5520" s="176"/>
      <c r="AM5520" s="6"/>
      <c r="AN5520" s="6"/>
      <c r="AO5520" s="6"/>
      <c r="AP5520" s="6"/>
      <c r="AQ5520" s="6"/>
      <c r="AR5520" s="6"/>
      <c r="AS5520" s="6"/>
      <c r="AT5520" s="6"/>
      <c r="AU5520" s="6"/>
      <c r="AV5520" s="6"/>
      <c r="AW5520" s="6"/>
      <c r="AX5520" s="6"/>
      <c r="AY5520" s="172"/>
      <c r="AZ5520" s="172"/>
      <c r="BA5520" s="172"/>
      <c r="BB5520" s="6"/>
      <c r="BC5520" s="6"/>
      <c r="BD5520" s="6"/>
      <c r="BE5520" s="6"/>
      <c r="BF5520" s="6"/>
      <c r="BG5520" s="172"/>
      <c r="BH5520" s="172"/>
      <c r="BI5520" s="172"/>
      <c r="BJ5520" s="6"/>
      <c r="BK5520" s="6"/>
      <c r="BL5520" s="6"/>
      <c r="BM5520" s="6"/>
      <c r="BN5520" s="6"/>
      <c r="BO5520" s="6"/>
      <c r="BP5520" s="6"/>
      <c r="BQ5520" s="6"/>
      <c r="BR5520" s="6"/>
      <c r="BS5520" s="6"/>
      <c r="BT5520" s="6"/>
      <c r="CG5520" s="432"/>
      <c r="CH5520" s="432"/>
      <c r="CL5520" s="174"/>
    </row>
    <row r="5521" spans="29:90" s="168" customFormat="1" x14ac:dyDescent="0.25">
      <c r="AC5521" s="175"/>
      <c r="AD5521" s="175"/>
      <c r="AE5521" s="175"/>
      <c r="AF5521" s="175"/>
      <c r="AG5521" s="175"/>
      <c r="AH5521" s="176"/>
      <c r="AM5521" s="6"/>
      <c r="AN5521" s="6"/>
      <c r="AO5521" s="6"/>
      <c r="AP5521" s="6"/>
      <c r="AQ5521" s="6"/>
      <c r="AR5521" s="6"/>
      <c r="AS5521" s="6"/>
      <c r="AT5521" s="6"/>
      <c r="AU5521" s="6"/>
      <c r="AV5521" s="6"/>
      <c r="AW5521" s="6"/>
      <c r="AX5521" s="6"/>
      <c r="AY5521" s="172"/>
      <c r="AZ5521" s="172"/>
      <c r="BA5521" s="172"/>
      <c r="BB5521" s="6"/>
      <c r="BC5521" s="6"/>
      <c r="BD5521" s="6"/>
      <c r="BE5521" s="6"/>
      <c r="BF5521" s="6"/>
      <c r="BG5521" s="172"/>
      <c r="BH5521" s="172"/>
      <c r="BI5521" s="172"/>
      <c r="BJ5521" s="6"/>
      <c r="BK5521" s="6"/>
      <c r="BL5521" s="6"/>
      <c r="BM5521" s="6"/>
      <c r="BN5521" s="6"/>
      <c r="BO5521" s="6"/>
      <c r="BP5521" s="6"/>
      <c r="BQ5521" s="6"/>
      <c r="BR5521" s="6"/>
      <c r="BS5521" s="6"/>
      <c r="BT5521" s="6"/>
      <c r="CG5521" s="432"/>
      <c r="CH5521" s="432"/>
      <c r="CL5521" s="174"/>
    </row>
    <row r="5522" spans="29:90" s="168" customFormat="1" x14ac:dyDescent="0.25">
      <c r="AC5522" s="175"/>
      <c r="AD5522" s="175"/>
      <c r="AE5522" s="175"/>
      <c r="AF5522" s="175"/>
      <c r="AG5522" s="175"/>
      <c r="AH5522" s="176"/>
      <c r="AM5522" s="6"/>
      <c r="AN5522" s="6"/>
      <c r="AO5522" s="6"/>
      <c r="AP5522" s="6"/>
      <c r="AQ5522" s="6"/>
      <c r="AR5522" s="6"/>
      <c r="AS5522" s="6"/>
      <c r="AT5522" s="6"/>
      <c r="AU5522" s="6"/>
      <c r="AV5522" s="6"/>
      <c r="AW5522" s="6"/>
      <c r="AX5522" s="6"/>
      <c r="AY5522" s="172"/>
      <c r="AZ5522" s="172"/>
      <c r="BA5522" s="172"/>
      <c r="BB5522" s="6"/>
      <c r="BC5522" s="6"/>
      <c r="BD5522" s="6"/>
      <c r="BE5522" s="6"/>
      <c r="BF5522" s="6"/>
      <c r="BG5522" s="172"/>
      <c r="BH5522" s="172"/>
      <c r="BI5522" s="172"/>
      <c r="BJ5522" s="6"/>
      <c r="BK5522" s="6"/>
      <c r="BL5522" s="6"/>
      <c r="BM5522" s="6"/>
      <c r="BN5522" s="6"/>
      <c r="BO5522" s="6"/>
      <c r="BP5522" s="6"/>
      <c r="BQ5522" s="6"/>
      <c r="BR5522" s="6"/>
      <c r="BS5522" s="6"/>
      <c r="BT5522" s="6"/>
      <c r="CG5522" s="432"/>
      <c r="CH5522" s="432"/>
      <c r="CL5522" s="174"/>
    </row>
    <row r="5523" spans="29:90" s="168" customFormat="1" x14ac:dyDescent="0.25">
      <c r="AC5523" s="175"/>
      <c r="AD5523" s="175"/>
      <c r="AE5523" s="175"/>
      <c r="AF5523" s="175"/>
      <c r="AG5523" s="175"/>
      <c r="AH5523" s="176"/>
      <c r="AM5523" s="6"/>
      <c r="AN5523" s="6"/>
      <c r="AO5523" s="6"/>
      <c r="AP5523" s="6"/>
      <c r="AQ5523" s="6"/>
      <c r="AR5523" s="6"/>
      <c r="AS5523" s="6"/>
      <c r="AT5523" s="6"/>
      <c r="AU5523" s="6"/>
      <c r="AV5523" s="6"/>
      <c r="AW5523" s="6"/>
      <c r="AX5523" s="6"/>
      <c r="AY5523" s="172"/>
      <c r="AZ5523" s="172"/>
      <c r="BA5523" s="172"/>
      <c r="BB5523" s="6"/>
      <c r="BC5523" s="6"/>
      <c r="BD5523" s="6"/>
      <c r="BE5523" s="6"/>
      <c r="BF5523" s="6"/>
      <c r="BG5523" s="172"/>
      <c r="BH5523" s="172"/>
      <c r="BI5523" s="172"/>
      <c r="BJ5523" s="6"/>
      <c r="BK5523" s="6"/>
      <c r="BL5523" s="6"/>
      <c r="BM5523" s="6"/>
      <c r="BN5523" s="6"/>
      <c r="BO5523" s="6"/>
      <c r="BP5523" s="6"/>
      <c r="BQ5523" s="6"/>
      <c r="BR5523" s="6"/>
      <c r="BS5523" s="6"/>
      <c r="BT5523" s="6"/>
      <c r="CG5523" s="432"/>
      <c r="CH5523" s="432"/>
      <c r="CL5523" s="174"/>
    </row>
    <row r="5524" spans="29:90" s="168" customFormat="1" x14ac:dyDescent="0.25">
      <c r="AC5524" s="175"/>
      <c r="AD5524" s="175"/>
      <c r="AE5524" s="175"/>
      <c r="AF5524" s="175"/>
      <c r="AG5524" s="175"/>
      <c r="AH5524" s="176"/>
      <c r="AM5524" s="6"/>
      <c r="AN5524" s="6"/>
      <c r="AO5524" s="6"/>
      <c r="AP5524" s="6"/>
      <c r="AQ5524" s="6"/>
      <c r="AR5524" s="6"/>
      <c r="AS5524" s="6"/>
      <c r="AT5524" s="6"/>
      <c r="AU5524" s="6"/>
      <c r="AV5524" s="6"/>
      <c r="AW5524" s="6"/>
      <c r="AX5524" s="6"/>
      <c r="AY5524" s="172"/>
      <c r="AZ5524" s="172"/>
      <c r="BA5524" s="172"/>
      <c r="BB5524" s="6"/>
      <c r="BC5524" s="6"/>
      <c r="BD5524" s="6"/>
      <c r="BE5524" s="6"/>
      <c r="BF5524" s="6"/>
      <c r="BG5524" s="172"/>
      <c r="BH5524" s="172"/>
      <c r="BI5524" s="172"/>
      <c r="BJ5524" s="6"/>
      <c r="BK5524" s="6"/>
      <c r="BL5524" s="6"/>
      <c r="BM5524" s="6"/>
      <c r="BN5524" s="6"/>
      <c r="BO5524" s="6"/>
      <c r="BP5524" s="6"/>
      <c r="BQ5524" s="6"/>
      <c r="BR5524" s="6"/>
      <c r="BS5524" s="6"/>
      <c r="BT5524" s="6"/>
      <c r="CG5524" s="432"/>
      <c r="CH5524" s="432"/>
      <c r="CL5524" s="174"/>
    </row>
    <row r="5525" spans="29:90" s="168" customFormat="1" x14ac:dyDescent="0.25">
      <c r="AC5525" s="175"/>
      <c r="AD5525" s="175"/>
      <c r="AE5525" s="175"/>
      <c r="AF5525" s="175"/>
      <c r="AG5525" s="175"/>
      <c r="AH5525" s="176"/>
      <c r="AM5525" s="6"/>
      <c r="AN5525" s="6"/>
      <c r="AO5525" s="6"/>
      <c r="AP5525" s="6"/>
      <c r="AQ5525" s="6"/>
      <c r="AR5525" s="6"/>
      <c r="AS5525" s="6"/>
      <c r="AT5525" s="6"/>
      <c r="AU5525" s="6"/>
      <c r="AV5525" s="6"/>
      <c r="AW5525" s="6"/>
      <c r="AX5525" s="6"/>
      <c r="AY5525" s="172"/>
      <c r="AZ5525" s="172"/>
      <c r="BA5525" s="172"/>
      <c r="BB5525" s="6"/>
      <c r="BC5525" s="6"/>
      <c r="BD5525" s="6"/>
      <c r="BE5525" s="6"/>
      <c r="BF5525" s="6"/>
      <c r="BG5525" s="172"/>
      <c r="BH5525" s="172"/>
      <c r="BI5525" s="172"/>
      <c r="BJ5525" s="6"/>
      <c r="BK5525" s="6"/>
      <c r="BL5525" s="6"/>
      <c r="BM5525" s="6"/>
      <c r="BN5525" s="6"/>
      <c r="BO5525" s="6"/>
      <c r="BP5525" s="6"/>
      <c r="BQ5525" s="6"/>
      <c r="BR5525" s="6"/>
      <c r="BS5525" s="6"/>
      <c r="BT5525" s="6"/>
      <c r="CG5525" s="432"/>
      <c r="CH5525" s="432"/>
      <c r="CL5525" s="174"/>
    </row>
    <row r="5526" spans="29:90" s="168" customFormat="1" x14ac:dyDescent="0.25">
      <c r="AC5526" s="175"/>
      <c r="AD5526" s="175"/>
      <c r="AE5526" s="175"/>
      <c r="AF5526" s="175"/>
      <c r="AG5526" s="175"/>
      <c r="AH5526" s="176"/>
      <c r="AM5526" s="6"/>
      <c r="AN5526" s="6"/>
      <c r="AO5526" s="6"/>
      <c r="AP5526" s="6"/>
      <c r="AQ5526" s="6"/>
      <c r="AR5526" s="6"/>
      <c r="AS5526" s="6"/>
      <c r="AT5526" s="6"/>
      <c r="AU5526" s="6"/>
      <c r="AV5526" s="6"/>
      <c r="AW5526" s="6"/>
      <c r="AX5526" s="6"/>
      <c r="AY5526" s="172"/>
      <c r="AZ5526" s="172"/>
      <c r="BA5526" s="172"/>
      <c r="BB5526" s="6"/>
      <c r="BC5526" s="6"/>
      <c r="BD5526" s="6"/>
      <c r="BE5526" s="6"/>
      <c r="BF5526" s="6"/>
      <c r="BG5526" s="172"/>
      <c r="BH5526" s="172"/>
      <c r="BI5526" s="172"/>
      <c r="BJ5526" s="6"/>
      <c r="BK5526" s="6"/>
      <c r="BL5526" s="6"/>
      <c r="BM5526" s="6"/>
      <c r="BN5526" s="6"/>
      <c r="BO5526" s="6"/>
      <c r="BP5526" s="6"/>
      <c r="BQ5526" s="6"/>
      <c r="BR5526" s="6"/>
      <c r="BS5526" s="6"/>
      <c r="BT5526" s="6"/>
      <c r="CG5526" s="432"/>
      <c r="CH5526" s="432"/>
      <c r="CL5526" s="174"/>
    </row>
    <row r="5527" spans="29:90" s="168" customFormat="1" x14ac:dyDescent="0.25">
      <c r="AC5527" s="175"/>
      <c r="AD5527" s="175"/>
      <c r="AE5527" s="175"/>
      <c r="AF5527" s="175"/>
      <c r="AG5527" s="175"/>
      <c r="AH5527" s="176"/>
      <c r="AM5527" s="6"/>
      <c r="AN5527" s="6"/>
      <c r="AO5527" s="6"/>
      <c r="AP5527" s="6"/>
      <c r="AQ5527" s="6"/>
      <c r="AR5527" s="6"/>
      <c r="AS5527" s="6"/>
      <c r="AT5527" s="6"/>
      <c r="AU5527" s="6"/>
      <c r="AV5527" s="6"/>
      <c r="AW5527" s="6"/>
      <c r="AX5527" s="6"/>
      <c r="AY5527" s="172"/>
      <c r="AZ5527" s="172"/>
      <c r="BA5527" s="172"/>
      <c r="BB5527" s="6"/>
      <c r="BC5527" s="6"/>
      <c r="BD5527" s="6"/>
      <c r="BE5527" s="6"/>
      <c r="BF5527" s="6"/>
      <c r="BG5527" s="172"/>
      <c r="BH5527" s="172"/>
      <c r="BI5527" s="172"/>
      <c r="BJ5527" s="6"/>
      <c r="BK5527" s="6"/>
      <c r="BL5527" s="6"/>
      <c r="BM5527" s="6"/>
      <c r="BN5527" s="6"/>
      <c r="BO5527" s="6"/>
      <c r="BP5527" s="6"/>
      <c r="BQ5527" s="6"/>
      <c r="BR5527" s="6"/>
      <c r="BS5527" s="6"/>
      <c r="BT5527" s="6"/>
      <c r="CG5527" s="432"/>
      <c r="CH5527" s="432"/>
      <c r="CL5527" s="174"/>
    </row>
    <row r="5528" spans="29:90" s="168" customFormat="1" x14ac:dyDescent="0.25">
      <c r="AC5528" s="175"/>
      <c r="AD5528" s="175"/>
      <c r="AE5528" s="175"/>
      <c r="AF5528" s="175"/>
      <c r="AG5528" s="175"/>
      <c r="AH5528" s="176"/>
      <c r="AM5528" s="6"/>
      <c r="AN5528" s="6"/>
      <c r="AO5528" s="6"/>
      <c r="AP5528" s="6"/>
      <c r="AQ5528" s="6"/>
      <c r="AR5528" s="6"/>
      <c r="AS5528" s="6"/>
      <c r="AT5528" s="6"/>
      <c r="AU5528" s="6"/>
      <c r="AV5528" s="6"/>
      <c r="AW5528" s="6"/>
      <c r="AX5528" s="6"/>
      <c r="AY5528" s="172"/>
      <c r="AZ5528" s="172"/>
      <c r="BA5528" s="172"/>
      <c r="BB5528" s="6"/>
      <c r="BC5528" s="6"/>
      <c r="BD5528" s="6"/>
      <c r="BE5528" s="6"/>
      <c r="BF5528" s="6"/>
      <c r="BG5528" s="172"/>
      <c r="BH5528" s="172"/>
      <c r="BI5528" s="172"/>
      <c r="BJ5528" s="6"/>
      <c r="BK5528" s="6"/>
      <c r="BL5528" s="6"/>
      <c r="BM5528" s="6"/>
      <c r="BN5528" s="6"/>
      <c r="BO5528" s="6"/>
      <c r="BP5528" s="6"/>
      <c r="BQ5528" s="6"/>
      <c r="BR5528" s="6"/>
      <c r="BS5528" s="6"/>
      <c r="BT5528" s="6"/>
      <c r="CG5528" s="432"/>
      <c r="CH5528" s="432"/>
      <c r="CL5528" s="174"/>
    </row>
    <row r="5529" spans="29:90" s="168" customFormat="1" x14ac:dyDescent="0.25">
      <c r="AC5529" s="175"/>
      <c r="AD5529" s="175"/>
      <c r="AE5529" s="175"/>
      <c r="AF5529" s="175"/>
      <c r="AG5529" s="175"/>
      <c r="AH5529" s="176"/>
      <c r="AM5529" s="6"/>
      <c r="AN5529" s="6"/>
      <c r="AO5529" s="6"/>
      <c r="AP5529" s="6"/>
      <c r="AQ5529" s="6"/>
      <c r="AR5529" s="6"/>
      <c r="AS5529" s="6"/>
      <c r="AT5529" s="6"/>
      <c r="AU5529" s="6"/>
      <c r="AV5529" s="6"/>
      <c r="AW5529" s="6"/>
      <c r="AX5529" s="6"/>
      <c r="AY5529" s="172"/>
      <c r="AZ5529" s="172"/>
      <c r="BA5529" s="172"/>
      <c r="BB5529" s="6"/>
      <c r="BC5529" s="6"/>
      <c r="BD5529" s="6"/>
      <c r="BE5529" s="6"/>
      <c r="BF5529" s="6"/>
      <c r="BG5529" s="172"/>
      <c r="BH5529" s="172"/>
      <c r="BI5529" s="172"/>
      <c r="BJ5529" s="6"/>
      <c r="BK5529" s="6"/>
      <c r="BL5529" s="6"/>
      <c r="BM5529" s="6"/>
      <c r="BN5529" s="6"/>
      <c r="BO5529" s="6"/>
      <c r="BP5529" s="6"/>
      <c r="BQ5529" s="6"/>
      <c r="BR5529" s="6"/>
      <c r="BS5529" s="6"/>
      <c r="BT5529" s="6"/>
      <c r="CG5529" s="432"/>
      <c r="CH5529" s="432"/>
      <c r="CL5529" s="174"/>
    </row>
    <row r="5530" spans="29:90" s="168" customFormat="1" x14ac:dyDescent="0.25">
      <c r="AC5530" s="175"/>
      <c r="AD5530" s="175"/>
      <c r="AE5530" s="175"/>
      <c r="AF5530" s="175"/>
      <c r="AG5530" s="175"/>
      <c r="AH5530" s="176"/>
      <c r="AM5530" s="6"/>
      <c r="AN5530" s="6"/>
      <c r="AO5530" s="6"/>
      <c r="AP5530" s="6"/>
      <c r="AQ5530" s="6"/>
      <c r="AR5530" s="6"/>
      <c r="AS5530" s="6"/>
      <c r="AT5530" s="6"/>
      <c r="AU5530" s="6"/>
      <c r="AV5530" s="6"/>
      <c r="AW5530" s="6"/>
      <c r="AX5530" s="6"/>
      <c r="AY5530" s="172"/>
      <c r="AZ5530" s="172"/>
      <c r="BA5530" s="172"/>
      <c r="BB5530" s="6"/>
      <c r="BC5530" s="6"/>
      <c r="BD5530" s="6"/>
      <c r="BE5530" s="6"/>
      <c r="BF5530" s="6"/>
      <c r="BG5530" s="172"/>
      <c r="BH5530" s="172"/>
      <c r="BI5530" s="172"/>
      <c r="BJ5530" s="6"/>
      <c r="BK5530" s="6"/>
      <c r="BL5530" s="6"/>
      <c r="BM5530" s="6"/>
      <c r="BN5530" s="6"/>
      <c r="BO5530" s="6"/>
      <c r="BP5530" s="6"/>
      <c r="BQ5530" s="6"/>
      <c r="BR5530" s="6"/>
      <c r="BS5530" s="6"/>
      <c r="BT5530" s="6"/>
      <c r="CG5530" s="432"/>
      <c r="CH5530" s="432"/>
      <c r="CL5530" s="174"/>
    </row>
    <row r="5531" spans="29:90" s="168" customFormat="1" x14ac:dyDescent="0.25">
      <c r="AC5531" s="175"/>
      <c r="AD5531" s="175"/>
      <c r="AE5531" s="175"/>
      <c r="AF5531" s="175"/>
      <c r="AG5531" s="175"/>
      <c r="AH5531" s="176"/>
      <c r="AM5531" s="6"/>
      <c r="AN5531" s="6"/>
      <c r="AO5531" s="6"/>
      <c r="AP5531" s="6"/>
      <c r="AQ5531" s="6"/>
      <c r="AR5531" s="6"/>
      <c r="AS5531" s="6"/>
      <c r="AT5531" s="6"/>
      <c r="AU5531" s="6"/>
      <c r="AV5531" s="6"/>
      <c r="AW5531" s="6"/>
      <c r="AX5531" s="6"/>
      <c r="AY5531" s="172"/>
      <c r="AZ5531" s="172"/>
      <c r="BA5531" s="172"/>
      <c r="BB5531" s="6"/>
      <c r="BC5531" s="6"/>
      <c r="BD5531" s="6"/>
      <c r="BE5531" s="6"/>
      <c r="BF5531" s="6"/>
      <c r="BG5531" s="172"/>
      <c r="BH5531" s="172"/>
      <c r="BI5531" s="172"/>
      <c r="BJ5531" s="6"/>
      <c r="BK5531" s="6"/>
      <c r="BL5531" s="6"/>
      <c r="BM5531" s="6"/>
      <c r="BN5531" s="6"/>
      <c r="BO5531" s="6"/>
      <c r="BP5531" s="6"/>
      <c r="BQ5531" s="6"/>
      <c r="BR5531" s="6"/>
      <c r="BS5531" s="6"/>
      <c r="BT5531" s="6"/>
      <c r="CG5531" s="432"/>
      <c r="CH5531" s="432"/>
      <c r="CL5531" s="174"/>
    </row>
    <row r="5532" spans="29:90" s="168" customFormat="1" x14ac:dyDescent="0.25">
      <c r="AC5532" s="175"/>
      <c r="AD5532" s="175"/>
      <c r="AE5532" s="175"/>
      <c r="AF5532" s="175"/>
      <c r="AG5532" s="175"/>
      <c r="AH5532" s="176"/>
      <c r="AM5532" s="6"/>
      <c r="AN5532" s="6"/>
      <c r="AO5532" s="6"/>
      <c r="AP5532" s="6"/>
      <c r="AQ5532" s="6"/>
      <c r="AR5532" s="6"/>
      <c r="AS5532" s="6"/>
      <c r="AT5532" s="6"/>
      <c r="AU5532" s="6"/>
      <c r="AV5532" s="6"/>
      <c r="AW5532" s="6"/>
      <c r="AX5532" s="6"/>
      <c r="AY5532" s="172"/>
      <c r="AZ5532" s="172"/>
      <c r="BA5532" s="172"/>
      <c r="BB5532" s="6"/>
      <c r="BC5532" s="6"/>
      <c r="BD5532" s="6"/>
      <c r="BE5532" s="6"/>
      <c r="BF5532" s="6"/>
      <c r="BG5532" s="172"/>
      <c r="BH5532" s="172"/>
      <c r="BI5532" s="172"/>
      <c r="BJ5532" s="6"/>
      <c r="BK5532" s="6"/>
      <c r="BL5532" s="6"/>
      <c r="BM5532" s="6"/>
      <c r="BN5532" s="6"/>
      <c r="BO5532" s="6"/>
      <c r="BP5532" s="6"/>
      <c r="BQ5532" s="6"/>
      <c r="BR5532" s="6"/>
      <c r="BS5532" s="6"/>
      <c r="BT5532" s="6"/>
      <c r="CG5532" s="432"/>
      <c r="CH5532" s="432"/>
      <c r="CL5532" s="174"/>
    </row>
    <row r="5533" spans="29:90" s="168" customFormat="1" x14ac:dyDescent="0.25">
      <c r="AC5533" s="175"/>
      <c r="AD5533" s="175"/>
      <c r="AE5533" s="175"/>
      <c r="AF5533" s="175"/>
      <c r="AG5533" s="175"/>
      <c r="AH5533" s="176"/>
      <c r="AM5533" s="6"/>
      <c r="AN5533" s="6"/>
      <c r="AO5533" s="6"/>
      <c r="AP5533" s="6"/>
      <c r="AQ5533" s="6"/>
      <c r="AR5533" s="6"/>
      <c r="AS5533" s="6"/>
      <c r="AT5533" s="6"/>
      <c r="AU5533" s="6"/>
      <c r="AV5533" s="6"/>
      <c r="AW5533" s="6"/>
      <c r="AX5533" s="6"/>
      <c r="AY5533" s="172"/>
      <c r="AZ5533" s="172"/>
      <c r="BA5533" s="172"/>
      <c r="BB5533" s="6"/>
      <c r="BC5533" s="6"/>
      <c r="BD5533" s="6"/>
      <c r="BE5533" s="6"/>
      <c r="BF5533" s="6"/>
      <c r="BG5533" s="172"/>
      <c r="BH5533" s="172"/>
      <c r="BI5533" s="172"/>
      <c r="BJ5533" s="6"/>
      <c r="BK5533" s="6"/>
      <c r="BL5533" s="6"/>
      <c r="BM5533" s="6"/>
      <c r="BN5533" s="6"/>
      <c r="BO5533" s="6"/>
      <c r="BP5533" s="6"/>
      <c r="BQ5533" s="6"/>
      <c r="BR5533" s="6"/>
      <c r="BS5533" s="6"/>
      <c r="BT5533" s="6"/>
      <c r="CG5533" s="432"/>
      <c r="CH5533" s="432"/>
      <c r="CL5533" s="174"/>
    </row>
    <row r="5534" spans="29:90" s="168" customFormat="1" x14ac:dyDescent="0.25">
      <c r="AC5534" s="175"/>
      <c r="AD5534" s="175"/>
      <c r="AE5534" s="175"/>
      <c r="AF5534" s="175"/>
      <c r="AG5534" s="175"/>
      <c r="AH5534" s="176"/>
      <c r="AM5534" s="6"/>
      <c r="AN5534" s="6"/>
      <c r="AO5534" s="6"/>
      <c r="AP5534" s="6"/>
      <c r="AQ5534" s="6"/>
      <c r="AR5534" s="6"/>
      <c r="AS5534" s="6"/>
      <c r="AT5534" s="6"/>
      <c r="AU5534" s="6"/>
      <c r="AV5534" s="6"/>
      <c r="AW5534" s="6"/>
      <c r="AX5534" s="6"/>
      <c r="AY5534" s="172"/>
      <c r="AZ5534" s="172"/>
      <c r="BA5534" s="172"/>
      <c r="BB5534" s="6"/>
      <c r="BC5534" s="6"/>
      <c r="BD5534" s="6"/>
      <c r="BE5534" s="6"/>
      <c r="BF5534" s="6"/>
      <c r="BG5534" s="172"/>
      <c r="BH5534" s="172"/>
      <c r="BI5534" s="172"/>
      <c r="BJ5534" s="6"/>
      <c r="BK5534" s="6"/>
      <c r="BL5534" s="6"/>
      <c r="BM5534" s="6"/>
      <c r="BN5534" s="6"/>
      <c r="BO5534" s="6"/>
      <c r="BP5534" s="6"/>
      <c r="BQ5534" s="6"/>
      <c r="BR5534" s="6"/>
      <c r="BS5534" s="6"/>
      <c r="BT5534" s="6"/>
      <c r="CG5534" s="432"/>
      <c r="CH5534" s="432"/>
      <c r="CL5534" s="174"/>
    </row>
    <row r="5535" spans="29:90" s="168" customFormat="1" x14ac:dyDescent="0.25">
      <c r="AC5535" s="175"/>
      <c r="AD5535" s="175"/>
      <c r="AE5535" s="175"/>
      <c r="AF5535" s="175"/>
      <c r="AG5535" s="175"/>
      <c r="AH5535" s="176"/>
      <c r="AM5535" s="6"/>
      <c r="AN5535" s="6"/>
      <c r="AO5535" s="6"/>
      <c r="AP5535" s="6"/>
      <c r="AQ5535" s="6"/>
      <c r="AR5535" s="6"/>
      <c r="AS5535" s="6"/>
      <c r="AT5535" s="6"/>
      <c r="AU5535" s="6"/>
      <c r="AV5535" s="6"/>
      <c r="AW5535" s="6"/>
      <c r="AX5535" s="6"/>
      <c r="AY5535" s="172"/>
      <c r="AZ5535" s="172"/>
      <c r="BA5535" s="172"/>
      <c r="BB5535" s="6"/>
      <c r="BC5535" s="6"/>
      <c r="BD5535" s="6"/>
      <c r="BE5535" s="6"/>
      <c r="BF5535" s="6"/>
      <c r="BG5535" s="172"/>
      <c r="BH5535" s="172"/>
      <c r="BI5535" s="172"/>
      <c r="BJ5535" s="6"/>
      <c r="BK5535" s="6"/>
      <c r="BL5535" s="6"/>
      <c r="BM5535" s="6"/>
      <c r="BN5535" s="6"/>
      <c r="BO5535" s="6"/>
      <c r="BP5535" s="6"/>
      <c r="BQ5535" s="6"/>
      <c r="BR5535" s="6"/>
      <c r="BS5535" s="6"/>
      <c r="BT5535" s="6"/>
      <c r="CG5535" s="432"/>
      <c r="CH5535" s="432"/>
      <c r="CL5535" s="174"/>
    </row>
    <row r="5536" spans="29:90" s="168" customFormat="1" x14ac:dyDescent="0.25">
      <c r="AC5536" s="175"/>
      <c r="AD5536" s="175"/>
      <c r="AE5536" s="175"/>
      <c r="AF5536" s="175"/>
      <c r="AG5536" s="175"/>
      <c r="AH5536" s="176"/>
      <c r="AM5536" s="6"/>
      <c r="AN5536" s="6"/>
      <c r="AO5536" s="6"/>
      <c r="AP5536" s="6"/>
      <c r="AQ5536" s="6"/>
      <c r="AR5536" s="6"/>
      <c r="AS5536" s="6"/>
      <c r="AT5536" s="6"/>
      <c r="AU5536" s="6"/>
      <c r="AV5536" s="6"/>
      <c r="AW5536" s="6"/>
      <c r="AX5536" s="6"/>
      <c r="AY5536" s="172"/>
      <c r="AZ5536" s="172"/>
      <c r="BA5536" s="172"/>
      <c r="BB5536" s="6"/>
      <c r="BC5536" s="6"/>
      <c r="BD5536" s="6"/>
      <c r="BE5536" s="6"/>
      <c r="BF5536" s="6"/>
      <c r="BG5536" s="172"/>
      <c r="BH5536" s="172"/>
      <c r="BI5536" s="172"/>
      <c r="BJ5536" s="6"/>
      <c r="BK5536" s="6"/>
      <c r="BL5536" s="6"/>
      <c r="BM5536" s="6"/>
      <c r="BN5536" s="6"/>
      <c r="BO5536" s="6"/>
      <c r="BP5536" s="6"/>
      <c r="BQ5536" s="6"/>
      <c r="BR5536" s="6"/>
      <c r="BS5536" s="6"/>
      <c r="BT5536" s="6"/>
      <c r="CG5536" s="432"/>
      <c r="CH5536" s="432"/>
      <c r="CL5536" s="174"/>
    </row>
    <row r="5537" spans="29:90" s="168" customFormat="1" x14ac:dyDescent="0.25">
      <c r="AC5537" s="175"/>
      <c r="AD5537" s="175"/>
      <c r="AE5537" s="175"/>
      <c r="AF5537" s="175"/>
      <c r="AG5537" s="175"/>
      <c r="AH5537" s="176"/>
      <c r="AM5537" s="6"/>
      <c r="AN5537" s="6"/>
      <c r="AO5537" s="6"/>
      <c r="AP5537" s="6"/>
      <c r="AQ5537" s="6"/>
      <c r="AR5537" s="6"/>
      <c r="AS5537" s="6"/>
      <c r="AT5537" s="6"/>
      <c r="AU5537" s="6"/>
      <c r="AV5537" s="6"/>
      <c r="AW5537" s="6"/>
      <c r="AX5537" s="6"/>
      <c r="AY5537" s="172"/>
      <c r="AZ5537" s="172"/>
      <c r="BA5537" s="172"/>
      <c r="BB5537" s="6"/>
      <c r="BC5537" s="6"/>
      <c r="BD5537" s="6"/>
      <c r="BE5537" s="6"/>
      <c r="BF5537" s="6"/>
      <c r="BG5537" s="172"/>
      <c r="BH5537" s="172"/>
      <c r="BI5537" s="172"/>
      <c r="BJ5537" s="6"/>
      <c r="BK5537" s="6"/>
      <c r="BL5537" s="6"/>
      <c r="BM5537" s="6"/>
      <c r="BN5537" s="6"/>
      <c r="BO5537" s="6"/>
      <c r="BP5537" s="6"/>
      <c r="BQ5537" s="6"/>
      <c r="BR5537" s="6"/>
      <c r="BS5537" s="6"/>
      <c r="BT5537" s="6"/>
      <c r="CG5537" s="432"/>
      <c r="CH5537" s="432"/>
      <c r="CL5537" s="174"/>
    </row>
    <row r="5538" spans="29:90" s="168" customFormat="1" x14ac:dyDescent="0.25">
      <c r="AC5538" s="175"/>
      <c r="AD5538" s="175"/>
      <c r="AE5538" s="175"/>
      <c r="AF5538" s="175"/>
      <c r="AG5538" s="175"/>
      <c r="AH5538" s="176"/>
      <c r="AM5538" s="6"/>
      <c r="AN5538" s="6"/>
      <c r="AO5538" s="6"/>
      <c r="AP5538" s="6"/>
      <c r="AQ5538" s="6"/>
      <c r="AR5538" s="6"/>
      <c r="AS5538" s="6"/>
      <c r="AT5538" s="6"/>
      <c r="AU5538" s="6"/>
      <c r="AV5538" s="6"/>
      <c r="AW5538" s="6"/>
      <c r="AX5538" s="6"/>
      <c r="AY5538" s="172"/>
      <c r="AZ5538" s="172"/>
      <c r="BA5538" s="172"/>
      <c r="BB5538" s="6"/>
      <c r="BC5538" s="6"/>
      <c r="BD5538" s="6"/>
      <c r="BE5538" s="6"/>
      <c r="BF5538" s="6"/>
      <c r="BG5538" s="172"/>
      <c r="BH5538" s="172"/>
      <c r="BI5538" s="172"/>
      <c r="BJ5538" s="6"/>
      <c r="BK5538" s="6"/>
      <c r="BL5538" s="6"/>
      <c r="BM5538" s="6"/>
      <c r="BN5538" s="6"/>
      <c r="BO5538" s="6"/>
      <c r="BP5538" s="6"/>
      <c r="BQ5538" s="6"/>
      <c r="BR5538" s="6"/>
      <c r="BS5538" s="6"/>
      <c r="BT5538" s="6"/>
      <c r="CG5538" s="432"/>
      <c r="CH5538" s="432"/>
      <c r="CL5538" s="174"/>
    </row>
    <row r="5539" spans="29:90" s="168" customFormat="1" x14ac:dyDescent="0.25">
      <c r="AC5539" s="175"/>
      <c r="AD5539" s="175"/>
      <c r="AE5539" s="175"/>
      <c r="AF5539" s="175"/>
      <c r="AG5539" s="175"/>
      <c r="AH5539" s="176"/>
      <c r="AM5539" s="6"/>
      <c r="AN5539" s="6"/>
      <c r="AO5539" s="6"/>
      <c r="AP5539" s="6"/>
      <c r="AQ5539" s="6"/>
      <c r="AR5539" s="6"/>
      <c r="AS5539" s="6"/>
      <c r="AT5539" s="6"/>
      <c r="AU5539" s="6"/>
      <c r="AV5539" s="6"/>
      <c r="AW5539" s="6"/>
      <c r="AX5539" s="6"/>
      <c r="AY5539" s="172"/>
      <c r="AZ5539" s="172"/>
      <c r="BA5539" s="172"/>
      <c r="BB5539" s="6"/>
      <c r="BC5539" s="6"/>
      <c r="BD5539" s="6"/>
      <c r="BE5539" s="6"/>
      <c r="BF5539" s="6"/>
      <c r="BG5539" s="172"/>
      <c r="BH5539" s="172"/>
      <c r="BI5539" s="172"/>
      <c r="BJ5539" s="6"/>
      <c r="BK5539" s="6"/>
      <c r="BL5539" s="6"/>
      <c r="BM5539" s="6"/>
      <c r="BN5539" s="6"/>
      <c r="BO5539" s="6"/>
      <c r="BP5539" s="6"/>
      <c r="BQ5539" s="6"/>
      <c r="BR5539" s="6"/>
      <c r="BS5539" s="6"/>
      <c r="BT5539" s="6"/>
      <c r="CG5539" s="432"/>
      <c r="CH5539" s="432"/>
      <c r="CL5539" s="174"/>
    </row>
    <row r="5540" spans="29:90" s="168" customFormat="1" x14ac:dyDescent="0.25">
      <c r="AC5540" s="175"/>
      <c r="AD5540" s="175"/>
      <c r="AE5540" s="175"/>
      <c r="AF5540" s="175"/>
      <c r="AG5540" s="175"/>
      <c r="AH5540" s="176"/>
      <c r="AM5540" s="6"/>
      <c r="AN5540" s="6"/>
      <c r="AO5540" s="6"/>
      <c r="AP5540" s="6"/>
      <c r="AQ5540" s="6"/>
      <c r="AR5540" s="6"/>
      <c r="AS5540" s="6"/>
      <c r="AT5540" s="6"/>
      <c r="AU5540" s="6"/>
      <c r="AV5540" s="6"/>
      <c r="AW5540" s="6"/>
      <c r="AX5540" s="6"/>
      <c r="AY5540" s="172"/>
      <c r="AZ5540" s="172"/>
      <c r="BA5540" s="172"/>
      <c r="BB5540" s="6"/>
      <c r="BC5540" s="6"/>
      <c r="BD5540" s="6"/>
      <c r="BE5540" s="6"/>
      <c r="BF5540" s="6"/>
      <c r="BG5540" s="172"/>
      <c r="BH5540" s="172"/>
      <c r="BI5540" s="172"/>
      <c r="BJ5540" s="6"/>
      <c r="BK5540" s="6"/>
      <c r="BL5540" s="6"/>
      <c r="BM5540" s="6"/>
      <c r="BN5540" s="6"/>
      <c r="BO5540" s="6"/>
      <c r="BP5540" s="6"/>
      <c r="BQ5540" s="6"/>
      <c r="BR5540" s="6"/>
      <c r="BS5540" s="6"/>
      <c r="BT5540" s="6"/>
      <c r="CG5540" s="432"/>
      <c r="CH5540" s="432"/>
      <c r="CL5540" s="174"/>
    </row>
    <row r="5541" spans="29:90" s="168" customFormat="1" x14ac:dyDescent="0.25">
      <c r="AC5541" s="175"/>
      <c r="AD5541" s="175"/>
      <c r="AE5541" s="175"/>
      <c r="AF5541" s="175"/>
      <c r="AG5541" s="175"/>
      <c r="AH5541" s="176"/>
      <c r="AM5541" s="6"/>
      <c r="AN5541" s="6"/>
      <c r="AO5541" s="6"/>
      <c r="AP5541" s="6"/>
      <c r="AQ5541" s="6"/>
      <c r="AR5541" s="6"/>
      <c r="AS5541" s="6"/>
      <c r="AT5541" s="6"/>
      <c r="AU5541" s="6"/>
      <c r="AV5541" s="6"/>
      <c r="AW5541" s="6"/>
      <c r="AX5541" s="6"/>
      <c r="AY5541" s="172"/>
      <c r="AZ5541" s="172"/>
      <c r="BA5541" s="172"/>
      <c r="BB5541" s="6"/>
      <c r="BC5541" s="6"/>
      <c r="BD5541" s="6"/>
      <c r="BE5541" s="6"/>
      <c r="BF5541" s="6"/>
      <c r="BG5541" s="172"/>
      <c r="BH5541" s="172"/>
      <c r="BI5541" s="172"/>
      <c r="BJ5541" s="6"/>
      <c r="BK5541" s="6"/>
      <c r="BL5541" s="6"/>
      <c r="BM5541" s="6"/>
      <c r="BN5541" s="6"/>
      <c r="BO5541" s="6"/>
      <c r="BP5541" s="6"/>
      <c r="BQ5541" s="6"/>
      <c r="BR5541" s="6"/>
      <c r="BS5541" s="6"/>
      <c r="BT5541" s="6"/>
      <c r="CG5541" s="432"/>
      <c r="CH5541" s="432"/>
      <c r="CL5541" s="174"/>
    </row>
    <row r="5542" spans="29:90" s="168" customFormat="1" x14ac:dyDescent="0.25">
      <c r="AC5542" s="175"/>
      <c r="AD5542" s="175"/>
      <c r="AE5542" s="175"/>
      <c r="AF5542" s="175"/>
      <c r="AG5542" s="175"/>
      <c r="AH5542" s="176"/>
      <c r="AM5542" s="6"/>
      <c r="AN5542" s="6"/>
      <c r="AO5542" s="6"/>
      <c r="AP5542" s="6"/>
      <c r="AQ5542" s="6"/>
      <c r="AR5542" s="6"/>
      <c r="AS5542" s="6"/>
      <c r="AT5542" s="6"/>
      <c r="AU5542" s="6"/>
      <c r="AV5542" s="6"/>
      <c r="AW5542" s="6"/>
      <c r="AX5542" s="6"/>
      <c r="AY5542" s="172"/>
      <c r="AZ5542" s="172"/>
      <c r="BA5542" s="172"/>
      <c r="BB5542" s="6"/>
      <c r="BC5542" s="6"/>
      <c r="BD5542" s="6"/>
      <c r="BE5542" s="6"/>
      <c r="BF5542" s="6"/>
      <c r="BG5542" s="172"/>
      <c r="BH5542" s="172"/>
      <c r="BI5542" s="172"/>
      <c r="BJ5542" s="6"/>
      <c r="BK5542" s="6"/>
      <c r="BL5542" s="6"/>
      <c r="BM5542" s="6"/>
      <c r="BN5542" s="6"/>
      <c r="BO5542" s="6"/>
      <c r="BP5542" s="6"/>
      <c r="BQ5542" s="6"/>
      <c r="BR5542" s="6"/>
      <c r="BS5542" s="6"/>
      <c r="BT5542" s="6"/>
      <c r="CG5542" s="432"/>
      <c r="CH5542" s="432"/>
      <c r="CL5542" s="174"/>
    </row>
    <row r="5543" spans="29:90" s="168" customFormat="1" x14ac:dyDescent="0.25">
      <c r="AC5543" s="175"/>
      <c r="AD5543" s="175"/>
      <c r="AE5543" s="175"/>
      <c r="AF5543" s="175"/>
      <c r="AG5543" s="175"/>
      <c r="AH5543" s="176"/>
      <c r="AM5543" s="6"/>
      <c r="AN5543" s="6"/>
      <c r="AO5543" s="6"/>
      <c r="AP5543" s="6"/>
      <c r="AQ5543" s="6"/>
      <c r="AR5543" s="6"/>
      <c r="AS5543" s="6"/>
      <c r="AT5543" s="6"/>
      <c r="AU5543" s="6"/>
      <c r="AV5543" s="6"/>
      <c r="AW5543" s="6"/>
      <c r="AX5543" s="6"/>
      <c r="AY5543" s="172"/>
      <c r="AZ5543" s="172"/>
      <c r="BA5543" s="172"/>
      <c r="BB5543" s="6"/>
      <c r="BC5543" s="6"/>
      <c r="BD5543" s="6"/>
      <c r="BE5543" s="6"/>
      <c r="BF5543" s="6"/>
      <c r="BG5543" s="172"/>
      <c r="BH5543" s="172"/>
      <c r="BI5543" s="172"/>
      <c r="BJ5543" s="6"/>
      <c r="BK5543" s="6"/>
      <c r="BL5543" s="6"/>
      <c r="BM5543" s="6"/>
      <c r="BN5543" s="6"/>
      <c r="BO5543" s="6"/>
      <c r="BP5543" s="6"/>
      <c r="BQ5543" s="6"/>
      <c r="BR5543" s="6"/>
      <c r="BS5543" s="6"/>
      <c r="BT5543" s="6"/>
      <c r="CG5543" s="432"/>
      <c r="CH5543" s="432"/>
      <c r="CL5543" s="174"/>
    </row>
    <row r="5544" spans="29:90" s="168" customFormat="1" x14ac:dyDescent="0.25">
      <c r="AC5544" s="175"/>
      <c r="AD5544" s="175"/>
      <c r="AE5544" s="175"/>
      <c r="AF5544" s="175"/>
      <c r="AG5544" s="175"/>
      <c r="AH5544" s="176"/>
      <c r="AM5544" s="6"/>
      <c r="AN5544" s="6"/>
      <c r="AO5544" s="6"/>
      <c r="AP5544" s="6"/>
      <c r="AQ5544" s="6"/>
      <c r="AR5544" s="6"/>
      <c r="AS5544" s="6"/>
      <c r="AT5544" s="6"/>
      <c r="AU5544" s="6"/>
      <c r="AV5544" s="6"/>
      <c r="AW5544" s="6"/>
      <c r="AX5544" s="6"/>
      <c r="AY5544" s="172"/>
      <c r="AZ5544" s="172"/>
      <c r="BA5544" s="172"/>
      <c r="BB5544" s="6"/>
      <c r="BC5544" s="6"/>
      <c r="BD5544" s="6"/>
      <c r="BE5544" s="6"/>
      <c r="BF5544" s="6"/>
      <c r="BG5544" s="172"/>
      <c r="BH5544" s="172"/>
      <c r="BI5544" s="172"/>
      <c r="BJ5544" s="6"/>
      <c r="BK5544" s="6"/>
      <c r="BL5544" s="6"/>
      <c r="BM5544" s="6"/>
      <c r="BN5544" s="6"/>
      <c r="BO5544" s="6"/>
      <c r="BP5544" s="6"/>
      <c r="BQ5544" s="6"/>
      <c r="BR5544" s="6"/>
      <c r="BS5544" s="6"/>
      <c r="BT5544" s="6"/>
      <c r="CG5544" s="432"/>
      <c r="CH5544" s="432"/>
      <c r="CL5544" s="174"/>
    </row>
    <row r="5545" spans="29:90" s="168" customFormat="1" x14ac:dyDescent="0.25">
      <c r="AC5545" s="175"/>
      <c r="AD5545" s="175"/>
      <c r="AE5545" s="175"/>
      <c r="AF5545" s="175"/>
      <c r="AG5545" s="175"/>
      <c r="AH5545" s="176"/>
      <c r="AM5545" s="6"/>
      <c r="AN5545" s="6"/>
      <c r="AO5545" s="6"/>
      <c r="AP5545" s="6"/>
      <c r="AQ5545" s="6"/>
      <c r="AR5545" s="6"/>
      <c r="AS5545" s="6"/>
      <c r="AT5545" s="6"/>
      <c r="AU5545" s="6"/>
      <c r="AV5545" s="6"/>
      <c r="AW5545" s="6"/>
      <c r="AX5545" s="6"/>
      <c r="AY5545" s="172"/>
      <c r="AZ5545" s="172"/>
      <c r="BA5545" s="172"/>
      <c r="BB5545" s="6"/>
      <c r="BC5545" s="6"/>
      <c r="BD5545" s="6"/>
      <c r="BE5545" s="6"/>
      <c r="BF5545" s="6"/>
      <c r="BG5545" s="172"/>
      <c r="BH5545" s="172"/>
      <c r="BI5545" s="172"/>
      <c r="BJ5545" s="6"/>
      <c r="BK5545" s="6"/>
      <c r="BL5545" s="6"/>
      <c r="BM5545" s="6"/>
      <c r="BN5545" s="6"/>
      <c r="BO5545" s="6"/>
      <c r="BP5545" s="6"/>
      <c r="BQ5545" s="6"/>
      <c r="BR5545" s="6"/>
      <c r="BS5545" s="6"/>
      <c r="BT5545" s="6"/>
      <c r="CG5545" s="432"/>
      <c r="CH5545" s="432"/>
      <c r="CL5545" s="174"/>
    </row>
    <row r="5546" spans="29:90" s="168" customFormat="1" x14ac:dyDescent="0.25">
      <c r="AC5546" s="175"/>
      <c r="AD5546" s="175"/>
      <c r="AE5546" s="175"/>
      <c r="AF5546" s="175"/>
      <c r="AG5546" s="175"/>
      <c r="AH5546" s="176"/>
      <c r="AM5546" s="6"/>
      <c r="AN5546" s="6"/>
      <c r="AO5546" s="6"/>
      <c r="AP5546" s="6"/>
      <c r="AQ5546" s="6"/>
      <c r="AR5546" s="6"/>
      <c r="AS5546" s="6"/>
      <c r="AT5546" s="6"/>
      <c r="AU5546" s="6"/>
      <c r="AV5546" s="6"/>
      <c r="AW5546" s="6"/>
      <c r="AX5546" s="6"/>
      <c r="AY5546" s="172"/>
      <c r="AZ5546" s="172"/>
      <c r="BA5546" s="172"/>
      <c r="BB5546" s="6"/>
      <c r="BC5546" s="6"/>
      <c r="BD5546" s="6"/>
      <c r="BE5546" s="6"/>
      <c r="BF5546" s="6"/>
      <c r="BG5546" s="172"/>
      <c r="BH5546" s="172"/>
      <c r="BI5546" s="172"/>
      <c r="BJ5546" s="6"/>
      <c r="BK5546" s="6"/>
      <c r="BL5546" s="6"/>
      <c r="BM5546" s="6"/>
      <c r="BN5546" s="6"/>
      <c r="BO5546" s="6"/>
      <c r="BP5546" s="6"/>
      <c r="BQ5546" s="6"/>
      <c r="BR5546" s="6"/>
      <c r="BS5546" s="6"/>
      <c r="BT5546" s="6"/>
      <c r="CG5546" s="432"/>
      <c r="CH5546" s="432"/>
      <c r="CL5546" s="174"/>
    </row>
    <row r="5547" spans="29:90" s="168" customFormat="1" x14ac:dyDescent="0.25">
      <c r="AC5547" s="175"/>
      <c r="AD5547" s="175"/>
      <c r="AE5547" s="175"/>
      <c r="AF5547" s="175"/>
      <c r="AG5547" s="175"/>
      <c r="AH5547" s="176"/>
      <c r="AM5547" s="6"/>
      <c r="AN5547" s="6"/>
      <c r="AO5547" s="6"/>
      <c r="AP5547" s="6"/>
      <c r="AQ5547" s="6"/>
      <c r="AR5547" s="6"/>
      <c r="AS5547" s="6"/>
      <c r="AT5547" s="6"/>
      <c r="AU5547" s="6"/>
      <c r="AV5547" s="6"/>
      <c r="AW5547" s="6"/>
      <c r="AX5547" s="6"/>
      <c r="AY5547" s="172"/>
      <c r="AZ5547" s="172"/>
      <c r="BA5547" s="172"/>
      <c r="BB5547" s="6"/>
      <c r="BC5547" s="6"/>
      <c r="BD5547" s="6"/>
      <c r="BE5547" s="6"/>
      <c r="BF5547" s="6"/>
      <c r="BG5547" s="172"/>
      <c r="BH5547" s="172"/>
      <c r="BI5547" s="172"/>
      <c r="BJ5547" s="6"/>
      <c r="BK5547" s="6"/>
      <c r="BL5547" s="6"/>
      <c r="BM5547" s="6"/>
      <c r="BN5547" s="6"/>
      <c r="BO5547" s="6"/>
      <c r="BP5547" s="6"/>
      <c r="BQ5547" s="6"/>
      <c r="BR5547" s="6"/>
      <c r="BS5547" s="6"/>
      <c r="BT5547" s="6"/>
      <c r="CG5547" s="432"/>
      <c r="CH5547" s="432"/>
      <c r="CL5547" s="174"/>
    </row>
    <row r="5548" spans="29:90" s="168" customFormat="1" x14ac:dyDescent="0.25">
      <c r="AC5548" s="175"/>
      <c r="AD5548" s="175"/>
      <c r="AE5548" s="175"/>
      <c r="AF5548" s="175"/>
      <c r="AG5548" s="175"/>
      <c r="AH5548" s="176"/>
      <c r="AM5548" s="6"/>
      <c r="AN5548" s="6"/>
      <c r="AO5548" s="6"/>
      <c r="AP5548" s="6"/>
      <c r="AQ5548" s="6"/>
      <c r="AR5548" s="6"/>
      <c r="AS5548" s="6"/>
      <c r="AT5548" s="6"/>
      <c r="AU5548" s="6"/>
      <c r="AV5548" s="6"/>
      <c r="AW5548" s="6"/>
      <c r="AX5548" s="6"/>
      <c r="AY5548" s="172"/>
      <c r="AZ5548" s="172"/>
      <c r="BA5548" s="172"/>
      <c r="BB5548" s="6"/>
      <c r="BC5548" s="6"/>
      <c r="BD5548" s="6"/>
      <c r="BE5548" s="6"/>
      <c r="BF5548" s="6"/>
      <c r="BG5548" s="172"/>
      <c r="BH5548" s="172"/>
      <c r="BI5548" s="172"/>
      <c r="BJ5548" s="6"/>
      <c r="BK5548" s="6"/>
      <c r="BL5548" s="6"/>
      <c r="BM5548" s="6"/>
      <c r="BN5548" s="6"/>
      <c r="BO5548" s="6"/>
      <c r="BP5548" s="6"/>
      <c r="BQ5548" s="6"/>
      <c r="BR5548" s="6"/>
      <c r="BS5548" s="6"/>
      <c r="BT5548" s="6"/>
      <c r="CG5548" s="432"/>
      <c r="CH5548" s="432"/>
      <c r="CL5548" s="174"/>
    </row>
    <row r="5549" spans="29:90" s="168" customFormat="1" x14ac:dyDescent="0.25">
      <c r="AC5549" s="175"/>
      <c r="AD5549" s="175"/>
      <c r="AE5549" s="175"/>
      <c r="AF5549" s="175"/>
      <c r="AG5549" s="175"/>
      <c r="AH5549" s="176"/>
      <c r="AM5549" s="6"/>
      <c r="AN5549" s="6"/>
      <c r="AO5549" s="6"/>
      <c r="AP5549" s="6"/>
      <c r="AQ5549" s="6"/>
      <c r="AR5549" s="6"/>
      <c r="AS5549" s="6"/>
      <c r="AT5549" s="6"/>
      <c r="AU5549" s="6"/>
      <c r="AV5549" s="6"/>
      <c r="AW5549" s="6"/>
      <c r="AX5549" s="6"/>
      <c r="AY5549" s="172"/>
      <c r="AZ5549" s="172"/>
      <c r="BA5549" s="172"/>
      <c r="BB5549" s="6"/>
      <c r="BC5549" s="6"/>
      <c r="BD5549" s="6"/>
      <c r="BE5549" s="6"/>
      <c r="BF5549" s="6"/>
      <c r="BG5549" s="172"/>
      <c r="BH5549" s="172"/>
      <c r="BI5549" s="172"/>
      <c r="BJ5549" s="6"/>
      <c r="BK5549" s="6"/>
      <c r="BL5549" s="6"/>
      <c r="BM5549" s="6"/>
      <c r="BN5549" s="6"/>
      <c r="BO5549" s="6"/>
      <c r="BP5549" s="6"/>
      <c r="BQ5549" s="6"/>
      <c r="BR5549" s="6"/>
      <c r="BS5549" s="6"/>
      <c r="BT5549" s="6"/>
      <c r="CG5549" s="432"/>
      <c r="CH5549" s="432"/>
      <c r="CL5549" s="174"/>
    </row>
    <row r="5550" spans="29:90" s="168" customFormat="1" x14ac:dyDescent="0.25">
      <c r="AC5550" s="175"/>
      <c r="AD5550" s="175"/>
      <c r="AE5550" s="175"/>
      <c r="AF5550" s="175"/>
      <c r="AG5550" s="175"/>
      <c r="AH5550" s="176"/>
      <c r="AM5550" s="6"/>
      <c r="AN5550" s="6"/>
      <c r="AO5550" s="6"/>
      <c r="AP5550" s="6"/>
      <c r="AQ5550" s="6"/>
      <c r="AR5550" s="6"/>
      <c r="AS5550" s="6"/>
      <c r="AT5550" s="6"/>
      <c r="AU5550" s="6"/>
      <c r="AV5550" s="6"/>
      <c r="AW5550" s="6"/>
      <c r="AX5550" s="6"/>
      <c r="AY5550" s="172"/>
      <c r="AZ5550" s="172"/>
      <c r="BA5550" s="172"/>
      <c r="BB5550" s="6"/>
      <c r="BC5550" s="6"/>
      <c r="BD5550" s="6"/>
      <c r="BE5550" s="6"/>
      <c r="BF5550" s="6"/>
      <c r="BG5550" s="172"/>
      <c r="BH5550" s="172"/>
      <c r="BI5550" s="172"/>
      <c r="BJ5550" s="6"/>
      <c r="BK5550" s="6"/>
      <c r="BL5550" s="6"/>
      <c r="BM5550" s="6"/>
      <c r="BN5550" s="6"/>
      <c r="BO5550" s="6"/>
      <c r="BP5550" s="6"/>
      <c r="BQ5550" s="6"/>
      <c r="BR5550" s="6"/>
      <c r="BS5550" s="6"/>
      <c r="BT5550" s="6"/>
      <c r="CG5550" s="432"/>
      <c r="CH5550" s="432"/>
      <c r="CL5550" s="174"/>
    </row>
    <row r="5551" spans="29:90" s="168" customFormat="1" x14ac:dyDescent="0.25">
      <c r="AC5551" s="175"/>
      <c r="AD5551" s="175"/>
      <c r="AE5551" s="175"/>
      <c r="AF5551" s="175"/>
      <c r="AG5551" s="175"/>
      <c r="AH5551" s="176"/>
      <c r="AM5551" s="6"/>
      <c r="AN5551" s="6"/>
      <c r="AO5551" s="6"/>
      <c r="AP5551" s="6"/>
      <c r="AQ5551" s="6"/>
      <c r="AR5551" s="6"/>
      <c r="AS5551" s="6"/>
      <c r="AT5551" s="6"/>
      <c r="AU5551" s="6"/>
      <c r="AV5551" s="6"/>
      <c r="AW5551" s="6"/>
      <c r="AX5551" s="6"/>
      <c r="AY5551" s="172"/>
      <c r="AZ5551" s="172"/>
      <c r="BA5551" s="172"/>
      <c r="BB5551" s="6"/>
      <c r="BC5551" s="6"/>
      <c r="BD5551" s="6"/>
      <c r="BE5551" s="6"/>
      <c r="BF5551" s="6"/>
      <c r="BG5551" s="172"/>
      <c r="BH5551" s="172"/>
      <c r="BI5551" s="172"/>
      <c r="BJ5551" s="6"/>
      <c r="BK5551" s="6"/>
      <c r="BL5551" s="6"/>
      <c r="BM5551" s="6"/>
      <c r="BN5551" s="6"/>
      <c r="BO5551" s="6"/>
      <c r="BP5551" s="6"/>
      <c r="BQ5551" s="6"/>
      <c r="BR5551" s="6"/>
      <c r="BS5551" s="6"/>
      <c r="BT5551" s="6"/>
      <c r="CG5551" s="432"/>
      <c r="CH5551" s="432"/>
      <c r="CL5551" s="174"/>
    </row>
    <row r="5552" spans="29:90" s="168" customFormat="1" x14ac:dyDescent="0.25">
      <c r="AC5552" s="175"/>
      <c r="AD5552" s="175"/>
      <c r="AE5552" s="175"/>
      <c r="AF5552" s="175"/>
      <c r="AG5552" s="175"/>
      <c r="AH5552" s="176"/>
      <c r="AM5552" s="6"/>
      <c r="AN5552" s="6"/>
      <c r="AO5552" s="6"/>
      <c r="AP5552" s="6"/>
      <c r="AQ5552" s="6"/>
      <c r="AR5552" s="6"/>
      <c r="AS5552" s="6"/>
      <c r="AT5552" s="6"/>
      <c r="AU5552" s="6"/>
      <c r="AV5552" s="6"/>
      <c r="AW5552" s="6"/>
      <c r="AX5552" s="6"/>
      <c r="AY5552" s="172"/>
      <c r="AZ5552" s="172"/>
      <c r="BA5552" s="172"/>
      <c r="BB5552" s="6"/>
      <c r="BC5552" s="6"/>
      <c r="BD5552" s="6"/>
      <c r="BE5552" s="6"/>
      <c r="BF5552" s="6"/>
      <c r="BG5552" s="172"/>
      <c r="BH5552" s="172"/>
      <c r="BI5552" s="172"/>
      <c r="BJ5552" s="6"/>
      <c r="BK5552" s="6"/>
      <c r="BL5552" s="6"/>
      <c r="BM5552" s="6"/>
      <c r="BN5552" s="6"/>
      <c r="BO5552" s="6"/>
      <c r="BP5552" s="6"/>
      <c r="BQ5552" s="6"/>
      <c r="BR5552" s="6"/>
      <c r="BS5552" s="6"/>
      <c r="BT5552" s="6"/>
      <c r="CG5552" s="432"/>
      <c r="CH5552" s="432"/>
      <c r="CL5552" s="174"/>
    </row>
    <row r="5553" spans="29:90" s="168" customFormat="1" x14ac:dyDescent="0.25">
      <c r="AC5553" s="175"/>
      <c r="AD5553" s="175"/>
      <c r="AE5553" s="175"/>
      <c r="AF5553" s="175"/>
      <c r="AG5553" s="175"/>
      <c r="AH5553" s="176"/>
      <c r="AM5553" s="6"/>
      <c r="AN5553" s="6"/>
      <c r="AO5553" s="6"/>
      <c r="AP5553" s="6"/>
      <c r="AQ5553" s="6"/>
      <c r="AR5553" s="6"/>
      <c r="AS5553" s="6"/>
      <c r="AT5553" s="6"/>
      <c r="AU5553" s="6"/>
      <c r="AV5553" s="6"/>
      <c r="AW5553" s="6"/>
      <c r="AX5553" s="6"/>
      <c r="AY5553" s="172"/>
      <c r="AZ5553" s="172"/>
      <c r="BA5553" s="172"/>
      <c r="BB5553" s="6"/>
      <c r="BC5553" s="6"/>
      <c r="BD5553" s="6"/>
      <c r="BE5553" s="6"/>
      <c r="BF5553" s="6"/>
      <c r="BG5553" s="172"/>
      <c r="BH5553" s="172"/>
      <c r="BI5553" s="172"/>
      <c r="BJ5553" s="6"/>
      <c r="BK5553" s="6"/>
      <c r="BL5553" s="6"/>
      <c r="BM5553" s="6"/>
      <c r="BN5553" s="6"/>
      <c r="BO5553" s="6"/>
      <c r="BP5553" s="6"/>
      <c r="BQ5553" s="6"/>
      <c r="BR5553" s="6"/>
      <c r="BS5553" s="6"/>
      <c r="BT5553" s="6"/>
      <c r="CG5553" s="432"/>
      <c r="CH5553" s="432"/>
      <c r="CL5553" s="174"/>
    </row>
    <row r="5554" spans="29:90" s="168" customFormat="1" x14ac:dyDescent="0.25">
      <c r="AC5554" s="175"/>
      <c r="AD5554" s="175"/>
      <c r="AE5554" s="175"/>
      <c r="AF5554" s="175"/>
      <c r="AG5554" s="175"/>
      <c r="AH5554" s="176"/>
      <c r="AM5554" s="6"/>
      <c r="AN5554" s="6"/>
      <c r="AO5554" s="6"/>
      <c r="AP5554" s="6"/>
      <c r="AQ5554" s="6"/>
      <c r="AR5554" s="6"/>
      <c r="AS5554" s="6"/>
      <c r="AT5554" s="6"/>
      <c r="AU5554" s="6"/>
      <c r="AV5554" s="6"/>
      <c r="AW5554" s="6"/>
      <c r="AX5554" s="6"/>
      <c r="AY5554" s="172"/>
      <c r="AZ5554" s="172"/>
      <c r="BA5554" s="172"/>
      <c r="BB5554" s="6"/>
      <c r="BC5554" s="6"/>
      <c r="BD5554" s="6"/>
      <c r="BE5554" s="6"/>
      <c r="BF5554" s="6"/>
      <c r="BG5554" s="172"/>
      <c r="BH5554" s="172"/>
      <c r="BI5554" s="172"/>
      <c r="BJ5554" s="6"/>
      <c r="BK5554" s="6"/>
      <c r="BL5554" s="6"/>
      <c r="BM5554" s="6"/>
      <c r="BN5554" s="6"/>
      <c r="BO5554" s="6"/>
      <c r="BP5554" s="6"/>
      <c r="BQ5554" s="6"/>
      <c r="BR5554" s="6"/>
      <c r="BS5554" s="6"/>
      <c r="BT5554" s="6"/>
      <c r="CG5554" s="432"/>
      <c r="CH5554" s="432"/>
      <c r="CL5554" s="174"/>
    </row>
    <row r="5555" spans="29:90" s="168" customFormat="1" x14ac:dyDescent="0.25">
      <c r="AC5555" s="175"/>
      <c r="AD5555" s="175"/>
      <c r="AE5555" s="175"/>
      <c r="AF5555" s="175"/>
      <c r="AG5555" s="175"/>
      <c r="AH5555" s="176"/>
      <c r="AM5555" s="6"/>
      <c r="AN5555" s="6"/>
      <c r="AO5555" s="6"/>
      <c r="AP5555" s="6"/>
      <c r="AQ5555" s="6"/>
      <c r="AR5555" s="6"/>
      <c r="AS5555" s="6"/>
      <c r="AT5555" s="6"/>
      <c r="AU5555" s="6"/>
      <c r="AV5555" s="6"/>
      <c r="AW5555" s="6"/>
      <c r="AX5555" s="6"/>
      <c r="AY5555" s="172"/>
      <c r="AZ5555" s="172"/>
      <c r="BA5555" s="172"/>
      <c r="BB5555" s="6"/>
      <c r="BC5555" s="6"/>
      <c r="BD5555" s="6"/>
      <c r="BE5555" s="6"/>
      <c r="BF5555" s="6"/>
      <c r="BG5555" s="172"/>
      <c r="BH5555" s="172"/>
      <c r="BI5555" s="172"/>
      <c r="BJ5555" s="6"/>
      <c r="BK5555" s="6"/>
      <c r="BL5555" s="6"/>
      <c r="BM5555" s="6"/>
      <c r="BN5555" s="6"/>
      <c r="BO5555" s="6"/>
      <c r="BP5555" s="6"/>
      <c r="BQ5555" s="6"/>
      <c r="BR5555" s="6"/>
      <c r="BS5555" s="6"/>
      <c r="BT5555" s="6"/>
      <c r="CG5555" s="432"/>
      <c r="CH5555" s="432"/>
      <c r="CL5555" s="174"/>
    </row>
    <row r="5556" spans="29:90" s="168" customFormat="1" x14ac:dyDescent="0.25">
      <c r="AC5556" s="175"/>
      <c r="AD5556" s="175"/>
      <c r="AE5556" s="175"/>
      <c r="AF5556" s="175"/>
      <c r="AG5556" s="175"/>
      <c r="AH5556" s="176"/>
      <c r="AM5556" s="6"/>
      <c r="AN5556" s="6"/>
      <c r="AO5556" s="6"/>
      <c r="AP5556" s="6"/>
      <c r="AQ5556" s="6"/>
      <c r="AR5556" s="6"/>
      <c r="AS5556" s="6"/>
      <c r="AT5556" s="6"/>
      <c r="AU5556" s="6"/>
      <c r="AV5556" s="6"/>
      <c r="AW5556" s="6"/>
      <c r="AX5556" s="6"/>
      <c r="AY5556" s="172"/>
      <c r="AZ5556" s="172"/>
      <c r="BA5556" s="172"/>
      <c r="BB5556" s="6"/>
      <c r="BC5556" s="6"/>
      <c r="BD5556" s="6"/>
      <c r="BE5556" s="6"/>
      <c r="BF5556" s="6"/>
      <c r="BG5556" s="172"/>
      <c r="BH5556" s="172"/>
      <c r="BI5556" s="172"/>
      <c r="BJ5556" s="6"/>
      <c r="BK5556" s="6"/>
      <c r="BL5556" s="6"/>
      <c r="BM5556" s="6"/>
      <c r="BN5556" s="6"/>
      <c r="BO5556" s="6"/>
      <c r="BP5556" s="6"/>
      <c r="BQ5556" s="6"/>
      <c r="BR5556" s="6"/>
      <c r="BS5556" s="6"/>
      <c r="BT5556" s="6"/>
      <c r="CG5556" s="432"/>
      <c r="CH5556" s="432"/>
      <c r="CL5556" s="174"/>
    </row>
    <row r="5557" spans="29:90" s="168" customFormat="1" x14ac:dyDescent="0.25">
      <c r="AC5557" s="175"/>
      <c r="AD5557" s="175"/>
      <c r="AE5557" s="175"/>
      <c r="AF5557" s="175"/>
      <c r="AG5557" s="175"/>
      <c r="AH5557" s="176"/>
      <c r="AM5557" s="6"/>
      <c r="AN5557" s="6"/>
      <c r="AO5557" s="6"/>
      <c r="AP5557" s="6"/>
      <c r="AQ5557" s="6"/>
      <c r="AR5557" s="6"/>
      <c r="AS5557" s="6"/>
      <c r="AT5557" s="6"/>
      <c r="AU5557" s="6"/>
      <c r="AV5557" s="6"/>
      <c r="AW5557" s="6"/>
      <c r="AX5557" s="6"/>
      <c r="AY5557" s="172"/>
      <c r="AZ5557" s="172"/>
      <c r="BA5557" s="172"/>
      <c r="BB5557" s="6"/>
      <c r="BC5557" s="6"/>
      <c r="BD5557" s="6"/>
      <c r="BE5557" s="6"/>
      <c r="BF5557" s="6"/>
      <c r="BG5557" s="172"/>
      <c r="BH5557" s="172"/>
      <c r="BI5557" s="172"/>
      <c r="BJ5557" s="6"/>
      <c r="BK5557" s="6"/>
      <c r="BL5557" s="6"/>
      <c r="BM5557" s="6"/>
      <c r="BN5557" s="6"/>
      <c r="BO5557" s="6"/>
      <c r="BP5557" s="6"/>
      <c r="BQ5557" s="6"/>
      <c r="BR5557" s="6"/>
      <c r="BS5557" s="6"/>
      <c r="BT5557" s="6"/>
      <c r="CG5557" s="432"/>
      <c r="CH5557" s="432"/>
      <c r="CL5557" s="174"/>
    </row>
    <row r="5558" spans="29:90" s="168" customFormat="1" x14ac:dyDescent="0.25">
      <c r="AC5558" s="175"/>
      <c r="AD5558" s="175"/>
      <c r="AE5558" s="175"/>
      <c r="AF5558" s="175"/>
      <c r="AG5558" s="175"/>
      <c r="AH5558" s="176"/>
      <c r="AM5558" s="6"/>
      <c r="AN5558" s="6"/>
      <c r="AO5558" s="6"/>
      <c r="AP5558" s="6"/>
      <c r="AQ5558" s="6"/>
      <c r="AR5558" s="6"/>
      <c r="AS5558" s="6"/>
      <c r="AT5558" s="6"/>
      <c r="AU5558" s="6"/>
      <c r="AV5558" s="6"/>
      <c r="AW5558" s="6"/>
      <c r="AX5558" s="6"/>
      <c r="AY5558" s="172"/>
      <c r="AZ5558" s="172"/>
      <c r="BA5558" s="172"/>
      <c r="BB5558" s="6"/>
      <c r="BC5558" s="6"/>
      <c r="BD5558" s="6"/>
      <c r="BE5558" s="6"/>
      <c r="BF5558" s="6"/>
      <c r="BG5558" s="172"/>
      <c r="BH5558" s="172"/>
      <c r="BI5558" s="172"/>
      <c r="BJ5558" s="6"/>
      <c r="BK5558" s="6"/>
      <c r="BL5558" s="6"/>
      <c r="BM5558" s="6"/>
      <c r="BN5558" s="6"/>
      <c r="BO5558" s="6"/>
      <c r="BP5558" s="6"/>
      <c r="BQ5558" s="6"/>
      <c r="BR5558" s="6"/>
      <c r="BS5558" s="6"/>
      <c r="BT5558" s="6"/>
      <c r="CG5558" s="432"/>
      <c r="CH5558" s="432"/>
      <c r="CL5558" s="174"/>
    </row>
    <row r="5559" spans="29:90" s="168" customFormat="1" x14ac:dyDescent="0.25">
      <c r="AC5559" s="175"/>
      <c r="AD5559" s="175"/>
      <c r="AE5559" s="175"/>
      <c r="AF5559" s="175"/>
      <c r="AG5559" s="175"/>
      <c r="AH5559" s="176"/>
      <c r="AM5559" s="6"/>
      <c r="AN5559" s="6"/>
      <c r="AO5559" s="6"/>
      <c r="AP5559" s="6"/>
      <c r="AQ5559" s="6"/>
      <c r="AR5559" s="6"/>
      <c r="AS5559" s="6"/>
      <c r="AT5559" s="6"/>
      <c r="AU5559" s="6"/>
      <c r="AV5559" s="6"/>
      <c r="AW5559" s="6"/>
      <c r="AX5559" s="6"/>
      <c r="AY5559" s="172"/>
      <c r="AZ5559" s="172"/>
      <c r="BA5559" s="172"/>
      <c r="BB5559" s="6"/>
      <c r="BC5559" s="6"/>
      <c r="BD5559" s="6"/>
      <c r="BE5559" s="6"/>
      <c r="BF5559" s="6"/>
      <c r="BG5559" s="172"/>
      <c r="BH5559" s="172"/>
      <c r="BI5559" s="172"/>
      <c r="BJ5559" s="6"/>
      <c r="BK5559" s="6"/>
      <c r="BL5559" s="6"/>
      <c r="BM5559" s="6"/>
      <c r="BN5559" s="6"/>
      <c r="BO5559" s="6"/>
      <c r="BP5559" s="6"/>
      <c r="BQ5559" s="6"/>
      <c r="BR5559" s="6"/>
      <c r="BS5559" s="6"/>
      <c r="BT5559" s="6"/>
      <c r="CG5559" s="432"/>
      <c r="CH5559" s="432"/>
      <c r="CL5559" s="174"/>
    </row>
    <row r="5560" spans="29:90" s="168" customFormat="1" x14ac:dyDescent="0.25">
      <c r="AC5560" s="175"/>
      <c r="AD5560" s="175"/>
      <c r="AE5560" s="175"/>
      <c r="AF5560" s="175"/>
      <c r="AG5560" s="175"/>
      <c r="AH5560" s="176"/>
      <c r="AM5560" s="6"/>
      <c r="AN5560" s="6"/>
      <c r="AO5560" s="6"/>
      <c r="AP5560" s="6"/>
      <c r="AQ5560" s="6"/>
      <c r="AR5560" s="6"/>
      <c r="AS5560" s="6"/>
      <c r="AT5560" s="6"/>
      <c r="AU5560" s="6"/>
      <c r="AV5560" s="6"/>
      <c r="AW5560" s="6"/>
      <c r="AX5560" s="6"/>
      <c r="AY5560" s="172"/>
      <c r="AZ5560" s="172"/>
      <c r="BA5560" s="172"/>
      <c r="BB5560" s="6"/>
      <c r="BC5560" s="6"/>
      <c r="BD5560" s="6"/>
      <c r="BE5560" s="6"/>
      <c r="BF5560" s="6"/>
      <c r="BG5560" s="172"/>
      <c r="BH5560" s="172"/>
      <c r="BI5560" s="172"/>
      <c r="BJ5560" s="6"/>
      <c r="BK5560" s="6"/>
      <c r="BL5560" s="6"/>
      <c r="BM5560" s="6"/>
      <c r="BN5560" s="6"/>
      <c r="BO5560" s="6"/>
      <c r="BP5560" s="6"/>
      <c r="BQ5560" s="6"/>
      <c r="BR5560" s="6"/>
      <c r="BS5560" s="6"/>
      <c r="BT5560" s="6"/>
      <c r="CG5560" s="432"/>
      <c r="CH5560" s="432"/>
      <c r="CL5560" s="174"/>
    </row>
    <row r="5561" spans="29:90" s="168" customFormat="1" x14ac:dyDescent="0.25">
      <c r="AC5561" s="175"/>
      <c r="AD5561" s="175"/>
      <c r="AE5561" s="175"/>
      <c r="AF5561" s="175"/>
      <c r="AG5561" s="175"/>
      <c r="AH5561" s="176"/>
      <c r="AM5561" s="6"/>
      <c r="AN5561" s="6"/>
      <c r="AO5561" s="6"/>
      <c r="AP5561" s="6"/>
      <c r="AQ5561" s="6"/>
      <c r="AR5561" s="6"/>
      <c r="AS5561" s="6"/>
      <c r="AT5561" s="6"/>
      <c r="AU5561" s="6"/>
      <c r="AV5561" s="6"/>
      <c r="AW5561" s="6"/>
      <c r="AX5561" s="6"/>
      <c r="AY5561" s="172"/>
      <c r="AZ5561" s="172"/>
      <c r="BA5561" s="172"/>
      <c r="BB5561" s="6"/>
      <c r="BC5561" s="6"/>
      <c r="BD5561" s="6"/>
      <c r="BE5561" s="6"/>
      <c r="BF5561" s="6"/>
      <c r="BG5561" s="172"/>
      <c r="BH5561" s="172"/>
      <c r="BI5561" s="172"/>
      <c r="BJ5561" s="6"/>
      <c r="BK5561" s="6"/>
      <c r="BL5561" s="6"/>
      <c r="BM5561" s="6"/>
      <c r="BN5561" s="6"/>
      <c r="BO5561" s="6"/>
      <c r="BP5561" s="6"/>
      <c r="BQ5561" s="6"/>
      <c r="BR5561" s="6"/>
      <c r="BS5561" s="6"/>
      <c r="BT5561" s="6"/>
      <c r="CG5561" s="432"/>
      <c r="CH5561" s="432"/>
      <c r="CL5561" s="174"/>
    </row>
    <row r="5562" spans="29:90" s="168" customFormat="1" x14ac:dyDescent="0.25">
      <c r="AC5562" s="175"/>
      <c r="AD5562" s="175"/>
      <c r="AE5562" s="175"/>
      <c r="AF5562" s="175"/>
      <c r="AG5562" s="175"/>
      <c r="AH5562" s="176"/>
      <c r="AM5562" s="6"/>
      <c r="AN5562" s="6"/>
      <c r="AO5562" s="6"/>
      <c r="AP5562" s="6"/>
      <c r="AQ5562" s="6"/>
      <c r="AR5562" s="6"/>
      <c r="AS5562" s="6"/>
      <c r="AT5562" s="6"/>
      <c r="AU5562" s="6"/>
      <c r="AV5562" s="6"/>
      <c r="AW5562" s="6"/>
      <c r="AX5562" s="6"/>
      <c r="AY5562" s="172"/>
      <c r="AZ5562" s="172"/>
      <c r="BA5562" s="172"/>
      <c r="BB5562" s="6"/>
      <c r="BC5562" s="6"/>
      <c r="BD5562" s="6"/>
      <c r="BE5562" s="6"/>
      <c r="BF5562" s="6"/>
      <c r="BG5562" s="172"/>
      <c r="BH5562" s="172"/>
      <c r="BI5562" s="172"/>
      <c r="BJ5562" s="6"/>
      <c r="BK5562" s="6"/>
      <c r="BL5562" s="6"/>
      <c r="BM5562" s="6"/>
      <c r="BN5562" s="6"/>
      <c r="BO5562" s="6"/>
      <c r="BP5562" s="6"/>
      <c r="BQ5562" s="6"/>
      <c r="BR5562" s="6"/>
      <c r="BS5562" s="6"/>
      <c r="BT5562" s="6"/>
      <c r="CG5562" s="432"/>
      <c r="CH5562" s="432"/>
      <c r="CL5562" s="174"/>
    </row>
    <row r="5563" spans="29:90" s="168" customFormat="1" x14ac:dyDescent="0.25">
      <c r="AC5563" s="175"/>
      <c r="AD5563" s="175"/>
      <c r="AE5563" s="175"/>
      <c r="AF5563" s="175"/>
      <c r="AG5563" s="175"/>
      <c r="AH5563" s="176"/>
      <c r="AM5563" s="6"/>
      <c r="AN5563" s="6"/>
      <c r="AO5563" s="6"/>
      <c r="AP5563" s="6"/>
      <c r="AQ5563" s="6"/>
      <c r="AR5563" s="6"/>
      <c r="AS5563" s="6"/>
      <c r="AT5563" s="6"/>
      <c r="AU5563" s="6"/>
      <c r="AV5563" s="6"/>
      <c r="AW5563" s="6"/>
      <c r="AX5563" s="6"/>
      <c r="AY5563" s="172"/>
      <c r="AZ5563" s="172"/>
      <c r="BA5563" s="172"/>
      <c r="BB5563" s="6"/>
      <c r="BC5563" s="6"/>
      <c r="BD5563" s="6"/>
      <c r="BE5563" s="6"/>
      <c r="BF5563" s="6"/>
      <c r="BG5563" s="172"/>
      <c r="BH5563" s="172"/>
      <c r="BI5563" s="172"/>
      <c r="BJ5563" s="6"/>
      <c r="BK5563" s="6"/>
      <c r="BL5563" s="6"/>
      <c r="BM5563" s="6"/>
      <c r="BN5563" s="6"/>
      <c r="BO5563" s="6"/>
      <c r="BP5563" s="6"/>
      <c r="BQ5563" s="6"/>
      <c r="BR5563" s="6"/>
      <c r="BS5563" s="6"/>
      <c r="BT5563" s="6"/>
      <c r="CG5563" s="432"/>
      <c r="CH5563" s="432"/>
      <c r="CL5563" s="174"/>
    </row>
    <row r="5564" spans="29:90" s="168" customFormat="1" x14ac:dyDescent="0.25">
      <c r="AC5564" s="175"/>
      <c r="AD5564" s="175"/>
      <c r="AE5564" s="175"/>
      <c r="AF5564" s="175"/>
      <c r="AG5564" s="175"/>
      <c r="AH5564" s="176"/>
      <c r="AM5564" s="6"/>
      <c r="AN5564" s="6"/>
      <c r="AO5564" s="6"/>
      <c r="AP5564" s="6"/>
      <c r="AQ5564" s="6"/>
      <c r="AR5564" s="6"/>
      <c r="AS5564" s="6"/>
      <c r="AT5564" s="6"/>
      <c r="AU5564" s="6"/>
      <c r="AV5564" s="6"/>
      <c r="AW5564" s="6"/>
      <c r="AX5564" s="6"/>
      <c r="AY5564" s="172"/>
      <c r="AZ5564" s="172"/>
      <c r="BA5564" s="172"/>
      <c r="BB5564" s="6"/>
      <c r="BC5564" s="6"/>
      <c r="BD5564" s="6"/>
      <c r="BE5564" s="6"/>
      <c r="BF5564" s="6"/>
      <c r="BG5564" s="172"/>
      <c r="BH5564" s="172"/>
      <c r="BI5564" s="172"/>
      <c r="BJ5564" s="6"/>
      <c r="BK5564" s="6"/>
      <c r="BL5564" s="6"/>
      <c r="BM5564" s="6"/>
      <c r="BN5564" s="6"/>
      <c r="BO5564" s="6"/>
      <c r="BP5564" s="6"/>
      <c r="BQ5564" s="6"/>
      <c r="BR5564" s="6"/>
      <c r="BS5564" s="6"/>
      <c r="BT5564" s="6"/>
      <c r="CG5564" s="432"/>
      <c r="CH5564" s="432"/>
      <c r="CL5564" s="174"/>
    </row>
    <row r="5565" spans="29:90" s="168" customFormat="1" x14ac:dyDescent="0.25">
      <c r="AC5565" s="175"/>
      <c r="AD5565" s="175"/>
      <c r="AE5565" s="175"/>
      <c r="AF5565" s="175"/>
      <c r="AG5565" s="175"/>
      <c r="AH5565" s="176"/>
      <c r="AM5565" s="6"/>
      <c r="AN5565" s="6"/>
      <c r="AO5565" s="6"/>
      <c r="AP5565" s="6"/>
      <c r="AQ5565" s="6"/>
      <c r="AR5565" s="6"/>
      <c r="AS5565" s="6"/>
      <c r="AT5565" s="6"/>
      <c r="AU5565" s="6"/>
      <c r="AV5565" s="6"/>
      <c r="AW5565" s="6"/>
      <c r="AX5565" s="6"/>
      <c r="AY5565" s="172"/>
      <c r="AZ5565" s="172"/>
      <c r="BA5565" s="172"/>
      <c r="BB5565" s="6"/>
      <c r="BC5565" s="6"/>
      <c r="BD5565" s="6"/>
      <c r="BE5565" s="6"/>
      <c r="BF5565" s="6"/>
      <c r="BG5565" s="172"/>
      <c r="BH5565" s="172"/>
      <c r="BI5565" s="172"/>
      <c r="BJ5565" s="6"/>
      <c r="BK5565" s="6"/>
      <c r="BL5565" s="6"/>
      <c r="BM5565" s="6"/>
      <c r="BN5565" s="6"/>
      <c r="BO5565" s="6"/>
      <c r="BP5565" s="6"/>
      <c r="BQ5565" s="6"/>
      <c r="BR5565" s="6"/>
      <c r="BS5565" s="6"/>
      <c r="BT5565" s="6"/>
      <c r="CG5565" s="432"/>
      <c r="CH5565" s="432"/>
      <c r="CL5565" s="174"/>
    </row>
    <row r="5566" spans="29:90" s="168" customFormat="1" x14ac:dyDescent="0.25">
      <c r="AC5566" s="175"/>
      <c r="AD5566" s="175"/>
      <c r="AE5566" s="175"/>
      <c r="AF5566" s="175"/>
      <c r="AG5566" s="175"/>
      <c r="AH5566" s="176"/>
      <c r="AM5566" s="6"/>
      <c r="AN5566" s="6"/>
      <c r="AO5566" s="6"/>
      <c r="AP5566" s="6"/>
      <c r="AQ5566" s="6"/>
      <c r="AR5566" s="6"/>
      <c r="AS5566" s="6"/>
      <c r="AT5566" s="6"/>
      <c r="AU5566" s="6"/>
      <c r="AV5566" s="6"/>
      <c r="AW5566" s="6"/>
      <c r="AX5566" s="6"/>
      <c r="AY5566" s="172"/>
      <c r="AZ5566" s="172"/>
      <c r="BA5566" s="172"/>
      <c r="BB5566" s="6"/>
      <c r="BC5566" s="6"/>
      <c r="BD5566" s="6"/>
      <c r="BE5566" s="6"/>
      <c r="BF5566" s="6"/>
      <c r="BG5566" s="172"/>
      <c r="BH5566" s="172"/>
      <c r="BI5566" s="172"/>
      <c r="BJ5566" s="6"/>
      <c r="BK5566" s="6"/>
      <c r="BL5566" s="6"/>
      <c r="BM5566" s="6"/>
      <c r="BN5566" s="6"/>
      <c r="BO5566" s="6"/>
      <c r="BP5566" s="6"/>
      <c r="BQ5566" s="6"/>
      <c r="BR5566" s="6"/>
      <c r="BS5566" s="6"/>
      <c r="BT5566" s="6"/>
      <c r="CG5566" s="432"/>
      <c r="CH5566" s="432"/>
      <c r="CL5566" s="174"/>
    </row>
    <row r="5567" spans="29:90" s="168" customFormat="1" x14ac:dyDescent="0.25">
      <c r="AC5567" s="175"/>
      <c r="AD5567" s="175"/>
      <c r="AE5567" s="175"/>
      <c r="AF5567" s="175"/>
      <c r="AG5567" s="175"/>
      <c r="AH5567" s="176"/>
      <c r="AM5567" s="6"/>
      <c r="AN5567" s="6"/>
      <c r="AO5567" s="6"/>
      <c r="AP5567" s="6"/>
      <c r="AQ5567" s="6"/>
      <c r="AR5567" s="6"/>
      <c r="AS5567" s="6"/>
      <c r="AT5567" s="6"/>
      <c r="AU5567" s="6"/>
      <c r="AV5567" s="6"/>
      <c r="AW5567" s="6"/>
      <c r="AX5567" s="6"/>
      <c r="AY5567" s="172"/>
      <c r="AZ5567" s="172"/>
      <c r="BA5567" s="172"/>
      <c r="BB5567" s="6"/>
      <c r="BC5567" s="6"/>
      <c r="BD5567" s="6"/>
      <c r="BE5567" s="6"/>
      <c r="BF5567" s="6"/>
      <c r="BG5567" s="172"/>
      <c r="BH5567" s="172"/>
      <c r="BI5567" s="172"/>
      <c r="BJ5567" s="6"/>
      <c r="BK5567" s="6"/>
      <c r="BL5567" s="6"/>
      <c r="BM5567" s="6"/>
      <c r="BN5567" s="6"/>
      <c r="BO5567" s="6"/>
      <c r="BP5567" s="6"/>
      <c r="BQ5567" s="6"/>
      <c r="BR5567" s="6"/>
      <c r="BS5567" s="6"/>
      <c r="BT5567" s="6"/>
      <c r="CG5567" s="432"/>
      <c r="CH5567" s="432"/>
      <c r="CL5567" s="174"/>
    </row>
    <row r="5568" spans="29:90" s="168" customFormat="1" x14ac:dyDescent="0.25">
      <c r="AC5568" s="175"/>
      <c r="AD5568" s="175"/>
      <c r="AE5568" s="175"/>
      <c r="AF5568" s="175"/>
      <c r="AG5568" s="175"/>
      <c r="AH5568" s="176"/>
      <c r="AM5568" s="6"/>
      <c r="AN5568" s="6"/>
      <c r="AO5568" s="6"/>
      <c r="AP5568" s="6"/>
      <c r="AQ5568" s="6"/>
      <c r="AR5568" s="6"/>
      <c r="AS5568" s="6"/>
      <c r="AT5568" s="6"/>
      <c r="AU5568" s="6"/>
      <c r="AV5568" s="6"/>
      <c r="AW5568" s="6"/>
      <c r="AX5568" s="6"/>
      <c r="AY5568" s="172"/>
      <c r="AZ5568" s="172"/>
      <c r="BA5568" s="172"/>
      <c r="BB5568" s="6"/>
      <c r="BC5568" s="6"/>
      <c r="BD5568" s="6"/>
      <c r="BE5568" s="6"/>
      <c r="BF5568" s="6"/>
      <c r="BG5568" s="172"/>
      <c r="BH5568" s="172"/>
      <c r="BI5568" s="172"/>
      <c r="BJ5568" s="6"/>
      <c r="BK5568" s="6"/>
      <c r="BL5568" s="6"/>
      <c r="BM5568" s="6"/>
      <c r="BN5568" s="6"/>
      <c r="BO5568" s="6"/>
      <c r="BP5568" s="6"/>
      <c r="BQ5568" s="6"/>
      <c r="BR5568" s="6"/>
      <c r="BS5568" s="6"/>
      <c r="BT5568" s="6"/>
      <c r="CG5568" s="432"/>
      <c r="CH5568" s="432"/>
      <c r="CL5568" s="174"/>
    </row>
    <row r="5569" spans="29:90" s="168" customFormat="1" x14ac:dyDescent="0.25">
      <c r="AC5569" s="175"/>
      <c r="AD5569" s="175"/>
      <c r="AE5569" s="175"/>
      <c r="AF5569" s="175"/>
      <c r="AG5569" s="175"/>
      <c r="AH5569" s="176"/>
      <c r="AM5569" s="6"/>
      <c r="AN5569" s="6"/>
      <c r="AO5569" s="6"/>
      <c r="AP5569" s="6"/>
      <c r="AQ5569" s="6"/>
      <c r="AR5569" s="6"/>
      <c r="AS5569" s="6"/>
      <c r="AT5569" s="6"/>
      <c r="AU5569" s="6"/>
      <c r="AV5569" s="6"/>
      <c r="AW5569" s="6"/>
      <c r="AX5569" s="6"/>
      <c r="AY5569" s="172"/>
      <c r="AZ5569" s="172"/>
      <c r="BA5569" s="172"/>
      <c r="BB5569" s="6"/>
      <c r="BC5569" s="6"/>
      <c r="BD5569" s="6"/>
      <c r="BE5569" s="6"/>
      <c r="BF5569" s="6"/>
      <c r="BG5569" s="172"/>
      <c r="BH5569" s="172"/>
      <c r="BI5569" s="172"/>
      <c r="BJ5569" s="6"/>
      <c r="BK5569" s="6"/>
      <c r="BL5569" s="6"/>
      <c r="BM5569" s="6"/>
      <c r="BN5569" s="6"/>
      <c r="BO5569" s="6"/>
      <c r="BP5569" s="6"/>
      <c r="BQ5569" s="6"/>
      <c r="BR5569" s="6"/>
      <c r="BS5569" s="6"/>
      <c r="BT5569" s="6"/>
      <c r="CG5569" s="432"/>
      <c r="CH5569" s="432"/>
      <c r="CL5569" s="174"/>
    </row>
    <row r="5570" spans="29:90" s="168" customFormat="1" x14ac:dyDescent="0.25">
      <c r="AC5570" s="175"/>
      <c r="AD5570" s="175"/>
      <c r="AE5570" s="175"/>
      <c r="AF5570" s="175"/>
      <c r="AG5570" s="175"/>
      <c r="AH5570" s="176"/>
      <c r="AM5570" s="6"/>
      <c r="AN5570" s="6"/>
      <c r="AO5570" s="6"/>
      <c r="AP5570" s="6"/>
      <c r="AQ5570" s="6"/>
      <c r="AR5570" s="6"/>
      <c r="AS5570" s="6"/>
      <c r="AT5570" s="6"/>
      <c r="AU5570" s="6"/>
      <c r="AV5570" s="6"/>
      <c r="AW5570" s="6"/>
      <c r="AX5570" s="6"/>
      <c r="AY5570" s="172"/>
      <c r="AZ5570" s="172"/>
      <c r="BA5570" s="172"/>
      <c r="BB5570" s="6"/>
      <c r="BC5570" s="6"/>
      <c r="BD5570" s="6"/>
      <c r="BE5570" s="6"/>
      <c r="BF5570" s="6"/>
      <c r="BG5570" s="172"/>
      <c r="BH5570" s="172"/>
      <c r="BI5570" s="172"/>
      <c r="BJ5570" s="6"/>
      <c r="BK5570" s="6"/>
      <c r="BL5570" s="6"/>
      <c r="BM5570" s="6"/>
      <c r="BN5570" s="6"/>
      <c r="BO5570" s="6"/>
      <c r="BP5570" s="6"/>
      <c r="BQ5570" s="6"/>
      <c r="BR5570" s="6"/>
      <c r="BS5570" s="6"/>
      <c r="BT5570" s="6"/>
      <c r="CG5570" s="432"/>
      <c r="CH5570" s="432"/>
      <c r="CL5570" s="174"/>
    </row>
    <row r="5571" spans="29:90" s="168" customFormat="1" x14ac:dyDescent="0.25">
      <c r="AC5571" s="175"/>
      <c r="AD5571" s="175"/>
      <c r="AE5571" s="175"/>
      <c r="AF5571" s="175"/>
      <c r="AG5571" s="175"/>
      <c r="AH5571" s="176"/>
      <c r="AM5571" s="6"/>
      <c r="AN5571" s="6"/>
      <c r="AO5571" s="6"/>
      <c r="AP5571" s="6"/>
      <c r="AQ5571" s="6"/>
      <c r="AR5571" s="6"/>
      <c r="AS5571" s="6"/>
      <c r="AT5571" s="6"/>
      <c r="AU5571" s="6"/>
      <c r="AV5571" s="6"/>
      <c r="AW5571" s="6"/>
      <c r="AX5571" s="6"/>
      <c r="AY5571" s="172"/>
      <c r="AZ5571" s="172"/>
      <c r="BA5571" s="172"/>
      <c r="BB5571" s="6"/>
      <c r="BC5571" s="6"/>
      <c r="BD5571" s="6"/>
      <c r="BE5571" s="6"/>
      <c r="BF5571" s="6"/>
      <c r="BG5571" s="172"/>
      <c r="BH5571" s="172"/>
      <c r="BI5571" s="172"/>
      <c r="BJ5571" s="6"/>
      <c r="BK5571" s="6"/>
      <c r="BL5571" s="6"/>
      <c r="BM5571" s="6"/>
      <c r="BN5571" s="6"/>
      <c r="BO5571" s="6"/>
      <c r="BP5571" s="6"/>
      <c r="BQ5571" s="6"/>
      <c r="BR5571" s="6"/>
      <c r="BS5571" s="6"/>
      <c r="BT5571" s="6"/>
      <c r="CG5571" s="432"/>
      <c r="CH5571" s="432"/>
      <c r="CL5571" s="174"/>
    </row>
    <row r="5572" spans="29:90" s="168" customFormat="1" x14ac:dyDescent="0.25">
      <c r="AC5572" s="175"/>
      <c r="AD5572" s="175"/>
      <c r="AE5572" s="175"/>
      <c r="AF5572" s="175"/>
      <c r="AG5572" s="175"/>
      <c r="AH5572" s="176"/>
      <c r="AM5572" s="6"/>
      <c r="AN5572" s="6"/>
      <c r="AO5572" s="6"/>
      <c r="AP5572" s="6"/>
      <c r="AQ5572" s="6"/>
      <c r="AR5572" s="6"/>
      <c r="AS5572" s="6"/>
      <c r="AT5572" s="6"/>
      <c r="AU5572" s="6"/>
      <c r="AV5572" s="6"/>
      <c r="AW5572" s="6"/>
      <c r="AX5572" s="6"/>
      <c r="AY5572" s="172"/>
      <c r="AZ5572" s="172"/>
      <c r="BA5572" s="172"/>
      <c r="BB5572" s="6"/>
      <c r="BC5572" s="6"/>
      <c r="BD5572" s="6"/>
      <c r="BE5572" s="6"/>
      <c r="BF5572" s="6"/>
      <c r="BG5572" s="172"/>
      <c r="BH5572" s="172"/>
      <c r="BI5572" s="172"/>
      <c r="BJ5572" s="6"/>
      <c r="BK5572" s="6"/>
      <c r="BL5572" s="6"/>
      <c r="BM5572" s="6"/>
      <c r="BN5572" s="6"/>
      <c r="BO5572" s="6"/>
      <c r="BP5572" s="6"/>
      <c r="BQ5572" s="6"/>
      <c r="BR5572" s="6"/>
      <c r="BS5572" s="6"/>
      <c r="BT5572" s="6"/>
      <c r="CG5572" s="432"/>
      <c r="CH5572" s="432"/>
      <c r="CL5572" s="174"/>
    </row>
    <row r="5573" spans="29:90" s="168" customFormat="1" x14ac:dyDescent="0.25">
      <c r="AC5573" s="175"/>
      <c r="AD5573" s="175"/>
      <c r="AE5573" s="175"/>
      <c r="AF5573" s="175"/>
      <c r="AG5573" s="175"/>
      <c r="AH5573" s="176"/>
      <c r="AM5573" s="6"/>
      <c r="AN5573" s="6"/>
      <c r="AO5573" s="6"/>
      <c r="AP5573" s="6"/>
      <c r="AQ5573" s="6"/>
      <c r="AR5573" s="6"/>
      <c r="AS5573" s="6"/>
      <c r="AT5573" s="6"/>
      <c r="AU5573" s="6"/>
      <c r="AV5573" s="6"/>
      <c r="AW5573" s="6"/>
      <c r="AX5573" s="6"/>
      <c r="AY5573" s="172"/>
      <c r="AZ5573" s="172"/>
      <c r="BA5573" s="172"/>
      <c r="BB5573" s="6"/>
      <c r="BC5573" s="6"/>
      <c r="BD5573" s="6"/>
      <c r="BE5573" s="6"/>
      <c r="BF5573" s="6"/>
      <c r="BG5573" s="172"/>
      <c r="BH5573" s="172"/>
      <c r="BI5573" s="172"/>
      <c r="BJ5573" s="6"/>
      <c r="BK5573" s="6"/>
      <c r="BL5573" s="6"/>
      <c r="BM5573" s="6"/>
      <c r="BN5573" s="6"/>
      <c r="BO5573" s="6"/>
      <c r="BP5573" s="6"/>
      <c r="BQ5573" s="6"/>
      <c r="BR5573" s="6"/>
      <c r="BS5573" s="6"/>
      <c r="BT5573" s="6"/>
      <c r="CG5573" s="432"/>
      <c r="CH5573" s="432"/>
      <c r="CL5573" s="174"/>
    </row>
    <row r="5574" spans="29:90" s="168" customFormat="1" x14ac:dyDescent="0.25">
      <c r="AC5574" s="175"/>
      <c r="AD5574" s="175"/>
      <c r="AE5574" s="175"/>
      <c r="AF5574" s="175"/>
      <c r="AG5574" s="175"/>
      <c r="AH5574" s="176"/>
      <c r="AM5574" s="6"/>
      <c r="AN5574" s="6"/>
      <c r="AO5574" s="6"/>
      <c r="AP5574" s="6"/>
      <c r="AQ5574" s="6"/>
      <c r="AR5574" s="6"/>
      <c r="AS5574" s="6"/>
      <c r="AT5574" s="6"/>
      <c r="AU5574" s="6"/>
      <c r="AV5574" s="6"/>
      <c r="AW5574" s="6"/>
      <c r="AX5574" s="6"/>
      <c r="AY5574" s="172"/>
      <c r="AZ5574" s="172"/>
      <c r="BA5574" s="172"/>
      <c r="BB5574" s="6"/>
      <c r="BC5574" s="6"/>
      <c r="BD5574" s="6"/>
      <c r="BE5574" s="6"/>
      <c r="BF5574" s="6"/>
      <c r="BG5574" s="172"/>
      <c r="BH5574" s="172"/>
      <c r="BI5574" s="172"/>
      <c r="BJ5574" s="6"/>
      <c r="BK5574" s="6"/>
      <c r="BL5574" s="6"/>
      <c r="BM5574" s="6"/>
      <c r="BN5574" s="6"/>
      <c r="BO5574" s="6"/>
      <c r="BP5574" s="6"/>
      <c r="BQ5574" s="6"/>
      <c r="BR5574" s="6"/>
      <c r="BS5574" s="6"/>
      <c r="BT5574" s="6"/>
      <c r="CG5574" s="432"/>
      <c r="CH5574" s="432"/>
      <c r="CL5574" s="174"/>
    </row>
    <row r="5575" spans="29:90" s="168" customFormat="1" x14ac:dyDescent="0.25">
      <c r="AC5575" s="175"/>
      <c r="AD5575" s="175"/>
      <c r="AE5575" s="175"/>
      <c r="AF5575" s="175"/>
      <c r="AG5575" s="175"/>
      <c r="AH5575" s="176"/>
      <c r="AM5575" s="6"/>
      <c r="AN5575" s="6"/>
      <c r="AO5575" s="6"/>
      <c r="AP5575" s="6"/>
      <c r="AQ5575" s="6"/>
      <c r="AR5575" s="6"/>
      <c r="AS5575" s="6"/>
      <c r="AT5575" s="6"/>
      <c r="AU5575" s="6"/>
      <c r="AV5575" s="6"/>
      <c r="AW5575" s="6"/>
      <c r="AX5575" s="6"/>
      <c r="AY5575" s="172"/>
      <c r="AZ5575" s="172"/>
      <c r="BA5575" s="172"/>
      <c r="BB5575" s="6"/>
      <c r="BC5575" s="6"/>
      <c r="BD5575" s="6"/>
      <c r="BE5575" s="6"/>
      <c r="BF5575" s="6"/>
      <c r="BG5575" s="172"/>
      <c r="BH5575" s="172"/>
      <c r="BI5575" s="172"/>
      <c r="BJ5575" s="6"/>
      <c r="BK5575" s="6"/>
      <c r="BL5575" s="6"/>
      <c r="BM5575" s="6"/>
      <c r="BN5575" s="6"/>
      <c r="BO5575" s="6"/>
      <c r="BP5575" s="6"/>
      <c r="BQ5575" s="6"/>
      <c r="BR5575" s="6"/>
      <c r="BS5575" s="6"/>
      <c r="BT5575" s="6"/>
      <c r="CG5575" s="432"/>
      <c r="CH5575" s="432"/>
      <c r="CL5575" s="174"/>
    </row>
    <row r="5576" spans="29:90" s="168" customFormat="1" x14ac:dyDescent="0.25">
      <c r="AC5576" s="175"/>
      <c r="AD5576" s="175"/>
      <c r="AE5576" s="175"/>
      <c r="AF5576" s="175"/>
      <c r="AG5576" s="175"/>
      <c r="AH5576" s="176"/>
      <c r="AM5576" s="6"/>
      <c r="AN5576" s="6"/>
      <c r="AO5576" s="6"/>
      <c r="AP5576" s="6"/>
      <c r="AQ5576" s="6"/>
      <c r="AR5576" s="6"/>
      <c r="AS5576" s="6"/>
      <c r="AT5576" s="6"/>
      <c r="AU5576" s="6"/>
      <c r="AV5576" s="6"/>
      <c r="AW5576" s="6"/>
      <c r="AX5576" s="6"/>
      <c r="AY5576" s="172"/>
      <c r="AZ5576" s="172"/>
      <c r="BA5576" s="172"/>
      <c r="BB5576" s="6"/>
      <c r="BC5576" s="6"/>
      <c r="BD5576" s="6"/>
      <c r="BE5576" s="6"/>
      <c r="BF5576" s="6"/>
      <c r="BG5576" s="172"/>
      <c r="BH5576" s="172"/>
      <c r="BI5576" s="172"/>
      <c r="BJ5576" s="6"/>
      <c r="BK5576" s="6"/>
      <c r="BL5576" s="6"/>
      <c r="BM5576" s="6"/>
      <c r="BN5576" s="6"/>
      <c r="BO5576" s="6"/>
      <c r="BP5576" s="6"/>
      <c r="BQ5576" s="6"/>
      <c r="BR5576" s="6"/>
      <c r="BS5576" s="6"/>
      <c r="BT5576" s="6"/>
      <c r="CG5576" s="432"/>
      <c r="CH5576" s="432"/>
      <c r="CL5576" s="174"/>
    </row>
    <row r="5577" spans="29:90" s="168" customFormat="1" x14ac:dyDescent="0.25">
      <c r="AC5577" s="175"/>
      <c r="AD5577" s="175"/>
      <c r="AE5577" s="175"/>
      <c r="AF5577" s="175"/>
      <c r="AG5577" s="175"/>
      <c r="AH5577" s="176"/>
      <c r="AM5577" s="6"/>
      <c r="AN5577" s="6"/>
      <c r="AO5577" s="6"/>
      <c r="AP5577" s="6"/>
      <c r="AQ5577" s="6"/>
      <c r="AR5577" s="6"/>
      <c r="AS5577" s="6"/>
      <c r="AT5577" s="6"/>
      <c r="AU5577" s="6"/>
      <c r="AV5577" s="6"/>
      <c r="AW5577" s="6"/>
      <c r="AX5577" s="6"/>
      <c r="AY5577" s="172"/>
      <c r="AZ5577" s="172"/>
      <c r="BA5577" s="172"/>
      <c r="BB5577" s="6"/>
      <c r="BC5577" s="6"/>
      <c r="BD5577" s="6"/>
      <c r="BE5577" s="6"/>
      <c r="BF5577" s="6"/>
      <c r="BG5577" s="172"/>
      <c r="BH5577" s="172"/>
      <c r="BI5577" s="172"/>
      <c r="BJ5577" s="6"/>
      <c r="BK5577" s="6"/>
      <c r="BL5577" s="6"/>
      <c r="BM5577" s="6"/>
      <c r="BN5577" s="6"/>
      <c r="BO5577" s="6"/>
      <c r="BP5577" s="6"/>
      <c r="BQ5577" s="6"/>
      <c r="BR5577" s="6"/>
      <c r="BS5577" s="6"/>
      <c r="BT5577" s="6"/>
      <c r="CG5577" s="432"/>
      <c r="CH5577" s="432"/>
      <c r="CL5577" s="174"/>
    </row>
    <row r="5578" spans="29:90" s="168" customFormat="1" x14ac:dyDescent="0.25">
      <c r="AC5578" s="175"/>
      <c r="AD5578" s="175"/>
      <c r="AE5578" s="175"/>
      <c r="AF5578" s="175"/>
      <c r="AG5578" s="175"/>
      <c r="AH5578" s="176"/>
      <c r="AM5578" s="6"/>
      <c r="AN5578" s="6"/>
      <c r="AO5578" s="6"/>
      <c r="AP5578" s="6"/>
      <c r="AQ5578" s="6"/>
      <c r="AR5578" s="6"/>
      <c r="AS5578" s="6"/>
      <c r="AT5578" s="6"/>
      <c r="AU5578" s="6"/>
      <c r="AV5578" s="6"/>
      <c r="AW5578" s="6"/>
      <c r="AX5578" s="6"/>
      <c r="AY5578" s="172"/>
      <c r="AZ5578" s="172"/>
      <c r="BA5578" s="172"/>
      <c r="BB5578" s="6"/>
      <c r="BC5578" s="6"/>
      <c r="BD5578" s="6"/>
      <c r="BE5578" s="6"/>
      <c r="BF5578" s="6"/>
      <c r="BG5578" s="172"/>
      <c r="BH5578" s="172"/>
      <c r="BI5578" s="172"/>
      <c r="BJ5578" s="6"/>
      <c r="BK5578" s="6"/>
      <c r="BL5578" s="6"/>
      <c r="BM5578" s="6"/>
      <c r="BN5578" s="6"/>
      <c r="BO5578" s="6"/>
      <c r="BP5578" s="6"/>
      <c r="BQ5578" s="6"/>
      <c r="BR5578" s="6"/>
      <c r="BS5578" s="6"/>
      <c r="BT5578" s="6"/>
      <c r="CG5578" s="432"/>
      <c r="CH5578" s="432"/>
      <c r="CL5578" s="174"/>
    </row>
    <row r="5579" spans="29:90" s="168" customFormat="1" x14ac:dyDescent="0.25">
      <c r="AC5579" s="175"/>
      <c r="AD5579" s="175"/>
      <c r="AE5579" s="175"/>
      <c r="AF5579" s="175"/>
      <c r="AG5579" s="175"/>
      <c r="AH5579" s="176"/>
      <c r="AM5579" s="6"/>
      <c r="AN5579" s="6"/>
      <c r="AO5579" s="6"/>
      <c r="AP5579" s="6"/>
      <c r="AQ5579" s="6"/>
      <c r="AR5579" s="6"/>
      <c r="AS5579" s="6"/>
      <c r="AT5579" s="6"/>
      <c r="AU5579" s="6"/>
      <c r="AV5579" s="6"/>
      <c r="AW5579" s="6"/>
      <c r="AX5579" s="6"/>
      <c r="AY5579" s="172"/>
      <c r="AZ5579" s="172"/>
      <c r="BA5579" s="172"/>
      <c r="BB5579" s="6"/>
      <c r="BC5579" s="6"/>
      <c r="BD5579" s="6"/>
      <c r="BE5579" s="6"/>
      <c r="BF5579" s="6"/>
      <c r="BG5579" s="172"/>
      <c r="BH5579" s="172"/>
      <c r="BI5579" s="172"/>
      <c r="BJ5579" s="6"/>
      <c r="BK5579" s="6"/>
      <c r="BL5579" s="6"/>
      <c r="BM5579" s="6"/>
      <c r="BN5579" s="6"/>
      <c r="BO5579" s="6"/>
      <c r="BP5579" s="6"/>
      <c r="BQ5579" s="6"/>
      <c r="BR5579" s="6"/>
      <c r="BS5579" s="6"/>
      <c r="BT5579" s="6"/>
      <c r="CG5579" s="432"/>
      <c r="CH5579" s="432"/>
      <c r="CL5579" s="174"/>
    </row>
    <row r="5580" spans="29:90" s="168" customFormat="1" x14ac:dyDescent="0.25">
      <c r="AC5580" s="175"/>
      <c r="AD5580" s="175"/>
      <c r="AE5580" s="175"/>
      <c r="AF5580" s="175"/>
      <c r="AG5580" s="175"/>
      <c r="AH5580" s="176"/>
      <c r="AM5580" s="6"/>
      <c r="AN5580" s="6"/>
      <c r="AO5580" s="6"/>
      <c r="AP5580" s="6"/>
      <c r="AQ5580" s="6"/>
      <c r="AR5580" s="6"/>
      <c r="AS5580" s="6"/>
      <c r="AT5580" s="6"/>
      <c r="AU5580" s="6"/>
      <c r="AV5580" s="6"/>
      <c r="AW5580" s="6"/>
      <c r="AX5580" s="6"/>
      <c r="AY5580" s="172"/>
      <c r="AZ5580" s="172"/>
      <c r="BA5580" s="172"/>
      <c r="BB5580" s="6"/>
      <c r="BC5580" s="6"/>
      <c r="BD5580" s="6"/>
      <c r="BE5580" s="6"/>
      <c r="BF5580" s="6"/>
      <c r="BG5580" s="172"/>
      <c r="BH5580" s="172"/>
      <c r="BI5580" s="172"/>
      <c r="BJ5580" s="6"/>
      <c r="BK5580" s="6"/>
      <c r="BL5580" s="6"/>
      <c r="BM5580" s="6"/>
      <c r="BN5580" s="6"/>
      <c r="BO5580" s="6"/>
      <c r="BP5580" s="6"/>
      <c r="BQ5580" s="6"/>
      <c r="BR5580" s="6"/>
      <c r="BS5580" s="6"/>
      <c r="BT5580" s="6"/>
      <c r="CG5580" s="432"/>
      <c r="CH5580" s="432"/>
      <c r="CL5580" s="174"/>
    </row>
    <row r="5581" spans="29:90" s="168" customFormat="1" x14ac:dyDescent="0.25">
      <c r="AC5581" s="175"/>
      <c r="AD5581" s="175"/>
      <c r="AE5581" s="175"/>
      <c r="AF5581" s="175"/>
      <c r="AG5581" s="175"/>
      <c r="AH5581" s="176"/>
      <c r="AM5581" s="6"/>
      <c r="AN5581" s="6"/>
      <c r="AO5581" s="6"/>
      <c r="AP5581" s="6"/>
      <c r="AQ5581" s="6"/>
      <c r="AR5581" s="6"/>
      <c r="AS5581" s="6"/>
      <c r="AT5581" s="6"/>
      <c r="AU5581" s="6"/>
      <c r="AV5581" s="6"/>
      <c r="AW5581" s="6"/>
      <c r="AX5581" s="6"/>
      <c r="AY5581" s="172"/>
      <c r="AZ5581" s="172"/>
      <c r="BA5581" s="172"/>
      <c r="BB5581" s="6"/>
      <c r="BC5581" s="6"/>
      <c r="BD5581" s="6"/>
      <c r="BE5581" s="6"/>
      <c r="BF5581" s="6"/>
      <c r="BG5581" s="172"/>
      <c r="BH5581" s="172"/>
      <c r="BI5581" s="172"/>
      <c r="BJ5581" s="6"/>
      <c r="BK5581" s="6"/>
      <c r="BL5581" s="6"/>
      <c r="BM5581" s="6"/>
      <c r="BN5581" s="6"/>
      <c r="BO5581" s="6"/>
      <c r="BP5581" s="6"/>
      <c r="BQ5581" s="6"/>
      <c r="BR5581" s="6"/>
      <c r="BS5581" s="6"/>
      <c r="BT5581" s="6"/>
      <c r="CG5581" s="432"/>
      <c r="CH5581" s="432"/>
      <c r="CL5581" s="174"/>
    </row>
    <row r="5582" spans="29:90" s="168" customFormat="1" x14ac:dyDescent="0.25">
      <c r="AC5582" s="175"/>
      <c r="AD5582" s="175"/>
      <c r="AE5582" s="175"/>
      <c r="AF5582" s="175"/>
      <c r="AG5582" s="175"/>
      <c r="AH5582" s="176"/>
      <c r="AM5582" s="6"/>
      <c r="AN5582" s="6"/>
      <c r="AO5582" s="6"/>
      <c r="AP5582" s="6"/>
      <c r="AQ5582" s="6"/>
      <c r="AR5582" s="6"/>
      <c r="AS5582" s="6"/>
      <c r="AT5582" s="6"/>
      <c r="AU5582" s="6"/>
      <c r="AV5582" s="6"/>
      <c r="AW5582" s="6"/>
      <c r="AX5582" s="6"/>
      <c r="AY5582" s="172"/>
      <c r="AZ5582" s="172"/>
      <c r="BA5582" s="172"/>
      <c r="BB5582" s="6"/>
      <c r="BC5582" s="6"/>
      <c r="BD5582" s="6"/>
      <c r="BE5582" s="6"/>
      <c r="BF5582" s="6"/>
      <c r="BG5582" s="172"/>
      <c r="BH5582" s="172"/>
      <c r="BI5582" s="172"/>
      <c r="BJ5582" s="6"/>
      <c r="BK5582" s="6"/>
      <c r="BL5582" s="6"/>
      <c r="BM5582" s="6"/>
      <c r="BN5582" s="6"/>
      <c r="BO5582" s="6"/>
      <c r="BP5582" s="6"/>
      <c r="BQ5582" s="6"/>
      <c r="BR5582" s="6"/>
      <c r="BS5582" s="6"/>
      <c r="BT5582" s="6"/>
      <c r="CG5582" s="432"/>
      <c r="CH5582" s="432"/>
      <c r="CL5582" s="174"/>
    </row>
    <row r="5583" spans="29:90" s="168" customFormat="1" x14ac:dyDescent="0.25">
      <c r="AC5583" s="175"/>
      <c r="AD5583" s="175"/>
      <c r="AE5583" s="175"/>
      <c r="AF5583" s="175"/>
      <c r="AG5583" s="175"/>
      <c r="AH5583" s="176"/>
      <c r="AM5583" s="6"/>
      <c r="AN5583" s="6"/>
      <c r="AO5583" s="6"/>
      <c r="AP5583" s="6"/>
      <c r="AQ5583" s="6"/>
      <c r="AR5583" s="6"/>
      <c r="AS5583" s="6"/>
      <c r="AT5583" s="6"/>
      <c r="AU5583" s="6"/>
      <c r="AV5583" s="6"/>
      <c r="AW5583" s="6"/>
      <c r="AX5583" s="6"/>
      <c r="AY5583" s="172"/>
      <c r="AZ5583" s="172"/>
      <c r="BA5583" s="172"/>
      <c r="BB5583" s="6"/>
      <c r="BC5583" s="6"/>
      <c r="BD5583" s="6"/>
      <c r="BE5583" s="6"/>
      <c r="BF5583" s="6"/>
      <c r="BG5583" s="172"/>
      <c r="BH5583" s="172"/>
      <c r="BI5583" s="172"/>
      <c r="BJ5583" s="6"/>
      <c r="BK5583" s="6"/>
      <c r="BL5583" s="6"/>
      <c r="BM5583" s="6"/>
      <c r="BN5583" s="6"/>
      <c r="BO5583" s="6"/>
      <c r="BP5583" s="6"/>
      <c r="BQ5583" s="6"/>
      <c r="BR5583" s="6"/>
      <c r="BS5583" s="6"/>
      <c r="BT5583" s="6"/>
      <c r="CG5583" s="432"/>
      <c r="CH5583" s="432"/>
      <c r="CL5583" s="174"/>
    </row>
    <row r="5584" spans="29:90" s="168" customFormat="1" x14ac:dyDescent="0.25">
      <c r="AC5584" s="175"/>
      <c r="AD5584" s="175"/>
      <c r="AE5584" s="175"/>
      <c r="AF5584" s="175"/>
      <c r="AG5584" s="175"/>
      <c r="AH5584" s="176"/>
      <c r="AM5584" s="6"/>
      <c r="AN5584" s="6"/>
      <c r="AO5584" s="6"/>
      <c r="AP5584" s="6"/>
      <c r="AQ5584" s="6"/>
      <c r="AR5584" s="6"/>
      <c r="AS5584" s="6"/>
      <c r="AT5584" s="6"/>
      <c r="AU5584" s="6"/>
      <c r="AV5584" s="6"/>
      <c r="AW5584" s="6"/>
      <c r="AX5584" s="6"/>
      <c r="AY5584" s="172"/>
      <c r="AZ5584" s="172"/>
      <c r="BA5584" s="172"/>
      <c r="BB5584" s="6"/>
      <c r="BC5584" s="6"/>
      <c r="BD5584" s="6"/>
      <c r="BE5584" s="6"/>
      <c r="BF5584" s="6"/>
      <c r="BG5584" s="172"/>
      <c r="BH5584" s="172"/>
      <c r="BI5584" s="172"/>
      <c r="BJ5584" s="6"/>
      <c r="BK5584" s="6"/>
      <c r="BL5584" s="6"/>
      <c r="BM5584" s="6"/>
      <c r="BN5584" s="6"/>
      <c r="BO5584" s="6"/>
      <c r="BP5584" s="6"/>
      <c r="BQ5584" s="6"/>
      <c r="BR5584" s="6"/>
      <c r="BS5584" s="6"/>
      <c r="BT5584" s="6"/>
      <c r="CG5584" s="432"/>
      <c r="CH5584" s="432"/>
      <c r="CL5584" s="174"/>
    </row>
    <row r="5585" spans="29:90" s="168" customFormat="1" x14ac:dyDescent="0.25">
      <c r="AC5585" s="175"/>
      <c r="AD5585" s="175"/>
      <c r="AE5585" s="175"/>
      <c r="AF5585" s="175"/>
      <c r="AG5585" s="175"/>
      <c r="AH5585" s="176"/>
      <c r="AM5585" s="6"/>
      <c r="AN5585" s="6"/>
      <c r="AO5585" s="6"/>
      <c r="AP5585" s="6"/>
      <c r="AQ5585" s="6"/>
      <c r="AR5585" s="6"/>
      <c r="AS5585" s="6"/>
      <c r="AT5585" s="6"/>
      <c r="AU5585" s="6"/>
      <c r="AV5585" s="6"/>
      <c r="AW5585" s="6"/>
      <c r="AX5585" s="6"/>
      <c r="AY5585" s="172"/>
      <c r="AZ5585" s="172"/>
      <c r="BA5585" s="172"/>
      <c r="BB5585" s="6"/>
      <c r="BC5585" s="6"/>
      <c r="BD5585" s="6"/>
      <c r="BE5585" s="6"/>
      <c r="BF5585" s="6"/>
      <c r="BG5585" s="172"/>
      <c r="BH5585" s="172"/>
      <c r="BI5585" s="172"/>
      <c r="BJ5585" s="6"/>
      <c r="BK5585" s="6"/>
      <c r="BL5585" s="6"/>
      <c r="BM5585" s="6"/>
      <c r="BN5585" s="6"/>
      <c r="BO5585" s="6"/>
      <c r="BP5585" s="6"/>
      <c r="BQ5585" s="6"/>
      <c r="BR5585" s="6"/>
      <c r="BS5585" s="6"/>
      <c r="BT5585" s="6"/>
      <c r="CG5585" s="432"/>
      <c r="CH5585" s="432"/>
      <c r="CL5585" s="174"/>
    </row>
    <row r="5586" spans="29:90" s="168" customFormat="1" x14ac:dyDescent="0.25">
      <c r="AC5586" s="175"/>
      <c r="AD5586" s="175"/>
      <c r="AE5586" s="175"/>
      <c r="AF5586" s="175"/>
      <c r="AG5586" s="175"/>
      <c r="AH5586" s="176"/>
      <c r="AM5586" s="6"/>
      <c r="AN5586" s="6"/>
      <c r="AO5586" s="6"/>
      <c r="AP5586" s="6"/>
      <c r="AQ5586" s="6"/>
      <c r="AR5586" s="6"/>
      <c r="AS5586" s="6"/>
      <c r="AT5586" s="6"/>
      <c r="AU5586" s="6"/>
      <c r="AV5586" s="6"/>
      <c r="AW5586" s="6"/>
      <c r="AX5586" s="6"/>
      <c r="AY5586" s="172"/>
      <c r="AZ5586" s="172"/>
      <c r="BA5586" s="172"/>
      <c r="BB5586" s="6"/>
      <c r="BC5586" s="6"/>
      <c r="BD5586" s="6"/>
      <c r="BE5586" s="6"/>
      <c r="BF5586" s="6"/>
      <c r="BG5586" s="172"/>
      <c r="BH5586" s="172"/>
      <c r="BI5586" s="172"/>
      <c r="BJ5586" s="6"/>
      <c r="BK5586" s="6"/>
      <c r="BL5586" s="6"/>
      <c r="BM5586" s="6"/>
      <c r="BN5586" s="6"/>
      <c r="BO5586" s="6"/>
      <c r="BP5586" s="6"/>
      <c r="BQ5586" s="6"/>
      <c r="BR5586" s="6"/>
      <c r="BS5586" s="6"/>
      <c r="BT5586" s="6"/>
      <c r="CG5586" s="432"/>
      <c r="CH5586" s="432"/>
      <c r="CL5586" s="174"/>
    </row>
    <row r="5587" spans="29:90" s="168" customFormat="1" x14ac:dyDescent="0.25">
      <c r="AC5587" s="175"/>
      <c r="AD5587" s="175"/>
      <c r="AE5587" s="175"/>
      <c r="AF5587" s="175"/>
      <c r="AG5587" s="175"/>
      <c r="AH5587" s="176"/>
      <c r="AM5587" s="6"/>
      <c r="AN5587" s="6"/>
      <c r="AO5587" s="6"/>
      <c r="AP5587" s="6"/>
      <c r="AQ5587" s="6"/>
      <c r="AR5587" s="6"/>
      <c r="AS5587" s="6"/>
      <c r="AT5587" s="6"/>
      <c r="AU5587" s="6"/>
      <c r="AV5587" s="6"/>
      <c r="AW5587" s="6"/>
      <c r="AX5587" s="6"/>
      <c r="AY5587" s="172"/>
      <c r="AZ5587" s="172"/>
      <c r="BA5587" s="172"/>
      <c r="BB5587" s="6"/>
      <c r="BC5587" s="6"/>
      <c r="BD5587" s="6"/>
      <c r="BE5587" s="6"/>
      <c r="BF5587" s="6"/>
      <c r="BG5587" s="172"/>
      <c r="BH5587" s="172"/>
      <c r="BI5587" s="172"/>
      <c r="BJ5587" s="6"/>
      <c r="BK5587" s="6"/>
      <c r="BL5587" s="6"/>
      <c r="BM5587" s="6"/>
      <c r="BN5587" s="6"/>
      <c r="BO5587" s="6"/>
      <c r="BP5587" s="6"/>
      <c r="BQ5587" s="6"/>
      <c r="BR5587" s="6"/>
      <c r="BS5587" s="6"/>
      <c r="BT5587" s="6"/>
      <c r="CG5587" s="432"/>
      <c r="CH5587" s="432"/>
      <c r="CL5587" s="174"/>
    </row>
    <row r="5588" spans="29:90" s="168" customFormat="1" x14ac:dyDescent="0.25">
      <c r="AC5588" s="175"/>
      <c r="AD5588" s="175"/>
      <c r="AE5588" s="175"/>
      <c r="AF5588" s="175"/>
      <c r="AG5588" s="175"/>
      <c r="AH5588" s="176"/>
      <c r="AM5588" s="6"/>
      <c r="AN5588" s="6"/>
      <c r="AO5588" s="6"/>
      <c r="AP5588" s="6"/>
      <c r="AQ5588" s="6"/>
      <c r="AR5588" s="6"/>
      <c r="AS5588" s="6"/>
      <c r="AT5588" s="6"/>
      <c r="AU5588" s="6"/>
      <c r="AV5588" s="6"/>
      <c r="AW5588" s="6"/>
      <c r="AX5588" s="6"/>
      <c r="AY5588" s="172"/>
      <c r="AZ5588" s="172"/>
      <c r="BA5588" s="172"/>
      <c r="BB5588" s="6"/>
      <c r="BC5588" s="6"/>
      <c r="BD5588" s="6"/>
      <c r="BE5588" s="6"/>
      <c r="BF5588" s="6"/>
      <c r="BG5588" s="172"/>
      <c r="BH5588" s="172"/>
      <c r="BI5588" s="172"/>
      <c r="BJ5588" s="6"/>
      <c r="BK5588" s="6"/>
      <c r="BL5588" s="6"/>
      <c r="BM5588" s="6"/>
      <c r="BN5588" s="6"/>
      <c r="BO5588" s="6"/>
      <c r="BP5588" s="6"/>
      <c r="BQ5588" s="6"/>
      <c r="BR5588" s="6"/>
      <c r="BS5588" s="6"/>
      <c r="BT5588" s="6"/>
      <c r="CG5588" s="432"/>
      <c r="CH5588" s="432"/>
      <c r="CL5588" s="174"/>
    </row>
    <row r="5589" spans="29:90" s="168" customFormat="1" x14ac:dyDescent="0.25">
      <c r="AC5589" s="175"/>
      <c r="AD5589" s="175"/>
      <c r="AE5589" s="175"/>
      <c r="AF5589" s="175"/>
      <c r="AG5589" s="175"/>
      <c r="AH5589" s="176"/>
      <c r="AM5589" s="6"/>
      <c r="AN5589" s="6"/>
      <c r="AO5589" s="6"/>
      <c r="AP5589" s="6"/>
      <c r="AQ5589" s="6"/>
      <c r="AR5589" s="6"/>
      <c r="AS5589" s="6"/>
      <c r="AT5589" s="6"/>
      <c r="AU5589" s="6"/>
      <c r="AV5589" s="6"/>
      <c r="AW5589" s="6"/>
      <c r="AX5589" s="6"/>
      <c r="AY5589" s="172"/>
      <c r="AZ5589" s="172"/>
      <c r="BA5589" s="172"/>
      <c r="BB5589" s="6"/>
      <c r="BC5589" s="6"/>
      <c r="BD5589" s="6"/>
      <c r="BE5589" s="6"/>
      <c r="BF5589" s="6"/>
      <c r="BG5589" s="172"/>
      <c r="BH5589" s="172"/>
      <c r="BI5589" s="172"/>
      <c r="BJ5589" s="6"/>
      <c r="BK5589" s="6"/>
      <c r="BL5589" s="6"/>
      <c r="BM5589" s="6"/>
      <c r="BN5589" s="6"/>
      <c r="BO5589" s="6"/>
      <c r="BP5589" s="6"/>
      <c r="BQ5589" s="6"/>
      <c r="BR5589" s="6"/>
      <c r="BS5589" s="6"/>
      <c r="BT5589" s="6"/>
      <c r="CG5589" s="432"/>
      <c r="CH5589" s="432"/>
      <c r="CL5589" s="174"/>
    </row>
    <row r="5590" spans="29:90" s="168" customFormat="1" x14ac:dyDescent="0.25">
      <c r="AC5590" s="175"/>
      <c r="AD5590" s="175"/>
      <c r="AE5590" s="175"/>
      <c r="AF5590" s="175"/>
      <c r="AG5590" s="175"/>
      <c r="AH5590" s="176"/>
      <c r="AM5590" s="6"/>
      <c r="AN5590" s="6"/>
      <c r="AO5590" s="6"/>
      <c r="AP5590" s="6"/>
      <c r="AQ5590" s="6"/>
      <c r="AR5590" s="6"/>
      <c r="AS5590" s="6"/>
      <c r="AT5590" s="6"/>
      <c r="AU5590" s="6"/>
      <c r="AV5590" s="6"/>
      <c r="AW5590" s="6"/>
      <c r="AX5590" s="6"/>
      <c r="AY5590" s="172"/>
      <c r="AZ5590" s="172"/>
      <c r="BA5590" s="172"/>
      <c r="BB5590" s="6"/>
      <c r="BC5590" s="6"/>
      <c r="BD5590" s="6"/>
      <c r="BE5590" s="6"/>
      <c r="BF5590" s="6"/>
      <c r="BG5590" s="172"/>
      <c r="BH5590" s="172"/>
      <c r="BI5590" s="172"/>
      <c r="BJ5590" s="6"/>
      <c r="BK5590" s="6"/>
      <c r="BL5590" s="6"/>
      <c r="BM5590" s="6"/>
      <c r="BN5590" s="6"/>
      <c r="BO5590" s="6"/>
      <c r="BP5590" s="6"/>
      <c r="BQ5590" s="6"/>
      <c r="BR5590" s="6"/>
      <c r="BS5590" s="6"/>
      <c r="BT5590" s="6"/>
      <c r="CG5590" s="432"/>
      <c r="CH5590" s="432"/>
      <c r="CL5590" s="174"/>
    </row>
    <row r="5591" spans="29:90" s="168" customFormat="1" x14ac:dyDescent="0.25">
      <c r="AC5591" s="175"/>
      <c r="AD5591" s="175"/>
      <c r="AE5591" s="175"/>
      <c r="AF5591" s="175"/>
      <c r="AG5591" s="175"/>
      <c r="AH5591" s="176"/>
      <c r="AM5591" s="6"/>
      <c r="AN5591" s="6"/>
      <c r="AO5591" s="6"/>
      <c r="AP5591" s="6"/>
      <c r="AQ5591" s="6"/>
      <c r="AR5591" s="6"/>
      <c r="AS5591" s="6"/>
      <c r="AT5591" s="6"/>
      <c r="AU5591" s="6"/>
      <c r="AV5591" s="6"/>
      <c r="AW5591" s="6"/>
      <c r="AX5591" s="6"/>
      <c r="AY5591" s="172"/>
      <c r="AZ5591" s="172"/>
      <c r="BA5591" s="172"/>
      <c r="BB5591" s="6"/>
      <c r="BC5591" s="6"/>
      <c r="BD5591" s="6"/>
      <c r="BE5591" s="6"/>
      <c r="BF5591" s="6"/>
      <c r="BG5591" s="172"/>
      <c r="BH5591" s="172"/>
      <c r="BI5591" s="172"/>
      <c r="BJ5591" s="6"/>
      <c r="BK5591" s="6"/>
      <c r="BL5591" s="6"/>
      <c r="BM5591" s="6"/>
      <c r="BN5591" s="6"/>
      <c r="BO5591" s="6"/>
      <c r="BP5591" s="6"/>
      <c r="BQ5591" s="6"/>
      <c r="BR5591" s="6"/>
      <c r="BS5591" s="6"/>
      <c r="BT5591" s="6"/>
      <c r="CG5591" s="432"/>
      <c r="CH5591" s="432"/>
      <c r="CL5591" s="174"/>
    </row>
    <row r="5592" spans="29:90" s="168" customFormat="1" x14ac:dyDescent="0.25">
      <c r="AC5592" s="175"/>
      <c r="AD5592" s="175"/>
      <c r="AE5592" s="175"/>
      <c r="AF5592" s="175"/>
      <c r="AG5592" s="175"/>
      <c r="AH5592" s="176"/>
      <c r="AM5592" s="6"/>
      <c r="AN5592" s="6"/>
      <c r="AO5592" s="6"/>
      <c r="AP5592" s="6"/>
      <c r="AQ5592" s="6"/>
      <c r="AR5592" s="6"/>
      <c r="AS5592" s="6"/>
      <c r="AT5592" s="6"/>
      <c r="AU5592" s="6"/>
      <c r="AV5592" s="6"/>
      <c r="AW5592" s="6"/>
      <c r="AX5592" s="6"/>
      <c r="AY5592" s="172"/>
      <c r="AZ5592" s="172"/>
      <c r="BA5592" s="172"/>
      <c r="BB5592" s="6"/>
      <c r="BC5592" s="6"/>
      <c r="BD5592" s="6"/>
      <c r="BE5592" s="6"/>
      <c r="BF5592" s="6"/>
      <c r="BG5592" s="172"/>
      <c r="BH5592" s="172"/>
      <c r="BI5592" s="172"/>
      <c r="BJ5592" s="6"/>
      <c r="BK5592" s="6"/>
      <c r="BL5592" s="6"/>
      <c r="BM5592" s="6"/>
      <c r="BN5592" s="6"/>
      <c r="BO5592" s="6"/>
      <c r="BP5592" s="6"/>
      <c r="BQ5592" s="6"/>
      <c r="BR5592" s="6"/>
      <c r="BS5592" s="6"/>
      <c r="BT5592" s="6"/>
      <c r="CG5592" s="432"/>
      <c r="CH5592" s="432"/>
      <c r="CL5592" s="174"/>
    </row>
    <row r="5593" spans="29:90" s="168" customFormat="1" x14ac:dyDescent="0.25">
      <c r="AC5593" s="175"/>
      <c r="AD5593" s="175"/>
      <c r="AE5593" s="175"/>
      <c r="AF5593" s="175"/>
      <c r="AG5593" s="175"/>
      <c r="AH5593" s="176"/>
      <c r="AM5593" s="6"/>
      <c r="AN5593" s="6"/>
      <c r="AO5593" s="6"/>
      <c r="AP5593" s="6"/>
      <c r="AQ5593" s="6"/>
      <c r="AR5593" s="6"/>
      <c r="AS5593" s="6"/>
      <c r="AT5593" s="6"/>
      <c r="AU5593" s="6"/>
      <c r="AV5593" s="6"/>
      <c r="AW5593" s="6"/>
      <c r="AX5593" s="6"/>
      <c r="AY5593" s="172"/>
      <c r="AZ5593" s="172"/>
      <c r="BA5593" s="172"/>
      <c r="BB5593" s="6"/>
      <c r="BC5593" s="6"/>
      <c r="BD5593" s="6"/>
      <c r="BE5593" s="6"/>
      <c r="BF5593" s="6"/>
      <c r="BG5593" s="172"/>
      <c r="BH5593" s="172"/>
      <c r="BI5593" s="172"/>
      <c r="BJ5593" s="6"/>
      <c r="BK5593" s="6"/>
      <c r="BL5593" s="6"/>
      <c r="BM5593" s="6"/>
      <c r="BN5593" s="6"/>
      <c r="BO5593" s="6"/>
      <c r="BP5593" s="6"/>
      <c r="BQ5593" s="6"/>
      <c r="BR5593" s="6"/>
      <c r="BS5593" s="6"/>
      <c r="BT5593" s="6"/>
      <c r="CG5593" s="432"/>
      <c r="CH5593" s="432"/>
      <c r="CL5593" s="174"/>
    </row>
    <row r="5594" spans="29:90" s="168" customFormat="1" x14ac:dyDescent="0.25">
      <c r="AC5594" s="175"/>
      <c r="AD5594" s="175"/>
      <c r="AE5594" s="175"/>
      <c r="AF5594" s="175"/>
      <c r="AG5594" s="175"/>
      <c r="AH5594" s="176"/>
      <c r="AM5594" s="6"/>
      <c r="AN5594" s="6"/>
      <c r="AO5594" s="6"/>
      <c r="AP5594" s="6"/>
      <c r="AQ5594" s="6"/>
      <c r="AR5594" s="6"/>
      <c r="AS5594" s="6"/>
      <c r="AT5594" s="6"/>
      <c r="AU5594" s="6"/>
      <c r="AV5594" s="6"/>
      <c r="AW5594" s="6"/>
      <c r="AX5594" s="6"/>
      <c r="AY5594" s="172"/>
      <c r="AZ5594" s="172"/>
      <c r="BA5594" s="172"/>
      <c r="BB5594" s="6"/>
      <c r="BC5594" s="6"/>
      <c r="BD5594" s="6"/>
      <c r="BE5594" s="6"/>
      <c r="BF5594" s="6"/>
      <c r="BG5594" s="172"/>
      <c r="BH5594" s="172"/>
      <c r="BI5594" s="172"/>
      <c r="BJ5594" s="6"/>
      <c r="BK5594" s="6"/>
      <c r="BL5594" s="6"/>
      <c r="BM5594" s="6"/>
      <c r="BN5594" s="6"/>
      <c r="BO5594" s="6"/>
      <c r="BP5594" s="6"/>
      <c r="BQ5594" s="6"/>
      <c r="BR5594" s="6"/>
      <c r="BS5594" s="6"/>
      <c r="BT5594" s="6"/>
      <c r="CG5594" s="432"/>
      <c r="CH5594" s="432"/>
      <c r="CL5594" s="174"/>
    </row>
    <row r="5595" spans="29:90" s="168" customFormat="1" x14ac:dyDescent="0.25">
      <c r="AC5595" s="175"/>
      <c r="AD5595" s="175"/>
      <c r="AE5595" s="175"/>
      <c r="AF5595" s="175"/>
      <c r="AG5595" s="175"/>
      <c r="AH5595" s="176"/>
      <c r="AM5595" s="6"/>
      <c r="AN5595" s="6"/>
      <c r="AO5595" s="6"/>
      <c r="AP5595" s="6"/>
      <c r="AQ5595" s="6"/>
      <c r="AR5595" s="6"/>
      <c r="AS5595" s="6"/>
      <c r="AT5595" s="6"/>
      <c r="AU5595" s="6"/>
      <c r="AV5595" s="6"/>
      <c r="AW5595" s="6"/>
      <c r="AX5595" s="6"/>
      <c r="AY5595" s="172"/>
      <c r="AZ5595" s="172"/>
      <c r="BA5595" s="172"/>
      <c r="BB5595" s="6"/>
      <c r="BC5595" s="6"/>
      <c r="BD5595" s="6"/>
      <c r="BE5595" s="6"/>
      <c r="BF5595" s="6"/>
      <c r="BG5595" s="172"/>
      <c r="BH5595" s="172"/>
      <c r="BI5595" s="172"/>
      <c r="BJ5595" s="6"/>
      <c r="BK5595" s="6"/>
      <c r="BL5595" s="6"/>
      <c r="BM5595" s="6"/>
      <c r="BN5595" s="6"/>
      <c r="BO5595" s="6"/>
      <c r="BP5595" s="6"/>
      <c r="BQ5595" s="6"/>
      <c r="BR5595" s="6"/>
      <c r="BS5595" s="6"/>
      <c r="BT5595" s="6"/>
      <c r="CG5595" s="432"/>
      <c r="CH5595" s="432"/>
      <c r="CL5595" s="174"/>
    </row>
    <row r="5596" spans="29:90" s="168" customFormat="1" x14ac:dyDescent="0.25">
      <c r="AC5596" s="175"/>
      <c r="AD5596" s="175"/>
      <c r="AE5596" s="175"/>
      <c r="AF5596" s="175"/>
      <c r="AG5596" s="175"/>
      <c r="AH5596" s="176"/>
      <c r="AM5596" s="6"/>
      <c r="AN5596" s="6"/>
      <c r="AO5596" s="6"/>
      <c r="AP5596" s="6"/>
      <c r="AQ5596" s="6"/>
      <c r="AR5596" s="6"/>
      <c r="AS5596" s="6"/>
      <c r="AT5596" s="6"/>
      <c r="AU5596" s="6"/>
      <c r="AV5596" s="6"/>
      <c r="AW5596" s="6"/>
      <c r="AX5596" s="6"/>
      <c r="AY5596" s="172"/>
      <c r="AZ5596" s="172"/>
      <c r="BA5596" s="172"/>
      <c r="BB5596" s="6"/>
      <c r="BC5596" s="6"/>
      <c r="BD5596" s="6"/>
      <c r="BE5596" s="6"/>
      <c r="BF5596" s="6"/>
      <c r="BG5596" s="172"/>
      <c r="BH5596" s="172"/>
      <c r="BI5596" s="172"/>
      <c r="BJ5596" s="6"/>
      <c r="BK5596" s="6"/>
      <c r="BL5596" s="6"/>
      <c r="BM5596" s="6"/>
      <c r="BN5596" s="6"/>
      <c r="BO5596" s="6"/>
      <c r="BP5596" s="6"/>
      <c r="BQ5596" s="6"/>
      <c r="BR5596" s="6"/>
      <c r="BS5596" s="6"/>
      <c r="BT5596" s="6"/>
      <c r="CG5596" s="432"/>
      <c r="CH5596" s="432"/>
      <c r="CL5596" s="174"/>
    </row>
    <row r="5597" spans="29:90" s="168" customFormat="1" x14ac:dyDescent="0.25">
      <c r="AC5597" s="175"/>
      <c r="AD5597" s="175"/>
      <c r="AE5597" s="175"/>
      <c r="AF5597" s="175"/>
      <c r="AG5597" s="175"/>
      <c r="AH5597" s="176"/>
      <c r="AM5597" s="6"/>
      <c r="AN5597" s="6"/>
      <c r="AO5597" s="6"/>
      <c r="AP5597" s="6"/>
      <c r="AQ5597" s="6"/>
      <c r="AR5597" s="6"/>
      <c r="AS5597" s="6"/>
      <c r="AT5597" s="6"/>
      <c r="AU5597" s="6"/>
      <c r="AV5597" s="6"/>
      <c r="AW5597" s="6"/>
      <c r="AX5597" s="6"/>
      <c r="AY5597" s="172"/>
      <c r="AZ5597" s="172"/>
      <c r="BA5597" s="172"/>
      <c r="BB5597" s="6"/>
      <c r="BC5597" s="6"/>
      <c r="BD5597" s="6"/>
      <c r="BE5597" s="6"/>
      <c r="BF5597" s="6"/>
      <c r="BG5597" s="172"/>
      <c r="BH5597" s="172"/>
      <c r="BI5597" s="172"/>
      <c r="BJ5597" s="6"/>
      <c r="BK5597" s="6"/>
      <c r="BL5597" s="6"/>
      <c r="BM5597" s="6"/>
      <c r="BN5597" s="6"/>
      <c r="BO5597" s="6"/>
      <c r="BP5597" s="6"/>
      <c r="BQ5597" s="6"/>
      <c r="BR5597" s="6"/>
      <c r="BS5597" s="6"/>
      <c r="BT5597" s="6"/>
      <c r="CG5597" s="432"/>
      <c r="CH5597" s="432"/>
      <c r="CL5597" s="174"/>
    </row>
    <row r="5598" spans="29:90" s="168" customFormat="1" x14ac:dyDescent="0.25">
      <c r="AC5598" s="175"/>
      <c r="AD5598" s="175"/>
      <c r="AE5598" s="175"/>
      <c r="AF5598" s="175"/>
      <c r="AG5598" s="175"/>
      <c r="AH5598" s="176"/>
      <c r="AM5598" s="6"/>
      <c r="AN5598" s="6"/>
      <c r="AO5598" s="6"/>
      <c r="AP5598" s="6"/>
      <c r="AQ5598" s="6"/>
      <c r="AR5598" s="6"/>
      <c r="AS5598" s="6"/>
      <c r="AT5598" s="6"/>
      <c r="AU5598" s="6"/>
      <c r="AV5598" s="6"/>
      <c r="AW5598" s="6"/>
      <c r="AX5598" s="6"/>
      <c r="AY5598" s="172"/>
      <c r="AZ5598" s="172"/>
      <c r="BA5598" s="172"/>
      <c r="BB5598" s="6"/>
      <c r="BC5598" s="6"/>
      <c r="BD5598" s="6"/>
      <c r="BE5598" s="6"/>
      <c r="BF5598" s="6"/>
      <c r="BG5598" s="172"/>
      <c r="BH5598" s="172"/>
      <c r="BI5598" s="172"/>
      <c r="BJ5598" s="6"/>
      <c r="BK5598" s="6"/>
      <c r="BL5598" s="6"/>
      <c r="BM5598" s="6"/>
      <c r="BN5598" s="6"/>
      <c r="BO5598" s="6"/>
      <c r="BP5598" s="6"/>
      <c r="BQ5598" s="6"/>
      <c r="BR5598" s="6"/>
      <c r="BS5598" s="6"/>
      <c r="BT5598" s="6"/>
      <c r="CG5598" s="432"/>
      <c r="CH5598" s="432"/>
      <c r="CL5598" s="174"/>
    </row>
    <row r="5599" spans="29:90" s="168" customFormat="1" x14ac:dyDescent="0.25">
      <c r="AC5599" s="175"/>
      <c r="AD5599" s="175"/>
      <c r="AE5599" s="175"/>
      <c r="AF5599" s="175"/>
      <c r="AG5599" s="175"/>
      <c r="AH5599" s="176"/>
      <c r="AM5599" s="6"/>
      <c r="AN5599" s="6"/>
      <c r="AO5599" s="6"/>
      <c r="AP5599" s="6"/>
      <c r="AQ5599" s="6"/>
      <c r="AR5599" s="6"/>
      <c r="AS5599" s="6"/>
      <c r="AT5599" s="6"/>
      <c r="AU5599" s="6"/>
      <c r="AV5599" s="6"/>
      <c r="AW5599" s="6"/>
      <c r="AX5599" s="6"/>
      <c r="AY5599" s="172"/>
      <c r="AZ5599" s="172"/>
      <c r="BA5599" s="172"/>
      <c r="BB5599" s="6"/>
      <c r="BC5599" s="6"/>
      <c r="BD5599" s="6"/>
      <c r="BE5599" s="6"/>
      <c r="BF5599" s="6"/>
      <c r="BG5599" s="172"/>
      <c r="BH5599" s="172"/>
      <c r="BI5599" s="172"/>
      <c r="BJ5599" s="6"/>
      <c r="BK5599" s="6"/>
      <c r="BL5599" s="6"/>
      <c r="BM5599" s="6"/>
      <c r="BN5599" s="6"/>
      <c r="BO5599" s="6"/>
      <c r="BP5599" s="6"/>
      <c r="BQ5599" s="6"/>
      <c r="BR5599" s="6"/>
      <c r="BS5599" s="6"/>
      <c r="BT5599" s="6"/>
      <c r="CG5599" s="432"/>
      <c r="CH5599" s="432"/>
      <c r="CL5599" s="174"/>
    </row>
    <row r="5600" spans="29:90" s="168" customFormat="1" x14ac:dyDescent="0.25">
      <c r="AC5600" s="175"/>
      <c r="AD5600" s="175"/>
      <c r="AE5600" s="175"/>
      <c r="AF5600" s="175"/>
      <c r="AG5600" s="175"/>
      <c r="AH5600" s="176"/>
      <c r="AM5600" s="6"/>
      <c r="AN5600" s="6"/>
      <c r="AO5600" s="6"/>
      <c r="AP5600" s="6"/>
      <c r="AQ5600" s="6"/>
      <c r="AR5600" s="6"/>
      <c r="AS5600" s="6"/>
      <c r="AT5600" s="6"/>
      <c r="AU5600" s="6"/>
      <c r="AV5600" s="6"/>
      <c r="AW5600" s="6"/>
      <c r="AX5600" s="6"/>
      <c r="AY5600" s="172"/>
      <c r="AZ5600" s="172"/>
      <c r="BA5600" s="172"/>
      <c r="BB5600" s="6"/>
      <c r="BC5600" s="6"/>
      <c r="BD5600" s="6"/>
      <c r="BE5600" s="6"/>
      <c r="BF5600" s="6"/>
      <c r="BG5600" s="172"/>
      <c r="BH5600" s="172"/>
      <c r="BI5600" s="172"/>
      <c r="BJ5600" s="6"/>
      <c r="BK5600" s="6"/>
      <c r="BL5600" s="6"/>
      <c r="BM5600" s="6"/>
      <c r="BN5600" s="6"/>
      <c r="BO5600" s="6"/>
      <c r="BP5600" s="6"/>
      <c r="BQ5600" s="6"/>
      <c r="BR5600" s="6"/>
      <c r="BS5600" s="6"/>
      <c r="BT5600" s="6"/>
      <c r="CG5600" s="432"/>
      <c r="CH5600" s="432"/>
      <c r="CL5600" s="174"/>
    </row>
    <row r="5601" spans="29:90" s="168" customFormat="1" x14ac:dyDescent="0.25">
      <c r="AC5601" s="175"/>
      <c r="AD5601" s="175"/>
      <c r="AE5601" s="175"/>
      <c r="AF5601" s="175"/>
      <c r="AG5601" s="175"/>
      <c r="AH5601" s="176"/>
      <c r="AM5601" s="6"/>
      <c r="AN5601" s="6"/>
      <c r="AO5601" s="6"/>
      <c r="AP5601" s="6"/>
      <c r="AQ5601" s="6"/>
      <c r="AR5601" s="6"/>
      <c r="AS5601" s="6"/>
      <c r="AT5601" s="6"/>
      <c r="AU5601" s="6"/>
      <c r="AV5601" s="6"/>
      <c r="AW5601" s="6"/>
      <c r="AX5601" s="6"/>
      <c r="AY5601" s="172"/>
      <c r="AZ5601" s="172"/>
      <c r="BA5601" s="172"/>
      <c r="BB5601" s="6"/>
      <c r="BC5601" s="6"/>
      <c r="BD5601" s="6"/>
      <c r="BE5601" s="6"/>
      <c r="BF5601" s="6"/>
      <c r="BG5601" s="172"/>
      <c r="BH5601" s="172"/>
      <c r="BI5601" s="172"/>
      <c r="BJ5601" s="6"/>
      <c r="BK5601" s="6"/>
      <c r="BL5601" s="6"/>
      <c r="BM5601" s="6"/>
      <c r="BN5601" s="6"/>
      <c r="BO5601" s="6"/>
      <c r="BP5601" s="6"/>
      <c r="BQ5601" s="6"/>
      <c r="BR5601" s="6"/>
      <c r="BS5601" s="6"/>
      <c r="BT5601" s="6"/>
      <c r="CG5601" s="432"/>
      <c r="CH5601" s="432"/>
      <c r="CL5601" s="174"/>
    </row>
    <row r="5602" spans="29:90" s="168" customFormat="1" x14ac:dyDescent="0.25">
      <c r="AC5602" s="175"/>
      <c r="AD5602" s="175"/>
      <c r="AE5602" s="175"/>
      <c r="AF5602" s="175"/>
      <c r="AG5602" s="175"/>
      <c r="AH5602" s="176"/>
      <c r="AM5602" s="6"/>
      <c r="AN5602" s="6"/>
      <c r="AO5602" s="6"/>
      <c r="AP5602" s="6"/>
      <c r="AQ5602" s="6"/>
      <c r="AR5602" s="6"/>
      <c r="AS5602" s="6"/>
      <c r="AT5602" s="6"/>
      <c r="AU5602" s="6"/>
      <c r="AV5602" s="6"/>
      <c r="AW5602" s="6"/>
      <c r="AX5602" s="6"/>
      <c r="AY5602" s="172"/>
      <c r="AZ5602" s="172"/>
      <c r="BA5602" s="172"/>
      <c r="BB5602" s="6"/>
      <c r="BC5602" s="6"/>
      <c r="BD5602" s="6"/>
      <c r="BE5602" s="6"/>
      <c r="BF5602" s="6"/>
      <c r="BG5602" s="172"/>
      <c r="BH5602" s="172"/>
      <c r="BI5602" s="172"/>
      <c r="BJ5602" s="6"/>
      <c r="BK5602" s="6"/>
      <c r="BL5602" s="6"/>
      <c r="BM5602" s="6"/>
      <c r="BN5602" s="6"/>
      <c r="BO5602" s="6"/>
      <c r="BP5602" s="6"/>
      <c r="BQ5602" s="6"/>
      <c r="BR5602" s="6"/>
      <c r="BS5602" s="6"/>
      <c r="BT5602" s="6"/>
      <c r="CG5602" s="432"/>
      <c r="CH5602" s="432"/>
      <c r="CL5602" s="174"/>
    </row>
    <row r="5603" spans="29:90" s="168" customFormat="1" x14ac:dyDescent="0.25">
      <c r="AC5603" s="175"/>
      <c r="AD5603" s="175"/>
      <c r="AE5603" s="175"/>
      <c r="AF5603" s="175"/>
      <c r="AG5603" s="175"/>
      <c r="AH5603" s="176"/>
      <c r="AM5603" s="6"/>
      <c r="AN5603" s="6"/>
      <c r="AO5603" s="6"/>
      <c r="AP5603" s="6"/>
      <c r="AQ5603" s="6"/>
      <c r="AR5603" s="6"/>
      <c r="AS5603" s="6"/>
      <c r="AT5603" s="6"/>
      <c r="AU5603" s="6"/>
      <c r="AV5603" s="6"/>
      <c r="AW5603" s="6"/>
      <c r="AX5603" s="6"/>
      <c r="AY5603" s="172"/>
      <c r="AZ5603" s="172"/>
      <c r="BA5603" s="172"/>
      <c r="BB5603" s="6"/>
      <c r="BC5603" s="6"/>
      <c r="BD5603" s="6"/>
      <c r="BE5603" s="6"/>
      <c r="BF5603" s="6"/>
      <c r="BG5603" s="172"/>
      <c r="BH5603" s="172"/>
      <c r="BI5603" s="172"/>
      <c r="BJ5603" s="6"/>
      <c r="BK5603" s="6"/>
      <c r="BL5603" s="6"/>
      <c r="BM5603" s="6"/>
      <c r="BN5603" s="6"/>
      <c r="BO5603" s="6"/>
      <c r="BP5603" s="6"/>
      <c r="BQ5603" s="6"/>
      <c r="BR5603" s="6"/>
      <c r="BS5603" s="6"/>
      <c r="BT5603" s="6"/>
      <c r="CG5603" s="432"/>
      <c r="CH5603" s="432"/>
      <c r="CL5603" s="174"/>
    </row>
    <row r="5604" spans="29:90" s="168" customFormat="1" x14ac:dyDescent="0.25">
      <c r="AC5604" s="175"/>
      <c r="AD5604" s="175"/>
      <c r="AE5604" s="175"/>
      <c r="AF5604" s="175"/>
      <c r="AG5604" s="175"/>
      <c r="AH5604" s="176"/>
      <c r="AM5604" s="6"/>
      <c r="AN5604" s="6"/>
      <c r="AO5604" s="6"/>
      <c r="AP5604" s="6"/>
      <c r="AQ5604" s="6"/>
      <c r="AR5604" s="6"/>
      <c r="AS5604" s="6"/>
      <c r="AT5604" s="6"/>
      <c r="AU5604" s="6"/>
      <c r="AV5604" s="6"/>
      <c r="AW5604" s="6"/>
      <c r="AX5604" s="6"/>
      <c r="AY5604" s="172"/>
      <c r="AZ5604" s="172"/>
      <c r="BA5604" s="172"/>
      <c r="BB5604" s="6"/>
      <c r="BC5604" s="6"/>
      <c r="BD5604" s="6"/>
      <c r="BE5604" s="6"/>
      <c r="BF5604" s="6"/>
      <c r="BG5604" s="172"/>
      <c r="BH5604" s="172"/>
      <c r="BI5604" s="172"/>
      <c r="BJ5604" s="6"/>
      <c r="BK5604" s="6"/>
      <c r="BL5604" s="6"/>
      <c r="BM5604" s="6"/>
      <c r="BN5604" s="6"/>
      <c r="BO5604" s="6"/>
      <c r="BP5604" s="6"/>
      <c r="BQ5604" s="6"/>
      <c r="BR5604" s="6"/>
      <c r="BS5604" s="6"/>
      <c r="BT5604" s="6"/>
      <c r="CG5604" s="432"/>
      <c r="CH5604" s="432"/>
      <c r="CL5604" s="174"/>
    </row>
    <row r="5605" spans="29:90" s="168" customFormat="1" x14ac:dyDescent="0.25">
      <c r="AC5605" s="175"/>
      <c r="AD5605" s="175"/>
      <c r="AE5605" s="175"/>
      <c r="AF5605" s="175"/>
      <c r="AG5605" s="175"/>
      <c r="AH5605" s="176"/>
      <c r="AM5605" s="6"/>
      <c r="AN5605" s="6"/>
      <c r="AO5605" s="6"/>
      <c r="AP5605" s="6"/>
      <c r="AQ5605" s="6"/>
      <c r="AR5605" s="6"/>
      <c r="AS5605" s="6"/>
      <c r="AT5605" s="6"/>
      <c r="AU5605" s="6"/>
      <c r="AV5605" s="6"/>
      <c r="AW5605" s="6"/>
      <c r="AX5605" s="6"/>
      <c r="AY5605" s="172"/>
      <c r="AZ5605" s="172"/>
      <c r="BA5605" s="172"/>
      <c r="BB5605" s="6"/>
      <c r="BC5605" s="6"/>
      <c r="BD5605" s="6"/>
      <c r="BE5605" s="6"/>
      <c r="BF5605" s="6"/>
      <c r="BG5605" s="172"/>
      <c r="BH5605" s="172"/>
      <c r="BI5605" s="172"/>
      <c r="BJ5605" s="6"/>
      <c r="BK5605" s="6"/>
      <c r="BL5605" s="6"/>
      <c r="BM5605" s="6"/>
      <c r="BN5605" s="6"/>
      <c r="BO5605" s="6"/>
      <c r="BP5605" s="6"/>
      <c r="BQ5605" s="6"/>
      <c r="BR5605" s="6"/>
      <c r="BS5605" s="6"/>
      <c r="BT5605" s="6"/>
      <c r="CG5605" s="432"/>
      <c r="CH5605" s="432"/>
      <c r="CL5605" s="174"/>
    </row>
    <row r="5606" spans="29:90" s="168" customFormat="1" x14ac:dyDescent="0.25">
      <c r="AC5606" s="175"/>
      <c r="AD5606" s="175"/>
      <c r="AE5606" s="175"/>
      <c r="AF5606" s="175"/>
      <c r="AG5606" s="175"/>
      <c r="AH5606" s="176"/>
      <c r="AM5606" s="6"/>
      <c r="AN5606" s="6"/>
      <c r="AO5606" s="6"/>
      <c r="AP5606" s="6"/>
      <c r="AQ5606" s="6"/>
      <c r="AR5606" s="6"/>
      <c r="AS5606" s="6"/>
      <c r="AT5606" s="6"/>
      <c r="AU5606" s="6"/>
      <c r="AV5606" s="6"/>
      <c r="AW5606" s="6"/>
      <c r="AX5606" s="6"/>
      <c r="AY5606" s="172"/>
      <c r="AZ5606" s="172"/>
      <c r="BA5606" s="172"/>
      <c r="BB5606" s="6"/>
      <c r="BC5606" s="6"/>
      <c r="BD5606" s="6"/>
      <c r="BE5606" s="6"/>
      <c r="BF5606" s="6"/>
      <c r="BG5606" s="172"/>
      <c r="BH5606" s="172"/>
      <c r="BI5606" s="172"/>
      <c r="BJ5606" s="6"/>
      <c r="BK5606" s="6"/>
      <c r="BL5606" s="6"/>
      <c r="BM5606" s="6"/>
      <c r="BN5606" s="6"/>
      <c r="BO5606" s="6"/>
      <c r="BP5606" s="6"/>
      <c r="BQ5606" s="6"/>
      <c r="BR5606" s="6"/>
      <c r="BS5606" s="6"/>
      <c r="BT5606" s="6"/>
      <c r="CG5606" s="432"/>
      <c r="CH5606" s="432"/>
      <c r="CL5606" s="174"/>
    </row>
    <row r="5607" spans="29:90" s="168" customFormat="1" x14ac:dyDescent="0.25">
      <c r="AC5607" s="175"/>
      <c r="AD5607" s="175"/>
      <c r="AE5607" s="175"/>
      <c r="AF5607" s="175"/>
      <c r="AG5607" s="175"/>
      <c r="AH5607" s="176"/>
      <c r="AM5607" s="6"/>
      <c r="AN5607" s="6"/>
      <c r="AO5607" s="6"/>
      <c r="AP5607" s="6"/>
      <c r="AQ5607" s="6"/>
      <c r="AR5607" s="6"/>
      <c r="AS5607" s="6"/>
      <c r="AT5607" s="6"/>
      <c r="AU5607" s="6"/>
      <c r="AV5607" s="6"/>
      <c r="AW5607" s="6"/>
      <c r="AX5607" s="6"/>
      <c r="AY5607" s="172"/>
      <c r="AZ5607" s="172"/>
      <c r="BA5607" s="172"/>
      <c r="BB5607" s="6"/>
      <c r="BC5607" s="6"/>
      <c r="BD5607" s="6"/>
      <c r="BE5607" s="6"/>
      <c r="BF5607" s="6"/>
      <c r="BG5607" s="172"/>
      <c r="BH5607" s="172"/>
      <c r="BI5607" s="172"/>
      <c r="BJ5607" s="6"/>
      <c r="BK5607" s="6"/>
      <c r="BL5607" s="6"/>
      <c r="BM5607" s="6"/>
      <c r="BN5607" s="6"/>
      <c r="BO5607" s="6"/>
      <c r="BP5607" s="6"/>
      <c r="BQ5607" s="6"/>
      <c r="BR5607" s="6"/>
      <c r="BS5607" s="6"/>
      <c r="BT5607" s="6"/>
      <c r="CG5607" s="432"/>
      <c r="CH5607" s="432"/>
      <c r="CL5607" s="174"/>
    </row>
    <row r="5608" spans="29:90" s="168" customFormat="1" x14ac:dyDescent="0.25">
      <c r="AC5608" s="175"/>
      <c r="AD5608" s="175"/>
      <c r="AE5608" s="175"/>
      <c r="AF5608" s="175"/>
      <c r="AG5608" s="175"/>
      <c r="AH5608" s="176"/>
      <c r="AM5608" s="6"/>
      <c r="AN5608" s="6"/>
      <c r="AO5608" s="6"/>
      <c r="AP5608" s="6"/>
      <c r="AQ5608" s="6"/>
      <c r="AR5608" s="6"/>
      <c r="AS5608" s="6"/>
      <c r="AT5608" s="6"/>
      <c r="AU5608" s="6"/>
      <c r="AV5608" s="6"/>
      <c r="AW5608" s="6"/>
      <c r="AX5608" s="6"/>
      <c r="AY5608" s="172"/>
      <c r="AZ5608" s="172"/>
      <c r="BA5608" s="172"/>
      <c r="BB5608" s="6"/>
      <c r="BC5608" s="6"/>
      <c r="BD5608" s="6"/>
      <c r="BE5608" s="6"/>
      <c r="BF5608" s="6"/>
      <c r="BG5608" s="172"/>
      <c r="BH5608" s="172"/>
      <c r="BI5608" s="172"/>
      <c r="BJ5608" s="6"/>
      <c r="BK5608" s="6"/>
      <c r="BL5608" s="6"/>
      <c r="BM5608" s="6"/>
      <c r="BN5608" s="6"/>
      <c r="BO5608" s="6"/>
      <c r="BP5608" s="6"/>
      <c r="BQ5608" s="6"/>
      <c r="BR5608" s="6"/>
      <c r="BS5608" s="6"/>
      <c r="BT5608" s="6"/>
      <c r="CG5608" s="432"/>
      <c r="CH5608" s="432"/>
      <c r="CL5608" s="174"/>
    </row>
    <row r="5609" spans="29:90" s="168" customFormat="1" x14ac:dyDescent="0.25">
      <c r="AC5609" s="175"/>
      <c r="AD5609" s="175"/>
      <c r="AE5609" s="175"/>
      <c r="AF5609" s="175"/>
      <c r="AG5609" s="175"/>
      <c r="AH5609" s="176"/>
      <c r="AM5609" s="6"/>
      <c r="AN5609" s="6"/>
      <c r="AO5609" s="6"/>
      <c r="AP5609" s="6"/>
      <c r="AQ5609" s="6"/>
      <c r="AR5609" s="6"/>
      <c r="AS5609" s="6"/>
      <c r="AT5609" s="6"/>
      <c r="AU5609" s="6"/>
      <c r="AV5609" s="6"/>
      <c r="AW5609" s="6"/>
      <c r="AX5609" s="6"/>
      <c r="AY5609" s="172"/>
      <c r="AZ5609" s="172"/>
      <c r="BA5609" s="172"/>
      <c r="BB5609" s="6"/>
      <c r="BC5609" s="6"/>
      <c r="BD5609" s="6"/>
      <c r="BE5609" s="6"/>
      <c r="BF5609" s="6"/>
      <c r="BG5609" s="172"/>
      <c r="BH5609" s="172"/>
      <c r="BI5609" s="172"/>
      <c r="BJ5609" s="6"/>
      <c r="BK5609" s="6"/>
      <c r="BL5609" s="6"/>
      <c r="BM5609" s="6"/>
      <c r="BN5609" s="6"/>
      <c r="BO5609" s="6"/>
      <c r="BP5609" s="6"/>
      <c r="BQ5609" s="6"/>
      <c r="BR5609" s="6"/>
      <c r="BS5609" s="6"/>
      <c r="BT5609" s="6"/>
      <c r="CG5609" s="432"/>
      <c r="CH5609" s="432"/>
      <c r="CL5609" s="174"/>
    </row>
    <row r="5610" spans="29:90" s="168" customFormat="1" x14ac:dyDescent="0.25">
      <c r="AC5610" s="175"/>
      <c r="AD5610" s="175"/>
      <c r="AE5610" s="175"/>
      <c r="AF5610" s="175"/>
      <c r="AG5610" s="175"/>
      <c r="AH5610" s="176"/>
      <c r="AM5610" s="6"/>
      <c r="AN5610" s="6"/>
      <c r="AO5610" s="6"/>
      <c r="AP5610" s="6"/>
      <c r="AQ5610" s="6"/>
      <c r="AR5610" s="6"/>
      <c r="AS5610" s="6"/>
      <c r="AT5610" s="6"/>
      <c r="AU5610" s="6"/>
      <c r="AV5610" s="6"/>
      <c r="AW5610" s="6"/>
      <c r="AX5610" s="6"/>
      <c r="AY5610" s="172"/>
      <c r="AZ5610" s="172"/>
      <c r="BA5610" s="172"/>
      <c r="BB5610" s="6"/>
      <c r="BC5610" s="6"/>
      <c r="BD5610" s="6"/>
      <c r="BE5610" s="6"/>
      <c r="BF5610" s="6"/>
      <c r="BG5610" s="172"/>
      <c r="BH5610" s="172"/>
      <c r="BI5610" s="172"/>
      <c r="BJ5610" s="6"/>
      <c r="BK5610" s="6"/>
      <c r="BL5610" s="6"/>
      <c r="BM5610" s="6"/>
      <c r="BN5610" s="6"/>
      <c r="BO5610" s="6"/>
      <c r="BP5610" s="6"/>
      <c r="BQ5610" s="6"/>
      <c r="BR5610" s="6"/>
      <c r="BS5610" s="6"/>
      <c r="BT5610" s="6"/>
      <c r="CG5610" s="432"/>
      <c r="CH5610" s="432"/>
      <c r="CL5610" s="174"/>
    </row>
    <row r="5611" spans="29:90" s="168" customFormat="1" x14ac:dyDescent="0.25">
      <c r="AC5611" s="175"/>
      <c r="AD5611" s="175"/>
      <c r="AE5611" s="175"/>
      <c r="AF5611" s="175"/>
      <c r="AG5611" s="175"/>
      <c r="AH5611" s="176"/>
      <c r="AM5611" s="6"/>
      <c r="AN5611" s="6"/>
      <c r="AO5611" s="6"/>
      <c r="AP5611" s="6"/>
      <c r="AQ5611" s="6"/>
      <c r="AR5611" s="6"/>
      <c r="AS5611" s="6"/>
      <c r="AT5611" s="6"/>
      <c r="AU5611" s="6"/>
      <c r="AV5611" s="6"/>
      <c r="AW5611" s="6"/>
      <c r="AX5611" s="6"/>
      <c r="AY5611" s="172"/>
      <c r="AZ5611" s="172"/>
      <c r="BA5611" s="172"/>
      <c r="BB5611" s="6"/>
      <c r="BC5611" s="6"/>
      <c r="BD5611" s="6"/>
      <c r="BE5611" s="6"/>
      <c r="BF5611" s="6"/>
      <c r="BG5611" s="172"/>
      <c r="BH5611" s="172"/>
      <c r="BI5611" s="172"/>
      <c r="BJ5611" s="6"/>
      <c r="BK5611" s="6"/>
      <c r="BL5611" s="6"/>
      <c r="BM5611" s="6"/>
      <c r="BN5611" s="6"/>
      <c r="BO5611" s="6"/>
      <c r="BP5611" s="6"/>
      <c r="BQ5611" s="6"/>
      <c r="BR5611" s="6"/>
      <c r="BS5611" s="6"/>
      <c r="BT5611" s="6"/>
      <c r="CG5611" s="432"/>
      <c r="CH5611" s="432"/>
      <c r="CL5611" s="174"/>
    </row>
    <row r="5612" spans="29:90" s="168" customFormat="1" x14ac:dyDescent="0.25">
      <c r="AC5612" s="175"/>
      <c r="AD5612" s="175"/>
      <c r="AE5612" s="175"/>
      <c r="AF5612" s="175"/>
      <c r="AG5612" s="175"/>
      <c r="AH5612" s="176"/>
      <c r="AM5612" s="6"/>
      <c r="AN5612" s="6"/>
      <c r="AO5612" s="6"/>
      <c r="AP5612" s="6"/>
      <c r="AQ5612" s="6"/>
      <c r="AR5612" s="6"/>
      <c r="AS5612" s="6"/>
      <c r="AT5612" s="6"/>
      <c r="AU5612" s="6"/>
      <c r="AV5612" s="6"/>
      <c r="AW5612" s="6"/>
      <c r="AX5612" s="6"/>
      <c r="AY5612" s="172"/>
      <c r="AZ5612" s="172"/>
      <c r="BA5612" s="172"/>
      <c r="BB5612" s="6"/>
      <c r="BC5612" s="6"/>
      <c r="BD5612" s="6"/>
      <c r="BE5612" s="6"/>
      <c r="BF5612" s="6"/>
      <c r="BG5612" s="172"/>
      <c r="BH5612" s="172"/>
      <c r="BI5612" s="172"/>
      <c r="BJ5612" s="6"/>
      <c r="BK5612" s="6"/>
      <c r="BL5612" s="6"/>
      <c r="BM5612" s="6"/>
      <c r="BN5612" s="6"/>
      <c r="BO5612" s="6"/>
      <c r="BP5612" s="6"/>
      <c r="BQ5612" s="6"/>
      <c r="BR5612" s="6"/>
      <c r="BS5612" s="6"/>
      <c r="BT5612" s="6"/>
      <c r="CG5612" s="432"/>
      <c r="CH5612" s="432"/>
      <c r="CL5612" s="174"/>
    </row>
    <row r="5613" spans="29:90" s="168" customFormat="1" x14ac:dyDescent="0.25">
      <c r="AC5613" s="175"/>
      <c r="AD5613" s="175"/>
      <c r="AE5613" s="175"/>
      <c r="AF5613" s="175"/>
      <c r="AG5613" s="175"/>
      <c r="AH5613" s="176"/>
      <c r="AM5613" s="6"/>
      <c r="AN5613" s="6"/>
      <c r="AO5613" s="6"/>
      <c r="AP5613" s="6"/>
      <c r="AQ5613" s="6"/>
      <c r="AR5613" s="6"/>
      <c r="AS5613" s="6"/>
      <c r="AT5613" s="6"/>
      <c r="AU5613" s="6"/>
      <c r="AV5613" s="6"/>
      <c r="AW5613" s="6"/>
      <c r="AX5613" s="6"/>
      <c r="AY5613" s="172"/>
      <c r="AZ5613" s="172"/>
      <c r="BA5613" s="172"/>
      <c r="BB5613" s="6"/>
      <c r="BC5613" s="6"/>
      <c r="BD5613" s="6"/>
      <c r="BE5613" s="6"/>
      <c r="BF5613" s="6"/>
      <c r="BG5613" s="172"/>
      <c r="BH5613" s="172"/>
      <c r="BI5613" s="172"/>
      <c r="BJ5613" s="6"/>
      <c r="BK5613" s="6"/>
      <c r="BL5613" s="6"/>
      <c r="BM5613" s="6"/>
      <c r="BN5613" s="6"/>
      <c r="BO5613" s="6"/>
      <c r="BP5613" s="6"/>
      <c r="BQ5613" s="6"/>
      <c r="BR5613" s="6"/>
      <c r="BS5613" s="6"/>
      <c r="BT5613" s="6"/>
      <c r="CG5613" s="432"/>
      <c r="CH5613" s="432"/>
      <c r="CL5613" s="174"/>
    </row>
    <row r="5614" spans="29:90" s="168" customFormat="1" x14ac:dyDescent="0.25">
      <c r="AC5614" s="175"/>
      <c r="AD5614" s="175"/>
      <c r="AE5614" s="175"/>
      <c r="AF5614" s="175"/>
      <c r="AG5614" s="175"/>
      <c r="AH5614" s="176"/>
      <c r="AM5614" s="6"/>
      <c r="AN5614" s="6"/>
      <c r="AO5614" s="6"/>
      <c r="AP5614" s="6"/>
      <c r="AQ5614" s="6"/>
      <c r="AR5614" s="6"/>
      <c r="AS5614" s="6"/>
      <c r="AT5614" s="6"/>
      <c r="AU5614" s="6"/>
      <c r="AV5614" s="6"/>
      <c r="AW5614" s="6"/>
      <c r="AX5614" s="6"/>
      <c r="AY5614" s="172"/>
      <c r="AZ5614" s="172"/>
      <c r="BA5614" s="172"/>
      <c r="BB5614" s="6"/>
      <c r="BC5614" s="6"/>
      <c r="BD5614" s="6"/>
      <c r="BE5614" s="6"/>
      <c r="BF5614" s="6"/>
      <c r="BG5614" s="172"/>
      <c r="BH5614" s="172"/>
      <c r="BI5614" s="172"/>
      <c r="BJ5614" s="6"/>
      <c r="BK5614" s="6"/>
      <c r="BL5614" s="6"/>
      <c r="BM5614" s="6"/>
      <c r="BN5614" s="6"/>
      <c r="BO5614" s="6"/>
      <c r="BP5614" s="6"/>
      <c r="BQ5614" s="6"/>
      <c r="BR5614" s="6"/>
      <c r="BS5614" s="6"/>
      <c r="BT5614" s="6"/>
      <c r="CG5614" s="432"/>
      <c r="CH5614" s="432"/>
      <c r="CL5614" s="174"/>
    </row>
    <row r="5615" spans="29:90" s="168" customFormat="1" x14ac:dyDescent="0.25">
      <c r="AC5615" s="175"/>
      <c r="AD5615" s="175"/>
      <c r="AE5615" s="175"/>
      <c r="AF5615" s="175"/>
      <c r="AG5615" s="175"/>
      <c r="AH5615" s="176"/>
      <c r="AM5615" s="6"/>
      <c r="AN5615" s="6"/>
      <c r="AO5615" s="6"/>
      <c r="AP5615" s="6"/>
      <c r="AQ5615" s="6"/>
      <c r="AR5615" s="6"/>
      <c r="AS5615" s="6"/>
      <c r="AT5615" s="6"/>
      <c r="AU5615" s="6"/>
      <c r="AV5615" s="6"/>
      <c r="AW5615" s="6"/>
      <c r="AX5615" s="6"/>
      <c r="AY5615" s="172"/>
      <c r="AZ5615" s="172"/>
      <c r="BA5615" s="172"/>
      <c r="BB5615" s="6"/>
      <c r="BC5615" s="6"/>
      <c r="BD5615" s="6"/>
      <c r="BE5615" s="6"/>
      <c r="BF5615" s="6"/>
      <c r="BG5615" s="172"/>
      <c r="BH5615" s="172"/>
      <c r="BI5615" s="172"/>
      <c r="BJ5615" s="6"/>
      <c r="BK5615" s="6"/>
      <c r="BL5615" s="6"/>
      <c r="BM5615" s="6"/>
      <c r="BN5615" s="6"/>
      <c r="BO5615" s="6"/>
      <c r="BP5615" s="6"/>
      <c r="BQ5615" s="6"/>
      <c r="BR5615" s="6"/>
      <c r="BS5615" s="6"/>
      <c r="BT5615" s="6"/>
      <c r="CG5615" s="432"/>
      <c r="CH5615" s="432"/>
      <c r="CL5615" s="174"/>
    </row>
    <row r="5616" spans="29:90" s="168" customFormat="1" x14ac:dyDescent="0.25">
      <c r="AC5616" s="175"/>
      <c r="AD5616" s="175"/>
      <c r="AE5616" s="175"/>
      <c r="AF5616" s="175"/>
      <c r="AG5616" s="175"/>
      <c r="AH5616" s="176"/>
      <c r="AM5616" s="6"/>
      <c r="AN5616" s="6"/>
      <c r="AO5616" s="6"/>
      <c r="AP5616" s="6"/>
      <c r="AQ5616" s="6"/>
      <c r="AR5616" s="6"/>
      <c r="AS5616" s="6"/>
      <c r="AT5616" s="6"/>
      <c r="AU5616" s="6"/>
      <c r="AV5616" s="6"/>
      <c r="AW5616" s="6"/>
      <c r="AX5616" s="6"/>
      <c r="AY5616" s="172"/>
      <c r="AZ5616" s="172"/>
      <c r="BA5616" s="172"/>
      <c r="BB5616" s="6"/>
      <c r="BC5616" s="6"/>
      <c r="BD5616" s="6"/>
      <c r="BE5616" s="6"/>
      <c r="BF5616" s="6"/>
      <c r="BG5616" s="172"/>
      <c r="BH5616" s="172"/>
      <c r="BI5616" s="172"/>
      <c r="BJ5616" s="6"/>
      <c r="BK5616" s="6"/>
      <c r="BL5616" s="6"/>
      <c r="BM5616" s="6"/>
      <c r="BN5616" s="6"/>
      <c r="BO5616" s="6"/>
      <c r="BP5616" s="6"/>
      <c r="BQ5616" s="6"/>
      <c r="BR5616" s="6"/>
      <c r="BS5616" s="6"/>
      <c r="BT5616" s="6"/>
      <c r="CG5616" s="432"/>
      <c r="CH5616" s="432"/>
      <c r="CL5616" s="174"/>
    </row>
    <row r="5617" spans="29:90" s="168" customFormat="1" x14ac:dyDescent="0.25">
      <c r="AC5617" s="175"/>
      <c r="AD5617" s="175"/>
      <c r="AE5617" s="175"/>
      <c r="AF5617" s="175"/>
      <c r="AG5617" s="175"/>
      <c r="AH5617" s="176"/>
      <c r="AM5617" s="6"/>
      <c r="AN5617" s="6"/>
      <c r="AO5617" s="6"/>
      <c r="AP5617" s="6"/>
      <c r="AQ5617" s="6"/>
      <c r="AR5617" s="6"/>
      <c r="AS5617" s="6"/>
      <c r="AT5617" s="6"/>
      <c r="AU5617" s="6"/>
      <c r="AV5617" s="6"/>
      <c r="AW5617" s="6"/>
      <c r="AX5617" s="6"/>
      <c r="AY5617" s="172"/>
      <c r="AZ5617" s="172"/>
      <c r="BA5617" s="172"/>
      <c r="BB5617" s="6"/>
      <c r="BC5617" s="6"/>
      <c r="BD5617" s="6"/>
      <c r="BE5617" s="6"/>
      <c r="BF5617" s="6"/>
      <c r="BG5617" s="172"/>
      <c r="BH5617" s="172"/>
      <c r="BI5617" s="172"/>
      <c r="BJ5617" s="6"/>
      <c r="BK5617" s="6"/>
      <c r="BL5617" s="6"/>
      <c r="BM5617" s="6"/>
      <c r="BN5617" s="6"/>
      <c r="BO5617" s="6"/>
      <c r="BP5617" s="6"/>
      <c r="BQ5617" s="6"/>
      <c r="BR5617" s="6"/>
      <c r="BS5617" s="6"/>
      <c r="BT5617" s="6"/>
      <c r="CG5617" s="432"/>
      <c r="CH5617" s="432"/>
      <c r="CL5617" s="174"/>
    </row>
    <row r="5618" spans="29:90" s="168" customFormat="1" x14ac:dyDescent="0.25">
      <c r="AC5618" s="175"/>
      <c r="AD5618" s="175"/>
      <c r="AE5618" s="175"/>
      <c r="AF5618" s="175"/>
      <c r="AG5618" s="175"/>
      <c r="AH5618" s="176"/>
      <c r="AM5618" s="6"/>
      <c r="AN5618" s="6"/>
      <c r="AO5618" s="6"/>
      <c r="AP5618" s="6"/>
      <c r="AQ5618" s="6"/>
      <c r="AR5618" s="6"/>
      <c r="AS5618" s="6"/>
      <c r="AT5618" s="6"/>
      <c r="AU5618" s="6"/>
      <c r="AV5618" s="6"/>
      <c r="AW5618" s="6"/>
      <c r="AX5618" s="6"/>
      <c r="AY5618" s="172"/>
      <c r="AZ5618" s="172"/>
      <c r="BA5618" s="172"/>
      <c r="BB5618" s="6"/>
      <c r="BC5618" s="6"/>
      <c r="BD5618" s="6"/>
      <c r="BE5618" s="6"/>
      <c r="BF5618" s="6"/>
      <c r="BG5618" s="172"/>
      <c r="BH5618" s="172"/>
      <c r="BI5618" s="172"/>
      <c r="BJ5618" s="6"/>
      <c r="BK5618" s="6"/>
      <c r="BL5618" s="6"/>
      <c r="BM5618" s="6"/>
      <c r="BN5618" s="6"/>
      <c r="BO5618" s="6"/>
      <c r="BP5618" s="6"/>
      <c r="BQ5618" s="6"/>
      <c r="BR5618" s="6"/>
      <c r="BS5618" s="6"/>
      <c r="BT5618" s="6"/>
      <c r="CG5618" s="432"/>
      <c r="CH5618" s="432"/>
      <c r="CL5618" s="174"/>
    </row>
    <row r="5619" spans="29:90" s="168" customFormat="1" x14ac:dyDescent="0.25">
      <c r="AC5619" s="175"/>
      <c r="AD5619" s="175"/>
      <c r="AE5619" s="175"/>
      <c r="AF5619" s="175"/>
      <c r="AG5619" s="175"/>
      <c r="AH5619" s="176"/>
      <c r="AM5619" s="6"/>
      <c r="AN5619" s="6"/>
      <c r="AO5619" s="6"/>
      <c r="AP5619" s="6"/>
      <c r="AQ5619" s="6"/>
      <c r="AR5619" s="6"/>
      <c r="AS5619" s="6"/>
      <c r="AT5619" s="6"/>
      <c r="AU5619" s="6"/>
      <c r="AV5619" s="6"/>
      <c r="AW5619" s="6"/>
      <c r="AX5619" s="6"/>
      <c r="AY5619" s="172"/>
      <c r="AZ5619" s="172"/>
      <c r="BA5619" s="172"/>
      <c r="BB5619" s="6"/>
      <c r="BC5619" s="6"/>
      <c r="BD5619" s="6"/>
      <c r="BE5619" s="6"/>
      <c r="BF5619" s="6"/>
      <c r="BG5619" s="172"/>
      <c r="BH5619" s="172"/>
      <c r="BI5619" s="172"/>
      <c r="BJ5619" s="6"/>
      <c r="BK5619" s="6"/>
      <c r="BL5619" s="6"/>
      <c r="BM5619" s="6"/>
      <c r="BN5619" s="6"/>
      <c r="BO5619" s="6"/>
      <c r="BP5619" s="6"/>
      <c r="BQ5619" s="6"/>
      <c r="BR5619" s="6"/>
      <c r="BS5619" s="6"/>
      <c r="BT5619" s="6"/>
      <c r="CG5619" s="432"/>
      <c r="CH5619" s="432"/>
      <c r="CL5619" s="174"/>
    </row>
    <row r="5620" spans="29:90" s="168" customFormat="1" x14ac:dyDescent="0.25">
      <c r="AC5620" s="175"/>
      <c r="AD5620" s="175"/>
      <c r="AE5620" s="175"/>
      <c r="AF5620" s="175"/>
      <c r="AG5620" s="175"/>
      <c r="AH5620" s="176"/>
      <c r="AM5620" s="6"/>
      <c r="AN5620" s="6"/>
      <c r="AO5620" s="6"/>
      <c r="AP5620" s="6"/>
      <c r="AQ5620" s="6"/>
      <c r="AR5620" s="6"/>
      <c r="AS5620" s="6"/>
      <c r="AT5620" s="6"/>
      <c r="AU5620" s="6"/>
      <c r="AV5620" s="6"/>
      <c r="AW5620" s="6"/>
      <c r="AX5620" s="6"/>
      <c r="AY5620" s="172"/>
      <c r="AZ5620" s="172"/>
      <c r="BA5620" s="172"/>
      <c r="BB5620" s="6"/>
      <c r="BC5620" s="6"/>
      <c r="BD5620" s="6"/>
      <c r="BE5620" s="6"/>
      <c r="BF5620" s="6"/>
      <c r="BG5620" s="172"/>
      <c r="BH5620" s="172"/>
      <c r="BI5620" s="172"/>
      <c r="BJ5620" s="6"/>
      <c r="BK5620" s="6"/>
      <c r="BL5620" s="6"/>
      <c r="BM5620" s="6"/>
      <c r="BN5620" s="6"/>
      <c r="BO5620" s="6"/>
      <c r="BP5620" s="6"/>
      <c r="BQ5620" s="6"/>
      <c r="BR5620" s="6"/>
      <c r="BS5620" s="6"/>
      <c r="BT5620" s="6"/>
      <c r="CG5620" s="432"/>
      <c r="CH5620" s="432"/>
      <c r="CL5620" s="174"/>
    </row>
    <row r="5621" spans="29:90" s="168" customFormat="1" x14ac:dyDescent="0.25">
      <c r="AC5621" s="175"/>
      <c r="AD5621" s="175"/>
      <c r="AE5621" s="175"/>
      <c r="AF5621" s="175"/>
      <c r="AG5621" s="175"/>
      <c r="AH5621" s="176"/>
      <c r="AM5621" s="6"/>
      <c r="AN5621" s="6"/>
      <c r="AO5621" s="6"/>
      <c r="AP5621" s="6"/>
      <c r="AQ5621" s="6"/>
      <c r="AR5621" s="6"/>
      <c r="AS5621" s="6"/>
      <c r="AT5621" s="6"/>
      <c r="AU5621" s="6"/>
      <c r="AV5621" s="6"/>
      <c r="AW5621" s="6"/>
      <c r="AX5621" s="6"/>
      <c r="AY5621" s="172"/>
      <c r="AZ5621" s="172"/>
      <c r="BA5621" s="172"/>
      <c r="BB5621" s="6"/>
      <c r="BC5621" s="6"/>
      <c r="BD5621" s="6"/>
      <c r="BE5621" s="6"/>
      <c r="BF5621" s="6"/>
      <c r="BG5621" s="172"/>
      <c r="BH5621" s="172"/>
      <c r="BI5621" s="172"/>
      <c r="BJ5621" s="6"/>
      <c r="BK5621" s="6"/>
      <c r="BL5621" s="6"/>
      <c r="BM5621" s="6"/>
      <c r="BN5621" s="6"/>
      <c r="BO5621" s="6"/>
      <c r="BP5621" s="6"/>
      <c r="BQ5621" s="6"/>
      <c r="BR5621" s="6"/>
      <c r="BS5621" s="6"/>
      <c r="BT5621" s="6"/>
      <c r="CG5621" s="432"/>
      <c r="CH5621" s="432"/>
      <c r="CL5621" s="174"/>
    </row>
    <row r="5622" spans="29:90" s="168" customFormat="1" x14ac:dyDescent="0.25">
      <c r="AC5622" s="175"/>
      <c r="AD5622" s="175"/>
      <c r="AE5622" s="175"/>
      <c r="AF5622" s="175"/>
      <c r="AG5622" s="175"/>
      <c r="AH5622" s="176"/>
      <c r="AM5622" s="6"/>
      <c r="AN5622" s="6"/>
      <c r="AO5622" s="6"/>
      <c r="AP5622" s="6"/>
      <c r="AQ5622" s="6"/>
      <c r="AR5622" s="6"/>
      <c r="AS5622" s="6"/>
      <c r="AT5622" s="6"/>
      <c r="AU5622" s="6"/>
      <c r="AV5622" s="6"/>
      <c r="AW5622" s="6"/>
      <c r="AX5622" s="6"/>
      <c r="AY5622" s="172"/>
      <c r="AZ5622" s="172"/>
      <c r="BA5622" s="172"/>
      <c r="BB5622" s="6"/>
      <c r="BC5622" s="6"/>
      <c r="BD5622" s="6"/>
      <c r="BE5622" s="6"/>
      <c r="BF5622" s="6"/>
      <c r="BG5622" s="172"/>
      <c r="BH5622" s="172"/>
      <c r="BI5622" s="172"/>
      <c r="BJ5622" s="6"/>
      <c r="BK5622" s="6"/>
      <c r="BL5622" s="6"/>
      <c r="BM5622" s="6"/>
      <c r="BN5622" s="6"/>
      <c r="BO5622" s="6"/>
      <c r="BP5622" s="6"/>
      <c r="BQ5622" s="6"/>
      <c r="BR5622" s="6"/>
      <c r="BS5622" s="6"/>
      <c r="BT5622" s="6"/>
      <c r="CG5622" s="432"/>
      <c r="CH5622" s="432"/>
      <c r="CL5622" s="174"/>
    </row>
    <row r="5623" spans="29:90" s="168" customFormat="1" x14ac:dyDescent="0.25">
      <c r="AC5623" s="175"/>
      <c r="AD5623" s="175"/>
      <c r="AE5623" s="175"/>
      <c r="AF5623" s="175"/>
      <c r="AG5623" s="175"/>
      <c r="AH5623" s="176"/>
      <c r="AM5623" s="6"/>
      <c r="AN5623" s="6"/>
      <c r="AO5623" s="6"/>
      <c r="AP5623" s="6"/>
      <c r="AQ5623" s="6"/>
      <c r="AR5623" s="6"/>
      <c r="AS5623" s="6"/>
      <c r="AT5623" s="6"/>
      <c r="AU5623" s="6"/>
      <c r="AV5623" s="6"/>
      <c r="AW5623" s="6"/>
      <c r="AX5623" s="6"/>
      <c r="AY5623" s="172"/>
      <c r="AZ5623" s="172"/>
      <c r="BA5623" s="172"/>
      <c r="BB5623" s="6"/>
      <c r="BC5623" s="6"/>
      <c r="BD5623" s="6"/>
      <c r="BE5623" s="6"/>
      <c r="BF5623" s="6"/>
      <c r="BG5623" s="172"/>
      <c r="BH5623" s="172"/>
      <c r="BI5623" s="172"/>
      <c r="BJ5623" s="6"/>
      <c r="BK5623" s="6"/>
      <c r="BL5623" s="6"/>
      <c r="BM5623" s="6"/>
      <c r="BN5623" s="6"/>
      <c r="BO5623" s="6"/>
      <c r="BP5623" s="6"/>
      <c r="BQ5623" s="6"/>
      <c r="BR5623" s="6"/>
      <c r="BS5623" s="6"/>
      <c r="BT5623" s="6"/>
      <c r="CG5623" s="432"/>
      <c r="CH5623" s="432"/>
      <c r="CL5623" s="174"/>
    </row>
    <row r="5624" spans="29:90" s="168" customFormat="1" x14ac:dyDescent="0.25">
      <c r="AC5624" s="175"/>
      <c r="AD5624" s="175"/>
      <c r="AE5624" s="175"/>
      <c r="AF5624" s="175"/>
      <c r="AG5624" s="175"/>
      <c r="AH5624" s="176"/>
      <c r="AM5624" s="6"/>
      <c r="AN5624" s="6"/>
      <c r="AO5624" s="6"/>
      <c r="AP5624" s="6"/>
      <c r="AQ5624" s="6"/>
      <c r="AR5624" s="6"/>
      <c r="AS5624" s="6"/>
      <c r="AT5624" s="6"/>
      <c r="AU5624" s="6"/>
      <c r="AV5624" s="6"/>
      <c r="AW5624" s="6"/>
      <c r="AX5624" s="6"/>
      <c r="AY5624" s="172"/>
      <c r="AZ5624" s="172"/>
      <c r="BA5624" s="172"/>
      <c r="BB5624" s="6"/>
      <c r="BC5624" s="6"/>
      <c r="BD5624" s="6"/>
      <c r="BE5624" s="6"/>
      <c r="BF5624" s="6"/>
      <c r="BG5624" s="172"/>
      <c r="BH5624" s="172"/>
      <c r="BI5624" s="172"/>
      <c r="BJ5624" s="6"/>
      <c r="BK5624" s="6"/>
      <c r="BL5624" s="6"/>
      <c r="BM5624" s="6"/>
      <c r="BN5624" s="6"/>
      <c r="BO5624" s="6"/>
      <c r="BP5624" s="6"/>
      <c r="BQ5624" s="6"/>
      <c r="BR5624" s="6"/>
      <c r="BS5624" s="6"/>
      <c r="BT5624" s="6"/>
      <c r="CG5624" s="432"/>
      <c r="CH5624" s="432"/>
      <c r="CL5624" s="174"/>
    </row>
    <row r="5625" spans="29:90" s="168" customFormat="1" x14ac:dyDescent="0.25">
      <c r="AC5625" s="175"/>
      <c r="AD5625" s="175"/>
      <c r="AE5625" s="175"/>
      <c r="AF5625" s="175"/>
      <c r="AG5625" s="175"/>
      <c r="AH5625" s="176"/>
      <c r="AM5625" s="6"/>
      <c r="AN5625" s="6"/>
      <c r="AO5625" s="6"/>
      <c r="AP5625" s="6"/>
      <c r="AQ5625" s="6"/>
      <c r="AR5625" s="6"/>
      <c r="AS5625" s="6"/>
      <c r="AT5625" s="6"/>
      <c r="AU5625" s="6"/>
      <c r="AV5625" s="6"/>
      <c r="AW5625" s="6"/>
      <c r="AX5625" s="6"/>
      <c r="AY5625" s="172"/>
      <c r="AZ5625" s="172"/>
      <c r="BA5625" s="172"/>
      <c r="BB5625" s="6"/>
      <c r="BC5625" s="6"/>
      <c r="BD5625" s="6"/>
      <c r="BE5625" s="6"/>
      <c r="BF5625" s="6"/>
      <c r="BG5625" s="172"/>
      <c r="BH5625" s="172"/>
      <c r="BI5625" s="172"/>
      <c r="BJ5625" s="6"/>
      <c r="BK5625" s="6"/>
      <c r="BL5625" s="6"/>
      <c r="BM5625" s="6"/>
      <c r="BN5625" s="6"/>
      <c r="BO5625" s="6"/>
      <c r="BP5625" s="6"/>
      <c r="BQ5625" s="6"/>
      <c r="BR5625" s="6"/>
      <c r="BS5625" s="6"/>
      <c r="BT5625" s="6"/>
      <c r="CG5625" s="432"/>
      <c r="CH5625" s="432"/>
      <c r="CL5625" s="174"/>
    </row>
    <row r="5626" spans="29:90" s="168" customFormat="1" x14ac:dyDescent="0.25">
      <c r="AC5626" s="175"/>
      <c r="AD5626" s="175"/>
      <c r="AE5626" s="175"/>
      <c r="AF5626" s="175"/>
      <c r="AG5626" s="175"/>
      <c r="AH5626" s="176"/>
      <c r="AM5626" s="6"/>
      <c r="AN5626" s="6"/>
      <c r="AO5626" s="6"/>
      <c r="AP5626" s="6"/>
      <c r="AQ5626" s="6"/>
      <c r="AR5626" s="6"/>
      <c r="AS5626" s="6"/>
      <c r="AT5626" s="6"/>
      <c r="AU5626" s="6"/>
      <c r="AV5626" s="6"/>
      <c r="AW5626" s="6"/>
      <c r="AX5626" s="6"/>
      <c r="AY5626" s="172"/>
      <c r="AZ5626" s="172"/>
      <c r="BA5626" s="172"/>
      <c r="BB5626" s="6"/>
      <c r="BC5626" s="6"/>
      <c r="BD5626" s="6"/>
      <c r="BE5626" s="6"/>
      <c r="BF5626" s="6"/>
      <c r="BG5626" s="172"/>
      <c r="BH5626" s="172"/>
      <c r="BI5626" s="172"/>
      <c r="BJ5626" s="6"/>
      <c r="BK5626" s="6"/>
      <c r="BL5626" s="6"/>
      <c r="BM5626" s="6"/>
      <c r="BN5626" s="6"/>
      <c r="BO5626" s="6"/>
      <c r="BP5626" s="6"/>
      <c r="BQ5626" s="6"/>
      <c r="BR5626" s="6"/>
      <c r="BS5626" s="6"/>
      <c r="BT5626" s="6"/>
      <c r="CG5626" s="432"/>
      <c r="CH5626" s="432"/>
      <c r="CL5626" s="174"/>
    </row>
    <row r="5627" spans="29:90" s="168" customFormat="1" x14ac:dyDescent="0.25">
      <c r="AC5627" s="175"/>
      <c r="AD5627" s="175"/>
      <c r="AE5627" s="175"/>
      <c r="AF5627" s="175"/>
      <c r="AG5627" s="175"/>
      <c r="AH5627" s="176"/>
      <c r="AM5627" s="6"/>
      <c r="AN5627" s="6"/>
      <c r="AO5627" s="6"/>
      <c r="AP5627" s="6"/>
      <c r="AQ5627" s="6"/>
      <c r="AR5627" s="6"/>
      <c r="AS5627" s="6"/>
      <c r="AT5627" s="6"/>
      <c r="AU5627" s="6"/>
      <c r="AV5627" s="6"/>
      <c r="AW5627" s="6"/>
      <c r="AX5627" s="6"/>
      <c r="AY5627" s="172"/>
      <c r="AZ5627" s="172"/>
      <c r="BA5627" s="172"/>
      <c r="BB5627" s="6"/>
      <c r="BC5627" s="6"/>
      <c r="BD5627" s="6"/>
      <c r="BE5627" s="6"/>
      <c r="BF5627" s="6"/>
      <c r="BG5627" s="172"/>
      <c r="BH5627" s="172"/>
      <c r="BI5627" s="172"/>
      <c r="BJ5627" s="6"/>
      <c r="BK5627" s="6"/>
      <c r="BL5627" s="6"/>
      <c r="BM5627" s="6"/>
      <c r="BN5627" s="6"/>
      <c r="BO5627" s="6"/>
      <c r="BP5627" s="6"/>
      <c r="BQ5627" s="6"/>
      <c r="BR5627" s="6"/>
      <c r="BS5627" s="6"/>
      <c r="BT5627" s="6"/>
      <c r="CG5627" s="432"/>
      <c r="CH5627" s="432"/>
      <c r="CL5627" s="174"/>
    </row>
    <row r="5628" spans="29:90" s="168" customFormat="1" x14ac:dyDescent="0.25">
      <c r="AC5628" s="175"/>
      <c r="AD5628" s="175"/>
      <c r="AE5628" s="175"/>
      <c r="AF5628" s="175"/>
      <c r="AG5628" s="175"/>
      <c r="AH5628" s="176"/>
      <c r="AM5628" s="6"/>
      <c r="AN5628" s="6"/>
      <c r="AO5628" s="6"/>
      <c r="AP5628" s="6"/>
      <c r="AQ5628" s="6"/>
      <c r="AR5628" s="6"/>
      <c r="AS5628" s="6"/>
      <c r="AT5628" s="6"/>
      <c r="AU5628" s="6"/>
      <c r="AV5628" s="6"/>
      <c r="AW5628" s="6"/>
      <c r="AX5628" s="6"/>
      <c r="AY5628" s="172"/>
      <c r="AZ5628" s="172"/>
      <c r="BA5628" s="172"/>
      <c r="BB5628" s="6"/>
      <c r="BC5628" s="6"/>
      <c r="BD5628" s="6"/>
      <c r="BE5628" s="6"/>
      <c r="BF5628" s="6"/>
      <c r="BG5628" s="172"/>
      <c r="BH5628" s="172"/>
      <c r="BI5628" s="172"/>
      <c r="BJ5628" s="6"/>
      <c r="BK5628" s="6"/>
      <c r="BL5628" s="6"/>
      <c r="BM5628" s="6"/>
      <c r="BN5628" s="6"/>
      <c r="BO5628" s="6"/>
      <c r="BP5628" s="6"/>
      <c r="BQ5628" s="6"/>
      <c r="BR5628" s="6"/>
      <c r="BS5628" s="6"/>
      <c r="BT5628" s="6"/>
      <c r="CG5628" s="432"/>
      <c r="CH5628" s="432"/>
      <c r="CL5628" s="174"/>
    </row>
    <row r="5629" spans="29:90" s="168" customFormat="1" x14ac:dyDescent="0.25">
      <c r="AC5629" s="175"/>
      <c r="AD5629" s="175"/>
      <c r="AE5629" s="175"/>
      <c r="AF5629" s="175"/>
      <c r="AG5629" s="175"/>
      <c r="AH5629" s="176"/>
      <c r="AM5629" s="6"/>
      <c r="AN5629" s="6"/>
      <c r="AO5629" s="6"/>
      <c r="AP5629" s="6"/>
      <c r="AQ5629" s="6"/>
      <c r="AR5629" s="6"/>
      <c r="AS5629" s="6"/>
      <c r="AT5629" s="6"/>
      <c r="AU5629" s="6"/>
      <c r="AV5629" s="6"/>
      <c r="AW5629" s="6"/>
      <c r="AX5629" s="6"/>
      <c r="AY5629" s="172"/>
      <c r="AZ5629" s="172"/>
      <c r="BA5629" s="172"/>
      <c r="BB5629" s="6"/>
      <c r="BC5629" s="6"/>
      <c r="BD5629" s="6"/>
      <c r="BE5629" s="6"/>
      <c r="BF5629" s="6"/>
      <c r="BG5629" s="172"/>
      <c r="BH5629" s="172"/>
      <c r="BI5629" s="172"/>
      <c r="BJ5629" s="6"/>
      <c r="BK5629" s="6"/>
      <c r="BL5629" s="6"/>
      <c r="BM5629" s="6"/>
      <c r="BN5629" s="6"/>
      <c r="BO5629" s="6"/>
      <c r="BP5629" s="6"/>
      <c r="BQ5629" s="6"/>
      <c r="BR5629" s="6"/>
      <c r="BS5629" s="6"/>
      <c r="BT5629" s="6"/>
      <c r="CG5629" s="432"/>
      <c r="CH5629" s="432"/>
      <c r="CL5629" s="174"/>
    </row>
    <row r="5630" spans="29:90" s="168" customFormat="1" x14ac:dyDescent="0.25">
      <c r="AC5630" s="175"/>
      <c r="AD5630" s="175"/>
      <c r="AE5630" s="175"/>
      <c r="AF5630" s="175"/>
      <c r="AG5630" s="175"/>
      <c r="AH5630" s="176"/>
      <c r="AM5630" s="6"/>
      <c r="AN5630" s="6"/>
      <c r="AO5630" s="6"/>
      <c r="AP5630" s="6"/>
      <c r="AQ5630" s="6"/>
      <c r="AR5630" s="6"/>
      <c r="AS5630" s="6"/>
      <c r="AT5630" s="6"/>
      <c r="AU5630" s="6"/>
      <c r="AV5630" s="6"/>
      <c r="AW5630" s="6"/>
      <c r="AX5630" s="6"/>
      <c r="AY5630" s="172"/>
      <c r="AZ5630" s="172"/>
      <c r="BA5630" s="172"/>
      <c r="BB5630" s="6"/>
      <c r="BC5630" s="6"/>
      <c r="BD5630" s="6"/>
      <c r="BE5630" s="6"/>
      <c r="BF5630" s="6"/>
      <c r="BG5630" s="172"/>
      <c r="BH5630" s="172"/>
      <c r="BI5630" s="172"/>
      <c r="BJ5630" s="6"/>
      <c r="BK5630" s="6"/>
      <c r="BL5630" s="6"/>
      <c r="BM5630" s="6"/>
      <c r="BN5630" s="6"/>
      <c r="BO5630" s="6"/>
      <c r="BP5630" s="6"/>
      <c r="BQ5630" s="6"/>
      <c r="BR5630" s="6"/>
      <c r="BS5630" s="6"/>
      <c r="BT5630" s="6"/>
      <c r="CG5630" s="432"/>
      <c r="CH5630" s="432"/>
      <c r="CL5630" s="174"/>
    </row>
    <row r="5631" spans="29:90" s="168" customFormat="1" x14ac:dyDescent="0.25">
      <c r="AC5631" s="175"/>
      <c r="AD5631" s="175"/>
      <c r="AE5631" s="175"/>
      <c r="AF5631" s="175"/>
      <c r="AG5631" s="175"/>
      <c r="AH5631" s="176"/>
      <c r="AM5631" s="6"/>
      <c r="AN5631" s="6"/>
      <c r="AO5631" s="6"/>
      <c r="AP5631" s="6"/>
      <c r="AQ5631" s="6"/>
      <c r="AR5631" s="6"/>
      <c r="AS5631" s="6"/>
      <c r="AT5631" s="6"/>
      <c r="AU5631" s="6"/>
      <c r="AV5631" s="6"/>
      <c r="AW5631" s="6"/>
      <c r="AX5631" s="6"/>
      <c r="AY5631" s="172"/>
      <c r="AZ5631" s="172"/>
      <c r="BA5631" s="172"/>
      <c r="BB5631" s="6"/>
      <c r="BC5631" s="6"/>
      <c r="BD5631" s="6"/>
      <c r="BE5631" s="6"/>
      <c r="BF5631" s="6"/>
      <c r="BG5631" s="172"/>
      <c r="BH5631" s="172"/>
      <c r="BI5631" s="172"/>
      <c r="BJ5631" s="6"/>
      <c r="BK5631" s="6"/>
      <c r="BL5631" s="6"/>
      <c r="BM5631" s="6"/>
      <c r="BN5631" s="6"/>
      <c r="BO5631" s="6"/>
      <c r="BP5631" s="6"/>
      <c r="BQ5631" s="6"/>
      <c r="BR5631" s="6"/>
      <c r="BS5631" s="6"/>
      <c r="BT5631" s="6"/>
      <c r="CG5631" s="432"/>
      <c r="CH5631" s="432"/>
      <c r="CL5631" s="174"/>
    </row>
    <row r="5632" spans="29:90" s="168" customFormat="1" x14ac:dyDescent="0.25">
      <c r="AC5632" s="175"/>
      <c r="AD5632" s="175"/>
      <c r="AE5632" s="175"/>
      <c r="AF5632" s="175"/>
      <c r="AG5632" s="175"/>
      <c r="AH5632" s="176"/>
      <c r="AM5632" s="6"/>
      <c r="AN5632" s="6"/>
      <c r="AO5632" s="6"/>
      <c r="AP5632" s="6"/>
      <c r="AQ5632" s="6"/>
      <c r="AR5632" s="6"/>
      <c r="AS5632" s="6"/>
      <c r="AT5632" s="6"/>
      <c r="AU5632" s="6"/>
      <c r="AV5632" s="6"/>
      <c r="AW5632" s="6"/>
      <c r="AX5632" s="6"/>
      <c r="AY5632" s="172"/>
      <c r="AZ5632" s="172"/>
      <c r="BA5632" s="172"/>
      <c r="BB5632" s="6"/>
      <c r="BC5632" s="6"/>
      <c r="BD5632" s="6"/>
      <c r="BE5632" s="6"/>
      <c r="BF5632" s="6"/>
      <c r="BG5632" s="172"/>
      <c r="BH5632" s="172"/>
      <c r="BI5632" s="172"/>
      <c r="BJ5632" s="6"/>
      <c r="BK5632" s="6"/>
      <c r="BL5632" s="6"/>
      <c r="BM5632" s="6"/>
      <c r="BN5632" s="6"/>
      <c r="BO5632" s="6"/>
      <c r="BP5632" s="6"/>
      <c r="BQ5632" s="6"/>
      <c r="BR5632" s="6"/>
      <c r="BS5632" s="6"/>
      <c r="BT5632" s="6"/>
      <c r="CG5632" s="432"/>
      <c r="CH5632" s="432"/>
      <c r="CL5632" s="174"/>
    </row>
    <row r="5633" spans="29:90" s="168" customFormat="1" x14ac:dyDescent="0.25">
      <c r="AC5633" s="175"/>
      <c r="AD5633" s="175"/>
      <c r="AE5633" s="175"/>
      <c r="AF5633" s="175"/>
      <c r="AG5633" s="175"/>
      <c r="AH5633" s="176"/>
      <c r="AM5633" s="6"/>
      <c r="AN5633" s="6"/>
      <c r="AO5633" s="6"/>
      <c r="AP5633" s="6"/>
      <c r="AQ5633" s="6"/>
      <c r="AR5633" s="6"/>
      <c r="AS5633" s="6"/>
      <c r="AT5633" s="6"/>
      <c r="AU5633" s="6"/>
      <c r="AV5633" s="6"/>
      <c r="AW5633" s="6"/>
      <c r="AX5633" s="6"/>
      <c r="AY5633" s="172"/>
      <c r="AZ5633" s="172"/>
      <c r="BA5633" s="172"/>
      <c r="BB5633" s="6"/>
      <c r="BC5633" s="6"/>
      <c r="BD5633" s="6"/>
      <c r="BE5633" s="6"/>
      <c r="BF5633" s="6"/>
      <c r="BG5633" s="172"/>
      <c r="BH5633" s="172"/>
      <c r="BI5633" s="172"/>
      <c r="BJ5633" s="6"/>
      <c r="BK5633" s="6"/>
      <c r="BL5633" s="6"/>
      <c r="BM5633" s="6"/>
      <c r="BN5633" s="6"/>
      <c r="BO5633" s="6"/>
      <c r="BP5633" s="6"/>
      <c r="BQ5633" s="6"/>
      <c r="BR5633" s="6"/>
      <c r="BS5633" s="6"/>
      <c r="BT5633" s="6"/>
      <c r="CG5633" s="432"/>
      <c r="CH5633" s="432"/>
      <c r="CL5633" s="174"/>
    </row>
    <row r="5634" spans="29:90" s="168" customFormat="1" x14ac:dyDescent="0.25">
      <c r="AC5634" s="175"/>
      <c r="AD5634" s="175"/>
      <c r="AE5634" s="175"/>
      <c r="AF5634" s="175"/>
      <c r="AG5634" s="175"/>
      <c r="AH5634" s="176"/>
      <c r="AM5634" s="6"/>
      <c r="AN5634" s="6"/>
      <c r="AO5634" s="6"/>
      <c r="AP5634" s="6"/>
      <c r="AQ5634" s="6"/>
      <c r="AR5634" s="6"/>
      <c r="AS5634" s="6"/>
      <c r="AT5634" s="6"/>
      <c r="AU5634" s="6"/>
      <c r="AV5634" s="6"/>
      <c r="AW5634" s="6"/>
      <c r="AX5634" s="6"/>
      <c r="AY5634" s="172"/>
      <c r="AZ5634" s="172"/>
      <c r="BA5634" s="172"/>
      <c r="BB5634" s="6"/>
      <c r="BC5634" s="6"/>
      <c r="BD5634" s="6"/>
      <c r="BE5634" s="6"/>
      <c r="BF5634" s="6"/>
      <c r="BG5634" s="172"/>
      <c r="BH5634" s="172"/>
      <c r="BI5634" s="172"/>
      <c r="BJ5634" s="6"/>
      <c r="BK5634" s="6"/>
      <c r="BL5634" s="6"/>
      <c r="BM5634" s="6"/>
      <c r="BN5634" s="6"/>
      <c r="BO5634" s="6"/>
      <c r="BP5634" s="6"/>
      <c r="BQ5634" s="6"/>
      <c r="BR5634" s="6"/>
      <c r="BS5634" s="6"/>
      <c r="BT5634" s="6"/>
      <c r="CG5634" s="432"/>
      <c r="CH5634" s="432"/>
      <c r="CL5634" s="174"/>
    </row>
    <row r="5635" spans="29:90" s="168" customFormat="1" x14ac:dyDescent="0.25">
      <c r="AC5635" s="175"/>
      <c r="AD5635" s="175"/>
      <c r="AE5635" s="175"/>
      <c r="AF5635" s="175"/>
      <c r="AG5635" s="175"/>
      <c r="AH5635" s="176"/>
      <c r="AM5635" s="6"/>
      <c r="AN5635" s="6"/>
      <c r="AO5635" s="6"/>
      <c r="AP5635" s="6"/>
      <c r="AQ5635" s="6"/>
      <c r="AR5635" s="6"/>
      <c r="AS5635" s="6"/>
      <c r="AT5635" s="6"/>
      <c r="AU5635" s="6"/>
      <c r="AV5635" s="6"/>
      <c r="AW5635" s="6"/>
      <c r="AX5635" s="6"/>
      <c r="AY5635" s="172"/>
      <c r="AZ5635" s="172"/>
      <c r="BA5635" s="172"/>
      <c r="BB5635" s="6"/>
      <c r="BC5635" s="6"/>
      <c r="BD5635" s="6"/>
      <c r="BE5635" s="6"/>
      <c r="BF5635" s="6"/>
      <c r="BG5635" s="172"/>
      <c r="BH5635" s="172"/>
      <c r="BI5635" s="172"/>
      <c r="BJ5635" s="6"/>
      <c r="BK5635" s="6"/>
      <c r="BL5635" s="6"/>
      <c r="BM5635" s="6"/>
      <c r="BN5635" s="6"/>
      <c r="BO5635" s="6"/>
      <c r="BP5635" s="6"/>
      <c r="BQ5635" s="6"/>
      <c r="BR5635" s="6"/>
      <c r="BS5635" s="6"/>
      <c r="BT5635" s="6"/>
      <c r="CG5635" s="432"/>
      <c r="CH5635" s="432"/>
      <c r="CL5635" s="174"/>
    </row>
    <row r="5636" spans="29:90" s="168" customFormat="1" x14ac:dyDescent="0.25">
      <c r="AC5636" s="175"/>
      <c r="AD5636" s="175"/>
      <c r="AE5636" s="175"/>
      <c r="AF5636" s="175"/>
      <c r="AG5636" s="175"/>
      <c r="AH5636" s="176"/>
      <c r="AM5636" s="6"/>
      <c r="AN5636" s="6"/>
      <c r="AO5636" s="6"/>
      <c r="AP5636" s="6"/>
      <c r="AQ5636" s="6"/>
      <c r="AR5636" s="6"/>
      <c r="AS5636" s="6"/>
      <c r="AT5636" s="6"/>
      <c r="AU5636" s="6"/>
      <c r="AV5636" s="6"/>
      <c r="AW5636" s="6"/>
      <c r="AX5636" s="6"/>
      <c r="AY5636" s="172"/>
      <c r="AZ5636" s="172"/>
      <c r="BA5636" s="172"/>
      <c r="BB5636" s="6"/>
      <c r="BC5636" s="6"/>
      <c r="BD5636" s="6"/>
      <c r="BE5636" s="6"/>
      <c r="BF5636" s="6"/>
      <c r="BG5636" s="172"/>
      <c r="BH5636" s="172"/>
      <c r="BI5636" s="172"/>
      <c r="BJ5636" s="6"/>
      <c r="BK5636" s="6"/>
      <c r="BL5636" s="6"/>
      <c r="BM5636" s="6"/>
      <c r="BN5636" s="6"/>
      <c r="BO5636" s="6"/>
      <c r="BP5636" s="6"/>
      <c r="BQ5636" s="6"/>
      <c r="BR5636" s="6"/>
      <c r="BS5636" s="6"/>
      <c r="BT5636" s="6"/>
      <c r="CG5636" s="432"/>
      <c r="CH5636" s="432"/>
      <c r="CL5636" s="174"/>
    </row>
    <row r="5637" spans="29:90" s="168" customFormat="1" x14ac:dyDescent="0.25">
      <c r="AC5637" s="175"/>
      <c r="AD5637" s="175"/>
      <c r="AE5637" s="175"/>
      <c r="AF5637" s="175"/>
      <c r="AG5637" s="175"/>
      <c r="AH5637" s="176"/>
      <c r="AM5637" s="6"/>
      <c r="AN5637" s="6"/>
      <c r="AO5637" s="6"/>
      <c r="AP5637" s="6"/>
      <c r="AQ5637" s="6"/>
      <c r="AR5637" s="6"/>
      <c r="AS5637" s="6"/>
      <c r="AT5637" s="6"/>
      <c r="AU5637" s="6"/>
      <c r="AV5637" s="6"/>
      <c r="AW5637" s="6"/>
      <c r="AX5637" s="6"/>
      <c r="AY5637" s="172"/>
      <c r="AZ5637" s="172"/>
      <c r="BA5637" s="172"/>
      <c r="BB5637" s="6"/>
      <c r="BC5637" s="6"/>
      <c r="BD5637" s="6"/>
      <c r="BE5637" s="6"/>
      <c r="BF5637" s="6"/>
      <c r="BG5637" s="172"/>
      <c r="BH5637" s="172"/>
      <c r="BI5637" s="172"/>
      <c r="BJ5637" s="6"/>
      <c r="BK5637" s="6"/>
      <c r="BL5637" s="6"/>
      <c r="BM5637" s="6"/>
      <c r="BN5637" s="6"/>
      <c r="BO5637" s="6"/>
      <c r="BP5637" s="6"/>
      <c r="BQ5637" s="6"/>
      <c r="BR5637" s="6"/>
      <c r="BS5637" s="6"/>
      <c r="BT5637" s="6"/>
      <c r="CG5637" s="432"/>
      <c r="CH5637" s="432"/>
      <c r="CL5637" s="174"/>
    </row>
    <row r="5638" spans="29:90" s="168" customFormat="1" x14ac:dyDescent="0.25">
      <c r="AC5638" s="175"/>
      <c r="AD5638" s="175"/>
      <c r="AE5638" s="175"/>
      <c r="AF5638" s="175"/>
      <c r="AG5638" s="175"/>
      <c r="AH5638" s="176"/>
      <c r="AM5638" s="6"/>
      <c r="AN5638" s="6"/>
      <c r="AO5638" s="6"/>
      <c r="AP5638" s="6"/>
      <c r="AQ5638" s="6"/>
      <c r="AR5638" s="6"/>
      <c r="AS5638" s="6"/>
      <c r="AT5638" s="6"/>
      <c r="AU5638" s="6"/>
      <c r="AV5638" s="6"/>
      <c r="AW5638" s="6"/>
      <c r="AX5638" s="6"/>
      <c r="AY5638" s="172"/>
      <c r="AZ5638" s="172"/>
      <c r="BA5638" s="172"/>
      <c r="BB5638" s="6"/>
      <c r="BC5638" s="6"/>
      <c r="BD5638" s="6"/>
      <c r="BE5638" s="6"/>
      <c r="BF5638" s="6"/>
      <c r="BG5638" s="172"/>
      <c r="BH5638" s="172"/>
      <c r="BI5638" s="172"/>
      <c r="BJ5638" s="6"/>
      <c r="BK5638" s="6"/>
      <c r="BL5638" s="6"/>
      <c r="BM5638" s="6"/>
      <c r="BN5638" s="6"/>
      <c r="BO5638" s="6"/>
      <c r="BP5638" s="6"/>
      <c r="BQ5638" s="6"/>
      <c r="BR5638" s="6"/>
      <c r="BS5638" s="6"/>
      <c r="BT5638" s="6"/>
      <c r="CG5638" s="432"/>
      <c r="CH5638" s="432"/>
      <c r="CL5638" s="174"/>
    </row>
    <row r="5639" spans="29:90" s="168" customFormat="1" x14ac:dyDescent="0.25">
      <c r="AC5639" s="175"/>
      <c r="AD5639" s="175"/>
      <c r="AE5639" s="175"/>
      <c r="AF5639" s="175"/>
      <c r="AG5639" s="175"/>
      <c r="AH5639" s="176"/>
      <c r="AM5639" s="6"/>
      <c r="AN5639" s="6"/>
      <c r="AO5639" s="6"/>
      <c r="AP5639" s="6"/>
      <c r="AQ5639" s="6"/>
      <c r="AR5639" s="6"/>
      <c r="AS5639" s="6"/>
      <c r="AT5639" s="6"/>
      <c r="AU5639" s="6"/>
      <c r="AV5639" s="6"/>
      <c r="AW5639" s="6"/>
      <c r="AX5639" s="6"/>
      <c r="AY5639" s="172"/>
      <c r="AZ5639" s="172"/>
      <c r="BA5639" s="172"/>
      <c r="BB5639" s="6"/>
      <c r="BC5639" s="6"/>
      <c r="BD5639" s="6"/>
      <c r="BE5639" s="6"/>
      <c r="BF5639" s="6"/>
      <c r="BG5639" s="172"/>
      <c r="BH5639" s="172"/>
      <c r="BI5639" s="172"/>
      <c r="BJ5639" s="6"/>
      <c r="BK5639" s="6"/>
      <c r="BL5639" s="6"/>
      <c r="BM5639" s="6"/>
      <c r="BN5639" s="6"/>
      <c r="BO5639" s="6"/>
      <c r="BP5639" s="6"/>
      <c r="BQ5639" s="6"/>
      <c r="BR5639" s="6"/>
      <c r="BS5639" s="6"/>
      <c r="BT5639" s="6"/>
      <c r="CG5639" s="432"/>
      <c r="CH5639" s="432"/>
      <c r="CL5639" s="174"/>
    </row>
    <row r="5640" spans="29:90" s="168" customFormat="1" x14ac:dyDescent="0.25">
      <c r="AC5640" s="175"/>
      <c r="AD5640" s="175"/>
      <c r="AE5640" s="175"/>
      <c r="AF5640" s="175"/>
      <c r="AG5640" s="175"/>
      <c r="AH5640" s="176"/>
      <c r="AM5640" s="6"/>
      <c r="AN5640" s="6"/>
      <c r="AO5640" s="6"/>
      <c r="AP5640" s="6"/>
      <c r="AQ5640" s="6"/>
      <c r="AR5640" s="6"/>
      <c r="AS5640" s="6"/>
      <c r="AT5640" s="6"/>
      <c r="AU5640" s="6"/>
      <c r="AV5640" s="6"/>
      <c r="AW5640" s="6"/>
      <c r="AX5640" s="6"/>
      <c r="AY5640" s="172"/>
      <c r="AZ5640" s="172"/>
      <c r="BA5640" s="172"/>
      <c r="BB5640" s="6"/>
      <c r="BC5640" s="6"/>
      <c r="BD5640" s="6"/>
      <c r="BE5640" s="6"/>
      <c r="BF5640" s="6"/>
      <c r="BG5640" s="172"/>
      <c r="BH5640" s="172"/>
      <c r="BI5640" s="172"/>
      <c r="BJ5640" s="6"/>
      <c r="BK5640" s="6"/>
      <c r="BL5640" s="6"/>
      <c r="BM5640" s="6"/>
      <c r="BN5640" s="6"/>
      <c r="BO5640" s="6"/>
      <c r="BP5640" s="6"/>
      <c r="BQ5640" s="6"/>
      <c r="BR5640" s="6"/>
      <c r="BS5640" s="6"/>
      <c r="BT5640" s="6"/>
      <c r="CG5640" s="432"/>
      <c r="CH5640" s="432"/>
      <c r="CL5640" s="174"/>
    </row>
    <row r="5641" spans="29:90" s="168" customFormat="1" x14ac:dyDescent="0.25">
      <c r="AC5641" s="175"/>
      <c r="AD5641" s="175"/>
      <c r="AE5641" s="175"/>
      <c r="AF5641" s="175"/>
      <c r="AG5641" s="175"/>
      <c r="AH5641" s="176"/>
      <c r="AM5641" s="6"/>
      <c r="AN5641" s="6"/>
      <c r="AO5641" s="6"/>
      <c r="AP5641" s="6"/>
      <c r="AQ5641" s="6"/>
      <c r="AR5641" s="6"/>
      <c r="AS5641" s="6"/>
      <c r="AT5641" s="6"/>
      <c r="AU5641" s="6"/>
      <c r="AV5641" s="6"/>
      <c r="AW5641" s="6"/>
      <c r="AX5641" s="6"/>
      <c r="AY5641" s="172"/>
      <c r="AZ5641" s="172"/>
      <c r="BA5641" s="172"/>
      <c r="BB5641" s="6"/>
      <c r="BC5641" s="6"/>
      <c r="BD5641" s="6"/>
      <c r="BE5641" s="6"/>
      <c r="BF5641" s="6"/>
      <c r="BG5641" s="172"/>
      <c r="BH5641" s="172"/>
      <c r="BI5641" s="172"/>
      <c r="BJ5641" s="6"/>
      <c r="BK5641" s="6"/>
      <c r="BL5641" s="6"/>
      <c r="BM5641" s="6"/>
      <c r="BN5641" s="6"/>
      <c r="BO5641" s="6"/>
      <c r="BP5641" s="6"/>
      <c r="BQ5641" s="6"/>
      <c r="BR5641" s="6"/>
      <c r="BS5641" s="6"/>
      <c r="BT5641" s="6"/>
      <c r="CG5641" s="432"/>
      <c r="CH5641" s="432"/>
      <c r="CL5641" s="174"/>
    </row>
    <row r="5642" spans="29:90" s="168" customFormat="1" x14ac:dyDescent="0.25">
      <c r="AC5642" s="175"/>
      <c r="AD5642" s="175"/>
      <c r="AE5642" s="175"/>
      <c r="AF5642" s="175"/>
      <c r="AG5642" s="175"/>
      <c r="AH5642" s="176"/>
      <c r="AM5642" s="6"/>
      <c r="AN5642" s="6"/>
      <c r="AO5642" s="6"/>
      <c r="AP5642" s="6"/>
      <c r="AQ5642" s="6"/>
      <c r="AR5642" s="6"/>
      <c r="AS5642" s="6"/>
      <c r="AT5642" s="6"/>
      <c r="AU5642" s="6"/>
      <c r="AV5642" s="6"/>
      <c r="AW5642" s="6"/>
      <c r="AX5642" s="6"/>
      <c r="AY5642" s="172"/>
      <c r="AZ5642" s="172"/>
      <c r="BA5642" s="172"/>
      <c r="BB5642" s="6"/>
      <c r="BC5642" s="6"/>
      <c r="BD5642" s="6"/>
      <c r="BE5642" s="6"/>
      <c r="BF5642" s="6"/>
      <c r="BG5642" s="172"/>
      <c r="BH5642" s="172"/>
      <c r="BI5642" s="172"/>
      <c r="BJ5642" s="6"/>
      <c r="BK5642" s="6"/>
      <c r="BL5642" s="6"/>
      <c r="BM5642" s="6"/>
      <c r="BN5642" s="6"/>
      <c r="BO5642" s="6"/>
      <c r="BP5642" s="6"/>
      <c r="BQ5642" s="6"/>
      <c r="BR5642" s="6"/>
      <c r="BS5642" s="6"/>
      <c r="BT5642" s="6"/>
      <c r="CG5642" s="432"/>
      <c r="CH5642" s="432"/>
      <c r="CL5642" s="174"/>
    </row>
    <row r="5643" spans="29:90" s="168" customFormat="1" x14ac:dyDescent="0.25">
      <c r="AC5643" s="175"/>
      <c r="AD5643" s="175"/>
      <c r="AE5643" s="175"/>
      <c r="AF5643" s="175"/>
      <c r="AG5643" s="175"/>
      <c r="AH5643" s="176"/>
      <c r="AM5643" s="6"/>
      <c r="AN5643" s="6"/>
      <c r="AO5643" s="6"/>
      <c r="AP5643" s="6"/>
      <c r="AQ5643" s="6"/>
      <c r="AR5643" s="6"/>
      <c r="AS5643" s="6"/>
      <c r="AT5643" s="6"/>
      <c r="AU5643" s="6"/>
      <c r="AV5643" s="6"/>
      <c r="AW5643" s="6"/>
      <c r="AX5643" s="6"/>
      <c r="AY5643" s="172"/>
      <c r="AZ5643" s="172"/>
      <c r="BA5643" s="172"/>
      <c r="BB5643" s="6"/>
      <c r="BC5643" s="6"/>
      <c r="BD5643" s="6"/>
      <c r="BE5643" s="6"/>
      <c r="BF5643" s="6"/>
      <c r="BG5643" s="172"/>
      <c r="BH5643" s="172"/>
      <c r="BI5643" s="172"/>
      <c r="BJ5643" s="6"/>
      <c r="BK5643" s="6"/>
      <c r="BL5643" s="6"/>
      <c r="BM5643" s="6"/>
      <c r="BN5643" s="6"/>
      <c r="BO5643" s="6"/>
      <c r="BP5643" s="6"/>
      <c r="BQ5643" s="6"/>
      <c r="BR5643" s="6"/>
      <c r="BS5643" s="6"/>
      <c r="BT5643" s="6"/>
      <c r="CG5643" s="432"/>
      <c r="CH5643" s="432"/>
      <c r="CL5643" s="174"/>
    </row>
    <row r="5644" spans="29:90" s="168" customFormat="1" x14ac:dyDescent="0.25">
      <c r="AC5644" s="175"/>
      <c r="AD5644" s="175"/>
      <c r="AE5644" s="175"/>
      <c r="AF5644" s="175"/>
      <c r="AG5644" s="175"/>
      <c r="AH5644" s="176"/>
      <c r="AM5644" s="6"/>
      <c r="AN5644" s="6"/>
      <c r="AO5644" s="6"/>
      <c r="AP5644" s="6"/>
      <c r="AQ5644" s="6"/>
      <c r="AR5644" s="6"/>
      <c r="AS5644" s="6"/>
      <c r="AT5644" s="6"/>
      <c r="AU5644" s="6"/>
      <c r="AV5644" s="6"/>
      <c r="AW5644" s="6"/>
      <c r="AX5644" s="6"/>
      <c r="AY5644" s="172"/>
      <c r="AZ5644" s="172"/>
      <c r="BA5644" s="172"/>
      <c r="BB5644" s="6"/>
      <c r="BC5644" s="6"/>
      <c r="BD5644" s="6"/>
      <c r="BE5644" s="6"/>
      <c r="BF5644" s="6"/>
      <c r="BG5644" s="172"/>
      <c r="BH5644" s="172"/>
      <c r="BI5644" s="172"/>
      <c r="BJ5644" s="6"/>
      <c r="BK5644" s="6"/>
      <c r="BL5644" s="6"/>
      <c r="BM5644" s="6"/>
      <c r="BN5644" s="6"/>
      <c r="BO5644" s="6"/>
      <c r="BP5644" s="6"/>
      <c r="BQ5644" s="6"/>
      <c r="BR5644" s="6"/>
      <c r="BS5644" s="6"/>
      <c r="BT5644" s="6"/>
      <c r="CG5644" s="432"/>
      <c r="CH5644" s="432"/>
      <c r="CL5644" s="174"/>
    </row>
    <row r="5645" spans="29:90" s="168" customFormat="1" x14ac:dyDescent="0.25">
      <c r="AC5645" s="175"/>
      <c r="AD5645" s="175"/>
      <c r="AE5645" s="175"/>
      <c r="AF5645" s="175"/>
      <c r="AG5645" s="175"/>
      <c r="AH5645" s="176"/>
      <c r="AM5645" s="6"/>
      <c r="AN5645" s="6"/>
      <c r="AO5645" s="6"/>
      <c r="AP5645" s="6"/>
      <c r="AQ5645" s="6"/>
      <c r="AR5645" s="6"/>
      <c r="AS5645" s="6"/>
      <c r="AT5645" s="6"/>
      <c r="AU5645" s="6"/>
      <c r="AV5645" s="6"/>
      <c r="AW5645" s="6"/>
      <c r="AX5645" s="6"/>
      <c r="AY5645" s="172"/>
      <c r="AZ5645" s="172"/>
      <c r="BA5645" s="172"/>
      <c r="BB5645" s="6"/>
      <c r="BC5645" s="6"/>
      <c r="BD5645" s="6"/>
      <c r="BE5645" s="6"/>
      <c r="BF5645" s="6"/>
      <c r="BG5645" s="172"/>
      <c r="BH5645" s="172"/>
      <c r="BI5645" s="172"/>
      <c r="BJ5645" s="6"/>
      <c r="BK5645" s="6"/>
      <c r="BL5645" s="6"/>
      <c r="BM5645" s="6"/>
      <c r="BN5645" s="6"/>
      <c r="BO5645" s="6"/>
      <c r="BP5645" s="6"/>
      <c r="BQ5645" s="6"/>
      <c r="BR5645" s="6"/>
      <c r="BS5645" s="6"/>
      <c r="BT5645" s="6"/>
      <c r="CG5645" s="432"/>
      <c r="CH5645" s="432"/>
      <c r="CL5645" s="174"/>
    </row>
    <row r="5646" spans="29:90" s="168" customFormat="1" x14ac:dyDescent="0.25">
      <c r="AC5646" s="175"/>
      <c r="AD5646" s="175"/>
      <c r="AE5646" s="175"/>
      <c r="AF5646" s="175"/>
      <c r="AG5646" s="175"/>
      <c r="AH5646" s="176"/>
      <c r="AM5646" s="6"/>
      <c r="AN5646" s="6"/>
      <c r="AO5646" s="6"/>
      <c r="AP5646" s="6"/>
      <c r="AQ5646" s="6"/>
      <c r="AR5646" s="6"/>
      <c r="AS5646" s="6"/>
      <c r="AT5646" s="6"/>
      <c r="AU5646" s="6"/>
      <c r="AV5646" s="6"/>
      <c r="AW5646" s="6"/>
      <c r="AX5646" s="6"/>
      <c r="AY5646" s="172"/>
      <c r="AZ5646" s="172"/>
      <c r="BA5646" s="172"/>
      <c r="BB5646" s="6"/>
      <c r="BC5646" s="6"/>
      <c r="BD5646" s="6"/>
      <c r="BE5646" s="6"/>
      <c r="BF5646" s="6"/>
      <c r="BG5646" s="172"/>
      <c r="BH5646" s="172"/>
      <c r="BI5646" s="172"/>
      <c r="BJ5646" s="6"/>
      <c r="BK5646" s="6"/>
      <c r="BL5646" s="6"/>
      <c r="BM5646" s="6"/>
      <c r="BN5646" s="6"/>
      <c r="BO5646" s="6"/>
      <c r="BP5646" s="6"/>
      <c r="BQ5646" s="6"/>
      <c r="BR5646" s="6"/>
      <c r="BS5646" s="6"/>
      <c r="BT5646" s="6"/>
      <c r="CG5646" s="432"/>
      <c r="CH5646" s="432"/>
      <c r="CL5646" s="174"/>
    </row>
    <row r="5647" spans="29:90" s="168" customFormat="1" x14ac:dyDescent="0.25">
      <c r="AC5647" s="175"/>
      <c r="AD5647" s="175"/>
      <c r="AE5647" s="175"/>
      <c r="AF5647" s="175"/>
      <c r="AG5647" s="175"/>
      <c r="AH5647" s="176"/>
      <c r="AM5647" s="6"/>
      <c r="AN5647" s="6"/>
      <c r="AO5647" s="6"/>
      <c r="AP5647" s="6"/>
      <c r="AQ5647" s="6"/>
      <c r="AR5647" s="6"/>
      <c r="AS5647" s="6"/>
      <c r="AT5647" s="6"/>
      <c r="AU5647" s="6"/>
      <c r="AV5647" s="6"/>
      <c r="AW5647" s="6"/>
      <c r="AX5647" s="6"/>
      <c r="AY5647" s="172"/>
      <c r="AZ5647" s="172"/>
      <c r="BA5647" s="172"/>
      <c r="BB5647" s="6"/>
      <c r="BC5647" s="6"/>
      <c r="BD5647" s="6"/>
      <c r="BE5647" s="6"/>
      <c r="BF5647" s="6"/>
      <c r="BG5647" s="172"/>
      <c r="BH5647" s="172"/>
      <c r="BI5647" s="172"/>
      <c r="BJ5647" s="6"/>
      <c r="BK5647" s="6"/>
      <c r="BL5647" s="6"/>
      <c r="BM5647" s="6"/>
      <c r="BN5647" s="6"/>
      <c r="BO5647" s="6"/>
      <c r="BP5647" s="6"/>
      <c r="BQ5647" s="6"/>
      <c r="BR5647" s="6"/>
      <c r="BS5647" s="6"/>
      <c r="BT5647" s="6"/>
      <c r="CG5647" s="432"/>
      <c r="CH5647" s="432"/>
      <c r="CL5647" s="174"/>
    </row>
    <row r="5648" spans="29:90" s="168" customFormat="1" x14ac:dyDescent="0.25">
      <c r="AC5648" s="175"/>
      <c r="AD5648" s="175"/>
      <c r="AE5648" s="175"/>
      <c r="AF5648" s="175"/>
      <c r="AG5648" s="175"/>
      <c r="AH5648" s="176"/>
      <c r="AM5648" s="6"/>
      <c r="AN5648" s="6"/>
      <c r="AO5648" s="6"/>
      <c r="AP5648" s="6"/>
      <c r="AQ5648" s="6"/>
      <c r="AR5648" s="6"/>
      <c r="AS5648" s="6"/>
      <c r="AT5648" s="6"/>
      <c r="AU5648" s="6"/>
      <c r="AV5648" s="6"/>
      <c r="AW5648" s="6"/>
      <c r="AX5648" s="6"/>
      <c r="AY5648" s="172"/>
      <c r="AZ5648" s="172"/>
      <c r="BA5648" s="172"/>
      <c r="BB5648" s="6"/>
      <c r="BC5648" s="6"/>
      <c r="BD5648" s="6"/>
      <c r="BE5648" s="6"/>
      <c r="BF5648" s="6"/>
      <c r="BG5648" s="172"/>
      <c r="BH5648" s="172"/>
      <c r="BI5648" s="172"/>
      <c r="BJ5648" s="6"/>
      <c r="BK5648" s="6"/>
      <c r="BL5648" s="6"/>
      <c r="BM5648" s="6"/>
      <c r="BN5648" s="6"/>
      <c r="BO5648" s="6"/>
      <c r="BP5648" s="6"/>
      <c r="BQ5648" s="6"/>
      <c r="BR5648" s="6"/>
      <c r="BS5648" s="6"/>
      <c r="BT5648" s="6"/>
      <c r="CG5648" s="432"/>
      <c r="CH5648" s="432"/>
      <c r="CL5648" s="174"/>
    </row>
    <row r="5649" spans="29:90" s="168" customFormat="1" x14ac:dyDescent="0.25">
      <c r="AC5649" s="175"/>
      <c r="AD5649" s="175"/>
      <c r="AE5649" s="175"/>
      <c r="AF5649" s="175"/>
      <c r="AG5649" s="175"/>
      <c r="AH5649" s="176"/>
      <c r="AM5649" s="6"/>
      <c r="AN5649" s="6"/>
      <c r="AO5649" s="6"/>
      <c r="AP5649" s="6"/>
      <c r="AQ5649" s="6"/>
      <c r="AR5649" s="6"/>
      <c r="AS5649" s="6"/>
      <c r="AT5649" s="6"/>
      <c r="AU5649" s="6"/>
      <c r="AV5649" s="6"/>
      <c r="AW5649" s="6"/>
      <c r="AX5649" s="6"/>
      <c r="AY5649" s="172"/>
      <c r="AZ5649" s="172"/>
      <c r="BA5649" s="172"/>
      <c r="BB5649" s="6"/>
      <c r="BC5649" s="6"/>
      <c r="BD5649" s="6"/>
      <c r="BE5649" s="6"/>
      <c r="BF5649" s="6"/>
      <c r="BG5649" s="172"/>
      <c r="BH5649" s="172"/>
      <c r="BI5649" s="172"/>
      <c r="BJ5649" s="6"/>
      <c r="BK5649" s="6"/>
      <c r="BL5649" s="6"/>
      <c r="BM5649" s="6"/>
      <c r="BN5649" s="6"/>
      <c r="BO5649" s="6"/>
      <c r="BP5649" s="6"/>
      <c r="BQ5649" s="6"/>
      <c r="BR5649" s="6"/>
      <c r="BS5649" s="6"/>
      <c r="BT5649" s="6"/>
      <c r="CG5649" s="432"/>
      <c r="CH5649" s="432"/>
      <c r="CL5649" s="174"/>
    </row>
    <row r="5650" spans="29:90" s="168" customFormat="1" x14ac:dyDescent="0.25">
      <c r="AC5650" s="175"/>
      <c r="AD5650" s="175"/>
      <c r="AE5650" s="175"/>
      <c r="AF5650" s="175"/>
      <c r="AG5650" s="175"/>
      <c r="AH5650" s="176"/>
      <c r="AM5650" s="6"/>
      <c r="AN5650" s="6"/>
      <c r="AO5650" s="6"/>
      <c r="AP5650" s="6"/>
      <c r="AQ5650" s="6"/>
      <c r="AR5650" s="6"/>
      <c r="AS5650" s="6"/>
      <c r="AT5650" s="6"/>
      <c r="AU5650" s="6"/>
      <c r="AV5650" s="6"/>
      <c r="AW5650" s="6"/>
      <c r="AX5650" s="6"/>
      <c r="AY5650" s="172"/>
      <c r="AZ5650" s="172"/>
      <c r="BA5650" s="172"/>
      <c r="BB5650" s="6"/>
      <c r="BC5650" s="6"/>
      <c r="BD5650" s="6"/>
      <c r="BE5650" s="6"/>
      <c r="BF5650" s="6"/>
      <c r="BG5650" s="172"/>
      <c r="BH5650" s="172"/>
      <c r="BI5650" s="172"/>
      <c r="BJ5650" s="6"/>
      <c r="BK5650" s="6"/>
      <c r="BL5650" s="6"/>
      <c r="BM5650" s="6"/>
      <c r="BN5650" s="6"/>
      <c r="BO5650" s="6"/>
      <c r="BP5650" s="6"/>
      <c r="BQ5650" s="6"/>
      <c r="BR5650" s="6"/>
      <c r="BS5650" s="6"/>
      <c r="BT5650" s="6"/>
      <c r="CG5650" s="432"/>
      <c r="CH5650" s="432"/>
      <c r="CL5650" s="174"/>
    </row>
    <row r="5651" spans="29:90" s="168" customFormat="1" x14ac:dyDescent="0.25">
      <c r="AC5651" s="175"/>
      <c r="AD5651" s="175"/>
      <c r="AE5651" s="175"/>
      <c r="AF5651" s="175"/>
      <c r="AG5651" s="175"/>
      <c r="AH5651" s="176"/>
      <c r="AM5651" s="6"/>
      <c r="AN5651" s="6"/>
      <c r="AO5651" s="6"/>
      <c r="AP5651" s="6"/>
      <c r="AQ5651" s="6"/>
      <c r="AR5651" s="6"/>
      <c r="AS5651" s="6"/>
      <c r="AT5651" s="6"/>
      <c r="AU5651" s="6"/>
      <c r="AV5651" s="6"/>
      <c r="AW5651" s="6"/>
      <c r="AX5651" s="6"/>
      <c r="AY5651" s="172"/>
      <c r="AZ5651" s="172"/>
      <c r="BA5651" s="172"/>
      <c r="BB5651" s="6"/>
      <c r="BC5651" s="6"/>
      <c r="BD5651" s="6"/>
      <c r="BE5651" s="6"/>
      <c r="BF5651" s="6"/>
      <c r="BG5651" s="172"/>
      <c r="BH5651" s="172"/>
      <c r="BI5651" s="172"/>
      <c r="BJ5651" s="6"/>
      <c r="BK5651" s="6"/>
      <c r="BL5651" s="6"/>
      <c r="BM5651" s="6"/>
      <c r="BN5651" s="6"/>
      <c r="BO5651" s="6"/>
      <c r="BP5651" s="6"/>
      <c r="BQ5651" s="6"/>
      <c r="BR5651" s="6"/>
      <c r="BS5651" s="6"/>
      <c r="BT5651" s="6"/>
      <c r="CG5651" s="432"/>
      <c r="CH5651" s="432"/>
      <c r="CL5651" s="174"/>
    </row>
    <row r="5652" spans="29:90" s="168" customFormat="1" x14ac:dyDescent="0.25">
      <c r="AC5652" s="175"/>
      <c r="AD5652" s="175"/>
      <c r="AE5652" s="175"/>
      <c r="AF5652" s="175"/>
      <c r="AG5652" s="175"/>
      <c r="AH5652" s="176"/>
      <c r="AM5652" s="6"/>
      <c r="AN5652" s="6"/>
      <c r="AO5652" s="6"/>
      <c r="AP5652" s="6"/>
      <c r="AQ5652" s="6"/>
      <c r="AR5652" s="6"/>
      <c r="AS5652" s="6"/>
      <c r="AT5652" s="6"/>
      <c r="AU5652" s="6"/>
      <c r="AV5652" s="6"/>
      <c r="AW5652" s="6"/>
      <c r="AX5652" s="6"/>
      <c r="AY5652" s="172"/>
      <c r="AZ5652" s="172"/>
      <c r="BA5652" s="172"/>
      <c r="BB5652" s="6"/>
      <c r="BC5652" s="6"/>
      <c r="BD5652" s="6"/>
      <c r="BE5652" s="6"/>
      <c r="BF5652" s="6"/>
      <c r="BG5652" s="172"/>
      <c r="BH5652" s="172"/>
      <c r="BI5652" s="172"/>
      <c r="BJ5652" s="6"/>
      <c r="BK5652" s="6"/>
      <c r="BL5652" s="6"/>
      <c r="BM5652" s="6"/>
      <c r="BN5652" s="6"/>
      <c r="BO5652" s="6"/>
      <c r="BP5652" s="6"/>
      <c r="BQ5652" s="6"/>
      <c r="BR5652" s="6"/>
      <c r="BS5652" s="6"/>
      <c r="BT5652" s="6"/>
      <c r="CG5652" s="432"/>
      <c r="CH5652" s="432"/>
      <c r="CL5652" s="174"/>
    </row>
    <row r="5653" spans="29:90" s="168" customFormat="1" x14ac:dyDescent="0.25">
      <c r="AC5653" s="175"/>
      <c r="AD5653" s="175"/>
      <c r="AE5653" s="175"/>
      <c r="AF5653" s="175"/>
      <c r="AG5653" s="175"/>
      <c r="AH5653" s="176"/>
      <c r="AM5653" s="6"/>
      <c r="AN5653" s="6"/>
      <c r="AO5653" s="6"/>
      <c r="AP5653" s="6"/>
      <c r="AQ5653" s="6"/>
      <c r="AR5653" s="6"/>
      <c r="AS5653" s="6"/>
      <c r="AT5653" s="6"/>
      <c r="AU5653" s="6"/>
      <c r="AV5653" s="6"/>
      <c r="AW5653" s="6"/>
      <c r="AX5653" s="6"/>
      <c r="AY5653" s="172"/>
      <c r="AZ5653" s="172"/>
      <c r="BA5653" s="172"/>
      <c r="BB5653" s="6"/>
      <c r="BC5653" s="6"/>
      <c r="BD5653" s="6"/>
      <c r="BE5653" s="6"/>
      <c r="BF5653" s="6"/>
      <c r="BG5653" s="172"/>
      <c r="BH5653" s="172"/>
      <c r="BI5653" s="172"/>
      <c r="BJ5653" s="6"/>
      <c r="BK5653" s="6"/>
      <c r="BL5653" s="6"/>
      <c r="BM5653" s="6"/>
      <c r="BN5653" s="6"/>
      <c r="BO5653" s="6"/>
      <c r="BP5653" s="6"/>
      <c r="BQ5653" s="6"/>
      <c r="BR5653" s="6"/>
      <c r="BS5653" s="6"/>
      <c r="BT5653" s="6"/>
      <c r="CG5653" s="432"/>
      <c r="CH5653" s="432"/>
      <c r="CL5653" s="174"/>
    </row>
    <row r="5654" spans="29:90" s="168" customFormat="1" x14ac:dyDescent="0.25">
      <c r="AC5654" s="175"/>
      <c r="AD5654" s="175"/>
      <c r="AE5654" s="175"/>
      <c r="AF5654" s="175"/>
      <c r="AG5654" s="175"/>
      <c r="AH5654" s="176"/>
      <c r="AM5654" s="6"/>
      <c r="AN5654" s="6"/>
      <c r="AO5654" s="6"/>
      <c r="AP5654" s="6"/>
      <c r="AQ5654" s="6"/>
      <c r="AR5654" s="6"/>
      <c r="AS5654" s="6"/>
      <c r="AT5654" s="6"/>
      <c r="AU5654" s="6"/>
      <c r="AV5654" s="6"/>
      <c r="AW5654" s="6"/>
      <c r="AX5654" s="6"/>
      <c r="AY5654" s="172"/>
      <c r="AZ5654" s="172"/>
      <c r="BA5654" s="172"/>
      <c r="BB5654" s="6"/>
      <c r="BC5654" s="6"/>
      <c r="BD5654" s="6"/>
      <c r="BE5654" s="6"/>
      <c r="BF5654" s="6"/>
      <c r="BG5654" s="172"/>
      <c r="BH5654" s="172"/>
      <c r="BI5654" s="172"/>
      <c r="BJ5654" s="6"/>
      <c r="BK5654" s="6"/>
      <c r="BL5654" s="6"/>
      <c r="BM5654" s="6"/>
      <c r="BN5654" s="6"/>
      <c r="BO5654" s="6"/>
      <c r="BP5654" s="6"/>
      <c r="BQ5654" s="6"/>
      <c r="BR5654" s="6"/>
      <c r="BS5654" s="6"/>
      <c r="BT5654" s="6"/>
      <c r="CG5654" s="432"/>
      <c r="CH5654" s="432"/>
      <c r="CL5654" s="174"/>
    </row>
    <row r="5655" spans="29:90" s="168" customFormat="1" x14ac:dyDescent="0.25">
      <c r="AC5655" s="175"/>
      <c r="AD5655" s="175"/>
      <c r="AE5655" s="175"/>
      <c r="AF5655" s="175"/>
      <c r="AG5655" s="175"/>
      <c r="AH5655" s="176"/>
      <c r="AM5655" s="6"/>
      <c r="AN5655" s="6"/>
      <c r="AO5655" s="6"/>
      <c r="AP5655" s="6"/>
      <c r="AQ5655" s="6"/>
      <c r="AR5655" s="6"/>
      <c r="AS5655" s="6"/>
      <c r="AT5655" s="6"/>
      <c r="AU5655" s="6"/>
      <c r="AV5655" s="6"/>
      <c r="AW5655" s="6"/>
      <c r="AX5655" s="6"/>
      <c r="AY5655" s="172"/>
      <c r="AZ5655" s="172"/>
      <c r="BA5655" s="172"/>
      <c r="BB5655" s="6"/>
      <c r="BC5655" s="6"/>
      <c r="BD5655" s="6"/>
      <c r="BE5655" s="6"/>
      <c r="BF5655" s="6"/>
      <c r="BG5655" s="172"/>
      <c r="BH5655" s="172"/>
      <c r="BI5655" s="172"/>
      <c r="BJ5655" s="6"/>
      <c r="BK5655" s="6"/>
      <c r="BL5655" s="6"/>
      <c r="BM5655" s="6"/>
      <c r="BN5655" s="6"/>
      <c r="BO5655" s="6"/>
      <c r="BP5655" s="6"/>
      <c r="BQ5655" s="6"/>
      <c r="BR5655" s="6"/>
      <c r="BS5655" s="6"/>
      <c r="BT5655" s="6"/>
      <c r="CG5655" s="432"/>
      <c r="CH5655" s="432"/>
      <c r="CL5655" s="174"/>
    </row>
    <row r="5656" spans="29:90" s="168" customFormat="1" x14ac:dyDescent="0.25">
      <c r="AC5656" s="175"/>
      <c r="AD5656" s="175"/>
      <c r="AE5656" s="175"/>
      <c r="AF5656" s="175"/>
      <c r="AG5656" s="175"/>
      <c r="AH5656" s="176"/>
      <c r="AM5656" s="6"/>
      <c r="AN5656" s="6"/>
      <c r="AO5656" s="6"/>
      <c r="AP5656" s="6"/>
      <c r="AQ5656" s="6"/>
      <c r="AR5656" s="6"/>
      <c r="AS5656" s="6"/>
      <c r="AT5656" s="6"/>
      <c r="AU5656" s="6"/>
      <c r="AV5656" s="6"/>
      <c r="AW5656" s="6"/>
      <c r="AX5656" s="6"/>
      <c r="AY5656" s="172"/>
      <c r="AZ5656" s="172"/>
      <c r="BA5656" s="172"/>
      <c r="BB5656" s="6"/>
      <c r="BC5656" s="6"/>
      <c r="BD5656" s="6"/>
      <c r="BE5656" s="6"/>
      <c r="BF5656" s="6"/>
      <c r="BG5656" s="172"/>
      <c r="BH5656" s="172"/>
      <c r="BI5656" s="172"/>
      <c r="BJ5656" s="6"/>
      <c r="BK5656" s="6"/>
      <c r="BL5656" s="6"/>
      <c r="BM5656" s="6"/>
      <c r="BN5656" s="6"/>
      <c r="BO5656" s="6"/>
      <c r="BP5656" s="6"/>
      <c r="BQ5656" s="6"/>
      <c r="BR5656" s="6"/>
      <c r="BS5656" s="6"/>
      <c r="BT5656" s="6"/>
      <c r="CG5656" s="432"/>
      <c r="CH5656" s="432"/>
      <c r="CL5656" s="174"/>
    </row>
    <row r="5657" spans="29:90" s="168" customFormat="1" x14ac:dyDescent="0.25">
      <c r="AC5657" s="175"/>
      <c r="AD5657" s="175"/>
      <c r="AE5657" s="175"/>
      <c r="AF5657" s="175"/>
      <c r="AG5657" s="175"/>
      <c r="AH5657" s="176"/>
      <c r="AM5657" s="6"/>
      <c r="AN5657" s="6"/>
      <c r="AO5657" s="6"/>
      <c r="AP5657" s="6"/>
      <c r="AQ5657" s="6"/>
      <c r="AR5657" s="6"/>
      <c r="AS5657" s="6"/>
      <c r="AT5657" s="6"/>
      <c r="AU5657" s="6"/>
      <c r="AV5657" s="6"/>
      <c r="AW5657" s="6"/>
      <c r="AX5657" s="6"/>
      <c r="AY5657" s="172"/>
      <c r="AZ5657" s="172"/>
      <c r="BA5657" s="172"/>
      <c r="BB5657" s="6"/>
      <c r="BC5657" s="6"/>
      <c r="BD5657" s="6"/>
      <c r="BE5657" s="6"/>
      <c r="BF5657" s="6"/>
      <c r="BG5657" s="172"/>
      <c r="BH5657" s="172"/>
      <c r="BI5657" s="172"/>
      <c r="BJ5657" s="6"/>
      <c r="BK5657" s="6"/>
      <c r="BL5657" s="6"/>
      <c r="BM5657" s="6"/>
      <c r="BN5657" s="6"/>
      <c r="BO5657" s="6"/>
      <c r="BP5657" s="6"/>
      <c r="BQ5657" s="6"/>
      <c r="BR5657" s="6"/>
      <c r="BS5657" s="6"/>
      <c r="BT5657" s="6"/>
      <c r="CG5657" s="432"/>
      <c r="CH5657" s="432"/>
      <c r="CL5657" s="174"/>
    </row>
    <row r="5658" spans="29:90" s="168" customFormat="1" x14ac:dyDescent="0.25">
      <c r="AC5658" s="175"/>
      <c r="AD5658" s="175"/>
      <c r="AE5658" s="175"/>
      <c r="AF5658" s="175"/>
      <c r="AG5658" s="175"/>
      <c r="AH5658" s="176"/>
      <c r="AM5658" s="6"/>
      <c r="AN5658" s="6"/>
      <c r="AO5658" s="6"/>
      <c r="AP5658" s="6"/>
      <c r="AQ5658" s="6"/>
      <c r="AR5658" s="6"/>
      <c r="AS5658" s="6"/>
      <c r="AT5658" s="6"/>
      <c r="AU5658" s="6"/>
      <c r="AV5658" s="6"/>
      <c r="AW5658" s="6"/>
      <c r="AX5658" s="6"/>
      <c r="AY5658" s="172"/>
      <c r="AZ5658" s="172"/>
      <c r="BA5658" s="172"/>
      <c r="BB5658" s="6"/>
      <c r="BC5658" s="6"/>
      <c r="BD5658" s="6"/>
      <c r="BE5658" s="6"/>
      <c r="BF5658" s="6"/>
      <c r="BG5658" s="172"/>
      <c r="BH5658" s="172"/>
      <c r="BI5658" s="172"/>
      <c r="BJ5658" s="6"/>
      <c r="BK5658" s="6"/>
      <c r="BL5658" s="6"/>
      <c r="BM5658" s="6"/>
      <c r="BN5658" s="6"/>
      <c r="BO5658" s="6"/>
      <c r="BP5658" s="6"/>
      <c r="BQ5658" s="6"/>
      <c r="BR5658" s="6"/>
      <c r="BS5658" s="6"/>
      <c r="BT5658" s="6"/>
      <c r="CG5658" s="432"/>
      <c r="CH5658" s="432"/>
      <c r="CL5658" s="174"/>
    </row>
    <row r="5659" spans="29:90" s="168" customFormat="1" x14ac:dyDescent="0.25">
      <c r="AC5659" s="175"/>
      <c r="AD5659" s="175"/>
      <c r="AE5659" s="175"/>
      <c r="AF5659" s="175"/>
      <c r="AG5659" s="175"/>
      <c r="AH5659" s="176"/>
      <c r="AM5659" s="6"/>
      <c r="AN5659" s="6"/>
      <c r="AO5659" s="6"/>
      <c r="AP5659" s="6"/>
      <c r="AQ5659" s="6"/>
      <c r="AR5659" s="6"/>
      <c r="AS5659" s="6"/>
      <c r="AT5659" s="6"/>
      <c r="AU5659" s="6"/>
      <c r="AV5659" s="6"/>
      <c r="AW5659" s="6"/>
      <c r="AX5659" s="6"/>
      <c r="AY5659" s="172"/>
      <c r="AZ5659" s="172"/>
      <c r="BA5659" s="172"/>
      <c r="BB5659" s="6"/>
      <c r="BC5659" s="6"/>
      <c r="BD5659" s="6"/>
      <c r="BE5659" s="6"/>
      <c r="BF5659" s="6"/>
      <c r="BG5659" s="172"/>
      <c r="BH5659" s="172"/>
      <c r="BI5659" s="172"/>
      <c r="BJ5659" s="6"/>
      <c r="BK5659" s="6"/>
      <c r="BL5659" s="6"/>
      <c r="BM5659" s="6"/>
      <c r="BN5659" s="6"/>
      <c r="BO5659" s="6"/>
      <c r="BP5659" s="6"/>
      <c r="BQ5659" s="6"/>
      <c r="BR5659" s="6"/>
      <c r="BS5659" s="6"/>
      <c r="BT5659" s="6"/>
      <c r="CG5659" s="432"/>
      <c r="CH5659" s="432"/>
      <c r="CL5659" s="174"/>
    </row>
    <row r="5660" spans="29:90" s="168" customFormat="1" x14ac:dyDescent="0.25">
      <c r="AC5660" s="175"/>
      <c r="AD5660" s="175"/>
      <c r="AE5660" s="175"/>
      <c r="AF5660" s="175"/>
      <c r="AG5660" s="175"/>
      <c r="AH5660" s="176"/>
      <c r="AM5660" s="6"/>
      <c r="AN5660" s="6"/>
      <c r="AO5660" s="6"/>
      <c r="AP5660" s="6"/>
      <c r="AQ5660" s="6"/>
      <c r="AR5660" s="6"/>
      <c r="AS5660" s="6"/>
      <c r="AT5660" s="6"/>
      <c r="AU5660" s="6"/>
      <c r="AV5660" s="6"/>
      <c r="AW5660" s="6"/>
      <c r="AX5660" s="6"/>
      <c r="AY5660" s="172"/>
      <c r="AZ5660" s="172"/>
      <c r="BA5660" s="172"/>
      <c r="BB5660" s="6"/>
      <c r="BC5660" s="6"/>
      <c r="BD5660" s="6"/>
      <c r="BE5660" s="6"/>
      <c r="BF5660" s="6"/>
      <c r="BG5660" s="172"/>
      <c r="BH5660" s="172"/>
      <c r="BI5660" s="172"/>
      <c r="BJ5660" s="6"/>
      <c r="BK5660" s="6"/>
      <c r="BL5660" s="6"/>
      <c r="BM5660" s="6"/>
      <c r="BN5660" s="6"/>
      <c r="BO5660" s="6"/>
      <c r="BP5660" s="6"/>
      <c r="BQ5660" s="6"/>
      <c r="BR5660" s="6"/>
      <c r="BS5660" s="6"/>
      <c r="BT5660" s="6"/>
      <c r="CG5660" s="432"/>
      <c r="CH5660" s="432"/>
      <c r="CL5660" s="174"/>
    </row>
    <row r="5661" spans="29:90" s="168" customFormat="1" x14ac:dyDescent="0.25">
      <c r="AC5661" s="175"/>
      <c r="AD5661" s="175"/>
      <c r="AE5661" s="175"/>
      <c r="AF5661" s="175"/>
      <c r="AG5661" s="175"/>
      <c r="AH5661" s="176"/>
      <c r="AM5661" s="6"/>
      <c r="AN5661" s="6"/>
      <c r="AO5661" s="6"/>
      <c r="AP5661" s="6"/>
      <c r="AQ5661" s="6"/>
      <c r="AR5661" s="6"/>
      <c r="AS5661" s="6"/>
      <c r="AT5661" s="6"/>
      <c r="AU5661" s="6"/>
      <c r="AV5661" s="6"/>
      <c r="AW5661" s="6"/>
      <c r="AX5661" s="6"/>
      <c r="AY5661" s="172"/>
      <c r="AZ5661" s="172"/>
      <c r="BA5661" s="172"/>
      <c r="BB5661" s="6"/>
      <c r="BC5661" s="6"/>
      <c r="BD5661" s="6"/>
      <c r="BE5661" s="6"/>
      <c r="BF5661" s="6"/>
      <c r="BG5661" s="172"/>
      <c r="BH5661" s="172"/>
      <c r="BI5661" s="172"/>
      <c r="BJ5661" s="6"/>
      <c r="BK5661" s="6"/>
      <c r="BL5661" s="6"/>
      <c r="BM5661" s="6"/>
      <c r="BN5661" s="6"/>
      <c r="BO5661" s="6"/>
      <c r="BP5661" s="6"/>
      <c r="BQ5661" s="6"/>
      <c r="BR5661" s="6"/>
      <c r="BS5661" s="6"/>
      <c r="BT5661" s="6"/>
      <c r="CG5661" s="432"/>
      <c r="CH5661" s="432"/>
      <c r="CL5661" s="174"/>
    </row>
    <row r="5662" spans="29:90" s="168" customFormat="1" x14ac:dyDescent="0.25">
      <c r="AC5662" s="175"/>
      <c r="AD5662" s="175"/>
      <c r="AE5662" s="175"/>
      <c r="AF5662" s="175"/>
      <c r="AG5662" s="175"/>
      <c r="AH5662" s="176"/>
      <c r="AM5662" s="6"/>
      <c r="AN5662" s="6"/>
      <c r="AO5662" s="6"/>
      <c r="AP5662" s="6"/>
      <c r="AQ5662" s="6"/>
      <c r="AR5662" s="6"/>
      <c r="AS5662" s="6"/>
      <c r="AT5662" s="6"/>
      <c r="AU5662" s="6"/>
      <c r="AV5662" s="6"/>
      <c r="AW5662" s="6"/>
      <c r="AX5662" s="6"/>
      <c r="AY5662" s="172"/>
      <c r="AZ5662" s="172"/>
      <c r="BA5662" s="172"/>
      <c r="BB5662" s="6"/>
      <c r="BC5662" s="6"/>
      <c r="BD5662" s="6"/>
      <c r="BE5662" s="6"/>
      <c r="BF5662" s="6"/>
      <c r="BG5662" s="172"/>
      <c r="BH5662" s="172"/>
      <c r="BI5662" s="172"/>
      <c r="BJ5662" s="6"/>
      <c r="BK5662" s="6"/>
      <c r="BL5662" s="6"/>
      <c r="BM5662" s="6"/>
      <c r="BN5662" s="6"/>
      <c r="BO5662" s="6"/>
      <c r="BP5662" s="6"/>
      <c r="BQ5662" s="6"/>
      <c r="BR5662" s="6"/>
      <c r="BS5662" s="6"/>
      <c r="BT5662" s="6"/>
      <c r="CG5662" s="432"/>
      <c r="CH5662" s="432"/>
      <c r="CL5662" s="174"/>
    </row>
    <row r="5663" spans="29:90" s="168" customFormat="1" x14ac:dyDescent="0.25">
      <c r="AC5663" s="175"/>
      <c r="AD5663" s="175"/>
      <c r="AE5663" s="175"/>
      <c r="AF5663" s="175"/>
      <c r="AG5663" s="175"/>
      <c r="AH5663" s="176"/>
      <c r="AM5663" s="6"/>
      <c r="AN5663" s="6"/>
      <c r="AO5663" s="6"/>
      <c r="AP5663" s="6"/>
      <c r="AQ5663" s="6"/>
      <c r="AR5663" s="6"/>
      <c r="AS5663" s="6"/>
      <c r="AT5663" s="6"/>
      <c r="AU5663" s="6"/>
      <c r="AV5663" s="6"/>
      <c r="AW5663" s="6"/>
      <c r="AX5663" s="6"/>
      <c r="AY5663" s="172"/>
      <c r="AZ5663" s="172"/>
      <c r="BA5663" s="172"/>
      <c r="BB5663" s="6"/>
      <c r="BC5663" s="6"/>
      <c r="BD5663" s="6"/>
      <c r="BE5663" s="6"/>
      <c r="BF5663" s="6"/>
      <c r="BG5663" s="172"/>
      <c r="BH5663" s="172"/>
      <c r="BI5663" s="172"/>
      <c r="BJ5663" s="6"/>
      <c r="BK5663" s="6"/>
      <c r="BL5663" s="6"/>
      <c r="BM5663" s="6"/>
      <c r="BN5663" s="6"/>
      <c r="BO5663" s="6"/>
      <c r="BP5663" s="6"/>
      <c r="BQ5663" s="6"/>
      <c r="BR5663" s="6"/>
      <c r="BS5663" s="6"/>
      <c r="BT5663" s="6"/>
      <c r="CG5663" s="432"/>
      <c r="CH5663" s="432"/>
      <c r="CL5663" s="174"/>
    </row>
    <row r="5664" spans="29:90" s="168" customFormat="1" x14ac:dyDescent="0.25">
      <c r="AC5664" s="175"/>
      <c r="AD5664" s="175"/>
      <c r="AE5664" s="175"/>
      <c r="AF5664" s="175"/>
      <c r="AG5664" s="175"/>
      <c r="AH5664" s="176"/>
      <c r="AM5664" s="6"/>
      <c r="AN5664" s="6"/>
      <c r="AO5664" s="6"/>
      <c r="AP5664" s="6"/>
      <c r="AQ5664" s="6"/>
      <c r="AR5664" s="6"/>
      <c r="AS5664" s="6"/>
      <c r="AT5664" s="6"/>
      <c r="AU5664" s="6"/>
      <c r="AV5664" s="6"/>
      <c r="AW5664" s="6"/>
      <c r="AX5664" s="6"/>
      <c r="AY5664" s="172"/>
      <c r="AZ5664" s="172"/>
      <c r="BA5664" s="172"/>
      <c r="BB5664" s="6"/>
      <c r="BC5664" s="6"/>
      <c r="BD5664" s="6"/>
      <c r="BE5664" s="6"/>
      <c r="BF5664" s="6"/>
      <c r="BG5664" s="172"/>
      <c r="BH5664" s="172"/>
      <c r="BI5664" s="172"/>
      <c r="BJ5664" s="6"/>
      <c r="BK5664" s="6"/>
      <c r="BL5664" s="6"/>
      <c r="BM5664" s="6"/>
      <c r="BN5664" s="6"/>
      <c r="BO5664" s="6"/>
      <c r="BP5664" s="6"/>
      <c r="BQ5664" s="6"/>
      <c r="BR5664" s="6"/>
      <c r="BS5664" s="6"/>
      <c r="BT5664" s="6"/>
      <c r="CG5664" s="432"/>
      <c r="CH5664" s="432"/>
      <c r="CL5664" s="174"/>
    </row>
    <row r="5665" spans="29:90" s="168" customFormat="1" x14ac:dyDescent="0.25">
      <c r="AC5665" s="175"/>
      <c r="AD5665" s="175"/>
      <c r="AE5665" s="175"/>
      <c r="AF5665" s="175"/>
      <c r="AG5665" s="175"/>
      <c r="AH5665" s="176"/>
      <c r="AM5665" s="6"/>
      <c r="AN5665" s="6"/>
      <c r="AO5665" s="6"/>
      <c r="AP5665" s="6"/>
      <c r="AQ5665" s="6"/>
      <c r="AR5665" s="6"/>
      <c r="AS5665" s="6"/>
      <c r="AT5665" s="6"/>
      <c r="AU5665" s="6"/>
      <c r="AV5665" s="6"/>
      <c r="AW5665" s="6"/>
      <c r="AX5665" s="6"/>
      <c r="AY5665" s="172"/>
      <c r="AZ5665" s="172"/>
      <c r="BA5665" s="172"/>
      <c r="BB5665" s="6"/>
      <c r="BC5665" s="6"/>
      <c r="BD5665" s="6"/>
      <c r="BE5665" s="6"/>
      <c r="BF5665" s="6"/>
      <c r="BG5665" s="172"/>
      <c r="BH5665" s="172"/>
      <c r="BI5665" s="172"/>
      <c r="BJ5665" s="6"/>
      <c r="BK5665" s="6"/>
      <c r="BL5665" s="6"/>
      <c r="BM5665" s="6"/>
      <c r="BN5665" s="6"/>
      <c r="BO5665" s="6"/>
      <c r="BP5665" s="6"/>
      <c r="BQ5665" s="6"/>
      <c r="BR5665" s="6"/>
      <c r="BS5665" s="6"/>
      <c r="BT5665" s="6"/>
      <c r="CG5665" s="432"/>
      <c r="CH5665" s="432"/>
      <c r="CL5665" s="174"/>
    </row>
    <row r="5666" spans="29:90" s="168" customFormat="1" x14ac:dyDescent="0.25">
      <c r="AC5666" s="175"/>
      <c r="AD5666" s="175"/>
      <c r="AE5666" s="175"/>
      <c r="AF5666" s="175"/>
      <c r="AG5666" s="175"/>
      <c r="AH5666" s="176"/>
      <c r="AM5666" s="6"/>
      <c r="AN5666" s="6"/>
      <c r="AO5666" s="6"/>
      <c r="AP5666" s="6"/>
      <c r="AQ5666" s="6"/>
      <c r="AR5666" s="6"/>
      <c r="AS5666" s="6"/>
      <c r="AT5666" s="6"/>
      <c r="AU5666" s="6"/>
      <c r="AV5666" s="6"/>
      <c r="AW5666" s="6"/>
      <c r="AX5666" s="6"/>
      <c r="AY5666" s="172"/>
      <c r="AZ5666" s="172"/>
      <c r="BA5666" s="172"/>
      <c r="BB5666" s="6"/>
      <c r="BC5666" s="6"/>
      <c r="BD5666" s="6"/>
      <c r="BE5666" s="6"/>
      <c r="BF5666" s="6"/>
      <c r="BG5666" s="172"/>
      <c r="BH5666" s="172"/>
      <c r="BI5666" s="172"/>
      <c r="BJ5666" s="6"/>
      <c r="BK5666" s="6"/>
      <c r="BL5666" s="6"/>
      <c r="BM5666" s="6"/>
      <c r="BN5666" s="6"/>
      <c r="BO5666" s="6"/>
      <c r="BP5666" s="6"/>
      <c r="BQ5666" s="6"/>
      <c r="BR5666" s="6"/>
      <c r="BS5666" s="6"/>
      <c r="BT5666" s="6"/>
      <c r="CG5666" s="432"/>
      <c r="CH5666" s="432"/>
      <c r="CL5666" s="174"/>
    </row>
    <row r="5667" spans="29:90" s="168" customFormat="1" x14ac:dyDescent="0.25">
      <c r="AC5667" s="175"/>
      <c r="AD5667" s="175"/>
      <c r="AE5667" s="175"/>
      <c r="AF5667" s="175"/>
      <c r="AG5667" s="175"/>
      <c r="AH5667" s="176"/>
      <c r="AM5667" s="6"/>
      <c r="AN5667" s="6"/>
      <c r="AO5667" s="6"/>
      <c r="AP5667" s="6"/>
      <c r="AQ5667" s="6"/>
      <c r="AR5667" s="6"/>
      <c r="AS5667" s="6"/>
      <c r="AT5667" s="6"/>
      <c r="AU5667" s="6"/>
      <c r="AV5667" s="6"/>
      <c r="AW5667" s="6"/>
      <c r="AX5667" s="6"/>
      <c r="AY5667" s="172"/>
      <c r="AZ5667" s="172"/>
      <c r="BA5667" s="172"/>
      <c r="BB5667" s="6"/>
      <c r="BC5667" s="6"/>
      <c r="BD5667" s="6"/>
      <c r="BE5667" s="6"/>
      <c r="BF5667" s="6"/>
      <c r="BG5667" s="172"/>
      <c r="BH5667" s="172"/>
      <c r="BI5667" s="172"/>
      <c r="BJ5667" s="6"/>
      <c r="BK5667" s="6"/>
      <c r="BL5667" s="6"/>
      <c r="BM5667" s="6"/>
      <c r="BN5667" s="6"/>
      <c r="BO5667" s="6"/>
      <c r="BP5667" s="6"/>
      <c r="BQ5667" s="6"/>
      <c r="BR5667" s="6"/>
      <c r="BS5667" s="6"/>
      <c r="BT5667" s="6"/>
      <c r="CG5667" s="432"/>
      <c r="CH5667" s="432"/>
      <c r="CL5667" s="174"/>
    </row>
    <row r="5668" spans="29:90" s="168" customFormat="1" x14ac:dyDescent="0.25">
      <c r="AC5668" s="175"/>
      <c r="AD5668" s="175"/>
      <c r="AE5668" s="175"/>
      <c r="AF5668" s="175"/>
      <c r="AG5668" s="175"/>
      <c r="AH5668" s="176"/>
      <c r="AM5668" s="6"/>
      <c r="AN5668" s="6"/>
      <c r="AO5668" s="6"/>
      <c r="AP5668" s="6"/>
      <c r="AQ5668" s="6"/>
      <c r="AR5668" s="6"/>
      <c r="AS5668" s="6"/>
      <c r="AT5668" s="6"/>
      <c r="AU5668" s="6"/>
      <c r="AV5668" s="6"/>
      <c r="AW5668" s="6"/>
      <c r="AX5668" s="6"/>
      <c r="AY5668" s="172"/>
      <c r="AZ5668" s="172"/>
      <c r="BA5668" s="172"/>
      <c r="BB5668" s="6"/>
      <c r="BC5668" s="6"/>
      <c r="BD5668" s="6"/>
      <c r="BE5668" s="6"/>
      <c r="BF5668" s="6"/>
      <c r="BG5668" s="172"/>
      <c r="BH5668" s="172"/>
      <c r="BI5668" s="172"/>
      <c r="BJ5668" s="6"/>
      <c r="BK5668" s="6"/>
      <c r="BL5668" s="6"/>
      <c r="BM5668" s="6"/>
      <c r="BN5668" s="6"/>
      <c r="BO5668" s="6"/>
      <c r="BP5668" s="6"/>
      <c r="BQ5668" s="6"/>
      <c r="BR5668" s="6"/>
      <c r="BS5668" s="6"/>
      <c r="BT5668" s="6"/>
      <c r="CG5668" s="432"/>
      <c r="CH5668" s="432"/>
      <c r="CL5668" s="174"/>
    </row>
    <row r="5669" spans="29:90" s="168" customFormat="1" x14ac:dyDescent="0.25">
      <c r="AC5669" s="175"/>
      <c r="AD5669" s="175"/>
      <c r="AE5669" s="175"/>
      <c r="AF5669" s="175"/>
      <c r="AG5669" s="175"/>
      <c r="AH5669" s="176"/>
      <c r="AM5669" s="6"/>
      <c r="AN5669" s="6"/>
      <c r="AO5669" s="6"/>
      <c r="AP5669" s="6"/>
      <c r="AQ5669" s="6"/>
      <c r="AR5669" s="6"/>
      <c r="AS5669" s="6"/>
      <c r="AT5669" s="6"/>
      <c r="AU5669" s="6"/>
      <c r="AV5669" s="6"/>
      <c r="AW5669" s="6"/>
      <c r="AX5669" s="6"/>
      <c r="AY5669" s="172"/>
      <c r="AZ5669" s="172"/>
      <c r="BA5669" s="172"/>
      <c r="BB5669" s="6"/>
      <c r="BC5669" s="6"/>
      <c r="BD5669" s="6"/>
      <c r="BE5669" s="6"/>
      <c r="BF5669" s="6"/>
      <c r="BG5669" s="172"/>
      <c r="BH5669" s="172"/>
      <c r="BI5669" s="172"/>
      <c r="BJ5669" s="6"/>
      <c r="BK5669" s="6"/>
      <c r="BL5669" s="6"/>
      <c r="BM5669" s="6"/>
      <c r="BN5669" s="6"/>
      <c r="BO5669" s="6"/>
      <c r="BP5669" s="6"/>
      <c r="BQ5669" s="6"/>
      <c r="BR5669" s="6"/>
      <c r="BS5669" s="6"/>
      <c r="BT5669" s="6"/>
      <c r="CG5669" s="432"/>
      <c r="CH5669" s="432"/>
      <c r="CL5669" s="174"/>
    </row>
    <row r="5670" spans="29:90" s="168" customFormat="1" x14ac:dyDescent="0.25">
      <c r="AC5670" s="175"/>
      <c r="AD5670" s="175"/>
      <c r="AE5670" s="175"/>
      <c r="AF5670" s="175"/>
      <c r="AG5670" s="175"/>
      <c r="AH5670" s="176"/>
      <c r="AM5670" s="6"/>
      <c r="AN5670" s="6"/>
      <c r="AO5670" s="6"/>
      <c r="AP5670" s="6"/>
      <c r="AQ5670" s="6"/>
      <c r="AR5670" s="6"/>
      <c r="AS5670" s="6"/>
      <c r="AT5670" s="6"/>
      <c r="AU5670" s="6"/>
      <c r="AV5670" s="6"/>
      <c r="AW5670" s="6"/>
      <c r="AX5670" s="6"/>
      <c r="AY5670" s="172"/>
      <c r="AZ5670" s="172"/>
      <c r="BA5670" s="172"/>
      <c r="BB5670" s="6"/>
      <c r="BC5670" s="6"/>
      <c r="BD5670" s="6"/>
      <c r="BE5670" s="6"/>
      <c r="BF5670" s="6"/>
      <c r="BG5670" s="172"/>
      <c r="BH5670" s="172"/>
      <c r="BI5670" s="172"/>
      <c r="BJ5670" s="6"/>
      <c r="BK5670" s="6"/>
      <c r="BL5670" s="6"/>
      <c r="BM5670" s="6"/>
      <c r="BN5670" s="6"/>
      <c r="BO5670" s="6"/>
      <c r="BP5670" s="6"/>
      <c r="BQ5670" s="6"/>
      <c r="BR5670" s="6"/>
      <c r="BS5670" s="6"/>
      <c r="BT5670" s="6"/>
      <c r="CG5670" s="432"/>
      <c r="CH5670" s="432"/>
      <c r="CL5670" s="174"/>
    </row>
    <row r="5671" spans="29:90" s="168" customFormat="1" x14ac:dyDescent="0.25">
      <c r="AC5671" s="175"/>
      <c r="AD5671" s="175"/>
      <c r="AE5671" s="175"/>
      <c r="AF5671" s="175"/>
      <c r="AG5671" s="175"/>
      <c r="AH5671" s="176"/>
      <c r="AM5671" s="6"/>
      <c r="AN5671" s="6"/>
      <c r="AO5671" s="6"/>
      <c r="AP5671" s="6"/>
      <c r="AQ5671" s="6"/>
      <c r="AR5671" s="6"/>
      <c r="AS5671" s="6"/>
      <c r="AT5671" s="6"/>
      <c r="AU5671" s="6"/>
      <c r="AV5671" s="6"/>
      <c r="AW5671" s="6"/>
      <c r="AX5671" s="6"/>
      <c r="AY5671" s="172"/>
      <c r="AZ5671" s="172"/>
      <c r="BA5671" s="172"/>
      <c r="BB5671" s="6"/>
      <c r="BC5671" s="6"/>
      <c r="BD5671" s="6"/>
      <c r="BE5671" s="6"/>
      <c r="BF5671" s="6"/>
      <c r="BG5671" s="172"/>
      <c r="BH5671" s="172"/>
      <c r="BI5671" s="172"/>
      <c r="BJ5671" s="6"/>
      <c r="BK5671" s="6"/>
      <c r="BL5671" s="6"/>
      <c r="BM5671" s="6"/>
      <c r="BN5671" s="6"/>
      <c r="BO5671" s="6"/>
      <c r="BP5671" s="6"/>
      <c r="BQ5671" s="6"/>
      <c r="BR5671" s="6"/>
      <c r="BS5671" s="6"/>
      <c r="BT5671" s="6"/>
      <c r="CG5671" s="432"/>
      <c r="CH5671" s="432"/>
      <c r="CL5671" s="174"/>
    </row>
    <row r="5672" spans="29:90" s="168" customFormat="1" x14ac:dyDescent="0.25">
      <c r="AC5672" s="175"/>
      <c r="AD5672" s="175"/>
      <c r="AE5672" s="175"/>
      <c r="AF5672" s="175"/>
      <c r="AG5672" s="175"/>
      <c r="AH5672" s="176"/>
      <c r="AM5672" s="6"/>
      <c r="AN5672" s="6"/>
      <c r="AO5672" s="6"/>
      <c r="AP5672" s="6"/>
      <c r="AQ5672" s="6"/>
      <c r="AR5672" s="6"/>
      <c r="AS5672" s="6"/>
      <c r="AT5672" s="6"/>
      <c r="AU5672" s="6"/>
      <c r="AV5672" s="6"/>
      <c r="AW5672" s="6"/>
      <c r="AX5672" s="6"/>
      <c r="AY5672" s="172"/>
      <c r="AZ5672" s="172"/>
      <c r="BA5672" s="172"/>
      <c r="BB5672" s="6"/>
      <c r="BC5672" s="6"/>
      <c r="BD5672" s="6"/>
      <c r="BE5672" s="6"/>
      <c r="BF5672" s="6"/>
      <c r="BG5672" s="172"/>
      <c r="BH5672" s="172"/>
      <c r="BI5672" s="172"/>
      <c r="BJ5672" s="6"/>
      <c r="BK5672" s="6"/>
      <c r="BL5672" s="6"/>
      <c r="BM5672" s="6"/>
      <c r="BN5672" s="6"/>
      <c r="BO5672" s="6"/>
      <c r="BP5672" s="6"/>
      <c r="BQ5672" s="6"/>
      <c r="BR5672" s="6"/>
      <c r="BS5672" s="6"/>
      <c r="BT5672" s="6"/>
      <c r="CG5672" s="432"/>
      <c r="CH5672" s="432"/>
      <c r="CL5672" s="174"/>
    </row>
    <row r="5673" spans="29:90" s="168" customFormat="1" x14ac:dyDescent="0.25">
      <c r="AC5673" s="175"/>
      <c r="AD5673" s="175"/>
      <c r="AE5673" s="175"/>
      <c r="AF5673" s="175"/>
      <c r="AG5673" s="175"/>
      <c r="AH5673" s="176"/>
      <c r="AM5673" s="6"/>
      <c r="AN5673" s="6"/>
      <c r="AO5673" s="6"/>
      <c r="AP5673" s="6"/>
      <c r="AQ5673" s="6"/>
      <c r="AR5673" s="6"/>
      <c r="AS5673" s="6"/>
      <c r="AT5673" s="6"/>
      <c r="AU5673" s="6"/>
      <c r="AV5673" s="6"/>
      <c r="AW5673" s="6"/>
      <c r="AX5673" s="6"/>
      <c r="AY5673" s="172"/>
      <c r="AZ5673" s="172"/>
      <c r="BA5673" s="172"/>
      <c r="BB5673" s="6"/>
      <c r="BC5673" s="6"/>
      <c r="BD5673" s="6"/>
      <c r="BE5673" s="6"/>
      <c r="BF5673" s="6"/>
      <c r="BG5673" s="172"/>
      <c r="BH5673" s="172"/>
      <c r="BI5673" s="172"/>
      <c r="BJ5673" s="6"/>
      <c r="BK5673" s="6"/>
      <c r="BL5673" s="6"/>
      <c r="BM5673" s="6"/>
      <c r="BN5673" s="6"/>
      <c r="BO5673" s="6"/>
      <c r="BP5673" s="6"/>
      <c r="BQ5673" s="6"/>
      <c r="BR5673" s="6"/>
      <c r="BS5673" s="6"/>
      <c r="BT5673" s="6"/>
      <c r="CG5673" s="432"/>
      <c r="CH5673" s="432"/>
      <c r="CL5673" s="174"/>
    </row>
    <row r="5674" spans="29:90" s="168" customFormat="1" x14ac:dyDescent="0.25">
      <c r="AC5674" s="175"/>
      <c r="AD5674" s="175"/>
      <c r="AE5674" s="175"/>
      <c r="AF5674" s="175"/>
      <c r="AG5674" s="175"/>
      <c r="AH5674" s="176"/>
      <c r="AM5674" s="6"/>
      <c r="AN5674" s="6"/>
      <c r="AO5674" s="6"/>
      <c r="AP5674" s="6"/>
      <c r="AQ5674" s="6"/>
      <c r="AR5674" s="6"/>
      <c r="AS5674" s="6"/>
      <c r="AT5674" s="6"/>
      <c r="AU5674" s="6"/>
      <c r="AV5674" s="6"/>
      <c r="AW5674" s="6"/>
      <c r="AX5674" s="6"/>
      <c r="AY5674" s="172"/>
      <c r="AZ5674" s="172"/>
      <c r="BA5674" s="172"/>
      <c r="BB5674" s="6"/>
      <c r="BC5674" s="6"/>
      <c r="BD5674" s="6"/>
      <c r="BE5674" s="6"/>
      <c r="BF5674" s="6"/>
      <c r="BG5674" s="172"/>
      <c r="BH5674" s="172"/>
      <c r="BI5674" s="172"/>
      <c r="BJ5674" s="6"/>
      <c r="BK5674" s="6"/>
      <c r="BL5674" s="6"/>
      <c r="BM5674" s="6"/>
      <c r="BN5674" s="6"/>
      <c r="BO5674" s="6"/>
      <c r="BP5674" s="6"/>
      <c r="BQ5674" s="6"/>
      <c r="BR5674" s="6"/>
      <c r="BS5674" s="6"/>
      <c r="BT5674" s="6"/>
      <c r="CG5674" s="432"/>
      <c r="CH5674" s="432"/>
      <c r="CL5674" s="174"/>
    </row>
    <row r="5675" spans="29:90" s="168" customFormat="1" x14ac:dyDescent="0.25">
      <c r="AC5675" s="175"/>
      <c r="AD5675" s="175"/>
      <c r="AE5675" s="175"/>
      <c r="AF5675" s="175"/>
      <c r="AG5675" s="175"/>
      <c r="AH5675" s="176"/>
      <c r="AM5675" s="6"/>
      <c r="AN5675" s="6"/>
      <c r="AO5675" s="6"/>
      <c r="AP5675" s="6"/>
      <c r="AQ5675" s="6"/>
      <c r="AR5675" s="6"/>
      <c r="AS5675" s="6"/>
      <c r="AT5675" s="6"/>
      <c r="AU5675" s="6"/>
      <c r="AV5675" s="6"/>
      <c r="AW5675" s="6"/>
      <c r="AX5675" s="6"/>
      <c r="AY5675" s="172"/>
      <c r="AZ5675" s="172"/>
      <c r="BA5675" s="172"/>
      <c r="BB5675" s="6"/>
      <c r="BC5675" s="6"/>
      <c r="BD5675" s="6"/>
      <c r="BE5675" s="6"/>
      <c r="BF5675" s="6"/>
      <c r="BG5675" s="172"/>
      <c r="BH5675" s="172"/>
      <c r="BI5675" s="172"/>
      <c r="BJ5675" s="6"/>
      <c r="BK5675" s="6"/>
      <c r="BL5675" s="6"/>
      <c r="BM5675" s="6"/>
      <c r="BN5675" s="6"/>
      <c r="BO5675" s="6"/>
      <c r="BP5675" s="6"/>
      <c r="BQ5675" s="6"/>
      <c r="BR5675" s="6"/>
      <c r="BS5675" s="6"/>
      <c r="BT5675" s="6"/>
      <c r="CG5675" s="432"/>
      <c r="CH5675" s="432"/>
      <c r="CL5675" s="174"/>
    </row>
    <row r="5676" spans="29:90" s="168" customFormat="1" x14ac:dyDescent="0.25">
      <c r="AC5676" s="175"/>
      <c r="AD5676" s="175"/>
      <c r="AE5676" s="175"/>
      <c r="AF5676" s="175"/>
      <c r="AG5676" s="175"/>
      <c r="AH5676" s="176"/>
      <c r="AM5676" s="6"/>
      <c r="AN5676" s="6"/>
      <c r="AO5676" s="6"/>
      <c r="AP5676" s="6"/>
      <c r="AQ5676" s="6"/>
      <c r="AR5676" s="6"/>
      <c r="AS5676" s="6"/>
      <c r="AT5676" s="6"/>
      <c r="AU5676" s="6"/>
      <c r="AV5676" s="6"/>
      <c r="AW5676" s="6"/>
      <c r="AX5676" s="6"/>
      <c r="AY5676" s="172"/>
      <c r="AZ5676" s="172"/>
      <c r="BA5676" s="172"/>
      <c r="BB5676" s="6"/>
      <c r="BC5676" s="6"/>
      <c r="BD5676" s="6"/>
      <c r="BE5676" s="6"/>
      <c r="BF5676" s="6"/>
      <c r="BG5676" s="172"/>
      <c r="BH5676" s="172"/>
      <c r="BI5676" s="172"/>
      <c r="BJ5676" s="6"/>
      <c r="BK5676" s="6"/>
      <c r="BL5676" s="6"/>
      <c r="BM5676" s="6"/>
      <c r="BN5676" s="6"/>
      <c r="BO5676" s="6"/>
      <c r="BP5676" s="6"/>
      <c r="BQ5676" s="6"/>
      <c r="BR5676" s="6"/>
      <c r="BS5676" s="6"/>
      <c r="BT5676" s="6"/>
      <c r="CG5676" s="432"/>
      <c r="CH5676" s="432"/>
      <c r="CL5676" s="174"/>
    </row>
    <row r="5677" spans="29:90" s="168" customFormat="1" x14ac:dyDescent="0.25">
      <c r="AC5677" s="175"/>
      <c r="AD5677" s="175"/>
      <c r="AE5677" s="175"/>
      <c r="AF5677" s="175"/>
      <c r="AG5677" s="175"/>
      <c r="AH5677" s="176"/>
      <c r="AM5677" s="6"/>
      <c r="AN5677" s="6"/>
      <c r="AO5677" s="6"/>
      <c r="AP5677" s="6"/>
      <c r="AQ5677" s="6"/>
      <c r="AR5677" s="6"/>
      <c r="AS5677" s="6"/>
      <c r="AT5677" s="6"/>
      <c r="AU5677" s="6"/>
      <c r="AV5677" s="6"/>
      <c r="AW5677" s="6"/>
      <c r="AX5677" s="6"/>
      <c r="AY5677" s="172"/>
      <c r="AZ5677" s="172"/>
      <c r="BA5677" s="172"/>
      <c r="BB5677" s="6"/>
      <c r="BC5677" s="6"/>
      <c r="BD5677" s="6"/>
      <c r="BE5677" s="6"/>
      <c r="BF5677" s="6"/>
      <c r="BG5677" s="172"/>
      <c r="BH5677" s="172"/>
      <c r="BI5677" s="172"/>
      <c r="BJ5677" s="6"/>
      <c r="BK5677" s="6"/>
      <c r="BL5677" s="6"/>
      <c r="BM5677" s="6"/>
      <c r="BN5677" s="6"/>
      <c r="BO5677" s="6"/>
      <c r="BP5677" s="6"/>
      <c r="BQ5677" s="6"/>
      <c r="BR5677" s="6"/>
      <c r="BS5677" s="6"/>
      <c r="BT5677" s="6"/>
      <c r="CG5677" s="432"/>
      <c r="CH5677" s="432"/>
      <c r="CL5677" s="174"/>
    </row>
    <row r="5678" spans="29:90" s="168" customFormat="1" x14ac:dyDescent="0.25">
      <c r="AC5678" s="175"/>
      <c r="AD5678" s="175"/>
      <c r="AE5678" s="175"/>
      <c r="AF5678" s="175"/>
      <c r="AG5678" s="175"/>
      <c r="AH5678" s="176"/>
      <c r="AM5678" s="6"/>
      <c r="AN5678" s="6"/>
      <c r="AO5678" s="6"/>
      <c r="AP5678" s="6"/>
      <c r="AQ5678" s="6"/>
      <c r="AR5678" s="6"/>
      <c r="AS5678" s="6"/>
      <c r="AT5678" s="6"/>
      <c r="AU5678" s="6"/>
      <c r="AV5678" s="6"/>
      <c r="AW5678" s="6"/>
      <c r="AX5678" s="6"/>
      <c r="AY5678" s="172"/>
      <c r="AZ5678" s="172"/>
      <c r="BA5678" s="172"/>
      <c r="BB5678" s="6"/>
      <c r="BC5678" s="6"/>
      <c r="BD5678" s="6"/>
      <c r="BE5678" s="6"/>
      <c r="BF5678" s="6"/>
      <c r="BG5678" s="172"/>
      <c r="BH5678" s="172"/>
      <c r="BI5678" s="172"/>
      <c r="BJ5678" s="6"/>
      <c r="BK5678" s="6"/>
      <c r="BL5678" s="6"/>
      <c r="BM5678" s="6"/>
      <c r="BN5678" s="6"/>
      <c r="BO5678" s="6"/>
      <c r="BP5678" s="6"/>
      <c r="BQ5678" s="6"/>
      <c r="BR5678" s="6"/>
      <c r="BS5678" s="6"/>
      <c r="BT5678" s="6"/>
      <c r="CG5678" s="432"/>
      <c r="CH5678" s="432"/>
      <c r="CL5678" s="174"/>
    </row>
    <row r="5679" spans="29:90" s="168" customFormat="1" x14ac:dyDescent="0.25">
      <c r="AC5679" s="175"/>
      <c r="AD5679" s="175"/>
      <c r="AE5679" s="175"/>
      <c r="AF5679" s="175"/>
      <c r="AG5679" s="175"/>
      <c r="AH5679" s="176"/>
      <c r="AM5679" s="6"/>
      <c r="AN5679" s="6"/>
      <c r="AO5679" s="6"/>
      <c r="AP5679" s="6"/>
      <c r="AQ5679" s="6"/>
      <c r="AR5679" s="6"/>
      <c r="AS5679" s="6"/>
      <c r="AT5679" s="6"/>
      <c r="AU5679" s="6"/>
      <c r="AV5679" s="6"/>
      <c r="AW5679" s="6"/>
      <c r="AX5679" s="6"/>
      <c r="AY5679" s="172"/>
      <c r="AZ5679" s="172"/>
      <c r="BA5679" s="172"/>
      <c r="BB5679" s="6"/>
      <c r="BC5679" s="6"/>
      <c r="BD5679" s="6"/>
      <c r="BE5679" s="6"/>
      <c r="BF5679" s="6"/>
      <c r="BG5679" s="172"/>
      <c r="BH5679" s="172"/>
      <c r="BI5679" s="172"/>
      <c r="BJ5679" s="6"/>
      <c r="BK5679" s="6"/>
      <c r="BL5679" s="6"/>
      <c r="BM5679" s="6"/>
      <c r="BN5679" s="6"/>
      <c r="BO5679" s="6"/>
      <c r="BP5679" s="6"/>
      <c r="BQ5679" s="6"/>
      <c r="BR5679" s="6"/>
      <c r="BS5679" s="6"/>
      <c r="BT5679" s="6"/>
      <c r="CG5679" s="432"/>
      <c r="CH5679" s="432"/>
      <c r="CL5679" s="174"/>
    </row>
    <row r="5680" spans="29:90" s="168" customFormat="1" x14ac:dyDescent="0.25">
      <c r="AC5680" s="175"/>
      <c r="AD5680" s="175"/>
      <c r="AE5680" s="175"/>
      <c r="AF5680" s="175"/>
      <c r="AG5680" s="175"/>
      <c r="AH5680" s="176"/>
      <c r="AM5680" s="6"/>
      <c r="AN5680" s="6"/>
      <c r="AO5680" s="6"/>
      <c r="AP5680" s="6"/>
      <c r="AQ5680" s="6"/>
      <c r="AR5680" s="6"/>
      <c r="AS5680" s="6"/>
      <c r="AT5680" s="6"/>
      <c r="AU5680" s="6"/>
      <c r="AV5680" s="6"/>
      <c r="AW5680" s="6"/>
      <c r="AX5680" s="6"/>
      <c r="AY5680" s="172"/>
      <c r="AZ5680" s="172"/>
      <c r="BA5680" s="172"/>
      <c r="BB5680" s="6"/>
      <c r="BC5680" s="6"/>
      <c r="BD5680" s="6"/>
      <c r="BE5680" s="6"/>
      <c r="BF5680" s="6"/>
      <c r="BG5680" s="172"/>
      <c r="BH5680" s="172"/>
      <c r="BI5680" s="172"/>
      <c r="BJ5680" s="6"/>
      <c r="BK5680" s="6"/>
      <c r="BL5680" s="6"/>
      <c r="BM5680" s="6"/>
      <c r="BN5680" s="6"/>
      <c r="BO5680" s="6"/>
      <c r="BP5680" s="6"/>
      <c r="BQ5680" s="6"/>
      <c r="BR5680" s="6"/>
      <c r="BS5680" s="6"/>
      <c r="BT5680" s="6"/>
      <c r="CG5680" s="432"/>
      <c r="CH5680" s="432"/>
      <c r="CL5680" s="174"/>
    </row>
    <row r="5681" spans="29:90" s="168" customFormat="1" x14ac:dyDescent="0.25">
      <c r="AC5681" s="175"/>
      <c r="AD5681" s="175"/>
      <c r="AE5681" s="175"/>
      <c r="AF5681" s="175"/>
      <c r="AG5681" s="175"/>
      <c r="AH5681" s="176"/>
      <c r="AM5681" s="6"/>
      <c r="AN5681" s="6"/>
      <c r="AO5681" s="6"/>
      <c r="AP5681" s="6"/>
      <c r="AQ5681" s="6"/>
      <c r="AR5681" s="6"/>
      <c r="AS5681" s="6"/>
      <c r="AT5681" s="6"/>
      <c r="AU5681" s="6"/>
      <c r="AV5681" s="6"/>
      <c r="AW5681" s="6"/>
      <c r="AX5681" s="6"/>
      <c r="AY5681" s="172"/>
      <c r="AZ5681" s="172"/>
      <c r="BA5681" s="172"/>
      <c r="BB5681" s="6"/>
      <c r="BC5681" s="6"/>
      <c r="BD5681" s="6"/>
      <c r="BE5681" s="6"/>
      <c r="BF5681" s="6"/>
      <c r="BG5681" s="172"/>
      <c r="BH5681" s="172"/>
      <c r="BI5681" s="172"/>
      <c r="BJ5681" s="6"/>
      <c r="BK5681" s="6"/>
      <c r="BL5681" s="6"/>
      <c r="BM5681" s="6"/>
      <c r="BN5681" s="6"/>
      <c r="BO5681" s="6"/>
      <c r="BP5681" s="6"/>
      <c r="BQ5681" s="6"/>
      <c r="BR5681" s="6"/>
      <c r="BS5681" s="6"/>
      <c r="BT5681" s="6"/>
      <c r="CG5681" s="432"/>
      <c r="CH5681" s="432"/>
      <c r="CL5681" s="174"/>
    </row>
    <row r="5682" spans="29:90" s="168" customFormat="1" x14ac:dyDescent="0.25">
      <c r="AC5682" s="175"/>
      <c r="AD5682" s="175"/>
      <c r="AE5682" s="175"/>
      <c r="AF5682" s="175"/>
      <c r="AG5682" s="175"/>
      <c r="AH5682" s="176"/>
      <c r="AM5682" s="6"/>
      <c r="AN5682" s="6"/>
      <c r="AO5682" s="6"/>
      <c r="AP5682" s="6"/>
      <c r="AQ5682" s="6"/>
      <c r="AR5682" s="6"/>
      <c r="AS5682" s="6"/>
      <c r="AT5682" s="6"/>
      <c r="AU5682" s="6"/>
      <c r="AV5682" s="6"/>
      <c r="AW5682" s="6"/>
      <c r="AX5682" s="6"/>
      <c r="AY5682" s="172"/>
      <c r="AZ5682" s="172"/>
      <c r="BA5682" s="172"/>
      <c r="BB5682" s="6"/>
      <c r="BC5682" s="6"/>
      <c r="BD5682" s="6"/>
      <c r="BE5682" s="6"/>
      <c r="BF5682" s="6"/>
      <c r="BG5682" s="172"/>
      <c r="BH5682" s="172"/>
      <c r="BI5682" s="172"/>
      <c r="BJ5682" s="6"/>
      <c r="BK5682" s="6"/>
      <c r="BL5682" s="6"/>
      <c r="BM5682" s="6"/>
      <c r="BN5682" s="6"/>
      <c r="BO5682" s="6"/>
      <c r="BP5682" s="6"/>
      <c r="BQ5682" s="6"/>
      <c r="BR5682" s="6"/>
      <c r="BS5682" s="6"/>
      <c r="BT5682" s="6"/>
      <c r="CG5682" s="432"/>
      <c r="CH5682" s="432"/>
      <c r="CL5682" s="174"/>
    </row>
    <row r="5683" spans="29:90" s="168" customFormat="1" x14ac:dyDescent="0.25">
      <c r="AC5683" s="175"/>
      <c r="AD5683" s="175"/>
      <c r="AE5683" s="175"/>
      <c r="AF5683" s="175"/>
      <c r="AG5683" s="175"/>
      <c r="AH5683" s="176"/>
      <c r="AM5683" s="6"/>
      <c r="AN5683" s="6"/>
      <c r="AO5683" s="6"/>
      <c r="AP5683" s="6"/>
      <c r="AQ5683" s="6"/>
      <c r="AR5683" s="6"/>
      <c r="AS5683" s="6"/>
      <c r="AT5683" s="6"/>
      <c r="AU5683" s="6"/>
      <c r="AV5683" s="6"/>
      <c r="AW5683" s="6"/>
      <c r="AX5683" s="6"/>
      <c r="AY5683" s="172"/>
      <c r="AZ5683" s="172"/>
      <c r="BA5683" s="172"/>
      <c r="BB5683" s="6"/>
      <c r="BC5683" s="6"/>
      <c r="BD5683" s="6"/>
      <c r="BE5683" s="6"/>
      <c r="BF5683" s="6"/>
      <c r="BG5683" s="172"/>
      <c r="BH5683" s="172"/>
      <c r="BI5683" s="172"/>
      <c r="BJ5683" s="6"/>
      <c r="BK5683" s="6"/>
      <c r="BL5683" s="6"/>
      <c r="BM5683" s="6"/>
      <c r="BN5683" s="6"/>
      <c r="BO5683" s="6"/>
      <c r="BP5683" s="6"/>
      <c r="BQ5683" s="6"/>
      <c r="BR5683" s="6"/>
      <c r="BS5683" s="6"/>
      <c r="BT5683" s="6"/>
      <c r="CG5683" s="432"/>
      <c r="CH5683" s="432"/>
      <c r="CL5683" s="174"/>
    </row>
    <row r="5684" spans="29:90" s="168" customFormat="1" x14ac:dyDescent="0.25">
      <c r="AC5684" s="175"/>
      <c r="AD5684" s="175"/>
      <c r="AE5684" s="175"/>
      <c r="AF5684" s="175"/>
      <c r="AG5684" s="175"/>
      <c r="AH5684" s="176"/>
      <c r="AM5684" s="6"/>
      <c r="AN5684" s="6"/>
      <c r="AO5684" s="6"/>
      <c r="AP5684" s="6"/>
      <c r="AQ5684" s="6"/>
      <c r="AR5684" s="6"/>
      <c r="AS5684" s="6"/>
      <c r="AT5684" s="6"/>
      <c r="AU5684" s="6"/>
      <c r="AV5684" s="6"/>
      <c r="AW5684" s="6"/>
      <c r="AX5684" s="6"/>
      <c r="AY5684" s="172"/>
      <c r="AZ5684" s="172"/>
      <c r="BA5684" s="172"/>
      <c r="BB5684" s="6"/>
      <c r="BC5684" s="6"/>
      <c r="BD5684" s="6"/>
      <c r="BE5684" s="6"/>
      <c r="BF5684" s="6"/>
      <c r="BG5684" s="172"/>
      <c r="BH5684" s="172"/>
      <c r="BI5684" s="172"/>
      <c r="BJ5684" s="6"/>
      <c r="BK5684" s="6"/>
      <c r="BL5684" s="6"/>
      <c r="BM5684" s="6"/>
      <c r="BN5684" s="6"/>
      <c r="BO5684" s="6"/>
      <c r="BP5684" s="6"/>
      <c r="BQ5684" s="6"/>
      <c r="BR5684" s="6"/>
      <c r="BS5684" s="6"/>
      <c r="BT5684" s="6"/>
      <c r="CG5684" s="432"/>
      <c r="CH5684" s="432"/>
      <c r="CL5684" s="174"/>
    </row>
    <row r="5685" spans="29:90" s="168" customFormat="1" x14ac:dyDescent="0.25">
      <c r="AC5685" s="175"/>
      <c r="AD5685" s="175"/>
      <c r="AE5685" s="175"/>
      <c r="AF5685" s="175"/>
      <c r="AG5685" s="175"/>
      <c r="AH5685" s="176"/>
      <c r="AM5685" s="6"/>
      <c r="AN5685" s="6"/>
      <c r="AO5685" s="6"/>
      <c r="AP5685" s="6"/>
      <c r="AQ5685" s="6"/>
      <c r="AR5685" s="6"/>
      <c r="AS5685" s="6"/>
      <c r="AT5685" s="6"/>
      <c r="AU5685" s="6"/>
      <c r="AV5685" s="6"/>
      <c r="AW5685" s="6"/>
      <c r="AX5685" s="6"/>
      <c r="AY5685" s="172"/>
      <c r="AZ5685" s="172"/>
      <c r="BA5685" s="172"/>
      <c r="BB5685" s="6"/>
      <c r="BC5685" s="6"/>
      <c r="BD5685" s="6"/>
      <c r="BE5685" s="6"/>
      <c r="BF5685" s="6"/>
      <c r="BG5685" s="172"/>
      <c r="BH5685" s="172"/>
      <c r="BI5685" s="172"/>
      <c r="BJ5685" s="6"/>
      <c r="BK5685" s="6"/>
      <c r="BL5685" s="6"/>
      <c r="BM5685" s="6"/>
      <c r="BN5685" s="6"/>
      <c r="BO5685" s="6"/>
      <c r="BP5685" s="6"/>
      <c r="BQ5685" s="6"/>
      <c r="BR5685" s="6"/>
      <c r="BS5685" s="6"/>
      <c r="BT5685" s="6"/>
      <c r="CG5685" s="432"/>
      <c r="CH5685" s="432"/>
      <c r="CL5685" s="174"/>
    </row>
    <row r="5686" spans="29:90" s="168" customFormat="1" x14ac:dyDescent="0.25">
      <c r="AC5686" s="175"/>
      <c r="AD5686" s="175"/>
      <c r="AE5686" s="175"/>
      <c r="AF5686" s="175"/>
      <c r="AG5686" s="175"/>
      <c r="AH5686" s="176"/>
      <c r="AM5686" s="6"/>
      <c r="AN5686" s="6"/>
      <c r="AO5686" s="6"/>
      <c r="AP5686" s="6"/>
      <c r="AQ5686" s="6"/>
      <c r="AR5686" s="6"/>
      <c r="AS5686" s="6"/>
      <c r="AT5686" s="6"/>
      <c r="AU5686" s="6"/>
      <c r="AV5686" s="6"/>
      <c r="AW5686" s="6"/>
      <c r="AX5686" s="6"/>
      <c r="AY5686" s="172"/>
      <c r="AZ5686" s="172"/>
      <c r="BA5686" s="172"/>
      <c r="BB5686" s="6"/>
      <c r="BC5686" s="6"/>
      <c r="BD5686" s="6"/>
      <c r="BE5686" s="6"/>
      <c r="BF5686" s="6"/>
      <c r="BG5686" s="172"/>
      <c r="BH5686" s="172"/>
      <c r="BI5686" s="172"/>
      <c r="BJ5686" s="6"/>
      <c r="BK5686" s="6"/>
      <c r="BL5686" s="6"/>
      <c r="BM5686" s="6"/>
      <c r="BN5686" s="6"/>
      <c r="BO5686" s="6"/>
      <c r="BP5686" s="6"/>
      <c r="BQ5686" s="6"/>
      <c r="BR5686" s="6"/>
      <c r="BS5686" s="6"/>
      <c r="BT5686" s="6"/>
      <c r="CG5686" s="432"/>
      <c r="CH5686" s="432"/>
      <c r="CL5686" s="174"/>
    </row>
    <row r="5687" spans="29:90" s="168" customFormat="1" x14ac:dyDescent="0.25">
      <c r="AC5687" s="175"/>
      <c r="AD5687" s="175"/>
      <c r="AE5687" s="175"/>
      <c r="AF5687" s="175"/>
      <c r="AG5687" s="175"/>
      <c r="AH5687" s="176"/>
      <c r="AM5687" s="6"/>
      <c r="AN5687" s="6"/>
      <c r="AO5687" s="6"/>
      <c r="AP5687" s="6"/>
      <c r="AQ5687" s="6"/>
      <c r="AR5687" s="6"/>
      <c r="AS5687" s="6"/>
      <c r="AT5687" s="6"/>
      <c r="AU5687" s="6"/>
      <c r="AV5687" s="6"/>
      <c r="AW5687" s="6"/>
      <c r="AX5687" s="6"/>
      <c r="AY5687" s="172"/>
      <c r="AZ5687" s="172"/>
      <c r="BA5687" s="172"/>
      <c r="BB5687" s="6"/>
      <c r="BC5687" s="6"/>
      <c r="BD5687" s="6"/>
      <c r="BE5687" s="6"/>
      <c r="BF5687" s="6"/>
      <c r="BG5687" s="172"/>
      <c r="BH5687" s="172"/>
      <c r="BI5687" s="172"/>
      <c r="BJ5687" s="6"/>
      <c r="BK5687" s="6"/>
      <c r="BL5687" s="6"/>
      <c r="BM5687" s="6"/>
      <c r="BN5687" s="6"/>
      <c r="BO5687" s="6"/>
      <c r="BP5687" s="6"/>
      <c r="BQ5687" s="6"/>
      <c r="BR5687" s="6"/>
      <c r="BS5687" s="6"/>
      <c r="BT5687" s="6"/>
      <c r="CG5687" s="432"/>
      <c r="CH5687" s="432"/>
      <c r="CL5687" s="174"/>
    </row>
    <row r="5688" spans="29:90" s="168" customFormat="1" x14ac:dyDescent="0.25">
      <c r="AC5688" s="175"/>
      <c r="AD5688" s="175"/>
      <c r="AE5688" s="175"/>
      <c r="AF5688" s="175"/>
      <c r="AG5688" s="175"/>
      <c r="AH5688" s="176"/>
      <c r="AM5688" s="6"/>
      <c r="AN5688" s="6"/>
      <c r="AO5688" s="6"/>
      <c r="AP5688" s="6"/>
      <c r="AQ5688" s="6"/>
      <c r="AR5688" s="6"/>
      <c r="AS5688" s="6"/>
      <c r="AT5688" s="6"/>
      <c r="AU5688" s="6"/>
      <c r="AV5688" s="6"/>
      <c r="AW5688" s="6"/>
      <c r="AX5688" s="6"/>
      <c r="AY5688" s="172"/>
      <c r="AZ5688" s="172"/>
      <c r="BA5688" s="172"/>
      <c r="BB5688" s="6"/>
      <c r="BC5688" s="6"/>
      <c r="BD5688" s="6"/>
      <c r="BE5688" s="6"/>
      <c r="BF5688" s="6"/>
      <c r="BG5688" s="172"/>
      <c r="BH5688" s="172"/>
      <c r="BI5688" s="172"/>
      <c r="BJ5688" s="6"/>
      <c r="BK5688" s="6"/>
      <c r="BL5688" s="6"/>
      <c r="BM5688" s="6"/>
      <c r="BN5688" s="6"/>
      <c r="BO5688" s="6"/>
      <c r="BP5688" s="6"/>
      <c r="BQ5688" s="6"/>
      <c r="BR5688" s="6"/>
      <c r="BS5688" s="6"/>
      <c r="BT5688" s="6"/>
      <c r="CG5688" s="432"/>
      <c r="CH5688" s="432"/>
      <c r="CL5688" s="174"/>
    </row>
    <row r="5689" spans="29:90" s="168" customFormat="1" x14ac:dyDescent="0.25">
      <c r="AC5689" s="175"/>
      <c r="AD5689" s="175"/>
      <c r="AE5689" s="175"/>
      <c r="AF5689" s="175"/>
      <c r="AG5689" s="175"/>
      <c r="AH5689" s="176"/>
      <c r="AM5689" s="6"/>
      <c r="AN5689" s="6"/>
      <c r="AO5689" s="6"/>
      <c r="AP5689" s="6"/>
      <c r="AQ5689" s="6"/>
      <c r="AR5689" s="6"/>
      <c r="AS5689" s="6"/>
      <c r="AT5689" s="6"/>
      <c r="AU5689" s="6"/>
      <c r="AV5689" s="6"/>
      <c r="AW5689" s="6"/>
      <c r="AX5689" s="6"/>
      <c r="AY5689" s="172"/>
      <c r="AZ5689" s="172"/>
      <c r="BA5689" s="172"/>
      <c r="BB5689" s="6"/>
      <c r="BC5689" s="6"/>
      <c r="BD5689" s="6"/>
      <c r="BE5689" s="6"/>
      <c r="BF5689" s="6"/>
      <c r="BG5689" s="172"/>
      <c r="BH5689" s="172"/>
      <c r="BI5689" s="172"/>
      <c r="BJ5689" s="6"/>
      <c r="BK5689" s="6"/>
      <c r="BL5689" s="6"/>
      <c r="BM5689" s="6"/>
      <c r="BN5689" s="6"/>
      <c r="BO5689" s="6"/>
      <c r="BP5689" s="6"/>
      <c r="BQ5689" s="6"/>
      <c r="BR5689" s="6"/>
      <c r="BS5689" s="6"/>
      <c r="BT5689" s="6"/>
      <c r="CG5689" s="432"/>
      <c r="CH5689" s="432"/>
      <c r="CL5689" s="174"/>
    </row>
    <row r="5690" spans="29:90" s="168" customFormat="1" x14ac:dyDescent="0.25">
      <c r="AC5690" s="175"/>
      <c r="AD5690" s="175"/>
      <c r="AE5690" s="175"/>
      <c r="AF5690" s="175"/>
      <c r="AG5690" s="175"/>
      <c r="AH5690" s="176"/>
      <c r="AM5690" s="6"/>
      <c r="AN5690" s="6"/>
      <c r="AO5690" s="6"/>
      <c r="AP5690" s="6"/>
      <c r="AQ5690" s="6"/>
      <c r="AR5690" s="6"/>
      <c r="AS5690" s="6"/>
      <c r="AT5690" s="6"/>
      <c r="AU5690" s="6"/>
      <c r="AV5690" s="6"/>
      <c r="AW5690" s="6"/>
      <c r="AX5690" s="6"/>
      <c r="AY5690" s="172"/>
      <c r="AZ5690" s="172"/>
      <c r="BA5690" s="172"/>
      <c r="BB5690" s="6"/>
      <c r="BC5690" s="6"/>
      <c r="BD5690" s="6"/>
      <c r="BE5690" s="6"/>
      <c r="BF5690" s="6"/>
      <c r="BG5690" s="172"/>
      <c r="BH5690" s="172"/>
      <c r="BI5690" s="172"/>
      <c r="BJ5690" s="6"/>
      <c r="BK5690" s="6"/>
      <c r="BL5690" s="6"/>
      <c r="BM5690" s="6"/>
      <c r="BN5690" s="6"/>
      <c r="BO5690" s="6"/>
      <c r="BP5690" s="6"/>
      <c r="BQ5690" s="6"/>
      <c r="BR5690" s="6"/>
      <c r="BS5690" s="6"/>
      <c r="BT5690" s="6"/>
      <c r="CG5690" s="432"/>
      <c r="CH5690" s="432"/>
      <c r="CL5690" s="174"/>
    </row>
    <row r="5691" spans="29:90" s="168" customFormat="1" x14ac:dyDescent="0.25">
      <c r="AC5691" s="175"/>
      <c r="AD5691" s="175"/>
      <c r="AE5691" s="175"/>
      <c r="AF5691" s="175"/>
      <c r="AG5691" s="175"/>
      <c r="AH5691" s="176"/>
      <c r="AM5691" s="6"/>
      <c r="AN5691" s="6"/>
      <c r="AO5691" s="6"/>
      <c r="AP5691" s="6"/>
      <c r="AQ5691" s="6"/>
      <c r="AR5691" s="6"/>
      <c r="AS5691" s="6"/>
      <c r="AT5691" s="6"/>
      <c r="AU5691" s="6"/>
      <c r="AV5691" s="6"/>
      <c r="AW5691" s="6"/>
      <c r="AX5691" s="6"/>
      <c r="AY5691" s="172"/>
      <c r="AZ5691" s="172"/>
      <c r="BA5691" s="172"/>
      <c r="BB5691" s="6"/>
      <c r="BC5691" s="6"/>
      <c r="BD5691" s="6"/>
      <c r="BE5691" s="6"/>
      <c r="BF5691" s="6"/>
      <c r="BG5691" s="172"/>
      <c r="BH5691" s="172"/>
      <c r="BI5691" s="172"/>
      <c r="BJ5691" s="6"/>
      <c r="BK5691" s="6"/>
      <c r="BL5691" s="6"/>
      <c r="BM5691" s="6"/>
      <c r="BN5691" s="6"/>
      <c r="BO5691" s="6"/>
      <c r="BP5691" s="6"/>
      <c r="BQ5691" s="6"/>
      <c r="BR5691" s="6"/>
      <c r="BS5691" s="6"/>
      <c r="BT5691" s="6"/>
      <c r="CG5691" s="432"/>
      <c r="CH5691" s="432"/>
      <c r="CL5691" s="174"/>
    </row>
    <row r="5692" spans="29:90" s="168" customFormat="1" x14ac:dyDescent="0.25">
      <c r="AC5692" s="175"/>
      <c r="AD5692" s="175"/>
      <c r="AE5692" s="175"/>
      <c r="AF5692" s="175"/>
      <c r="AG5692" s="175"/>
      <c r="AH5692" s="176"/>
      <c r="AM5692" s="6"/>
      <c r="AN5692" s="6"/>
      <c r="AO5692" s="6"/>
      <c r="AP5692" s="6"/>
      <c r="AQ5692" s="6"/>
      <c r="AR5692" s="6"/>
      <c r="AS5692" s="6"/>
      <c r="AT5692" s="6"/>
      <c r="AU5692" s="6"/>
      <c r="AV5692" s="6"/>
      <c r="AW5692" s="6"/>
      <c r="AX5692" s="6"/>
      <c r="AY5692" s="172"/>
      <c r="AZ5692" s="172"/>
      <c r="BA5692" s="172"/>
      <c r="BB5692" s="6"/>
      <c r="BC5692" s="6"/>
      <c r="BD5692" s="6"/>
      <c r="BE5692" s="6"/>
      <c r="BF5692" s="6"/>
      <c r="BG5692" s="172"/>
      <c r="BH5692" s="172"/>
      <c r="BI5692" s="172"/>
      <c r="BJ5692" s="6"/>
      <c r="BK5692" s="6"/>
      <c r="BL5692" s="6"/>
      <c r="BM5692" s="6"/>
      <c r="BN5692" s="6"/>
      <c r="BO5692" s="6"/>
      <c r="BP5692" s="6"/>
      <c r="BQ5692" s="6"/>
      <c r="BR5692" s="6"/>
      <c r="BS5692" s="6"/>
      <c r="BT5692" s="6"/>
      <c r="CG5692" s="432"/>
      <c r="CH5692" s="432"/>
      <c r="CL5692" s="174"/>
    </row>
    <row r="5693" spans="29:90" s="168" customFormat="1" x14ac:dyDescent="0.25">
      <c r="AC5693" s="175"/>
      <c r="AD5693" s="175"/>
      <c r="AE5693" s="175"/>
      <c r="AF5693" s="175"/>
      <c r="AG5693" s="175"/>
      <c r="AH5693" s="176"/>
      <c r="AM5693" s="6"/>
      <c r="AN5693" s="6"/>
      <c r="AO5693" s="6"/>
      <c r="AP5693" s="6"/>
      <c r="AQ5693" s="6"/>
      <c r="AR5693" s="6"/>
      <c r="AS5693" s="6"/>
      <c r="AT5693" s="6"/>
      <c r="AU5693" s="6"/>
      <c r="AV5693" s="6"/>
      <c r="AW5693" s="6"/>
      <c r="AX5693" s="6"/>
      <c r="AY5693" s="172"/>
      <c r="AZ5693" s="172"/>
      <c r="BA5693" s="172"/>
      <c r="BB5693" s="6"/>
      <c r="BC5693" s="6"/>
      <c r="BD5693" s="6"/>
      <c r="BE5693" s="6"/>
      <c r="BF5693" s="6"/>
      <c r="BG5693" s="172"/>
      <c r="BH5693" s="172"/>
      <c r="BI5693" s="172"/>
      <c r="BJ5693" s="6"/>
      <c r="BK5693" s="6"/>
      <c r="BL5693" s="6"/>
      <c r="BM5693" s="6"/>
      <c r="BN5693" s="6"/>
      <c r="BO5693" s="6"/>
      <c r="BP5693" s="6"/>
      <c r="BQ5693" s="6"/>
      <c r="BR5693" s="6"/>
      <c r="BS5693" s="6"/>
      <c r="BT5693" s="6"/>
      <c r="CG5693" s="432"/>
      <c r="CH5693" s="432"/>
      <c r="CL5693" s="174"/>
    </row>
    <row r="5694" spans="29:90" s="168" customFormat="1" x14ac:dyDescent="0.25">
      <c r="AC5694" s="175"/>
      <c r="AD5694" s="175"/>
      <c r="AE5694" s="175"/>
      <c r="AF5694" s="175"/>
      <c r="AG5694" s="175"/>
      <c r="AH5694" s="176"/>
      <c r="AM5694" s="6"/>
      <c r="AN5694" s="6"/>
      <c r="AO5694" s="6"/>
      <c r="AP5694" s="6"/>
      <c r="AQ5694" s="6"/>
      <c r="AR5694" s="6"/>
      <c r="AS5694" s="6"/>
      <c r="AT5694" s="6"/>
      <c r="AU5694" s="6"/>
      <c r="AV5694" s="6"/>
      <c r="AW5694" s="6"/>
      <c r="AX5694" s="6"/>
      <c r="AY5694" s="172"/>
      <c r="AZ5694" s="172"/>
      <c r="BA5694" s="172"/>
      <c r="BB5694" s="6"/>
      <c r="BC5694" s="6"/>
      <c r="BD5694" s="6"/>
      <c r="BE5694" s="6"/>
      <c r="BF5694" s="6"/>
      <c r="BG5694" s="172"/>
      <c r="BH5694" s="172"/>
      <c r="BI5694" s="172"/>
      <c r="BJ5694" s="6"/>
      <c r="BK5694" s="6"/>
      <c r="BL5694" s="6"/>
      <c r="BM5694" s="6"/>
      <c r="BN5694" s="6"/>
      <c r="BO5694" s="6"/>
      <c r="BP5694" s="6"/>
      <c r="BQ5694" s="6"/>
      <c r="BR5694" s="6"/>
      <c r="BS5694" s="6"/>
      <c r="BT5694" s="6"/>
      <c r="CG5694" s="432"/>
      <c r="CH5694" s="432"/>
      <c r="CL5694" s="174"/>
    </row>
    <row r="5695" spans="29:90" s="168" customFormat="1" x14ac:dyDescent="0.25">
      <c r="AC5695" s="175"/>
      <c r="AD5695" s="175"/>
      <c r="AE5695" s="175"/>
      <c r="AF5695" s="175"/>
      <c r="AG5695" s="175"/>
      <c r="AH5695" s="176"/>
      <c r="AM5695" s="6"/>
      <c r="AN5695" s="6"/>
      <c r="AO5695" s="6"/>
      <c r="AP5695" s="6"/>
      <c r="AQ5695" s="6"/>
      <c r="AR5695" s="6"/>
      <c r="AS5695" s="6"/>
      <c r="AT5695" s="6"/>
      <c r="AU5695" s="6"/>
      <c r="AV5695" s="6"/>
      <c r="AW5695" s="6"/>
      <c r="AX5695" s="6"/>
      <c r="AY5695" s="172"/>
      <c r="AZ5695" s="172"/>
      <c r="BA5695" s="172"/>
      <c r="BB5695" s="6"/>
      <c r="BC5695" s="6"/>
      <c r="BD5695" s="6"/>
      <c r="BE5695" s="6"/>
      <c r="BF5695" s="6"/>
      <c r="BG5695" s="172"/>
      <c r="BH5695" s="172"/>
      <c r="BI5695" s="172"/>
      <c r="BJ5695" s="6"/>
      <c r="BK5695" s="6"/>
      <c r="BL5695" s="6"/>
      <c r="BM5695" s="6"/>
      <c r="BN5695" s="6"/>
      <c r="BO5695" s="6"/>
      <c r="BP5695" s="6"/>
      <c r="BQ5695" s="6"/>
      <c r="BR5695" s="6"/>
      <c r="BS5695" s="6"/>
      <c r="BT5695" s="6"/>
      <c r="CG5695" s="432"/>
      <c r="CH5695" s="432"/>
      <c r="CL5695" s="174"/>
    </row>
    <row r="5696" spans="29:90" s="168" customFormat="1" x14ac:dyDescent="0.25">
      <c r="AC5696" s="175"/>
      <c r="AD5696" s="175"/>
      <c r="AE5696" s="175"/>
      <c r="AF5696" s="175"/>
      <c r="AG5696" s="175"/>
      <c r="AH5696" s="176"/>
      <c r="AM5696" s="6"/>
      <c r="AN5696" s="6"/>
      <c r="AO5696" s="6"/>
      <c r="AP5696" s="6"/>
      <c r="AQ5696" s="6"/>
      <c r="AR5696" s="6"/>
      <c r="AS5696" s="6"/>
      <c r="AT5696" s="6"/>
      <c r="AU5696" s="6"/>
      <c r="AV5696" s="6"/>
      <c r="AW5696" s="6"/>
      <c r="AX5696" s="6"/>
      <c r="AY5696" s="172"/>
      <c r="AZ5696" s="172"/>
      <c r="BA5696" s="172"/>
      <c r="BB5696" s="6"/>
      <c r="BC5696" s="6"/>
      <c r="BD5696" s="6"/>
      <c r="BE5696" s="6"/>
      <c r="BF5696" s="6"/>
      <c r="BG5696" s="172"/>
      <c r="BH5696" s="172"/>
      <c r="BI5696" s="172"/>
      <c r="BJ5696" s="6"/>
      <c r="BK5696" s="6"/>
      <c r="BL5696" s="6"/>
      <c r="BM5696" s="6"/>
      <c r="BN5696" s="6"/>
      <c r="BO5696" s="6"/>
      <c r="BP5696" s="6"/>
      <c r="BQ5696" s="6"/>
      <c r="BR5696" s="6"/>
      <c r="BS5696" s="6"/>
      <c r="BT5696" s="6"/>
      <c r="CG5696" s="432"/>
      <c r="CH5696" s="432"/>
      <c r="CL5696" s="174"/>
    </row>
    <row r="5697" spans="29:90" s="168" customFormat="1" x14ac:dyDescent="0.25">
      <c r="AC5697" s="175"/>
      <c r="AD5697" s="175"/>
      <c r="AE5697" s="175"/>
      <c r="AF5697" s="175"/>
      <c r="AG5697" s="175"/>
      <c r="AH5697" s="176"/>
      <c r="AM5697" s="6"/>
      <c r="AN5697" s="6"/>
      <c r="AO5697" s="6"/>
      <c r="AP5697" s="6"/>
      <c r="AQ5697" s="6"/>
      <c r="AR5697" s="6"/>
      <c r="AS5697" s="6"/>
      <c r="AT5697" s="6"/>
      <c r="AU5697" s="6"/>
      <c r="AV5697" s="6"/>
      <c r="AW5697" s="6"/>
      <c r="AX5697" s="6"/>
      <c r="AY5697" s="172"/>
      <c r="AZ5697" s="172"/>
      <c r="BA5697" s="172"/>
      <c r="BB5697" s="6"/>
      <c r="BC5697" s="6"/>
      <c r="BD5697" s="6"/>
      <c r="BE5697" s="6"/>
      <c r="BF5697" s="6"/>
      <c r="BG5697" s="172"/>
      <c r="BH5697" s="172"/>
      <c r="BI5697" s="172"/>
      <c r="BJ5697" s="6"/>
      <c r="BK5697" s="6"/>
      <c r="BL5697" s="6"/>
      <c r="BM5697" s="6"/>
      <c r="BN5697" s="6"/>
      <c r="BO5697" s="6"/>
      <c r="BP5697" s="6"/>
      <c r="BQ5697" s="6"/>
      <c r="BR5697" s="6"/>
      <c r="BS5697" s="6"/>
      <c r="BT5697" s="6"/>
      <c r="CG5697" s="432"/>
      <c r="CH5697" s="432"/>
      <c r="CL5697" s="174"/>
    </row>
    <row r="5698" spans="29:90" s="168" customFormat="1" x14ac:dyDescent="0.25">
      <c r="AC5698" s="175"/>
      <c r="AD5698" s="175"/>
      <c r="AE5698" s="175"/>
      <c r="AF5698" s="175"/>
      <c r="AG5698" s="175"/>
      <c r="AH5698" s="176"/>
      <c r="AM5698" s="6"/>
      <c r="AN5698" s="6"/>
      <c r="AO5698" s="6"/>
      <c r="AP5698" s="6"/>
      <c r="AQ5698" s="6"/>
      <c r="AR5698" s="6"/>
      <c r="AS5698" s="6"/>
      <c r="AT5698" s="6"/>
      <c r="AU5698" s="6"/>
      <c r="AV5698" s="6"/>
      <c r="AW5698" s="6"/>
      <c r="AX5698" s="6"/>
      <c r="AY5698" s="172"/>
      <c r="AZ5698" s="172"/>
      <c r="BA5698" s="172"/>
      <c r="BB5698" s="6"/>
      <c r="BC5698" s="6"/>
      <c r="BD5698" s="6"/>
      <c r="BE5698" s="6"/>
      <c r="BF5698" s="6"/>
      <c r="BG5698" s="172"/>
      <c r="BH5698" s="172"/>
      <c r="BI5698" s="172"/>
      <c r="BJ5698" s="6"/>
      <c r="BK5698" s="6"/>
      <c r="BL5698" s="6"/>
      <c r="BM5698" s="6"/>
      <c r="BN5698" s="6"/>
      <c r="BO5698" s="6"/>
      <c r="BP5698" s="6"/>
      <c r="BQ5698" s="6"/>
      <c r="BR5698" s="6"/>
      <c r="BS5698" s="6"/>
      <c r="BT5698" s="6"/>
      <c r="CG5698" s="432"/>
      <c r="CH5698" s="432"/>
      <c r="CL5698" s="174"/>
    </row>
    <row r="5699" spans="29:90" s="168" customFormat="1" x14ac:dyDescent="0.25">
      <c r="AC5699" s="175"/>
      <c r="AD5699" s="175"/>
      <c r="AE5699" s="175"/>
      <c r="AF5699" s="175"/>
      <c r="AG5699" s="175"/>
      <c r="AH5699" s="176"/>
      <c r="AM5699" s="6"/>
      <c r="AN5699" s="6"/>
      <c r="AO5699" s="6"/>
      <c r="AP5699" s="6"/>
      <c r="AQ5699" s="6"/>
      <c r="AR5699" s="6"/>
      <c r="AS5699" s="6"/>
      <c r="AT5699" s="6"/>
      <c r="AU5699" s="6"/>
      <c r="AV5699" s="6"/>
      <c r="AW5699" s="6"/>
      <c r="AX5699" s="6"/>
      <c r="AY5699" s="172"/>
      <c r="AZ5699" s="172"/>
      <c r="BA5699" s="172"/>
      <c r="BB5699" s="6"/>
      <c r="BC5699" s="6"/>
      <c r="BD5699" s="6"/>
      <c r="BE5699" s="6"/>
      <c r="BF5699" s="6"/>
      <c r="BG5699" s="172"/>
      <c r="BH5699" s="172"/>
      <c r="BI5699" s="172"/>
      <c r="BJ5699" s="6"/>
      <c r="BK5699" s="6"/>
      <c r="BL5699" s="6"/>
      <c r="BM5699" s="6"/>
      <c r="BN5699" s="6"/>
      <c r="BO5699" s="6"/>
      <c r="BP5699" s="6"/>
      <c r="BQ5699" s="6"/>
      <c r="BR5699" s="6"/>
      <c r="BS5699" s="6"/>
      <c r="BT5699" s="6"/>
      <c r="CG5699" s="432"/>
      <c r="CH5699" s="432"/>
      <c r="CL5699" s="174"/>
    </row>
    <row r="5700" spans="29:90" s="168" customFormat="1" x14ac:dyDescent="0.25">
      <c r="AC5700" s="175"/>
      <c r="AD5700" s="175"/>
      <c r="AE5700" s="175"/>
      <c r="AF5700" s="175"/>
      <c r="AG5700" s="175"/>
      <c r="AH5700" s="176"/>
      <c r="AM5700" s="6"/>
      <c r="AN5700" s="6"/>
      <c r="AO5700" s="6"/>
      <c r="AP5700" s="6"/>
      <c r="AQ5700" s="6"/>
      <c r="AR5700" s="6"/>
      <c r="AS5700" s="6"/>
      <c r="AT5700" s="6"/>
      <c r="AU5700" s="6"/>
      <c r="AV5700" s="6"/>
      <c r="AW5700" s="6"/>
      <c r="AX5700" s="6"/>
      <c r="AY5700" s="172"/>
      <c r="AZ5700" s="172"/>
      <c r="BA5700" s="172"/>
      <c r="BB5700" s="6"/>
      <c r="BC5700" s="6"/>
      <c r="BD5700" s="6"/>
      <c r="BE5700" s="6"/>
      <c r="BF5700" s="6"/>
      <c r="BG5700" s="172"/>
      <c r="BH5700" s="172"/>
      <c r="BI5700" s="172"/>
      <c r="BJ5700" s="6"/>
      <c r="BK5700" s="6"/>
      <c r="BL5700" s="6"/>
      <c r="BM5700" s="6"/>
      <c r="BN5700" s="6"/>
      <c r="BO5700" s="6"/>
      <c r="BP5700" s="6"/>
      <c r="BQ5700" s="6"/>
      <c r="BR5700" s="6"/>
      <c r="BS5700" s="6"/>
      <c r="BT5700" s="6"/>
      <c r="CG5700" s="432"/>
      <c r="CH5700" s="432"/>
      <c r="CL5700" s="174"/>
    </row>
    <row r="5701" spans="29:90" s="168" customFormat="1" x14ac:dyDescent="0.25">
      <c r="AC5701" s="175"/>
      <c r="AD5701" s="175"/>
      <c r="AE5701" s="175"/>
      <c r="AF5701" s="175"/>
      <c r="AG5701" s="175"/>
      <c r="AH5701" s="176"/>
      <c r="AM5701" s="6"/>
      <c r="AN5701" s="6"/>
      <c r="AO5701" s="6"/>
      <c r="AP5701" s="6"/>
      <c r="AQ5701" s="6"/>
      <c r="AR5701" s="6"/>
      <c r="AS5701" s="6"/>
      <c r="AT5701" s="6"/>
      <c r="AU5701" s="6"/>
      <c r="AV5701" s="6"/>
      <c r="AW5701" s="6"/>
      <c r="AX5701" s="6"/>
      <c r="AY5701" s="172"/>
      <c r="AZ5701" s="172"/>
      <c r="BA5701" s="172"/>
      <c r="BB5701" s="6"/>
      <c r="BC5701" s="6"/>
      <c r="BD5701" s="6"/>
      <c r="BE5701" s="6"/>
      <c r="BF5701" s="6"/>
      <c r="BG5701" s="172"/>
      <c r="BH5701" s="172"/>
      <c r="BI5701" s="172"/>
      <c r="BJ5701" s="6"/>
      <c r="BK5701" s="6"/>
      <c r="BL5701" s="6"/>
      <c r="BM5701" s="6"/>
      <c r="BN5701" s="6"/>
      <c r="BO5701" s="6"/>
      <c r="BP5701" s="6"/>
      <c r="BQ5701" s="6"/>
      <c r="BR5701" s="6"/>
      <c r="BS5701" s="6"/>
      <c r="BT5701" s="6"/>
      <c r="CG5701" s="432"/>
      <c r="CH5701" s="432"/>
      <c r="CL5701" s="174"/>
    </row>
    <row r="5702" spans="29:90" s="168" customFormat="1" x14ac:dyDescent="0.25">
      <c r="AC5702" s="175"/>
      <c r="AD5702" s="175"/>
      <c r="AE5702" s="175"/>
      <c r="AF5702" s="175"/>
      <c r="AG5702" s="175"/>
      <c r="AH5702" s="176"/>
      <c r="AM5702" s="6"/>
      <c r="AN5702" s="6"/>
      <c r="AO5702" s="6"/>
      <c r="AP5702" s="6"/>
      <c r="AQ5702" s="6"/>
      <c r="AR5702" s="6"/>
      <c r="AS5702" s="6"/>
      <c r="AT5702" s="6"/>
      <c r="AU5702" s="6"/>
      <c r="AV5702" s="6"/>
      <c r="AW5702" s="6"/>
      <c r="AX5702" s="6"/>
      <c r="AY5702" s="172"/>
      <c r="AZ5702" s="172"/>
      <c r="BA5702" s="172"/>
      <c r="BB5702" s="6"/>
      <c r="BC5702" s="6"/>
      <c r="BD5702" s="6"/>
      <c r="BE5702" s="6"/>
      <c r="BF5702" s="6"/>
      <c r="BG5702" s="172"/>
      <c r="BH5702" s="172"/>
      <c r="BI5702" s="172"/>
      <c r="BJ5702" s="6"/>
      <c r="BK5702" s="6"/>
      <c r="BL5702" s="6"/>
      <c r="BM5702" s="6"/>
      <c r="BN5702" s="6"/>
      <c r="BO5702" s="6"/>
      <c r="BP5702" s="6"/>
      <c r="BQ5702" s="6"/>
      <c r="BR5702" s="6"/>
      <c r="BS5702" s="6"/>
      <c r="BT5702" s="6"/>
      <c r="CG5702" s="432"/>
      <c r="CH5702" s="432"/>
      <c r="CL5702" s="174"/>
    </row>
    <row r="5703" spans="29:90" s="168" customFormat="1" x14ac:dyDescent="0.25">
      <c r="AC5703" s="175"/>
      <c r="AD5703" s="175"/>
      <c r="AE5703" s="175"/>
      <c r="AF5703" s="175"/>
      <c r="AG5703" s="175"/>
      <c r="AH5703" s="176"/>
      <c r="AM5703" s="6"/>
      <c r="AN5703" s="6"/>
      <c r="AO5703" s="6"/>
      <c r="AP5703" s="6"/>
      <c r="AQ5703" s="6"/>
      <c r="AR5703" s="6"/>
      <c r="AS5703" s="6"/>
      <c r="AT5703" s="6"/>
      <c r="AU5703" s="6"/>
      <c r="AV5703" s="6"/>
      <c r="AW5703" s="6"/>
      <c r="AX5703" s="6"/>
      <c r="AY5703" s="172"/>
      <c r="AZ5703" s="172"/>
      <c r="BA5703" s="172"/>
      <c r="BB5703" s="6"/>
      <c r="BC5703" s="6"/>
      <c r="BD5703" s="6"/>
      <c r="BE5703" s="6"/>
      <c r="BF5703" s="6"/>
      <c r="BG5703" s="172"/>
      <c r="BH5703" s="172"/>
      <c r="BI5703" s="172"/>
      <c r="BJ5703" s="6"/>
      <c r="BK5703" s="6"/>
      <c r="BL5703" s="6"/>
      <c r="BM5703" s="6"/>
      <c r="BN5703" s="6"/>
      <c r="BO5703" s="6"/>
      <c r="BP5703" s="6"/>
      <c r="BQ5703" s="6"/>
      <c r="BR5703" s="6"/>
      <c r="BS5703" s="6"/>
      <c r="BT5703" s="6"/>
      <c r="CG5703" s="432"/>
      <c r="CH5703" s="432"/>
      <c r="CL5703" s="174"/>
    </row>
    <row r="5704" spans="29:90" s="168" customFormat="1" x14ac:dyDescent="0.25">
      <c r="AC5704" s="175"/>
      <c r="AD5704" s="175"/>
      <c r="AE5704" s="175"/>
      <c r="AF5704" s="175"/>
      <c r="AG5704" s="175"/>
      <c r="AH5704" s="176"/>
      <c r="AM5704" s="6"/>
      <c r="AN5704" s="6"/>
      <c r="AO5704" s="6"/>
      <c r="AP5704" s="6"/>
      <c r="AQ5704" s="6"/>
      <c r="AR5704" s="6"/>
      <c r="AS5704" s="6"/>
      <c r="AT5704" s="6"/>
      <c r="AU5704" s="6"/>
      <c r="AV5704" s="6"/>
      <c r="AW5704" s="6"/>
      <c r="AX5704" s="6"/>
      <c r="AY5704" s="172"/>
      <c r="AZ5704" s="172"/>
      <c r="BA5704" s="172"/>
      <c r="BB5704" s="6"/>
      <c r="BC5704" s="6"/>
      <c r="BD5704" s="6"/>
      <c r="BE5704" s="6"/>
      <c r="BF5704" s="6"/>
      <c r="BG5704" s="172"/>
      <c r="BH5704" s="172"/>
      <c r="BI5704" s="172"/>
      <c r="BJ5704" s="6"/>
      <c r="BK5704" s="6"/>
      <c r="BL5704" s="6"/>
      <c r="BM5704" s="6"/>
      <c r="BN5704" s="6"/>
      <c r="BO5704" s="6"/>
      <c r="BP5704" s="6"/>
      <c r="BQ5704" s="6"/>
      <c r="BR5704" s="6"/>
      <c r="BS5704" s="6"/>
      <c r="BT5704" s="6"/>
      <c r="CG5704" s="432"/>
      <c r="CH5704" s="432"/>
      <c r="CL5704" s="174"/>
    </row>
    <row r="5705" spans="29:90" s="168" customFormat="1" x14ac:dyDescent="0.25">
      <c r="AC5705" s="175"/>
      <c r="AD5705" s="175"/>
      <c r="AE5705" s="175"/>
      <c r="AF5705" s="175"/>
      <c r="AG5705" s="175"/>
      <c r="AH5705" s="176"/>
      <c r="AM5705" s="6"/>
      <c r="AN5705" s="6"/>
      <c r="AO5705" s="6"/>
      <c r="AP5705" s="6"/>
      <c r="AQ5705" s="6"/>
      <c r="AR5705" s="6"/>
      <c r="AS5705" s="6"/>
      <c r="AT5705" s="6"/>
      <c r="AU5705" s="6"/>
      <c r="AV5705" s="6"/>
      <c r="AW5705" s="6"/>
      <c r="AX5705" s="6"/>
      <c r="AY5705" s="172"/>
      <c r="AZ5705" s="172"/>
      <c r="BA5705" s="172"/>
      <c r="BB5705" s="6"/>
      <c r="BC5705" s="6"/>
      <c r="BD5705" s="6"/>
      <c r="BE5705" s="6"/>
      <c r="BF5705" s="6"/>
      <c r="BG5705" s="172"/>
      <c r="BH5705" s="172"/>
      <c r="BI5705" s="172"/>
      <c r="BJ5705" s="6"/>
      <c r="BK5705" s="6"/>
      <c r="BL5705" s="6"/>
      <c r="BM5705" s="6"/>
      <c r="BN5705" s="6"/>
      <c r="BO5705" s="6"/>
      <c r="BP5705" s="6"/>
      <c r="BQ5705" s="6"/>
      <c r="BR5705" s="6"/>
      <c r="BS5705" s="6"/>
      <c r="BT5705" s="6"/>
      <c r="CG5705" s="432"/>
      <c r="CH5705" s="432"/>
      <c r="CL5705" s="174"/>
    </row>
    <row r="5706" spans="29:90" s="168" customFormat="1" x14ac:dyDescent="0.25">
      <c r="AC5706" s="175"/>
      <c r="AD5706" s="175"/>
      <c r="AE5706" s="175"/>
      <c r="AF5706" s="175"/>
      <c r="AG5706" s="175"/>
      <c r="AH5706" s="176"/>
      <c r="AM5706" s="6"/>
      <c r="AN5706" s="6"/>
      <c r="AO5706" s="6"/>
      <c r="AP5706" s="6"/>
      <c r="AQ5706" s="6"/>
      <c r="AR5706" s="6"/>
      <c r="AS5706" s="6"/>
      <c r="AT5706" s="6"/>
      <c r="AU5706" s="6"/>
      <c r="AV5706" s="6"/>
      <c r="AW5706" s="6"/>
      <c r="AX5706" s="6"/>
      <c r="AY5706" s="172"/>
      <c r="AZ5706" s="172"/>
      <c r="BA5706" s="172"/>
      <c r="BB5706" s="6"/>
      <c r="BC5706" s="6"/>
      <c r="BD5706" s="6"/>
      <c r="BE5706" s="6"/>
      <c r="BF5706" s="6"/>
      <c r="BG5706" s="172"/>
      <c r="BH5706" s="172"/>
      <c r="BI5706" s="172"/>
      <c r="BJ5706" s="6"/>
      <c r="BK5706" s="6"/>
      <c r="BL5706" s="6"/>
      <c r="BM5706" s="6"/>
      <c r="BN5706" s="6"/>
      <c r="BO5706" s="6"/>
      <c r="BP5706" s="6"/>
      <c r="BQ5706" s="6"/>
      <c r="BR5706" s="6"/>
      <c r="BS5706" s="6"/>
      <c r="BT5706" s="6"/>
      <c r="CG5706" s="432"/>
      <c r="CH5706" s="432"/>
      <c r="CL5706" s="174"/>
    </row>
    <row r="5707" spans="29:90" s="168" customFormat="1" x14ac:dyDescent="0.25">
      <c r="AC5707" s="175"/>
      <c r="AD5707" s="175"/>
      <c r="AE5707" s="175"/>
      <c r="AF5707" s="175"/>
      <c r="AG5707" s="175"/>
      <c r="AH5707" s="176"/>
      <c r="AM5707" s="6"/>
      <c r="AN5707" s="6"/>
      <c r="AO5707" s="6"/>
      <c r="AP5707" s="6"/>
      <c r="AQ5707" s="6"/>
      <c r="AR5707" s="6"/>
      <c r="AS5707" s="6"/>
      <c r="AT5707" s="6"/>
      <c r="AU5707" s="6"/>
      <c r="AV5707" s="6"/>
      <c r="AW5707" s="6"/>
      <c r="AX5707" s="6"/>
      <c r="AY5707" s="172"/>
      <c r="AZ5707" s="172"/>
      <c r="BA5707" s="172"/>
      <c r="BB5707" s="6"/>
      <c r="BC5707" s="6"/>
      <c r="BD5707" s="6"/>
      <c r="BE5707" s="6"/>
      <c r="BF5707" s="6"/>
      <c r="BG5707" s="172"/>
      <c r="BH5707" s="172"/>
      <c r="BI5707" s="172"/>
      <c r="BJ5707" s="6"/>
      <c r="BK5707" s="6"/>
      <c r="BL5707" s="6"/>
      <c r="BM5707" s="6"/>
      <c r="BN5707" s="6"/>
      <c r="BO5707" s="6"/>
      <c r="BP5707" s="6"/>
      <c r="BQ5707" s="6"/>
      <c r="BR5707" s="6"/>
      <c r="BS5707" s="6"/>
      <c r="BT5707" s="6"/>
      <c r="CG5707" s="432"/>
      <c r="CH5707" s="432"/>
      <c r="CL5707" s="174"/>
    </row>
    <row r="5708" spans="29:90" s="168" customFormat="1" x14ac:dyDescent="0.25">
      <c r="AC5708" s="175"/>
      <c r="AD5708" s="175"/>
      <c r="AE5708" s="175"/>
      <c r="AF5708" s="175"/>
      <c r="AG5708" s="175"/>
      <c r="AH5708" s="176"/>
      <c r="AM5708" s="6"/>
      <c r="AN5708" s="6"/>
      <c r="AO5708" s="6"/>
      <c r="AP5708" s="6"/>
      <c r="AQ5708" s="6"/>
      <c r="AR5708" s="6"/>
      <c r="AS5708" s="6"/>
      <c r="AT5708" s="6"/>
      <c r="AU5708" s="6"/>
      <c r="AV5708" s="6"/>
      <c r="AW5708" s="6"/>
      <c r="AX5708" s="6"/>
      <c r="AY5708" s="172"/>
      <c r="AZ5708" s="172"/>
      <c r="BA5708" s="172"/>
      <c r="BB5708" s="6"/>
      <c r="BC5708" s="6"/>
      <c r="BD5708" s="6"/>
      <c r="BE5708" s="6"/>
      <c r="BF5708" s="6"/>
      <c r="BG5708" s="172"/>
      <c r="BH5708" s="172"/>
      <c r="BI5708" s="172"/>
      <c r="BJ5708" s="6"/>
      <c r="BK5708" s="6"/>
      <c r="BL5708" s="6"/>
      <c r="BM5708" s="6"/>
      <c r="BN5708" s="6"/>
      <c r="BO5708" s="6"/>
      <c r="BP5708" s="6"/>
      <c r="BQ5708" s="6"/>
      <c r="BR5708" s="6"/>
      <c r="BS5708" s="6"/>
      <c r="BT5708" s="6"/>
      <c r="CG5708" s="432"/>
      <c r="CH5708" s="432"/>
      <c r="CL5708" s="174"/>
    </row>
    <row r="5709" spans="29:90" s="168" customFormat="1" x14ac:dyDescent="0.25">
      <c r="AC5709" s="175"/>
      <c r="AD5709" s="175"/>
      <c r="AE5709" s="175"/>
      <c r="AF5709" s="175"/>
      <c r="AG5709" s="175"/>
      <c r="AH5709" s="176"/>
      <c r="AM5709" s="6"/>
      <c r="AN5709" s="6"/>
      <c r="AO5709" s="6"/>
      <c r="AP5709" s="6"/>
      <c r="AQ5709" s="6"/>
      <c r="AR5709" s="6"/>
      <c r="AS5709" s="6"/>
      <c r="AT5709" s="6"/>
      <c r="AU5709" s="6"/>
      <c r="AV5709" s="6"/>
      <c r="AW5709" s="6"/>
      <c r="AX5709" s="6"/>
      <c r="AY5709" s="172"/>
      <c r="AZ5709" s="172"/>
      <c r="BA5709" s="172"/>
      <c r="BB5709" s="6"/>
      <c r="BC5709" s="6"/>
      <c r="BD5709" s="6"/>
      <c r="BE5709" s="6"/>
      <c r="BF5709" s="6"/>
      <c r="BG5709" s="172"/>
      <c r="BH5709" s="172"/>
      <c r="BI5709" s="172"/>
      <c r="BJ5709" s="6"/>
      <c r="BK5709" s="6"/>
      <c r="BL5709" s="6"/>
      <c r="BM5709" s="6"/>
      <c r="BN5709" s="6"/>
      <c r="BO5709" s="6"/>
      <c r="BP5709" s="6"/>
      <c r="BQ5709" s="6"/>
      <c r="BR5709" s="6"/>
      <c r="BS5709" s="6"/>
      <c r="BT5709" s="6"/>
      <c r="CG5709" s="432"/>
      <c r="CH5709" s="432"/>
      <c r="CL5709" s="174"/>
    </row>
    <row r="5710" spans="29:90" s="168" customFormat="1" x14ac:dyDescent="0.25">
      <c r="AC5710" s="175"/>
      <c r="AD5710" s="175"/>
      <c r="AE5710" s="175"/>
      <c r="AF5710" s="175"/>
      <c r="AG5710" s="175"/>
      <c r="AH5710" s="176"/>
      <c r="AM5710" s="6"/>
      <c r="AN5710" s="6"/>
      <c r="AO5710" s="6"/>
      <c r="AP5710" s="6"/>
      <c r="AQ5710" s="6"/>
      <c r="AR5710" s="6"/>
      <c r="AS5710" s="6"/>
      <c r="AT5710" s="6"/>
      <c r="AU5710" s="6"/>
      <c r="AV5710" s="6"/>
      <c r="AW5710" s="6"/>
      <c r="AX5710" s="6"/>
      <c r="AY5710" s="172"/>
      <c r="AZ5710" s="172"/>
      <c r="BA5710" s="172"/>
      <c r="BB5710" s="6"/>
      <c r="BC5710" s="6"/>
      <c r="BD5710" s="6"/>
      <c r="BE5710" s="6"/>
      <c r="BF5710" s="6"/>
      <c r="BG5710" s="172"/>
      <c r="BH5710" s="172"/>
      <c r="BI5710" s="172"/>
      <c r="BJ5710" s="6"/>
      <c r="BK5710" s="6"/>
      <c r="BL5710" s="6"/>
      <c r="BM5710" s="6"/>
      <c r="BN5710" s="6"/>
      <c r="BO5710" s="6"/>
      <c r="BP5710" s="6"/>
      <c r="BQ5710" s="6"/>
      <c r="BR5710" s="6"/>
      <c r="BS5710" s="6"/>
      <c r="BT5710" s="6"/>
      <c r="CG5710" s="432"/>
      <c r="CH5710" s="432"/>
      <c r="CL5710" s="174"/>
    </row>
    <row r="5711" spans="29:90" s="168" customFormat="1" x14ac:dyDescent="0.25">
      <c r="AC5711" s="175"/>
      <c r="AD5711" s="175"/>
      <c r="AE5711" s="175"/>
      <c r="AF5711" s="175"/>
      <c r="AG5711" s="175"/>
      <c r="AH5711" s="176"/>
      <c r="AM5711" s="6"/>
      <c r="AN5711" s="6"/>
      <c r="AO5711" s="6"/>
      <c r="AP5711" s="6"/>
      <c r="AQ5711" s="6"/>
      <c r="AR5711" s="6"/>
      <c r="AS5711" s="6"/>
      <c r="AT5711" s="6"/>
      <c r="AU5711" s="6"/>
      <c r="AV5711" s="6"/>
      <c r="AW5711" s="6"/>
      <c r="AX5711" s="6"/>
      <c r="AY5711" s="172"/>
      <c r="AZ5711" s="172"/>
      <c r="BA5711" s="172"/>
      <c r="BB5711" s="6"/>
      <c r="BC5711" s="6"/>
      <c r="BD5711" s="6"/>
      <c r="BE5711" s="6"/>
      <c r="BF5711" s="6"/>
      <c r="BG5711" s="172"/>
      <c r="BH5711" s="172"/>
      <c r="BI5711" s="172"/>
      <c r="BJ5711" s="6"/>
      <c r="BK5711" s="6"/>
      <c r="BL5711" s="6"/>
      <c r="BM5711" s="6"/>
      <c r="BN5711" s="6"/>
      <c r="BO5711" s="6"/>
      <c r="BP5711" s="6"/>
      <c r="BQ5711" s="6"/>
      <c r="BR5711" s="6"/>
      <c r="BS5711" s="6"/>
      <c r="BT5711" s="6"/>
      <c r="CG5711" s="432"/>
      <c r="CH5711" s="432"/>
      <c r="CL5711" s="174"/>
    </row>
    <row r="5712" spans="29:90" s="168" customFormat="1" x14ac:dyDescent="0.25">
      <c r="AC5712" s="175"/>
      <c r="AD5712" s="175"/>
      <c r="AE5712" s="175"/>
      <c r="AF5712" s="175"/>
      <c r="AG5712" s="175"/>
      <c r="AH5712" s="176"/>
      <c r="AM5712" s="6"/>
      <c r="AN5712" s="6"/>
      <c r="AO5712" s="6"/>
      <c r="AP5712" s="6"/>
      <c r="AQ5712" s="6"/>
      <c r="AR5712" s="6"/>
      <c r="AS5712" s="6"/>
      <c r="AT5712" s="6"/>
      <c r="AU5712" s="6"/>
      <c r="AV5712" s="6"/>
      <c r="AW5712" s="6"/>
      <c r="AX5712" s="6"/>
      <c r="AY5712" s="172"/>
      <c r="AZ5712" s="172"/>
      <c r="BA5712" s="172"/>
      <c r="BB5712" s="6"/>
      <c r="BC5712" s="6"/>
      <c r="BD5712" s="6"/>
      <c r="BE5712" s="6"/>
      <c r="BF5712" s="6"/>
      <c r="BG5712" s="172"/>
      <c r="BH5712" s="172"/>
      <c r="BI5712" s="172"/>
      <c r="BJ5712" s="6"/>
      <c r="BK5712" s="6"/>
      <c r="BL5712" s="6"/>
      <c r="BM5712" s="6"/>
      <c r="BN5712" s="6"/>
      <c r="BO5712" s="6"/>
      <c r="BP5712" s="6"/>
      <c r="BQ5712" s="6"/>
      <c r="BR5712" s="6"/>
      <c r="BS5712" s="6"/>
      <c r="BT5712" s="6"/>
      <c r="CG5712" s="432"/>
      <c r="CH5712" s="432"/>
      <c r="CL5712" s="174"/>
    </row>
    <row r="5713" spans="29:90" s="168" customFormat="1" x14ac:dyDescent="0.25">
      <c r="AC5713" s="175"/>
      <c r="AD5713" s="175"/>
      <c r="AE5713" s="175"/>
      <c r="AF5713" s="175"/>
      <c r="AG5713" s="175"/>
      <c r="AH5713" s="176"/>
      <c r="AM5713" s="6"/>
      <c r="AN5713" s="6"/>
      <c r="AO5713" s="6"/>
      <c r="AP5713" s="6"/>
      <c r="AQ5713" s="6"/>
      <c r="AR5713" s="6"/>
      <c r="AS5713" s="6"/>
      <c r="AT5713" s="6"/>
      <c r="AU5713" s="6"/>
      <c r="AV5713" s="6"/>
      <c r="AW5713" s="6"/>
      <c r="AX5713" s="6"/>
      <c r="AY5713" s="172"/>
      <c r="AZ5713" s="172"/>
      <c r="BA5713" s="172"/>
      <c r="BB5713" s="6"/>
      <c r="BC5713" s="6"/>
      <c r="BD5713" s="6"/>
      <c r="BE5713" s="6"/>
      <c r="BF5713" s="6"/>
      <c r="BG5713" s="172"/>
      <c r="BH5713" s="172"/>
      <c r="BI5713" s="172"/>
      <c r="BJ5713" s="6"/>
      <c r="BK5713" s="6"/>
      <c r="BL5713" s="6"/>
      <c r="BM5713" s="6"/>
      <c r="BN5713" s="6"/>
      <c r="BO5713" s="6"/>
      <c r="BP5713" s="6"/>
      <c r="BQ5713" s="6"/>
      <c r="BR5713" s="6"/>
      <c r="BS5713" s="6"/>
      <c r="BT5713" s="6"/>
      <c r="CG5713" s="432"/>
      <c r="CH5713" s="432"/>
      <c r="CL5713" s="174"/>
    </row>
    <row r="5714" spans="29:90" s="168" customFormat="1" x14ac:dyDescent="0.25">
      <c r="AC5714" s="175"/>
      <c r="AD5714" s="175"/>
      <c r="AE5714" s="175"/>
      <c r="AF5714" s="175"/>
      <c r="AG5714" s="175"/>
      <c r="AH5714" s="176"/>
      <c r="AM5714" s="6"/>
      <c r="AN5714" s="6"/>
      <c r="AO5714" s="6"/>
      <c r="AP5714" s="6"/>
      <c r="AQ5714" s="6"/>
      <c r="AR5714" s="6"/>
      <c r="AS5714" s="6"/>
      <c r="AT5714" s="6"/>
      <c r="AU5714" s="6"/>
      <c r="AV5714" s="6"/>
      <c r="AW5714" s="6"/>
      <c r="AX5714" s="6"/>
      <c r="AY5714" s="172"/>
      <c r="AZ5714" s="172"/>
      <c r="BA5714" s="172"/>
      <c r="BB5714" s="6"/>
      <c r="BC5714" s="6"/>
      <c r="BD5714" s="6"/>
      <c r="BE5714" s="6"/>
      <c r="BF5714" s="6"/>
      <c r="BG5714" s="172"/>
      <c r="BH5714" s="172"/>
      <c r="BI5714" s="172"/>
      <c r="BJ5714" s="6"/>
      <c r="BK5714" s="6"/>
      <c r="BL5714" s="6"/>
      <c r="BM5714" s="6"/>
      <c r="BN5714" s="6"/>
      <c r="BO5714" s="6"/>
      <c r="BP5714" s="6"/>
      <c r="BQ5714" s="6"/>
      <c r="BR5714" s="6"/>
      <c r="BS5714" s="6"/>
      <c r="BT5714" s="6"/>
      <c r="CG5714" s="432"/>
      <c r="CH5714" s="432"/>
      <c r="CL5714" s="174"/>
    </row>
    <row r="5715" spans="29:90" s="168" customFormat="1" x14ac:dyDescent="0.25">
      <c r="AC5715" s="175"/>
      <c r="AD5715" s="175"/>
      <c r="AE5715" s="175"/>
      <c r="AF5715" s="175"/>
      <c r="AG5715" s="175"/>
      <c r="AH5715" s="176"/>
      <c r="AM5715" s="6"/>
      <c r="AN5715" s="6"/>
      <c r="AO5715" s="6"/>
      <c r="AP5715" s="6"/>
      <c r="AQ5715" s="6"/>
      <c r="AR5715" s="6"/>
      <c r="AS5715" s="6"/>
      <c r="AT5715" s="6"/>
      <c r="AU5715" s="6"/>
      <c r="AV5715" s="6"/>
      <c r="AW5715" s="6"/>
      <c r="AX5715" s="6"/>
      <c r="AY5715" s="172"/>
      <c r="AZ5715" s="172"/>
      <c r="BA5715" s="172"/>
      <c r="BB5715" s="6"/>
      <c r="BC5715" s="6"/>
      <c r="BD5715" s="6"/>
      <c r="BE5715" s="6"/>
      <c r="BF5715" s="6"/>
      <c r="BG5715" s="172"/>
      <c r="BH5715" s="172"/>
      <c r="BI5715" s="172"/>
      <c r="BJ5715" s="6"/>
      <c r="BK5715" s="6"/>
      <c r="BL5715" s="6"/>
      <c r="BM5715" s="6"/>
      <c r="BN5715" s="6"/>
      <c r="BO5715" s="6"/>
      <c r="BP5715" s="6"/>
      <c r="BQ5715" s="6"/>
      <c r="BR5715" s="6"/>
      <c r="BS5715" s="6"/>
      <c r="BT5715" s="6"/>
      <c r="CG5715" s="432"/>
      <c r="CH5715" s="432"/>
      <c r="CL5715" s="174"/>
    </row>
    <row r="5716" spans="29:90" s="168" customFormat="1" x14ac:dyDescent="0.25">
      <c r="AC5716" s="175"/>
      <c r="AD5716" s="175"/>
      <c r="AE5716" s="175"/>
      <c r="AF5716" s="175"/>
      <c r="AG5716" s="175"/>
      <c r="AH5716" s="176"/>
      <c r="AM5716" s="6"/>
      <c r="AN5716" s="6"/>
      <c r="AO5716" s="6"/>
      <c r="AP5716" s="6"/>
      <c r="AQ5716" s="6"/>
      <c r="AR5716" s="6"/>
      <c r="AS5716" s="6"/>
      <c r="AT5716" s="6"/>
      <c r="AU5716" s="6"/>
      <c r="AV5716" s="6"/>
      <c r="AW5716" s="6"/>
      <c r="AX5716" s="6"/>
      <c r="AY5716" s="172"/>
      <c r="AZ5716" s="172"/>
      <c r="BA5716" s="172"/>
      <c r="BB5716" s="6"/>
      <c r="BC5716" s="6"/>
      <c r="BD5716" s="6"/>
      <c r="BE5716" s="6"/>
      <c r="BF5716" s="6"/>
      <c r="BG5716" s="172"/>
      <c r="BH5716" s="172"/>
      <c r="BI5716" s="172"/>
      <c r="BJ5716" s="6"/>
      <c r="BK5716" s="6"/>
      <c r="BL5716" s="6"/>
      <c r="BM5716" s="6"/>
      <c r="BN5716" s="6"/>
      <c r="BO5716" s="6"/>
      <c r="BP5716" s="6"/>
      <c r="BQ5716" s="6"/>
      <c r="BR5716" s="6"/>
      <c r="BS5716" s="6"/>
      <c r="BT5716" s="6"/>
      <c r="CG5716" s="432"/>
      <c r="CH5716" s="432"/>
      <c r="CL5716" s="174"/>
    </row>
    <row r="5717" spans="29:90" s="168" customFormat="1" x14ac:dyDescent="0.25">
      <c r="AC5717" s="175"/>
      <c r="AD5717" s="175"/>
      <c r="AE5717" s="175"/>
      <c r="AF5717" s="175"/>
      <c r="AG5717" s="175"/>
      <c r="AH5717" s="176"/>
      <c r="AM5717" s="6"/>
      <c r="AN5717" s="6"/>
      <c r="AO5717" s="6"/>
      <c r="AP5717" s="6"/>
      <c r="AQ5717" s="6"/>
      <c r="AR5717" s="6"/>
      <c r="AS5717" s="6"/>
      <c r="AT5717" s="6"/>
      <c r="AU5717" s="6"/>
      <c r="AV5717" s="6"/>
      <c r="AW5717" s="6"/>
      <c r="AX5717" s="6"/>
      <c r="AY5717" s="172"/>
      <c r="AZ5717" s="172"/>
      <c r="BA5717" s="172"/>
      <c r="BB5717" s="6"/>
      <c r="BC5717" s="6"/>
      <c r="BD5717" s="6"/>
      <c r="BE5717" s="6"/>
      <c r="BF5717" s="6"/>
      <c r="BG5717" s="172"/>
      <c r="BH5717" s="172"/>
      <c r="BI5717" s="172"/>
      <c r="BJ5717" s="6"/>
      <c r="BK5717" s="6"/>
      <c r="BL5717" s="6"/>
      <c r="BM5717" s="6"/>
      <c r="BN5717" s="6"/>
      <c r="BO5717" s="6"/>
      <c r="BP5717" s="6"/>
      <c r="BQ5717" s="6"/>
      <c r="BR5717" s="6"/>
      <c r="BS5717" s="6"/>
      <c r="BT5717" s="6"/>
      <c r="CG5717" s="432"/>
      <c r="CH5717" s="432"/>
      <c r="CL5717" s="174"/>
    </row>
    <row r="5718" spans="29:90" s="168" customFormat="1" x14ac:dyDescent="0.25">
      <c r="AC5718" s="175"/>
      <c r="AD5718" s="175"/>
      <c r="AE5718" s="175"/>
      <c r="AF5718" s="175"/>
      <c r="AG5718" s="175"/>
      <c r="AH5718" s="176"/>
      <c r="AM5718" s="6"/>
      <c r="AN5718" s="6"/>
      <c r="AO5718" s="6"/>
      <c r="AP5718" s="6"/>
      <c r="AQ5718" s="6"/>
      <c r="AR5718" s="6"/>
      <c r="AS5718" s="6"/>
      <c r="AT5718" s="6"/>
      <c r="AU5718" s="6"/>
      <c r="AV5718" s="6"/>
      <c r="AW5718" s="6"/>
      <c r="AX5718" s="6"/>
      <c r="AY5718" s="172"/>
      <c r="AZ5718" s="172"/>
      <c r="BA5718" s="172"/>
      <c r="BB5718" s="6"/>
      <c r="BC5718" s="6"/>
      <c r="BD5718" s="6"/>
      <c r="BE5718" s="6"/>
      <c r="BF5718" s="6"/>
      <c r="BG5718" s="172"/>
      <c r="BH5718" s="172"/>
      <c r="BI5718" s="172"/>
      <c r="BJ5718" s="6"/>
      <c r="BK5718" s="6"/>
      <c r="BL5718" s="6"/>
      <c r="BM5718" s="6"/>
      <c r="BN5718" s="6"/>
      <c r="BO5718" s="6"/>
      <c r="BP5718" s="6"/>
      <c r="BQ5718" s="6"/>
      <c r="BR5718" s="6"/>
      <c r="BS5718" s="6"/>
      <c r="BT5718" s="6"/>
      <c r="CG5718" s="432"/>
      <c r="CH5718" s="432"/>
      <c r="CL5718" s="174"/>
    </row>
    <row r="5719" spans="29:90" s="168" customFormat="1" x14ac:dyDescent="0.25">
      <c r="AC5719" s="175"/>
      <c r="AD5719" s="175"/>
      <c r="AE5719" s="175"/>
      <c r="AF5719" s="175"/>
      <c r="AG5719" s="175"/>
      <c r="AH5719" s="176"/>
      <c r="AM5719" s="6"/>
      <c r="AN5719" s="6"/>
      <c r="AO5719" s="6"/>
      <c r="AP5719" s="6"/>
      <c r="AQ5719" s="6"/>
      <c r="AR5719" s="6"/>
      <c r="AS5719" s="6"/>
      <c r="AT5719" s="6"/>
      <c r="AU5719" s="6"/>
      <c r="AV5719" s="6"/>
      <c r="AW5719" s="6"/>
      <c r="AX5719" s="6"/>
      <c r="AY5719" s="172"/>
      <c r="AZ5719" s="172"/>
      <c r="BA5719" s="172"/>
      <c r="BB5719" s="6"/>
      <c r="BC5719" s="6"/>
      <c r="BD5719" s="6"/>
      <c r="BE5719" s="6"/>
      <c r="BF5719" s="6"/>
      <c r="BG5719" s="172"/>
      <c r="BH5719" s="172"/>
      <c r="BI5719" s="172"/>
      <c r="BJ5719" s="6"/>
      <c r="BK5719" s="6"/>
      <c r="BL5719" s="6"/>
      <c r="BM5719" s="6"/>
      <c r="BN5719" s="6"/>
      <c r="BO5719" s="6"/>
      <c r="BP5719" s="6"/>
      <c r="BQ5719" s="6"/>
      <c r="BR5719" s="6"/>
      <c r="BS5719" s="6"/>
      <c r="BT5719" s="6"/>
      <c r="CG5719" s="432"/>
      <c r="CH5719" s="432"/>
      <c r="CL5719" s="174"/>
    </row>
    <row r="5720" spans="29:90" s="168" customFormat="1" x14ac:dyDescent="0.25">
      <c r="AC5720" s="175"/>
      <c r="AD5720" s="175"/>
      <c r="AE5720" s="175"/>
      <c r="AF5720" s="175"/>
      <c r="AG5720" s="175"/>
      <c r="AH5720" s="176"/>
      <c r="AM5720" s="6"/>
      <c r="AN5720" s="6"/>
      <c r="AO5720" s="6"/>
      <c r="AP5720" s="6"/>
      <c r="AQ5720" s="6"/>
      <c r="AR5720" s="6"/>
      <c r="AS5720" s="6"/>
      <c r="AT5720" s="6"/>
      <c r="AU5720" s="6"/>
      <c r="AV5720" s="6"/>
      <c r="AW5720" s="6"/>
      <c r="AX5720" s="6"/>
      <c r="AY5720" s="172"/>
      <c r="AZ5720" s="172"/>
      <c r="BA5720" s="172"/>
      <c r="BB5720" s="6"/>
      <c r="BC5720" s="6"/>
      <c r="BD5720" s="6"/>
      <c r="BE5720" s="6"/>
      <c r="BF5720" s="6"/>
      <c r="BG5720" s="172"/>
      <c r="BH5720" s="172"/>
      <c r="BI5720" s="172"/>
      <c r="BJ5720" s="6"/>
      <c r="BK5720" s="6"/>
      <c r="BL5720" s="6"/>
      <c r="BM5720" s="6"/>
      <c r="BN5720" s="6"/>
      <c r="BO5720" s="6"/>
      <c r="BP5720" s="6"/>
      <c r="BQ5720" s="6"/>
      <c r="BR5720" s="6"/>
      <c r="BS5720" s="6"/>
      <c r="BT5720" s="6"/>
      <c r="CG5720" s="432"/>
      <c r="CH5720" s="432"/>
      <c r="CL5720" s="174"/>
    </row>
    <row r="5721" spans="29:90" s="168" customFormat="1" x14ac:dyDescent="0.25">
      <c r="AC5721" s="175"/>
      <c r="AD5721" s="175"/>
      <c r="AE5721" s="175"/>
      <c r="AF5721" s="175"/>
      <c r="AG5721" s="175"/>
      <c r="AH5721" s="176"/>
      <c r="AM5721" s="6"/>
      <c r="AN5721" s="6"/>
      <c r="AO5721" s="6"/>
      <c r="AP5721" s="6"/>
      <c r="AQ5721" s="6"/>
      <c r="AR5721" s="6"/>
      <c r="AS5721" s="6"/>
      <c r="AT5721" s="6"/>
      <c r="AU5721" s="6"/>
      <c r="AV5721" s="6"/>
      <c r="AW5721" s="6"/>
      <c r="AX5721" s="6"/>
      <c r="AY5721" s="172"/>
      <c r="AZ5721" s="172"/>
      <c r="BA5721" s="172"/>
      <c r="BB5721" s="6"/>
      <c r="BC5721" s="6"/>
      <c r="BD5721" s="6"/>
      <c r="BE5721" s="6"/>
      <c r="BF5721" s="6"/>
      <c r="BG5721" s="172"/>
      <c r="BH5721" s="172"/>
      <c r="BI5721" s="172"/>
      <c r="BJ5721" s="6"/>
      <c r="BK5721" s="6"/>
      <c r="BL5721" s="6"/>
      <c r="BM5721" s="6"/>
      <c r="BN5721" s="6"/>
      <c r="BO5721" s="6"/>
      <c r="BP5721" s="6"/>
      <c r="BQ5721" s="6"/>
      <c r="BR5721" s="6"/>
      <c r="BS5721" s="6"/>
      <c r="BT5721" s="6"/>
      <c r="CG5721" s="432"/>
      <c r="CH5721" s="432"/>
      <c r="CL5721" s="174"/>
    </row>
    <row r="5722" spans="29:90" s="168" customFormat="1" x14ac:dyDescent="0.25">
      <c r="AC5722" s="175"/>
      <c r="AD5722" s="175"/>
      <c r="AE5722" s="175"/>
      <c r="AF5722" s="175"/>
      <c r="AG5722" s="175"/>
      <c r="AH5722" s="176"/>
      <c r="AM5722" s="6"/>
      <c r="AN5722" s="6"/>
      <c r="AO5722" s="6"/>
      <c r="AP5722" s="6"/>
      <c r="AQ5722" s="6"/>
      <c r="AR5722" s="6"/>
      <c r="AS5722" s="6"/>
      <c r="AT5722" s="6"/>
      <c r="AU5722" s="6"/>
      <c r="AV5722" s="6"/>
      <c r="AW5722" s="6"/>
      <c r="AX5722" s="6"/>
      <c r="AY5722" s="172"/>
      <c r="AZ5722" s="172"/>
      <c r="BA5722" s="172"/>
      <c r="BB5722" s="6"/>
      <c r="BC5722" s="6"/>
      <c r="BD5722" s="6"/>
      <c r="BE5722" s="6"/>
      <c r="BF5722" s="6"/>
      <c r="BG5722" s="172"/>
      <c r="BH5722" s="172"/>
      <c r="BI5722" s="172"/>
      <c r="BJ5722" s="6"/>
      <c r="BK5722" s="6"/>
      <c r="BL5722" s="6"/>
      <c r="BM5722" s="6"/>
      <c r="BN5722" s="6"/>
      <c r="BO5722" s="6"/>
      <c r="BP5722" s="6"/>
      <c r="BQ5722" s="6"/>
      <c r="BR5722" s="6"/>
      <c r="BS5722" s="6"/>
      <c r="BT5722" s="6"/>
      <c r="CG5722" s="432"/>
      <c r="CH5722" s="432"/>
      <c r="CL5722" s="174"/>
    </row>
    <row r="5723" spans="29:90" s="168" customFormat="1" x14ac:dyDescent="0.25">
      <c r="AC5723" s="175"/>
      <c r="AD5723" s="175"/>
      <c r="AE5723" s="175"/>
      <c r="AF5723" s="175"/>
      <c r="AG5723" s="175"/>
      <c r="AH5723" s="176"/>
      <c r="AM5723" s="6"/>
      <c r="AN5723" s="6"/>
      <c r="AO5723" s="6"/>
      <c r="AP5723" s="6"/>
      <c r="AQ5723" s="6"/>
      <c r="AR5723" s="6"/>
      <c r="AS5723" s="6"/>
      <c r="AT5723" s="6"/>
      <c r="AU5723" s="6"/>
      <c r="AV5723" s="6"/>
      <c r="AW5723" s="6"/>
      <c r="AX5723" s="6"/>
      <c r="AY5723" s="172"/>
      <c r="AZ5723" s="172"/>
      <c r="BA5723" s="172"/>
      <c r="BB5723" s="6"/>
      <c r="BC5723" s="6"/>
      <c r="BD5723" s="6"/>
      <c r="BE5723" s="6"/>
      <c r="BF5723" s="6"/>
      <c r="BG5723" s="172"/>
      <c r="BH5723" s="172"/>
      <c r="BI5723" s="172"/>
      <c r="BJ5723" s="6"/>
      <c r="BK5723" s="6"/>
      <c r="BL5723" s="6"/>
      <c r="BM5723" s="6"/>
      <c r="BN5723" s="6"/>
      <c r="BO5723" s="6"/>
      <c r="BP5723" s="6"/>
      <c r="BQ5723" s="6"/>
      <c r="BR5723" s="6"/>
      <c r="BS5723" s="6"/>
      <c r="BT5723" s="6"/>
      <c r="CG5723" s="432"/>
      <c r="CH5723" s="432"/>
      <c r="CL5723" s="174"/>
    </row>
    <row r="5724" spans="29:90" s="168" customFormat="1" x14ac:dyDescent="0.25">
      <c r="AC5724" s="175"/>
      <c r="AD5724" s="175"/>
      <c r="AE5724" s="175"/>
      <c r="AF5724" s="175"/>
      <c r="AG5724" s="175"/>
      <c r="AH5724" s="176"/>
      <c r="AM5724" s="6"/>
      <c r="AN5724" s="6"/>
      <c r="AO5724" s="6"/>
      <c r="AP5724" s="6"/>
      <c r="AQ5724" s="6"/>
      <c r="AR5724" s="6"/>
      <c r="AS5724" s="6"/>
      <c r="AT5724" s="6"/>
      <c r="AU5724" s="6"/>
      <c r="AV5724" s="6"/>
      <c r="AW5724" s="6"/>
      <c r="AX5724" s="6"/>
      <c r="AY5724" s="172"/>
      <c r="AZ5724" s="172"/>
      <c r="BA5724" s="172"/>
      <c r="BB5724" s="6"/>
      <c r="BC5724" s="6"/>
      <c r="BD5724" s="6"/>
      <c r="BE5724" s="6"/>
      <c r="BF5724" s="6"/>
      <c r="BG5724" s="172"/>
      <c r="BH5724" s="172"/>
      <c r="BI5724" s="172"/>
      <c r="BJ5724" s="6"/>
      <c r="BK5724" s="6"/>
      <c r="BL5724" s="6"/>
      <c r="BM5724" s="6"/>
      <c r="BN5724" s="6"/>
      <c r="BO5724" s="6"/>
      <c r="BP5724" s="6"/>
      <c r="BQ5724" s="6"/>
      <c r="BR5724" s="6"/>
      <c r="BS5724" s="6"/>
      <c r="BT5724" s="6"/>
      <c r="CG5724" s="432"/>
      <c r="CH5724" s="432"/>
      <c r="CL5724" s="174"/>
    </row>
    <row r="5725" spans="29:90" s="168" customFormat="1" x14ac:dyDescent="0.25">
      <c r="AC5725" s="175"/>
      <c r="AD5725" s="175"/>
      <c r="AE5725" s="175"/>
      <c r="AF5725" s="175"/>
      <c r="AG5725" s="175"/>
      <c r="AH5725" s="176"/>
      <c r="AM5725" s="6"/>
      <c r="AN5725" s="6"/>
      <c r="AO5725" s="6"/>
      <c r="AP5725" s="6"/>
      <c r="AQ5725" s="6"/>
      <c r="AR5725" s="6"/>
      <c r="AS5725" s="6"/>
      <c r="AT5725" s="6"/>
      <c r="AU5725" s="6"/>
      <c r="AV5725" s="6"/>
      <c r="AW5725" s="6"/>
      <c r="AX5725" s="6"/>
      <c r="AY5725" s="172"/>
      <c r="AZ5725" s="172"/>
      <c r="BA5725" s="172"/>
      <c r="BB5725" s="6"/>
      <c r="BC5725" s="6"/>
      <c r="BD5725" s="6"/>
      <c r="BE5725" s="6"/>
      <c r="BF5725" s="6"/>
      <c r="BG5725" s="172"/>
      <c r="BH5725" s="172"/>
      <c r="BI5725" s="172"/>
      <c r="BJ5725" s="6"/>
      <c r="BK5725" s="6"/>
      <c r="BL5725" s="6"/>
      <c r="BM5725" s="6"/>
      <c r="BN5725" s="6"/>
      <c r="BO5725" s="6"/>
      <c r="BP5725" s="6"/>
      <c r="BQ5725" s="6"/>
      <c r="BR5725" s="6"/>
      <c r="BS5725" s="6"/>
      <c r="BT5725" s="6"/>
      <c r="CG5725" s="432"/>
      <c r="CH5725" s="432"/>
      <c r="CL5725" s="174"/>
    </row>
    <row r="5726" spans="29:90" s="168" customFormat="1" x14ac:dyDescent="0.25">
      <c r="AC5726" s="175"/>
      <c r="AD5726" s="175"/>
      <c r="AE5726" s="175"/>
      <c r="AF5726" s="175"/>
      <c r="AG5726" s="175"/>
      <c r="AH5726" s="176"/>
      <c r="AM5726" s="6"/>
      <c r="AN5726" s="6"/>
      <c r="AO5726" s="6"/>
      <c r="AP5726" s="6"/>
      <c r="AQ5726" s="6"/>
      <c r="AR5726" s="6"/>
      <c r="AS5726" s="6"/>
      <c r="AT5726" s="6"/>
      <c r="AU5726" s="6"/>
      <c r="AV5726" s="6"/>
      <c r="AW5726" s="6"/>
      <c r="AX5726" s="6"/>
      <c r="AY5726" s="172"/>
      <c r="AZ5726" s="172"/>
      <c r="BA5726" s="172"/>
      <c r="BB5726" s="6"/>
      <c r="BC5726" s="6"/>
      <c r="BD5726" s="6"/>
      <c r="BE5726" s="6"/>
      <c r="BF5726" s="6"/>
      <c r="BG5726" s="172"/>
      <c r="BH5726" s="172"/>
      <c r="BI5726" s="172"/>
      <c r="BJ5726" s="6"/>
      <c r="BK5726" s="6"/>
      <c r="BL5726" s="6"/>
      <c r="BM5726" s="6"/>
      <c r="BN5726" s="6"/>
      <c r="BO5726" s="6"/>
      <c r="BP5726" s="6"/>
      <c r="BQ5726" s="6"/>
      <c r="BR5726" s="6"/>
      <c r="BS5726" s="6"/>
      <c r="BT5726" s="6"/>
      <c r="CG5726" s="432"/>
      <c r="CH5726" s="432"/>
      <c r="CL5726" s="174"/>
    </row>
    <row r="5727" spans="29:90" s="168" customFormat="1" x14ac:dyDescent="0.25">
      <c r="AC5727" s="175"/>
      <c r="AD5727" s="175"/>
      <c r="AE5727" s="175"/>
      <c r="AF5727" s="175"/>
      <c r="AG5727" s="175"/>
      <c r="AH5727" s="176"/>
      <c r="AM5727" s="6"/>
      <c r="AN5727" s="6"/>
      <c r="AO5727" s="6"/>
      <c r="AP5727" s="6"/>
      <c r="AQ5727" s="6"/>
      <c r="AR5727" s="6"/>
      <c r="AS5727" s="6"/>
      <c r="AT5727" s="6"/>
      <c r="AU5727" s="6"/>
      <c r="AV5727" s="6"/>
      <c r="AW5727" s="6"/>
      <c r="AX5727" s="6"/>
      <c r="AY5727" s="172"/>
      <c r="AZ5727" s="172"/>
      <c r="BA5727" s="172"/>
      <c r="BB5727" s="6"/>
      <c r="BC5727" s="6"/>
      <c r="BD5727" s="6"/>
      <c r="BE5727" s="6"/>
      <c r="BF5727" s="6"/>
      <c r="BG5727" s="172"/>
      <c r="BH5727" s="172"/>
      <c r="BI5727" s="172"/>
      <c r="BJ5727" s="6"/>
      <c r="BK5727" s="6"/>
      <c r="BL5727" s="6"/>
      <c r="BM5727" s="6"/>
      <c r="BN5727" s="6"/>
      <c r="BO5727" s="6"/>
      <c r="BP5727" s="6"/>
      <c r="BQ5727" s="6"/>
      <c r="BR5727" s="6"/>
      <c r="BS5727" s="6"/>
      <c r="BT5727" s="6"/>
      <c r="CG5727" s="432"/>
      <c r="CH5727" s="432"/>
      <c r="CL5727" s="174"/>
    </row>
    <row r="5728" spans="29:90" s="168" customFormat="1" x14ac:dyDescent="0.25">
      <c r="AC5728" s="175"/>
      <c r="AD5728" s="175"/>
      <c r="AE5728" s="175"/>
      <c r="AF5728" s="175"/>
      <c r="AG5728" s="175"/>
      <c r="AH5728" s="176"/>
      <c r="AM5728" s="6"/>
      <c r="AN5728" s="6"/>
      <c r="AO5728" s="6"/>
      <c r="AP5728" s="6"/>
      <c r="AQ5728" s="6"/>
      <c r="AR5728" s="6"/>
      <c r="AS5728" s="6"/>
      <c r="AT5728" s="6"/>
      <c r="AU5728" s="6"/>
      <c r="AV5728" s="6"/>
      <c r="AW5728" s="6"/>
      <c r="AX5728" s="6"/>
      <c r="AY5728" s="172"/>
      <c r="AZ5728" s="172"/>
      <c r="BA5728" s="172"/>
      <c r="BB5728" s="6"/>
      <c r="BC5728" s="6"/>
      <c r="BD5728" s="6"/>
      <c r="BE5728" s="6"/>
      <c r="BF5728" s="6"/>
      <c r="BG5728" s="172"/>
      <c r="BH5728" s="172"/>
      <c r="BI5728" s="172"/>
      <c r="BJ5728" s="6"/>
      <c r="BK5728" s="6"/>
      <c r="BL5728" s="6"/>
      <c r="BM5728" s="6"/>
      <c r="BN5728" s="6"/>
      <c r="BO5728" s="6"/>
      <c r="BP5728" s="6"/>
      <c r="BQ5728" s="6"/>
      <c r="BR5728" s="6"/>
      <c r="BS5728" s="6"/>
      <c r="BT5728" s="6"/>
      <c r="CG5728" s="432"/>
      <c r="CH5728" s="432"/>
      <c r="CL5728" s="174"/>
    </row>
    <row r="5729" spans="29:90" s="168" customFormat="1" x14ac:dyDescent="0.25">
      <c r="AC5729" s="175"/>
      <c r="AD5729" s="175"/>
      <c r="AE5729" s="175"/>
      <c r="AF5729" s="175"/>
      <c r="AG5729" s="175"/>
      <c r="AH5729" s="176"/>
      <c r="AM5729" s="6"/>
      <c r="AN5729" s="6"/>
      <c r="AO5729" s="6"/>
      <c r="AP5729" s="6"/>
      <c r="AQ5729" s="6"/>
      <c r="AR5729" s="6"/>
      <c r="AS5729" s="6"/>
      <c r="AT5729" s="6"/>
      <c r="AU5729" s="6"/>
      <c r="AV5729" s="6"/>
      <c r="AW5729" s="6"/>
      <c r="AX5729" s="6"/>
      <c r="AY5729" s="172"/>
      <c r="AZ5729" s="172"/>
      <c r="BA5729" s="172"/>
      <c r="BB5729" s="6"/>
      <c r="BC5729" s="6"/>
      <c r="BD5729" s="6"/>
      <c r="BE5729" s="6"/>
      <c r="BF5729" s="6"/>
      <c r="BG5729" s="172"/>
      <c r="BH5729" s="172"/>
      <c r="BI5729" s="172"/>
      <c r="BJ5729" s="6"/>
      <c r="BK5729" s="6"/>
      <c r="BL5729" s="6"/>
      <c r="BM5729" s="6"/>
      <c r="BN5729" s="6"/>
      <c r="BO5729" s="6"/>
      <c r="BP5729" s="6"/>
      <c r="BQ5729" s="6"/>
      <c r="BR5729" s="6"/>
      <c r="BS5729" s="6"/>
      <c r="BT5729" s="6"/>
      <c r="CG5729" s="432"/>
      <c r="CH5729" s="432"/>
      <c r="CL5729" s="174"/>
    </row>
    <row r="5730" spans="29:90" s="168" customFormat="1" x14ac:dyDescent="0.25">
      <c r="AC5730" s="175"/>
      <c r="AD5730" s="175"/>
      <c r="AE5730" s="175"/>
      <c r="AF5730" s="175"/>
      <c r="AG5730" s="175"/>
      <c r="AH5730" s="176"/>
      <c r="AM5730" s="6"/>
      <c r="AN5730" s="6"/>
      <c r="AO5730" s="6"/>
      <c r="AP5730" s="6"/>
      <c r="AQ5730" s="6"/>
      <c r="AR5730" s="6"/>
      <c r="AS5730" s="6"/>
      <c r="AT5730" s="6"/>
      <c r="AU5730" s="6"/>
      <c r="AV5730" s="6"/>
      <c r="AW5730" s="6"/>
      <c r="AX5730" s="6"/>
      <c r="AY5730" s="172"/>
      <c r="AZ5730" s="172"/>
      <c r="BA5730" s="172"/>
      <c r="BB5730" s="6"/>
      <c r="BC5730" s="6"/>
      <c r="BD5730" s="6"/>
      <c r="BE5730" s="6"/>
      <c r="BF5730" s="6"/>
      <c r="BG5730" s="172"/>
      <c r="BH5730" s="172"/>
      <c r="BI5730" s="172"/>
      <c r="BJ5730" s="6"/>
      <c r="BK5730" s="6"/>
      <c r="BL5730" s="6"/>
      <c r="BM5730" s="6"/>
      <c r="BN5730" s="6"/>
      <c r="BO5730" s="6"/>
      <c r="BP5730" s="6"/>
      <c r="BQ5730" s="6"/>
      <c r="BR5730" s="6"/>
      <c r="BS5730" s="6"/>
      <c r="BT5730" s="6"/>
      <c r="CG5730" s="432"/>
      <c r="CH5730" s="432"/>
      <c r="CL5730" s="174"/>
    </row>
    <row r="5731" spans="29:90" s="168" customFormat="1" x14ac:dyDescent="0.25">
      <c r="AC5731" s="175"/>
      <c r="AD5731" s="175"/>
      <c r="AE5731" s="175"/>
      <c r="AF5731" s="175"/>
      <c r="AG5731" s="175"/>
      <c r="AH5731" s="176"/>
      <c r="AM5731" s="6"/>
      <c r="AN5731" s="6"/>
      <c r="AO5731" s="6"/>
      <c r="AP5731" s="6"/>
      <c r="AQ5731" s="6"/>
      <c r="AR5731" s="6"/>
      <c r="AS5731" s="6"/>
      <c r="AT5731" s="6"/>
      <c r="AU5731" s="6"/>
      <c r="AV5731" s="6"/>
      <c r="AW5731" s="6"/>
      <c r="AX5731" s="6"/>
      <c r="AY5731" s="172"/>
      <c r="AZ5731" s="172"/>
      <c r="BA5731" s="172"/>
      <c r="BB5731" s="6"/>
      <c r="BC5731" s="6"/>
      <c r="BD5731" s="6"/>
      <c r="BE5731" s="6"/>
      <c r="BF5731" s="6"/>
      <c r="BG5731" s="172"/>
      <c r="BH5731" s="172"/>
      <c r="BI5731" s="172"/>
      <c r="BJ5731" s="6"/>
      <c r="BK5731" s="6"/>
      <c r="BL5731" s="6"/>
      <c r="BM5731" s="6"/>
      <c r="BN5731" s="6"/>
      <c r="BO5731" s="6"/>
      <c r="BP5731" s="6"/>
      <c r="BQ5731" s="6"/>
      <c r="BR5731" s="6"/>
      <c r="BS5731" s="6"/>
      <c r="BT5731" s="6"/>
      <c r="CG5731" s="432"/>
      <c r="CH5731" s="432"/>
      <c r="CL5731" s="174"/>
    </row>
    <row r="5732" spans="29:90" s="168" customFormat="1" x14ac:dyDescent="0.25">
      <c r="AC5732" s="175"/>
      <c r="AD5732" s="175"/>
      <c r="AE5732" s="175"/>
      <c r="AF5732" s="175"/>
      <c r="AG5732" s="175"/>
      <c r="AH5732" s="176"/>
      <c r="AM5732" s="6"/>
      <c r="AN5732" s="6"/>
      <c r="AO5732" s="6"/>
      <c r="AP5732" s="6"/>
      <c r="AQ5732" s="6"/>
      <c r="AR5732" s="6"/>
      <c r="AS5732" s="6"/>
      <c r="AT5732" s="6"/>
      <c r="AU5732" s="6"/>
      <c r="AV5732" s="6"/>
      <c r="AW5732" s="6"/>
      <c r="AX5732" s="6"/>
      <c r="AY5732" s="172"/>
      <c r="AZ5732" s="172"/>
      <c r="BA5732" s="172"/>
      <c r="BB5732" s="6"/>
      <c r="BC5732" s="6"/>
      <c r="BD5732" s="6"/>
      <c r="BE5732" s="6"/>
      <c r="BF5732" s="6"/>
      <c r="BG5732" s="172"/>
      <c r="BH5732" s="172"/>
      <c r="BI5732" s="172"/>
      <c r="BJ5732" s="6"/>
      <c r="BK5732" s="6"/>
      <c r="BL5732" s="6"/>
      <c r="BM5732" s="6"/>
      <c r="BN5732" s="6"/>
      <c r="BO5732" s="6"/>
      <c r="BP5732" s="6"/>
      <c r="BQ5732" s="6"/>
      <c r="BR5732" s="6"/>
      <c r="BS5732" s="6"/>
      <c r="BT5732" s="6"/>
      <c r="CG5732" s="432"/>
      <c r="CH5732" s="432"/>
      <c r="CL5732" s="174"/>
    </row>
    <row r="5733" spans="29:90" s="168" customFormat="1" x14ac:dyDescent="0.25">
      <c r="AC5733" s="175"/>
      <c r="AD5733" s="175"/>
      <c r="AE5733" s="175"/>
      <c r="AF5733" s="175"/>
      <c r="AG5733" s="175"/>
      <c r="AH5733" s="176"/>
      <c r="AM5733" s="6"/>
      <c r="AN5733" s="6"/>
      <c r="AO5733" s="6"/>
      <c r="AP5733" s="6"/>
      <c r="AQ5733" s="6"/>
      <c r="AR5733" s="6"/>
      <c r="AS5733" s="6"/>
      <c r="AT5733" s="6"/>
      <c r="AU5733" s="6"/>
      <c r="AV5733" s="6"/>
      <c r="AW5733" s="6"/>
      <c r="AX5733" s="6"/>
      <c r="AY5733" s="172"/>
      <c r="AZ5733" s="172"/>
      <c r="BA5733" s="172"/>
      <c r="BB5733" s="6"/>
      <c r="BC5733" s="6"/>
      <c r="BD5733" s="6"/>
      <c r="BE5733" s="6"/>
      <c r="BF5733" s="6"/>
      <c r="BG5733" s="172"/>
      <c r="BH5733" s="172"/>
      <c r="BI5733" s="172"/>
      <c r="BJ5733" s="6"/>
      <c r="BK5733" s="6"/>
      <c r="BL5733" s="6"/>
      <c r="BM5733" s="6"/>
      <c r="BN5733" s="6"/>
      <c r="BO5733" s="6"/>
      <c r="BP5733" s="6"/>
      <c r="BQ5733" s="6"/>
      <c r="BR5733" s="6"/>
      <c r="BS5733" s="6"/>
      <c r="BT5733" s="6"/>
      <c r="CG5733" s="432"/>
      <c r="CH5733" s="432"/>
      <c r="CL5733" s="174"/>
    </row>
    <row r="5734" spans="29:90" s="168" customFormat="1" x14ac:dyDescent="0.25">
      <c r="AC5734" s="175"/>
      <c r="AD5734" s="175"/>
      <c r="AE5734" s="175"/>
      <c r="AF5734" s="175"/>
      <c r="AG5734" s="175"/>
      <c r="AH5734" s="176"/>
      <c r="AM5734" s="6"/>
      <c r="AN5734" s="6"/>
      <c r="AO5734" s="6"/>
      <c r="AP5734" s="6"/>
      <c r="AQ5734" s="6"/>
      <c r="AR5734" s="6"/>
      <c r="AS5734" s="6"/>
      <c r="AT5734" s="6"/>
      <c r="AU5734" s="6"/>
      <c r="AV5734" s="6"/>
      <c r="AW5734" s="6"/>
      <c r="AX5734" s="6"/>
      <c r="AY5734" s="172"/>
      <c r="AZ5734" s="172"/>
      <c r="BA5734" s="172"/>
      <c r="BB5734" s="6"/>
      <c r="BC5734" s="6"/>
      <c r="BD5734" s="6"/>
      <c r="BE5734" s="6"/>
      <c r="BF5734" s="6"/>
      <c r="BG5734" s="172"/>
      <c r="BH5734" s="172"/>
      <c r="BI5734" s="172"/>
      <c r="BJ5734" s="6"/>
      <c r="BK5734" s="6"/>
      <c r="BL5734" s="6"/>
      <c r="BM5734" s="6"/>
      <c r="BN5734" s="6"/>
      <c r="BO5734" s="6"/>
      <c r="BP5734" s="6"/>
      <c r="BQ5734" s="6"/>
      <c r="BR5734" s="6"/>
      <c r="BS5734" s="6"/>
      <c r="BT5734" s="6"/>
      <c r="CG5734" s="432"/>
      <c r="CH5734" s="432"/>
      <c r="CL5734" s="174"/>
    </row>
    <row r="5735" spans="29:90" s="168" customFormat="1" x14ac:dyDescent="0.25">
      <c r="AC5735" s="175"/>
      <c r="AD5735" s="175"/>
      <c r="AE5735" s="175"/>
      <c r="AF5735" s="175"/>
      <c r="AG5735" s="175"/>
      <c r="AH5735" s="176"/>
      <c r="AM5735" s="6"/>
      <c r="AN5735" s="6"/>
      <c r="AO5735" s="6"/>
      <c r="AP5735" s="6"/>
      <c r="AQ5735" s="6"/>
      <c r="AR5735" s="6"/>
      <c r="AS5735" s="6"/>
      <c r="AT5735" s="6"/>
      <c r="AU5735" s="6"/>
      <c r="AV5735" s="6"/>
      <c r="AW5735" s="6"/>
      <c r="AX5735" s="6"/>
      <c r="AY5735" s="172"/>
      <c r="AZ5735" s="172"/>
      <c r="BA5735" s="172"/>
      <c r="BB5735" s="6"/>
      <c r="BC5735" s="6"/>
      <c r="BD5735" s="6"/>
      <c r="BE5735" s="6"/>
      <c r="BF5735" s="6"/>
      <c r="BG5735" s="172"/>
      <c r="BH5735" s="172"/>
      <c r="BI5735" s="172"/>
      <c r="BJ5735" s="6"/>
      <c r="BK5735" s="6"/>
      <c r="BL5735" s="6"/>
      <c r="BM5735" s="6"/>
      <c r="BN5735" s="6"/>
      <c r="BO5735" s="6"/>
      <c r="BP5735" s="6"/>
      <c r="BQ5735" s="6"/>
      <c r="BR5735" s="6"/>
      <c r="BS5735" s="6"/>
      <c r="BT5735" s="6"/>
      <c r="CG5735" s="432"/>
      <c r="CH5735" s="432"/>
      <c r="CL5735" s="174"/>
    </row>
    <row r="5736" spans="29:90" s="168" customFormat="1" x14ac:dyDescent="0.25">
      <c r="AC5736" s="175"/>
      <c r="AD5736" s="175"/>
      <c r="AE5736" s="175"/>
      <c r="AF5736" s="175"/>
      <c r="AG5736" s="175"/>
      <c r="AH5736" s="176"/>
      <c r="AM5736" s="6"/>
      <c r="AN5736" s="6"/>
      <c r="AO5736" s="6"/>
      <c r="AP5736" s="6"/>
      <c r="AQ5736" s="6"/>
      <c r="AR5736" s="6"/>
      <c r="AS5736" s="6"/>
      <c r="AT5736" s="6"/>
      <c r="AU5736" s="6"/>
      <c r="AV5736" s="6"/>
      <c r="AW5736" s="6"/>
      <c r="AX5736" s="6"/>
      <c r="AY5736" s="172"/>
      <c r="AZ5736" s="172"/>
      <c r="BA5736" s="172"/>
      <c r="BB5736" s="6"/>
      <c r="BC5736" s="6"/>
      <c r="BD5736" s="6"/>
      <c r="BE5736" s="6"/>
      <c r="BF5736" s="6"/>
      <c r="BG5736" s="172"/>
      <c r="BH5736" s="172"/>
      <c r="BI5736" s="172"/>
      <c r="BJ5736" s="6"/>
      <c r="BK5736" s="6"/>
      <c r="BL5736" s="6"/>
      <c r="BM5736" s="6"/>
      <c r="BN5736" s="6"/>
      <c r="BO5736" s="6"/>
      <c r="BP5736" s="6"/>
      <c r="BQ5736" s="6"/>
      <c r="BR5736" s="6"/>
      <c r="BS5736" s="6"/>
      <c r="BT5736" s="6"/>
      <c r="CG5736" s="432"/>
      <c r="CH5736" s="432"/>
      <c r="CL5736" s="174"/>
    </row>
    <row r="5737" spans="29:90" s="168" customFormat="1" x14ac:dyDescent="0.25">
      <c r="AC5737" s="175"/>
      <c r="AD5737" s="175"/>
      <c r="AE5737" s="175"/>
      <c r="AF5737" s="175"/>
      <c r="AG5737" s="175"/>
      <c r="AH5737" s="176"/>
      <c r="AM5737" s="6"/>
      <c r="AN5737" s="6"/>
      <c r="AO5737" s="6"/>
      <c r="AP5737" s="6"/>
      <c r="AQ5737" s="6"/>
      <c r="AR5737" s="6"/>
      <c r="AS5737" s="6"/>
      <c r="AT5737" s="6"/>
      <c r="AU5737" s="6"/>
      <c r="AV5737" s="6"/>
      <c r="AW5737" s="6"/>
      <c r="AX5737" s="6"/>
      <c r="AY5737" s="172"/>
      <c r="AZ5737" s="172"/>
      <c r="BA5737" s="172"/>
      <c r="BB5737" s="6"/>
      <c r="BC5737" s="6"/>
      <c r="BD5737" s="6"/>
      <c r="BE5737" s="6"/>
      <c r="BF5737" s="6"/>
      <c r="BG5737" s="172"/>
      <c r="BH5737" s="172"/>
      <c r="BI5737" s="172"/>
      <c r="BJ5737" s="6"/>
      <c r="BK5737" s="6"/>
      <c r="BL5737" s="6"/>
      <c r="BM5737" s="6"/>
      <c r="BN5737" s="6"/>
      <c r="BO5737" s="6"/>
      <c r="BP5737" s="6"/>
      <c r="BQ5737" s="6"/>
      <c r="BR5737" s="6"/>
      <c r="BS5737" s="6"/>
      <c r="BT5737" s="6"/>
      <c r="CG5737" s="432"/>
      <c r="CH5737" s="432"/>
      <c r="CL5737" s="174"/>
    </row>
    <row r="5738" spans="29:90" s="168" customFormat="1" x14ac:dyDescent="0.25">
      <c r="AC5738" s="175"/>
      <c r="AD5738" s="175"/>
      <c r="AE5738" s="175"/>
      <c r="AF5738" s="175"/>
      <c r="AG5738" s="175"/>
      <c r="AH5738" s="176"/>
      <c r="AM5738" s="6"/>
      <c r="AN5738" s="6"/>
      <c r="AO5738" s="6"/>
      <c r="AP5738" s="6"/>
      <c r="AQ5738" s="6"/>
      <c r="AR5738" s="6"/>
      <c r="AS5738" s="6"/>
      <c r="AT5738" s="6"/>
      <c r="AU5738" s="6"/>
      <c r="AV5738" s="6"/>
      <c r="AW5738" s="6"/>
      <c r="AX5738" s="6"/>
      <c r="AY5738" s="172"/>
      <c r="AZ5738" s="172"/>
      <c r="BA5738" s="172"/>
      <c r="BB5738" s="6"/>
      <c r="BC5738" s="6"/>
      <c r="BD5738" s="6"/>
      <c r="BE5738" s="6"/>
      <c r="BF5738" s="6"/>
      <c r="BG5738" s="172"/>
      <c r="BH5738" s="172"/>
      <c r="BI5738" s="172"/>
      <c r="BJ5738" s="6"/>
      <c r="BK5738" s="6"/>
      <c r="BL5738" s="6"/>
      <c r="BM5738" s="6"/>
      <c r="BN5738" s="6"/>
      <c r="BO5738" s="6"/>
      <c r="BP5738" s="6"/>
      <c r="BQ5738" s="6"/>
      <c r="BR5738" s="6"/>
      <c r="BS5738" s="6"/>
      <c r="BT5738" s="6"/>
      <c r="CG5738" s="432"/>
      <c r="CH5738" s="432"/>
      <c r="CL5738" s="174"/>
    </row>
    <row r="5739" spans="29:90" s="168" customFormat="1" x14ac:dyDescent="0.25">
      <c r="AC5739" s="175"/>
      <c r="AD5739" s="175"/>
      <c r="AE5739" s="175"/>
      <c r="AF5739" s="175"/>
      <c r="AG5739" s="175"/>
      <c r="AH5739" s="176"/>
      <c r="AM5739" s="6"/>
      <c r="AN5739" s="6"/>
      <c r="AO5739" s="6"/>
      <c r="AP5739" s="6"/>
      <c r="AQ5739" s="6"/>
      <c r="AR5739" s="6"/>
      <c r="AS5739" s="6"/>
      <c r="AT5739" s="6"/>
      <c r="AU5739" s="6"/>
      <c r="AV5739" s="6"/>
      <c r="AW5739" s="6"/>
      <c r="AX5739" s="6"/>
      <c r="AY5739" s="172"/>
      <c r="AZ5739" s="172"/>
      <c r="BA5739" s="172"/>
      <c r="BB5739" s="6"/>
      <c r="BC5739" s="6"/>
      <c r="BD5739" s="6"/>
      <c r="BE5739" s="6"/>
      <c r="BF5739" s="6"/>
      <c r="BG5739" s="172"/>
      <c r="BH5739" s="172"/>
      <c r="BI5739" s="172"/>
      <c r="BJ5739" s="6"/>
      <c r="BK5739" s="6"/>
      <c r="BL5739" s="6"/>
      <c r="BM5739" s="6"/>
      <c r="BN5739" s="6"/>
      <c r="BO5739" s="6"/>
      <c r="BP5739" s="6"/>
      <c r="BQ5739" s="6"/>
      <c r="BR5739" s="6"/>
      <c r="BS5739" s="6"/>
      <c r="BT5739" s="6"/>
      <c r="CG5739" s="432"/>
      <c r="CH5739" s="432"/>
      <c r="CL5739" s="174"/>
    </row>
    <row r="5740" spans="29:90" s="168" customFormat="1" x14ac:dyDescent="0.25">
      <c r="AC5740" s="175"/>
      <c r="AD5740" s="175"/>
      <c r="AE5740" s="175"/>
      <c r="AF5740" s="175"/>
      <c r="AG5740" s="175"/>
      <c r="AH5740" s="176"/>
      <c r="AM5740" s="6"/>
      <c r="AN5740" s="6"/>
      <c r="AO5740" s="6"/>
      <c r="AP5740" s="6"/>
      <c r="AQ5740" s="6"/>
      <c r="AR5740" s="6"/>
      <c r="AS5740" s="6"/>
      <c r="AT5740" s="6"/>
      <c r="AU5740" s="6"/>
      <c r="AV5740" s="6"/>
      <c r="AW5740" s="6"/>
      <c r="AX5740" s="6"/>
      <c r="AY5740" s="172"/>
      <c r="AZ5740" s="172"/>
      <c r="BA5740" s="172"/>
      <c r="BB5740" s="6"/>
      <c r="BC5740" s="6"/>
      <c r="BD5740" s="6"/>
      <c r="BE5740" s="6"/>
      <c r="BF5740" s="6"/>
      <c r="BG5740" s="172"/>
      <c r="BH5740" s="172"/>
      <c r="BI5740" s="172"/>
      <c r="BJ5740" s="6"/>
      <c r="BK5740" s="6"/>
      <c r="BL5740" s="6"/>
      <c r="BM5740" s="6"/>
      <c r="BN5740" s="6"/>
      <c r="BO5740" s="6"/>
      <c r="BP5740" s="6"/>
      <c r="BQ5740" s="6"/>
      <c r="BR5740" s="6"/>
      <c r="BS5740" s="6"/>
      <c r="BT5740" s="6"/>
      <c r="CG5740" s="432"/>
      <c r="CH5740" s="432"/>
      <c r="CL5740" s="174"/>
    </row>
    <row r="5741" spans="29:90" s="168" customFormat="1" x14ac:dyDescent="0.25">
      <c r="AC5741" s="175"/>
      <c r="AD5741" s="175"/>
      <c r="AE5741" s="175"/>
      <c r="AF5741" s="175"/>
      <c r="AG5741" s="175"/>
      <c r="AH5741" s="176"/>
      <c r="AM5741" s="6"/>
      <c r="AN5741" s="6"/>
      <c r="AO5741" s="6"/>
      <c r="AP5741" s="6"/>
      <c r="AQ5741" s="6"/>
      <c r="AR5741" s="6"/>
      <c r="AS5741" s="6"/>
      <c r="AT5741" s="6"/>
      <c r="AU5741" s="6"/>
      <c r="AV5741" s="6"/>
      <c r="AW5741" s="6"/>
      <c r="AX5741" s="6"/>
      <c r="AY5741" s="172"/>
      <c r="AZ5741" s="172"/>
      <c r="BA5741" s="172"/>
      <c r="BB5741" s="6"/>
      <c r="BC5741" s="6"/>
      <c r="BD5741" s="6"/>
      <c r="BE5741" s="6"/>
      <c r="BF5741" s="6"/>
      <c r="BG5741" s="172"/>
      <c r="BH5741" s="172"/>
      <c r="BI5741" s="172"/>
      <c r="BJ5741" s="6"/>
      <c r="BK5741" s="6"/>
      <c r="BL5741" s="6"/>
      <c r="BM5741" s="6"/>
      <c r="BN5741" s="6"/>
      <c r="BO5741" s="6"/>
      <c r="BP5741" s="6"/>
      <c r="BQ5741" s="6"/>
      <c r="BR5741" s="6"/>
      <c r="BS5741" s="6"/>
      <c r="BT5741" s="6"/>
      <c r="CG5741" s="432"/>
      <c r="CH5741" s="432"/>
      <c r="CL5741" s="174"/>
    </row>
    <row r="5742" spans="29:90" s="168" customFormat="1" x14ac:dyDescent="0.25">
      <c r="AC5742" s="175"/>
      <c r="AD5742" s="175"/>
      <c r="AE5742" s="175"/>
      <c r="AF5742" s="175"/>
      <c r="AG5742" s="175"/>
      <c r="AH5742" s="176"/>
      <c r="AM5742" s="6"/>
      <c r="AN5742" s="6"/>
      <c r="AO5742" s="6"/>
      <c r="AP5742" s="6"/>
      <c r="AQ5742" s="6"/>
      <c r="AR5742" s="6"/>
      <c r="AS5742" s="6"/>
      <c r="AT5742" s="6"/>
      <c r="AU5742" s="6"/>
      <c r="AV5742" s="6"/>
      <c r="AW5742" s="6"/>
      <c r="AX5742" s="6"/>
      <c r="AY5742" s="172"/>
      <c r="AZ5742" s="172"/>
      <c r="BA5742" s="172"/>
      <c r="BB5742" s="6"/>
      <c r="BC5742" s="6"/>
      <c r="BD5742" s="6"/>
      <c r="BE5742" s="6"/>
      <c r="BF5742" s="6"/>
      <c r="BG5742" s="172"/>
      <c r="BH5742" s="172"/>
      <c r="BI5742" s="172"/>
      <c r="BJ5742" s="6"/>
      <c r="BK5742" s="6"/>
      <c r="BL5742" s="6"/>
      <c r="BM5742" s="6"/>
      <c r="BN5742" s="6"/>
      <c r="BO5742" s="6"/>
      <c r="BP5742" s="6"/>
      <c r="BQ5742" s="6"/>
      <c r="BR5742" s="6"/>
      <c r="BS5742" s="6"/>
      <c r="BT5742" s="6"/>
      <c r="CG5742" s="432"/>
      <c r="CH5742" s="432"/>
      <c r="CL5742" s="174"/>
    </row>
    <row r="5743" spans="29:90" s="168" customFormat="1" x14ac:dyDescent="0.25">
      <c r="AC5743" s="175"/>
      <c r="AD5743" s="175"/>
      <c r="AE5743" s="175"/>
      <c r="AF5743" s="175"/>
      <c r="AG5743" s="175"/>
      <c r="AH5743" s="176"/>
      <c r="AM5743" s="6"/>
      <c r="AN5743" s="6"/>
      <c r="AO5743" s="6"/>
      <c r="AP5743" s="6"/>
      <c r="AQ5743" s="6"/>
      <c r="AR5743" s="6"/>
      <c r="AS5743" s="6"/>
      <c r="AT5743" s="6"/>
      <c r="AU5743" s="6"/>
      <c r="AV5743" s="6"/>
      <c r="AW5743" s="6"/>
      <c r="AX5743" s="6"/>
      <c r="AY5743" s="172"/>
      <c r="AZ5743" s="172"/>
      <c r="BA5743" s="172"/>
      <c r="BB5743" s="6"/>
      <c r="BC5743" s="6"/>
      <c r="BD5743" s="6"/>
      <c r="BE5743" s="6"/>
      <c r="BF5743" s="6"/>
      <c r="BG5743" s="172"/>
      <c r="BH5743" s="172"/>
      <c r="BI5743" s="172"/>
      <c r="BJ5743" s="6"/>
      <c r="BK5743" s="6"/>
      <c r="BL5743" s="6"/>
      <c r="BM5743" s="6"/>
      <c r="BN5743" s="6"/>
      <c r="BO5743" s="6"/>
      <c r="BP5743" s="6"/>
      <c r="BQ5743" s="6"/>
      <c r="BR5743" s="6"/>
      <c r="BS5743" s="6"/>
      <c r="BT5743" s="6"/>
      <c r="CG5743" s="432"/>
      <c r="CH5743" s="432"/>
      <c r="CL5743" s="174"/>
    </row>
    <row r="5744" spans="29:90" s="168" customFormat="1" x14ac:dyDescent="0.25">
      <c r="AC5744" s="175"/>
      <c r="AD5744" s="175"/>
      <c r="AE5744" s="175"/>
      <c r="AF5744" s="175"/>
      <c r="AG5744" s="175"/>
      <c r="AH5744" s="176"/>
      <c r="AM5744" s="6"/>
      <c r="AN5744" s="6"/>
      <c r="AO5744" s="6"/>
      <c r="AP5744" s="6"/>
      <c r="AQ5744" s="6"/>
      <c r="AR5744" s="6"/>
      <c r="AS5744" s="6"/>
      <c r="AT5744" s="6"/>
      <c r="AU5744" s="6"/>
      <c r="AV5744" s="6"/>
      <c r="AW5744" s="6"/>
      <c r="AX5744" s="6"/>
      <c r="AY5744" s="172"/>
      <c r="AZ5744" s="172"/>
      <c r="BA5744" s="172"/>
      <c r="BB5744" s="6"/>
      <c r="BC5744" s="6"/>
      <c r="BD5744" s="6"/>
      <c r="BE5744" s="6"/>
      <c r="BF5744" s="6"/>
      <c r="BG5744" s="172"/>
      <c r="BH5744" s="172"/>
      <c r="BI5744" s="172"/>
      <c r="BJ5744" s="6"/>
      <c r="BK5744" s="6"/>
      <c r="BL5744" s="6"/>
      <c r="BM5744" s="6"/>
      <c r="BN5744" s="6"/>
      <c r="BO5744" s="6"/>
      <c r="BP5744" s="6"/>
      <c r="BQ5744" s="6"/>
      <c r="BR5744" s="6"/>
      <c r="BS5744" s="6"/>
      <c r="BT5744" s="6"/>
      <c r="CG5744" s="432"/>
      <c r="CH5744" s="432"/>
      <c r="CL5744" s="174"/>
    </row>
    <row r="5745" spans="29:90" s="168" customFormat="1" x14ac:dyDescent="0.25">
      <c r="AC5745" s="175"/>
      <c r="AD5745" s="175"/>
      <c r="AE5745" s="175"/>
      <c r="AF5745" s="175"/>
      <c r="AG5745" s="175"/>
      <c r="AH5745" s="176"/>
      <c r="AM5745" s="6"/>
      <c r="AN5745" s="6"/>
      <c r="AO5745" s="6"/>
      <c r="AP5745" s="6"/>
      <c r="AQ5745" s="6"/>
      <c r="AR5745" s="6"/>
      <c r="AS5745" s="6"/>
      <c r="AT5745" s="6"/>
      <c r="AU5745" s="6"/>
      <c r="AV5745" s="6"/>
      <c r="AW5745" s="6"/>
      <c r="AX5745" s="6"/>
      <c r="AY5745" s="172"/>
      <c r="AZ5745" s="172"/>
      <c r="BA5745" s="172"/>
      <c r="BB5745" s="6"/>
      <c r="BC5745" s="6"/>
      <c r="BD5745" s="6"/>
      <c r="BE5745" s="6"/>
      <c r="BF5745" s="6"/>
      <c r="BG5745" s="172"/>
      <c r="BH5745" s="172"/>
      <c r="BI5745" s="172"/>
      <c r="BJ5745" s="6"/>
      <c r="BK5745" s="6"/>
      <c r="BL5745" s="6"/>
      <c r="BM5745" s="6"/>
      <c r="BN5745" s="6"/>
      <c r="BO5745" s="6"/>
      <c r="BP5745" s="6"/>
      <c r="BQ5745" s="6"/>
      <c r="BR5745" s="6"/>
      <c r="BS5745" s="6"/>
      <c r="BT5745" s="6"/>
      <c r="CG5745" s="432"/>
      <c r="CH5745" s="432"/>
      <c r="CL5745" s="174"/>
    </row>
    <row r="5746" spans="29:90" s="168" customFormat="1" x14ac:dyDescent="0.25">
      <c r="AC5746" s="175"/>
      <c r="AD5746" s="175"/>
      <c r="AE5746" s="175"/>
      <c r="AF5746" s="175"/>
      <c r="AG5746" s="175"/>
      <c r="AH5746" s="176"/>
      <c r="AM5746" s="6"/>
      <c r="AN5746" s="6"/>
      <c r="AO5746" s="6"/>
      <c r="AP5746" s="6"/>
      <c r="AQ5746" s="6"/>
      <c r="AR5746" s="6"/>
      <c r="AS5746" s="6"/>
      <c r="AT5746" s="6"/>
      <c r="AU5746" s="6"/>
      <c r="AV5746" s="6"/>
      <c r="AW5746" s="6"/>
      <c r="AX5746" s="6"/>
      <c r="AY5746" s="172"/>
      <c r="AZ5746" s="172"/>
      <c r="BA5746" s="172"/>
      <c r="BB5746" s="6"/>
      <c r="BC5746" s="6"/>
      <c r="BD5746" s="6"/>
      <c r="BE5746" s="6"/>
      <c r="BF5746" s="6"/>
      <c r="BG5746" s="172"/>
      <c r="BH5746" s="172"/>
      <c r="BI5746" s="172"/>
      <c r="BJ5746" s="6"/>
      <c r="BK5746" s="6"/>
      <c r="BL5746" s="6"/>
      <c r="BM5746" s="6"/>
      <c r="BN5746" s="6"/>
      <c r="BO5746" s="6"/>
      <c r="BP5746" s="6"/>
      <c r="BQ5746" s="6"/>
      <c r="BR5746" s="6"/>
      <c r="BS5746" s="6"/>
      <c r="BT5746" s="6"/>
      <c r="CG5746" s="432"/>
      <c r="CH5746" s="432"/>
      <c r="CL5746" s="174"/>
    </row>
    <row r="5747" spans="29:90" s="168" customFormat="1" x14ac:dyDescent="0.25">
      <c r="AC5747" s="175"/>
      <c r="AD5747" s="175"/>
      <c r="AE5747" s="175"/>
      <c r="AF5747" s="175"/>
      <c r="AG5747" s="175"/>
      <c r="AH5747" s="176"/>
      <c r="AM5747" s="6"/>
      <c r="AN5747" s="6"/>
      <c r="AO5747" s="6"/>
      <c r="AP5747" s="6"/>
      <c r="AQ5747" s="6"/>
      <c r="AR5747" s="6"/>
      <c r="AS5747" s="6"/>
      <c r="AT5747" s="6"/>
      <c r="AU5747" s="6"/>
      <c r="AV5747" s="6"/>
      <c r="AW5747" s="6"/>
      <c r="AX5747" s="6"/>
      <c r="AY5747" s="172"/>
      <c r="AZ5747" s="172"/>
      <c r="BA5747" s="172"/>
      <c r="BB5747" s="6"/>
      <c r="BC5747" s="6"/>
      <c r="BD5747" s="6"/>
      <c r="BE5747" s="6"/>
      <c r="BF5747" s="6"/>
      <c r="BG5747" s="172"/>
      <c r="BH5747" s="172"/>
      <c r="BI5747" s="172"/>
      <c r="BJ5747" s="6"/>
      <c r="BK5747" s="6"/>
      <c r="BL5747" s="6"/>
      <c r="BM5747" s="6"/>
      <c r="BN5747" s="6"/>
      <c r="BO5747" s="6"/>
      <c r="BP5747" s="6"/>
      <c r="BQ5747" s="6"/>
      <c r="BR5747" s="6"/>
      <c r="BS5747" s="6"/>
      <c r="BT5747" s="6"/>
      <c r="CG5747" s="432"/>
      <c r="CH5747" s="432"/>
      <c r="CL5747" s="174"/>
    </row>
    <row r="5748" spans="29:90" s="168" customFormat="1" x14ac:dyDescent="0.25">
      <c r="AC5748" s="175"/>
      <c r="AD5748" s="175"/>
      <c r="AE5748" s="175"/>
      <c r="AF5748" s="175"/>
      <c r="AG5748" s="175"/>
      <c r="AH5748" s="176"/>
      <c r="AM5748" s="6"/>
      <c r="AN5748" s="6"/>
      <c r="AO5748" s="6"/>
      <c r="AP5748" s="6"/>
      <c r="AQ5748" s="6"/>
      <c r="AR5748" s="6"/>
      <c r="AS5748" s="6"/>
      <c r="AT5748" s="6"/>
      <c r="AU5748" s="6"/>
      <c r="AV5748" s="6"/>
      <c r="AW5748" s="6"/>
      <c r="AX5748" s="6"/>
      <c r="AY5748" s="172"/>
      <c r="AZ5748" s="172"/>
      <c r="BA5748" s="172"/>
      <c r="BB5748" s="6"/>
      <c r="BC5748" s="6"/>
      <c r="BD5748" s="6"/>
      <c r="BE5748" s="6"/>
      <c r="BF5748" s="6"/>
      <c r="BG5748" s="172"/>
      <c r="BH5748" s="172"/>
      <c r="BI5748" s="172"/>
      <c r="BJ5748" s="6"/>
      <c r="BK5748" s="6"/>
      <c r="BL5748" s="6"/>
      <c r="BM5748" s="6"/>
      <c r="BN5748" s="6"/>
      <c r="BO5748" s="6"/>
      <c r="BP5748" s="6"/>
      <c r="BQ5748" s="6"/>
      <c r="BR5748" s="6"/>
      <c r="BS5748" s="6"/>
      <c r="BT5748" s="6"/>
      <c r="CG5748" s="432"/>
      <c r="CH5748" s="432"/>
      <c r="CL5748" s="174"/>
    </row>
    <row r="5749" spans="29:90" s="168" customFormat="1" x14ac:dyDescent="0.25">
      <c r="AC5749" s="175"/>
      <c r="AD5749" s="175"/>
      <c r="AE5749" s="175"/>
      <c r="AF5749" s="175"/>
      <c r="AG5749" s="175"/>
      <c r="AH5749" s="176"/>
      <c r="AM5749" s="6"/>
      <c r="AN5749" s="6"/>
      <c r="AO5749" s="6"/>
      <c r="AP5749" s="6"/>
      <c r="AQ5749" s="6"/>
      <c r="AR5749" s="6"/>
      <c r="AS5749" s="6"/>
      <c r="AT5749" s="6"/>
      <c r="AU5749" s="6"/>
      <c r="AV5749" s="6"/>
      <c r="AW5749" s="6"/>
      <c r="AX5749" s="6"/>
      <c r="AY5749" s="172"/>
      <c r="AZ5749" s="172"/>
      <c r="BA5749" s="172"/>
      <c r="BB5749" s="6"/>
      <c r="BC5749" s="6"/>
      <c r="BD5749" s="6"/>
      <c r="BE5749" s="6"/>
      <c r="BF5749" s="6"/>
      <c r="BG5749" s="172"/>
      <c r="BH5749" s="172"/>
      <c r="BI5749" s="172"/>
      <c r="BJ5749" s="6"/>
      <c r="BK5749" s="6"/>
      <c r="BL5749" s="6"/>
      <c r="BM5749" s="6"/>
      <c r="BN5749" s="6"/>
      <c r="BO5749" s="6"/>
      <c r="BP5749" s="6"/>
      <c r="BQ5749" s="6"/>
      <c r="BR5749" s="6"/>
      <c r="BS5749" s="6"/>
      <c r="BT5749" s="6"/>
      <c r="CG5749" s="432"/>
      <c r="CH5749" s="432"/>
      <c r="CL5749" s="174"/>
    </row>
    <row r="5750" spans="29:90" s="168" customFormat="1" x14ac:dyDescent="0.25">
      <c r="AC5750" s="175"/>
      <c r="AD5750" s="175"/>
      <c r="AE5750" s="175"/>
      <c r="AF5750" s="175"/>
      <c r="AG5750" s="175"/>
      <c r="AH5750" s="176"/>
      <c r="AM5750" s="6"/>
      <c r="AN5750" s="6"/>
      <c r="AO5750" s="6"/>
      <c r="AP5750" s="6"/>
      <c r="AQ5750" s="6"/>
      <c r="AR5750" s="6"/>
      <c r="AS5750" s="6"/>
      <c r="AT5750" s="6"/>
      <c r="AU5750" s="6"/>
      <c r="AV5750" s="6"/>
      <c r="AW5750" s="6"/>
      <c r="AX5750" s="6"/>
      <c r="AY5750" s="172"/>
      <c r="AZ5750" s="172"/>
      <c r="BA5750" s="172"/>
      <c r="BB5750" s="6"/>
      <c r="BC5750" s="6"/>
      <c r="BD5750" s="6"/>
      <c r="BE5750" s="6"/>
      <c r="BF5750" s="6"/>
      <c r="BG5750" s="172"/>
      <c r="BH5750" s="172"/>
      <c r="BI5750" s="172"/>
      <c r="BJ5750" s="6"/>
      <c r="BK5750" s="6"/>
      <c r="BL5750" s="6"/>
      <c r="BM5750" s="6"/>
      <c r="BN5750" s="6"/>
      <c r="BO5750" s="6"/>
      <c r="BP5750" s="6"/>
      <c r="BQ5750" s="6"/>
      <c r="BR5750" s="6"/>
      <c r="BS5750" s="6"/>
      <c r="BT5750" s="6"/>
      <c r="CG5750" s="432"/>
      <c r="CH5750" s="432"/>
      <c r="CL5750" s="174"/>
    </row>
    <row r="5751" spans="29:90" s="168" customFormat="1" x14ac:dyDescent="0.25">
      <c r="AC5751" s="175"/>
      <c r="AD5751" s="175"/>
      <c r="AE5751" s="175"/>
      <c r="AF5751" s="175"/>
      <c r="AG5751" s="175"/>
      <c r="AH5751" s="176"/>
      <c r="AM5751" s="6"/>
      <c r="AN5751" s="6"/>
      <c r="AO5751" s="6"/>
      <c r="AP5751" s="6"/>
      <c r="AQ5751" s="6"/>
      <c r="AR5751" s="6"/>
      <c r="AS5751" s="6"/>
      <c r="AT5751" s="6"/>
      <c r="AU5751" s="6"/>
      <c r="AV5751" s="6"/>
      <c r="AW5751" s="6"/>
      <c r="AX5751" s="6"/>
      <c r="AY5751" s="172"/>
      <c r="AZ5751" s="172"/>
      <c r="BA5751" s="172"/>
      <c r="BB5751" s="6"/>
      <c r="BC5751" s="6"/>
      <c r="BD5751" s="6"/>
      <c r="BE5751" s="6"/>
      <c r="BF5751" s="6"/>
      <c r="BG5751" s="172"/>
      <c r="BH5751" s="172"/>
      <c r="BI5751" s="172"/>
      <c r="BJ5751" s="6"/>
      <c r="BK5751" s="6"/>
      <c r="BL5751" s="6"/>
      <c r="BM5751" s="6"/>
      <c r="BN5751" s="6"/>
      <c r="BO5751" s="6"/>
      <c r="BP5751" s="6"/>
      <c r="BQ5751" s="6"/>
      <c r="BR5751" s="6"/>
      <c r="BS5751" s="6"/>
      <c r="BT5751" s="6"/>
      <c r="CG5751" s="432"/>
      <c r="CH5751" s="432"/>
      <c r="CL5751" s="174"/>
    </row>
    <row r="5752" spans="29:90" s="168" customFormat="1" x14ac:dyDescent="0.25">
      <c r="AC5752" s="175"/>
      <c r="AD5752" s="175"/>
      <c r="AE5752" s="175"/>
      <c r="AF5752" s="175"/>
      <c r="AG5752" s="175"/>
      <c r="AH5752" s="176"/>
      <c r="AM5752" s="6"/>
      <c r="AN5752" s="6"/>
      <c r="AO5752" s="6"/>
      <c r="AP5752" s="6"/>
      <c r="AQ5752" s="6"/>
      <c r="AR5752" s="6"/>
      <c r="AS5752" s="6"/>
      <c r="AT5752" s="6"/>
      <c r="AU5752" s="6"/>
      <c r="AV5752" s="6"/>
      <c r="AW5752" s="6"/>
      <c r="AX5752" s="6"/>
      <c r="AY5752" s="172"/>
      <c r="AZ5752" s="172"/>
      <c r="BA5752" s="172"/>
      <c r="BB5752" s="6"/>
      <c r="BC5752" s="6"/>
      <c r="BD5752" s="6"/>
      <c r="BE5752" s="6"/>
      <c r="BF5752" s="6"/>
      <c r="BG5752" s="172"/>
      <c r="BH5752" s="172"/>
      <c r="BI5752" s="172"/>
      <c r="BJ5752" s="6"/>
      <c r="BK5752" s="6"/>
      <c r="BL5752" s="6"/>
      <c r="BM5752" s="6"/>
      <c r="BN5752" s="6"/>
      <c r="BO5752" s="6"/>
      <c r="BP5752" s="6"/>
      <c r="BQ5752" s="6"/>
      <c r="BR5752" s="6"/>
      <c r="BS5752" s="6"/>
      <c r="BT5752" s="6"/>
      <c r="CG5752" s="432"/>
      <c r="CH5752" s="432"/>
      <c r="CL5752" s="174"/>
    </row>
    <row r="5753" spans="29:90" s="168" customFormat="1" x14ac:dyDescent="0.25">
      <c r="AC5753" s="175"/>
      <c r="AD5753" s="175"/>
      <c r="AE5753" s="175"/>
      <c r="AF5753" s="175"/>
      <c r="AG5753" s="175"/>
      <c r="AH5753" s="176"/>
      <c r="AM5753" s="6"/>
      <c r="AN5753" s="6"/>
      <c r="AO5753" s="6"/>
      <c r="AP5753" s="6"/>
      <c r="AQ5753" s="6"/>
      <c r="AR5753" s="6"/>
      <c r="AS5753" s="6"/>
      <c r="AT5753" s="6"/>
      <c r="AU5753" s="6"/>
      <c r="AV5753" s="6"/>
      <c r="AW5753" s="6"/>
      <c r="AX5753" s="6"/>
      <c r="AY5753" s="172"/>
      <c r="AZ5753" s="172"/>
      <c r="BA5753" s="172"/>
      <c r="BB5753" s="6"/>
      <c r="BC5753" s="6"/>
      <c r="BD5753" s="6"/>
      <c r="BE5753" s="6"/>
      <c r="BF5753" s="6"/>
      <c r="BG5753" s="172"/>
      <c r="BH5753" s="172"/>
      <c r="BI5753" s="172"/>
      <c r="BJ5753" s="6"/>
      <c r="BK5753" s="6"/>
      <c r="BL5753" s="6"/>
      <c r="BM5753" s="6"/>
      <c r="BN5753" s="6"/>
      <c r="BO5753" s="6"/>
      <c r="BP5753" s="6"/>
      <c r="BQ5753" s="6"/>
      <c r="BR5753" s="6"/>
      <c r="BS5753" s="6"/>
      <c r="BT5753" s="6"/>
      <c r="CG5753" s="432"/>
      <c r="CH5753" s="432"/>
      <c r="CL5753" s="174"/>
    </row>
    <row r="5754" spans="29:90" s="168" customFormat="1" x14ac:dyDescent="0.25">
      <c r="AC5754" s="175"/>
      <c r="AD5754" s="175"/>
      <c r="AE5754" s="175"/>
      <c r="AF5754" s="175"/>
      <c r="AG5754" s="175"/>
      <c r="AH5754" s="176"/>
      <c r="AM5754" s="6"/>
      <c r="AN5754" s="6"/>
      <c r="AO5754" s="6"/>
      <c r="AP5754" s="6"/>
      <c r="AQ5754" s="6"/>
      <c r="AR5754" s="6"/>
      <c r="AS5754" s="6"/>
      <c r="AT5754" s="6"/>
      <c r="AU5754" s="6"/>
      <c r="AV5754" s="6"/>
      <c r="AW5754" s="6"/>
      <c r="AX5754" s="6"/>
      <c r="AY5754" s="172"/>
      <c r="AZ5754" s="172"/>
      <c r="BA5754" s="172"/>
      <c r="BB5754" s="6"/>
      <c r="BC5754" s="6"/>
      <c r="BD5754" s="6"/>
      <c r="BE5754" s="6"/>
      <c r="BF5754" s="6"/>
      <c r="BG5754" s="172"/>
      <c r="BH5754" s="172"/>
      <c r="BI5754" s="172"/>
      <c r="BJ5754" s="6"/>
      <c r="BK5754" s="6"/>
      <c r="BL5754" s="6"/>
      <c r="BM5754" s="6"/>
      <c r="BN5754" s="6"/>
      <c r="BO5754" s="6"/>
      <c r="BP5754" s="6"/>
      <c r="BQ5754" s="6"/>
      <c r="BR5754" s="6"/>
      <c r="BS5754" s="6"/>
      <c r="BT5754" s="6"/>
      <c r="CG5754" s="432"/>
      <c r="CH5754" s="432"/>
      <c r="CL5754" s="174"/>
    </row>
    <row r="5755" spans="29:90" s="168" customFormat="1" x14ac:dyDescent="0.25">
      <c r="AC5755" s="175"/>
      <c r="AD5755" s="175"/>
      <c r="AE5755" s="175"/>
      <c r="AF5755" s="175"/>
      <c r="AG5755" s="175"/>
      <c r="AH5755" s="176"/>
      <c r="AM5755" s="6"/>
      <c r="AN5755" s="6"/>
      <c r="AO5755" s="6"/>
      <c r="AP5755" s="6"/>
      <c r="AQ5755" s="6"/>
      <c r="AR5755" s="6"/>
      <c r="AS5755" s="6"/>
      <c r="AT5755" s="6"/>
      <c r="AU5755" s="6"/>
      <c r="AV5755" s="6"/>
      <c r="AW5755" s="6"/>
      <c r="AX5755" s="6"/>
      <c r="AY5755" s="172"/>
      <c r="AZ5755" s="172"/>
      <c r="BA5755" s="172"/>
      <c r="BB5755" s="6"/>
      <c r="BC5755" s="6"/>
      <c r="BD5755" s="6"/>
      <c r="BE5755" s="6"/>
      <c r="BF5755" s="6"/>
      <c r="BG5755" s="172"/>
      <c r="BH5755" s="172"/>
      <c r="BI5755" s="172"/>
      <c r="BJ5755" s="6"/>
      <c r="BK5755" s="6"/>
      <c r="BL5755" s="6"/>
      <c r="BM5755" s="6"/>
      <c r="BN5755" s="6"/>
      <c r="BO5755" s="6"/>
      <c r="BP5755" s="6"/>
      <c r="BQ5755" s="6"/>
      <c r="BR5755" s="6"/>
      <c r="BS5755" s="6"/>
      <c r="BT5755" s="6"/>
      <c r="CG5755" s="432"/>
      <c r="CH5755" s="432"/>
      <c r="CL5755" s="174"/>
    </row>
    <row r="5756" spans="29:90" s="168" customFormat="1" x14ac:dyDescent="0.25">
      <c r="AC5756" s="175"/>
      <c r="AD5756" s="175"/>
      <c r="AE5756" s="175"/>
      <c r="AF5756" s="175"/>
      <c r="AG5756" s="175"/>
      <c r="AH5756" s="176"/>
      <c r="AM5756" s="6"/>
      <c r="AN5756" s="6"/>
      <c r="AO5756" s="6"/>
      <c r="AP5756" s="6"/>
      <c r="AQ5756" s="6"/>
      <c r="AR5756" s="6"/>
      <c r="AS5756" s="6"/>
      <c r="AT5756" s="6"/>
      <c r="AU5756" s="6"/>
      <c r="AV5756" s="6"/>
      <c r="AW5756" s="6"/>
      <c r="AX5756" s="6"/>
      <c r="AY5756" s="172"/>
      <c r="AZ5756" s="172"/>
      <c r="BA5756" s="172"/>
      <c r="BB5756" s="6"/>
      <c r="BC5756" s="6"/>
      <c r="BD5756" s="6"/>
      <c r="BE5756" s="6"/>
      <c r="BF5756" s="6"/>
      <c r="BG5756" s="172"/>
      <c r="BH5756" s="172"/>
      <c r="BI5756" s="172"/>
      <c r="BJ5756" s="6"/>
      <c r="BK5756" s="6"/>
      <c r="BL5756" s="6"/>
      <c r="BM5756" s="6"/>
      <c r="BN5756" s="6"/>
      <c r="BO5756" s="6"/>
      <c r="BP5756" s="6"/>
      <c r="BQ5756" s="6"/>
      <c r="BR5756" s="6"/>
      <c r="BS5756" s="6"/>
      <c r="BT5756" s="6"/>
      <c r="CG5756" s="432"/>
      <c r="CH5756" s="432"/>
      <c r="CL5756" s="174"/>
    </row>
    <row r="5757" spans="29:90" s="168" customFormat="1" x14ac:dyDescent="0.25">
      <c r="AC5757" s="175"/>
      <c r="AD5757" s="175"/>
      <c r="AE5757" s="175"/>
      <c r="AF5757" s="175"/>
      <c r="AG5757" s="175"/>
      <c r="AH5757" s="176"/>
      <c r="AM5757" s="6"/>
      <c r="AN5757" s="6"/>
      <c r="AO5757" s="6"/>
      <c r="AP5757" s="6"/>
      <c r="AQ5757" s="6"/>
      <c r="AR5757" s="6"/>
      <c r="AS5757" s="6"/>
      <c r="AT5757" s="6"/>
      <c r="AU5757" s="6"/>
      <c r="AV5757" s="6"/>
      <c r="AW5757" s="6"/>
      <c r="AX5757" s="6"/>
      <c r="AY5757" s="172"/>
      <c r="AZ5757" s="172"/>
      <c r="BA5757" s="172"/>
      <c r="BB5757" s="6"/>
      <c r="BC5757" s="6"/>
      <c r="BD5757" s="6"/>
      <c r="BE5757" s="6"/>
      <c r="BF5757" s="6"/>
      <c r="BG5757" s="172"/>
      <c r="BH5757" s="172"/>
      <c r="BI5757" s="172"/>
      <c r="BJ5757" s="6"/>
      <c r="BK5757" s="6"/>
      <c r="BL5757" s="6"/>
      <c r="BM5757" s="6"/>
      <c r="BN5757" s="6"/>
      <c r="BO5757" s="6"/>
      <c r="BP5757" s="6"/>
      <c r="BQ5757" s="6"/>
      <c r="BR5757" s="6"/>
      <c r="BS5757" s="6"/>
      <c r="BT5757" s="6"/>
      <c r="CG5757" s="432"/>
      <c r="CH5757" s="432"/>
      <c r="CL5757" s="174"/>
    </row>
    <row r="5758" spans="29:90" s="168" customFormat="1" x14ac:dyDescent="0.25">
      <c r="AC5758" s="175"/>
      <c r="AD5758" s="175"/>
      <c r="AE5758" s="175"/>
      <c r="AF5758" s="175"/>
      <c r="AG5758" s="175"/>
      <c r="AH5758" s="176"/>
      <c r="AM5758" s="6"/>
      <c r="AN5758" s="6"/>
      <c r="AO5758" s="6"/>
      <c r="AP5758" s="6"/>
      <c r="AQ5758" s="6"/>
      <c r="AR5758" s="6"/>
      <c r="AS5758" s="6"/>
      <c r="AT5758" s="6"/>
      <c r="AU5758" s="6"/>
      <c r="AV5758" s="6"/>
      <c r="AW5758" s="6"/>
      <c r="AX5758" s="6"/>
      <c r="AY5758" s="172"/>
      <c r="AZ5758" s="172"/>
      <c r="BA5758" s="172"/>
      <c r="BB5758" s="6"/>
      <c r="BC5758" s="6"/>
      <c r="BD5758" s="6"/>
      <c r="BE5758" s="6"/>
      <c r="BF5758" s="6"/>
      <c r="BG5758" s="172"/>
      <c r="BH5758" s="172"/>
      <c r="BI5758" s="172"/>
      <c r="BJ5758" s="6"/>
      <c r="BK5758" s="6"/>
      <c r="BL5758" s="6"/>
      <c r="BM5758" s="6"/>
      <c r="BN5758" s="6"/>
      <c r="BO5758" s="6"/>
      <c r="BP5758" s="6"/>
      <c r="BQ5758" s="6"/>
      <c r="BR5758" s="6"/>
      <c r="BS5758" s="6"/>
      <c r="BT5758" s="6"/>
      <c r="CG5758" s="432"/>
      <c r="CH5758" s="432"/>
      <c r="CL5758" s="174"/>
    </row>
    <row r="5759" spans="29:90" s="168" customFormat="1" x14ac:dyDescent="0.25">
      <c r="AC5759" s="175"/>
      <c r="AD5759" s="175"/>
      <c r="AE5759" s="175"/>
      <c r="AF5759" s="175"/>
      <c r="AG5759" s="175"/>
      <c r="AH5759" s="176"/>
      <c r="AM5759" s="6"/>
      <c r="AN5759" s="6"/>
      <c r="AO5759" s="6"/>
      <c r="AP5759" s="6"/>
      <c r="AQ5759" s="6"/>
      <c r="AR5759" s="6"/>
      <c r="AS5759" s="6"/>
      <c r="AT5759" s="6"/>
      <c r="AU5759" s="6"/>
      <c r="AV5759" s="6"/>
      <c r="AW5759" s="6"/>
      <c r="AX5759" s="6"/>
      <c r="AY5759" s="172"/>
      <c r="AZ5759" s="172"/>
      <c r="BA5759" s="172"/>
      <c r="BB5759" s="6"/>
      <c r="BC5759" s="6"/>
      <c r="BD5759" s="6"/>
      <c r="BE5759" s="6"/>
      <c r="BF5759" s="6"/>
      <c r="BG5759" s="172"/>
      <c r="BH5759" s="172"/>
      <c r="BI5759" s="172"/>
      <c r="BJ5759" s="6"/>
      <c r="BK5759" s="6"/>
      <c r="BL5759" s="6"/>
      <c r="BM5759" s="6"/>
      <c r="BN5759" s="6"/>
      <c r="BO5759" s="6"/>
      <c r="BP5759" s="6"/>
      <c r="BQ5759" s="6"/>
      <c r="BR5759" s="6"/>
      <c r="BS5759" s="6"/>
      <c r="BT5759" s="6"/>
      <c r="CG5759" s="432"/>
      <c r="CH5759" s="432"/>
      <c r="CL5759" s="174"/>
    </row>
    <row r="5760" spans="29:90" s="168" customFormat="1" x14ac:dyDescent="0.25">
      <c r="AC5760" s="175"/>
      <c r="AD5760" s="175"/>
      <c r="AE5760" s="175"/>
      <c r="AF5760" s="175"/>
      <c r="AG5760" s="175"/>
      <c r="AH5760" s="176"/>
      <c r="AM5760" s="6"/>
      <c r="AN5760" s="6"/>
      <c r="AO5760" s="6"/>
      <c r="AP5760" s="6"/>
      <c r="AQ5760" s="6"/>
      <c r="AR5760" s="6"/>
      <c r="AS5760" s="6"/>
      <c r="AT5760" s="6"/>
      <c r="AU5760" s="6"/>
      <c r="AV5760" s="6"/>
      <c r="AW5760" s="6"/>
      <c r="AX5760" s="6"/>
      <c r="AY5760" s="172"/>
      <c r="AZ5760" s="172"/>
      <c r="BA5760" s="172"/>
      <c r="BB5760" s="6"/>
      <c r="BC5760" s="6"/>
      <c r="BD5760" s="6"/>
      <c r="BE5760" s="6"/>
      <c r="BF5760" s="6"/>
      <c r="BG5760" s="172"/>
      <c r="BH5760" s="172"/>
      <c r="BI5760" s="172"/>
      <c r="BJ5760" s="6"/>
      <c r="BK5760" s="6"/>
      <c r="BL5760" s="6"/>
      <c r="BM5760" s="6"/>
      <c r="BN5760" s="6"/>
      <c r="BO5760" s="6"/>
      <c r="BP5760" s="6"/>
      <c r="BQ5760" s="6"/>
      <c r="BR5760" s="6"/>
      <c r="BS5760" s="6"/>
      <c r="BT5760" s="6"/>
      <c r="CG5760" s="432"/>
      <c r="CH5760" s="432"/>
      <c r="CL5760" s="174"/>
    </row>
    <row r="5761" spans="29:90" s="168" customFormat="1" x14ac:dyDescent="0.25">
      <c r="AC5761" s="175"/>
      <c r="AD5761" s="175"/>
      <c r="AE5761" s="175"/>
      <c r="AF5761" s="175"/>
      <c r="AG5761" s="175"/>
      <c r="AH5761" s="176"/>
      <c r="AM5761" s="6"/>
      <c r="AN5761" s="6"/>
      <c r="AO5761" s="6"/>
      <c r="AP5761" s="6"/>
      <c r="AQ5761" s="6"/>
      <c r="AR5761" s="6"/>
      <c r="AS5761" s="6"/>
      <c r="AT5761" s="6"/>
      <c r="AU5761" s="6"/>
      <c r="AV5761" s="6"/>
      <c r="AW5761" s="6"/>
      <c r="AX5761" s="6"/>
      <c r="AY5761" s="172"/>
      <c r="AZ5761" s="172"/>
      <c r="BA5761" s="172"/>
      <c r="BB5761" s="6"/>
      <c r="BC5761" s="6"/>
      <c r="BD5761" s="6"/>
      <c r="BE5761" s="6"/>
      <c r="BF5761" s="6"/>
      <c r="BG5761" s="172"/>
      <c r="BH5761" s="172"/>
      <c r="BI5761" s="172"/>
      <c r="BJ5761" s="6"/>
      <c r="BK5761" s="6"/>
      <c r="BL5761" s="6"/>
      <c r="BM5761" s="6"/>
      <c r="BN5761" s="6"/>
      <c r="BO5761" s="6"/>
      <c r="BP5761" s="6"/>
      <c r="BQ5761" s="6"/>
      <c r="BR5761" s="6"/>
      <c r="BS5761" s="6"/>
      <c r="BT5761" s="6"/>
      <c r="CG5761" s="432"/>
      <c r="CH5761" s="432"/>
      <c r="CL5761" s="174"/>
    </row>
    <row r="5762" spans="29:90" s="168" customFormat="1" x14ac:dyDescent="0.25">
      <c r="AC5762" s="175"/>
      <c r="AD5762" s="175"/>
      <c r="AE5762" s="175"/>
      <c r="AF5762" s="175"/>
      <c r="AG5762" s="175"/>
      <c r="AH5762" s="176"/>
      <c r="AM5762" s="6"/>
      <c r="AN5762" s="6"/>
      <c r="AO5762" s="6"/>
      <c r="AP5762" s="6"/>
      <c r="AQ5762" s="6"/>
      <c r="AR5762" s="6"/>
      <c r="AS5762" s="6"/>
      <c r="AT5762" s="6"/>
      <c r="AU5762" s="6"/>
      <c r="AV5762" s="6"/>
      <c r="AW5762" s="6"/>
      <c r="AX5762" s="6"/>
      <c r="AY5762" s="172"/>
      <c r="AZ5762" s="172"/>
      <c r="BA5762" s="172"/>
      <c r="BB5762" s="6"/>
      <c r="BC5762" s="6"/>
      <c r="BD5762" s="6"/>
      <c r="BE5762" s="6"/>
      <c r="BF5762" s="6"/>
      <c r="BG5762" s="172"/>
      <c r="BH5762" s="172"/>
      <c r="BI5762" s="172"/>
      <c r="BJ5762" s="6"/>
      <c r="BK5762" s="6"/>
      <c r="BL5762" s="6"/>
      <c r="BM5762" s="6"/>
      <c r="BN5762" s="6"/>
      <c r="BO5762" s="6"/>
      <c r="BP5762" s="6"/>
      <c r="BQ5762" s="6"/>
      <c r="BR5762" s="6"/>
      <c r="BS5762" s="6"/>
      <c r="BT5762" s="6"/>
      <c r="CG5762" s="432"/>
      <c r="CH5762" s="432"/>
      <c r="CL5762" s="174"/>
    </row>
    <row r="5763" spans="29:90" s="168" customFormat="1" x14ac:dyDescent="0.25">
      <c r="AC5763" s="175"/>
      <c r="AD5763" s="175"/>
      <c r="AE5763" s="175"/>
      <c r="AF5763" s="175"/>
      <c r="AG5763" s="175"/>
      <c r="AH5763" s="176"/>
      <c r="AM5763" s="6"/>
      <c r="AN5763" s="6"/>
      <c r="AO5763" s="6"/>
      <c r="AP5763" s="6"/>
      <c r="AQ5763" s="6"/>
      <c r="AR5763" s="6"/>
      <c r="AS5763" s="6"/>
      <c r="AT5763" s="6"/>
      <c r="AU5763" s="6"/>
      <c r="AV5763" s="6"/>
      <c r="AW5763" s="6"/>
      <c r="AX5763" s="6"/>
      <c r="AY5763" s="172"/>
      <c r="AZ5763" s="172"/>
      <c r="BA5763" s="172"/>
      <c r="BB5763" s="6"/>
      <c r="BC5763" s="6"/>
      <c r="BD5763" s="6"/>
      <c r="BE5763" s="6"/>
      <c r="BF5763" s="6"/>
      <c r="BG5763" s="172"/>
      <c r="BH5763" s="172"/>
      <c r="BI5763" s="172"/>
      <c r="BJ5763" s="6"/>
      <c r="BK5763" s="6"/>
      <c r="BL5763" s="6"/>
      <c r="BM5763" s="6"/>
      <c r="BN5763" s="6"/>
      <c r="BO5763" s="6"/>
      <c r="BP5763" s="6"/>
      <c r="BQ5763" s="6"/>
      <c r="BR5763" s="6"/>
      <c r="BS5763" s="6"/>
      <c r="BT5763" s="6"/>
      <c r="CG5763" s="432"/>
      <c r="CH5763" s="432"/>
      <c r="CL5763" s="174"/>
    </row>
    <row r="5764" spans="29:90" s="168" customFormat="1" x14ac:dyDescent="0.25">
      <c r="AC5764" s="175"/>
      <c r="AD5764" s="175"/>
      <c r="AE5764" s="175"/>
      <c r="AF5764" s="175"/>
      <c r="AG5764" s="175"/>
      <c r="AH5764" s="176"/>
      <c r="AM5764" s="6"/>
      <c r="AN5764" s="6"/>
      <c r="AO5764" s="6"/>
      <c r="AP5764" s="6"/>
      <c r="AQ5764" s="6"/>
      <c r="AR5764" s="6"/>
      <c r="AS5764" s="6"/>
      <c r="AT5764" s="6"/>
      <c r="AU5764" s="6"/>
      <c r="AV5764" s="6"/>
      <c r="AW5764" s="6"/>
      <c r="AX5764" s="6"/>
      <c r="AY5764" s="172"/>
      <c r="AZ5764" s="172"/>
      <c r="BA5764" s="172"/>
      <c r="BB5764" s="6"/>
      <c r="BC5764" s="6"/>
      <c r="BD5764" s="6"/>
      <c r="BE5764" s="6"/>
      <c r="BF5764" s="6"/>
      <c r="BG5764" s="172"/>
      <c r="BH5764" s="172"/>
      <c r="BI5764" s="172"/>
      <c r="BJ5764" s="6"/>
      <c r="BK5764" s="6"/>
      <c r="BL5764" s="6"/>
      <c r="BM5764" s="6"/>
      <c r="BN5764" s="6"/>
      <c r="BO5764" s="6"/>
      <c r="BP5764" s="6"/>
      <c r="BQ5764" s="6"/>
      <c r="BR5764" s="6"/>
      <c r="BS5764" s="6"/>
      <c r="BT5764" s="6"/>
      <c r="CG5764" s="432"/>
      <c r="CH5764" s="432"/>
      <c r="CL5764" s="174"/>
    </row>
    <row r="5765" spans="29:90" s="168" customFormat="1" x14ac:dyDescent="0.25">
      <c r="AC5765" s="175"/>
      <c r="AD5765" s="175"/>
      <c r="AE5765" s="175"/>
      <c r="AF5765" s="175"/>
      <c r="AG5765" s="175"/>
      <c r="AH5765" s="176"/>
      <c r="AM5765" s="6"/>
      <c r="AN5765" s="6"/>
      <c r="AO5765" s="6"/>
      <c r="AP5765" s="6"/>
      <c r="AQ5765" s="6"/>
      <c r="AR5765" s="6"/>
      <c r="AS5765" s="6"/>
      <c r="AT5765" s="6"/>
      <c r="AU5765" s="6"/>
      <c r="AV5765" s="6"/>
      <c r="AW5765" s="6"/>
      <c r="AX5765" s="6"/>
      <c r="AY5765" s="172"/>
      <c r="AZ5765" s="172"/>
      <c r="BA5765" s="172"/>
      <c r="BB5765" s="6"/>
      <c r="BC5765" s="6"/>
      <c r="BD5765" s="6"/>
      <c r="BE5765" s="6"/>
      <c r="BF5765" s="6"/>
      <c r="BG5765" s="172"/>
      <c r="BH5765" s="172"/>
      <c r="BI5765" s="172"/>
      <c r="BJ5765" s="6"/>
      <c r="BK5765" s="6"/>
      <c r="BL5765" s="6"/>
      <c r="BM5765" s="6"/>
      <c r="BN5765" s="6"/>
      <c r="BO5765" s="6"/>
      <c r="BP5765" s="6"/>
      <c r="BQ5765" s="6"/>
      <c r="BR5765" s="6"/>
      <c r="BS5765" s="6"/>
      <c r="BT5765" s="6"/>
      <c r="CG5765" s="432"/>
      <c r="CH5765" s="432"/>
      <c r="CL5765" s="174"/>
    </row>
    <row r="5766" spans="29:90" s="168" customFormat="1" x14ac:dyDescent="0.25">
      <c r="AC5766" s="175"/>
      <c r="AD5766" s="175"/>
      <c r="AE5766" s="175"/>
      <c r="AF5766" s="175"/>
      <c r="AG5766" s="175"/>
      <c r="AH5766" s="176"/>
      <c r="AM5766" s="6"/>
      <c r="AN5766" s="6"/>
      <c r="AO5766" s="6"/>
      <c r="AP5766" s="6"/>
      <c r="AQ5766" s="6"/>
      <c r="AR5766" s="6"/>
      <c r="AS5766" s="6"/>
      <c r="AT5766" s="6"/>
      <c r="AU5766" s="6"/>
      <c r="AV5766" s="6"/>
      <c r="AW5766" s="6"/>
      <c r="AX5766" s="6"/>
      <c r="AY5766" s="172"/>
      <c r="AZ5766" s="172"/>
      <c r="BA5766" s="172"/>
      <c r="BB5766" s="6"/>
      <c r="BC5766" s="6"/>
      <c r="BD5766" s="6"/>
      <c r="BE5766" s="6"/>
      <c r="BF5766" s="6"/>
      <c r="BG5766" s="172"/>
      <c r="BH5766" s="172"/>
      <c r="BI5766" s="172"/>
      <c r="BJ5766" s="6"/>
      <c r="BK5766" s="6"/>
      <c r="BL5766" s="6"/>
      <c r="BM5766" s="6"/>
      <c r="BN5766" s="6"/>
      <c r="BO5766" s="6"/>
      <c r="BP5766" s="6"/>
      <c r="BQ5766" s="6"/>
      <c r="BR5766" s="6"/>
      <c r="BS5766" s="6"/>
      <c r="BT5766" s="6"/>
      <c r="CG5766" s="432"/>
      <c r="CH5766" s="432"/>
      <c r="CL5766" s="174"/>
    </row>
    <row r="5767" spans="29:90" s="168" customFormat="1" x14ac:dyDescent="0.25">
      <c r="AC5767" s="175"/>
      <c r="AD5767" s="175"/>
      <c r="AE5767" s="175"/>
      <c r="AF5767" s="175"/>
      <c r="AG5767" s="175"/>
      <c r="AH5767" s="176"/>
      <c r="AM5767" s="6"/>
      <c r="AN5767" s="6"/>
      <c r="AO5767" s="6"/>
      <c r="AP5767" s="6"/>
      <c r="AQ5767" s="6"/>
      <c r="AR5767" s="6"/>
      <c r="AS5767" s="6"/>
      <c r="AT5767" s="6"/>
      <c r="AU5767" s="6"/>
      <c r="AV5767" s="6"/>
      <c r="AW5767" s="6"/>
      <c r="AX5767" s="6"/>
      <c r="AY5767" s="172"/>
      <c r="AZ5767" s="172"/>
      <c r="BA5767" s="172"/>
      <c r="BB5767" s="6"/>
      <c r="BC5767" s="6"/>
      <c r="BD5767" s="6"/>
      <c r="BE5767" s="6"/>
      <c r="BF5767" s="6"/>
      <c r="BG5767" s="172"/>
      <c r="BH5767" s="172"/>
      <c r="BI5767" s="172"/>
      <c r="BJ5767" s="6"/>
      <c r="BK5767" s="6"/>
      <c r="BL5767" s="6"/>
      <c r="BM5767" s="6"/>
      <c r="BN5767" s="6"/>
      <c r="BO5767" s="6"/>
      <c r="BP5767" s="6"/>
      <c r="BQ5767" s="6"/>
      <c r="BR5767" s="6"/>
      <c r="BS5767" s="6"/>
      <c r="BT5767" s="6"/>
      <c r="CG5767" s="432"/>
      <c r="CH5767" s="432"/>
      <c r="CL5767" s="174"/>
    </row>
    <row r="5768" spans="29:90" s="168" customFormat="1" x14ac:dyDescent="0.25">
      <c r="AC5768" s="175"/>
      <c r="AD5768" s="175"/>
      <c r="AE5768" s="175"/>
      <c r="AF5768" s="175"/>
      <c r="AG5768" s="175"/>
      <c r="AH5768" s="176"/>
      <c r="AM5768" s="6"/>
      <c r="AN5768" s="6"/>
      <c r="AO5768" s="6"/>
      <c r="AP5768" s="6"/>
      <c r="AQ5768" s="6"/>
      <c r="AR5768" s="6"/>
      <c r="AS5768" s="6"/>
      <c r="AT5768" s="6"/>
      <c r="AU5768" s="6"/>
      <c r="AV5768" s="6"/>
      <c r="AW5768" s="6"/>
      <c r="AX5768" s="6"/>
      <c r="AY5768" s="172"/>
      <c r="AZ5768" s="172"/>
      <c r="BA5768" s="172"/>
      <c r="BB5768" s="6"/>
      <c r="BC5768" s="6"/>
      <c r="BD5768" s="6"/>
      <c r="BE5768" s="6"/>
      <c r="BF5768" s="6"/>
      <c r="BG5768" s="172"/>
      <c r="BH5768" s="172"/>
      <c r="BI5768" s="172"/>
      <c r="BJ5768" s="6"/>
      <c r="BK5768" s="6"/>
      <c r="BL5768" s="6"/>
      <c r="BM5768" s="6"/>
      <c r="BN5768" s="6"/>
      <c r="BO5768" s="6"/>
      <c r="BP5768" s="6"/>
      <c r="BQ5768" s="6"/>
      <c r="BR5768" s="6"/>
      <c r="BS5768" s="6"/>
      <c r="BT5768" s="6"/>
      <c r="CG5768" s="432"/>
      <c r="CH5768" s="432"/>
      <c r="CL5768" s="174"/>
    </row>
    <row r="5769" spans="29:90" s="168" customFormat="1" x14ac:dyDescent="0.25">
      <c r="AC5769" s="175"/>
      <c r="AD5769" s="175"/>
      <c r="AE5769" s="175"/>
      <c r="AF5769" s="175"/>
      <c r="AG5769" s="175"/>
      <c r="AH5769" s="176"/>
      <c r="AM5769" s="6"/>
      <c r="AN5769" s="6"/>
      <c r="AO5769" s="6"/>
      <c r="AP5769" s="6"/>
      <c r="AQ5769" s="6"/>
      <c r="AR5769" s="6"/>
      <c r="AS5769" s="6"/>
      <c r="AT5769" s="6"/>
      <c r="AU5769" s="6"/>
      <c r="AV5769" s="6"/>
      <c r="AW5769" s="6"/>
      <c r="AX5769" s="6"/>
      <c r="AY5769" s="172"/>
      <c r="AZ5769" s="172"/>
      <c r="BA5769" s="172"/>
      <c r="BB5769" s="6"/>
      <c r="BC5769" s="6"/>
      <c r="BD5769" s="6"/>
      <c r="BE5769" s="6"/>
      <c r="BF5769" s="6"/>
      <c r="BG5769" s="172"/>
      <c r="BH5769" s="172"/>
      <c r="BI5769" s="172"/>
      <c r="BJ5769" s="6"/>
      <c r="BK5769" s="6"/>
      <c r="BL5769" s="6"/>
      <c r="BM5769" s="6"/>
      <c r="BN5769" s="6"/>
      <c r="BO5769" s="6"/>
      <c r="BP5769" s="6"/>
      <c r="BQ5769" s="6"/>
      <c r="BR5769" s="6"/>
      <c r="BS5769" s="6"/>
      <c r="BT5769" s="6"/>
      <c r="CG5769" s="432"/>
      <c r="CH5769" s="432"/>
      <c r="CL5769" s="174"/>
    </row>
    <row r="5770" spans="29:90" s="168" customFormat="1" x14ac:dyDescent="0.25">
      <c r="AC5770" s="175"/>
      <c r="AD5770" s="175"/>
      <c r="AE5770" s="175"/>
      <c r="AF5770" s="175"/>
      <c r="AG5770" s="175"/>
      <c r="AH5770" s="176"/>
      <c r="AM5770" s="6"/>
      <c r="AN5770" s="6"/>
      <c r="AO5770" s="6"/>
      <c r="AP5770" s="6"/>
      <c r="AQ5770" s="6"/>
      <c r="AR5770" s="6"/>
      <c r="AS5770" s="6"/>
      <c r="AT5770" s="6"/>
      <c r="AU5770" s="6"/>
      <c r="AV5770" s="6"/>
      <c r="AW5770" s="6"/>
      <c r="AX5770" s="6"/>
      <c r="AY5770" s="172"/>
      <c r="AZ5770" s="172"/>
      <c r="BA5770" s="172"/>
      <c r="BB5770" s="6"/>
      <c r="BC5770" s="6"/>
      <c r="BD5770" s="6"/>
      <c r="BE5770" s="6"/>
      <c r="BF5770" s="6"/>
      <c r="BG5770" s="172"/>
      <c r="BH5770" s="172"/>
      <c r="BI5770" s="172"/>
      <c r="BJ5770" s="6"/>
      <c r="BK5770" s="6"/>
      <c r="BL5770" s="6"/>
      <c r="BM5770" s="6"/>
      <c r="BN5770" s="6"/>
      <c r="BO5770" s="6"/>
      <c r="BP5770" s="6"/>
      <c r="BQ5770" s="6"/>
      <c r="BR5770" s="6"/>
      <c r="BS5770" s="6"/>
      <c r="BT5770" s="6"/>
      <c r="CG5770" s="432"/>
      <c r="CH5770" s="432"/>
      <c r="CL5770" s="174"/>
    </row>
    <row r="5771" spans="29:90" s="168" customFormat="1" x14ac:dyDescent="0.25">
      <c r="AC5771" s="175"/>
      <c r="AD5771" s="175"/>
      <c r="AE5771" s="175"/>
      <c r="AF5771" s="175"/>
      <c r="AG5771" s="175"/>
      <c r="AH5771" s="176"/>
      <c r="AM5771" s="6"/>
      <c r="AN5771" s="6"/>
      <c r="AO5771" s="6"/>
      <c r="AP5771" s="6"/>
      <c r="AQ5771" s="6"/>
      <c r="AR5771" s="6"/>
      <c r="AS5771" s="6"/>
      <c r="AT5771" s="6"/>
      <c r="AU5771" s="6"/>
      <c r="AV5771" s="6"/>
      <c r="AW5771" s="6"/>
      <c r="AX5771" s="6"/>
      <c r="AY5771" s="172"/>
      <c r="AZ5771" s="172"/>
      <c r="BA5771" s="172"/>
      <c r="BB5771" s="6"/>
      <c r="BC5771" s="6"/>
      <c r="BD5771" s="6"/>
      <c r="BE5771" s="6"/>
      <c r="BF5771" s="6"/>
      <c r="BG5771" s="172"/>
      <c r="BH5771" s="172"/>
      <c r="BI5771" s="172"/>
      <c r="BJ5771" s="6"/>
      <c r="BK5771" s="6"/>
      <c r="BL5771" s="6"/>
      <c r="BM5771" s="6"/>
      <c r="BN5771" s="6"/>
      <c r="BO5771" s="6"/>
      <c r="BP5771" s="6"/>
      <c r="BQ5771" s="6"/>
      <c r="BR5771" s="6"/>
      <c r="BS5771" s="6"/>
      <c r="BT5771" s="6"/>
      <c r="CG5771" s="432"/>
      <c r="CH5771" s="432"/>
      <c r="CL5771" s="174"/>
    </row>
    <row r="5772" spans="29:90" s="168" customFormat="1" x14ac:dyDescent="0.25">
      <c r="AC5772" s="175"/>
      <c r="AD5772" s="175"/>
      <c r="AE5772" s="175"/>
      <c r="AF5772" s="175"/>
      <c r="AG5772" s="175"/>
      <c r="AH5772" s="176"/>
      <c r="AM5772" s="6"/>
      <c r="AN5772" s="6"/>
      <c r="AO5772" s="6"/>
      <c r="AP5772" s="6"/>
      <c r="AQ5772" s="6"/>
      <c r="AR5772" s="6"/>
      <c r="AS5772" s="6"/>
      <c r="AT5772" s="6"/>
      <c r="AU5772" s="6"/>
      <c r="AV5772" s="6"/>
      <c r="AW5772" s="6"/>
      <c r="AX5772" s="6"/>
      <c r="AY5772" s="172"/>
      <c r="AZ5772" s="172"/>
      <c r="BA5772" s="172"/>
      <c r="BB5772" s="6"/>
      <c r="BC5772" s="6"/>
      <c r="BD5772" s="6"/>
      <c r="BE5772" s="6"/>
      <c r="BF5772" s="6"/>
      <c r="BG5772" s="172"/>
      <c r="BH5772" s="172"/>
      <c r="BI5772" s="172"/>
      <c r="BJ5772" s="6"/>
      <c r="BK5772" s="6"/>
      <c r="BL5772" s="6"/>
      <c r="BM5772" s="6"/>
      <c r="BN5772" s="6"/>
      <c r="BO5772" s="6"/>
      <c r="BP5772" s="6"/>
      <c r="BQ5772" s="6"/>
      <c r="BR5772" s="6"/>
      <c r="BS5772" s="6"/>
      <c r="BT5772" s="6"/>
      <c r="CG5772" s="432"/>
      <c r="CH5772" s="432"/>
      <c r="CL5772" s="174"/>
    </row>
    <row r="5773" spans="29:90" s="168" customFormat="1" x14ac:dyDescent="0.25">
      <c r="AC5773" s="175"/>
      <c r="AD5773" s="175"/>
      <c r="AE5773" s="175"/>
      <c r="AF5773" s="175"/>
      <c r="AG5773" s="175"/>
      <c r="AH5773" s="176"/>
      <c r="AM5773" s="6"/>
      <c r="AN5773" s="6"/>
      <c r="AO5773" s="6"/>
      <c r="AP5773" s="6"/>
      <c r="AQ5773" s="6"/>
      <c r="AR5773" s="6"/>
      <c r="AS5773" s="6"/>
      <c r="AT5773" s="6"/>
      <c r="AU5773" s="6"/>
      <c r="AV5773" s="6"/>
      <c r="AW5773" s="6"/>
      <c r="AX5773" s="6"/>
      <c r="AY5773" s="172"/>
      <c r="AZ5773" s="172"/>
      <c r="BA5773" s="172"/>
      <c r="BB5773" s="6"/>
      <c r="BC5773" s="6"/>
      <c r="BD5773" s="6"/>
      <c r="BE5773" s="6"/>
      <c r="BF5773" s="6"/>
      <c r="BG5773" s="172"/>
      <c r="BH5773" s="172"/>
      <c r="BI5773" s="172"/>
      <c r="BJ5773" s="6"/>
      <c r="BK5773" s="6"/>
      <c r="BL5773" s="6"/>
      <c r="BM5773" s="6"/>
      <c r="BN5773" s="6"/>
      <c r="BO5773" s="6"/>
      <c r="BP5773" s="6"/>
      <c r="BQ5773" s="6"/>
      <c r="BR5773" s="6"/>
      <c r="BS5773" s="6"/>
      <c r="BT5773" s="6"/>
      <c r="CG5773" s="432"/>
      <c r="CH5773" s="432"/>
      <c r="CL5773" s="174"/>
    </row>
    <row r="5774" spans="29:90" s="168" customFormat="1" x14ac:dyDescent="0.25">
      <c r="AC5774" s="175"/>
      <c r="AD5774" s="175"/>
      <c r="AE5774" s="175"/>
      <c r="AF5774" s="175"/>
      <c r="AG5774" s="175"/>
      <c r="AH5774" s="176"/>
      <c r="AM5774" s="6"/>
      <c r="AN5774" s="6"/>
      <c r="AO5774" s="6"/>
      <c r="AP5774" s="6"/>
      <c r="AQ5774" s="6"/>
      <c r="AR5774" s="6"/>
      <c r="AS5774" s="6"/>
      <c r="AT5774" s="6"/>
      <c r="AU5774" s="6"/>
      <c r="AV5774" s="6"/>
      <c r="AW5774" s="6"/>
      <c r="AX5774" s="6"/>
      <c r="AY5774" s="172"/>
      <c r="AZ5774" s="172"/>
      <c r="BA5774" s="172"/>
      <c r="BB5774" s="6"/>
      <c r="BC5774" s="6"/>
      <c r="BD5774" s="6"/>
      <c r="BE5774" s="6"/>
      <c r="BF5774" s="6"/>
      <c r="BG5774" s="172"/>
      <c r="BH5774" s="172"/>
      <c r="BI5774" s="172"/>
      <c r="BJ5774" s="6"/>
      <c r="BK5774" s="6"/>
      <c r="BL5774" s="6"/>
      <c r="BM5774" s="6"/>
      <c r="BN5774" s="6"/>
      <c r="BO5774" s="6"/>
      <c r="BP5774" s="6"/>
      <c r="BQ5774" s="6"/>
      <c r="BR5774" s="6"/>
      <c r="BS5774" s="6"/>
      <c r="BT5774" s="6"/>
      <c r="CG5774" s="432"/>
      <c r="CH5774" s="432"/>
      <c r="CL5774" s="174"/>
    </row>
    <row r="5775" spans="29:90" s="168" customFormat="1" x14ac:dyDescent="0.25">
      <c r="AC5775" s="175"/>
      <c r="AD5775" s="175"/>
      <c r="AE5775" s="175"/>
      <c r="AF5775" s="175"/>
      <c r="AG5775" s="175"/>
      <c r="AH5775" s="176"/>
      <c r="AM5775" s="6"/>
      <c r="AN5775" s="6"/>
      <c r="AO5775" s="6"/>
      <c r="AP5775" s="6"/>
      <c r="AQ5775" s="6"/>
      <c r="AR5775" s="6"/>
      <c r="AS5775" s="6"/>
      <c r="AT5775" s="6"/>
      <c r="AU5775" s="6"/>
      <c r="AV5775" s="6"/>
      <c r="AW5775" s="6"/>
      <c r="AX5775" s="6"/>
      <c r="AY5775" s="172"/>
      <c r="AZ5775" s="172"/>
      <c r="BA5775" s="172"/>
      <c r="BB5775" s="6"/>
      <c r="BC5775" s="6"/>
      <c r="BD5775" s="6"/>
      <c r="BE5775" s="6"/>
      <c r="BF5775" s="6"/>
      <c r="BG5775" s="172"/>
      <c r="BH5775" s="172"/>
      <c r="BI5775" s="172"/>
      <c r="BJ5775" s="6"/>
      <c r="BK5775" s="6"/>
      <c r="BL5775" s="6"/>
      <c r="BM5775" s="6"/>
      <c r="BN5775" s="6"/>
      <c r="BO5775" s="6"/>
      <c r="BP5775" s="6"/>
      <c r="BQ5775" s="6"/>
      <c r="BR5775" s="6"/>
      <c r="BS5775" s="6"/>
      <c r="BT5775" s="6"/>
      <c r="CG5775" s="432"/>
      <c r="CH5775" s="432"/>
      <c r="CL5775" s="174"/>
    </row>
    <row r="5776" spans="29:90" s="168" customFormat="1" x14ac:dyDescent="0.25">
      <c r="AC5776" s="175"/>
      <c r="AD5776" s="175"/>
      <c r="AE5776" s="175"/>
      <c r="AF5776" s="175"/>
      <c r="AG5776" s="175"/>
      <c r="AH5776" s="176"/>
      <c r="AM5776" s="6"/>
      <c r="AN5776" s="6"/>
      <c r="AO5776" s="6"/>
      <c r="AP5776" s="6"/>
      <c r="AQ5776" s="6"/>
      <c r="AR5776" s="6"/>
      <c r="AS5776" s="6"/>
      <c r="AT5776" s="6"/>
      <c r="AU5776" s="6"/>
      <c r="AV5776" s="6"/>
      <c r="AW5776" s="6"/>
      <c r="AX5776" s="6"/>
      <c r="AY5776" s="172"/>
      <c r="AZ5776" s="172"/>
      <c r="BA5776" s="172"/>
      <c r="BB5776" s="6"/>
      <c r="BC5776" s="6"/>
      <c r="BD5776" s="6"/>
      <c r="BE5776" s="6"/>
      <c r="BF5776" s="6"/>
      <c r="BG5776" s="172"/>
      <c r="BH5776" s="172"/>
      <c r="BI5776" s="172"/>
      <c r="BJ5776" s="6"/>
      <c r="BK5776" s="6"/>
      <c r="BL5776" s="6"/>
      <c r="BM5776" s="6"/>
      <c r="BN5776" s="6"/>
      <c r="BO5776" s="6"/>
      <c r="BP5776" s="6"/>
      <c r="BQ5776" s="6"/>
      <c r="BR5776" s="6"/>
      <c r="BS5776" s="6"/>
      <c r="BT5776" s="6"/>
      <c r="CG5776" s="432"/>
      <c r="CH5776" s="432"/>
      <c r="CL5776" s="174"/>
    </row>
    <row r="5777" spans="29:90" s="168" customFormat="1" x14ac:dyDescent="0.25">
      <c r="AC5777" s="175"/>
      <c r="AD5777" s="175"/>
      <c r="AE5777" s="175"/>
      <c r="AF5777" s="175"/>
      <c r="AG5777" s="175"/>
      <c r="AH5777" s="176"/>
      <c r="AM5777" s="6"/>
      <c r="AN5777" s="6"/>
      <c r="AO5777" s="6"/>
      <c r="AP5777" s="6"/>
      <c r="AQ5777" s="6"/>
      <c r="AR5777" s="6"/>
      <c r="AS5777" s="6"/>
      <c r="AT5777" s="6"/>
      <c r="AU5777" s="6"/>
      <c r="AV5777" s="6"/>
      <c r="AW5777" s="6"/>
      <c r="AX5777" s="6"/>
      <c r="AY5777" s="172"/>
      <c r="AZ5777" s="172"/>
      <c r="BA5777" s="172"/>
      <c r="BB5777" s="6"/>
      <c r="BC5777" s="6"/>
      <c r="BD5777" s="6"/>
      <c r="BE5777" s="6"/>
      <c r="BF5777" s="6"/>
      <c r="BG5777" s="172"/>
      <c r="BH5777" s="172"/>
      <c r="BI5777" s="172"/>
      <c r="BJ5777" s="6"/>
      <c r="BK5777" s="6"/>
      <c r="BL5777" s="6"/>
      <c r="BM5777" s="6"/>
      <c r="BN5777" s="6"/>
      <c r="BO5777" s="6"/>
      <c r="BP5777" s="6"/>
      <c r="BQ5777" s="6"/>
      <c r="BR5777" s="6"/>
      <c r="BS5777" s="6"/>
      <c r="BT5777" s="6"/>
      <c r="CG5777" s="432"/>
      <c r="CH5777" s="432"/>
      <c r="CL5777" s="174"/>
    </row>
    <row r="5778" spans="29:90" s="168" customFormat="1" x14ac:dyDescent="0.25">
      <c r="AC5778" s="175"/>
      <c r="AD5778" s="175"/>
      <c r="AE5778" s="175"/>
      <c r="AF5778" s="175"/>
      <c r="AG5778" s="175"/>
      <c r="AH5778" s="176"/>
      <c r="AM5778" s="6"/>
      <c r="AN5778" s="6"/>
      <c r="AO5778" s="6"/>
      <c r="AP5778" s="6"/>
      <c r="AQ5778" s="6"/>
      <c r="AR5778" s="6"/>
      <c r="AS5778" s="6"/>
      <c r="AT5778" s="6"/>
      <c r="AU5778" s="6"/>
      <c r="AV5778" s="6"/>
      <c r="AW5778" s="6"/>
      <c r="AX5778" s="6"/>
      <c r="AY5778" s="172"/>
      <c r="AZ5778" s="172"/>
      <c r="BA5778" s="172"/>
      <c r="BB5778" s="6"/>
      <c r="BC5778" s="6"/>
      <c r="BD5778" s="6"/>
      <c r="BE5778" s="6"/>
      <c r="BF5778" s="6"/>
      <c r="BG5778" s="172"/>
      <c r="BH5778" s="172"/>
      <c r="BI5778" s="172"/>
      <c r="BJ5778" s="6"/>
      <c r="BK5778" s="6"/>
      <c r="BL5778" s="6"/>
      <c r="BM5778" s="6"/>
      <c r="BN5778" s="6"/>
      <c r="BO5778" s="6"/>
      <c r="BP5778" s="6"/>
      <c r="BQ5778" s="6"/>
      <c r="BR5778" s="6"/>
      <c r="BS5778" s="6"/>
      <c r="BT5778" s="6"/>
      <c r="CG5778" s="432"/>
      <c r="CH5778" s="432"/>
      <c r="CL5778" s="174"/>
    </row>
    <row r="5779" spans="29:90" s="168" customFormat="1" x14ac:dyDescent="0.25">
      <c r="AC5779" s="175"/>
      <c r="AD5779" s="175"/>
      <c r="AE5779" s="175"/>
      <c r="AF5779" s="175"/>
      <c r="AG5779" s="175"/>
      <c r="AH5779" s="176"/>
      <c r="AM5779" s="6"/>
      <c r="AN5779" s="6"/>
      <c r="AO5779" s="6"/>
      <c r="AP5779" s="6"/>
      <c r="AQ5779" s="6"/>
      <c r="AR5779" s="6"/>
      <c r="AS5779" s="6"/>
      <c r="AT5779" s="6"/>
      <c r="AU5779" s="6"/>
      <c r="AV5779" s="6"/>
      <c r="AW5779" s="6"/>
      <c r="AX5779" s="6"/>
      <c r="AY5779" s="172"/>
      <c r="AZ5779" s="172"/>
      <c r="BA5779" s="172"/>
      <c r="BB5779" s="6"/>
      <c r="BC5779" s="6"/>
      <c r="BD5779" s="6"/>
      <c r="BE5779" s="6"/>
      <c r="BF5779" s="6"/>
      <c r="BG5779" s="172"/>
      <c r="BH5779" s="172"/>
      <c r="BI5779" s="172"/>
      <c r="BJ5779" s="6"/>
      <c r="BK5779" s="6"/>
      <c r="BL5779" s="6"/>
      <c r="BM5779" s="6"/>
      <c r="BN5779" s="6"/>
      <c r="BO5779" s="6"/>
      <c r="BP5779" s="6"/>
      <c r="BQ5779" s="6"/>
      <c r="BR5779" s="6"/>
      <c r="BS5779" s="6"/>
      <c r="BT5779" s="6"/>
      <c r="CG5779" s="432"/>
      <c r="CH5779" s="432"/>
      <c r="CL5779" s="174"/>
    </row>
    <row r="5780" spans="29:90" s="168" customFormat="1" x14ac:dyDescent="0.25">
      <c r="AC5780" s="175"/>
      <c r="AD5780" s="175"/>
      <c r="AE5780" s="175"/>
      <c r="AF5780" s="175"/>
      <c r="AG5780" s="175"/>
      <c r="AH5780" s="176"/>
      <c r="AM5780" s="6"/>
      <c r="AN5780" s="6"/>
      <c r="AO5780" s="6"/>
      <c r="AP5780" s="6"/>
      <c r="AQ5780" s="6"/>
      <c r="AR5780" s="6"/>
      <c r="AS5780" s="6"/>
      <c r="AT5780" s="6"/>
      <c r="AU5780" s="6"/>
      <c r="AV5780" s="6"/>
      <c r="AW5780" s="6"/>
      <c r="AX5780" s="6"/>
      <c r="AY5780" s="172"/>
      <c r="AZ5780" s="172"/>
      <c r="BA5780" s="172"/>
      <c r="BB5780" s="6"/>
      <c r="BC5780" s="6"/>
      <c r="BD5780" s="6"/>
      <c r="BE5780" s="6"/>
      <c r="BF5780" s="6"/>
      <c r="BG5780" s="172"/>
      <c r="BH5780" s="172"/>
      <c r="BI5780" s="172"/>
      <c r="BJ5780" s="6"/>
      <c r="BK5780" s="6"/>
      <c r="BL5780" s="6"/>
      <c r="BM5780" s="6"/>
      <c r="BN5780" s="6"/>
      <c r="BO5780" s="6"/>
      <c r="BP5780" s="6"/>
      <c r="BQ5780" s="6"/>
      <c r="BR5780" s="6"/>
      <c r="BS5780" s="6"/>
      <c r="BT5780" s="6"/>
      <c r="CG5780" s="432"/>
      <c r="CH5780" s="432"/>
      <c r="CL5780" s="174"/>
    </row>
    <row r="5781" spans="29:90" s="168" customFormat="1" x14ac:dyDescent="0.25">
      <c r="AC5781" s="175"/>
      <c r="AD5781" s="175"/>
      <c r="AE5781" s="175"/>
      <c r="AF5781" s="175"/>
      <c r="AG5781" s="175"/>
      <c r="AH5781" s="176"/>
      <c r="AM5781" s="6"/>
      <c r="AN5781" s="6"/>
      <c r="AO5781" s="6"/>
      <c r="AP5781" s="6"/>
      <c r="AQ5781" s="6"/>
      <c r="AR5781" s="6"/>
      <c r="AS5781" s="6"/>
      <c r="AT5781" s="6"/>
      <c r="AU5781" s="6"/>
      <c r="AV5781" s="6"/>
      <c r="AW5781" s="6"/>
      <c r="AX5781" s="6"/>
      <c r="AY5781" s="172"/>
      <c r="AZ5781" s="172"/>
      <c r="BA5781" s="172"/>
      <c r="BB5781" s="6"/>
      <c r="BC5781" s="6"/>
      <c r="BD5781" s="6"/>
      <c r="BE5781" s="6"/>
      <c r="BF5781" s="6"/>
      <c r="BG5781" s="172"/>
      <c r="BH5781" s="172"/>
      <c r="BI5781" s="172"/>
      <c r="BJ5781" s="6"/>
      <c r="BK5781" s="6"/>
      <c r="BL5781" s="6"/>
      <c r="BM5781" s="6"/>
      <c r="BN5781" s="6"/>
      <c r="BO5781" s="6"/>
      <c r="BP5781" s="6"/>
      <c r="BQ5781" s="6"/>
      <c r="BR5781" s="6"/>
      <c r="BS5781" s="6"/>
      <c r="BT5781" s="6"/>
      <c r="CG5781" s="432"/>
      <c r="CH5781" s="432"/>
      <c r="CL5781" s="174"/>
    </row>
    <row r="5782" spans="29:90" s="168" customFormat="1" x14ac:dyDescent="0.25">
      <c r="AC5782" s="175"/>
      <c r="AD5782" s="175"/>
      <c r="AE5782" s="175"/>
      <c r="AF5782" s="175"/>
      <c r="AG5782" s="175"/>
      <c r="AH5782" s="176"/>
      <c r="AM5782" s="6"/>
      <c r="AN5782" s="6"/>
      <c r="AO5782" s="6"/>
      <c r="AP5782" s="6"/>
      <c r="AQ5782" s="6"/>
      <c r="AR5782" s="6"/>
      <c r="AS5782" s="6"/>
      <c r="AT5782" s="6"/>
      <c r="AU5782" s="6"/>
      <c r="AV5782" s="6"/>
      <c r="AW5782" s="6"/>
      <c r="AX5782" s="6"/>
      <c r="AY5782" s="172"/>
      <c r="AZ5782" s="172"/>
      <c r="BA5782" s="172"/>
      <c r="BB5782" s="6"/>
      <c r="BC5782" s="6"/>
      <c r="BD5782" s="6"/>
      <c r="BE5782" s="6"/>
      <c r="BF5782" s="6"/>
      <c r="BG5782" s="172"/>
      <c r="BH5782" s="172"/>
      <c r="BI5782" s="172"/>
      <c r="BJ5782" s="6"/>
      <c r="BK5782" s="6"/>
      <c r="BL5782" s="6"/>
      <c r="BM5782" s="6"/>
      <c r="BN5782" s="6"/>
      <c r="BO5782" s="6"/>
      <c r="BP5782" s="6"/>
      <c r="BQ5782" s="6"/>
      <c r="BR5782" s="6"/>
      <c r="BS5782" s="6"/>
      <c r="BT5782" s="6"/>
      <c r="CG5782" s="432"/>
      <c r="CH5782" s="432"/>
      <c r="CL5782" s="174"/>
    </row>
    <row r="5783" spans="29:90" s="168" customFormat="1" x14ac:dyDescent="0.25">
      <c r="AC5783" s="175"/>
      <c r="AD5783" s="175"/>
      <c r="AE5783" s="175"/>
      <c r="AF5783" s="175"/>
      <c r="AG5783" s="175"/>
      <c r="AH5783" s="176"/>
      <c r="AM5783" s="6"/>
      <c r="AN5783" s="6"/>
      <c r="AO5783" s="6"/>
      <c r="AP5783" s="6"/>
      <c r="AQ5783" s="6"/>
      <c r="AR5783" s="6"/>
      <c r="AS5783" s="6"/>
      <c r="AT5783" s="6"/>
      <c r="AU5783" s="6"/>
      <c r="AV5783" s="6"/>
      <c r="AW5783" s="6"/>
      <c r="AX5783" s="6"/>
      <c r="AY5783" s="172"/>
      <c r="AZ5783" s="172"/>
      <c r="BA5783" s="172"/>
      <c r="BB5783" s="6"/>
      <c r="BC5783" s="6"/>
      <c r="BD5783" s="6"/>
      <c r="BE5783" s="6"/>
      <c r="BF5783" s="6"/>
      <c r="BG5783" s="172"/>
      <c r="BH5783" s="172"/>
      <c r="BI5783" s="172"/>
      <c r="BJ5783" s="6"/>
      <c r="BK5783" s="6"/>
      <c r="BL5783" s="6"/>
      <c r="BM5783" s="6"/>
      <c r="BN5783" s="6"/>
      <c r="BO5783" s="6"/>
      <c r="BP5783" s="6"/>
      <c r="BQ5783" s="6"/>
      <c r="BR5783" s="6"/>
      <c r="BS5783" s="6"/>
      <c r="BT5783" s="6"/>
      <c r="CG5783" s="432"/>
      <c r="CH5783" s="432"/>
      <c r="CL5783" s="174"/>
    </row>
    <row r="5784" spans="29:90" s="168" customFormat="1" x14ac:dyDescent="0.25">
      <c r="AC5784" s="175"/>
      <c r="AD5784" s="175"/>
      <c r="AE5784" s="175"/>
      <c r="AF5784" s="175"/>
      <c r="AG5784" s="175"/>
      <c r="AH5784" s="176"/>
      <c r="AM5784" s="6"/>
      <c r="AN5784" s="6"/>
      <c r="AO5784" s="6"/>
      <c r="AP5784" s="6"/>
      <c r="AQ5784" s="6"/>
      <c r="AR5784" s="6"/>
      <c r="AS5784" s="6"/>
      <c r="AT5784" s="6"/>
      <c r="AU5784" s="6"/>
      <c r="AV5784" s="6"/>
      <c r="AW5784" s="6"/>
      <c r="AX5784" s="6"/>
      <c r="AY5784" s="172"/>
      <c r="AZ5784" s="172"/>
      <c r="BA5784" s="172"/>
      <c r="BB5784" s="6"/>
      <c r="BC5784" s="6"/>
      <c r="BD5784" s="6"/>
      <c r="BE5784" s="6"/>
      <c r="BF5784" s="6"/>
      <c r="BG5784" s="172"/>
      <c r="BH5784" s="172"/>
      <c r="BI5784" s="172"/>
      <c r="BJ5784" s="6"/>
      <c r="BK5784" s="6"/>
      <c r="BL5784" s="6"/>
      <c r="BM5784" s="6"/>
      <c r="BN5784" s="6"/>
      <c r="BO5784" s="6"/>
      <c r="BP5784" s="6"/>
      <c r="BQ5784" s="6"/>
      <c r="BR5784" s="6"/>
      <c r="BS5784" s="6"/>
      <c r="BT5784" s="6"/>
      <c r="CG5784" s="432"/>
      <c r="CH5784" s="432"/>
      <c r="CL5784" s="174"/>
    </row>
    <row r="5785" spans="29:90" s="168" customFormat="1" x14ac:dyDescent="0.25">
      <c r="AC5785" s="175"/>
      <c r="AD5785" s="175"/>
      <c r="AE5785" s="175"/>
      <c r="AF5785" s="175"/>
      <c r="AG5785" s="175"/>
      <c r="AH5785" s="176"/>
      <c r="AM5785" s="6"/>
      <c r="AN5785" s="6"/>
      <c r="AO5785" s="6"/>
      <c r="AP5785" s="6"/>
      <c r="AQ5785" s="6"/>
      <c r="AR5785" s="6"/>
      <c r="AS5785" s="6"/>
      <c r="AT5785" s="6"/>
      <c r="AU5785" s="6"/>
      <c r="AV5785" s="6"/>
      <c r="AW5785" s="6"/>
      <c r="AX5785" s="6"/>
      <c r="AY5785" s="172"/>
      <c r="AZ5785" s="172"/>
      <c r="BA5785" s="172"/>
      <c r="BB5785" s="6"/>
      <c r="BC5785" s="6"/>
      <c r="BD5785" s="6"/>
      <c r="BE5785" s="6"/>
      <c r="BF5785" s="6"/>
      <c r="BG5785" s="172"/>
      <c r="BH5785" s="172"/>
      <c r="BI5785" s="172"/>
      <c r="BJ5785" s="6"/>
      <c r="BK5785" s="6"/>
      <c r="BL5785" s="6"/>
      <c r="BM5785" s="6"/>
      <c r="BN5785" s="6"/>
      <c r="BO5785" s="6"/>
      <c r="BP5785" s="6"/>
      <c r="BQ5785" s="6"/>
      <c r="BR5785" s="6"/>
      <c r="BS5785" s="6"/>
      <c r="BT5785" s="6"/>
      <c r="CG5785" s="432"/>
      <c r="CH5785" s="432"/>
      <c r="CL5785" s="174"/>
    </row>
    <row r="5786" spans="29:90" s="168" customFormat="1" x14ac:dyDescent="0.25">
      <c r="AC5786" s="175"/>
      <c r="AD5786" s="175"/>
      <c r="AE5786" s="175"/>
      <c r="AF5786" s="175"/>
      <c r="AG5786" s="175"/>
      <c r="AH5786" s="176"/>
      <c r="AM5786" s="6"/>
      <c r="AN5786" s="6"/>
      <c r="AO5786" s="6"/>
      <c r="AP5786" s="6"/>
      <c r="AQ5786" s="6"/>
      <c r="AR5786" s="6"/>
      <c r="AS5786" s="6"/>
      <c r="AT5786" s="6"/>
      <c r="AU5786" s="6"/>
      <c r="AV5786" s="6"/>
      <c r="AW5786" s="6"/>
      <c r="AX5786" s="6"/>
      <c r="AY5786" s="172"/>
      <c r="AZ5786" s="172"/>
      <c r="BA5786" s="172"/>
      <c r="BB5786" s="6"/>
      <c r="BC5786" s="6"/>
      <c r="BD5786" s="6"/>
      <c r="BE5786" s="6"/>
      <c r="BF5786" s="6"/>
      <c r="BG5786" s="172"/>
      <c r="BH5786" s="172"/>
      <c r="BI5786" s="172"/>
      <c r="BJ5786" s="6"/>
      <c r="BK5786" s="6"/>
      <c r="BL5786" s="6"/>
      <c r="BM5786" s="6"/>
      <c r="BN5786" s="6"/>
      <c r="BO5786" s="6"/>
      <c r="BP5786" s="6"/>
      <c r="BQ5786" s="6"/>
      <c r="BR5786" s="6"/>
      <c r="BS5786" s="6"/>
      <c r="BT5786" s="6"/>
      <c r="CG5786" s="432"/>
      <c r="CH5786" s="432"/>
      <c r="CL5786" s="174"/>
    </row>
    <row r="5787" spans="29:90" s="168" customFormat="1" x14ac:dyDescent="0.25">
      <c r="AC5787" s="175"/>
      <c r="AD5787" s="175"/>
      <c r="AE5787" s="175"/>
      <c r="AF5787" s="175"/>
      <c r="AG5787" s="175"/>
      <c r="AH5787" s="176"/>
      <c r="AM5787" s="6"/>
      <c r="AN5787" s="6"/>
      <c r="AO5787" s="6"/>
      <c r="AP5787" s="6"/>
      <c r="AQ5787" s="6"/>
      <c r="AR5787" s="6"/>
      <c r="AS5787" s="6"/>
      <c r="AT5787" s="6"/>
      <c r="AU5787" s="6"/>
      <c r="AV5787" s="6"/>
      <c r="AW5787" s="6"/>
      <c r="AX5787" s="6"/>
      <c r="AY5787" s="172"/>
      <c r="AZ5787" s="172"/>
      <c r="BA5787" s="172"/>
      <c r="BB5787" s="6"/>
      <c r="BC5787" s="6"/>
      <c r="BD5787" s="6"/>
      <c r="BE5787" s="6"/>
      <c r="BF5787" s="6"/>
      <c r="BG5787" s="172"/>
      <c r="BH5787" s="172"/>
      <c r="BI5787" s="172"/>
      <c r="BJ5787" s="6"/>
      <c r="BK5787" s="6"/>
      <c r="BL5787" s="6"/>
      <c r="BM5787" s="6"/>
      <c r="BN5787" s="6"/>
      <c r="BO5787" s="6"/>
      <c r="BP5787" s="6"/>
      <c r="BQ5787" s="6"/>
      <c r="BR5787" s="6"/>
      <c r="BS5787" s="6"/>
      <c r="BT5787" s="6"/>
      <c r="CG5787" s="432"/>
      <c r="CH5787" s="432"/>
      <c r="CL5787" s="174"/>
    </row>
    <row r="5788" spans="29:90" s="168" customFormat="1" x14ac:dyDescent="0.25">
      <c r="AC5788" s="175"/>
      <c r="AD5788" s="175"/>
      <c r="AE5788" s="175"/>
      <c r="AF5788" s="175"/>
      <c r="AG5788" s="175"/>
      <c r="AH5788" s="176"/>
      <c r="AM5788" s="6"/>
      <c r="AN5788" s="6"/>
      <c r="AO5788" s="6"/>
      <c r="AP5788" s="6"/>
      <c r="AQ5788" s="6"/>
      <c r="AR5788" s="6"/>
      <c r="AS5788" s="6"/>
      <c r="AT5788" s="6"/>
      <c r="AU5788" s="6"/>
      <c r="AV5788" s="6"/>
      <c r="AW5788" s="6"/>
      <c r="AX5788" s="6"/>
      <c r="AY5788" s="172"/>
      <c r="AZ5788" s="172"/>
      <c r="BA5788" s="172"/>
      <c r="BB5788" s="6"/>
      <c r="BC5788" s="6"/>
      <c r="BD5788" s="6"/>
      <c r="BE5788" s="6"/>
      <c r="BF5788" s="6"/>
      <c r="BG5788" s="172"/>
      <c r="BH5788" s="172"/>
      <c r="BI5788" s="172"/>
      <c r="BJ5788" s="6"/>
      <c r="BK5788" s="6"/>
      <c r="BL5788" s="6"/>
      <c r="BM5788" s="6"/>
      <c r="BN5788" s="6"/>
      <c r="BO5788" s="6"/>
      <c r="BP5788" s="6"/>
      <c r="BQ5788" s="6"/>
      <c r="BR5788" s="6"/>
      <c r="BS5788" s="6"/>
      <c r="BT5788" s="6"/>
      <c r="CG5788" s="432"/>
      <c r="CH5788" s="432"/>
      <c r="CL5788" s="174"/>
    </row>
    <row r="5789" spans="29:90" s="168" customFormat="1" x14ac:dyDescent="0.25">
      <c r="AC5789" s="175"/>
      <c r="AD5789" s="175"/>
      <c r="AE5789" s="175"/>
      <c r="AF5789" s="175"/>
      <c r="AG5789" s="175"/>
      <c r="AH5789" s="176"/>
      <c r="AM5789" s="6"/>
      <c r="AN5789" s="6"/>
      <c r="AO5789" s="6"/>
      <c r="AP5789" s="6"/>
      <c r="AQ5789" s="6"/>
      <c r="AR5789" s="6"/>
      <c r="AS5789" s="6"/>
      <c r="AT5789" s="6"/>
      <c r="AU5789" s="6"/>
      <c r="AV5789" s="6"/>
      <c r="AW5789" s="6"/>
      <c r="AX5789" s="6"/>
      <c r="AY5789" s="172"/>
      <c r="AZ5789" s="172"/>
      <c r="BA5789" s="172"/>
      <c r="BB5789" s="6"/>
      <c r="BC5789" s="6"/>
      <c r="BD5789" s="6"/>
      <c r="BE5789" s="6"/>
      <c r="BF5789" s="6"/>
      <c r="BG5789" s="172"/>
      <c r="BH5789" s="172"/>
      <c r="BI5789" s="172"/>
      <c r="BJ5789" s="6"/>
      <c r="BK5789" s="6"/>
      <c r="BL5789" s="6"/>
      <c r="BM5789" s="6"/>
      <c r="BN5789" s="6"/>
      <c r="BO5789" s="6"/>
      <c r="BP5789" s="6"/>
      <c r="BQ5789" s="6"/>
      <c r="BR5789" s="6"/>
      <c r="BS5789" s="6"/>
      <c r="BT5789" s="6"/>
      <c r="CG5789" s="432"/>
      <c r="CH5789" s="432"/>
      <c r="CL5789" s="174"/>
    </row>
    <row r="5790" spans="29:90" s="168" customFormat="1" x14ac:dyDescent="0.25">
      <c r="AC5790" s="175"/>
      <c r="AD5790" s="175"/>
      <c r="AE5790" s="175"/>
      <c r="AF5790" s="175"/>
      <c r="AG5790" s="175"/>
      <c r="AH5790" s="176"/>
      <c r="AM5790" s="6"/>
      <c r="AN5790" s="6"/>
      <c r="AO5790" s="6"/>
      <c r="AP5790" s="6"/>
      <c r="AQ5790" s="6"/>
      <c r="AR5790" s="6"/>
      <c r="AS5790" s="6"/>
      <c r="AT5790" s="6"/>
      <c r="AU5790" s="6"/>
      <c r="AV5790" s="6"/>
      <c r="AW5790" s="6"/>
      <c r="AX5790" s="6"/>
      <c r="AY5790" s="172"/>
      <c r="AZ5790" s="172"/>
      <c r="BA5790" s="172"/>
      <c r="BB5790" s="6"/>
      <c r="BC5790" s="6"/>
      <c r="BD5790" s="6"/>
      <c r="BE5790" s="6"/>
      <c r="BF5790" s="6"/>
      <c r="BG5790" s="172"/>
      <c r="BH5790" s="172"/>
      <c r="BI5790" s="172"/>
      <c r="BJ5790" s="6"/>
      <c r="BK5790" s="6"/>
      <c r="BL5790" s="6"/>
      <c r="BM5790" s="6"/>
      <c r="BN5790" s="6"/>
      <c r="BO5790" s="6"/>
      <c r="BP5790" s="6"/>
      <c r="BQ5790" s="6"/>
      <c r="BR5790" s="6"/>
      <c r="BS5790" s="6"/>
      <c r="BT5790" s="6"/>
      <c r="CG5790" s="432"/>
      <c r="CH5790" s="432"/>
      <c r="CL5790" s="174"/>
    </row>
    <row r="5791" spans="29:90" s="168" customFormat="1" x14ac:dyDescent="0.25">
      <c r="AC5791" s="175"/>
      <c r="AD5791" s="175"/>
      <c r="AE5791" s="175"/>
      <c r="AF5791" s="175"/>
      <c r="AG5791" s="175"/>
      <c r="AH5791" s="176"/>
      <c r="AM5791" s="6"/>
      <c r="AN5791" s="6"/>
      <c r="AO5791" s="6"/>
      <c r="AP5791" s="6"/>
      <c r="AQ5791" s="6"/>
      <c r="AR5791" s="6"/>
      <c r="AS5791" s="6"/>
      <c r="AT5791" s="6"/>
      <c r="AU5791" s="6"/>
      <c r="AV5791" s="6"/>
      <c r="AW5791" s="6"/>
      <c r="AX5791" s="6"/>
      <c r="AY5791" s="172"/>
      <c r="AZ5791" s="172"/>
      <c r="BA5791" s="172"/>
      <c r="BB5791" s="6"/>
      <c r="BC5791" s="6"/>
      <c r="BD5791" s="6"/>
      <c r="BE5791" s="6"/>
      <c r="BF5791" s="6"/>
      <c r="BG5791" s="172"/>
      <c r="BH5791" s="172"/>
      <c r="BI5791" s="172"/>
      <c r="BJ5791" s="6"/>
      <c r="BK5791" s="6"/>
      <c r="BL5791" s="6"/>
      <c r="BM5791" s="6"/>
      <c r="BN5791" s="6"/>
      <c r="BO5791" s="6"/>
      <c r="BP5791" s="6"/>
      <c r="BQ5791" s="6"/>
      <c r="BR5791" s="6"/>
      <c r="BS5791" s="6"/>
      <c r="BT5791" s="6"/>
      <c r="CG5791" s="432"/>
      <c r="CH5791" s="432"/>
      <c r="CL5791" s="174"/>
    </row>
    <row r="5792" spans="29:90" s="168" customFormat="1" x14ac:dyDescent="0.25">
      <c r="AC5792" s="175"/>
      <c r="AD5792" s="175"/>
      <c r="AE5792" s="175"/>
      <c r="AF5792" s="175"/>
      <c r="AG5792" s="175"/>
      <c r="AH5792" s="176"/>
      <c r="AM5792" s="6"/>
      <c r="AN5792" s="6"/>
      <c r="AO5792" s="6"/>
      <c r="AP5792" s="6"/>
      <c r="AQ5792" s="6"/>
      <c r="AR5792" s="6"/>
      <c r="AS5792" s="6"/>
      <c r="AT5792" s="6"/>
      <c r="AU5792" s="6"/>
      <c r="AV5792" s="6"/>
      <c r="AW5792" s="6"/>
      <c r="AX5792" s="6"/>
      <c r="AY5792" s="172"/>
      <c r="AZ5792" s="172"/>
      <c r="BA5792" s="172"/>
      <c r="BB5792" s="6"/>
      <c r="BC5792" s="6"/>
      <c r="BD5792" s="6"/>
      <c r="BE5792" s="6"/>
      <c r="BF5792" s="6"/>
      <c r="BG5792" s="172"/>
      <c r="BH5792" s="172"/>
      <c r="BI5792" s="172"/>
      <c r="BJ5792" s="6"/>
      <c r="BK5792" s="6"/>
      <c r="BL5792" s="6"/>
      <c r="BM5792" s="6"/>
      <c r="BN5792" s="6"/>
      <c r="BO5792" s="6"/>
      <c r="BP5792" s="6"/>
      <c r="BQ5792" s="6"/>
      <c r="BR5792" s="6"/>
      <c r="BS5792" s="6"/>
      <c r="BT5792" s="6"/>
      <c r="CG5792" s="432"/>
      <c r="CH5792" s="432"/>
      <c r="CL5792" s="174"/>
    </row>
    <row r="5793" spans="29:90" s="168" customFormat="1" x14ac:dyDescent="0.25">
      <c r="AC5793" s="175"/>
      <c r="AD5793" s="175"/>
      <c r="AE5793" s="175"/>
      <c r="AF5793" s="175"/>
      <c r="AG5793" s="175"/>
      <c r="AH5793" s="176"/>
      <c r="AM5793" s="6"/>
      <c r="AN5793" s="6"/>
      <c r="AO5793" s="6"/>
      <c r="AP5793" s="6"/>
      <c r="AQ5793" s="6"/>
      <c r="AR5793" s="6"/>
      <c r="AS5793" s="6"/>
      <c r="AT5793" s="6"/>
      <c r="AU5793" s="6"/>
      <c r="AV5793" s="6"/>
      <c r="AW5793" s="6"/>
      <c r="AX5793" s="6"/>
      <c r="AY5793" s="172"/>
      <c r="AZ5793" s="172"/>
      <c r="BA5793" s="172"/>
      <c r="BB5793" s="6"/>
      <c r="BC5793" s="6"/>
      <c r="BD5793" s="6"/>
      <c r="BE5793" s="6"/>
      <c r="BF5793" s="6"/>
      <c r="BG5793" s="172"/>
      <c r="BH5793" s="172"/>
      <c r="BI5793" s="172"/>
      <c r="BJ5793" s="6"/>
      <c r="BK5793" s="6"/>
      <c r="BL5793" s="6"/>
      <c r="BM5793" s="6"/>
      <c r="BN5793" s="6"/>
      <c r="BO5793" s="6"/>
      <c r="BP5793" s="6"/>
      <c r="BQ5793" s="6"/>
      <c r="BR5793" s="6"/>
      <c r="BS5793" s="6"/>
      <c r="BT5793" s="6"/>
      <c r="CG5793" s="432"/>
      <c r="CH5793" s="432"/>
      <c r="CL5793" s="174"/>
    </row>
    <row r="5794" spans="29:90" s="168" customFormat="1" x14ac:dyDescent="0.25">
      <c r="AC5794" s="175"/>
      <c r="AD5794" s="175"/>
      <c r="AE5794" s="175"/>
      <c r="AF5794" s="175"/>
      <c r="AG5794" s="175"/>
      <c r="AH5794" s="176"/>
      <c r="AM5794" s="6"/>
      <c r="AN5794" s="6"/>
      <c r="AO5794" s="6"/>
      <c r="AP5794" s="6"/>
      <c r="AQ5794" s="6"/>
      <c r="AR5794" s="6"/>
      <c r="AS5794" s="6"/>
      <c r="AT5794" s="6"/>
      <c r="AU5794" s="6"/>
      <c r="AV5794" s="6"/>
      <c r="AW5794" s="6"/>
      <c r="AX5794" s="6"/>
      <c r="AY5794" s="172"/>
      <c r="AZ5794" s="172"/>
      <c r="BA5794" s="172"/>
      <c r="BB5794" s="6"/>
      <c r="BC5794" s="6"/>
      <c r="BD5794" s="6"/>
      <c r="BE5794" s="6"/>
      <c r="BF5794" s="6"/>
      <c r="BG5794" s="172"/>
      <c r="BH5794" s="172"/>
      <c r="BI5794" s="172"/>
      <c r="BJ5794" s="6"/>
      <c r="BK5794" s="6"/>
      <c r="BL5794" s="6"/>
      <c r="BM5794" s="6"/>
      <c r="BN5794" s="6"/>
      <c r="BO5794" s="6"/>
      <c r="BP5794" s="6"/>
      <c r="BQ5794" s="6"/>
      <c r="BR5794" s="6"/>
      <c r="BS5794" s="6"/>
      <c r="BT5794" s="6"/>
      <c r="CG5794" s="432"/>
      <c r="CH5794" s="432"/>
      <c r="CL5794" s="174"/>
    </row>
    <row r="5795" spans="29:90" s="168" customFormat="1" x14ac:dyDescent="0.25">
      <c r="AC5795" s="175"/>
      <c r="AD5795" s="175"/>
      <c r="AE5795" s="175"/>
      <c r="AF5795" s="175"/>
      <c r="AG5795" s="175"/>
      <c r="AH5795" s="176"/>
      <c r="AM5795" s="6"/>
      <c r="AN5795" s="6"/>
      <c r="AO5795" s="6"/>
      <c r="AP5795" s="6"/>
      <c r="AQ5795" s="6"/>
      <c r="AR5795" s="6"/>
      <c r="AS5795" s="6"/>
      <c r="AT5795" s="6"/>
      <c r="AU5795" s="6"/>
      <c r="AV5795" s="6"/>
      <c r="AW5795" s="6"/>
      <c r="AX5795" s="6"/>
      <c r="AY5795" s="172"/>
      <c r="AZ5795" s="172"/>
      <c r="BA5795" s="172"/>
      <c r="BB5795" s="6"/>
      <c r="BC5795" s="6"/>
      <c r="BD5795" s="6"/>
      <c r="BE5795" s="6"/>
      <c r="BF5795" s="6"/>
      <c r="BG5795" s="172"/>
      <c r="BH5795" s="172"/>
      <c r="BI5795" s="172"/>
      <c r="BJ5795" s="6"/>
      <c r="BK5795" s="6"/>
      <c r="BL5795" s="6"/>
      <c r="BM5795" s="6"/>
      <c r="BN5795" s="6"/>
      <c r="BO5795" s="6"/>
      <c r="BP5795" s="6"/>
      <c r="BQ5795" s="6"/>
      <c r="BR5795" s="6"/>
      <c r="BS5795" s="6"/>
      <c r="BT5795" s="6"/>
      <c r="CG5795" s="432"/>
      <c r="CH5795" s="432"/>
      <c r="CL5795" s="174"/>
    </row>
    <row r="5796" spans="29:90" s="168" customFormat="1" x14ac:dyDescent="0.25">
      <c r="AC5796" s="175"/>
      <c r="AD5796" s="175"/>
      <c r="AE5796" s="175"/>
      <c r="AF5796" s="175"/>
      <c r="AG5796" s="175"/>
      <c r="AH5796" s="176"/>
      <c r="AM5796" s="6"/>
      <c r="AN5796" s="6"/>
      <c r="AO5796" s="6"/>
      <c r="AP5796" s="6"/>
      <c r="AQ5796" s="6"/>
      <c r="AR5796" s="6"/>
      <c r="AS5796" s="6"/>
      <c r="AT5796" s="6"/>
      <c r="AU5796" s="6"/>
      <c r="AV5796" s="6"/>
      <c r="AW5796" s="6"/>
      <c r="AX5796" s="6"/>
      <c r="AY5796" s="172"/>
      <c r="AZ5796" s="172"/>
      <c r="BA5796" s="172"/>
      <c r="BB5796" s="6"/>
      <c r="BC5796" s="6"/>
      <c r="BD5796" s="6"/>
      <c r="BE5796" s="6"/>
      <c r="BF5796" s="6"/>
      <c r="BG5796" s="172"/>
      <c r="BH5796" s="172"/>
      <c r="BI5796" s="172"/>
      <c r="BJ5796" s="6"/>
      <c r="BK5796" s="6"/>
      <c r="BL5796" s="6"/>
      <c r="BM5796" s="6"/>
      <c r="BN5796" s="6"/>
      <c r="BO5796" s="6"/>
      <c r="BP5796" s="6"/>
      <c r="BQ5796" s="6"/>
      <c r="BR5796" s="6"/>
      <c r="BS5796" s="6"/>
      <c r="BT5796" s="6"/>
      <c r="CG5796" s="432"/>
      <c r="CH5796" s="432"/>
      <c r="CL5796" s="174"/>
    </row>
    <row r="5797" spans="29:90" s="168" customFormat="1" x14ac:dyDescent="0.25">
      <c r="AC5797" s="175"/>
      <c r="AD5797" s="175"/>
      <c r="AE5797" s="175"/>
      <c r="AF5797" s="175"/>
      <c r="AG5797" s="175"/>
      <c r="AH5797" s="176"/>
      <c r="AM5797" s="6"/>
      <c r="AN5797" s="6"/>
      <c r="AO5797" s="6"/>
      <c r="AP5797" s="6"/>
      <c r="AQ5797" s="6"/>
      <c r="AR5797" s="6"/>
      <c r="AS5797" s="6"/>
      <c r="AT5797" s="6"/>
      <c r="AU5797" s="6"/>
      <c r="AV5797" s="6"/>
      <c r="AW5797" s="6"/>
      <c r="AX5797" s="6"/>
      <c r="AY5797" s="172"/>
      <c r="AZ5797" s="172"/>
      <c r="BA5797" s="172"/>
      <c r="BB5797" s="6"/>
      <c r="BC5797" s="6"/>
      <c r="BD5797" s="6"/>
      <c r="BE5797" s="6"/>
      <c r="BF5797" s="6"/>
      <c r="BG5797" s="172"/>
      <c r="BH5797" s="172"/>
      <c r="BI5797" s="172"/>
      <c r="BJ5797" s="6"/>
      <c r="BK5797" s="6"/>
      <c r="BL5797" s="6"/>
      <c r="BM5797" s="6"/>
      <c r="BN5797" s="6"/>
      <c r="BO5797" s="6"/>
      <c r="BP5797" s="6"/>
      <c r="BQ5797" s="6"/>
      <c r="BR5797" s="6"/>
      <c r="BS5797" s="6"/>
      <c r="BT5797" s="6"/>
      <c r="CG5797" s="432"/>
      <c r="CH5797" s="432"/>
      <c r="CL5797" s="174"/>
    </row>
    <row r="5798" spans="29:90" s="168" customFormat="1" x14ac:dyDescent="0.25">
      <c r="AC5798" s="175"/>
      <c r="AD5798" s="175"/>
      <c r="AE5798" s="175"/>
      <c r="AF5798" s="175"/>
      <c r="AG5798" s="175"/>
      <c r="AH5798" s="176"/>
      <c r="AM5798" s="6"/>
      <c r="AN5798" s="6"/>
      <c r="AO5798" s="6"/>
      <c r="AP5798" s="6"/>
      <c r="AQ5798" s="6"/>
      <c r="AR5798" s="6"/>
      <c r="AS5798" s="6"/>
      <c r="AT5798" s="6"/>
      <c r="AU5798" s="6"/>
      <c r="AV5798" s="6"/>
      <c r="AW5798" s="6"/>
      <c r="AX5798" s="6"/>
      <c r="AY5798" s="172"/>
      <c r="AZ5798" s="172"/>
      <c r="BA5798" s="172"/>
      <c r="BB5798" s="6"/>
      <c r="BC5798" s="6"/>
      <c r="BD5798" s="6"/>
      <c r="BE5798" s="6"/>
      <c r="BF5798" s="6"/>
      <c r="BG5798" s="172"/>
      <c r="BH5798" s="172"/>
      <c r="BI5798" s="172"/>
      <c r="BJ5798" s="6"/>
      <c r="BK5798" s="6"/>
      <c r="BL5798" s="6"/>
      <c r="BM5798" s="6"/>
      <c r="BN5798" s="6"/>
      <c r="BO5798" s="6"/>
      <c r="BP5798" s="6"/>
      <c r="BQ5798" s="6"/>
      <c r="BR5798" s="6"/>
      <c r="BS5798" s="6"/>
      <c r="BT5798" s="6"/>
      <c r="CG5798" s="432"/>
      <c r="CH5798" s="432"/>
      <c r="CL5798" s="174"/>
    </row>
    <row r="5799" spans="29:90" s="168" customFormat="1" x14ac:dyDescent="0.25">
      <c r="AC5799" s="175"/>
      <c r="AD5799" s="175"/>
      <c r="AE5799" s="175"/>
      <c r="AF5799" s="175"/>
      <c r="AG5799" s="175"/>
      <c r="AH5799" s="176"/>
      <c r="AM5799" s="6"/>
      <c r="AN5799" s="6"/>
      <c r="AO5799" s="6"/>
      <c r="AP5799" s="6"/>
      <c r="AQ5799" s="6"/>
      <c r="AR5799" s="6"/>
      <c r="AS5799" s="6"/>
      <c r="AT5799" s="6"/>
      <c r="AU5799" s="6"/>
      <c r="AV5799" s="6"/>
      <c r="AW5799" s="6"/>
      <c r="AX5799" s="6"/>
      <c r="AY5799" s="172"/>
      <c r="AZ5799" s="172"/>
      <c r="BA5799" s="172"/>
      <c r="BB5799" s="6"/>
      <c r="BC5799" s="6"/>
      <c r="BD5799" s="6"/>
      <c r="BE5799" s="6"/>
      <c r="BF5799" s="6"/>
      <c r="BG5799" s="172"/>
      <c r="BH5799" s="172"/>
      <c r="BI5799" s="172"/>
      <c r="BJ5799" s="6"/>
      <c r="BK5799" s="6"/>
      <c r="BL5799" s="6"/>
      <c r="BM5799" s="6"/>
      <c r="BN5799" s="6"/>
      <c r="BO5799" s="6"/>
      <c r="BP5799" s="6"/>
      <c r="BQ5799" s="6"/>
      <c r="BR5799" s="6"/>
      <c r="BS5799" s="6"/>
      <c r="BT5799" s="6"/>
      <c r="CG5799" s="432"/>
      <c r="CH5799" s="432"/>
      <c r="CL5799" s="174"/>
    </row>
    <row r="5800" spans="29:90" s="168" customFormat="1" x14ac:dyDescent="0.25">
      <c r="AC5800" s="175"/>
      <c r="AD5800" s="175"/>
      <c r="AE5800" s="175"/>
      <c r="AF5800" s="175"/>
      <c r="AG5800" s="175"/>
      <c r="AH5800" s="176"/>
      <c r="AM5800" s="6"/>
      <c r="AN5800" s="6"/>
      <c r="AO5800" s="6"/>
      <c r="AP5800" s="6"/>
      <c r="AQ5800" s="6"/>
      <c r="AR5800" s="6"/>
      <c r="AS5800" s="6"/>
      <c r="AT5800" s="6"/>
      <c r="AU5800" s="6"/>
      <c r="AV5800" s="6"/>
      <c r="AW5800" s="6"/>
      <c r="AX5800" s="6"/>
      <c r="AY5800" s="172"/>
      <c r="AZ5800" s="172"/>
      <c r="BA5800" s="172"/>
      <c r="BB5800" s="6"/>
      <c r="BC5800" s="6"/>
      <c r="BD5800" s="6"/>
      <c r="BE5800" s="6"/>
      <c r="BF5800" s="6"/>
      <c r="BG5800" s="172"/>
      <c r="BH5800" s="172"/>
      <c r="BI5800" s="172"/>
      <c r="BJ5800" s="6"/>
      <c r="BK5800" s="6"/>
      <c r="BL5800" s="6"/>
      <c r="BM5800" s="6"/>
      <c r="BN5800" s="6"/>
      <c r="BO5800" s="6"/>
      <c r="BP5800" s="6"/>
      <c r="BQ5800" s="6"/>
      <c r="BR5800" s="6"/>
      <c r="BS5800" s="6"/>
      <c r="BT5800" s="6"/>
      <c r="CG5800" s="432"/>
      <c r="CH5800" s="432"/>
      <c r="CL5800" s="174"/>
    </row>
    <row r="5801" spans="29:90" s="168" customFormat="1" x14ac:dyDescent="0.25">
      <c r="AC5801" s="175"/>
      <c r="AD5801" s="175"/>
      <c r="AE5801" s="175"/>
      <c r="AF5801" s="175"/>
      <c r="AG5801" s="175"/>
      <c r="AH5801" s="176"/>
      <c r="AM5801" s="6"/>
      <c r="AN5801" s="6"/>
      <c r="AO5801" s="6"/>
      <c r="AP5801" s="6"/>
      <c r="AQ5801" s="6"/>
      <c r="AR5801" s="6"/>
      <c r="AS5801" s="6"/>
      <c r="AT5801" s="6"/>
      <c r="AU5801" s="6"/>
      <c r="AV5801" s="6"/>
      <c r="AW5801" s="6"/>
      <c r="AX5801" s="6"/>
      <c r="AY5801" s="172"/>
      <c r="AZ5801" s="172"/>
      <c r="BA5801" s="172"/>
      <c r="BB5801" s="6"/>
      <c r="BC5801" s="6"/>
      <c r="BD5801" s="6"/>
      <c r="BE5801" s="6"/>
      <c r="BF5801" s="6"/>
      <c r="BG5801" s="172"/>
      <c r="BH5801" s="172"/>
      <c r="BI5801" s="172"/>
      <c r="BJ5801" s="6"/>
      <c r="BK5801" s="6"/>
      <c r="BL5801" s="6"/>
      <c r="BM5801" s="6"/>
      <c r="BN5801" s="6"/>
      <c r="BO5801" s="6"/>
      <c r="BP5801" s="6"/>
      <c r="BQ5801" s="6"/>
      <c r="BR5801" s="6"/>
      <c r="BS5801" s="6"/>
      <c r="BT5801" s="6"/>
      <c r="CG5801" s="432"/>
      <c r="CH5801" s="432"/>
      <c r="CL5801" s="174"/>
    </row>
    <row r="5802" spans="29:90" s="168" customFormat="1" x14ac:dyDescent="0.25">
      <c r="AC5802" s="175"/>
      <c r="AD5802" s="175"/>
      <c r="AE5802" s="175"/>
      <c r="AF5802" s="175"/>
      <c r="AG5802" s="175"/>
      <c r="AH5802" s="176"/>
      <c r="AM5802" s="6"/>
      <c r="AN5802" s="6"/>
      <c r="AO5802" s="6"/>
      <c r="AP5802" s="6"/>
      <c r="AQ5802" s="6"/>
      <c r="AR5802" s="6"/>
      <c r="AS5802" s="6"/>
      <c r="AT5802" s="6"/>
      <c r="AU5802" s="6"/>
      <c r="AV5802" s="6"/>
      <c r="AW5802" s="6"/>
      <c r="AX5802" s="6"/>
      <c r="AY5802" s="172"/>
      <c r="AZ5802" s="172"/>
      <c r="BA5802" s="172"/>
      <c r="BB5802" s="6"/>
      <c r="BC5802" s="6"/>
      <c r="BD5802" s="6"/>
      <c r="BE5802" s="6"/>
      <c r="BF5802" s="6"/>
      <c r="BG5802" s="172"/>
      <c r="BH5802" s="172"/>
      <c r="BI5802" s="172"/>
      <c r="BJ5802" s="6"/>
      <c r="BK5802" s="6"/>
      <c r="BL5802" s="6"/>
      <c r="BM5802" s="6"/>
      <c r="BN5802" s="6"/>
      <c r="BO5802" s="6"/>
      <c r="BP5802" s="6"/>
      <c r="BQ5802" s="6"/>
      <c r="BR5802" s="6"/>
      <c r="BS5802" s="6"/>
      <c r="BT5802" s="6"/>
      <c r="CG5802" s="432"/>
      <c r="CH5802" s="432"/>
      <c r="CL5802" s="174"/>
    </row>
    <row r="5803" spans="29:90" s="168" customFormat="1" x14ac:dyDescent="0.25">
      <c r="AC5803" s="175"/>
      <c r="AD5803" s="175"/>
      <c r="AE5803" s="175"/>
      <c r="AF5803" s="175"/>
      <c r="AG5803" s="175"/>
      <c r="AH5803" s="176"/>
      <c r="AM5803" s="6"/>
      <c r="AN5803" s="6"/>
      <c r="AO5803" s="6"/>
      <c r="AP5803" s="6"/>
      <c r="AQ5803" s="6"/>
      <c r="AR5803" s="6"/>
      <c r="AS5803" s="6"/>
      <c r="AT5803" s="6"/>
      <c r="AU5803" s="6"/>
      <c r="AV5803" s="6"/>
      <c r="AW5803" s="6"/>
      <c r="AX5803" s="6"/>
      <c r="AY5803" s="172"/>
      <c r="AZ5803" s="172"/>
      <c r="BA5803" s="172"/>
      <c r="BB5803" s="6"/>
      <c r="BC5803" s="6"/>
      <c r="BD5803" s="6"/>
      <c r="BE5803" s="6"/>
      <c r="BF5803" s="6"/>
      <c r="BG5803" s="172"/>
      <c r="BH5803" s="172"/>
      <c r="BI5803" s="172"/>
      <c r="BJ5803" s="6"/>
      <c r="BK5803" s="6"/>
      <c r="BL5803" s="6"/>
      <c r="BM5803" s="6"/>
      <c r="BN5803" s="6"/>
      <c r="BO5803" s="6"/>
      <c r="BP5803" s="6"/>
      <c r="BQ5803" s="6"/>
      <c r="BR5803" s="6"/>
      <c r="BS5803" s="6"/>
      <c r="BT5803" s="6"/>
      <c r="CG5803" s="432"/>
      <c r="CH5803" s="432"/>
      <c r="CL5803" s="174"/>
    </row>
    <row r="5804" spans="29:90" s="168" customFormat="1" x14ac:dyDescent="0.25">
      <c r="AC5804" s="175"/>
      <c r="AD5804" s="175"/>
      <c r="AE5804" s="175"/>
      <c r="AF5804" s="175"/>
      <c r="AG5804" s="175"/>
      <c r="AH5804" s="176"/>
      <c r="AM5804" s="6"/>
      <c r="AN5804" s="6"/>
      <c r="AO5804" s="6"/>
      <c r="AP5804" s="6"/>
      <c r="AQ5804" s="6"/>
      <c r="AR5804" s="6"/>
      <c r="AS5804" s="6"/>
      <c r="AT5804" s="6"/>
      <c r="AU5804" s="6"/>
      <c r="AV5804" s="6"/>
      <c r="AW5804" s="6"/>
      <c r="AX5804" s="6"/>
      <c r="AY5804" s="172"/>
      <c r="AZ5804" s="172"/>
      <c r="BA5804" s="172"/>
      <c r="BB5804" s="6"/>
      <c r="BC5804" s="6"/>
      <c r="BD5804" s="6"/>
      <c r="BE5804" s="6"/>
      <c r="BF5804" s="6"/>
      <c r="BG5804" s="172"/>
      <c r="BH5804" s="172"/>
      <c r="BI5804" s="172"/>
      <c r="BJ5804" s="6"/>
      <c r="BK5804" s="6"/>
      <c r="BL5804" s="6"/>
      <c r="BM5804" s="6"/>
      <c r="BN5804" s="6"/>
      <c r="BO5804" s="6"/>
      <c r="BP5804" s="6"/>
      <c r="BQ5804" s="6"/>
      <c r="BR5804" s="6"/>
      <c r="BS5804" s="6"/>
      <c r="BT5804" s="6"/>
      <c r="CG5804" s="432"/>
      <c r="CH5804" s="432"/>
      <c r="CL5804" s="174"/>
    </row>
    <row r="5805" spans="29:90" s="168" customFormat="1" x14ac:dyDescent="0.25">
      <c r="AC5805" s="175"/>
      <c r="AD5805" s="175"/>
      <c r="AE5805" s="175"/>
      <c r="AF5805" s="175"/>
      <c r="AG5805" s="175"/>
      <c r="AH5805" s="176"/>
      <c r="AM5805" s="6"/>
      <c r="AN5805" s="6"/>
      <c r="AO5805" s="6"/>
      <c r="AP5805" s="6"/>
      <c r="AQ5805" s="6"/>
      <c r="AR5805" s="6"/>
      <c r="AS5805" s="6"/>
      <c r="AT5805" s="6"/>
      <c r="AU5805" s="6"/>
      <c r="AV5805" s="6"/>
      <c r="AW5805" s="6"/>
      <c r="AX5805" s="6"/>
      <c r="AY5805" s="172"/>
      <c r="AZ5805" s="172"/>
      <c r="BA5805" s="172"/>
      <c r="BB5805" s="6"/>
      <c r="BC5805" s="6"/>
      <c r="BD5805" s="6"/>
      <c r="BE5805" s="6"/>
      <c r="BF5805" s="6"/>
      <c r="BG5805" s="172"/>
      <c r="BH5805" s="172"/>
      <c r="BI5805" s="172"/>
      <c r="BJ5805" s="6"/>
      <c r="BK5805" s="6"/>
      <c r="BL5805" s="6"/>
      <c r="BM5805" s="6"/>
      <c r="BN5805" s="6"/>
      <c r="BO5805" s="6"/>
      <c r="BP5805" s="6"/>
      <c r="BQ5805" s="6"/>
      <c r="BR5805" s="6"/>
      <c r="BS5805" s="6"/>
      <c r="BT5805" s="6"/>
      <c r="CG5805" s="432"/>
      <c r="CH5805" s="432"/>
      <c r="CL5805" s="174"/>
    </row>
    <row r="5806" spans="29:90" s="168" customFormat="1" x14ac:dyDescent="0.25">
      <c r="AC5806" s="175"/>
      <c r="AD5806" s="175"/>
      <c r="AE5806" s="175"/>
      <c r="AF5806" s="175"/>
      <c r="AG5806" s="175"/>
      <c r="AH5806" s="176"/>
      <c r="AM5806" s="6"/>
      <c r="AN5806" s="6"/>
      <c r="AO5806" s="6"/>
      <c r="AP5806" s="6"/>
      <c r="AQ5806" s="6"/>
      <c r="AR5806" s="6"/>
      <c r="AS5806" s="6"/>
      <c r="AT5806" s="6"/>
      <c r="AU5806" s="6"/>
      <c r="AV5806" s="6"/>
      <c r="AW5806" s="6"/>
      <c r="AX5806" s="6"/>
      <c r="AY5806" s="172"/>
      <c r="AZ5806" s="172"/>
      <c r="BA5806" s="172"/>
      <c r="BB5806" s="6"/>
      <c r="BC5806" s="6"/>
      <c r="BD5806" s="6"/>
      <c r="BE5806" s="6"/>
      <c r="BF5806" s="6"/>
      <c r="BG5806" s="172"/>
      <c r="BH5806" s="172"/>
      <c r="BI5806" s="172"/>
      <c r="BJ5806" s="6"/>
      <c r="BK5806" s="6"/>
      <c r="BL5806" s="6"/>
      <c r="BM5806" s="6"/>
      <c r="BN5806" s="6"/>
      <c r="BO5806" s="6"/>
      <c r="BP5806" s="6"/>
      <c r="BQ5806" s="6"/>
      <c r="BR5806" s="6"/>
      <c r="BS5806" s="6"/>
      <c r="BT5806" s="6"/>
      <c r="CG5806" s="432"/>
      <c r="CH5806" s="432"/>
      <c r="CL5806" s="174"/>
    </row>
    <row r="5807" spans="29:90" s="168" customFormat="1" x14ac:dyDescent="0.25">
      <c r="AC5807" s="175"/>
      <c r="AD5807" s="175"/>
      <c r="AE5807" s="175"/>
      <c r="AF5807" s="175"/>
      <c r="AG5807" s="175"/>
      <c r="AH5807" s="176"/>
      <c r="AM5807" s="6"/>
      <c r="AN5807" s="6"/>
      <c r="AO5807" s="6"/>
      <c r="AP5807" s="6"/>
      <c r="AQ5807" s="6"/>
      <c r="AR5807" s="6"/>
      <c r="AS5807" s="6"/>
      <c r="AT5807" s="6"/>
      <c r="AU5807" s="6"/>
      <c r="AV5807" s="6"/>
      <c r="AW5807" s="6"/>
      <c r="AX5807" s="6"/>
      <c r="AY5807" s="172"/>
      <c r="AZ5807" s="172"/>
      <c r="BA5807" s="172"/>
      <c r="BB5807" s="6"/>
      <c r="BC5807" s="6"/>
      <c r="BD5807" s="6"/>
      <c r="BE5807" s="6"/>
      <c r="BF5807" s="6"/>
      <c r="BG5807" s="172"/>
      <c r="BH5807" s="172"/>
      <c r="BI5807" s="172"/>
      <c r="BJ5807" s="6"/>
      <c r="BK5807" s="6"/>
      <c r="BL5807" s="6"/>
      <c r="BM5807" s="6"/>
      <c r="BN5807" s="6"/>
      <c r="BO5807" s="6"/>
      <c r="BP5807" s="6"/>
      <c r="BQ5807" s="6"/>
      <c r="BR5807" s="6"/>
      <c r="BS5807" s="6"/>
      <c r="BT5807" s="6"/>
      <c r="CG5807" s="432"/>
      <c r="CH5807" s="432"/>
      <c r="CL5807" s="174"/>
    </row>
    <row r="5808" spans="29:90" s="168" customFormat="1" x14ac:dyDescent="0.25">
      <c r="AC5808" s="175"/>
      <c r="AD5808" s="175"/>
      <c r="AE5808" s="175"/>
      <c r="AF5808" s="175"/>
      <c r="AG5808" s="175"/>
      <c r="AH5808" s="176"/>
      <c r="AM5808" s="6"/>
      <c r="AN5808" s="6"/>
      <c r="AO5808" s="6"/>
      <c r="AP5808" s="6"/>
      <c r="AQ5808" s="6"/>
      <c r="AR5808" s="6"/>
      <c r="AS5808" s="6"/>
      <c r="AT5808" s="6"/>
      <c r="AU5808" s="6"/>
      <c r="AV5808" s="6"/>
      <c r="AW5808" s="6"/>
      <c r="AX5808" s="6"/>
      <c r="AY5808" s="172"/>
      <c r="AZ5808" s="172"/>
      <c r="BA5808" s="172"/>
      <c r="BB5808" s="6"/>
      <c r="BC5808" s="6"/>
      <c r="BD5808" s="6"/>
      <c r="BE5808" s="6"/>
      <c r="BF5808" s="6"/>
      <c r="BG5808" s="172"/>
      <c r="BH5808" s="172"/>
      <c r="BI5808" s="172"/>
      <c r="BJ5808" s="6"/>
      <c r="BK5808" s="6"/>
      <c r="BL5808" s="6"/>
      <c r="BM5808" s="6"/>
      <c r="BN5808" s="6"/>
      <c r="BO5808" s="6"/>
      <c r="BP5808" s="6"/>
      <c r="BQ5808" s="6"/>
      <c r="BR5808" s="6"/>
      <c r="BS5808" s="6"/>
      <c r="BT5808" s="6"/>
      <c r="CG5808" s="432"/>
      <c r="CH5808" s="432"/>
      <c r="CL5808" s="174"/>
    </row>
    <row r="5809" spans="29:90" s="168" customFormat="1" x14ac:dyDescent="0.25">
      <c r="AC5809" s="175"/>
      <c r="AD5809" s="175"/>
      <c r="AE5809" s="175"/>
      <c r="AF5809" s="175"/>
      <c r="AG5809" s="175"/>
      <c r="AH5809" s="176"/>
      <c r="AM5809" s="6"/>
      <c r="AN5809" s="6"/>
      <c r="AO5809" s="6"/>
      <c r="AP5809" s="6"/>
      <c r="AQ5809" s="6"/>
      <c r="AR5809" s="6"/>
      <c r="AS5809" s="6"/>
      <c r="AT5809" s="6"/>
      <c r="AU5809" s="6"/>
      <c r="AV5809" s="6"/>
      <c r="AW5809" s="6"/>
      <c r="AX5809" s="6"/>
      <c r="AY5809" s="172"/>
      <c r="AZ5809" s="172"/>
      <c r="BA5809" s="172"/>
      <c r="BB5809" s="6"/>
      <c r="BC5809" s="6"/>
      <c r="BD5809" s="6"/>
      <c r="BE5809" s="6"/>
      <c r="BF5809" s="6"/>
      <c r="BG5809" s="172"/>
      <c r="BH5809" s="172"/>
      <c r="BI5809" s="172"/>
      <c r="BJ5809" s="6"/>
      <c r="BK5809" s="6"/>
      <c r="BL5809" s="6"/>
      <c r="BM5809" s="6"/>
      <c r="BN5809" s="6"/>
      <c r="BO5809" s="6"/>
      <c r="BP5809" s="6"/>
      <c r="BQ5809" s="6"/>
      <c r="BR5809" s="6"/>
      <c r="BS5809" s="6"/>
      <c r="BT5809" s="6"/>
      <c r="CG5809" s="432"/>
      <c r="CH5809" s="432"/>
      <c r="CL5809" s="174"/>
    </row>
    <row r="5810" spans="29:90" s="168" customFormat="1" x14ac:dyDescent="0.25">
      <c r="AC5810" s="175"/>
      <c r="AD5810" s="175"/>
      <c r="AE5810" s="175"/>
      <c r="AF5810" s="175"/>
      <c r="AG5810" s="175"/>
      <c r="AH5810" s="176"/>
      <c r="AM5810" s="6"/>
      <c r="AN5810" s="6"/>
      <c r="AO5810" s="6"/>
      <c r="AP5810" s="6"/>
      <c r="AQ5810" s="6"/>
      <c r="AR5810" s="6"/>
      <c r="AS5810" s="6"/>
      <c r="AT5810" s="6"/>
      <c r="AU5810" s="6"/>
      <c r="AV5810" s="6"/>
      <c r="AW5810" s="6"/>
      <c r="AX5810" s="6"/>
      <c r="AY5810" s="172"/>
      <c r="AZ5810" s="172"/>
      <c r="BA5810" s="172"/>
      <c r="BB5810" s="6"/>
      <c r="BC5810" s="6"/>
      <c r="BD5810" s="6"/>
      <c r="BE5810" s="6"/>
      <c r="BF5810" s="6"/>
      <c r="BG5810" s="172"/>
      <c r="BH5810" s="172"/>
      <c r="BI5810" s="172"/>
      <c r="BJ5810" s="6"/>
      <c r="BK5810" s="6"/>
      <c r="BL5810" s="6"/>
      <c r="BM5810" s="6"/>
      <c r="BN5810" s="6"/>
      <c r="BO5810" s="6"/>
      <c r="BP5810" s="6"/>
      <c r="BQ5810" s="6"/>
      <c r="BR5810" s="6"/>
      <c r="BS5810" s="6"/>
      <c r="BT5810" s="6"/>
      <c r="CG5810" s="432"/>
      <c r="CH5810" s="432"/>
      <c r="CL5810" s="174"/>
    </row>
    <row r="5811" spans="29:90" s="168" customFormat="1" x14ac:dyDescent="0.25">
      <c r="AC5811" s="175"/>
      <c r="AD5811" s="175"/>
      <c r="AE5811" s="175"/>
      <c r="AF5811" s="175"/>
      <c r="AG5811" s="175"/>
      <c r="AH5811" s="176"/>
      <c r="AM5811" s="6"/>
      <c r="AN5811" s="6"/>
      <c r="AO5811" s="6"/>
      <c r="AP5811" s="6"/>
      <c r="AQ5811" s="6"/>
      <c r="AR5811" s="6"/>
      <c r="AS5811" s="6"/>
      <c r="AT5811" s="6"/>
      <c r="AU5811" s="6"/>
      <c r="AV5811" s="6"/>
      <c r="AW5811" s="6"/>
      <c r="AX5811" s="6"/>
      <c r="AY5811" s="172"/>
      <c r="AZ5811" s="172"/>
      <c r="BA5811" s="172"/>
      <c r="BB5811" s="6"/>
      <c r="BC5811" s="6"/>
      <c r="BD5811" s="6"/>
      <c r="BE5811" s="6"/>
      <c r="BF5811" s="6"/>
      <c r="BG5811" s="172"/>
      <c r="BH5811" s="172"/>
      <c r="BI5811" s="172"/>
      <c r="BJ5811" s="6"/>
      <c r="BK5811" s="6"/>
      <c r="BL5811" s="6"/>
      <c r="BM5811" s="6"/>
      <c r="BN5811" s="6"/>
      <c r="BO5811" s="6"/>
      <c r="BP5811" s="6"/>
      <c r="BQ5811" s="6"/>
      <c r="BR5811" s="6"/>
      <c r="BS5811" s="6"/>
      <c r="BT5811" s="6"/>
      <c r="CG5811" s="432"/>
      <c r="CH5811" s="432"/>
      <c r="CL5811" s="174"/>
    </row>
    <row r="5812" spans="29:90" s="168" customFormat="1" x14ac:dyDescent="0.25">
      <c r="AC5812" s="175"/>
      <c r="AD5812" s="175"/>
      <c r="AE5812" s="175"/>
      <c r="AF5812" s="175"/>
      <c r="AG5812" s="175"/>
      <c r="AH5812" s="176"/>
      <c r="AM5812" s="6"/>
      <c r="AN5812" s="6"/>
      <c r="AO5812" s="6"/>
      <c r="AP5812" s="6"/>
      <c r="AQ5812" s="6"/>
      <c r="AR5812" s="6"/>
      <c r="AS5812" s="6"/>
      <c r="AT5812" s="6"/>
      <c r="AU5812" s="6"/>
      <c r="AV5812" s="6"/>
      <c r="AW5812" s="6"/>
      <c r="AX5812" s="6"/>
      <c r="AY5812" s="172"/>
      <c r="AZ5812" s="172"/>
      <c r="BA5812" s="172"/>
      <c r="BB5812" s="6"/>
      <c r="BC5812" s="6"/>
      <c r="BD5812" s="6"/>
      <c r="BE5812" s="6"/>
      <c r="BF5812" s="6"/>
      <c r="BG5812" s="172"/>
      <c r="BH5812" s="172"/>
      <c r="BI5812" s="172"/>
      <c r="BJ5812" s="6"/>
      <c r="BK5812" s="6"/>
      <c r="BL5812" s="6"/>
      <c r="BM5812" s="6"/>
      <c r="BN5812" s="6"/>
      <c r="BO5812" s="6"/>
      <c r="BP5812" s="6"/>
      <c r="BQ5812" s="6"/>
      <c r="BR5812" s="6"/>
      <c r="BS5812" s="6"/>
      <c r="BT5812" s="6"/>
      <c r="CG5812" s="432"/>
      <c r="CH5812" s="432"/>
      <c r="CL5812" s="174"/>
    </row>
    <row r="5813" spans="29:90" s="168" customFormat="1" x14ac:dyDescent="0.25">
      <c r="AC5813" s="175"/>
      <c r="AD5813" s="175"/>
      <c r="AE5813" s="175"/>
      <c r="AF5813" s="175"/>
      <c r="AG5813" s="175"/>
      <c r="AH5813" s="176"/>
      <c r="AM5813" s="6"/>
      <c r="AN5813" s="6"/>
      <c r="AO5813" s="6"/>
      <c r="AP5813" s="6"/>
      <c r="AQ5813" s="6"/>
      <c r="AR5813" s="6"/>
      <c r="AS5813" s="6"/>
      <c r="AT5813" s="6"/>
      <c r="AU5813" s="6"/>
      <c r="AV5813" s="6"/>
      <c r="AW5813" s="6"/>
      <c r="AX5813" s="6"/>
      <c r="AY5813" s="172"/>
      <c r="AZ5813" s="172"/>
      <c r="BA5813" s="172"/>
      <c r="BB5813" s="6"/>
      <c r="BC5813" s="6"/>
      <c r="BD5813" s="6"/>
      <c r="BE5813" s="6"/>
      <c r="BF5813" s="6"/>
      <c r="BG5813" s="172"/>
      <c r="BH5813" s="172"/>
      <c r="BI5813" s="172"/>
      <c r="BJ5813" s="6"/>
      <c r="BK5813" s="6"/>
      <c r="BL5813" s="6"/>
      <c r="BM5813" s="6"/>
      <c r="BN5813" s="6"/>
      <c r="BO5813" s="6"/>
      <c r="BP5813" s="6"/>
      <c r="BQ5813" s="6"/>
      <c r="BR5813" s="6"/>
      <c r="BS5813" s="6"/>
      <c r="BT5813" s="6"/>
      <c r="CG5813" s="432"/>
      <c r="CH5813" s="432"/>
      <c r="CL5813" s="174"/>
    </row>
    <row r="5814" spans="29:90" s="168" customFormat="1" x14ac:dyDescent="0.25">
      <c r="AC5814" s="175"/>
      <c r="AD5814" s="175"/>
      <c r="AE5814" s="175"/>
      <c r="AF5814" s="175"/>
      <c r="AG5814" s="175"/>
      <c r="AH5814" s="176"/>
      <c r="AM5814" s="6"/>
      <c r="AN5814" s="6"/>
      <c r="AO5814" s="6"/>
      <c r="AP5814" s="6"/>
      <c r="AQ5814" s="6"/>
      <c r="AR5814" s="6"/>
      <c r="AS5814" s="6"/>
      <c r="AT5814" s="6"/>
      <c r="AU5814" s="6"/>
      <c r="AV5814" s="6"/>
      <c r="AW5814" s="6"/>
      <c r="AX5814" s="6"/>
      <c r="AY5814" s="172"/>
      <c r="AZ5814" s="172"/>
      <c r="BA5814" s="172"/>
      <c r="BB5814" s="6"/>
      <c r="BC5814" s="6"/>
      <c r="BD5814" s="6"/>
      <c r="BE5814" s="6"/>
      <c r="BF5814" s="6"/>
      <c r="BG5814" s="172"/>
      <c r="BH5814" s="172"/>
      <c r="BI5814" s="172"/>
      <c r="BJ5814" s="6"/>
      <c r="BK5814" s="6"/>
      <c r="BL5814" s="6"/>
      <c r="BM5814" s="6"/>
      <c r="BN5814" s="6"/>
      <c r="BO5814" s="6"/>
      <c r="BP5814" s="6"/>
      <c r="BQ5814" s="6"/>
      <c r="BR5814" s="6"/>
      <c r="BS5814" s="6"/>
      <c r="BT5814" s="6"/>
      <c r="CG5814" s="432"/>
      <c r="CH5814" s="432"/>
      <c r="CL5814" s="174"/>
    </row>
    <row r="5815" spans="29:90" s="168" customFormat="1" x14ac:dyDescent="0.25">
      <c r="AC5815" s="175"/>
      <c r="AD5815" s="175"/>
      <c r="AE5815" s="175"/>
      <c r="AF5815" s="175"/>
      <c r="AG5815" s="175"/>
      <c r="AH5815" s="176"/>
      <c r="AM5815" s="6"/>
      <c r="AN5815" s="6"/>
      <c r="AO5815" s="6"/>
      <c r="AP5815" s="6"/>
      <c r="AQ5815" s="6"/>
      <c r="AR5815" s="6"/>
      <c r="AS5815" s="6"/>
      <c r="AT5815" s="6"/>
      <c r="AU5815" s="6"/>
      <c r="AV5815" s="6"/>
      <c r="AW5815" s="6"/>
      <c r="AX5815" s="6"/>
      <c r="AY5815" s="172"/>
      <c r="AZ5815" s="172"/>
      <c r="BA5815" s="172"/>
      <c r="BB5815" s="6"/>
      <c r="BC5815" s="6"/>
      <c r="BD5815" s="6"/>
      <c r="BE5815" s="6"/>
      <c r="BF5815" s="6"/>
      <c r="BG5815" s="172"/>
      <c r="BH5815" s="172"/>
      <c r="BI5815" s="172"/>
      <c r="BJ5815" s="6"/>
      <c r="BK5815" s="6"/>
      <c r="BL5815" s="6"/>
      <c r="BM5815" s="6"/>
      <c r="BN5815" s="6"/>
      <c r="BO5815" s="6"/>
      <c r="BP5815" s="6"/>
      <c r="BQ5815" s="6"/>
      <c r="BR5815" s="6"/>
      <c r="BS5815" s="6"/>
      <c r="BT5815" s="6"/>
      <c r="CG5815" s="432"/>
      <c r="CH5815" s="432"/>
      <c r="CL5815" s="174"/>
    </row>
    <row r="5816" spans="29:90" s="168" customFormat="1" x14ac:dyDescent="0.25">
      <c r="AC5816" s="175"/>
      <c r="AD5816" s="175"/>
      <c r="AE5816" s="175"/>
      <c r="AF5816" s="175"/>
      <c r="AG5816" s="175"/>
      <c r="AH5816" s="176"/>
      <c r="AM5816" s="6"/>
      <c r="AN5816" s="6"/>
      <c r="AO5816" s="6"/>
      <c r="AP5816" s="6"/>
      <c r="AQ5816" s="6"/>
      <c r="AR5816" s="6"/>
      <c r="AS5816" s="6"/>
      <c r="AT5816" s="6"/>
      <c r="AU5816" s="6"/>
      <c r="AV5816" s="6"/>
      <c r="AW5816" s="6"/>
      <c r="AX5816" s="6"/>
      <c r="AY5816" s="172"/>
      <c r="AZ5816" s="172"/>
      <c r="BA5816" s="172"/>
      <c r="BB5816" s="6"/>
      <c r="BC5816" s="6"/>
      <c r="BD5816" s="6"/>
      <c r="BE5816" s="6"/>
      <c r="BF5816" s="6"/>
      <c r="BG5816" s="172"/>
      <c r="BH5816" s="172"/>
      <c r="BI5816" s="172"/>
      <c r="BJ5816" s="6"/>
      <c r="BK5816" s="6"/>
      <c r="BL5816" s="6"/>
      <c r="BM5816" s="6"/>
      <c r="BN5816" s="6"/>
      <c r="BO5816" s="6"/>
      <c r="BP5816" s="6"/>
      <c r="BQ5816" s="6"/>
      <c r="BR5816" s="6"/>
      <c r="BS5816" s="6"/>
      <c r="BT5816" s="6"/>
      <c r="CG5816" s="432"/>
      <c r="CH5816" s="432"/>
      <c r="CL5816" s="174"/>
    </row>
    <row r="5817" spans="29:90" s="168" customFormat="1" x14ac:dyDescent="0.25">
      <c r="AC5817" s="175"/>
      <c r="AD5817" s="175"/>
      <c r="AE5817" s="175"/>
      <c r="AF5817" s="175"/>
      <c r="AG5817" s="175"/>
      <c r="AH5817" s="176"/>
      <c r="AM5817" s="6"/>
      <c r="AN5817" s="6"/>
      <c r="AO5817" s="6"/>
      <c r="AP5817" s="6"/>
      <c r="AQ5817" s="6"/>
      <c r="AR5817" s="6"/>
      <c r="AS5817" s="6"/>
      <c r="AT5817" s="6"/>
      <c r="AU5817" s="6"/>
      <c r="AV5817" s="6"/>
      <c r="AW5817" s="6"/>
      <c r="AX5817" s="6"/>
      <c r="AY5817" s="172"/>
      <c r="AZ5817" s="172"/>
      <c r="BA5817" s="172"/>
      <c r="BB5817" s="6"/>
      <c r="BC5817" s="6"/>
      <c r="BD5817" s="6"/>
      <c r="BE5817" s="6"/>
      <c r="BF5817" s="6"/>
      <c r="BG5817" s="172"/>
      <c r="BH5817" s="172"/>
      <c r="BI5817" s="172"/>
      <c r="BJ5817" s="6"/>
      <c r="BK5817" s="6"/>
      <c r="BL5817" s="6"/>
      <c r="BM5817" s="6"/>
      <c r="BN5817" s="6"/>
      <c r="BO5817" s="6"/>
      <c r="BP5817" s="6"/>
      <c r="BQ5817" s="6"/>
      <c r="BR5817" s="6"/>
      <c r="BS5817" s="6"/>
      <c r="BT5817" s="6"/>
      <c r="CG5817" s="432"/>
      <c r="CH5817" s="432"/>
      <c r="CL5817" s="174"/>
    </row>
    <row r="5818" spans="29:90" s="168" customFormat="1" x14ac:dyDescent="0.25">
      <c r="AC5818" s="175"/>
      <c r="AD5818" s="175"/>
      <c r="AE5818" s="175"/>
      <c r="AF5818" s="175"/>
      <c r="AG5818" s="175"/>
      <c r="AH5818" s="176"/>
      <c r="AM5818" s="6"/>
      <c r="AN5818" s="6"/>
      <c r="AO5818" s="6"/>
      <c r="AP5818" s="6"/>
      <c r="AQ5818" s="6"/>
      <c r="AR5818" s="6"/>
      <c r="AS5818" s="6"/>
      <c r="AT5818" s="6"/>
      <c r="AU5818" s="6"/>
      <c r="AV5818" s="6"/>
      <c r="AW5818" s="6"/>
      <c r="AX5818" s="6"/>
      <c r="AY5818" s="172"/>
      <c r="AZ5818" s="172"/>
      <c r="BA5818" s="172"/>
      <c r="BB5818" s="6"/>
      <c r="BC5818" s="6"/>
      <c r="BD5818" s="6"/>
      <c r="BE5818" s="6"/>
      <c r="BF5818" s="6"/>
      <c r="BG5818" s="172"/>
      <c r="BH5818" s="172"/>
      <c r="BI5818" s="172"/>
      <c r="BJ5818" s="6"/>
      <c r="BK5818" s="6"/>
      <c r="BL5818" s="6"/>
      <c r="BM5818" s="6"/>
      <c r="BN5818" s="6"/>
      <c r="BO5818" s="6"/>
      <c r="BP5818" s="6"/>
      <c r="BQ5818" s="6"/>
      <c r="BR5818" s="6"/>
      <c r="BS5818" s="6"/>
      <c r="BT5818" s="6"/>
      <c r="CG5818" s="432"/>
      <c r="CH5818" s="432"/>
      <c r="CL5818" s="174"/>
    </row>
    <row r="5819" spans="29:90" s="168" customFormat="1" x14ac:dyDescent="0.25">
      <c r="AC5819" s="175"/>
      <c r="AD5819" s="175"/>
      <c r="AE5819" s="175"/>
      <c r="AF5819" s="175"/>
      <c r="AG5819" s="175"/>
      <c r="AH5819" s="176"/>
      <c r="AM5819" s="6"/>
      <c r="AN5819" s="6"/>
      <c r="AO5819" s="6"/>
      <c r="AP5819" s="6"/>
      <c r="AQ5819" s="6"/>
      <c r="AR5819" s="6"/>
      <c r="AS5819" s="6"/>
      <c r="AT5819" s="6"/>
      <c r="AU5819" s="6"/>
      <c r="AV5819" s="6"/>
      <c r="AW5819" s="6"/>
      <c r="AX5819" s="6"/>
      <c r="AY5819" s="172"/>
      <c r="AZ5819" s="172"/>
      <c r="BA5819" s="172"/>
      <c r="BB5819" s="6"/>
      <c r="BC5819" s="6"/>
      <c r="BD5819" s="6"/>
      <c r="BE5819" s="6"/>
      <c r="BF5819" s="6"/>
      <c r="BG5819" s="172"/>
      <c r="BH5819" s="172"/>
      <c r="BI5819" s="172"/>
      <c r="BJ5819" s="6"/>
      <c r="BK5819" s="6"/>
      <c r="BL5819" s="6"/>
      <c r="BM5819" s="6"/>
      <c r="BN5819" s="6"/>
      <c r="BO5819" s="6"/>
      <c r="BP5819" s="6"/>
      <c r="BQ5819" s="6"/>
      <c r="BR5819" s="6"/>
      <c r="BS5819" s="6"/>
      <c r="BT5819" s="6"/>
      <c r="CG5819" s="432"/>
      <c r="CH5819" s="432"/>
      <c r="CL5819" s="174"/>
    </row>
    <row r="5820" spans="29:90" s="168" customFormat="1" x14ac:dyDescent="0.25">
      <c r="AC5820" s="175"/>
      <c r="AD5820" s="175"/>
      <c r="AE5820" s="175"/>
      <c r="AF5820" s="175"/>
      <c r="AG5820" s="175"/>
      <c r="AH5820" s="176"/>
      <c r="AM5820" s="6"/>
      <c r="AN5820" s="6"/>
      <c r="AO5820" s="6"/>
      <c r="AP5820" s="6"/>
      <c r="AQ5820" s="6"/>
      <c r="AR5820" s="6"/>
      <c r="AS5820" s="6"/>
      <c r="AT5820" s="6"/>
      <c r="AU5820" s="6"/>
      <c r="AV5820" s="6"/>
      <c r="AW5820" s="6"/>
      <c r="AX5820" s="6"/>
      <c r="AY5820" s="172"/>
      <c r="AZ5820" s="172"/>
      <c r="BA5820" s="172"/>
      <c r="BB5820" s="6"/>
      <c r="BC5820" s="6"/>
      <c r="BD5820" s="6"/>
      <c r="BE5820" s="6"/>
      <c r="BF5820" s="6"/>
      <c r="BG5820" s="172"/>
      <c r="BH5820" s="172"/>
      <c r="BI5820" s="172"/>
      <c r="BJ5820" s="6"/>
      <c r="BK5820" s="6"/>
      <c r="BL5820" s="6"/>
      <c r="BM5820" s="6"/>
      <c r="BN5820" s="6"/>
      <c r="BO5820" s="6"/>
      <c r="BP5820" s="6"/>
      <c r="BQ5820" s="6"/>
      <c r="BR5820" s="6"/>
      <c r="BS5820" s="6"/>
      <c r="BT5820" s="6"/>
      <c r="CG5820" s="432"/>
      <c r="CH5820" s="432"/>
      <c r="CL5820" s="174"/>
    </row>
    <row r="5821" spans="29:90" s="168" customFormat="1" x14ac:dyDescent="0.25">
      <c r="AC5821" s="175"/>
      <c r="AD5821" s="175"/>
      <c r="AE5821" s="175"/>
      <c r="AF5821" s="175"/>
      <c r="AG5821" s="175"/>
      <c r="AH5821" s="176"/>
      <c r="AM5821" s="6"/>
      <c r="AN5821" s="6"/>
      <c r="AO5821" s="6"/>
      <c r="AP5821" s="6"/>
      <c r="AQ5821" s="6"/>
      <c r="AR5821" s="6"/>
      <c r="AS5821" s="6"/>
      <c r="AT5821" s="6"/>
      <c r="AU5821" s="6"/>
      <c r="AV5821" s="6"/>
      <c r="AW5821" s="6"/>
      <c r="AX5821" s="6"/>
      <c r="AY5821" s="172"/>
      <c r="AZ5821" s="172"/>
      <c r="BA5821" s="172"/>
      <c r="BB5821" s="6"/>
      <c r="BC5821" s="6"/>
      <c r="BD5821" s="6"/>
      <c r="BE5821" s="6"/>
      <c r="BF5821" s="6"/>
      <c r="BG5821" s="172"/>
      <c r="BH5821" s="172"/>
      <c r="BI5821" s="172"/>
      <c r="BJ5821" s="6"/>
      <c r="BK5821" s="6"/>
      <c r="BL5821" s="6"/>
      <c r="BM5821" s="6"/>
      <c r="BN5821" s="6"/>
      <c r="BO5821" s="6"/>
      <c r="BP5821" s="6"/>
      <c r="BQ5821" s="6"/>
      <c r="BR5821" s="6"/>
      <c r="BS5821" s="6"/>
      <c r="BT5821" s="6"/>
      <c r="CG5821" s="432"/>
      <c r="CH5821" s="432"/>
      <c r="CL5821" s="174"/>
    </row>
    <row r="5822" spans="29:90" s="168" customFormat="1" x14ac:dyDescent="0.25">
      <c r="AC5822" s="175"/>
      <c r="AD5822" s="175"/>
      <c r="AE5822" s="175"/>
      <c r="AF5822" s="175"/>
      <c r="AG5822" s="175"/>
      <c r="AH5822" s="176"/>
      <c r="AM5822" s="6"/>
      <c r="AN5822" s="6"/>
      <c r="AO5822" s="6"/>
      <c r="AP5822" s="6"/>
      <c r="AQ5822" s="6"/>
      <c r="AR5822" s="6"/>
      <c r="AS5822" s="6"/>
      <c r="AT5822" s="6"/>
      <c r="AU5822" s="6"/>
      <c r="AV5822" s="6"/>
      <c r="AW5822" s="6"/>
      <c r="AX5822" s="6"/>
      <c r="AY5822" s="172"/>
      <c r="AZ5822" s="172"/>
      <c r="BA5822" s="172"/>
      <c r="BB5822" s="6"/>
      <c r="BC5822" s="6"/>
      <c r="BD5822" s="6"/>
      <c r="BE5822" s="6"/>
      <c r="BF5822" s="6"/>
      <c r="BG5822" s="172"/>
      <c r="BH5822" s="172"/>
      <c r="BI5822" s="172"/>
      <c r="BJ5822" s="6"/>
      <c r="BK5822" s="6"/>
      <c r="BL5822" s="6"/>
      <c r="BM5822" s="6"/>
      <c r="BN5822" s="6"/>
      <c r="BO5822" s="6"/>
      <c r="BP5822" s="6"/>
      <c r="BQ5822" s="6"/>
      <c r="BR5822" s="6"/>
      <c r="BS5822" s="6"/>
      <c r="BT5822" s="6"/>
      <c r="CG5822" s="432"/>
      <c r="CH5822" s="432"/>
      <c r="CL5822" s="174"/>
    </row>
    <row r="5823" spans="29:90" s="168" customFormat="1" x14ac:dyDescent="0.25">
      <c r="AC5823" s="175"/>
      <c r="AD5823" s="175"/>
      <c r="AE5823" s="175"/>
      <c r="AF5823" s="175"/>
      <c r="AG5823" s="175"/>
      <c r="AH5823" s="176"/>
      <c r="AM5823" s="6"/>
      <c r="AN5823" s="6"/>
      <c r="AO5823" s="6"/>
      <c r="AP5823" s="6"/>
      <c r="AQ5823" s="6"/>
      <c r="AR5823" s="6"/>
      <c r="AS5823" s="6"/>
      <c r="AT5823" s="6"/>
      <c r="AU5823" s="6"/>
      <c r="AV5823" s="6"/>
      <c r="AW5823" s="6"/>
      <c r="AX5823" s="6"/>
      <c r="AY5823" s="172"/>
      <c r="AZ5823" s="172"/>
      <c r="BA5823" s="172"/>
      <c r="BB5823" s="6"/>
      <c r="BC5823" s="6"/>
      <c r="BD5823" s="6"/>
      <c r="BE5823" s="6"/>
      <c r="BF5823" s="6"/>
      <c r="BG5823" s="172"/>
      <c r="BH5823" s="172"/>
      <c r="BI5823" s="172"/>
      <c r="BJ5823" s="6"/>
      <c r="BK5823" s="6"/>
      <c r="BL5823" s="6"/>
      <c r="BM5823" s="6"/>
      <c r="BN5823" s="6"/>
      <c r="BO5823" s="6"/>
      <c r="BP5823" s="6"/>
      <c r="BQ5823" s="6"/>
      <c r="BR5823" s="6"/>
      <c r="BS5823" s="6"/>
      <c r="BT5823" s="6"/>
      <c r="CG5823" s="432"/>
      <c r="CH5823" s="432"/>
      <c r="CL5823" s="174"/>
    </row>
    <row r="5824" spans="29:90" s="168" customFormat="1" x14ac:dyDescent="0.25">
      <c r="AC5824" s="175"/>
      <c r="AD5824" s="175"/>
      <c r="AE5824" s="175"/>
      <c r="AF5824" s="175"/>
      <c r="AG5824" s="175"/>
      <c r="AH5824" s="176"/>
      <c r="AM5824" s="6"/>
      <c r="AN5824" s="6"/>
      <c r="AO5824" s="6"/>
      <c r="AP5824" s="6"/>
      <c r="AQ5824" s="6"/>
      <c r="AR5824" s="6"/>
      <c r="AS5824" s="6"/>
      <c r="AT5824" s="6"/>
      <c r="AU5824" s="6"/>
      <c r="AV5824" s="6"/>
      <c r="AW5824" s="6"/>
      <c r="AX5824" s="6"/>
      <c r="AY5824" s="172"/>
      <c r="AZ5824" s="172"/>
      <c r="BA5824" s="172"/>
      <c r="BB5824" s="6"/>
      <c r="BC5824" s="6"/>
      <c r="BD5824" s="6"/>
      <c r="BE5824" s="6"/>
      <c r="BF5824" s="6"/>
      <c r="BG5824" s="172"/>
      <c r="BH5824" s="172"/>
      <c r="BI5824" s="172"/>
      <c r="BJ5824" s="6"/>
      <c r="BK5824" s="6"/>
      <c r="BL5824" s="6"/>
      <c r="BM5824" s="6"/>
      <c r="BN5824" s="6"/>
      <c r="BO5824" s="6"/>
      <c r="BP5824" s="6"/>
      <c r="BQ5824" s="6"/>
      <c r="BR5824" s="6"/>
      <c r="BS5824" s="6"/>
      <c r="BT5824" s="6"/>
      <c r="CG5824" s="432"/>
      <c r="CH5824" s="432"/>
      <c r="CL5824" s="174"/>
    </row>
    <row r="5825" spans="29:90" s="168" customFormat="1" x14ac:dyDescent="0.25">
      <c r="AC5825" s="175"/>
      <c r="AD5825" s="175"/>
      <c r="AE5825" s="175"/>
      <c r="AF5825" s="175"/>
      <c r="AG5825" s="175"/>
      <c r="AH5825" s="176"/>
      <c r="AM5825" s="6"/>
      <c r="AN5825" s="6"/>
      <c r="AO5825" s="6"/>
      <c r="AP5825" s="6"/>
      <c r="AQ5825" s="6"/>
      <c r="AR5825" s="6"/>
      <c r="AS5825" s="6"/>
      <c r="AT5825" s="6"/>
      <c r="AU5825" s="6"/>
      <c r="AV5825" s="6"/>
      <c r="AW5825" s="6"/>
      <c r="AX5825" s="6"/>
      <c r="AY5825" s="172"/>
      <c r="AZ5825" s="172"/>
      <c r="BA5825" s="172"/>
      <c r="BB5825" s="6"/>
      <c r="BC5825" s="6"/>
      <c r="BD5825" s="6"/>
      <c r="BE5825" s="6"/>
      <c r="BF5825" s="6"/>
      <c r="BG5825" s="172"/>
      <c r="BH5825" s="172"/>
      <c r="BI5825" s="172"/>
      <c r="BJ5825" s="6"/>
      <c r="BK5825" s="6"/>
      <c r="BL5825" s="6"/>
      <c r="BM5825" s="6"/>
      <c r="BN5825" s="6"/>
      <c r="BO5825" s="6"/>
      <c r="BP5825" s="6"/>
      <c r="BQ5825" s="6"/>
      <c r="BR5825" s="6"/>
      <c r="BS5825" s="6"/>
      <c r="BT5825" s="6"/>
      <c r="CG5825" s="432"/>
      <c r="CH5825" s="432"/>
      <c r="CL5825" s="174"/>
    </row>
    <row r="5826" spans="29:90" s="168" customFormat="1" x14ac:dyDescent="0.25">
      <c r="AC5826" s="175"/>
      <c r="AD5826" s="175"/>
      <c r="AE5826" s="175"/>
      <c r="AF5826" s="175"/>
      <c r="AG5826" s="175"/>
      <c r="AH5826" s="176"/>
      <c r="AM5826" s="6"/>
      <c r="AN5826" s="6"/>
      <c r="AO5826" s="6"/>
      <c r="AP5826" s="6"/>
      <c r="AQ5826" s="6"/>
      <c r="AR5826" s="6"/>
      <c r="AS5826" s="6"/>
      <c r="AT5826" s="6"/>
      <c r="AU5826" s="6"/>
      <c r="AV5826" s="6"/>
      <c r="AW5826" s="6"/>
      <c r="AX5826" s="6"/>
      <c r="AY5826" s="172"/>
      <c r="AZ5826" s="172"/>
      <c r="BA5826" s="172"/>
      <c r="BB5826" s="6"/>
      <c r="BC5826" s="6"/>
      <c r="BD5826" s="6"/>
      <c r="BE5826" s="6"/>
      <c r="BF5826" s="6"/>
      <c r="BG5826" s="172"/>
      <c r="BH5826" s="172"/>
      <c r="BI5826" s="172"/>
      <c r="BJ5826" s="6"/>
      <c r="BK5826" s="6"/>
      <c r="BL5826" s="6"/>
      <c r="BM5826" s="6"/>
      <c r="BN5826" s="6"/>
      <c r="BO5826" s="6"/>
      <c r="BP5826" s="6"/>
      <c r="BQ5826" s="6"/>
      <c r="BR5826" s="6"/>
      <c r="BS5826" s="6"/>
      <c r="BT5826" s="6"/>
      <c r="CG5826" s="432"/>
      <c r="CH5826" s="432"/>
      <c r="CL5826" s="174"/>
    </row>
    <row r="5827" spans="29:90" s="168" customFormat="1" x14ac:dyDescent="0.25">
      <c r="AC5827" s="175"/>
      <c r="AD5827" s="175"/>
      <c r="AE5827" s="175"/>
      <c r="AF5827" s="175"/>
      <c r="AG5827" s="175"/>
      <c r="AH5827" s="176"/>
      <c r="AM5827" s="6"/>
      <c r="AN5827" s="6"/>
      <c r="AO5827" s="6"/>
      <c r="AP5827" s="6"/>
      <c r="AQ5827" s="6"/>
      <c r="AR5827" s="6"/>
      <c r="AS5827" s="6"/>
      <c r="AT5827" s="6"/>
      <c r="AU5827" s="6"/>
      <c r="AV5827" s="6"/>
      <c r="AW5827" s="6"/>
      <c r="AX5827" s="6"/>
      <c r="AY5827" s="172"/>
      <c r="AZ5827" s="172"/>
      <c r="BA5827" s="172"/>
      <c r="BB5827" s="6"/>
      <c r="BC5827" s="6"/>
      <c r="BD5827" s="6"/>
      <c r="BE5827" s="6"/>
      <c r="BF5827" s="6"/>
      <c r="BG5827" s="172"/>
      <c r="BH5827" s="172"/>
      <c r="BI5827" s="172"/>
      <c r="BJ5827" s="6"/>
      <c r="BK5827" s="6"/>
      <c r="BL5827" s="6"/>
      <c r="BM5827" s="6"/>
      <c r="BN5827" s="6"/>
      <c r="BO5827" s="6"/>
      <c r="BP5827" s="6"/>
      <c r="BQ5827" s="6"/>
      <c r="BR5827" s="6"/>
      <c r="BS5827" s="6"/>
      <c r="BT5827" s="6"/>
      <c r="CG5827" s="432"/>
      <c r="CH5827" s="432"/>
      <c r="CL5827" s="174"/>
    </row>
    <row r="5828" spans="29:90" s="168" customFormat="1" x14ac:dyDescent="0.25">
      <c r="AC5828" s="175"/>
      <c r="AD5828" s="175"/>
      <c r="AE5828" s="175"/>
      <c r="AF5828" s="175"/>
      <c r="AG5828" s="175"/>
      <c r="AH5828" s="176"/>
      <c r="AM5828" s="6"/>
      <c r="AN5828" s="6"/>
      <c r="AO5828" s="6"/>
      <c r="AP5828" s="6"/>
      <c r="AQ5828" s="6"/>
      <c r="AR5828" s="6"/>
      <c r="AS5828" s="6"/>
      <c r="AT5828" s="6"/>
      <c r="AU5828" s="6"/>
      <c r="AV5828" s="6"/>
      <c r="AW5828" s="6"/>
      <c r="AX5828" s="6"/>
      <c r="AY5828" s="172"/>
      <c r="AZ5828" s="172"/>
      <c r="BA5828" s="172"/>
      <c r="BB5828" s="6"/>
      <c r="BC5828" s="6"/>
      <c r="BD5828" s="6"/>
      <c r="BE5828" s="6"/>
      <c r="BF5828" s="6"/>
      <c r="BG5828" s="172"/>
      <c r="BH5828" s="172"/>
      <c r="BI5828" s="172"/>
      <c r="BJ5828" s="6"/>
      <c r="BK5828" s="6"/>
      <c r="BL5828" s="6"/>
      <c r="BM5828" s="6"/>
      <c r="BN5828" s="6"/>
      <c r="BO5828" s="6"/>
      <c r="BP5828" s="6"/>
      <c r="BQ5828" s="6"/>
      <c r="BR5828" s="6"/>
      <c r="BS5828" s="6"/>
      <c r="BT5828" s="6"/>
      <c r="CG5828" s="432"/>
      <c r="CH5828" s="432"/>
      <c r="CL5828" s="174"/>
    </row>
    <row r="5829" spans="29:90" s="168" customFormat="1" x14ac:dyDescent="0.25">
      <c r="AC5829" s="175"/>
      <c r="AD5829" s="175"/>
      <c r="AE5829" s="175"/>
      <c r="AF5829" s="175"/>
      <c r="AG5829" s="175"/>
      <c r="AH5829" s="176"/>
      <c r="AM5829" s="6"/>
      <c r="AN5829" s="6"/>
      <c r="AO5829" s="6"/>
      <c r="AP5829" s="6"/>
      <c r="AQ5829" s="6"/>
      <c r="AR5829" s="6"/>
      <c r="AS5829" s="6"/>
      <c r="AT5829" s="6"/>
      <c r="AU5829" s="6"/>
      <c r="AV5829" s="6"/>
      <c r="AW5829" s="6"/>
      <c r="AX5829" s="6"/>
      <c r="AY5829" s="172"/>
      <c r="AZ5829" s="172"/>
      <c r="BA5829" s="172"/>
      <c r="BB5829" s="6"/>
      <c r="BC5829" s="6"/>
      <c r="BD5829" s="6"/>
      <c r="BE5829" s="6"/>
      <c r="BF5829" s="6"/>
      <c r="BG5829" s="172"/>
      <c r="BH5829" s="172"/>
      <c r="BI5829" s="172"/>
      <c r="BJ5829" s="6"/>
      <c r="BK5829" s="6"/>
      <c r="BL5829" s="6"/>
      <c r="BM5829" s="6"/>
      <c r="BN5829" s="6"/>
      <c r="BO5829" s="6"/>
      <c r="BP5829" s="6"/>
      <c r="BQ5829" s="6"/>
      <c r="BR5829" s="6"/>
      <c r="BS5829" s="6"/>
      <c r="BT5829" s="6"/>
      <c r="CG5829" s="432"/>
      <c r="CH5829" s="432"/>
      <c r="CL5829" s="174"/>
    </row>
    <row r="5830" spans="29:90" s="168" customFormat="1" x14ac:dyDescent="0.25">
      <c r="AC5830" s="175"/>
      <c r="AD5830" s="175"/>
      <c r="AE5830" s="175"/>
      <c r="AF5830" s="175"/>
      <c r="AG5830" s="175"/>
      <c r="AH5830" s="176"/>
      <c r="AM5830" s="6"/>
      <c r="AN5830" s="6"/>
      <c r="AO5830" s="6"/>
      <c r="AP5830" s="6"/>
      <c r="AQ5830" s="6"/>
      <c r="AR5830" s="6"/>
      <c r="AS5830" s="6"/>
      <c r="AT5830" s="6"/>
      <c r="AU5830" s="6"/>
      <c r="AV5830" s="6"/>
      <c r="AW5830" s="6"/>
      <c r="AX5830" s="6"/>
      <c r="AY5830" s="172"/>
      <c r="AZ5830" s="172"/>
      <c r="BA5830" s="172"/>
      <c r="BB5830" s="6"/>
      <c r="BC5830" s="6"/>
      <c r="BD5830" s="6"/>
      <c r="BE5830" s="6"/>
      <c r="BF5830" s="6"/>
      <c r="BG5830" s="172"/>
      <c r="BH5830" s="172"/>
      <c r="BI5830" s="172"/>
      <c r="BJ5830" s="6"/>
      <c r="BK5830" s="6"/>
      <c r="BL5830" s="6"/>
      <c r="BM5830" s="6"/>
      <c r="BN5830" s="6"/>
      <c r="BO5830" s="6"/>
      <c r="BP5830" s="6"/>
      <c r="BQ5830" s="6"/>
      <c r="BR5830" s="6"/>
      <c r="BS5830" s="6"/>
      <c r="BT5830" s="6"/>
      <c r="CG5830" s="432"/>
      <c r="CH5830" s="432"/>
      <c r="CL5830" s="174"/>
    </row>
    <row r="5831" spans="29:90" s="168" customFormat="1" x14ac:dyDescent="0.25">
      <c r="AC5831" s="175"/>
      <c r="AD5831" s="175"/>
      <c r="AE5831" s="175"/>
      <c r="AF5831" s="175"/>
      <c r="AG5831" s="175"/>
      <c r="AH5831" s="176"/>
      <c r="AM5831" s="6"/>
      <c r="AN5831" s="6"/>
      <c r="AO5831" s="6"/>
      <c r="AP5831" s="6"/>
      <c r="AQ5831" s="6"/>
      <c r="AR5831" s="6"/>
      <c r="AS5831" s="6"/>
      <c r="AT5831" s="6"/>
      <c r="AU5831" s="6"/>
      <c r="AV5831" s="6"/>
      <c r="AW5831" s="6"/>
      <c r="AX5831" s="6"/>
      <c r="AY5831" s="172"/>
      <c r="AZ5831" s="172"/>
      <c r="BA5831" s="172"/>
      <c r="BB5831" s="6"/>
      <c r="BC5831" s="6"/>
      <c r="BD5831" s="6"/>
      <c r="BE5831" s="6"/>
      <c r="BF5831" s="6"/>
      <c r="BG5831" s="172"/>
      <c r="BH5831" s="172"/>
      <c r="BI5831" s="172"/>
      <c r="BJ5831" s="6"/>
      <c r="BK5831" s="6"/>
      <c r="BL5831" s="6"/>
      <c r="BM5831" s="6"/>
      <c r="BN5831" s="6"/>
      <c r="BO5831" s="6"/>
      <c r="BP5831" s="6"/>
      <c r="BQ5831" s="6"/>
      <c r="BR5831" s="6"/>
      <c r="BS5831" s="6"/>
      <c r="BT5831" s="6"/>
      <c r="CG5831" s="432"/>
      <c r="CH5831" s="432"/>
      <c r="CL5831" s="174"/>
    </row>
    <row r="5832" spans="29:90" s="168" customFormat="1" x14ac:dyDescent="0.25">
      <c r="AC5832" s="175"/>
      <c r="AD5832" s="175"/>
      <c r="AE5832" s="175"/>
      <c r="AF5832" s="175"/>
      <c r="AG5832" s="175"/>
      <c r="AH5832" s="176"/>
      <c r="AM5832" s="6"/>
      <c r="AN5832" s="6"/>
      <c r="AO5832" s="6"/>
      <c r="AP5832" s="6"/>
      <c r="AQ5832" s="6"/>
      <c r="AR5832" s="6"/>
      <c r="AS5832" s="6"/>
      <c r="AT5832" s="6"/>
      <c r="AU5832" s="6"/>
      <c r="AV5832" s="6"/>
      <c r="AW5832" s="6"/>
      <c r="AX5832" s="6"/>
      <c r="AY5832" s="172"/>
      <c r="AZ5832" s="172"/>
      <c r="BA5832" s="172"/>
      <c r="BB5832" s="6"/>
      <c r="BC5832" s="6"/>
      <c r="BD5832" s="6"/>
      <c r="BE5832" s="6"/>
      <c r="BF5832" s="6"/>
      <c r="BG5832" s="172"/>
      <c r="BH5832" s="172"/>
      <c r="BI5832" s="172"/>
      <c r="BJ5832" s="6"/>
      <c r="BK5832" s="6"/>
      <c r="BL5832" s="6"/>
      <c r="BM5832" s="6"/>
      <c r="BN5832" s="6"/>
      <c r="BO5832" s="6"/>
      <c r="BP5832" s="6"/>
      <c r="BQ5832" s="6"/>
      <c r="BR5832" s="6"/>
      <c r="BS5832" s="6"/>
      <c r="BT5832" s="6"/>
      <c r="CG5832" s="432"/>
      <c r="CH5832" s="432"/>
      <c r="CL5832" s="174"/>
    </row>
    <row r="5833" spans="29:90" s="168" customFormat="1" x14ac:dyDescent="0.25">
      <c r="AC5833" s="175"/>
      <c r="AD5833" s="175"/>
      <c r="AE5833" s="175"/>
      <c r="AF5833" s="175"/>
      <c r="AG5833" s="175"/>
      <c r="AH5833" s="176"/>
      <c r="AM5833" s="6"/>
      <c r="AN5833" s="6"/>
      <c r="AO5833" s="6"/>
      <c r="AP5833" s="6"/>
      <c r="AQ5833" s="6"/>
      <c r="AR5833" s="6"/>
      <c r="AS5833" s="6"/>
      <c r="AT5833" s="6"/>
      <c r="AU5833" s="6"/>
      <c r="AV5833" s="6"/>
      <c r="AW5833" s="6"/>
      <c r="AX5833" s="6"/>
      <c r="AY5833" s="172"/>
      <c r="AZ5833" s="172"/>
      <c r="BA5833" s="172"/>
      <c r="BB5833" s="6"/>
      <c r="BC5833" s="6"/>
      <c r="BD5833" s="6"/>
      <c r="BE5833" s="6"/>
      <c r="BF5833" s="6"/>
      <c r="BG5833" s="172"/>
      <c r="BH5833" s="172"/>
      <c r="BI5833" s="172"/>
      <c r="BJ5833" s="6"/>
      <c r="BK5833" s="6"/>
      <c r="BL5833" s="6"/>
      <c r="BM5833" s="6"/>
      <c r="BN5833" s="6"/>
      <c r="BO5833" s="6"/>
      <c r="BP5833" s="6"/>
      <c r="BQ5833" s="6"/>
      <c r="BR5833" s="6"/>
      <c r="BS5833" s="6"/>
      <c r="BT5833" s="6"/>
      <c r="CG5833" s="432"/>
      <c r="CH5833" s="432"/>
      <c r="CL5833" s="174"/>
    </row>
    <row r="5834" spans="29:90" s="168" customFormat="1" x14ac:dyDescent="0.25">
      <c r="AC5834" s="175"/>
      <c r="AD5834" s="175"/>
      <c r="AE5834" s="175"/>
      <c r="AF5834" s="175"/>
      <c r="AG5834" s="175"/>
      <c r="AH5834" s="176"/>
      <c r="AM5834" s="6"/>
      <c r="AN5834" s="6"/>
      <c r="AO5834" s="6"/>
      <c r="AP5834" s="6"/>
      <c r="AQ5834" s="6"/>
      <c r="AR5834" s="6"/>
      <c r="AS5834" s="6"/>
      <c r="AT5834" s="6"/>
      <c r="AU5834" s="6"/>
      <c r="AV5834" s="6"/>
      <c r="AW5834" s="6"/>
      <c r="AX5834" s="6"/>
      <c r="AY5834" s="172"/>
      <c r="AZ5834" s="172"/>
      <c r="BA5834" s="172"/>
      <c r="BB5834" s="6"/>
      <c r="BC5834" s="6"/>
      <c r="BD5834" s="6"/>
      <c r="BE5834" s="6"/>
      <c r="BF5834" s="6"/>
      <c r="BG5834" s="172"/>
      <c r="BH5834" s="172"/>
      <c r="BI5834" s="172"/>
      <c r="BJ5834" s="6"/>
      <c r="BK5834" s="6"/>
      <c r="BL5834" s="6"/>
      <c r="BM5834" s="6"/>
      <c r="BN5834" s="6"/>
      <c r="BO5834" s="6"/>
      <c r="BP5834" s="6"/>
      <c r="BQ5834" s="6"/>
      <c r="BR5834" s="6"/>
      <c r="BS5834" s="6"/>
      <c r="BT5834" s="6"/>
      <c r="CG5834" s="432"/>
      <c r="CH5834" s="432"/>
      <c r="CL5834" s="174"/>
    </row>
    <row r="5835" spans="29:90" s="168" customFormat="1" x14ac:dyDescent="0.25">
      <c r="AC5835" s="175"/>
      <c r="AD5835" s="175"/>
      <c r="AE5835" s="175"/>
      <c r="AF5835" s="175"/>
      <c r="AG5835" s="175"/>
      <c r="AH5835" s="176"/>
      <c r="AM5835" s="6"/>
      <c r="AN5835" s="6"/>
      <c r="AO5835" s="6"/>
      <c r="AP5835" s="6"/>
      <c r="AQ5835" s="6"/>
      <c r="AR5835" s="6"/>
      <c r="AS5835" s="6"/>
      <c r="AT5835" s="6"/>
      <c r="AU5835" s="6"/>
      <c r="AV5835" s="6"/>
      <c r="AW5835" s="6"/>
      <c r="AX5835" s="6"/>
      <c r="AY5835" s="172"/>
      <c r="AZ5835" s="172"/>
      <c r="BA5835" s="172"/>
      <c r="BB5835" s="6"/>
      <c r="BC5835" s="6"/>
      <c r="BD5835" s="6"/>
      <c r="BE5835" s="6"/>
      <c r="BF5835" s="6"/>
      <c r="BG5835" s="172"/>
      <c r="BH5835" s="172"/>
      <c r="BI5835" s="172"/>
      <c r="BJ5835" s="6"/>
      <c r="BK5835" s="6"/>
      <c r="BL5835" s="6"/>
      <c r="BM5835" s="6"/>
      <c r="BN5835" s="6"/>
      <c r="BO5835" s="6"/>
      <c r="BP5835" s="6"/>
      <c r="BQ5835" s="6"/>
      <c r="BR5835" s="6"/>
      <c r="BS5835" s="6"/>
      <c r="BT5835" s="6"/>
      <c r="CG5835" s="432"/>
      <c r="CH5835" s="432"/>
      <c r="CL5835" s="174"/>
    </row>
    <row r="5836" spans="29:90" s="168" customFormat="1" x14ac:dyDescent="0.25">
      <c r="AC5836" s="175"/>
      <c r="AD5836" s="175"/>
      <c r="AE5836" s="175"/>
      <c r="AF5836" s="175"/>
      <c r="AG5836" s="175"/>
      <c r="AH5836" s="176"/>
      <c r="AM5836" s="6"/>
      <c r="AN5836" s="6"/>
      <c r="AO5836" s="6"/>
      <c r="AP5836" s="6"/>
      <c r="AQ5836" s="6"/>
      <c r="AR5836" s="6"/>
      <c r="AS5836" s="6"/>
      <c r="AT5836" s="6"/>
      <c r="AU5836" s="6"/>
      <c r="AV5836" s="6"/>
      <c r="AW5836" s="6"/>
      <c r="AX5836" s="6"/>
      <c r="AY5836" s="172"/>
      <c r="AZ5836" s="172"/>
      <c r="BA5836" s="172"/>
      <c r="BB5836" s="6"/>
      <c r="BC5836" s="6"/>
      <c r="BD5836" s="6"/>
      <c r="BE5836" s="6"/>
      <c r="BF5836" s="6"/>
      <c r="BG5836" s="172"/>
      <c r="BH5836" s="172"/>
      <c r="BI5836" s="172"/>
      <c r="BJ5836" s="6"/>
      <c r="BK5836" s="6"/>
      <c r="BL5836" s="6"/>
      <c r="BM5836" s="6"/>
      <c r="BN5836" s="6"/>
      <c r="BO5836" s="6"/>
      <c r="BP5836" s="6"/>
      <c r="BQ5836" s="6"/>
      <c r="BR5836" s="6"/>
      <c r="BS5836" s="6"/>
      <c r="BT5836" s="6"/>
      <c r="CG5836" s="432"/>
      <c r="CH5836" s="432"/>
      <c r="CL5836" s="174"/>
    </row>
    <row r="5837" spans="29:90" s="168" customFormat="1" x14ac:dyDescent="0.25">
      <c r="AC5837" s="175"/>
      <c r="AD5837" s="175"/>
      <c r="AE5837" s="175"/>
      <c r="AF5837" s="175"/>
      <c r="AG5837" s="175"/>
      <c r="AH5837" s="176"/>
      <c r="AM5837" s="6"/>
      <c r="AN5837" s="6"/>
      <c r="AO5837" s="6"/>
      <c r="AP5837" s="6"/>
      <c r="AQ5837" s="6"/>
      <c r="AR5837" s="6"/>
      <c r="AS5837" s="6"/>
      <c r="AT5837" s="6"/>
      <c r="AU5837" s="6"/>
      <c r="AV5837" s="6"/>
      <c r="AW5837" s="6"/>
      <c r="AX5837" s="6"/>
      <c r="AY5837" s="172"/>
      <c r="AZ5837" s="172"/>
      <c r="BA5837" s="172"/>
      <c r="BB5837" s="6"/>
      <c r="BC5837" s="6"/>
      <c r="BD5837" s="6"/>
      <c r="BE5837" s="6"/>
      <c r="BF5837" s="6"/>
      <c r="BG5837" s="172"/>
      <c r="BH5837" s="172"/>
      <c r="BI5837" s="172"/>
      <c r="BJ5837" s="6"/>
      <c r="BK5837" s="6"/>
      <c r="BL5837" s="6"/>
      <c r="BM5837" s="6"/>
      <c r="BN5837" s="6"/>
      <c r="BO5837" s="6"/>
      <c r="BP5837" s="6"/>
      <c r="BQ5837" s="6"/>
      <c r="BR5837" s="6"/>
      <c r="BS5837" s="6"/>
      <c r="BT5837" s="6"/>
      <c r="CG5837" s="432"/>
      <c r="CH5837" s="432"/>
      <c r="CL5837" s="174"/>
    </row>
    <row r="5838" spans="29:90" s="168" customFormat="1" x14ac:dyDescent="0.25">
      <c r="AC5838" s="175"/>
      <c r="AD5838" s="175"/>
      <c r="AE5838" s="175"/>
      <c r="AF5838" s="175"/>
      <c r="AG5838" s="175"/>
      <c r="AH5838" s="176"/>
      <c r="AM5838" s="6"/>
      <c r="AN5838" s="6"/>
      <c r="AO5838" s="6"/>
      <c r="AP5838" s="6"/>
      <c r="AQ5838" s="6"/>
      <c r="AR5838" s="6"/>
      <c r="AS5838" s="6"/>
      <c r="AT5838" s="6"/>
      <c r="AU5838" s="6"/>
      <c r="AV5838" s="6"/>
      <c r="AW5838" s="6"/>
      <c r="AX5838" s="6"/>
      <c r="AY5838" s="172"/>
      <c r="AZ5838" s="172"/>
      <c r="BA5838" s="172"/>
      <c r="BB5838" s="6"/>
      <c r="BC5838" s="6"/>
      <c r="BD5838" s="6"/>
      <c r="BE5838" s="6"/>
      <c r="BF5838" s="6"/>
      <c r="BG5838" s="172"/>
      <c r="BH5838" s="172"/>
      <c r="BI5838" s="172"/>
      <c r="BJ5838" s="6"/>
      <c r="BK5838" s="6"/>
      <c r="BL5838" s="6"/>
      <c r="BM5838" s="6"/>
      <c r="BN5838" s="6"/>
      <c r="BO5838" s="6"/>
      <c r="BP5838" s="6"/>
      <c r="BQ5838" s="6"/>
      <c r="BR5838" s="6"/>
      <c r="BS5838" s="6"/>
      <c r="BT5838" s="6"/>
      <c r="CG5838" s="432"/>
      <c r="CH5838" s="432"/>
      <c r="CL5838" s="174"/>
    </row>
    <row r="5839" spans="29:90" s="168" customFormat="1" x14ac:dyDescent="0.25">
      <c r="AC5839" s="175"/>
      <c r="AD5839" s="175"/>
      <c r="AE5839" s="175"/>
      <c r="AF5839" s="175"/>
      <c r="AG5839" s="175"/>
      <c r="AH5839" s="176"/>
      <c r="AM5839" s="6"/>
      <c r="AN5839" s="6"/>
      <c r="AO5839" s="6"/>
      <c r="AP5839" s="6"/>
      <c r="AQ5839" s="6"/>
      <c r="AR5839" s="6"/>
      <c r="AS5839" s="6"/>
      <c r="AT5839" s="6"/>
      <c r="AU5839" s="6"/>
      <c r="AV5839" s="6"/>
      <c r="AW5839" s="6"/>
      <c r="AX5839" s="6"/>
      <c r="AY5839" s="172"/>
      <c r="AZ5839" s="172"/>
      <c r="BA5839" s="172"/>
      <c r="BB5839" s="6"/>
      <c r="BC5839" s="6"/>
      <c r="BD5839" s="6"/>
      <c r="BE5839" s="6"/>
      <c r="BF5839" s="6"/>
      <c r="BG5839" s="172"/>
      <c r="BH5839" s="172"/>
      <c r="BI5839" s="172"/>
      <c r="BJ5839" s="6"/>
      <c r="BK5839" s="6"/>
      <c r="BL5839" s="6"/>
      <c r="BM5839" s="6"/>
      <c r="BN5839" s="6"/>
      <c r="BO5839" s="6"/>
      <c r="BP5839" s="6"/>
      <c r="BQ5839" s="6"/>
      <c r="BR5839" s="6"/>
      <c r="BS5839" s="6"/>
      <c r="BT5839" s="6"/>
      <c r="CG5839" s="432"/>
      <c r="CH5839" s="432"/>
      <c r="CL5839" s="174"/>
    </row>
    <row r="5840" spans="29:90" s="168" customFormat="1" x14ac:dyDescent="0.25">
      <c r="AC5840" s="175"/>
      <c r="AD5840" s="175"/>
      <c r="AE5840" s="175"/>
      <c r="AF5840" s="175"/>
      <c r="AG5840" s="175"/>
      <c r="AH5840" s="176"/>
      <c r="AM5840" s="6"/>
      <c r="AN5840" s="6"/>
      <c r="AO5840" s="6"/>
      <c r="AP5840" s="6"/>
      <c r="AQ5840" s="6"/>
      <c r="AR5840" s="6"/>
      <c r="AS5840" s="6"/>
      <c r="AT5840" s="6"/>
      <c r="AU5840" s="6"/>
      <c r="AV5840" s="6"/>
      <c r="AW5840" s="6"/>
      <c r="AX5840" s="6"/>
      <c r="AY5840" s="172"/>
      <c r="AZ5840" s="172"/>
      <c r="BA5840" s="172"/>
      <c r="BB5840" s="6"/>
      <c r="BC5840" s="6"/>
      <c r="BD5840" s="6"/>
      <c r="BE5840" s="6"/>
      <c r="BF5840" s="6"/>
      <c r="BG5840" s="172"/>
      <c r="BH5840" s="172"/>
      <c r="BI5840" s="172"/>
      <c r="BJ5840" s="6"/>
      <c r="BK5840" s="6"/>
      <c r="BL5840" s="6"/>
      <c r="BM5840" s="6"/>
      <c r="BN5840" s="6"/>
      <c r="BO5840" s="6"/>
      <c r="BP5840" s="6"/>
      <c r="BQ5840" s="6"/>
      <c r="BR5840" s="6"/>
      <c r="BS5840" s="6"/>
      <c r="BT5840" s="6"/>
      <c r="CG5840" s="432"/>
      <c r="CH5840" s="432"/>
      <c r="CL5840" s="174"/>
    </row>
    <row r="5841" spans="29:90" s="168" customFormat="1" x14ac:dyDescent="0.25">
      <c r="AC5841" s="175"/>
      <c r="AD5841" s="175"/>
      <c r="AE5841" s="175"/>
      <c r="AF5841" s="175"/>
      <c r="AG5841" s="175"/>
      <c r="AH5841" s="176"/>
      <c r="AM5841" s="6"/>
      <c r="AN5841" s="6"/>
      <c r="AO5841" s="6"/>
      <c r="AP5841" s="6"/>
      <c r="AQ5841" s="6"/>
      <c r="AR5841" s="6"/>
      <c r="AS5841" s="6"/>
      <c r="AT5841" s="6"/>
      <c r="AU5841" s="6"/>
      <c r="AV5841" s="6"/>
      <c r="AW5841" s="6"/>
      <c r="AX5841" s="6"/>
      <c r="AY5841" s="172"/>
      <c r="AZ5841" s="172"/>
      <c r="BA5841" s="172"/>
      <c r="BB5841" s="6"/>
      <c r="BC5841" s="6"/>
      <c r="BD5841" s="6"/>
      <c r="BE5841" s="6"/>
      <c r="BF5841" s="6"/>
      <c r="BG5841" s="172"/>
      <c r="BH5841" s="172"/>
      <c r="BI5841" s="172"/>
      <c r="BJ5841" s="6"/>
      <c r="BK5841" s="6"/>
      <c r="BL5841" s="6"/>
      <c r="BM5841" s="6"/>
      <c r="BN5841" s="6"/>
      <c r="BO5841" s="6"/>
      <c r="BP5841" s="6"/>
      <c r="BQ5841" s="6"/>
      <c r="BR5841" s="6"/>
      <c r="BS5841" s="6"/>
      <c r="BT5841" s="6"/>
      <c r="CG5841" s="432"/>
      <c r="CH5841" s="432"/>
      <c r="CL5841" s="174"/>
    </row>
    <row r="5842" spans="29:90" s="168" customFormat="1" x14ac:dyDescent="0.25">
      <c r="AC5842" s="175"/>
      <c r="AD5842" s="175"/>
      <c r="AE5842" s="175"/>
      <c r="AF5842" s="175"/>
      <c r="AG5842" s="175"/>
      <c r="AH5842" s="176"/>
      <c r="AM5842" s="6"/>
      <c r="AN5842" s="6"/>
      <c r="AO5842" s="6"/>
      <c r="AP5842" s="6"/>
      <c r="AQ5842" s="6"/>
      <c r="AR5842" s="6"/>
      <c r="AS5842" s="6"/>
      <c r="AT5842" s="6"/>
      <c r="AU5842" s="6"/>
      <c r="AV5842" s="6"/>
      <c r="AW5842" s="6"/>
      <c r="AX5842" s="6"/>
      <c r="AY5842" s="172"/>
      <c r="AZ5842" s="172"/>
      <c r="BA5842" s="172"/>
      <c r="BB5842" s="6"/>
      <c r="BC5842" s="6"/>
      <c r="BD5842" s="6"/>
      <c r="BE5842" s="6"/>
      <c r="BF5842" s="6"/>
      <c r="BG5842" s="172"/>
      <c r="BH5842" s="172"/>
      <c r="BI5842" s="172"/>
      <c r="BJ5842" s="6"/>
      <c r="BK5842" s="6"/>
      <c r="BL5842" s="6"/>
      <c r="BM5842" s="6"/>
      <c r="BN5842" s="6"/>
      <c r="BO5842" s="6"/>
      <c r="BP5842" s="6"/>
      <c r="BQ5842" s="6"/>
      <c r="BR5842" s="6"/>
      <c r="BS5842" s="6"/>
      <c r="BT5842" s="6"/>
      <c r="CG5842" s="432"/>
      <c r="CH5842" s="432"/>
      <c r="CL5842" s="174"/>
    </row>
    <row r="5843" spans="29:90" s="168" customFormat="1" x14ac:dyDescent="0.25">
      <c r="AC5843" s="175"/>
      <c r="AD5843" s="175"/>
      <c r="AE5843" s="175"/>
      <c r="AF5843" s="175"/>
      <c r="AG5843" s="175"/>
      <c r="AH5843" s="176"/>
      <c r="AM5843" s="6"/>
      <c r="AN5843" s="6"/>
      <c r="AO5843" s="6"/>
      <c r="AP5843" s="6"/>
      <c r="AQ5843" s="6"/>
      <c r="AR5843" s="6"/>
      <c r="AS5843" s="6"/>
      <c r="AT5843" s="6"/>
      <c r="AU5843" s="6"/>
      <c r="AV5843" s="6"/>
      <c r="AW5843" s="6"/>
      <c r="AX5843" s="6"/>
      <c r="AY5843" s="172"/>
      <c r="AZ5843" s="172"/>
      <c r="BA5843" s="172"/>
      <c r="BB5843" s="6"/>
      <c r="BC5843" s="6"/>
      <c r="BD5843" s="6"/>
      <c r="BE5843" s="6"/>
      <c r="BF5843" s="6"/>
      <c r="BG5843" s="172"/>
      <c r="BH5843" s="172"/>
      <c r="BI5843" s="172"/>
      <c r="BJ5843" s="6"/>
      <c r="BK5843" s="6"/>
      <c r="BL5843" s="6"/>
      <c r="BM5843" s="6"/>
      <c r="BN5843" s="6"/>
      <c r="BO5843" s="6"/>
      <c r="BP5843" s="6"/>
      <c r="BQ5843" s="6"/>
      <c r="BR5843" s="6"/>
      <c r="BS5843" s="6"/>
      <c r="BT5843" s="6"/>
      <c r="CG5843" s="432"/>
      <c r="CH5843" s="432"/>
      <c r="CL5843" s="174"/>
    </row>
    <row r="5844" spans="29:90" s="168" customFormat="1" x14ac:dyDescent="0.25">
      <c r="AC5844" s="175"/>
      <c r="AD5844" s="175"/>
      <c r="AE5844" s="175"/>
      <c r="AF5844" s="175"/>
      <c r="AG5844" s="175"/>
      <c r="AH5844" s="176"/>
      <c r="AM5844" s="6"/>
      <c r="AN5844" s="6"/>
      <c r="AO5844" s="6"/>
      <c r="AP5844" s="6"/>
      <c r="AQ5844" s="6"/>
      <c r="AR5844" s="6"/>
      <c r="AS5844" s="6"/>
      <c r="AT5844" s="6"/>
      <c r="AU5844" s="6"/>
      <c r="AV5844" s="6"/>
      <c r="AW5844" s="6"/>
      <c r="AX5844" s="6"/>
      <c r="AY5844" s="172"/>
      <c r="AZ5844" s="172"/>
      <c r="BA5844" s="172"/>
      <c r="BB5844" s="6"/>
      <c r="BC5844" s="6"/>
      <c r="BD5844" s="6"/>
      <c r="BE5844" s="6"/>
      <c r="BF5844" s="6"/>
      <c r="BG5844" s="172"/>
      <c r="BH5844" s="172"/>
      <c r="BI5844" s="172"/>
      <c r="BJ5844" s="6"/>
      <c r="BK5844" s="6"/>
      <c r="BL5844" s="6"/>
      <c r="BM5844" s="6"/>
      <c r="BN5844" s="6"/>
      <c r="BO5844" s="6"/>
      <c r="BP5844" s="6"/>
      <c r="BQ5844" s="6"/>
      <c r="BR5844" s="6"/>
      <c r="BS5844" s="6"/>
      <c r="BT5844" s="6"/>
      <c r="CG5844" s="432"/>
      <c r="CH5844" s="432"/>
      <c r="CL5844" s="174"/>
    </row>
    <row r="5845" spans="29:90" s="168" customFormat="1" x14ac:dyDescent="0.25">
      <c r="AC5845" s="175"/>
      <c r="AD5845" s="175"/>
      <c r="AE5845" s="175"/>
      <c r="AF5845" s="175"/>
      <c r="AG5845" s="175"/>
      <c r="AH5845" s="176"/>
      <c r="AM5845" s="6"/>
      <c r="AN5845" s="6"/>
      <c r="AO5845" s="6"/>
      <c r="AP5845" s="6"/>
      <c r="AQ5845" s="6"/>
      <c r="AR5845" s="6"/>
      <c r="AS5845" s="6"/>
      <c r="AT5845" s="6"/>
      <c r="AU5845" s="6"/>
      <c r="AV5845" s="6"/>
      <c r="AW5845" s="6"/>
      <c r="AX5845" s="6"/>
      <c r="AY5845" s="172"/>
      <c r="AZ5845" s="172"/>
      <c r="BA5845" s="172"/>
      <c r="BB5845" s="6"/>
      <c r="BC5845" s="6"/>
      <c r="BD5845" s="6"/>
      <c r="BE5845" s="6"/>
      <c r="BF5845" s="6"/>
      <c r="BG5845" s="172"/>
      <c r="BH5845" s="172"/>
      <c r="BI5845" s="172"/>
      <c r="BJ5845" s="6"/>
      <c r="BK5845" s="6"/>
      <c r="BL5845" s="6"/>
      <c r="BM5845" s="6"/>
      <c r="BN5845" s="6"/>
      <c r="BO5845" s="6"/>
      <c r="BP5845" s="6"/>
      <c r="BQ5845" s="6"/>
      <c r="BR5845" s="6"/>
      <c r="BS5845" s="6"/>
      <c r="BT5845" s="6"/>
      <c r="CG5845" s="432"/>
      <c r="CH5845" s="432"/>
      <c r="CL5845" s="174"/>
    </row>
    <row r="5846" spans="29:90" s="168" customFormat="1" x14ac:dyDescent="0.25">
      <c r="AC5846" s="175"/>
      <c r="AD5846" s="175"/>
      <c r="AE5846" s="175"/>
      <c r="AF5846" s="175"/>
      <c r="AG5846" s="175"/>
      <c r="AH5846" s="176"/>
      <c r="AM5846" s="6"/>
      <c r="AN5846" s="6"/>
      <c r="AO5846" s="6"/>
      <c r="AP5846" s="6"/>
      <c r="AQ5846" s="6"/>
      <c r="AR5846" s="6"/>
      <c r="AS5846" s="6"/>
      <c r="AT5846" s="6"/>
      <c r="AU5846" s="6"/>
      <c r="AV5846" s="6"/>
      <c r="AW5846" s="6"/>
      <c r="AX5846" s="6"/>
      <c r="AY5846" s="172"/>
      <c r="AZ5846" s="172"/>
      <c r="BA5846" s="172"/>
      <c r="BB5846" s="6"/>
      <c r="BC5846" s="6"/>
      <c r="BD5846" s="6"/>
      <c r="BE5846" s="6"/>
      <c r="BF5846" s="6"/>
      <c r="BG5846" s="172"/>
      <c r="BH5846" s="172"/>
      <c r="BI5846" s="172"/>
      <c r="BJ5846" s="6"/>
      <c r="BK5846" s="6"/>
      <c r="BL5846" s="6"/>
      <c r="BM5846" s="6"/>
      <c r="BN5846" s="6"/>
      <c r="BO5846" s="6"/>
      <c r="BP5846" s="6"/>
      <c r="BQ5846" s="6"/>
      <c r="BR5846" s="6"/>
      <c r="BS5846" s="6"/>
      <c r="BT5846" s="6"/>
      <c r="CG5846" s="432"/>
      <c r="CH5846" s="432"/>
      <c r="CL5846" s="174"/>
    </row>
    <row r="5847" spans="29:90" s="168" customFormat="1" x14ac:dyDescent="0.25">
      <c r="AC5847" s="175"/>
      <c r="AD5847" s="175"/>
      <c r="AE5847" s="175"/>
      <c r="AF5847" s="175"/>
      <c r="AG5847" s="175"/>
      <c r="AH5847" s="176"/>
      <c r="AM5847" s="6"/>
      <c r="AN5847" s="6"/>
      <c r="AO5847" s="6"/>
      <c r="AP5847" s="6"/>
      <c r="AQ5847" s="6"/>
      <c r="AR5847" s="6"/>
      <c r="AS5847" s="6"/>
      <c r="AT5847" s="6"/>
      <c r="AU5847" s="6"/>
      <c r="AV5847" s="6"/>
      <c r="AW5847" s="6"/>
      <c r="AX5847" s="6"/>
      <c r="AY5847" s="172"/>
      <c r="AZ5847" s="172"/>
      <c r="BA5847" s="172"/>
      <c r="BB5847" s="6"/>
      <c r="BC5847" s="6"/>
      <c r="BD5847" s="6"/>
      <c r="BE5847" s="6"/>
      <c r="BF5847" s="6"/>
      <c r="BG5847" s="172"/>
      <c r="BH5847" s="172"/>
      <c r="BI5847" s="172"/>
      <c r="BJ5847" s="6"/>
      <c r="BK5847" s="6"/>
      <c r="BL5847" s="6"/>
      <c r="BM5847" s="6"/>
      <c r="BN5847" s="6"/>
      <c r="BO5847" s="6"/>
      <c r="BP5847" s="6"/>
      <c r="BQ5847" s="6"/>
      <c r="BR5847" s="6"/>
      <c r="BS5847" s="6"/>
      <c r="BT5847" s="6"/>
      <c r="CG5847" s="432"/>
      <c r="CH5847" s="432"/>
      <c r="CL5847" s="174"/>
    </row>
    <row r="5848" spans="29:90" s="168" customFormat="1" x14ac:dyDescent="0.25">
      <c r="AC5848" s="175"/>
      <c r="AD5848" s="175"/>
      <c r="AE5848" s="175"/>
      <c r="AF5848" s="175"/>
      <c r="AG5848" s="175"/>
      <c r="AH5848" s="176"/>
      <c r="AM5848" s="6"/>
      <c r="AN5848" s="6"/>
      <c r="AO5848" s="6"/>
      <c r="AP5848" s="6"/>
      <c r="AQ5848" s="6"/>
      <c r="AR5848" s="6"/>
      <c r="AS5848" s="6"/>
      <c r="AT5848" s="6"/>
      <c r="AU5848" s="6"/>
      <c r="AV5848" s="6"/>
      <c r="AW5848" s="6"/>
      <c r="AX5848" s="6"/>
      <c r="AY5848" s="172"/>
      <c r="AZ5848" s="172"/>
      <c r="BA5848" s="172"/>
      <c r="BB5848" s="6"/>
      <c r="BC5848" s="6"/>
      <c r="BD5848" s="6"/>
      <c r="BE5848" s="6"/>
      <c r="BF5848" s="6"/>
      <c r="BG5848" s="172"/>
      <c r="BH5848" s="172"/>
      <c r="BI5848" s="172"/>
      <c r="BJ5848" s="6"/>
      <c r="BK5848" s="6"/>
      <c r="BL5848" s="6"/>
      <c r="BM5848" s="6"/>
      <c r="BN5848" s="6"/>
      <c r="BO5848" s="6"/>
      <c r="BP5848" s="6"/>
      <c r="BQ5848" s="6"/>
      <c r="BR5848" s="6"/>
      <c r="BS5848" s="6"/>
      <c r="BT5848" s="6"/>
      <c r="CG5848" s="432"/>
      <c r="CH5848" s="432"/>
      <c r="CL5848" s="174"/>
    </row>
    <row r="5849" spans="29:90" s="168" customFormat="1" x14ac:dyDescent="0.25">
      <c r="AC5849" s="175"/>
      <c r="AD5849" s="175"/>
      <c r="AE5849" s="175"/>
      <c r="AF5849" s="175"/>
      <c r="AG5849" s="175"/>
      <c r="AH5849" s="176"/>
      <c r="AM5849" s="6"/>
      <c r="AN5849" s="6"/>
      <c r="AO5849" s="6"/>
      <c r="AP5849" s="6"/>
      <c r="AQ5849" s="6"/>
      <c r="AR5849" s="6"/>
      <c r="AS5849" s="6"/>
      <c r="AT5849" s="6"/>
      <c r="AU5849" s="6"/>
      <c r="AV5849" s="6"/>
      <c r="AW5849" s="6"/>
      <c r="AX5849" s="6"/>
      <c r="AY5849" s="172"/>
      <c r="AZ5849" s="172"/>
      <c r="BA5849" s="172"/>
      <c r="BB5849" s="6"/>
      <c r="BC5849" s="6"/>
      <c r="BD5849" s="6"/>
      <c r="BE5849" s="6"/>
      <c r="BF5849" s="6"/>
      <c r="BG5849" s="172"/>
      <c r="BH5849" s="172"/>
      <c r="BI5849" s="172"/>
      <c r="BJ5849" s="6"/>
      <c r="BK5849" s="6"/>
      <c r="BL5849" s="6"/>
      <c r="BM5849" s="6"/>
      <c r="BN5849" s="6"/>
      <c r="BO5849" s="6"/>
      <c r="BP5849" s="6"/>
      <c r="BQ5849" s="6"/>
      <c r="BR5849" s="6"/>
      <c r="BS5849" s="6"/>
      <c r="BT5849" s="6"/>
      <c r="CG5849" s="432"/>
      <c r="CH5849" s="432"/>
      <c r="CL5849" s="174"/>
    </row>
    <row r="5850" spans="29:90" s="168" customFormat="1" x14ac:dyDescent="0.25">
      <c r="AC5850" s="175"/>
      <c r="AD5850" s="175"/>
      <c r="AE5850" s="175"/>
      <c r="AF5850" s="175"/>
      <c r="AG5850" s="175"/>
      <c r="AH5850" s="176"/>
      <c r="AM5850" s="6"/>
      <c r="AN5850" s="6"/>
      <c r="AO5850" s="6"/>
      <c r="AP5850" s="6"/>
      <c r="AQ5850" s="6"/>
      <c r="AR5850" s="6"/>
      <c r="AS5850" s="6"/>
      <c r="AT5850" s="6"/>
      <c r="AU5850" s="6"/>
      <c r="AV5850" s="6"/>
      <c r="AW5850" s="6"/>
      <c r="AX5850" s="6"/>
      <c r="AY5850" s="172"/>
      <c r="AZ5850" s="172"/>
      <c r="BA5850" s="172"/>
      <c r="BB5850" s="6"/>
      <c r="BC5850" s="6"/>
      <c r="BD5850" s="6"/>
      <c r="BE5850" s="6"/>
      <c r="BF5850" s="6"/>
      <c r="BG5850" s="172"/>
      <c r="BH5850" s="172"/>
      <c r="BI5850" s="172"/>
      <c r="BJ5850" s="6"/>
      <c r="BK5850" s="6"/>
      <c r="BL5850" s="6"/>
      <c r="BM5850" s="6"/>
      <c r="BN5850" s="6"/>
      <c r="BO5850" s="6"/>
      <c r="BP5850" s="6"/>
      <c r="BQ5850" s="6"/>
      <c r="BR5850" s="6"/>
      <c r="BS5850" s="6"/>
      <c r="BT5850" s="6"/>
      <c r="CG5850" s="432"/>
      <c r="CH5850" s="432"/>
      <c r="CL5850" s="174"/>
    </row>
    <row r="5851" spans="29:90" s="168" customFormat="1" x14ac:dyDescent="0.25">
      <c r="AC5851" s="175"/>
      <c r="AD5851" s="175"/>
      <c r="AE5851" s="175"/>
      <c r="AF5851" s="175"/>
      <c r="AG5851" s="175"/>
      <c r="AH5851" s="176"/>
      <c r="AM5851" s="6"/>
      <c r="AN5851" s="6"/>
      <c r="AO5851" s="6"/>
      <c r="AP5851" s="6"/>
      <c r="AQ5851" s="6"/>
      <c r="AR5851" s="6"/>
      <c r="AS5851" s="6"/>
      <c r="AT5851" s="6"/>
      <c r="AU5851" s="6"/>
      <c r="AV5851" s="6"/>
      <c r="AW5851" s="6"/>
      <c r="AX5851" s="6"/>
      <c r="AY5851" s="172"/>
      <c r="AZ5851" s="172"/>
      <c r="BA5851" s="172"/>
      <c r="BB5851" s="6"/>
      <c r="BC5851" s="6"/>
      <c r="BD5851" s="6"/>
      <c r="BE5851" s="6"/>
      <c r="BF5851" s="6"/>
      <c r="BG5851" s="172"/>
      <c r="BH5851" s="172"/>
      <c r="BI5851" s="172"/>
      <c r="BJ5851" s="6"/>
      <c r="BK5851" s="6"/>
      <c r="BL5851" s="6"/>
      <c r="BM5851" s="6"/>
      <c r="BN5851" s="6"/>
      <c r="BO5851" s="6"/>
      <c r="BP5851" s="6"/>
      <c r="BQ5851" s="6"/>
      <c r="BR5851" s="6"/>
      <c r="BS5851" s="6"/>
      <c r="BT5851" s="6"/>
      <c r="CG5851" s="432"/>
      <c r="CH5851" s="432"/>
      <c r="CL5851" s="174"/>
    </row>
    <row r="5852" spans="29:90" s="168" customFormat="1" x14ac:dyDescent="0.25">
      <c r="AC5852" s="175"/>
      <c r="AD5852" s="175"/>
      <c r="AE5852" s="175"/>
      <c r="AF5852" s="175"/>
      <c r="AG5852" s="175"/>
      <c r="AH5852" s="176"/>
      <c r="AM5852" s="6"/>
      <c r="AN5852" s="6"/>
      <c r="AO5852" s="6"/>
      <c r="AP5852" s="6"/>
      <c r="AQ5852" s="6"/>
      <c r="AR5852" s="6"/>
      <c r="AS5852" s="6"/>
      <c r="AT5852" s="6"/>
      <c r="AU5852" s="6"/>
      <c r="AV5852" s="6"/>
      <c r="AW5852" s="6"/>
      <c r="AX5852" s="6"/>
      <c r="AY5852" s="172"/>
      <c r="AZ5852" s="172"/>
      <c r="BA5852" s="172"/>
      <c r="BB5852" s="6"/>
      <c r="BC5852" s="6"/>
      <c r="BD5852" s="6"/>
      <c r="BE5852" s="6"/>
      <c r="BF5852" s="6"/>
      <c r="BG5852" s="172"/>
      <c r="BH5852" s="172"/>
      <c r="BI5852" s="172"/>
      <c r="BJ5852" s="6"/>
      <c r="BK5852" s="6"/>
      <c r="BL5852" s="6"/>
      <c r="BM5852" s="6"/>
      <c r="BN5852" s="6"/>
      <c r="BO5852" s="6"/>
      <c r="BP5852" s="6"/>
      <c r="BQ5852" s="6"/>
      <c r="BR5852" s="6"/>
      <c r="BS5852" s="6"/>
      <c r="BT5852" s="6"/>
      <c r="CG5852" s="432"/>
      <c r="CH5852" s="432"/>
      <c r="CL5852" s="174"/>
    </row>
    <row r="5853" spans="29:90" s="168" customFormat="1" x14ac:dyDescent="0.25">
      <c r="AC5853" s="175"/>
      <c r="AD5853" s="175"/>
      <c r="AE5853" s="175"/>
      <c r="AF5853" s="175"/>
      <c r="AG5853" s="175"/>
      <c r="AH5853" s="176"/>
      <c r="AM5853" s="6"/>
      <c r="AN5853" s="6"/>
      <c r="AO5853" s="6"/>
      <c r="AP5853" s="6"/>
      <c r="AQ5853" s="6"/>
      <c r="AR5853" s="6"/>
      <c r="AS5853" s="6"/>
      <c r="AT5853" s="6"/>
      <c r="AU5853" s="6"/>
      <c r="AV5853" s="6"/>
      <c r="AW5853" s="6"/>
      <c r="AX5853" s="6"/>
      <c r="AY5853" s="172"/>
      <c r="AZ5853" s="172"/>
      <c r="BA5853" s="172"/>
      <c r="BB5853" s="6"/>
      <c r="BC5853" s="6"/>
      <c r="BD5853" s="6"/>
      <c r="BE5853" s="6"/>
      <c r="BF5853" s="6"/>
      <c r="BG5853" s="172"/>
      <c r="BH5853" s="172"/>
      <c r="BI5853" s="172"/>
      <c r="BJ5853" s="6"/>
      <c r="BK5853" s="6"/>
      <c r="BL5853" s="6"/>
      <c r="BM5853" s="6"/>
      <c r="BN5853" s="6"/>
      <c r="BO5853" s="6"/>
      <c r="BP5853" s="6"/>
      <c r="BQ5853" s="6"/>
      <c r="BR5853" s="6"/>
      <c r="BS5853" s="6"/>
      <c r="BT5853" s="6"/>
      <c r="CG5853" s="432"/>
      <c r="CH5853" s="432"/>
      <c r="CL5853" s="174"/>
    </row>
    <row r="5854" spans="29:90" s="168" customFormat="1" x14ac:dyDescent="0.25">
      <c r="AC5854" s="175"/>
      <c r="AD5854" s="175"/>
      <c r="AE5854" s="175"/>
      <c r="AF5854" s="175"/>
      <c r="AG5854" s="175"/>
      <c r="AH5854" s="176"/>
      <c r="AM5854" s="6"/>
      <c r="AN5854" s="6"/>
      <c r="AO5854" s="6"/>
      <c r="AP5854" s="6"/>
      <c r="AQ5854" s="6"/>
      <c r="AR5854" s="6"/>
      <c r="AS5854" s="6"/>
      <c r="AT5854" s="6"/>
      <c r="AU5854" s="6"/>
      <c r="AV5854" s="6"/>
      <c r="AW5854" s="6"/>
      <c r="AX5854" s="6"/>
      <c r="AY5854" s="172"/>
      <c r="AZ5854" s="172"/>
      <c r="BA5854" s="172"/>
      <c r="BB5854" s="6"/>
      <c r="BC5854" s="6"/>
      <c r="BD5854" s="6"/>
      <c r="BE5854" s="6"/>
      <c r="BF5854" s="6"/>
      <c r="BG5854" s="172"/>
      <c r="BH5854" s="172"/>
      <c r="BI5854" s="172"/>
      <c r="BJ5854" s="6"/>
      <c r="BK5854" s="6"/>
      <c r="BL5854" s="6"/>
      <c r="BM5854" s="6"/>
      <c r="BN5854" s="6"/>
      <c r="BO5854" s="6"/>
      <c r="BP5854" s="6"/>
      <c r="BQ5854" s="6"/>
      <c r="BR5854" s="6"/>
      <c r="BS5854" s="6"/>
      <c r="BT5854" s="6"/>
      <c r="CG5854" s="432"/>
      <c r="CH5854" s="432"/>
      <c r="CL5854" s="174"/>
    </row>
    <row r="5855" spans="29:90" s="168" customFormat="1" x14ac:dyDescent="0.25">
      <c r="AC5855" s="175"/>
      <c r="AD5855" s="175"/>
      <c r="AE5855" s="175"/>
      <c r="AF5855" s="175"/>
      <c r="AG5855" s="175"/>
      <c r="AH5855" s="176"/>
      <c r="AM5855" s="6"/>
      <c r="AN5855" s="6"/>
      <c r="AO5855" s="6"/>
      <c r="AP5855" s="6"/>
      <c r="AQ5855" s="6"/>
      <c r="AR5855" s="6"/>
      <c r="AS5855" s="6"/>
      <c r="AT5855" s="6"/>
      <c r="AU5855" s="6"/>
      <c r="AV5855" s="6"/>
      <c r="AW5855" s="6"/>
      <c r="AX5855" s="6"/>
      <c r="AY5855" s="172"/>
      <c r="AZ5855" s="172"/>
      <c r="BA5855" s="172"/>
      <c r="BB5855" s="6"/>
      <c r="BC5855" s="6"/>
      <c r="BD5855" s="6"/>
      <c r="BE5855" s="6"/>
      <c r="BF5855" s="6"/>
      <c r="BG5855" s="172"/>
      <c r="BH5855" s="172"/>
      <c r="BI5855" s="172"/>
      <c r="BJ5855" s="6"/>
      <c r="BK5855" s="6"/>
      <c r="BL5855" s="6"/>
      <c r="BM5855" s="6"/>
      <c r="BN5855" s="6"/>
      <c r="BO5855" s="6"/>
      <c r="BP5855" s="6"/>
      <c r="BQ5855" s="6"/>
      <c r="BR5855" s="6"/>
      <c r="BS5855" s="6"/>
      <c r="BT5855" s="6"/>
      <c r="CG5855" s="432"/>
      <c r="CH5855" s="432"/>
      <c r="CL5855" s="174"/>
    </row>
    <row r="5856" spans="29:90" s="168" customFormat="1" x14ac:dyDescent="0.25">
      <c r="AC5856" s="175"/>
      <c r="AD5856" s="175"/>
      <c r="AE5856" s="175"/>
      <c r="AF5856" s="175"/>
      <c r="AG5856" s="175"/>
      <c r="AH5856" s="176"/>
      <c r="AM5856" s="6"/>
      <c r="AN5856" s="6"/>
      <c r="AO5856" s="6"/>
      <c r="AP5856" s="6"/>
      <c r="AQ5856" s="6"/>
      <c r="AR5856" s="6"/>
      <c r="AS5856" s="6"/>
      <c r="AT5856" s="6"/>
      <c r="AU5856" s="6"/>
      <c r="AV5856" s="6"/>
      <c r="AW5856" s="6"/>
      <c r="AX5856" s="6"/>
      <c r="AY5856" s="172"/>
      <c r="AZ5856" s="172"/>
      <c r="BA5856" s="172"/>
      <c r="BB5856" s="6"/>
      <c r="BC5856" s="6"/>
      <c r="BD5856" s="6"/>
      <c r="BE5856" s="6"/>
      <c r="BF5856" s="6"/>
      <c r="BG5856" s="172"/>
      <c r="BH5856" s="172"/>
      <c r="BI5856" s="172"/>
      <c r="BJ5856" s="6"/>
      <c r="BK5856" s="6"/>
      <c r="BL5856" s="6"/>
      <c r="BM5856" s="6"/>
      <c r="BN5856" s="6"/>
      <c r="BO5856" s="6"/>
      <c r="BP5856" s="6"/>
      <c r="BQ5856" s="6"/>
      <c r="BR5856" s="6"/>
      <c r="BS5856" s="6"/>
      <c r="BT5856" s="6"/>
      <c r="CG5856" s="432"/>
      <c r="CH5856" s="432"/>
      <c r="CL5856" s="174"/>
    </row>
    <row r="5857" spans="29:90" s="168" customFormat="1" x14ac:dyDescent="0.25">
      <c r="AC5857" s="175"/>
      <c r="AD5857" s="175"/>
      <c r="AE5857" s="175"/>
      <c r="AF5857" s="175"/>
      <c r="AG5857" s="175"/>
      <c r="AH5857" s="176"/>
      <c r="AM5857" s="6"/>
      <c r="AN5857" s="6"/>
      <c r="AO5857" s="6"/>
      <c r="AP5857" s="6"/>
      <c r="AQ5857" s="6"/>
      <c r="AR5857" s="6"/>
      <c r="AS5857" s="6"/>
      <c r="AT5857" s="6"/>
      <c r="AU5857" s="6"/>
      <c r="AV5857" s="6"/>
      <c r="AW5857" s="6"/>
      <c r="AX5857" s="6"/>
      <c r="AY5857" s="172"/>
      <c r="AZ5857" s="172"/>
      <c r="BA5857" s="172"/>
      <c r="BB5857" s="6"/>
      <c r="BC5857" s="6"/>
      <c r="BD5857" s="6"/>
      <c r="BE5857" s="6"/>
      <c r="BF5857" s="6"/>
      <c r="BG5857" s="172"/>
      <c r="BH5857" s="172"/>
      <c r="BI5857" s="172"/>
      <c r="BJ5857" s="6"/>
      <c r="BK5857" s="6"/>
      <c r="BL5857" s="6"/>
      <c r="BM5857" s="6"/>
      <c r="BN5857" s="6"/>
      <c r="BO5857" s="6"/>
      <c r="BP5857" s="6"/>
      <c r="BQ5857" s="6"/>
      <c r="BR5857" s="6"/>
      <c r="BS5857" s="6"/>
      <c r="BT5857" s="6"/>
      <c r="CG5857" s="432"/>
      <c r="CH5857" s="432"/>
      <c r="CL5857" s="174"/>
    </row>
    <row r="5858" spans="29:90" s="168" customFormat="1" x14ac:dyDescent="0.25">
      <c r="AC5858" s="175"/>
      <c r="AD5858" s="175"/>
      <c r="AE5858" s="175"/>
      <c r="AF5858" s="175"/>
      <c r="AG5858" s="175"/>
      <c r="AH5858" s="176"/>
      <c r="AM5858" s="6"/>
      <c r="AN5858" s="6"/>
      <c r="AO5858" s="6"/>
      <c r="AP5858" s="6"/>
      <c r="AQ5858" s="6"/>
      <c r="AR5858" s="6"/>
      <c r="AS5858" s="6"/>
      <c r="AT5858" s="6"/>
      <c r="AU5858" s="6"/>
      <c r="AV5858" s="6"/>
      <c r="AW5858" s="6"/>
      <c r="AX5858" s="6"/>
      <c r="AY5858" s="172"/>
      <c r="AZ5858" s="172"/>
      <c r="BA5858" s="172"/>
      <c r="BB5858" s="6"/>
      <c r="BC5858" s="6"/>
      <c r="BD5858" s="6"/>
      <c r="BE5858" s="6"/>
      <c r="BF5858" s="6"/>
      <c r="BG5858" s="172"/>
      <c r="BH5858" s="172"/>
      <c r="BI5858" s="172"/>
      <c r="BJ5858" s="6"/>
      <c r="BK5858" s="6"/>
      <c r="BL5858" s="6"/>
      <c r="BM5858" s="6"/>
      <c r="BN5858" s="6"/>
      <c r="BO5858" s="6"/>
      <c r="BP5858" s="6"/>
      <c r="BQ5858" s="6"/>
      <c r="BR5858" s="6"/>
      <c r="BS5858" s="6"/>
      <c r="BT5858" s="6"/>
      <c r="CG5858" s="432"/>
      <c r="CH5858" s="432"/>
      <c r="CL5858" s="174"/>
    </row>
    <row r="5859" spans="29:90" s="168" customFormat="1" x14ac:dyDescent="0.25">
      <c r="AC5859" s="175"/>
      <c r="AD5859" s="175"/>
      <c r="AE5859" s="175"/>
      <c r="AF5859" s="175"/>
      <c r="AG5859" s="175"/>
      <c r="AH5859" s="176"/>
      <c r="AM5859" s="6"/>
      <c r="AN5859" s="6"/>
      <c r="AO5859" s="6"/>
      <c r="AP5859" s="6"/>
      <c r="AQ5859" s="6"/>
      <c r="AR5859" s="6"/>
      <c r="AS5859" s="6"/>
      <c r="AT5859" s="6"/>
      <c r="AU5859" s="6"/>
      <c r="AV5859" s="6"/>
      <c r="AW5859" s="6"/>
      <c r="AX5859" s="6"/>
      <c r="AY5859" s="172"/>
      <c r="AZ5859" s="172"/>
      <c r="BA5859" s="172"/>
      <c r="BB5859" s="6"/>
      <c r="BC5859" s="6"/>
      <c r="BD5859" s="6"/>
      <c r="BE5859" s="6"/>
      <c r="BF5859" s="6"/>
      <c r="BG5859" s="172"/>
      <c r="BH5859" s="172"/>
      <c r="BI5859" s="172"/>
      <c r="BJ5859" s="6"/>
      <c r="BK5859" s="6"/>
      <c r="BL5859" s="6"/>
      <c r="BM5859" s="6"/>
      <c r="BN5859" s="6"/>
      <c r="BO5859" s="6"/>
      <c r="BP5859" s="6"/>
      <c r="BQ5859" s="6"/>
      <c r="BR5859" s="6"/>
      <c r="BS5859" s="6"/>
      <c r="BT5859" s="6"/>
      <c r="CG5859" s="432"/>
      <c r="CH5859" s="432"/>
      <c r="CL5859" s="174"/>
    </row>
    <row r="5860" spans="29:90" s="168" customFormat="1" x14ac:dyDescent="0.25">
      <c r="AC5860" s="175"/>
      <c r="AD5860" s="175"/>
      <c r="AE5860" s="175"/>
      <c r="AF5860" s="175"/>
      <c r="AG5860" s="175"/>
      <c r="AH5860" s="176"/>
      <c r="AM5860" s="6"/>
      <c r="AN5860" s="6"/>
      <c r="AO5860" s="6"/>
      <c r="AP5860" s="6"/>
      <c r="AQ5860" s="6"/>
      <c r="AR5860" s="6"/>
      <c r="AS5860" s="6"/>
      <c r="AT5860" s="6"/>
      <c r="AU5860" s="6"/>
      <c r="AV5860" s="6"/>
      <c r="AW5860" s="6"/>
      <c r="AX5860" s="6"/>
      <c r="AY5860" s="172"/>
      <c r="AZ5860" s="172"/>
      <c r="BA5860" s="172"/>
      <c r="BB5860" s="6"/>
      <c r="BC5860" s="6"/>
      <c r="BD5860" s="6"/>
      <c r="BE5860" s="6"/>
      <c r="BF5860" s="6"/>
      <c r="BG5860" s="172"/>
      <c r="BH5860" s="172"/>
      <c r="BI5860" s="172"/>
      <c r="BJ5860" s="6"/>
      <c r="BK5860" s="6"/>
      <c r="BL5860" s="6"/>
      <c r="BM5860" s="6"/>
      <c r="BN5860" s="6"/>
      <c r="BO5860" s="6"/>
      <c r="BP5860" s="6"/>
      <c r="BQ5860" s="6"/>
      <c r="BR5860" s="6"/>
      <c r="BS5860" s="6"/>
      <c r="BT5860" s="6"/>
      <c r="CG5860" s="432"/>
      <c r="CH5860" s="432"/>
      <c r="CL5860" s="174"/>
    </row>
    <row r="5861" spans="29:90" s="168" customFormat="1" x14ac:dyDescent="0.25">
      <c r="AC5861" s="175"/>
      <c r="AD5861" s="175"/>
      <c r="AE5861" s="175"/>
      <c r="AF5861" s="175"/>
      <c r="AG5861" s="175"/>
      <c r="AH5861" s="176"/>
      <c r="AM5861" s="6"/>
      <c r="AN5861" s="6"/>
      <c r="AO5861" s="6"/>
      <c r="AP5861" s="6"/>
      <c r="AQ5861" s="6"/>
      <c r="AR5861" s="6"/>
      <c r="AS5861" s="6"/>
      <c r="AT5861" s="6"/>
      <c r="AU5861" s="6"/>
      <c r="AV5861" s="6"/>
      <c r="AW5861" s="6"/>
      <c r="AX5861" s="6"/>
      <c r="AY5861" s="172"/>
      <c r="AZ5861" s="172"/>
      <c r="BA5861" s="172"/>
      <c r="BB5861" s="6"/>
      <c r="BC5861" s="6"/>
      <c r="BD5861" s="6"/>
      <c r="BE5861" s="6"/>
      <c r="BF5861" s="6"/>
      <c r="BG5861" s="172"/>
      <c r="BH5861" s="172"/>
      <c r="BI5861" s="172"/>
      <c r="BJ5861" s="6"/>
      <c r="BK5861" s="6"/>
      <c r="BL5861" s="6"/>
      <c r="BM5861" s="6"/>
      <c r="BN5861" s="6"/>
      <c r="BO5861" s="6"/>
      <c r="BP5861" s="6"/>
      <c r="BQ5861" s="6"/>
      <c r="BR5861" s="6"/>
      <c r="BS5861" s="6"/>
      <c r="BT5861" s="6"/>
      <c r="CG5861" s="432"/>
      <c r="CH5861" s="432"/>
      <c r="CL5861" s="174"/>
    </row>
    <row r="5862" spans="29:90" s="168" customFormat="1" x14ac:dyDescent="0.25">
      <c r="AC5862" s="175"/>
      <c r="AD5862" s="175"/>
      <c r="AE5862" s="175"/>
      <c r="AF5862" s="175"/>
      <c r="AG5862" s="175"/>
      <c r="AH5862" s="176"/>
      <c r="AM5862" s="6"/>
      <c r="AN5862" s="6"/>
      <c r="AO5862" s="6"/>
      <c r="AP5862" s="6"/>
      <c r="AQ5862" s="6"/>
      <c r="AR5862" s="6"/>
      <c r="AS5862" s="6"/>
      <c r="AT5862" s="6"/>
      <c r="AU5862" s="6"/>
      <c r="AV5862" s="6"/>
      <c r="AW5862" s="6"/>
      <c r="AX5862" s="6"/>
      <c r="AY5862" s="172"/>
      <c r="AZ5862" s="172"/>
      <c r="BA5862" s="172"/>
      <c r="BB5862" s="6"/>
      <c r="BC5862" s="6"/>
      <c r="BD5862" s="6"/>
      <c r="BE5862" s="6"/>
      <c r="BF5862" s="6"/>
      <c r="BG5862" s="172"/>
      <c r="BH5862" s="172"/>
      <c r="BI5862" s="172"/>
      <c r="BJ5862" s="6"/>
      <c r="BK5862" s="6"/>
      <c r="BL5862" s="6"/>
      <c r="BM5862" s="6"/>
      <c r="BN5862" s="6"/>
      <c r="BO5862" s="6"/>
      <c r="BP5862" s="6"/>
      <c r="BQ5862" s="6"/>
      <c r="BR5862" s="6"/>
      <c r="BS5862" s="6"/>
      <c r="BT5862" s="6"/>
      <c r="CG5862" s="432"/>
      <c r="CH5862" s="432"/>
      <c r="CL5862" s="174"/>
    </row>
    <row r="5863" spans="29:90" s="168" customFormat="1" x14ac:dyDescent="0.25">
      <c r="AC5863" s="175"/>
      <c r="AD5863" s="175"/>
      <c r="AE5863" s="175"/>
      <c r="AF5863" s="175"/>
      <c r="AG5863" s="175"/>
      <c r="AH5863" s="176"/>
      <c r="AM5863" s="6"/>
      <c r="AN5863" s="6"/>
      <c r="AO5863" s="6"/>
      <c r="AP5863" s="6"/>
      <c r="AQ5863" s="6"/>
      <c r="AR5863" s="6"/>
      <c r="AS5863" s="6"/>
      <c r="AT5863" s="6"/>
      <c r="AU5863" s="6"/>
      <c r="AV5863" s="6"/>
      <c r="AW5863" s="6"/>
      <c r="AX5863" s="6"/>
      <c r="AY5863" s="172"/>
      <c r="AZ5863" s="172"/>
      <c r="BA5863" s="172"/>
      <c r="BB5863" s="6"/>
      <c r="BC5863" s="6"/>
      <c r="BD5863" s="6"/>
      <c r="BE5863" s="6"/>
      <c r="BF5863" s="6"/>
      <c r="BG5863" s="172"/>
      <c r="BH5863" s="172"/>
      <c r="BI5863" s="172"/>
      <c r="BJ5863" s="6"/>
      <c r="BK5863" s="6"/>
      <c r="BL5863" s="6"/>
      <c r="BM5863" s="6"/>
      <c r="BN5863" s="6"/>
      <c r="BO5863" s="6"/>
      <c r="BP5863" s="6"/>
      <c r="BQ5863" s="6"/>
      <c r="BR5863" s="6"/>
      <c r="BS5863" s="6"/>
      <c r="BT5863" s="6"/>
      <c r="CG5863" s="432"/>
      <c r="CH5863" s="432"/>
      <c r="CL5863" s="174"/>
    </row>
    <row r="5864" spans="29:90" s="168" customFormat="1" x14ac:dyDescent="0.25">
      <c r="AC5864" s="175"/>
      <c r="AD5864" s="175"/>
      <c r="AE5864" s="175"/>
      <c r="AF5864" s="175"/>
      <c r="AG5864" s="175"/>
      <c r="AH5864" s="176"/>
      <c r="AM5864" s="6"/>
      <c r="AN5864" s="6"/>
      <c r="AO5864" s="6"/>
      <c r="AP5864" s="6"/>
      <c r="AQ5864" s="6"/>
      <c r="AR5864" s="6"/>
      <c r="AS5864" s="6"/>
      <c r="AT5864" s="6"/>
      <c r="AU5864" s="6"/>
      <c r="AV5864" s="6"/>
      <c r="AW5864" s="6"/>
      <c r="AX5864" s="6"/>
      <c r="AY5864" s="172"/>
      <c r="AZ5864" s="172"/>
      <c r="BA5864" s="172"/>
      <c r="BB5864" s="6"/>
      <c r="BC5864" s="6"/>
      <c r="BD5864" s="6"/>
      <c r="BE5864" s="6"/>
      <c r="BF5864" s="6"/>
      <c r="BG5864" s="172"/>
      <c r="BH5864" s="172"/>
      <c r="BI5864" s="172"/>
      <c r="BJ5864" s="6"/>
      <c r="BK5864" s="6"/>
      <c r="BL5864" s="6"/>
      <c r="BM5864" s="6"/>
      <c r="BN5864" s="6"/>
      <c r="BO5864" s="6"/>
      <c r="BP5864" s="6"/>
      <c r="BQ5864" s="6"/>
      <c r="BR5864" s="6"/>
      <c r="BS5864" s="6"/>
      <c r="BT5864" s="6"/>
      <c r="CG5864" s="432"/>
      <c r="CH5864" s="432"/>
      <c r="CL5864" s="174"/>
    </row>
    <row r="5865" spans="29:90" s="168" customFormat="1" x14ac:dyDescent="0.25">
      <c r="AC5865" s="175"/>
      <c r="AD5865" s="175"/>
      <c r="AE5865" s="175"/>
      <c r="AF5865" s="175"/>
      <c r="AG5865" s="175"/>
      <c r="AH5865" s="176"/>
      <c r="AM5865" s="6"/>
      <c r="AN5865" s="6"/>
      <c r="AO5865" s="6"/>
      <c r="AP5865" s="6"/>
      <c r="AQ5865" s="6"/>
      <c r="AR5865" s="6"/>
      <c r="AS5865" s="6"/>
      <c r="AT5865" s="6"/>
      <c r="AU5865" s="6"/>
      <c r="AV5865" s="6"/>
      <c r="AW5865" s="6"/>
      <c r="AX5865" s="6"/>
      <c r="AY5865" s="172"/>
      <c r="AZ5865" s="172"/>
      <c r="BA5865" s="172"/>
      <c r="BB5865" s="6"/>
      <c r="BC5865" s="6"/>
      <c r="BD5865" s="6"/>
      <c r="BE5865" s="6"/>
      <c r="BF5865" s="6"/>
      <c r="BG5865" s="172"/>
      <c r="BH5865" s="172"/>
      <c r="BI5865" s="172"/>
      <c r="BJ5865" s="6"/>
      <c r="BK5865" s="6"/>
      <c r="BL5865" s="6"/>
      <c r="BM5865" s="6"/>
      <c r="BN5865" s="6"/>
      <c r="BO5865" s="6"/>
      <c r="BP5865" s="6"/>
      <c r="BQ5865" s="6"/>
      <c r="BR5865" s="6"/>
      <c r="BS5865" s="6"/>
      <c r="BT5865" s="6"/>
      <c r="CG5865" s="432"/>
      <c r="CH5865" s="432"/>
      <c r="CL5865" s="174"/>
    </row>
    <row r="5866" spans="29:90" s="168" customFormat="1" x14ac:dyDescent="0.25">
      <c r="AC5866" s="175"/>
      <c r="AD5866" s="175"/>
      <c r="AE5866" s="175"/>
      <c r="AF5866" s="175"/>
      <c r="AG5866" s="175"/>
      <c r="AH5866" s="176"/>
      <c r="AM5866" s="6"/>
      <c r="AN5866" s="6"/>
      <c r="AO5866" s="6"/>
      <c r="AP5866" s="6"/>
      <c r="AQ5866" s="6"/>
      <c r="AR5866" s="6"/>
      <c r="AS5866" s="6"/>
      <c r="AT5866" s="6"/>
      <c r="AU5866" s="6"/>
      <c r="AV5866" s="6"/>
      <c r="AW5866" s="6"/>
      <c r="AX5866" s="6"/>
      <c r="AY5866" s="172"/>
      <c r="AZ5866" s="172"/>
      <c r="BA5866" s="172"/>
      <c r="BB5866" s="6"/>
      <c r="BC5866" s="6"/>
      <c r="BD5866" s="6"/>
      <c r="BE5866" s="6"/>
      <c r="BF5866" s="6"/>
      <c r="BG5866" s="172"/>
      <c r="BH5866" s="172"/>
      <c r="BI5866" s="172"/>
      <c r="BJ5866" s="6"/>
      <c r="BK5866" s="6"/>
      <c r="BL5866" s="6"/>
      <c r="BM5866" s="6"/>
      <c r="BN5866" s="6"/>
      <c r="BO5866" s="6"/>
      <c r="BP5866" s="6"/>
      <c r="BQ5866" s="6"/>
      <c r="BR5866" s="6"/>
      <c r="BS5866" s="6"/>
      <c r="BT5866" s="6"/>
      <c r="CG5866" s="432"/>
      <c r="CH5866" s="432"/>
      <c r="CL5866" s="174"/>
    </row>
    <row r="5867" spans="29:90" s="168" customFormat="1" x14ac:dyDescent="0.25">
      <c r="AC5867" s="175"/>
      <c r="AD5867" s="175"/>
      <c r="AE5867" s="175"/>
      <c r="AF5867" s="175"/>
      <c r="AG5867" s="175"/>
      <c r="AH5867" s="176"/>
      <c r="AM5867" s="6"/>
      <c r="AN5867" s="6"/>
      <c r="AO5867" s="6"/>
      <c r="AP5867" s="6"/>
      <c r="AQ5867" s="6"/>
      <c r="AR5867" s="6"/>
      <c r="AS5867" s="6"/>
      <c r="AT5867" s="6"/>
      <c r="AU5867" s="6"/>
      <c r="AV5867" s="6"/>
      <c r="AW5867" s="6"/>
      <c r="AX5867" s="6"/>
      <c r="AY5867" s="172"/>
      <c r="AZ5867" s="172"/>
      <c r="BA5867" s="172"/>
      <c r="BB5867" s="6"/>
      <c r="BC5867" s="6"/>
      <c r="BD5867" s="6"/>
      <c r="BE5867" s="6"/>
      <c r="BF5867" s="6"/>
      <c r="BG5867" s="172"/>
      <c r="BH5867" s="172"/>
      <c r="BI5867" s="172"/>
      <c r="BJ5867" s="6"/>
      <c r="BK5867" s="6"/>
      <c r="BL5867" s="6"/>
      <c r="BM5867" s="6"/>
      <c r="BN5867" s="6"/>
      <c r="BO5867" s="6"/>
      <c r="BP5867" s="6"/>
      <c r="BQ5867" s="6"/>
      <c r="BR5867" s="6"/>
      <c r="BS5867" s="6"/>
      <c r="BT5867" s="6"/>
      <c r="CG5867" s="432"/>
      <c r="CH5867" s="432"/>
      <c r="CL5867" s="174"/>
    </row>
    <row r="5868" spans="29:90" s="168" customFormat="1" x14ac:dyDescent="0.25">
      <c r="AC5868" s="175"/>
      <c r="AD5868" s="175"/>
      <c r="AE5868" s="175"/>
      <c r="AF5868" s="175"/>
      <c r="AG5868" s="175"/>
      <c r="AH5868" s="176"/>
      <c r="AM5868" s="6"/>
      <c r="AN5868" s="6"/>
      <c r="AO5868" s="6"/>
      <c r="AP5868" s="6"/>
      <c r="AQ5868" s="6"/>
      <c r="AR5868" s="6"/>
      <c r="AS5868" s="6"/>
      <c r="AT5868" s="6"/>
      <c r="AU5868" s="6"/>
      <c r="AV5868" s="6"/>
      <c r="AW5868" s="6"/>
      <c r="AX5868" s="6"/>
      <c r="AY5868" s="172"/>
      <c r="AZ5868" s="172"/>
      <c r="BA5868" s="172"/>
      <c r="BB5868" s="6"/>
      <c r="BC5868" s="6"/>
      <c r="BD5868" s="6"/>
      <c r="BE5868" s="6"/>
      <c r="BF5868" s="6"/>
      <c r="BG5868" s="172"/>
      <c r="BH5868" s="172"/>
      <c r="BI5868" s="172"/>
      <c r="BJ5868" s="6"/>
      <c r="BK5868" s="6"/>
      <c r="BL5868" s="6"/>
      <c r="BM5868" s="6"/>
      <c r="BN5868" s="6"/>
      <c r="BO5868" s="6"/>
      <c r="BP5868" s="6"/>
      <c r="BQ5868" s="6"/>
      <c r="BR5868" s="6"/>
      <c r="BS5868" s="6"/>
      <c r="BT5868" s="6"/>
      <c r="CG5868" s="432"/>
      <c r="CH5868" s="432"/>
      <c r="CL5868" s="174"/>
    </row>
    <row r="5869" spans="29:90" s="168" customFormat="1" x14ac:dyDescent="0.25">
      <c r="AC5869" s="175"/>
      <c r="AD5869" s="175"/>
      <c r="AE5869" s="175"/>
      <c r="AF5869" s="175"/>
      <c r="AG5869" s="175"/>
      <c r="AH5869" s="176"/>
      <c r="AM5869" s="6"/>
      <c r="AN5869" s="6"/>
      <c r="AO5869" s="6"/>
      <c r="AP5869" s="6"/>
      <c r="AQ5869" s="6"/>
      <c r="AR5869" s="6"/>
      <c r="AS5869" s="6"/>
      <c r="AT5869" s="6"/>
      <c r="AU5869" s="6"/>
      <c r="AV5869" s="6"/>
      <c r="AW5869" s="6"/>
      <c r="AX5869" s="6"/>
      <c r="AY5869" s="172"/>
      <c r="AZ5869" s="172"/>
      <c r="BA5869" s="172"/>
      <c r="BB5869" s="6"/>
      <c r="BC5869" s="6"/>
      <c r="BD5869" s="6"/>
      <c r="BE5869" s="6"/>
      <c r="BF5869" s="6"/>
      <c r="BG5869" s="172"/>
      <c r="BH5869" s="172"/>
      <c r="BI5869" s="172"/>
      <c r="BJ5869" s="6"/>
      <c r="BK5869" s="6"/>
      <c r="BL5869" s="6"/>
      <c r="BM5869" s="6"/>
      <c r="BN5869" s="6"/>
      <c r="BO5869" s="6"/>
      <c r="BP5869" s="6"/>
      <c r="BQ5869" s="6"/>
      <c r="BR5869" s="6"/>
      <c r="BS5869" s="6"/>
      <c r="BT5869" s="6"/>
      <c r="CG5869" s="432"/>
      <c r="CH5869" s="432"/>
      <c r="CL5869" s="174"/>
    </row>
    <row r="5870" spans="29:90" s="168" customFormat="1" x14ac:dyDescent="0.25">
      <c r="AC5870" s="175"/>
      <c r="AD5870" s="175"/>
      <c r="AE5870" s="175"/>
      <c r="AF5870" s="175"/>
      <c r="AG5870" s="175"/>
      <c r="AH5870" s="176"/>
      <c r="AM5870" s="6"/>
      <c r="AN5870" s="6"/>
      <c r="AO5870" s="6"/>
      <c r="AP5870" s="6"/>
      <c r="AQ5870" s="6"/>
      <c r="AR5870" s="6"/>
      <c r="AS5870" s="6"/>
      <c r="AT5870" s="6"/>
      <c r="AU5870" s="6"/>
      <c r="AV5870" s="6"/>
      <c r="AW5870" s="6"/>
      <c r="AX5870" s="6"/>
      <c r="AY5870" s="172"/>
      <c r="AZ5870" s="172"/>
      <c r="BA5870" s="172"/>
      <c r="BB5870" s="6"/>
      <c r="BC5870" s="6"/>
      <c r="BD5870" s="6"/>
      <c r="BE5870" s="6"/>
      <c r="BF5870" s="6"/>
      <c r="BG5870" s="172"/>
      <c r="BH5870" s="172"/>
      <c r="BI5870" s="172"/>
      <c r="BJ5870" s="6"/>
      <c r="BK5870" s="6"/>
      <c r="BL5870" s="6"/>
      <c r="BM5870" s="6"/>
      <c r="BN5870" s="6"/>
      <c r="BO5870" s="6"/>
      <c r="BP5870" s="6"/>
      <c r="BQ5870" s="6"/>
      <c r="BR5870" s="6"/>
      <c r="BS5870" s="6"/>
      <c r="BT5870" s="6"/>
      <c r="CG5870" s="432"/>
      <c r="CH5870" s="432"/>
      <c r="CL5870" s="174"/>
    </row>
    <row r="5871" spans="29:90" s="168" customFormat="1" x14ac:dyDescent="0.25">
      <c r="AC5871" s="175"/>
      <c r="AD5871" s="175"/>
      <c r="AE5871" s="175"/>
      <c r="AF5871" s="175"/>
      <c r="AG5871" s="175"/>
      <c r="AH5871" s="176"/>
      <c r="AM5871" s="6"/>
      <c r="AN5871" s="6"/>
      <c r="AO5871" s="6"/>
      <c r="AP5871" s="6"/>
      <c r="AQ5871" s="6"/>
      <c r="AR5871" s="6"/>
      <c r="AS5871" s="6"/>
      <c r="AT5871" s="6"/>
      <c r="AU5871" s="6"/>
      <c r="AV5871" s="6"/>
      <c r="AW5871" s="6"/>
      <c r="AX5871" s="6"/>
      <c r="AY5871" s="172"/>
      <c r="AZ5871" s="172"/>
      <c r="BA5871" s="172"/>
      <c r="BB5871" s="6"/>
      <c r="BC5871" s="6"/>
      <c r="BD5871" s="6"/>
      <c r="BE5871" s="6"/>
      <c r="BF5871" s="6"/>
      <c r="BG5871" s="172"/>
      <c r="BH5871" s="172"/>
      <c r="BI5871" s="172"/>
      <c r="BJ5871" s="6"/>
      <c r="BK5871" s="6"/>
      <c r="BL5871" s="6"/>
      <c r="BM5871" s="6"/>
      <c r="BN5871" s="6"/>
      <c r="BO5871" s="6"/>
      <c r="BP5871" s="6"/>
      <c r="BQ5871" s="6"/>
      <c r="BR5871" s="6"/>
      <c r="BS5871" s="6"/>
      <c r="BT5871" s="6"/>
      <c r="CG5871" s="432"/>
      <c r="CH5871" s="432"/>
      <c r="CL5871" s="174"/>
    </row>
    <row r="5872" spans="29:90" s="168" customFormat="1" x14ac:dyDescent="0.25">
      <c r="AC5872" s="175"/>
      <c r="AD5872" s="175"/>
      <c r="AE5872" s="175"/>
      <c r="AF5872" s="175"/>
      <c r="AG5872" s="175"/>
      <c r="AH5872" s="176"/>
      <c r="AM5872" s="6"/>
      <c r="AN5872" s="6"/>
      <c r="AO5872" s="6"/>
      <c r="AP5872" s="6"/>
      <c r="AQ5872" s="6"/>
      <c r="AR5872" s="6"/>
      <c r="AS5872" s="6"/>
      <c r="AT5872" s="6"/>
      <c r="AU5872" s="6"/>
      <c r="AV5872" s="6"/>
      <c r="AW5872" s="6"/>
      <c r="AX5872" s="6"/>
      <c r="AY5872" s="172"/>
      <c r="AZ5872" s="172"/>
      <c r="BA5872" s="172"/>
      <c r="BB5872" s="6"/>
      <c r="BC5872" s="6"/>
      <c r="BD5872" s="6"/>
      <c r="BE5872" s="6"/>
      <c r="BF5872" s="6"/>
      <c r="BG5872" s="172"/>
      <c r="BH5872" s="172"/>
      <c r="BI5872" s="172"/>
      <c r="BJ5872" s="6"/>
      <c r="BK5872" s="6"/>
      <c r="BL5872" s="6"/>
      <c r="BM5872" s="6"/>
      <c r="BN5872" s="6"/>
      <c r="BO5872" s="6"/>
      <c r="BP5872" s="6"/>
      <c r="BQ5872" s="6"/>
      <c r="BR5872" s="6"/>
      <c r="BS5872" s="6"/>
      <c r="BT5872" s="6"/>
      <c r="CG5872" s="432"/>
      <c r="CH5872" s="432"/>
      <c r="CL5872" s="174"/>
    </row>
    <row r="5873" spans="29:90" s="168" customFormat="1" x14ac:dyDescent="0.25">
      <c r="AC5873" s="175"/>
      <c r="AD5873" s="175"/>
      <c r="AE5873" s="175"/>
      <c r="AF5873" s="175"/>
      <c r="AG5873" s="175"/>
      <c r="AH5873" s="176"/>
      <c r="AM5873" s="6"/>
      <c r="AN5873" s="6"/>
      <c r="AO5873" s="6"/>
      <c r="AP5873" s="6"/>
      <c r="AQ5873" s="6"/>
      <c r="AR5873" s="6"/>
      <c r="AS5873" s="6"/>
      <c r="AT5873" s="6"/>
      <c r="AU5873" s="6"/>
      <c r="AV5873" s="6"/>
      <c r="AW5873" s="6"/>
      <c r="AX5873" s="6"/>
      <c r="AY5873" s="172"/>
      <c r="AZ5873" s="172"/>
      <c r="BA5873" s="172"/>
      <c r="BB5873" s="6"/>
      <c r="BC5873" s="6"/>
      <c r="BD5873" s="6"/>
      <c r="BE5873" s="6"/>
      <c r="BF5873" s="6"/>
      <c r="BG5873" s="172"/>
      <c r="BH5873" s="172"/>
      <c r="BI5873" s="172"/>
      <c r="BJ5873" s="6"/>
      <c r="BK5873" s="6"/>
      <c r="BL5873" s="6"/>
      <c r="BM5873" s="6"/>
      <c r="BN5873" s="6"/>
      <c r="BO5873" s="6"/>
      <c r="BP5873" s="6"/>
      <c r="BQ5873" s="6"/>
      <c r="BR5873" s="6"/>
      <c r="BS5873" s="6"/>
      <c r="BT5873" s="6"/>
      <c r="CG5873" s="432"/>
      <c r="CH5873" s="432"/>
      <c r="CL5873" s="174"/>
    </row>
    <row r="5874" spans="29:90" s="168" customFormat="1" x14ac:dyDescent="0.25">
      <c r="AC5874" s="175"/>
      <c r="AD5874" s="175"/>
      <c r="AE5874" s="175"/>
      <c r="AF5874" s="175"/>
      <c r="AG5874" s="175"/>
      <c r="AH5874" s="176"/>
      <c r="AM5874" s="6"/>
      <c r="AN5874" s="6"/>
      <c r="AO5874" s="6"/>
      <c r="AP5874" s="6"/>
      <c r="AQ5874" s="6"/>
      <c r="AR5874" s="6"/>
      <c r="AS5874" s="6"/>
      <c r="AT5874" s="6"/>
      <c r="AU5874" s="6"/>
      <c r="AV5874" s="6"/>
      <c r="AW5874" s="6"/>
      <c r="AX5874" s="6"/>
      <c r="AY5874" s="172"/>
      <c r="AZ5874" s="172"/>
      <c r="BA5874" s="172"/>
      <c r="BB5874" s="6"/>
      <c r="BC5874" s="6"/>
      <c r="BD5874" s="6"/>
      <c r="BE5874" s="6"/>
      <c r="BF5874" s="6"/>
      <c r="BG5874" s="172"/>
      <c r="BH5874" s="172"/>
      <c r="BI5874" s="172"/>
      <c r="BJ5874" s="6"/>
      <c r="BK5874" s="6"/>
      <c r="BL5874" s="6"/>
      <c r="BM5874" s="6"/>
      <c r="BN5874" s="6"/>
      <c r="BO5874" s="6"/>
      <c r="BP5874" s="6"/>
      <c r="BQ5874" s="6"/>
      <c r="BR5874" s="6"/>
      <c r="BS5874" s="6"/>
      <c r="BT5874" s="6"/>
      <c r="CG5874" s="432"/>
      <c r="CH5874" s="432"/>
      <c r="CL5874" s="174"/>
    </row>
    <row r="5875" spans="29:90" s="168" customFormat="1" x14ac:dyDescent="0.25">
      <c r="AC5875" s="175"/>
      <c r="AD5875" s="175"/>
      <c r="AE5875" s="175"/>
      <c r="AF5875" s="175"/>
      <c r="AG5875" s="175"/>
      <c r="AH5875" s="176"/>
      <c r="AM5875" s="6"/>
      <c r="AN5875" s="6"/>
      <c r="AO5875" s="6"/>
      <c r="AP5875" s="6"/>
      <c r="AQ5875" s="6"/>
      <c r="AR5875" s="6"/>
      <c r="AS5875" s="6"/>
      <c r="AT5875" s="6"/>
      <c r="AU5875" s="6"/>
      <c r="AV5875" s="6"/>
      <c r="AW5875" s="6"/>
      <c r="AX5875" s="6"/>
      <c r="AY5875" s="172"/>
      <c r="AZ5875" s="172"/>
      <c r="BA5875" s="172"/>
      <c r="BB5875" s="6"/>
      <c r="BC5875" s="6"/>
      <c r="BD5875" s="6"/>
      <c r="BE5875" s="6"/>
      <c r="BF5875" s="6"/>
      <c r="BG5875" s="172"/>
      <c r="BH5875" s="172"/>
      <c r="BI5875" s="172"/>
      <c r="BJ5875" s="6"/>
      <c r="BK5875" s="6"/>
      <c r="BL5875" s="6"/>
      <c r="BM5875" s="6"/>
      <c r="BN5875" s="6"/>
      <c r="BO5875" s="6"/>
      <c r="BP5875" s="6"/>
      <c r="BQ5875" s="6"/>
      <c r="BR5875" s="6"/>
      <c r="BS5875" s="6"/>
      <c r="BT5875" s="6"/>
      <c r="CG5875" s="432"/>
      <c r="CH5875" s="432"/>
      <c r="CL5875" s="174"/>
    </row>
    <row r="5876" spans="29:90" s="168" customFormat="1" x14ac:dyDescent="0.25">
      <c r="AC5876" s="175"/>
      <c r="AD5876" s="175"/>
      <c r="AE5876" s="175"/>
      <c r="AF5876" s="175"/>
      <c r="AG5876" s="175"/>
      <c r="AH5876" s="176"/>
      <c r="AM5876" s="6"/>
      <c r="AN5876" s="6"/>
      <c r="AO5876" s="6"/>
      <c r="AP5876" s="6"/>
      <c r="AQ5876" s="6"/>
      <c r="AR5876" s="6"/>
      <c r="AS5876" s="6"/>
      <c r="AT5876" s="6"/>
      <c r="AU5876" s="6"/>
      <c r="AV5876" s="6"/>
      <c r="AW5876" s="6"/>
      <c r="AX5876" s="6"/>
      <c r="AY5876" s="172"/>
      <c r="AZ5876" s="172"/>
      <c r="BA5876" s="172"/>
      <c r="BB5876" s="6"/>
      <c r="BC5876" s="6"/>
      <c r="BD5876" s="6"/>
      <c r="BE5876" s="6"/>
      <c r="BF5876" s="6"/>
      <c r="BG5876" s="172"/>
      <c r="BH5876" s="172"/>
      <c r="BI5876" s="172"/>
      <c r="BJ5876" s="6"/>
      <c r="BK5876" s="6"/>
      <c r="BL5876" s="6"/>
      <c r="BM5876" s="6"/>
      <c r="BN5876" s="6"/>
      <c r="BO5876" s="6"/>
      <c r="BP5876" s="6"/>
      <c r="BQ5876" s="6"/>
      <c r="BR5876" s="6"/>
      <c r="BS5876" s="6"/>
      <c r="BT5876" s="6"/>
      <c r="CG5876" s="432"/>
      <c r="CH5876" s="432"/>
      <c r="CL5876" s="174"/>
    </row>
    <row r="5877" spans="29:90" s="168" customFormat="1" x14ac:dyDescent="0.25">
      <c r="AC5877" s="175"/>
      <c r="AD5877" s="175"/>
      <c r="AE5877" s="175"/>
      <c r="AF5877" s="175"/>
      <c r="AG5877" s="175"/>
      <c r="AH5877" s="176"/>
      <c r="AM5877" s="6"/>
      <c r="AN5877" s="6"/>
      <c r="AO5877" s="6"/>
      <c r="AP5877" s="6"/>
      <c r="AQ5877" s="6"/>
      <c r="AR5877" s="6"/>
      <c r="AS5877" s="6"/>
      <c r="AT5877" s="6"/>
      <c r="AU5877" s="6"/>
      <c r="AV5877" s="6"/>
      <c r="AW5877" s="6"/>
      <c r="AX5877" s="6"/>
      <c r="AY5877" s="172"/>
      <c r="AZ5877" s="172"/>
      <c r="BA5877" s="172"/>
      <c r="BB5877" s="6"/>
      <c r="BC5877" s="6"/>
      <c r="BD5877" s="6"/>
      <c r="BE5877" s="6"/>
      <c r="BF5877" s="6"/>
      <c r="BG5877" s="172"/>
      <c r="BH5877" s="172"/>
      <c r="BI5877" s="172"/>
      <c r="BJ5877" s="6"/>
      <c r="BK5877" s="6"/>
      <c r="BL5877" s="6"/>
      <c r="BM5877" s="6"/>
      <c r="BN5877" s="6"/>
      <c r="BO5877" s="6"/>
      <c r="BP5877" s="6"/>
      <c r="BQ5877" s="6"/>
      <c r="BR5877" s="6"/>
      <c r="BS5877" s="6"/>
      <c r="BT5877" s="6"/>
      <c r="CG5877" s="432"/>
      <c r="CH5877" s="432"/>
      <c r="CL5877" s="174"/>
    </row>
    <row r="5878" spans="29:90" s="168" customFormat="1" x14ac:dyDescent="0.25">
      <c r="AC5878" s="175"/>
      <c r="AD5878" s="175"/>
      <c r="AE5878" s="175"/>
      <c r="AF5878" s="175"/>
      <c r="AG5878" s="175"/>
      <c r="AH5878" s="176"/>
      <c r="AM5878" s="6"/>
      <c r="AN5878" s="6"/>
      <c r="AO5878" s="6"/>
      <c r="AP5878" s="6"/>
      <c r="AQ5878" s="6"/>
      <c r="AR5878" s="6"/>
      <c r="AS5878" s="6"/>
      <c r="AT5878" s="6"/>
      <c r="AU5878" s="6"/>
      <c r="AV5878" s="6"/>
      <c r="AW5878" s="6"/>
      <c r="AX5878" s="6"/>
      <c r="AY5878" s="172"/>
      <c r="AZ5878" s="172"/>
      <c r="BA5878" s="172"/>
      <c r="BB5878" s="6"/>
      <c r="BC5878" s="6"/>
      <c r="BD5878" s="6"/>
      <c r="BE5878" s="6"/>
      <c r="BF5878" s="6"/>
      <c r="BG5878" s="172"/>
      <c r="BH5878" s="172"/>
      <c r="BI5878" s="172"/>
      <c r="BJ5878" s="6"/>
      <c r="BK5878" s="6"/>
      <c r="BL5878" s="6"/>
      <c r="BM5878" s="6"/>
      <c r="BN5878" s="6"/>
      <c r="BO5878" s="6"/>
      <c r="BP5878" s="6"/>
      <c r="BQ5878" s="6"/>
      <c r="BR5878" s="6"/>
      <c r="BS5878" s="6"/>
      <c r="BT5878" s="6"/>
      <c r="CG5878" s="432"/>
      <c r="CH5878" s="432"/>
      <c r="CL5878" s="174"/>
    </row>
    <row r="5879" spans="29:90" s="168" customFormat="1" x14ac:dyDescent="0.25">
      <c r="AC5879" s="175"/>
      <c r="AD5879" s="175"/>
      <c r="AE5879" s="175"/>
      <c r="AF5879" s="175"/>
      <c r="AG5879" s="175"/>
      <c r="AH5879" s="176"/>
      <c r="AM5879" s="6"/>
      <c r="AN5879" s="6"/>
      <c r="AO5879" s="6"/>
      <c r="AP5879" s="6"/>
      <c r="AQ5879" s="6"/>
      <c r="AR5879" s="6"/>
      <c r="AS5879" s="6"/>
      <c r="AT5879" s="6"/>
      <c r="AU5879" s="6"/>
      <c r="AV5879" s="6"/>
      <c r="AW5879" s="6"/>
      <c r="AX5879" s="6"/>
      <c r="AY5879" s="172"/>
      <c r="AZ5879" s="172"/>
      <c r="BA5879" s="172"/>
      <c r="BB5879" s="6"/>
      <c r="BC5879" s="6"/>
      <c r="BD5879" s="6"/>
      <c r="BE5879" s="6"/>
      <c r="BF5879" s="6"/>
      <c r="BG5879" s="172"/>
      <c r="BH5879" s="172"/>
      <c r="BI5879" s="172"/>
      <c r="BJ5879" s="6"/>
      <c r="BK5879" s="6"/>
      <c r="BL5879" s="6"/>
      <c r="BM5879" s="6"/>
      <c r="BN5879" s="6"/>
      <c r="BO5879" s="6"/>
      <c r="BP5879" s="6"/>
      <c r="BQ5879" s="6"/>
      <c r="BR5879" s="6"/>
      <c r="BS5879" s="6"/>
      <c r="BT5879" s="6"/>
      <c r="CG5879" s="432"/>
      <c r="CH5879" s="432"/>
      <c r="CL5879" s="174"/>
    </row>
    <row r="5880" spans="29:90" s="168" customFormat="1" x14ac:dyDescent="0.25">
      <c r="AC5880" s="175"/>
      <c r="AD5880" s="175"/>
      <c r="AE5880" s="175"/>
      <c r="AF5880" s="175"/>
      <c r="AG5880" s="175"/>
      <c r="AH5880" s="176"/>
      <c r="AM5880" s="6"/>
      <c r="AN5880" s="6"/>
      <c r="AO5880" s="6"/>
      <c r="AP5880" s="6"/>
      <c r="AQ5880" s="6"/>
      <c r="AR5880" s="6"/>
      <c r="AS5880" s="6"/>
      <c r="AT5880" s="6"/>
      <c r="AU5880" s="6"/>
      <c r="AV5880" s="6"/>
      <c r="AW5880" s="6"/>
      <c r="AX5880" s="6"/>
      <c r="AY5880" s="172"/>
      <c r="AZ5880" s="172"/>
      <c r="BA5880" s="172"/>
      <c r="BB5880" s="6"/>
      <c r="BC5880" s="6"/>
      <c r="BD5880" s="6"/>
      <c r="BE5880" s="6"/>
      <c r="BF5880" s="6"/>
      <c r="BG5880" s="172"/>
      <c r="BH5880" s="172"/>
      <c r="BI5880" s="172"/>
      <c r="BJ5880" s="6"/>
      <c r="BK5880" s="6"/>
      <c r="BL5880" s="6"/>
      <c r="BM5880" s="6"/>
      <c r="BN5880" s="6"/>
      <c r="BO5880" s="6"/>
      <c r="BP5880" s="6"/>
      <c r="BQ5880" s="6"/>
      <c r="BR5880" s="6"/>
      <c r="BS5880" s="6"/>
      <c r="BT5880" s="6"/>
      <c r="CG5880" s="432"/>
      <c r="CH5880" s="432"/>
      <c r="CL5880" s="174"/>
    </row>
    <row r="5881" spans="29:90" s="168" customFormat="1" x14ac:dyDescent="0.25">
      <c r="AC5881" s="175"/>
      <c r="AD5881" s="175"/>
      <c r="AE5881" s="175"/>
      <c r="AF5881" s="175"/>
      <c r="AG5881" s="175"/>
      <c r="AH5881" s="176"/>
      <c r="AM5881" s="6"/>
      <c r="AN5881" s="6"/>
      <c r="AO5881" s="6"/>
      <c r="AP5881" s="6"/>
      <c r="AQ5881" s="6"/>
      <c r="AR5881" s="6"/>
      <c r="AS5881" s="6"/>
      <c r="AT5881" s="6"/>
      <c r="AU5881" s="6"/>
      <c r="AV5881" s="6"/>
      <c r="AW5881" s="6"/>
      <c r="AX5881" s="6"/>
      <c r="AY5881" s="172"/>
      <c r="AZ5881" s="172"/>
      <c r="BA5881" s="172"/>
      <c r="BB5881" s="6"/>
      <c r="BC5881" s="6"/>
      <c r="BD5881" s="6"/>
      <c r="BE5881" s="6"/>
      <c r="BF5881" s="6"/>
      <c r="BG5881" s="172"/>
      <c r="BH5881" s="172"/>
      <c r="BI5881" s="172"/>
      <c r="BJ5881" s="6"/>
      <c r="BK5881" s="6"/>
      <c r="BL5881" s="6"/>
      <c r="BM5881" s="6"/>
      <c r="BN5881" s="6"/>
      <c r="BO5881" s="6"/>
      <c r="BP5881" s="6"/>
      <c r="BQ5881" s="6"/>
      <c r="BR5881" s="6"/>
      <c r="BS5881" s="6"/>
      <c r="BT5881" s="6"/>
      <c r="CG5881" s="432"/>
      <c r="CH5881" s="432"/>
      <c r="CL5881" s="174"/>
    </row>
    <row r="5882" spans="29:90" s="168" customFormat="1" x14ac:dyDescent="0.25">
      <c r="AC5882" s="175"/>
      <c r="AD5882" s="175"/>
      <c r="AE5882" s="175"/>
      <c r="AF5882" s="175"/>
      <c r="AG5882" s="175"/>
      <c r="AH5882" s="176"/>
      <c r="AM5882" s="6"/>
      <c r="AN5882" s="6"/>
      <c r="AO5882" s="6"/>
      <c r="AP5882" s="6"/>
      <c r="AQ5882" s="6"/>
      <c r="AR5882" s="6"/>
      <c r="AS5882" s="6"/>
      <c r="AT5882" s="6"/>
      <c r="AU5882" s="6"/>
      <c r="AV5882" s="6"/>
      <c r="AW5882" s="6"/>
      <c r="AX5882" s="6"/>
      <c r="AY5882" s="172"/>
      <c r="AZ5882" s="172"/>
      <c r="BA5882" s="172"/>
      <c r="BB5882" s="6"/>
      <c r="BC5882" s="6"/>
      <c r="BD5882" s="6"/>
      <c r="BE5882" s="6"/>
      <c r="BF5882" s="6"/>
      <c r="BG5882" s="172"/>
      <c r="BH5882" s="172"/>
      <c r="BI5882" s="172"/>
      <c r="BJ5882" s="6"/>
      <c r="BK5882" s="6"/>
      <c r="BL5882" s="6"/>
      <c r="BM5882" s="6"/>
      <c r="BN5882" s="6"/>
      <c r="BO5882" s="6"/>
      <c r="BP5882" s="6"/>
      <c r="BQ5882" s="6"/>
      <c r="BR5882" s="6"/>
      <c r="BS5882" s="6"/>
      <c r="BT5882" s="6"/>
      <c r="CG5882" s="432"/>
      <c r="CH5882" s="432"/>
      <c r="CL5882" s="174"/>
    </row>
    <row r="5883" spans="29:90" s="168" customFormat="1" x14ac:dyDescent="0.25">
      <c r="AC5883" s="175"/>
      <c r="AD5883" s="175"/>
      <c r="AE5883" s="175"/>
      <c r="AF5883" s="175"/>
      <c r="AG5883" s="175"/>
      <c r="AH5883" s="176"/>
      <c r="AM5883" s="6"/>
      <c r="AN5883" s="6"/>
      <c r="AO5883" s="6"/>
      <c r="AP5883" s="6"/>
      <c r="AQ5883" s="6"/>
      <c r="AR5883" s="6"/>
      <c r="AS5883" s="6"/>
      <c r="AT5883" s="6"/>
      <c r="AU5883" s="6"/>
      <c r="AV5883" s="6"/>
      <c r="AW5883" s="6"/>
      <c r="AX5883" s="6"/>
      <c r="AY5883" s="172"/>
      <c r="AZ5883" s="172"/>
      <c r="BA5883" s="172"/>
      <c r="BB5883" s="6"/>
      <c r="BC5883" s="6"/>
      <c r="BD5883" s="6"/>
      <c r="BE5883" s="6"/>
      <c r="BF5883" s="6"/>
      <c r="BG5883" s="172"/>
      <c r="BH5883" s="172"/>
      <c r="BI5883" s="172"/>
      <c r="BJ5883" s="6"/>
      <c r="BK5883" s="6"/>
      <c r="BL5883" s="6"/>
      <c r="BM5883" s="6"/>
      <c r="BN5883" s="6"/>
      <c r="BO5883" s="6"/>
      <c r="BP5883" s="6"/>
      <c r="BQ5883" s="6"/>
      <c r="BR5883" s="6"/>
      <c r="BS5883" s="6"/>
      <c r="BT5883" s="6"/>
      <c r="CG5883" s="432"/>
      <c r="CH5883" s="432"/>
      <c r="CL5883" s="174"/>
    </row>
    <row r="5884" spans="29:90" s="168" customFormat="1" x14ac:dyDescent="0.25">
      <c r="AC5884" s="175"/>
      <c r="AD5884" s="175"/>
      <c r="AE5884" s="175"/>
      <c r="AF5884" s="175"/>
      <c r="AG5884" s="175"/>
      <c r="AH5884" s="176"/>
      <c r="AM5884" s="6"/>
      <c r="AN5884" s="6"/>
      <c r="AO5884" s="6"/>
      <c r="AP5884" s="6"/>
      <c r="AQ5884" s="6"/>
      <c r="AR5884" s="6"/>
      <c r="AS5884" s="6"/>
      <c r="AT5884" s="6"/>
      <c r="AU5884" s="6"/>
      <c r="AV5884" s="6"/>
      <c r="AW5884" s="6"/>
      <c r="AX5884" s="6"/>
      <c r="AY5884" s="172"/>
      <c r="AZ5884" s="172"/>
      <c r="BA5884" s="172"/>
      <c r="BB5884" s="6"/>
      <c r="BC5884" s="6"/>
      <c r="BD5884" s="6"/>
      <c r="BE5884" s="6"/>
      <c r="BF5884" s="6"/>
      <c r="BG5884" s="172"/>
      <c r="BH5884" s="172"/>
      <c r="BI5884" s="172"/>
      <c r="BJ5884" s="6"/>
      <c r="BK5884" s="6"/>
      <c r="BL5884" s="6"/>
      <c r="BM5884" s="6"/>
      <c r="BN5884" s="6"/>
      <c r="BO5884" s="6"/>
      <c r="BP5884" s="6"/>
      <c r="BQ5884" s="6"/>
      <c r="BR5884" s="6"/>
      <c r="BS5884" s="6"/>
      <c r="BT5884" s="6"/>
      <c r="CG5884" s="432"/>
      <c r="CH5884" s="432"/>
      <c r="CL5884" s="174"/>
    </row>
    <row r="5885" spans="29:90" s="168" customFormat="1" x14ac:dyDescent="0.25">
      <c r="AC5885" s="175"/>
      <c r="AD5885" s="175"/>
      <c r="AE5885" s="175"/>
      <c r="AF5885" s="175"/>
      <c r="AG5885" s="175"/>
      <c r="AH5885" s="176"/>
      <c r="AM5885" s="6"/>
      <c r="AN5885" s="6"/>
      <c r="AO5885" s="6"/>
      <c r="AP5885" s="6"/>
      <c r="AQ5885" s="6"/>
      <c r="AR5885" s="6"/>
      <c r="AS5885" s="6"/>
      <c r="AT5885" s="6"/>
      <c r="AU5885" s="6"/>
      <c r="AV5885" s="6"/>
      <c r="AW5885" s="6"/>
      <c r="AX5885" s="6"/>
      <c r="AY5885" s="172"/>
      <c r="AZ5885" s="172"/>
      <c r="BA5885" s="172"/>
      <c r="BB5885" s="6"/>
      <c r="BC5885" s="6"/>
      <c r="BD5885" s="6"/>
      <c r="BE5885" s="6"/>
      <c r="BF5885" s="6"/>
      <c r="BG5885" s="172"/>
      <c r="BH5885" s="172"/>
      <c r="BI5885" s="172"/>
      <c r="BJ5885" s="6"/>
      <c r="BK5885" s="6"/>
      <c r="BL5885" s="6"/>
      <c r="BM5885" s="6"/>
      <c r="BN5885" s="6"/>
      <c r="BO5885" s="6"/>
      <c r="BP5885" s="6"/>
      <c r="BQ5885" s="6"/>
      <c r="BR5885" s="6"/>
      <c r="BS5885" s="6"/>
      <c r="BT5885" s="6"/>
      <c r="CG5885" s="432"/>
      <c r="CH5885" s="432"/>
      <c r="CL5885" s="174"/>
    </row>
    <row r="5886" spans="29:90" s="168" customFormat="1" x14ac:dyDescent="0.25">
      <c r="AC5886" s="175"/>
      <c r="AD5886" s="175"/>
      <c r="AE5886" s="175"/>
      <c r="AF5886" s="175"/>
      <c r="AG5886" s="175"/>
      <c r="AH5886" s="176"/>
      <c r="AM5886" s="6"/>
      <c r="AN5886" s="6"/>
      <c r="AO5886" s="6"/>
      <c r="AP5886" s="6"/>
      <c r="AQ5886" s="6"/>
      <c r="AR5886" s="6"/>
      <c r="AS5886" s="6"/>
      <c r="AT5886" s="6"/>
      <c r="AU5886" s="6"/>
      <c r="AV5886" s="6"/>
      <c r="AW5886" s="6"/>
      <c r="AX5886" s="6"/>
      <c r="AY5886" s="172"/>
      <c r="AZ5886" s="172"/>
      <c r="BA5886" s="172"/>
      <c r="BB5886" s="6"/>
      <c r="BC5886" s="6"/>
      <c r="BD5886" s="6"/>
      <c r="BE5886" s="6"/>
      <c r="BF5886" s="6"/>
      <c r="BG5886" s="172"/>
      <c r="BH5886" s="172"/>
      <c r="BI5886" s="172"/>
      <c r="BJ5886" s="6"/>
      <c r="BK5886" s="6"/>
      <c r="BL5886" s="6"/>
      <c r="BM5886" s="6"/>
      <c r="BN5886" s="6"/>
      <c r="BO5886" s="6"/>
      <c r="BP5886" s="6"/>
      <c r="BQ5886" s="6"/>
      <c r="BR5886" s="6"/>
      <c r="BS5886" s="6"/>
      <c r="BT5886" s="6"/>
      <c r="CG5886" s="432"/>
      <c r="CH5886" s="432"/>
      <c r="CL5886" s="174"/>
    </row>
    <row r="5887" spans="29:90" s="168" customFormat="1" x14ac:dyDescent="0.25">
      <c r="AC5887" s="175"/>
      <c r="AD5887" s="175"/>
      <c r="AE5887" s="175"/>
      <c r="AF5887" s="175"/>
      <c r="AG5887" s="175"/>
      <c r="AH5887" s="176"/>
      <c r="AM5887" s="6"/>
      <c r="AN5887" s="6"/>
      <c r="AO5887" s="6"/>
      <c r="AP5887" s="6"/>
      <c r="AQ5887" s="6"/>
      <c r="AR5887" s="6"/>
      <c r="AS5887" s="6"/>
      <c r="AT5887" s="6"/>
      <c r="AU5887" s="6"/>
      <c r="AV5887" s="6"/>
      <c r="AW5887" s="6"/>
      <c r="AX5887" s="6"/>
      <c r="AY5887" s="172"/>
      <c r="AZ5887" s="172"/>
      <c r="BA5887" s="172"/>
      <c r="BB5887" s="6"/>
      <c r="BC5887" s="6"/>
      <c r="BD5887" s="6"/>
      <c r="BE5887" s="6"/>
      <c r="BF5887" s="6"/>
      <c r="BG5887" s="172"/>
      <c r="BH5887" s="172"/>
      <c r="BI5887" s="172"/>
      <c r="BJ5887" s="6"/>
      <c r="BK5887" s="6"/>
      <c r="BL5887" s="6"/>
      <c r="BM5887" s="6"/>
      <c r="BN5887" s="6"/>
      <c r="BO5887" s="6"/>
      <c r="BP5887" s="6"/>
      <c r="BQ5887" s="6"/>
      <c r="BR5887" s="6"/>
      <c r="BS5887" s="6"/>
      <c r="BT5887" s="6"/>
      <c r="CG5887" s="432"/>
      <c r="CH5887" s="432"/>
      <c r="CL5887" s="174"/>
    </row>
    <row r="5888" spans="29:90" s="168" customFormat="1" x14ac:dyDescent="0.25">
      <c r="AC5888" s="175"/>
      <c r="AD5888" s="175"/>
      <c r="AE5888" s="175"/>
      <c r="AF5888" s="175"/>
      <c r="AG5888" s="175"/>
      <c r="AH5888" s="176"/>
      <c r="AM5888" s="6"/>
      <c r="AN5888" s="6"/>
      <c r="AO5888" s="6"/>
      <c r="AP5888" s="6"/>
      <c r="AQ5888" s="6"/>
      <c r="AR5888" s="6"/>
      <c r="AS5888" s="6"/>
      <c r="AT5888" s="6"/>
      <c r="AU5888" s="6"/>
      <c r="AV5888" s="6"/>
      <c r="AW5888" s="6"/>
      <c r="AX5888" s="6"/>
      <c r="AY5888" s="172"/>
      <c r="AZ5888" s="172"/>
      <c r="BA5888" s="172"/>
      <c r="BB5888" s="6"/>
      <c r="BC5888" s="6"/>
      <c r="BD5888" s="6"/>
      <c r="BE5888" s="6"/>
      <c r="BF5888" s="6"/>
      <c r="BG5888" s="172"/>
      <c r="BH5888" s="172"/>
      <c r="BI5888" s="172"/>
      <c r="BJ5888" s="6"/>
      <c r="BK5888" s="6"/>
      <c r="BL5888" s="6"/>
      <c r="BM5888" s="6"/>
      <c r="BN5888" s="6"/>
      <c r="BO5888" s="6"/>
      <c r="BP5888" s="6"/>
      <c r="BQ5888" s="6"/>
      <c r="BR5888" s="6"/>
      <c r="BS5888" s="6"/>
      <c r="BT5888" s="6"/>
      <c r="CG5888" s="432"/>
      <c r="CH5888" s="432"/>
      <c r="CL5888" s="174"/>
    </row>
    <row r="5889" spans="29:90" s="168" customFormat="1" x14ac:dyDescent="0.25">
      <c r="AC5889" s="175"/>
      <c r="AD5889" s="175"/>
      <c r="AE5889" s="175"/>
      <c r="AF5889" s="175"/>
      <c r="AG5889" s="175"/>
      <c r="AH5889" s="176"/>
      <c r="AM5889" s="6"/>
      <c r="AN5889" s="6"/>
      <c r="AO5889" s="6"/>
      <c r="AP5889" s="6"/>
      <c r="AQ5889" s="6"/>
      <c r="AR5889" s="6"/>
      <c r="AS5889" s="6"/>
      <c r="AT5889" s="6"/>
      <c r="AU5889" s="6"/>
      <c r="AV5889" s="6"/>
      <c r="AW5889" s="6"/>
      <c r="AX5889" s="6"/>
      <c r="AY5889" s="172"/>
      <c r="AZ5889" s="172"/>
      <c r="BA5889" s="172"/>
      <c r="BB5889" s="6"/>
      <c r="BC5889" s="6"/>
      <c r="BD5889" s="6"/>
      <c r="BE5889" s="6"/>
      <c r="BF5889" s="6"/>
      <c r="BG5889" s="172"/>
      <c r="BH5889" s="172"/>
      <c r="BI5889" s="172"/>
      <c r="BJ5889" s="6"/>
      <c r="BK5889" s="6"/>
      <c r="BL5889" s="6"/>
      <c r="BM5889" s="6"/>
      <c r="BN5889" s="6"/>
      <c r="BO5889" s="6"/>
      <c r="BP5889" s="6"/>
      <c r="BQ5889" s="6"/>
      <c r="BR5889" s="6"/>
      <c r="BS5889" s="6"/>
      <c r="BT5889" s="6"/>
      <c r="CG5889" s="432"/>
      <c r="CH5889" s="432"/>
      <c r="CL5889" s="174"/>
    </row>
    <row r="5890" spans="29:90" s="168" customFormat="1" x14ac:dyDescent="0.25">
      <c r="AC5890" s="175"/>
      <c r="AD5890" s="175"/>
      <c r="AE5890" s="175"/>
      <c r="AF5890" s="175"/>
      <c r="AG5890" s="175"/>
      <c r="AH5890" s="176"/>
      <c r="AM5890" s="6"/>
      <c r="AN5890" s="6"/>
      <c r="AO5890" s="6"/>
      <c r="AP5890" s="6"/>
      <c r="AQ5890" s="6"/>
      <c r="AR5890" s="6"/>
      <c r="AS5890" s="6"/>
      <c r="AT5890" s="6"/>
      <c r="AU5890" s="6"/>
      <c r="AV5890" s="6"/>
      <c r="AW5890" s="6"/>
      <c r="AX5890" s="6"/>
      <c r="AY5890" s="172"/>
      <c r="AZ5890" s="172"/>
      <c r="BA5890" s="172"/>
      <c r="BB5890" s="6"/>
      <c r="BC5890" s="6"/>
      <c r="BD5890" s="6"/>
      <c r="BE5890" s="6"/>
      <c r="BF5890" s="6"/>
      <c r="BG5890" s="172"/>
      <c r="BH5890" s="172"/>
      <c r="BI5890" s="172"/>
      <c r="BJ5890" s="6"/>
      <c r="BK5890" s="6"/>
      <c r="BL5890" s="6"/>
      <c r="BM5890" s="6"/>
      <c r="BN5890" s="6"/>
      <c r="BO5890" s="6"/>
      <c r="BP5890" s="6"/>
      <c r="BQ5890" s="6"/>
      <c r="BR5890" s="6"/>
      <c r="BS5890" s="6"/>
      <c r="BT5890" s="6"/>
      <c r="CG5890" s="432"/>
      <c r="CH5890" s="432"/>
      <c r="CL5890" s="174"/>
    </row>
    <row r="5891" spans="29:90" s="168" customFormat="1" x14ac:dyDescent="0.25">
      <c r="AC5891" s="175"/>
      <c r="AD5891" s="175"/>
      <c r="AE5891" s="175"/>
      <c r="AF5891" s="175"/>
      <c r="AG5891" s="175"/>
      <c r="AH5891" s="176"/>
      <c r="AM5891" s="6"/>
      <c r="AN5891" s="6"/>
      <c r="AO5891" s="6"/>
      <c r="AP5891" s="6"/>
      <c r="AQ5891" s="6"/>
      <c r="AR5891" s="6"/>
      <c r="AS5891" s="6"/>
      <c r="AT5891" s="6"/>
      <c r="AU5891" s="6"/>
      <c r="AV5891" s="6"/>
      <c r="AW5891" s="6"/>
      <c r="AX5891" s="6"/>
      <c r="AY5891" s="172"/>
      <c r="AZ5891" s="172"/>
      <c r="BA5891" s="172"/>
      <c r="BB5891" s="6"/>
      <c r="BC5891" s="6"/>
      <c r="BD5891" s="6"/>
      <c r="BE5891" s="6"/>
      <c r="BF5891" s="6"/>
      <c r="BG5891" s="172"/>
      <c r="BH5891" s="172"/>
      <c r="BI5891" s="172"/>
      <c r="BJ5891" s="6"/>
      <c r="BK5891" s="6"/>
      <c r="BL5891" s="6"/>
      <c r="BM5891" s="6"/>
      <c r="BN5891" s="6"/>
      <c r="BO5891" s="6"/>
      <c r="BP5891" s="6"/>
      <c r="BQ5891" s="6"/>
      <c r="BR5891" s="6"/>
      <c r="BS5891" s="6"/>
      <c r="BT5891" s="6"/>
      <c r="CG5891" s="432"/>
      <c r="CH5891" s="432"/>
      <c r="CL5891" s="174"/>
    </row>
    <row r="5892" spans="29:90" s="168" customFormat="1" x14ac:dyDescent="0.25">
      <c r="AC5892" s="175"/>
      <c r="AD5892" s="175"/>
      <c r="AE5892" s="175"/>
      <c r="AF5892" s="175"/>
      <c r="AG5892" s="175"/>
      <c r="AH5892" s="176"/>
      <c r="AM5892" s="6"/>
      <c r="AN5892" s="6"/>
      <c r="AO5892" s="6"/>
      <c r="AP5892" s="6"/>
      <c r="AQ5892" s="6"/>
      <c r="AR5892" s="6"/>
      <c r="AS5892" s="6"/>
      <c r="AT5892" s="6"/>
      <c r="AU5892" s="6"/>
      <c r="AV5892" s="6"/>
      <c r="AW5892" s="6"/>
      <c r="AX5892" s="6"/>
      <c r="AY5892" s="172"/>
      <c r="AZ5892" s="172"/>
      <c r="BA5892" s="172"/>
      <c r="BB5892" s="6"/>
      <c r="BC5892" s="6"/>
      <c r="BD5892" s="6"/>
      <c r="BE5892" s="6"/>
      <c r="BF5892" s="6"/>
      <c r="BG5892" s="172"/>
      <c r="BH5892" s="172"/>
      <c r="BI5892" s="172"/>
      <c r="BJ5892" s="6"/>
      <c r="BK5892" s="6"/>
      <c r="BL5892" s="6"/>
      <c r="BM5892" s="6"/>
      <c r="BN5892" s="6"/>
      <c r="BO5892" s="6"/>
      <c r="BP5892" s="6"/>
      <c r="BQ5892" s="6"/>
      <c r="BR5892" s="6"/>
      <c r="BS5892" s="6"/>
      <c r="BT5892" s="6"/>
      <c r="CG5892" s="432"/>
      <c r="CH5892" s="432"/>
      <c r="CL5892" s="174"/>
    </row>
    <row r="5893" spans="29:90" s="168" customFormat="1" x14ac:dyDescent="0.25">
      <c r="AC5893" s="175"/>
      <c r="AD5893" s="175"/>
      <c r="AE5893" s="175"/>
      <c r="AF5893" s="175"/>
      <c r="AG5893" s="175"/>
      <c r="AH5893" s="176"/>
      <c r="AM5893" s="6"/>
      <c r="AN5893" s="6"/>
      <c r="AO5893" s="6"/>
      <c r="AP5893" s="6"/>
      <c r="AQ5893" s="6"/>
      <c r="AR5893" s="6"/>
      <c r="AS5893" s="6"/>
      <c r="AT5893" s="6"/>
      <c r="AU5893" s="6"/>
      <c r="AV5893" s="6"/>
      <c r="AW5893" s="6"/>
      <c r="AX5893" s="6"/>
      <c r="AY5893" s="172"/>
      <c r="AZ5893" s="172"/>
      <c r="BA5893" s="172"/>
      <c r="BB5893" s="6"/>
      <c r="BC5893" s="6"/>
      <c r="BD5893" s="6"/>
      <c r="BE5893" s="6"/>
      <c r="BF5893" s="6"/>
      <c r="BG5893" s="172"/>
      <c r="BH5893" s="172"/>
      <c r="BI5893" s="172"/>
      <c r="BJ5893" s="6"/>
      <c r="BK5893" s="6"/>
      <c r="BL5893" s="6"/>
      <c r="BM5893" s="6"/>
      <c r="BN5893" s="6"/>
      <c r="BO5893" s="6"/>
      <c r="BP5893" s="6"/>
      <c r="BQ5893" s="6"/>
      <c r="BR5893" s="6"/>
      <c r="BS5893" s="6"/>
      <c r="BT5893" s="6"/>
      <c r="CG5893" s="432"/>
      <c r="CH5893" s="432"/>
      <c r="CL5893" s="174"/>
    </row>
    <row r="5894" spans="29:90" s="168" customFormat="1" x14ac:dyDescent="0.25">
      <c r="AC5894" s="175"/>
      <c r="AD5894" s="175"/>
      <c r="AE5894" s="175"/>
      <c r="AF5894" s="175"/>
      <c r="AG5894" s="175"/>
      <c r="AH5894" s="176"/>
      <c r="AM5894" s="6"/>
      <c r="AN5894" s="6"/>
      <c r="AO5894" s="6"/>
      <c r="AP5894" s="6"/>
      <c r="AQ5894" s="6"/>
      <c r="AR5894" s="6"/>
      <c r="AS5894" s="6"/>
      <c r="AT5894" s="6"/>
      <c r="AU5894" s="6"/>
      <c r="AV5894" s="6"/>
      <c r="AW5894" s="6"/>
      <c r="AX5894" s="6"/>
      <c r="AY5894" s="172"/>
      <c r="AZ5894" s="172"/>
      <c r="BA5894" s="172"/>
      <c r="BB5894" s="6"/>
      <c r="BC5894" s="6"/>
      <c r="BD5894" s="6"/>
      <c r="BE5894" s="6"/>
      <c r="BF5894" s="6"/>
      <c r="BG5894" s="172"/>
      <c r="BH5894" s="172"/>
      <c r="BI5894" s="172"/>
      <c r="BJ5894" s="6"/>
      <c r="BK5894" s="6"/>
      <c r="BL5894" s="6"/>
      <c r="BM5894" s="6"/>
      <c r="BN5894" s="6"/>
      <c r="BO5894" s="6"/>
      <c r="BP5894" s="6"/>
      <c r="BQ5894" s="6"/>
      <c r="BR5894" s="6"/>
      <c r="BS5894" s="6"/>
      <c r="BT5894" s="6"/>
      <c r="CG5894" s="432"/>
      <c r="CH5894" s="432"/>
      <c r="CL5894" s="174"/>
    </row>
    <row r="5895" spans="29:90" s="168" customFormat="1" x14ac:dyDescent="0.25">
      <c r="AC5895" s="175"/>
      <c r="AD5895" s="175"/>
      <c r="AE5895" s="175"/>
      <c r="AF5895" s="175"/>
      <c r="AG5895" s="175"/>
      <c r="AH5895" s="176"/>
      <c r="AM5895" s="6"/>
      <c r="AN5895" s="6"/>
      <c r="AO5895" s="6"/>
      <c r="AP5895" s="6"/>
      <c r="AQ5895" s="6"/>
      <c r="AR5895" s="6"/>
      <c r="AS5895" s="6"/>
      <c r="AT5895" s="6"/>
      <c r="AU5895" s="6"/>
      <c r="AV5895" s="6"/>
      <c r="AW5895" s="6"/>
      <c r="AX5895" s="6"/>
      <c r="AY5895" s="172"/>
      <c r="AZ5895" s="172"/>
      <c r="BA5895" s="172"/>
      <c r="BB5895" s="6"/>
      <c r="BC5895" s="6"/>
      <c r="BD5895" s="6"/>
      <c r="BE5895" s="6"/>
      <c r="BF5895" s="6"/>
      <c r="BG5895" s="172"/>
      <c r="BH5895" s="172"/>
      <c r="BI5895" s="172"/>
      <c r="BJ5895" s="6"/>
      <c r="BK5895" s="6"/>
      <c r="BL5895" s="6"/>
      <c r="BM5895" s="6"/>
      <c r="BN5895" s="6"/>
      <c r="BO5895" s="6"/>
      <c r="BP5895" s="6"/>
      <c r="BQ5895" s="6"/>
      <c r="BR5895" s="6"/>
      <c r="BS5895" s="6"/>
      <c r="BT5895" s="6"/>
      <c r="CG5895" s="432"/>
      <c r="CH5895" s="432"/>
      <c r="CL5895" s="174"/>
    </row>
    <row r="5896" spans="29:90" s="168" customFormat="1" x14ac:dyDescent="0.25">
      <c r="AC5896" s="175"/>
      <c r="AD5896" s="175"/>
      <c r="AE5896" s="175"/>
      <c r="AF5896" s="175"/>
      <c r="AG5896" s="175"/>
      <c r="AH5896" s="176"/>
      <c r="AM5896" s="6"/>
      <c r="AN5896" s="6"/>
      <c r="AO5896" s="6"/>
      <c r="AP5896" s="6"/>
      <c r="AQ5896" s="6"/>
      <c r="AR5896" s="6"/>
      <c r="AS5896" s="6"/>
      <c r="AT5896" s="6"/>
      <c r="AU5896" s="6"/>
      <c r="AV5896" s="6"/>
      <c r="AW5896" s="6"/>
      <c r="AX5896" s="6"/>
      <c r="AY5896" s="172"/>
      <c r="AZ5896" s="172"/>
      <c r="BA5896" s="172"/>
      <c r="BB5896" s="6"/>
      <c r="BC5896" s="6"/>
      <c r="BD5896" s="6"/>
      <c r="BE5896" s="6"/>
      <c r="BF5896" s="6"/>
      <c r="BG5896" s="172"/>
      <c r="BH5896" s="172"/>
      <c r="BI5896" s="172"/>
      <c r="BJ5896" s="6"/>
      <c r="BK5896" s="6"/>
      <c r="BL5896" s="6"/>
      <c r="BM5896" s="6"/>
      <c r="BN5896" s="6"/>
      <c r="BO5896" s="6"/>
      <c r="BP5896" s="6"/>
      <c r="BQ5896" s="6"/>
      <c r="BR5896" s="6"/>
      <c r="BS5896" s="6"/>
      <c r="BT5896" s="6"/>
      <c r="CG5896" s="432"/>
      <c r="CH5896" s="432"/>
      <c r="CL5896" s="174"/>
    </row>
    <row r="5897" spans="29:90" s="168" customFormat="1" x14ac:dyDescent="0.25">
      <c r="AC5897" s="175"/>
      <c r="AD5897" s="175"/>
      <c r="AE5897" s="175"/>
      <c r="AF5897" s="175"/>
      <c r="AG5897" s="175"/>
      <c r="AH5897" s="176"/>
      <c r="AM5897" s="6"/>
      <c r="AN5897" s="6"/>
      <c r="AO5897" s="6"/>
      <c r="AP5897" s="6"/>
      <c r="AQ5897" s="6"/>
      <c r="AR5897" s="6"/>
      <c r="AS5897" s="6"/>
      <c r="AT5897" s="6"/>
      <c r="AU5897" s="6"/>
      <c r="AV5897" s="6"/>
      <c r="AW5897" s="6"/>
      <c r="AX5897" s="6"/>
      <c r="AY5897" s="172"/>
      <c r="AZ5897" s="172"/>
      <c r="BA5897" s="172"/>
      <c r="BB5897" s="6"/>
      <c r="BC5897" s="6"/>
      <c r="BD5897" s="6"/>
      <c r="BE5897" s="6"/>
      <c r="BF5897" s="6"/>
      <c r="BG5897" s="172"/>
      <c r="BH5897" s="172"/>
      <c r="BI5897" s="172"/>
      <c r="BJ5897" s="6"/>
      <c r="BK5897" s="6"/>
      <c r="BL5897" s="6"/>
      <c r="BM5897" s="6"/>
      <c r="BN5897" s="6"/>
      <c r="BO5897" s="6"/>
      <c r="BP5897" s="6"/>
      <c r="BQ5897" s="6"/>
      <c r="BR5897" s="6"/>
      <c r="BS5897" s="6"/>
      <c r="BT5897" s="6"/>
      <c r="CG5897" s="432"/>
      <c r="CH5897" s="432"/>
      <c r="CL5897" s="174"/>
    </row>
    <row r="5898" spans="29:90" s="168" customFormat="1" x14ac:dyDescent="0.25">
      <c r="AC5898" s="175"/>
      <c r="AD5898" s="175"/>
      <c r="AE5898" s="175"/>
      <c r="AF5898" s="175"/>
      <c r="AG5898" s="175"/>
      <c r="AH5898" s="176"/>
      <c r="AM5898" s="6"/>
      <c r="AN5898" s="6"/>
      <c r="AO5898" s="6"/>
      <c r="AP5898" s="6"/>
      <c r="AQ5898" s="6"/>
      <c r="AR5898" s="6"/>
      <c r="AS5898" s="6"/>
      <c r="AT5898" s="6"/>
      <c r="AU5898" s="6"/>
      <c r="AV5898" s="6"/>
      <c r="AW5898" s="6"/>
      <c r="AX5898" s="6"/>
      <c r="AY5898" s="172"/>
      <c r="AZ5898" s="172"/>
      <c r="BA5898" s="172"/>
      <c r="BB5898" s="6"/>
      <c r="BC5898" s="6"/>
      <c r="BD5898" s="6"/>
      <c r="BE5898" s="6"/>
      <c r="BF5898" s="6"/>
      <c r="BG5898" s="172"/>
      <c r="BH5898" s="172"/>
      <c r="BI5898" s="172"/>
      <c r="BJ5898" s="6"/>
      <c r="BK5898" s="6"/>
      <c r="BL5898" s="6"/>
      <c r="BM5898" s="6"/>
      <c r="BN5898" s="6"/>
      <c r="BO5898" s="6"/>
      <c r="BP5898" s="6"/>
      <c r="BQ5898" s="6"/>
      <c r="BR5898" s="6"/>
      <c r="BS5898" s="6"/>
      <c r="BT5898" s="6"/>
      <c r="CG5898" s="432"/>
      <c r="CH5898" s="432"/>
      <c r="CL5898" s="174"/>
    </row>
    <row r="5899" spans="29:90" s="168" customFormat="1" x14ac:dyDescent="0.25">
      <c r="AC5899" s="175"/>
      <c r="AD5899" s="175"/>
      <c r="AE5899" s="175"/>
      <c r="AF5899" s="175"/>
      <c r="AG5899" s="175"/>
      <c r="AH5899" s="176"/>
      <c r="AM5899" s="6"/>
      <c r="AN5899" s="6"/>
      <c r="AO5899" s="6"/>
      <c r="AP5899" s="6"/>
      <c r="AQ5899" s="6"/>
      <c r="AR5899" s="6"/>
      <c r="AS5899" s="6"/>
      <c r="AT5899" s="6"/>
      <c r="AU5899" s="6"/>
      <c r="AV5899" s="6"/>
      <c r="AW5899" s="6"/>
      <c r="AX5899" s="6"/>
      <c r="AY5899" s="172"/>
      <c r="AZ5899" s="172"/>
      <c r="BA5899" s="172"/>
      <c r="BB5899" s="6"/>
      <c r="BC5899" s="6"/>
      <c r="BD5899" s="6"/>
      <c r="BE5899" s="6"/>
      <c r="BF5899" s="6"/>
      <c r="BG5899" s="172"/>
      <c r="BH5899" s="172"/>
      <c r="BI5899" s="172"/>
      <c r="BJ5899" s="6"/>
      <c r="BK5899" s="6"/>
      <c r="BL5899" s="6"/>
      <c r="BM5899" s="6"/>
      <c r="BN5899" s="6"/>
      <c r="BO5899" s="6"/>
      <c r="BP5899" s="6"/>
      <c r="BQ5899" s="6"/>
      <c r="BR5899" s="6"/>
      <c r="BS5899" s="6"/>
      <c r="BT5899" s="6"/>
      <c r="CG5899" s="432"/>
      <c r="CH5899" s="432"/>
      <c r="CL5899" s="174"/>
    </row>
    <row r="5900" spans="29:90" s="168" customFormat="1" x14ac:dyDescent="0.25">
      <c r="AC5900" s="175"/>
      <c r="AD5900" s="175"/>
      <c r="AE5900" s="175"/>
      <c r="AF5900" s="175"/>
      <c r="AG5900" s="175"/>
      <c r="AH5900" s="176"/>
      <c r="AM5900" s="6"/>
      <c r="AN5900" s="6"/>
      <c r="AO5900" s="6"/>
      <c r="AP5900" s="6"/>
      <c r="AQ5900" s="6"/>
      <c r="AR5900" s="6"/>
      <c r="AS5900" s="6"/>
      <c r="AT5900" s="6"/>
      <c r="AU5900" s="6"/>
      <c r="AV5900" s="6"/>
      <c r="AW5900" s="6"/>
      <c r="AX5900" s="6"/>
      <c r="AY5900" s="172"/>
      <c r="AZ5900" s="172"/>
      <c r="BA5900" s="172"/>
      <c r="BB5900" s="6"/>
      <c r="BC5900" s="6"/>
      <c r="BD5900" s="6"/>
      <c r="BE5900" s="6"/>
      <c r="BF5900" s="6"/>
      <c r="BG5900" s="172"/>
      <c r="BH5900" s="172"/>
      <c r="BI5900" s="172"/>
      <c r="BJ5900" s="6"/>
      <c r="BK5900" s="6"/>
      <c r="BL5900" s="6"/>
      <c r="BM5900" s="6"/>
      <c r="BN5900" s="6"/>
      <c r="BO5900" s="6"/>
      <c r="BP5900" s="6"/>
      <c r="BQ5900" s="6"/>
      <c r="BR5900" s="6"/>
      <c r="BS5900" s="6"/>
      <c r="BT5900" s="6"/>
      <c r="CG5900" s="432"/>
      <c r="CH5900" s="432"/>
      <c r="CL5900" s="174"/>
    </row>
    <row r="5901" spans="29:90" s="168" customFormat="1" x14ac:dyDescent="0.25">
      <c r="AC5901" s="175"/>
      <c r="AD5901" s="175"/>
      <c r="AE5901" s="175"/>
      <c r="AF5901" s="175"/>
      <c r="AG5901" s="175"/>
      <c r="AH5901" s="176"/>
      <c r="AM5901" s="6"/>
      <c r="AN5901" s="6"/>
      <c r="AO5901" s="6"/>
      <c r="AP5901" s="6"/>
      <c r="AQ5901" s="6"/>
      <c r="AR5901" s="6"/>
      <c r="AS5901" s="6"/>
      <c r="AT5901" s="6"/>
      <c r="AU5901" s="6"/>
      <c r="AV5901" s="6"/>
      <c r="AW5901" s="6"/>
      <c r="AX5901" s="6"/>
      <c r="AY5901" s="172"/>
      <c r="AZ5901" s="172"/>
      <c r="BA5901" s="172"/>
      <c r="BB5901" s="6"/>
      <c r="BC5901" s="6"/>
      <c r="BD5901" s="6"/>
      <c r="BE5901" s="6"/>
      <c r="BF5901" s="6"/>
      <c r="BG5901" s="172"/>
      <c r="BH5901" s="172"/>
      <c r="BI5901" s="172"/>
      <c r="BJ5901" s="6"/>
      <c r="BK5901" s="6"/>
      <c r="BL5901" s="6"/>
      <c r="BM5901" s="6"/>
      <c r="BN5901" s="6"/>
      <c r="BO5901" s="6"/>
      <c r="BP5901" s="6"/>
      <c r="BQ5901" s="6"/>
      <c r="BR5901" s="6"/>
      <c r="BS5901" s="6"/>
      <c r="BT5901" s="6"/>
      <c r="CG5901" s="432"/>
      <c r="CH5901" s="432"/>
      <c r="CL5901" s="174"/>
    </row>
    <row r="5902" spans="29:90" s="168" customFormat="1" x14ac:dyDescent="0.25">
      <c r="AC5902" s="175"/>
      <c r="AD5902" s="175"/>
      <c r="AE5902" s="175"/>
      <c r="AF5902" s="175"/>
      <c r="AG5902" s="175"/>
      <c r="AH5902" s="176"/>
      <c r="AM5902" s="6"/>
      <c r="AN5902" s="6"/>
      <c r="AO5902" s="6"/>
      <c r="AP5902" s="6"/>
      <c r="AQ5902" s="6"/>
      <c r="AR5902" s="6"/>
      <c r="AS5902" s="6"/>
      <c r="AT5902" s="6"/>
      <c r="AU5902" s="6"/>
      <c r="AV5902" s="6"/>
      <c r="AW5902" s="6"/>
      <c r="AX5902" s="6"/>
      <c r="AY5902" s="172"/>
      <c r="AZ5902" s="172"/>
      <c r="BA5902" s="172"/>
      <c r="BB5902" s="6"/>
      <c r="BC5902" s="6"/>
      <c r="BD5902" s="6"/>
      <c r="BE5902" s="6"/>
      <c r="BF5902" s="6"/>
      <c r="BG5902" s="172"/>
      <c r="BH5902" s="172"/>
      <c r="BI5902" s="172"/>
      <c r="BJ5902" s="6"/>
      <c r="BK5902" s="6"/>
      <c r="BL5902" s="6"/>
      <c r="BM5902" s="6"/>
      <c r="BN5902" s="6"/>
      <c r="BO5902" s="6"/>
      <c r="BP5902" s="6"/>
      <c r="BQ5902" s="6"/>
      <c r="BR5902" s="6"/>
      <c r="BS5902" s="6"/>
      <c r="BT5902" s="6"/>
      <c r="CG5902" s="432"/>
      <c r="CH5902" s="432"/>
      <c r="CL5902" s="174"/>
    </row>
    <row r="5903" spans="29:90" s="168" customFormat="1" x14ac:dyDescent="0.25">
      <c r="AC5903" s="175"/>
      <c r="AD5903" s="175"/>
      <c r="AE5903" s="175"/>
      <c r="AF5903" s="175"/>
      <c r="AG5903" s="175"/>
      <c r="AH5903" s="176"/>
      <c r="AM5903" s="6"/>
      <c r="AN5903" s="6"/>
      <c r="AO5903" s="6"/>
      <c r="AP5903" s="6"/>
      <c r="AQ5903" s="6"/>
      <c r="AR5903" s="6"/>
      <c r="AS5903" s="6"/>
      <c r="AT5903" s="6"/>
      <c r="AU5903" s="6"/>
      <c r="AV5903" s="6"/>
      <c r="AW5903" s="6"/>
      <c r="AX5903" s="6"/>
      <c r="AY5903" s="172"/>
      <c r="AZ5903" s="172"/>
      <c r="BA5903" s="172"/>
      <c r="BB5903" s="6"/>
      <c r="BC5903" s="6"/>
      <c r="BD5903" s="6"/>
      <c r="BE5903" s="6"/>
      <c r="BF5903" s="6"/>
      <c r="BG5903" s="172"/>
      <c r="BH5903" s="172"/>
      <c r="BI5903" s="172"/>
      <c r="BJ5903" s="6"/>
      <c r="BK5903" s="6"/>
      <c r="BL5903" s="6"/>
      <c r="BM5903" s="6"/>
      <c r="BN5903" s="6"/>
      <c r="BO5903" s="6"/>
      <c r="BP5903" s="6"/>
      <c r="BQ5903" s="6"/>
      <c r="BR5903" s="6"/>
      <c r="BS5903" s="6"/>
      <c r="BT5903" s="6"/>
      <c r="CG5903" s="432"/>
      <c r="CH5903" s="432"/>
      <c r="CL5903" s="174"/>
    </row>
    <row r="5904" spans="29:90" s="168" customFormat="1" x14ac:dyDescent="0.25">
      <c r="AC5904" s="175"/>
      <c r="AD5904" s="175"/>
      <c r="AE5904" s="175"/>
      <c r="AF5904" s="175"/>
      <c r="AG5904" s="175"/>
      <c r="AH5904" s="176"/>
      <c r="AM5904" s="6"/>
      <c r="AN5904" s="6"/>
      <c r="AO5904" s="6"/>
      <c r="AP5904" s="6"/>
      <c r="AQ5904" s="6"/>
      <c r="AR5904" s="6"/>
      <c r="AS5904" s="6"/>
      <c r="AT5904" s="6"/>
      <c r="AU5904" s="6"/>
      <c r="AV5904" s="6"/>
      <c r="AW5904" s="6"/>
      <c r="AX5904" s="6"/>
      <c r="AY5904" s="172"/>
      <c r="AZ5904" s="172"/>
      <c r="BA5904" s="172"/>
      <c r="BB5904" s="6"/>
      <c r="BC5904" s="6"/>
      <c r="BD5904" s="6"/>
      <c r="BE5904" s="6"/>
      <c r="BF5904" s="6"/>
      <c r="BG5904" s="172"/>
      <c r="BH5904" s="172"/>
      <c r="BI5904" s="172"/>
      <c r="BJ5904" s="6"/>
      <c r="BK5904" s="6"/>
      <c r="BL5904" s="6"/>
      <c r="BM5904" s="6"/>
      <c r="BN5904" s="6"/>
      <c r="BO5904" s="6"/>
      <c r="BP5904" s="6"/>
      <c r="BQ5904" s="6"/>
      <c r="BR5904" s="6"/>
      <c r="BS5904" s="6"/>
      <c r="BT5904" s="6"/>
      <c r="CG5904" s="432"/>
      <c r="CH5904" s="432"/>
      <c r="CL5904" s="174"/>
    </row>
    <row r="5905" spans="29:90" s="168" customFormat="1" x14ac:dyDescent="0.25">
      <c r="AC5905" s="175"/>
      <c r="AD5905" s="175"/>
      <c r="AE5905" s="175"/>
      <c r="AF5905" s="175"/>
      <c r="AG5905" s="175"/>
      <c r="AH5905" s="176"/>
      <c r="AM5905" s="6"/>
      <c r="AN5905" s="6"/>
      <c r="AO5905" s="6"/>
      <c r="AP5905" s="6"/>
      <c r="AQ5905" s="6"/>
      <c r="AR5905" s="6"/>
      <c r="AS5905" s="6"/>
      <c r="AT5905" s="6"/>
      <c r="AU5905" s="6"/>
      <c r="AV5905" s="6"/>
      <c r="AW5905" s="6"/>
      <c r="AX5905" s="6"/>
      <c r="AY5905" s="172"/>
      <c r="AZ5905" s="172"/>
      <c r="BA5905" s="172"/>
      <c r="BB5905" s="6"/>
      <c r="BC5905" s="6"/>
      <c r="BD5905" s="6"/>
      <c r="BE5905" s="6"/>
      <c r="BF5905" s="6"/>
      <c r="BG5905" s="172"/>
      <c r="BH5905" s="172"/>
      <c r="BI5905" s="172"/>
      <c r="BJ5905" s="6"/>
      <c r="BK5905" s="6"/>
      <c r="BL5905" s="6"/>
      <c r="BM5905" s="6"/>
      <c r="BN5905" s="6"/>
      <c r="BO5905" s="6"/>
      <c r="BP5905" s="6"/>
      <c r="BQ5905" s="6"/>
      <c r="BR5905" s="6"/>
      <c r="BS5905" s="6"/>
      <c r="BT5905" s="6"/>
      <c r="CG5905" s="432"/>
      <c r="CH5905" s="432"/>
      <c r="CL5905" s="174"/>
    </row>
    <row r="5906" spans="29:90" s="168" customFormat="1" x14ac:dyDescent="0.25">
      <c r="AC5906" s="175"/>
      <c r="AD5906" s="175"/>
      <c r="AE5906" s="175"/>
      <c r="AF5906" s="175"/>
      <c r="AG5906" s="175"/>
      <c r="AH5906" s="176"/>
      <c r="AM5906" s="6"/>
      <c r="AN5906" s="6"/>
      <c r="AO5906" s="6"/>
      <c r="AP5906" s="6"/>
      <c r="AQ5906" s="6"/>
      <c r="AR5906" s="6"/>
      <c r="AS5906" s="6"/>
      <c r="AT5906" s="6"/>
      <c r="AU5906" s="6"/>
      <c r="AV5906" s="6"/>
      <c r="AW5906" s="6"/>
      <c r="AX5906" s="6"/>
      <c r="AY5906" s="172"/>
      <c r="AZ5906" s="172"/>
      <c r="BA5906" s="172"/>
      <c r="BB5906" s="6"/>
      <c r="BC5906" s="6"/>
      <c r="BD5906" s="6"/>
      <c r="BE5906" s="6"/>
      <c r="BF5906" s="6"/>
      <c r="BG5906" s="172"/>
      <c r="BH5906" s="172"/>
      <c r="BI5906" s="172"/>
      <c r="BJ5906" s="6"/>
      <c r="BK5906" s="6"/>
      <c r="BL5906" s="6"/>
      <c r="BM5906" s="6"/>
      <c r="BN5906" s="6"/>
      <c r="BO5906" s="6"/>
      <c r="BP5906" s="6"/>
      <c r="BQ5906" s="6"/>
      <c r="BR5906" s="6"/>
      <c r="BS5906" s="6"/>
      <c r="BT5906" s="6"/>
      <c r="CG5906" s="432"/>
      <c r="CH5906" s="432"/>
      <c r="CL5906" s="174"/>
    </row>
    <row r="5907" spans="29:90" s="168" customFormat="1" x14ac:dyDescent="0.25">
      <c r="AC5907" s="175"/>
      <c r="AD5907" s="175"/>
      <c r="AE5907" s="175"/>
      <c r="AF5907" s="175"/>
      <c r="AG5907" s="175"/>
      <c r="AH5907" s="176"/>
      <c r="AM5907" s="6"/>
      <c r="AN5907" s="6"/>
      <c r="AO5907" s="6"/>
      <c r="AP5907" s="6"/>
      <c r="AQ5907" s="6"/>
      <c r="AR5907" s="6"/>
      <c r="AS5907" s="6"/>
      <c r="AT5907" s="6"/>
      <c r="AU5907" s="6"/>
      <c r="AV5907" s="6"/>
      <c r="AW5907" s="6"/>
      <c r="AX5907" s="6"/>
      <c r="AY5907" s="172"/>
      <c r="AZ5907" s="172"/>
      <c r="BA5907" s="172"/>
      <c r="BB5907" s="6"/>
      <c r="BC5907" s="6"/>
      <c r="BD5907" s="6"/>
      <c r="BE5907" s="6"/>
      <c r="BF5907" s="6"/>
      <c r="BG5907" s="172"/>
      <c r="BH5907" s="172"/>
      <c r="BI5907" s="172"/>
      <c r="BJ5907" s="6"/>
      <c r="BK5907" s="6"/>
      <c r="BL5907" s="6"/>
      <c r="BM5907" s="6"/>
      <c r="BN5907" s="6"/>
      <c r="BO5907" s="6"/>
      <c r="BP5907" s="6"/>
      <c r="BQ5907" s="6"/>
      <c r="BR5907" s="6"/>
      <c r="BS5907" s="6"/>
      <c r="BT5907" s="6"/>
      <c r="CG5907" s="432"/>
      <c r="CH5907" s="432"/>
      <c r="CL5907" s="174"/>
    </row>
    <row r="5908" spans="29:90" s="168" customFormat="1" x14ac:dyDescent="0.25">
      <c r="AC5908" s="175"/>
      <c r="AD5908" s="175"/>
      <c r="AE5908" s="175"/>
      <c r="AF5908" s="175"/>
      <c r="AG5908" s="175"/>
      <c r="AH5908" s="176"/>
      <c r="AM5908" s="6"/>
      <c r="AN5908" s="6"/>
      <c r="AO5908" s="6"/>
      <c r="AP5908" s="6"/>
      <c r="AQ5908" s="6"/>
      <c r="AR5908" s="6"/>
      <c r="AS5908" s="6"/>
      <c r="AT5908" s="6"/>
      <c r="AU5908" s="6"/>
      <c r="AV5908" s="6"/>
      <c r="AW5908" s="6"/>
      <c r="AX5908" s="6"/>
      <c r="AY5908" s="172"/>
      <c r="AZ5908" s="172"/>
      <c r="BA5908" s="172"/>
      <c r="BB5908" s="6"/>
      <c r="BC5908" s="6"/>
      <c r="BD5908" s="6"/>
      <c r="BE5908" s="6"/>
      <c r="BF5908" s="6"/>
      <c r="BG5908" s="172"/>
      <c r="BH5908" s="172"/>
      <c r="BI5908" s="172"/>
      <c r="BJ5908" s="6"/>
      <c r="BK5908" s="6"/>
      <c r="BL5908" s="6"/>
      <c r="BM5908" s="6"/>
      <c r="BN5908" s="6"/>
      <c r="BO5908" s="6"/>
      <c r="BP5908" s="6"/>
      <c r="BQ5908" s="6"/>
      <c r="BR5908" s="6"/>
      <c r="BS5908" s="6"/>
      <c r="BT5908" s="6"/>
      <c r="CG5908" s="432"/>
      <c r="CH5908" s="432"/>
      <c r="CL5908" s="174"/>
    </row>
    <row r="5909" spans="29:90" s="168" customFormat="1" x14ac:dyDescent="0.25">
      <c r="AC5909" s="175"/>
      <c r="AD5909" s="175"/>
      <c r="AE5909" s="175"/>
      <c r="AF5909" s="175"/>
      <c r="AG5909" s="175"/>
      <c r="AH5909" s="176"/>
      <c r="AM5909" s="6"/>
      <c r="AN5909" s="6"/>
      <c r="AO5909" s="6"/>
      <c r="AP5909" s="6"/>
      <c r="AQ5909" s="6"/>
      <c r="AR5909" s="6"/>
      <c r="AS5909" s="6"/>
      <c r="AT5909" s="6"/>
      <c r="AU5909" s="6"/>
      <c r="AV5909" s="6"/>
      <c r="AW5909" s="6"/>
      <c r="AX5909" s="6"/>
      <c r="AY5909" s="172"/>
      <c r="AZ5909" s="172"/>
      <c r="BA5909" s="172"/>
      <c r="BB5909" s="6"/>
      <c r="BC5909" s="6"/>
      <c r="BD5909" s="6"/>
      <c r="BE5909" s="6"/>
      <c r="BF5909" s="6"/>
      <c r="BG5909" s="172"/>
      <c r="BH5909" s="172"/>
      <c r="BI5909" s="172"/>
      <c r="BJ5909" s="6"/>
      <c r="BK5909" s="6"/>
      <c r="BL5909" s="6"/>
      <c r="BM5909" s="6"/>
      <c r="BN5909" s="6"/>
      <c r="BO5909" s="6"/>
      <c r="BP5909" s="6"/>
      <c r="BQ5909" s="6"/>
      <c r="BR5909" s="6"/>
      <c r="BS5909" s="6"/>
      <c r="BT5909" s="6"/>
      <c r="CG5909" s="432"/>
      <c r="CH5909" s="432"/>
      <c r="CL5909" s="174"/>
    </row>
    <row r="5910" spans="29:90" s="168" customFormat="1" x14ac:dyDescent="0.25">
      <c r="AC5910" s="175"/>
      <c r="AD5910" s="175"/>
      <c r="AE5910" s="175"/>
      <c r="AF5910" s="175"/>
      <c r="AG5910" s="175"/>
      <c r="AH5910" s="176"/>
      <c r="AM5910" s="6"/>
      <c r="AN5910" s="6"/>
      <c r="AO5910" s="6"/>
      <c r="AP5910" s="6"/>
      <c r="AQ5910" s="6"/>
      <c r="AR5910" s="6"/>
      <c r="AS5910" s="6"/>
      <c r="AT5910" s="6"/>
      <c r="AU5910" s="6"/>
      <c r="AV5910" s="6"/>
      <c r="AW5910" s="6"/>
      <c r="AX5910" s="6"/>
      <c r="AY5910" s="172"/>
      <c r="AZ5910" s="172"/>
      <c r="BA5910" s="172"/>
      <c r="BB5910" s="6"/>
      <c r="BC5910" s="6"/>
      <c r="BD5910" s="6"/>
      <c r="BE5910" s="6"/>
      <c r="BF5910" s="6"/>
      <c r="BG5910" s="172"/>
      <c r="BH5910" s="172"/>
      <c r="BI5910" s="172"/>
      <c r="BJ5910" s="6"/>
      <c r="BK5910" s="6"/>
      <c r="BL5910" s="6"/>
      <c r="BM5910" s="6"/>
      <c r="BN5910" s="6"/>
      <c r="BO5910" s="6"/>
      <c r="BP5910" s="6"/>
      <c r="BQ5910" s="6"/>
      <c r="BR5910" s="6"/>
      <c r="BS5910" s="6"/>
      <c r="BT5910" s="6"/>
      <c r="CG5910" s="432"/>
      <c r="CH5910" s="432"/>
      <c r="CL5910" s="174"/>
    </row>
    <row r="5911" spans="29:90" s="168" customFormat="1" x14ac:dyDescent="0.25">
      <c r="AC5911" s="175"/>
      <c r="AD5911" s="175"/>
      <c r="AE5911" s="175"/>
      <c r="AF5911" s="175"/>
      <c r="AG5911" s="175"/>
      <c r="AH5911" s="176"/>
      <c r="AM5911" s="6"/>
      <c r="AN5911" s="6"/>
      <c r="AO5911" s="6"/>
      <c r="AP5911" s="6"/>
      <c r="AQ5911" s="6"/>
      <c r="AR5911" s="6"/>
      <c r="AS5911" s="6"/>
      <c r="AT5911" s="6"/>
      <c r="AU5911" s="6"/>
      <c r="AV5911" s="6"/>
      <c r="AW5911" s="6"/>
      <c r="AX5911" s="6"/>
      <c r="AY5911" s="172"/>
      <c r="AZ5911" s="172"/>
      <c r="BA5911" s="172"/>
      <c r="BB5911" s="6"/>
      <c r="BC5911" s="6"/>
      <c r="BD5911" s="6"/>
      <c r="BE5911" s="6"/>
      <c r="BF5911" s="6"/>
      <c r="BG5911" s="172"/>
      <c r="BH5911" s="172"/>
      <c r="BI5911" s="172"/>
      <c r="BJ5911" s="6"/>
      <c r="BK5911" s="6"/>
      <c r="BL5911" s="6"/>
      <c r="BM5911" s="6"/>
      <c r="BN5911" s="6"/>
      <c r="BO5911" s="6"/>
      <c r="BP5911" s="6"/>
      <c r="BQ5911" s="6"/>
      <c r="BR5911" s="6"/>
      <c r="BS5911" s="6"/>
      <c r="BT5911" s="6"/>
      <c r="CG5911" s="432"/>
      <c r="CH5911" s="432"/>
      <c r="CL5911" s="174"/>
    </row>
    <row r="5912" spans="29:90" s="168" customFormat="1" x14ac:dyDescent="0.25">
      <c r="AC5912" s="175"/>
      <c r="AD5912" s="175"/>
      <c r="AE5912" s="175"/>
      <c r="AF5912" s="175"/>
      <c r="AG5912" s="175"/>
      <c r="AH5912" s="176"/>
      <c r="AM5912" s="6"/>
      <c r="AN5912" s="6"/>
      <c r="AO5912" s="6"/>
      <c r="AP5912" s="6"/>
      <c r="AQ5912" s="6"/>
      <c r="AR5912" s="6"/>
      <c r="AS5912" s="6"/>
      <c r="AT5912" s="6"/>
      <c r="AU5912" s="6"/>
      <c r="AV5912" s="6"/>
      <c r="AW5912" s="6"/>
      <c r="AX5912" s="6"/>
      <c r="AY5912" s="172"/>
      <c r="AZ5912" s="172"/>
      <c r="BA5912" s="172"/>
      <c r="BB5912" s="6"/>
      <c r="BC5912" s="6"/>
      <c r="BD5912" s="6"/>
      <c r="BE5912" s="6"/>
      <c r="BF5912" s="6"/>
      <c r="BG5912" s="172"/>
      <c r="BH5912" s="172"/>
      <c r="BI5912" s="172"/>
      <c r="BJ5912" s="6"/>
      <c r="BK5912" s="6"/>
      <c r="BL5912" s="6"/>
      <c r="BM5912" s="6"/>
      <c r="BN5912" s="6"/>
      <c r="BO5912" s="6"/>
      <c r="BP5912" s="6"/>
      <c r="BQ5912" s="6"/>
      <c r="BR5912" s="6"/>
      <c r="BS5912" s="6"/>
      <c r="BT5912" s="6"/>
      <c r="CG5912" s="432"/>
      <c r="CH5912" s="432"/>
      <c r="CL5912" s="174"/>
    </row>
    <row r="5913" spans="29:90" s="168" customFormat="1" x14ac:dyDescent="0.25">
      <c r="AC5913" s="175"/>
      <c r="AD5913" s="175"/>
      <c r="AE5913" s="175"/>
      <c r="AF5913" s="175"/>
      <c r="AG5913" s="175"/>
      <c r="AH5913" s="176"/>
      <c r="AM5913" s="6"/>
      <c r="AN5913" s="6"/>
      <c r="AO5913" s="6"/>
      <c r="AP5913" s="6"/>
      <c r="AQ5913" s="6"/>
      <c r="AR5913" s="6"/>
      <c r="AS5913" s="6"/>
      <c r="AT5913" s="6"/>
      <c r="AU5913" s="6"/>
      <c r="AV5913" s="6"/>
      <c r="AW5913" s="6"/>
      <c r="AX5913" s="6"/>
      <c r="AY5913" s="172"/>
      <c r="AZ5913" s="172"/>
      <c r="BA5913" s="172"/>
      <c r="BB5913" s="6"/>
      <c r="BC5913" s="6"/>
      <c r="BD5913" s="6"/>
      <c r="BE5913" s="6"/>
      <c r="BF5913" s="6"/>
      <c r="BG5913" s="172"/>
      <c r="BH5913" s="172"/>
      <c r="BI5913" s="172"/>
      <c r="BJ5913" s="6"/>
      <c r="BK5913" s="6"/>
      <c r="BL5913" s="6"/>
      <c r="BM5913" s="6"/>
      <c r="BN5913" s="6"/>
      <c r="BO5913" s="6"/>
      <c r="BP5913" s="6"/>
      <c r="BQ5913" s="6"/>
      <c r="BR5913" s="6"/>
      <c r="BS5913" s="6"/>
      <c r="BT5913" s="6"/>
      <c r="CG5913" s="432"/>
      <c r="CH5913" s="432"/>
      <c r="CL5913" s="174"/>
    </row>
    <row r="5914" spans="29:90" s="168" customFormat="1" x14ac:dyDescent="0.25">
      <c r="AC5914" s="175"/>
      <c r="AD5914" s="175"/>
      <c r="AE5914" s="175"/>
      <c r="AF5914" s="175"/>
      <c r="AG5914" s="175"/>
      <c r="AH5914" s="176"/>
      <c r="AM5914" s="6"/>
      <c r="AN5914" s="6"/>
      <c r="AO5914" s="6"/>
      <c r="AP5914" s="6"/>
      <c r="AQ5914" s="6"/>
      <c r="AR5914" s="6"/>
      <c r="AS5914" s="6"/>
      <c r="AT5914" s="6"/>
      <c r="AU5914" s="6"/>
      <c r="AV5914" s="6"/>
      <c r="AW5914" s="6"/>
      <c r="AX5914" s="6"/>
      <c r="AY5914" s="172"/>
      <c r="AZ5914" s="172"/>
      <c r="BA5914" s="172"/>
      <c r="BB5914" s="6"/>
      <c r="BC5914" s="6"/>
      <c r="BD5914" s="6"/>
      <c r="BE5914" s="6"/>
      <c r="BF5914" s="6"/>
      <c r="BG5914" s="172"/>
      <c r="BH5914" s="172"/>
      <c r="BI5914" s="172"/>
      <c r="BJ5914" s="6"/>
      <c r="BK5914" s="6"/>
      <c r="BL5914" s="6"/>
      <c r="BM5914" s="6"/>
      <c r="BN5914" s="6"/>
      <c r="BO5914" s="6"/>
      <c r="BP5914" s="6"/>
      <c r="BQ5914" s="6"/>
      <c r="BR5914" s="6"/>
      <c r="BS5914" s="6"/>
      <c r="BT5914" s="6"/>
      <c r="CG5914" s="432"/>
      <c r="CH5914" s="432"/>
      <c r="CL5914" s="174"/>
    </row>
    <row r="5915" spans="29:90" s="168" customFormat="1" x14ac:dyDescent="0.25">
      <c r="AC5915" s="175"/>
      <c r="AD5915" s="175"/>
      <c r="AE5915" s="175"/>
      <c r="AF5915" s="175"/>
      <c r="AG5915" s="175"/>
      <c r="AH5915" s="176"/>
      <c r="AM5915" s="6"/>
      <c r="AN5915" s="6"/>
      <c r="AO5915" s="6"/>
      <c r="AP5915" s="6"/>
      <c r="AQ5915" s="6"/>
      <c r="AR5915" s="6"/>
      <c r="AS5915" s="6"/>
      <c r="AT5915" s="6"/>
      <c r="AU5915" s="6"/>
      <c r="AV5915" s="6"/>
      <c r="AW5915" s="6"/>
      <c r="AX5915" s="6"/>
      <c r="AY5915" s="172"/>
      <c r="AZ5915" s="172"/>
      <c r="BA5915" s="172"/>
      <c r="BB5915" s="6"/>
      <c r="BC5915" s="6"/>
      <c r="BD5915" s="6"/>
      <c r="BE5915" s="6"/>
      <c r="BF5915" s="6"/>
      <c r="BG5915" s="172"/>
      <c r="BH5915" s="172"/>
      <c r="BI5915" s="172"/>
      <c r="BJ5915" s="6"/>
      <c r="BK5915" s="6"/>
      <c r="BL5915" s="6"/>
      <c r="BM5915" s="6"/>
      <c r="BN5915" s="6"/>
      <c r="BO5915" s="6"/>
      <c r="BP5915" s="6"/>
      <c r="BQ5915" s="6"/>
      <c r="BR5915" s="6"/>
      <c r="BS5915" s="6"/>
      <c r="BT5915" s="6"/>
      <c r="CG5915" s="432"/>
      <c r="CH5915" s="432"/>
      <c r="CL5915" s="174"/>
    </row>
    <row r="5916" spans="29:90" s="168" customFormat="1" x14ac:dyDescent="0.25">
      <c r="AC5916" s="175"/>
      <c r="AD5916" s="175"/>
      <c r="AE5916" s="175"/>
      <c r="AF5916" s="175"/>
      <c r="AG5916" s="175"/>
      <c r="AH5916" s="176"/>
      <c r="AM5916" s="6"/>
      <c r="AN5916" s="6"/>
      <c r="AO5916" s="6"/>
      <c r="AP5916" s="6"/>
      <c r="AQ5916" s="6"/>
      <c r="AR5916" s="6"/>
      <c r="AS5916" s="6"/>
      <c r="AT5916" s="6"/>
      <c r="AU5916" s="6"/>
      <c r="AV5916" s="6"/>
      <c r="AW5916" s="6"/>
      <c r="AX5916" s="6"/>
      <c r="AY5916" s="172"/>
      <c r="AZ5916" s="172"/>
      <c r="BA5916" s="172"/>
      <c r="BB5916" s="6"/>
      <c r="BC5916" s="6"/>
      <c r="BD5916" s="6"/>
      <c r="BE5916" s="6"/>
      <c r="BF5916" s="6"/>
      <c r="BG5916" s="172"/>
      <c r="BH5916" s="172"/>
      <c r="BI5916" s="172"/>
      <c r="BJ5916" s="6"/>
      <c r="BK5916" s="6"/>
      <c r="BL5916" s="6"/>
      <c r="BM5916" s="6"/>
      <c r="BN5916" s="6"/>
      <c r="BO5916" s="6"/>
      <c r="BP5916" s="6"/>
      <c r="BQ5916" s="6"/>
      <c r="BR5916" s="6"/>
      <c r="BS5916" s="6"/>
      <c r="BT5916" s="6"/>
      <c r="CG5916" s="432"/>
      <c r="CH5916" s="432"/>
      <c r="CL5916" s="174"/>
    </row>
    <row r="5917" spans="29:90" s="168" customFormat="1" x14ac:dyDescent="0.25">
      <c r="AC5917" s="175"/>
      <c r="AD5917" s="175"/>
      <c r="AE5917" s="175"/>
      <c r="AF5917" s="175"/>
      <c r="AG5917" s="175"/>
      <c r="AH5917" s="176"/>
      <c r="AM5917" s="6"/>
      <c r="AN5917" s="6"/>
      <c r="AO5917" s="6"/>
      <c r="AP5917" s="6"/>
      <c r="AQ5917" s="6"/>
      <c r="AR5917" s="6"/>
      <c r="AS5917" s="6"/>
      <c r="AT5917" s="6"/>
      <c r="AU5917" s="6"/>
      <c r="AV5917" s="6"/>
      <c r="AW5917" s="6"/>
      <c r="AX5917" s="6"/>
      <c r="AY5917" s="172"/>
      <c r="AZ5917" s="172"/>
      <c r="BA5917" s="172"/>
      <c r="BB5917" s="6"/>
      <c r="BC5917" s="6"/>
      <c r="BD5917" s="6"/>
      <c r="BE5917" s="6"/>
      <c r="BF5917" s="6"/>
      <c r="BG5917" s="172"/>
      <c r="BH5917" s="172"/>
      <c r="BI5917" s="172"/>
      <c r="BJ5917" s="6"/>
      <c r="BK5917" s="6"/>
      <c r="BL5917" s="6"/>
      <c r="BM5917" s="6"/>
      <c r="BN5917" s="6"/>
      <c r="BO5917" s="6"/>
      <c r="BP5917" s="6"/>
      <c r="BQ5917" s="6"/>
      <c r="BR5917" s="6"/>
      <c r="BS5917" s="6"/>
      <c r="BT5917" s="6"/>
      <c r="CG5917" s="432"/>
      <c r="CH5917" s="432"/>
      <c r="CL5917" s="174"/>
    </row>
    <row r="5918" spans="29:90" s="168" customFormat="1" x14ac:dyDescent="0.25">
      <c r="AC5918" s="175"/>
      <c r="AD5918" s="175"/>
      <c r="AE5918" s="175"/>
      <c r="AF5918" s="175"/>
      <c r="AG5918" s="175"/>
      <c r="AH5918" s="176"/>
      <c r="AM5918" s="6"/>
      <c r="AN5918" s="6"/>
      <c r="AO5918" s="6"/>
      <c r="AP5918" s="6"/>
      <c r="AQ5918" s="6"/>
      <c r="AR5918" s="6"/>
      <c r="AS5918" s="6"/>
      <c r="AT5918" s="6"/>
      <c r="AU5918" s="6"/>
      <c r="AV5918" s="6"/>
      <c r="AW5918" s="6"/>
      <c r="AX5918" s="6"/>
      <c r="AY5918" s="172"/>
      <c r="AZ5918" s="172"/>
      <c r="BA5918" s="172"/>
      <c r="BB5918" s="6"/>
      <c r="BC5918" s="6"/>
      <c r="BD5918" s="6"/>
      <c r="BE5918" s="6"/>
      <c r="BF5918" s="6"/>
      <c r="BG5918" s="172"/>
      <c r="BH5918" s="172"/>
      <c r="BI5918" s="172"/>
      <c r="BJ5918" s="6"/>
      <c r="BK5918" s="6"/>
      <c r="BL5918" s="6"/>
      <c r="BM5918" s="6"/>
      <c r="BN5918" s="6"/>
      <c r="BO5918" s="6"/>
      <c r="BP5918" s="6"/>
      <c r="BQ5918" s="6"/>
      <c r="BR5918" s="6"/>
      <c r="BS5918" s="6"/>
      <c r="BT5918" s="6"/>
      <c r="CG5918" s="432"/>
      <c r="CH5918" s="432"/>
      <c r="CL5918" s="174"/>
    </row>
    <row r="5919" spans="29:90" s="168" customFormat="1" x14ac:dyDescent="0.25">
      <c r="AC5919" s="175"/>
      <c r="AD5919" s="175"/>
      <c r="AE5919" s="175"/>
      <c r="AF5919" s="175"/>
      <c r="AG5919" s="175"/>
      <c r="AH5919" s="176"/>
      <c r="AM5919" s="6"/>
      <c r="AN5919" s="6"/>
      <c r="AO5919" s="6"/>
      <c r="AP5919" s="6"/>
      <c r="AQ5919" s="6"/>
      <c r="AR5919" s="6"/>
      <c r="AS5919" s="6"/>
      <c r="AT5919" s="6"/>
      <c r="AU5919" s="6"/>
      <c r="AV5919" s="6"/>
      <c r="AW5919" s="6"/>
      <c r="AX5919" s="6"/>
      <c r="AY5919" s="172"/>
      <c r="AZ5919" s="172"/>
      <c r="BA5919" s="172"/>
      <c r="BB5919" s="6"/>
      <c r="BC5919" s="6"/>
      <c r="BD5919" s="6"/>
      <c r="BE5919" s="6"/>
      <c r="BF5919" s="6"/>
      <c r="BG5919" s="172"/>
      <c r="BH5919" s="172"/>
      <c r="BI5919" s="172"/>
      <c r="BJ5919" s="6"/>
      <c r="BK5919" s="6"/>
      <c r="BL5919" s="6"/>
      <c r="BM5919" s="6"/>
      <c r="BN5919" s="6"/>
      <c r="BO5919" s="6"/>
      <c r="BP5919" s="6"/>
      <c r="BQ5919" s="6"/>
      <c r="BR5919" s="6"/>
      <c r="BS5919" s="6"/>
      <c r="BT5919" s="6"/>
      <c r="CG5919" s="432"/>
      <c r="CH5919" s="432"/>
      <c r="CL5919" s="174"/>
    </row>
    <row r="5920" spans="29:90" s="168" customFormat="1" x14ac:dyDescent="0.25">
      <c r="AC5920" s="175"/>
      <c r="AD5920" s="175"/>
      <c r="AE5920" s="175"/>
      <c r="AF5920" s="175"/>
      <c r="AG5920" s="175"/>
      <c r="AH5920" s="176"/>
      <c r="AM5920" s="6"/>
      <c r="AN5920" s="6"/>
      <c r="AO5920" s="6"/>
      <c r="AP5920" s="6"/>
      <c r="AQ5920" s="6"/>
      <c r="AR5920" s="6"/>
      <c r="AS5920" s="6"/>
      <c r="AT5920" s="6"/>
      <c r="AU5920" s="6"/>
      <c r="AV5920" s="6"/>
      <c r="AW5920" s="6"/>
      <c r="AX5920" s="6"/>
      <c r="AY5920" s="172"/>
      <c r="AZ5920" s="172"/>
      <c r="BA5920" s="172"/>
      <c r="BB5920" s="6"/>
      <c r="BC5920" s="6"/>
      <c r="BD5920" s="6"/>
      <c r="BE5920" s="6"/>
      <c r="BF5920" s="6"/>
      <c r="BG5920" s="172"/>
      <c r="BH5920" s="172"/>
      <c r="BI5920" s="172"/>
      <c r="BJ5920" s="6"/>
      <c r="BK5920" s="6"/>
      <c r="BL5920" s="6"/>
      <c r="BM5920" s="6"/>
      <c r="BN5920" s="6"/>
      <c r="BO5920" s="6"/>
      <c r="BP5920" s="6"/>
      <c r="BQ5920" s="6"/>
      <c r="BR5920" s="6"/>
      <c r="BS5920" s="6"/>
      <c r="BT5920" s="6"/>
      <c r="CG5920" s="432"/>
      <c r="CH5920" s="432"/>
      <c r="CL5920" s="174"/>
    </row>
    <row r="5921" spans="29:90" s="168" customFormat="1" x14ac:dyDescent="0.25">
      <c r="AC5921" s="175"/>
      <c r="AD5921" s="175"/>
      <c r="AE5921" s="175"/>
      <c r="AF5921" s="175"/>
      <c r="AG5921" s="175"/>
      <c r="AH5921" s="176"/>
      <c r="AM5921" s="6"/>
      <c r="AN5921" s="6"/>
      <c r="AO5921" s="6"/>
      <c r="AP5921" s="6"/>
      <c r="AQ5921" s="6"/>
      <c r="AR5921" s="6"/>
      <c r="AS5921" s="6"/>
      <c r="AT5921" s="6"/>
      <c r="AU5921" s="6"/>
      <c r="AV5921" s="6"/>
      <c r="AW5921" s="6"/>
      <c r="AX5921" s="6"/>
      <c r="AY5921" s="172"/>
      <c r="AZ5921" s="172"/>
      <c r="BA5921" s="172"/>
      <c r="BB5921" s="6"/>
      <c r="BC5921" s="6"/>
      <c r="BD5921" s="6"/>
      <c r="BE5921" s="6"/>
      <c r="BF5921" s="6"/>
      <c r="BG5921" s="172"/>
      <c r="BH5921" s="172"/>
      <c r="BI5921" s="172"/>
      <c r="BJ5921" s="6"/>
      <c r="BK5921" s="6"/>
      <c r="BL5921" s="6"/>
      <c r="BM5921" s="6"/>
      <c r="BN5921" s="6"/>
      <c r="BO5921" s="6"/>
      <c r="BP5921" s="6"/>
      <c r="BQ5921" s="6"/>
      <c r="BR5921" s="6"/>
      <c r="BS5921" s="6"/>
      <c r="BT5921" s="6"/>
      <c r="CG5921" s="432"/>
      <c r="CH5921" s="432"/>
      <c r="CL5921" s="174"/>
    </row>
    <row r="5922" spans="29:90" s="168" customFormat="1" x14ac:dyDescent="0.25">
      <c r="AC5922" s="175"/>
      <c r="AD5922" s="175"/>
      <c r="AE5922" s="175"/>
      <c r="AF5922" s="175"/>
      <c r="AG5922" s="175"/>
      <c r="AH5922" s="176"/>
      <c r="AM5922" s="6"/>
      <c r="AN5922" s="6"/>
      <c r="AO5922" s="6"/>
      <c r="AP5922" s="6"/>
      <c r="AQ5922" s="6"/>
      <c r="AR5922" s="6"/>
      <c r="AS5922" s="6"/>
      <c r="AT5922" s="6"/>
      <c r="AU5922" s="6"/>
      <c r="AV5922" s="6"/>
      <c r="AW5922" s="6"/>
      <c r="AX5922" s="6"/>
      <c r="AY5922" s="172"/>
      <c r="AZ5922" s="172"/>
      <c r="BA5922" s="172"/>
      <c r="BB5922" s="6"/>
      <c r="BC5922" s="6"/>
      <c r="BD5922" s="6"/>
      <c r="BE5922" s="6"/>
      <c r="BF5922" s="6"/>
      <c r="BG5922" s="172"/>
      <c r="BH5922" s="172"/>
      <c r="BI5922" s="172"/>
      <c r="BJ5922" s="6"/>
      <c r="BK5922" s="6"/>
      <c r="BL5922" s="6"/>
      <c r="BM5922" s="6"/>
      <c r="BN5922" s="6"/>
      <c r="BO5922" s="6"/>
      <c r="BP5922" s="6"/>
      <c r="BQ5922" s="6"/>
      <c r="BR5922" s="6"/>
      <c r="BS5922" s="6"/>
      <c r="BT5922" s="6"/>
      <c r="CG5922" s="432"/>
      <c r="CH5922" s="432"/>
      <c r="CL5922" s="174"/>
    </row>
    <row r="5923" spans="29:90" s="168" customFormat="1" x14ac:dyDescent="0.25">
      <c r="AC5923" s="175"/>
      <c r="AD5923" s="175"/>
      <c r="AE5923" s="175"/>
      <c r="AF5923" s="175"/>
      <c r="AG5923" s="175"/>
      <c r="AH5923" s="176"/>
      <c r="AM5923" s="6"/>
      <c r="AN5923" s="6"/>
      <c r="AO5923" s="6"/>
      <c r="AP5923" s="6"/>
      <c r="AQ5923" s="6"/>
      <c r="AR5923" s="6"/>
      <c r="AS5923" s="6"/>
      <c r="AT5923" s="6"/>
      <c r="AU5923" s="6"/>
      <c r="AV5923" s="6"/>
      <c r="AW5923" s="6"/>
      <c r="AX5923" s="6"/>
      <c r="AY5923" s="172"/>
      <c r="AZ5923" s="172"/>
      <c r="BA5923" s="172"/>
      <c r="BB5923" s="6"/>
      <c r="BC5923" s="6"/>
      <c r="BD5923" s="6"/>
      <c r="BE5923" s="6"/>
      <c r="BF5923" s="6"/>
      <c r="BG5923" s="172"/>
      <c r="BH5923" s="172"/>
      <c r="BI5923" s="172"/>
      <c r="BJ5923" s="6"/>
      <c r="BK5923" s="6"/>
      <c r="BL5923" s="6"/>
      <c r="BM5923" s="6"/>
      <c r="BN5923" s="6"/>
      <c r="BO5923" s="6"/>
      <c r="BP5923" s="6"/>
      <c r="BQ5923" s="6"/>
      <c r="BR5923" s="6"/>
      <c r="BS5923" s="6"/>
      <c r="BT5923" s="6"/>
      <c r="CG5923" s="432"/>
      <c r="CH5923" s="432"/>
      <c r="CL5923" s="174"/>
    </row>
    <row r="5924" spans="29:90" s="168" customFormat="1" x14ac:dyDescent="0.25">
      <c r="AC5924" s="175"/>
      <c r="AD5924" s="175"/>
      <c r="AE5924" s="175"/>
      <c r="AF5924" s="175"/>
      <c r="AG5924" s="175"/>
      <c r="AH5924" s="176"/>
      <c r="AM5924" s="6"/>
      <c r="AN5924" s="6"/>
      <c r="AO5924" s="6"/>
      <c r="AP5924" s="6"/>
      <c r="AQ5924" s="6"/>
      <c r="AR5924" s="6"/>
      <c r="AS5924" s="6"/>
      <c r="AT5924" s="6"/>
      <c r="AU5924" s="6"/>
      <c r="AV5924" s="6"/>
      <c r="AW5924" s="6"/>
      <c r="AX5924" s="6"/>
      <c r="AY5924" s="172"/>
      <c r="AZ5924" s="172"/>
      <c r="BA5924" s="172"/>
      <c r="BB5924" s="6"/>
      <c r="BC5924" s="6"/>
      <c r="BD5924" s="6"/>
      <c r="BE5924" s="6"/>
      <c r="BF5924" s="6"/>
      <c r="BG5924" s="172"/>
      <c r="BH5924" s="172"/>
      <c r="BI5924" s="172"/>
      <c r="BJ5924" s="6"/>
      <c r="BK5924" s="6"/>
      <c r="BL5924" s="6"/>
      <c r="BM5924" s="6"/>
      <c r="BN5924" s="6"/>
      <c r="BO5924" s="6"/>
      <c r="BP5924" s="6"/>
      <c r="BQ5924" s="6"/>
      <c r="BR5924" s="6"/>
      <c r="BS5924" s="6"/>
      <c r="BT5924" s="6"/>
      <c r="CG5924" s="432"/>
      <c r="CH5924" s="432"/>
      <c r="CL5924" s="174"/>
    </row>
    <row r="5925" spans="29:90" s="168" customFormat="1" x14ac:dyDescent="0.25">
      <c r="AC5925" s="175"/>
      <c r="AD5925" s="175"/>
      <c r="AE5925" s="175"/>
      <c r="AF5925" s="175"/>
      <c r="AG5925" s="175"/>
      <c r="AH5925" s="176"/>
      <c r="AM5925" s="6"/>
      <c r="AN5925" s="6"/>
      <c r="AO5925" s="6"/>
      <c r="AP5925" s="6"/>
      <c r="AQ5925" s="6"/>
      <c r="AR5925" s="6"/>
      <c r="AS5925" s="6"/>
      <c r="AT5925" s="6"/>
      <c r="AU5925" s="6"/>
      <c r="AV5925" s="6"/>
      <c r="AW5925" s="6"/>
      <c r="AX5925" s="6"/>
      <c r="AY5925" s="172"/>
      <c r="AZ5925" s="172"/>
      <c r="BA5925" s="172"/>
      <c r="BB5925" s="6"/>
      <c r="BC5925" s="6"/>
      <c r="BD5925" s="6"/>
      <c r="BE5925" s="6"/>
      <c r="BF5925" s="6"/>
      <c r="BG5925" s="172"/>
      <c r="BH5925" s="172"/>
      <c r="BI5925" s="172"/>
      <c r="BJ5925" s="6"/>
      <c r="BK5925" s="6"/>
      <c r="BL5925" s="6"/>
      <c r="BM5925" s="6"/>
      <c r="BN5925" s="6"/>
      <c r="BO5925" s="6"/>
      <c r="BP5925" s="6"/>
      <c r="BQ5925" s="6"/>
      <c r="BR5925" s="6"/>
      <c r="BS5925" s="6"/>
      <c r="BT5925" s="6"/>
      <c r="CG5925" s="432"/>
      <c r="CH5925" s="432"/>
      <c r="CL5925" s="174"/>
    </row>
    <row r="5926" spans="29:90" s="168" customFormat="1" x14ac:dyDescent="0.25">
      <c r="AC5926" s="175"/>
      <c r="AD5926" s="175"/>
      <c r="AE5926" s="175"/>
      <c r="AF5926" s="175"/>
      <c r="AG5926" s="175"/>
      <c r="AH5926" s="176"/>
      <c r="AM5926" s="6"/>
      <c r="AN5926" s="6"/>
      <c r="AO5926" s="6"/>
      <c r="AP5926" s="6"/>
      <c r="AQ5926" s="6"/>
      <c r="AR5926" s="6"/>
      <c r="AS5926" s="6"/>
      <c r="AT5926" s="6"/>
      <c r="AU5926" s="6"/>
      <c r="AV5926" s="6"/>
      <c r="AW5926" s="6"/>
      <c r="AX5926" s="6"/>
      <c r="AY5926" s="172"/>
      <c r="AZ5926" s="172"/>
      <c r="BA5926" s="172"/>
      <c r="BB5926" s="6"/>
      <c r="BC5926" s="6"/>
      <c r="BD5926" s="6"/>
      <c r="BE5926" s="6"/>
      <c r="BF5926" s="6"/>
      <c r="BG5926" s="172"/>
      <c r="BH5926" s="172"/>
      <c r="BI5926" s="172"/>
      <c r="BJ5926" s="6"/>
      <c r="BK5926" s="6"/>
      <c r="BL5926" s="6"/>
      <c r="BM5926" s="6"/>
      <c r="BN5926" s="6"/>
      <c r="BO5926" s="6"/>
      <c r="BP5926" s="6"/>
      <c r="BQ5926" s="6"/>
      <c r="BR5926" s="6"/>
      <c r="BS5926" s="6"/>
      <c r="BT5926" s="6"/>
      <c r="CG5926" s="432"/>
      <c r="CH5926" s="432"/>
      <c r="CL5926" s="174"/>
    </row>
    <row r="5927" spans="29:90" s="168" customFormat="1" x14ac:dyDescent="0.25">
      <c r="AC5927" s="175"/>
      <c r="AD5927" s="175"/>
      <c r="AE5927" s="175"/>
      <c r="AF5927" s="175"/>
      <c r="AG5927" s="175"/>
      <c r="AH5927" s="176"/>
      <c r="AM5927" s="6"/>
      <c r="AN5927" s="6"/>
      <c r="AO5927" s="6"/>
      <c r="AP5927" s="6"/>
      <c r="AQ5927" s="6"/>
      <c r="AR5927" s="6"/>
      <c r="AS5927" s="6"/>
      <c r="AT5927" s="6"/>
      <c r="AU5927" s="6"/>
      <c r="AV5927" s="6"/>
      <c r="AW5927" s="6"/>
      <c r="AX5927" s="6"/>
      <c r="AY5927" s="172"/>
      <c r="AZ5927" s="172"/>
      <c r="BA5927" s="172"/>
      <c r="BB5927" s="6"/>
      <c r="BC5927" s="6"/>
      <c r="BD5927" s="6"/>
      <c r="BE5927" s="6"/>
      <c r="BF5927" s="6"/>
      <c r="BG5927" s="172"/>
      <c r="BH5927" s="172"/>
      <c r="BI5927" s="172"/>
      <c r="BJ5927" s="6"/>
      <c r="BK5927" s="6"/>
      <c r="BL5927" s="6"/>
      <c r="BM5927" s="6"/>
      <c r="BN5927" s="6"/>
      <c r="BO5927" s="6"/>
      <c r="BP5927" s="6"/>
      <c r="BQ5927" s="6"/>
      <c r="BR5927" s="6"/>
      <c r="BS5927" s="6"/>
      <c r="BT5927" s="6"/>
      <c r="CG5927" s="432"/>
      <c r="CH5927" s="432"/>
      <c r="CL5927" s="174"/>
    </row>
    <row r="5928" spans="29:90" s="168" customFormat="1" x14ac:dyDescent="0.25">
      <c r="AC5928" s="175"/>
      <c r="AD5928" s="175"/>
      <c r="AE5928" s="175"/>
      <c r="AF5928" s="175"/>
      <c r="AG5928" s="175"/>
      <c r="AH5928" s="176"/>
      <c r="AM5928" s="6"/>
      <c r="AN5928" s="6"/>
      <c r="AO5928" s="6"/>
      <c r="AP5928" s="6"/>
      <c r="AQ5928" s="6"/>
      <c r="AR5928" s="6"/>
      <c r="AS5928" s="6"/>
      <c r="AT5928" s="6"/>
      <c r="AU5928" s="6"/>
      <c r="AV5928" s="6"/>
      <c r="AW5928" s="6"/>
      <c r="AX5928" s="6"/>
      <c r="AY5928" s="172"/>
      <c r="AZ5928" s="172"/>
      <c r="BA5928" s="172"/>
      <c r="BB5928" s="6"/>
      <c r="BC5928" s="6"/>
      <c r="BD5928" s="6"/>
      <c r="BE5928" s="6"/>
      <c r="BF5928" s="6"/>
      <c r="BG5928" s="172"/>
      <c r="BH5928" s="172"/>
      <c r="BI5928" s="172"/>
      <c r="BJ5928" s="6"/>
      <c r="BK5928" s="6"/>
      <c r="BL5928" s="6"/>
      <c r="BM5928" s="6"/>
      <c r="BN5928" s="6"/>
      <c r="BO5928" s="6"/>
      <c r="BP5928" s="6"/>
      <c r="BQ5928" s="6"/>
      <c r="BR5928" s="6"/>
      <c r="BS5928" s="6"/>
      <c r="BT5928" s="6"/>
      <c r="CG5928" s="432"/>
      <c r="CH5928" s="432"/>
      <c r="CL5928" s="174"/>
    </row>
    <row r="5929" spans="29:90" s="168" customFormat="1" x14ac:dyDescent="0.25">
      <c r="AC5929" s="175"/>
      <c r="AD5929" s="175"/>
      <c r="AE5929" s="175"/>
      <c r="AF5929" s="175"/>
      <c r="AG5929" s="175"/>
      <c r="AH5929" s="176"/>
      <c r="AM5929" s="6"/>
      <c r="AN5929" s="6"/>
      <c r="AO5929" s="6"/>
      <c r="AP5929" s="6"/>
      <c r="AQ5929" s="6"/>
      <c r="AR5929" s="6"/>
      <c r="AS5929" s="6"/>
      <c r="AT5929" s="6"/>
      <c r="AU5929" s="6"/>
      <c r="AV5929" s="6"/>
      <c r="AW5929" s="6"/>
      <c r="AX5929" s="6"/>
      <c r="AY5929" s="172"/>
      <c r="AZ5929" s="172"/>
      <c r="BA5929" s="172"/>
      <c r="BB5929" s="6"/>
      <c r="BC5929" s="6"/>
      <c r="BD5929" s="6"/>
      <c r="BE5929" s="6"/>
      <c r="BF5929" s="6"/>
      <c r="BG5929" s="172"/>
      <c r="BH5929" s="172"/>
      <c r="BI5929" s="172"/>
      <c r="BJ5929" s="6"/>
      <c r="BK5929" s="6"/>
      <c r="BL5929" s="6"/>
      <c r="BM5929" s="6"/>
      <c r="BN5929" s="6"/>
      <c r="BO5929" s="6"/>
      <c r="BP5929" s="6"/>
      <c r="BQ5929" s="6"/>
      <c r="BR5929" s="6"/>
      <c r="BS5929" s="6"/>
      <c r="BT5929" s="6"/>
      <c r="CG5929" s="432"/>
      <c r="CH5929" s="432"/>
      <c r="CL5929" s="174"/>
    </row>
    <row r="5930" spans="29:90" s="168" customFormat="1" x14ac:dyDescent="0.25">
      <c r="AC5930" s="175"/>
      <c r="AD5930" s="175"/>
      <c r="AE5930" s="175"/>
      <c r="AF5930" s="175"/>
      <c r="AG5930" s="175"/>
      <c r="AH5930" s="176"/>
      <c r="AM5930" s="6"/>
      <c r="AN5930" s="6"/>
      <c r="AO5930" s="6"/>
      <c r="AP5930" s="6"/>
      <c r="AQ5930" s="6"/>
      <c r="AR5930" s="6"/>
      <c r="AS5930" s="6"/>
      <c r="AT5930" s="6"/>
      <c r="AU5930" s="6"/>
      <c r="AV5930" s="6"/>
      <c r="AW5930" s="6"/>
      <c r="AX5930" s="6"/>
      <c r="AY5930" s="172"/>
      <c r="AZ5930" s="172"/>
      <c r="BA5930" s="172"/>
      <c r="BB5930" s="6"/>
      <c r="BC5930" s="6"/>
      <c r="BD5930" s="6"/>
      <c r="BE5930" s="6"/>
      <c r="BF5930" s="6"/>
      <c r="BG5930" s="172"/>
      <c r="BH5930" s="172"/>
      <c r="BI5930" s="172"/>
      <c r="BJ5930" s="6"/>
      <c r="BK5930" s="6"/>
      <c r="BL5930" s="6"/>
      <c r="BM5930" s="6"/>
      <c r="BN5930" s="6"/>
      <c r="BO5930" s="6"/>
      <c r="BP5930" s="6"/>
      <c r="BQ5930" s="6"/>
      <c r="BR5930" s="6"/>
      <c r="BS5930" s="6"/>
      <c r="BT5930" s="6"/>
      <c r="CG5930" s="432"/>
      <c r="CH5930" s="432"/>
      <c r="CL5930" s="174"/>
    </row>
    <row r="5931" spans="29:90" s="168" customFormat="1" x14ac:dyDescent="0.25">
      <c r="AC5931" s="175"/>
      <c r="AD5931" s="175"/>
      <c r="AE5931" s="175"/>
      <c r="AF5931" s="175"/>
      <c r="AG5931" s="175"/>
      <c r="AH5931" s="176"/>
      <c r="AM5931" s="6"/>
      <c r="AN5931" s="6"/>
      <c r="AO5931" s="6"/>
      <c r="AP5931" s="6"/>
      <c r="AQ5931" s="6"/>
      <c r="AR5931" s="6"/>
      <c r="AS5931" s="6"/>
      <c r="AT5931" s="6"/>
      <c r="AU5931" s="6"/>
      <c r="AV5931" s="6"/>
      <c r="AW5931" s="6"/>
      <c r="AX5931" s="6"/>
      <c r="AY5931" s="172"/>
      <c r="AZ5931" s="172"/>
      <c r="BA5931" s="172"/>
      <c r="BB5931" s="6"/>
      <c r="BC5931" s="6"/>
      <c r="BD5931" s="6"/>
      <c r="BE5931" s="6"/>
      <c r="BF5931" s="6"/>
      <c r="BG5931" s="172"/>
      <c r="BH5931" s="172"/>
      <c r="BI5931" s="172"/>
      <c r="BJ5931" s="6"/>
      <c r="BK5931" s="6"/>
      <c r="BL5931" s="6"/>
      <c r="BM5931" s="6"/>
      <c r="BN5931" s="6"/>
      <c r="BO5931" s="6"/>
      <c r="BP5931" s="6"/>
      <c r="BQ5931" s="6"/>
      <c r="BR5931" s="6"/>
      <c r="BS5931" s="6"/>
      <c r="BT5931" s="6"/>
      <c r="CG5931" s="432"/>
      <c r="CH5931" s="432"/>
      <c r="CL5931" s="174"/>
    </row>
    <row r="5932" spans="29:90" s="168" customFormat="1" x14ac:dyDescent="0.25">
      <c r="AC5932" s="175"/>
      <c r="AD5932" s="175"/>
      <c r="AE5932" s="175"/>
      <c r="AF5932" s="175"/>
      <c r="AG5932" s="175"/>
      <c r="AH5932" s="176"/>
      <c r="AM5932" s="6"/>
      <c r="AN5932" s="6"/>
      <c r="AO5932" s="6"/>
      <c r="AP5932" s="6"/>
      <c r="AQ5932" s="6"/>
      <c r="AR5932" s="6"/>
      <c r="AS5932" s="6"/>
      <c r="AT5932" s="6"/>
      <c r="AU5932" s="6"/>
      <c r="AV5932" s="6"/>
      <c r="AW5932" s="6"/>
      <c r="AX5932" s="6"/>
      <c r="AY5932" s="172"/>
      <c r="AZ5932" s="172"/>
      <c r="BA5932" s="172"/>
      <c r="BB5932" s="6"/>
      <c r="BC5932" s="6"/>
      <c r="BD5932" s="6"/>
      <c r="BE5932" s="6"/>
      <c r="BF5932" s="6"/>
      <c r="BG5932" s="172"/>
      <c r="BH5932" s="172"/>
      <c r="BI5932" s="172"/>
      <c r="BJ5932" s="6"/>
      <c r="BK5932" s="6"/>
      <c r="BL5932" s="6"/>
      <c r="BM5932" s="6"/>
      <c r="BN5932" s="6"/>
      <c r="BO5932" s="6"/>
      <c r="BP5932" s="6"/>
      <c r="BQ5932" s="6"/>
      <c r="BR5932" s="6"/>
      <c r="BS5932" s="6"/>
      <c r="BT5932" s="6"/>
      <c r="CG5932" s="432"/>
      <c r="CH5932" s="432"/>
      <c r="CL5932" s="174"/>
    </row>
    <row r="5933" spans="29:90" s="168" customFormat="1" x14ac:dyDescent="0.25">
      <c r="AC5933" s="175"/>
      <c r="AD5933" s="175"/>
      <c r="AE5933" s="175"/>
      <c r="AF5933" s="175"/>
      <c r="AG5933" s="175"/>
      <c r="AH5933" s="176"/>
      <c r="AM5933" s="6"/>
      <c r="AN5933" s="6"/>
      <c r="AO5933" s="6"/>
      <c r="AP5933" s="6"/>
      <c r="AQ5933" s="6"/>
      <c r="AR5933" s="6"/>
      <c r="AS5933" s="6"/>
      <c r="AT5933" s="6"/>
      <c r="AU5933" s="6"/>
      <c r="AV5933" s="6"/>
      <c r="AW5933" s="6"/>
      <c r="AX5933" s="6"/>
      <c r="AY5933" s="172"/>
      <c r="AZ5933" s="172"/>
      <c r="BA5933" s="172"/>
      <c r="BB5933" s="6"/>
      <c r="BC5933" s="6"/>
      <c r="BD5933" s="6"/>
      <c r="BE5933" s="6"/>
      <c r="BF5933" s="6"/>
      <c r="BG5933" s="172"/>
      <c r="BH5933" s="172"/>
      <c r="BI5933" s="172"/>
      <c r="BJ5933" s="6"/>
      <c r="BK5933" s="6"/>
      <c r="BL5933" s="6"/>
      <c r="BM5933" s="6"/>
      <c r="BN5933" s="6"/>
      <c r="BO5933" s="6"/>
      <c r="BP5933" s="6"/>
      <c r="BQ5933" s="6"/>
      <c r="BR5933" s="6"/>
      <c r="BS5933" s="6"/>
      <c r="BT5933" s="6"/>
      <c r="CG5933" s="432"/>
      <c r="CH5933" s="432"/>
      <c r="CL5933" s="174"/>
    </row>
    <row r="5934" spans="29:90" s="168" customFormat="1" x14ac:dyDescent="0.25">
      <c r="AC5934" s="175"/>
      <c r="AD5934" s="175"/>
      <c r="AE5934" s="175"/>
      <c r="AF5934" s="175"/>
      <c r="AG5934" s="175"/>
      <c r="AH5934" s="176"/>
      <c r="AM5934" s="6"/>
      <c r="AN5934" s="6"/>
      <c r="AO5934" s="6"/>
      <c r="AP5934" s="6"/>
      <c r="AQ5934" s="6"/>
      <c r="AR5934" s="6"/>
      <c r="AS5934" s="6"/>
      <c r="AT5934" s="6"/>
      <c r="AU5934" s="6"/>
      <c r="AV5934" s="6"/>
      <c r="AW5934" s="6"/>
      <c r="AX5934" s="6"/>
      <c r="AY5934" s="172"/>
      <c r="AZ5934" s="172"/>
      <c r="BA5934" s="172"/>
      <c r="BB5934" s="6"/>
      <c r="BC5934" s="6"/>
      <c r="BD5934" s="6"/>
      <c r="BE5934" s="6"/>
      <c r="BF5934" s="6"/>
      <c r="BG5934" s="172"/>
      <c r="BH5934" s="172"/>
      <c r="BI5934" s="172"/>
      <c r="BJ5934" s="6"/>
      <c r="BK5934" s="6"/>
      <c r="BL5934" s="6"/>
      <c r="BM5934" s="6"/>
      <c r="BN5934" s="6"/>
      <c r="BO5934" s="6"/>
      <c r="BP5934" s="6"/>
      <c r="BQ5934" s="6"/>
      <c r="BR5934" s="6"/>
      <c r="BS5934" s="6"/>
      <c r="BT5934" s="6"/>
      <c r="CG5934" s="432"/>
      <c r="CH5934" s="432"/>
      <c r="CL5934" s="174"/>
    </row>
    <row r="5935" spans="29:90" s="168" customFormat="1" x14ac:dyDescent="0.25">
      <c r="AC5935" s="175"/>
      <c r="AD5935" s="175"/>
      <c r="AE5935" s="175"/>
      <c r="AF5935" s="175"/>
      <c r="AG5935" s="175"/>
      <c r="AH5935" s="176"/>
      <c r="AM5935" s="6"/>
      <c r="AN5935" s="6"/>
      <c r="AO5935" s="6"/>
      <c r="AP5935" s="6"/>
      <c r="AQ5935" s="6"/>
      <c r="AR5935" s="6"/>
      <c r="AS5935" s="6"/>
      <c r="AT5935" s="6"/>
      <c r="AU5935" s="6"/>
      <c r="AV5935" s="6"/>
      <c r="AW5935" s="6"/>
      <c r="AX5935" s="6"/>
      <c r="AY5935" s="172"/>
      <c r="AZ5935" s="172"/>
      <c r="BA5935" s="172"/>
      <c r="BB5935" s="6"/>
      <c r="BC5935" s="6"/>
      <c r="BD5935" s="6"/>
      <c r="BE5935" s="6"/>
      <c r="BF5935" s="6"/>
      <c r="BG5935" s="172"/>
      <c r="BH5935" s="172"/>
      <c r="BI5935" s="172"/>
      <c r="BJ5935" s="6"/>
      <c r="BK5935" s="6"/>
      <c r="BL5935" s="6"/>
      <c r="BM5935" s="6"/>
      <c r="BN5935" s="6"/>
      <c r="BO5935" s="6"/>
      <c r="BP5935" s="6"/>
      <c r="BQ5935" s="6"/>
      <c r="BR5935" s="6"/>
      <c r="BS5935" s="6"/>
      <c r="BT5935" s="6"/>
      <c r="CG5935" s="432"/>
      <c r="CH5935" s="432"/>
      <c r="CL5935" s="174"/>
    </row>
    <row r="5936" spans="29:90" s="168" customFormat="1" x14ac:dyDescent="0.25">
      <c r="AC5936" s="175"/>
      <c r="AD5936" s="175"/>
      <c r="AE5936" s="175"/>
      <c r="AF5936" s="175"/>
      <c r="AG5936" s="175"/>
      <c r="AH5936" s="176"/>
      <c r="AM5936" s="6"/>
      <c r="AN5936" s="6"/>
      <c r="AO5936" s="6"/>
      <c r="AP5936" s="6"/>
      <c r="AQ5936" s="6"/>
      <c r="AR5936" s="6"/>
      <c r="AS5936" s="6"/>
      <c r="AT5936" s="6"/>
      <c r="AU5936" s="6"/>
      <c r="AV5936" s="6"/>
      <c r="AW5936" s="6"/>
      <c r="AX5936" s="6"/>
      <c r="AY5936" s="172"/>
      <c r="AZ5936" s="172"/>
      <c r="BA5936" s="172"/>
      <c r="BB5936" s="6"/>
      <c r="BC5936" s="6"/>
      <c r="BD5936" s="6"/>
      <c r="BE5936" s="6"/>
      <c r="BF5936" s="6"/>
      <c r="BG5936" s="172"/>
      <c r="BH5936" s="172"/>
      <c r="BI5936" s="172"/>
      <c r="BJ5936" s="6"/>
      <c r="BK5936" s="6"/>
      <c r="BL5936" s="6"/>
      <c r="BM5936" s="6"/>
      <c r="BN5936" s="6"/>
      <c r="BO5936" s="6"/>
      <c r="BP5936" s="6"/>
      <c r="BQ5936" s="6"/>
      <c r="BR5936" s="6"/>
      <c r="BS5936" s="6"/>
      <c r="BT5936" s="6"/>
      <c r="CG5936" s="432"/>
      <c r="CH5936" s="432"/>
      <c r="CL5936" s="174"/>
    </row>
    <row r="5937" spans="29:90" s="168" customFormat="1" x14ac:dyDescent="0.25">
      <c r="AC5937" s="175"/>
      <c r="AD5937" s="175"/>
      <c r="AE5937" s="175"/>
      <c r="AF5937" s="175"/>
      <c r="AG5937" s="175"/>
      <c r="AH5937" s="176"/>
      <c r="AM5937" s="6"/>
      <c r="AN5937" s="6"/>
      <c r="AO5937" s="6"/>
      <c r="AP5937" s="6"/>
      <c r="AQ5937" s="6"/>
      <c r="AR5937" s="6"/>
      <c r="AS5937" s="6"/>
      <c r="AT5937" s="6"/>
      <c r="AU5937" s="6"/>
      <c r="AV5937" s="6"/>
      <c r="AW5937" s="6"/>
      <c r="AX5937" s="6"/>
      <c r="AY5937" s="172"/>
      <c r="AZ5937" s="172"/>
      <c r="BA5937" s="172"/>
      <c r="BB5937" s="6"/>
      <c r="BC5937" s="6"/>
      <c r="BD5937" s="6"/>
      <c r="BE5937" s="6"/>
      <c r="BF5937" s="6"/>
      <c r="BG5937" s="172"/>
      <c r="BH5937" s="172"/>
      <c r="BI5937" s="172"/>
      <c r="BJ5937" s="6"/>
      <c r="BK5937" s="6"/>
      <c r="BL5937" s="6"/>
      <c r="BM5937" s="6"/>
      <c r="BN5937" s="6"/>
      <c r="BO5937" s="6"/>
      <c r="BP5937" s="6"/>
      <c r="BQ5937" s="6"/>
      <c r="BR5937" s="6"/>
      <c r="BS5937" s="6"/>
      <c r="BT5937" s="6"/>
      <c r="CG5937" s="432"/>
      <c r="CH5937" s="432"/>
      <c r="CL5937" s="174"/>
    </row>
    <row r="5938" spans="29:90" s="168" customFormat="1" x14ac:dyDescent="0.25">
      <c r="AC5938" s="175"/>
      <c r="AD5938" s="175"/>
      <c r="AE5938" s="175"/>
      <c r="AF5938" s="175"/>
      <c r="AG5938" s="175"/>
      <c r="AH5938" s="176"/>
      <c r="AM5938" s="6"/>
      <c r="AN5938" s="6"/>
      <c r="AO5938" s="6"/>
      <c r="AP5938" s="6"/>
      <c r="AQ5938" s="6"/>
      <c r="AR5938" s="6"/>
      <c r="AS5938" s="6"/>
      <c r="AT5938" s="6"/>
      <c r="AU5938" s="6"/>
      <c r="AV5938" s="6"/>
      <c r="AW5938" s="6"/>
      <c r="AX5938" s="6"/>
      <c r="AY5938" s="172"/>
      <c r="AZ5938" s="172"/>
      <c r="BA5938" s="172"/>
      <c r="BB5938" s="6"/>
      <c r="BC5938" s="6"/>
      <c r="BD5938" s="6"/>
      <c r="BE5938" s="6"/>
      <c r="BF5938" s="6"/>
      <c r="BG5938" s="172"/>
      <c r="BH5938" s="172"/>
      <c r="BI5938" s="172"/>
      <c r="BJ5938" s="6"/>
      <c r="BK5938" s="6"/>
      <c r="BL5938" s="6"/>
      <c r="BM5938" s="6"/>
      <c r="BN5938" s="6"/>
      <c r="BO5938" s="6"/>
      <c r="BP5938" s="6"/>
      <c r="BQ5938" s="6"/>
      <c r="BR5938" s="6"/>
      <c r="BS5938" s="6"/>
      <c r="BT5938" s="6"/>
      <c r="CG5938" s="432"/>
      <c r="CH5938" s="432"/>
      <c r="CL5938" s="174"/>
    </row>
    <row r="5939" spans="29:90" s="168" customFormat="1" x14ac:dyDescent="0.25">
      <c r="AC5939" s="175"/>
      <c r="AD5939" s="175"/>
      <c r="AE5939" s="175"/>
      <c r="AF5939" s="175"/>
      <c r="AG5939" s="175"/>
      <c r="AH5939" s="176"/>
      <c r="AM5939" s="6"/>
      <c r="AN5939" s="6"/>
      <c r="AO5939" s="6"/>
      <c r="AP5939" s="6"/>
      <c r="AQ5939" s="6"/>
      <c r="AR5939" s="6"/>
      <c r="AS5939" s="6"/>
      <c r="AT5939" s="6"/>
      <c r="AU5939" s="6"/>
      <c r="AV5939" s="6"/>
      <c r="AW5939" s="6"/>
      <c r="AX5939" s="6"/>
      <c r="AY5939" s="172"/>
      <c r="AZ5939" s="172"/>
      <c r="BA5939" s="172"/>
      <c r="BB5939" s="6"/>
      <c r="BC5939" s="6"/>
      <c r="BD5939" s="6"/>
      <c r="BE5939" s="6"/>
      <c r="BF5939" s="6"/>
      <c r="BG5939" s="172"/>
      <c r="BH5939" s="172"/>
      <c r="BI5939" s="172"/>
      <c r="BJ5939" s="6"/>
      <c r="BK5939" s="6"/>
      <c r="BL5939" s="6"/>
      <c r="BM5939" s="6"/>
      <c r="BN5939" s="6"/>
      <c r="BO5939" s="6"/>
      <c r="BP5939" s="6"/>
      <c r="BQ5939" s="6"/>
      <c r="BR5939" s="6"/>
      <c r="BS5939" s="6"/>
      <c r="BT5939" s="6"/>
      <c r="CG5939" s="432"/>
      <c r="CH5939" s="432"/>
      <c r="CL5939" s="174"/>
    </row>
    <row r="5940" spans="29:90" s="168" customFormat="1" x14ac:dyDescent="0.25">
      <c r="AC5940" s="175"/>
      <c r="AD5940" s="175"/>
      <c r="AE5940" s="175"/>
      <c r="AF5940" s="175"/>
      <c r="AG5940" s="175"/>
      <c r="AH5940" s="176"/>
      <c r="AM5940" s="6"/>
      <c r="AN5940" s="6"/>
      <c r="AO5940" s="6"/>
      <c r="AP5940" s="6"/>
      <c r="AQ5940" s="6"/>
      <c r="AR5940" s="6"/>
      <c r="AS5940" s="6"/>
      <c r="AT5940" s="6"/>
      <c r="AU5940" s="6"/>
      <c r="AV5940" s="6"/>
      <c r="AW5940" s="6"/>
      <c r="AX5940" s="6"/>
      <c r="AY5940" s="172"/>
      <c r="AZ5940" s="172"/>
      <c r="BA5940" s="172"/>
      <c r="BB5940" s="6"/>
      <c r="BC5940" s="6"/>
      <c r="BD5940" s="6"/>
      <c r="BE5940" s="6"/>
      <c r="BF5940" s="6"/>
      <c r="BG5940" s="172"/>
      <c r="BH5940" s="172"/>
      <c r="BI5940" s="172"/>
      <c r="BJ5940" s="6"/>
      <c r="BK5940" s="6"/>
      <c r="BL5940" s="6"/>
      <c r="BM5940" s="6"/>
      <c r="BN5940" s="6"/>
      <c r="BO5940" s="6"/>
      <c r="BP5940" s="6"/>
      <c r="BQ5940" s="6"/>
      <c r="BR5940" s="6"/>
      <c r="BS5940" s="6"/>
      <c r="BT5940" s="6"/>
      <c r="CG5940" s="432"/>
      <c r="CH5940" s="432"/>
      <c r="CL5940" s="174"/>
    </row>
    <row r="5941" spans="29:90" s="168" customFormat="1" x14ac:dyDescent="0.25">
      <c r="AC5941" s="175"/>
      <c r="AD5941" s="175"/>
      <c r="AE5941" s="175"/>
      <c r="AF5941" s="175"/>
      <c r="AG5941" s="175"/>
      <c r="AH5941" s="176"/>
      <c r="AM5941" s="6"/>
      <c r="AN5941" s="6"/>
      <c r="AO5941" s="6"/>
      <c r="AP5941" s="6"/>
      <c r="AQ5941" s="6"/>
      <c r="AR5941" s="6"/>
      <c r="AS5941" s="6"/>
      <c r="AT5941" s="6"/>
      <c r="AU5941" s="6"/>
      <c r="AV5941" s="6"/>
      <c r="AW5941" s="6"/>
      <c r="AX5941" s="6"/>
      <c r="AY5941" s="172"/>
      <c r="AZ5941" s="172"/>
      <c r="BA5941" s="172"/>
      <c r="BB5941" s="6"/>
      <c r="BC5941" s="6"/>
      <c r="BD5941" s="6"/>
      <c r="BE5941" s="6"/>
      <c r="BF5941" s="6"/>
      <c r="BG5941" s="172"/>
      <c r="BH5941" s="172"/>
      <c r="BI5941" s="172"/>
      <c r="BJ5941" s="6"/>
      <c r="BK5941" s="6"/>
      <c r="BL5941" s="6"/>
      <c r="BM5941" s="6"/>
      <c r="BN5941" s="6"/>
      <c r="BO5941" s="6"/>
      <c r="BP5941" s="6"/>
      <c r="BQ5941" s="6"/>
      <c r="BR5941" s="6"/>
      <c r="BS5941" s="6"/>
      <c r="BT5941" s="6"/>
      <c r="CG5941" s="432"/>
      <c r="CH5941" s="432"/>
      <c r="CL5941" s="174"/>
    </row>
    <row r="5942" spans="29:90" s="168" customFormat="1" x14ac:dyDescent="0.25">
      <c r="AC5942" s="175"/>
      <c r="AD5942" s="175"/>
      <c r="AE5942" s="175"/>
      <c r="AF5942" s="175"/>
      <c r="AG5942" s="175"/>
      <c r="AH5942" s="176"/>
      <c r="AM5942" s="6"/>
      <c r="AN5942" s="6"/>
      <c r="AO5942" s="6"/>
      <c r="AP5942" s="6"/>
      <c r="AQ5942" s="6"/>
      <c r="AR5942" s="6"/>
      <c r="AS5942" s="6"/>
      <c r="AT5942" s="6"/>
      <c r="AU5942" s="6"/>
      <c r="AV5942" s="6"/>
      <c r="AW5942" s="6"/>
      <c r="AX5942" s="6"/>
      <c r="AY5942" s="172"/>
      <c r="AZ5942" s="172"/>
      <c r="BA5942" s="172"/>
      <c r="BB5942" s="6"/>
      <c r="BC5942" s="6"/>
      <c r="BD5942" s="6"/>
      <c r="BE5942" s="6"/>
      <c r="BF5942" s="6"/>
      <c r="BG5942" s="172"/>
      <c r="BH5942" s="172"/>
      <c r="BI5942" s="172"/>
      <c r="BJ5942" s="6"/>
      <c r="BK5942" s="6"/>
      <c r="BL5942" s="6"/>
      <c r="BM5942" s="6"/>
      <c r="BN5942" s="6"/>
      <c r="BO5942" s="6"/>
      <c r="BP5942" s="6"/>
      <c r="BQ5942" s="6"/>
      <c r="BR5942" s="6"/>
      <c r="BS5942" s="6"/>
      <c r="BT5942" s="6"/>
      <c r="CG5942" s="432"/>
      <c r="CH5942" s="432"/>
      <c r="CL5942" s="174"/>
    </row>
    <row r="5943" spans="29:90" s="168" customFormat="1" x14ac:dyDescent="0.25">
      <c r="AC5943" s="175"/>
      <c r="AD5943" s="175"/>
      <c r="AE5943" s="175"/>
      <c r="AF5943" s="175"/>
      <c r="AG5943" s="175"/>
      <c r="AH5943" s="176"/>
      <c r="AM5943" s="6"/>
      <c r="AN5943" s="6"/>
      <c r="AO5943" s="6"/>
      <c r="AP5943" s="6"/>
      <c r="AQ5943" s="6"/>
      <c r="AR5943" s="6"/>
      <c r="AS5943" s="6"/>
      <c r="AT5943" s="6"/>
      <c r="AU5943" s="6"/>
      <c r="AV5943" s="6"/>
      <c r="AW5943" s="6"/>
      <c r="AX5943" s="6"/>
      <c r="AY5943" s="172"/>
      <c r="AZ5943" s="172"/>
      <c r="BA5943" s="172"/>
      <c r="BB5943" s="6"/>
      <c r="BC5943" s="6"/>
      <c r="BD5943" s="6"/>
      <c r="BE5943" s="6"/>
      <c r="BF5943" s="6"/>
      <c r="BG5943" s="172"/>
      <c r="BH5943" s="172"/>
      <c r="BI5943" s="172"/>
      <c r="BJ5943" s="6"/>
      <c r="BK5943" s="6"/>
      <c r="BL5943" s="6"/>
      <c r="BM5943" s="6"/>
      <c r="BN5943" s="6"/>
      <c r="BO5943" s="6"/>
      <c r="BP5943" s="6"/>
      <c r="BQ5943" s="6"/>
      <c r="BR5943" s="6"/>
      <c r="BS5943" s="6"/>
      <c r="BT5943" s="6"/>
      <c r="CG5943" s="432"/>
      <c r="CH5943" s="432"/>
      <c r="CL5943" s="174"/>
    </row>
    <row r="5944" spans="29:90" s="168" customFormat="1" x14ac:dyDescent="0.25">
      <c r="AC5944" s="175"/>
      <c r="AD5944" s="175"/>
      <c r="AE5944" s="175"/>
      <c r="AF5944" s="175"/>
      <c r="AG5944" s="175"/>
      <c r="AH5944" s="176"/>
      <c r="AM5944" s="6"/>
      <c r="AN5944" s="6"/>
      <c r="AO5944" s="6"/>
      <c r="AP5944" s="6"/>
      <c r="AQ5944" s="6"/>
      <c r="AR5944" s="6"/>
      <c r="AS5944" s="6"/>
      <c r="AT5944" s="6"/>
      <c r="AU5944" s="6"/>
      <c r="AV5944" s="6"/>
      <c r="AW5944" s="6"/>
      <c r="AX5944" s="6"/>
      <c r="AY5944" s="172"/>
      <c r="AZ5944" s="172"/>
      <c r="BA5944" s="172"/>
      <c r="BB5944" s="6"/>
      <c r="BC5944" s="6"/>
      <c r="BD5944" s="6"/>
      <c r="BE5944" s="6"/>
      <c r="BF5944" s="6"/>
      <c r="BG5944" s="172"/>
      <c r="BH5944" s="172"/>
      <c r="BI5944" s="172"/>
      <c r="BJ5944" s="6"/>
      <c r="BK5944" s="6"/>
      <c r="BL5944" s="6"/>
      <c r="BM5944" s="6"/>
      <c r="BN5944" s="6"/>
      <c r="BO5944" s="6"/>
      <c r="BP5944" s="6"/>
      <c r="BQ5944" s="6"/>
      <c r="BR5944" s="6"/>
      <c r="BS5944" s="6"/>
      <c r="BT5944" s="6"/>
      <c r="CG5944" s="432"/>
      <c r="CH5944" s="432"/>
      <c r="CL5944" s="174"/>
    </row>
    <row r="5945" spans="29:90" s="168" customFormat="1" x14ac:dyDescent="0.25">
      <c r="AC5945" s="175"/>
      <c r="AD5945" s="175"/>
      <c r="AE5945" s="175"/>
      <c r="AF5945" s="175"/>
      <c r="AG5945" s="175"/>
      <c r="AH5945" s="176"/>
      <c r="AM5945" s="6"/>
      <c r="AN5945" s="6"/>
      <c r="AO5945" s="6"/>
      <c r="AP5945" s="6"/>
      <c r="AQ5945" s="6"/>
      <c r="AR5945" s="6"/>
      <c r="AS5945" s="6"/>
      <c r="AT5945" s="6"/>
      <c r="AU5945" s="6"/>
      <c r="AV5945" s="6"/>
      <c r="AW5945" s="6"/>
      <c r="AX5945" s="6"/>
      <c r="AY5945" s="172"/>
      <c r="AZ5945" s="172"/>
      <c r="BA5945" s="172"/>
      <c r="BB5945" s="6"/>
      <c r="BC5945" s="6"/>
      <c r="BD5945" s="6"/>
      <c r="BE5945" s="6"/>
      <c r="BF5945" s="6"/>
      <c r="BG5945" s="172"/>
      <c r="BH5945" s="172"/>
      <c r="BI5945" s="172"/>
      <c r="BJ5945" s="6"/>
      <c r="BK5945" s="6"/>
      <c r="BL5945" s="6"/>
      <c r="BM5945" s="6"/>
      <c r="BN5945" s="6"/>
      <c r="BO5945" s="6"/>
      <c r="BP5945" s="6"/>
      <c r="BQ5945" s="6"/>
      <c r="BR5945" s="6"/>
      <c r="BS5945" s="6"/>
      <c r="BT5945" s="6"/>
      <c r="CG5945" s="432"/>
      <c r="CH5945" s="432"/>
      <c r="CL5945" s="174"/>
    </row>
    <row r="5946" spans="29:90" s="168" customFormat="1" x14ac:dyDescent="0.25">
      <c r="AC5946" s="175"/>
      <c r="AD5946" s="175"/>
      <c r="AE5946" s="175"/>
      <c r="AF5946" s="175"/>
      <c r="AG5946" s="175"/>
      <c r="AH5946" s="176"/>
      <c r="AM5946" s="6"/>
      <c r="AN5946" s="6"/>
      <c r="AO5946" s="6"/>
      <c r="AP5946" s="6"/>
      <c r="AQ5946" s="6"/>
      <c r="AR5946" s="6"/>
      <c r="AS5946" s="6"/>
      <c r="AT5946" s="6"/>
      <c r="AU5946" s="6"/>
      <c r="AV5946" s="6"/>
      <c r="AW5946" s="6"/>
      <c r="AX5946" s="6"/>
      <c r="AY5946" s="172"/>
      <c r="AZ5946" s="172"/>
      <c r="BA5946" s="172"/>
      <c r="BB5946" s="6"/>
      <c r="BC5946" s="6"/>
      <c r="BD5946" s="6"/>
      <c r="BE5946" s="6"/>
      <c r="BF5946" s="6"/>
      <c r="BG5946" s="172"/>
      <c r="BH5946" s="172"/>
      <c r="BI5946" s="172"/>
      <c r="BJ5946" s="6"/>
      <c r="BK5946" s="6"/>
      <c r="BL5946" s="6"/>
      <c r="BM5946" s="6"/>
      <c r="BN5946" s="6"/>
      <c r="BO5946" s="6"/>
      <c r="BP5946" s="6"/>
      <c r="BQ5946" s="6"/>
      <c r="BR5946" s="6"/>
      <c r="BS5946" s="6"/>
      <c r="BT5946" s="6"/>
      <c r="CG5946" s="432"/>
      <c r="CH5946" s="432"/>
      <c r="CL5946" s="174"/>
    </row>
    <row r="5947" spans="29:90" s="168" customFormat="1" x14ac:dyDescent="0.25">
      <c r="AC5947" s="175"/>
      <c r="AD5947" s="175"/>
      <c r="AE5947" s="175"/>
      <c r="AF5947" s="175"/>
      <c r="AG5947" s="175"/>
      <c r="AH5947" s="176"/>
      <c r="AM5947" s="6"/>
      <c r="AN5947" s="6"/>
      <c r="AO5947" s="6"/>
      <c r="AP5947" s="6"/>
      <c r="AQ5947" s="6"/>
      <c r="AR5947" s="6"/>
      <c r="AS5947" s="6"/>
      <c r="AT5947" s="6"/>
      <c r="AU5947" s="6"/>
      <c r="AV5947" s="6"/>
      <c r="AW5947" s="6"/>
      <c r="AX5947" s="6"/>
      <c r="AY5947" s="172"/>
      <c r="AZ5947" s="172"/>
      <c r="BA5947" s="172"/>
      <c r="BB5947" s="6"/>
      <c r="BC5947" s="6"/>
      <c r="BD5947" s="6"/>
      <c r="BE5947" s="6"/>
      <c r="BF5947" s="6"/>
      <c r="BG5947" s="172"/>
      <c r="BH5947" s="172"/>
      <c r="BI5947" s="172"/>
      <c r="BJ5947" s="6"/>
      <c r="BK5947" s="6"/>
      <c r="BL5947" s="6"/>
      <c r="BM5947" s="6"/>
      <c r="BN5947" s="6"/>
      <c r="BO5947" s="6"/>
      <c r="BP5947" s="6"/>
      <c r="BQ5947" s="6"/>
      <c r="BR5947" s="6"/>
      <c r="BS5947" s="6"/>
      <c r="BT5947" s="6"/>
      <c r="CG5947" s="432"/>
      <c r="CH5947" s="432"/>
      <c r="CL5947" s="174"/>
    </row>
    <row r="5948" spans="29:90" s="168" customFormat="1" x14ac:dyDescent="0.25">
      <c r="AC5948" s="175"/>
      <c r="AD5948" s="175"/>
      <c r="AE5948" s="175"/>
      <c r="AF5948" s="175"/>
      <c r="AG5948" s="175"/>
      <c r="AH5948" s="176"/>
      <c r="AM5948" s="6"/>
      <c r="AN5948" s="6"/>
      <c r="AO5948" s="6"/>
      <c r="AP5948" s="6"/>
      <c r="AQ5948" s="6"/>
      <c r="AR5948" s="6"/>
      <c r="AS5948" s="6"/>
      <c r="AT5948" s="6"/>
      <c r="AU5948" s="6"/>
      <c r="AV5948" s="6"/>
      <c r="AW5948" s="6"/>
      <c r="AX5948" s="6"/>
      <c r="AY5948" s="172"/>
      <c r="AZ5948" s="172"/>
      <c r="BA5948" s="172"/>
      <c r="BB5948" s="6"/>
      <c r="BC5948" s="6"/>
      <c r="BD5948" s="6"/>
      <c r="BE5948" s="6"/>
      <c r="BF5948" s="6"/>
      <c r="BG5948" s="172"/>
      <c r="BH5948" s="172"/>
      <c r="BI5948" s="172"/>
      <c r="BJ5948" s="6"/>
      <c r="BK5948" s="6"/>
      <c r="BL5948" s="6"/>
      <c r="BM5948" s="6"/>
      <c r="BN5948" s="6"/>
      <c r="BO5948" s="6"/>
      <c r="BP5948" s="6"/>
      <c r="BQ5948" s="6"/>
      <c r="BR5948" s="6"/>
      <c r="BS5948" s="6"/>
      <c r="BT5948" s="6"/>
      <c r="CG5948" s="432"/>
      <c r="CH5948" s="432"/>
      <c r="CL5948" s="174"/>
    </row>
    <row r="5949" spans="29:90" s="168" customFormat="1" x14ac:dyDescent="0.25">
      <c r="AC5949" s="175"/>
      <c r="AD5949" s="175"/>
      <c r="AE5949" s="175"/>
      <c r="AF5949" s="175"/>
      <c r="AG5949" s="175"/>
      <c r="AH5949" s="176"/>
      <c r="AM5949" s="6"/>
      <c r="AN5949" s="6"/>
      <c r="AO5949" s="6"/>
      <c r="AP5949" s="6"/>
      <c r="AQ5949" s="6"/>
      <c r="AR5949" s="6"/>
      <c r="AS5949" s="6"/>
      <c r="AT5949" s="6"/>
      <c r="AU5949" s="6"/>
      <c r="AV5949" s="6"/>
      <c r="AW5949" s="6"/>
      <c r="AX5949" s="6"/>
      <c r="AY5949" s="172"/>
      <c r="AZ5949" s="172"/>
      <c r="BA5949" s="172"/>
      <c r="BB5949" s="6"/>
      <c r="BC5949" s="6"/>
      <c r="BD5949" s="6"/>
      <c r="BE5949" s="6"/>
      <c r="BF5949" s="6"/>
      <c r="BG5949" s="172"/>
      <c r="BH5949" s="172"/>
      <c r="BI5949" s="172"/>
      <c r="BJ5949" s="6"/>
      <c r="BK5949" s="6"/>
      <c r="BL5949" s="6"/>
      <c r="BM5949" s="6"/>
      <c r="BN5949" s="6"/>
      <c r="BO5949" s="6"/>
      <c r="BP5949" s="6"/>
      <c r="BQ5949" s="6"/>
      <c r="BR5949" s="6"/>
      <c r="BS5949" s="6"/>
      <c r="BT5949" s="6"/>
      <c r="CG5949" s="432"/>
      <c r="CH5949" s="432"/>
      <c r="CL5949" s="174"/>
    </row>
    <row r="5950" spans="29:90" s="168" customFormat="1" x14ac:dyDescent="0.25">
      <c r="AC5950" s="175"/>
      <c r="AD5950" s="175"/>
      <c r="AE5950" s="175"/>
      <c r="AF5950" s="175"/>
      <c r="AG5950" s="175"/>
      <c r="AH5950" s="176"/>
      <c r="AM5950" s="6"/>
      <c r="AN5950" s="6"/>
      <c r="AO5950" s="6"/>
      <c r="AP5950" s="6"/>
      <c r="AQ5950" s="6"/>
      <c r="AR5950" s="6"/>
      <c r="AS5950" s="6"/>
      <c r="AT5950" s="6"/>
      <c r="AU5950" s="6"/>
      <c r="AV5950" s="6"/>
      <c r="AW5950" s="6"/>
      <c r="AX5950" s="6"/>
      <c r="AY5950" s="172"/>
      <c r="AZ5950" s="172"/>
      <c r="BA5950" s="172"/>
      <c r="BB5950" s="6"/>
      <c r="BC5950" s="6"/>
      <c r="BD5950" s="6"/>
      <c r="BE5950" s="6"/>
      <c r="BF5950" s="6"/>
      <c r="BG5950" s="172"/>
      <c r="BH5950" s="172"/>
      <c r="BI5950" s="172"/>
      <c r="BJ5950" s="6"/>
      <c r="BK5950" s="6"/>
      <c r="BL5950" s="6"/>
      <c r="BM5950" s="6"/>
      <c r="BN5950" s="6"/>
      <c r="BO5950" s="6"/>
      <c r="BP5950" s="6"/>
      <c r="BQ5950" s="6"/>
      <c r="BR5950" s="6"/>
      <c r="BS5950" s="6"/>
      <c r="BT5950" s="6"/>
      <c r="CG5950" s="432"/>
      <c r="CH5950" s="432"/>
      <c r="CL5950" s="174"/>
    </row>
    <row r="5951" spans="29:90" s="168" customFormat="1" x14ac:dyDescent="0.25">
      <c r="AC5951" s="175"/>
      <c r="AD5951" s="175"/>
      <c r="AE5951" s="175"/>
      <c r="AF5951" s="175"/>
      <c r="AG5951" s="175"/>
      <c r="AH5951" s="176"/>
      <c r="AM5951" s="6"/>
      <c r="AN5951" s="6"/>
      <c r="AO5951" s="6"/>
      <c r="AP5951" s="6"/>
      <c r="AQ5951" s="6"/>
      <c r="AR5951" s="6"/>
      <c r="AS5951" s="6"/>
      <c r="AT5951" s="6"/>
      <c r="AU5951" s="6"/>
      <c r="AV5951" s="6"/>
      <c r="AW5951" s="6"/>
      <c r="AX5951" s="6"/>
      <c r="AY5951" s="172"/>
      <c r="AZ5951" s="172"/>
      <c r="BA5951" s="172"/>
      <c r="BB5951" s="6"/>
      <c r="BC5951" s="6"/>
      <c r="BD5951" s="6"/>
      <c r="BE5951" s="6"/>
      <c r="BF5951" s="6"/>
      <c r="BG5951" s="172"/>
      <c r="BH5951" s="172"/>
      <c r="BI5951" s="172"/>
      <c r="BJ5951" s="6"/>
      <c r="BK5951" s="6"/>
      <c r="BL5951" s="6"/>
      <c r="BM5951" s="6"/>
      <c r="BN5951" s="6"/>
      <c r="BO5951" s="6"/>
      <c r="BP5951" s="6"/>
      <c r="BQ5951" s="6"/>
      <c r="BR5951" s="6"/>
      <c r="BS5951" s="6"/>
      <c r="BT5951" s="6"/>
      <c r="CG5951" s="432"/>
      <c r="CH5951" s="432"/>
      <c r="CL5951" s="174"/>
    </row>
    <row r="5952" spans="29:90" s="168" customFormat="1" x14ac:dyDescent="0.25">
      <c r="AC5952" s="175"/>
      <c r="AD5952" s="175"/>
      <c r="AE5952" s="175"/>
      <c r="AF5952" s="175"/>
      <c r="AG5952" s="175"/>
      <c r="AH5952" s="176"/>
      <c r="AM5952" s="6"/>
      <c r="AN5952" s="6"/>
      <c r="AO5952" s="6"/>
      <c r="AP5952" s="6"/>
      <c r="AQ5952" s="6"/>
      <c r="AR5952" s="6"/>
      <c r="AS5952" s="6"/>
      <c r="AT5952" s="6"/>
      <c r="AU5952" s="6"/>
      <c r="AV5952" s="6"/>
      <c r="AW5952" s="6"/>
      <c r="AX5952" s="6"/>
      <c r="AY5952" s="172"/>
      <c r="AZ5952" s="172"/>
      <c r="BA5952" s="172"/>
      <c r="BB5952" s="6"/>
      <c r="BC5952" s="6"/>
      <c r="BD5952" s="6"/>
      <c r="BE5952" s="6"/>
      <c r="BF5952" s="6"/>
      <c r="BG5952" s="172"/>
      <c r="BH5952" s="172"/>
      <c r="BI5952" s="172"/>
      <c r="BJ5952" s="6"/>
      <c r="BK5952" s="6"/>
      <c r="BL5952" s="6"/>
      <c r="BM5952" s="6"/>
      <c r="BN5952" s="6"/>
      <c r="BO5952" s="6"/>
      <c r="BP5952" s="6"/>
      <c r="BQ5952" s="6"/>
      <c r="BR5952" s="6"/>
      <c r="BS5952" s="6"/>
      <c r="BT5952" s="6"/>
      <c r="CG5952" s="432"/>
      <c r="CH5952" s="432"/>
      <c r="CL5952" s="174"/>
    </row>
    <row r="5953" spans="29:90" s="168" customFormat="1" x14ac:dyDescent="0.25">
      <c r="AC5953" s="175"/>
      <c r="AD5953" s="175"/>
      <c r="AE5953" s="175"/>
      <c r="AF5953" s="175"/>
      <c r="AG5953" s="175"/>
      <c r="AH5953" s="176"/>
      <c r="AM5953" s="6"/>
      <c r="AN5953" s="6"/>
      <c r="AO5953" s="6"/>
      <c r="AP5953" s="6"/>
      <c r="AQ5953" s="6"/>
      <c r="AR5953" s="6"/>
      <c r="AS5953" s="6"/>
      <c r="AT5953" s="6"/>
      <c r="AU5953" s="6"/>
      <c r="AV5953" s="6"/>
      <c r="AW5953" s="6"/>
      <c r="AX5953" s="6"/>
      <c r="AY5953" s="172"/>
      <c r="AZ5953" s="172"/>
      <c r="BA5953" s="172"/>
      <c r="BB5953" s="6"/>
      <c r="BC5953" s="6"/>
      <c r="BD5953" s="6"/>
      <c r="BE5953" s="6"/>
      <c r="BF5953" s="6"/>
      <c r="BG5953" s="172"/>
      <c r="BH5953" s="172"/>
      <c r="BI5953" s="172"/>
      <c r="BJ5953" s="6"/>
      <c r="BK5953" s="6"/>
      <c r="BL5953" s="6"/>
      <c r="BM5953" s="6"/>
      <c r="BN5953" s="6"/>
      <c r="BO5953" s="6"/>
      <c r="BP5953" s="6"/>
      <c r="BQ5953" s="6"/>
      <c r="BR5953" s="6"/>
      <c r="BS5953" s="6"/>
      <c r="BT5953" s="6"/>
      <c r="CG5953" s="432"/>
      <c r="CH5953" s="432"/>
      <c r="CL5953" s="174"/>
    </row>
    <row r="5954" spans="29:90" s="168" customFormat="1" x14ac:dyDescent="0.25">
      <c r="AC5954" s="175"/>
      <c r="AD5954" s="175"/>
      <c r="AE5954" s="175"/>
      <c r="AF5954" s="175"/>
      <c r="AG5954" s="175"/>
      <c r="AH5954" s="176"/>
      <c r="AM5954" s="6"/>
      <c r="AN5954" s="6"/>
      <c r="AO5954" s="6"/>
      <c r="AP5954" s="6"/>
      <c r="AQ5954" s="6"/>
      <c r="AR5954" s="6"/>
      <c r="AS5954" s="6"/>
      <c r="AT5954" s="6"/>
      <c r="AU5954" s="6"/>
      <c r="AV5954" s="6"/>
      <c r="AW5954" s="6"/>
      <c r="AX5954" s="6"/>
      <c r="AY5954" s="172"/>
      <c r="AZ5954" s="172"/>
      <c r="BA5954" s="172"/>
      <c r="BB5954" s="6"/>
      <c r="BC5954" s="6"/>
      <c r="BD5954" s="6"/>
      <c r="BE5954" s="6"/>
      <c r="BF5954" s="6"/>
      <c r="BG5954" s="172"/>
      <c r="BH5954" s="172"/>
      <c r="BI5954" s="172"/>
      <c r="BJ5954" s="6"/>
      <c r="BK5954" s="6"/>
      <c r="BL5954" s="6"/>
      <c r="BM5954" s="6"/>
      <c r="BN5954" s="6"/>
      <c r="BO5954" s="6"/>
      <c r="BP5954" s="6"/>
      <c r="BQ5954" s="6"/>
      <c r="BR5954" s="6"/>
      <c r="BS5954" s="6"/>
      <c r="BT5954" s="6"/>
      <c r="CG5954" s="432"/>
      <c r="CH5954" s="432"/>
      <c r="CL5954" s="174"/>
    </row>
    <row r="5955" spans="29:90" s="168" customFormat="1" x14ac:dyDescent="0.25">
      <c r="AC5955" s="175"/>
      <c r="AD5955" s="175"/>
      <c r="AE5955" s="175"/>
      <c r="AF5955" s="175"/>
      <c r="AG5955" s="175"/>
      <c r="AH5955" s="176"/>
      <c r="AM5955" s="6"/>
      <c r="AN5955" s="6"/>
      <c r="AO5955" s="6"/>
      <c r="AP5955" s="6"/>
      <c r="AQ5955" s="6"/>
      <c r="AR5955" s="6"/>
      <c r="AS5955" s="6"/>
      <c r="AT5955" s="6"/>
      <c r="AU5955" s="6"/>
      <c r="AV5955" s="6"/>
      <c r="AW5955" s="6"/>
      <c r="AX5955" s="6"/>
      <c r="AY5955" s="172"/>
      <c r="AZ5955" s="172"/>
      <c r="BA5955" s="172"/>
      <c r="BB5955" s="6"/>
      <c r="BC5955" s="6"/>
      <c r="BD5955" s="6"/>
      <c r="BE5955" s="6"/>
      <c r="BF5955" s="6"/>
      <c r="BG5955" s="172"/>
      <c r="BH5955" s="172"/>
      <c r="BI5955" s="172"/>
      <c r="BJ5955" s="6"/>
      <c r="BK5955" s="6"/>
      <c r="BL5955" s="6"/>
      <c r="BM5955" s="6"/>
      <c r="BN5955" s="6"/>
      <c r="BO5955" s="6"/>
      <c r="BP5955" s="6"/>
      <c r="BQ5955" s="6"/>
      <c r="BR5955" s="6"/>
      <c r="BS5955" s="6"/>
      <c r="BT5955" s="6"/>
      <c r="CG5955" s="432"/>
      <c r="CH5955" s="432"/>
      <c r="CL5955" s="174"/>
    </row>
    <row r="5956" spans="29:90" s="168" customFormat="1" x14ac:dyDescent="0.25">
      <c r="AC5956" s="175"/>
      <c r="AD5956" s="175"/>
      <c r="AE5956" s="175"/>
      <c r="AF5956" s="175"/>
      <c r="AG5956" s="175"/>
      <c r="AH5956" s="176"/>
      <c r="AM5956" s="6"/>
      <c r="AN5956" s="6"/>
      <c r="AO5956" s="6"/>
      <c r="AP5956" s="6"/>
      <c r="AQ5956" s="6"/>
      <c r="AR5956" s="6"/>
      <c r="AS5956" s="6"/>
      <c r="AT5956" s="6"/>
      <c r="AU5956" s="6"/>
      <c r="AV5956" s="6"/>
      <c r="AW5956" s="6"/>
      <c r="AX5956" s="6"/>
      <c r="AY5956" s="172"/>
      <c r="AZ5956" s="172"/>
      <c r="BA5956" s="172"/>
      <c r="BB5956" s="6"/>
      <c r="BC5956" s="6"/>
      <c r="BD5956" s="6"/>
      <c r="BE5956" s="6"/>
      <c r="BF5956" s="6"/>
      <c r="BG5956" s="172"/>
      <c r="BH5956" s="172"/>
      <c r="BI5956" s="172"/>
      <c r="BJ5956" s="6"/>
      <c r="BK5956" s="6"/>
      <c r="BL5956" s="6"/>
      <c r="BM5956" s="6"/>
      <c r="BN5956" s="6"/>
      <c r="BO5956" s="6"/>
      <c r="BP5956" s="6"/>
      <c r="BQ5956" s="6"/>
      <c r="BR5956" s="6"/>
      <c r="BS5956" s="6"/>
      <c r="BT5956" s="6"/>
      <c r="CG5956" s="432"/>
      <c r="CH5956" s="432"/>
      <c r="CL5956" s="174"/>
    </row>
    <row r="5957" spans="29:90" s="168" customFormat="1" x14ac:dyDescent="0.25">
      <c r="AC5957" s="175"/>
      <c r="AD5957" s="175"/>
      <c r="AE5957" s="175"/>
      <c r="AF5957" s="175"/>
      <c r="AG5957" s="175"/>
      <c r="AH5957" s="176"/>
      <c r="AM5957" s="6"/>
      <c r="AN5957" s="6"/>
      <c r="AO5957" s="6"/>
      <c r="AP5957" s="6"/>
      <c r="AQ5957" s="6"/>
      <c r="AR5957" s="6"/>
      <c r="AS5957" s="6"/>
      <c r="AT5957" s="6"/>
      <c r="AU5957" s="6"/>
      <c r="AV5957" s="6"/>
      <c r="AW5957" s="6"/>
      <c r="AX5957" s="6"/>
      <c r="AY5957" s="172"/>
      <c r="AZ5957" s="172"/>
      <c r="BA5957" s="172"/>
      <c r="BB5957" s="6"/>
      <c r="BC5957" s="6"/>
      <c r="BD5957" s="6"/>
      <c r="BE5957" s="6"/>
      <c r="BF5957" s="6"/>
      <c r="BG5957" s="172"/>
      <c r="BH5957" s="172"/>
      <c r="BI5957" s="172"/>
      <c r="BJ5957" s="6"/>
      <c r="BK5957" s="6"/>
      <c r="BL5957" s="6"/>
      <c r="BM5957" s="6"/>
      <c r="BN5957" s="6"/>
      <c r="BO5957" s="6"/>
      <c r="BP5957" s="6"/>
      <c r="BQ5957" s="6"/>
      <c r="BR5957" s="6"/>
      <c r="BS5957" s="6"/>
      <c r="BT5957" s="6"/>
      <c r="CG5957" s="432"/>
      <c r="CH5957" s="432"/>
      <c r="CL5957" s="174"/>
    </row>
    <row r="5958" spans="29:90" s="168" customFormat="1" x14ac:dyDescent="0.25">
      <c r="AC5958" s="175"/>
      <c r="AD5958" s="175"/>
      <c r="AE5958" s="175"/>
      <c r="AF5958" s="175"/>
      <c r="AG5958" s="175"/>
      <c r="AH5958" s="176"/>
      <c r="AM5958" s="6"/>
      <c r="AN5958" s="6"/>
      <c r="AO5958" s="6"/>
      <c r="AP5958" s="6"/>
      <c r="AQ5958" s="6"/>
      <c r="AR5958" s="6"/>
      <c r="AS5958" s="6"/>
      <c r="AT5958" s="6"/>
      <c r="AU5958" s="6"/>
      <c r="AV5958" s="6"/>
      <c r="AW5958" s="6"/>
      <c r="AX5958" s="6"/>
      <c r="AY5958" s="172"/>
      <c r="AZ5958" s="172"/>
      <c r="BA5958" s="172"/>
      <c r="BB5958" s="6"/>
      <c r="BC5958" s="6"/>
      <c r="BD5958" s="6"/>
      <c r="BE5958" s="6"/>
      <c r="BF5958" s="6"/>
      <c r="BG5958" s="172"/>
      <c r="BH5958" s="172"/>
      <c r="BI5958" s="172"/>
      <c r="BJ5958" s="6"/>
      <c r="BK5958" s="6"/>
      <c r="BL5958" s="6"/>
      <c r="BM5958" s="6"/>
      <c r="BN5958" s="6"/>
      <c r="BO5958" s="6"/>
      <c r="BP5958" s="6"/>
      <c r="BQ5958" s="6"/>
      <c r="BR5958" s="6"/>
      <c r="BS5958" s="6"/>
      <c r="BT5958" s="6"/>
      <c r="CG5958" s="432"/>
      <c r="CH5958" s="432"/>
      <c r="CL5958" s="174"/>
    </row>
    <row r="5959" spans="29:90" s="168" customFormat="1" x14ac:dyDescent="0.25">
      <c r="AC5959" s="175"/>
      <c r="AD5959" s="175"/>
      <c r="AE5959" s="175"/>
      <c r="AF5959" s="175"/>
      <c r="AG5959" s="175"/>
      <c r="AH5959" s="176"/>
      <c r="AM5959" s="6"/>
      <c r="AN5959" s="6"/>
      <c r="AO5959" s="6"/>
      <c r="AP5959" s="6"/>
      <c r="AQ5959" s="6"/>
      <c r="AR5959" s="6"/>
      <c r="AS5959" s="6"/>
      <c r="AT5959" s="6"/>
      <c r="AU5959" s="6"/>
      <c r="AV5959" s="6"/>
      <c r="AW5959" s="6"/>
      <c r="AX5959" s="6"/>
      <c r="AY5959" s="172"/>
      <c r="AZ5959" s="172"/>
      <c r="BA5959" s="172"/>
      <c r="BB5959" s="6"/>
      <c r="BC5959" s="6"/>
      <c r="BD5959" s="6"/>
      <c r="BE5959" s="6"/>
      <c r="BF5959" s="6"/>
      <c r="BG5959" s="172"/>
      <c r="BH5959" s="172"/>
      <c r="BI5959" s="172"/>
      <c r="BJ5959" s="6"/>
      <c r="BK5959" s="6"/>
      <c r="BL5959" s="6"/>
      <c r="BM5959" s="6"/>
      <c r="BN5959" s="6"/>
      <c r="BO5959" s="6"/>
      <c r="BP5959" s="6"/>
      <c r="BQ5959" s="6"/>
      <c r="BR5959" s="6"/>
      <c r="BS5959" s="6"/>
      <c r="BT5959" s="6"/>
      <c r="CG5959" s="432"/>
      <c r="CH5959" s="432"/>
      <c r="CL5959" s="174"/>
    </row>
    <row r="5960" spans="29:90" s="168" customFormat="1" x14ac:dyDescent="0.25">
      <c r="AC5960" s="175"/>
      <c r="AD5960" s="175"/>
      <c r="AE5960" s="175"/>
      <c r="AF5960" s="175"/>
      <c r="AG5960" s="175"/>
      <c r="AH5960" s="176"/>
      <c r="AM5960" s="6"/>
      <c r="AN5960" s="6"/>
      <c r="AO5960" s="6"/>
      <c r="AP5960" s="6"/>
      <c r="AQ5960" s="6"/>
      <c r="AR5960" s="6"/>
      <c r="AS5960" s="6"/>
      <c r="AT5960" s="6"/>
      <c r="AU5960" s="6"/>
      <c r="AV5960" s="6"/>
      <c r="AW5960" s="6"/>
      <c r="AX5960" s="6"/>
      <c r="AY5960" s="172"/>
      <c r="AZ5960" s="172"/>
      <c r="BA5960" s="172"/>
      <c r="BB5960" s="6"/>
      <c r="BC5960" s="6"/>
      <c r="BD5960" s="6"/>
      <c r="BE5960" s="6"/>
      <c r="BF5960" s="6"/>
      <c r="BG5960" s="172"/>
      <c r="BH5960" s="172"/>
      <c r="BI5960" s="172"/>
      <c r="BJ5960" s="6"/>
      <c r="BK5960" s="6"/>
      <c r="BL5960" s="6"/>
      <c r="BM5960" s="6"/>
      <c r="BN5960" s="6"/>
      <c r="BO5960" s="6"/>
      <c r="BP5960" s="6"/>
      <c r="BQ5960" s="6"/>
      <c r="BR5960" s="6"/>
      <c r="BS5960" s="6"/>
      <c r="BT5960" s="6"/>
      <c r="CG5960" s="432"/>
      <c r="CH5960" s="432"/>
      <c r="CL5960" s="174"/>
    </row>
    <row r="5961" spans="29:90" s="168" customFormat="1" x14ac:dyDescent="0.25">
      <c r="AC5961" s="175"/>
      <c r="AD5961" s="175"/>
      <c r="AE5961" s="175"/>
      <c r="AF5961" s="175"/>
      <c r="AG5961" s="175"/>
      <c r="AH5961" s="176"/>
      <c r="AM5961" s="6"/>
      <c r="AN5961" s="6"/>
      <c r="AO5961" s="6"/>
      <c r="AP5961" s="6"/>
      <c r="AQ5961" s="6"/>
      <c r="AR5961" s="6"/>
      <c r="AS5961" s="6"/>
      <c r="AT5961" s="6"/>
      <c r="AU5961" s="6"/>
      <c r="AV5961" s="6"/>
      <c r="AW5961" s="6"/>
      <c r="AX5961" s="6"/>
      <c r="AY5961" s="172"/>
      <c r="AZ5961" s="172"/>
      <c r="BA5961" s="172"/>
      <c r="BB5961" s="6"/>
      <c r="BC5961" s="6"/>
      <c r="BD5961" s="6"/>
      <c r="BE5961" s="6"/>
      <c r="BF5961" s="6"/>
      <c r="BG5961" s="172"/>
      <c r="BH5961" s="172"/>
      <c r="BI5961" s="172"/>
      <c r="BJ5961" s="6"/>
      <c r="BK5961" s="6"/>
      <c r="BL5961" s="6"/>
      <c r="BM5961" s="6"/>
      <c r="BN5961" s="6"/>
      <c r="BO5961" s="6"/>
      <c r="BP5961" s="6"/>
      <c r="BQ5961" s="6"/>
      <c r="BR5961" s="6"/>
      <c r="BS5961" s="6"/>
      <c r="BT5961" s="6"/>
      <c r="CG5961" s="432"/>
      <c r="CH5961" s="432"/>
      <c r="CL5961" s="174"/>
    </row>
    <row r="5962" spans="29:90" s="168" customFormat="1" x14ac:dyDescent="0.25">
      <c r="AC5962" s="175"/>
      <c r="AD5962" s="175"/>
      <c r="AE5962" s="175"/>
      <c r="AF5962" s="175"/>
      <c r="AG5962" s="175"/>
      <c r="AH5962" s="176"/>
      <c r="AM5962" s="6"/>
      <c r="AN5962" s="6"/>
      <c r="AO5962" s="6"/>
      <c r="AP5962" s="6"/>
      <c r="AQ5962" s="6"/>
      <c r="AR5962" s="6"/>
      <c r="AS5962" s="6"/>
      <c r="AT5962" s="6"/>
      <c r="AU5962" s="6"/>
      <c r="AV5962" s="6"/>
      <c r="AW5962" s="6"/>
      <c r="AX5962" s="6"/>
      <c r="AY5962" s="172"/>
      <c r="AZ5962" s="172"/>
      <c r="BA5962" s="172"/>
      <c r="BB5962" s="6"/>
      <c r="BC5962" s="6"/>
      <c r="BD5962" s="6"/>
      <c r="BE5962" s="6"/>
      <c r="BF5962" s="6"/>
      <c r="BG5962" s="172"/>
      <c r="BH5962" s="172"/>
      <c r="BI5962" s="172"/>
      <c r="BJ5962" s="6"/>
      <c r="BK5962" s="6"/>
      <c r="BL5962" s="6"/>
      <c r="BM5962" s="6"/>
      <c r="BN5962" s="6"/>
      <c r="BO5962" s="6"/>
      <c r="BP5962" s="6"/>
      <c r="BQ5962" s="6"/>
      <c r="BR5962" s="6"/>
      <c r="BS5962" s="6"/>
      <c r="BT5962" s="6"/>
      <c r="CG5962" s="432"/>
      <c r="CH5962" s="432"/>
      <c r="CL5962" s="174"/>
    </row>
    <row r="5963" spans="29:90" s="168" customFormat="1" x14ac:dyDescent="0.25">
      <c r="AC5963" s="175"/>
      <c r="AD5963" s="175"/>
      <c r="AE5963" s="175"/>
      <c r="AF5963" s="175"/>
      <c r="AG5963" s="175"/>
      <c r="AH5963" s="176"/>
      <c r="AM5963" s="6"/>
      <c r="AN5963" s="6"/>
      <c r="AO5963" s="6"/>
      <c r="AP5963" s="6"/>
      <c r="AQ5963" s="6"/>
      <c r="AR5963" s="6"/>
      <c r="AS5963" s="6"/>
      <c r="AT5963" s="6"/>
      <c r="AU5963" s="6"/>
      <c r="AV5963" s="6"/>
      <c r="AW5963" s="6"/>
      <c r="AX5963" s="6"/>
      <c r="AY5963" s="172"/>
      <c r="AZ5963" s="172"/>
      <c r="BA5963" s="172"/>
      <c r="BB5963" s="6"/>
      <c r="BC5963" s="6"/>
      <c r="BD5963" s="6"/>
      <c r="BE5963" s="6"/>
      <c r="BF5963" s="6"/>
      <c r="BG5963" s="172"/>
      <c r="BH5963" s="172"/>
      <c r="BI5963" s="172"/>
      <c r="BJ5963" s="6"/>
      <c r="BK5963" s="6"/>
      <c r="BL5963" s="6"/>
      <c r="BM5963" s="6"/>
      <c r="BN5963" s="6"/>
      <c r="BO5963" s="6"/>
      <c r="BP5963" s="6"/>
      <c r="BQ5963" s="6"/>
      <c r="BR5963" s="6"/>
      <c r="BS5963" s="6"/>
      <c r="BT5963" s="6"/>
      <c r="CG5963" s="432"/>
      <c r="CH5963" s="432"/>
      <c r="CL5963" s="174"/>
    </row>
    <row r="5964" spans="29:90" s="168" customFormat="1" x14ac:dyDescent="0.25">
      <c r="AC5964" s="175"/>
      <c r="AD5964" s="175"/>
      <c r="AE5964" s="175"/>
      <c r="AF5964" s="175"/>
      <c r="AG5964" s="175"/>
      <c r="AH5964" s="176"/>
      <c r="AM5964" s="6"/>
      <c r="AN5964" s="6"/>
      <c r="AO5964" s="6"/>
      <c r="AP5964" s="6"/>
      <c r="AQ5964" s="6"/>
      <c r="AR5964" s="6"/>
      <c r="AS5964" s="6"/>
      <c r="AT5964" s="6"/>
      <c r="AU5964" s="6"/>
      <c r="AV5964" s="6"/>
      <c r="AW5964" s="6"/>
      <c r="AX5964" s="6"/>
      <c r="AY5964" s="172"/>
      <c r="AZ5964" s="172"/>
      <c r="BA5964" s="172"/>
      <c r="BB5964" s="6"/>
      <c r="BC5964" s="6"/>
      <c r="BD5964" s="6"/>
      <c r="BE5964" s="6"/>
      <c r="BF5964" s="6"/>
      <c r="BG5964" s="172"/>
      <c r="BH5964" s="172"/>
      <c r="BI5964" s="172"/>
      <c r="BJ5964" s="6"/>
      <c r="BK5964" s="6"/>
      <c r="BL5964" s="6"/>
      <c r="BM5964" s="6"/>
      <c r="BN5964" s="6"/>
      <c r="BO5964" s="6"/>
      <c r="BP5964" s="6"/>
      <c r="BQ5964" s="6"/>
      <c r="BR5964" s="6"/>
      <c r="BS5964" s="6"/>
      <c r="BT5964" s="6"/>
      <c r="CG5964" s="432"/>
      <c r="CH5964" s="432"/>
      <c r="CL5964" s="174"/>
    </row>
    <row r="5965" spans="29:90" s="168" customFormat="1" x14ac:dyDescent="0.25">
      <c r="AC5965" s="175"/>
      <c r="AD5965" s="175"/>
      <c r="AE5965" s="175"/>
      <c r="AF5965" s="175"/>
      <c r="AG5965" s="175"/>
      <c r="AH5965" s="176"/>
      <c r="AM5965" s="6"/>
      <c r="AN5965" s="6"/>
      <c r="AO5965" s="6"/>
      <c r="AP5965" s="6"/>
      <c r="AQ5965" s="6"/>
      <c r="AR5965" s="6"/>
      <c r="AS5965" s="6"/>
      <c r="AT5965" s="6"/>
      <c r="AU5965" s="6"/>
      <c r="AV5965" s="6"/>
      <c r="AW5965" s="6"/>
      <c r="AX5965" s="6"/>
      <c r="AY5965" s="172"/>
      <c r="AZ5965" s="172"/>
      <c r="BA5965" s="172"/>
      <c r="BB5965" s="6"/>
      <c r="BC5965" s="6"/>
      <c r="BD5965" s="6"/>
      <c r="BE5965" s="6"/>
      <c r="BF5965" s="6"/>
      <c r="BG5965" s="172"/>
      <c r="BH5965" s="172"/>
      <c r="BI5965" s="172"/>
      <c r="BJ5965" s="6"/>
      <c r="BK5965" s="6"/>
      <c r="BL5965" s="6"/>
      <c r="BM5965" s="6"/>
      <c r="BN5965" s="6"/>
      <c r="BO5965" s="6"/>
      <c r="BP5965" s="6"/>
      <c r="BQ5965" s="6"/>
      <c r="BR5965" s="6"/>
      <c r="BS5965" s="6"/>
      <c r="BT5965" s="6"/>
      <c r="CG5965" s="432"/>
      <c r="CH5965" s="432"/>
      <c r="CL5965" s="174"/>
    </row>
    <row r="5966" spans="29:90" s="168" customFormat="1" x14ac:dyDescent="0.25">
      <c r="AC5966" s="175"/>
      <c r="AD5966" s="175"/>
      <c r="AE5966" s="175"/>
      <c r="AF5966" s="175"/>
      <c r="AG5966" s="175"/>
      <c r="AH5966" s="176"/>
      <c r="AM5966" s="6"/>
      <c r="AN5966" s="6"/>
      <c r="AO5966" s="6"/>
      <c r="AP5966" s="6"/>
      <c r="AQ5966" s="6"/>
      <c r="AR5966" s="6"/>
      <c r="AS5966" s="6"/>
      <c r="AT5966" s="6"/>
      <c r="AU5966" s="6"/>
      <c r="AV5966" s="6"/>
      <c r="AW5966" s="6"/>
      <c r="AX5966" s="6"/>
      <c r="AY5966" s="172"/>
      <c r="AZ5966" s="172"/>
      <c r="BA5966" s="172"/>
      <c r="BB5966" s="6"/>
      <c r="BC5966" s="6"/>
      <c r="BD5966" s="6"/>
      <c r="BE5966" s="6"/>
      <c r="BF5966" s="6"/>
      <c r="BG5966" s="172"/>
      <c r="BH5966" s="172"/>
      <c r="BI5966" s="172"/>
      <c r="BJ5966" s="6"/>
      <c r="BK5966" s="6"/>
      <c r="BL5966" s="6"/>
      <c r="BM5966" s="6"/>
      <c r="BN5966" s="6"/>
      <c r="BO5966" s="6"/>
      <c r="BP5966" s="6"/>
      <c r="BQ5966" s="6"/>
      <c r="BR5966" s="6"/>
      <c r="BS5966" s="6"/>
      <c r="BT5966" s="6"/>
      <c r="CG5966" s="432"/>
      <c r="CH5966" s="432"/>
      <c r="CL5966" s="174"/>
    </row>
    <row r="5967" spans="29:90" s="168" customFormat="1" x14ac:dyDescent="0.25">
      <c r="AC5967" s="175"/>
      <c r="AD5967" s="175"/>
      <c r="AE5967" s="175"/>
      <c r="AF5967" s="175"/>
      <c r="AG5967" s="175"/>
      <c r="AH5967" s="176"/>
      <c r="AM5967" s="6"/>
      <c r="AN5967" s="6"/>
      <c r="AO5967" s="6"/>
      <c r="AP5967" s="6"/>
      <c r="AQ5967" s="6"/>
      <c r="AR5967" s="6"/>
      <c r="AS5967" s="6"/>
      <c r="AT5967" s="6"/>
      <c r="AU5967" s="6"/>
      <c r="AV5967" s="6"/>
      <c r="AW5967" s="6"/>
      <c r="AX5967" s="6"/>
      <c r="AY5967" s="172"/>
      <c r="AZ5967" s="172"/>
      <c r="BA5967" s="172"/>
      <c r="BB5967" s="6"/>
      <c r="BC5967" s="6"/>
      <c r="BD5967" s="6"/>
      <c r="BE5967" s="6"/>
      <c r="BF5967" s="6"/>
      <c r="BG5967" s="172"/>
      <c r="BH5967" s="172"/>
      <c r="BI5967" s="172"/>
      <c r="BJ5967" s="6"/>
      <c r="BK5967" s="6"/>
      <c r="BL5967" s="6"/>
      <c r="BM5967" s="6"/>
      <c r="BN5967" s="6"/>
      <c r="BO5967" s="6"/>
      <c r="BP5967" s="6"/>
      <c r="BQ5967" s="6"/>
      <c r="BR5967" s="6"/>
      <c r="BS5967" s="6"/>
      <c r="BT5967" s="6"/>
      <c r="CG5967" s="432"/>
      <c r="CH5967" s="432"/>
      <c r="CL5967" s="174"/>
    </row>
    <row r="5968" spans="29:90" s="168" customFormat="1" x14ac:dyDescent="0.25">
      <c r="AC5968" s="175"/>
      <c r="AD5968" s="175"/>
      <c r="AE5968" s="175"/>
      <c r="AF5968" s="175"/>
      <c r="AG5968" s="175"/>
      <c r="AH5968" s="176"/>
      <c r="AM5968" s="6"/>
      <c r="AN5968" s="6"/>
      <c r="AO5968" s="6"/>
      <c r="AP5968" s="6"/>
      <c r="AQ5968" s="6"/>
      <c r="AR5968" s="6"/>
      <c r="AS5968" s="6"/>
      <c r="AT5968" s="6"/>
      <c r="AU5968" s="6"/>
      <c r="AV5968" s="6"/>
      <c r="AW5968" s="6"/>
      <c r="AX5968" s="6"/>
      <c r="AY5968" s="172"/>
      <c r="AZ5968" s="172"/>
      <c r="BA5968" s="172"/>
      <c r="BB5968" s="6"/>
      <c r="BC5968" s="6"/>
      <c r="BD5968" s="6"/>
      <c r="BE5968" s="6"/>
      <c r="BF5968" s="6"/>
      <c r="BG5968" s="172"/>
      <c r="BH5968" s="172"/>
      <c r="BI5968" s="172"/>
      <c r="BJ5968" s="6"/>
      <c r="BK5968" s="6"/>
      <c r="BL5968" s="6"/>
      <c r="BM5968" s="6"/>
      <c r="BN5968" s="6"/>
      <c r="BO5968" s="6"/>
      <c r="BP5968" s="6"/>
      <c r="BQ5968" s="6"/>
      <c r="BR5968" s="6"/>
      <c r="BS5968" s="6"/>
      <c r="BT5968" s="6"/>
      <c r="CG5968" s="432"/>
      <c r="CH5968" s="432"/>
      <c r="CL5968" s="174"/>
    </row>
    <row r="5969" spans="29:90" s="168" customFormat="1" x14ac:dyDescent="0.25">
      <c r="AC5969" s="175"/>
      <c r="AD5969" s="175"/>
      <c r="AE5969" s="175"/>
      <c r="AF5969" s="175"/>
      <c r="AG5969" s="175"/>
      <c r="AH5969" s="176"/>
      <c r="AM5969" s="6"/>
      <c r="AN5969" s="6"/>
      <c r="AO5969" s="6"/>
      <c r="AP5969" s="6"/>
      <c r="AQ5969" s="6"/>
      <c r="AR5969" s="6"/>
      <c r="AS5969" s="6"/>
      <c r="AT5969" s="6"/>
      <c r="AU5969" s="6"/>
      <c r="AV5969" s="6"/>
      <c r="AW5969" s="6"/>
      <c r="AX5969" s="6"/>
      <c r="AY5969" s="172"/>
      <c r="AZ5969" s="172"/>
      <c r="BA5969" s="172"/>
      <c r="BB5969" s="6"/>
      <c r="BC5969" s="6"/>
      <c r="BD5969" s="6"/>
      <c r="BE5969" s="6"/>
      <c r="BF5969" s="6"/>
      <c r="BG5969" s="172"/>
      <c r="BH5969" s="172"/>
      <c r="BI5969" s="172"/>
      <c r="BJ5969" s="6"/>
      <c r="BK5969" s="6"/>
      <c r="BL5969" s="6"/>
      <c r="BM5969" s="6"/>
      <c r="BN5969" s="6"/>
      <c r="BO5969" s="6"/>
      <c r="BP5969" s="6"/>
      <c r="BQ5969" s="6"/>
      <c r="BR5969" s="6"/>
      <c r="BS5969" s="6"/>
      <c r="BT5969" s="6"/>
      <c r="CG5969" s="432"/>
      <c r="CH5969" s="432"/>
      <c r="CL5969" s="174"/>
    </row>
    <row r="5970" spans="29:90" s="168" customFormat="1" x14ac:dyDescent="0.25">
      <c r="AC5970" s="175"/>
      <c r="AD5970" s="175"/>
      <c r="AE5970" s="175"/>
      <c r="AF5970" s="175"/>
      <c r="AG5970" s="175"/>
      <c r="AH5970" s="176"/>
      <c r="AM5970" s="6"/>
      <c r="AN5970" s="6"/>
      <c r="AO5970" s="6"/>
      <c r="AP5970" s="6"/>
      <c r="AQ5970" s="6"/>
      <c r="AR5970" s="6"/>
      <c r="AS5970" s="6"/>
      <c r="AT5970" s="6"/>
      <c r="AU5970" s="6"/>
      <c r="AV5970" s="6"/>
      <c r="AW5970" s="6"/>
      <c r="AX5970" s="6"/>
      <c r="AY5970" s="172"/>
      <c r="AZ5970" s="172"/>
      <c r="BA5970" s="172"/>
      <c r="BB5970" s="6"/>
      <c r="BC5970" s="6"/>
      <c r="BD5970" s="6"/>
      <c r="BE5970" s="6"/>
      <c r="BF5970" s="6"/>
      <c r="BG5970" s="172"/>
      <c r="BH5970" s="172"/>
      <c r="BI5970" s="172"/>
      <c r="BJ5970" s="6"/>
      <c r="BK5970" s="6"/>
      <c r="BL5970" s="6"/>
      <c r="BM5970" s="6"/>
      <c r="BN5970" s="6"/>
      <c r="BO5970" s="6"/>
      <c r="BP5970" s="6"/>
      <c r="BQ5970" s="6"/>
      <c r="BR5970" s="6"/>
      <c r="BS5970" s="6"/>
      <c r="BT5970" s="6"/>
      <c r="CG5970" s="432"/>
      <c r="CH5970" s="432"/>
      <c r="CL5970" s="174"/>
    </row>
    <row r="5971" spans="29:90" s="168" customFormat="1" x14ac:dyDescent="0.25">
      <c r="AC5971" s="175"/>
      <c r="AD5971" s="175"/>
      <c r="AE5971" s="175"/>
      <c r="AF5971" s="175"/>
      <c r="AG5971" s="175"/>
      <c r="AH5971" s="176"/>
      <c r="AM5971" s="6"/>
      <c r="AN5971" s="6"/>
      <c r="AO5971" s="6"/>
      <c r="AP5971" s="6"/>
      <c r="AQ5971" s="6"/>
      <c r="AR5971" s="6"/>
      <c r="AS5971" s="6"/>
      <c r="AT5971" s="6"/>
      <c r="AU5971" s="6"/>
      <c r="AV5971" s="6"/>
      <c r="AW5971" s="6"/>
      <c r="AX5971" s="6"/>
      <c r="AY5971" s="172"/>
      <c r="AZ5971" s="172"/>
      <c r="BA5971" s="172"/>
      <c r="BB5971" s="6"/>
      <c r="BC5971" s="6"/>
      <c r="BD5971" s="6"/>
      <c r="BE5971" s="6"/>
      <c r="BF5971" s="6"/>
      <c r="BG5971" s="172"/>
      <c r="BH5971" s="172"/>
      <c r="BI5971" s="172"/>
      <c r="BJ5971" s="6"/>
      <c r="BK5971" s="6"/>
      <c r="BL5971" s="6"/>
      <c r="BM5971" s="6"/>
      <c r="BN5971" s="6"/>
      <c r="BO5971" s="6"/>
      <c r="BP5971" s="6"/>
      <c r="BQ5971" s="6"/>
      <c r="BR5971" s="6"/>
      <c r="BS5971" s="6"/>
      <c r="BT5971" s="6"/>
      <c r="CG5971" s="432"/>
      <c r="CH5971" s="432"/>
      <c r="CL5971" s="174"/>
    </row>
    <row r="5972" spans="29:90" s="168" customFormat="1" x14ac:dyDescent="0.25">
      <c r="AC5972" s="175"/>
      <c r="AD5972" s="175"/>
      <c r="AE5972" s="175"/>
      <c r="AF5972" s="175"/>
      <c r="AG5972" s="175"/>
      <c r="AH5972" s="176"/>
      <c r="AM5972" s="6"/>
      <c r="AN5972" s="6"/>
      <c r="AO5972" s="6"/>
      <c r="AP5972" s="6"/>
      <c r="AQ5972" s="6"/>
      <c r="AR5972" s="6"/>
      <c r="AS5972" s="6"/>
      <c r="AT5972" s="6"/>
      <c r="AU5972" s="6"/>
      <c r="AV5972" s="6"/>
      <c r="AW5972" s="6"/>
      <c r="AX5972" s="6"/>
      <c r="AY5972" s="172"/>
      <c r="AZ5972" s="172"/>
      <c r="BA5972" s="172"/>
      <c r="BB5972" s="6"/>
      <c r="BC5972" s="6"/>
      <c r="BD5972" s="6"/>
      <c r="BE5972" s="6"/>
      <c r="BF5972" s="6"/>
      <c r="BG5972" s="172"/>
      <c r="BH5972" s="172"/>
      <c r="BI5972" s="172"/>
      <c r="BJ5972" s="6"/>
      <c r="BK5972" s="6"/>
      <c r="BL5972" s="6"/>
      <c r="BM5972" s="6"/>
      <c r="BN5972" s="6"/>
      <c r="BO5972" s="6"/>
      <c r="BP5972" s="6"/>
      <c r="BQ5972" s="6"/>
      <c r="BR5972" s="6"/>
      <c r="BS5972" s="6"/>
      <c r="BT5972" s="6"/>
      <c r="CG5972" s="432"/>
      <c r="CH5972" s="432"/>
      <c r="CL5972" s="174"/>
    </row>
    <row r="5973" spans="29:90" s="168" customFormat="1" x14ac:dyDescent="0.25">
      <c r="AC5973" s="175"/>
      <c r="AD5973" s="175"/>
      <c r="AE5973" s="175"/>
      <c r="AF5973" s="175"/>
      <c r="AG5973" s="175"/>
      <c r="AH5973" s="176"/>
      <c r="AM5973" s="6"/>
      <c r="AN5973" s="6"/>
      <c r="AO5973" s="6"/>
      <c r="AP5973" s="6"/>
      <c r="AQ5973" s="6"/>
      <c r="AR5973" s="6"/>
      <c r="AS5973" s="6"/>
      <c r="AT5973" s="6"/>
      <c r="AU5973" s="6"/>
      <c r="AV5973" s="6"/>
      <c r="AW5973" s="6"/>
      <c r="AX5973" s="6"/>
      <c r="AY5973" s="172"/>
      <c r="AZ5973" s="172"/>
      <c r="BA5973" s="172"/>
      <c r="BB5973" s="6"/>
      <c r="BC5973" s="6"/>
      <c r="BD5973" s="6"/>
      <c r="BE5973" s="6"/>
      <c r="BF5973" s="6"/>
      <c r="BG5973" s="172"/>
      <c r="BH5973" s="172"/>
      <c r="BI5973" s="172"/>
      <c r="BJ5973" s="6"/>
      <c r="BK5973" s="6"/>
      <c r="BL5973" s="6"/>
      <c r="BM5973" s="6"/>
      <c r="BN5973" s="6"/>
      <c r="BO5973" s="6"/>
      <c r="BP5973" s="6"/>
      <c r="BQ5973" s="6"/>
      <c r="BR5973" s="6"/>
      <c r="BS5973" s="6"/>
      <c r="BT5973" s="6"/>
      <c r="CG5973" s="432"/>
      <c r="CH5973" s="432"/>
      <c r="CL5973" s="174"/>
    </row>
    <row r="5974" spans="29:90" s="168" customFormat="1" x14ac:dyDescent="0.25">
      <c r="AC5974" s="175"/>
      <c r="AD5974" s="175"/>
      <c r="AE5974" s="175"/>
      <c r="AF5974" s="175"/>
      <c r="AG5974" s="175"/>
      <c r="AH5974" s="176"/>
      <c r="AM5974" s="6"/>
      <c r="AN5974" s="6"/>
      <c r="AO5974" s="6"/>
      <c r="AP5974" s="6"/>
      <c r="AQ5974" s="6"/>
      <c r="AR5974" s="6"/>
      <c r="AS5974" s="6"/>
      <c r="AT5974" s="6"/>
      <c r="AU5974" s="6"/>
      <c r="AV5974" s="6"/>
      <c r="AW5974" s="6"/>
      <c r="AX5974" s="6"/>
      <c r="AY5974" s="172"/>
      <c r="AZ5974" s="172"/>
      <c r="BA5974" s="172"/>
      <c r="BB5974" s="6"/>
      <c r="BC5974" s="6"/>
      <c r="BD5974" s="6"/>
      <c r="BE5974" s="6"/>
      <c r="BF5974" s="6"/>
      <c r="BG5974" s="172"/>
      <c r="BH5974" s="172"/>
      <c r="BI5974" s="172"/>
      <c r="BJ5974" s="6"/>
      <c r="BK5974" s="6"/>
      <c r="BL5974" s="6"/>
      <c r="BM5974" s="6"/>
      <c r="BN5974" s="6"/>
      <c r="BO5974" s="6"/>
      <c r="BP5974" s="6"/>
      <c r="BQ5974" s="6"/>
      <c r="BR5974" s="6"/>
      <c r="BS5974" s="6"/>
      <c r="BT5974" s="6"/>
      <c r="CG5974" s="432"/>
      <c r="CH5974" s="432"/>
      <c r="CL5974" s="174"/>
    </row>
    <row r="5975" spans="29:90" s="168" customFormat="1" x14ac:dyDescent="0.25">
      <c r="AC5975" s="175"/>
      <c r="AD5975" s="175"/>
      <c r="AE5975" s="175"/>
      <c r="AF5975" s="175"/>
      <c r="AG5975" s="175"/>
      <c r="AH5975" s="176"/>
      <c r="AM5975" s="6"/>
      <c r="AN5975" s="6"/>
      <c r="AO5975" s="6"/>
      <c r="AP5975" s="6"/>
      <c r="AQ5975" s="6"/>
      <c r="AR5975" s="6"/>
      <c r="AS5975" s="6"/>
      <c r="AT5975" s="6"/>
      <c r="AU5975" s="6"/>
      <c r="AV5975" s="6"/>
      <c r="AW5975" s="6"/>
      <c r="AX5975" s="6"/>
      <c r="AY5975" s="172"/>
      <c r="AZ5975" s="172"/>
      <c r="BA5975" s="172"/>
      <c r="BB5975" s="6"/>
      <c r="BC5975" s="6"/>
      <c r="BD5975" s="6"/>
      <c r="BE5975" s="6"/>
      <c r="BF5975" s="6"/>
      <c r="BG5975" s="172"/>
      <c r="BH5975" s="172"/>
      <c r="BI5975" s="172"/>
      <c r="BJ5975" s="6"/>
      <c r="BK5975" s="6"/>
      <c r="BL5975" s="6"/>
      <c r="BM5975" s="6"/>
      <c r="BN5975" s="6"/>
      <c r="BO5975" s="6"/>
      <c r="BP5975" s="6"/>
      <c r="BQ5975" s="6"/>
      <c r="BR5975" s="6"/>
      <c r="BS5975" s="6"/>
      <c r="BT5975" s="6"/>
      <c r="CG5975" s="432"/>
      <c r="CH5975" s="432"/>
      <c r="CL5975" s="174"/>
    </row>
    <row r="5976" spans="29:90" s="168" customFormat="1" x14ac:dyDescent="0.25">
      <c r="AC5976" s="175"/>
      <c r="AD5976" s="175"/>
      <c r="AE5976" s="175"/>
      <c r="AF5976" s="175"/>
      <c r="AG5976" s="175"/>
      <c r="AH5976" s="176"/>
      <c r="AM5976" s="6"/>
      <c r="AN5976" s="6"/>
      <c r="AO5976" s="6"/>
      <c r="AP5976" s="6"/>
      <c r="AQ5976" s="6"/>
      <c r="AR5976" s="6"/>
      <c r="AS5976" s="6"/>
      <c r="AT5976" s="6"/>
      <c r="AU5976" s="6"/>
      <c r="AV5976" s="6"/>
      <c r="AW5976" s="6"/>
      <c r="AX5976" s="6"/>
      <c r="AY5976" s="172"/>
      <c r="AZ5976" s="172"/>
      <c r="BA5976" s="172"/>
      <c r="BB5976" s="6"/>
      <c r="BC5976" s="6"/>
      <c r="BD5976" s="6"/>
      <c r="BE5976" s="6"/>
      <c r="BF5976" s="6"/>
      <c r="BG5976" s="172"/>
      <c r="BH5976" s="172"/>
      <c r="BI5976" s="172"/>
      <c r="BJ5976" s="6"/>
      <c r="BK5976" s="6"/>
      <c r="BL5976" s="6"/>
      <c r="BM5976" s="6"/>
      <c r="BN5976" s="6"/>
      <c r="BO5976" s="6"/>
      <c r="BP5976" s="6"/>
      <c r="BQ5976" s="6"/>
      <c r="BR5976" s="6"/>
      <c r="BS5976" s="6"/>
      <c r="BT5976" s="6"/>
      <c r="CG5976" s="432"/>
      <c r="CH5976" s="432"/>
      <c r="CL5976" s="174"/>
    </row>
    <row r="5977" spans="29:90" s="168" customFormat="1" x14ac:dyDescent="0.25">
      <c r="AC5977" s="175"/>
      <c r="AD5977" s="175"/>
      <c r="AE5977" s="175"/>
      <c r="AF5977" s="175"/>
      <c r="AG5977" s="175"/>
      <c r="AH5977" s="176"/>
      <c r="AM5977" s="6"/>
      <c r="AN5977" s="6"/>
      <c r="AO5977" s="6"/>
      <c r="AP5977" s="6"/>
      <c r="AQ5977" s="6"/>
      <c r="AR5977" s="6"/>
      <c r="AS5977" s="6"/>
      <c r="AT5977" s="6"/>
      <c r="AU5977" s="6"/>
      <c r="AV5977" s="6"/>
      <c r="AW5977" s="6"/>
      <c r="AX5977" s="6"/>
      <c r="AY5977" s="172"/>
      <c r="AZ5977" s="172"/>
      <c r="BA5977" s="172"/>
      <c r="BB5977" s="6"/>
      <c r="BC5977" s="6"/>
      <c r="BD5977" s="6"/>
      <c r="BE5977" s="6"/>
      <c r="BF5977" s="6"/>
      <c r="BG5977" s="172"/>
      <c r="BH5977" s="172"/>
      <c r="BI5977" s="172"/>
      <c r="BJ5977" s="6"/>
      <c r="BK5977" s="6"/>
      <c r="BL5977" s="6"/>
      <c r="BM5977" s="6"/>
      <c r="BN5977" s="6"/>
      <c r="BO5977" s="6"/>
      <c r="BP5977" s="6"/>
      <c r="BQ5977" s="6"/>
      <c r="BR5977" s="6"/>
      <c r="BS5977" s="6"/>
      <c r="BT5977" s="6"/>
      <c r="CG5977" s="432"/>
      <c r="CH5977" s="432"/>
      <c r="CL5977" s="174"/>
    </row>
    <row r="5978" spans="29:90" s="168" customFormat="1" x14ac:dyDescent="0.25">
      <c r="AC5978" s="175"/>
      <c r="AD5978" s="175"/>
      <c r="AE5978" s="175"/>
      <c r="AF5978" s="175"/>
      <c r="AG5978" s="175"/>
      <c r="AH5978" s="176"/>
      <c r="AM5978" s="6"/>
      <c r="AN5978" s="6"/>
      <c r="AO5978" s="6"/>
      <c r="AP5978" s="6"/>
      <c r="AQ5978" s="6"/>
      <c r="AR5978" s="6"/>
      <c r="AS5978" s="6"/>
      <c r="AT5978" s="6"/>
      <c r="AU5978" s="6"/>
      <c r="AV5978" s="6"/>
      <c r="AW5978" s="6"/>
      <c r="AX5978" s="6"/>
      <c r="AY5978" s="172"/>
      <c r="AZ5978" s="172"/>
      <c r="BA5978" s="172"/>
      <c r="BB5978" s="6"/>
      <c r="BC5978" s="6"/>
      <c r="BD5978" s="6"/>
      <c r="BE5978" s="6"/>
      <c r="BF5978" s="6"/>
      <c r="BG5978" s="172"/>
      <c r="BH5978" s="172"/>
      <c r="BI5978" s="172"/>
      <c r="BJ5978" s="6"/>
      <c r="BK5978" s="6"/>
      <c r="BL5978" s="6"/>
      <c r="BM5978" s="6"/>
      <c r="BN5978" s="6"/>
      <c r="BO5978" s="6"/>
      <c r="BP5978" s="6"/>
      <c r="BQ5978" s="6"/>
      <c r="BR5978" s="6"/>
      <c r="BS5978" s="6"/>
      <c r="BT5978" s="6"/>
      <c r="CG5978" s="432"/>
      <c r="CH5978" s="432"/>
      <c r="CL5978" s="174"/>
    </row>
    <row r="5979" spans="29:90" s="168" customFormat="1" x14ac:dyDescent="0.25">
      <c r="AC5979" s="175"/>
      <c r="AD5979" s="175"/>
      <c r="AE5979" s="175"/>
      <c r="AF5979" s="175"/>
      <c r="AG5979" s="175"/>
      <c r="AH5979" s="176"/>
      <c r="AM5979" s="6"/>
      <c r="AN5979" s="6"/>
      <c r="AO5979" s="6"/>
      <c r="AP5979" s="6"/>
      <c r="AQ5979" s="6"/>
      <c r="AR5979" s="6"/>
      <c r="AS5979" s="6"/>
      <c r="AT5979" s="6"/>
      <c r="AU5979" s="6"/>
      <c r="AV5979" s="6"/>
      <c r="AW5979" s="6"/>
      <c r="AX5979" s="6"/>
      <c r="AY5979" s="172"/>
      <c r="AZ5979" s="172"/>
      <c r="BA5979" s="172"/>
      <c r="BB5979" s="6"/>
      <c r="BC5979" s="6"/>
      <c r="BD5979" s="6"/>
      <c r="BE5979" s="6"/>
      <c r="BF5979" s="6"/>
      <c r="BG5979" s="172"/>
      <c r="BH5979" s="172"/>
      <c r="BI5979" s="172"/>
      <c r="BJ5979" s="6"/>
      <c r="BK5979" s="6"/>
      <c r="BL5979" s="6"/>
      <c r="BM5979" s="6"/>
      <c r="BN5979" s="6"/>
      <c r="BO5979" s="6"/>
      <c r="BP5979" s="6"/>
      <c r="BQ5979" s="6"/>
      <c r="BR5979" s="6"/>
      <c r="BS5979" s="6"/>
      <c r="BT5979" s="6"/>
      <c r="CG5979" s="432"/>
      <c r="CH5979" s="432"/>
      <c r="CL5979" s="174"/>
    </row>
    <row r="5980" spans="29:90" s="168" customFormat="1" x14ac:dyDescent="0.25">
      <c r="AC5980" s="175"/>
      <c r="AD5980" s="175"/>
      <c r="AE5980" s="175"/>
      <c r="AF5980" s="175"/>
      <c r="AG5980" s="175"/>
      <c r="AH5980" s="176"/>
      <c r="AM5980" s="6"/>
      <c r="AN5980" s="6"/>
      <c r="AO5980" s="6"/>
      <c r="AP5980" s="6"/>
      <c r="AQ5980" s="6"/>
      <c r="AR5980" s="6"/>
      <c r="AS5980" s="6"/>
      <c r="AT5980" s="6"/>
      <c r="AU5980" s="6"/>
      <c r="AV5980" s="6"/>
      <c r="AW5980" s="6"/>
      <c r="AX5980" s="6"/>
      <c r="AY5980" s="172"/>
      <c r="AZ5980" s="172"/>
      <c r="BA5980" s="172"/>
      <c r="BB5980" s="6"/>
      <c r="BC5980" s="6"/>
      <c r="BD5980" s="6"/>
      <c r="BE5980" s="6"/>
      <c r="BF5980" s="6"/>
      <c r="BG5980" s="172"/>
      <c r="BH5980" s="172"/>
      <c r="BI5980" s="172"/>
      <c r="BJ5980" s="6"/>
      <c r="BK5980" s="6"/>
      <c r="BL5980" s="6"/>
      <c r="BM5980" s="6"/>
      <c r="BN5980" s="6"/>
      <c r="BO5980" s="6"/>
      <c r="BP5980" s="6"/>
      <c r="BQ5980" s="6"/>
      <c r="BR5980" s="6"/>
      <c r="BS5980" s="6"/>
      <c r="BT5980" s="6"/>
      <c r="CG5980" s="432"/>
      <c r="CH5980" s="432"/>
      <c r="CL5980" s="174"/>
    </row>
    <row r="5981" spans="29:90" s="168" customFormat="1" x14ac:dyDescent="0.25">
      <c r="AC5981" s="175"/>
      <c r="AD5981" s="175"/>
      <c r="AE5981" s="175"/>
      <c r="AF5981" s="175"/>
      <c r="AG5981" s="175"/>
      <c r="AH5981" s="176"/>
      <c r="AM5981" s="6"/>
      <c r="AN5981" s="6"/>
      <c r="AO5981" s="6"/>
      <c r="AP5981" s="6"/>
      <c r="AQ5981" s="6"/>
      <c r="AR5981" s="6"/>
      <c r="AS5981" s="6"/>
      <c r="AT5981" s="6"/>
      <c r="AU5981" s="6"/>
      <c r="AV5981" s="6"/>
      <c r="AW5981" s="6"/>
      <c r="AX5981" s="6"/>
      <c r="AY5981" s="172"/>
      <c r="AZ5981" s="172"/>
      <c r="BA5981" s="172"/>
      <c r="BB5981" s="6"/>
      <c r="BC5981" s="6"/>
      <c r="BD5981" s="6"/>
      <c r="BE5981" s="6"/>
      <c r="BF5981" s="6"/>
      <c r="BG5981" s="172"/>
      <c r="BH5981" s="172"/>
      <c r="BI5981" s="172"/>
      <c r="BJ5981" s="6"/>
      <c r="BK5981" s="6"/>
      <c r="BL5981" s="6"/>
      <c r="BM5981" s="6"/>
      <c r="BN5981" s="6"/>
      <c r="BO5981" s="6"/>
      <c r="BP5981" s="6"/>
      <c r="BQ5981" s="6"/>
      <c r="BR5981" s="6"/>
      <c r="BS5981" s="6"/>
      <c r="BT5981" s="6"/>
      <c r="CG5981" s="432"/>
      <c r="CH5981" s="432"/>
      <c r="CL5981" s="174"/>
    </row>
    <row r="5982" spans="29:90" s="168" customFormat="1" x14ac:dyDescent="0.25">
      <c r="AC5982" s="175"/>
      <c r="AD5982" s="175"/>
      <c r="AE5982" s="175"/>
      <c r="AF5982" s="175"/>
      <c r="AG5982" s="175"/>
      <c r="AH5982" s="176"/>
      <c r="AM5982" s="6"/>
      <c r="AN5982" s="6"/>
      <c r="AO5982" s="6"/>
      <c r="AP5982" s="6"/>
      <c r="AQ5982" s="6"/>
      <c r="AR5982" s="6"/>
      <c r="AS5982" s="6"/>
      <c r="AT5982" s="6"/>
      <c r="AU5982" s="6"/>
      <c r="AV5982" s="6"/>
      <c r="AW5982" s="6"/>
      <c r="AX5982" s="6"/>
      <c r="AY5982" s="172"/>
      <c r="AZ5982" s="172"/>
      <c r="BA5982" s="172"/>
      <c r="BB5982" s="6"/>
      <c r="BC5982" s="6"/>
      <c r="BD5982" s="6"/>
      <c r="BE5982" s="6"/>
      <c r="BF5982" s="6"/>
      <c r="BG5982" s="172"/>
      <c r="BH5982" s="172"/>
      <c r="BI5982" s="172"/>
      <c r="BJ5982" s="6"/>
      <c r="BK5982" s="6"/>
      <c r="BL5982" s="6"/>
      <c r="BM5982" s="6"/>
      <c r="BN5982" s="6"/>
      <c r="BO5982" s="6"/>
      <c r="BP5982" s="6"/>
      <c r="BQ5982" s="6"/>
      <c r="BR5982" s="6"/>
      <c r="BS5982" s="6"/>
      <c r="BT5982" s="6"/>
      <c r="CG5982" s="432"/>
      <c r="CH5982" s="432"/>
      <c r="CL5982" s="174"/>
    </row>
    <row r="5983" spans="29:90" s="168" customFormat="1" x14ac:dyDescent="0.25">
      <c r="AC5983" s="175"/>
      <c r="AD5983" s="175"/>
      <c r="AE5983" s="175"/>
      <c r="AF5983" s="175"/>
      <c r="AG5983" s="175"/>
      <c r="AH5983" s="176"/>
      <c r="AM5983" s="6"/>
      <c r="AN5983" s="6"/>
      <c r="AO5983" s="6"/>
      <c r="AP5983" s="6"/>
      <c r="AQ5983" s="6"/>
      <c r="AR5983" s="6"/>
      <c r="AS5983" s="6"/>
      <c r="AT5983" s="6"/>
      <c r="AU5983" s="6"/>
      <c r="AV5983" s="6"/>
      <c r="AW5983" s="6"/>
      <c r="AX5983" s="6"/>
      <c r="AY5983" s="172"/>
      <c r="AZ5983" s="172"/>
      <c r="BA5983" s="172"/>
      <c r="BB5983" s="6"/>
      <c r="BC5983" s="6"/>
      <c r="BD5983" s="6"/>
      <c r="BE5983" s="6"/>
      <c r="BF5983" s="6"/>
      <c r="BG5983" s="172"/>
      <c r="BH5983" s="172"/>
      <c r="BI5983" s="172"/>
      <c r="BJ5983" s="6"/>
      <c r="BK5983" s="6"/>
      <c r="BL5983" s="6"/>
      <c r="BM5983" s="6"/>
      <c r="BN5983" s="6"/>
      <c r="BO5983" s="6"/>
      <c r="BP5983" s="6"/>
      <c r="BQ5983" s="6"/>
      <c r="BR5983" s="6"/>
      <c r="BS5983" s="6"/>
      <c r="BT5983" s="6"/>
      <c r="CG5983" s="432"/>
      <c r="CH5983" s="432"/>
      <c r="CL5983" s="174"/>
    </row>
    <row r="5984" spans="29:90" s="168" customFormat="1" x14ac:dyDescent="0.25">
      <c r="AC5984" s="175"/>
      <c r="AD5984" s="175"/>
      <c r="AE5984" s="175"/>
      <c r="AF5984" s="175"/>
      <c r="AG5984" s="175"/>
      <c r="AH5984" s="176"/>
      <c r="AM5984" s="6"/>
      <c r="AN5984" s="6"/>
      <c r="AO5984" s="6"/>
      <c r="AP5984" s="6"/>
      <c r="AQ5984" s="6"/>
      <c r="AR5984" s="6"/>
      <c r="AS5984" s="6"/>
      <c r="AT5984" s="6"/>
      <c r="AU5984" s="6"/>
      <c r="AV5984" s="6"/>
      <c r="AW5984" s="6"/>
      <c r="AX5984" s="6"/>
      <c r="AY5984" s="172"/>
      <c r="AZ5984" s="172"/>
      <c r="BA5984" s="172"/>
      <c r="BB5984" s="6"/>
      <c r="BC5984" s="6"/>
      <c r="BD5984" s="6"/>
      <c r="BE5984" s="6"/>
      <c r="BF5984" s="6"/>
      <c r="BG5984" s="172"/>
      <c r="BH5984" s="172"/>
      <c r="BI5984" s="172"/>
      <c r="BJ5984" s="6"/>
      <c r="BK5984" s="6"/>
      <c r="BL5984" s="6"/>
      <c r="BM5984" s="6"/>
      <c r="BN5984" s="6"/>
      <c r="BO5984" s="6"/>
      <c r="BP5984" s="6"/>
      <c r="BQ5984" s="6"/>
      <c r="BR5984" s="6"/>
      <c r="BS5984" s="6"/>
      <c r="BT5984" s="6"/>
      <c r="CG5984" s="432"/>
      <c r="CH5984" s="432"/>
      <c r="CL5984" s="174"/>
    </row>
    <row r="5985" spans="29:90" s="168" customFormat="1" x14ac:dyDescent="0.25">
      <c r="AC5985" s="175"/>
      <c r="AD5985" s="175"/>
      <c r="AE5985" s="175"/>
      <c r="AF5985" s="175"/>
      <c r="AG5985" s="175"/>
      <c r="AH5985" s="176"/>
      <c r="AM5985" s="6"/>
      <c r="AN5985" s="6"/>
      <c r="AO5985" s="6"/>
      <c r="AP5985" s="6"/>
      <c r="AQ5985" s="6"/>
      <c r="AR5985" s="6"/>
      <c r="AS5985" s="6"/>
      <c r="AT5985" s="6"/>
      <c r="AU5985" s="6"/>
      <c r="AV5985" s="6"/>
      <c r="AW5985" s="6"/>
      <c r="AX5985" s="6"/>
      <c r="AY5985" s="172"/>
      <c r="AZ5985" s="172"/>
      <c r="BA5985" s="172"/>
      <c r="BB5985" s="6"/>
      <c r="BC5985" s="6"/>
      <c r="BD5985" s="6"/>
      <c r="BE5985" s="6"/>
      <c r="BF5985" s="6"/>
      <c r="BG5985" s="172"/>
      <c r="BH5985" s="172"/>
      <c r="BI5985" s="172"/>
      <c r="BJ5985" s="6"/>
      <c r="BK5985" s="6"/>
      <c r="BL5985" s="6"/>
      <c r="BM5985" s="6"/>
      <c r="BN5985" s="6"/>
      <c r="BO5985" s="6"/>
      <c r="BP5985" s="6"/>
      <c r="BQ5985" s="6"/>
      <c r="BR5985" s="6"/>
      <c r="BS5985" s="6"/>
      <c r="BT5985" s="6"/>
      <c r="CG5985" s="432"/>
      <c r="CH5985" s="432"/>
      <c r="CL5985" s="174"/>
    </row>
    <row r="5986" spans="29:90" s="168" customFormat="1" x14ac:dyDescent="0.25">
      <c r="AC5986" s="175"/>
      <c r="AD5986" s="175"/>
      <c r="AE5986" s="175"/>
      <c r="AF5986" s="175"/>
      <c r="AG5986" s="175"/>
      <c r="AH5986" s="176"/>
      <c r="AM5986" s="6"/>
      <c r="AN5986" s="6"/>
      <c r="AO5986" s="6"/>
      <c r="AP5986" s="6"/>
      <c r="AQ5986" s="6"/>
      <c r="AR5986" s="6"/>
      <c r="AS5986" s="6"/>
      <c r="AT5986" s="6"/>
      <c r="AU5986" s="6"/>
      <c r="AV5986" s="6"/>
      <c r="AW5986" s="6"/>
      <c r="AX5986" s="6"/>
      <c r="AY5986" s="172"/>
      <c r="AZ5986" s="172"/>
      <c r="BA5986" s="172"/>
      <c r="BB5986" s="6"/>
      <c r="BC5986" s="6"/>
      <c r="BD5986" s="6"/>
      <c r="BE5986" s="6"/>
      <c r="BF5986" s="6"/>
      <c r="BG5986" s="172"/>
      <c r="BH5986" s="172"/>
      <c r="BI5986" s="172"/>
      <c r="BJ5986" s="6"/>
      <c r="BK5986" s="6"/>
      <c r="BL5986" s="6"/>
      <c r="BM5986" s="6"/>
      <c r="BN5986" s="6"/>
      <c r="BO5986" s="6"/>
      <c r="BP5986" s="6"/>
      <c r="BQ5986" s="6"/>
      <c r="BR5986" s="6"/>
      <c r="BS5986" s="6"/>
      <c r="BT5986" s="6"/>
      <c r="CG5986" s="432"/>
      <c r="CH5986" s="432"/>
      <c r="CL5986" s="174"/>
    </row>
    <row r="5987" spans="29:90" s="168" customFormat="1" x14ac:dyDescent="0.25">
      <c r="AC5987" s="175"/>
      <c r="AD5987" s="175"/>
      <c r="AE5987" s="175"/>
      <c r="AF5987" s="175"/>
      <c r="AG5987" s="175"/>
      <c r="AH5987" s="176"/>
      <c r="AM5987" s="6"/>
      <c r="AN5987" s="6"/>
      <c r="AO5987" s="6"/>
      <c r="AP5987" s="6"/>
      <c r="AQ5987" s="6"/>
      <c r="AR5987" s="6"/>
      <c r="AS5987" s="6"/>
      <c r="AT5987" s="6"/>
      <c r="AU5987" s="6"/>
      <c r="AV5987" s="6"/>
      <c r="AW5987" s="6"/>
      <c r="AX5987" s="6"/>
      <c r="AY5987" s="172"/>
      <c r="AZ5987" s="172"/>
      <c r="BA5987" s="172"/>
      <c r="BB5987" s="6"/>
      <c r="BC5987" s="6"/>
      <c r="BD5987" s="6"/>
      <c r="BE5987" s="6"/>
      <c r="BF5987" s="6"/>
      <c r="BG5987" s="172"/>
      <c r="BH5987" s="172"/>
      <c r="BI5987" s="172"/>
      <c r="BJ5987" s="6"/>
      <c r="BK5987" s="6"/>
      <c r="BL5987" s="6"/>
      <c r="BM5987" s="6"/>
      <c r="BN5987" s="6"/>
      <c r="BO5987" s="6"/>
      <c r="BP5987" s="6"/>
      <c r="BQ5987" s="6"/>
      <c r="BR5987" s="6"/>
      <c r="BS5987" s="6"/>
      <c r="BT5987" s="6"/>
      <c r="CG5987" s="432"/>
      <c r="CH5987" s="432"/>
      <c r="CL5987" s="174"/>
    </row>
    <row r="5988" spans="29:90" s="168" customFormat="1" x14ac:dyDescent="0.25">
      <c r="AC5988" s="175"/>
      <c r="AD5988" s="175"/>
      <c r="AE5988" s="175"/>
      <c r="AF5988" s="175"/>
      <c r="AG5988" s="175"/>
      <c r="AH5988" s="176"/>
      <c r="AM5988" s="6"/>
      <c r="AN5988" s="6"/>
      <c r="AO5988" s="6"/>
      <c r="AP5988" s="6"/>
      <c r="AQ5988" s="6"/>
      <c r="AR5988" s="6"/>
      <c r="AS5988" s="6"/>
      <c r="AT5988" s="6"/>
      <c r="AU5988" s="6"/>
      <c r="AV5988" s="6"/>
      <c r="AW5988" s="6"/>
      <c r="AX5988" s="6"/>
      <c r="AY5988" s="172"/>
      <c r="AZ5988" s="172"/>
      <c r="BA5988" s="172"/>
      <c r="BB5988" s="6"/>
      <c r="BC5988" s="6"/>
      <c r="BD5988" s="6"/>
      <c r="BE5988" s="6"/>
      <c r="BF5988" s="6"/>
      <c r="BG5988" s="172"/>
      <c r="BH5988" s="172"/>
      <c r="BI5988" s="172"/>
      <c r="BJ5988" s="6"/>
      <c r="BK5988" s="6"/>
      <c r="BL5988" s="6"/>
      <c r="BM5988" s="6"/>
      <c r="BN5988" s="6"/>
      <c r="BO5988" s="6"/>
      <c r="BP5988" s="6"/>
      <c r="BQ5988" s="6"/>
      <c r="BR5988" s="6"/>
      <c r="BS5988" s="6"/>
      <c r="BT5988" s="6"/>
      <c r="CG5988" s="432"/>
      <c r="CH5988" s="432"/>
      <c r="CL5988" s="174"/>
    </row>
    <row r="5989" spans="29:90" s="168" customFormat="1" x14ac:dyDescent="0.25">
      <c r="AC5989" s="175"/>
      <c r="AD5989" s="175"/>
      <c r="AE5989" s="175"/>
      <c r="AF5989" s="175"/>
      <c r="AG5989" s="175"/>
      <c r="AH5989" s="176"/>
      <c r="AM5989" s="6"/>
      <c r="AN5989" s="6"/>
      <c r="AO5989" s="6"/>
      <c r="AP5989" s="6"/>
      <c r="AQ5989" s="6"/>
      <c r="AR5989" s="6"/>
      <c r="AS5989" s="6"/>
      <c r="AT5989" s="6"/>
      <c r="AU5989" s="6"/>
      <c r="AV5989" s="6"/>
      <c r="AW5989" s="6"/>
      <c r="AX5989" s="6"/>
      <c r="AY5989" s="172"/>
      <c r="AZ5989" s="172"/>
      <c r="BA5989" s="172"/>
      <c r="BB5989" s="6"/>
      <c r="BC5989" s="6"/>
      <c r="BD5989" s="6"/>
      <c r="BE5989" s="6"/>
      <c r="BF5989" s="6"/>
      <c r="BG5989" s="172"/>
      <c r="BH5989" s="172"/>
      <c r="BI5989" s="172"/>
      <c r="BJ5989" s="6"/>
      <c r="BK5989" s="6"/>
      <c r="BL5989" s="6"/>
      <c r="BM5989" s="6"/>
      <c r="BN5989" s="6"/>
      <c r="BO5989" s="6"/>
      <c r="BP5989" s="6"/>
      <c r="BQ5989" s="6"/>
      <c r="BR5989" s="6"/>
      <c r="BS5989" s="6"/>
      <c r="BT5989" s="6"/>
      <c r="CG5989" s="432"/>
      <c r="CH5989" s="432"/>
      <c r="CL5989" s="174"/>
    </row>
    <row r="5990" spans="29:90" s="168" customFormat="1" x14ac:dyDescent="0.25">
      <c r="AC5990" s="175"/>
      <c r="AD5990" s="175"/>
      <c r="AE5990" s="175"/>
      <c r="AF5990" s="175"/>
      <c r="AG5990" s="175"/>
      <c r="AH5990" s="176"/>
      <c r="AM5990" s="6"/>
      <c r="AN5990" s="6"/>
      <c r="AO5990" s="6"/>
      <c r="AP5990" s="6"/>
      <c r="AQ5990" s="6"/>
      <c r="AR5990" s="6"/>
      <c r="AS5990" s="6"/>
      <c r="AT5990" s="6"/>
      <c r="AU5990" s="6"/>
      <c r="AV5990" s="6"/>
      <c r="AW5990" s="6"/>
      <c r="AX5990" s="6"/>
      <c r="AY5990" s="172"/>
      <c r="AZ5990" s="172"/>
      <c r="BA5990" s="172"/>
      <c r="BB5990" s="6"/>
      <c r="BC5990" s="6"/>
      <c r="BD5990" s="6"/>
      <c r="BE5990" s="6"/>
      <c r="BF5990" s="6"/>
      <c r="BG5990" s="172"/>
      <c r="BH5990" s="172"/>
      <c r="BI5990" s="172"/>
      <c r="BJ5990" s="6"/>
      <c r="BK5990" s="6"/>
      <c r="BL5990" s="6"/>
      <c r="BM5990" s="6"/>
      <c r="BN5990" s="6"/>
      <c r="BO5990" s="6"/>
      <c r="BP5990" s="6"/>
      <c r="BQ5990" s="6"/>
      <c r="BR5990" s="6"/>
      <c r="BS5990" s="6"/>
      <c r="BT5990" s="6"/>
      <c r="CG5990" s="432"/>
      <c r="CH5990" s="432"/>
      <c r="CL5990" s="174"/>
    </row>
    <row r="5991" spans="29:90" s="168" customFormat="1" x14ac:dyDescent="0.25">
      <c r="AC5991" s="175"/>
      <c r="AD5991" s="175"/>
      <c r="AE5991" s="175"/>
      <c r="AF5991" s="175"/>
      <c r="AG5991" s="175"/>
      <c r="AH5991" s="176"/>
      <c r="AM5991" s="6"/>
      <c r="AN5991" s="6"/>
      <c r="AO5991" s="6"/>
      <c r="AP5991" s="6"/>
      <c r="AQ5991" s="6"/>
      <c r="AR5991" s="6"/>
      <c r="AS5991" s="6"/>
      <c r="AT5991" s="6"/>
      <c r="AU5991" s="6"/>
      <c r="AV5991" s="6"/>
      <c r="AW5991" s="6"/>
      <c r="AX5991" s="6"/>
      <c r="AY5991" s="172"/>
      <c r="AZ5991" s="172"/>
      <c r="BA5991" s="172"/>
      <c r="BB5991" s="6"/>
      <c r="BC5991" s="6"/>
      <c r="BD5991" s="6"/>
      <c r="BE5991" s="6"/>
      <c r="BF5991" s="6"/>
      <c r="BG5991" s="172"/>
      <c r="BH5991" s="172"/>
      <c r="BI5991" s="172"/>
      <c r="BJ5991" s="6"/>
      <c r="BK5991" s="6"/>
      <c r="BL5991" s="6"/>
      <c r="BM5991" s="6"/>
      <c r="BN5991" s="6"/>
      <c r="BO5991" s="6"/>
      <c r="BP5991" s="6"/>
      <c r="BQ5991" s="6"/>
      <c r="BR5991" s="6"/>
      <c r="BS5991" s="6"/>
      <c r="BT5991" s="6"/>
      <c r="CG5991" s="432"/>
      <c r="CH5991" s="432"/>
      <c r="CL5991" s="174"/>
    </row>
    <row r="5992" spans="29:90" s="168" customFormat="1" x14ac:dyDescent="0.25">
      <c r="AC5992" s="175"/>
      <c r="AD5992" s="175"/>
      <c r="AE5992" s="175"/>
      <c r="AF5992" s="175"/>
      <c r="AG5992" s="175"/>
      <c r="AH5992" s="176"/>
      <c r="AM5992" s="6"/>
      <c r="AN5992" s="6"/>
      <c r="AO5992" s="6"/>
      <c r="AP5992" s="6"/>
      <c r="AQ5992" s="6"/>
      <c r="AR5992" s="6"/>
      <c r="AS5992" s="6"/>
      <c r="AT5992" s="6"/>
      <c r="AU5992" s="6"/>
      <c r="AV5992" s="6"/>
      <c r="AW5992" s="6"/>
      <c r="AX5992" s="6"/>
      <c r="AY5992" s="172"/>
      <c r="AZ5992" s="172"/>
      <c r="BA5992" s="172"/>
      <c r="BB5992" s="6"/>
      <c r="BC5992" s="6"/>
      <c r="BD5992" s="6"/>
      <c r="BE5992" s="6"/>
      <c r="BF5992" s="6"/>
      <c r="BG5992" s="172"/>
      <c r="BH5992" s="172"/>
      <c r="BI5992" s="172"/>
      <c r="BJ5992" s="6"/>
      <c r="BK5992" s="6"/>
      <c r="BL5992" s="6"/>
      <c r="BM5992" s="6"/>
      <c r="BN5992" s="6"/>
      <c r="BO5992" s="6"/>
      <c r="BP5992" s="6"/>
      <c r="BQ5992" s="6"/>
      <c r="BR5992" s="6"/>
      <c r="BS5992" s="6"/>
      <c r="BT5992" s="6"/>
      <c r="CG5992" s="432"/>
      <c r="CH5992" s="432"/>
      <c r="CL5992" s="174"/>
    </row>
    <row r="5993" spans="29:90" s="168" customFormat="1" x14ac:dyDescent="0.25">
      <c r="AC5993" s="175"/>
      <c r="AD5993" s="175"/>
      <c r="AE5993" s="175"/>
      <c r="AF5993" s="175"/>
      <c r="AG5993" s="175"/>
      <c r="AH5993" s="176"/>
      <c r="AM5993" s="6"/>
      <c r="AN5993" s="6"/>
      <c r="AO5993" s="6"/>
      <c r="AP5993" s="6"/>
      <c r="AQ5993" s="6"/>
      <c r="AR5993" s="6"/>
      <c r="AS5993" s="6"/>
      <c r="AT5993" s="6"/>
      <c r="AU5993" s="6"/>
      <c r="AV5993" s="6"/>
      <c r="AW5993" s="6"/>
      <c r="AX5993" s="6"/>
      <c r="AY5993" s="172"/>
      <c r="AZ5993" s="172"/>
      <c r="BA5993" s="172"/>
      <c r="BB5993" s="6"/>
      <c r="BC5993" s="6"/>
      <c r="BD5993" s="6"/>
      <c r="BE5993" s="6"/>
      <c r="BF5993" s="6"/>
      <c r="BG5993" s="172"/>
      <c r="BH5993" s="172"/>
      <c r="BI5993" s="172"/>
      <c r="BJ5993" s="6"/>
      <c r="BK5993" s="6"/>
      <c r="BL5993" s="6"/>
      <c r="BM5993" s="6"/>
      <c r="BN5993" s="6"/>
      <c r="BO5993" s="6"/>
      <c r="BP5993" s="6"/>
      <c r="BQ5993" s="6"/>
      <c r="BR5993" s="6"/>
      <c r="BS5993" s="6"/>
      <c r="BT5993" s="6"/>
      <c r="CG5993" s="432"/>
      <c r="CH5993" s="432"/>
      <c r="CL5993" s="174"/>
    </row>
    <row r="5994" spans="29:90" s="168" customFormat="1" x14ac:dyDescent="0.25">
      <c r="AC5994" s="175"/>
      <c r="AD5994" s="175"/>
      <c r="AE5994" s="175"/>
      <c r="AF5994" s="175"/>
      <c r="AG5994" s="175"/>
      <c r="AH5994" s="176"/>
      <c r="AM5994" s="6"/>
      <c r="AN5994" s="6"/>
      <c r="AO5994" s="6"/>
      <c r="AP5994" s="6"/>
      <c r="AQ5994" s="6"/>
      <c r="AR5994" s="6"/>
      <c r="AS5994" s="6"/>
      <c r="AT5994" s="6"/>
      <c r="AU5994" s="6"/>
      <c r="AV5994" s="6"/>
      <c r="AW5994" s="6"/>
      <c r="AX5994" s="6"/>
      <c r="AY5994" s="172"/>
      <c r="AZ5994" s="172"/>
      <c r="BA5994" s="172"/>
      <c r="BB5994" s="6"/>
      <c r="BC5994" s="6"/>
      <c r="BD5994" s="6"/>
      <c r="BE5994" s="6"/>
      <c r="BF5994" s="6"/>
      <c r="BG5994" s="172"/>
      <c r="BH5994" s="172"/>
      <c r="BI5994" s="172"/>
      <c r="BJ5994" s="6"/>
      <c r="BK5994" s="6"/>
      <c r="BL5994" s="6"/>
      <c r="BM5994" s="6"/>
      <c r="BN5994" s="6"/>
      <c r="BO5994" s="6"/>
      <c r="BP5994" s="6"/>
      <c r="BQ5994" s="6"/>
      <c r="BR5994" s="6"/>
      <c r="BS5994" s="6"/>
      <c r="BT5994" s="6"/>
      <c r="CG5994" s="432"/>
      <c r="CH5994" s="432"/>
      <c r="CL5994" s="174"/>
    </row>
    <row r="5995" spans="29:90" s="168" customFormat="1" x14ac:dyDescent="0.25">
      <c r="AC5995" s="175"/>
      <c r="AD5995" s="175"/>
      <c r="AE5995" s="175"/>
      <c r="AF5995" s="175"/>
      <c r="AG5995" s="175"/>
      <c r="AH5995" s="176"/>
      <c r="AM5995" s="6"/>
      <c r="AN5995" s="6"/>
      <c r="AO5995" s="6"/>
      <c r="AP5995" s="6"/>
      <c r="AQ5995" s="6"/>
      <c r="AR5995" s="6"/>
      <c r="AS5995" s="6"/>
      <c r="AT5995" s="6"/>
      <c r="AU5995" s="6"/>
      <c r="AV5995" s="6"/>
      <c r="AW5995" s="6"/>
      <c r="AX5995" s="6"/>
      <c r="AY5995" s="172"/>
      <c r="AZ5995" s="172"/>
      <c r="BA5995" s="172"/>
      <c r="BB5995" s="6"/>
      <c r="BC5995" s="6"/>
      <c r="BD5995" s="6"/>
      <c r="BE5995" s="6"/>
      <c r="BF5995" s="6"/>
      <c r="BG5995" s="172"/>
      <c r="BH5995" s="172"/>
      <c r="BI5995" s="172"/>
      <c r="BJ5995" s="6"/>
      <c r="BK5995" s="6"/>
      <c r="BL5995" s="6"/>
      <c r="BM5995" s="6"/>
      <c r="BN5995" s="6"/>
      <c r="BO5995" s="6"/>
      <c r="BP5995" s="6"/>
      <c r="BQ5995" s="6"/>
      <c r="BR5995" s="6"/>
      <c r="BS5995" s="6"/>
      <c r="BT5995" s="6"/>
      <c r="CG5995" s="432"/>
      <c r="CH5995" s="432"/>
      <c r="CL5995" s="174"/>
    </row>
    <row r="5996" spans="29:90" s="168" customFormat="1" x14ac:dyDescent="0.25">
      <c r="AC5996" s="175"/>
      <c r="AD5996" s="175"/>
      <c r="AE5996" s="175"/>
      <c r="AF5996" s="175"/>
      <c r="AG5996" s="175"/>
      <c r="AH5996" s="176"/>
      <c r="AM5996" s="6"/>
      <c r="AN5996" s="6"/>
      <c r="AO5996" s="6"/>
      <c r="AP5996" s="6"/>
      <c r="AQ5996" s="6"/>
      <c r="AR5996" s="6"/>
      <c r="AS5996" s="6"/>
      <c r="AT5996" s="6"/>
      <c r="AU5996" s="6"/>
      <c r="AV5996" s="6"/>
      <c r="AW5996" s="6"/>
      <c r="AX5996" s="6"/>
      <c r="AY5996" s="172"/>
      <c r="AZ5996" s="172"/>
      <c r="BA5996" s="172"/>
      <c r="BB5996" s="6"/>
      <c r="BC5996" s="6"/>
      <c r="BD5996" s="6"/>
      <c r="BE5996" s="6"/>
      <c r="BF5996" s="6"/>
      <c r="BG5996" s="172"/>
      <c r="BH5996" s="172"/>
      <c r="BI5996" s="172"/>
      <c r="BJ5996" s="6"/>
      <c r="BK5996" s="6"/>
      <c r="BL5996" s="6"/>
      <c r="BM5996" s="6"/>
      <c r="BN5996" s="6"/>
      <c r="BO5996" s="6"/>
      <c r="BP5996" s="6"/>
      <c r="BQ5996" s="6"/>
      <c r="BR5996" s="6"/>
      <c r="BS5996" s="6"/>
      <c r="BT5996" s="6"/>
      <c r="CG5996" s="432"/>
      <c r="CH5996" s="432"/>
      <c r="CL5996" s="174"/>
    </row>
    <row r="5997" spans="29:90" s="168" customFormat="1" x14ac:dyDescent="0.25">
      <c r="AC5997" s="175"/>
      <c r="AD5997" s="175"/>
      <c r="AE5997" s="175"/>
      <c r="AF5997" s="175"/>
      <c r="AG5997" s="175"/>
      <c r="AH5997" s="176"/>
      <c r="AM5997" s="6"/>
      <c r="AN5997" s="6"/>
      <c r="AO5997" s="6"/>
      <c r="AP5997" s="6"/>
      <c r="AQ5997" s="6"/>
      <c r="AR5997" s="6"/>
      <c r="AS5997" s="6"/>
      <c r="AT5997" s="6"/>
      <c r="AU5997" s="6"/>
      <c r="AV5997" s="6"/>
      <c r="AW5997" s="6"/>
      <c r="AX5997" s="6"/>
      <c r="AY5997" s="172"/>
      <c r="AZ5997" s="172"/>
      <c r="BA5997" s="172"/>
      <c r="BB5997" s="6"/>
      <c r="BC5997" s="6"/>
      <c r="BD5997" s="6"/>
      <c r="BE5997" s="6"/>
      <c r="BF5997" s="6"/>
      <c r="BG5997" s="172"/>
      <c r="BH5997" s="172"/>
      <c r="BI5997" s="172"/>
      <c r="BJ5997" s="6"/>
      <c r="BK5997" s="6"/>
      <c r="BL5997" s="6"/>
      <c r="BM5997" s="6"/>
      <c r="BN5997" s="6"/>
      <c r="BO5997" s="6"/>
      <c r="BP5997" s="6"/>
      <c r="BQ5997" s="6"/>
      <c r="BR5997" s="6"/>
      <c r="BS5997" s="6"/>
      <c r="BT5997" s="6"/>
      <c r="CG5997" s="432"/>
      <c r="CH5997" s="432"/>
      <c r="CL5997" s="174"/>
    </row>
    <row r="5998" spans="29:90" s="168" customFormat="1" x14ac:dyDescent="0.25">
      <c r="AC5998" s="175"/>
      <c r="AD5998" s="175"/>
      <c r="AE5998" s="175"/>
      <c r="AF5998" s="175"/>
      <c r="AG5998" s="175"/>
      <c r="AH5998" s="176"/>
      <c r="AM5998" s="6"/>
      <c r="AN5998" s="6"/>
      <c r="AO5998" s="6"/>
      <c r="AP5998" s="6"/>
      <c r="AQ5998" s="6"/>
      <c r="AR5998" s="6"/>
      <c r="AS5998" s="6"/>
      <c r="AT5998" s="6"/>
      <c r="AU5998" s="6"/>
      <c r="AV5998" s="6"/>
      <c r="AW5998" s="6"/>
      <c r="AX5998" s="6"/>
      <c r="AY5998" s="172"/>
      <c r="AZ5998" s="172"/>
      <c r="BA5998" s="172"/>
      <c r="BB5998" s="6"/>
      <c r="BC5998" s="6"/>
      <c r="BD5998" s="6"/>
      <c r="BE5998" s="6"/>
      <c r="BF5998" s="6"/>
      <c r="BG5998" s="172"/>
      <c r="BH5998" s="172"/>
      <c r="BI5998" s="172"/>
      <c r="BJ5998" s="6"/>
      <c r="BK5998" s="6"/>
      <c r="BL5998" s="6"/>
      <c r="BM5998" s="6"/>
      <c r="BN5998" s="6"/>
      <c r="BO5998" s="6"/>
      <c r="BP5998" s="6"/>
      <c r="BQ5998" s="6"/>
      <c r="BR5998" s="6"/>
      <c r="BS5998" s="6"/>
      <c r="BT5998" s="6"/>
      <c r="CG5998" s="432"/>
      <c r="CH5998" s="432"/>
      <c r="CL5998" s="174"/>
    </row>
    <row r="5999" spans="29:90" s="168" customFormat="1" x14ac:dyDescent="0.25">
      <c r="AC5999" s="175"/>
      <c r="AD5999" s="175"/>
      <c r="AE5999" s="175"/>
      <c r="AF5999" s="175"/>
      <c r="AG5999" s="175"/>
      <c r="AH5999" s="176"/>
      <c r="AM5999" s="6"/>
      <c r="AN5999" s="6"/>
      <c r="AO5999" s="6"/>
      <c r="AP5999" s="6"/>
      <c r="AQ5999" s="6"/>
      <c r="AR5999" s="6"/>
      <c r="AS5999" s="6"/>
      <c r="AT5999" s="6"/>
      <c r="AU5999" s="6"/>
      <c r="AV5999" s="6"/>
      <c r="AW5999" s="6"/>
      <c r="AX5999" s="6"/>
      <c r="AY5999" s="172"/>
      <c r="AZ5999" s="172"/>
      <c r="BA5999" s="172"/>
      <c r="BB5999" s="6"/>
      <c r="BC5999" s="6"/>
      <c r="BD5999" s="6"/>
      <c r="BE5999" s="6"/>
      <c r="BF5999" s="6"/>
      <c r="BG5999" s="172"/>
      <c r="BH5999" s="172"/>
      <c r="BI5999" s="172"/>
      <c r="BJ5999" s="6"/>
      <c r="BK5999" s="6"/>
      <c r="BL5999" s="6"/>
      <c r="BM5999" s="6"/>
      <c r="BN5999" s="6"/>
      <c r="BO5999" s="6"/>
      <c r="BP5999" s="6"/>
      <c r="BQ5999" s="6"/>
      <c r="BR5999" s="6"/>
      <c r="BS5999" s="6"/>
      <c r="BT5999" s="6"/>
      <c r="CG5999" s="432"/>
      <c r="CH5999" s="432"/>
      <c r="CL5999" s="174"/>
    </row>
    <row r="6000" spans="29:90" s="168" customFormat="1" x14ac:dyDescent="0.25">
      <c r="AC6000" s="175"/>
      <c r="AD6000" s="175"/>
      <c r="AE6000" s="175"/>
      <c r="AF6000" s="175"/>
      <c r="AG6000" s="175"/>
      <c r="AH6000" s="176"/>
      <c r="AM6000" s="6"/>
      <c r="AN6000" s="6"/>
      <c r="AO6000" s="6"/>
      <c r="AP6000" s="6"/>
      <c r="AQ6000" s="6"/>
      <c r="AR6000" s="6"/>
      <c r="AS6000" s="6"/>
      <c r="AT6000" s="6"/>
      <c r="AU6000" s="6"/>
      <c r="AV6000" s="6"/>
      <c r="AW6000" s="6"/>
      <c r="AX6000" s="6"/>
      <c r="AY6000" s="172"/>
      <c r="AZ6000" s="172"/>
      <c r="BA6000" s="172"/>
      <c r="BB6000" s="6"/>
      <c r="BC6000" s="6"/>
      <c r="BD6000" s="6"/>
      <c r="BE6000" s="6"/>
      <c r="BF6000" s="6"/>
      <c r="BG6000" s="172"/>
      <c r="BH6000" s="172"/>
      <c r="BI6000" s="172"/>
      <c r="BJ6000" s="6"/>
      <c r="BK6000" s="6"/>
      <c r="BL6000" s="6"/>
      <c r="BM6000" s="6"/>
      <c r="BN6000" s="6"/>
      <c r="BO6000" s="6"/>
      <c r="BP6000" s="6"/>
      <c r="BQ6000" s="6"/>
      <c r="BR6000" s="6"/>
      <c r="BS6000" s="6"/>
      <c r="BT6000" s="6"/>
      <c r="CG6000" s="432"/>
      <c r="CH6000" s="432"/>
      <c r="CL6000" s="174"/>
    </row>
    <row r="6001" spans="29:90" s="168" customFormat="1" x14ac:dyDescent="0.25">
      <c r="AC6001" s="175"/>
      <c r="AD6001" s="175"/>
      <c r="AE6001" s="175"/>
      <c r="AF6001" s="175"/>
      <c r="AG6001" s="175"/>
      <c r="AH6001" s="176"/>
      <c r="AM6001" s="6"/>
      <c r="AN6001" s="6"/>
      <c r="AO6001" s="6"/>
      <c r="AP6001" s="6"/>
      <c r="AQ6001" s="6"/>
      <c r="AR6001" s="6"/>
      <c r="AS6001" s="6"/>
      <c r="AT6001" s="6"/>
      <c r="AU6001" s="6"/>
      <c r="AV6001" s="6"/>
      <c r="AW6001" s="6"/>
      <c r="AX6001" s="6"/>
      <c r="AY6001" s="172"/>
      <c r="AZ6001" s="172"/>
      <c r="BA6001" s="172"/>
      <c r="BB6001" s="6"/>
      <c r="BC6001" s="6"/>
      <c r="BD6001" s="6"/>
      <c r="BE6001" s="6"/>
      <c r="BF6001" s="6"/>
      <c r="BG6001" s="172"/>
      <c r="BH6001" s="172"/>
      <c r="BI6001" s="172"/>
      <c r="BJ6001" s="6"/>
      <c r="BK6001" s="6"/>
      <c r="BL6001" s="6"/>
      <c r="BM6001" s="6"/>
      <c r="BN6001" s="6"/>
      <c r="BO6001" s="6"/>
      <c r="BP6001" s="6"/>
      <c r="BQ6001" s="6"/>
      <c r="BR6001" s="6"/>
      <c r="BS6001" s="6"/>
      <c r="BT6001" s="6"/>
      <c r="CG6001" s="432"/>
      <c r="CH6001" s="432"/>
      <c r="CL6001" s="174"/>
    </row>
    <row r="6002" spans="29:90" s="168" customFormat="1" x14ac:dyDescent="0.25">
      <c r="AC6002" s="175"/>
      <c r="AD6002" s="175"/>
      <c r="AE6002" s="175"/>
      <c r="AF6002" s="175"/>
      <c r="AG6002" s="175"/>
      <c r="AH6002" s="176"/>
      <c r="AM6002" s="6"/>
      <c r="AN6002" s="6"/>
      <c r="AO6002" s="6"/>
      <c r="AP6002" s="6"/>
      <c r="AQ6002" s="6"/>
      <c r="AR6002" s="6"/>
      <c r="AS6002" s="6"/>
      <c r="AT6002" s="6"/>
      <c r="AU6002" s="6"/>
      <c r="AV6002" s="6"/>
      <c r="AW6002" s="6"/>
      <c r="AX6002" s="6"/>
      <c r="AY6002" s="172"/>
      <c r="AZ6002" s="172"/>
      <c r="BA6002" s="172"/>
      <c r="BB6002" s="6"/>
      <c r="BC6002" s="6"/>
      <c r="BD6002" s="6"/>
      <c r="BE6002" s="6"/>
      <c r="BF6002" s="6"/>
      <c r="BG6002" s="172"/>
      <c r="BH6002" s="172"/>
      <c r="BI6002" s="172"/>
      <c r="BJ6002" s="6"/>
      <c r="BK6002" s="6"/>
      <c r="BL6002" s="6"/>
      <c r="BM6002" s="6"/>
      <c r="BN6002" s="6"/>
      <c r="BO6002" s="6"/>
      <c r="BP6002" s="6"/>
      <c r="BQ6002" s="6"/>
      <c r="BR6002" s="6"/>
      <c r="BS6002" s="6"/>
      <c r="BT6002" s="6"/>
      <c r="CG6002" s="432"/>
      <c r="CH6002" s="432"/>
      <c r="CL6002" s="174"/>
    </row>
    <row r="6003" spans="29:90" s="168" customFormat="1" x14ac:dyDescent="0.25">
      <c r="AC6003" s="175"/>
      <c r="AD6003" s="175"/>
      <c r="AE6003" s="175"/>
      <c r="AF6003" s="175"/>
      <c r="AG6003" s="175"/>
      <c r="AH6003" s="176"/>
      <c r="AM6003" s="6"/>
      <c r="AN6003" s="6"/>
      <c r="AO6003" s="6"/>
      <c r="AP6003" s="6"/>
      <c r="AQ6003" s="6"/>
      <c r="AR6003" s="6"/>
      <c r="AS6003" s="6"/>
      <c r="AT6003" s="6"/>
      <c r="AU6003" s="6"/>
      <c r="AV6003" s="6"/>
      <c r="AW6003" s="6"/>
      <c r="AX6003" s="6"/>
      <c r="AY6003" s="172"/>
      <c r="AZ6003" s="172"/>
      <c r="BA6003" s="172"/>
      <c r="BB6003" s="6"/>
      <c r="BC6003" s="6"/>
      <c r="BD6003" s="6"/>
      <c r="BE6003" s="6"/>
      <c r="BF6003" s="6"/>
      <c r="BG6003" s="172"/>
      <c r="BH6003" s="172"/>
      <c r="BI6003" s="172"/>
      <c r="BJ6003" s="6"/>
      <c r="BK6003" s="6"/>
      <c r="BL6003" s="6"/>
      <c r="BM6003" s="6"/>
      <c r="BN6003" s="6"/>
      <c r="BO6003" s="6"/>
      <c r="BP6003" s="6"/>
      <c r="BQ6003" s="6"/>
      <c r="BR6003" s="6"/>
      <c r="BS6003" s="6"/>
      <c r="BT6003" s="6"/>
      <c r="CG6003" s="432"/>
      <c r="CH6003" s="432"/>
      <c r="CL6003" s="174"/>
    </row>
    <row r="6004" spans="29:90" s="168" customFormat="1" x14ac:dyDescent="0.25">
      <c r="AC6004" s="175"/>
      <c r="AD6004" s="175"/>
      <c r="AE6004" s="175"/>
      <c r="AF6004" s="175"/>
      <c r="AG6004" s="175"/>
      <c r="AH6004" s="176"/>
      <c r="AM6004" s="6"/>
      <c r="AN6004" s="6"/>
      <c r="AO6004" s="6"/>
      <c r="AP6004" s="6"/>
      <c r="AQ6004" s="6"/>
      <c r="AR6004" s="6"/>
      <c r="AS6004" s="6"/>
      <c r="AT6004" s="6"/>
      <c r="AU6004" s="6"/>
      <c r="AV6004" s="6"/>
      <c r="AW6004" s="6"/>
      <c r="AX6004" s="6"/>
      <c r="AY6004" s="172"/>
      <c r="AZ6004" s="172"/>
      <c r="BA6004" s="172"/>
      <c r="BB6004" s="6"/>
      <c r="BC6004" s="6"/>
      <c r="BD6004" s="6"/>
      <c r="BE6004" s="6"/>
      <c r="BF6004" s="6"/>
      <c r="BG6004" s="172"/>
      <c r="BH6004" s="172"/>
      <c r="BI6004" s="172"/>
      <c r="BJ6004" s="6"/>
      <c r="BK6004" s="6"/>
      <c r="BL6004" s="6"/>
      <c r="BM6004" s="6"/>
      <c r="BN6004" s="6"/>
      <c r="BO6004" s="6"/>
      <c r="BP6004" s="6"/>
      <c r="BQ6004" s="6"/>
      <c r="BR6004" s="6"/>
      <c r="BS6004" s="6"/>
      <c r="BT6004" s="6"/>
      <c r="CG6004" s="432"/>
      <c r="CH6004" s="432"/>
      <c r="CL6004" s="174"/>
    </row>
    <row r="6005" spans="29:90" s="168" customFormat="1" x14ac:dyDescent="0.25">
      <c r="AC6005" s="175"/>
      <c r="AD6005" s="175"/>
      <c r="AE6005" s="175"/>
      <c r="AF6005" s="175"/>
      <c r="AG6005" s="175"/>
      <c r="AH6005" s="176"/>
      <c r="AM6005" s="6"/>
      <c r="AN6005" s="6"/>
      <c r="AO6005" s="6"/>
      <c r="AP6005" s="6"/>
      <c r="AQ6005" s="6"/>
      <c r="AR6005" s="6"/>
      <c r="AS6005" s="6"/>
      <c r="AT6005" s="6"/>
      <c r="AU6005" s="6"/>
      <c r="AV6005" s="6"/>
      <c r="AW6005" s="6"/>
      <c r="AX6005" s="6"/>
      <c r="AY6005" s="172"/>
      <c r="AZ6005" s="172"/>
      <c r="BA6005" s="172"/>
      <c r="BB6005" s="6"/>
      <c r="BC6005" s="6"/>
      <c r="BD6005" s="6"/>
      <c r="BE6005" s="6"/>
      <c r="BF6005" s="6"/>
      <c r="BG6005" s="172"/>
      <c r="BH6005" s="172"/>
      <c r="BI6005" s="172"/>
      <c r="BJ6005" s="6"/>
      <c r="BK6005" s="6"/>
      <c r="BL6005" s="6"/>
      <c r="BM6005" s="6"/>
      <c r="BN6005" s="6"/>
      <c r="BO6005" s="6"/>
      <c r="BP6005" s="6"/>
      <c r="BQ6005" s="6"/>
      <c r="BR6005" s="6"/>
      <c r="BS6005" s="6"/>
      <c r="BT6005" s="6"/>
      <c r="CG6005" s="432"/>
      <c r="CH6005" s="432"/>
      <c r="CL6005" s="174"/>
    </row>
    <row r="6006" spans="29:90" s="168" customFormat="1" x14ac:dyDescent="0.25">
      <c r="AC6006" s="175"/>
      <c r="AD6006" s="175"/>
      <c r="AE6006" s="175"/>
      <c r="AF6006" s="175"/>
      <c r="AG6006" s="175"/>
      <c r="AH6006" s="176"/>
      <c r="AM6006" s="6"/>
      <c r="AN6006" s="6"/>
      <c r="AO6006" s="6"/>
      <c r="AP6006" s="6"/>
      <c r="AQ6006" s="6"/>
      <c r="AR6006" s="6"/>
      <c r="AS6006" s="6"/>
      <c r="AT6006" s="6"/>
      <c r="AU6006" s="6"/>
      <c r="AV6006" s="6"/>
      <c r="AW6006" s="6"/>
      <c r="AX6006" s="6"/>
      <c r="AY6006" s="172"/>
      <c r="AZ6006" s="172"/>
      <c r="BA6006" s="172"/>
      <c r="BB6006" s="6"/>
      <c r="BC6006" s="6"/>
      <c r="BD6006" s="6"/>
      <c r="BE6006" s="6"/>
      <c r="BF6006" s="6"/>
      <c r="BG6006" s="172"/>
      <c r="BH6006" s="172"/>
      <c r="BI6006" s="172"/>
      <c r="BJ6006" s="6"/>
      <c r="BK6006" s="6"/>
      <c r="BL6006" s="6"/>
      <c r="BM6006" s="6"/>
      <c r="BN6006" s="6"/>
      <c r="BO6006" s="6"/>
      <c r="BP6006" s="6"/>
      <c r="BQ6006" s="6"/>
      <c r="BR6006" s="6"/>
      <c r="BS6006" s="6"/>
      <c r="BT6006" s="6"/>
      <c r="CG6006" s="432"/>
      <c r="CH6006" s="432"/>
      <c r="CL6006" s="174"/>
    </row>
    <row r="6007" spans="29:90" s="168" customFormat="1" x14ac:dyDescent="0.25">
      <c r="AC6007" s="175"/>
      <c r="AD6007" s="175"/>
      <c r="AE6007" s="175"/>
      <c r="AF6007" s="175"/>
      <c r="AG6007" s="175"/>
      <c r="AH6007" s="176"/>
      <c r="AM6007" s="6"/>
      <c r="AN6007" s="6"/>
      <c r="AO6007" s="6"/>
      <c r="AP6007" s="6"/>
      <c r="AQ6007" s="6"/>
      <c r="AR6007" s="6"/>
      <c r="AS6007" s="6"/>
      <c r="AT6007" s="6"/>
      <c r="AU6007" s="6"/>
      <c r="AV6007" s="6"/>
      <c r="AW6007" s="6"/>
      <c r="AX6007" s="6"/>
      <c r="AY6007" s="172"/>
      <c r="AZ6007" s="172"/>
      <c r="BA6007" s="172"/>
      <c r="BB6007" s="6"/>
      <c r="BC6007" s="6"/>
      <c r="BD6007" s="6"/>
      <c r="BE6007" s="6"/>
      <c r="BF6007" s="6"/>
      <c r="BG6007" s="172"/>
      <c r="BH6007" s="172"/>
      <c r="BI6007" s="172"/>
      <c r="BJ6007" s="6"/>
      <c r="BK6007" s="6"/>
      <c r="BL6007" s="6"/>
      <c r="BM6007" s="6"/>
      <c r="BN6007" s="6"/>
      <c r="BO6007" s="6"/>
      <c r="BP6007" s="6"/>
      <c r="BQ6007" s="6"/>
      <c r="BR6007" s="6"/>
      <c r="BS6007" s="6"/>
      <c r="BT6007" s="6"/>
      <c r="CG6007" s="432"/>
      <c r="CH6007" s="432"/>
      <c r="CL6007" s="174"/>
    </row>
    <row r="6008" spans="29:90" s="168" customFormat="1" x14ac:dyDescent="0.25">
      <c r="AC6008" s="175"/>
      <c r="AD6008" s="175"/>
      <c r="AE6008" s="175"/>
      <c r="AF6008" s="175"/>
      <c r="AG6008" s="175"/>
      <c r="AH6008" s="176"/>
      <c r="AM6008" s="6"/>
      <c r="AN6008" s="6"/>
      <c r="AO6008" s="6"/>
      <c r="AP6008" s="6"/>
      <c r="AQ6008" s="6"/>
      <c r="AR6008" s="6"/>
      <c r="AS6008" s="6"/>
      <c r="AT6008" s="6"/>
      <c r="AU6008" s="6"/>
      <c r="AV6008" s="6"/>
      <c r="AW6008" s="6"/>
      <c r="AX6008" s="6"/>
      <c r="AY6008" s="172"/>
      <c r="AZ6008" s="172"/>
      <c r="BA6008" s="172"/>
      <c r="BB6008" s="6"/>
      <c r="BC6008" s="6"/>
      <c r="BD6008" s="6"/>
      <c r="BE6008" s="6"/>
      <c r="BF6008" s="6"/>
      <c r="BG6008" s="172"/>
      <c r="BH6008" s="172"/>
      <c r="BI6008" s="172"/>
      <c r="BJ6008" s="6"/>
      <c r="BK6008" s="6"/>
      <c r="BL6008" s="6"/>
      <c r="BM6008" s="6"/>
      <c r="BN6008" s="6"/>
      <c r="BO6008" s="6"/>
      <c r="BP6008" s="6"/>
      <c r="BQ6008" s="6"/>
      <c r="BR6008" s="6"/>
      <c r="BS6008" s="6"/>
      <c r="BT6008" s="6"/>
      <c r="CG6008" s="432"/>
      <c r="CH6008" s="432"/>
      <c r="CL6008" s="174"/>
    </row>
    <row r="6009" spans="29:90" s="168" customFormat="1" x14ac:dyDescent="0.25">
      <c r="AC6009" s="175"/>
      <c r="AD6009" s="175"/>
      <c r="AE6009" s="175"/>
      <c r="AF6009" s="175"/>
      <c r="AG6009" s="175"/>
      <c r="AH6009" s="176"/>
      <c r="AM6009" s="6"/>
      <c r="AN6009" s="6"/>
      <c r="AO6009" s="6"/>
      <c r="AP6009" s="6"/>
      <c r="AQ6009" s="6"/>
      <c r="AR6009" s="6"/>
      <c r="AS6009" s="6"/>
      <c r="AT6009" s="6"/>
      <c r="AU6009" s="6"/>
      <c r="AV6009" s="6"/>
      <c r="AW6009" s="6"/>
      <c r="AX6009" s="6"/>
      <c r="AY6009" s="172"/>
      <c r="AZ6009" s="172"/>
      <c r="BA6009" s="172"/>
      <c r="BB6009" s="6"/>
      <c r="BC6009" s="6"/>
      <c r="BD6009" s="6"/>
      <c r="BE6009" s="6"/>
      <c r="BF6009" s="6"/>
      <c r="BG6009" s="172"/>
      <c r="BH6009" s="172"/>
      <c r="BI6009" s="172"/>
      <c r="BJ6009" s="6"/>
      <c r="BK6009" s="6"/>
      <c r="BL6009" s="6"/>
      <c r="BM6009" s="6"/>
      <c r="BN6009" s="6"/>
      <c r="BO6009" s="6"/>
      <c r="BP6009" s="6"/>
      <c r="BQ6009" s="6"/>
      <c r="BR6009" s="6"/>
      <c r="BS6009" s="6"/>
      <c r="BT6009" s="6"/>
      <c r="CG6009" s="432"/>
      <c r="CH6009" s="432"/>
      <c r="CL6009" s="174"/>
    </row>
    <row r="6010" spans="29:90" s="168" customFormat="1" x14ac:dyDescent="0.25">
      <c r="AC6010" s="175"/>
      <c r="AD6010" s="175"/>
      <c r="AE6010" s="175"/>
      <c r="AF6010" s="175"/>
      <c r="AG6010" s="175"/>
      <c r="AH6010" s="176"/>
      <c r="AM6010" s="6"/>
      <c r="AN6010" s="6"/>
      <c r="AO6010" s="6"/>
      <c r="AP6010" s="6"/>
      <c r="AQ6010" s="6"/>
      <c r="AR6010" s="6"/>
      <c r="AS6010" s="6"/>
      <c r="AT6010" s="6"/>
      <c r="AU6010" s="6"/>
      <c r="AV6010" s="6"/>
      <c r="AW6010" s="6"/>
      <c r="AX6010" s="6"/>
      <c r="AY6010" s="172"/>
      <c r="AZ6010" s="172"/>
      <c r="BA6010" s="172"/>
      <c r="BB6010" s="6"/>
      <c r="BC6010" s="6"/>
      <c r="BD6010" s="6"/>
      <c r="BE6010" s="6"/>
      <c r="BF6010" s="6"/>
      <c r="BG6010" s="172"/>
      <c r="BH6010" s="172"/>
      <c r="BI6010" s="172"/>
      <c r="BJ6010" s="6"/>
      <c r="BK6010" s="6"/>
      <c r="BL6010" s="6"/>
      <c r="BM6010" s="6"/>
      <c r="BN6010" s="6"/>
      <c r="BO6010" s="6"/>
      <c r="BP6010" s="6"/>
      <c r="BQ6010" s="6"/>
      <c r="BR6010" s="6"/>
      <c r="BS6010" s="6"/>
      <c r="BT6010" s="6"/>
      <c r="CG6010" s="432"/>
      <c r="CH6010" s="432"/>
      <c r="CL6010" s="174"/>
    </row>
    <row r="6011" spans="29:90" s="168" customFormat="1" x14ac:dyDescent="0.25">
      <c r="AC6011" s="175"/>
      <c r="AD6011" s="175"/>
      <c r="AE6011" s="175"/>
      <c r="AF6011" s="175"/>
      <c r="AG6011" s="175"/>
      <c r="AH6011" s="176"/>
      <c r="AM6011" s="6"/>
      <c r="AN6011" s="6"/>
      <c r="AO6011" s="6"/>
      <c r="AP6011" s="6"/>
      <c r="AQ6011" s="6"/>
      <c r="AR6011" s="6"/>
      <c r="AS6011" s="6"/>
      <c r="AT6011" s="6"/>
      <c r="AU6011" s="6"/>
      <c r="AV6011" s="6"/>
      <c r="AW6011" s="6"/>
      <c r="AX6011" s="6"/>
      <c r="AY6011" s="172"/>
      <c r="AZ6011" s="172"/>
      <c r="BA6011" s="172"/>
      <c r="BB6011" s="6"/>
      <c r="BC6011" s="6"/>
      <c r="BD6011" s="6"/>
      <c r="BE6011" s="6"/>
      <c r="BF6011" s="6"/>
      <c r="BG6011" s="172"/>
      <c r="BH6011" s="172"/>
      <c r="BI6011" s="172"/>
      <c r="BJ6011" s="6"/>
      <c r="BK6011" s="6"/>
      <c r="BL6011" s="6"/>
      <c r="BM6011" s="6"/>
      <c r="BN6011" s="6"/>
      <c r="BO6011" s="6"/>
      <c r="BP6011" s="6"/>
      <c r="BQ6011" s="6"/>
      <c r="BR6011" s="6"/>
      <c r="BS6011" s="6"/>
      <c r="BT6011" s="6"/>
      <c r="CG6011" s="432"/>
      <c r="CH6011" s="432"/>
      <c r="CL6011" s="174"/>
    </row>
    <row r="6012" spans="29:90" s="168" customFormat="1" x14ac:dyDescent="0.25">
      <c r="AC6012" s="175"/>
      <c r="AD6012" s="175"/>
      <c r="AE6012" s="175"/>
      <c r="AF6012" s="175"/>
      <c r="AG6012" s="175"/>
      <c r="AH6012" s="176"/>
      <c r="AM6012" s="6"/>
      <c r="AN6012" s="6"/>
      <c r="AO6012" s="6"/>
      <c r="AP6012" s="6"/>
      <c r="AQ6012" s="6"/>
      <c r="AR6012" s="6"/>
      <c r="AS6012" s="6"/>
      <c r="AT6012" s="6"/>
      <c r="AU6012" s="6"/>
      <c r="AV6012" s="6"/>
      <c r="AW6012" s="6"/>
      <c r="AX6012" s="6"/>
      <c r="AY6012" s="172"/>
      <c r="AZ6012" s="172"/>
      <c r="BA6012" s="172"/>
      <c r="BB6012" s="6"/>
      <c r="BC6012" s="6"/>
      <c r="BD6012" s="6"/>
      <c r="BE6012" s="6"/>
      <c r="BF6012" s="6"/>
      <c r="BG6012" s="172"/>
      <c r="BH6012" s="172"/>
      <c r="BI6012" s="172"/>
      <c r="BJ6012" s="6"/>
      <c r="BK6012" s="6"/>
      <c r="BL6012" s="6"/>
      <c r="BM6012" s="6"/>
      <c r="BN6012" s="6"/>
      <c r="BO6012" s="6"/>
      <c r="BP6012" s="6"/>
      <c r="BQ6012" s="6"/>
      <c r="BR6012" s="6"/>
      <c r="BS6012" s="6"/>
      <c r="BT6012" s="6"/>
      <c r="CG6012" s="432"/>
      <c r="CH6012" s="432"/>
      <c r="CL6012" s="174"/>
    </row>
    <row r="6013" spans="29:90" s="168" customFormat="1" x14ac:dyDescent="0.25">
      <c r="AC6013" s="175"/>
      <c r="AD6013" s="175"/>
      <c r="AE6013" s="175"/>
      <c r="AF6013" s="175"/>
      <c r="AG6013" s="175"/>
      <c r="AH6013" s="176"/>
      <c r="AM6013" s="6"/>
      <c r="AN6013" s="6"/>
      <c r="AO6013" s="6"/>
      <c r="AP6013" s="6"/>
      <c r="AQ6013" s="6"/>
      <c r="AR6013" s="6"/>
      <c r="AS6013" s="6"/>
      <c r="AT6013" s="6"/>
      <c r="AU6013" s="6"/>
      <c r="AV6013" s="6"/>
      <c r="AW6013" s="6"/>
      <c r="AX6013" s="6"/>
      <c r="AY6013" s="172"/>
      <c r="AZ6013" s="172"/>
      <c r="BA6013" s="172"/>
      <c r="BB6013" s="6"/>
      <c r="BC6013" s="6"/>
      <c r="BD6013" s="6"/>
      <c r="BE6013" s="6"/>
      <c r="BF6013" s="6"/>
      <c r="BG6013" s="172"/>
      <c r="BH6013" s="172"/>
      <c r="BI6013" s="172"/>
      <c r="BJ6013" s="6"/>
      <c r="BK6013" s="6"/>
      <c r="BL6013" s="6"/>
      <c r="BM6013" s="6"/>
      <c r="BN6013" s="6"/>
      <c r="BO6013" s="6"/>
      <c r="BP6013" s="6"/>
      <c r="BQ6013" s="6"/>
      <c r="BR6013" s="6"/>
      <c r="BS6013" s="6"/>
      <c r="BT6013" s="6"/>
      <c r="CG6013" s="432"/>
      <c r="CH6013" s="432"/>
      <c r="CL6013" s="174"/>
    </row>
    <row r="6014" spans="29:90" s="168" customFormat="1" x14ac:dyDescent="0.25">
      <c r="AC6014" s="175"/>
      <c r="AD6014" s="175"/>
      <c r="AE6014" s="175"/>
      <c r="AF6014" s="175"/>
      <c r="AG6014" s="175"/>
      <c r="AH6014" s="176"/>
      <c r="AM6014" s="6"/>
      <c r="AN6014" s="6"/>
      <c r="AO6014" s="6"/>
      <c r="AP6014" s="6"/>
      <c r="AQ6014" s="6"/>
      <c r="AR6014" s="6"/>
      <c r="AS6014" s="6"/>
      <c r="AT6014" s="6"/>
      <c r="AU6014" s="6"/>
      <c r="AV6014" s="6"/>
      <c r="AW6014" s="6"/>
      <c r="AX6014" s="6"/>
      <c r="AY6014" s="172"/>
      <c r="AZ6014" s="172"/>
      <c r="BA6014" s="172"/>
      <c r="BB6014" s="6"/>
      <c r="BC6014" s="6"/>
      <c r="BD6014" s="6"/>
      <c r="BE6014" s="6"/>
      <c r="BF6014" s="6"/>
      <c r="BG6014" s="172"/>
      <c r="BH6014" s="172"/>
      <c r="BI6014" s="172"/>
      <c r="BJ6014" s="6"/>
      <c r="BK6014" s="6"/>
      <c r="BL6014" s="6"/>
      <c r="BM6014" s="6"/>
      <c r="BN6014" s="6"/>
      <c r="BO6014" s="6"/>
      <c r="BP6014" s="6"/>
      <c r="BQ6014" s="6"/>
      <c r="BR6014" s="6"/>
      <c r="BS6014" s="6"/>
      <c r="BT6014" s="6"/>
      <c r="CG6014" s="432"/>
      <c r="CH6014" s="432"/>
      <c r="CL6014" s="174"/>
    </row>
    <row r="6015" spans="29:90" s="168" customFormat="1" x14ac:dyDescent="0.25">
      <c r="AC6015" s="175"/>
      <c r="AD6015" s="175"/>
      <c r="AE6015" s="175"/>
      <c r="AF6015" s="175"/>
      <c r="AG6015" s="175"/>
      <c r="AH6015" s="176"/>
      <c r="AM6015" s="6"/>
      <c r="AN6015" s="6"/>
      <c r="AO6015" s="6"/>
      <c r="AP6015" s="6"/>
      <c r="AQ6015" s="6"/>
      <c r="AR6015" s="6"/>
      <c r="AS6015" s="6"/>
      <c r="AT6015" s="6"/>
      <c r="AU6015" s="6"/>
      <c r="AV6015" s="6"/>
      <c r="AW6015" s="6"/>
      <c r="AX6015" s="6"/>
      <c r="AY6015" s="172"/>
      <c r="AZ6015" s="172"/>
      <c r="BA6015" s="172"/>
      <c r="BB6015" s="6"/>
      <c r="BC6015" s="6"/>
      <c r="BD6015" s="6"/>
      <c r="BE6015" s="6"/>
      <c r="BF6015" s="6"/>
      <c r="BG6015" s="172"/>
      <c r="BH6015" s="172"/>
      <c r="BI6015" s="172"/>
      <c r="BJ6015" s="6"/>
      <c r="BK6015" s="6"/>
      <c r="BL6015" s="6"/>
      <c r="BM6015" s="6"/>
      <c r="BN6015" s="6"/>
      <c r="BO6015" s="6"/>
      <c r="BP6015" s="6"/>
      <c r="BQ6015" s="6"/>
      <c r="BR6015" s="6"/>
      <c r="BS6015" s="6"/>
      <c r="BT6015" s="6"/>
      <c r="CG6015" s="432"/>
      <c r="CH6015" s="432"/>
      <c r="CL6015" s="174"/>
    </row>
    <row r="6016" spans="29:90" s="168" customFormat="1" x14ac:dyDescent="0.25">
      <c r="AC6016" s="175"/>
      <c r="AD6016" s="175"/>
      <c r="AE6016" s="175"/>
      <c r="AF6016" s="175"/>
      <c r="AG6016" s="175"/>
      <c r="AH6016" s="176"/>
      <c r="AM6016" s="6"/>
      <c r="AN6016" s="6"/>
      <c r="AO6016" s="6"/>
      <c r="AP6016" s="6"/>
      <c r="AQ6016" s="6"/>
      <c r="AR6016" s="6"/>
      <c r="AS6016" s="6"/>
      <c r="AT6016" s="6"/>
      <c r="AU6016" s="6"/>
      <c r="AV6016" s="6"/>
      <c r="AW6016" s="6"/>
      <c r="AX6016" s="6"/>
      <c r="AY6016" s="172"/>
      <c r="AZ6016" s="172"/>
      <c r="BA6016" s="172"/>
      <c r="BB6016" s="6"/>
      <c r="BC6016" s="6"/>
      <c r="BD6016" s="6"/>
      <c r="BE6016" s="6"/>
      <c r="BF6016" s="6"/>
      <c r="BG6016" s="172"/>
      <c r="BH6016" s="172"/>
      <c r="BI6016" s="172"/>
      <c r="BJ6016" s="6"/>
      <c r="BK6016" s="6"/>
      <c r="BL6016" s="6"/>
      <c r="BM6016" s="6"/>
      <c r="BN6016" s="6"/>
      <c r="BO6016" s="6"/>
      <c r="BP6016" s="6"/>
      <c r="BQ6016" s="6"/>
      <c r="BR6016" s="6"/>
      <c r="BS6016" s="6"/>
      <c r="BT6016" s="6"/>
      <c r="CG6016" s="432"/>
      <c r="CH6016" s="432"/>
      <c r="CL6016" s="174"/>
    </row>
    <row r="6017" spans="29:90" s="168" customFormat="1" x14ac:dyDescent="0.25">
      <c r="AC6017" s="175"/>
      <c r="AD6017" s="175"/>
      <c r="AE6017" s="175"/>
      <c r="AF6017" s="175"/>
      <c r="AG6017" s="175"/>
      <c r="AH6017" s="176"/>
      <c r="AM6017" s="6"/>
      <c r="AN6017" s="6"/>
      <c r="AO6017" s="6"/>
      <c r="AP6017" s="6"/>
      <c r="AQ6017" s="6"/>
      <c r="AR6017" s="6"/>
      <c r="AS6017" s="6"/>
      <c r="AT6017" s="6"/>
      <c r="AU6017" s="6"/>
      <c r="AV6017" s="6"/>
      <c r="AW6017" s="6"/>
      <c r="AX6017" s="6"/>
      <c r="AY6017" s="172"/>
      <c r="AZ6017" s="172"/>
      <c r="BA6017" s="172"/>
      <c r="BB6017" s="6"/>
      <c r="BC6017" s="6"/>
      <c r="BD6017" s="6"/>
      <c r="BE6017" s="6"/>
      <c r="BF6017" s="6"/>
      <c r="BG6017" s="172"/>
      <c r="BH6017" s="172"/>
      <c r="BI6017" s="172"/>
      <c r="BJ6017" s="6"/>
      <c r="BK6017" s="6"/>
      <c r="BL6017" s="6"/>
      <c r="BM6017" s="6"/>
      <c r="BN6017" s="6"/>
      <c r="BO6017" s="6"/>
      <c r="BP6017" s="6"/>
      <c r="BQ6017" s="6"/>
      <c r="BR6017" s="6"/>
      <c r="BS6017" s="6"/>
      <c r="BT6017" s="6"/>
      <c r="CG6017" s="432"/>
      <c r="CH6017" s="432"/>
      <c r="CL6017" s="174"/>
    </row>
    <row r="6018" spans="29:90" s="168" customFormat="1" x14ac:dyDescent="0.25">
      <c r="AC6018" s="175"/>
      <c r="AD6018" s="175"/>
      <c r="AE6018" s="175"/>
      <c r="AF6018" s="175"/>
      <c r="AG6018" s="175"/>
      <c r="AH6018" s="176"/>
      <c r="AM6018" s="6"/>
      <c r="AN6018" s="6"/>
      <c r="AO6018" s="6"/>
      <c r="AP6018" s="6"/>
      <c r="AQ6018" s="6"/>
      <c r="AR6018" s="6"/>
      <c r="AS6018" s="6"/>
      <c r="AT6018" s="6"/>
      <c r="AU6018" s="6"/>
      <c r="AV6018" s="6"/>
      <c r="AW6018" s="6"/>
      <c r="AX6018" s="6"/>
      <c r="AY6018" s="172"/>
      <c r="AZ6018" s="172"/>
      <c r="BA6018" s="172"/>
      <c r="BB6018" s="6"/>
      <c r="BC6018" s="6"/>
      <c r="BD6018" s="6"/>
      <c r="BE6018" s="6"/>
      <c r="BF6018" s="6"/>
      <c r="BG6018" s="172"/>
      <c r="BH6018" s="172"/>
      <c r="BI6018" s="172"/>
      <c r="BJ6018" s="6"/>
      <c r="BK6018" s="6"/>
      <c r="BL6018" s="6"/>
      <c r="BM6018" s="6"/>
      <c r="BN6018" s="6"/>
      <c r="BO6018" s="6"/>
      <c r="BP6018" s="6"/>
      <c r="BQ6018" s="6"/>
      <c r="BR6018" s="6"/>
      <c r="BS6018" s="6"/>
      <c r="BT6018" s="6"/>
      <c r="CG6018" s="432"/>
      <c r="CH6018" s="432"/>
      <c r="CL6018" s="174"/>
    </row>
    <row r="6019" spans="29:90" s="168" customFormat="1" x14ac:dyDescent="0.25">
      <c r="AC6019" s="175"/>
      <c r="AD6019" s="175"/>
      <c r="AE6019" s="175"/>
      <c r="AF6019" s="175"/>
      <c r="AG6019" s="175"/>
      <c r="AH6019" s="176"/>
      <c r="AM6019" s="6"/>
      <c r="AN6019" s="6"/>
      <c r="AO6019" s="6"/>
      <c r="AP6019" s="6"/>
      <c r="AQ6019" s="6"/>
      <c r="AR6019" s="6"/>
      <c r="AS6019" s="6"/>
      <c r="AT6019" s="6"/>
      <c r="AU6019" s="6"/>
      <c r="AV6019" s="6"/>
      <c r="AW6019" s="6"/>
      <c r="AX6019" s="6"/>
      <c r="AY6019" s="172"/>
      <c r="AZ6019" s="172"/>
      <c r="BA6019" s="172"/>
      <c r="BB6019" s="6"/>
      <c r="BC6019" s="6"/>
      <c r="BD6019" s="6"/>
      <c r="BE6019" s="6"/>
      <c r="BF6019" s="6"/>
      <c r="BG6019" s="172"/>
      <c r="BH6019" s="172"/>
      <c r="BI6019" s="172"/>
      <c r="BJ6019" s="6"/>
      <c r="BK6019" s="6"/>
      <c r="BL6019" s="6"/>
      <c r="BM6019" s="6"/>
      <c r="BN6019" s="6"/>
      <c r="BO6019" s="6"/>
      <c r="BP6019" s="6"/>
      <c r="BQ6019" s="6"/>
      <c r="BR6019" s="6"/>
      <c r="BS6019" s="6"/>
      <c r="BT6019" s="6"/>
      <c r="CG6019" s="432"/>
      <c r="CH6019" s="432"/>
      <c r="CL6019" s="174"/>
    </row>
    <row r="6020" spans="29:90" s="168" customFormat="1" x14ac:dyDescent="0.25">
      <c r="AC6020" s="175"/>
      <c r="AD6020" s="175"/>
      <c r="AE6020" s="175"/>
      <c r="AF6020" s="175"/>
      <c r="AG6020" s="175"/>
      <c r="AH6020" s="176"/>
      <c r="AM6020" s="6"/>
      <c r="AN6020" s="6"/>
      <c r="AO6020" s="6"/>
      <c r="AP6020" s="6"/>
      <c r="AQ6020" s="6"/>
      <c r="AR6020" s="6"/>
      <c r="AS6020" s="6"/>
      <c r="AT6020" s="6"/>
      <c r="AU6020" s="6"/>
      <c r="AV6020" s="6"/>
      <c r="AW6020" s="6"/>
      <c r="AX6020" s="6"/>
      <c r="AY6020" s="172"/>
      <c r="AZ6020" s="172"/>
      <c r="BA6020" s="172"/>
      <c r="BB6020" s="6"/>
      <c r="BC6020" s="6"/>
      <c r="BD6020" s="6"/>
      <c r="BE6020" s="6"/>
      <c r="BF6020" s="6"/>
      <c r="BG6020" s="172"/>
      <c r="BH6020" s="172"/>
      <c r="BI6020" s="172"/>
      <c r="BJ6020" s="6"/>
      <c r="BK6020" s="6"/>
      <c r="BL6020" s="6"/>
      <c r="BM6020" s="6"/>
      <c r="BN6020" s="6"/>
      <c r="BO6020" s="6"/>
      <c r="BP6020" s="6"/>
      <c r="BQ6020" s="6"/>
      <c r="BR6020" s="6"/>
      <c r="BS6020" s="6"/>
      <c r="BT6020" s="6"/>
      <c r="CG6020" s="432"/>
      <c r="CH6020" s="432"/>
      <c r="CL6020" s="174"/>
    </row>
    <row r="6021" spans="29:90" s="168" customFormat="1" x14ac:dyDescent="0.25">
      <c r="AC6021" s="175"/>
      <c r="AD6021" s="175"/>
      <c r="AE6021" s="175"/>
      <c r="AF6021" s="175"/>
      <c r="AG6021" s="175"/>
      <c r="AH6021" s="176"/>
      <c r="AM6021" s="6"/>
      <c r="AN6021" s="6"/>
      <c r="AO6021" s="6"/>
      <c r="AP6021" s="6"/>
      <c r="AQ6021" s="6"/>
      <c r="AR6021" s="6"/>
      <c r="AS6021" s="6"/>
      <c r="AT6021" s="6"/>
      <c r="AU6021" s="6"/>
      <c r="AV6021" s="6"/>
      <c r="AW6021" s="6"/>
      <c r="AX6021" s="6"/>
      <c r="AY6021" s="172"/>
      <c r="AZ6021" s="172"/>
      <c r="BA6021" s="172"/>
      <c r="BB6021" s="6"/>
      <c r="BC6021" s="6"/>
      <c r="BD6021" s="6"/>
      <c r="BE6021" s="6"/>
      <c r="BF6021" s="6"/>
      <c r="BG6021" s="172"/>
      <c r="BH6021" s="172"/>
      <c r="BI6021" s="172"/>
      <c r="BJ6021" s="6"/>
      <c r="BK6021" s="6"/>
      <c r="BL6021" s="6"/>
      <c r="BM6021" s="6"/>
      <c r="BN6021" s="6"/>
      <c r="BO6021" s="6"/>
      <c r="BP6021" s="6"/>
      <c r="BQ6021" s="6"/>
      <c r="BR6021" s="6"/>
      <c r="BS6021" s="6"/>
      <c r="BT6021" s="6"/>
      <c r="CG6021" s="432"/>
      <c r="CH6021" s="432"/>
      <c r="CL6021" s="174"/>
    </row>
    <row r="6022" spans="29:90" s="168" customFormat="1" x14ac:dyDescent="0.25">
      <c r="AC6022" s="175"/>
      <c r="AD6022" s="175"/>
      <c r="AE6022" s="175"/>
      <c r="AF6022" s="175"/>
      <c r="AG6022" s="175"/>
      <c r="AH6022" s="176"/>
      <c r="AM6022" s="6"/>
      <c r="AN6022" s="6"/>
      <c r="AO6022" s="6"/>
      <c r="AP6022" s="6"/>
      <c r="AQ6022" s="6"/>
      <c r="AR6022" s="6"/>
      <c r="AS6022" s="6"/>
      <c r="AT6022" s="6"/>
      <c r="AU6022" s="6"/>
      <c r="AV6022" s="6"/>
      <c r="AW6022" s="6"/>
      <c r="AX6022" s="6"/>
      <c r="AY6022" s="172"/>
      <c r="AZ6022" s="172"/>
      <c r="BA6022" s="172"/>
      <c r="BB6022" s="6"/>
      <c r="BC6022" s="6"/>
      <c r="BD6022" s="6"/>
      <c r="BE6022" s="6"/>
      <c r="BF6022" s="6"/>
      <c r="BG6022" s="172"/>
      <c r="BH6022" s="172"/>
      <c r="BI6022" s="172"/>
      <c r="BJ6022" s="6"/>
      <c r="BK6022" s="6"/>
      <c r="BL6022" s="6"/>
      <c r="BM6022" s="6"/>
      <c r="BN6022" s="6"/>
      <c r="BO6022" s="6"/>
      <c r="BP6022" s="6"/>
      <c r="BQ6022" s="6"/>
      <c r="BR6022" s="6"/>
      <c r="BS6022" s="6"/>
      <c r="BT6022" s="6"/>
      <c r="CG6022" s="432"/>
      <c r="CH6022" s="432"/>
      <c r="CL6022" s="174"/>
    </row>
    <row r="6023" spans="29:90" s="168" customFormat="1" x14ac:dyDescent="0.25">
      <c r="AC6023" s="175"/>
      <c r="AD6023" s="175"/>
      <c r="AE6023" s="175"/>
      <c r="AF6023" s="175"/>
      <c r="AG6023" s="175"/>
      <c r="AH6023" s="176"/>
      <c r="AM6023" s="6"/>
      <c r="AN6023" s="6"/>
      <c r="AO6023" s="6"/>
      <c r="AP6023" s="6"/>
      <c r="AQ6023" s="6"/>
      <c r="AR6023" s="6"/>
      <c r="AS6023" s="6"/>
      <c r="AT6023" s="6"/>
      <c r="AU6023" s="6"/>
      <c r="AV6023" s="6"/>
      <c r="AW6023" s="6"/>
      <c r="AX6023" s="6"/>
      <c r="AY6023" s="172"/>
      <c r="AZ6023" s="172"/>
      <c r="BA6023" s="172"/>
      <c r="BB6023" s="6"/>
      <c r="BC6023" s="6"/>
      <c r="BD6023" s="6"/>
      <c r="BE6023" s="6"/>
      <c r="BF6023" s="6"/>
      <c r="BG6023" s="172"/>
      <c r="BH6023" s="172"/>
      <c r="BI6023" s="172"/>
      <c r="BJ6023" s="6"/>
      <c r="BK6023" s="6"/>
      <c r="BL6023" s="6"/>
      <c r="BM6023" s="6"/>
      <c r="BN6023" s="6"/>
      <c r="BO6023" s="6"/>
      <c r="BP6023" s="6"/>
      <c r="BQ6023" s="6"/>
      <c r="BR6023" s="6"/>
      <c r="BS6023" s="6"/>
      <c r="BT6023" s="6"/>
      <c r="CG6023" s="432"/>
      <c r="CH6023" s="432"/>
      <c r="CL6023" s="174"/>
    </row>
    <row r="6024" spans="29:90" s="168" customFormat="1" x14ac:dyDescent="0.25">
      <c r="AC6024" s="175"/>
      <c r="AD6024" s="175"/>
      <c r="AE6024" s="175"/>
      <c r="AF6024" s="175"/>
      <c r="AG6024" s="175"/>
      <c r="AH6024" s="176"/>
      <c r="AM6024" s="6"/>
      <c r="AN6024" s="6"/>
      <c r="AO6024" s="6"/>
      <c r="AP6024" s="6"/>
      <c r="AQ6024" s="6"/>
      <c r="AR6024" s="6"/>
      <c r="AS6024" s="6"/>
      <c r="AT6024" s="6"/>
      <c r="AU6024" s="6"/>
      <c r="AV6024" s="6"/>
      <c r="AW6024" s="6"/>
      <c r="AX6024" s="6"/>
      <c r="AY6024" s="172"/>
      <c r="AZ6024" s="172"/>
      <c r="BA6024" s="172"/>
      <c r="BB6024" s="6"/>
      <c r="BC6024" s="6"/>
      <c r="BD6024" s="6"/>
      <c r="BE6024" s="6"/>
      <c r="BF6024" s="6"/>
      <c r="BG6024" s="172"/>
      <c r="BH6024" s="172"/>
      <c r="BI6024" s="172"/>
      <c r="BJ6024" s="6"/>
      <c r="BK6024" s="6"/>
      <c r="BL6024" s="6"/>
      <c r="BM6024" s="6"/>
      <c r="BN6024" s="6"/>
      <c r="BO6024" s="6"/>
      <c r="BP6024" s="6"/>
      <c r="BQ6024" s="6"/>
      <c r="BR6024" s="6"/>
      <c r="BS6024" s="6"/>
      <c r="BT6024" s="6"/>
      <c r="CG6024" s="432"/>
      <c r="CH6024" s="432"/>
      <c r="CL6024" s="174"/>
    </row>
    <row r="6025" spans="29:90" s="168" customFormat="1" x14ac:dyDescent="0.25">
      <c r="AC6025" s="175"/>
      <c r="AD6025" s="175"/>
      <c r="AE6025" s="175"/>
      <c r="AF6025" s="175"/>
      <c r="AG6025" s="175"/>
      <c r="AH6025" s="176"/>
      <c r="AM6025" s="6"/>
      <c r="AN6025" s="6"/>
      <c r="AO6025" s="6"/>
      <c r="AP6025" s="6"/>
      <c r="AQ6025" s="6"/>
      <c r="AR6025" s="6"/>
      <c r="AS6025" s="6"/>
      <c r="AT6025" s="6"/>
      <c r="AU6025" s="6"/>
      <c r="AV6025" s="6"/>
      <c r="AW6025" s="6"/>
      <c r="AX6025" s="6"/>
      <c r="AY6025" s="172"/>
      <c r="AZ6025" s="172"/>
      <c r="BA6025" s="172"/>
      <c r="BB6025" s="6"/>
      <c r="BC6025" s="6"/>
      <c r="BD6025" s="6"/>
      <c r="BE6025" s="6"/>
      <c r="BF6025" s="6"/>
      <c r="BG6025" s="172"/>
      <c r="BH6025" s="172"/>
      <c r="BI6025" s="172"/>
      <c r="BJ6025" s="6"/>
      <c r="BK6025" s="6"/>
      <c r="BL6025" s="6"/>
      <c r="BM6025" s="6"/>
      <c r="BN6025" s="6"/>
      <c r="BO6025" s="6"/>
      <c r="BP6025" s="6"/>
      <c r="BQ6025" s="6"/>
      <c r="BR6025" s="6"/>
      <c r="BS6025" s="6"/>
      <c r="BT6025" s="6"/>
      <c r="CG6025" s="432"/>
      <c r="CH6025" s="432"/>
      <c r="CL6025" s="174"/>
    </row>
    <row r="6026" spans="29:90" s="168" customFormat="1" x14ac:dyDescent="0.25">
      <c r="AC6026" s="175"/>
      <c r="AD6026" s="175"/>
      <c r="AE6026" s="175"/>
      <c r="AF6026" s="175"/>
      <c r="AG6026" s="175"/>
      <c r="AH6026" s="176"/>
      <c r="AM6026" s="6"/>
      <c r="AN6026" s="6"/>
      <c r="AO6026" s="6"/>
      <c r="AP6026" s="6"/>
      <c r="AQ6026" s="6"/>
      <c r="AR6026" s="6"/>
      <c r="AS6026" s="6"/>
      <c r="AT6026" s="6"/>
      <c r="AU6026" s="6"/>
      <c r="AV6026" s="6"/>
      <c r="AW6026" s="6"/>
      <c r="AX6026" s="6"/>
      <c r="AY6026" s="172"/>
      <c r="AZ6026" s="172"/>
      <c r="BA6026" s="172"/>
      <c r="BB6026" s="6"/>
      <c r="BC6026" s="6"/>
      <c r="BD6026" s="6"/>
      <c r="BE6026" s="6"/>
      <c r="BF6026" s="6"/>
      <c r="BG6026" s="172"/>
      <c r="BH6026" s="172"/>
      <c r="BI6026" s="172"/>
      <c r="BJ6026" s="6"/>
      <c r="BK6026" s="6"/>
      <c r="BL6026" s="6"/>
      <c r="BM6026" s="6"/>
      <c r="BN6026" s="6"/>
      <c r="BO6026" s="6"/>
      <c r="BP6026" s="6"/>
      <c r="BQ6026" s="6"/>
      <c r="BR6026" s="6"/>
      <c r="BS6026" s="6"/>
      <c r="BT6026" s="6"/>
      <c r="CG6026" s="432"/>
      <c r="CH6026" s="432"/>
      <c r="CL6026" s="174"/>
    </row>
    <row r="6027" spans="29:90" s="168" customFormat="1" x14ac:dyDescent="0.25">
      <c r="AC6027" s="175"/>
      <c r="AD6027" s="175"/>
      <c r="AE6027" s="175"/>
      <c r="AF6027" s="175"/>
      <c r="AG6027" s="175"/>
      <c r="AH6027" s="176"/>
      <c r="AM6027" s="6"/>
      <c r="AN6027" s="6"/>
      <c r="AO6027" s="6"/>
      <c r="AP6027" s="6"/>
      <c r="AQ6027" s="6"/>
      <c r="AR6027" s="6"/>
      <c r="AS6027" s="6"/>
      <c r="AT6027" s="6"/>
      <c r="AU6027" s="6"/>
      <c r="AV6027" s="6"/>
      <c r="AW6027" s="6"/>
      <c r="AX6027" s="6"/>
      <c r="AY6027" s="172"/>
      <c r="AZ6027" s="172"/>
      <c r="BA6027" s="172"/>
      <c r="BB6027" s="6"/>
      <c r="BC6027" s="6"/>
      <c r="BD6027" s="6"/>
      <c r="BE6027" s="6"/>
      <c r="BF6027" s="6"/>
      <c r="BG6027" s="172"/>
      <c r="BH6027" s="172"/>
      <c r="BI6027" s="172"/>
      <c r="BJ6027" s="6"/>
      <c r="BK6027" s="6"/>
      <c r="BL6027" s="6"/>
      <c r="BM6027" s="6"/>
      <c r="BN6027" s="6"/>
      <c r="BO6027" s="6"/>
      <c r="BP6027" s="6"/>
      <c r="BQ6027" s="6"/>
      <c r="BR6027" s="6"/>
      <c r="BS6027" s="6"/>
      <c r="BT6027" s="6"/>
      <c r="CG6027" s="432"/>
      <c r="CH6027" s="432"/>
      <c r="CL6027" s="174"/>
    </row>
    <row r="6028" spans="29:90" s="168" customFormat="1" x14ac:dyDescent="0.25">
      <c r="AC6028" s="175"/>
      <c r="AD6028" s="175"/>
      <c r="AE6028" s="175"/>
      <c r="AF6028" s="175"/>
      <c r="AG6028" s="175"/>
      <c r="AH6028" s="176"/>
      <c r="AM6028" s="6"/>
      <c r="AN6028" s="6"/>
      <c r="AO6028" s="6"/>
      <c r="AP6028" s="6"/>
      <c r="AQ6028" s="6"/>
      <c r="AR6028" s="6"/>
      <c r="AS6028" s="6"/>
      <c r="AT6028" s="6"/>
      <c r="AU6028" s="6"/>
      <c r="AV6028" s="6"/>
      <c r="AW6028" s="6"/>
      <c r="AX6028" s="6"/>
      <c r="AY6028" s="172"/>
      <c r="AZ6028" s="172"/>
      <c r="BA6028" s="172"/>
      <c r="BB6028" s="6"/>
      <c r="BC6028" s="6"/>
      <c r="BD6028" s="6"/>
      <c r="BE6028" s="6"/>
      <c r="BF6028" s="6"/>
      <c r="BG6028" s="172"/>
      <c r="BH6028" s="172"/>
      <c r="BI6028" s="172"/>
      <c r="BJ6028" s="6"/>
      <c r="BK6028" s="6"/>
      <c r="BL6028" s="6"/>
      <c r="BM6028" s="6"/>
      <c r="BN6028" s="6"/>
      <c r="BO6028" s="6"/>
      <c r="BP6028" s="6"/>
      <c r="BQ6028" s="6"/>
      <c r="BR6028" s="6"/>
      <c r="BS6028" s="6"/>
      <c r="BT6028" s="6"/>
      <c r="CG6028" s="432"/>
      <c r="CH6028" s="432"/>
      <c r="CL6028" s="174"/>
    </row>
    <row r="6029" spans="29:90" s="168" customFormat="1" x14ac:dyDescent="0.25">
      <c r="AC6029" s="175"/>
      <c r="AD6029" s="175"/>
      <c r="AE6029" s="175"/>
      <c r="AF6029" s="175"/>
      <c r="AG6029" s="175"/>
      <c r="AH6029" s="176"/>
      <c r="AM6029" s="6"/>
      <c r="AN6029" s="6"/>
      <c r="AO6029" s="6"/>
      <c r="AP6029" s="6"/>
      <c r="AQ6029" s="6"/>
      <c r="AR6029" s="6"/>
      <c r="AS6029" s="6"/>
      <c r="AT6029" s="6"/>
      <c r="AU6029" s="6"/>
      <c r="AV6029" s="6"/>
      <c r="AW6029" s="6"/>
      <c r="AX6029" s="6"/>
      <c r="AY6029" s="172"/>
      <c r="AZ6029" s="172"/>
      <c r="BA6029" s="172"/>
      <c r="BB6029" s="6"/>
      <c r="BC6029" s="6"/>
      <c r="BD6029" s="6"/>
      <c r="BE6029" s="6"/>
      <c r="BF6029" s="6"/>
      <c r="BG6029" s="172"/>
      <c r="BH6029" s="172"/>
      <c r="BI6029" s="172"/>
      <c r="BJ6029" s="6"/>
      <c r="BK6029" s="6"/>
      <c r="BL6029" s="6"/>
      <c r="BM6029" s="6"/>
      <c r="BN6029" s="6"/>
      <c r="BO6029" s="6"/>
      <c r="BP6029" s="6"/>
      <c r="BQ6029" s="6"/>
      <c r="BR6029" s="6"/>
      <c r="BS6029" s="6"/>
      <c r="BT6029" s="6"/>
      <c r="CG6029" s="432"/>
      <c r="CH6029" s="432"/>
      <c r="CL6029" s="174"/>
    </row>
    <row r="6030" spans="29:90" s="168" customFormat="1" x14ac:dyDescent="0.25">
      <c r="AC6030" s="175"/>
      <c r="AD6030" s="175"/>
      <c r="AE6030" s="175"/>
      <c r="AF6030" s="175"/>
      <c r="AG6030" s="175"/>
      <c r="AH6030" s="176"/>
      <c r="AM6030" s="6"/>
      <c r="AN6030" s="6"/>
      <c r="AO6030" s="6"/>
      <c r="AP6030" s="6"/>
      <c r="AQ6030" s="6"/>
      <c r="AR6030" s="6"/>
      <c r="AS6030" s="6"/>
      <c r="AT6030" s="6"/>
      <c r="AU6030" s="6"/>
      <c r="AV6030" s="6"/>
      <c r="AW6030" s="6"/>
      <c r="AX6030" s="6"/>
      <c r="AY6030" s="172"/>
      <c r="AZ6030" s="172"/>
      <c r="BA6030" s="172"/>
      <c r="BB6030" s="6"/>
      <c r="BC6030" s="6"/>
      <c r="BD6030" s="6"/>
      <c r="BE6030" s="6"/>
      <c r="BF6030" s="6"/>
      <c r="BG6030" s="172"/>
      <c r="BH6030" s="172"/>
      <c r="BI6030" s="172"/>
      <c r="BJ6030" s="6"/>
      <c r="BK6030" s="6"/>
      <c r="BL6030" s="6"/>
      <c r="BM6030" s="6"/>
      <c r="BN6030" s="6"/>
      <c r="BO6030" s="6"/>
      <c r="BP6030" s="6"/>
      <c r="BQ6030" s="6"/>
      <c r="BR6030" s="6"/>
      <c r="BS6030" s="6"/>
      <c r="BT6030" s="6"/>
      <c r="CG6030" s="432"/>
      <c r="CH6030" s="432"/>
      <c r="CL6030" s="174"/>
    </row>
    <row r="6031" spans="29:90" s="168" customFormat="1" x14ac:dyDescent="0.25">
      <c r="AC6031" s="175"/>
      <c r="AD6031" s="175"/>
      <c r="AE6031" s="175"/>
      <c r="AF6031" s="175"/>
      <c r="AG6031" s="175"/>
      <c r="AH6031" s="176"/>
      <c r="AM6031" s="6"/>
      <c r="AN6031" s="6"/>
      <c r="AO6031" s="6"/>
      <c r="AP6031" s="6"/>
      <c r="AQ6031" s="6"/>
      <c r="AR6031" s="6"/>
      <c r="AS6031" s="6"/>
      <c r="AT6031" s="6"/>
      <c r="AU6031" s="6"/>
      <c r="AV6031" s="6"/>
      <c r="AW6031" s="6"/>
      <c r="AX6031" s="6"/>
      <c r="AY6031" s="172"/>
      <c r="AZ6031" s="172"/>
      <c r="BA6031" s="172"/>
      <c r="BB6031" s="6"/>
      <c r="BC6031" s="6"/>
      <c r="BD6031" s="6"/>
      <c r="BE6031" s="6"/>
      <c r="BF6031" s="6"/>
      <c r="BG6031" s="172"/>
      <c r="BH6031" s="172"/>
      <c r="BI6031" s="172"/>
      <c r="BJ6031" s="6"/>
      <c r="BK6031" s="6"/>
      <c r="BL6031" s="6"/>
      <c r="BM6031" s="6"/>
      <c r="BN6031" s="6"/>
      <c r="BO6031" s="6"/>
      <c r="BP6031" s="6"/>
      <c r="BQ6031" s="6"/>
      <c r="BR6031" s="6"/>
      <c r="BS6031" s="6"/>
      <c r="BT6031" s="6"/>
      <c r="CG6031" s="432"/>
      <c r="CH6031" s="432"/>
      <c r="CL6031" s="174"/>
    </row>
    <row r="6032" spans="29:90" s="168" customFormat="1" x14ac:dyDescent="0.25">
      <c r="AC6032" s="175"/>
      <c r="AD6032" s="175"/>
      <c r="AE6032" s="175"/>
      <c r="AF6032" s="175"/>
      <c r="AG6032" s="175"/>
      <c r="AH6032" s="176"/>
      <c r="AM6032" s="6"/>
      <c r="AN6032" s="6"/>
      <c r="AO6032" s="6"/>
      <c r="AP6032" s="6"/>
      <c r="AQ6032" s="6"/>
      <c r="AR6032" s="6"/>
      <c r="AS6032" s="6"/>
      <c r="AT6032" s="6"/>
      <c r="AU6032" s="6"/>
      <c r="AV6032" s="6"/>
      <c r="AW6032" s="6"/>
      <c r="AX6032" s="6"/>
      <c r="AY6032" s="172"/>
      <c r="AZ6032" s="172"/>
      <c r="BA6032" s="172"/>
      <c r="BB6032" s="6"/>
      <c r="BC6032" s="6"/>
      <c r="BD6032" s="6"/>
      <c r="BE6032" s="6"/>
      <c r="BF6032" s="6"/>
      <c r="BG6032" s="172"/>
      <c r="BH6032" s="172"/>
      <c r="BI6032" s="172"/>
      <c r="BJ6032" s="6"/>
      <c r="BK6032" s="6"/>
      <c r="BL6032" s="6"/>
      <c r="BM6032" s="6"/>
      <c r="BN6032" s="6"/>
      <c r="BO6032" s="6"/>
      <c r="BP6032" s="6"/>
      <c r="BQ6032" s="6"/>
      <c r="BR6032" s="6"/>
      <c r="BS6032" s="6"/>
      <c r="BT6032" s="6"/>
      <c r="CG6032" s="432"/>
      <c r="CH6032" s="432"/>
      <c r="CL6032" s="174"/>
    </row>
    <row r="6033" spans="29:90" s="168" customFormat="1" x14ac:dyDescent="0.25">
      <c r="AC6033" s="175"/>
      <c r="AD6033" s="175"/>
      <c r="AE6033" s="175"/>
      <c r="AF6033" s="175"/>
      <c r="AG6033" s="175"/>
      <c r="AH6033" s="176"/>
      <c r="AM6033" s="6"/>
      <c r="AN6033" s="6"/>
      <c r="AO6033" s="6"/>
      <c r="AP6033" s="6"/>
      <c r="AQ6033" s="6"/>
      <c r="AR6033" s="6"/>
      <c r="AS6033" s="6"/>
      <c r="AT6033" s="6"/>
      <c r="AU6033" s="6"/>
      <c r="AV6033" s="6"/>
      <c r="AW6033" s="6"/>
      <c r="AX6033" s="6"/>
      <c r="AY6033" s="172"/>
      <c r="AZ6033" s="172"/>
      <c r="BA6033" s="172"/>
      <c r="BB6033" s="6"/>
      <c r="BC6033" s="6"/>
      <c r="BD6033" s="6"/>
      <c r="BE6033" s="6"/>
      <c r="BF6033" s="6"/>
      <c r="BG6033" s="172"/>
      <c r="BH6033" s="172"/>
      <c r="BI6033" s="172"/>
      <c r="BJ6033" s="6"/>
      <c r="BK6033" s="6"/>
      <c r="BL6033" s="6"/>
      <c r="BM6033" s="6"/>
      <c r="BN6033" s="6"/>
      <c r="BO6033" s="6"/>
      <c r="BP6033" s="6"/>
      <c r="BQ6033" s="6"/>
      <c r="BR6033" s="6"/>
      <c r="BS6033" s="6"/>
      <c r="BT6033" s="6"/>
      <c r="CG6033" s="432"/>
      <c r="CH6033" s="432"/>
      <c r="CL6033" s="174"/>
    </row>
    <row r="6034" spans="29:90" s="168" customFormat="1" x14ac:dyDescent="0.25">
      <c r="AC6034" s="175"/>
      <c r="AD6034" s="175"/>
      <c r="AE6034" s="175"/>
      <c r="AF6034" s="175"/>
      <c r="AG6034" s="175"/>
      <c r="AH6034" s="176"/>
      <c r="AM6034" s="6"/>
      <c r="AN6034" s="6"/>
      <c r="AO6034" s="6"/>
      <c r="AP6034" s="6"/>
      <c r="AQ6034" s="6"/>
      <c r="AR6034" s="6"/>
      <c r="AS6034" s="6"/>
      <c r="AT6034" s="6"/>
      <c r="AU6034" s="6"/>
      <c r="AV6034" s="6"/>
      <c r="AW6034" s="6"/>
      <c r="AX6034" s="6"/>
      <c r="AY6034" s="172"/>
      <c r="AZ6034" s="172"/>
      <c r="BA6034" s="172"/>
      <c r="BB6034" s="6"/>
      <c r="BC6034" s="6"/>
      <c r="BD6034" s="6"/>
      <c r="BE6034" s="6"/>
      <c r="BF6034" s="6"/>
      <c r="BG6034" s="172"/>
      <c r="BH6034" s="172"/>
      <c r="BI6034" s="172"/>
      <c r="BJ6034" s="6"/>
      <c r="BK6034" s="6"/>
      <c r="BL6034" s="6"/>
      <c r="BM6034" s="6"/>
      <c r="BN6034" s="6"/>
      <c r="BO6034" s="6"/>
      <c r="BP6034" s="6"/>
      <c r="BQ6034" s="6"/>
      <c r="BR6034" s="6"/>
      <c r="BS6034" s="6"/>
      <c r="BT6034" s="6"/>
      <c r="CG6034" s="432"/>
      <c r="CH6034" s="432"/>
      <c r="CL6034" s="174"/>
    </row>
    <row r="6035" spans="29:90" s="168" customFormat="1" x14ac:dyDescent="0.25">
      <c r="AC6035" s="175"/>
      <c r="AD6035" s="175"/>
      <c r="AE6035" s="175"/>
      <c r="AF6035" s="175"/>
      <c r="AG6035" s="175"/>
      <c r="AH6035" s="176"/>
      <c r="AM6035" s="6"/>
      <c r="AN6035" s="6"/>
      <c r="AO6035" s="6"/>
      <c r="AP6035" s="6"/>
      <c r="AQ6035" s="6"/>
      <c r="AR6035" s="6"/>
      <c r="AS6035" s="6"/>
      <c r="AT6035" s="6"/>
      <c r="AU6035" s="6"/>
      <c r="AV6035" s="6"/>
      <c r="AW6035" s="6"/>
      <c r="AX6035" s="6"/>
      <c r="AY6035" s="172"/>
      <c r="AZ6035" s="172"/>
      <c r="BA6035" s="172"/>
      <c r="BB6035" s="6"/>
      <c r="BC6035" s="6"/>
      <c r="BD6035" s="6"/>
      <c r="BE6035" s="6"/>
      <c r="BF6035" s="6"/>
      <c r="BG6035" s="172"/>
      <c r="BH6035" s="172"/>
      <c r="BI6035" s="172"/>
      <c r="BJ6035" s="6"/>
      <c r="BK6035" s="6"/>
      <c r="BL6035" s="6"/>
      <c r="BM6035" s="6"/>
      <c r="BN6035" s="6"/>
      <c r="BO6035" s="6"/>
      <c r="BP6035" s="6"/>
      <c r="BQ6035" s="6"/>
      <c r="BR6035" s="6"/>
      <c r="BS6035" s="6"/>
      <c r="BT6035" s="6"/>
      <c r="CG6035" s="432"/>
      <c r="CH6035" s="432"/>
      <c r="CL6035" s="174"/>
    </row>
    <row r="6036" spans="29:90" s="168" customFormat="1" x14ac:dyDescent="0.25">
      <c r="AC6036" s="175"/>
      <c r="AD6036" s="175"/>
      <c r="AE6036" s="175"/>
      <c r="AF6036" s="175"/>
      <c r="AG6036" s="175"/>
      <c r="AH6036" s="176"/>
      <c r="AM6036" s="6"/>
      <c r="AN6036" s="6"/>
      <c r="AO6036" s="6"/>
      <c r="AP6036" s="6"/>
      <c r="AQ6036" s="6"/>
      <c r="AR6036" s="6"/>
      <c r="AS6036" s="6"/>
      <c r="AT6036" s="6"/>
      <c r="AU6036" s="6"/>
      <c r="AV6036" s="6"/>
      <c r="AW6036" s="6"/>
      <c r="AX6036" s="6"/>
      <c r="AY6036" s="172"/>
      <c r="AZ6036" s="172"/>
      <c r="BA6036" s="172"/>
      <c r="BB6036" s="6"/>
      <c r="BC6036" s="6"/>
      <c r="BD6036" s="6"/>
      <c r="BE6036" s="6"/>
      <c r="BF6036" s="6"/>
      <c r="BG6036" s="172"/>
      <c r="BH6036" s="172"/>
      <c r="BI6036" s="172"/>
      <c r="BJ6036" s="6"/>
      <c r="BK6036" s="6"/>
      <c r="BL6036" s="6"/>
      <c r="BM6036" s="6"/>
      <c r="BN6036" s="6"/>
      <c r="BO6036" s="6"/>
      <c r="BP6036" s="6"/>
      <c r="BQ6036" s="6"/>
      <c r="BR6036" s="6"/>
      <c r="BS6036" s="6"/>
      <c r="BT6036" s="6"/>
      <c r="CG6036" s="432"/>
      <c r="CH6036" s="432"/>
      <c r="CL6036" s="174"/>
    </row>
    <row r="6037" spans="29:90" s="168" customFormat="1" x14ac:dyDescent="0.25">
      <c r="AC6037" s="175"/>
      <c r="AD6037" s="175"/>
      <c r="AE6037" s="175"/>
      <c r="AF6037" s="175"/>
      <c r="AG6037" s="175"/>
      <c r="AH6037" s="176"/>
      <c r="AM6037" s="6"/>
      <c r="AN6037" s="6"/>
      <c r="AO6037" s="6"/>
      <c r="AP6037" s="6"/>
      <c r="AQ6037" s="6"/>
      <c r="AR6037" s="6"/>
      <c r="AS6037" s="6"/>
      <c r="AT6037" s="6"/>
      <c r="AU6037" s="6"/>
      <c r="AV6037" s="6"/>
      <c r="AW6037" s="6"/>
      <c r="AX6037" s="6"/>
      <c r="AY6037" s="172"/>
      <c r="AZ6037" s="172"/>
      <c r="BA6037" s="172"/>
      <c r="BB6037" s="6"/>
      <c r="BC6037" s="6"/>
      <c r="BD6037" s="6"/>
      <c r="BE6037" s="6"/>
      <c r="BF6037" s="6"/>
      <c r="BG6037" s="172"/>
      <c r="BH6037" s="172"/>
      <c r="BI6037" s="172"/>
      <c r="BJ6037" s="6"/>
      <c r="BK6037" s="6"/>
      <c r="BL6037" s="6"/>
      <c r="BM6037" s="6"/>
      <c r="BN6037" s="6"/>
      <c r="BO6037" s="6"/>
      <c r="BP6037" s="6"/>
      <c r="BQ6037" s="6"/>
      <c r="BR6037" s="6"/>
      <c r="BS6037" s="6"/>
      <c r="BT6037" s="6"/>
      <c r="CG6037" s="432"/>
      <c r="CH6037" s="432"/>
      <c r="CL6037" s="174"/>
    </row>
    <row r="6038" spans="29:90" s="168" customFormat="1" x14ac:dyDescent="0.25">
      <c r="AC6038" s="175"/>
      <c r="AD6038" s="175"/>
      <c r="AE6038" s="175"/>
      <c r="AF6038" s="175"/>
      <c r="AG6038" s="175"/>
      <c r="AH6038" s="176"/>
      <c r="AM6038" s="6"/>
      <c r="AN6038" s="6"/>
      <c r="AO6038" s="6"/>
      <c r="AP6038" s="6"/>
      <c r="AQ6038" s="6"/>
      <c r="AR6038" s="6"/>
      <c r="AS6038" s="6"/>
      <c r="AT6038" s="6"/>
      <c r="AU6038" s="6"/>
      <c r="AV6038" s="6"/>
      <c r="AW6038" s="6"/>
      <c r="AX6038" s="6"/>
      <c r="AY6038" s="172"/>
      <c r="AZ6038" s="172"/>
      <c r="BA6038" s="172"/>
      <c r="BB6038" s="6"/>
      <c r="BC6038" s="6"/>
      <c r="BD6038" s="6"/>
      <c r="BE6038" s="6"/>
      <c r="BF6038" s="6"/>
      <c r="BG6038" s="172"/>
      <c r="BH6038" s="172"/>
      <c r="BI6038" s="172"/>
      <c r="BJ6038" s="6"/>
      <c r="BK6038" s="6"/>
      <c r="BL6038" s="6"/>
      <c r="BM6038" s="6"/>
      <c r="BN6038" s="6"/>
      <c r="BO6038" s="6"/>
      <c r="BP6038" s="6"/>
      <c r="BQ6038" s="6"/>
      <c r="BR6038" s="6"/>
      <c r="BS6038" s="6"/>
      <c r="BT6038" s="6"/>
      <c r="CG6038" s="432"/>
      <c r="CH6038" s="432"/>
      <c r="CL6038" s="174"/>
    </row>
    <row r="6039" spans="29:90" s="168" customFormat="1" x14ac:dyDescent="0.25">
      <c r="AC6039" s="175"/>
      <c r="AD6039" s="175"/>
      <c r="AE6039" s="175"/>
      <c r="AF6039" s="175"/>
      <c r="AG6039" s="175"/>
      <c r="AH6039" s="176"/>
      <c r="AM6039" s="6"/>
      <c r="AN6039" s="6"/>
      <c r="AO6039" s="6"/>
      <c r="AP6039" s="6"/>
      <c r="AQ6039" s="6"/>
      <c r="AR6039" s="6"/>
      <c r="AS6039" s="6"/>
      <c r="AT6039" s="6"/>
      <c r="AU6039" s="6"/>
      <c r="AV6039" s="6"/>
      <c r="AW6039" s="6"/>
      <c r="AX6039" s="6"/>
      <c r="AY6039" s="172"/>
      <c r="AZ6039" s="172"/>
      <c r="BA6039" s="172"/>
      <c r="BB6039" s="6"/>
      <c r="BC6039" s="6"/>
      <c r="BD6039" s="6"/>
      <c r="BE6039" s="6"/>
      <c r="BF6039" s="6"/>
      <c r="BG6039" s="172"/>
      <c r="BH6039" s="172"/>
      <c r="BI6039" s="172"/>
      <c r="BJ6039" s="6"/>
      <c r="BK6039" s="6"/>
      <c r="BL6039" s="6"/>
      <c r="BM6039" s="6"/>
      <c r="BN6039" s="6"/>
      <c r="BO6039" s="6"/>
      <c r="BP6039" s="6"/>
      <c r="BQ6039" s="6"/>
      <c r="BR6039" s="6"/>
      <c r="BS6039" s="6"/>
      <c r="BT6039" s="6"/>
      <c r="CG6039" s="432"/>
      <c r="CH6039" s="432"/>
      <c r="CL6039" s="174"/>
    </row>
    <row r="6040" spans="29:90" s="168" customFormat="1" x14ac:dyDescent="0.25">
      <c r="AC6040" s="175"/>
      <c r="AD6040" s="175"/>
      <c r="AE6040" s="175"/>
      <c r="AF6040" s="175"/>
      <c r="AG6040" s="175"/>
      <c r="AH6040" s="176"/>
      <c r="AM6040" s="6"/>
      <c r="AN6040" s="6"/>
      <c r="AO6040" s="6"/>
      <c r="AP6040" s="6"/>
      <c r="AQ6040" s="6"/>
      <c r="AR6040" s="6"/>
      <c r="AS6040" s="6"/>
      <c r="AT6040" s="6"/>
      <c r="AU6040" s="6"/>
      <c r="AV6040" s="6"/>
      <c r="AW6040" s="6"/>
      <c r="AX6040" s="6"/>
      <c r="AY6040" s="172"/>
      <c r="AZ6040" s="172"/>
      <c r="BA6040" s="172"/>
      <c r="BB6040" s="6"/>
      <c r="BC6040" s="6"/>
      <c r="BD6040" s="6"/>
      <c r="BE6040" s="6"/>
      <c r="BF6040" s="6"/>
      <c r="BG6040" s="172"/>
      <c r="BH6040" s="172"/>
      <c r="BI6040" s="172"/>
      <c r="BJ6040" s="6"/>
      <c r="BK6040" s="6"/>
      <c r="BL6040" s="6"/>
      <c r="BM6040" s="6"/>
      <c r="BN6040" s="6"/>
      <c r="BO6040" s="6"/>
      <c r="BP6040" s="6"/>
      <c r="BQ6040" s="6"/>
      <c r="BR6040" s="6"/>
      <c r="BS6040" s="6"/>
      <c r="BT6040" s="6"/>
      <c r="CG6040" s="432"/>
      <c r="CH6040" s="432"/>
      <c r="CL6040" s="174"/>
    </row>
    <row r="6041" spans="29:90" s="168" customFormat="1" x14ac:dyDescent="0.25">
      <c r="AC6041" s="175"/>
      <c r="AD6041" s="175"/>
      <c r="AE6041" s="175"/>
      <c r="AF6041" s="175"/>
      <c r="AG6041" s="175"/>
      <c r="AH6041" s="176"/>
      <c r="AM6041" s="6"/>
      <c r="AN6041" s="6"/>
      <c r="AO6041" s="6"/>
      <c r="AP6041" s="6"/>
      <c r="AQ6041" s="6"/>
      <c r="AR6041" s="6"/>
      <c r="AS6041" s="6"/>
      <c r="AT6041" s="6"/>
      <c r="AU6041" s="6"/>
      <c r="AV6041" s="6"/>
      <c r="AW6041" s="6"/>
      <c r="AX6041" s="6"/>
      <c r="AY6041" s="172"/>
      <c r="AZ6041" s="172"/>
      <c r="BA6041" s="172"/>
      <c r="BB6041" s="6"/>
      <c r="BC6041" s="6"/>
      <c r="BD6041" s="6"/>
      <c r="BE6041" s="6"/>
      <c r="BF6041" s="6"/>
      <c r="BG6041" s="172"/>
      <c r="BH6041" s="172"/>
      <c r="BI6041" s="172"/>
      <c r="BJ6041" s="6"/>
      <c r="BK6041" s="6"/>
      <c r="BL6041" s="6"/>
      <c r="BM6041" s="6"/>
      <c r="BN6041" s="6"/>
      <c r="BO6041" s="6"/>
      <c r="BP6041" s="6"/>
      <c r="BQ6041" s="6"/>
      <c r="BR6041" s="6"/>
      <c r="BS6041" s="6"/>
      <c r="BT6041" s="6"/>
      <c r="CG6041" s="432"/>
      <c r="CH6041" s="432"/>
      <c r="CL6041" s="174"/>
    </row>
    <row r="6042" spans="29:90" s="168" customFormat="1" x14ac:dyDescent="0.25">
      <c r="AC6042" s="175"/>
      <c r="AD6042" s="175"/>
      <c r="AE6042" s="175"/>
      <c r="AF6042" s="175"/>
      <c r="AG6042" s="175"/>
      <c r="AH6042" s="176"/>
      <c r="AM6042" s="6"/>
      <c r="AN6042" s="6"/>
      <c r="AO6042" s="6"/>
      <c r="AP6042" s="6"/>
      <c r="AQ6042" s="6"/>
      <c r="AR6042" s="6"/>
      <c r="AS6042" s="6"/>
      <c r="AT6042" s="6"/>
      <c r="AU6042" s="6"/>
      <c r="AV6042" s="6"/>
      <c r="AW6042" s="6"/>
      <c r="AX6042" s="6"/>
      <c r="AY6042" s="172"/>
      <c r="AZ6042" s="172"/>
      <c r="BA6042" s="172"/>
      <c r="BB6042" s="6"/>
      <c r="BC6042" s="6"/>
      <c r="BD6042" s="6"/>
      <c r="BE6042" s="6"/>
      <c r="BF6042" s="6"/>
      <c r="BG6042" s="172"/>
      <c r="BH6042" s="172"/>
      <c r="BI6042" s="172"/>
      <c r="BJ6042" s="6"/>
      <c r="BK6042" s="6"/>
      <c r="BL6042" s="6"/>
      <c r="BM6042" s="6"/>
      <c r="BN6042" s="6"/>
      <c r="BO6042" s="6"/>
      <c r="BP6042" s="6"/>
      <c r="BQ6042" s="6"/>
      <c r="BR6042" s="6"/>
      <c r="BS6042" s="6"/>
      <c r="BT6042" s="6"/>
      <c r="CG6042" s="432"/>
      <c r="CH6042" s="432"/>
      <c r="CL6042" s="174"/>
    </row>
    <row r="6043" spans="29:90" s="168" customFormat="1" x14ac:dyDescent="0.25">
      <c r="AC6043" s="175"/>
      <c r="AD6043" s="175"/>
      <c r="AE6043" s="175"/>
      <c r="AF6043" s="175"/>
      <c r="AG6043" s="175"/>
      <c r="AH6043" s="176"/>
      <c r="AM6043" s="6"/>
      <c r="AN6043" s="6"/>
      <c r="AO6043" s="6"/>
      <c r="AP6043" s="6"/>
      <c r="AQ6043" s="6"/>
      <c r="AR6043" s="6"/>
      <c r="AS6043" s="6"/>
      <c r="AT6043" s="6"/>
      <c r="AU6043" s="6"/>
      <c r="AV6043" s="6"/>
      <c r="AW6043" s="6"/>
      <c r="AX6043" s="6"/>
      <c r="AY6043" s="172"/>
      <c r="AZ6043" s="172"/>
      <c r="BA6043" s="172"/>
      <c r="BB6043" s="6"/>
      <c r="BC6043" s="6"/>
      <c r="BD6043" s="6"/>
      <c r="BE6043" s="6"/>
      <c r="BF6043" s="6"/>
      <c r="BG6043" s="172"/>
      <c r="BH6043" s="172"/>
      <c r="BI6043" s="172"/>
      <c r="BJ6043" s="6"/>
      <c r="BK6043" s="6"/>
      <c r="BL6043" s="6"/>
      <c r="BM6043" s="6"/>
      <c r="BN6043" s="6"/>
      <c r="BO6043" s="6"/>
      <c r="BP6043" s="6"/>
      <c r="BQ6043" s="6"/>
      <c r="BR6043" s="6"/>
      <c r="BS6043" s="6"/>
      <c r="BT6043" s="6"/>
      <c r="CG6043" s="432"/>
      <c r="CH6043" s="432"/>
      <c r="CL6043" s="174"/>
    </row>
    <row r="6044" spans="29:90" s="168" customFormat="1" x14ac:dyDescent="0.25">
      <c r="AC6044" s="175"/>
      <c r="AD6044" s="175"/>
      <c r="AE6044" s="175"/>
      <c r="AF6044" s="175"/>
      <c r="AG6044" s="175"/>
      <c r="AH6044" s="176"/>
      <c r="AM6044" s="6"/>
      <c r="AN6044" s="6"/>
      <c r="AO6044" s="6"/>
      <c r="AP6044" s="6"/>
      <c r="AQ6044" s="6"/>
      <c r="AR6044" s="6"/>
      <c r="AS6044" s="6"/>
      <c r="AT6044" s="6"/>
      <c r="AU6044" s="6"/>
      <c r="AV6044" s="6"/>
      <c r="AW6044" s="6"/>
      <c r="AX6044" s="6"/>
      <c r="AY6044" s="172"/>
      <c r="AZ6044" s="172"/>
      <c r="BA6044" s="172"/>
      <c r="BB6044" s="6"/>
      <c r="BC6044" s="6"/>
      <c r="BD6044" s="6"/>
      <c r="BE6044" s="6"/>
      <c r="BF6044" s="6"/>
      <c r="BG6044" s="172"/>
      <c r="BH6044" s="172"/>
      <c r="BI6044" s="172"/>
      <c r="BJ6044" s="6"/>
      <c r="BK6044" s="6"/>
      <c r="BL6044" s="6"/>
      <c r="BM6044" s="6"/>
      <c r="BN6044" s="6"/>
      <c r="BO6044" s="6"/>
      <c r="BP6044" s="6"/>
      <c r="BQ6044" s="6"/>
      <c r="BR6044" s="6"/>
      <c r="BS6044" s="6"/>
      <c r="BT6044" s="6"/>
      <c r="CG6044" s="432"/>
      <c r="CH6044" s="432"/>
      <c r="CL6044" s="174"/>
    </row>
    <row r="6045" spans="29:90" s="168" customFormat="1" x14ac:dyDescent="0.25">
      <c r="AC6045" s="175"/>
      <c r="AD6045" s="175"/>
      <c r="AE6045" s="175"/>
      <c r="AF6045" s="175"/>
      <c r="AG6045" s="175"/>
      <c r="AH6045" s="176"/>
      <c r="AM6045" s="6"/>
      <c r="AN6045" s="6"/>
      <c r="AO6045" s="6"/>
      <c r="AP6045" s="6"/>
      <c r="AQ6045" s="6"/>
      <c r="AR6045" s="6"/>
      <c r="AS6045" s="6"/>
      <c r="AT6045" s="6"/>
      <c r="AU6045" s="6"/>
      <c r="AV6045" s="6"/>
      <c r="AW6045" s="6"/>
      <c r="AX6045" s="6"/>
      <c r="AY6045" s="172"/>
      <c r="AZ6045" s="172"/>
      <c r="BA6045" s="172"/>
      <c r="BB6045" s="6"/>
      <c r="BC6045" s="6"/>
      <c r="BD6045" s="6"/>
      <c r="BE6045" s="6"/>
      <c r="BF6045" s="6"/>
      <c r="BG6045" s="172"/>
      <c r="BH6045" s="172"/>
      <c r="BI6045" s="172"/>
      <c r="BJ6045" s="6"/>
      <c r="BK6045" s="6"/>
      <c r="BL6045" s="6"/>
      <c r="BM6045" s="6"/>
      <c r="BN6045" s="6"/>
      <c r="BO6045" s="6"/>
      <c r="BP6045" s="6"/>
      <c r="BQ6045" s="6"/>
      <c r="BR6045" s="6"/>
      <c r="BS6045" s="6"/>
      <c r="BT6045" s="6"/>
      <c r="CG6045" s="432"/>
      <c r="CH6045" s="432"/>
      <c r="CL6045" s="174"/>
    </row>
    <row r="6046" spans="29:90" s="168" customFormat="1" x14ac:dyDescent="0.25">
      <c r="AC6046" s="175"/>
      <c r="AD6046" s="175"/>
      <c r="AE6046" s="175"/>
      <c r="AF6046" s="175"/>
      <c r="AG6046" s="175"/>
      <c r="AH6046" s="176"/>
      <c r="AM6046" s="6"/>
      <c r="AN6046" s="6"/>
      <c r="AO6046" s="6"/>
      <c r="AP6046" s="6"/>
      <c r="AQ6046" s="6"/>
      <c r="AR6046" s="6"/>
      <c r="AS6046" s="6"/>
      <c r="AT6046" s="6"/>
      <c r="AU6046" s="6"/>
      <c r="AV6046" s="6"/>
      <c r="AW6046" s="6"/>
      <c r="AX6046" s="6"/>
      <c r="AY6046" s="172"/>
      <c r="AZ6046" s="172"/>
      <c r="BA6046" s="172"/>
      <c r="BB6046" s="6"/>
      <c r="BC6046" s="6"/>
      <c r="BD6046" s="6"/>
      <c r="BE6046" s="6"/>
      <c r="BF6046" s="6"/>
      <c r="BG6046" s="172"/>
      <c r="BH6046" s="172"/>
      <c r="BI6046" s="172"/>
      <c r="BJ6046" s="6"/>
      <c r="BK6046" s="6"/>
      <c r="BL6046" s="6"/>
      <c r="BM6046" s="6"/>
      <c r="BN6046" s="6"/>
      <c r="BO6046" s="6"/>
      <c r="BP6046" s="6"/>
      <c r="BQ6046" s="6"/>
      <c r="BR6046" s="6"/>
      <c r="BS6046" s="6"/>
      <c r="BT6046" s="6"/>
      <c r="CG6046" s="432"/>
      <c r="CH6046" s="432"/>
      <c r="CL6046" s="174"/>
    </row>
    <row r="6047" spans="29:90" s="168" customFormat="1" x14ac:dyDescent="0.25">
      <c r="AC6047" s="175"/>
      <c r="AD6047" s="175"/>
      <c r="AE6047" s="175"/>
      <c r="AF6047" s="175"/>
      <c r="AG6047" s="175"/>
      <c r="AH6047" s="176"/>
      <c r="AM6047" s="6"/>
      <c r="AN6047" s="6"/>
      <c r="AO6047" s="6"/>
      <c r="AP6047" s="6"/>
      <c r="AQ6047" s="6"/>
      <c r="AR6047" s="6"/>
      <c r="AS6047" s="6"/>
      <c r="AT6047" s="6"/>
      <c r="AU6047" s="6"/>
      <c r="AV6047" s="6"/>
      <c r="AW6047" s="6"/>
      <c r="AX6047" s="6"/>
      <c r="AY6047" s="172"/>
      <c r="AZ6047" s="172"/>
      <c r="BA6047" s="172"/>
      <c r="BB6047" s="6"/>
      <c r="BC6047" s="6"/>
      <c r="BD6047" s="6"/>
      <c r="BE6047" s="6"/>
      <c r="BF6047" s="6"/>
      <c r="BG6047" s="172"/>
      <c r="BH6047" s="172"/>
      <c r="BI6047" s="172"/>
      <c r="BJ6047" s="6"/>
      <c r="BK6047" s="6"/>
      <c r="BL6047" s="6"/>
      <c r="BM6047" s="6"/>
      <c r="BN6047" s="6"/>
      <c r="BO6047" s="6"/>
      <c r="BP6047" s="6"/>
      <c r="BQ6047" s="6"/>
      <c r="BR6047" s="6"/>
      <c r="BS6047" s="6"/>
      <c r="BT6047" s="6"/>
      <c r="CG6047" s="432"/>
      <c r="CH6047" s="432"/>
      <c r="CL6047" s="174"/>
    </row>
    <row r="6048" spans="29:90" s="168" customFormat="1" x14ac:dyDescent="0.25">
      <c r="AC6048" s="175"/>
      <c r="AD6048" s="175"/>
      <c r="AE6048" s="175"/>
      <c r="AF6048" s="175"/>
      <c r="AG6048" s="175"/>
      <c r="AH6048" s="176"/>
      <c r="AM6048" s="6"/>
      <c r="AN6048" s="6"/>
      <c r="AO6048" s="6"/>
      <c r="AP6048" s="6"/>
      <c r="AQ6048" s="6"/>
      <c r="AR6048" s="6"/>
      <c r="AS6048" s="6"/>
      <c r="AT6048" s="6"/>
      <c r="AU6048" s="6"/>
      <c r="AV6048" s="6"/>
      <c r="AW6048" s="6"/>
      <c r="AX6048" s="6"/>
      <c r="AY6048" s="172"/>
      <c r="AZ6048" s="172"/>
      <c r="BA6048" s="172"/>
      <c r="BB6048" s="6"/>
      <c r="BC6048" s="6"/>
      <c r="BD6048" s="6"/>
      <c r="BE6048" s="6"/>
      <c r="BF6048" s="6"/>
      <c r="BG6048" s="172"/>
      <c r="BH6048" s="172"/>
      <c r="BI6048" s="172"/>
      <c r="BJ6048" s="6"/>
      <c r="BK6048" s="6"/>
      <c r="BL6048" s="6"/>
      <c r="BM6048" s="6"/>
      <c r="BN6048" s="6"/>
      <c r="BO6048" s="6"/>
      <c r="BP6048" s="6"/>
      <c r="BQ6048" s="6"/>
      <c r="BR6048" s="6"/>
      <c r="BS6048" s="6"/>
      <c r="BT6048" s="6"/>
      <c r="CG6048" s="432"/>
      <c r="CH6048" s="432"/>
      <c r="CL6048" s="174"/>
    </row>
    <row r="6049" spans="29:90" s="168" customFormat="1" x14ac:dyDescent="0.25">
      <c r="AC6049" s="175"/>
      <c r="AD6049" s="175"/>
      <c r="AE6049" s="175"/>
      <c r="AF6049" s="175"/>
      <c r="AG6049" s="175"/>
      <c r="AH6049" s="176"/>
      <c r="AM6049" s="6"/>
      <c r="AN6049" s="6"/>
      <c r="AO6049" s="6"/>
      <c r="AP6049" s="6"/>
      <c r="AQ6049" s="6"/>
      <c r="AR6049" s="6"/>
      <c r="AS6049" s="6"/>
      <c r="AT6049" s="6"/>
      <c r="AU6049" s="6"/>
      <c r="AV6049" s="6"/>
      <c r="AW6049" s="6"/>
      <c r="AX6049" s="6"/>
      <c r="AY6049" s="172"/>
      <c r="AZ6049" s="172"/>
      <c r="BA6049" s="172"/>
      <c r="BB6049" s="6"/>
      <c r="BC6049" s="6"/>
      <c r="BD6049" s="6"/>
      <c r="BE6049" s="6"/>
      <c r="BF6049" s="6"/>
      <c r="BG6049" s="172"/>
      <c r="BH6049" s="172"/>
      <c r="BI6049" s="172"/>
      <c r="BJ6049" s="6"/>
      <c r="BK6049" s="6"/>
      <c r="BL6049" s="6"/>
      <c r="BM6049" s="6"/>
      <c r="BN6049" s="6"/>
      <c r="BO6049" s="6"/>
      <c r="BP6049" s="6"/>
      <c r="BQ6049" s="6"/>
      <c r="BR6049" s="6"/>
      <c r="BS6049" s="6"/>
      <c r="BT6049" s="6"/>
      <c r="CG6049" s="432"/>
      <c r="CH6049" s="432"/>
      <c r="CL6049" s="174"/>
    </row>
    <row r="6050" spans="29:90" s="168" customFormat="1" x14ac:dyDescent="0.25">
      <c r="AC6050" s="175"/>
      <c r="AD6050" s="175"/>
      <c r="AE6050" s="175"/>
      <c r="AF6050" s="175"/>
      <c r="AG6050" s="175"/>
      <c r="AH6050" s="176"/>
      <c r="AM6050" s="6"/>
      <c r="AN6050" s="6"/>
      <c r="AO6050" s="6"/>
      <c r="AP6050" s="6"/>
      <c r="AQ6050" s="6"/>
      <c r="AR6050" s="6"/>
      <c r="AS6050" s="6"/>
      <c r="AT6050" s="6"/>
      <c r="AU6050" s="6"/>
      <c r="AV6050" s="6"/>
      <c r="AW6050" s="6"/>
      <c r="AX6050" s="6"/>
      <c r="AY6050" s="172"/>
      <c r="AZ6050" s="172"/>
      <c r="BA6050" s="172"/>
      <c r="BB6050" s="6"/>
      <c r="BC6050" s="6"/>
      <c r="BD6050" s="6"/>
      <c r="BE6050" s="6"/>
      <c r="BF6050" s="6"/>
      <c r="BG6050" s="172"/>
      <c r="BH6050" s="172"/>
      <c r="BI6050" s="172"/>
      <c r="BJ6050" s="6"/>
      <c r="BK6050" s="6"/>
      <c r="BL6050" s="6"/>
      <c r="BM6050" s="6"/>
      <c r="BN6050" s="6"/>
      <c r="BO6050" s="6"/>
      <c r="BP6050" s="6"/>
      <c r="BQ6050" s="6"/>
      <c r="BR6050" s="6"/>
      <c r="BS6050" s="6"/>
      <c r="BT6050" s="6"/>
      <c r="CG6050" s="432"/>
      <c r="CH6050" s="432"/>
      <c r="CL6050" s="174"/>
    </row>
    <row r="6051" spans="29:90" s="168" customFormat="1" x14ac:dyDescent="0.25">
      <c r="AC6051" s="175"/>
      <c r="AD6051" s="175"/>
      <c r="AE6051" s="175"/>
      <c r="AF6051" s="175"/>
      <c r="AG6051" s="175"/>
      <c r="AH6051" s="176"/>
      <c r="AM6051" s="6"/>
      <c r="AN6051" s="6"/>
      <c r="AO6051" s="6"/>
      <c r="AP6051" s="6"/>
      <c r="AQ6051" s="6"/>
      <c r="AR6051" s="6"/>
      <c r="AS6051" s="6"/>
      <c r="AT6051" s="6"/>
      <c r="AU6051" s="6"/>
      <c r="AV6051" s="6"/>
      <c r="AW6051" s="6"/>
      <c r="AX6051" s="6"/>
      <c r="AY6051" s="172"/>
      <c r="AZ6051" s="172"/>
      <c r="BA6051" s="172"/>
      <c r="BB6051" s="6"/>
      <c r="BC6051" s="6"/>
      <c r="BD6051" s="6"/>
      <c r="BE6051" s="6"/>
      <c r="BF6051" s="6"/>
      <c r="BG6051" s="172"/>
      <c r="BH6051" s="172"/>
      <c r="BI6051" s="172"/>
      <c r="BJ6051" s="6"/>
      <c r="BK6051" s="6"/>
      <c r="BL6051" s="6"/>
      <c r="BM6051" s="6"/>
      <c r="BN6051" s="6"/>
      <c r="BO6051" s="6"/>
      <c r="BP6051" s="6"/>
      <c r="BQ6051" s="6"/>
      <c r="BR6051" s="6"/>
      <c r="BS6051" s="6"/>
      <c r="BT6051" s="6"/>
      <c r="CG6051" s="432"/>
      <c r="CH6051" s="432"/>
      <c r="CL6051" s="174"/>
    </row>
    <row r="6052" spans="29:90" s="168" customFormat="1" x14ac:dyDescent="0.25">
      <c r="AC6052" s="175"/>
      <c r="AD6052" s="175"/>
      <c r="AE6052" s="175"/>
      <c r="AF6052" s="175"/>
      <c r="AG6052" s="175"/>
      <c r="AH6052" s="176"/>
      <c r="AM6052" s="6"/>
      <c r="AN6052" s="6"/>
      <c r="AO6052" s="6"/>
      <c r="AP6052" s="6"/>
      <c r="AQ6052" s="6"/>
      <c r="AR6052" s="6"/>
      <c r="AS6052" s="6"/>
      <c r="AT6052" s="6"/>
      <c r="AU6052" s="6"/>
      <c r="AV6052" s="6"/>
      <c r="AW6052" s="6"/>
      <c r="AX6052" s="6"/>
      <c r="AY6052" s="172"/>
      <c r="AZ6052" s="172"/>
      <c r="BA6052" s="172"/>
      <c r="BB6052" s="6"/>
      <c r="BC6052" s="6"/>
      <c r="BD6052" s="6"/>
      <c r="BE6052" s="6"/>
      <c r="BF6052" s="6"/>
      <c r="BG6052" s="172"/>
      <c r="BH6052" s="172"/>
      <c r="BI6052" s="172"/>
      <c r="BJ6052" s="6"/>
      <c r="BK6052" s="6"/>
      <c r="BL6052" s="6"/>
      <c r="BM6052" s="6"/>
      <c r="BN6052" s="6"/>
      <c r="BO6052" s="6"/>
      <c r="BP6052" s="6"/>
      <c r="BQ6052" s="6"/>
      <c r="BR6052" s="6"/>
      <c r="BS6052" s="6"/>
      <c r="BT6052" s="6"/>
      <c r="CG6052" s="432"/>
      <c r="CH6052" s="432"/>
      <c r="CL6052" s="174"/>
    </row>
    <row r="6053" spans="29:90" s="168" customFormat="1" x14ac:dyDescent="0.25">
      <c r="AC6053" s="175"/>
      <c r="AD6053" s="175"/>
      <c r="AE6053" s="175"/>
      <c r="AF6053" s="175"/>
      <c r="AG6053" s="175"/>
      <c r="AH6053" s="176"/>
      <c r="AM6053" s="6"/>
      <c r="AN6053" s="6"/>
      <c r="AO6053" s="6"/>
      <c r="AP6053" s="6"/>
      <c r="AQ6053" s="6"/>
      <c r="AR6053" s="6"/>
      <c r="AS6053" s="6"/>
      <c r="AT6053" s="6"/>
      <c r="AU6053" s="6"/>
      <c r="AV6053" s="6"/>
      <c r="AW6053" s="6"/>
      <c r="AX6053" s="6"/>
      <c r="AY6053" s="172"/>
      <c r="AZ6053" s="172"/>
      <c r="BA6053" s="172"/>
      <c r="BB6053" s="6"/>
      <c r="BC6053" s="6"/>
      <c r="BD6053" s="6"/>
      <c r="BE6053" s="6"/>
      <c r="BF6053" s="6"/>
      <c r="BG6053" s="172"/>
      <c r="BH6053" s="172"/>
      <c r="BI6053" s="172"/>
      <c r="BJ6053" s="6"/>
      <c r="BK6053" s="6"/>
      <c r="BL6053" s="6"/>
      <c r="BM6053" s="6"/>
      <c r="BN6053" s="6"/>
      <c r="BO6053" s="6"/>
      <c r="BP6053" s="6"/>
      <c r="BQ6053" s="6"/>
      <c r="BR6053" s="6"/>
      <c r="BS6053" s="6"/>
      <c r="BT6053" s="6"/>
      <c r="CG6053" s="432"/>
      <c r="CH6053" s="432"/>
      <c r="CL6053" s="174"/>
    </row>
    <row r="6054" spans="29:90" s="168" customFormat="1" x14ac:dyDescent="0.25">
      <c r="AC6054" s="175"/>
      <c r="AD6054" s="175"/>
      <c r="AE6054" s="175"/>
      <c r="AF6054" s="175"/>
      <c r="AG6054" s="175"/>
      <c r="AH6054" s="176"/>
      <c r="AM6054" s="6"/>
      <c r="AN6054" s="6"/>
      <c r="AO6054" s="6"/>
      <c r="AP6054" s="6"/>
      <c r="AQ6054" s="6"/>
      <c r="AR6054" s="6"/>
      <c r="AS6054" s="6"/>
      <c r="AT6054" s="6"/>
      <c r="AU6054" s="6"/>
      <c r="AV6054" s="6"/>
      <c r="AW6054" s="6"/>
      <c r="AX6054" s="6"/>
      <c r="AY6054" s="172"/>
      <c r="AZ6054" s="172"/>
      <c r="BA6054" s="172"/>
      <c r="BB6054" s="6"/>
      <c r="BC6054" s="6"/>
      <c r="BD6054" s="6"/>
      <c r="BE6054" s="6"/>
      <c r="BF6054" s="6"/>
      <c r="BG6054" s="172"/>
      <c r="BH6054" s="172"/>
      <c r="BI6054" s="172"/>
      <c r="BJ6054" s="6"/>
      <c r="BK6054" s="6"/>
      <c r="BL6054" s="6"/>
      <c r="BM6054" s="6"/>
      <c r="BN6054" s="6"/>
      <c r="BO6054" s="6"/>
      <c r="BP6054" s="6"/>
      <c r="BQ6054" s="6"/>
      <c r="BR6054" s="6"/>
      <c r="BS6054" s="6"/>
      <c r="BT6054" s="6"/>
      <c r="CG6054" s="432"/>
      <c r="CH6054" s="432"/>
      <c r="CL6054" s="174"/>
    </row>
    <row r="6055" spans="29:90" s="168" customFormat="1" x14ac:dyDescent="0.25">
      <c r="AC6055" s="175"/>
      <c r="AD6055" s="175"/>
      <c r="AE6055" s="175"/>
      <c r="AF6055" s="175"/>
      <c r="AG6055" s="175"/>
      <c r="AH6055" s="176"/>
      <c r="AM6055" s="6"/>
      <c r="AN6055" s="6"/>
      <c r="AO6055" s="6"/>
      <c r="AP6055" s="6"/>
      <c r="AQ6055" s="6"/>
      <c r="AR6055" s="6"/>
      <c r="AS6055" s="6"/>
      <c r="AT6055" s="6"/>
      <c r="AU6055" s="6"/>
      <c r="AV6055" s="6"/>
      <c r="AW6055" s="6"/>
      <c r="AX6055" s="6"/>
      <c r="AY6055" s="172"/>
      <c r="AZ6055" s="172"/>
      <c r="BA6055" s="172"/>
      <c r="BB6055" s="6"/>
      <c r="BC6055" s="6"/>
      <c r="BD6055" s="6"/>
      <c r="BE6055" s="6"/>
      <c r="BF6055" s="6"/>
      <c r="BG6055" s="172"/>
      <c r="BH6055" s="172"/>
      <c r="BI6055" s="172"/>
      <c r="BJ6055" s="6"/>
      <c r="BK6055" s="6"/>
      <c r="BL6055" s="6"/>
      <c r="BM6055" s="6"/>
      <c r="BN6055" s="6"/>
      <c r="BO6055" s="6"/>
      <c r="BP6055" s="6"/>
      <c r="BQ6055" s="6"/>
      <c r="BR6055" s="6"/>
      <c r="BS6055" s="6"/>
      <c r="BT6055" s="6"/>
      <c r="CG6055" s="432"/>
      <c r="CH6055" s="432"/>
      <c r="CL6055" s="174"/>
    </row>
    <row r="6056" spans="29:90" s="168" customFormat="1" x14ac:dyDescent="0.25">
      <c r="AC6056" s="175"/>
      <c r="AD6056" s="175"/>
      <c r="AE6056" s="175"/>
      <c r="AF6056" s="175"/>
      <c r="AG6056" s="175"/>
      <c r="AH6056" s="176"/>
      <c r="AM6056" s="6"/>
      <c r="AN6056" s="6"/>
      <c r="AO6056" s="6"/>
      <c r="AP6056" s="6"/>
      <c r="AQ6056" s="6"/>
      <c r="AR6056" s="6"/>
      <c r="AS6056" s="6"/>
      <c r="AT6056" s="6"/>
      <c r="AU6056" s="6"/>
      <c r="AV6056" s="6"/>
      <c r="AW6056" s="6"/>
      <c r="AX6056" s="6"/>
      <c r="AY6056" s="172"/>
      <c r="AZ6056" s="172"/>
      <c r="BA6056" s="172"/>
      <c r="BB6056" s="6"/>
      <c r="BC6056" s="6"/>
      <c r="BD6056" s="6"/>
      <c r="BE6056" s="6"/>
      <c r="BF6056" s="6"/>
      <c r="BG6056" s="172"/>
      <c r="BH6056" s="172"/>
      <c r="BI6056" s="172"/>
      <c r="BJ6056" s="6"/>
      <c r="BK6056" s="6"/>
      <c r="BL6056" s="6"/>
      <c r="BM6056" s="6"/>
      <c r="BN6056" s="6"/>
      <c r="BO6056" s="6"/>
      <c r="BP6056" s="6"/>
      <c r="BQ6056" s="6"/>
      <c r="BR6056" s="6"/>
      <c r="BS6056" s="6"/>
      <c r="BT6056" s="6"/>
      <c r="CG6056" s="432"/>
      <c r="CH6056" s="432"/>
      <c r="CL6056" s="174"/>
    </row>
    <row r="6057" spans="29:90" s="168" customFormat="1" x14ac:dyDescent="0.25">
      <c r="AC6057" s="175"/>
      <c r="AD6057" s="175"/>
      <c r="AE6057" s="175"/>
      <c r="AF6057" s="175"/>
      <c r="AG6057" s="175"/>
      <c r="AH6057" s="176"/>
      <c r="AM6057" s="6"/>
      <c r="AN6057" s="6"/>
      <c r="AO6057" s="6"/>
      <c r="AP6057" s="6"/>
      <c r="AQ6057" s="6"/>
      <c r="AR6057" s="6"/>
      <c r="AS6057" s="6"/>
      <c r="AT6057" s="6"/>
      <c r="AU6057" s="6"/>
      <c r="AV6057" s="6"/>
      <c r="AW6057" s="6"/>
      <c r="AX6057" s="6"/>
      <c r="AY6057" s="172"/>
      <c r="AZ6057" s="172"/>
      <c r="BA6057" s="172"/>
      <c r="BB6057" s="6"/>
      <c r="BC6057" s="6"/>
      <c r="BD6057" s="6"/>
      <c r="BE6057" s="6"/>
      <c r="BF6057" s="6"/>
      <c r="BG6057" s="172"/>
      <c r="BH6057" s="172"/>
      <c r="BI6057" s="172"/>
      <c r="BJ6057" s="6"/>
      <c r="BK6057" s="6"/>
      <c r="BL6057" s="6"/>
      <c r="BM6057" s="6"/>
      <c r="BN6057" s="6"/>
      <c r="BO6057" s="6"/>
      <c r="BP6057" s="6"/>
      <c r="BQ6057" s="6"/>
      <c r="BR6057" s="6"/>
      <c r="BS6057" s="6"/>
      <c r="BT6057" s="6"/>
      <c r="CG6057" s="432"/>
      <c r="CH6057" s="432"/>
      <c r="CL6057" s="174"/>
    </row>
    <row r="6058" spans="29:90" s="168" customFormat="1" x14ac:dyDescent="0.25">
      <c r="AC6058" s="175"/>
      <c r="AD6058" s="175"/>
      <c r="AE6058" s="175"/>
      <c r="AF6058" s="175"/>
      <c r="AG6058" s="175"/>
      <c r="AH6058" s="176"/>
      <c r="AM6058" s="6"/>
      <c r="AN6058" s="6"/>
      <c r="AO6058" s="6"/>
      <c r="AP6058" s="6"/>
      <c r="AQ6058" s="6"/>
      <c r="AR6058" s="6"/>
      <c r="AS6058" s="6"/>
      <c r="AT6058" s="6"/>
      <c r="AU6058" s="6"/>
      <c r="AV6058" s="6"/>
      <c r="AW6058" s="6"/>
      <c r="AX6058" s="6"/>
      <c r="AY6058" s="172"/>
      <c r="AZ6058" s="172"/>
      <c r="BA6058" s="172"/>
      <c r="BB6058" s="6"/>
      <c r="BC6058" s="6"/>
      <c r="BD6058" s="6"/>
      <c r="BE6058" s="6"/>
      <c r="BF6058" s="6"/>
      <c r="BG6058" s="172"/>
      <c r="BH6058" s="172"/>
      <c r="BI6058" s="172"/>
      <c r="BJ6058" s="6"/>
      <c r="BK6058" s="6"/>
      <c r="BL6058" s="6"/>
      <c r="BM6058" s="6"/>
      <c r="BN6058" s="6"/>
      <c r="BO6058" s="6"/>
      <c r="BP6058" s="6"/>
      <c r="BQ6058" s="6"/>
      <c r="BR6058" s="6"/>
      <c r="BS6058" s="6"/>
      <c r="BT6058" s="6"/>
      <c r="CG6058" s="432"/>
      <c r="CH6058" s="432"/>
      <c r="CL6058" s="174"/>
    </row>
    <row r="6059" spans="29:90" s="168" customFormat="1" x14ac:dyDescent="0.25">
      <c r="AC6059" s="175"/>
      <c r="AD6059" s="175"/>
      <c r="AE6059" s="175"/>
      <c r="AF6059" s="175"/>
      <c r="AG6059" s="175"/>
      <c r="AH6059" s="176"/>
      <c r="AM6059" s="6"/>
      <c r="AN6059" s="6"/>
      <c r="AO6059" s="6"/>
      <c r="AP6059" s="6"/>
      <c r="AQ6059" s="6"/>
      <c r="AR6059" s="6"/>
      <c r="AS6059" s="6"/>
      <c r="AT6059" s="6"/>
      <c r="AU6059" s="6"/>
      <c r="AV6059" s="6"/>
      <c r="AW6059" s="6"/>
      <c r="AX6059" s="6"/>
      <c r="AY6059" s="172"/>
      <c r="AZ6059" s="172"/>
      <c r="BA6059" s="172"/>
      <c r="BB6059" s="6"/>
      <c r="BC6059" s="6"/>
      <c r="BD6059" s="6"/>
      <c r="BE6059" s="6"/>
      <c r="BF6059" s="6"/>
      <c r="BG6059" s="172"/>
      <c r="BH6059" s="172"/>
      <c r="BI6059" s="172"/>
      <c r="BJ6059" s="6"/>
      <c r="BK6059" s="6"/>
      <c r="BL6059" s="6"/>
      <c r="BM6059" s="6"/>
      <c r="BN6059" s="6"/>
      <c r="BO6059" s="6"/>
      <c r="BP6059" s="6"/>
      <c r="BQ6059" s="6"/>
      <c r="BR6059" s="6"/>
      <c r="BS6059" s="6"/>
      <c r="BT6059" s="6"/>
      <c r="CG6059" s="432"/>
      <c r="CH6059" s="432"/>
      <c r="CL6059" s="174"/>
    </row>
    <row r="6060" spans="29:90" s="168" customFormat="1" x14ac:dyDescent="0.25">
      <c r="AC6060" s="175"/>
      <c r="AD6060" s="175"/>
      <c r="AE6060" s="175"/>
      <c r="AF6060" s="175"/>
      <c r="AG6060" s="175"/>
      <c r="AH6060" s="176"/>
      <c r="AM6060" s="6"/>
      <c r="AN6060" s="6"/>
      <c r="AO6060" s="6"/>
      <c r="AP6060" s="6"/>
      <c r="AQ6060" s="6"/>
      <c r="AR6060" s="6"/>
      <c r="AS6060" s="6"/>
      <c r="AT6060" s="6"/>
      <c r="AU6060" s="6"/>
      <c r="AV6060" s="6"/>
      <c r="AW6060" s="6"/>
      <c r="AX6060" s="6"/>
      <c r="AY6060" s="172"/>
      <c r="AZ6060" s="172"/>
      <c r="BA6060" s="172"/>
      <c r="BB6060" s="6"/>
      <c r="BC6060" s="6"/>
      <c r="BD6060" s="6"/>
      <c r="BE6060" s="6"/>
      <c r="BF6060" s="6"/>
      <c r="BG6060" s="172"/>
      <c r="BH6060" s="172"/>
      <c r="BI6060" s="172"/>
      <c r="BJ6060" s="6"/>
      <c r="BK6060" s="6"/>
      <c r="BL6060" s="6"/>
      <c r="BM6060" s="6"/>
      <c r="BN6060" s="6"/>
      <c r="BO6060" s="6"/>
      <c r="BP6060" s="6"/>
      <c r="BQ6060" s="6"/>
      <c r="BR6060" s="6"/>
      <c r="BS6060" s="6"/>
      <c r="BT6060" s="6"/>
      <c r="CG6060" s="432"/>
      <c r="CH6060" s="432"/>
      <c r="CL6060" s="174"/>
    </row>
    <row r="6061" spans="29:90" s="168" customFormat="1" x14ac:dyDescent="0.25">
      <c r="AC6061" s="175"/>
      <c r="AD6061" s="175"/>
      <c r="AE6061" s="175"/>
      <c r="AF6061" s="175"/>
      <c r="AG6061" s="175"/>
      <c r="AH6061" s="176"/>
      <c r="AM6061" s="6"/>
      <c r="AN6061" s="6"/>
      <c r="AO6061" s="6"/>
      <c r="AP6061" s="6"/>
      <c r="AQ6061" s="6"/>
      <c r="AR6061" s="6"/>
      <c r="AS6061" s="6"/>
      <c r="AT6061" s="6"/>
      <c r="AU6061" s="6"/>
      <c r="AV6061" s="6"/>
      <c r="AW6061" s="6"/>
      <c r="AX6061" s="6"/>
      <c r="AY6061" s="172"/>
      <c r="AZ6061" s="172"/>
      <c r="BA6061" s="172"/>
      <c r="BB6061" s="6"/>
      <c r="BC6061" s="6"/>
      <c r="BD6061" s="6"/>
      <c r="BE6061" s="6"/>
      <c r="BF6061" s="6"/>
      <c r="BG6061" s="172"/>
      <c r="BH6061" s="172"/>
      <c r="BI6061" s="172"/>
      <c r="BJ6061" s="6"/>
      <c r="BK6061" s="6"/>
      <c r="BL6061" s="6"/>
      <c r="BM6061" s="6"/>
      <c r="BN6061" s="6"/>
      <c r="BO6061" s="6"/>
      <c r="BP6061" s="6"/>
      <c r="BQ6061" s="6"/>
      <c r="BR6061" s="6"/>
      <c r="BS6061" s="6"/>
      <c r="BT6061" s="6"/>
      <c r="CG6061" s="432"/>
      <c r="CH6061" s="432"/>
      <c r="CL6061" s="174"/>
    </row>
    <row r="6062" spans="29:90" s="168" customFormat="1" x14ac:dyDescent="0.25">
      <c r="AC6062" s="175"/>
      <c r="AD6062" s="175"/>
      <c r="AE6062" s="175"/>
      <c r="AF6062" s="175"/>
      <c r="AG6062" s="175"/>
      <c r="AH6062" s="176"/>
      <c r="AM6062" s="6"/>
      <c r="AN6062" s="6"/>
      <c r="AO6062" s="6"/>
      <c r="AP6062" s="6"/>
      <c r="AQ6062" s="6"/>
      <c r="AR6062" s="6"/>
      <c r="AS6062" s="6"/>
      <c r="AT6062" s="6"/>
      <c r="AU6062" s="6"/>
      <c r="AV6062" s="6"/>
      <c r="AW6062" s="6"/>
      <c r="AX6062" s="6"/>
      <c r="AY6062" s="172"/>
      <c r="AZ6062" s="172"/>
      <c r="BA6062" s="172"/>
      <c r="BB6062" s="6"/>
      <c r="BC6062" s="6"/>
      <c r="BD6062" s="6"/>
      <c r="BE6062" s="6"/>
      <c r="BF6062" s="6"/>
      <c r="BG6062" s="172"/>
      <c r="BH6062" s="172"/>
      <c r="BI6062" s="172"/>
      <c r="BJ6062" s="6"/>
      <c r="BK6062" s="6"/>
      <c r="BL6062" s="6"/>
      <c r="BM6062" s="6"/>
      <c r="BN6062" s="6"/>
      <c r="BO6062" s="6"/>
      <c r="BP6062" s="6"/>
      <c r="BQ6062" s="6"/>
      <c r="BR6062" s="6"/>
      <c r="BS6062" s="6"/>
      <c r="BT6062" s="6"/>
      <c r="CG6062" s="432"/>
      <c r="CH6062" s="432"/>
      <c r="CL6062" s="174"/>
    </row>
    <row r="6063" spans="29:90" s="168" customFormat="1" x14ac:dyDescent="0.25">
      <c r="AC6063" s="175"/>
      <c r="AD6063" s="175"/>
      <c r="AE6063" s="175"/>
      <c r="AF6063" s="175"/>
      <c r="AG6063" s="175"/>
      <c r="AH6063" s="176"/>
      <c r="AM6063" s="6"/>
      <c r="AN6063" s="6"/>
      <c r="AO6063" s="6"/>
      <c r="AP6063" s="6"/>
      <c r="AQ6063" s="6"/>
      <c r="AR6063" s="6"/>
      <c r="AS6063" s="6"/>
      <c r="AT6063" s="6"/>
      <c r="AU6063" s="6"/>
      <c r="AV6063" s="6"/>
      <c r="AW6063" s="6"/>
      <c r="AX6063" s="6"/>
      <c r="AY6063" s="172"/>
      <c r="AZ6063" s="172"/>
      <c r="BA6063" s="172"/>
      <c r="BB6063" s="6"/>
      <c r="BC6063" s="6"/>
      <c r="BD6063" s="6"/>
      <c r="BE6063" s="6"/>
      <c r="BF6063" s="6"/>
      <c r="BG6063" s="172"/>
      <c r="BH6063" s="172"/>
      <c r="BI6063" s="172"/>
      <c r="BJ6063" s="6"/>
      <c r="BK6063" s="6"/>
      <c r="BL6063" s="6"/>
      <c r="BM6063" s="6"/>
      <c r="BN6063" s="6"/>
      <c r="BO6063" s="6"/>
      <c r="BP6063" s="6"/>
      <c r="BQ6063" s="6"/>
      <c r="BR6063" s="6"/>
      <c r="BS6063" s="6"/>
      <c r="BT6063" s="6"/>
      <c r="CG6063" s="432"/>
      <c r="CH6063" s="432"/>
      <c r="CL6063" s="174"/>
    </row>
    <row r="6064" spans="29:90" s="168" customFormat="1" x14ac:dyDescent="0.25">
      <c r="AC6064" s="175"/>
      <c r="AD6064" s="175"/>
      <c r="AE6064" s="175"/>
      <c r="AF6064" s="175"/>
      <c r="AG6064" s="175"/>
      <c r="AH6064" s="176"/>
      <c r="AM6064" s="6"/>
      <c r="AN6064" s="6"/>
      <c r="AO6064" s="6"/>
      <c r="AP6064" s="6"/>
      <c r="AQ6064" s="6"/>
      <c r="AR6064" s="6"/>
      <c r="AS6064" s="6"/>
      <c r="AT6064" s="6"/>
      <c r="AU6064" s="6"/>
      <c r="AV6064" s="6"/>
      <c r="AW6064" s="6"/>
      <c r="AX6064" s="6"/>
      <c r="AY6064" s="172"/>
      <c r="AZ6064" s="172"/>
      <c r="BA6064" s="172"/>
      <c r="BB6064" s="6"/>
      <c r="BC6064" s="6"/>
      <c r="BD6064" s="6"/>
      <c r="BE6064" s="6"/>
      <c r="BF6064" s="6"/>
      <c r="BG6064" s="172"/>
      <c r="BH6064" s="172"/>
      <c r="BI6064" s="172"/>
      <c r="BJ6064" s="6"/>
      <c r="BK6064" s="6"/>
      <c r="BL6064" s="6"/>
      <c r="BM6064" s="6"/>
      <c r="BN6064" s="6"/>
      <c r="BO6064" s="6"/>
      <c r="BP6064" s="6"/>
      <c r="BQ6064" s="6"/>
      <c r="BR6064" s="6"/>
      <c r="BS6064" s="6"/>
      <c r="BT6064" s="6"/>
      <c r="CG6064" s="432"/>
      <c r="CH6064" s="432"/>
      <c r="CL6064" s="174"/>
    </row>
    <row r="6065" spans="29:90" s="168" customFormat="1" x14ac:dyDescent="0.25">
      <c r="AC6065" s="175"/>
      <c r="AD6065" s="175"/>
      <c r="AE6065" s="175"/>
      <c r="AF6065" s="175"/>
      <c r="AG6065" s="175"/>
      <c r="AH6065" s="176"/>
      <c r="AM6065" s="6"/>
      <c r="AN6065" s="6"/>
      <c r="AO6065" s="6"/>
      <c r="AP6065" s="6"/>
      <c r="AQ6065" s="6"/>
      <c r="AR6065" s="6"/>
      <c r="AS6065" s="6"/>
      <c r="AT6065" s="6"/>
      <c r="AU6065" s="6"/>
      <c r="AV6065" s="6"/>
      <c r="AW6065" s="6"/>
      <c r="AX6065" s="6"/>
      <c r="AY6065" s="172"/>
      <c r="AZ6065" s="172"/>
      <c r="BA6065" s="172"/>
      <c r="BB6065" s="6"/>
      <c r="BC6065" s="6"/>
      <c r="BD6065" s="6"/>
      <c r="BE6065" s="6"/>
      <c r="BF6065" s="6"/>
      <c r="BG6065" s="172"/>
      <c r="BH6065" s="172"/>
      <c r="BI6065" s="172"/>
      <c r="BJ6065" s="6"/>
      <c r="BK6065" s="6"/>
      <c r="BL6065" s="6"/>
      <c r="BM6065" s="6"/>
      <c r="BN6065" s="6"/>
      <c r="BO6065" s="6"/>
      <c r="BP6065" s="6"/>
      <c r="BQ6065" s="6"/>
      <c r="BR6065" s="6"/>
      <c r="BS6065" s="6"/>
      <c r="BT6065" s="6"/>
      <c r="CG6065" s="432"/>
      <c r="CH6065" s="432"/>
      <c r="CL6065" s="174"/>
    </row>
    <row r="6066" spans="29:90" s="168" customFormat="1" x14ac:dyDescent="0.25">
      <c r="AC6066" s="175"/>
      <c r="AD6066" s="175"/>
      <c r="AE6066" s="175"/>
      <c r="AF6066" s="175"/>
      <c r="AG6066" s="175"/>
      <c r="AH6066" s="176"/>
      <c r="AM6066" s="6"/>
      <c r="AN6066" s="6"/>
      <c r="AO6066" s="6"/>
      <c r="AP6066" s="6"/>
      <c r="AQ6066" s="6"/>
      <c r="AR6066" s="6"/>
      <c r="AS6066" s="6"/>
      <c r="AT6066" s="6"/>
      <c r="AU6066" s="6"/>
      <c r="AV6066" s="6"/>
      <c r="AW6066" s="6"/>
      <c r="AX6066" s="6"/>
      <c r="AY6066" s="172"/>
      <c r="AZ6066" s="172"/>
      <c r="BA6066" s="172"/>
      <c r="BB6066" s="6"/>
      <c r="BC6066" s="6"/>
      <c r="BD6066" s="6"/>
      <c r="BE6066" s="6"/>
      <c r="BF6066" s="6"/>
      <c r="BG6066" s="172"/>
      <c r="BH6066" s="172"/>
      <c r="BI6066" s="172"/>
      <c r="BJ6066" s="6"/>
      <c r="BK6066" s="6"/>
      <c r="BL6066" s="6"/>
      <c r="BM6066" s="6"/>
      <c r="BN6066" s="6"/>
      <c r="BO6066" s="6"/>
      <c r="BP6066" s="6"/>
      <c r="BQ6066" s="6"/>
      <c r="BR6066" s="6"/>
      <c r="BS6066" s="6"/>
      <c r="BT6066" s="6"/>
      <c r="CG6066" s="432"/>
      <c r="CH6066" s="432"/>
      <c r="CL6066" s="174"/>
    </row>
    <row r="6067" spans="29:90" s="168" customFormat="1" x14ac:dyDescent="0.25">
      <c r="AC6067" s="175"/>
      <c r="AD6067" s="175"/>
      <c r="AE6067" s="175"/>
      <c r="AF6067" s="175"/>
      <c r="AG6067" s="175"/>
      <c r="AH6067" s="176"/>
      <c r="AM6067" s="6"/>
      <c r="AN6067" s="6"/>
      <c r="AO6067" s="6"/>
      <c r="AP6067" s="6"/>
      <c r="AQ6067" s="6"/>
      <c r="AR6067" s="6"/>
      <c r="AS6067" s="6"/>
      <c r="AT6067" s="6"/>
      <c r="AU6067" s="6"/>
      <c r="AV6067" s="6"/>
      <c r="AW6067" s="6"/>
      <c r="AX6067" s="6"/>
      <c r="AY6067" s="172"/>
      <c r="AZ6067" s="172"/>
      <c r="BA6067" s="172"/>
      <c r="BB6067" s="6"/>
      <c r="BC6067" s="6"/>
      <c r="BD6067" s="6"/>
      <c r="BE6067" s="6"/>
      <c r="BF6067" s="6"/>
      <c r="BG6067" s="172"/>
      <c r="BH6067" s="172"/>
      <c r="BI6067" s="172"/>
      <c r="BJ6067" s="6"/>
      <c r="BK6067" s="6"/>
      <c r="BL6067" s="6"/>
      <c r="BM6067" s="6"/>
      <c r="BN6067" s="6"/>
      <c r="BO6067" s="6"/>
      <c r="BP6067" s="6"/>
      <c r="BQ6067" s="6"/>
      <c r="BR6067" s="6"/>
      <c r="BS6067" s="6"/>
      <c r="BT6067" s="6"/>
      <c r="CG6067" s="432"/>
      <c r="CH6067" s="432"/>
      <c r="CL6067" s="174"/>
    </row>
    <row r="6068" spans="29:90" s="168" customFormat="1" x14ac:dyDescent="0.25">
      <c r="AC6068" s="175"/>
      <c r="AD6068" s="175"/>
      <c r="AE6068" s="175"/>
      <c r="AF6068" s="175"/>
      <c r="AG6068" s="175"/>
      <c r="AH6068" s="176"/>
      <c r="AM6068" s="6"/>
      <c r="AN6068" s="6"/>
      <c r="AO6068" s="6"/>
      <c r="AP6068" s="6"/>
      <c r="AQ6068" s="6"/>
      <c r="AR6068" s="6"/>
      <c r="AS6068" s="6"/>
      <c r="AT6068" s="6"/>
      <c r="AU6068" s="6"/>
      <c r="AV6068" s="6"/>
      <c r="AW6068" s="6"/>
      <c r="AX6068" s="6"/>
      <c r="AY6068" s="172"/>
      <c r="AZ6068" s="172"/>
      <c r="BA6068" s="172"/>
      <c r="BB6068" s="6"/>
      <c r="BC6068" s="6"/>
      <c r="BD6068" s="6"/>
      <c r="BE6068" s="6"/>
      <c r="BF6068" s="6"/>
      <c r="BG6068" s="172"/>
      <c r="BH6068" s="172"/>
      <c r="BI6068" s="172"/>
      <c r="BJ6068" s="6"/>
      <c r="BK6068" s="6"/>
      <c r="BL6068" s="6"/>
      <c r="BM6068" s="6"/>
      <c r="BN6068" s="6"/>
      <c r="BO6068" s="6"/>
      <c r="BP6068" s="6"/>
      <c r="BQ6068" s="6"/>
      <c r="BR6068" s="6"/>
      <c r="BS6068" s="6"/>
      <c r="BT6068" s="6"/>
      <c r="CG6068" s="432"/>
      <c r="CH6068" s="432"/>
      <c r="CL6068" s="174"/>
    </row>
    <row r="6069" spans="29:90" s="168" customFormat="1" x14ac:dyDescent="0.25">
      <c r="AC6069" s="175"/>
      <c r="AD6069" s="175"/>
      <c r="AE6069" s="175"/>
      <c r="AF6069" s="175"/>
      <c r="AG6069" s="175"/>
      <c r="AH6069" s="176"/>
      <c r="AM6069" s="6"/>
      <c r="AN6069" s="6"/>
      <c r="AO6069" s="6"/>
      <c r="AP6069" s="6"/>
      <c r="AQ6069" s="6"/>
      <c r="AR6069" s="6"/>
      <c r="AS6069" s="6"/>
      <c r="AT6069" s="6"/>
      <c r="AU6069" s="6"/>
      <c r="AV6069" s="6"/>
      <c r="AW6069" s="6"/>
      <c r="AX6069" s="6"/>
      <c r="AY6069" s="172"/>
      <c r="AZ6069" s="172"/>
      <c r="BA6069" s="172"/>
      <c r="BB6069" s="6"/>
      <c r="BC6069" s="6"/>
      <c r="BD6069" s="6"/>
      <c r="BE6069" s="6"/>
      <c r="BF6069" s="6"/>
      <c r="BG6069" s="172"/>
      <c r="BH6069" s="172"/>
      <c r="BI6069" s="172"/>
      <c r="BJ6069" s="6"/>
      <c r="BK6069" s="6"/>
      <c r="BL6069" s="6"/>
      <c r="BM6069" s="6"/>
      <c r="BN6069" s="6"/>
      <c r="BO6069" s="6"/>
      <c r="BP6069" s="6"/>
      <c r="BQ6069" s="6"/>
      <c r="BR6069" s="6"/>
      <c r="BS6069" s="6"/>
      <c r="BT6069" s="6"/>
      <c r="CG6069" s="432"/>
      <c r="CH6069" s="432"/>
      <c r="CL6069" s="174"/>
    </row>
    <row r="6070" spans="29:90" s="168" customFormat="1" x14ac:dyDescent="0.25">
      <c r="AC6070" s="175"/>
      <c r="AD6070" s="175"/>
      <c r="AE6070" s="175"/>
      <c r="AF6070" s="175"/>
      <c r="AG6070" s="175"/>
      <c r="AH6070" s="176"/>
      <c r="AM6070" s="6"/>
      <c r="AN6070" s="6"/>
      <c r="AO6070" s="6"/>
      <c r="AP6070" s="6"/>
      <c r="AQ6070" s="6"/>
      <c r="AR6070" s="6"/>
      <c r="AS6070" s="6"/>
      <c r="AT6070" s="6"/>
      <c r="AU6070" s="6"/>
      <c r="AV6070" s="6"/>
      <c r="AW6070" s="6"/>
      <c r="AX6070" s="6"/>
      <c r="AY6070" s="172"/>
      <c r="AZ6070" s="172"/>
      <c r="BA6070" s="172"/>
      <c r="BB6070" s="6"/>
      <c r="BC6070" s="6"/>
      <c r="BD6070" s="6"/>
      <c r="BE6070" s="6"/>
      <c r="BF6070" s="6"/>
      <c r="BG6070" s="172"/>
      <c r="BH6070" s="172"/>
      <c r="BI6070" s="172"/>
      <c r="BJ6070" s="6"/>
      <c r="BK6070" s="6"/>
      <c r="BL6070" s="6"/>
      <c r="BM6070" s="6"/>
      <c r="BN6070" s="6"/>
      <c r="BO6070" s="6"/>
      <c r="BP6070" s="6"/>
      <c r="BQ6070" s="6"/>
      <c r="BR6070" s="6"/>
      <c r="BS6070" s="6"/>
      <c r="BT6070" s="6"/>
      <c r="CG6070" s="432"/>
      <c r="CH6070" s="432"/>
      <c r="CL6070" s="174"/>
    </row>
    <row r="6071" spans="29:90" s="168" customFormat="1" x14ac:dyDescent="0.25">
      <c r="AC6071" s="175"/>
      <c r="AD6071" s="175"/>
      <c r="AE6071" s="175"/>
      <c r="AF6071" s="175"/>
      <c r="AG6071" s="175"/>
      <c r="AH6071" s="176"/>
      <c r="AM6071" s="6"/>
      <c r="AN6071" s="6"/>
      <c r="AO6071" s="6"/>
      <c r="AP6071" s="6"/>
      <c r="AQ6071" s="6"/>
      <c r="AR6071" s="6"/>
      <c r="AS6071" s="6"/>
      <c r="AT6071" s="6"/>
      <c r="AU6071" s="6"/>
      <c r="AV6071" s="6"/>
      <c r="AW6071" s="6"/>
      <c r="AX6071" s="6"/>
      <c r="AY6071" s="172"/>
      <c r="AZ6071" s="172"/>
      <c r="BA6071" s="172"/>
      <c r="BB6071" s="6"/>
      <c r="BC6071" s="6"/>
      <c r="BD6071" s="6"/>
      <c r="BE6071" s="6"/>
      <c r="BF6071" s="6"/>
      <c r="BG6071" s="172"/>
      <c r="BH6071" s="172"/>
      <c r="BI6071" s="172"/>
      <c r="BJ6071" s="6"/>
      <c r="BK6071" s="6"/>
      <c r="BL6071" s="6"/>
      <c r="BM6071" s="6"/>
      <c r="BN6071" s="6"/>
      <c r="BO6071" s="6"/>
      <c r="BP6071" s="6"/>
      <c r="BQ6071" s="6"/>
      <c r="BR6071" s="6"/>
      <c r="BS6071" s="6"/>
      <c r="BT6071" s="6"/>
      <c r="CG6071" s="432"/>
      <c r="CH6071" s="432"/>
      <c r="CL6071" s="174"/>
    </row>
    <row r="6072" spans="29:90" s="168" customFormat="1" x14ac:dyDescent="0.25">
      <c r="AC6072" s="175"/>
      <c r="AD6072" s="175"/>
      <c r="AE6072" s="175"/>
      <c r="AF6072" s="175"/>
      <c r="AG6072" s="175"/>
      <c r="AH6072" s="176"/>
      <c r="AM6072" s="6"/>
      <c r="AN6072" s="6"/>
      <c r="AO6072" s="6"/>
      <c r="AP6072" s="6"/>
      <c r="AQ6072" s="6"/>
      <c r="AR6072" s="6"/>
      <c r="AS6072" s="6"/>
      <c r="AT6072" s="6"/>
      <c r="AU6072" s="6"/>
      <c r="AV6072" s="6"/>
      <c r="AW6072" s="6"/>
      <c r="AX6072" s="6"/>
      <c r="AY6072" s="172"/>
      <c r="AZ6072" s="172"/>
      <c r="BA6072" s="172"/>
      <c r="BB6072" s="6"/>
      <c r="BC6072" s="6"/>
      <c r="BD6072" s="6"/>
      <c r="BE6072" s="6"/>
      <c r="BF6072" s="6"/>
      <c r="BG6072" s="172"/>
      <c r="BH6072" s="172"/>
      <c r="BI6072" s="172"/>
      <c r="BJ6072" s="6"/>
      <c r="BK6072" s="6"/>
      <c r="BL6072" s="6"/>
      <c r="BM6072" s="6"/>
      <c r="BN6072" s="6"/>
      <c r="BO6072" s="6"/>
      <c r="BP6072" s="6"/>
      <c r="BQ6072" s="6"/>
      <c r="BR6072" s="6"/>
      <c r="BS6072" s="6"/>
      <c r="BT6072" s="6"/>
      <c r="CG6072" s="432"/>
      <c r="CH6072" s="432"/>
      <c r="CL6072" s="174"/>
    </row>
    <row r="6073" spans="29:90" s="168" customFormat="1" x14ac:dyDescent="0.25">
      <c r="AC6073" s="175"/>
      <c r="AD6073" s="175"/>
      <c r="AE6073" s="175"/>
      <c r="AF6073" s="175"/>
      <c r="AG6073" s="175"/>
      <c r="AH6073" s="176"/>
      <c r="AM6073" s="6"/>
      <c r="AN6073" s="6"/>
      <c r="AO6073" s="6"/>
      <c r="AP6073" s="6"/>
      <c r="AQ6073" s="6"/>
      <c r="AR6073" s="6"/>
      <c r="AS6073" s="6"/>
      <c r="AT6073" s="6"/>
      <c r="AU6073" s="6"/>
      <c r="AV6073" s="6"/>
      <c r="AW6073" s="6"/>
      <c r="AX6073" s="6"/>
      <c r="AY6073" s="172"/>
      <c r="AZ6073" s="172"/>
      <c r="BA6073" s="172"/>
      <c r="BB6073" s="6"/>
      <c r="BC6073" s="6"/>
      <c r="BD6073" s="6"/>
      <c r="BE6073" s="6"/>
      <c r="BF6073" s="6"/>
      <c r="BG6073" s="172"/>
      <c r="BH6073" s="172"/>
      <c r="BI6073" s="172"/>
      <c r="BJ6073" s="6"/>
      <c r="BK6073" s="6"/>
      <c r="BL6073" s="6"/>
      <c r="BM6073" s="6"/>
      <c r="BN6073" s="6"/>
      <c r="BO6073" s="6"/>
      <c r="BP6073" s="6"/>
      <c r="BQ6073" s="6"/>
      <c r="BR6073" s="6"/>
      <c r="BS6073" s="6"/>
      <c r="BT6073" s="6"/>
      <c r="CG6073" s="432"/>
      <c r="CH6073" s="432"/>
      <c r="CL6073" s="174"/>
    </row>
    <row r="6074" spans="29:90" s="168" customFormat="1" x14ac:dyDescent="0.25">
      <c r="AC6074" s="175"/>
      <c r="AD6074" s="175"/>
      <c r="AE6074" s="175"/>
      <c r="AF6074" s="175"/>
      <c r="AG6074" s="175"/>
      <c r="AH6074" s="176"/>
      <c r="AM6074" s="6"/>
      <c r="AN6074" s="6"/>
      <c r="AO6074" s="6"/>
      <c r="AP6074" s="6"/>
      <c r="AQ6074" s="6"/>
      <c r="AR6074" s="6"/>
      <c r="AS6074" s="6"/>
      <c r="AT6074" s="6"/>
      <c r="AU6074" s="6"/>
      <c r="AV6074" s="6"/>
      <c r="AW6074" s="6"/>
      <c r="AX6074" s="6"/>
      <c r="AY6074" s="172"/>
      <c r="AZ6074" s="172"/>
      <c r="BA6074" s="172"/>
      <c r="BB6074" s="6"/>
      <c r="BC6074" s="6"/>
      <c r="BD6074" s="6"/>
      <c r="BE6074" s="6"/>
      <c r="BF6074" s="6"/>
      <c r="BG6074" s="172"/>
      <c r="BH6074" s="172"/>
      <c r="BI6074" s="172"/>
      <c r="BJ6074" s="6"/>
      <c r="BK6074" s="6"/>
      <c r="BL6074" s="6"/>
      <c r="BM6074" s="6"/>
      <c r="BN6074" s="6"/>
      <c r="BO6074" s="6"/>
      <c r="BP6074" s="6"/>
      <c r="BQ6074" s="6"/>
      <c r="BR6074" s="6"/>
      <c r="BS6074" s="6"/>
      <c r="BT6074" s="6"/>
      <c r="CG6074" s="432"/>
      <c r="CH6074" s="432"/>
      <c r="CL6074" s="174"/>
    </row>
    <row r="6075" spans="29:90" s="168" customFormat="1" x14ac:dyDescent="0.25">
      <c r="AC6075" s="175"/>
      <c r="AD6075" s="175"/>
      <c r="AE6075" s="175"/>
      <c r="AF6075" s="175"/>
      <c r="AG6075" s="175"/>
      <c r="AH6075" s="176"/>
      <c r="AM6075" s="6"/>
      <c r="AN6075" s="6"/>
      <c r="AO6075" s="6"/>
      <c r="AP6075" s="6"/>
      <c r="AQ6075" s="6"/>
      <c r="AR6075" s="6"/>
      <c r="AS6075" s="6"/>
      <c r="AT6075" s="6"/>
      <c r="AU6075" s="6"/>
      <c r="AV6075" s="6"/>
      <c r="AW6075" s="6"/>
      <c r="AX6075" s="6"/>
      <c r="AY6075" s="172"/>
      <c r="AZ6075" s="172"/>
      <c r="BA6075" s="172"/>
      <c r="BB6075" s="6"/>
      <c r="BC6075" s="6"/>
      <c r="BD6075" s="6"/>
      <c r="BE6075" s="6"/>
      <c r="BF6075" s="6"/>
      <c r="BG6075" s="172"/>
      <c r="BH6075" s="172"/>
      <c r="BI6075" s="172"/>
      <c r="BJ6075" s="6"/>
      <c r="BK6075" s="6"/>
      <c r="BL6075" s="6"/>
      <c r="BM6075" s="6"/>
      <c r="BN6075" s="6"/>
      <c r="BO6075" s="6"/>
      <c r="BP6075" s="6"/>
      <c r="BQ6075" s="6"/>
      <c r="BR6075" s="6"/>
      <c r="BS6075" s="6"/>
      <c r="BT6075" s="6"/>
      <c r="CG6075" s="432"/>
      <c r="CH6075" s="432"/>
      <c r="CL6075" s="174"/>
    </row>
    <row r="6076" spans="29:90" s="168" customFormat="1" x14ac:dyDescent="0.25">
      <c r="AC6076" s="175"/>
      <c r="AD6076" s="175"/>
      <c r="AE6076" s="175"/>
      <c r="AF6076" s="175"/>
      <c r="AG6076" s="175"/>
      <c r="AH6076" s="176"/>
      <c r="AM6076" s="6"/>
      <c r="AN6076" s="6"/>
      <c r="AO6076" s="6"/>
      <c r="AP6076" s="6"/>
      <c r="AQ6076" s="6"/>
      <c r="AR6076" s="6"/>
      <c r="AS6076" s="6"/>
      <c r="AT6076" s="6"/>
      <c r="AU6076" s="6"/>
      <c r="AV6076" s="6"/>
      <c r="AW6076" s="6"/>
      <c r="AX6076" s="6"/>
      <c r="AY6076" s="172"/>
      <c r="AZ6076" s="172"/>
      <c r="BA6076" s="172"/>
      <c r="BB6076" s="6"/>
      <c r="BC6076" s="6"/>
      <c r="BD6076" s="6"/>
      <c r="BE6076" s="6"/>
      <c r="BF6076" s="6"/>
      <c r="BG6076" s="172"/>
      <c r="BH6076" s="172"/>
      <c r="BI6076" s="172"/>
      <c r="BJ6076" s="6"/>
      <c r="BK6076" s="6"/>
      <c r="BL6076" s="6"/>
      <c r="BM6076" s="6"/>
      <c r="BN6076" s="6"/>
      <c r="BO6076" s="6"/>
      <c r="BP6076" s="6"/>
      <c r="BQ6076" s="6"/>
      <c r="BR6076" s="6"/>
      <c r="BS6076" s="6"/>
      <c r="BT6076" s="6"/>
      <c r="CG6076" s="432"/>
      <c r="CH6076" s="432"/>
      <c r="CL6076" s="174"/>
    </row>
    <row r="6077" spans="29:90" s="168" customFormat="1" x14ac:dyDescent="0.25">
      <c r="AC6077" s="175"/>
      <c r="AD6077" s="175"/>
      <c r="AE6077" s="175"/>
      <c r="AF6077" s="175"/>
      <c r="AG6077" s="175"/>
      <c r="AH6077" s="176"/>
      <c r="AM6077" s="6"/>
      <c r="AN6077" s="6"/>
      <c r="AO6077" s="6"/>
      <c r="AP6077" s="6"/>
      <c r="AQ6077" s="6"/>
      <c r="AR6077" s="6"/>
      <c r="AS6077" s="6"/>
      <c r="AT6077" s="6"/>
      <c r="AU6077" s="6"/>
      <c r="AV6077" s="6"/>
      <c r="AW6077" s="6"/>
      <c r="AX6077" s="6"/>
      <c r="AY6077" s="172"/>
      <c r="AZ6077" s="172"/>
      <c r="BA6077" s="172"/>
      <c r="BB6077" s="6"/>
      <c r="BC6077" s="6"/>
      <c r="BD6077" s="6"/>
      <c r="BE6077" s="6"/>
      <c r="BF6077" s="6"/>
      <c r="BG6077" s="172"/>
      <c r="BH6077" s="172"/>
      <c r="BI6077" s="172"/>
      <c r="BJ6077" s="6"/>
      <c r="BK6077" s="6"/>
      <c r="BL6077" s="6"/>
      <c r="BM6077" s="6"/>
      <c r="BN6077" s="6"/>
      <c r="BO6077" s="6"/>
      <c r="BP6077" s="6"/>
      <c r="BQ6077" s="6"/>
      <c r="BR6077" s="6"/>
      <c r="BS6077" s="6"/>
      <c r="BT6077" s="6"/>
      <c r="CG6077" s="432"/>
      <c r="CH6077" s="432"/>
      <c r="CL6077" s="174"/>
    </row>
    <row r="6078" spans="29:90" s="168" customFormat="1" x14ac:dyDescent="0.25">
      <c r="AC6078" s="175"/>
      <c r="AD6078" s="175"/>
      <c r="AE6078" s="175"/>
      <c r="AF6078" s="175"/>
      <c r="AG6078" s="175"/>
      <c r="AH6078" s="176"/>
      <c r="AM6078" s="6"/>
      <c r="AN6078" s="6"/>
      <c r="AO6078" s="6"/>
      <c r="AP6078" s="6"/>
      <c r="AQ6078" s="6"/>
      <c r="AR6078" s="6"/>
      <c r="AS6078" s="6"/>
      <c r="AT6078" s="6"/>
      <c r="AU6078" s="6"/>
      <c r="AV6078" s="6"/>
      <c r="AW6078" s="6"/>
      <c r="AX6078" s="6"/>
      <c r="AY6078" s="172"/>
      <c r="AZ6078" s="172"/>
      <c r="BA6078" s="172"/>
      <c r="BB6078" s="6"/>
      <c r="BC6078" s="6"/>
      <c r="BD6078" s="6"/>
      <c r="BE6078" s="6"/>
      <c r="BF6078" s="6"/>
      <c r="BG6078" s="172"/>
      <c r="BH6078" s="172"/>
      <c r="BI6078" s="172"/>
      <c r="BJ6078" s="6"/>
      <c r="BK6078" s="6"/>
      <c r="BL6078" s="6"/>
      <c r="BM6078" s="6"/>
      <c r="BN6078" s="6"/>
      <c r="BO6078" s="6"/>
      <c r="BP6078" s="6"/>
      <c r="BQ6078" s="6"/>
      <c r="BR6078" s="6"/>
      <c r="BS6078" s="6"/>
      <c r="BT6078" s="6"/>
      <c r="CG6078" s="432"/>
      <c r="CH6078" s="432"/>
      <c r="CL6078" s="174"/>
    </row>
    <row r="6079" spans="29:90" s="168" customFormat="1" x14ac:dyDescent="0.25">
      <c r="AC6079" s="175"/>
      <c r="AD6079" s="175"/>
      <c r="AE6079" s="175"/>
      <c r="AF6079" s="175"/>
      <c r="AG6079" s="175"/>
      <c r="AH6079" s="176"/>
      <c r="AM6079" s="6"/>
      <c r="AN6079" s="6"/>
      <c r="AO6079" s="6"/>
      <c r="AP6079" s="6"/>
      <c r="AQ6079" s="6"/>
      <c r="AR6079" s="6"/>
      <c r="AS6079" s="6"/>
      <c r="AT6079" s="6"/>
      <c r="AU6079" s="6"/>
      <c r="AV6079" s="6"/>
      <c r="AW6079" s="6"/>
      <c r="AX6079" s="6"/>
      <c r="AY6079" s="172"/>
      <c r="AZ6079" s="172"/>
      <c r="BA6079" s="172"/>
      <c r="BB6079" s="6"/>
      <c r="BC6079" s="6"/>
      <c r="BD6079" s="6"/>
      <c r="BE6079" s="6"/>
      <c r="BF6079" s="6"/>
      <c r="BG6079" s="172"/>
      <c r="BH6079" s="172"/>
      <c r="BI6079" s="172"/>
      <c r="BJ6079" s="6"/>
      <c r="BK6079" s="6"/>
      <c r="BL6079" s="6"/>
      <c r="BM6079" s="6"/>
      <c r="BN6079" s="6"/>
      <c r="BO6079" s="6"/>
      <c r="BP6079" s="6"/>
      <c r="BQ6079" s="6"/>
      <c r="BR6079" s="6"/>
      <c r="BS6079" s="6"/>
      <c r="BT6079" s="6"/>
      <c r="CG6079" s="432"/>
      <c r="CH6079" s="432"/>
      <c r="CL6079" s="174"/>
    </row>
    <row r="6080" spans="29:90" s="168" customFormat="1" x14ac:dyDescent="0.25">
      <c r="AC6080" s="175"/>
      <c r="AD6080" s="175"/>
      <c r="AE6080" s="175"/>
      <c r="AF6080" s="175"/>
      <c r="AG6080" s="175"/>
      <c r="AH6080" s="176"/>
      <c r="AM6080" s="6"/>
      <c r="AN6080" s="6"/>
      <c r="AO6080" s="6"/>
      <c r="AP6080" s="6"/>
      <c r="AQ6080" s="6"/>
      <c r="AR6080" s="6"/>
      <c r="AS6080" s="6"/>
      <c r="AT6080" s="6"/>
      <c r="AU6080" s="6"/>
      <c r="AV6080" s="6"/>
      <c r="AW6080" s="6"/>
      <c r="AX6080" s="6"/>
      <c r="AY6080" s="172"/>
      <c r="AZ6080" s="172"/>
      <c r="BA6080" s="172"/>
      <c r="BB6080" s="6"/>
      <c r="BC6080" s="6"/>
      <c r="BD6080" s="6"/>
      <c r="BE6080" s="6"/>
      <c r="BF6080" s="6"/>
      <c r="BG6080" s="172"/>
      <c r="BH6080" s="172"/>
      <c r="BI6080" s="172"/>
      <c r="BJ6080" s="6"/>
      <c r="BK6080" s="6"/>
      <c r="BL6080" s="6"/>
      <c r="BM6080" s="6"/>
      <c r="BN6080" s="6"/>
      <c r="BO6080" s="6"/>
      <c r="BP6080" s="6"/>
      <c r="BQ6080" s="6"/>
      <c r="BR6080" s="6"/>
      <c r="BS6080" s="6"/>
      <c r="BT6080" s="6"/>
      <c r="CG6080" s="432"/>
      <c r="CH6080" s="432"/>
      <c r="CL6080" s="174"/>
    </row>
    <row r="6081" spans="29:90" s="168" customFormat="1" x14ac:dyDescent="0.25">
      <c r="AC6081" s="175"/>
      <c r="AD6081" s="175"/>
      <c r="AE6081" s="175"/>
      <c r="AF6081" s="175"/>
      <c r="AG6081" s="175"/>
      <c r="AH6081" s="176"/>
      <c r="AM6081" s="6"/>
      <c r="AN6081" s="6"/>
      <c r="AO6081" s="6"/>
      <c r="AP6081" s="6"/>
      <c r="AQ6081" s="6"/>
      <c r="AR6081" s="6"/>
      <c r="AS6081" s="6"/>
      <c r="AT6081" s="6"/>
      <c r="AU6081" s="6"/>
      <c r="AV6081" s="6"/>
      <c r="AW6081" s="6"/>
      <c r="AX6081" s="6"/>
      <c r="AY6081" s="172"/>
      <c r="AZ6081" s="172"/>
      <c r="BA6081" s="172"/>
      <c r="BB6081" s="6"/>
      <c r="BC6081" s="6"/>
      <c r="BD6081" s="6"/>
      <c r="BE6081" s="6"/>
      <c r="BF6081" s="6"/>
      <c r="BG6081" s="172"/>
      <c r="BH6081" s="172"/>
      <c r="BI6081" s="172"/>
      <c r="BJ6081" s="6"/>
      <c r="BK6081" s="6"/>
      <c r="BL6081" s="6"/>
      <c r="BM6081" s="6"/>
      <c r="BN6081" s="6"/>
      <c r="BO6081" s="6"/>
      <c r="BP6081" s="6"/>
      <c r="BQ6081" s="6"/>
      <c r="BR6081" s="6"/>
      <c r="BS6081" s="6"/>
      <c r="BT6081" s="6"/>
      <c r="CG6081" s="432"/>
      <c r="CH6081" s="432"/>
      <c r="CL6081" s="174"/>
    </row>
    <row r="6082" spans="29:90" s="168" customFormat="1" x14ac:dyDescent="0.25">
      <c r="AC6082" s="175"/>
      <c r="AD6082" s="175"/>
      <c r="AE6082" s="175"/>
      <c r="AF6082" s="175"/>
      <c r="AG6082" s="175"/>
      <c r="AH6082" s="176"/>
      <c r="AM6082" s="6"/>
      <c r="AN6082" s="6"/>
      <c r="AO6082" s="6"/>
      <c r="AP6082" s="6"/>
      <c r="AQ6082" s="6"/>
      <c r="AR6082" s="6"/>
      <c r="AS6082" s="6"/>
      <c r="AT6082" s="6"/>
      <c r="AU6082" s="6"/>
      <c r="AV6082" s="6"/>
      <c r="AW6082" s="6"/>
      <c r="AX6082" s="6"/>
      <c r="AY6082" s="172"/>
      <c r="AZ6082" s="172"/>
      <c r="BA6082" s="172"/>
      <c r="BB6082" s="6"/>
      <c r="BC6082" s="6"/>
      <c r="BD6082" s="6"/>
      <c r="BE6082" s="6"/>
      <c r="BF6082" s="6"/>
      <c r="BG6082" s="172"/>
      <c r="BH6082" s="172"/>
      <c r="BI6082" s="172"/>
      <c r="BJ6082" s="6"/>
      <c r="BK6082" s="6"/>
      <c r="BL6082" s="6"/>
      <c r="BM6082" s="6"/>
      <c r="BN6082" s="6"/>
      <c r="BO6082" s="6"/>
      <c r="BP6082" s="6"/>
      <c r="BQ6082" s="6"/>
      <c r="BR6082" s="6"/>
      <c r="BS6082" s="6"/>
      <c r="BT6082" s="6"/>
      <c r="CG6082" s="432"/>
      <c r="CH6082" s="432"/>
      <c r="CL6082" s="174"/>
    </row>
    <row r="6083" spans="29:90" s="168" customFormat="1" x14ac:dyDescent="0.25">
      <c r="AC6083" s="175"/>
      <c r="AD6083" s="175"/>
      <c r="AE6083" s="175"/>
      <c r="AF6083" s="175"/>
      <c r="AG6083" s="175"/>
      <c r="AH6083" s="176"/>
      <c r="AM6083" s="6"/>
      <c r="AN6083" s="6"/>
      <c r="AO6083" s="6"/>
      <c r="AP6083" s="6"/>
      <c r="AQ6083" s="6"/>
      <c r="AR6083" s="6"/>
      <c r="AS6083" s="6"/>
      <c r="AT6083" s="6"/>
      <c r="AU6083" s="6"/>
      <c r="AV6083" s="6"/>
      <c r="AW6083" s="6"/>
      <c r="AX6083" s="6"/>
      <c r="AY6083" s="172"/>
      <c r="AZ6083" s="172"/>
      <c r="BA6083" s="172"/>
      <c r="BB6083" s="6"/>
      <c r="BC6083" s="6"/>
      <c r="BD6083" s="6"/>
      <c r="BE6083" s="6"/>
      <c r="BF6083" s="6"/>
      <c r="BG6083" s="172"/>
      <c r="BH6083" s="172"/>
      <c r="BI6083" s="172"/>
      <c r="BJ6083" s="6"/>
      <c r="BK6083" s="6"/>
      <c r="BL6083" s="6"/>
      <c r="BM6083" s="6"/>
      <c r="BN6083" s="6"/>
      <c r="BO6083" s="6"/>
      <c r="BP6083" s="6"/>
      <c r="BQ6083" s="6"/>
      <c r="BR6083" s="6"/>
      <c r="BS6083" s="6"/>
      <c r="BT6083" s="6"/>
      <c r="CG6083" s="432"/>
      <c r="CH6083" s="432"/>
      <c r="CL6083" s="174"/>
    </row>
    <row r="6084" spans="29:90" s="168" customFormat="1" x14ac:dyDescent="0.25">
      <c r="AC6084" s="175"/>
      <c r="AD6084" s="175"/>
      <c r="AE6084" s="175"/>
      <c r="AF6084" s="175"/>
      <c r="AG6084" s="175"/>
      <c r="AH6084" s="176"/>
      <c r="AM6084" s="6"/>
      <c r="AN6084" s="6"/>
      <c r="AO6084" s="6"/>
      <c r="AP6084" s="6"/>
      <c r="AQ6084" s="6"/>
      <c r="AR6084" s="6"/>
      <c r="AS6084" s="6"/>
      <c r="AT6084" s="6"/>
      <c r="AU6084" s="6"/>
      <c r="AV6084" s="6"/>
      <c r="AW6084" s="6"/>
      <c r="AX6084" s="6"/>
      <c r="AY6084" s="172"/>
      <c r="AZ6084" s="172"/>
      <c r="BA6084" s="172"/>
      <c r="BB6084" s="6"/>
      <c r="BC6084" s="6"/>
      <c r="BD6084" s="6"/>
      <c r="BE6084" s="6"/>
      <c r="BF6084" s="6"/>
      <c r="BG6084" s="172"/>
      <c r="BH6084" s="172"/>
      <c r="BI6084" s="172"/>
      <c r="BJ6084" s="6"/>
      <c r="BK6084" s="6"/>
      <c r="BL6084" s="6"/>
      <c r="BM6084" s="6"/>
      <c r="BN6084" s="6"/>
      <c r="BO6084" s="6"/>
      <c r="BP6084" s="6"/>
      <c r="BQ6084" s="6"/>
      <c r="BR6084" s="6"/>
      <c r="BS6084" s="6"/>
      <c r="BT6084" s="6"/>
      <c r="CG6084" s="432"/>
      <c r="CH6084" s="432"/>
      <c r="CL6084" s="174"/>
    </row>
    <row r="6085" spans="29:90" s="168" customFormat="1" x14ac:dyDescent="0.25">
      <c r="AC6085" s="175"/>
      <c r="AD6085" s="175"/>
      <c r="AE6085" s="175"/>
      <c r="AF6085" s="175"/>
      <c r="AG6085" s="175"/>
      <c r="AH6085" s="176"/>
      <c r="AM6085" s="6"/>
      <c r="AN6085" s="6"/>
      <c r="AO6085" s="6"/>
      <c r="AP6085" s="6"/>
      <c r="AQ6085" s="6"/>
      <c r="AR6085" s="6"/>
      <c r="AS6085" s="6"/>
      <c r="AT6085" s="6"/>
      <c r="AU6085" s="6"/>
      <c r="AV6085" s="6"/>
      <c r="AW6085" s="6"/>
      <c r="AX6085" s="6"/>
      <c r="AY6085" s="172"/>
      <c r="AZ6085" s="172"/>
      <c r="BA6085" s="172"/>
      <c r="BB6085" s="6"/>
      <c r="BC6085" s="6"/>
      <c r="BD6085" s="6"/>
      <c r="BE6085" s="6"/>
      <c r="BF6085" s="6"/>
      <c r="BG6085" s="172"/>
      <c r="BH6085" s="172"/>
      <c r="BI6085" s="172"/>
      <c r="BJ6085" s="6"/>
      <c r="BK6085" s="6"/>
      <c r="BL6085" s="6"/>
      <c r="BM6085" s="6"/>
      <c r="BN6085" s="6"/>
      <c r="BO6085" s="6"/>
      <c r="BP6085" s="6"/>
      <c r="BQ6085" s="6"/>
      <c r="BR6085" s="6"/>
      <c r="BS6085" s="6"/>
      <c r="BT6085" s="6"/>
      <c r="CG6085" s="432"/>
      <c r="CH6085" s="432"/>
      <c r="CL6085" s="174"/>
    </row>
    <row r="6086" spans="29:90" s="168" customFormat="1" x14ac:dyDescent="0.25">
      <c r="AC6086" s="175"/>
      <c r="AD6086" s="175"/>
      <c r="AE6086" s="175"/>
      <c r="AF6086" s="175"/>
      <c r="AG6086" s="175"/>
      <c r="AH6086" s="176"/>
      <c r="AM6086" s="6"/>
      <c r="AN6086" s="6"/>
      <c r="AO6086" s="6"/>
      <c r="AP6086" s="6"/>
      <c r="AQ6086" s="6"/>
      <c r="AR6086" s="6"/>
      <c r="AS6086" s="6"/>
      <c r="AT6086" s="6"/>
      <c r="AU6086" s="6"/>
      <c r="AV6086" s="6"/>
      <c r="AW6086" s="6"/>
      <c r="AX6086" s="6"/>
      <c r="AY6086" s="172"/>
      <c r="AZ6086" s="172"/>
      <c r="BA6086" s="172"/>
      <c r="BB6086" s="6"/>
      <c r="BC6086" s="6"/>
      <c r="BD6086" s="6"/>
      <c r="BE6086" s="6"/>
      <c r="BF6086" s="6"/>
      <c r="BG6086" s="172"/>
      <c r="BH6086" s="172"/>
      <c r="BI6086" s="172"/>
      <c r="BJ6086" s="6"/>
      <c r="BK6086" s="6"/>
      <c r="BL6086" s="6"/>
      <c r="BM6086" s="6"/>
      <c r="BN6086" s="6"/>
      <c r="BO6086" s="6"/>
      <c r="BP6086" s="6"/>
      <c r="BQ6086" s="6"/>
      <c r="BR6086" s="6"/>
      <c r="BS6086" s="6"/>
      <c r="BT6086" s="6"/>
      <c r="CG6086" s="432"/>
      <c r="CH6086" s="432"/>
      <c r="CL6086" s="174"/>
    </row>
    <row r="6087" spans="29:90" s="168" customFormat="1" x14ac:dyDescent="0.25">
      <c r="AC6087" s="175"/>
      <c r="AD6087" s="175"/>
      <c r="AE6087" s="175"/>
      <c r="AF6087" s="175"/>
      <c r="AG6087" s="175"/>
      <c r="AH6087" s="176"/>
      <c r="AM6087" s="6"/>
      <c r="AN6087" s="6"/>
      <c r="AO6087" s="6"/>
      <c r="AP6087" s="6"/>
      <c r="AQ6087" s="6"/>
      <c r="AR6087" s="6"/>
      <c r="AS6087" s="6"/>
      <c r="AT6087" s="6"/>
      <c r="AU6087" s="6"/>
      <c r="AV6087" s="6"/>
      <c r="AW6087" s="6"/>
      <c r="AX6087" s="6"/>
      <c r="AY6087" s="172"/>
      <c r="AZ6087" s="172"/>
      <c r="BA6087" s="172"/>
      <c r="BB6087" s="6"/>
      <c r="BC6087" s="6"/>
      <c r="BD6087" s="6"/>
      <c r="BE6087" s="6"/>
      <c r="BF6087" s="6"/>
      <c r="BG6087" s="172"/>
      <c r="BH6087" s="172"/>
      <c r="BI6087" s="172"/>
      <c r="BJ6087" s="6"/>
      <c r="BK6087" s="6"/>
      <c r="BL6087" s="6"/>
      <c r="BM6087" s="6"/>
      <c r="BN6087" s="6"/>
      <c r="BO6087" s="6"/>
      <c r="BP6087" s="6"/>
      <c r="BQ6087" s="6"/>
      <c r="BR6087" s="6"/>
      <c r="BS6087" s="6"/>
      <c r="BT6087" s="6"/>
      <c r="CG6087" s="432"/>
      <c r="CH6087" s="432"/>
      <c r="CL6087" s="174"/>
    </row>
    <row r="6088" spans="29:90" s="168" customFormat="1" x14ac:dyDescent="0.25">
      <c r="AC6088" s="175"/>
      <c r="AD6088" s="175"/>
      <c r="AE6088" s="175"/>
      <c r="AF6088" s="175"/>
      <c r="AG6088" s="175"/>
      <c r="AH6088" s="176"/>
      <c r="AM6088" s="6"/>
      <c r="AN6088" s="6"/>
      <c r="AO6088" s="6"/>
      <c r="AP6088" s="6"/>
      <c r="AQ6088" s="6"/>
      <c r="AR6088" s="6"/>
      <c r="AS6088" s="6"/>
      <c r="AT6088" s="6"/>
      <c r="AU6088" s="6"/>
      <c r="AV6088" s="6"/>
      <c r="AW6088" s="6"/>
      <c r="AX6088" s="6"/>
      <c r="AY6088" s="172"/>
      <c r="AZ6088" s="172"/>
      <c r="BA6088" s="172"/>
      <c r="BB6088" s="6"/>
      <c r="BC6088" s="6"/>
      <c r="BD6088" s="6"/>
      <c r="BE6088" s="6"/>
      <c r="BF6088" s="6"/>
      <c r="BG6088" s="172"/>
      <c r="BH6088" s="172"/>
      <c r="BI6088" s="172"/>
      <c r="BJ6088" s="6"/>
      <c r="BK6088" s="6"/>
      <c r="BL6088" s="6"/>
      <c r="BM6088" s="6"/>
      <c r="BN6088" s="6"/>
      <c r="BO6088" s="6"/>
      <c r="BP6088" s="6"/>
      <c r="BQ6088" s="6"/>
      <c r="BR6088" s="6"/>
      <c r="BS6088" s="6"/>
      <c r="BT6088" s="6"/>
      <c r="CG6088" s="432"/>
      <c r="CH6088" s="432"/>
      <c r="CL6088" s="174"/>
    </row>
    <row r="6089" spans="29:90" s="168" customFormat="1" x14ac:dyDescent="0.25">
      <c r="AC6089" s="175"/>
      <c r="AD6089" s="175"/>
      <c r="AE6089" s="175"/>
      <c r="AF6089" s="175"/>
      <c r="AG6089" s="175"/>
      <c r="AH6089" s="176"/>
      <c r="AM6089" s="6"/>
      <c r="AN6089" s="6"/>
      <c r="AO6089" s="6"/>
      <c r="AP6089" s="6"/>
      <c r="AQ6089" s="6"/>
      <c r="AR6089" s="6"/>
      <c r="AS6089" s="6"/>
      <c r="AT6089" s="6"/>
      <c r="AU6089" s="6"/>
      <c r="AV6089" s="6"/>
      <c r="AW6089" s="6"/>
      <c r="AX6089" s="6"/>
      <c r="AY6089" s="172"/>
      <c r="AZ6089" s="172"/>
      <c r="BA6089" s="172"/>
      <c r="BB6089" s="6"/>
      <c r="BC6089" s="6"/>
      <c r="BD6089" s="6"/>
      <c r="BE6089" s="6"/>
      <c r="BF6089" s="6"/>
      <c r="BG6089" s="172"/>
      <c r="BH6089" s="172"/>
      <c r="BI6089" s="172"/>
      <c r="BJ6089" s="6"/>
      <c r="BK6089" s="6"/>
      <c r="BL6089" s="6"/>
      <c r="BM6089" s="6"/>
      <c r="BN6089" s="6"/>
      <c r="BO6089" s="6"/>
      <c r="BP6089" s="6"/>
      <c r="BQ6089" s="6"/>
      <c r="BR6089" s="6"/>
      <c r="BS6089" s="6"/>
      <c r="BT6089" s="6"/>
      <c r="CG6089" s="432"/>
      <c r="CH6089" s="432"/>
      <c r="CL6089" s="174"/>
    </row>
    <row r="6090" spans="29:90" s="168" customFormat="1" x14ac:dyDescent="0.25">
      <c r="AC6090" s="175"/>
      <c r="AD6090" s="175"/>
      <c r="AE6090" s="175"/>
      <c r="AF6090" s="175"/>
      <c r="AG6090" s="175"/>
      <c r="AH6090" s="176"/>
      <c r="AM6090" s="6"/>
      <c r="AN6090" s="6"/>
      <c r="AO6090" s="6"/>
      <c r="AP6090" s="6"/>
      <c r="AQ6090" s="6"/>
      <c r="AR6090" s="6"/>
      <c r="AS6090" s="6"/>
      <c r="AT6090" s="6"/>
      <c r="AU6090" s="6"/>
      <c r="AV6090" s="6"/>
      <c r="AW6090" s="6"/>
      <c r="AX6090" s="6"/>
      <c r="AY6090" s="172"/>
      <c r="AZ6090" s="172"/>
      <c r="BA6090" s="172"/>
      <c r="BB6090" s="6"/>
      <c r="BC6090" s="6"/>
      <c r="BD6090" s="6"/>
      <c r="BE6090" s="6"/>
      <c r="BF6090" s="6"/>
      <c r="BG6090" s="172"/>
      <c r="BH6090" s="172"/>
      <c r="BI6090" s="172"/>
      <c r="BJ6090" s="6"/>
      <c r="BK6090" s="6"/>
      <c r="BL6090" s="6"/>
      <c r="BM6090" s="6"/>
      <c r="BN6090" s="6"/>
      <c r="BO6090" s="6"/>
      <c r="BP6090" s="6"/>
      <c r="BQ6090" s="6"/>
      <c r="BR6090" s="6"/>
      <c r="BS6090" s="6"/>
      <c r="BT6090" s="6"/>
      <c r="CG6090" s="432"/>
      <c r="CH6090" s="432"/>
      <c r="CL6090" s="174"/>
    </row>
    <row r="6091" spans="29:90" s="168" customFormat="1" x14ac:dyDescent="0.25">
      <c r="AC6091" s="175"/>
      <c r="AD6091" s="175"/>
      <c r="AE6091" s="175"/>
      <c r="AF6091" s="175"/>
      <c r="AG6091" s="175"/>
      <c r="AH6091" s="176"/>
      <c r="AM6091" s="6"/>
      <c r="AN6091" s="6"/>
      <c r="AO6091" s="6"/>
      <c r="AP6091" s="6"/>
      <c r="AQ6091" s="6"/>
      <c r="AR6091" s="6"/>
      <c r="AS6091" s="6"/>
      <c r="AT6091" s="6"/>
      <c r="AU6091" s="6"/>
      <c r="AV6091" s="6"/>
      <c r="AW6091" s="6"/>
      <c r="AX6091" s="6"/>
      <c r="AY6091" s="172"/>
      <c r="AZ6091" s="172"/>
      <c r="BA6091" s="172"/>
      <c r="BB6091" s="6"/>
      <c r="BC6091" s="6"/>
      <c r="BD6091" s="6"/>
      <c r="BE6091" s="6"/>
      <c r="BF6091" s="6"/>
      <c r="BG6091" s="172"/>
      <c r="BH6091" s="172"/>
      <c r="BI6091" s="172"/>
      <c r="BJ6091" s="6"/>
      <c r="BK6091" s="6"/>
      <c r="BL6091" s="6"/>
      <c r="BM6091" s="6"/>
      <c r="BN6091" s="6"/>
      <c r="BO6091" s="6"/>
      <c r="BP6091" s="6"/>
      <c r="BQ6091" s="6"/>
      <c r="BR6091" s="6"/>
      <c r="BS6091" s="6"/>
      <c r="BT6091" s="6"/>
      <c r="CG6091" s="432"/>
      <c r="CH6091" s="432"/>
      <c r="CL6091" s="174"/>
    </row>
    <row r="6092" spans="29:90" s="168" customFormat="1" x14ac:dyDescent="0.25">
      <c r="AC6092" s="175"/>
      <c r="AD6092" s="175"/>
      <c r="AE6092" s="175"/>
      <c r="AF6092" s="175"/>
      <c r="AG6092" s="175"/>
      <c r="AH6092" s="176"/>
      <c r="AM6092" s="6"/>
      <c r="AN6092" s="6"/>
      <c r="AO6092" s="6"/>
      <c r="AP6092" s="6"/>
      <c r="AQ6092" s="6"/>
      <c r="AR6092" s="6"/>
      <c r="AS6092" s="6"/>
      <c r="AT6092" s="6"/>
      <c r="AU6092" s="6"/>
      <c r="AV6092" s="6"/>
      <c r="AW6092" s="6"/>
      <c r="AX6092" s="6"/>
      <c r="AY6092" s="172"/>
      <c r="AZ6092" s="172"/>
      <c r="BA6092" s="172"/>
      <c r="BB6092" s="6"/>
      <c r="BC6092" s="6"/>
      <c r="BD6092" s="6"/>
      <c r="BE6092" s="6"/>
      <c r="BF6092" s="6"/>
      <c r="BG6092" s="172"/>
      <c r="BH6092" s="172"/>
      <c r="BI6092" s="172"/>
      <c r="BJ6092" s="6"/>
      <c r="BK6092" s="6"/>
      <c r="BL6092" s="6"/>
      <c r="BM6092" s="6"/>
      <c r="BN6092" s="6"/>
      <c r="BO6092" s="6"/>
      <c r="BP6092" s="6"/>
      <c r="BQ6092" s="6"/>
      <c r="BR6092" s="6"/>
      <c r="BS6092" s="6"/>
      <c r="BT6092" s="6"/>
      <c r="CG6092" s="432"/>
      <c r="CH6092" s="432"/>
      <c r="CL6092" s="174"/>
    </row>
    <row r="6093" spans="29:90" s="168" customFormat="1" x14ac:dyDescent="0.25">
      <c r="AC6093" s="175"/>
      <c r="AD6093" s="175"/>
      <c r="AE6093" s="175"/>
      <c r="AF6093" s="175"/>
      <c r="AG6093" s="175"/>
      <c r="AH6093" s="176"/>
      <c r="AM6093" s="6"/>
      <c r="AN6093" s="6"/>
      <c r="AO6093" s="6"/>
      <c r="AP6093" s="6"/>
      <c r="AQ6093" s="6"/>
      <c r="AR6093" s="6"/>
      <c r="AS6093" s="6"/>
      <c r="AT6093" s="6"/>
      <c r="AU6093" s="6"/>
      <c r="AV6093" s="6"/>
      <c r="AW6093" s="6"/>
      <c r="AX6093" s="6"/>
      <c r="AY6093" s="172"/>
      <c r="AZ6093" s="172"/>
      <c r="BA6093" s="172"/>
      <c r="BB6093" s="6"/>
      <c r="BC6093" s="6"/>
      <c r="BD6093" s="6"/>
      <c r="BE6093" s="6"/>
      <c r="BF6093" s="6"/>
      <c r="BG6093" s="172"/>
      <c r="BH6093" s="172"/>
      <c r="BI6093" s="172"/>
      <c r="BJ6093" s="6"/>
      <c r="BK6093" s="6"/>
      <c r="BL6093" s="6"/>
      <c r="BM6093" s="6"/>
      <c r="BN6093" s="6"/>
      <c r="BO6093" s="6"/>
      <c r="BP6093" s="6"/>
      <c r="BQ6093" s="6"/>
      <c r="BR6093" s="6"/>
      <c r="BS6093" s="6"/>
      <c r="BT6093" s="6"/>
      <c r="CG6093" s="432"/>
      <c r="CH6093" s="432"/>
      <c r="CL6093" s="174"/>
    </row>
    <row r="6094" spans="29:90" s="168" customFormat="1" x14ac:dyDescent="0.25">
      <c r="AC6094" s="175"/>
      <c r="AD6094" s="175"/>
      <c r="AE6094" s="175"/>
      <c r="AF6094" s="175"/>
      <c r="AG6094" s="175"/>
      <c r="AH6094" s="176"/>
      <c r="AM6094" s="6"/>
      <c r="AN6094" s="6"/>
      <c r="AO6094" s="6"/>
      <c r="AP6094" s="6"/>
      <c r="AQ6094" s="6"/>
      <c r="AR6094" s="6"/>
      <c r="AS6094" s="6"/>
      <c r="AT6094" s="6"/>
      <c r="AU6094" s="6"/>
      <c r="AV6094" s="6"/>
      <c r="AW6094" s="6"/>
      <c r="AX6094" s="6"/>
      <c r="AY6094" s="172"/>
      <c r="AZ6094" s="172"/>
      <c r="BA6094" s="172"/>
      <c r="BB6094" s="6"/>
      <c r="BC6094" s="6"/>
      <c r="BD6094" s="6"/>
      <c r="BE6094" s="6"/>
      <c r="BF6094" s="6"/>
      <c r="BG6094" s="172"/>
      <c r="BH6094" s="172"/>
      <c r="BI6094" s="172"/>
      <c r="BJ6094" s="6"/>
      <c r="BK6094" s="6"/>
      <c r="BL6094" s="6"/>
      <c r="BM6094" s="6"/>
      <c r="BN6094" s="6"/>
      <c r="BO6094" s="6"/>
      <c r="BP6094" s="6"/>
      <c r="BQ6094" s="6"/>
      <c r="BR6094" s="6"/>
      <c r="BS6094" s="6"/>
      <c r="BT6094" s="6"/>
      <c r="CG6094" s="432"/>
      <c r="CH6094" s="432"/>
      <c r="CL6094" s="174"/>
    </row>
    <row r="6095" spans="29:90" s="168" customFormat="1" x14ac:dyDescent="0.25">
      <c r="AC6095" s="175"/>
      <c r="AD6095" s="175"/>
      <c r="AE6095" s="175"/>
      <c r="AF6095" s="175"/>
      <c r="AG6095" s="175"/>
      <c r="AH6095" s="176"/>
      <c r="AM6095" s="6"/>
      <c r="AN6095" s="6"/>
      <c r="AO6095" s="6"/>
      <c r="AP6095" s="6"/>
      <c r="AQ6095" s="6"/>
      <c r="AR6095" s="6"/>
      <c r="AS6095" s="6"/>
      <c r="AT6095" s="6"/>
      <c r="AU6095" s="6"/>
      <c r="AV6095" s="6"/>
      <c r="AW6095" s="6"/>
      <c r="AX6095" s="6"/>
      <c r="AY6095" s="172"/>
      <c r="AZ6095" s="172"/>
      <c r="BA6095" s="172"/>
      <c r="BB6095" s="6"/>
      <c r="BC6095" s="6"/>
      <c r="BD6095" s="6"/>
      <c r="BE6095" s="6"/>
      <c r="BF6095" s="6"/>
      <c r="BG6095" s="172"/>
      <c r="BH6095" s="172"/>
      <c r="BI6095" s="172"/>
      <c r="BJ6095" s="6"/>
      <c r="BK6095" s="6"/>
      <c r="BL6095" s="6"/>
      <c r="BM6095" s="6"/>
      <c r="BN6095" s="6"/>
      <c r="BO6095" s="6"/>
      <c r="BP6095" s="6"/>
      <c r="BQ6095" s="6"/>
      <c r="BR6095" s="6"/>
      <c r="BS6095" s="6"/>
      <c r="BT6095" s="6"/>
      <c r="CG6095" s="432"/>
      <c r="CH6095" s="432"/>
      <c r="CL6095" s="174"/>
    </row>
    <row r="6096" spans="29:90" s="168" customFormat="1" x14ac:dyDescent="0.25">
      <c r="AC6096" s="175"/>
      <c r="AD6096" s="175"/>
      <c r="AE6096" s="175"/>
      <c r="AF6096" s="175"/>
      <c r="AG6096" s="175"/>
      <c r="AH6096" s="176"/>
      <c r="AM6096" s="6"/>
      <c r="AN6096" s="6"/>
      <c r="AO6096" s="6"/>
      <c r="AP6096" s="6"/>
      <c r="AQ6096" s="6"/>
      <c r="AR6096" s="6"/>
      <c r="AS6096" s="6"/>
      <c r="AT6096" s="6"/>
      <c r="AU6096" s="6"/>
      <c r="AV6096" s="6"/>
      <c r="AW6096" s="6"/>
      <c r="AX6096" s="6"/>
      <c r="AY6096" s="172"/>
      <c r="AZ6096" s="172"/>
      <c r="BA6096" s="172"/>
      <c r="BB6096" s="6"/>
      <c r="BC6096" s="6"/>
      <c r="BD6096" s="6"/>
      <c r="BE6096" s="6"/>
      <c r="BF6096" s="6"/>
      <c r="BG6096" s="172"/>
      <c r="BH6096" s="172"/>
      <c r="BI6096" s="172"/>
      <c r="BJ6096" s="6"/>
      <c r="BK6096" s="6"/>
      <c r="BL6096" s="6"/>
      <c r="BM6096" s="6"/>
      <c r="BN6096" s="6"/>
      <c r="BO6096" s="6"/>
      <c r="BP6096" s="6"/>
      <c r="BQ6096" s="6"/>
      <c r="BR6096" s="6"/>
      <c r="BS6096" s="6"/>
      <c r="BT6096" s="6"/>
      <c r="CG6096" s="432"/>
      <c r="CH6096" s="432"/>
      <c r="CL6096" s="174"/>
    </row>
    <row r="6097" spans="29:90" s="168" customFormat="1" x14ac:dyDescent="0.25">
      <c r="AC6097" s="175"/>
      <c r="AD6097" s="175"/>
      <c r="AE6097" s="175"/>
      <c r="AF6097" s="175"/>
      <c r="AG6097" s="175"/>
      <c r="AH6097" s="176"/>
      <c r="AM6097" s="6"/>
      <c r="AN6097" s="6"/>
      <c r="AO6097" s="6"/>
      <c r="AP6097" s="6"/>
      <c r="AQ6097" s="6"/>
      <c r="AR6097" s="6"/>
      <c r="AS6097" s="6"/>
      <c r="AT6097" s="6"/>
      <c r="AU6097" s="6"/>
      <c r="AV6097" s="6"/>
      <c r="AW6097" s="6"/>
      <c r="AX6097" s="6"/>
      <c r="AY6097" s="172"/>
      <c r="AZ6097" s="172"/>
      <c r="BA6097" s="172"/>
      <c r="BB6097" s="6"/>
      <c r="BC6097" s="6"/>
      <c r="BD6097" s="6"/>
      <c r="BE6097" s="6"/>
      <c r="BF6097" s="6"/>
      <c r="BG6097" s="172"/>
      <c r="BH6097" s="172"/>
      <c r="BI6097" s="172"/>
      <c r="BJ6097" s="6"/>
      <c r="BK6097" s="6"/>
      <c r="BL6097" s="6"/>
      <c r="BM6097" s="6"/>
      <c r="BN6097" s="6"/>
      <c r="BO6097" s="6"/>
      <c r="BP6097" s="6"/>
      <c r="BQ6097" s="6"/>
      <c r="BR6097" s="6"/>
      <c r="BS6097" s="6"/>
      <c r="BT6097" s="6"/>
      <c r="CG6097" s="432"/>
      <c r="CH6097" s="432"/>
      <c r="CL6097" s="174"/>
    </row>
    <row r="6098" spans="29:90" s="168" customFormat="1" x14ac:dyDescent="0.25">
      <c r="AC6098" s="175"/>
      <c r="AD6098" s="175"/>
      <c r="AE6098" s="175"/>
      <c r="AF6098" s="175"/>
      <c r="AG6098" s="175"/>
      <c r="AH6098" s="176"/>
      <c r="AM6098" s="6"/>
      <c r="AN6098" s="6"/>
      <c r="AO6098" s="6"/>
      <c r="AP6098" s="6"/>
      <c r="AQ6098" s="6"/>
      <c r="AR6098" s="6"/>
      <c r="AS6098" s="6"/>
      <c r="AT6098" s="6"/>
      <c r="AU6098" s="6"/>
      <c r="AV6098" s="6"/>
      <c r="AW6098" s="6"/>
      <c r="AX6098" s="6"/>
      <c r="AY6098" s="172"/>
      <c r="AZ6098" s="172"/>
      <c r="BA6098" s="172"/>
      <c r="BB6098" s="6"/>
      <c r="BC6098" s="6"/>
      <c r="BD6098" s="6"/>
      <c r="BE6098" s="6"/>
      <c r="BF6098" s="6"/>
      <c r="BG6098" s="172"/>
      <c r="BH6098" s="172"/>
      <c r="BI6098" s="172"/>
      <c r="BJ6098" s="6"/>
      <c r="BK6098" s="6"/>
      <c r="BL6098" s="6"/>
      <c r="BM6098" s="6"/>
      <c r="BN6098" s="6"/>
      <c r="BO6098" s="6"/>
      <c r="BP6098" s="6"/>
      <c r="BQ6098" s="6"/>
      <c r="BR6098" s="6"/>
      <c r="BS6098" s="6"/>
      <c r="BT6098" s="6"/>
      <c r="CG6098" s="432"/>
      <c r="CH6098" s="432"/>
      <c r="CL6098" s="174"/>
    </row>
    <row r="6099" spans="29:90" s="168" customFormat="1" x14ac:dyDescent="0.25">
      <c r="AC6099" s="175"/>
      <c r="AD6099" s="175"/>
      <c r="AE6099" s="175"/>
      <c r="AF6099" s="175"/>
      <c r="AG6099" s="175"/>
      <c r="AH6099" s="176"/>
      <c r="AM6099" s="6"/>
      <c r="AN6099" s="6"/>
      <c r="AO6099" s="6"/>
      <c r="AP6099" s="6"/>
      <c r="AQ6099" s="6"/>
      <c r="AR6099" s="6"/>
      <c r="AS6099" s="6"/>
      <c r="AT6099" s="6"/>
      <c r="AU6099" s="6"/>
      <c r="AV6099" s="6"/>
      <c r="AW6099" s="6"/>
      <c r="AX6099" s="6"/>
      <c r="AY6099" s="172"/>
      <c r="AZ6099" s="172"/>
      <c r="BA6099" s="172"/>
      <c r="BB6099" s="6"/>
      <c r="BC6099" s="6"/>
      <c r="BD6099" s="6"/>
      <c r="BE6099" s="6"/>
      <c r="BF6099" s="6"/>
      <c r="BG6099" s="172"/>
      <c r="BH6099" s="172"/>
      <c r="BI6099" s="172"/>
      <c r="BJ6099" s="6"/>
      <c r="BK6099" s="6"/>
      <c r="BL6099" s="6"/>
      <c r="BM6099" s="6"/>
      <c r="BN6099" s="6"/>
      <c r="BO6099" s="6"/>
      <c r="BP6099" s="6"/>
      <c r="BQ6099" s="6"/>
      <c r="BR6099" s="6"/>
      <c r="BS6099" s="6"/>
      <c r="BT6099" s="6"/>
      <c r="CG6099" s="432"/>
      <c r="CH6099" s="432"/>
      <c r="CL6099" s="174"/>
    </row>
    <row r="6100" spans="29:90" s="168" customFormat="1" x14ac:dyDescent="0.25">
      <c r="AC6100" s="175"/>
      <c r="AD6100" s="175"/>
      <c r="AE6100" s="175"/>
      <c r="AF6100" s="175"/>
      <c r="AG6100" s="175"/>
      <c r="AH6100" s="176"/>
      <c r="AM6100" s="6"/>
      <c r="AN6100" s="6"/>
      <c r="AO6100" s="6"/>
      <c r="AP6100" s="6"/>
      <c r="AQ6100" s="6"/>
      <c r="AR6100" s="6"/>
      <c r="AS6100" s="6"/>
      <c r="AT6100" s="6"/>
      <c r="AU6100" s="6"/>
      <c r="AV6100" s="6"/>
      <c r="AW6100" s="6"/>
      <c r="AX6100" s="6"/>
      <c r="AY6100" s="172"/>
      <c r="AZ6100" s="172"/>
      <c r="BA6100" s="172"/>
      <c r="BB6100" s="6"/>
      <c r="BC6100" s="6"/>
      <c r="BD6100" s="6"/>
      <c r="BE6100" s="6"/>
      <c r="BF6100" s="6"/>
      <c r="BG6100" s="172"/>
      <c r="BH6100" s="172"/>
      <c r="BI6100" s="172"/>
      <c r="BJ6100" s="6"/>
      <c r="BK6100" s="6"/>
      <c r="BL6100" s="6"/>
      <c r="BM6100" s="6"/>
      <c r="BN6100" s="6"/>
      <c r="BO6100" s="6"/>
      <c r="BP6100" s="6"/>
      <c r="BQ6100" s="6"/>
      <c r="BR6100" s="6"/>
      <c r="BS6100" s="6"/>
      <c r="BT6100" s="6"/>
      <c r="CG6100" s="432"/>
      <c r="CH6100" s="432"/>
      <c r="CL6100" s="174"/>
    </row>
    <row r="6101" spans="29:90" s="168" customFormat="1" x14ac:dyDescent="0.25">
      <c r="AC6101" s="175"/>
      <c r="AD6101" s="175"/>
      <c r="AE6101" s="175"/>
      <c r="AF6101" s="175"/>
      <c r="AG6101" s="175"/>
      <c r="AH6101" s="176"/>
      <c r="AM6101" s="6"/>
      <c r="AN6101" s="6"/>
      <c r="AO6101" s="6"/>
      <c r="AP6101" s="6"/>
      <c r="AQ6101" s="6"/>
      <c r="AR6101" s="6"/>
      <c r="AS6101" s="6"/>
      <c r="AT6101" s="6"/>
      <c r="AU6101" s="6"/>
      <c r="AV6101" s="6"/>
      <c r="AW6101" s="6"/>
      <c r="AX6101" s="6"/>
      <c r="AY6101" s="172"/>
      <c r="AZ6101" s="172"/>
      <c r="BA6101" s="172"/>
      <c r="BB6101" s="6"/>
      <c r="BC6101" s="6"/>
      <c r="BD6101" s="6"/>
      <c r="BE6101" s="6"/>
      <c r="BF6101" s="6"/>
      <c r="BG6101" s="172"/>
      <c r="BH6101" s="172"/>
      <c r="BI6101" s="172"/>
      <c r="BJ6101" s="6"/>
      <c r="BK6101" s="6"/>
      <c r="BL6101" s="6"/>
      <c r="BM6101" s="6"/>
      <c r="BN6101" s="6"/>
      <c r="BO6101" s="6"/>
      <c r="BP6101" s="6"/>
      <c r="BQ6101" s="6"/>
      <c r="BR6101" s="6"/>
      <c r="BS6101" s="6"/>
      <c r="BT6101" s="6"/>
      <c r="CG6101" s="432"/>
      <c r="CH6101" s="432"/>
      <c r="CL6101" s="174"/>
    </row>
    <row r="6102" spans="29:90" s="168" customFormat="1" x14ac:dyDescent="0.25">
      <c r="AC6102" s="175"/>
      <c r="AD6102" s="175"/>
      <c r="AE6102" s="175"/>
      <c r="AF6102" s="175"/>
      <c r="AG6102" s="175"/>
      <c r="AH6102" s="176"/>
      <c r="AM6102" s="6"/>
      <c r="AN6102" s="6"/>
      <c r="AO6102" s="6"/>
      <c r="AP6102" s="6"/>
      <c r="AQ6102" s="6"/>
      <c r="AR6102" s="6"/>
      <c r="AS6102" s="6"/>
      <c r="AT6102" s="6"/>
      <c r="AU6102" s="6"/>
      <c r="AV6102" s="6"/>
      <c r="AW6102" s="6"/>
      <c r="AX6102" s="6"/>
      <c r="AY6102" s="172"/>
      <c r="AZ6102" s="172"/>
      <c r="BA6102" s="172"/>
      <c r="BB6102" s="6"/>
      <c r="BC6102" s="6"/>
      <c r="BD6102" s="6"/>
      <c r="BE6102" s="6"/>
      <c r="BF6102" s="6"/>
      <c r="BG6102" s="172"/>
      <c r="BH6102" s="172"/>
      <c r="BI6102" s="172"/>
      <c r="BJ6102" s="6"/>
      <c r="BK6102" s="6"/>
      <c r="BL6102" s="6"/>
      <c r="BM6102" s="6"/>
      <c r="BN6102" s="6"/>
      <c r="BO6102" s="6"/>
      <c r="BP6102" s="6"/>
      <c r="BQ6102" s="6"/>
      <c r="BR6102" s="6"/>
      <c r="BS6102" s="6"/>
      <c r="BT6102" s="6"/>
      <c r="CG6102" s="432"/>
      <c r="CH6102" s="432"/>
      <c r="CL6102" s="174"/>
    </row>
    <row r="6103" spans="29:90" s="168" customFormat="1" x14ac:dyDescent="0.25">
      <c r="AC6103" s="175"/>
      <c r="AD6103" s="175"/>
      <c r="AE6103" s="175"/>
      <c r="AF6103" s="175"/>
      <c r="AG6103" s="175"/>
      <c r="AH6103" s="176"/>
      <c r="AM6103" s="6"/>
      <c r="AN6103" s="6"/>
      <c r="AO6103" s="6"/>
      <c r="AP6103" s="6"/>
      <c r="AQ6103" s="6"/>
      <c r="AR6103" s="6"/>
      <c r="AS6103" s="6"/>
      <c r="AT6103" s="6"/>
      <c r="AU6103" s="6"/>
      <c r="AV6103" s="6"/>
      <c r="AW6103" s="6"/>
      <c r="AX6103" s="6"/>
      <c r="AY6103" s="172"/>
      <c r="AZ6103" s="172"/>
      <c r="BA6103" s="172"/>
      <c r="BB6103" s="6"/>
      <c r="BC6103" s="6"/>
      <c r="BD6103" s="6"/>
      <c r="BE6103" s="6"/>
      <c r="BF6103" s="6"/>
      <c r="BG6103" s="172"/>
      <c r="BH6103" s="172"/>
      <c r="BI6103" s="172"/>
      <c r="BJ6103" s="6"/>
      <c r="BK6103" s="6"/>
      <c r="BL6103" s="6"/>
      <c r="BM6103" s="6"/>
      <c r="BN6103" s="6"/>
      <c r="BO6103" s="6"/>
      <c r="BP6103" s="6"/>
      <c r="BQ6103" s="6"/>
      <c r="BR6103" s="6"/>
      <c r="BS6103" s="6"/>
      <c r="BT6103" s="6"/>
      <c r="CG6103" s="432"/>
      <c r="CH6103" s="432"/>
      <c r="CL6103" s="174"/>
    </row>
    <row r="6104" spans="29:90" s="168" customFormat="1" x14ac:dyDescent="0.25">
      <c r="AC6104" s="175"/>
      <c r="AD6104" s="175"/>
      <c r="AE6104" s="175"/>
      <c r="AF6104" s="175"/>
      <c r="AG6104" s="175"/>
      <c r="AH6104" s="176"/>
      <c r="AM6104" s="6"/>
      <c r="AN6104" s="6"/>
      <c r="AO6104" s="6"/>
      <c r="AP6104" s="6"/>
      <c r="AQ6104" s="6"/>
      <c r="AR6104" s="6"/>
      <c r="AS6104" s="6"/>
      <c r="AT6104" s="6"/>
      <c r="AU6104" s="6"/>
      <c r="AV6104" s="6"/>
      <c r="AW6104" s="6"/>
      <c r="AX6104" s="6"/>
      <c r="AY6104" s="172"/>
      <c r="AZ6104" s="172"/>
      <c r="BA6104" s="172"/>
      <c r="BB6104" s="6"/>
      <c r="BC6104" s="6"/>
      <c r="BD6104" s="6"/>
      <c r="BE6104" s="6"/>
      <c r="BF6104" s="6"/>
      <c r="BG6104" s="172"/>
      <c r="BH6104" s="172"/>
      <c r="BI6104" s="172"/>
      <c r="BJ6104" s="6"/>
      <c r="BK6104" s="6"/>
      <c r="BL6104" s="6"/>
      <c r="BM6104" s="6"/>
      <c r="BN6104" s="6"/>
      <c r="BO6104" s="6"/>
      <c r="BP6104" s="6"/>
      <c r="BQ6104" s="6"/>
      <c r="BR6104" s="6"/>
      <c r="BS6104" s="6"/>
      <c r="BT6104" s="6"/>
      <c r="CG6104" s="432"/>
      <c r="CH6104" s="432"/>
      <c r="CL6104" s="174"/>
    </row>
    <row r="6105" spans="29:90" s="168" customFormat="1" x14ac:dyDescent="0.25">
      <c r="AC6105" s="175"/>
      <c r="AD6105" s="175"/>
      <c r="AE6105" s="175"/>
      <c r="AF6105" s="175"/>
      <c r="AG6105" s="175"/>
      <c r="AH6105" s="176"/>
      <c r="AM6105" s="6"/>
      <c r="AN6105" s="6"/>
      <c r="AO6105" s="6"/>
      <c r="AP6105" s="6"/>
      <c r="AQ6105" s="6"/>
      <c r="AR6105" s="6"/>
      <c r="AS6105" s="6"/>
      <c r="AT6105" s="6"/>
      <c r="AU6105" s="6"/>
      <c r="AV6105" s="6"/>
      <c r="AW6105" s="6"/>
      <c r="AX6105" s="6"/>
      <c r="AY6105" s="172"/>
      <c r="AZ6105" s="172"/>
      <c r="BA6105" s="172"/>
      <c r="BB6105" s="6"/>
      <c r="BC6105" s="6"/>
      <c r="BD6105" s="6"/>
      <c r="BE6105" s="6"/>
      <c r="BF6105" s="6"/>
      <c r="BG6105" s="172"/>
      <c r="BH6105" s="172"/>
      <c r="BI6105" s="172"/>
      <c r="BJ6105" s="6"/>
      <c r="BK6105" s="6"/>
      <c r="BL6105" s="6"/>
      <c r="BM6105" s="6"/>
      <c r="BN6105" s="6"/>
      <c r="BO6105" s="6"/>
      <c r="BP6105" s="6"/>
      <c r="BQ6105" s="6"/>
      <c r="BR6105" s="6"/>
      <c r="BS6105" s="6"/>
      <c r="BT6105" s="6"/>
      <c r="CG6105" s="432"/>
      <c r="CH6105" s="432"/>
      <c r="CL6105" s="174"/>
    </row>
    <row r="6106" spans="29:90" s="168" customFormat="1" x14ac:dyDescent="0.25">
      <c r="AC6106" s="175"/>
      <c r="AD6106" s="175"/>
      <c r="AE6106" s="175"/>
      <c r="AF6106" s="175"/>
      <c r="AG6106" s="175"/>
      <c r="AH6106" s="176"/>
      <c r="AM6106" s="6"/>
      <c r="AN6106" s="6"/>
      <c r="AO6106" s="6"/>
      <c r="AP6106" s="6"/>
      <c r="AQ6106" s="6"/>
      <c r="AR6106" s="6"/>
      <c r="AS6106" s="6"/>
      <c r="AT6106" s="6"/>
      <c r="AU6106" s="6"/>
      <c r="AV6106" s="6"/>
      <c r="AW6106" s="6"/>
      <c r="AX6106" s="6"/>
      <c r="AY6106" s="172"/>
      <c r="AZ6106" s="172"/>
      <c r="BA6106" s="172"/>
      <c r="BB6106" s="6"/>
      <c r="BC6106" s="6"/>
      <c r="BD6106" s="6"/>
      <c r="BE6106" s="6"/>
      <c r="BF6106" s="6"/>
      <c r="BG6106" s="172"/>
      <c r="BH6106" s="172"/>
      <c r="BI6106" s="172"/>
      <c r="BJ6106" s="6"/>
      <c r="BK6106" s="6"/>
      <c r="BL6106" s="6"/>
      <c r="BM6106" s="6"/>
      <c r="BN6106" s="6"/>
      <c r="BO6106" s="6"/>
      <c r="BP6106" s="6"/>
      <c r="BQ6106" s="6"/>
      <c r="BR6106" s="6"/>
      <c r="BS6106" s="6"/>
      <c r="BT6106" s="6"/>
      <c r="CG6106" s="432"/>
      <c r="CH6106" s="432"/>
      <c r="CL6106" s="174"/>
    </row>
    <row r="6107" spans="29:90" s="168" customFormat="1" x14ac:dyDescent="0.25">
      <c r="AC6107" s="175"/>
      <c r="AD6107" s="175"/>
      <c r="AE6107" s="175"/>
      <c r="AF6107" s="175"/>
      <c r="AG6107" s="175"/>
      <c r="AH6107" s="176"/>
      <c r="AM6107" s="6"/>
      <c r="AN6107" s="6"/>
      <c r="AO6107" s="6"/>
      <c r="AP6107" s="6"/>
      <c r="AQ6107" s="6"/>
      <c r="AR6107" s="6"/>
      <c r="AS6107" s="6"/>
      <c r="AT6107" s="6"/>
      <c r="AU6107" s="6"/>
      <c r="AV6107" s="6"/>
      <c r="AW6107" s="6"/>
      <c r="AX6107" s="6"/>
      <c r="AY6107" s="172"/>
      <c r="AZ6107" s="172"/>
      <c r="BA6107" s="172"/>
      <c r="BB6107" s="6"/>
      <c r="BC6107" s="6"/>
      <c r="BD6107" s="6"/>
      <c r="BE6107" s="6"/>
      <c r="BF6107" s="6"/>
      <c r="BG6107" s="172"/>
      <c r="BH6107" s="172"/>
      <c r="BI6107" s="172"/>
      <c r="BJ6107" s="6"/>
      <c r="BK6107" s="6"/>
      <c r="BL6107" s="6"/>
      <c r="BM6107" s="6"/>
      <c r="BN6107" s="6"/>
      <c r="BO6107" s="6"/>
      <c r="BP6107" s="6"/>
      <c r="BQ6107" s="6"/>
      <c r="BR6107" s="6"/>
      <c r="BS6107" s="6"/>
      <c r="BT6107" s="6"/>
      <c r="CG6107" s="432"/>
      <c r="CH6107" s="432"/>
      <c r="CL6107" s="174"/>
    </row>
    <row r="6108" spans="29:90" s="168" customFormat="1" x14ac:dyDescent="0.25">
      <c r="AC6108" s="175"/>
      <c r="AD6108" s="175"/>
      <c r="AE6108" s="175"/>
      <c r="AF6108" s="175"/>
      <c r="AG6108" s="175"/>
      <c r="AH6108" s="176"/>
      <c r="AM6108" s="6"/>
      <c r="AN6108" s="6"/>
      <c r="AO6108" s="6"/>
      <c r="AP6108" s="6"/>
      <c r="AQ6108" s="6"/>
      <c r="AR6108" s="6"/>
      <c r="AS6108" s="6"/>
      <c r="AT6108" s="6"/>
      <c r="AU6108" s="6"/>
      <c r="AV6108" s="6"/>
      <c r="AW6108" s="6"/>
      <c r="AX6108" s="6"/>
      <c r="AY6108" s="172"/>
      <c r="AZ6108" s="172"/>
      <c r="BA6108" s="172"/>
      <c r="BB6108" s="6"/>
      <c r="BC6108" s="6"/>
      <c r="BD6108" s="6"/>
      <c r="BE6108" s="6"/>
      <c r="BF6108" s="6"/>
      <c r="BG6108" s="172"/>
      <c r="BH6108" s="172"/>
      <c r="BI6108" s="172"/>
      <c r="BJ6108" s="6"/>
      <c r="BK6108" s="6"/>
      <c r="BL6108" s="6"/>
      <c r="BM6108" s="6"/>
      <c r="BN6108" s="6"/>
      <c r="BO6108" s="6"/>
      <c r="BP6108" s="6"/>
      <c r="BQ6108" s="6"/>
      <c r="BR6108" s="6"/>
      <c r="BS6108" s="6"/>
      <c r="BT6108" s="6"/>
      <c r="CG6108" s="432"/>
      <c r="CH6108" s="432"/>
      <c r="CL6108" s="174"/>
    </row>
    <row r="6109" spans="29:90" s="168" customFormat="1" x14ac:dyDescent="0.25">
      <c r="AC6109" s="175"/>
      <c r="AD6109" s="175"/>
      <c r="AE6109" s="175"/>
      <c r="AF6109" s="175"/>
      <c r="AG6109" s="175"/>
      <c r="AH6109" s="176"/>
      <c r="AM6109" s="6"/>
      <c r="AN6109" s="6"/>
      <c r="AO6109" s="6"/>
      <c r="AP6109" s="6"/>
      <c r="AQ6109" s="6"/>
      <c r="AR6109" s="6"/>
      <c r="AS6109" s="6"/>
      <c r="AT6109" s="6"/>
      <c r="AU6109" s="6"/>
      <c r="AV6109" s="6"/>
      <c r="AW6109" s="6"/>
      <c r="AX6109" s="6"/>
      <c r="AY6109" s="172"/>
      <c r="AZ6109" s="172"/>
      <c r="BA6109" s="172"/>
      <c r="BB6109" s="6"/>
      <c r="BC6109" s="6"/>
      <c r="BD6109" s="6"/>
      <c r="BE6109" s="6"/>
      <c r="BF6109" s="6"/>
      <c r="BG6109" s="172"/>
      <c r="BH6109" s="172"/>
      <c r="BI6109" s="172"/>
      <c r="BJ6109" s="6"/>
      <c r="BK6109" s="6"/>
      <c r="BL6109" s="6"/>
      <c r="BM6109" s="6"/>
      <c r="BN6109" s="6"/>
      <c r="BO6109" s="6"/>
      <c r="BP6109" s="6"/>
      <c r="BQ6109" s="6"/>
      <c r="BR6109" s="6"/>
      <c r="BS6109" s="6"/>
      <c r="BT6109" s="6"/>
      <c r="CG6109" s="432"/>
      <c r="CH6109" s="432"/>
      <c r="CL6109" s="174"/>
    </row>
    <row r="6110" spans="29:90" s="168" customFormat="1" x14ac:dyDescent="0.25">
      <c r="AC6110" s="175"/>
      <c r="AD6110" s="175"/>
      <c r="AE6110" s="175"/>
      <c r="AF6110" s="175"/>
      <c r="AG6110" s="175"/>
      <c r="AH6110" s="176"/>
      <c r="AM6110" s="6"/>
      <c r="AN6110" s="6"/>
      <c r="AO6110" s="6"/>
      <c r="AP6110" s="6"/>
      <c r="AQ6110" s="6"/>
      <c r="AR6110" s="6"/>
      <c r="AS6110" s="6"/>
      <c r="AT6110" s="6"/>
      <c r="AU6110" s="6"/>
      <c r="AV6110" s="6"/>
      <c r="AW6110" s="6"/>
      <c r="AX6110" s="6"/>
      <c r="AY6110" s="172"/>
      <c r="AZ6110" s="172"/>
      <c r="BA6110" s="172"/>
      <c r="BB6110" s="6"/>
      <c r="BC6110" s="6"/>
      <c r="BD6110" s="6"/>
      <c r="BE6110" s="6"/>
      <c r="BF6110" s="6"/>
      <c r="BG6110" s="172"/>
      <c r="BH6110" s="172"/>
      <c r="BI6110" s="172"/>
      <c r="BJ6110" s="6"/>
      <c r="BK6110" s="6"/>
      <c r="BL6110" s="6"/>
      <c r="BM6110" s="6"/>
      <c r="BN6110" s="6"/>
      <c r="BO6110" s="6"/>
      <c r="BP6110" s="6"/>
      <c r="BQ6110" s="6"/>
      <c r="BR6110" s="6"/>
      <c r="BS6110" s="6"/>
      <c r="BT6110" s="6"/>
      <c r="CG6110" s="432"/>
      <c r="CH6110" s="432"/>
      <c r="CL6110" s="174"/>
    </row>
    <row r="6111" spans="29:90" s="168" customFormat="1" x14ac:dyDescent="0.25">
      <c r="AC6111" s="175"/>
      <c r="AD6111" s="175"/>
      <c r="AE6111" s="175"/>
      <c r="AF6111" s="175"/>
      <c r="AG6111" s="175"/>
      <c r="AH6111" s="176"/>
      <c r="AM6111" s="6"/>
      <c r="AN6111" s="6"/>
      <c r="AO6111" s="6"/>
      <c r="AP6111" s="6"/>
      <c r="AQ6111" s="6"/>
      <c r="AR6111" s="6"/>
      <c r="AS6111" s="6"/>
      <c r="AT6111" s="6"/>
      <c r="AU6111" s="6"/>
      <c r="AV6111" s="6"/>
      <c r="AW6111" s="6"/>
      <c r="AX6111" s="6"/>
      <c r="AY6111" s="172"/>
      <c r="AZ6111" s="172"/>
      <c r="BA6111" s="172"/>
      <c r="BB6111" s="6"/>
      <c r="BC6111" s="6"/>
      <c r="BD6111" s="6"/>
      <c r="BE6111" s="6"/>
      <c r="BF6111" s="6"/>
      <c r="BG6111" s="172"/>
      <c r="BH6111" s="172"/>
      <c r="BI6111" s="172"/>
      <c r="BJ6111" s="6"/>
      <c r="BK6111" s="6"/>
      <c r="BL6111" s="6"/>
      <c r="BM6111" s="6"/>
      <c r="BN6111" s="6"/>
      <c r="BO6111" s="6"/>
      <c r="BP6111" s="6"/>
      <c r="BQ6111" s="6"/>
      <c r="BR6111" s="6"/>
      <c r="BS6111" s="6"/>
      <c r="BT6111" s="6"/>
      <c r="CG6111" s="432"/>
      <c r="CH6111" s="432"/>
      <c r="CL6111" s="174"/>
    </row>
    <row r="6112" spans="29:90" s="168" customFormat="1" x14ac:dyDescent="0.25">
      <c r="AC6112" s="175"/>
      <c r="AD6112" s="175"/>
      <c r="AE6112" s="175"/>
      <c r="AF6112" s="175"/>
      <c r="AG6112" s="175"/>
      <c r="AH6112" s="176"/>
      <c r="AM6112" s="6"/>
      <c r="AN6112" s="6"/>
      <c r="AO6112" s="6"/>
      <c r="AP6112" s="6"/>
      <c r="AQ6112" s="6"/>
      <c r="AR6112" s="6"/>
      <c r="AS6112" s="6"/>
      <c r="AT6112" s="6"/>
      <c r="AU6112" s="6"/>
      <c r="AV6112" s="6"/>
      <c r="AW6112" s="6"/>
      <c r="AX6112" s="6"/>
      <c r="AY6112" s="172"/>
      <c r="AZ6112" s="172"/>
      <c r="BA6112" s="172"/>
      <c r="BB6112" s="6"/>
      <c r="BC6112" s="6"/>
      <c r="BD6112" s="6"/>
      <c r="BE6112" s="6"/>
      <c r="BF6112" s="6"/>
      <c r="BG6112" s="172"/>
      <c r="BH6112" s="172"/>
      <c r="BI6112" s="172"/>
      <c r="BJ6112" s="6"/>
      <c r="BK6112" s="6"/>
      <c r="BL6112" s="6"/>
      <c r="BM6112" s="6"/>
      <c r="BN6112" s="6"/>
      <c r="BO6112" s="6"/>
      <c r="BP6112" s="6"/>
      <c r="BQ6112" s="6"/>
      <c r="BR6112" s="6"/>
      <c r="BS6112" s="6"/>
      <c r="BT6112" s="6"/>
      <c r="CG6112" s="432"/>
      <c r="CH6112" s="432"/>
      <c r="CL6112" s="174"/>
    </row>
    <row r="6113" spans="29:90" s="168" customFormat="1" x14ac:dyDescent="0.25">
      <c r="AC6113" s="175"/>
      <c r="AD6113" s="175"/>
      <c r="AE6113" s="175"/>
      <c r="AF6113" s="175"/>
      <c r="AG6113" s="175"/>
      <c r="AH6113" s="176"/>
      <c r="AM6113" s="6"/>
      <c r="AN6113" s="6"/>
      <c r="AO6113" s="6"/>
      <c r="AP6113" s="6"/>
      <c r="AQ6113" s="6"/>
      <c r="AR6113" s="6"/>
      <c r="AS6113" s="6"/>
      <c r="AT6113" s="6"/>
      <c r="AU6113" s="6"/>
      <c r="AV6113" s="6"/>
      <c r="AW6113" s="6"/>
      <c r="AX6113" s="6"/>
      <c r="AY6113" s="172"/>
      <c r="AZ6113" s="172"/>
      <c r="BA6113" s="172"/>
      <c r="BB6113" s="6"/>
      <c r="BC6113" s="6"/>
      <c r="BD6113" s="6"/>
      <c r="BE6113" s="6"/>
      <c r="BF6113" s="6"/>
      <c r="BG6113" s="172"/>
      <c r="BH6113" s="172"/>
      <c r="BI6113" s="172"/>
      <c r="BJ6113" s="6"/>
      <c r="BK6113" s="6"/>
      <c r="BL6113" s="6"/>
      <c r="BM6113" s="6"/>
      <c r="BN6113" s="6"/>
      <c r="BO6113" s="6"/>
      <c r="BP6113" s="6"/>
      <c r="BQ6113" s="6"/>
      <c r="BR6113" s="6"/>
      <c r="BS6113" s="6"/>
      <c r="BT6113" s="6"/>
      <c r="CG6113" s="432"/>
      <c r="CH6113" s="432"/>
      <c r="CL6113" s="174"/>
    </row>
    <row r="6114" spans="29:90" s="168" customFormat="1" x14ac:dyDescent="0.25">
      <c r="AC6114" s="175"/>
      <c r="AD6114" s="175"/>
      <c r="AE6114" s="175"/>
      <c r="AF6114" s="175"/>
      <c r="AG6114" s="175"/>
      <c r="AH6114" s="176"/>
      <c r="AM6114" s="6"/>
      <c r="AN6114" s="6"/>
      <c r="AO6114" s="6"/>
      <c r="AP6114" s="6"/>
      <c r="AQ6114" s="6"/>
      <c r="AR6114" s="6"/>
      <c r="AS6114" s="6"/>
      <c r="AT6114" s="6"/>
      <c r="AU6114" s="6"/>
      <c r="AV6114" s="6"/>
      <c r="AW6114" s="6"/>
      <c r="AX6114" s="6"/>
      <c r="AY6114" s="172"/>
      <c r="AZ6114" s="172"/>
      <c r="BA6114" s="172"/>
      <c r="BB6114" s="6"/>
      <c r="BC6114" s="6"/>
      <c r="BD6114" s="6"/>
      <c r="BE6114" s="6"/>
      <c r="BF6114" s="6"/>
      <c r="BG6114" s="172"/>
      <c r="BH6114" s="172"/>
      <c r="BI6114" s="172"/>
      <c r="BJ6114" s="6"/>
      <c r="BK6114" s="6"/>
      <c r="BL6114" s="6"/>
      <c r="BM6114" s="6"/>
      <c r="BN6114" s="6"/>
      <c r="BO6114" s="6"/>
      <c r="BP6114" s="6"/>
      <c r="BQ6114" s="6"/>
      <c r="BR6114" s="6"/>
      <c r="BS6114" s="6"/>
      <c r="BT6114" s="6"/>
      <c r="CG6114" s="432"/>
      <c r="CH6114" s="432"/>
      <c r="CL6114" s="174"/>
    </row>
    <row r="6115" spans="29:90" s="168" customFormat="1" x14ac:dyDescent="0.25">
      <c r="AC6115" s="175"/>
      <c r="AD6115" s="175"/>
      <c r="AE6115" s="175"/>
      <c r="AF6115" s="175"/>
      <c r="AG6115" s="175"/>
      <c r="AH6115" s="176"/>
      <c r="AM6115" s="6"/>
      <c r="AN6115" s="6"/>
      <c r="AO6115" s="6"/>
      <c r="AP6115" s="6"/>
      <c r="AQ6115" s="6"/>
      <c r="AR6115" s="6"/>
      <c r="AS6115" s="6"/>
      <c r="AT6115" s="6"/>
      <c r="AU6115" s="6"/>
      <c r="AV6115" s="6"/>
      <c r="AW6115" s="6"/>
      <c r="AX6115" s="6"/>
      <c r="AY6115" s="172"/>
      <c r="AZ6115" s="172"/>
      <c r="BA6115" s="172"/>
      <c r="BB6115" s="6"/>
      <c r="BC6115" s="6"/>
      <c r="BD6115" s="6"/>
      <c r="BE6115" s="6"/>
      <c r="BF6115" s="6"/>
      <c r="BG6115" s="172"/>
      <c r="BH6115" s="172"/>
      <c r="BI6115" s="172"/>
      <c r="BJ6115" s="6"/>
      <c r="BK6115" s="6"/>
      <c r="BL6115" s="6"/>
      <c r="BM6115" s="6"/>
      <c r="BN6115" s="6"/>
      <c r="BO6115" s="6"/>
      <c r="BP6115" s="6"/>
      <c r="BQ6115" s="6"/>
      <c r="BR6115" s="6"/>
      <c r="BS6115" s="6"/>
      <c r="BT6115" s="6"/>
      <c r="CG6115" s="432"/>
      <c r="CH6115" s="432"/>
      <c r="CL6115" s="174"/>
    </row>
    <row r="6116" spans="29:90" s="168" customFormat="1" x14ac:dyDescent="0.25">
      <c r="AC6116" s="175"/>
      <c r="AD6116" s="175"/>
      <c r="AE6116" s="175"/>
      <c r="AF6116" s="175"/>
      <c r="AG6116" s="175"/>
      <c r="AH6116" s="176"/>
      <c r="AM6116" s="6"/>
      <c r="AN6116" s="6"/>
      <c r="AO6116" s="6"/>
      <c r="AP6116" s="6"/>
      <c r="AQ6116" s="6"/>
      <c r="AR6116" s="6"/>
      <c r="AS6116" s="6"/>
      <c r="AT6116" s="6"/>
      <c r="AU6116" s="6"/>
      <c r="AV6116" s="6"/>
      <c r="AW6116" s="6"/>
      <c r="AX6116" s="6"/>
      <c r="AY6116" s="172"/>
      <c r="AZ6116" s="172"/>
      <c r="BA6116" s="172"/>
      <c r="BB6116" s="6"/>
      <c r="BC6116" s="6"/>
      <c r="BD6116" s="6"/>
      <c r="BE6116" s="6"/>
      <c r="BF6116" s="6"/>
      <c r="BG6116" s="172"/>
      <c r="BH6116" s="172"/>
      <c r="BI6116" s="172"/>
      <c r="BJ6116" s="6"/>
      <c r="BK6116" s="6"/>
      <c r="BL6116" s="6"/>
      <c r="BM6116" s="6"/>
      <c r="BN6116" s="6"/>
      <c r="BO6116" s="6"/>
      <c r="BP6116" s="6"/>
      <c r="BQ6116" s="6"/>
      <c r="BR6116" s="6"/>
      <c r="BS6116" s="6"/>
      <c r="BT6116" s="6"/>
      <c r="CG6116" s="432"/>
      <c r="CH6116" s="432"/>
      <c r="CL6116" s="174"/>
    </row>
    <row r="6117" spans="29:90" s="168" customFormat="1" x14ac:dyDescent="0.25">
      <c r="AC6117" s="175"/>
      <c r="AD6117" s="175"/>
      <c r="AE6117" s="175"/>
      <c r="AF6117" s="175"/>
      <c r="AG6117" s="175"/>
      <c r="AH6117" s="176"/>
      <c r="AM6117" s="6"/>
      <c r="AN6117" s="6"/>
      <c r="AO6117" s="6"/>
      <c r="AP6117" s="6"/>
      <c r="AQ6117" s="6"/>
      <c r="AR6117" s="6"/>
      <c r="AS6117" s="6"/>
      <c r="AT6117" s="6"/>
      <c r="AU6117" s="6"/>
      <c r="AV6117" s="6"/>
      <c r="AW6117" s="6"/>
      <c r="AX6117" s="6"/>
      <c r="AY6117" s="172"/>
      <c r="AZ6117" s="172"/>
      <c r="BA6117" s="172"/>
      <c r="BB6117" s="6"/>
      <c r="BC6117" s="6"/>
      <c r="BD6117" s="6"/>
      <c r="BE6117" s="6"/>
      <c r="BF6117" s="6"/>
      <c r="BG6117" s="172"/>
      <c r="BH6117" s="172"/>
      <c r="BI6117" s="172"/>
      <c r="BJ6117" s="6"/>
      <c r="BK6117" s="6"/>
      <c r="BL6117" s="6"/>
      <c r="BM6117" s="6"/>
      <c r="BN6117" s="6"/>
      <c r="BO6117" s="6"/>
      <c r="BP6117" s="6"/>
      <c r="BQ6117" s="6"/>
      <c r="BR6117" s="6"/>
      <c r="BS6117" s="6"/>
      <c r="BT6117" s="6"/>
      <c r="CG6117" s="432"/>
      <c r="CH6117" s="432"/>
      <c r="CL6117" s="174"/>
    </row>
    <row r="6118" spans="29:90" s="168" customFormat="1" x14ac:dyDescent="0.25">
      <c r="AC6118" s="175"/>
      <c r="AD6118" s="175"/>
      <c r="AE6118" s="175"/>
      <c r="AF6118" s="175"/>
      <c r="AG6118" s="175"/>
      <c r="AH6118" s="176"/>
      <c r="AM6118" s="6"/>
      <c r="AN6118" s="6"/>
      <c r="AO6118" s="6"/>
      <c r="AP6118" s="6"/>
      <c r="AQ6118" s="6"/>
      <c r="AR6118" s="6"/>
      <c r="AS6118" s="6"/>
      <c r="AT6118" s="6"/>
      <c r="AU6118" s="6"/>
      <c r="AV6118" s="6"/>
      <c r="AW6118" s="6"/>
      <c r="AX6118" s="6"/>
      <c r="AY6118" s="172"/>
      <c r="AZ6118" s="172"/>
      <c r="BA6118" s="172"/>
      <c r="BB6118" s="6"/>
      <c r="BC6118" s="6"/>
      <c r="BD6118" s="6"/>
      <c r="BE6118" s="6"/>
      <c r="BF6118" s="6"/>
      <c r="BG6118" s="172"/>
      <c r="BH6118" s="172"/>
      <c r="BI6118" s="172"/>
      <c r="BJ6118" s="6"/>
      <c r="BK6118" s="6"/>
      <c r="BL6118" s="6"/>
      <c r="BM6118" s="6"/>
      <c r="BN6118" s="6"/>
      <c r="BO6118" s="6"/>
      <c r="BP6118" s="6"/>
      <c r="BQ6118" s="6"/>
      <c r="BR6118" s="6"/>
      <c r="BS6118" s="6"/>
      <c r="BT6118" s="6"/>
      <c r="CG6118" s="432"/>
      <c r="CH6118" s="432"/>
      <c r="CL6118" s="174"/>
    </row>
    <row r="6119" spans="29:90" s="168" customFormat="1" x14ac:dyDescent="0.25">
      <c r="AC6119" s="175"/>
      <c r="AD6119" s="175"/>
      <c r="AE6119" s="175"/>
      <c r="AF6119" s="175"/>
      <c r="AG6119" s="175"/>
      <c r="AH6119" s="176"/>
      <c r="AM6119" s="6"/>
      <c r="AN6119" s="6"/>
      <c r="AO6119" s="6"/>
      <c r="AP6119" s="6"/>
      <c r="AQ6119" s="6"/>
      <c r="AR6119" s="6"/>
      <c r="AS6119" s="6"/>
      <c r="AT6119" s="6"/>
      <c r="AU6119" s="6"/>
      <c r="AV6119" s="6"/>
      <c r="AW6119" s="6"/>
      <c r="AX6119" s="6"/>
      <c r="AY6119" s="172"/>
      <c r="AZ6119" s="172"/>
      <c r="BA6119" s="172"/>
      <c r="BB6119" s="6"/>
      <c r="BC6119" s="6"/>
      <c r="BD6119" s="6"/>
      <c r="BE6119" s="6"/>
      <c r="BF6119" s="6"/>
      <c r="BG6119" s="172"/>
      <c r="BH6119" s="172"/>
      <c r="BI6119" s="172"/>
      <c r="BJ6119" s="6"/>
      <c r="BK6119" s="6"/>
      <c r="BL6119" s="6"/>
      <c r="BM6119" s="6"/>
      <c r="BN6119" s="6"/>
      <c r="BO6119" s="6"/>
      <c r="BP6119" s="6"/>
      <c r="BQ6119" s="6"/>
      <c r="BR6119" s="6"/>
      <c r="BS6119" s="6"/>
      <c r="BT6119" s="6"/>
      <c r="CG6119" s="432"/>
      <c r="CH6119" s="432"/>
      <c r="CL6119" s="174"/>
    </row>
    <row r="6120" spans="29:90" s="168" customFormat="1" x14ac:dyDescent="0.25">
      <c r="AC6120" s="175"/>
      <c r="AD6120" s="175"/>
      <c r="AE6120" s="175"/>
      <c r="AF6120" s="175"/>
      <c r="AG6120" s="175"/>
      <c r="AH6120" s="176"/>
      <c r="AM6120" s="6"/>
      <c r="AN6120" s="6"/>
      <c r="AO6120" s="6"/>
      <c r="AP6120" s="6"/>
      <c r="AQ6120" s="6"/>
      <c r="AR6120" s="6"/>
      <c r="AS6120" s="6"/>
      <c r="AT6120" s="6"/>
      <c r="AU6120" s="6"/>
      <c r="AV6120" s="6"/>
      <c r="AW6120" s="6"/>
      <c r="AX6120" s="6"/>
      <c r="AY6120" s="172"/>
      <c r="AZ6120" s="172"/>
      <c r="BA6120" s="172"/>
      <c r="BB6120" s="6"/>
      <c r="BC6120" s="6"/>
      <c r="BD6120" s="6"/>
      <c r="BE6120" s="6"/>
      <c r="BF6120" s="6"/>
      <c r="BG6120" s="172"/>
      <c r="BH6120" s="172"/>
      <c r="BI6120" s="172"/>
      <c r="BJ6120" s="6"/>
      <c r="BK6120" s="6"/>
      <c r="BL6120" s="6"/>
      <c r="BM6120" s="6"/>
      <c r="BN6120" s="6"/>
      <c r="BO6120" s="6"/>
      <c r="BP6120" s="6"/>
      <c r="BQ6120" s="6"/>
      <c r="BR6120" s="6"/>
      <c r="BS6120" s="6"/>
      <c r="BT6120" s="6"/>
      <c r="CG6120" s="432"/>
      <c r="CH6120" s="432"/>
      <c r="CL6120" s="174"/>
    </row>
    <row r="6121" spans="29:90" s="168" customFormat="1" x14ac:dyDescent="0.25">
      <c r="AC6121" s="175"/>
      <c r="AD6121" s="175"/>
      <c r="AE6121" s="175"/>
      <c r="AF6121" s="175"/>
      <c r="AG6121" s="175"/>
      <c r="AH6121" s="176"/>
      <c r="AM6121" s="6"/>
      <c r="AN6121" s="6"/>
      <c r="AO6121" s="6"/>
      <c r="AP6121" s="6"/>
      <c r="AQ6121" s="6"/>
      <c r="AR6121" s="6"/>
      <c r="AS6121" s="6"/>
      <c r="AT6121" s="6"/>
      <c r="AU6121" s="6"/>
      <c r="AV6121" s="6"/>
      <c r="AW6121" s="6"/>
      <c r="AX6121" s="6"/>
      <c r="AY6121" s="172"/>
      <c r="AZ6121" s="172"/>
      <c r="BA6121" s="172"/>
      <c r="BB6121" s="6"/>
      <c r="BC6121" s="6"/>
      <c r="BD6121" s="6"/>
      <c r="BE6121" s="6"/>
      <c r="BF6121" s="6"/>
      <c r="BG6121" s="172"/>
      <c r="BH6121" s="172"/>
      <c r="BI6121" s="172"/>
      <c r="BJ6121" s="6"/>
      <c r="BK6121" s="6"/>
      <c r="BL6121" s="6"/>
      <c r="BM6121" s="6"/>
      <c r="BN6121" s="6"/>
      <c r="BO6121" s="6"/>
      <c r="BP6121" s="6"/>
      <c r="BQ6121" s="6"/>
      <c r="BR6121" s="6"/>
      <c r="BS6121" s="6"/>
      <c r="BT6121" s="6"/>
      <c r="CG6121" s="432"/>
      <c r="CH6121" s="432"/>
      <c r="CL6121" s="174"/>
    </row>
    <row r="6122" spans="29:90" s="168" customFormat="1" x14ac:dyDescent="0.25">
      <c r="AC6122" s="175"/>
      <c r="AD6122" s="175"/>
      <c r="AE6122" s="175"/>
      <c r="AF6122" s="175"/>
      <c r="AG6122" s="175"/>
      <c r="AH6122" s="176"/>
      <c r="AM6122" s="6"/>
      <c r="AN6122" s="6"/>
      <c r="AO6122" s="6"/>
      <c r="AP6122" s="6"/>
      <c r="AQ6122" s="6"/>
      <c r="AR6122" s="6"/>
      <c r="AS6122" s="6"/>
      <c r="AT6122" s="6"/>
      <c r="AU6122" s="6"/>
      <c r="AV6122" s="6"/>
      <c r="AW6122" s="6"/>
      <c r="AX6122" s="6"/>
      <c r="AY6122" s="172"/>
      <c r="AZ6122" s="172"/>
      <c r="BA6122" s="172"/>
      <c r="BB6122" s="6"/>
      <c r="BC6122" s="6"/>
      <c r="BD6122" s="6"/>
      <c r="BE6122" s="6"/>
      <c r="BF6122" s="6"/>
      <c r="BG6122" s="172"/>
      <c r="BH6122" s="172"/>
      <c r="BI6122" s="172"/>
      <c r="BJ6122" s="6"/>
      <c r="BK6122" s="6"/>
      <c r="BL6122" s="6"/>
      <c r="BM6122" s="6"/>
      <c r="BN6122" s="6"/>
      <c r="BO6122" s="6"/>
      <c r="BP6122" s="6"/>
      <c r="BQ6122" s="6"/>
      <c r="BR6122" s="6"/>
      <c r="BS6122" s="6"/>
      <c r="BT6122" s="6"/>
      <c r="CG6122" s="432"/>
      <c r="CH6122" s="432"/>
      <c r="CL6122" s="174"/>
    </row>
    <row r="6123" spans="29:90" s="168" customFormat="1" x14ac:dyDescent="0.25">
      <c r="AC6123" s="175"/>
      <c r="AD6123" s="175"/>
      <c r="AE6123" s="175"/>
      <c r="AF6123" s="175"/>
      <c r="AG6123" s="175"/>
      <c r="AH6123" s="176"/>
      <c r="AM6123" s="6"/>
      <c r="AN6123" s="6"/>
      <c r="AO6123" s="6"/>
      <c r="AP6123" s="6"/>
      <c r="AQ6123" s="6"/>
      <c r="AR6123" s="6"/>
      <c r="AS6123" s="6"/>
      <c r="AT6123" s="6"/>
      <c r="AU6123" s="6"/>
      <c r="AV6123" s="6"/>
      <c r="AW6123" s="6"/>
      <c r="AX6123" s="6"/>
      <c r="AY6123" s="172"/>
      <c r="AZ6123" s="172"/>
      <c r="BA6123" s="172"/>
      <c r="BB6123" s="6"/>
      <c r="BC6123" s="6"/>
      <c r="BD6123" s="6"/>
      <c r="BE6123" s="6"/>
      <c r="BF6123" s="6"/>
      <c r="BG6123" s="172"/>
      <c r="BH6123" s="172"/>
      <c r="BI6123" s="172"/>
      <c r="BJ6123" s="6"/>
      <c r="BK6123" s="6"/>
      <c r="BL6123" s="6"/>
      <c r="BM6123" s="6"/>
      <c r="BN6123" s="6"/>
      <c r="BO6123" s="6"/>
      <c r="BP6123" s="6"/>
      <c r="BQ6123" s="6"/>
      <c r="BR6123" s="6"/>
      <c r="BS6123" s="6"/>
      <c r="BT6123" s="6"/>
      <c r="CG6123" s="432"/>
      <c r="CH6123" s="432"/>
      <c r="CL6123" s="174"/>
    </row>
    <row r="6124" spans="29:90" s="168" customFormat="1" x14ac:dyDescent="0.25">
      <c r="AC6124" s="175"/>
      <c r="AD6124" s="175"/>
      <c r="AE6124" s="175"/>
      <c r="AF6124" s="175"/>
      <c r="AG6124" s="175"/>
      <c r="AH6124" s="176"/>
      <c r="AM6124" s="6"/>
      <c r="AN6124" s="6"/>
      <c r="AO6124" s="6"/>
      <c r="AP6124" s="6"/>
      <c r="AQ6124" s="6"/>
      <c r="AR6124" s="6"/>
      <c r="AS6124" s="6"/>
      <c r="AT6124" s="6"/>
      <c r="AU6124" s="6"/>
      <c r="AV6124" s="6"/>
      <c r="AW6124" s="6"/>
      <c r="AX6124" s="6"/>
      <c r="AY6124" s="172"/>
      <c r="AZ6124" s="172"/>
      <c r="BA6124" s="172"/>
      <c r="BB6124" s="6"/>
      <c r="BC6124" s="6"/>
      <c r="BD6124" s="6"/>
      <c r="BE6124" s="6"/>
      <c r="BF6124" s="6"/>
      <c r="BG6124" s="172"/>
      <c r="BH6124" s="172"/>
      <c r="BI6124" s="172"/>
      <c r="BJ6124" s="6"/>
      <c r="BK6124" s="6"/>
      <c r="BL6124" s="6"/>
      <c r="BM6124" s="6"/>
      <c r="BN6124" s="6"/>
      <c r="BO6124" s="6"/>
      <c r="BP6124" s="6"/>
      <c r="BQ6124" s="6"/>
      <c r="BR6124" s="6"/>
      <c r="BS6124" s="6"/>
      <c r="BT6124" s="6"/>
      <c r="CG6124" s="432"/>
      <c r="CH6124" s="432"/>
      <c r="CL6124" s="174"/>
    </row>
    <row r="6125" spans="29:90" s="168" customFormat="1" x14ac:dyDescent="0.25">
      <c r="AC6125" s="175"/>
      <c r="AD6125" s="175"/>
      <c r="AE6125" s="175"/>
      <c r="AF6125" s="175"/>
      <c r="AG6125" s="175"/>
      <c r="AH6125" s="176"/>
      <c r="AM6125" s="6"/>
      <c r="AN6125" s="6"/>
      <c r="AO6125" s="6"/>
      <c r="AP6125" s="6"/>
      <c r="AQ6125" s="6"/>
      <c r="AR6125" s="6"/>
      <c r="AS6125" s="6"/>
      <c r="AT6125" s="6"/>
      <c r="AU6125" s="6"/>
      <c r="AV6125" s="6"/>
      <c r="AW6125" s="6"/>
      <c r="AX6125" s="6"/>
      <c r="AY6125" s="172"/>
      <c r="AZ6125" s="172"/>
      <c r="BA6125" s="172"/>
      <c r="BB6125" s="6"/>
      <c r="BC6125" s="6"/>
      <c r="BD6125" s="6"/>
      <c r="BE6125" s="6"/>
      <c r="BF6125" s="6"/>
      <c r="BG6125" s="172"/>
      <c r="BH6125" s="172"/>
      <c r="BI6125" s="172"/>
      <c r="BJ6125" s="6"/>
      <c r="BK6125" s="6"/>
      <c r="BL6125" s="6"/>
      <c r="BM6125" s="6"/>
      <c r="BN6125" s="6"/>
      <c r="BO6125" s="6"/>
      <c r="BP6125" s="6"/>
      <c r="BQ6125" s="6"/>
      <c r="BR6125" s="6"/>
      <c r="BS6125" s="6"/>
      <c r="BT6125" s="6"/>
      <c r="CG6125" s="432"/>
      <c r="CH6125" s="432"/>
      <c r="CL6125" s="174"/>
    </row>
    <row r="6126" spans="29:90" s="168" customFormat="1" x14ac:dyDescent="0.25">
      <c r="AC6126" s="175"/>
      <c r="AD6126" s="175"/>
      <c r="AE6126" s="175"/>
      <c r="AF6126" s="175"/>
      <c r="AG6126" s="175"/>
      <c r="AH6126" s="176"/>
      <c r="AM6126" s="6"/>
      <c r="AN6126" s="6"/>
      <c r="AO6126" s="6"/>
      <c r="AP6126" s="6"/>
      <c r="AQ6126" s="6"/>
      <c r="AR6126" s="6"/>
      <c r="AS6126" s="6"/>
      <c r="AT6126" s="6"/>
      <c r="AU6126" s="6"/>
      <c r="AV6126" s="6"/>
      <c r="AW6126" s="6"/>
      <c r="AX6126" s="6"/>
      <c r="AY6126" s="172"/>
      <c r="AZ6126" s="172"/>
      <c r="BA6126" s="172"/>
      <c r="BB6126" s="6"/>
      <c r="BC6126" s="6"/>
      <c r="BD6126" s="6"/>
      <c r="BE6126" s="6"/>
      <c r="BF6126" s="6"/>
      <c r="BG6126" s="172"/>
      <c r="BH6126" s="172"/>
      <c r="BI6126" s="172"/>
      <c r="BJ6126" s="6"/>
      <c r="BK6126" s="6"/>
      <c r="BL6126" s="6"/>
      <c r="BM6126" s="6"/>
      <c r="BN6126" s="6"/>
      <c r="BO6126" s="6"/>
      <c r="BP6126" s="6"/>
      <c r="BQ6126" s="6"/>
      <c r="BR6126" s="6"/>
      <c r="BS6126" s="6"/>
      <c r="BT6126" s="6"/>
      <c r="CG6126" s="432"/>
      <c r="CH6126" s="432"/>
      <c r="CL6126" s="174"/>
    </row>
    <row r="6127" spans="29:90" s="168" customFormat="1" x14ac:dyDescent="0.25">
      <c r="AC6127" s="175"/>
      <c r="AD6127" s="175"/>
      <c r="AE6127" s="175"/>
      <c r="AF6127" s="175"/>
      <c r="AG6127" s="175"/>
      <c r="AH6127" s="176"/>
      <c r="AM6127" s="6"/>
      <c r="AN6127" s="6"/>
      <c r="AO6127" s="6"/>
      <c r="AP6127" s="6"/>
      <c r="AQ6127" s="6"/>
      <c r="AR6127" s="6"/>
      <c r="AS6127" s="6"/>
      <c r="AT6127" s="6"/>
      <c r="AU6127" s="6"/>
      <c r="AV6127" s="6"/>
      <c r="AW6127" s="6"/>
      <c r="AX6127" s="6"/>
      <c r="AY6127" s="172"/>
      <c r="AZ6127" s="172"/>
      <c r="BA6127" s="172"/>
      <c r="BB6127" s="6"/>
      <c r="BC6127" s="6"/>
      <c r="BD6127" s="6"/>
      <c r="BE6127" s="6"/>
      <c r="BF6127" s="6"/>
      <c r="BG6127" s="172"/>
      <c r="BH6127" s="172"/>
      <c r="BI6127" s="172"/>
      <c r="BJ6127" s="6"/>
      <c r="BK6127" s="6"/>
      <c r="BL6127" s="6"/>
      <c r="BM6127" s="6"/>
      <c r="BN6127" s="6"/>
      <c r="BO6127" s="6"/>
      <c r="BP6127" s="6"/>
      <c r="BQ6127" s="6"/>
      <c r="BR6127" s="6"/>
      <c r="BS6127" s="6"/>
      <c r="BT6127" s="6"/>
      <c r="CG6127" s="432"/>
      <c r="CH6127" s="432"/>
      <c r="CL6127" s="174"/>
    </row>
    <row r="6128" spans="29:90" s="168" customFormat="1" x14ac:dyDescent="0.25">
      <c r="AC6128" s="175"/>
      <c r="AD6128" s="175"/>
      <c r="AE6128" s="175"/>
      <c r="AF6128" s="175"/>
      <c r="AG6128" s="175"/>
      <c r="AH6128" s="176"/>
      <c r="AM6128" s="6"/>
      <c r="AN6128" s="6"/>
      <c r="AO6128" s="6"/>
      <c r="AP6128" s="6"/>
      <c r="AQ6128" s="6"/>
      <c r="AR6128" s="6"/>
      <c r="AS6128" s="6"/>
      <c r="AT6128" s="6"/>
      <c r="AU6128" s="6"/>
      <c r="AV6128" s="6"/>
      <c r="AW6128" s="6"/>
      <c r="AX6128" s="6"/>
      <c r="AY6128" s="172"/>
      <c r="AZ6128" s="172"/>
      <c r="BA6128" s="172"/>
      <c r="BB6128" s="6"/>
      <c r="BC6128" s="6"/>
      <c r="BD6128" s="6"/>
      <c r="BE6128" s="6"/>
      <c r="BF6128" s="6"/>
      <c r="BG6128" s="172"/>
      <c r="BH6128" s="172"/>
      <c r="BI6128" s="172"/>
      <c r="BJ6128" s="6"/>
      <c r="BK6128" s="6"/>
      <c r="BL6128" s="6"/>
      <c r="BM6128" s="6"/>
      <c r="BN6128" s="6"/>
      <c r="BO6128" s="6"/>
      <c r="BP6128" s="6"/>
      <c r="BQ6128" s="6"/>
      <c r="BR6128" s="6"/>
      <c r="BS6128" s="6"/>
      <c r="BT6128" s="6"/>
      <c r="CG6128" s="432"/>
      <c r="CH6128" s="432"/>
      <c r="CL6128" s="174"/>
    </row>
    <row r="6129" spans="29:90" s="168" customFormat="1" x14ac:dyDescent="0.25">
      <c r="AC6129" s="175"/>
      <c r="AD6129" s="175"/>
      <c r="AE6129" s="175"/>
      <c r="AF6129" s="175"/>
      <c r="AG6129" s="175"/>
      <c r="AH6129" s="176"/>
      <c r="AM6129" s="6"/>
      <c r="AN6129" s="6"/>
      <c r="AO6129" s="6"/>
      <c r="AP6129" s="6"/>
      <c r="AQ6129" s="6"/>
      <c r="AR6129" s="6"/>
      <c r="AS6129" s="6"/>
      <c r="AT6129" s="6"/>
      <c r="AU6129" s="6"/>
      <c r="AV6129" s="6"/>
      <c r="AW6129" s="6"/>
      <c r="AX6129" s="6"/>
      <c r="AY6129" s="172"/>
      <c r="AZ6129" s="172"/>
      <c r="BA6129" s="172"/>
      <c r="BB6129" s="6"/>
      <c r="BC6129" s="6"/>
      <c r="BD6129" s="6"/>
      <c r="BE6129" s="6"/>
      <c r="BF6129" s="6"/>
      <c r="BG6129" s="172"/>
      <c r="BH6129" s="172"/>
      <c r="BI6129" s="172"/>
      <c r="BJ6129" s="6"/>
      <c r="BK6129" s="6"/>
      <c r="BL6129" s="6"/>
      <c r="BM6129" s="6"/>
      <c r="BN6129" s="6"/>
      <c r="BO6129" s="6"/>
      <c r="BP6129" s="6"/>
      <c r="BQ6129" s="6"/>
      <c r="BR6129" s="6"/>
      <c r="BS6129" s="6"/>
      <c r="BT6129" s="6"/>
      <c r="CG6129" s="432"/>
      <c r="CH6129" s="432"/>
      <c r="CL6129" s="174"/>
    </row>
    <row r="6130" spans="29:90" s="168" customFormat="1" x14ac:dyDescent="0.25">
      <c r="AC6130" s="175"/>
      <c r="AD6130" s="175"/>
      <c r="AE6130" s="175"/>
      <c r="AF6130" s="175"/>
      <c r="AG6130" s="175"/>
      <c r="AH6130" s="176"/>
      <c r="AM6130" s="6"/>
      <c r="AN6130" s="6"/>
      <c r="AO6130" s="6"/>
      <c r="AP6130" s="6"/>
      <c r="AQ6130" s="6"/>
      <c r="AR6130" s="6"/>
      <c r="AS6130" s="6"/>
      <c r="AT6130" s="6"/>
      <c r="AU6130" s="6"/>
      <c r="AV6130" s="6"/>
      <c r="AW6130" s="6"/>
      <c r="AX6130" s="6"/>
      <c r="AY6130" s="172"/>
      <c r="AZ6130" s="172"/>
      <c r="BA6130" s="172"/>
      <c r="BB6130" s="6"/>
      <c r="BC6130" s="6"/>
      <c r="BD6130" s="6"/>
      <c r="BE6130" s="6"/>
      <c r="BF6130" s="6"/>
      <c r="BG6130" s="172"/>
      <c r="BH6130" s="172"/>
      <c r="BI6130" s="172"/>
      <c r="BJ6130" s="6"/>
      <c r="BK6130" s="6"/>
      <c r="BL6130" s="6"/>
      <c r="BM6130" s="6"/>
      <c r="BN6130" s="6"/>
      <c r="BO6130" s="6"/>
      <c r="BP6130" s="6"/>
      <c r="BQ6130" s="6"/>
      <c r="BR6130" s="6"/>
      <c r="BS6130" s="6"/>
      <c r="BT6130" s="6"/>
      <c r="CG6130" s="432"/>
      <c r="CH6130" s="432"/>
      <c r="CL6130" s="174"/>
    </row>
    <row r="6131" spans="29:90" s="168" customFormat="1" x14ac:dyDescent="0.25">
      <c r="AC6131" s="175"/>
      <c r="AD6131" s="175"/>
      <c r="AE6131" s="175"/>
      <c r="AF6131" s="175"/>
      <c r="AG6131" s="175"/>
      <c r="AH6131" s="176"/>
      <c r="AM6131" s="6"/>
      <c r="AN6131" s="6"/>
      <c r="AO6131" s="6"/>
      <c r="AP6131" s="6"/>
      <c r="AQ6131" s="6"/>
      <c r="AR6131" s="6"/>
      <c r="AS6131" s="6"/>
      <c r="AT6131" s="6"/>
      <c r="AU6131" s="6"/>
      <c r="AV6131" s="6"/>
      <c r="AW6131" s="6"/>
      <c r="AX6131" s="6"/>
      <c r="AY6131" s="172"/>
      <c r="AZ6131" s="172"/>
      <c r="BA6131" s="172"/>
      <c r="BB6131" s="6"/>
      <c r="BC6131" s="6"/>
      <c r="BD6131" s="6"/>
      <c r="BE6131" s="6"/>
      <c r="BF6131" s="6"/>
      <c r="BG6131" s="172"/>
      <c r="BH6131" s="172"/>
      <c r="BI6131" s="172"/>
      <c r="BJ6131" s="6"/>
      <c r="BK6131" s="6"/>
      <c r="BL6131" s="6"/>
      <c r="BM6131" s="6"/>
      <c r="BN6131" s="6"/>
      <c r="BO6131" s="6"/>
      <c r="BP6131" s="6"/>
      <c r="BQ6131" s="6"/>
      <c r="BR6131" s="6"/>
      <c r="BS6131" s="6"/>
      <c r="BT6131" s="6"/>
      <c r="CG6131" s="432"/>
      <c r="CH6131" s="432"/>
      <c r="CL6131" s="174"/>
    </row>
    <row r="6132" spans="29:90" s="168" customFormat="1" x14ac:dyDescent="0.25">
      <c r="AC6132" s="175"/>
      <c r="AD6132" s="175"/>
      <c r="AE6132" s="175"/>
      <c r="AF6132" s="175"/>
      <c r="AG6132" s="175"/>
      <c r="AH6132" s="176"/>
      <c r="AM6132" s="6"/>
      <c r="AN6132" s="6"/>
      <c r="AO6132" s="6"/>
      <c r="AP6132" s="6"/>
      <c r="AQ6132" s="6"/>
      <c r="AR6132" s="6"/>
      <c r="AS6132" s="6"/>
      <c r="AT6132" s="6"/>
      <c r="AU6132" s="6"/>
      <c r="AV6132" s="6"/>
      <c r="AW6132" s="6"/>
      <c r="AX6132" s="6"/>
      <c r="AY6132" s="172"/>
      <c r="AZ6132" s="172"/>
      <c r="BA6132" s="172"/>
      <c r="BB6132" s="6"/>
      <c r="BC6132" s="6"/>
      <c r="BD6132" s="6"/>
      <c r="BE6132" s="6"/>
      <c r="BF6132" s="6"/>
      <c r="BG6132" s="172"/>
      <c r="BH6132" s="172"/>
      <c r="BI6132" s="172"/>
      <c r="BJ6132" s="6"/>
      <c r="BK6132" s="6"/>
      <c r="BL6132" s="6"/>
      <c r="BM6132" s="6"/>
      <c r="BN6132" s="6"/>
      <c r="BO6132" s="6"/>
      <c r="BP6132" s="6"/>
      <c r="BQ6132" s="6"/>
      <c r="BR6132" s="6"/>
      <c r="BS6132" s="6"/>
      <c r="BT6132" s="6"/>
      <c r="CG6132" s="432"/>
      <c r="CH6132" s="432"/>
      <c r="CL6132" s="174"/>
    </row>
    <row r="6133" spans="29:90" s="168" customFormat="1" x14ac:dyDescent="0.25">
      <c r="AC6133" s="175"/>
      <c r="AD6133" s="175"/>
      <c r="AE6133" s="175"/>
      <c r="AF6133" s="175"/>
      <c r="AG6133" s="175"/>
      <c r="AH6133" s="176"/>
      <c r="AM6133" s="6"/>
      <c r="AN6133" s="6"/>
      <c r="AO6133" s="6"/>
      <c r="AP6133" s="6"/>
      <c r="AQ6133" s="6"/>
      <c r="AR6133" s="6"/>
      <c r="AS6133" s="6"/>
      <c r="AT6133" s="6"/>
      <c r="AU6133" s="6"/>
      <c r="AV6133" s="6"/>
      <c r="AW6133" s="6"/>
      <c r="AX6133" s="6"/>
      <c r="AY6133" s="172"/>
      <c r="AZ6133" s="172"/>
      <c r="BA6133" s="172"/>
      <c r="BB6133" s="6"/>
      <c r="BC6133" s="6"/>
      <c r="BD6133" s="6"/>
      <c r="BE6133" s="6"/>
      <c r="BF6133" s="6"/>
      <c r="BG6133" s="172"/>
      <c r="BH6133" s="172"/>
      <c r="BI6133" s="172"/>
      <c r="BJ6133" s="6"/>
      <c r="BK6133" s="6"/>
      <c r="BL6133" s="6"/>
      <c r="BM6133" s="6"/>
      <c r="BN6133" s="6"/>
      <c r="BO6133" s="6"/>
      <c r="BP6133" s="6"/>
      <c r="BQ6133" s="6"/>
      <c r="BR6133" s="6"/>
      <c r="BS6133" s="6"/>
      <c r="BT6133" s="6"/>
      <c r="CG6133" s="432"/>
      <c r="CH6133" s="432"/>
      <c r="CL6133" s="174"/>
    </row>
    <row r="6134" spans="29:90" s="168" customFormat="1" x14ac:dyDescent="0.25">
      <c r="AC6134" s="175"/>
      <c r="AD6134" s="175"/>
      <c r="AE6134" s="175"/>
      <c r="AF6134" s="175"/>
      <c r="AG6134" s="175"/>
      <c r="AH6134" s="176"/>
      <c r="AM6134" s="6"/>
      <c r="AN6134" s="6"/>
      <c r="AO6134" s="6"/>
      <c r="AP6134" s="6"/>
      <c r="AQ6134" s="6"/>
      <c r="AR6134" s="6"/>
      <c r="AS6134" s="6"/>
      <c r="AT6134" s="6"/>
      <c r="AU6134" s="6"/>
      <c r="AV6134" s="6"/>
      <c r="AW6134" s="6"/>
      <c r="AX6134" s="6"/>
      <c r="AY6134" s="172"/>
      <c r="AZ6134" s="172"/>
      <c r="BA6134" s="172"/>
      <c r="BB6134" s="6"/>
      <c r="BC6134" s="6"/>
      <c r="BD6134" s="6"/>
      <c r="BE6134" s="6"/>
      <c r="BF6134" s="6"/>
      <c r="BG6134" s="172"/>
      <c r="BH6134" s="172"/>
      <c r="BI6134" s="172"/>
      <c r="BJ6134" s="6"/>
      <c r="BK6134" s="6"/>
      <c r="BL6134" s="6"/>
      <c r="BM6134" s="6"/>
      <c r="BN6134" s="6"/>
      <c r="BO6134" s="6"/>
      <c r="BP6134" s="6"/>
      <c r="BQ6134" s="6"/>
      <c r="BR6134" s="6"/>
      <c r="BS6134" s="6"/>
      <c r="BT6134" s="6"/>
      <c r="CG6134" s="432"/>
      <c r="CH6134" s="432"/>
      <c r="CL6134" s="174"/>
    </row>
    <row r="6135" spans="29:90" s="168" customFormat="1" x14ac:dyDescent="0.25">
      <c r="AC6135" s="175"/>
      <c r="AD6135" s="175"/>
      <c r="AE6135" s="175"/>
      <c r="AF6135" s="175"/>
      <c r="AG6135" s="175"/>
      <c r="AH6135" s="176"/>
      <c r="AM6135" s="6"/>
      <c r="AN6135" s="6"/>
      <c r="AO6135" s="6"/>
      <c r="AP6135" s="6"/>
      <c r="AQ6135" s="6"/>
      <c r="AR6135" s="6"/>
      <c r="AS6135" s="6"/>
      <c r="AT6135" s="6"/>
      <c r="AU6135" s="6"/>
      <c r="AV6135" s="6"/>
      <c r="AW6135" s="6"/>
      <c r="AX6135" s="6"/>
      <c r="AY6135" s="172"/>
      <c r="AZ6135" s="172"/>
      <c r="BA6135" s="172"/>
      <c r="BB6135" s="6"/>
      <c r="BC6135" s="6"/>
      <c r="BD6135" s="6"/>
      <c r="BE6135" s="6"/>
      <c r="BF6135" s="6"/>
      <c r="BG6135" s="172"/>
      <c r="BH6135" s="172"/>
      <c r="BI6135" s="172"/>
      <c r="BJ6135" s="6"/>
      <c r="BK6135" s="6"/>
      <c r="BL6135" s="6"/>
      <c r="BM6135" s="6"/>
      <c r="BN6135" s="6"/>
      <c r="BO6135" s="6"/>
      <c r="BP6135" s="6"/>
      <c r="BQ6135" s="6"/>
      <c r="BR6135" s="6"/>
      <c r="BS6135" s="6"/>
      <c r="BT6135" s="6"/>
      <c r="CG6135" s="432"/>
      <c r="CH6135" s="432"/>
      <c r="CL6135" s="174"/>
    </row>
    <row r="6136" spans="29:90" s="168" customFormat="1" x14ac:dyDescent="0.25">
      <c r="AC6136" s="175"/>
      <c r="AD6136" s="175"/>
      <c r="AE6136" s="175"/>
      <c r="AF6136" s="175"/>
      <c r="AG6136" s="175"/>
      <c r="AH6136" s="176"/>
      <c r="AM6136" s="6"/>
      <c r="AN6136" s="6"/>
      <c r="AO6136" s="6"/>
      <c r="AP6136" s="6"/>
      <c r="AQ6136" s="6"/>
      <c r="AR6136" s="6"/>
      <c r="AS6136" s="6"/>
      <c r="AT6136" s="6"/>
      <c r="AU6136" s="6"/>
      <c r="AV6136" s="6"/>
      <c r="AW6136" s="6"/>
      <c r="AX6136" s="6"/>
      <c r="AY6136" s="172"/>
      <c r="AZ6136" s="172"/>
      <c r="BA6136" s="172"/>
      <c r="BB6136" s="6"/>
      <c r="BC6136" s="6"/>
      <c r="BD6136" s="6"/>
      <c r="BE6136" s="6"/>
      <c r="BF6136" s="6"/>
      <c r="BG6136" s="172"/>
      <c r="BH6136" s="172"/>
      <c r="BI6136" s="172"/>
      <c r="BJ6136" s="6"/>
      <c r="BK6136" s="6"/>
      <c r="BL6136" s="6"/>
      <c r="BM6136" s="6"/>
      <c r="BN6136" s="6"/>
      <c r="BO6136" s="6"/>
      <c r="BP6136" s="6"/>
      <c r="BQ6136" s="6"/>
      <c r="BR6136" s="6"/>
      <c r="BS6136" s="6"/>
      <c r="BT6136" s="6"/>
      <c r="CG6136" s="432"/>
      <c r="CH6136" s="432"/>
      <c r="CL6136" s="174"/>
    </row>
    <row r="6137" spans="29:90" s="168" customFormat="1" x14ac:dyDescent="0.25">
      <c r="AC6137" s="175"/>
      <c r="AD6137" s="175"/>
      <c r="AE6137" s="175"/>
      <c r="AF6137" s="175"/>
      <c r="AG6137" s="175"/>
      <c r="AH6137" s="176"/>
      <c r="AM6137" s="6"/>
      <c r="AN6137" s="6"/>
      <c r="AO6137" s="6"/>
      <c r="AP6137" s="6"/>
      <c r="AQ6137" s="6"/>
      <c r="AR6137" s="6"/>
      <c r="AS6137" s="6"/>
      <c r="AT6137" s="6"/>
      <c r="AU6137" s="6"/>
      <c r="AV6137" s="6"/>
      <c r="AW6137" s="6"/>
      <c r="AX6137" s="6"/>
      <c r="AY6137" s="172"/>
      <c r="AZ6137" s="172"/>
      <c r="BA6137" s="172"/>
      <c r="BB6137" s="6"/>
      <c r="BC6137" s="6"/>
      <c r="BD6137" s="6"/>
      <c r="BE6137" s="6"/>
      <c r="BF6137" s="6"/>
      <c r="BG6137" s="172"/>
      <c r="BH6137" s="172"/>
      <c r="BI6137" s="172"/>
      <c r="BJ6137" s="6"/>
      <c r="BK6137" s="6"/>
      <c r="BL6137" s="6"/>
      <c r="BM6137" s="6"/>
      <c r="BN6137" s="6"/>
      <c r="BO6137" s="6"/>
      <c r="BP6137" s="6"/>
      <c r="BQ6137" s="6"/>
      <c r="BR6137" s="6"/>
      <c r="BS6137" s="6"/>
      <c r="BT6137" s="6"/>
      <c r="CG6137" s="432"/>
      <c r="CH6137" s="432"/>
      <c r="CL6137" s="174"/>
    </row>
    <row r="6138" spans="29:90" s="168" customFormat="1" x14ac:dyDescent="0.25">
      <c r="AC6138" s="175"/>
      <c r="AD6138" s="175"/>
      <c r="AE6138" s="175"/>
      <c r="AF6138" s="175"/>
      <c r="AG6138" s="175"/>
      <c r="AH6138" s="176"/>
      <c r="AM6138" s="6"/>
      <c r="AN6138" s="6"/>
      <c r="AO6138" s="6"/>
      <c r="AP6138" s="6"/>
      <c r="AQ6138" s="6"/>
      <c r="AR6138" s="6"/>
      <c r="AS6138" s="6"/>
      <c r="AT6138" s="6"/>
      <c r="AU6138" s="6"/>
      <c r="AV6138" s="6"/>
      <c r="AW6138" s="6"/>
      <c r="AX6138" s="6"/>
      <c r="AY6138" s="172"/>
      <c r="AZ6138" s="172"/>
      <c r="BA6138" s="172"/>
      <c r="BB6138" s="6"/>
      <c r="BC6138" s="6"/>
      <c r="BD6138" s="6"/>
      <c r="BE6138" s="6"/>
      <c r="BF6138" s="6"/>
      <c r="BG6138" s="172"/>
      <c r="BH6138" s="172"/>
      <c r="BI6138" s="172"/>
      <c r="BJ6138" s="6"/>
      <c r="BK6138" s="6"/>
      <c r="BL6138" s="6"/>
      <c r="BM6138" s="6"/>
      <c r="BN6138" s="6"/>
      <c r="BO6138" s="6"/>
      <c r="BP6138" s="6"/>
      <c r="BQ6138" s="6"/>
      <c r="BR6138" s="6"/>
      <c r="BS6138" s="6"/>
      <c r="BT6138" s="6"/>
      <c r="CG6138" s="432"/>
      <c r="CH6138" s="432"/>
      <c r="CL6138" s="174"/>
    </row>
    <row r="6139" spans="29:90" s="168" customFormat="1" x14ac:dyDescent="0.25">
      <c r="AC6139" s="175"/>
      <c r="AD6139" s="175"/>
      <c r="AE6139" s="175"/>
      <c r="AF6139" s="175"/>
      <c r="AG6139" s="175"/>
      <c r="AH6139" s="176"/>
      <c r="AM6139" s="6"/>
      <c r="AN6139" s="6"/>
      <c r="AO6139" s="6"/>
      <c r="AP6139" s="6"/>
      <c r="AQ6139" s="6"/>
      <c r="AR6139" s="6"/>
      <c r="AS6139" s="6"/>
      <c r="AT6139" s="6"/>
      <c r="AU6139" s="6"/>
      <c r="AV6139" s="6"/>
      <c r="AW6139" s="6"/>
      <c r="AX6139" s="6"/>
      <c r="AY6139" s="172"/>
      <c r="AZ6139" s="172"/>
      <c r="BA6139" s="172"/>
      <c r="BB6139" s="6"/>
      <c r="BC6139" s="6"/>
      <c r="BD6139" s="6"/>
      <c r="BE6139" s="6"/>
      <c r="BF6139" s="6"/>
      <c r="BG6139" s="172"/>
      <c r="BH6139" s="172"/>
      <c r="BI6139" s="172"/>
      <c r="BJ6139" s="6"/>
      <c r="BK6139" s="6"/>
      <c r="BL6139" s="6"/>
      <c r="BM6139" s="6"/>
      <c r="BN6139" s="6"/>
      <c r="BO6139" s="6"/>
      <c r="BP6139" s="6"/>
      <c r="BQ6139" s="6"/>
      <c r="BR6139" s="6"/>
      <c r="BS6139" s="6"/>
      <c r="BT6139" s="6"/>
      <c r="CG6139" s="432"/>
      <c r="CH6139" s="432"/>
      <c r="CL6139" s="174"/>
    </row>
    <row r="6140" spans="29:90" s="168" customFormat="1" x14ac:dyDescent="0.25">
      <c r="AC6140" s="175"/>
      <c r="AD6140" s="175"/>
      <c r="AE6140" s="175"/>
      <c r="AF6140" s="175"/>
      <c r="AG6140" s="175"/>
      <c r="AH6140" s="176"/>
      <c r="AM6140" s="6"/>
      <c r="AN6140" s="6"/>
      <c r="AO6140" s="6"/>
      <c r="AP6140" s="6"/>
      <c r="AQ6140" s="6"/>
      <c r="AR6140" s="6"/>
      <c r="AS6140" s="6"/>
      <c r="AT6140" s="6"/>
      <c r="AU6140" s="6"/>
      <c r="AV6140" s="6"/>
      <c r="AW6140" s="6"/>
      <c r="AX6140" s="6"/>
      <c r="AY6140" s="172"/>
      <c r="AZ6140" s="172"/>
      <c r="BA6140" s="172"/>
      <c r="BB6140" s="6"/>
      <c r="BC6140" s="6"/>
      <c r="BD6140" s="6"/>
      <c r="BE6140" s="6"/>
      <c r="BF6140" s="6"/>
      <c r="BG6140" s="172"/>
      <c r="BH6140" s="172"/>
      <c r="BI6140" s="172"/>
      <c r="BJ6140" s="6"/>
      <c r="BK6140" s="6"/>
      <c r="BL6140" s="6"/>
      <c r="BM6140" s="6"/>
      <c r="BN6140" s="6"/>
      <c r="BO6140" s="6"/>
      <c r="BP6140" s="6"/>
      <c r="BQ6140" s="6"/>
      <c r="BR6140" s="6"/>
      <c r="BS6140" s="6"/>
      <c r="BT6140" s="6"/>
      <c r="CG6140" s="432"/>
      <c r="CH6140" s="432"/>
      <c r="CL6140" s="174"/>
    </row>
    <row r="6141" spans="29:90" s="168" customFormat="1" x14ac:dyDescent="0.25">
      <c r="AC6141" s="175"/>
      <c r="AD6141" s="175"/>
      <c r="AE6141" s="175"/>
      <c r="AF6141" s="175"/>
      <c r="AG6141" s="175"/>
      <c r="AH6141" s="176"/>
      <c r="AM6141" s="6"/>
      <c r="AN6141" s="6"/>
      <c r="AO6141" s="6"/>
      <c r="AP6141" s="6"/>
      <c r="AQ6141" s="6"/>
      <c r="AR6141" s="6"/>
      <c r="AS6141" s="6"/>
      <c r="AT6141" s="6"/>
      <c r="AU6141" s="6"/>
      <c r="AV6141" s="6"/>
      <c r="AW6141" s="6"/>
      <c r="AX6141" s="6"/>
      <c r="AY6141" s="172"/>
      <c r="AZ6141" s="172"/>
      <c r="BA6141" s="172"/>
      <c r="BB6141" s="6"/>
      <c r="BC6141" s="6"/>
      <c r="BD6141" s="6"/>
      <c r="BE6141" s="6"/>
      <c r="BF6141" s="6"/>
      <c r="BG6141" s="172"/>
      <c r="BH6141" s="172"/>
      <c r="BI6141" s="172"/>
      <c r="BJ6141" s="6"/>
      <c r="BK6141" s="6"/>
      <c r="BL6141" s="6"/>
      <c r="BM6141" s="6"/>
      <c r="BN6141" s="6"/>
      <c r="BO6141" s="6"/>
      <c r="BP6141" s="6"/>
      <c r="BQ6141" s="6"/>
      <c r="BR6141" s="6"/>
      <c r="BS6141" s="6"/>
      <c r="BT6141" s="6"/>
      <c r="CG6141" s="432"/>
      <c r="CH6141" s="432"/>
      <c r="CL6141" s="174"/>
    </row>
    <row r="6142" spans="29:90" s="168" customFormat="1" x14ac:dyDescent="0.25">
      <c r="AC6142" s="175"/>
      <c r="AD6142" s="175"/>
      <c r="AE6142" s="175"/>
      <c r="AF6142" s="175"/>
      <c r="AG6142" s="175"/>
      <c r="AH6142" s="176"/>
      <c r="AM6142" s="6"/>
      <c r="AN6142" s="6"/>
      <c r="AO6142" s="6"/>
      <c r="AP6142" s="6"/>
      <c r="AQ6142" s="6"/>
      <c r="AR6142" s="6"/>
      <c r="AS6142" s="6"/>
      <c r="AT6142" s="6"/>
      <c r="AU6142" s="6"/>
      <c r="AV6142" s="6"/>
      <c r="AW6142" s="6"/>
      <c r="AX6142" s="6"/>
      <c r="AY6142" s="172"/>
      <c r="AZ6142" s="172"/>
      <c r="BA6142" s="172"/>
      <c r="BB6142" s="6"/>
      <c r="BC6142" s="6"/>
      <c r="BD6142" s="6"/>
      <c r="BE6142" s="6"/>
      <c r="BF6142" s="6"/>
      <c r="BG6142" s="172"/>
      <c r="BH6142" s="172"/>
      <c r="BI6142" s="172"/>
      <c r="BJ6142" s="6"/>
      <c r="BK6142" s="6"/>
      <c r="BL6142" s="6"/>
      <c r="BM6142" s="6"/>
      <c r="BN6142" s="6"/>
      <c r="BO6142" s="6"/>
      <c r="BP6142" s="6"/>
      <c r="BQ6142" s="6"/>
      <c r="BR6142" s="6"/>
      <c r="BS6142" s="6"/>
      <c r="BT6142" s="6"/>
      <c r="CG6142" s="432"/>
      <c r="CH6142" s="432"/>
      <c r="CL6142" s="174"/>
    </row>
    <row r="6143" spans="29:90" s="168" customFormat="1" x14ac:dyDescent="0.25">
      <c r="AC6143" s="175"/>
      <c r="AD6143" s="175"/>
      <c r="AE6143" s="175"/>
      <c r="AF6143" s="175"/>
      <c r="AG6143" s="175"/>
      <c r="AH6143" s="176"/>
      <c r="AM6143" s="6"/>
      <c r="AN6143" s="6"/>
      <c r="AO6143" s="6"/>
      <c r="AP6143" s="6"/>
      <c r="AQ6143" s="6"/>
      <c r="AR6143" s="6"/>
      <c r="AS6143" s="6"/>
      <c r="AT6143" s="6"/>
      <c r="AU6143" s="6"/>
      <c r="AV6143" s="6"/>
      <c r="AW6143" s="6"/>
      <c r="AX6143" s="6"/>
      <c r="AY6143" s="172"/>
      <c r="AZ6143" s="172"/>
      <c r="BA6143" s="172"/>
      <c r="BB6143" s="6"/>
      <c r="BC6143" s="6"/>
      <c r="BD6143" s="6"/>
      <c r="BE6143" s="6"/>
      <c r="BF6143" s="6"/>
      <c r="BG6143" s="172"/>
      <c r="BH6143" s="172"/>
      <c r="BI6143" s="172"/>
      <c r="BJ6143" s="6"/>
      <c r="BK6143" s="6"/>
      <c r="BL6143" s="6"/>
      <c r="BM6143" s="6"/>
      <c r="BN6143" s="6"/>
      <c r="BO6143" s="6"/>
      <c r="BP6143" s="6"/>
      <c r="BQ6143" s="6"/>
      <c r="BR6143" s="6"/>
      <c r="BS6143" s="6"/>
      <c r="BT6143" s="6"/>
      <c r="CG6143" s="432"/>
      <c r="CH6143" s="432"/>
      <c r="CL6143" s="174"/>
    </row>
    <row r="6144" spans="29:90" s="168" customFormat="1" x14ac:dyDescent="0.25">
      <c r="AC6144" s="175"/>
      <c r="AD6144" s="175"/>
      <c r="AE6144" s="175"/>
      <c r="AF6144" s="175"/>
      <c r="AG6144" s="175"/>
      <c r="AH6144" s="176"/>
      <c r="AM6144" s="6"/>
      <c r="AN6144" s="6"/>
      <c r="AO6144" s="6"/>
      <c r="AP6144" s="6"/>
      <c r="AQ6144" s="6"/>
      <c r="AR6144" s="6"/>
      <c r="AS6144" s="6"/>
      <c r="AT6144" s="6"/>
      <c r="AU6144" s="6"/>
      <c r="AV6144" s="6"/>
      <c r="AW6144" s="6"/>
      <c r="AX6144" s="6"/>
      <c r="AY6144" s="172"/>
      <c r="AZ6144" s="172"/>
      <c r="BA6144" s="172"/>
      <c r="BB6144" s="6"/>
      <c r="BC6144" s="6"/>
      <c r="BD6144" s="6"/>
      <c r="BE6144" s="6"/>
      <c r="BF6144" s="6"/>
      <c r="BG6144" s="172"/>
      <c r="BH6144" s="172"/>
      <c r="BI6144" s="172"/>
      <c r="BJ6144" s="6"/>
      <c r="BK6144" s="6"/>
      <c r="BL6144" s="6"/>
      <c r="BM6144" s="6"/>
      <c r="BN6144" s="6"/>
      <c r="BO6144" s="6"/>
      <c r="BP6144" s="6"/>
      <c r="BQ6144" s="6"/>
      <c r="BR6144" s="6"/>
      <c r="BS6144" s="6"/>
      <c r="BT6144" s="6"/>
      <c r="CG6144" s="432"/>
      <c r="CH6144" s="432"/>
      <c r="CL6144" s="174"/>
    </row>
    <row r="6145" spans="29:90" s="168" customFormat="1" x14ac:dyDescent="0.25">
      <c r="AC6145" s="175"/>
      <c r="AD6145" s="175"/>
      <c r="AE6145" s="175"/>
      <c r="AF6145" s="175"/>
      <c r="AG6145" s="175"/>
      <c r="AH6145" s="176"/>
      <c r="AM6145" s="6"/>
      <c r="AN6145" s="6"/>
      <c r="AO6145" s="6"/>
      <c r="AP6145" s="6"/>
      <c r="AQ6145" s="6"/>
      <c r="AR6145" s="6"/>
      <c r="AS6145" s="6"/>
      <c r="AT6145" s="6"/>
      <c r="AU6145" s="6"/>
      <c r="AV6145" s="6"/>
      <c r="AW6145" s="6"/>
      <c r="AX6145" s="6"/>
      <c r="AY6145" s="172"/>
      <c r="AZ6145" s="172"/>
      <c r="BA6145" s="172"/>
      <c r="BB6145" s="6"/>
      <c r="BC6145" s="6"/>
      <c r="BD6145" s="6"/>
      <c r="BE6145" s="6"/>
      <c r="BF6145" s="6"/>
      <c r="BG6145" s="172"/>
      <c r="BH6145" s="172"/>
      <c r="BI6145" s="172"/>
      <c r="BJ6145" s="6"/>
      <c r="BK6145" s="6"/>
      <c r="BL6145" s="6"/>
      <c r="BM6145" s="6"/>
      <c r="BN6145" s="6"/>
      <c r="BO6145" s="6"/>
      <c r="BP6145" s="6"/>
      <c r="BQ6145" s="6"/>
      <c r="BR6145" s="6"/>
      <c r="BS6145" s="6"/>
      <c r="BT6145" s="6"/>
      <c r="CG6145" s="432"/>
      <c r="CH6145" s="432"/>
      <c r="CL6145" s="174"/>
    </row>
    <row r="6146" spans="29:90" s="168" customFormat="1" x14ac:dyDescent="0.25">
      <c r="AC6146" s="175"/>
      <c r="AD6146" s="175"/>
      <c r="AE6146" s="175"/>
      <c r="AF6146" s="175"/>
      <c r="AG6146" s="175"/>
      <c r="AH6146" s="176"/>
      <c r="AM6146" s="6"/>
      <c r="AN6146" s="6"/>
      <c r="AO6146" s="6"/>
      <c r="AP6146" s="6"/>
      <c r="AQ6146" s="6"/>
      <c r="AR6146" s="6"/>
      <c r="AS6146" s="6"/>
      <c r="AT6146" s="6"/>
      <c r="AU6146" s="6"/>
      <c r="AV6146" s="6"/>
      <c r="AW6146" s="6"/>
      <c r="AX6146" s="6"/>
      <c r="AY6146" s="172"/>
      <c r="AZ6146" s="172"/>
      <c r="BA6146" s="172"/>
      <c r="BB6146" s="6"/>
      <c r="BC6146" s="6"/>
      <c r="BD6146" s="6"/>
      <c r="BE6146" s="6"/>
      <c r="BF6146" s="6"/>
      <c r="BG6146" s="172"/>
      <c r="BH6146" s="172"/>
      <c r="BI6146" s="172"/>
      <c r="BJ6146" s="6"/>
      <c r="BK6146" s="6"/>
      <c r="BL6146" s="6"/>
      <c r="BM6146" s="6"/>
      <c r="BN6146" s="6"/>
      <c r="BO6146" s="6"/>
      <c r="BP6146" s="6"/>
      <c r="BQ6146" s="6"/>
      <c r="BR6146" s="6"/>
      <c r="BS6146" s="6"/>
      <c r="BT6146" s="6"/>
      <c r="CG6146" s="432"/>
      <c r="CH6146" s="432"/>
      <c r="CL6146" s="174"/>
    </row>
    <row r="6147" spans="29:90" s="168" customFormat="1" x14ac:dyDescent="0.25">
      <c r="AC6147" s="175"/>
      <c r="AD6147" s="175"/>
      <c r="AE6147" s="175"/>
      <c r="AF6147" s="175"/>
      <c r="AG6147" s="175"/>
      <c r="AH6147" s="176"/>
      <c r="AM6147" s="6"/>
      <c r="AN6147" s="6"/>
      <c r="AO6147" s="6"/>
      <c r="AP6147" s="6"/>
      <c r="AQ6147" s="6"/>
      <c r="AR6147" s="6"/>
      <c r="AS6147" s="6"/>
      <c r="AT6147" s="6"/>
      <c r="AU6147" s="6"/>
      <c r="AV6147" s="6"/>
      <c r="AW6147" s="6"/>
      <c r="AX6147" s="6"/>
      <c r="AY6147" s="172"/>
      <c r="AZ6147" s="172"/>
      <c r="BA6147" s="172"/>
      <c r="BB6147" s="6"/>
      <c r="BC6147" s="6"/>
      <c r="BD6147" s="6"/>
      <c r="BE6147" s="6"/>
      <c r="BF6147" s="6"/>
      <c r="BG6147" s="172"/>
      <c r="BH6147" s="172"/>
      <c r="BI6147" s="172"/>
      <c r="BJ6147" s="6"/>
      <c r="BK6147" s="6"/>
      <c r="BL6147" s="6"/>
      <c r="BM6147" s="6"/>
      <c r="BN6147" s="6"/>
      <c r="BO6147" s="6"/>
      <c r="BP6147" s="6"/>
      <c r="BQ6147" s="6"/>
      <c r="BR6147" s="6"/>
      <c r="BS6147" s="6"/>
      <c r="BT6147" s="6"/>
      <c r="CG6147" s="432"/>
      <c r="CH6147" s="432"/>
      <c r="CL6147" s="174"/>
    </row>
    <row r="6148" spans="29:90" s="168" customFormat="1" x14ac:dyDescent="0.25">
      <c r="AC6148" s="175"/>
      <c r="AD6148" s="175"/>
      <c r="AE6148" s="175"/>
      <c r="AF6148" s="175"/>
      <c r="AG6148" s="175"/>
      <c r="AH6148" s="176"/>
      <c r="AM6148" s="6"/>
      <c r="AN6148" s="6"/>
      <c r="AO6148" s="6"/>
      <c r="AP6148" s="6"/>
      <c r="AQ6148" s="6"/>
      <c r="AR6148" s="6"/>
      <c r="AS6148" s="6"/>
      <c r="AT6148" s="6"/>
      <c r="AU6148" s="6"/>
      <c r="AV6148" s="6"/>
      <c r="AW6148" s="6"/>
      <c r="AX6148" s="6"/>
      <c r="AY6148" s="172"/>
      <c r="AZ6148" s="172"/>
      <c r="BA6148" s="172"/>
      <c r="BB6148" s="6"/>
      <c r="BC6148" s="6"/>
      <c r="BD6148" s="6"/>
      <c r="BE6148" s="6"/>
      <c r="BF6148" s="6"/>
      <c r="BG6148" s="172"/>
      <c r="BH6148" s="172"/>
      <c r="BI6148" s="172"/>
      <c r="BJ6148" s="6"/>
      <c r="BK6148" s="6"/>
      <c r="BL6148" s="6"/>
      <c r="BM6148" s="6"/>
      <c r="BN6148" s="6"/>
      <c r="BO6148" s="6"/>
      <c r="BP6148" s="6"/>
      <c r="BQ6148" s="6"/>
      <c r="BR6148" s="6"/>
      <c r="BS6148" s="6"/>
      <c r="BT6148" s="6"/>
      <c r="CG6148" s="432"/>
      <c r="CH6148" s="432"/>
      <c r="CL6148" s="174"/>
    </row>
    <row r="6149" spans="29:90" s="168" customFormat="1" x14ac:dyDescent="0.25">
      <c r="AC6149" s="175"/>
      <c r="AD6149" s="175"/>
      <c r="AE6149" s="175"/>
      <c r="AF6149" s="175"/>
      <c r="AG6149" s="175"/>
      <c r="AH6149" s="176"/>
      <c r="AM6149" s="6"/>
      <c r="AN6149" s="6"/>
      <c r="AO6149" s="6"/>
      <c r="AP6149" s="6"/>
      <c r="AQ6149" s="6"/>
      <c r="AR6149" s="6"/>
      <c r="AS6149" s="6"/>
      <c r="AT6149" s="6"/>
      <c r="AU6149" s="6"/>
      <c r="AV6149" s="6"/>
      <c r="AW6149" s="6"/>
      <c r="AX6149" s="6"/>
      <c r="AY6149" s="172"/>
      <c r="AZ6149" s="172"/>
      <c r="BA6149" s="172"/>
      <c r="BB6149" s="6"/>
      <c r="BC6149" s="6"/>
      <c r="BD6149" s="6"/>
      <c r="BE6149" s="6"/>
      <c r="BF6149" s="6"/>
      <c r="BG6149" s="172"/>
      <c r="BH6149" s="172"/>
      <c r="BI6149" s="172"/>
      <c r="BJ6149" s="6"/>
      <c r="BK6149" s="6"/>
      <c r="BL6149" s="6"/>
      <c r="BM6149" s="6"/>
      <c r="BN6149" s="6"/>
      <c r="BO6149" s="6"/>
      <c r="BP6149" s="6"/>
      <c r="BQ6149" s="6"/>
      <c r="BR6149" s="6"/>
      <c r="BS6149" s="6"/>
      <c r="BT6149" s="6"/>
      <c r="CG6149" s="432"/>
      <c r="CH6149" s="432"/>
      <c r="CL6149" s="174"/>
    </row>
    <row r="6150" spans="29:90" s="168" customFormat="1" x14ac:dyDescent="0.25">
      <c r="AC6150" s="175"/>
      <c r="AD6150" s="175"/>
      <c r="AE6150" s="175"/>
      <c r="AF6150" s="175"/>
      <c r="AG6150" s="175"/>
      <c r="AH6150" s="176"/>
      <c r="AM6150" s="6"/>
      <c r="AN6150" s="6"/>
      <c r="AO6150" s="6"/>
      <c r="AP6150" s="6"/>
      <c r="AQ6150" s="6"/>
      <c r="AR6150" s="6"/>
      <c r="AS6150" s="6"/>
      <c r="AT6150" s="6"/>
      <c r="AU6150" s="6"/>
      <c r="AV6150" s="6"/>
      <c r="AW6150" s="6"/>
      <c r="AX6150" s="6"/>
      <c r="AY6150" s="172"/>
      <c r="AZ6150" s="172"/>
      <c r="BA6150" s="172"/>
      <c r="BB6150" s="6"/>
      <c r="BC6150" s="6"/>
      <c r="BD6150" s="6"/>
      <c r="BE6150" s="6"/>
      <c r="BF6150" s="6"/>
      <c r="BG6150" s="172"/>
      <c r="BH6150" s="172"/>
      <c r="BI6150" s="172"/>
      <c r="BJ6150" s="6"/>
      <c r="BK6150" s="6"/>
      <c r="BL6150" s="6"/>
      <c r="BM6150" s="6"/>
      <c r="BN6150" s="6"/>
      <c r="BO6150" s="6"/>
      <c r="BP6150" s="6"/>
      <c r="BQ6150" s="6"/>
      <c r="BR6150" s="6"/>
      <c r="BS6150" s="6"/>
      <c r="BT6150" s="6"/>
      <c r="CG6150" s="432"/>
      <c r="CH6150" s="432"/>
      <c r="CL6150" s="174"/>
    </row>
    <row r="6151" spans="29:90" s="168" customFormat="1" x14ac:dyDescent="0.25">
      <c r="AC6151" s="175"/>
      <c r="AD6151" s="175"/>
      <c r="AE6151" s="175"/>
      <c r="AF6151" s="175"/>
      <c r="AG6151" s="175"/>
      <c r="AH6151" s="176"/>
      <c r="AM6151" s="6"/>
      <c r="AN6151" s="6"/>
      <c r="AO6151" s="6"/>
      <c r="AP6151" s="6"/>
      <c r="AQ6151" s="6"/>
      <c r="AR6151" s="6"/>
      <c r="AS6151" s="6"/>
      <c r="AT6151" s="6"/>
      <c r="AU6151" s="6"/>
      <c r="AV6151" s="6"/>
      <c r="AW6151" s="6"/>
      <c r="AX6151" s="6"/>
      <c r="AY6151" s="172"/>
      <c r="AZ6151" s="172"/>
      <c r="BA6151" s="172"/>
      <c r="BB6151" s="6"/>
      <c r="BC6151" s="6"/>
      <c r="BD6151" s="6"/>
      <c r="BE6151" s="6"/>
      <c r="BF6151" s="6"/>
      <c r="BG6151" s="172"/>
      <c r="BH6151" s="172"/>
      <c r="BI6151" s="172"/>
      <c r="BJ6151" s="6"/>
      <c r="BK6151" s="6"/>
      <c r="BL6151" s="6"/>
      <c r="BM6151" s="6"/>
      <c r="BN6151" s="6"/>
      <c r="BO6151" s="6"/>
      <c r="BP6151" s="6"/>
      <c r="BQ6151" s="6"/>
      <c r="BR6151" s="6"/>
      <c r="BS6151" s="6"/>
      <c r="BT6151" s="6"/>
      <c r="CG6151" s="432"/>
      <c r="CH6151" s="432"/>
      <c r="CL6151" s="174"/>
    </row>
    <row r="6152" spans="29:90" s="168" customFormat="1" x14ac:dyDescent="0.25">
      <c r="AC6152" s="175"/>
      <c r="AD6152" s="175"/>
      <c r="AE6152" s="175"/>
      <c r="AF6152" s="175"/>
      <c r="AG6152" s="175"/>
      <c r="AH6152" s="176"/>
      <c r="AM6152" s="6"/>
      <c r="AN6152" s="6"/>
      <c r="AO6152" s="6"/>
      <c r="AP6152" s="6"/>
      <c r="AQ6152" s="6"/>
      <c r="AR6152" s="6"/>
      <c r="AS6152" s="6"/>
      <c r="AT6152" s="6"/>
      <c r="AU6152" s="6"/>
      <c r="AV6152" s="6"/>
      <c r="AW6152" s="6"/>
      <c r="AX6152" s="6"/>
      <c r="AY6152" s="172"/>
      <c r="AZ6152" s="172"/>
      <c r="BA6152" s="172"/>
      <c r="BB6152" s="6"/>
      <c r="BC6152" s="6"/>
      <c r="BD6152" s="6"/>
      <c r="BE6152" s="6"/>
      <c r="BF6152" s="6"/>
      <c r="BG6152" s="172"/>
      <c r="BH6152" s="172"/>
      <c r="BI6152" s="172"/>
      <c r="BJ6152" s="6"/>
      <c r="BK6152" s="6"/>
      <c r="BL6152" s="6"/>
      <c r="BM6152" s="6"/>
      <c r="BN6152" s="6"/>
      <c r="BO6152" s="6"/>
      <c r="BP6152" s="6"/>
      <c r="BQ6152" s="6"/>
      <c r="BR6152" s="6"/>
      <c r="BS6152" s="6"/>
      <c r="BT6152" s="6"/>
      <c r="CG6152" s="432"/>
      <c r="CH6152" s="432"/>
      <c r="CL6152" s="174"/>
    </row>
    <row r="6153" spans="29:90" s="168" customFormat="1" x14ac:dyDescent="0.25">
      <c r="AC6153" s="175"/>
      <c r="AD6153" s="175"/>
      <c r="AE6153" s="175"/>
      <c r="AF6153" s="175"/>
      <c r="AG6153" s="175"/>
      <c r="AH6153" s="176"/>
      <c r="AM6153" s="6"/>
      <c r="AN6153" s="6"/>
      <c r="AO6153" s="6"/>
      <c r="AP6153" s="6"/>
      <c r="AQ6153" s="6"/>
      <c r="AR6153" s="6"/>
      <c r="AS6153" s="6"/>
      <c r="AT6153" s="6"/>
      <c r="AU6153" s="6"/>
      <c r="AV6153" s="6"/>
      <c r="AW6153" s="6"/>
      <c r="AX6153" s="6"/>
      <c r="AY6153" s="172"/>
      <c r="AZ6153" s="172"/>
      <c r="BA6153" s="172"/>
      <c r="BB6153" s="6"/>
      <c r="BC6153" s="6"/>
      <c r="BD6153" s="6"/>
      <c r="BE6153" s="6"/>
      <c r="BF6153" s="6"/>
      <c r="BG6153" s="172"/>
      <c r="BH6153" s="172"/>
      <c r="BI6153" s="172"/>
      <c r="BJ6153" s="6"/>
      <c r="BK6153" s="6"/>
      <c r="BL6153" s="6"/>
      <c r="BM6153" s="6"/>
      <c r="BN6153" s="6"/>
      <c r="BO6153" s="6"/>
      <c r="BP6153" s="6"/>
      <c r="BQ6153" s="6"/>
      <c r="BR6153" s="6"/>
      <c r="BS6153" s="6"/>
      <c r="BT6153" s="6"/>
      <c r="CG6153" s="432"/>
      <c r="CH6153" s="432"/>
      <c r="CL6153" s="174"/>
    </row>
    <row r="6154" spans="29:90" s="168" customFormat="1" x14ac:dyDescent="0.25">
      <c r="AC6154" s="175"/>
      <c r="AD6154" s="175"/>
      <c r="AE6154" s="175"/>
      <c r="AF6154" s="175"/>
      <c r="AG6154" s="175"/>
      <c r="AH6154" s="176"/>
      <c r="AM6154" s="6"/>
      <c r="AN6154" s="6"/>
      <c r="AO6154" s="6"/>
      <c r="AP6154" s="6"/>
      <c r="AQ6154" s="6"/>
      <c r="AR6154" s="6"/>
      <c r="AS6154" s="6"/>
      <c r="AT6154" s="6"/>
      <c r="AU6154" s="6"/>
      <c r="AV6154" s="6"/>
      <c r="AW6154" s="6"/>
      <c r="AX6154" s="6"/>
      <c r="AY6154" s="172"/>
      <c r="AZ6154" s="172"/>
      <c r="BA6154" s="172"/>
      <c r="BB6154" s="6"/>
      <c r="BC6154" s="6"/>
      <c r="BD6154" s="6"/>
      <c r="BE6154" s="6"/>
      <c r="BF6154" s="6"/>
      <c r="BG6154" s="172"/>
      <c r="BH6154" s="172"/>
      <c r="BI6154" s="172"/>
      <c r="BJ6154" s="6"/>
      <c r="BK6154" s="6"/>
      <c r="BL6154" s="6"/>
      <c r="BM6154" s="6"/>
      <c r="BN6154" s="6"/>
      <c r="BO6154" s="6"/>
      <c r="BP6154" s="6"/>
      <c r="BQ6154" s="6"/>
      <c r="BR6154" s="6"/>
      <c r="BS6154" s="6"/>
      <c r="BT6154" s="6"/>
      <c r="CG6154" s="432"/>
      <c r="CH6154" s="432"/>
      <c r="CL6154" s="174"/>
    </row>
    <row r="6155" spans="29:90" s="168" customFormat="1" x14ac:dyDescent="0.25">
      <c r="AC6155" s="175"/>
      <c r="AD6155" s="175"/>
      <c r="AE6155" s="175"/>
      <c r="AF6155" s="175"/>
      <c r="AG6155" s="175"/>
      <c r="AH6155" s="176"/>
      <c r="AM6155" s="6"/>
      <c r="AN6155" s="6"/>
      <c r="AO6155" s="6"/>
      <c r="AP6155" s="6"/>
      <c r="AQ6155" s="6"/>
      <c r="AR6155" s="6"/>
      <c r="AS6155" s="6"/>
      <c r="AT6155" s="6"/>
      <c r="AU6155" s="6"/>
      <c r="AV6155" s="6"/>
      <c r="AW6155" s="6"/>
      <c r="AX6155" s="6"/>
      <c r="AY6155" s="172"/>
      <c r="AZ6155" s="172"/>
      <c r="BA6155" s="172"/>
      <c r="BB6155" s="6"/>
      <c r="BC6155" s="6"/>
      <c r="BD6155" s="6"/>
      <c r="BE6155" s="6"/>
      <c r="BF6155" s="6"/>
      <c r="BG6155" s="172"/>
      <c r="BH6155" s="172"/>
      <c r="BI6155" s="172"/>
      <c r="BJ6155" s="6"/>
      <c r="BK6155" s="6"/>
      <c r="BL6155" s="6"/>
      <c r="BM6155" s="6"/>
      <c r="BN6155" s="6"/>
      <c r="BO6155" s="6"/>
      <c r="BP6155" s="6"/>
      <c r="BQ6155" s="6"/>
      <c r="BR6155" s="6"/>
      <c r="BS6155" s="6"/>
      <c r="BT6155" s="6"/>
      <c r="CG6155" s="432"/>
      <c r="CH6155" s="432"/>
      <c r="CL6155" s="174"/>
    </row>
    <row r="6156" spans="29:90" s="168" customFormat="1" x14ac:dyDescent="0.25">
      <c r="AC6156" s="175"/>
      <c r="AD6156" s="175"/>
      <c r="AE6156" s="175"/>
      <c r="AF6156" s="175"/>
      <c r="AG6156" s="175"/>
      <c r="AH6156" s="176"/>
      <c r="AM6156" s="6"/>
      <c r="AN6156" s="6"/>
      <c r="AO6156" s="6"/>
      <c r="AP6156" s="6"/>
      <c r="AQ6156" s="6"/>
      <c r="AR6156" s="6"/>
      <c r="AS6156" s="6"/>
      <c r="AT6156" s="6"/>
      <c r="AU6156" s="6"/>
      <c r="AV6156" s="6"/>
      <c r="AW6156" s="6"/>
      <c r="AX6156" s="6"/>
      <c r="AY6156" s="172"/>
      <c r="AZ6156" s="172"/>
      <c r="BA6156" s="172"/>
      <c r="BB6156" s="6"/>
      <c r="BC6156" s="6"/>
      <c r="BD6156" s="6"/>
      <c r="BE6156" s="6"/>
      <c r="BF6156" s="6"/>
      <c r="BG6156" s="172"/>
      <c r="BH6156" s="172"/>
      <c r="BI6156" s="172"/>
      <c r="BJ6156" s="6"/>
      <c r="BK6156" s="6"/>
      <c r="BL6156" s="6"/>
      <c r="BM6156" s="6"/>
      <c r="BN6156" s="6"/>
      <c r="BO6156" s="6"/>
      <c r="BP6156" s="6"/>
      <c r="BQ6156" s="6"/>
      <c r="BR6156" s="6"/>
      <c r="BS6156" s="6"/>
      <c r="BT6156" s="6"/>
      <c r="CG6156" s="432"/>
      <c r="CH6156" s="432"/>
      <c r="CL6156" s="174"/>
    </row>
    <row r="6157" spans="29:90" s="168" customFormat="1" x14ac:dyDescent="0.25">
      <c r="AC6157" s="175"/>
      <c r="AD6157" s="175"/>
      <c r="AE6157" s="175"/>
      <c r="AF6157" s="175"/>
      <c r="AG6157" s="175"/>
      <c r="AH6157" s="176"/>
      <c r="AM6157" s="6"/>
      <c r="AN6157" s="6"/>
      <c r="AO6157" s="6"/>
      <c r="AP6157" s="6"/>
      <c r="AQ6157" s="6"/>
      <c r="AR6157" s="6"/>
      <c r="AS6157" s="6"/>
      <c r="AT6157" s="6"/>
      <c r="AU6157" s="6"/>
      <c r="AV6157" s="6"/>
      <c r="AW6157" s="6"/>
      <c r="AX6157" s="6"/>
      <c r="AY6157" s="172"/>
      <c r="AZ6157" s="172"/>
      <c r="BA6157" s="172"/>
      <c r="BB6157" s="6"/>
      <c r="BC6157" s="6"/>
      <c r="BD6157" s="6"/>
      <c r="BE6157" s="6"/>
      <c r="BF6157" s="6"/>
      <c r="BG6157" s="172"/>
      <c r="BH6157" s="172"/>
      <c r="BI6157" s="172"/>
      <c r="BJ6157" s="6"/>
      <c r="BK6157" s="6"/>
      <c r="BL6157" s="6"/>
      <c r="BM6157" s="6"/>
      <c r="BN6157" s="6"/>
      <c r="BO6157" s="6"/>
      <c r="BP6157" s="6"/>
      <c r="BQ6157" s="6"/>
      <c r="BR6157" s="6"/>
      <c r="BS6157" s="6"/>
      <c r="BT6157" s="6"/>
      <c r="CG6157" s="432"/>
      <c r="CH6157" s="432"/>
      <c r="CL6157" s="174"/>
    </row>
    <row r="6158" spans="29:90" s="168" customFormat="1" x14ac:dyDescent="0.25">
      <c r="AC6158" s="175"/>
      <c r="AD6158" s="175"/>
      <c r="AE6158" s="175"/>
      <c r="AF6158" s="175"/>
      <c r="AG6158" s="175"/>
      <c r="AH6158" s="176"/>
      <c r="AM6158" s="6"/>
      <c r="AN6158" s="6"/>
      <c r="AO6158" s="6"/>
      <c r="AP6158" s="6"/>
      <c r="AQ6158" s="6"/>
      <c r="AR6158" s="6"/>
      <c r="AS6158" s="6"/>
      <c r="AT6158" s="6"/>
      <c r="AU6158" s="6"/>
      <c r="AV6158" s="6"/>
      <c r="AW6158" s="6"/>
      <c r="AX6158" s="6"/>
      <c r="AY6158" s="172"/>
      <c r="AZ6158" s="172"/>
      <c r="BA6158" s="172"/>
      <c r="BB6158" s="6"/>
      <c r="BC6158" s="6"/>
      <c r="BD6158" s="6"/>
      <c r="BE6158" s="6"/>
      <c r="BF6158" s="6"/>
      <c r="BG6158" s="172"/>
      <c r="BH6158" s="172"/>
      <c r="BI6158" s="172"/>
      <c r="BJ6158" s="6"/>
      <c r="BK6158" s="6"/>
      <c r="BL6158" s="6"/>
      <c r="BM6158" s="6"/>
      <c r="BN6158" s="6"/>
      <c r="BO6158" s="6"/>
      <c r="BP6158" s="6"/>
      <c r="BQ6158" s="6"/>
      <c r="BR6158" s="6"/>
      <c r="BS6158" s="6"/>
      <c r="BT6158" s="6"/>
      <c r="CG6158" s="432"/>
      <c r="CH6158" s="432"/>
      <c r="CL6158" s="174"/>
    </row>
    <row r="6159" spans="29:90" s="168" customFormat="1" x14ac:dyDescent="0.25">
      <c r="AC6159" s="175"/>
      <c r="AD6159" s="175"/>
      <c r="AE6159" s="175"/>
      <c r="AF6159" s="175"/>
      <c r="AG6159" s="175"/>
      <c r="AH6159" s="176"/>
      <c r="AM6159" s="6"/>
      <c r="AN6159" s="6"/>
      <c r="AO6159" s="6"/>
      <c r="AP6159" s="6"/>
      <c r="AQ6159" s="6"/>
      <c r="AR6159" s="6"/>
      <c r="AS6159" s="6"/>
      <c r="AT6159" s="6"/>
      <c r="AU6159" s="6"/>
      <c r="AV6159" s="6"/>
      <c r="AW6159" s="6"/>
      <c r="AX6159" s="6"/>
      <c r="AY6159" s="172"/>
      <c r="AZ6159" s="172"/>
      <c r="BA6159" s="172"/>
      <c r="BB6159" s="6"/>
      <c r="BC6159" s="6"/>
      <c r="BD6159" s="6"/>
      <c r="BE6159" s="6"/>
      <c r="BF6159" s="6"/>
      <c r="BG6159" s="172"/>
      <c r="BH6159" s="172"/>
      <c r="BI6159" s="172"/>
      <c r="BJ6159" s="6"/>
      <c r="BK6159" s="6"/>
      <c r="BL6159" s="6"/>
      <c r="BM6159" s="6"/>
      <c r="BN6159" s="6"/>
      <c r="BO6159" s="6"/>
      <c r="BP6159" s="6"/>
      <c r="BQ6159" s="6"/>
      <c r="BR6159" s="6"/>
      <c r="BS6159" s="6"/>
      <c r="BT6159" s="6"/>
      <c r="CG6159" s="432"/>
      <c r="CH6159" s="432"/>
      <c r="CL6159" s="174"/>
    </row>
    <row r="6160" spans="29:90" s="168" customFormat="1" x14ac:dyDescent="0.25">
      <c r="AC6160" s="175"/>
      <c r="AD6160" s="175"/>
      <c r="AE6160" s="175"/>
      <c r="AF6160" s="175"/>
      <c r="AG6160" s="175"/>
      <c r="AH6160" s="176"/>
      <c r="AM6160" s="6"/>
      <c r="AN6160" s="6"/>
      <c r="AO6160" s="6"/>
      <c r="AP6160" s="6"/>
      <c r="AQ6160" s="6"/>
      <c r="AR6160" s="6"/>
      <c r="AS6160" s="6"/>
      <c r="AT6160" s="6"/>
      <c r="AU6160" s="6"/>
      <c r="AV6160" s="6"/>
      <c r="AW6160" s="6"/>
      <c r="AX6160" s="6"/>
      <c r="AY6160" s="172"/>
      <c r="AZ6160" s="172"/>
      <c r="BA6160" s="172"/>
      <c r="BB6160" s="6"/>
      <c r="BC6160" s="6"/>
      <c r="BD6160" s="6"/>
      <c r="BE6160" s="6"/>
      <c r="BF6160" s="6"/>
      <c r="BG6160" s="172"/>
      <c r="BH6160" s="172"/>
      <c r="BI6160" s="172"/>
      <c r="BJ6160" s="6"/>
      <c r="BK6160" s="6"/>
      <c r="BL6160" s="6"/>
      <c r="BM6160" s="6"/>
      <c r="BN6160" s="6"/>
      <c r="BO6160" s="6"/>
      <c r="BP6160" s="6"/>
      <c r="BQ6160" s="6"/>
      <c r="BR6160" s="6"/>
      <c r="BS6160" s="6"/>
      <c r="BT6160" s="6"/>
      <c r="CG6160" s="432"/>
      <c r="CH6160" s="432"/>
      <c r="CL6160" s="174"/>
    </row>
    <row r="6161" spans="29:90" s="168" customFormat="1" x14ac:dyDescent="0.25">
      <c r="AC6161" s="175"/>
      <c r="AD6161" s="175"/>
      <c r="AE6161" s="175"/>
      <c r="AF6161" s="175"/>
      <c r="AG6161" s="175"/>
      <c r="AH6161" s="176"/>
      <c r="AM6161" s="6"/>
      <c r="AN6161" s="6"/>
      <c r="AO6161" s="6"/>
      <c r="AP6161" s="6"/>
      <c r="AQ6161" s="6"/>
      <c r="AR6161" s="6"/>
      <c r="AS6161" s="6"/>
      <c r="AT6161" s="6"/>
      <c r="AU6161" s="6"/>
      <c r="AV6161" s="6"/>
      <c r="AW6161" s="6"/>
      <c r="AX6161" s="6"/>
      <c r="AY6161" s="172"/>
      <c r="AZ6161" s="172"/>
      <c r="BA6161" s="172"/>
      <c r="BB6161" s="6"/>
      <c r="BC6161" s="6"/>
      <c r="BD6161" s="6"/>
      <c r="BE6161" s="6"/>
      <c r="BF6161" s="6"/>
      <c r="BG6161" s="172"/>
      <c r="BH6161" s="172"/>
      <c r="BI6161" s="172"/>
      <c r="BJ6161" s="6"/>
      <c r="BK6161" s="6"/>
      <c r="BL6161" s="6"/>
      <c r="BM6161" s="6"/>
      <c r="BN6161" s="6"/>
      <c r="BO6161" s="6"/>
      <c r="BP6161" s="6"/>
      <c r="BQ6161" s="6"/>
      <c r="BR6161" s="6"/>
      <c r="BS6161" s="6"/>
      <c r="BT6161" s="6"/>
      <c r="CG6161" s="432"/>
      <c r="CH6161" s="432"/>
      <c r="CL6161" s="174"/>
    </row>
    <row r="6162" spans="29:90" s="168" customFormat="1" x14ac:dyDescent="0.25">
      <c r="AC6162" s="175"/>
      <c r="AD6162" s="175"/>
      <c r="AE6162" s="175"/>
      <c r="AF6162" s="175"/>
      <c r="AG6162" s="175"/>
      <c r="AH6162" s="176"/>
      <c r="AM6162" s="6"/>
      <c r="AN6162" s="6"/>
      <c r="AO6162" s="6"/>
      <c r="AP6162" s="6"/>
      <c r="AQ6162" s="6"/>
      <c r="AR6162" s="6"/>
      <c r="AS6162" s="6"/>
      <c r="AT6162" s="6"/>
      <c r="AU6162" s="6"/>
      <c r="AV6162" s="6"/>
      <c r="AW6162" s="6"/>
      <c r="AX6162" s="6"/>
      <c r="AY6162" s="172"/>
      <c r="AZ6162" s="172"/>
      <c r="BA6162" s="172"/>
      <c r="BB6162" s="6"/>
      <c r="BC6162" s="6"/>
      <c r="BD6162" s="6"/>
      <c r="BE6162" s="6"/>
      <c r="BF6162" s="6"/>
      <c r="BG6162" s="172"/>
      <c r="BH6162" s="172"/>
      <c r="BI6162" s="172"/>
      <c r="BJ6162" s="6"/>
      <c r="BK6162" s="6"/>
      <c r="BL6162" s="6"/>
      <c r="BM6162" s="6"/>
      <c r="BN6162" s="6"/>
      <c r="BO6162" s="6"/>
      <c r="BP6162" s="6"/>
      <c r="BQ6162" s="6"/>
      <c r="BR6162" s="6"/>
      <c r="BS6162" s="6"/>
      <c r="BT6162" s="6"/>
      <c r="CG6162" s="432"/>
      <c r="CH6162" s="432"/>
      <c r="CL6162" s="174"/>
    </row>
    <row r="6163" spans="29:90" s="168" customFormat="1" x14ac:dyDescent="0.25">
      <c r="AC6163" s="175"/>
      <c r="AD6163" s="175"/>
      <c r="AE6163" s="175"/>
      <c r="AF6163" s="175"/>
      <c r="AG6163" s="175"/>
      <c r="AH6163" s="176"/>
      <c r="AM6163" s="6"/>
      <c r="AN6163" s="6"/>
      <c r="AO6163" s="6"/>
      <c r="AP6163" s="6"/>
      <c r="AQ6163" s="6"/>
      <c r="AR6163" s="6"/>
      <c r="AS6163" s="6"/>
      <c r="AT6163" s="6"/>
      <c r="AU6163" s="6"/>
      <c r="AV6163" s="6"/>
      <c r="AW6163" s="6"/>
      <c r="AX6163" s="6"/>
      <c r="AY6163" s="172"/>
      <c r="AZ6163" s="172"/>
      <c r="BA6163" s="172"/>
      <c r="BB6163" s="6"/>
      <c r="BC6163" s="6"/>
      <c r="BD6163" s="6"/>
      <c r="BE6163" s="6"/>
      <c r="BF6163" s="6"/>
      <c r="BG6163" s="172"/>
      <c r="BH6163" s="172"/>
      <c r="BI6163" s="172"/>
      <c r="BJ6163" s="6"/>
      <c r="BK6163" s="6"/>
      <c r="BL6163" s="6"/>
      <c r="BM6163" s="6"/>
      <c r="BN6163" s="6"/>
      <c r="BO6163" s="6"/>
      <c r="BP6163" s="6"/>
      <c r="BQ6163" s="6"/>
      <c r="BR6163" s="6"/>
      <c r="BS6163" s="6"/>
      <c r="BT6163" s="6"/>
      <c r="CG6163" s="432"/>
      <c r="CH6163" s="432"/>
      <c r="CL6163" s="174"/>
    </row>
    <row r="6164" spans="29:90" s="168" customFormat="1" x14ac:dyDescent="0.25">
      <c r="AC6164" s="175"/>
      <c r="AD6164" s="175"/>
      <c r="AE6164" s="175"/>
      <c r="AF6164" s="175"/>
      <c r="AG6164" s="175"/>
      <c r="AH6164" s="176"/>
      <c r="AM6164" s="6"/>
      <c r="AN6164" s="6"/>
      <c r="AO6164" s="6"/>
      <c r="AP6164" s="6"/>
      <c r="AQ6164" s="6"/>
      <c r="AR6164" s="6"/>
      <c r="AS6164" s="6"/>
      <c r="AT6164" s="6"/>
      <c r="AU6164" s="6"/>
      <c r="AV6164" s="6"/>
      <c r="AW6164" s="6"/>
      <c r="AX6164" s="6"/>
      <c r="AY6164" s="172"/>
      <c r="AZ6164" s="172"/>
      <c r="BA6164" s="172"/>
      <c r="BB6164" s="6"/>
      <c r="BC6164" s="6"/>
      <c r="BD6164" s="6"/>
      <c r="BE6164" s="6"/>
      <c r="BF6164" s="6"/>
      <c r="BG6164" s="172"/>
      <c r="BH6164" s="172"/>
      <c r="BI6164" s="172"/>
      <c r="BJ6164" s="6"/>
      <c r="BK6164" s="6"/>
      <c r="BL6164" s="6"/>
      <c r="BM6164" s="6"/>
      <c r="BN6164" s="6"/>
      <c r="BO6164" s="6"/>
      <c r="BP6164" s="6"/>
      <c r="BQ6164" s="6"/>
      <c r="BR6164" s="6"/>
      <c r="BS6164" s="6"/>
      <c r="BT6164" s="6"/>
      <c r="CG6164" s="432"/>
      <c r="CH6164" s="432"/>
      <c r="CL6164" s="174"/>
    </row>
    <row r="6165" spans="29:90" s="168" customFormat="1" x14ac:dyDescent="0.25">
      <c r="AC6165" s="175"/>
      <c r="AD6165" s="175"/>
      <c r="AE6165" s="175"/>
      <c r="AF6165" s="175"/>
      <c r="AG6165" s="175"/>
      <c r="AH6165" s="176"/>
      <c r="AM6165" s="6"/>
      <c r="AN6165" s="6"/>
      <c r="AO6165" s="6"/>
      <c r="AP6165" s="6"/>
      <c r="AQ6165" s="6"/>
      <c r="AR6165" s="6"/>
      <c r="AS6165" s="6"/>
      <c r="AT6165" s="6"/>
      <c r="AU6165" s="6"/>
      <c r="AV6165" s="6"/>
      <c r="AW6165" s="6"/>
      <c r="AX6165" s="6"/>
      <c r="AY6165" s="172"/>
      <c r="AZ6165" s="172"/>
      <c r="BA6165" s="172"/>
      <c r="BB6165" s="6"/>
      <c r="BC6165" s="6"/>
      <c r="BD6165" s="6"/>
      <c r="BE6165" s="6"/>
      <c r="BF6165" s="6"/>
      <c r="BG6165" s="172"/>
      <c r="BH6165" s="172"/>
      <c r="BI6165" s="172"/>
      <c r="BJ6165" s="6"/>
      <c r="BK6165" s="6"/>
      <c r="BL6165" s="6"/>
      <c r="BM6165" s="6"/>
      <c r="BN6165" s="6"/>
      <c r="BO6165" s="6"/>
      <c r="BP6165" s="6"/>
      <c r="BQ6165" s="6"/>
      <c r="BR6165" s="6"/>
      <c r="BS6165" s="6"/>
      <c r="BT6165" s="6"/>
      <c r="CG6165" s="432"/>
      <c r="CH6165" s="432"/>
      <c r="CL6165" s="174"/>
    </row>
    <row r="6166" spans="29:90" s="168" customFormat="1" x14ac:dyDescent="0.25">
      <c r="AC6166" s="175"/>
      <c r="AD6166" s="175"/>
      <c r="AE6166" s="175"/>
      <c r="AF6166" s="175"/>
      <c r="AG6166" s="175"/>
      <c r="AH6166" s="176"/>
      <c r="AM6166" s="6"/>
      <c r="AN6166" s="6"/>
      <c r="AO6166" s="6"/>
      <c r="AP6166" s="6"/>
      <c r="AQ6166" s="6"/>
      <c r="AR6166" s="6"/>
      <c r="AS6166" s="6"/>
      <c r="AT6166" s="6"/>
      <c r="AU6166" s="6"/>
      <c r="AV6166" s="6"/>
      <c r="AW6166" s="6"/>
      <c r="AX6166" s="6"/>
      <c r="AY6166" s="172"/>
      <c r="AZ6166" s="172"/>
      <c r="BA6166" s="172"/>
      <c r="BB6166" s="6"/>
      <c r="BC6166" s="6"/>
      <c r="BD6166" s="6"/>
      <c r="BE6166" s="6"/>
      <c r="BF6166" s="6"/>
      <c r="BG6166" s="172"/>
      <c r="BH6166" s="172"/>
      <c r="BI6166" s="172"/>
      <c r="BJ6166" s="6"/>
      <c r="BK6166" s="6"/>
      <c r="BL6166" s="6"/>
      <c r="BM6166" s="6"/>
      <c r="BN6166" s="6"/>
      <c r="BO6166" s="6"/>
      <c r="BP6166" s="6"/>
      <c r="BQ6166" s="6"/>
      <c r="BR6166" s="6"/>
      <c r="BS6166" s="6"/>
      <c r="BT6166" s="6"/>
      <c r="CG6166" s="432"/>
      <c r="CH6166" s="432"/>
      <c r="CL6166" s="174"/>
    </row>
    <row r="6167" spans="29:90" s="168" customFormat="1" x14ac:dyDescent="0.25">
      <c r="AC6167" s="175"/>
      <c r="AD6167" s="175"/>
      <c r="AE6167" s="175"/>
      <c r="AF6167" s="175"/>
      <c r="AG6167" s="175"/>
      <c r="AH6167" s="176"/>
      <c r="AM6167" s="6"/>
      <c r="AN6167" s="6"/>
      <c r="AO6167" s="6"/>
      <c r="AP6167" s="6"/>
      <c r="AQ6167" s="6"/>
      <c r="AR6167" s="6"/>
      <c r="AS6167" s="6"/>
      <c r="AT6167" s="6"/>
      <c r="AU6167" s="6"/>
      <c r="AV6167" s="6"/>
      <c r="AW6167" s="6"/>
      <c r="AX6167" s="6"/>
      <c r="AY6167" s="172"/>
      <c r="AZ6167" s="172"/>
      <c r="BA6167" s="172"/>
      <c r="BB6167" s="6"/>
      <c r="BC6167" s="6"/>
      <c r="BD6167" s="6"/>
      <c r="BE6167" s="6"/>
      <c r="BF6167" s="6"/>
      <c r="BG6167" s="172"/>
      <c r="BH6167" s="172"/>
      <c r="BI6167" s="172"/>
      <c r="BJ6167" s="6"/>
      <c r="BK6167" s="6"/>
      <c r="BL6167" s="6"/>
      <c r="BM6167" s="6"/>
      <c r="BN6167" s="6"/>
      <c r="BO6167" s="6"/>
      <c r="BP6167" s="6"/>
      <c r="BQ6167" s="6"/>
      <c r="BR6167" s="6"/>
      <c r="BS6167" s="6"/>
      <c r="BT6167" s="6"/>
      <c r="CG6167" s="432"/>
      <c r="CH6167" s="432"/>
      <c r="CL6167" s="174"/>
    </row>
    <row r="6168" spans="29:90" s="168" customFormat="1" x14ac:dyDescent="0.25">
      <c r="AC6168" s="175"/>
      <c r="AD6168" s="175"/>
      <c r="AE6168" s="175"/>
      <c r="AF6168" s="175"/>
      <c r="AG6168" s="175"/>
      <c r="AH6168" s="176"/>
      <c r="AM6168" s="6"/>
      <c r="AN6168" s="6"/>
      <c r="AO6168" s="6"/>
      <c r="AP6168" s="6"/>
      <c r="AQ6168" s="6"/>
      <c r="AR6168" s="6"/>
      <c r="AS6168" s="6"/>
      <c r="AT6168" s="6"/>
      <c r="AU6168" s="6"/>
      <c r="AV6168" s="6"/>
      <c r="AW6168" s="6"/>
      <c r="AX6168" s="6"/>
      <c r="AY6168" s="172"/>
      <c r="AZ6168" s="172"/>
      <c r="BA6168" s="172"/>
      <c r="BB6168" s="6"/>
      <c r="BC6168" s="6"/>
      <c r="BD6168" s="6"/>
      <c r="BE6168" s="6"/>
      <c r="BF6168" s="6"/>
      <c r="BG6168" s="172"/>
      <c r="BH6168" s="172"/>
      <c r="BI6168" s="172"/>
      <c r="BJ6168" s="6"/>
      <c r="BK6168" s="6"/>
      <c r="BL6168" s="6"/>
      <c r="BM6168" s="6"/>
      <c r="BN6168" s="6"/>
      <c r="BO6168" s="6"/>
      <c r="BP6168" s="6"/>
      <c r="BQ6168" s="6"/>
      <c r="BR6168" s="6"/>
      <c r="BS6168" s="6"/>
      <c r="BT6168" s="6"/>
      <c r="CG6168" s="432"/>
      <c r="CH6168" s="432"/>
      <c r="CL6168" s="174"/>
    </row>
    <row r="6169" spans="29:90" s="168" customFormat="1" x14ac:dyDescent="0.25">
      <c r="AC6169" s="175"/>
      <c r="AD6169" s="175"/>
      <c r="AE6169" s="175"/>
      <c r="AF6169" s="175"/>
      <c r="AG6169" s="175"/>
      <c r="AH6169" s="176"/>
      <c r="AM6169" s="6"/>
      <c r="AN6169" s="6"/>
      <c r="AO6169" s="6"/>
      <c r="AP6169" s="6"/>
      <c r="AQ6169" s="6"/>
      <c r="AR6169" s="6"/>
      <c r="AS6169" s="6"/>
      <c r="AT6169" s="6"/>
      <c r="AU6169" s="6"/>
      <c r="AV6169" s="6"/>
      <c r="AW6169" s="6"/>
      <c r="AX6169" s="6"/>
      <c r="AY6169" s="172"/>
      <c r="AZ6169" s="172"/>
      <c r="BA6169" s="172"/>
      <c r="BB6169" s="6"/>
      <c r="BC6169" s="6"/>
      <c r="BD6169" s="6"/>
      <c r="BE6169" s="6"/>
      <c r="BF6169" s="6"/>
      <c r="BG6169" s="172"/>
      <c r="BH6169" s="172"/>
      <c r="BI6169" s="172"/>
      <c r="BJ6169" s="6"/>
      <c r="BK6169" s="6"/>
      <c r="BL6169" s="6"/>
      <c r="BM6169" s="6"/>
      <c r="BN6169" s="6"/>
      <c r="BO6169" s="6"/>
      <c r="BP6169" s="6"/>
      <c r="BQ6169" s="6"/>
      <c r="BR6169" s="6"/>
      <c r="BS6169" s="6"/>
      <c r="BT6169" s="6"/>
      <c r="CG6169" s="432"/>
      <c r="CH6169" s="432"/>
      <c r="CL6169" s="174"/>
    </row>
    <row r="6170" spans="29:90" s="168" customFormat="1" x14ac:dyDescent="0.25">
      <c r="AC6170" s="175"/>
      <c r="AD6170" s="175"/>
      <c r="AE6170" s="175"/>
      <c r="AF6170" s="175"/>
      <c r="AG6170" s="175"/>
      <c r="AH6170" s="176"/>
      <c r="AM6170" s="6"/>
      <c r="AN6170" s="6"/>
      <c r="AO6170" s="6"/>
      <c r="AP6170" s="6"/>
      <c r="AQ6170" s="6"/>
      <c r="AR6170" s="6"/>
      <c r="AS6170" s="6"/>
      <c r="AT6170" s="6"/>
      <c r="AU6170" s="6"/>
      <c r="AV6170" s="6"/>
      <c r="AW6170" s="6"/>
      <c r="AX6170" s="6"/>
      <c r="AY6170" s="172"/>
      <c r="AZ6170" s="172"/>
      <c r="BA6170" s="172"/>
      <c r="BB6170" s="6"/>
      <c r="BC6170" s="6"/>
      <c r="BD6170" s="6"/>
      <c r="BE6170" s="6"/>
      <c r="BF6170" s="6"/>
      <c r="BG6170" s="172"/>
      <c r="BH6170" s="172"/>
      <c r="BI6170" s="172"/>
      <c r="BJ6170" s="6"/>
      <c r="BK6170" s="6"/>
      <c r="BL6170" s="6"/>
      <c r="BM6170" s="6"/>
      <c r="BN6170" s="6"/>
      <c r="BO6170" s="6"/>
      <c r="BP6170" s="6"/>
      <c r="BQ6170" s="6"/>
      <c r="BR6170" s="6"/>
      <c r="BS6170" s="6"/>
      <c r="BT6170" s="6"/>
      <c r="CG6170" s="432"/>
      <c r="CH6170" s="432"/>
      <c r="CL6170" s="174"/>
    </row>
    <row r="6171" spans="29:90" s="168" customFormat="1" x14ac:dyDescent="0.25">
      <c r="AC6171" s="175"/>
      <c r="AD6171" s="175"/>
      <c r="AE6171" s="175"/>
      <c r="AF6171" s="175"/>
      <c r="AG6171" s="175"/>
      <c r="AH6171" s="176"/>
      <c r="AM6171" s="6"/>
      <c r="AN6171" s="6"/>
      <c r="AO6171" s="6"/>
      <c r="AP6171" s="6"/>
      <c r="AQ6171" s="6"/>
      <c r="AR6171" s="6"/>
      <c r="AS6171" s="6"/>
      <c r="AT6171" s="6"/>
      <c r="AU6171" s="6"/>
      <c r="AV6171" s="6"/>
      <c r="AW6171" s="6"/>
      <c r="AX6171" s="6"/>
      <c r="AY6171" s="172"/>
      <c r="AZ6171" s="172"/>
      <c r="BA6171" s="172"/>
      <c r="BB6171" s="6"/>
      <c r="BC6171" s="6"/>
      <c r="BD6171" s="6"/>
      <c r="BE6171" s="6"/>
      <c r="BF6171" s="6"/>
      <c r="BG6171" s="172"/>
      <c r="BH6171" s="172"/>
      <c r="BI6171" s="172"/>
      <c r="BJ6171" s="6"/>
      <c r="BK6171" s="6"/>
      <c r="BL6171" s="6"/>
      <c r="BM6171" s="6"/>
      <c r="BN6171" s="6"/>
      <c r="BO6171" s="6"/>
      <c r="BP6171" s="6"/>
      <c r="BQ6171" s="6"/>
      <c r="BR6171" s="6"/>
      <c r="BS6171" s="6"/>
      <c r="BT6171" s="6"/>
      <c r="CG6171" s="432"/>
      <c r="CH6171" s="432"/>
      <c r="CL6171" s="174"/>
    </row>
    <row r="6172" spans="29:90" s="168" customFormat="1" x14ac:dyDescent="0.25">
      <c r="AC6172" s="175"/>
      <c r="AD6172" s="175"/>
      <c r="AE6172" s="175"/>
      <c r="AF6172" s="175"/>
      <c r="AG6172" s="175"/>
      <c r="AH6172" s="176"/>
      <c r="AM6172" s="6"/>
      <c r="AN6172" s="6"/>
      <c r="AO6172" s="6"/>
      <c r="AP6172" s="6"/>
      <c r="AQ6172" s="6"/>
      <c r="AR6172" s="6"/>
      <c r="AS6172" s="6"/>
      <c r="AT6172" s="6"/>
      <c r="AU6172" s="6"/>
      <c r="AV6172" s="6"/>
      <c r="AW6172" s="6"/>
      <c r="AX6172" s="6"/>
      <c r="AY6172" s="172"/>
      <c r="AZ6172" s="172"/>
      <c r="BA6172" s="172"/>
      <c r="BB6172" s="6"/>
      <c r="BC6172" s="6"/>
      <c r="BD6172" s="6"/>
      <c r="BE6172" s="6"/>
      <c r="BF6172" s="6"/>
      <c r="BG6172" s="172"/>
      <c r="BH6172" s="172"/>
      <c r="BI6172" s="172"/>
      <c r="BJ6172" s="6"/>
      <c r="BK6172" s="6"/>
      <c r="BL6172" s="6"/>
      <c r="BM6172" s="6"/>
      <c r="BN6172" s="6"/>
      <c r="BO6172" s="6"/>
      <c r="BP6172" s="6"/>
      <c r="BQ6172" s="6"/>
      <c r="BR6172" s="6"/>
      <c r="BS6172" s="6"/>
      <c r="BT6172" s="6"/>
      <c r="CG6172" s="432"/>
      <c r="CH6172" s="432"/>
      <c r="CL6172" s="174"/>
    </row>
    <row r="6173" spans="29:90" s="168" customFormat="1" x14ac:dyDescent="0.25">
      <c r="AC6173" s="175"/>
      <c r="AD6173" s="175"/>
      <c r="AE6173" s="175"/>
      <c r="AF6173" s="175"/>
      <c r="AG6173" s="175"/>
      <c r="AH6173" s="176"/>
      <c r="AM6173" s="6"/>
      <c r="AN6173" s="6"/>
      <c r="AO6173" s="6"/>
      <c r="AP6173" s="6"/>
      <c r="AQ6173" s="6"/>
      <c r="AR6173" s="6"/>
      <c r="AS6173" s="6"/>
      <c r="AT6173" s="6"/>
      <c r="AU6173" s="6"/>
      <c r="AV6173" s="6"/>
      <c r="AW6173" s="6"/>
      <c r="AX6173" s="6"/>
      <c r="AY6173" s="172"/>
      <c r="AZ6173" s="172"/>
      <c r="BA6173" s="172"/>
      <c r="BB6173" s="6"/>
      <c r="BC6173" s="6"/>
      <c r="BD6173" s="6"/>
      <c r="BE6173" s="6"/>
      <c r="BF6173" s="6"/>
      <c r="BG6173" s="172"/>
      <c r="BH6173" s="172"/>
      <c r="BI6173" s="172"/>
      <c r="BJ6173" s="6"/>
      <c r="BK6173" s="6"/>
      <c r="BL6173" s="6"/>
      <c r="BM6173" s="6"/>
      <c r="BN6173" s="6"/>
      <c r="BO6173" s="6"/>
      <c r="BP6173" s="6"/>
      <c r="BQ6173" s="6"/>
      <c r="BR6173" s="6"/>
      <c r="BS6173" s="6"/>
      <c r="BT6173" s="6"/>
      <c r="CG6173" s="432"/>
      <c r="CH6173" s="432"/>
      <c r="CL6173" s="174"/>
    </row>
    <row r="6174" spans="29:90" s="168" customFormat="1" x14ac:dyDescent="0.25">
      <c r="AC6174" s="175"/>
      <c r="AD6174" s="175"/>
      <c r="AE6174" s="175"/>
      <c r="AF6174" s="175"/>
      <c r="AG6174" s="175"/>
      <c r="AH6174" s="176"/>
      <c r="AM6174" s="6"/>
      <c r="AN6174" s="6"/>
      <c r="AO6174" s="6"/>
      <c r="AP6174" s="6"/>
      <c r="AQ6174" s="6"/>
      <c r="AR6174" s="6"/>
      <c r="AS6174" s="6"/>
      <c r="AT6174" s="6"/>
      <c r="AU6174" s="6"/>
      <c r="AV6174" s="6"/>
      <c r="AW6174" s="6"/>
      <c r="AX6174" s="6"/>
      <c r="AY6174" s="172"/>
      <c r="AZ6174" s="172"/>
      <c r="BA6174" s="172"/>
      <c r="BB6174" s="6"/>
      <c r="BC6174" s="6"/>
      <c r="BD6174" s="6"/>
      <c r="BE6174" s="6"/>
      <c r="BF6174" s="6"/>
      <c r="BG6174" s="172"/>
      <c r="BH6174" s="172"/>
      <c r="BI6174" s="172"/>
      <c r="BJ6174" s="6"/>
      <c r="BK6174" s="6"/>
      <c r="BL6174" s="6"/>
      <c r="BM6174" s="6"/>
      <c r="BN6174" s="6"/>
      <c r="BO6174" s="6"/>
      <c r="BP6174" s="6"/>
      <c r="BQ6174" s="6"/>
      <c r="BR6174" s="6"/>
      <c r="BS6174" s="6"/>
      <c r="BT6174" s="6"/>
      <c r="CG6174" s="432"/>
      <c r="CH6174" s="432"/>
      <c r="CL6174" s="174"/>
    </row>
    <row r="6175" spans="29:90" s="168" customFormat="1" x14ac:dyDescent="0.25">
      <c r="AC6175" s="175"/>
      <c r="AD6175" s="175"/>
      <c r="AE6175" s="175"/>
      <c r="AF6175" s="175"/>
      <c r="AG6175" s="175"/>
      <c r="AH6175" s="176"/>
      <c r="AM6175" s="6"/>
      <c r="AN6175" s="6"/>
      <c r="AO6175" s="6"/>
      <c r="AP6175" s="6"/>
      <c r="AQ6175" s="6"/>
      <c r="AR6175" s="6"/>
      <c r="AS6175" s="6"/>
      <c r="AT6175" s="6"/>
      <c r="AU6175" s="6"/>
      <c r="AV6175" s="6"/>
      <c r="AW6175" s="6"/>
      <c r="AX6175" s="6"/>
      <c r="AY6175" s="172"/>
      <c r="AZ6175" s="172"/>
      <c r="BA6175" s="172"/>
      <c r="BB6175" s="6"/>
      <c r="BC6175" s="6"/>
      <c r="BD6175" s="6"/>
      <c r="BE6175" s="6"/>
      <c r="BF6175" s="6"/>
      <c r="BG6175" s="172"/>
      <c r="BH6175" s="172"/>
      <c r="BI6175" s="172"/>
      <c r="BJ6175" s="6"/>
      <c r="BK6175" s="6"/>
      <c r="BL6175" s="6"/>
      <c r="BM6175" s="6"/>
      <c r="BN6175" s="6"/>
      <c r="BO6175" s="6"/>
      <c r="BP6175" s="6"/>
      <c r="BQ6175" s="6"/>
      <c r="BR6175" s="6"/>
      <c r="BS6175" s="6"/>
      <c r="BT6175" s="6"/>
      <c r="CG6175" s="432"/>
      <c r="CH6175" s="432"/>
      <c r="CL6175" s="174"/>
    </row>
    <row r="6176" spans="29:90" s="168" customFormat="1" x14ac:dyDescent="0.25">
      <c r="AC6176" s="175"/>
      <c r="AD6176" s="175"/>
      <c r="AE6176" s="175"/>
      <c r="AF6176" s="175"/>
      <c r="AG6176" s="175"/>
      <c r="AH6176" s="176"/>
      <c r="AM6176" s="6"/>
      <c r="AN6176" s="6"/>
      <c r="AO6176" s="6"/>
      <c r="AP6176" s="6"/>
      <c r="AQ6176" s="6"/>
      <c r="AR6176" s="6"/>
      <c r="AS6176" s="6"/>
      <c r="AT6176" s="6"/>
      <c r="AU6176" s="6"/>
      <c r="AV6176" s="6"/>
      <c r="AW6176" s="6"/>
      <c r="AX6176" s="6"/>
      <c r="AY6176" s="172"/>
      <c r="AZ6176" s="172"/>
      <c r="BA6176" s="172"/>
      <c r="BB6176" s="6"/>
      <c r="BC6176" s="6"/>
      <c r="BD6176" s="6"/>
      <c r="BE6176" s="6"/>
      <c r="BF6176" s="6"/>
      <c r="BG6176" s="172"/>
      <c r="BH6176" s="172"/>
      <c r="BI6176" s="172"/>
      <c r="BJ6176" s="6"/>
      <c r="BK6176" s="6"/>
      <c r="BL6176" s="6"/>
      <c r="BM6176" s="6"/>
      <c r="BN6176" s="6"/>
      <c r="BO6176" s="6"/>
      <c r="BP6176" s="6"/>
      <c r="BQ6176" s="6"/>
      <c r="BR6176" s="6"/>
      <c r="BS6176" s="6"/>
      <c r="BT6176" s="6"/>
      <c r="CG6176" s="432"/>
      <c r="CH6176" s="432"/>
      <c r="CL6176" s="174"/>
    </row>
    <row r="6177" spans="29:90" s="168" customFormat="1" x14ac:dyDescent="0.25">
      <c r="AC6177" s="175"/>
      <c r="AD6177" s="175"/>
      <c r="AE6177" s="175"/>
      <c r="AF6177" s="175"/>
      <c r="AG6177" s="175"/>
      <c r="AH6177" s="176"/>
      <c r="AM6177" s="6"/>
      <c r="AN6177" s="6"/>
      <c r="AO6177" s="6"/>
      <c r="AP6177" s="6"/>
      <c r="AQ6177" s="6"/>
      <c r="AR6177" s="6"/>
      <c r="AS6177" s="6"/>
      <c r="AT6177" s="6"/>
      <c r="AU6177" s="6"/>
      <c r="AV6177" s="6"/>
      <c r="AW6177" s="6"/>
      <c r="AX6177" s="6"/>
      <c r="AY6177" s="172"/>
      <c r="AZ6177" s="172"/>
      <c r="BA6177" s="172"/>
      <c r="BB6177" s="6"/>
      <c r="BC6177" s="6"/>
      <c r="BD6177" s="6"/>
      <c r="BE6177" s="6"/>
      <c r="BF6177" s="6"/>
      <c r="BG6177" s="172"/>
      <c r="BH6177" s="172"/>
      <c r="BI6177" s="172"/>
      <c r="BJ6177" s="6"/>
      <c r="BK6177" s="6"/>
      <c r="BL6177" s="6"/>
      <c r="BM6177" s="6"/>
      <c r="BN6177" s="6"/>
      <c r="BO6177" s="6"/>
      <c r="BP6177" s="6"/>
      <c r="BQ6177" s="6"/>
      <c r="BR6177" s="6"/>
      <c r="BS6177" s="6"/>
      <c r="BT6177" s="6"/>
      <c r="CG6177" s="432"/>
      <c r="CH6177" s="432"/>
      <c r="CL6177" s="174"/>
    </row>
    <row r="6178" spans="29:90" s="168" customFormat="1" x14ac:dyDescent="0.25">
      <c r="AC6178" s="175"/>
      <c r="AD6178" s="175"/>
      <c r="AE6178" s="175"/>
      <c r="AF6178" s="175"/>
      <c r="AG6178" s="175"/>
      <c r="AH6178" s="176"/>
      <c r="AM6178" s="6"/>
      <c r="AN6178" s="6"/>
      <c r="AO6178" s="6"/>
      <c r="AP6178" s="6"/>
      <c r="AQ6178" s="6"/>
      <c r="AR6178" s="6"/>
      <c r="AS6178" s="6"/>
      <c r="AT6178" s="6"/>
      <c r="AU6178" s="6"/>
      <c r="AV6178" s="6"/>
      <c r="AW6178" s="6"/>
      <c r="AX6178" s="6"/>
      <c r="AY6178" s="172"/>
      <c r="AZ6178" s="172"/>
      <c r="BA6178" s="172"/>
      <c r="BB6178" s="6"/>
      <c r="BC6178" s="6"/>
      <c r="BD6178" s="6"/>
      <c r="BE6178" s="6"/>
      <c r="BF6178" s="6"/>
      <c r="BG6178" s="172"/>
      <c r="BH6178" s="172"/>
      <c r="BI6178" s="172"/>
      <c r="BJ6178" s="6"/>
      <c r="BK6178" s="6"/>
      <c r="BL6178" s="6"/>
      <c r="BM6178" s="6"/>
      <c r="BN6178" s="6"/>
      <c r="BO6178" s="6"/>
      <c r="BP6178" s="6"/>
      <c r="BQ6178" s="6"/>
      <c r="BR6178" s="6"/>
      <c r="BS6178" s="6"/>
      <c r="BT6178" s="6"/>
      <c r="CG6178" s="432"/>
      <c r="CH6178" s="432"/>
      <c r="CL6178" s="174"/>
    </row>
    <row r="6179" spans="29:90" s="168" customFormat="1" x14ac:dyDescent="0.25">
      <c r="AC6179" s="175"/>
      <c r="AD6179" s="175"/>
      <c r="AE6179" s="175"/>
      <c r="AF6179" s="175"/>
      <c r="AG6179" s="175"/>
      <c r="AH6179" s="176"/>
      <c r="AM6179" s="6"/>
      <c r="AN6179" s="6"/>
      <c r="AO6179" s="6"/>
      <c r="AP6179" s="6"/>
      <c r="AQ6179" s="6"/>
      <c r="AR6179" s="6"/>
      <c r="AS6179" s="6"/>
      <c r="AT6179" s="6"/>
      <c r="AU6179" s="6"/>
      <c r="AV6179" s="6"/>
      <c r="AW6179" s="6"/>
      <c r="AX6179" s="6"/>
      <c r="AY6179" s="172"/>
      <c r="AZ6179" s="172"/>
      <c r="BA6179" s="172"/>
      <c r="BB6179" s="6"/>
      <c r="BC6179" s="6"/>
      <c r="BD6179" s="6"/>
      <c r="BE6179" s="6"/>
      <c r="BF6179" s="6"/>
      <c r="BG6179" s="172"/>
      <c r="BH6179" s="172"/>
      <c r="BI6179" s="172"/>
      <c r="BJ6179" s="6"/>
      <c r="BK6179" s="6"/>
      <c r="BL6179" s="6"/>
      <c r="BM6179" s="6"/>
      <c r="BN6179" s="6"/>
      <c r="BO6179" s="6"/>
      <c r="BP6179" s="6"/>
      <c r="BQ6179" s="6"/>
      <c r="BR6179" s="6"/>
      <c r="BS6179" s="6"/>
      <c r="BT6179" s="6"/>
      <c r="CG6179" s="432"/>
      <c r="CH6179" s="432"/>
      <c r="CL6179" s="174"/>
    </row>
    <row r="6180" spans="29:90" s="168" customFormat="1" x14ac:dyDescent="0.25">
      <c r="AC6180" s="175"/>
      <c r="AD6180" s="175"/>
      <c r="AE6180" s="175"/>
      <c r="AF6180" s="175"/>
      <c r="AG6180" s="175"/>
      <c r="AH6180" s="176"/>
      <c r="AM6180" s="6"/>
      <c r="AN6180" s="6"/>
      <c r="AO6180" s="6"/>
      <c r="AP6180" s="6"/>
      <c r="AQ6180" s="6"/>
      <c r="AR6180" s="6"/>
      <c r="AS6180" s="6"/>
      <c r="AT6180" s="6"/>
      <c r="AU6180" s="6"/>
      <c r="AV6180" s="6"/>
      <c r="AW6180" s="6"/>
      <c r="AX6180" s="6"/>
      <c r="AY6180" s="172"/>
      <c r="AZ6180" s="172"/>
      <c r="BA6180" s="172"/>
      <c r="BB6180" s="6"/>
      <c r="BC6180" s="6"/>
      <c r="BD6180" s="6"/>
      <c r="BE6180" s="6"/>
      <c r="BF6180" s="6"/>
      <c r="BG6180" s="172"/>
      <c r="BH6180" s="172"/>
      <c r="BI6180" s="172"/>
      <c r="BJ6180" s="6"/>
      <c r="BK6180" s="6"/>
      <c r="BL6180" s="6"/>
      <c r="BM6180" s="6"/>
      <c r="BN6180" s="6"/>
      <c r="BO6180" s="6"/>
      <c r="BP6180" s="6"/>
      <c r="BQ6180" s="6"/>
      <c r="BR6180" s="6"/>
      <c r="BS6180" s="6"/>
      <c r="BT6180" s="6"/>
      <c r="CG6180" s="432"/>
      <c r="CH6180" s="432"/>
      <c r="CL6180" s="174"/>
    </row>
    <row r="6181" spans="29:90" s="168" customFormat="1" x14ac:dyDescent="0.25">
      <c r="AC6181" s="175"/>
      <c r="AD6181" s="175"/>
      <c r="AE6181" s="175"/>
      <c r="AF6181" s="175"/>
      <c r="AG6181" s="175"/>
      <c r="AH6181" s="176"/>
      <c r="AM6181" s="6"/>
      <c r="AN6181" s="6"/>
      <c r="AO6181" s="6"/>
      <c r="AP6181" s="6"/>
      <c r="AQ6181" s="6"/>
      <c r="AR6181" s="6"/>
      <c r="AS6181" s="6"/>
      <c r="AT6181" s="6"/>
      <c r="AU6181" s="6"/>
      <c r="AV6181" s="6"/>
      <c r="AW6181" s="6"/>
      <c r="AX6181" s="6"/>
      <c r="AY6181" s="172"/>
      <c r="AZ6181" s="172"/>
      <c r="BA6181" s="172"/>
      <c r="BB6181" s="6"/>
      <c r="BC6181" s="6"/>
      <c r="BD6181" s="6"/>
      <c r="BE6181" s="6"/>
      <c r="BF6181" s="6"/>
      <c r="BG6181" s="172"/>
      <c r="BH6181" s="172"/>
      <c r="BI6181" s="172"/>
      <c r="BJ6181" s="6"/>
      <c r="BK6181" s="6"/>
      <c r="BL6181" s="6"/>
      <c r="BM6181" s="6"/>
      <c r="BN6181" s="6"/>
      <c r="BO6181" s="6"/>
      <c r="BP6181" s="6"/>
      <c r="BQ6181" s="6"/>
      <c r="BR6181" s="6"/>
      <c r="BS6181" s="6"/>
      <c r="BT6181" s="6"/>
      <c r="CG6181" s="432"/>
      <c r="CH6181" s="432"/>
      <c r="CL6181" s="174"/>
    </row>
    <row r="6182" spans="29:90" s="168" customFormat="1" x14ac:dyDescent="0.25">
      <c r="AC6182" s="175"/>
      <c r="AD6182" s="175"/>
      <c r="AE6182" s="175"/>
      <c r="AF6182" s="175"/>
      <c r="AG6182" s="175"/>
      <c r="AH6182" s="176"/>
      <c r="AM6182" s="6"/>
      <c r="AN6182" s="6"/>
      <c r="AO6182" s="6"/>
      <c r="AP6182" s="6"/>
      <c r="AQ6182" s="6"/>
      <c r="AR6182" s="6"/>
      <c r="AS6182" s="6"/>
      <c r="AT6182" s="6"/>
      <c r="AU6182" s="6"/>
      <c r="AV6182" s="6"/>
      <c r="AW6182" s="6"/>
      <c r="AX6182" s="6"/>
      <c r="AY6182" s="172"/>
      <c r="AZ6182" s="172"/>
      <c r="BA6182" s="172"/>
      <c r="BB6182" s="6"/>
      <c r="BC6182" s="6"/>
      <c r="BD6182" s="6"/>
      <c r="BE6182" s="6"/>
      <c r="BF6182" s="6"/>
      <c r="BG6182" s="172"/>
      <c r="BH6182" s="172"/>
      <c r="BI6182" s="172"/>
      <c r="BJ6182" s="6"/>
      <c r="BK6182" s="6"/>
      <c r="BL6182" s="6"/>
      <c r="BM6182" s="6"/>
      <c r="BN6182" s="6"/>
      <c r="BO6182" s="6"/>
      <c r="BP6182" s="6"/>
      <c r="BQ6182" s="6"/>
      <c r="BR6182" s="6"/>
      <c r="BS6182" s="6"/>
      <c r="BT6182" s="6"/>
      <c r="CG6182" s="432"/>
      <c r="CH6182" s="432"/>
      <c r="CL6182" s="174"/>
    </row>
    <row r="6183" spans="29:90" s="168" customFormat="1" x14ac:dyDescent="0.25">
      <c r="AC6183" s="175"/>
      <c r="AD6183" s="175"/>
      <c r="AE6183" s="175"/>
      <c r="AF6183" s="175"/>
      <c r="AG6183" s="175"/>
      <c r="AH6183" s="176"/>
      <c r="AM6183" s="6"/>
      <c r="AN6183" s="6"/>
      <c r="AO6183" s="6"/>
      <c r="AP6183" s="6"/>
      <c r="AQ6183" s="6"/>
      <c r="AR6183" s="6"/>
      <c r="AS6183" s="6"/>
      <c r="AT6183" s="6"/>
      <c r="AU6183" s="6"/>
      <c r="AV6183" s="6"/>
      <c r="AW6183" s="6"/>
      <c r="AX6183" s="6"/>
      <c r="AY6183" s="172"/>
      <c r="AZ6183" s="172"/>
      <c r="BA6183" s="172"/>
      <c r="BB6183" s="6"/>
      <c r="BC6183" s="6"/>
      <c r="BD6183" s="6"/>
      <c r="BE6183" s="6"/>
      <c r="BF6183" s="6"/>
      <c r="BG6183" s="172"/>
      <c r="BH6183" s="172"/>
      <c r="BI6183" s="172"/>
      <c r="BJ6183" s="6"/>
      <c r="BK6183" s="6"/>
      <c r="BL6183" s="6"/>
      <c r="BM6183" s="6"/>
      <c r="BN6183" s="6"/>
      <c r="BO6183" s="6"/>
      <c r="BP6183" s="6"/>
      <c r="BQ6183" s="6"/>
      <c r="BR6183" s="6"/>
      <c r="BS6183" s="6"/>
      <c r="BT6183" s="6"/>
      <c r="CG6183" s="432"/>
      <c r="CH6183" s="432"/>
      <c r="CL6183" s="174"/>
    </row>
    <row r="6184" spans="29:90" s="168" customFormat="1" x14ac:dyDescent="0.25">
      <c r="AC6184" s="175"/>
      <c r="AD6184" s="175"/>
      <c r="AE6184" s="175"/>
      <c r="AF6184" s="175"/>
      <c r="AG6184" s="175"/>
      <c r="AH6184" s="176"/>
      <c r="AM6184" s="6"/>
      <c r="AN6184" s="6"/>
      <c r="AO6184" s="6"/>
      <c r="AP6184" s="6"/>
      <c r="AQ6184" s="6"/>
      <c r="AR6184" s="6"/>
      <c r="AS6184" s="6"/>
      <c r="AT6184" s="6"/>
      <c r="AU6184" s="6"/>
      <c r="AV6184" s="6"/>
      <c r="AW6184" s="6"/>
      <c r="AX6184" s="6"/>
      <c r="AY6184" s="172"/>
      <c r="AZ6184" s="172"/>
      <c r="BA6184" s="172"/>
      <c r="BB6184" s="6"/>
      <c r="BC6184" s="6"/>
      <c r="BD6184" s="6"/>
      <c r="BE6184" s="6"/>
      <c r="BF6184" s="6"/>
      <c r="BG6184" s="172"/>
      <c r="BH6184" s="172"/>
      <c r="BI6184" s="172"/>
      <c r="BJ6184" s="6"/>
      <c r="BK6184" s="6"/>
      <c r="BL6184" s="6"/>
      <c r="BM6184" s="6"/>
      <c r="BN6184" s="6"/>
      <c r="BO6184" s="6"/>
      <c r="BP6184" s="6"/>
      <c r="BQ6184" s="6"/>
      <c r="BR6184" s="6"/>
      <c r="BS6184" s="6"/>
      <c r="BT6184" s="6"/>
      <c r="CG6184" s="432"/>
      <c r="CH6184" s="432"/>
      <c r="CL6184" s="174"/>
    </row>
    <row r="6185" spans="29:90" s="168" customFormat="1" x14ac:dyDescent="0.25">
      <c r="AC6185" s="175"/>
      <c r="AD6185" s="175"/>
      <c r="AE6185" s="175"/>
      <c r="AF6185" s="175"/>
      <c r="AG6185" s="175"/>
      <c r="AH6185" s="176"/>
      <c r="AM6185" s="6"/>
      <c r="AN6185" s="6"/>
      <c r="AO6185" s="6"/>
      <c r="AP6185" s="6"/>
      <c r="AQ6185" s="6"/>
      <c r="AR6185" s="6"/>
      <c r="AS6185" s="6"/>
      <c r="AT6185" s="6"/>
      <c r="AU6185" s="6"/>
      <c r="AV6185" s="6"/>
      <c r="AW6185" s="6"/>
      <c r="AX6185" s="6"/>
      <c r="AY6185" s="172"/>
      <c r="AZ6185" s="172"/>
      <c r="BA6185" s="172"/>
      <c r="BB6185" s="6"/>
      <c r="BC6185" s="6"/>
      <c r="BD6185" s="6"/>
      <c r="BE6185" s="6"/>
      <c r="BF6185" s="6"/>
      <c r="BG6185" s="172"/>
      <c r="BH6185" s="172"/>
      <c r="BI6185" s="172"/>
      <c r="BJ6185" s="6"/>
      <c r="BK6185" s="6"/>
      <c r="BL6185" s="6"/>
      <c r="BM6185" s="6"/>
      <c r="BN6185" s="6"/>
      <c r="BO6185" s="6"/>
      <c r="BP6185" s="6"/>
      <c r="BQ6185" s="6"/>
      <c r="BR6185" s="6"/>
      <c r="BS6185" s="6"/>
      <c r="BT6185" s="6"/>
      <c r="CG6185" s="432"/>
      <c r="CH6185" s="432"/>
      <c r="CL6185" s="174"/>
    </row>
    <row r="6186" spans="29:90" s="168" customFormat="1" x14ac:dyDescent="0.25">
      <c r="AC6186" s="175"/>
      <c r="AD6186" s="175"/>
      <c r="AE6186" s="175"/>
      <c r="AF6186" s="175"/>
      <c r="AG6186" s="175"/>
      <c r="AH6186" s="176"/>
      <c r="AM6186" s="6"/>
      <c r="AN6186" s="6"/>
      <c r="AO6186" s="6"/>
      <c r="AP6186" s="6"/>
      <c r="AQ6186" s="6"/>
      <c r="AR6186" s="6"/>
      <c r="AS6186" s="6"/>
      <c r="AT6186" s="6"/>
      <c r="AU6186" s="6"/>
      <c r="AV6186" s="6"/>
      <c r="AW6186" s="6"/>
      <c r="AX6186" s="6"/>
      <c r="AY6186" s="172"/>
      <c r="AZ6186" s="172"/>
      <c r="BA6186" s="172"/>
      <c r="BB6186" s="6"/>
      <c r="BC6186" s="6"/>
      <c r="BD6186" s="6"/>
      <c r="BE6186" s="6"/>
      <c r="BF6186" s="6"/>
      <c r="BG6186" s="172"/>
      <c r="BH6186" s="172"/>
      <c r="BI6186" s="172"/>
      <c r="BJ6186" s="6"/>
      <c r="BK6186" s="6"/>
      <c r="BL6186" s="6"/>
      <c r="BM6186" s="6"/>
      <c r="BN6186" s="6"/>
      <c r="BO6186" s="6"/>
      <c r="BP6186" s="6"/>
      <c r="BQ6186" s="6"/>
      <c r="BR6186" s="6"/>
      <c r="BS6186" s="6"/>
      <c r="BT6186" s="6"/>
      <c r="CG6186" s="432"/>
      <c r="CH6186" s="432"/>
      <c r="CL6186" s="174"/>
    </row>
    <row r="6187" spans="29:90" s="168" customFormat="1" x14ac:dyDescent="0.25">
      <c r="AC6187" s="175"/>
      <c r="AD6187" s="175"/>
      <c r="AE6187" s="175"/>
      <c r="AF6187" s="175"/>
      <c r="AG6187" s="175"/>
      <c r="AH6187" s="176"/>
      <c r="AM6187" s="6"/>
      <c r="AN6187" s="6"/>
      <c r="AO6187" s="6"/>
      <c r="AP6187" s="6"/>
      <c r="AQ6187" s="6"/>
      <c r="AR6187" s="6"/>
      <c r="AS6187" s="6"/>
      <c r="AT6187" s="6"/>
      <c r="AU6187" s="6"/>
      <c r="AV6187" s="6"/>
      <c r="AW6187" s="6"/>
      <c r="AX6187" s="6"/>
      <c r="AY6187" s="172"/>
      <c r="AZ6187" s="172"/>
      <c r="BA6187" s="172"/>
      <c r="BB6187" s="6"/>
      <c r="BC6187" s="6"/>
      <c r="BD6187" s="6"/>
      <c r="BE6187" s="6"/>
      <c r="BF6187" s="6"/>
      <c r="BG6187" s="172"/>
      <c r="BH6187" s="172"/>
      <c r="BI6187" s="172"/>
      <c r="BJ6187" s="6"/>
      <c r="BK6187" s="6"/>
      <c r="BL6187" s="6"/>
      <c r="BM6187" s="6"/>
      <c r="BN6187" s="6"/>
      <c r="BO6187" s="6"/>
      <c r="BP6187" s="6"/>
      <c r="BQ6187" s="6"/>
      <c r="BR6187" s="6"/>
      <c r="BS6187" s="6"/>
      <c r="BT6187" s="6"/>
      <c r="CG6187" s="432"/>
      <c r="CH6187" s="432"/>
      <c r="CL6187" s="174"/>
    </row>
    <row r="6188" spans="29:90" s="168" customFormat="1" x14ac:dyDescent="0.25">
      <c r="AC6188" s="175"/>
      <c r="AD6188" s="175"/>
      <c r="AE6188" s="175"/>
      <c r="AF6188" s="175"/>
      <c r="AG6188" s="175"/>
      <c r="AH6188" s="176"/>
      <c r="AM6188" s="6"/>
      <c r="AN6188" s="6"/>
      <c r="AO6188" s="6"/>
      <c r="AP6188" s="6"/>
      <c r="AQ6188" s="6"/>
      <c r="AR6188" s="6"/>
      <c r="AS6188" s="6"/>
      <c r="AT6188" s="6"/>
      <c r="AU6188" s="6"/>
      <c r="AV6188" s="6"/>
      <c r="AW6188" s="6"/>
      <c r="AX6188" s="6"/>
      <c r="AY6188" s="172"/>
      <c r="AZ6188" s="172"/>
      <c r="BA6188" s="172"/>
      <c r="BB6188" s="6"/>
      <c r="BC6188" s="6"/>
      <c r="BD6188" s="6"/>
      <c r="BE6188" s="6"/>
      <c r="BF6188" s="6"/>
      <c r="BG6188" s="172"/>
      <c r="BH6188" s="172"/>
      <c r="BI6188" s="172"/>
      <c r="BJ6188" s="6"/>
      <c r="BK6188" s="6"/>
      <c r="BL6188" s="6"/>
      <c r="BM6188" s="6"/>
      <c r="BN6188" s="6"/>
      <c r="BO6188" s="6"/>
      <c r="BP6188" s="6"/>
      <c r="BQ6188" s="6"/>
      <c r="BR6188" s="6"/>
      <c r="BS6188" s="6"/>
      <c r="BT6188" s="6"/>
      <c r="CG6188" s="432"/>
      <c r="CH6188" s="432"/>
      <c r="CL6188" s="174"/>
    </row>
    <row r="6189" spans="29:90" s="168" customFormat="1" x14ac:dyDescent="0.25">
      <c r="AC6189" s="175"/>
      <c r="AD6189" s="175"/>
      <c r="AE6189" s="175"/>
      <c r="AF6189" s="175"/>
      <c r="AG6189" s="175"/>
      <c r="AH6189" s="176"/>
      <c r="AM6189" s="6"/>
      <c r="AN6189" s="6"/>
      <c r="AO6189" s="6"/>
      <c r="AP6189" s="6"/>
      <c r="AQ6189" s="6"/>
      <c r="AR6189" s="6"/>
      <c r="AS6189" s="6"/>
      <c r="AT6189" s="6"/>
      <c r="AU6189" s="6"/>
      <c r="AV6189" s="6"/>
      <c r="AW6189" s="6"/>
      <c r="AX6189" s="6"/>
      <c r="AY6189" s="172"/>
      <c r="AZ6189" s="172"/>
      <c r="BA6189" s="172"/>
      <c r="BB6189" s="6"/>
      <c r="BC6189" s="6"/>
      <c r="BD6189" s="6"/>
      <c r="BE6189" s="6"/>
      <c r="BF6189" s="6"/>
      <c r="BG6189" s="172"/>
      <c r="BH6189" s="172"/>
      <c r="BI6189" s="172"/>
      <c r="BJ6189" s="6"/>
      <c r="BK6189" s="6"/>
      <c r="BL6189" s="6"/>
      <c r="BM6189" s="6"/>
      <c r="BN6189" s="6"/>
      <c r="BO6189" s="6"/>
      <c r="BP6189" s="6"/>
      <c r="BQ6189" s="6"/>
      <c r="BR6189" s="6"/>
      <c r="BS6189" s="6"/>
      <c r="BT6189" s="6"/>
      <c r="CG6189" s="432"/>
      <c r="CH6189" s="432"/>
      <c r="CL6189" s="174"/>
    </row>
    <row r="6190" spans="29:90" s="168" customFormat="1" x14ac:dyDescent="0.25">
      <c r="AC6190" s="175"/>
      <c r="AD6190" s="175"/>
      <c r="AE6190" s="175"/>
      <c r="AF6190" s="175"/>
      <c r="AG6190" s="175"/>
      <c r="AH6190" s="176"/>
      <c r="AM6190" s="6"/>
      <c r="AN6190" s="6"/>
      <c r="AO6190" s="6"/>
      <c r="AP6190" s="6"/>
      <c r="AQ6190" s="6"/>
      <c r="AR6190" s="6"/>
      <c r="AS6190" s="6"/>
      <c r="AT6190" s="6"/>
      <c r="AU6190" s="6"/>
      <c r="AV6190" s="6"/>
      <c r="AW6190" s="6"/>
      <c r="AX6190" s="6"/>
      <c r="AY6190" s="172"/>
      <c r="AZ6190" s="172"/>
      <c r="BA6190" s="172"/>
      <c r="BB6190" s="6"/>
      <c r="BC6190" s="6"/>
      <c r="BD6190" s="6"/>
      <c r="BE6190" s="6"/>
      <c r="BF6190" s="6"/>
      <c r="BG6190" s="172"/>
      <c r="BH6190" s="172"/>
      <c r="BI6190" s="172"/>
      <c r="BJ6190" s="6"/>
      <c r="BK6190" s="6"/>
      <c r="BL6190" s="6"/>
      <c r="BM6190" s="6"/>
      <c r="BN6190" s="6"/>
      <c r="BO6190" s="6"/>
      <c r="BP6190" s="6"/>
      <c r="BQ6190" s="6"/>
      <c r="BR6190" s="6"/>
      <c r="BS6190" s="6"/>
      <c r="BT6190" s="6"/>
      <c r="CG6190" s="432"/>
      <c r="CH6190" s="432"/>
      <c r="CL6190" s="174"/>
    </row>
    <row r="6191" spans="29:90" s="168" customFormat="1" x14ac:dyDescent="0.25">
      <c r="AC6191" s="175"/>
      <c r="AD6191" s="175"/>
      <c r="AE6191" s="175"/>
      <c r="AF6191" s="175"/>
      <c r="AG6191" s="175"/>
      <c r="AH6191" s="176"/>
      <c r="AM6191" s="6"/>
      <c r="AN6191" s="6"/>
      <c r="AO6191" s="6"/>
      <c r="AP6191" s="6"/>
      <c r="AQ6191" s="6"/>
      <c r="AR6191" s="6"/>
      <c r="AS6191" s="6"/>
      <c r="AT6191" s="6"/>
      <c r="AU6191" s="6"/>
      <c r="AV6191" s="6"/>
      <c r="AW6191" s="6"/>
      <c r="AX6191" s="6"/>
      <c r="AY6191" s="172"/>
      <c r="AZ6191" s="172"/>
      <c r="BA6191" s="172"/>
      <c r="BB6191" s="6"/>
      <c r="BC6191" s="6"/>
      <c r="BD6191" s="6"/>
      <c r="BE6191" s="6"/>
      <c r="BF6191" s="6"/>
      <c r="BG6191" s="172"/>
      <c r="BH6191" s="172"/>
      <c r="BI6191" s="172"/>
      <c r="BJ6191" s="6"/>
      <c r="BK6191" s="6"/>
      <c r="BL6191" s="6"/>
      <c r="BM6191" s="6"/>
      <c r="BN6191" s="6"/>
      <c r="BO6191" s="6"/>
      <c r="BP6191" s="6"/>
      <c r="BQ6191" s="6"/>
      <c r="BR6191" s="6"/>
      <c r="BS6191" s="6"/>
      <c r="BT6191" s="6"/>
      <c r="CG6191" s="432"/>
      <c r="CH6191" s="432"/>
      <c r="CL6191" s="174"/>
    </row>
    <row r="6192" spans="29:90" s="168" customFormat="1" x14ac:dyDescent="0.25">
      <c r="AC6192" s="175"/>
      <c r="AD6192" s="175"/>
      <c r="AE6192" s="175"/>
      <c r="AF6192" s="175"/>
      <c r="AG6192" s="175"/>
      <c r="AH6192" s="176"/>
      <c r="AM6192" s="6"/>
      <c r="AN6192" s="6"/>
      <c r="AO6192" s="6"/>
      <c r="AP6192" s="6"/>
      <c r="AQ6192" s="6"/>
      <c r="AR6192" s="6"/>
      <c r="AS6192" s="6"/>
      <c r="AT6192" s="6"/>
      <c r="AU6192" s="6"/>
      <c r="AV6192" s="6"/>
      <c r="AW6192" s="6"/>
      <c r="AX6192" s="6"/>
      <c r="AY6192" s="172"/>
      <c r="AZ6192" s="172"/>
      <c r="BA6192" s="172"/>
      <c r="BB6192" s="6"/>
      <c r="BC6192" s="6"/>
      <c r="BD6192" s="6"/>
      <c r="BE6192" s="6"/>
      <c r="BF6192" s="6"/>
      <c r="BG6192" s="172"/>
      <c r="BH6192" s="172"/>
      <c r="BI6192" s="172"/>
      <c r="BJ6192" s="6"/>
      <c r="BK6192" s="6"/>
      <c r="BL6192" s="6"/>
      <c r="BM6192" s="6"/>
      <c r="BN6192" s="6"/>
      <c r="BO6192" s="6"/>
      <c r="BP6192" s="6"/>
      <c r="BQ6192" s="6"/>
      <c r="BR6192" s="6"/>
      <c r="BS6192" s="6"/>
      <c r="BT6192" s="6"/>
      <c r="CG6192" s="432"/>
      <c r="CH6192" s="432"/>
      <c r="CL6192" s="174"/>
    </row>
    <row r="6193" spans="29:90" s="168" customFormat="1" x14ac:dyDescent="0.25">
      <c r="AC6193" s="175"/>
      <c r="AD6193" s="175"/>
      <c r="AE6193" s="175"/>
      <c r="AF6193" s="175"/>
      <c r="AG6193" s="175"/>
      <c r="AH6193" s="176"/>
      <c r="AM6193" s="6"/>
      <c r="AN6193" s="6"/>
      <c r="AO6193" s="6"/>
      <c r="AP6193" s="6"/>
      <c r="AQ6193" s="6"/>
      <c r="AR6193" s="6"/>
      <c r="AS6193" s="6"/>
      <c r="AT6193" s="6"/>
      <c r="AU6193" s="6"/>
      <c r="AV6193" s="6"/>
      <c r="AW6193" s="6"/>
      <c r="AX6193" s="6"/>
      <c r="AY6193" s="172"/>
      <c r="AZ6193" s="172"/>
      <c r="BA6193" s="172"/>
      <c r="BB6193" s="6"/>
      <c r="BC6193" s="6"/>
      <c r="BD6193" s="6"/>
      <c r="BE6193" s="6"/>
      <c r="BF6193" s="6"/>
      <c r="BG6193" s="172"/>
      <c r="BH6193" s="172"/>
      <c r="BI6193" s="172"/>
      <c r="BJ6193" s="6"/>
      <c r="BK6193" s="6"/>
      <c r="BL6193" s="6"/>
      <c r="BM6193" s="6"/>
      <c r="BN6193" s="6"/>
      <c r="BO6193" s="6"/>
      <c r="BP6193" s="6"/>
      <c r="BQ6193" s="6"/>
      <c r="BR6193" s="6"/>
      <c r="BS6193" s="6"/>
      <c r="BT6193" s="6"/>
      <c r="CG6193" s="432"/>
      <c r="CH6193" s="432"/>
      <c r="CL6193" s="174"/>
    </row>
    <row r="6194" spans="29:90" s="168" customFormat="1" x14ac:dyDescent="0.25">
      <c r="AC6194" s="175"/>
      <c r="AD6194" s="175"/>
      <c r="AE6194" s="175"/>
      <c r="AF6194" s="175"/>
      <c r="AG6194" s="175"/>
      <c r="AH6194" s="176"/>
      <c r="AM6194" s="6"/>
      <c r="AN6194" s="6"/>
      <c r="AO6194" s="6"/>
      <c r="AP6194" s="6"/>
      <c r="AQ6194" s="6"/>
      <c r="AR6194" s="6"/>
      <c r="AS6194" s="6"/>
      <c r="AT6194" s="6"/>
      <c r="AU6194" s="6"/>
      <c r="AV6194" s="6"/>
      <c r="AW6194" s="6"/>
      <c r="AX6194" s="6"/>
      <c r="AY6194" s="172"/>
      <c r="AZ6194" s="172"/>
      <c r="BA6194" s="172"/>
      <c r="BB6194" s="6"/>
      <c r="BC6194" s="6"/>
      <c r="BD6194" s="6"/>
      <c r="BE6194" s="6"/>
      <c r="BF6194" s="6"/>
      <c r="BG6194" s="172"/>
      <c r="BH6194" s="172"/>
      <c r="BI6194" s="172"/>
      <c r="BJ6194" s="6"/>
      <c r="BK6194" s="6"/>
      <c r="BL6194" s="6"/>
      <c r="BM6194" s="6"/>
      <c r="BN6194" s="6"/>
      <c r="BO6194" s="6"/>
      <c r="BP6194" s="6"/>
      <c r="BQ6194" s="6"/>
      <c r="BR6194" s="6"/>
      <c r="BS6194" s="6"/>
      <c r="BT6194" s="6"/>
      <c r="CG6194" s="432"/>
      <c r="CH6194" s="432"/>
      <c r="CL6194" s="174"/>
    </row>
    <row r="6195" spans="29:90" s="168" customFormat="1" x14ac:dyDescent="0.25">
      <c r="AC6195" s="175"/>
      <c r="AD6195" s="175"/>
      <c r="AE6195" s="175"/>
      <c r="AF6195" s="175"/>
      <c r="AG6195" s="175"/>
      <c r="AH6195" s="176"/>
      <c r="AM6195" s="6"/>
      <c r="AN6195" s="6"/>
      <c r="AO6195" s="6"/>
      <c r="AP6195" s="6"/>
      <c r="AQ6195" s="6"/>
      <c r="AR6195" s="6"/>
      <c r="AS6195" s="6"/>
      <c r="AT6195" s="6"/>
      <c r="AU6195" s="6"/>
      <c r="AV6195" s="6"/>
      <c r="AW6195" s="6"/>
      <c r="AX6195" s="6"/>
      <c r="AY6195" s="172"/>
      <c r="AZ6195" s="172"/>
      <c r="BA6195" s="172"/>
      <c r="BB6195" s="6"/>
      <c r="BC6195" s="6"/>
      <c r="BD6195" s="6"/>
      <c r="BE6195" s="6"/>
      <c r="BF6195" s="6"/>
      <c r="BG6195" s="172"/>
      <c r="BH6195" s="172"/>
      <c r="BI6195" s="172"/>
      <c r="BJ6195" s="6"/>
      <c r="BK6195" s="6"/>
      <c r="BL6195" s="6"/>
      <c r="BM6195" s="6"/>
      <c r="BN6195" s="6"/>
      <c r="BO6195" s="6"/>
      <c r="BP6195" s="6"/>
      <c r="BQ6195" s="6"/>
      <c r="BR6195" s="6"/>
      <c r="BS6195" s="6"/>
      <c r="BT6195" s="6"/>
      <c r="CG6195" s="432"/>
      <c r="CH6195" s="432"/>
      <c r="CL6195" s="174"/>
    </row>
    <row r="6196" spans="29:90" s="168" customFormat="1" x14ac:dyDescent="0.25">
      <c r="AC6196" s="175"/>
      <c r="AD6196" s="175"/>
      <c r="AE6196" s="175"/>
      <c r="AF6196" s="175"/>
      <c r="AG6196" s="175"/>
      <c r="AH6196" s="176"/>
      <c r="AM6196" s="6"/>
      <c r="AN6196" s="6"/>
      <c r="AO6196" s="6"/>
      <c r="AP6196" s="6"/>
      <c r="AQ6196" s="6"/>
      <c r="AR6196" s="6"/>
      <c r="AS6196" s="6"/>
      <c r="AT6196" s="6"/>
      <c r="AU6196" s="6"/>
      <c r="AV6196" s="6"/>
      <c r="AW6196" s="6"/>
      <c r="AX6196" s="6"/>
      <c r="AY6196" s="172"/>
      <c r="AZ6196" s="172"/>
      <c r="BA6196" s="172"/>
      <c r="BB6196" s="6"/>
      <c r="BC6196" s="6"/>
      <c r="BD6196" s="6"/>
      <c r="BE6196" s="6"/>
      <c r="BF6196" s="6"/>
      <c r="BG6196" s="172"/>
      <c r="BH6196" s="172"/>
      <c r="BI6196" s="172"/>
      <c r="BJ6196" s="6"/>
      <c r="BK6196" s="6"/>
      <c r="BL6196" s="6"/>
      <c r="BM6196" s="6"/>
      <c r="BN6196" s="6"/>
      <c r="BO6196" s="6"/>
      <c r="BP6196" s="6"/>
      <c r="BQ6196" s="6"/>
      <c r="BR6196" s="6"/>
      <c r="BS6196" s="6"/>
      <c r="BT6196" s="6"/>
      <c r="CG6196" s="432"/>
      <c r="CH6196" s="432"/>
      <c r="CL6196" s="174"/>
    </row>
    <row r="6197" spans="29:90" s="168" customFormat="1" x14ac:dyDescent="0.25">
      <c r="AC6197" s="175"/>
      <c r="AD6197" s="175"/>
      <c r="AE6197" s="175"/>
      <c r="AF6197" s="175"/>
      <c r="AG6197" s="175"/>
      <c r="AH6197" s="176"/>
      <c r="AM6197" s="6"/>
      <c r="AN6197" s="6"/>
      <c r="AO6197" s="6"/>
      <c r="AP6197" s="6"/>
      <c r="AQ6197" s="6"/>
      <c r="AR6197" s="6"/>
      <c r="AS6197" s="6"/>
      <c r="AT6197" s="6"/>
      <c r="AU6197" s="6"/>
      <c r="AV6197" s="6"/>
      <c r="AW6197" s="6"/>
      <c r="AX6197" s="6"/>
      <c r="AY6197" s="172"/>
      <c r="AZ6197" s="172"/>
      <c r="BA6197" s="172"/>
      <c r="BB6197" s="6"/>
      <c r="BC6197" s="6"/>
      <c r="BD6197" s="6"/>
      <c r="BE6197" s="6"/>
      <c r="BF6197" s="6"/>
      <c r="BG6197" s="172"/>
      <c r="BH6197" s="172"/>
      <c r="BI6197" s="172"/>
      <c r="BJ6197" s="6"/>
      <c r="BK6197" s="6"/>
      <c r="BL6197" s="6"/>
      <c r="BM6197" s="6"/>
      <c r="BN6197" s="6"/>
      <c r="BO6197" s="6"/>
      <c r="BP6197" s="6"/>
      <c r="BQ6197" s="6"/>
      <c r="BR6197" s="6"/>
      <c r="BS6197" s="6"/>
      <c r="BT6197" s="6"/>
      <c r="CG6197" s="432"/>
      <c r="CH6197" s="432"/>
      <c r="CL6197" s="174"/>
    </row>
    <row r="6198" spans="29:90" s="168" customFormat="1" x14ac:dyDescent="0.25">
      <c r="AC6198" s="175"/>
      <c r="AD6198" s="175"/>
      <c r="AE6198" s="175"/>
      <c r="AF6198" s="175"/>
      <c r="AG6198" s="175"/>
      <c r="AH6198" s="176"/>
      <c r="AM6198" s="6"/>
      <c r="AN6198" s="6"/>
      <c r="AO6198" s="6"/>
      <c r="AP6198" s="6"/>
      <c r="AQ6198" s="6"/>
      <c r="AR6198" s="6"/>
      <c r="AS6198" s="6"/>
      <c r="AT6198" s="6"/>
      <c r="AU6198" s="6"/>
      <c r="AV6198" s="6"/>
      <c r="AW6198" s="6"/>
      <c r="AX6198" s="6"/>
      <c r="AY6198" s="172"/>
      <c r="AZ6198" s="172"/>
      <c r="BA6198" s="172"/>
      <c r="BB6198" s="6"/>
      <c r="BC6198" s="6"/>
      <c r="BD6198" s="6"/>
      <c r="BE6198" s="6"/>
      <c r="BF6198" s="6"/>
      <c r="BG6198" s="172"/>
      <c r="BH6198" s="172"/>
      <c r="BI6198" s="172"/>
      <c r="BJ6198" s="6"/>
      <c r="BK6198" s="6"/>
      <c r="BL6198" s="6"/>
      <c r="BM6198" s="6"/>
      <c r="BN6198" s="6"/>
      <c r="BO6198" s="6"/>
      <c r="BP6198" s="6"/>
      <c r="BQ6198" s="6"/>
      <c r="BR6198" s="6"/>
      <c r="BS6198" s="6"/>
      <c r="BT6198" s="6"/>
      <c r="CG6198" s="432"/>
      <c r="CH6198" s="432"/>
      <c r="CL6198" s="174"/>
    </row>
    <row r="6199" spans="29:90" s="168" customFormat="1" x14ac:dyDescent="0.25">
      <c r="AC6199" s="175"/>
      <c r="AD6199" s="175"/>
      <c r="AE6199" s="175"/>
      <c r="AF6199" s="175"/>
      <c r="AG6199" s="175"/>
      <c r="AH6199" s="176"/>
      <c r="AM6199" s="6"/>
      <c r="AN6199" s="6"/>
      <c r="AO6199" s="6"/>
      <c r="AP6199" s="6"/>
      <c r="AQ6199" s="6"/>
      <c r="AR6199" s="6"/>
      <c r="AS6199" s="6"/>
      <c r="AT6199" s="6"/>
      <c r="AU6199" s="6"/>
      <c r="AV6199" s="6"/>
      <c r="AW6199" s="6"/>
      <c r="AX6199" s="6"/>
      <c r="AY6199" s="172"/>
      <c r="AZ6199" s="172"/>
      <c r="BA6199" s="172"/>
      <c r="BB6199" s="6"/>
      <c r="BC6199" s="6"/>
      <c r="BD6199" s="6"/>
      <c r="BE6199" s="6"/>
      <c r="BF6199" s="6"/>
      <c r="BG6199" s="172"/>
      <c r="BH6199" s="172"/>
      <c r="BI6199" s="172"/>
      <c r="BJ6199" s="6"/>
      <c r="BK6199" s="6"/>
      <c r="BL6199" s="6"/>
      <c r="BM6199" s="6"/>
      <c r="BN6199" s="6"/>
      <c r="BO6199" s="6"/>
      <c r="BP6199" s="6"/>
      <c r="BQ6199" s="6"/>
      <c r="BR6199" s="6"/>
      <c r="BS6199" s="6"/>
      <c r="BT6199" s="6"/>
      <c r="CG6199" s="432"/>
      <c r="CH6199" s="432"/>
      <c r="CL6199" s="174"/>
    </row>
    <row r="6200" spans="29:90" s="168" customFormat="1" x14ac:dyDescent="0.25">
      <c r="AC6200" s="175"/>
      <c r="AD6200" s="175"/>
      <c r="AE6200" s="175"/>
      <c r="AF6200" s="175"/>
      <c r="AG6200" s="175"/>
      <c r="AH6200" s="176"/>
      <c r="AM6200" s="6"/>
      <c r="AN6200" s="6"/>
      <c r="AO6200" s="6"/>
      <c r="AP6200" s="6"/>
      <c r="AQ6200" s="6"/>
      <c r="AR6200" s="6"/>
      <c r="AS6200" s="6"/>
      <c r="AT6200" s="6"/>
      <c r="AU6200" s="6"/>
      <c r="AV6200" s="6"/>
      <c r="AW6200" s="6"/>
      <c r="AX6200" s="6"/>
      <c r="AY6200" s="172"/>
      <c r="AZ6200" s="172"/>
      <c r="BA6200" s="172"/>
      <c r="BB6200" s="6"/>
      <c r="BC6200" s="6"/>
      <c r="BD6200" s="6"/>
      <c r="BE6200" s="6"/>
      <c r="BF6200" s="6"/>
      <c r="BG6200" s="172"/>
      <c r="BH6200" s="172"/>
      <c r="BI6200" s="172"/>
      <c r="BJ6200" s="6"/>
      <c r="BK6200" s="6"/>
      <c r="BL6200" s="6"/>
      <c r="BM6200" s="6"/>
      <c r="BN6200" s="6"/>
      <c r="BO6200" s="6"/>
      <c r="BP6200" s="6"/>
      <c r="BQ6200" s="6"/>
      <c r="BR6200" s="6"/>
      <c r="BS6200" s="6"/>
      <c r="BT6200" s="6"/>
      <c r="CG6200" s="432"/>
      <c r="CH6200" s="432"/>
      <c r="CL6200" s="174"/>
    </row>
    <row r="6201" spans="29:90" s="168" customFormat="1" x14ac:dyDescent="0.25">
      <c r="AC6201" s="175"/>
      <c r="AD6201" s="175"/>
      <c r="AE6201" s="175"/>
      <c r="AF6201" s="175"/>
      <c r="AG6201" s="175"/>
      <c r="AH6201" s="176"/>
      <c r="AM6201" s="6"/>
      <c r="AN6201" s="6"/>
      <c r="AO6201" s="6"/>
      <c r="AP6201" s="6"/>
      <c r="AQ6201" s="6"/>
      <c r="AR6201" s="6"/>
      <c r="AS6201" s="6"/>
      <c r="AT6201" s="6"/>
      <c r="AU6201" s="6"/>
      <c r="AV6201" s="6"/>
      <c r="AW6201" s="6"/>
      <c r="AX6201" s="6"/>
      <c r="AY6201" s="172"/>
      <c r="AZ6201" s="172"/>
      <c r="BA6201" s="172"/>
      <c r="BB6201" s="6"/>
      <c r="BC6201" s="6"/>
      <c r="BD6201" s="6"/>
      <c r="BE6201" s="6"/>
      <c r="BF6201" s="6"/>
      <c r="BG6201" s="172"/>
      <c r="BH6201" s="172"/>
      <c r="BI6201" s="172"/>
      <c r="BJ6201" s="6"/>
      <c r="BK6201" s="6"/>
      <c r="BL6201" s="6"/>
      <c r="BM6201" s="6"/>
      <c r="BN6201" s="6"/>
      <c r="BO6201" s="6"/>
      <c r="BP6201" s="6"/>
      <c r="BQ6201" s="6"/>
      <c r="BR6201" s="6"/>
      <c r="BS6201" s="6"/>
      <c r="BT6201" s="6"/>
      <c r="CG6201" s="432"/>
      <c r="CH6201" s="432"/>
      <c r="CL6201" s="174"/>
    </row>
    <row r="6202" spans="29:90" s="168" customFormat="1" x14ac:dyDescent="0.25">
      <c r="AC6202" s="175"/>
      <c r="AD6202" s="175"/>
      <c r="AE6202" s="175"/>
      <c r="AF6202" s="175"/>
      <c r="AG6202" s="175"/>
      <c r="AH6202" s="176"/>
      <c r="AM6202" s="6"/>
      <c r="AN6202" s="6"/>
      <c r="AO6202" s="6"/>
      <c r="AP6202" s="6"/>
      <c r="AQ6202" s="6"/>
      <c r="AR6202" s="6"/>
      <c r="AS6202" s="6"/>
      <c r="AT6202" s="6"/>
      <c r="AU6202" s="6"/>
      <c r="AV6202" s="6"/>
      <c r="AW6202" s="6"/>
      <c r="AX6202" s="6"/>
      <c r="AY6202" s="172"/>
      <c r="AZ6202" s="172"/>
      <c r="BA6202" s="172"/>
      <c r="BB6202" s="6"/>
      <c r="BC6202" s="6"/>
      <c r="BD6202" s="6"/>
      <c r="BE6202" s="6"/>
      <c r="BF6202" s="6"/>
      <c r="BG6202" s="172"/>
      <c r="BH6202" s="172"/>
      <c r="BI6202" s="172"/>
      <c r="BJ6202" s="6"/>
      <c r="BK6202" s="6"/>
      <c r="BL6202" s="6"/>
      <c r="BM6202" s="6"/>
      <c r="BN6202" s="6"/>
      <c r="BO6202" s="6"/>
      <c r="BP6202" s="6"/>
      <c r="BQ6202" s="6"/>
      <c r="BR6202" s="6"/>
      <c r="BS6202" s="6"/>
      <c r="BT6202" s="6"/>
      <c r="CG6202" s="432"/>
      <c r="CH6202" s="432"/>
      <c r="CL6202" s="174"/>
    </row>
    <row r="6203" spans="29:90" s="168" customFormat="1" x14ac:dyDescent="0.25">
      <c r="AC6203" s="175"/>
      <c r="AD6203" s="175"/>
      <c r="AE6203" s="175"/>
      <c r="AF6203" s="175"/>
      <c r="AG6203" s="175"/>
      <c r="AH6203" s="176"/>
      <c r="AM6203" s="6"/>
      <c r="AN6203" s="6"/>
      <c r="AO6203" s="6"/>
      <c r="AP6203" s="6"/>
      <c r="AQ6203" s="6"/>
      <c r="AR6203" s="6"/>
      <c r="AS6203" s="6"/>
      <c r="AT6203" s="6"/>
      <c r="AU6203" s="6"/>
      <c r="AV6203" s="6"/>
      <c r="AW6203" s="6"/>
      <c r="AX6203" s="6"/>
      <c r="AY6203" s="172"/>
      <c r="AZ6203" s="172"/>
      <c r="BA6203" s="172"/>
      <c r="BB6203" s="6"/>
      <c r="BC6203" s="6"/>
      <c r="BD6203" s="6"/>
      <c r="BE6203" s="6"/>
      <c r="BF6203" s="6"/>
      <c r="BG6203" s="172"/>
      <c r="BH6203" s="172"/>
      <c r="BI6203" s="172"/>
      <c r="BJ6203" s="6"/>
      <c r="BK6203" s="6"/>
      <c r="BL6203" s="6"/>
      <c r="BM6203" s="6"/>
      <c r="BN6203" s="6"/>
      <c r="BO6203" s="6"/>
      <c r="BP6203" s="6"/>
      <c r="BQ6203" s="6"/>
      <c r="BR6203" s="6"/>
      <c r="BS6203" s="6"/>
      <c r="BT6203" s="6"/>
      <c r="CG6203" s="432"/>
      <c r="CH6203" s="432"/>
      <c r="CL6203" s="174"/>
    </row>
    <row r="6204" spans="29:90" s="168" customFormat="1" x14ac:dyDescent="0.25">
      <c r="AC6204" s="175"/>
      <c r="AD6204" s="175"/>
      <c r="AE6204" s="175"/>
      <c r="AF6204" s="175"/>
      <c r="AG6204" s="175"/>
      <c r="AH6204" s="176"/>
      <c r="AM6204" s="6"/>
      <c r="AN6204" s="6"/>
      <c r="AO6204" s="6"/>
      <c r="AP6204" s="6"/>
      <c r="AQ6204" s="6"/>
      <c r="AR6204" s="6"/>
      <c r="AS6204" s="6"/>
      <c r="AT6204" s="6"/>
      <c r="AU6204" s="6"/>
      <c r="AV6204" s="6"/>
      <c r="AW6204" s="6"/>
      <c r="AX6204" s="6"/>
      <c r="AY6204" s="172"/>
      <c r="AZ6204" s="172"/>
      <c r="BA6204" s="172"/>
      <c r="BB6204" s="6"/>
      <c r="BC6204" s="6"/>
      <c r="BD6204" s="6"/>
      <c r="BE6204" s="6"/>
      <c r="BF6204" s="6"/>
      <c r="BG6204" s="172"/>
      <c r="BH6204" s="172"/>
      <c r="BI6204" s="172"/>
      <c r="BJ6204" s="6"/>
      <c r="BK6204" s="6"/>
      <c r="BL6204" s="6"/>
      <c r="BM6204" s="6"/>
      <c r="BN6204" s="6"/>
      <c r="BO6204" s="6"/>
      <c r="BP6204" s="6"/>
      <c r="BQ6204" s="6"/>
      <c r="BR6204" s="6"/>
      <c r="BS6204" s="6"/>
      <c r="BT6204" s="6"/>
      <c r="CG6204" s="432"/>
      <c r="CH6204" s="432"/>
      <c r="CL6204" s="174"/>
    </row>
    <row r="6205" spans="29:90" s="168" customFormat="1" x14ac:dyDescent="0.25">
      <c r="AC6205" s="175"/>
      <c r="AD6205" s="175"/>
      <c r="AE6205" s="175"/>
      <c r="AF6205" s="175"/>
      <c r="AG6205" s="175"/>
      <c r="AH6205" s="176"/>
      <c r="AM6205" s="6"/>
      <c r="AN6205" s="6"/>
      <c r="AO6205" s="6"/>
      <c r="AP6205" s="6"/>
      <c r="AQ6205" s="6"/>
      <c r="AR6205" s="6"/>
      <c r="AS6205" s="6"/>
      <c r="AT6205" s="6"/>
      <c r="AU6205" s="6"/>
      <c r="AV6205" s="6"/>
      <c r="AW6205" s="6"/>
      <c r="AX6205" s="6"/>
      <c r="AY6205" s="172"/>
      <c r="AZ6205" s="172"/>
      <c r="BA6205" s="172"/>
      <c r="BB6205" s="6"/>
      <c r="BC6205" s="6"/>
      <c r="BD6205" s="6"/>
      <c r="BE6205" s="6"/>
      <c r="BF6205" s="6"/>
      <c r="BG6205" s="172"/>
      <c r="BH6205" s="172"/>
      <c r="BI6205" s="172"/>
      <c r="BJ6205" s="6"/>
      <c r="BK6205" s="6"/>
      <c r="BL6205" s="6"/>
      <c r="BM6205" s="6"/>
      <c r="BN6205" s="6"/>
      <c r="BO6205" s="6"/>
      <c r="BP6205" s="6"/>
      <c r="BQ6205" s="6"/>
      <c r="BR6205" s="6"/>
      <c r="BS6205" s="6"/>
      <c r="BT6205" s="6"/>
      <c r="CG6205" s="432"/>
      <c r="CH6205" s="432"/>
      <c r="CL6205" s="174"/>
    </row>
    <row r="6206" spans="29:90" s="168" customFormat="1" x14ac:dyDescent="0.25">
      <c r="AC6206" s="175"/>
      <c r="AD6206" s="175"/>
      <c r="AE6206" s="175"/>
      <c r="AF6206" s="175"/>
      <c r="AG6206" s="175"/>
      <c r="AH6206" s="176"/>
      <c r="AM6206" s="6"/>
      <c r="AN6206" s="6"/>
      <c r="AO6206" s="6"/>
      <c r="AP6206" s="6"/>
      <c r="AQ6206" s="6"/>
      <c r="AR6206" s="6"/>
      <c r="AS6206" s="6"/>
      <c r="AT6206" s="6"/>
      <c r="AU6206" s="6"/>
      <c r="AV6206" s="6"/>
      <c r="AW6206" s="6"/>
      <c r="AX6206" s="6"/>
      <c r="AY6206" s="172"/>
      <c r="AZ6206" s="172"/>
      <c r="BA6206" s="172"/>
      <c r="BB6206" s="6"/>
      <c r="BC6206" s="6"/>
      <c r="BD6206" s="6"/>
      <c r="BE6206" s="6"/>
      <c r="BF6206" s="6"/>
      <c r="BG6206" s="172"/>
      <c r="BH6206" s="172"/>
      <c r="BI6206" s="172"/>
      <c r="BJ6206" s="6"/>
      <c r="BK6206" s="6"/>
      <c r="BL6206" s="6"/>
      <c r="BM6206" s="6"/>
      <c r="BN6206" s="6"/>
      <c r="BO6206" s="6"/>
      <c r="BP6206" s="6"/>
      <c r="BQ6206" s="6"/>
      <c r="BR6206" s="6"/>
      <c r="BS6206" s="6"/>
      <c r="BT6206" s="6"/>
      <c r="CG6206" s="432"/>
      <c r="CH6206" s="432"/>
      <c r="CL6206" s="174"/>
    </row>
    <row r="6207" spans="29:90" s="168" customFormat="1" x14ac:dyDescent="0.25">
      <c r="AC6207" s="175"/>
      <c r="AD6207" s="175"/>
      <c r="AE6207" s="175"/>
      <c r="AF6207" s="175"/>
      <c r="AG6207" s="175"/>
      <c r="AH6207" s="176"/>
      <c r="AM6207" s="6"/>
      <c r="AN6207" s="6"/>
      <c r="AO6207" s="6"/>
      <c r="AP6207" s="6"/>
      <c r="AQ6207" s="6"/>
      <c r="AR6207" s="6"/>
      <c r="AS6207" s="6"/>
      <c r="AT6207" s="6"/>
      <c r="AU6207" s="6"/>
      <c r="AV6207" s="6"/>
      <c r="AW6207" s="6"/>
      <c r="AX6207" s="6"/>
      <c r="AY6207" s="172"/>
      <c r="AZ6207" s="172"/>
      <c r="BA6207" s="172"/>
      <c r="BB6207" s="6"/>
      <c r="BC6207" s="6"/>
      <c r="BD6207" s="6"/>
      <c r="BE6207" s="6"/>
      <c r="BF6207" s="6"/>
      <c r="BG6207" s="172"/>
      <c r="BH6207" s="172"/>
      <c r="BI6207" s="172"/>
      <c r="BJ6207" s="6"/>
      <c r="BK6207" s="6"/>
      <c r="BL6207" s="6"/>
      <c r="BM6207" s="6"/>
      <c r="BN6207" s="6"/>
      <c r="BO6207" s="6"/>
      <c r="BP6207" s="6"/>
      <c r="BQ6207" s="6"/>
      <c r="BR6207" s="6"/>
      <c r="BS6207" s="6"/>
      <c r="BT6207" s="6"/>
      <c r="CG6207" s="432"/>
      <c r="CH6207" s="432"/>
      <c r="CL6207" s="174"/>
    </row>
    <row r="6208" spans="29:90" s="168" customFormat="1" x14ac:dyDescent="0.25">
      <c r="AC6208" s="175"/>
      <c r="AD6208" s="175"/>
      <c r="AE6208" s="175"/>
      <c r="AF6208" s="175"/>
      <c r="AG6208" s="175"/>
      <c r="AH6208" s="176"/>
      <c r="AM6208" s="6"/>
      <c r="AN6208" s="6"/>
      <c r="AO6208" s="6"/>
      <c r="AP6208" s="6"/>
      <c r="AQ6208" s="6"/>
      <c r="AR6208" s="6"/>
      <c r="AS6208" s="6"/>
      <c r="AT6208" s="6"/>
      <c r="AU6208" s="6"/>
      <c r="AV6208" s="6"/>
      <c r="AW6208" s="6"/>
      <c r="AX6208" s="6"/>
      <c r="AY6208" s="172"/>
      <c r="AZ6208" s="172"/>
      <c r="BA6208" s="172"/>
      <c r="BB6208" s="6"/>
      <c r="BC6208" s="6"/>
      <c r="BD6208" s="6"/>
      <c r="BE6208" s="6"/>
      <c r="BF6208" s="6"/>
      <c r="BG6208" s="172"/>
      <c r="BH6208" s="172"/>
      <c r="BI6208" s="172"/>
      <c r="BJ6208" s="6"/>
      <c r="BK6208" s="6"/>
      <c r="BL6208" s="6"/>
      <c r="BM6208" s="6"/>
      <c r="BN6208" s="6"/>
      <c r="BO6208" s="6"/>
      <c r="BP6208" s="6"/>
      <c r="BQ6208" s="6"/>
      <c r="BR6208" s="6"/>
      <c r="BS6208" s="6"/>
      <c r="BT6208" s="6"/>
      <c r="CG6208" s="432"/>
      <c r="CH6208" s="432"/>
      <c r="CL6208" s="174"/>
    </row>
    <row r="6209" spans="29:90" s="168" customFormat="1" x14ac:dyDescent="0.25">
      <c r="AC6209" s="175"/>
      <c r="AD6209" s="175"/>
      <c r="AE6209" s="175"/>
      <c r="AF6209" s="175"/>
      <c r="AG6209" s="175"/>
      <c r="AH6209" s="176"/>
      <c r="AM6209" s="6"/>
      <c r="AN6209" s="6"/>
      <c r="AO6209" s="6"/>
      <c r="AP6209" s="6"/>
      <c r="AQ6209" s="6"/>
      <c r="AR6209" s="6"/>
      <c r="AS6209" s="6"/>
      <c r="AT6209" s="6"/>
      <c r="AU6209" s="6"/>
      <c r="AV6209" s="6"/>
      <c r="AW6209" s="6"/>
      <c r="AX6209" s="6"/>
      <c r="AY6209" s="172"/>
      <c r="AZ6209" s="172"/>
      <c r="BA6209" s="172"/>
      <c r="BB6209" s="6"/>
      <c r="BC6209" s="6"/>
      <c r="BD6209" s="6"/>
      <c r="BE6209" s="6"/>
      <c r="BF6209" s="6"/>
      <c r="BG6209" s="172"/>
      <c r="BH6209" s="172"/>
      <c r="BI6209" s="172"/>
      <c r="BJ6209" s="6"/>
      <c r="BK6209" s="6"/>
      <c r="BL6209" s="6"/>
      <c r="BM6209" s="6"/>
      <c r="BN6209" s="6"/>
      <c r="BO6209" s="6"/>
      <c r="BP6209" s="6"/>
      <c r="BQ6209" s="6"/>
      <c r="BR6209" s="6"/>
      <c r="BS6209" s="6"/>
      <c r="BT6209" s="6"/>
      <c r="CG6209" s="432"/>
      <c r="CH6209" s="432"/>
      <c r="CL6209" s="174"/>
    </row>
    <row r="6210" spans="29:90" s="168" customFormat="1" x14ac:dyDescent="0.25">
      <c r="AC6210" s="175"/>
      <c r="AD6210" s="175"/>
      <c r="AE6210" s="175"/>
      <c r="AF6210" s="175"/>
      <c r="AG6210" s="175"/>
      <c r="AH6210" s="176"/>
      <c r="AM6210" s="6"/>
      <c r="AN6210" s="6"/>
      <c r="AO6210" s="6"/>
      <c r="AP6210" s="6"/>
      <c r="AQ6210" s="6"/>
      <c r="AR6210" s="6"/>
      <c r="AS6210" s="6"/>
      <c r="AT6210" s="6"/>
      <c r="AU6210" s="6"/>
      <c r="AV6210" s="6"/>
      <c r="AW6210" s="6"/>
      <c r="AX6210" s="6"/>
      <c r="AY6210" s="172"/>
      <c r="AZ6210" s="172"/>
      <c r="BA6210" s="172"/>
      <c r="BB6210" s="6"/>
      <c r="BC6210" s="6"/>
      <c r="BD6210" s="6"/>
      <c r="BE6210" s="6"/>
      <c r="BF6210" s="6"/>
      <c r="BG6210" s="172"/>
      <c r="BH6210" s="172"/>
      <c r="BI6210" s="172"/>
      <c r="BJ6210" s="6"/>
      <c r="BK6210" s="6"/>
      <c r="BL6210" s="6"/>
      <c r="BM6210" s="6"/>
      <c r="BN6210" s="6"/>
      <c r="BO6210" s="6"/>
      <c r="BP6210" s="6"/>
      <c r="BQ6210" s="6"/>
      <c r="BR6210" s="6"/>
      <c r="BS6210" s="6"/>
      <c r="BT6210" s="6"/>
      <c r="CG6210" s="432"/>
      <c r="CH6210" s="432"/>
      <c r="CL6210" s="174"/>
    </row>
    <row r="6211" spans="29:90" s="168" customFormat="1" x14ac:dyDescent="0.25">
      <c r="AC6211" s="175"/>
      <c r="AD6211" s="175"/>
      <c r="AE6211" s="175"/>
      <c r="AF6211" s="175"/>
      <c r="AG6211" s="175"/>
      <c r="AH6211" s="176"/>
      <c r="AM6211" s="6"/>
      <c r="AN6211" s="6"/>
      <c r="AO6211" s="6"/>
      <c r="AP6211" s="6"/>
      <c r="AQ6211" s="6"/>
      <c r="AR6211" s="6"/>
      <c r="AS6211" s="6"/>
      <c r="AT6211" s="6"/>
      <c r="AU6211" s="6"/>
      <c r="AV6211" s="6"/>
      <c r="AW6211" s="6"/>
      <c r="AX6211" s="6"/>
      <c r="AY6211" s="172"/>
      <c r="AZ6211" s="172"/>
      <c r="BA6211" s="172"/>
      <c r="BB6211" s="6"/>
      <c r="BC6211" s="6"/>
      <c r="BD6211" s="6"/>
      <c r="BE6211" s="6"/>
      <c r="BF6211" s="6"/>
      <c r="BG6211" s="172"/>
      <c r="BH6211" s="172"/>
      <c r="BI6211" s="172"/>
      <c r="BJ6211" s="6"/>
      <c r="BK6211" s="6"/>
      <c r="BL6211" s="6"/>
      <c r="BM6211" s="6"/>
      <c r="BN6211" s="6"/>
      <c r="BO6211" s="6"/>
      <c r="BP6211" s="6"/>
      <c r="BQ6211" s="6"/>
      <c r="BR6211" s="6"/>
      <c r="BS6211" s="6"/>
      <c r="BT6211" s="6"/>
      <c r="CG6211" s="432"/>
      <c r="CH6211" s="432"/>
      <c r="CL6211" s="174"/>
    </row>
    <row r="6212" spans="29:90" s="168" customFormat="1" x14ac:dyDescent="0.25">
      <c r="AC6212" s="175"/>
      <c r="AD6212" s="175"/>
      <c r="AE6212" s="175"/>
      <c r="AF6212" s="175"/>
      <c r="AG6212" s="175"/>
      <c r="AH6212" s="176"/>
      <c r="AM6212" s="6"/>
      <c r="AN6212" s="6"/>
      <c r="AO6212" s="6"/>
      <c r="AP6212" s="6"/>
      <c r="AQ6212" s="6"/>
      <c r="AR6212" s="6"/>
      <c r="AS6212" s="6"/>
      <c r="AT6212" s="6"/>
      <c r="AU6212" s="6"/>
      <c r="AV6212" s="6"/>
      <c r="AW6212" s="6"/>
      <c r="AX6212" s="6"/>
      <c r="AY6212" s="172"/>
      <c r="AZ6212" s="172"/>
      <c r="BA6212" s="172"/>
      <c r="BB6212" s="6"/>
      <c r="BC6212" s="6"/>
      <c r="BD6212" s="6"/>
      <c r="BE6212" s="6"/>
      <c r="BF6212" s="6"/>
      <c r="BG6212" s="172"/>
      <c r="BH6212" s="172"/>
      <c r="BI6212" s="172"/>
      <c r="BJ6212" s="6"/>
      <c r="BK6212" s="6"/>
      <c r="BL6212" s="6"/>
      <c r="BM6212" s="6"/>
      <c r="BN6212" s="6"/>
      <c r="BO6212" s="6"/>
      <c r="BP6212" s="6"/>
      <c r="BQ6212" s="6"/>
      <c r="BR6212" s="6"/>
      <c r="BS6212" s="6"/>
      <c r="BT6212" s="6"/>
      <c r="CG6212" s="432"/>
      <c r="CH6212" s="432"/>
      <c r="CL6212" s="174"/>
    </row>
    <row r="6213" spans="29:90" s="168" customFormat="1" x14ac:dyDescent="0.25">
      <c r="AC6213" s="175"/>
      <c r="AD6213" s="175"/>
      <c r="AE6213" s="175"/>
      <c r="AF6213" s="175"/>
      <c r="AG6213" s="175"/>
      <c r="AH6213" s="176"/>
      <c r="AM6213" s="6"/>
      <c r="AN6213" s="6"/>
      <c r="AO6213" s="6"/>
      <c r="AP6213" s="6"/>
      <c r="AQ6213" s="6"/>
      <c r="AR6213" s="6"/>
      <c r="AS6213" s="6"/>
      <c r="AT6213" s="6"/>
      <c r="AU6213" s="6"/>
      <c r="AV6213" s="6"/>
      <c r="AW6213" s="6"/>
      <c r="AX6213" s="6"/>
      <c r="AY6213" s="172"/>
      <c r="AZ6213" s="172"/>
      <c r="BA6213" s="172"/>
      <c r="BB6213" s="6"/>
      <c r="BC6213" s="6"/>
      <c r="BD6213" s="6"/>
      <c r="BE6213" s="6"/>
      <c r="BF6213" s="6"/>
      <c r="BG6213" s="172"/>
      <c r="BH6213" s="172"/>
      <c r="BI6213" s="172"/>
      <c r="BJ6213" s="6"/>
      <c r="BK6213" s="6"/>
      <c r="BL6213" s="6"/>
      <c r="BM6213" s="6"/>
      <c r="BN6213" s="6"/>
      <c r="BO6213" s="6"/>
      <c r="BP6213" s="6"/>
      <c r="BQ6213" s="6"/>
      <c r="BR6213" s="6"/>
      <c r="BS6213" s="6"/>
      <c r="BT6213" s="6"/>
      <c r="CG6213" s="432"/>
      <c r="CH6213" s="432"/>
      <c r="CL6213" s="174"/>
    </row>
    <row r="6214" spans="29:90" s="168" customFormat="1" x14ac:dyDescent="0.25">
      <c r="AC6214" s="175"/>
      <c r="AD6214" s="175"/>
      <c r="AE6214" s="175"/>
      <c r="AF6214" s="175"/>
      <c r="AG6214" s="175"/>
      <c r="AH6214" s="176"/>
      <c r="AM6214" s="6"/>
      <c r="AN6214" s="6"/>
      <c r="AO6214" s="6"/>
      <c r="AP6214" s="6"/>
      <c r="AQ6214" s="6"/>
      <c r="AR6214" s="6"/>
      <c r="AS6214" s="6"/>
      <c r="AT6214" s="6"/>
      <c r="AU6214" s="6"/>
      <c r="AV6214" s="6"/>
      <c r="AW6214" s="6"/>
      <c r="AX6214" s="6"/>
      <c r="AY6214" s="172"/>
      <c r="AZ6214" s="172"/>
      <c r="BA6214" s="172"/>
      <c r="BB6214" s="6"/>
      <c r="BC6214" s="6"/>
      <c r="BD6214" s="6"/>
      <c r="BE6214" s="6"/>
      <c r="BF6214" s="6"/>
      <c r="BG6214" s="172"/>
      <c r="BH6214" s="172"/>
      <c r="BI6214" s="172"/>
      <c r="BJ6214" s="6"/>
      <c r="BK6214" s="6"/>
      <c r="BL6214" s="6"/>
      <c r="BM6214" s="6"/>
      <c r="BN6214" s="6"/>
      <c r="BO6214" s="6"/>
      <c r="BP6214" s="6"/>
      <c r="BQ6214" s="6"/>
      <c r="BR6214" s="6"/>
      <c r="BS6214" s="6"/>
      <c r="BT6214" s="6"/>
      <c r="CG6214" s="432"/>
      <c r="CH6214" s="432"/>
      <c r="CL6214" s="174"/>
    </row>
    <row r="6215" spans="29:90" s="168" customFormat="1" x14ac:dyDescent="0.25">
      <c r="AC6215" s="175"/>
      <c r="AD6215" s="175"/>
      <c r="AE6215" s="175"/>
      <c r="AF6215" s="175"/>
      <c r="AG6215" s="175"/>
      <c r="AH6215" s="176"/>
      <c r="AM6215" s="6"/>
      <c r="AN6215" s="6"/>
      <c r="AO6215" s="6"/>
      <c r="AP6215" s="6"/>
      <c r="AQ6215" s="6"/>
      <c r="AR6215" s="6"/>
      <c r="AS6215" s="6"/>
      <c r="AT6215" s="6"/>
      <c r="AU6215" s="6"/>
      <c r="AV6215" s="6"/>
      <c r="AW6215" s="6"/>
      <c r="AX6215" s="6"/>
      <c r="AY6215" s="172"/>
      <c r="AZ6215" s="172"/>
      <c r="BA6215" s="172"/>
      <c r="BB6215" s="6"/>
      <c r="BC6215" s="6"/>
      <c r="BD6215" s="6"/>
      <c r="BE6215" s="6"/>
      <c r="BF6215" s="6"/>
      <c r="BG6215" s="172"/>
      <c r="BH6215" s="172"/>
      <c r="BI6215" s="172"/>
      <c r="BJ6215" s="6"/>
      <c r="BK6215" s="6"/>
      <c r="BL6215" s="6"/>
      <c r="BM6215" s="6"/>
      <c r="BN6215" s="6"/>
      <c r="BO6215" s="6"/>
      <c r="BP6215" s="6"/>
      <c r="BQ6215" s="6"/>
      <c r="BR6215" s="6"/>
      <c r="BS6215" s="6"/>
      <c r="BT6215" s="6"/>
      <c r="CG6215" s="432"/>
      <c r="CH6215" s="432"/>
      <c r="CL6215" s="174"/>
    </row>
    <row r="6216" spans="29:90" s="168" customFormat="1" x14ac:dyDescent="0.25">
      <c r="AC6216" s="175"/>
      <c r="AD6216" s="175"/>
      <c r="AE6216" s="175"/>
      <c r="AF6216" s="175"/>
      <c r="AG6216" s="175"/>
      <c r="AH6216" s="176"/>
      <c r="AM6216" s="6"/>
      <c r="AN6216" s="6"/>
      <c r="AO6216" s="6"/>
      <c r="AP6216" s="6"/>
      <c r="AQ6216" s="6"/>
      <c r="AR6216" s="6"/>
      <c r="AS6216" s="6"/>
      <c r="AT6216" s="6"/>
      <c r="AU6216" s="6"/>
      <c r="AV6216" s="6"/>
      <c r="AW6216" s="6"/>
      <c r="AX6216" s="6"/>
      <c r="AY6216" s="172"/>
      <c r="AZ6216" s="172"/>
      <c r="BA6216" s="172"/>
      <c r="BB6216" s="6"/>
      <c r="BC6216" s="6"/>
      <c r="BD6216" s="6"/>
      <c r="BE6216" s="6"/>
      <c r="BF6216" s="6"/>
      <c r="BG6216" s="172"/>
      <c r="BH6216" s="172"/>
      <c r="BI6216" s="172"/>
      <c r="BJ6216" s="6"/>
      <c r="BK6216" s="6"/>
      <c r="BL6216" s="6"/>
      <c r="BM6216" s="6"/>
      <c r="BN6216" s="6"/>
      <c r="BO6216" s="6"/>
      <c r="BP6216" s="6"/>
      <c r="BQ6216" s="6"/>
      <c r="BR6216" s="6"/>
      <c r="BS6216" s="6"/>
      <c r="BT6216" s="6"/>
      <c r="CG6216" s="432"/>
      <c r="CH6216" s="432"/>
      <c r="CL6216" s="174"/>
    </row>
    <row r="6217" spans="29:90" s="168" customFormat="1" x14ac:dyDescent="0.25">
      <c r="AC6217" s="175"/>
      <c r="AD6217" s="175"/>
      <c r="AE6217" s="175"/>
      <c r="AF6217" s="175"/>
      <c r="AG6217" s="175"/>
      <c r="AH6217" s="176"/>
      <c r="AM6217" s="6"/>
      <c r="AN6217" s="6"/>
      <c r="AO6217" s="6"/>
      <c r="AP6217" s="6"/>
      <c r="AQ6217" s="6"/>
      <c r="AR6217" s="6"/>
      <c r="AS6217" s="6"/>
      <c r="AT6217" s="6"/>
      <c r="AU6217" s="6"/>
      <c r="AV6217" s="6"/>
      <c r="AW6217" s="6"/>
      <c r="AX6217" s="6"/>
      <c r="AY6217" s="172"/>
      <c r="AZ6217" s="172"/>
      <c r="BA6217" s="172"/>
      <c r="BB6217" s="6"/>
      <c r="BC6217" s="6"/>
      <c r="BD6217" s="6"/>
      <c r="BE6217" s="6"/>
      <c r="BF6217" s="6"/>
      <c r="BG6217" s="172"/>
      <c r="BH6217" s="172"/>
      <c r="BI6217" s="172"/>
      <c r="BJ6217" s="6"/>
      <c r="BK6217" s="6"/>
      <c r="BL6217" s="6"/>
      <c r="BM6217" s="6"/>
      <c r="BN6217" s="6"/>
      <c r="BO6217" s="6"/>
      <c r="BP6217" s="6"/>
      <c r="BQ6217" s="6"/>
      <c r="BR6217" s="6"/>
      <c r="BS6217" s="6"/>
      <c r="BT6217" s="6"/>
      <c r="CG6217" s="432"/>
      <c r="CH6217" s="432"/>
      <c r="CL6217" s="174"/>
    </row>
    <row r="6218" spans="29:90" s="168" customFormat="1" x14ac:dyDescent="0.25">
      <c r="AC6218" s="175"/>
      <c r="AD6218" s="175"/>
      <c r="AE6218" s="175"/>
      <c r="AF6218" s="175"/>
      <c r="AG6218" s="175"/>
      <c r="AH6218" s="176"/>
      <c r="AM6218" s="6"/>
      <c r="AN6218" s="6"/>
      <c r="AO6218" s="6"/>
      <c r="AP6218" s="6"/>
      <c r="AQ6218" s="6"/>
      <c r="AR6218" s="6"/>
      <c r="AS6218" s="6"/>
      <c r="AT6218" s="6"/>
      <c r="AU6218" s="6"/>
      <c r="AV6218" s="6"/>
      <c r="AW6218" s="6"/>
      <c r="AX6218" s="6"/>
      <c r="AY6218" s="172"/>
      <c r="AZ6218" s="172"/>
      <c r="BA6218" s="172"/>
      <c r="BB6218" s="6"/>
      <c r="BC6218" s="6"/>
      <c r="BD6218" s="6"/>
      <c r="BE6218" s="6"/>
      <c r="BF6218" s="6"/>
      <c r="BG6218" s="172"/>
      <c r="BH6218" s="172"/>
      <c r="BI6218" s="172"/>
      <c r="BJ6218" s="6"/>
      <c r="BK6218" s="6"/>
      <c r="BL6218" s="6"/>
      <c r="BM6218" s="6"/>
      <c r="BN6218" s="6"/>
      <c r="BO6218" s="6"/>
      <c r="BP6218" s="6"/>
      <c r="BQ6218" s="6"/>
      <c r="BR6218" s="6"/>
      <c r="BS6218" s="6"/>
      <c r="BT6218" s="6"/>
      <c r="CG6218" s="432"/>
      <c r="CH6218" s="432"/>
      <c r="CL6218" s="174"/>
    </row>
    <row r="6219" spans="29:90" s="168" customFormat="1" x14ac:dyDescent="0.25">
      <c r="AC6219" s="175"/>
      <c r="AD6219" s="175"/>
      <c r="AE6219" s="175"/>
      <c r="AF6219" s="175"/>
      <c r="AG6219" s="175"/>
      <c r="AH6219" s="176"/>
      <c r="AM6219" s="6"/>
      <c r="AN6219" s="6"/>
      <c r="AO6219" s="6"/>
      <c r="AP6219" s="6"/>
      <c r="AQ6219" s="6"/>
      <c r="AR6219" s="6"/>
      <c r="AS6219" s="6"/>
      <c r="AT6219" s="6"/>
      <c r="AU6219" s="6"/>
      <c r="AV6219" s="6"/>
      <c r="AW6219" s="6"/>
      <c r="AX6219" s="6"/>
      <c r="AY6219" s="172"/>
      <c r="AZ6219" s="172"/>
      <c r="BA6219" s="172"/>
      <c r="BB6219" s="6"/>
      <c r="BC6219" s="6"/>
      <c r="BD6219" s="6"/>
      <c r="BE6219" s="6"/>
      <c r="BF6219" s="6"/>
      <c r="BG6219" s="172"/>
      <c r="BH6219" s="172"/>
      <c r="BI6219" s="172"/>
      <c r="BJ6219" s="6"/>
      <c r="BK6219" s="6"/>
      <c r="BL6219" s="6"/>
      <c r="BM6219" s="6"/>
      <c r="BN6219" s="6"/>
      <c r="BO6219" s="6"/>
      <c r="BP6219" s="6"/>
      <c r="BQ6219" s="6"/>
      <c r="BR6219" s="6"/>
      <c r="BS6219" s="6"/>
      <c r="BT6219" s="6"/>
      <c r="CG6219" s="432"/>
      <c r="CH6219" s="432"/>
      <c r="CL6219" s="174"/>
    </row>
    <row r="6220" spans="29:90" s="168" customFormat="1" x14ac:dyDescent="0.25">
      <c r="AC6220" s="175"/>
      <c r="AD6220" s="175"/>
      <c r="AE6220" s="175"/>
      <c r="AF6220" s="175"/>
      <c r="AG6220" s="175"/>
      <c r="AH6220" s="176"/>
      <c r="AM6220" s="6"/>
      <c r="AN6220" s="6"/>
      <c r="AO6220" s="6"/>
      <c r="AP6220" s="6"/>
      <c r="AQ6220" s="6"/>
      <c r="AR6220" s="6"/>
      <c r="AS6220" s="6"/>
      <c r="AT6220" s="6"/>
      <c r="AU6220" s="6"/>
      <c r="AV6220" s="6"/>
      <c r="AW6220" s="6"/>
      <c r="AX6220" s="6"/>
      <c r="AY6220" s="172"/>
      <c r="AZ6220" s="172"/>
      <c r="BA6220" s="172"/>
      <c r="BB6220" s="6"/>
      <c r="BC6220" s="6"/>
      <c r="BD6220" s="6"/>
      <c r="BE6220" s="6"/>
      <c r="BF6220" s="6"/>
      <c r="BG6220" s="172"/>
      <c r="BH6220" s="172"/>
      <c r="BI6220" s="172"/>
      <c r="BJ6220" s="6"/>
      <c r="BK6220" s="6"/>
      <c r="BL6220" s="6"/>
      <c r="BM6220" s="6"/>
      <c r="BN6220" s="6"/>
      <c r="BO6220" s="6"/>
      <c r="BP6220" s="6"/>
      <c r="BQ6220" s="6"/>
      <c r="BR6220" s="6"/>
      <c r="BS6220" s="6"/>
      <c r="BT6220" s="6"/>
      <c r="CG6220" s="432"/>
      <c r="CH6220" s="432"/>
      <c r="CL6220" s="174"/>
    </row>
    <row r="6221" spans="29:90" s="168" customFormat="1" x14ac:dyDescent="0.25">
      <c r="AC6221" s="175"/>
      <c r="AD6221" s="175"/>
      <c r="AE6221" s="175"/>
      <c r="AF6221" s="175"/>
      <c r="AG6221" s="175"/>
      <c r="AH6221" s="176"/>
      <c r="AM6221" s="6"/>
      <c r="AN6221" s="6"/>
      <c r="AO6221" s="6"/>
      <c r="AP6221" s="6"/>
      <c r="AQ6221" s="6"/>
      <c r="AR6221" s="6"/>
      <c r="AS6221" s="6"/>
      <c r="AT6221" s="6"/>
      <c r="AU6221" s="6"/>
      <c r="AV6221" s="6"/>
      <c r="AW6221" s="6"/>
      <c r="AX6221" s="6"/>
      <c r="AY6221" s="172"/>
      <c r="AZ6221" s="172"/>
      <c r="BA6221" s="172"/>
      <c r="BB6221" s="6"/>
      <c r="BC6221" s="6"/>
      <c r="BD6221" s="6"/>
      <c r="BE6221" s="6"/>
      <c r="BF6221" s="6"/>
      <c r="BG6221" s="172"/>
      <c r="BH6221" s="172"/>
      <c r="BI6221" s="172"/>
      <c r="BJ6221" s="6"/>
      <c r="BK6221" s="6"/>
      <c r="BL6221" s="6"/>
      <c r="BM6221" s="6"/>
      <c r="BN6221" s="6"/>
      <c r="BO6221" s="6"/>
      <c r="BP6221" s="6"/>
      <c r="BQ6221" s="6"/>
      <c r="BR6221" s="6"/>
      <c r="BS6221" s="6"/>
      <c r="BT6221" s="6"/>
      <c r="CG6221" s="432"/>
      <c r="CH6221" s="432"/>
      <c r="CL6221" s="174"/>
    </row>
    <row r="6222" spans="29:90" s="168" customFormat="1" x14ac:dyDescent="0.25">
      <c r="AC6222" s="175"/>
      <c r="AD6222" s="175"/>
      <c r="AE6222" s="175"/>
      <c r="AF6222" s="175"/>
      <c r="AG6222" s="175"/>
      <c r="AH6222" s="176"/>
      <c r="AM6222" s="6"/>
      <c r="AN6222" s="6"/>
      <c r="AO6222" s="6"/>
      <c r="AP6222" s="6"/>
      <c r="AQ6222" s="6"/>
      <c r="AR6222" s="6"/>
      <c r="AS6222" s="6"/>
      <c r="AT6222" s="6"/>
      <c r="AU6222" s="6"/>
      <c r="AV6222" s="6"/>
      <c r="AW6222" s="6"/>
      <c r="AX6222" s="6"/>
      <c r="AY6222" s="172"/>
      <c r="AZ6222" s="172"/>
      <c r="BA6222" s="172"/>
      <c r="BB6222" s="6"/>
      <c r="BC6222" s="6"/>
      <c r="BD6222" s="6"/>
      <c r="BE6222" s="6"/>
      <c r="BF6222" s="6"/>
      <c r="BG6222" s="172"/>
      <c r="BH6222" s="172"/>
      <c r="BI6222" s="172"/>
      <c r="BJ6222" s="6"/>
      <c r="BK6222" s="6"/>
      <c r="BL6222" s="6"/>
      <c r="BM6222" s="6"/>
      <c r="BN6222" s="6"/>
      <c r="BO6222" s="6"/>
      <c r="BP6222" s="6"/>
      <c r="BQ6222" s="6"/>
      <c r="BR6222" s="6"/>
      <c r="BS6222" s="6"/>
      <c r="BT6222" s="6"/>
      <c r="CG6222" s="432"/>
      <c r="CH6222" s="432"/>
      <c r="CL6222" s="174"/>
    </row>
    <row r="6223" spans="29:90" s="168" customFormat="1" x14ac:dyDescent="0.25">
      <c r="AC6223" s="175"/>
      <c r="AD6223" s="175"/>
      <c r="AE6223" s="175"/>
      <c r="AF6223" s="175"/>
      <c r="AG6223" s="175"/>
      <c r="AH6223" s="176"/>
      <c r="AM6223" s="6"/>
      <c r="AN6223" s="6"/>
      <c r="AO6223" s="6"/>
      <c r="AP6223" s="6"/>
      <c r="AQ6223" s="6"/>
      <c r="AR6223" s="6"/>
      <c r="AS6223" s="6"/>
      <c r="AT6223" s="6"/>
      <c r="AU6223" s="6"/>
      <c r="AV6223" s="6"/>
      <c r="AW6223" s="6"/>
      <c r="AX6223" s="6"/>
      <c r="AY6223" s="172"/>
      <c r="AZ6223" s="172"/>
      <c r="BA6223" s="172"/>
      <c r="BB6223" s="6"/>
      <c r="BC6223" s="6"/>
      <c r="BD6223" s="6"/>
      <c r="BE6223" s="6"/>
      <c r="BF6223" s="6"/>
      <c r="BG6223" s="172"/>
      <c r="BH6223" s="172"/>
      <c r="BI6223" s="172"/>
      <c r="BJ6223" s="6"/>
      <c r="BK6223" s="6"/>
      <c r="BL6223" s="6"/>
      <c r="BM6223" s="6"/>
      <c r="BN6223" s="6"/>
      <c r="BO6223" s="6"/>
      <c r="BP6223" s="6"/>
      <c r="BQ6223" s="6"/>
      <c r="BR6223" s="6"/>
      <c r="BS6223" s="6"/>
      <c r="BT6223" s="6"/>
      <c r="CG6223" s="432"/>
      <c r="CH6223" s="432"/>
      <c r="CL6223" s="174"/>
    </row>
    <row r="6224" spans="29:90" s="168" customFormat="1" x14ac:dyDescent="0.25">
      <c r="AC6224" s="175"/>
      <c r="AD6224" s="175"/>
      <c r="AE6224" s="175"/>
      <c r="AF6224" s="175"/>
      <c r="AG6224" s="175"/>
      <c r="AH6224" s="176"/>
      <c r="AM6224" s="6"/>
      <c r="AN6224" s="6"/>
      <c r="AO6224" s="6"/>
      <c r="AP6224" s="6"/>
      <c r="AQ6224" s="6"/>
      <c r="AR6224" s="6"/>
      <c r="AS6224" s="6"/>
      <c r="AT6224" s="6"/>
      <c r="AU6224" s="6"/>
      <c r="AV6224" s="6"/>
      <c r="AW6224" s="6"/>
      <c r="AX6224" s="6"/>
      <c r="AY6224" s="172"/>
      <c r="AZ6224" s="172"/>
      <c r="BA6224" s="172"/>
      <c r="BB6224" s="6"/>
      <c r="BC6224" s="6"/>
      <c r="BD6224" s="6"/>
      <c r="BE6224" s="6"/>
      <c r="BF6224" s="6"/>
      <c r="BG6224" s="172"/>
      <c r="BH6224" s="172"/>
      <c r="BI6224" s="172"/>
      <c r="BJ6224" s="6"/>
      <c r="BK6224" s="6"/>
      <c r="BL6224" s="6"/>
      <c r="BM6224" s="6"/>
      <c r="BN6224" s="6"/>
      <c r="BO6224" s="6"/>
      <c r="BP6224" s="6"/>
      <c r="BQ6224" s="6"/>
      <c r="BR6224" s="6"/>
      <c r="BS6224" s="6"/>
      <c r="BT6224" s="6"/>
      <c r="CG6224" s="432"/>
      <c r="CH6224" s="432"/>
      <c r="CL6224" s="174"/>
    </row>
    <row r="6225" spans="29:90" s="168" customFormat="1" x14ac:dyDescent="0.25">
      <c r="AC6225" s="175"/>
      <c r="AD6225" s="175"/>
      <c r="AE6225" s="175"/>
      <c r="AF6225" s="175"/>
      <c r="AG6225" s="175"/>
      <c r="AH6225" s="176"/>
      <c r="AM6225" s="6"/>
      <c r="AN6225" s="6"/>
      <c r="AO6225" s="6"/>
      <c r="AP6225" s="6"/>
      <c r="AQ6225" s="6"/>
      <c r="AR6225" s="6"/>
      <c r="AS6225" s="6"/>
      <c r="AT6225" s="6"/>
      <c r="AU6225" s="6"/>
      <c r="AV6225" s="6"/>
      <c r="AW6225" s="6"/>
      <c r="AX6225" s="6"/>
      <c r="AY6225" s="172"/>
      <c r="AZ6225" s="172"/>
      <c r="BA6225" s="172"/>
      <c r="BB6225" s="6"/>
      <c r="BC6225" s="6"/>
      <c r="BD6225" s="6"/>
      <c r="BE6225" s="6"/>
      <c r="BF6225" s="6"/>
      <c r="BG6225" s="172"/>
      <c r="BH6225" s="172"/>
      <c r="BI6225" s="172"/>
      <c r="BJ6225" s="6"/>
      <c r="BK6225" s="6"/>
      <c r="BL6225" s="6"/>
      <c r="BM6225" s="6"/>
      <c r="BN6225" s="6"/>
      <c r="BO6225" s="6"/>
      <c r="BP6225" s="6"/>
      <c r="BQ6225" s="6"/>
      <c r="BR6225" s="6"/>
      <c r="BS6225" s="6"/>
      <c r="BT6225" s="6"/>
      <c r="CG6225" s="432"/>
      <c r="CH6225" s="432"/>
      <c r="CL6225" s="174"/>
    </row>
    <row r="6226" spans="29:90" s="168" customFormat="1" x14ac:dyDescent="0.25">
      <c r="AC6226" s="175"/>
      <c r="AD6226" s="175"/>
      <c r="AE6226" s="175"/>
      <c r="AF6226" s="175"/>
      <c r="AG6226" s="175"/>
      <c r="AH6226" s="176"/>
      <c r="AM6226" s="6"/>
      <c r="AN6226" s="6"/>
      <c r="AO6226" s="6"/>
      <c r="AP6226" s="6"/>
      <c r="AQ6226" s="6"/>
      <c r="AR6226" s="6"/>
      <c r="AS6226" s="6"/>
      <c r="AT6226" s="6"/>
      <c r="AU6226" s="6"/>
      <c r="AV6226" s="6"/>
      <c r="AW6226" s="6"/>
      <c r="AX6226" s="6"/>
      <c r="AY6226" s="172"/>
      <c r="AZ6226" s="172"/>
      <c r="BA6226" s="172"/>
      <c r="BB6226" s="6"/>
      <c r="BC6226" s="6"/>
      <c r="BD6226" s="6"/>
      <c r="BE6226" s="6"/>
      <c r="BF6226" s="6"/>
      <c r="BG6226" s="172"/>
      <c r="BH6226" s="172"/>
      <c r="BI6226" s="172"/>
      <c r="BJ6226" s="6"/>
      <c r="BK6226" s="6"/>
      <c r="BL6226" s="6"/>
      <c r="BM6226" s="6"/>
      <c r="BN6226" s="6"/>
      <c r="BO6226" s="6"/>
      <c r="BP6226" s="6"/>
      <c r="BQ6226" s="6"/>
      <c r="BR6226" s="6"/>
      <c r="BS6226" s="6"/>
      <c r="BT6226" s="6"/>
      <c r="CG6226" s="432"/>
      <c r="CH6226" s="432"/>
      <c r="CL6226" s="174"/>
    </row>
    <row r="6227" spans="29:90" s="168" customFormat="1" x14ac:dyDescent="0.25">
      <c r="AC6227" s="175"/>
      <c r="AD6227" s="175"/>
      <c r="AE6227" s="175"/>
      <c r="AF6227" s="175"/>
      <c r="AG6227" s="175"/>
      <c r="AH6227" s="176"/>
      <c r="AM6227" s="6"/>
      <c r="AN6227" s="6"/>
      <c r="AO6227" s="6"/>
      <c r="AP6227" s="6"/>
      <c r="AQ6227" s="6"/>
      <c r="AR6227" s="6"/>
      <c r="AS6227" s="6"/>
      <c r="AT6227" s="6"/>
      <c r="AU6227" s="6"/>
      <c r="AV6227" s="6"/>
      <c r="AW6227" s="6"/>
      <c r="AX6227" s="6"/>
      <c r="AY6227" s="172"/>
      <c r="AZ6227" s="172"/>
      <c r="BA6227" s="172"/>
      <c r="BB6227" s="6"/>
      <c r="BC6227" s="6"/>
      <c r="BD6227" s="6"/>
      <c r="BE6227" s="6"/>
      <c r="BF6227" s="6"/>
      <c r="BG6227" s="172"/>
      <c r="BH6227" s="172"/>
      <c r="BI6227" s="172"/>
      <c r="BJ6227" s="6"/>
      <c r="BK6227" s="6"/>
      <c r="BL6227" s="6"/>
      <c r="BM6227" s="6"/>
      <c r="BN6227" s="6"/>
      <c r="BO6227" s="6"/>
      <c r="BP6227" s="6"/>
      <c r="BQ6227" s="6"/>
      <c r="BR6227" s="6"/>
      <c r="BS6227" s="6"/>
      <c r="BT6227" s="6"/>
      <c r="CG6227" s="432"/>
      <c r="CH6227" s="432"/>
      <c r="CL6227" s="174"/>
    </row>
    <row r="6228" spans="29:90" s="168" customFormat="1" x14ac:dyDescent="0.25">
      <c r="AC6228" s="175"/>
      <c r="AD6228" s="175"/>
      <c r="AE6228" s="175"/>
      <c r="AF6228" s="175"/>
      <c r="AG6228" s="175"/>
      <c r="AH6228" s="176"/>
      <c r="AM6228" s="6"/>
      <c r="AN6228" s="6"/>
      <c r="AO6228" s="6"/>
      <c r="AP6228" s="6"/>
      <c r="AQ6228" s="6"/>
      <c r="AR6228" s="6"/>
      <c r="AS6228" s="6"/>
      <c r="AT6228" s="6"/>
      <c r="AU6228" s="6"/>
      <c r="AV6228" s="6"/>
      <c r="AW6228" s="6"/>
      <c r="AX6228" s="6"/>
      <c r="AY6228" s="172"/>
      <c r="AZ6228" s="172"/>
      <c r="BA6228" s="172"/>
      <c r="BB6228" s="6"/>
      <c r="BC6228" s="6"/>
      <c r="BD6228" s="6"/>
      <c r="BE6228" s="6"/>
      <c r="BF6228" s="6"/>
      <c r="BG6228" s="172"/>
      <c r="BH6228" s="172"/>
      <c r="BI6228" s="172"/>
      <c r="BJ6228" s="6"/>
      <c r="BK6228" s="6"/>
      <c r="BL6228" s="6"/>
      <c r="BM6228" s="6"/>
      <c r="BN6228" s="6"/>
      <c r="BO6228" s="6"/>
      <c r="BP6228" s="6"/>
      <c r="BQ6228" s="6"/>
      <c r="BR6228" s="6"/>
      <c r="BS6228" s="6"/>
      <c r="BT6228" s="6"/>
      <c r="CG6228" s="432"/>
      <c r="CH6228" s="432"/>
      <c r="CL6228" s="174"/>
    </row>
    <row r="6229" spans="29:90" s="168" customFormat="1" x14ac:dyDescent="0.25">
      <c r="AC6229" s="175"/>
      <c r="AD6229" s="175"/>
      <c r="AE6229" s="175"/>
      <c r="AF6229" s="175"/>
      <c r="AG6229" s="175"/>
      <c r="AH6229" s="176"/>
      <c r="AM6229" s="6"/>
      <c r="AN6229" s="6"/>
      <c r="AO6229" s="6"/>
      <c r="AP6229" s="6"/>
      <c r="AQ6229" s="6"/>
      <c r="AR6229" s="6"/>
      <c r="AS6229" s="6"/>
      <c r="AT6229" s="6"/>
      <c r="AU6229" s="6"/>
      <c r="AV6229" s="6"/>
      <c r="AW6229" s="6"/>
      <c r="AX6229" s="6"/>
      <c r="AY6229" s="172"/>
      <c r="AZ6229" s="172"/>
      <c r="BA6229" s="172"/>
      <c r="BB6229" s="6"/>
      <c r="BC6229" s="6"/>
      <c r="BD6229" s="6"/>
      <c r="BE6229" s="6"/>
      <c r="BF6229" s="6"/>
      <c r="BG6229" s="172"/>
      <c r="BH6229" s="172"/>
      <c r="BI6229" s="172"/>
      <c r="BJ6229" s="6"/>
      <c r="BK6229" s="6"/>
      <c r="BL6229" s="6"/>
      <c r="BM6229" s="6"/>
      <c r="BN6229" s="6"/>
      <c r="BO6229" s="6"/>
      <c r="BP6229" s="6"/>
      <c r="BQ6229" s="6"/>
      <c r="BR6229" s="6"/>
      <c r="BS6229" s="6"/>
      <c r="BT6229" s="6"/>
      <c r="CG6229" s="432"/>
      <c r="CH6229" s="432"/>
      <c r="CL6229" s="174"/>
    </row>
    <row r="6230" spans="29:90" s="168" customFormat="1" x14ac:dyDescent="0.25">
      <c r="AC6230" s="175"/>
      <c r="AD6230" s="175"/>
      <c r="AE6230" s="175"/>
      <c r="AF6230" s="175"/>
      <c r="AG6230" s="175"/>
      <c r="AH6230" s="176"/>
      <c r="AM6230" s="6"/>
      <c r="AN6230" s="6"/>
      <c r="AO6230" s="6"/>
      <c r="AP6230" s="6"/>
      <c r="AQ6230" s="6"/>
      <c r="AR6230" s="6"/>
      <c r="AS6230" s="6"/>
      <c r="AT6230" s="6"/>
      <c r="AU6230" s="6"/>
      <c r="AV6230" s="6"/>
      <c r="AW6230" s="6"/>
      <c r="AX6230" s="6"/>
      <c r="AY6230" s="172"/>
      <c r="AZ6230" s="172"/>
      <c r="BA6230" s="172"/>
      <c r="BB6230" s="6"/>
      <c r="BC6230" s="6"/>
      <c r="BD6230" s="6"/>
      <c r="BE6230" s="6"/>
      <c r="BF6230" s="6"/>
      <c r="BG6230" s="172"/>
      <c r="BH6230" s="172"/>
      <c r="BI6230" s="172"/>
      <c r="BJ6230" s="6"/>
      <c r="BK6230" s="6"/>
      <c r="BL6230" s="6"/>
      <c r="BM6230" s="6"/>
      <c r="BN6230" s="6"/>
      <c r="BO6230" s="6"/>
      <c r="BP6230" s="6"/>
      <c r="BQ6230" s="6"/>
      <c r="BR6230" s="6"/>
      <c r="BS6230" s="6"/>
      <c r="BT6230" s="6"/>
      <c r="CG6230" s="432"/>
      <c r="CH6230" s="432"/>
      <c r="CL6230" s="174"/>
    </row>
    <row r="6231" spans="29:90" s="168" customFormat="1" x14ac:dyDescent="0.25">
      <c r="AC6231" s="175"/>
      <c r="AD6231" s="175"/>
      <c r="AE6231" s="175"/>
      <c r="AF6231" s="175"/>
      <c r="AG6231" s="175"/>
      <c r="AH6231" s="176"/>
      <c r="AM6231" s="6"/>
      <c r="AN6231" s="6"/>
      <c r="AO6231" s="6"/>
      <c r="AP6231" s="6"/>
      <c r="AQ6231" s="6"/>
      <c r="AR6231" s="6"/>
      <c r="AS6231" s="6"/>
      <c r="AT6231" s="6"/>
      <c r="AU6231" s="6"/>
      <c r="AV6231" s="6"/>
      <c r="AW6231" s="6"/>
      <c r="AX6231" s="6"/>
      <c r="AY6231" s="172"/>
      <c r="AZ6231" s="172"/>
      <c r="BA6231" s="172"/>
      <c r="BB6231" s="6"/>
      <c r="BC6231" s="6"/>
      <c r="BD6231" s="6"/>
      <c r="BE6231" s="6"/>
      <c r="BF6231" s="6"/>
      <c r="BG6231" s="172"/>
      <c r="BH6231" s="172"/>
      <c r="BI6231" s="172"/>
      <c r="BJ6231" s="6"/>
      <c r="BK6231" s="6"/>
      <c r="BL6231" s="6"/>
      <c r="BM6231" s="6"/>
      <c r="BN6231" s="6"/>
      <c r="BO6231" s="6"/>
      <c r="BP6231" s="6"/>
      <c r="BQ6231" s="6"/>
      <c r="BR6231" s="6"/>
      <c r="BS6231" s="6"/>
      <c r="BT6231" s="6"/>
      <c r="CG6231" s="432"/>
      <c r="CH6231" s="432"/>
      <c r="CL6231" s="174"/>
    </row>
    <row r="6232" spans="29:90" s="168" customFormat="1" x14ac:dyDescent="0.25">
      <c r="AC6232" s="175"/>
      <c r="AD6232" s="175"/>
      <c r="AE6232" s="175"/>
      <c r="AF6232" s="175"/>
      <c r="AG6232" s="175"/>
      <c r="AH6232" s="176"/>
      <c r="AM6232" s="6"/>
      <c r="AN6232" s="6"/>
      <c r="AO6232" s="6"/>
      <c r="AP6232" s="6"/>
      <c r="AQ6232" s="6"/>
      <c r="AR6232" s="6"/>
      <c r="AS6232" s="6"/>
      <c r="AT6232" s="6"/>
      <c r="AU6232" s="6"/>
      <c r="AV6232" s="6"/>
      <c r="AW6232" s="6"/>
      <c r="AX6232" s="6"/>
      <c r="AY6232" s="172"/>
      <c r="AZ6232" s="172"/>
      <c r="BA6232" s="172"/>
      <c r="BB6232" s="6"/>
      <c r="BC6232" s="6"/>
      <c r="BD6232" s="6"/>
      <c r="BE6232" s="6"/>
      <c r="BF6232" s="6"/>
      <c r="BG6232" s="172"/>
      <c r="BH6232" s="172"/>
      <c r="BI6232" s="172"/>
      <c r="BJ6232" s="6"/>
      <c r="BK6232" s="6"/>
      <c r="BL6232" s="6"/>
      <c r="BM6232" s="6"/>
      <c r="BN6232" s="6"/>
      <c r="BO6232" s="6"/>
      <c r="BP6232" s="6"/>
      <c r="BQ6232" s="6"/>
      <c r="BR6232" s="6"/>
      <c r="BS6232" s="6"/>
      <c r="BT6232" s="6"/>
      <c r="CG6232" s="432"/>
      <c r="CH6232" s="432"/>
      <c r="CL6232" s="174"/>
    </row>
    <row r="6233" spans="29:90" s="168" customFormat="1" x14ac:dyDescent="0.25">
      <c r="AC6233" s="175"/>
      <c r="AD6233" s="175"/>
      <c r="AE6233" s="175"/>
      <c r="AF6233" s="175"/>
      <c r="AG6233" s="175"/>
      <c r="AH6233" s="176"/>
      <c r="AM6233" s="6"/>
      <c r="AN6233" s="6"/>
      <c r="AO6233" s="6"/>
      <c r="AP6233" s="6"/>
      <c r="AQ6233" s="6"/>
      <c r="AR6233" s="6"/>
      <c r="AS6233" s="6"/>
      <c r="AT6233" s="6"/>
      <c r="AU6233" s="6"/>
      <c r="AV6233" s="6"/>
      <c r="AW6233" s="6"/>
      <c r="AX6233" s="6"/>
      <c r="AY6233" s="172"/>
      <c r="AZ6233" s="172"/>
      <c r="BA6233" s="172"/>
      <c r="BB6233" s="6"/>
      <c r="BC6233" s="6"/>
      <c r="BD6233" s="6"/>
      <c r="BE6233" s="6"/>
      <c r="BF6233" s="6"/>
      <c r="BG6233" s="172"/>
      <c r="BH6233" s="172"/>
      <c r="BI6233" s="172"/>
      <c r="BJ6233" s="6"/>
      <c r="BK6233" s="6"/>
      <c r="BL6233" s="6"/>
      <c r="BM6233" s="6"/>
      <c r="BN6233" s="6"/>
      <c r="BO6233" s="6"/>
      <c r="BP6233" s="6"/>
      <c r="BQ6233" s="6"/>
      <c r="BR6233" s="6"/>
      <c r="BS6233" s="6"/>
      <c r="BT6233" s="6"/>
      <c r="CG6233" s="432"/>
      <c r="CH6233" s="432"/>
      <c r="CL6233" s="174"/>
    </row>
    <row r="6234" spans="29:90" s="168" customFormat="1" x14ac:dyDescent="0.25">
      <c r="AC6234" s="175"/>
      <c r="AD6234" s="175"/>
      <c r="AE6234" s="175"/>
      <c r="AF6234" s="175"/>
      <c r="AG6234" s="175"/>
      <c r="AH6234" s="176"/>
      <c r="AM6234" s="6"/>
      <c r="AN6234" s="6"/>
      <c r="AO6234" s="6"/>
      <c r="AP6234" s="6"/>
      <c r="AQ6234" s="6"/>
      <c r="AR6234" s="6"/>
      <c r="AS6234" s="6"/>
      <c r="AT6234" s="6"/>
      <c r="AU6234" s="6"/>
      <c r="AV6234" s="6"/>
      <c r="AW6234" s="6"/>
      <c r="AX6234" s="6"/>
      <c r="AY6234" s="172"/>
      <c r="AZ6234" s="172"/>
      <c r="BA6234" s="172"/>
      <c r="BB6234" s="6"/>
      <c r="BC6234" s="6"/>
      <c r="BD6234" s="6"/>
      <c r="BE6234" s="6"/>
      <c r="BF6234" s="6"/>
      <c r="BG6234" s="172"/>
      <c r="BH6234" s="172"/>
      <c r="BI6234" s="172"/>
      <c r="BJ6234" s="6"/>
      <c r="BK6234" s="6"/>
      <c r="BL6234" s="6"/>
      <c r="BM6234" s="6"/>
      <c r="BN6234" s="6"/>
      <c r="BO6234" s="6"/>
      <c r="BP6234" s="6"/>
      <c r="BQ6234" s="6"/>
      <c r="BR6234" s="6"/>
      <c r="BS6234" s="6"/>
      <c r="BT6234" s="6"/>
      <c r="CG6234" s="432"/>
      <c r="CH6234" s="432"/>
      <c r="CL6234" s="174"/>
    </row>
    <row r="6235" spans="29:90" s="168" customFormat="1" x14ac:dyDescent="0.25">
      <c r="AC6235" s="175"/>
      <c r="AD6235" s="175"/>
      <c r="AE6235" s="175"/>
      <c r="AF6235" s="175"/>
      <c r="AG6235" s="175"/>
      <c r="AH6235" s="176"/>
      <c r="AM6235" s="6"/>
      <c r="AN6235" s="6"/>
      <c r="AO6235" s="6"/>
      <c r="AP6235" s="6"/>
      <c r="AQ6235" s="6"/>
      <c r="AR6235" s="6"/>
      <c r="AS6235" s="6"/>
      <c r="AT6235" s="6"/>
      <c r="AU6235" s="6"/>
      <c r="AV6235" s="6"/>
      <c r="AW6235" s="6"/>
      <c r="AX6235" s="6"/>
      <c r="AY6235" s="172"/>
      <c r="AZ6235" s="172"/>
      <c r="BA6235" s="172"/>
      <c r="BB6235" s="6"/>
      <c r="BC6235" s="6"/>
      <c r="BD6235" s="6"/>
      <c r="BE6235" s="6"/>
      <c r="BF6235" s="6"/>
      <c r="BG6235" s="172"/>
      <c r="BH6235" s="172"/>
      <c r="BI6235" s="172"/>
      <c r="BJ6235" s="6"/>
      <c r="BK6235" s="6"/>
      <c r="BL6235" s="6"/>
      <c r="BM6235" s="6"/>
      <c r="BN6235" s="6"/>
      <c r="BO6235" s="6"/>
      <c r="BP6235" s="6"/>
      <c r="BQ6235" s="6"/>
      <c r="BR6235" s="6"/>
      <c r="BS6235" s="6"/>
      <c r="BT6235" s="6"/>
      <c r="CG6235" s="432"/>
      <c r="CH6235" s="432"/>
      <c r="CL6235" s="174"/>
    </row>
    <row r="6236" spans="29:90" s="168" customFormat="1" x14ac:dyDescent="0.25">
      <c r="AC6236" s="175"/>
      <c r="AD6236" s="175"/>
      <c r="AE6236" s="175"/>
      <c r="AF6236" s="175"/>
      <c r="AG6236" s="175"/>
      <c r="AH6236" s="176"/>
      <c r="AM6236" s="6"/>
      <c r="AN6236" s="6"/>
      <c r="AO6236" s="6"/>
      <c r="AP6236" s="6"/>
      <c r="AQ6236" s="6"/>
      <c r="AR6236" s="6"/>
      <c r="AS6236" s="6"/>
      <c r="AT6236" s="6"/>
      <c r="AU6236" s="6"/>
      <c r="AV6236" s="6"/>
      <c r="AW6236" s="6"/>
      <c r="AX6236" s="6"/>
      <c r="AY6236" s="172"/>
      <c r="AZ6236" s="172"/>
      <c r="BA6236" s="172"/>
      <c r="BB6236" s="6"/>
      <c r="BC6236" s="6"/>
      <c r="BD6236" s="6"/>
      <c r="BE6236" s="6"/>
      <c r="BF6236" s="6"/>
      <c r="BG6236" s="172"/>
      <c r="BH6236" s="172"/>
      <c r="BI6236" s="172"/>
      <c r="BJ6236" s="6"/>
      <c r="BK6236" s="6"/>
      <c r="BL6236" s="6"/>
      <c r="BM6236" s="6"/>
      <c r="BN6236" s="6"/>
      <c r="BO6236" s="6"/>
      <c r="BP6236" s="6"/>
      <c r="BQ6236" s="6"/>
      <c r="BR6236" s="6"/>
      <c r="BS6236" s="6"/>
      <c r="BT6236" s="6"/>
      <c r="CG6236" s="432"/>
      <c r="CH6236" s="432"/>
      <c r="CL6236" s="174"/>
    </row>
    <row r="6237" spans="29:90" s="168" customFormat="1" x14ac:dyDescent="0.25">
      <c r="AC6237" s="175"/>
      <c r="AD6237" s="175"/>
      <c r="AE6237" s="175"/>
      <c r="AF6237" s="175"/>
      <c r="AG6237" s="175"/>
      <c r="AH6237" s="176"/>
      <c r="AM6237" s="6"/>
      <c r="AN6237" s="6"/>
      <c r="AO6237" s="6"/>
      <c r="AP6237" s="6"/>
      <c r="AQ6237" s="6"/>
      <c r="AR6237" s="6"/>
      <c r="AS6237" s="6"/>
      <c r="AT6237" s="6"/>
      <c r="AU6237" s="6"/>
      <c r="AV6237" s="6"/>
      <c r="AW6237" s="6"/>
      <c r="AX6237" s="6"/>
      <c r="AY6237" s="172"/>
      <c r="AZ6237" s="172"/>
      <c r="BA6237" s="172"/>
      <c r="BB6237" s="6"/>
      <c r="BC6237" s="6"/>
      <c r="BD6237" s="6"/>
      <c r="BE6237" s="6"/>
      <c r="BF6237" s="6"/>
      <c r="BG6237" s="172"/>
      <c r="BH6237" s="172"/>
      <c r="BI6237" s="172"/>
      <c r="BJ6237" s="6"/>
      <c r="BK6237" s="6"/>
      <c r="BL6237" s="6"/>
      <c r="BM6237" s="6"/>
      <c r="BN6237" s="6"/>
      <c r="BO6237" s="6"/>
      <c r="BP6237" s="6"/>
      <c r="BQ6237" s="6"/>
      <c r="BR6237" s="6"/>
      <c r="BS6237" s="6"/>
      <c r="BT6237" s="6"/>
      <c r="CG6237" s="432"/>
      <c r="CH6237" s="432"/>
      <c r="CL6237" s="174"/>
    </row>
    <row r="6238" spans="29:90" s="168" customFormat="1" x14ac:dyDescent="0.25">
      <c r="AC6238" s="175"/>
      <c r="AD6238" s="175"/>
      <c r="AE6238" s="175"/>
      <c r="AF6238" s="175"/>
      <c r="AG6238" s="175"/>
      <c r="AH6238" s="176"/>
      <c r="AM6238" s="6"/>
      <c r="AN6238" s="6"/>
      <c r="AO6238" s="6"/>
      <c r="AP6238" s="6"/>
      <c r="AQ6238" s="6"/>
      <c r="AR6238" s="6"/>
      <c r="AS6238" s="6"/>
      <c r="AT6238" s="6"/>
      <c r="AU6238" s="6"/>
      <c r="AV6238" s="6"/>
      <c r="AW6238" s="6"/>
      <c r="AX6238" s="6"/>
      <c r="AY6238" s="172"/>
      <c r="AZ6238" s="172"/>
      <c r="BA6238" s="172"/>
      <c r="BB6238" s="6"/>
      <c r="BC6238" s="6"/>
      <c r="BD6238" s="6"/>
      <c r="BE6238" s="6"/>
      <c r="BF6238" s="6"/>
      <c r="BG6238" s="172"/>
      <c r="BH6238" s="172"/>
      <c r="BI6238" s="172"/>
      <c r="BJ6238" s="6"/>
      <c r="BK6238" s="6"/>
      <c r="BL6238" s="6"/>
      <c r="BM6238" s="6"/>
      <c r="BN6238" s="6"/>
      <c r="BO6238" s="6"/>
      <c r="BP6238" s="6"/>
      <c r="BQ6238" s="6"/>
      <c r="BR6238" s="6"/>
      <c r="BS6238" s="6"/>
      <c r="BT6238" s="6"/>
      <c r="CG6238" s="432"/>
      <c r="CH6238" s="432"/>
      <c r="CL6238" s="174"/>
    </row>
    <row r="6239" spans="29:90" s="168" customFormat="1" x14ac:dyDescent="0.25">
      <c r="AC6239" s="175"/>
      <c r="AD6239" s="175"/>
      <c r="AE6239" s="175"/>
      <c r="AF6239" s="175"/>
      <c r="AG6239" s="175"/>
      <c r="AH6239" s="176"/>
      <c r="AM6239" s="6"/>
      <c r="AN6239" s="6"/>
      <c r="AO6239" s="6"/>
      <c r="AP6239" s="6"/>
      <c r="AQ6239" s="6"/>
      <c r="AR6239" s="6"/>
      <c r="AS6239" s="6"/>
      <c r="AT6239" s="6"/>
      <c r="AU6239" s="6"/>
      <c r="AV6239" s="6"/>
      <c r="AW6239" s="6"/>
      <c r="AX6239" s="6"/>
      <c r="AY6239" s="172"/>
      <c r="AZ6239" s="172"/>
      <c r="BA6239" s="172"/>
      <c r="BB6239" s="6"/>
      <c r="BC6239" s="6"/>
      <c r="BD6239" s="6"/>
      <c r="BE6239" s="6"/>
      <c r="BF6239" s="6"/>
      <c r="BG6239" s="172"/>
      <c r="BH6239" s="172"/>
      <c r="BI6239" s="172"/>
      <c r="BJ6239" s="6"/>
      <c r="BK6239" s="6"/>
      <c r="BL6239" s="6"/>
      <c r="BM6239" s="6"/>
      <c r="BN6239" s="6"/>
      <c r="BO6239" s="6"/>
      <c r="BP6239" s="6"/>
      <c r="BQ6239" s="6"/>
      <c r="BR6239" s="6"/>
      <c r="BS6239" s="6"/>
      <c r="BT6239" s="6"/>
      <c r="CG6239" s="432"/>
      <c r="CH6239" s="432"/>
      <c r="CL6239" s="174"/>
    </row>
    <row r="6240" spans="29:90" s="168" customFormat="1" x14ac:dyDescent="0.25">
      <c r="AC6240" s="175"/>
      <c r="AD6240" s="175"/>
      <c r="AE6240" s="175"/>
      <c r="AF6240" s="175"/>
      <c r="AG6240" s="175"/>
      <c r="AH6240" s="176"/>
      <c r="AM6240" s="6"/>
      <c r="AN6240" s="6"/>
      <c r="AO6240" s="6"/>
      <c r="AP6240" s="6"/>
      <c r="AQ6240" s="6"/>
      <c r="AR6240" s="6"/>
      <c r="AS6240" s="6"/>
      <c r="AT6240" s="6"/>
      <c r="AU6240" s="6"/>
      <c r="AV6240" s="6"/>
      <c r="AW6240" s="6"/>
      <c r="AX6240" s="6"/>
      <c r="AY6240" s="172"/>
      <c r="AZ6240" s="172"/>
      <c r="BA6240" s="172"/>
      <c r="BB6240" s="6"/>
      <c r="BC6240" s="6"/>
      <c r="BD6240" s="6"/>
      <c r="BE6240" s="6"/>
      <c r="BF6240" s="6"/>
      <c r="BG6240" s="172"/>
      <c r="BH6240" s="172"/>
      <c r="BI6240" s="172"/>
      <c r="BJ6240" s="6"/>
      <c r="BK6240" s="6"/>
      <c r="BL6240" s="6"/>
      <c r="BM6240" s="6"/>
      <c r="BN6240" s="6"/>
      <c r="BO6240" s="6"/>
      <c r="BP6240" s="6"/>
      <c r="BQ6240" s="6"/>
      <c r="BR6240" s="6"/>
      <c r="BS6240" s="6"/>
      <c r="BT6240" s="6"/>
      <c r="CG6240" s="432"/>
      <c r="CH6240" s="432"/>
      <c r="CL6240" s="174"/>
    </row>
    <row r="6241" spans="29:90" s="168" customFormat="1" x14ac:dyDescent="0.25">
      <c r="AC6241" s="175"/>
      <c r="AD6241" s="175"/>
      <c r="AE6241" s="175"/>
      <c r="AF6241" s="175"/>
      <c r="AG6241" s="175"/>
      <c r="AH6241" s="176"/>
      <c r="AM6241" s="6"/>
      <c r="AN6241" s="6"/>
      <c r="AO6241" s="6"/>
      <c r="AP6241" s="6"/>
      <c r="AQ6241" s="6"/>
      <c r="AR6241" s="6"/>
      <c r="AS6241" s="6"/>
      <c r="AT6241" s="6"/>
      <c r="AU6241" s="6"/>
      <c r="AV6241" s="6"/>
      <c r="AW6241" s="6"/>
      <c r="AX6241" s="6"/>
      <c r="AY6241" s="172"/>
      <c r="AZ6241" s="172"/>
      <c r="BA6241" s="172"/>
      <c r="BB6241" s="6"/>
      <c r="BC6241" s="6"/>
      <c r="BD6241" s="6"/>
      <c r="BE6241" s="6"/>
      <c r="BF6241" s="6"/>
      <c r="BG6241" s="172"/>
      <c r="BH6241" s="172"/>
      <c r="BI6241" s="172"/>
      <c r="BJ6241" s="6"/>
      <c r="BK6241" s="6"/>
      <c r="BL6241" s="6"/>
      <c r="BM6241" s="6"/>
      <c r="BN6241" s="6"/>
      <c r="BO6241" s="6"/>
      <c r="BP6241" s="6"/>
      <c r="BQ6241" s="6"/>
      <c r="BR6241" s="6"/>
      <c r="BS6241" s="6"/>
      <c r="BT6241" s="6"/>
      <c r="CG6241" s="432"/>
      <c r="CH6241" s="432"/>
      <c r="CL6241" s="174"/>
    </row>
    <row r="6242" spans="29:90" s="168" customFormat="1" x14ac:dyDescent="0.25">
      <c r="AC6242" s="175"/>
      <c r="AD6242" s="175"/>
      <c r="AE6242" s="175"/>
      <c r="AF6242" s="175"/>
      <c r="AG6242" s="175"/>
      <c r="AH6242" s="176"/>
      <c r="AM6242" s="6"/>
      <c r="AN6242" s="6"/>
      <c r="AO6242" s="6"/>
      <c r="AP6242" s="6"/>
      <c r="AQ6242" s="6"/>
      <c r="AR6242" s="6"/>
      <c r="AS6242" s="6"/>
      <c r="AT6242" s="6"/>
      <c r="AU6242" s="6"/>
      <c r="AV6242" s="6"/>
      <c r="AW6242" s="6"/>
      <c r="AX6242" s="6"/>
      <c r="AY6242" s="172"/>
      <c r="AZ6242" s="172"/>
      <c r="BA6242" s="172"/>
      <c r="BB6242" s="6"/>
      <c r="BC6242" s="6"/>
      <c r="BD6242" s="6"/>
      <c r="BE6242" s="6"/>
      <c r="BF6242" s="6"/>
      <c r="BG6242" s="172"/>
      <c r="BH6242" s="172"/>
      <c r="BI6242" s="172"/>
      <c r="BJ6242" s="6"/>
      <c r="BK6242" s="6"/>
      <c r="BL6242" s="6"/>
      <c r="BM6242" s="6"/>
      <c r="BN6242" s="6"/>
      <c r="BO6242" s="6"/>
      <c r="BP6242" s="6"/>
      <c r="BQ6242" s="6"/>
      <c r="BR6242" s="6"/>
      <c r="BS6242" s="6"/>
      <c r="BT6242" s="6"/>
      <c r="CG6242" s="432"/>
      <c r="CH6242" s="432"/>
      <c r="CL6242" s="174"/>
    </row>
    <row r="6243" spans="29:90" s="168" customFormat="1" x14ac:dyDescent="0.25">
      <c r="AC6243" s="175"/>
      <c r="AD6243" s="175"/>
      <c r="AE6243" s="175"/>
      <c r="AF6243" s="175"/>
      <c r="AG6243" s="175"/>
      <c r="AH6243" s="176"/>
      <c r="AM6243" s="6"/>
      <c r="AN6243" s="6"/>
      <c r="AO6243" s="6"/>
      <c r="AP6243" s="6"/>
      <c r="AQ6243" s="6"/>
      <c r="AR6243" s="6"/>
      <c r="AS6243" s="6"/>
      <c r="AT6243" s="6"/>
      <c r="AU6243" s="6"/>
      <c r="AV6243" s="6"/>
      <c r="AW6243" s="6"/>
      <c r="AX6243" s="6"/>
      <c r="AY6243" s="172"/>
      <c r="AZ6243" s="172"/>
      <c r="BA6243" s="172"/>
      <c r="BB6243" s="6"/>
      <c r="BC6243" s="6"/>
      <c r="BD6243" s="6"/>
      <c r="BE6243" s="6"/>
      <c r="BF6243" s="6"/>
      <c r="BG6243" s="172"/>
      <c r="BH6243" s="172"/>
      <c r="BI6243" s="172"/>
      <c r="BJ6243" s="6"/>
      <c r="BK6243" s="6"/>
      <c r="BL6243" s="6"/>
      <c r="BM6243" s="6"/>
      <c r="BN6243" s="6"/>
      <c r="BO6243" s="6"/>
      <c r="BP6243" s="6"/>
      <c r="BQ6243" s="6"/>
      <c r="BR6243" s="6"/>
      <c r="BS6243" s="6"/>
      <c r="BT6243" s="6"/>
      <c r="CG6243" s="432"/>
      <c r="CH6243" s="432"/>
      <c r="CL6243" s="174"/>
    </row>
    <row r="6244" spans="29:90" s="168" customFormat="1" x14ac:dyDescent="0.25">
      <c r="AC6244" s="175"/>
      <c r="AD6244" s="175"/>
      <c r="AE6244" s="175"/>
      <c r="AF6244" s="175"/>
      <c r="AG6244" s="175"/>
      <c r="AH6244" s="176"/>
      <c r="AM6244" s="6"/>
      <c r="AN6244" s="6"/>
      <c r="AO6244" s="6"/>
      <c r="AP6244" s="6"/>
      <c r="AQ6244" s="6"/>
      <c r="AR6244" s="6"/>
      <c r="AS6244" s="6"/>
      <c r="AT6244" s="6"/>
      <c r="AU6244" s="6"/>
      <c r="AV6244" s="6"/>
      <c r="AW6244" s="6"/>
      <c r="AX6244" s="6"/>
      <c r="AY6244" s="172"/>
      <c r="AZ6244" s="172"/>
      <c r="BA6244" s="172"/>
      <c r="BB6244" s="6"/>
      <c r="BC6244" s="6"/>
      <c r="BD6244" s="6"/>
      <c r="BE6244" s="6"/>
      <c r="BF6244" s="6"/>
      <c r="BG6244" s="172"/>
      <c r="BH6244" s="172"/>
      <c r="BI6244" s="172"/>
      <c r="BJ6244" s="6"/>
      <c r="BK6244" s="6"/>
      <c r="BL6244" s="6"/>
      <c r="BM6244" s="6"/>
      <c r="BN6244" s="6"/>
      <c r="BO6244" s="6"/>
      <c r="BP6244" s="6"/>
      <c r="BQ6244" s="6"/>
      <c r="BR6244" s="6"/>
      <c r="BS6244" s="6"/>
      <c r="BT6244" s="6"/>
      <c r="CG6244" s="432"/>
      <c r="CH6244" s="432"/>
      <c r="CL6244" s="174"/>
    </row>
    <row r="6245" spans="29:90" s="168" customFormat="1" x14ac:dyDescent="0.25">
      <c r="AC6245" s="175"/>
      <c r="AD6245" s="175"/>
      <c r="AE6245" s="175"/>
      <c r="AF6245" s="175"/>
      <c r="AG6245" s="175"/>
      <c r="AH6245" s="176"/>
      <c r="AM6245" s="6"/>
      <c r="AN6245" s="6"/>
      <c r="AO6245" s="6"/>
      <c r="AP6245" s="6"/>
      <c r="AQ6245" s="6"/>
      <c r="AR6245" s="6"/>
      <c r="AS6245" s="6"/>
      <c r="AT6245" s="6"/>
      <c r="AU6245" s="6"/>
      <c r="AV6245" s="6"/>
      <c r="AW6245" s="6"/>
      <c r="AX6245" s="6"/>
      <c r="AY6245" s="172"/>
      <c r="AZ6245" s="172"/>
      <c r="BA6245" s="172"/>
      <c r="BB6245" s="6"/>
      <c r="BC6245" s="6"/>
      <c r="BD6245" s="6"/>
      <c r="BE6245" s="6"/>
      <c r="BF6245" s="6"/>
      <c r="BG6245" s="172"/>
      <c r="BH6245" s="172"/>
      <c r="BI6245" s="172"/>
      <c r="BJ6245" s="6"/>
      <c r="BK6245" s="6"/>
      <c r="BL6245" s="6"/>
      <c r="BM6245" s="6"/>
      <c r="BN6245" s="6"/>
      <c r="BO6245" s="6"/>
      <c r="BP6245" s="6"/>
      <c r="BQ6245" s="6"/>
      <c r="BR6245" s="6"/>
      <c r="BS6245" s="6"/>
      <c r="BT6245" s="6"/>
      <c r="CG6245" s="432"/>
      <c r="CH6245" s="432"/>
      <c r="CL6245" s="174"/>
    </row>
    <row r="6246" spans="29:90" s="168" customFormat="1" x14ac:dyDescent="0.25">
      <c r="AC6246" s="175"/>
      <c r="AD6246" s="175"/>
      <c r="AE6246" s="175"/>
      <c r="AF6246" s="175"/>
      <c r="AG6246" s="175"/>
      <c r="AH6246" s="176"/>
      <c r="AM6246" s="6"/>
      <c r="AN6246" s="6"/>
      <c r="AO6246" s="6"/>
      <c r="AP6246" s="6"/>
      <c r="AQ6246" s="6"/>
      <c r="AR6246" s="6"/>
      <c r="AS6246" s="6"/>
      <c r="AT6246" s="6"/>
      <c r="AU6246" s="6"/>
      <c r="AV6246" s="6"/>
      <c r="AW6246" s="6"/>
      <c r="AX6246" s="6"/>
      <c r="AY6246" s="172"/>
      <c r="AZ6246" s="172"/>
      <c r="BA6246" s="172"/>
      <c r="BB6246" s="6"/>
      <c r="BC6246" s="6"/>
      <c r="BD6246" s="6"/>
      <c r="BE6246" s="6"/>
      <c r="BF6246" s="6"/>
      <c r="BG6246" s="172"/>
      <c r="BH6246" s="172"/>
      <c r="BI6246" s="172"/>
      <c r="BJ6246" s="6"/>
      <c r="BK6246" s="6"/>
      <c r="BL6246" s="6"/>
      <c r="BM6246" s="6"/>
      <c r="BN6246" s="6"/>
      <c r="BO6246" s="6"/>
      <c r="BP6246" s="6"/>
      <c r="BQ6246" s="6"/>
      <c r="BR6246" s="6"/>
      <c r="BS6246" s="6"/>
      <c r="BT6246" s="6"/>
      <c r="CG6246" s="432"/>
      <c r="CH6246" s="432"/>
      <c r="CL6246" s="174"/>
    </row>
    <row r="6247" spans="29:90" s="168" customFormat="1" x14ac:dyDescent="0.25">
      <c r="AC6247" s="175"/>
      <c r="AD6247" s="175"/>
      <c r="AE6247" s="175"/>
      <c r="AF6247" s="175"/>
      <c r="AG6247" s="175"/>
      <c r="AH6247" s="176"/>
      <c r="AM6247" s="6"/>
      <c r="AN6247" s="6"/>
      <c r="AO6247" s="6"/>
      <c r="AP6247" s="6"/>
      <c r="AQ6247" s="6"/>
      <c r="AR6247" s="6"/>
      <c r="AS6247" s="6"/>
      <c r="AT6247" s="6"/>
      <c r="AU6247" s="6"/>
      <c r="AV6247" s="6"/>
      <c r="AW6247" s="6"/>
      <c r="AX6247" s="6"/>
      <c r="AY6247" s="172"/>
      <c r="AZ6247" s="172"/>
      <c r="BA6247" s="172"/>
      <c r="BB6247" s="6"/>
      <c r="BC6247" s="6"/>
      <c r="BD6247" s="6"/>
      <c r="BE6247" s="6"/>
      <c r="BF6247" s="6"/>
      <c r="BG6247" s="172"/>
      <c r="BH6247" s="172"/>
      <c r="BI6247" s="172"/>
      <c r="BJ6247" s="6"/>
      <c r="BK6247" s="6"/>
      <c r="BL6247" s="6"/>
      <c r="BM6247" s="6"/>
      <c r="BN6247" s="6"/>
      <c r="BO6247" s="6"/>
      <c r="BP6247" s="6"/>
      <c r="BQ6247" s="6"/>
      <c r="BR6247" s="6"/>
      <c r="BS6247" s="6"/>
      <c r="BT6247" s="6"/>
      <c r="CG6247" s="432"/>
      <c r="CH6247" s="432"/>
      <c r="CL6247" s="174"/>
    </row>
    <row r="6248" spans="29:90" s="168" customFormat="1" x14ac:dyDescent="0.25">
      <c r="AC6248" s="175"/>
      <c r="AD6248" s="175"/>
      <c r="AE6248" s="175"/>
      <c r="AF6248" s="175"/>
      <c r="AG6248" s="175"/>
      <c r="AH6248" s="176"/>
      <c r="AM6248" s="6"/>
      <c r="AN6248" s="6"/>
      <c r="AO6248" s="6"/>
      <c r="AP6248" s="6"/>
      <c r="AQ6248" s="6"/>
      <c r="AR6248" s="6"/>
      <c r="AS6248" s="6"/>
      <c r="AT6248" s="6"/>
      <c r="AU6248" s="6"/>
      <c r="AV6248" s="6"/>
      <c r="AW6248" s="6"/>
      <c r="AX6248" s="6"/>
      <c r="AY6248" s="172"/>
      <c r="AZ6248" s="172"/>
      <c r="BA6248" s="172"/>
      <c r="BB6248" s="6"/>
      <c r="BC6248" s="6"/>
      <c r="BD6248" s="6"/>
      <c r="BE6248" s="6"/>
      <c r="BF6248" s="6"/>
      <c r="BG6248" s="172"/>
      <c r="BH6248" s="172"/>
      <c r="BI6248" s="172"/>
      <c r="BJ6248" s="6"/>
      <c r="BK6248" s="6"/>
      <c r="BL6248" s="6"/>
      <c r="BM6248" s="6"/>
      <c r="BN6248" s="6"/>
      <c r="BO6248" s="6"/>
      <c r="BP6248" s="6"/>
      <c r="BQ6248" s="6"/>
      <c r="BR6248" s="6"/>
      <c r="BS6248" s="6"/>
      <c r="BT6248" s="6"/>
      <c r="CG6248" s="432"/>
      <c r="CH6248" s="432"/>
      <c r="CL6248" s="174"/>
    </row>
    <row r="6249" spans="29:90" s="168" customFormat="1" x14ac:dyDescent="0.25">
      <c r="AC6249" s="175"/>
      <c r="AD6249" s="175"/>
      <c r="AE6249" s="175"/>
      <c r="AF6249" s="175"/>
      <c r="AG6249" s="175"/>
      <c r="AH6249" s="176"/>
      <c r="AM6249" s="6"/>
      <c r="AN6249" s="6"/>
      <c r="AO6249" s="6"/>
      <c r="AP6249" s="6"/>
      <c r="AQ6249" s="6"/>
      <c r="AR6249" s="6"/>
      <c r="AS6249" s="6"/>
      <c r="AT6249" s="6"/>
      <c r="AU6249" s="6"/>
      <c r="AV6249" s="6"/>
      <c r="AW6249" s="6"/>
      <c r="AX6249" s="6"/>
      <c r="AY6249" s="172"/>
      <c r="AZ6249" s="172"/>
      <c r="BA6249" s="172"/>
      <c r="BB6249" s="6"/>
      <c r="BC6249" s="6"/>
      <c r="BD6249" s="6"/>
      <c r="BE6249" s="6"/>
      <c r="BF6249" s="6"/>
      <c r="BG6249" s="172"/>
      <c r="BH6249" s="172"/>
      <c r="BI6249" s="172"/>
      <c r="BJ6249" s="6"/>
      <c r="BK6249" s="6"/>
      <c r="BL6249" s="6"/>
      <c r="BM6249" s="6"/>
      <c r="BN6249" s="6"/>
      <c r="BO6249" s="6"/>
      <c r="BP6249" s="6"/>
      <c r="BQ6249" s="6"/>
      <c r="BR6249" s="6"/>
      <c r="BS6249" s="6"/>
      <c r="BT6249" s="6"/>
      <c r="CG6249" s="432"/>
      <c r="CH6249" s="432"/>
      <c r="CL6249" s="174"/>
    </row>
    <row r="6250" spans="29:90" s="168" customFormat="1" x14ac:dyDescent="0.25">
      <c r="AC6250" s="175"/>
      <c r="AD6250" s="175"/>
      <c r="AE6250" s="175"/>
      <c r="AF6250" s="175"/>
      <c r="AG6250" s="175"/>
      <c r="AH6250" s="176"/>
      <c r="AM6250" s="6"/>
      <c r="AN6250" s="6"/>
      <c r="AO6250" s="6"/>
      <c r="AP6250" s="6"/>
      <c r="AQ6250" s="6"/>
      <c r="AR6250" s="6"/>
      <c r="AS6250" s="6"/>
      <c r="AT6250" s="6"/>
      <c r="AU6250" s="6"/>
      <c r="AV6250" s="6"/>
      <c r="AW6250" s="6"/>
      <c r="AX6250" s="6"/>
      <c r="AY6250" s="172"/>
      <c r="AZ6250" s="172"/>
      <c r="BA6250" s="172"/>
      <c r="BB6250" s="6"/>
      <c r="BC6250" s="6"/>
      <c r="BD6250" s="6"/>
      <c r="BE6250" s="6"/>
      <c r="BF6250" s="6"/>
      <c r="BG6250" s="172"/>
      <c r="BH6250" s="172"/>
      <c r="BI6250" s="172"/>
      <c r="BJ6250" s="6"/>
      <c r="BK6250" s="6"/>
      <c r="BL6250" s="6"/>
      <c r="BM6250" s="6"/>
      <c r="BN6250" s="6"/>
      <c r="BO6250" s="6"/>
      <c r="BP6250" s="6"/>
      <c r="BQ6250" s="6"/>
      <c r="BR6250" s="6"/>
      <c r="BS6250" s="6"/>
      <c r="BT6250" s="6"/>
      <c r="CG6250" s="432"/>
      <c r="CH6250" s="432"/>
      <c r="CL6250" s="174"/>
    </row>
    <row r="6251" spans="29:90" s="168" customFormat="1" x14ac:dyDescent="0.25">
      <c r="AC6251" s="175"/>
      <c r="AD6251" s="175"/>
      <c r="AE6251" s="175"/>
      <c r="AF6251" s="175"/>
      <c r="AG6251" s="175"/>
      <c r="AH6251" s="176"/>
      <c r="AM6251" s="6"/>
      <c r="AN6251" s="6"/>
      <c r="AO6251" s="6"/>
      <c r="AP6251" s="6"/>
      <c r="AQ6251" s="6"/>
      <c r="AR6251" s="6"/>
      <c r="AS6251" s="6"/>
      <c r="AT6251" s="6"/>
      <c r="AU6251" s="6"/>
      <c r="AV6251" s="6"/>
      <c r="AW6251" s="6"/>
      <c r="AX6251" s="6"/>
      <c r="AY6251" s="172"/>
      <c r="AZ6251" s="172"/>
      <c r="BA6251" s="172"/>
      <c r="BB6251" s="6"/>
      <c r="BC6251" s="6"/>
      <c r="BD6251" s="6"/>
      <c r="BE6251" s="6"/>
      <c r="BF6251" s="6"/>
      <c r="BG6251" s="172"/>
      <c r="BH6251" s="172"/>
      <c r="BI6251" s="172"/>
      <c r="BJ6251" s="6"/>
      <c r="BK6251" s="6"/>
      <c r="BL6251" s="6"/>
      <c r="BM6251" s="6"/>
      <c r="BN6251" s="6"/>
      <c r="BO6251" s="6"/>
      <c r="BP6251" s="6"/>
      <c r="BQ6251" s="6"/>
      <c r="BR6251" s="6"/>
      <c r="BS6251" s="6"/>
      <c r="BT6251" s="6"/>
      <c r="CG6251" s="432"/>
      <c r="CH6251" s="432"/>
      <c r="CL6251" s="174"/>
    </row>
    <row r="6252" spans="29:90" s="168" customFormat="1" x14ac:dyDescent="0.25">
      <c r="AC6252" s="175"/>
      <c r="AD6252" s="175"/>
      <c r="AE6252" s="175"/>
      <c r="AF6252" s="175"/>
      <c r="AG6252" s="175"/>
      <c r="AH6252" s="176"/>
      <c r="AM6252" s="6"/>
      <c r="AN6252" s="6"/>
      <c r="AO6252" s="6"/>
      <c r="AP6252" s="6"/>
      <c r="AQ6252" s="6"/>
      <c r="AR6252" s="6"/>
      <c r="AS6252" s="6"/>
      <c r="AT6252" s="6"/>
      <c r="AU6252" s="6"/>
      <c r="AV6252" s="6"/>
      <c r="AW6252" s="6"/>
      <c r="AX6252" s="6"/>
      <c r="AY6252" s="172"/>
      <c r="AZ6252" s="172"/>
      <c r="BA6252" s="172"/>
      <c r="BB6252" s="6"/>
      <c r="BC6252" s="6"/>
      <c r="BD6252" s="6"/>
      <c r="BE6252" s="6"/>
      <c r="BF6252" s="6"/>
      <c r="BG6252" s="172"/>
      <c r="BH6252" s="172"/>
      <c r="BI6252" s="172"/>
      <c r="BJ6252" s="6"/>
      <c r="BK6252" s="6"/>
      <c r="BL6252" s="6"/>
      <c r="BM6252" s="6"/>
      <c r="BN6252" s="6"/>
      <c r="BO6252" s="6"/>
      <c r="BP6252" s="6"/>
      <c r="BQ6252" s="6"/>
      <c r="BR6252" s="6"/>
      <c r="BS6252" s="6"/>
      <c r="BT6252" s="6"/>
      <c r="CG6252" s="432"/>
      <c r="CH6252" s="432"/>
      <c r="CL6252" s="174"/>
    </row>
    <row r="6253" spans="29:90" s="168" customFormat="1" x14ac:dyDescent="0.25">
      <c r="AC6253" s="175"/>
      <c r="AD6253" s="175"/>
      <c r="AE6253" s="175"/>
      <c r="AF6253" s="175"/>
      <c r="AG6253" s="175"/>
      <c r="AH6253" s="176"/>
      <c r="AM6253" s="6"/>
      <c r="AN6253" s="6"/>
      <c r="AO6253" s="6"/>
      <c r="AP6253" s="6"/>
      <c r="AQ6253" s="6"/>
      <c r="AR6253" s="6"/>
      <c r="AS6253" s="6"/>
      <c r="AT6253" s="6"/>
      <c r="AU6253" s="6"/>
      <c r="AV6253" s="6"/>
      <c r="AW6253" s="6"/>
      <c r="AX6253" s="6"/>
      <c r="AY6253" s="172"/>
      <c r="AZ6253" s="172"/>
      <c r="BA6253" s="172"/>
      <c r="BB6253" s="6"/>
      <c r="BC6253" s="6"/>
      <c r="BD6253" s="6"/>
      <c r="BE6253" s="6"/>
      <c r="BF6253" s="6"/>
      <c r="BG6253" s="172"/>
      <c r="BH6253" s="172"/>
      <c r="BI6253" s="172"/>
      <c r="BJ6253" s="6"/>
      <c r="BK6253" s="6"/>
      <c r="BL6253" s="6"/>
      <c r="BM6253" s="6"/>
      <c r="BN6253" s="6"/>
      <c r="BO6253" s="6"/>
      <c r="BP6253" s="6"/>
      <c r="BQ6253" s="6"/>
      <c r="BR6253" s="6"/>
      <c r="BS6253" s="6"/>
      <c r="BT6253" s="6"/>
      <c r="CG6253" s="432"/>
      <c r="CH6253" s="432"/>
      <c r="CL6253" s="174"/>
    </row>
    <row r="6254" spans="29:90" s="168" customFormat="1" x14ac:dyDescent="0.25">
      <c r="AC6254" s="175"/>
      <c r="AD6254" s="175"/>
      <c r="AE6254" s="175"/>
      <c r="AF6254" s="175"/>
      <c r="AG6254" s="175"/>
      <c r="AH6254" s="176"/>
      <c r="AM6254" s="6"/>
      <c r="AN6254" s="6"/>
      <c r="AO6254" s="6"/>
      <c r="AP6254" s="6"/>
      <c r="AQ6254" s="6"/>
      <c r="AR6254" s="6"/>
      <c r="AS6254" s="6"/>
      <c r="AT6254" s="6"/>
      <c r="AU6254" s="6"/>
      <c r="AV6254" s="6"/>
      <c r="AW6254" s="6"/>
      <c r="AX6254" s="6"/>
      <c r="AY6254" s="172"/>
      <c r="AZ6254" s="172"/>
      <c r="BA6254" s="172"/>
      <c r="BB6254" s="6"/>
      <c r="BC6254" s="6"/>
      <c r="BD6254" s="6"/>
      <c r="BE6254" s="6"/>
      <c r="BF6254" s="6"/>
      <c r="BG6254" s="172"/>
      <c r="BH6254" s="172"/>
      <c r="BI6254" s="172"/>
      <c r="BJ6254" s="6"/>
      <c r="BK6254" s="6"/>
      <c r="BL6254" s="6"/>
      <c r="BM6254" s="6"/>
      <c r="BN6254" s="6"/>
      <c r="BO6254" s="6"/>
      <c r="BP6254" s="6"/>
      <c r="BQ6254" s="6"/>
      <c r="BR6254" s="6"/>
      <c r="BS6254" s="6"/>
      <c r="BT6254" s="6"/>
      <c r="CG6254" s="432"/>
      <c r="CH6254" s="432"/>
      <c r="CL6254" s="174"/>
    </row>
    <row r="6255" spans="29:90" s="168" customFormat="1" x14ac:dyDescent="0.25">
      <c r="AC6255" s="175"/>
      <c r="AD6255" s="175"/>
      <c r="AE6255" s="175"/>
      <c r="AF6255" s="175"/>
      <c r="AG6255" s="175"/>
      <c r="AH6255" s="176"/>
      <c r="AM6255" s="6"/>
      <c r="AN6255" s="6"/>
      <c r="AO6255" s="6"/>
      <c r="AP6255" s="6"/>
      <c r="AQ6255" s="6"/>
      <c r="AR6255" s="6"/>
      <c r="AS6255" s="6"/>
      <c r="AT6255" s="6"/>
      <c r="AU6255" s="6"/>
      <c r="AV6255" s="6"/>
      <c r="AW6255" s="6"/>
      <c r="AX6255" s="6"/>
      <c r="AY6255" s="172"/>
      <c r="AZ6255" s="172"/>
      <c r="BA6255" s="172"/>
      <c r="BB6255" s="6"/>
      <c r="BC6255" s="6"/>
      <c r="BD6255" s="6"/>
      <c r="BE6255" s="6"/>
      <c r="BF6255" s="6"/>
      <c r="BG6255" s="172"/>
      <c r="BH6255" s="172"/>
      <c r="BI6255" s="172"/>
      <c r="BJ6255" s="6"/>
      <c r="BK6255" s="6"/>
      <c r="BL6255" s="6"/>
      <c r="BM6255" s="6"/>
      <c r="BN6255" s="6"/>
      <c r="BO6255" s="6"/>
      <c r="BP6255" s="6"/>
      <c r="BQ6255" s="6"/>
      <c r="BR6255" s="6"/>
      <c r="BS6255" s="6"/>
      <c r="BT6255" s="6"/>
      <c r="CG6255" s="432"/>
      <c r="CH6255" s="432"/>
      <c r="CL6255" s="174"/>
    </row>
    <row r="6256" spans="29:90" s="168" customFormat="1" x14ac:dyDescent="0.25">
      <c r="AC6256" s="175"/>
      <c r="AD6256" s="175"/>
      <c r="AE6256" s="175"/>
      <c r="AF6256" s="175"/>
      <c r="AG6256" s="175"/>
      <c r="AH6256" s="176"/>
      <c r="AM6256" s="6"/>
      <c r="AN6256" s="6"/>
      <c r="AO6256" s="6"/>
      <c r="AP6256" s="6"/>
      <c r="AQ6256" s="6"/>
      <c r="AR6256" s="6"/>
      <c r="AS6256" s="6"/>
      <c r="AT6256" s="6"/>
      <c r="AU6256" s="6"/>
      <c r="AV6256" s="6"/>
      <c r="AW6256" s="6"/>
      <c r="AX6256" s="6"/>
      <c r="AY6256" s="172"/>
      <c r="AZ6256" s="172"/>
      <c r="BA6256" s="172"/>
      <c r="BB6256" s="6"/>
      <c r="BC6256" s="6"/>
      <c r="BD6256" s="6"/>
      <c r="BE6256" s="6"/>
      <c r="BF6256" s="6"/>
      <c r="BG6256" s="172"/>
      <c r="BH6256" s="172"/>
      <c r="BI6256" s="172"/>
      <c r="BJ6256" s="6"/>
      <c r="BK6256" s="6"/>
      <c r="BL6256" s="6"/>
      <c r="BM6256" s="6"/>
      <c r="BN6256" s="6"/>
      <c r="BO6256" s="6"/>
      <c r="BP6256" s="6"/>
      <c r="BQ6256" s="6"/>
      <c r="BR6256" s="6"/>
      <c r="BS6256" s="6"/>
      <c r="BT6256" s="6"/>
      <c r="CG6256" s="432"/>
      <c r="CH6256" s="432"/>
      <c r="CL6256" s="174"/>
    </row>
    <row r="6257" spans="29:90" s="168" customFormat="1" x14ac:dyDescent="0.25">
      <c r="AC6257" s="175"/>
      <c r="AD6257" s="175"/>
      <c r="AE6257" s="175"/>
      <c r="AF6257" s="175"/>
      <c r="AG6257" s="175"/>
      <c r="AH6257" s="176"/>
      <c r="AM6257" s="6"/>
      <c r="AN6257" s="6"/>
      <c r="AO6257" s="6"/>
      <c r="AP6257" s="6"/>
      <c r="AQ6257" s="6"/>
      <c r="AR6257" s="6"/>
      <c r="AS6257" s="6"/>
      <c r="AT6257" s="6"/>
      <c r="AU6257" s="6"/>
      <c r="AV6257" s="6"/>
      <c r="AW6257" s="6"/>
      <c r="AX6257" s="6"/>
      <c r="AY6257" s="172"/>
      <c r="AZ6257" s="172"/>
      <c r="BA6257" s="172"/>
      <c r="BB6257" s="6"/>
      <c r="BC6257" s="6"/>
      <c r="BD6257" s="6"/>
      <c r="BE6257" s="6"/>
      <c r="BF6257" s="6"/>
      <c r="BG6257" s="172"/>
      <c r="BH6257" s="172"/>
      <c r="BI6257" s="172"/>
      <c r="BJ6257" s="6"/>
      <c r="BK6257" s="6"/>
      <c r="BL6257" s="6"/>
      <c r="BM6257" s="6"/>
      <c r="BN6257" s="6"/>
      <c r="BO6257" s="6"/>
      <c r="BP6257" s="6"/>
      <c r="BQ6257" s="6"/>
      <c r="BR6257" s="6"/>
      <c r="BS6257" s="6"/>
      <c r="BT6257" s="6"/>
      <c r="CG6257" s="432"/>
      <c r="CH6257" s="432"/>
      <c r="CL6257" s="174"/>
    </row>
    <row r="6258" spans="29:90" s="168" customFormat="1" x14ac:dyDescent="0.25">
      <c r="AC6258" s="175"/>
      <c r="AD6258" s="175"/>
      <c r="AE6258" s="175"/>
      <c r="AF6258" s="175"/>
      <c r="AG6258" s="175"/>
      <c r="AH6258" s="176"/>
      <c r="AM6258" s="6"/>
      <c r="AN6258" s="6"/>
      <c r="AO6258" s="6"/>
      <c r="AP6258" s="6"/>
      <c r="AQ6258" s="6"/>
      <c r="AR6258" s="6"/>
      <c r="AS6258" s="6"/>
      <c r="AT6258" s="6"/>
      <c r="AU6258" s="6"/>
      <c r="AV6258" s="6"/>
      <c r="AW6258" s="6"/>
      <c r="AX6258" s="6"/>
      <c r="AY6258" s="172"/>
      <c r="AZ6258" s="172"/>
      <c r="BA6258" s="172"/>
      <c r="BB6258" s="6"/>
      <c r="BC6258" s="6"/>
      <c r="BD6258" s="6"/>
      <c r="BE6258" s="6"/>
      <c r="BF6258" s="6"/>
      <c r="BG6258" s="172"/>
      <c r="BH6258" s="172"/>
      <c r="BI6258" s="172"/>
      <c r="BJ6258" s="6"/>
      <c r="BK6258" s="6"/>
      <c r="BL6258" s="6"/>
      <c r="BM6258" s="6"/>
      <c r="BN6258" s="6"/>
      <c r="BO6258" s="6"/>
      <c r="BP6258" s="6"/>
      <c r="BQ6258" s="6"/>
      <c r="BR6258" s="6"/>
      <c r="BS6258" s="6"/>
      <c r="BT6258" s="6"/>
      <c r="CG6258" s="432"/>
      <c r="CH6258" s="432"/>
      <c r="CL6258" s="174"/>
    </row>
    <row r="6259" spans="29:90" s="168" customFormat="1" x14ac:dyDescent="0.25">
      <c r="AC6259" s="175"/>
      <c r="AD6259" s="175"/>
      <c r="AE6259" s="175"/>
      <c r="AF6259" s="175"/>
      <c r="AG6259" s="175"/>
      <c r="AH6259" s="176"/>
      <c r="AM6259" s="6"/>
      <c r="AN6259" s="6"/>
      <c r="AO6259" s="6"/>
      <c r="AP6259" s="6"/>
      <c r="AQ6259" s="6"/>
      <c r="AR6259" s="6"/>
      <c r="AS6259" s="6"/>
      <c r="AT6259" s="6"/>
      <c r="AU6259" s="6"/>
      <c r="AV6259" s="6"/>
      <c r="AW6259" s="6"/>
      <c r="AX6259" s="6"/>
      <c r="AY6259" s="172"/>
      <c r="AZ6259" s="172"/>
      <c r="BA6259" s="172"/>
      <c r="BB6259" s="6"/>
      <c r="BC6259" s="6"/>
      <c r="BD6259" s="6"/>
      <c r="BE6259" s="6"/>
      <c r="BF6259" s="6"/>
      <c r="BG6259" s="172"/>
      <c r="BH6259" s="172"/>
      <c r="BI6259" s="172"/>
      <c r="BJ6259" s="6"/>
      <c r="BK6259" s="6"/>
      <c r="BL6259" s="6"/>
      <c r="BM6259" s="6"/>
      <c r="BN6259" s="6"/>
      <c r="BO6259" s="6"/>
      <c r="BP6259" s="6"/>
      <c r="BQ6259" s="6"/>
      <c r="BR6259" s="6"/>
      <c r="BS6259" s="6"/>
      <c r="BT6259" s="6"/>
      <c r="CG6259" s="432"/>
      <c r="CH6259" s="432"/>
      <c r="CL6259" s="174"/>
    </row>
    <row r="6260" spans="29:90" s="168" customFormat="1" x14ac:dyDescent="0.25">
      <c r="AC6260" s="175"/>
      <c r="AD6260" s="175"/>
      <c r="AE6260" s="175"/>
      <c r="AF6260" s="175"/>
      <c r="AG6260" s="175"/>
      <c r="AH6260" s="176"/>
      <c r="AM6260" s="6"/>
      <c r="AN6260" s="6"/>
      <c r="AO6260" s="6"/>
      <c r="AP6260" s="6"/>
      <c r="AQ6260" s="6"/>
      <c r="AR6260" s="6"/>
      <c r="AS6260" s="6"/>
      <c r="AT6260" s="6"/>
      <c r="AU6260" s="6"/>
      <c r="AV6260" s="6"/>
      <c r="AW6260" s="6"/>
      <c r="AX6260" s="6"/>
      <c r="AY6260" s="172"/>
      <c r="AZ6260" s="172"/>
      <c r="BA6260" s="172"/>
      <c r="BB6260" s="6"/>
      <c r="BC6260" s="6"/>
      <c r="BD6260" s="6"/>
      <c r="BE6260" s="6"/>
      <c r="BF6260" s="6"/>
      <c r="BG6260" s="172"/>
      <c r="BH6260" s="172"/>
      <c r="BI6260" s="172"/>
      <c r="BJ6260" s="6"/>
      <c r="BK6260" s="6"/>
      <c r="BL6260" s="6"/>
      <c r="BM6260" s="6"/>
      <c r="BN6260" s="6"/>
      <c r="BO6260" s="6"/>
      <c r="BP6260" s="6"/>
      <c r="BQ6260" s="6"/>
      <c r="BR6260" s="6"/>
      <c r="BS6260" s="6"/>
      <c r="BT6260" s="6"/>
      <c r="CG6260" s="432"/>
      <c r="CH6260" s="432"/>
      <c r="CL6260" s="174"/>
    </row>
    <row r="6261" spans="29:90" s="168" customFormat="1" x14ac:dyDescent="0.25">
      <c r="AC6261" s="175"/>
      <c r="AD6261" s="175"/>
      <c r="AE6261" s="175"/>
      <c r="AF6261" s="175"/>
      <c r="AG6261" s="175"/>
      <c r="AH6261" s="176"/>
      <c r="AM6261" s="6"/>
      <c r="AN6261" s="6"/>
      <c r="AO6261" s="6"/>
      <c r="AP6261" s="6"/>
      <c r="AQ6261" s="6"/>
      <c r="AR6261" s="6"/>
      <c r="AS6261" s="6"/>
      <c r="AT6261" s="6"/>
      <c r="AU6261" s="6"/>
      <c r="AV6261" s="6"/>
      <c r="AW6261" s="6"/>
      <c r="AX6261" s="6"/>
      <c r="AY6261" s="172"/>
      <c r="AZ6261" s="172"/>
      <c r="BA6261" s="172"/>
      <c r="BB6261" s="6"/>
      <c r="BC6261" s="6"/>
      <c r="BD6261" s="6"/>
      <c r="BE6261" s="6"/>
      <c r="BF6261" s="6"/>
      <c r="BG6261" s="172"/>
      <c r="BH6261" s="172"/>
      <c r="BI6261" s="172"/>
      <c r="BJ6261" s="6"/>
      <c r="BK6261" s="6"/>
      <c r="BL6261" s="6"/>
      <c r="BM6261" s="6"/>
      <c r="BN6261" s="6"/>
      <c r="BO6261" s="6"/>
      <c r="BP6261" s="6"/>
      <c r="BQ6261" s="6"/>
      <c r="BR6261" s="6"/>
      <c r="BS6261" s="6"/>
      <c r="BT6261" s="6"/>
      <c r="CG6261" s="432"/>
      <c r="CH6261" s="432"/>
      <c r="CL6261" s="174"/>
    </row>
    <row r="6262" spans="29:90" s="168" customFormat="1" x14ac:dyDescent="0.25">
      <c r="AC6262" s="175"/>
      <c r="AD6262" s="175"/>
      <c r="AE6262" s="175"/>
      <c r="AF6262" s="175"/>
      <c r="AG6262" s="175"/>
      <c r="AH6262" s="176"/>
      <c r="AM6262" s="6"/>
      <c r="AN6262" s="6"/>
      <c r="AO6262" s="6"/>
      <c r="AP6262" s="6"/>
      <c r="AQ6262" s="6"/>
      <c r="AR6262" s="6"/>
      <c r="AS6262" s="6"/>
      <c r="AT6262" s="6"/>
      <c r="AU6262" s="6"/>
      <c r="AV6262" s="6"/>
      <c r="AW6262" s="6"/>
      <c r="AX6262" s="6"/>
      <c r="AY6262" s="172"/>
      <c r="AZ6262" s="172"/>
      <c r="BA6262" s="172"/>
      <c r="BB6262" s="6"/>
      <c r="BC6262" s="6"/>
      <c r="BD6262" s="6"/>
      <c r="BE6262" s="6"/>
      <c r="BF6262" s="6"/>
      <c r="BG6262" s="172"/>
      <c r="BH6262" s="172"/>
      <c r="BI6262" s="172"/>
      <c r="BJ6262" s="6"/>
      <c r="BK6262" s="6"/>
      <c r="BL6262" s="6"/>
      <c r="BM6262" s="6"/>
      <c r="BN6262" s="6"/>
      <c r="BO6262" s="6"/>
      <c r="BP6262" s="6"/>
      <c r="BQ6262" s="6"/>
      <c r="BR6262" s="6"/>
      <c r="BS6262" s="6"/>
      <c r="BT6262" s="6"/>
      <c r="CG6262" s="432"/>
      <c r="CH6262" s="432"/>
      <c r="CL6262" s="174"/>
    </row>
    <row r="6263" spans="29:90" s="168" customFormat="1" x14ac:dyDescent="0.25">
      <c r="AC6263" s="175"/>
      <c r="AD6263" s="175"/>
      <c r="AE6263" s="175"/>
      <c r="AF6263" s="175"/>
      <c r="AG6263" s="175"/>
      <c r="AH6263" s="176"/>
      <c r="AM6263" s="6"/>
      <c r="AN6263" s="6"/>
      <c r="AO6263" s="6"/>
      <c r="AP6263" s="6"/>
      <c r="AQ6263" s="6"/>
      <c r="AR6263" s="6"/>
      <c r="AS6263" s="6"/>
      <c r="AT6263" s="6"/>
      <c r="AU6263" s="6"/>
      <c r="AV6263" s="6"/>
      <c r="AW6263" s="6"/>
      <c r="AX6263" s="6"/>
      <c r="AY6263" s="172"/>
      <c r="AZ6263" s="172"/>
      <c r="BA6263" s="172"/>
      <c r="BB6263" s="6"/>
      <c r="BC6263" s="6"/>
      <c r="BD6263" s="6"/>
      <c r="BE6263" s="6"/>
      <c r="BF6263" s="6"/>
      <c r="BG6263" s="172"/>
      <c r="BH6263" s="172"/>
      <c r="BI6263" s="172"/>
      <c r="BJ6263" s="6"/>
      <c r="BK6263" s="6"/>
      <c r="BL6263" s="6"/>
      <c r="BM6263" s="6"/>
      <c r="BN6263" s="6"/>
      <c r="BO6263" s="6"/>
      <c r="BP6263" s="6"/>
      <c r="BQ6263" s="6"/>
      <c r="BR6263" s="6"/>
      <c r="BS6263" s="6"/>
      <c r="BT6263" s="6"/>
      <c r="CG6263" s="432"/>
      <c r="CH6263" s="432"/>
      <c r="CL6263" s="174"/>
    </row>
    <row r="6264" spans="29:90" s="168" customFormat="1" x14ac:dyDescent="0.25">
      <c r="AC6264" s="175"/>
      <c r="AD6264" s="175"/>
      <c r="AE6264" s="175"/>
      <c r="AF6264" s="175"/>
      <c r="AG6264" s="175"/>
      <c r="AH6264" s="176"/>
      <c r="AM6264" s="6"/>
      <c r="AN6264" s="6"/>
      <c r="AO6264" s="6"/>
      <c r="AP6264" s="6"/>
      <c r="AQ6264" s="6"/>
      <c r="AR6264" s="6"/>
      <c r="AS6264" s="6"/>
      <c r="AT6264" s="6"/>
      <c r="AU6264" s="6"/>
      <c r="AV6264" s="6"/>
      <c r="AW6264" s="6"/>
      <c r="AX6264" s="6"/>
      <c r="AY6264" s="172"/>
      <c r="AZ6264" s="172"/>
      <c r="BA6264" s="172"/>
      <c r="BB6264" s="6"/>
      <c r="BC6264" s="6"/>
      <c r="BD6264" s="6"/>
      <c r="BE6264" s="6"/>
      <c r="BF6264" s="6"/>
      <c r="BG6264" s="172"/>
      <c r="BH6264" s="172"/>
      <c r="BI6264" s="172"/>
      <c r="BJ6264" s="6"/>
      <c r="BK6264" s="6"/>
      <c r="BL6264" s="6"/>
      <c r="BM6264" s="6"/>
      <c r="BN6264" s="6"/>
      <c r="BO6264" s="6"/>
      <c r="BP6264" s="6"/>
      <c r="BQ6264" s="6"/>
      <c r="BR6264" s="6"/>
      <c r="BS6264" s="6"/>
      <c r="BT6264" s="6"/>
      <c r="CG6264" s="432"/>
      <c r="CH6264" s="432"/>
      <c r="CL6264" s="174"/>
    </row>
    <row r="6265" spans="29:90" s="168" customFormat="1" x14ac:dyDescent="0.25">
      <c r="AC6265" s="175"/>
      <c r="AD6265" s="175"/>
      <c r="AE6265" s="175"/>
      <c r="AF6265" s="175"/>
      <c r="AG6265" s="175"/>
      <c r="AH6265" s="176"/>
      <c r="AM6265" s="6"/>
      <c r="AN6265" s="6"/>
      <c r="AO6265" s="6"/>
      <c r="AP6265" s="6"/>
      <c r="AQ6265" s="6"/>
      <c r="AR6265" s="6"/>
      <c r="AS6265" s="6"/>
      <c r="AT6265" s="6"/>
      <c r="AU6265" s="6"/>
      <c r="AV6265" s="6"/>
      <c r="AW6265" s="6"/>
      <c r="AX6265" s="6"/>
      <c r="AY6265" s="172"/>
      <c r="AZ6265" s="172"/>
      <c r="BA6265" s="172"/>
      <c r="BB6265" s="6"/>
      <c r="BC6265" s="6"/>
      <c r="BD6265" s="6"/>
      <c r="BE6265" s="6"/>
      <c r="BF6265" s="6"/>
      <c r="BG6265" s="172"/>
      <c r="BH6265" s="172"/>
      <c r="BI6265" s="172"/>
      <c r="BJ6265" s="6"/>
      <c r="BK6265" s="6"/>
      <c r="BL6265" s="6"/>
      <c r="BM6265" s="6"/>
      <c r="BN6265" s="6"/>
      <c r="BO6265" s="6"/>
      <c r="BP6265" s="6"/>
      <c r="BQ6265" s="6"/>
      <c r="BR6265" s="6"/>
      <c r="BS6265" s="6"/>
      <c r="BT6265" s="6"/>
      <c r="CG6265" s="432"/>
      <c r="CH6265" s="432"/>
      <c r="CL6265" s="174"/>
    </row>
    <row r="6266" spans="29:90" s="168" customFormat="1" x14ac:dyDescent="0.25">
      <c r="AC6266" s="175"/>
      <c r="AD6266" s="175"/>
      <c r="AE6266" s="175"/>
      <c r="AF6266" s="175"/>
      <c r="AG6266" s="175"/>
      <c r="AH6266" s="176"/>
      <c r="AM6266" s="6"/>
      <c r="AN6266" s="6"/>
      <c r="AO6266" s="6"/>
      <c r="AP6266" s="6"/>
      <c r="AQ6266" s="6"/>
      <c r="AR6266" s="6"/>
      <c r="AS6266" s="6"/>
      <c r="AT6266" s="6"/>
      <c r="AU6266" s="6"/>
      <c r="AV6266" s="6"/>
      <c r="AW6266" s="6"/>
      <c r="AX6266" s="6"/>
      <c r="AY6266" s="172"/>
      <c r="AZ6266" s="172"/>
      <c r="BA6266" s="172"/>
      <c r="BB6266" s="6"/>
      <c r="BC6266" s="6"/>
      <c r="BD6266" s="6"/>
      <c r="BE6266" s="6"/>
      <c r="BF6266" s="6"/>
      <c r="BG6266" s="172"/>
      <c r="BH6266" s="172"/>
      <c r="BI6266" s="172"/>
      <c r="BJ6266" s="6"/>
      <c r="BK6266" s="6"/>
      <c r="BL6266" s="6"/>
      <c r="BM6266" s="6"/>
      <c r="BN6266" s="6"/>
      <c r="BO6266" s="6"/>
      <c r="BP6266" s="6"/>
      <c r="BQ6266" s="6"/>
      <c r="BR6266" s="6"/>
      <c r="BS6266" s="6"/>
      <c r="BT6266" s="6"/>
      <c r="CG6266" s="432"/>
      <c r="CH6266" s="432"/>
      <c r="CL6266" s="174"/>
    </row>
    <row r="6267" spans="29:90" s="168" customFormat="1" x14ac:dyDescent="0.25">
      <c r="AC6267" s="175"/>
      <c r="AD6267" s="175"/>
      <c r="AE6267" s="175"/>
      <c r="AF6267" s="175"/>
      <c r="AG6267" s="175"/>
      <c r="AH6267" s="176"/>
      <c r="AM6267" s="6"/>
      <c r="AN6267" s="6"/>
      <c r="AO6267" s="6"/>
      <c r="AP6267" s="6"/>
      <c r="AQ6267" s="6"/>
      <c r="AR6267" s="6"/>
      <c r="AS6267" s="6"/>
      <c r="AT6267" s="6"/>
      <c r="AU6267" s="6"/>
      <c r="AV6267" s="6"/>
      <c r="AW6267" s="6"/>
      <c r="AX6267" s="6"/>
      <c r="AY6267" s="172"/>
      <c r="AZ6267" s="172"/>
      <c r="BA6267" s="172"/>
      <c r="BB6267" s="6"/>
      <c r="BC6267" s="6"/>
      <c r="BD6267" s="6"/>
      <c r="BE6267" s="6"/>
      <c r="BF6267" s="6"/>
      <c r="BG6267" s="172"/>
      <c r="BH6267" s="172"/>
      <c r="BI6267" s="172"/>
      <c r="BJ6267" s="6"/>
      <c r="BK6267" s="6"/>
      <c r="BL6267" s="6"/>
      <c r="BM6267" s="6"/>
      <c r="BN6267" s="6"/>
      <c r="BO6267" s="6"/>
      <c r="BP6267" s="6"/>
      <c r="BQ6267" s="6"/>
      <c r="BR6267" s="6"/>
      <c r="BS6267" s="6"/>
      <c r="BT6267" s="6"/>
      <c r="CG6267" s="432"/>
      <c r="CH6267" s="432"/>
      <c r="CL6267" s="174"/>
    </row>
    <row r="6268" spans="29:90" s="168" customFormat="1" x14ac:dyDescent="0.25">
      <c r="AC6268" s="175"/>
      <c r="AD6268" s="175"/>
      <c r="AE6268" s="175"/>
      <c r="AF6268" s="175"/>
      <c r="AG6268" s="175"/>
      <c r="AH6268" s="176"/>
      <c r="AM6268" s="6"/>
      <c r="AN6268" s="6"/>
      <c r="AO6268" s="6"/>
      <c r="AP6268" s="6"/>
      <c r="AQ6268" s="6"/>
      <c r="AR6268" s="6"/>
      <c r="AS6268" s="6"/>
      <c r="AT6268" s="6"/>
      <c r="AU6268" s="6"/>
      <c r="AV6268" s="6"/>
      <c r="AW6268" s="6"/>
      <c r="AX6268" s="6"/>
      <c r="AY6268" s="172"/>
      <c r="AZ6268" s="172"/>
      <c r="BA6268" s="172"/>
      <c r="BB6268" s="6"/>
      <c r="BC6268" s="6"/>
      <c r="BD6268" s="6"/>
      <c r="BE6268" s="6"/>
      <c r="BF6268" s="6"/>
      <c r="BG6268" s="172"/>
      <c r="BH6268" s="172"/>
      <c r="BI6268" s="172"/>
      <c r="BJ6268" s="6"/>
      <c r="BK6268" s="6"/>
      <c r="BL6268" s="6"/>
      <c r="BM6268" s="6"/>
      <c r="BN6268" s="6"/>
      <c r="BO6268" s="6"/>
      <c r="BP6268" s="6"/>
      <c r="BQ6268" s="6"/>
      <c r="BR6268" s="6"/>
      <c r="BS6268" s="6"/>
      <c r="BT6268" s="6"/>
      <c r="CG6268" s="432"/>
      <c r="CH6268" s="432"/>
      <c r="CL6268" s="174"/>
    </row>
    <row r="6269" spans="29:90" s="168" customFormat="1" x14ac:dyDescent="0.25">
      <c r="AC6269" s="175"/>
      <c r="AD6269" s="175"/>
      <c r="AE6269" s="175"/>
      <c r="AF6269" s="175"/>
      <c r="AG6269" s="175"/>
      <c r="AH6269" s="176"/>
      <c r="AM6269" s="6"/>
      <c r="AN6269" s="6"/>
      <c r="AO6269" s="6"/>
      <c r="AP6269" s="6"/>
      <c r="AQ6269" s="6"/>
      <c r="AR6269" s="6"/>
      <c r="AS6269" s="6"/>
      <c r="AT6269" s="6"/>
      <c r="AU6269" s="6"/>
      <c r="AV6269" s="6"/>
      <c r="AW6269" s="6"/>
      <c r="AX6269" s="6"/>
      <c r="AY6269" s="172"/>
      <c r="AZ6269" s="172"/>
      <c r="BA6269" s="172"/>
      <c r="BB6269" s="6"/>
      <c r="BC6269" s="6"/>
      <c r="BD6269" s="6"/>
      <c r="BE6269" s="6"/>
      <c r="BF6269" s="6"/>
      <c r="BG6269" s="172"/>
      <c r="BH6269" s="172"/>
      <c r="BI6269" s="172"/>
      <c r="BJ6269" s="6"/>
      <c r="BK6269" s="6"/>
      <c r="BL6269" s="6"/>
      <c r="BM6269" s="6"/>
      <c r="BN6269" s="6"/>
      <c r="BO6269" s="6"/>
      <c r="BP6269" s="6"/>
      <c r="BQ6269" s="6"/>
      <c r="BR6269" s="6"/>
      <c r="BS6269" s="6"/>
      <c r="BT6269" s="6"/>
      <c r="CG6269" s="432"/>
      <c r="CH6269" s="432"/>
      <c r="CL6269" s="174"/>
    </row>
    <row r="6270" spans="29:90" s="168" customFormat="1" x14ac:dyDescent="0.25">
      <c r="AC6270" s="175"/>
      <c r="AD6270" s="175"/>
      <c r="AE6270" s="175"/>
      <c r="AF6270" s="175"/>
      <c r="AG6270" s="175"/>
      <c r="AH6270" s="176"/>
      <c r="AM6270" s="6"/>
      <c r="AN6270" s="6"/>
      <c r="AO6270" s="6"/>
      <c r="AP6270" s="6"/>
      <c r="AQ6270" s="6"/>
      <c r="AR6270" s="6"/>
      <c r="AS6270" s="6"/>
      <c r="AT6270" s="6"/>
      <c r="AU6270" s="6"/>
      <c r="AV6270" s="6"/>
      <c r="AW6270" s="6"/>
      <c r="AX6270" s="6"/>
      <c r="AY6270" s="172"/>
      <c r="AZ6270" s="172"/>
      <c r="BA6270" s="172"/>
      <c r="BB6270" s="6"/>
      <c r="BC6270" s="6"/>
      <c r="BD6270" s="6"/>
      <c r="BE6270" s="6"/>
      <c r="BF6270" s="6"/>
      <c r="BG6270" s="172"/>
      <c r="BH6270" s="172"/>
      <c r="BI6270" s="172"/>
      <c r="BJ6270" s="6"/>
      <c r="BK6270" s="6"/>
      <c r="BL6270" s="6"/>
      <c r="BM6270" s="6"/>
      <c r="BN6270" s="6"/>
      <c r="BO6270" s="6"/>
      <c r="BP6270" s="6"/>
      <c r="BQ6270" s="6"/>
      <c r="BR6270" s="6"/>
      <c r="BS6270" s="6"/>
      <c r="BT6270" s="6"/>
      <c r="CG6270" s="432"/>
      <c r="CH6270" s="432"/>
      <c r="CL6270" s="174"/>
    </row>
    <row r="6271" spans="29:90" s="168" customFormat="1" x14ac:dyDescent="0.25">
      <c r="AC6271" s="175"/>
      <c r="AD6271" s="175"/>
      <c r="AE6271" s="175"/>
      <c r="AF6271" s="175"/>
      <c r="AG6271" s="175"/>
      <c r="AH6271" s="176"/>
      <c r="AM6271" s="6"/>
      <c r="AN6271" s="6"/>
      <c r="AO6271" s="6"/>
      <c r="AP6271" s="6"/>
      <c r="AQ6271" s="6"/>
      <c r="AR6271" s="6"/>
      <c r="AS6271" s="6"/>
      <c r="AT6271" s="6"/>
      <c r="AU6271" s="6"/>
      <c r="AV6271" s="6"/>
      <c r="AW6271" s="6"/>
      <c r="AX6271" s="6"/>
      <c r="AY6271" s="172"/>
      <c r="AZ6271" s="172"/>
      <c r="BA6271" s="172"/>
      <c r="BB6271" s="6"/>
      <c r="BC6271" s="6"/>
      <c r="BD6271" s="6"/>
      <c r="BE6271" s="6"/>
      <c r="BF6271" s="6"/>
      <c r="BG6271" s="172"/>
      <c r="BH6271" s="172"/>
      <c r="BI6271" s="172"/>
      <c r="BJ6271" s="6"/>
      <c r="BK6271" s="6"/>
      <c r="BL6271" s="6"/>
      <c r="BM6271" s="6"/>
      <c r="BN6271" s="6"/>
      <c r="BO6271" s="6"/>
      <c r="BP6271" s="6"/>
      <c r="BQ6271" s="6"/>
      <c r="BR6271" s="6"/>
      <c r="BS6271" s="6"/>
      <c r="BT6271" s="6"/>
      <c r="CG6271" s="432"/>
      <c r="CH6271" s="432"/>
      <c r="CL6271" s="174"/>
    </row>
    <row r="6272" spans="29:90" s="168" customFormat="1" x14ac:dyDescent="0.25">
      <c r="AC6272" s="175"/>
      <c r="AD6272" s="175"/>
      <c r="AE6272" s="175"/>
      <c r="AF6272" s="175"/>
      <c r="AG6272" s="175"/>
      <c r="AH6272" s="176"/>
      <c r="AM6272" s="6"/>
      <c r="AN6272" s="6"/>
      <c r="AO6272" s="6"/>
      <c r="AP6272" s="6"/>
      <c r="AQ6272" s="6"/>
      <c r="AR6272" s="6"/>
      <c r="AS6272" s="6"/>
      <c r="AT6272" s="6"/>
      <c r="AU6272" s="6"/>
      <c r="AV6272" s="6"/>
      <c r="AW6272" s="6"/>
      <c r="AX6272" s="6"/>
      <c r="AY6272" s="172"/>
      <c r="AZ6272" s="172"/>
      <c r="BA6272" s="172"/>
      <c r="BB6272" s="6"/>
      <c r="BC6272" s="6"/>
      <c r="BD6272" s="6"/>
      <c r="BE6272" s="6"/>
      <c r="BF6272" s="6"/>
      <c r="BG6272" s="172"/>
      <c r="BH6272" s="172"/>
      <c r="BI6272" s="172"/>
      <c r="BJ6272" s="6"/>
      <c r="BK6272" s="6"/>
      <c r="BL6272" s="6"/>
      <c r="BM6272" s="6"/>
      <c r="BN6272" s="6"/>
      <c r="BO6272" s="6"/>
      <c r="BP6272" s="6"/>
      <c r="BQ6272" s="6"/>
      <c r="BR6272" s="6"/>
      <c r="BS6272" s="6"/>
      <c r="BT6272" s="6"/>
      <c r="CG6272" s="432"/>
      <c r="CH6272" s="432"/>
      <c r="CL6272" s="174"/>
    </row>
    <row r="6273" spans="29:90" s="168" customFormat="1" x14ac:dyDescent="0.25">
      <c r="AC6273" s="175"/>
      <c r="AD6273" s="175"/>
      <c r="AE6273" s="175"/>
      <c r="AF6273" s="175"/>
      <c r="AG6273" s="175"/>
      <c r="AH6273" s="176"/>
      <c r="AM6273" s="6"/>
      <c r="AN6273" s="6"/>
      <c r="AO6273" s="6"/>
      <c r="AP6273" s="6"/>
      <c r="AQ6273" s="6"/>
      <c r="AR6273" s="6"/>
      <c r="AS6273" s="6"/>
      <c r="AT6273" s="6"/>
      <c r="AU6273" s="6"/>
      <c r="AV6273" s="6"/>
      <c r="AW6273" s="6"/>
      <c r="AX6273" s="6"/>
      <c r="AY6273" s="172"/>
      <c r="AZ6273" s="172"/>
      <c r="BA6273" s="172"/>
      <c r="BB6273" s="6"/>
      <c r="BC6273" s="6"/>
      <c r="BD6273" s="6"/>
      <c r="BE6273" s="6"/>
      <c r="BF6273" s="6"/>
      <c r="BG6273" s="172"/>
      <c r="BH6273" s="172"/>
      <c r="BI6273" s="172"/>
      <c r="BJ6273" s="6"/>
      <c r="BK6273" s="6"/>
      <c r="BL6273" s="6"/>
      <c r="BM6273" s="6"/>
      <c r="BN6273" s="6"/>
      <c r="BO6273" s="6"/>
      <c r="BP6273" s="6"/>
      <c r="BQ6273" s="6"/>
      <c r="BR6273" s="6"/>
      <c r="BS6273" s="6"/>
      <c r="BT6273" s="6"/>
      <c r="CG6273" s="432"/>
      <c r="CH6273" s="432"/>
      <c r="CL6273" s="174"/>
    </row>
    <row r="6274" spans="29:90" s="168" customFormat="1" x14ac:dyDescent="0.25">
      <c r="AC6274" s="175"/>
      <c r="AD6274" s="175"/>
      <c r="AE6274" s="175"/>
      <c r="AF6274" s="175"/>
      <c r="AG6274" s="175"/>
      <c r="AH6274" s="176"/>
      <c r="AM6274" s="6"/>
      <c r="AN6274" s="6"/>
      <c r="AO6274" s="6"/>
      <c r="AP6274" s="6"/>
      <c r="AQ6274" s="6"/>
      <c r="AR6274" s="6"/>
      <c r="AS6274" s="6"/>
      <c r="AT6274" s="6"/>
      <c r="AU6274" s="6"/>
      <c r="AV6274" s="6"/>
      <c r="AW6274" s="6"/>
      <c r="AX6274" s="6"/>
      <c r="AY6274" s="172"/>
      <c r="AZ6274" s="172"/>
      <c r="BA6274" s="172"/>
      <c r="BB6274" s="6"/>
      <c r="BC6274" s="6"/>
      <c r="BD6274" s="6"/>
      <c r="BE6274" s="6"/>
      <c r="BF6274" s="6"/>
      <c r="BG6274" s="172"/>
      <c r="BH6274" s="172"/>
      <c r="BI6274" s="172"/>
      <c r="BJ6274" s="6"/>
      <c r="BK6274" s="6"/>
      <c r="BL6274" s="6"/>
      <c r="BM6274" s="6"/>
      <c r="BN6274" s="6"/>
      <c r="BO6274" s="6"/>
      <c r="BP6274" s="6"/>
      <c r="BQ6274" s="6"/>
      <c r="BR6274" s="6"/>
      <c r="BS6274" s="6"/>
      <c r="BT6274" s="6"/>
      <c r="CG6274" s="432"/>
      <c r="CH6274" s="432"/>
      <c r="CL6274" s="174"/>
    </row>
    <row r="6275" spans="29:90" s="168" customFormat="1" x14ac:dyDescent="0.25">
      <c r="AC6275" s="175"/>
      <c r="AD6275" s="175"/>
      <c r="AE6275" s="175"/>
      <c r="AF6275" s="175"/>
      <c r="AG6275" s="175"/>
      <c r="AH6275" s="176"/>
      <c r="AM6275" s="6"/>
      <c r="AN6275" s="6"/>
      <c r="AO6275" s="6"/>
      <c r="AP6275" s="6"/>
      <c r="AQ6275" s="6"/>
      <c r="AR6275" s="6"/>
      <c r="AS6275" s="6"/>
      <c r="AT6275" s="6"/>
      <c r="AU6275" s="6"/>
      <c r="AV6275" s="6"/>
      <c r="AW6275" s="6"/>
      <c r="AX6275" s="6"/>
      <c r="AY6275" s="172"/>
      <c r="AZ6275" s="172"/>
      <c r="BA6275" s="172"/>
      <c r="BB6275" s="6"/>
      <c r="BC6275" s="6"/>
      <c r="BD6275" s="6"/>
      <c r="BE6275" s="6"/>
      <c r="BF6275" s="6"/>
      <c r="BG6275" s="172"/>
      <c r="BH6275" s="172"/>
      <c r="BI6275" s="172"/>
      <c r="BJ6275" s="6"/>
      <c r="BK6275" s="6"/>
      <c r="BL6275" s="6"/>
      <c r="BM6275" s="6"/>
      <c r="BN6275" s="6"/>
      <c r="BO6275" s="6"/>
      <c r="BP6275" s="6"/>
      <c r="BQ6275" s="6"/>
      <c r="BR6275" s="6"/>
      <c r="BS6275" s="6"/>
      <c r="BT6275" s="6"/>
      <c r="CG6275" s="432"/>
      <c r="CH6275" s="432"/>
      <c r="CL6275" s="174"/>
    </row>
    <row r="6276" spans="29:90" s="168" customFormat="1" x14ac:dyDescent="0.25">
      <c r="AC6276" s="175"/>
      <c r="AD6276" s="175"/>
      <c r="AE6276" s="175"/>
      <c r="AF6276" s="175"/>
      <c r="AG6276" s="175"/>
      <c r="AH6276" s="176"/>
      <c r="AM6276" s="6"/>
      <c r="AN6276" s="6"/>
      <c r="AO6276" s="6"/>
      <c r="AP6276" s="6"/>
      <c r="AQ6276" s="6"/>
      <c r="AR6276" s="6"/>
      <c r="AS6276" s="6"/>
      <c r="AT6276" s="6"/>
      <c r="AU6276" s="6"/>
      <c r="AV6276" s="6"/>
      <c r="AW6276" s="6"/>
      <c r="AX6276" s="6"/>
      <c r="AY6276" s="172"/>
      <c r="AZ6276" s="172"/>
      <c r="BA6276" s="172"/>
      <c r="BB6276" s="6"/>
      <c r="BC6276" s="6"/>
      <c r="BD6276" s="6"/>
      <c r="BE6276" s="6"/>
      <c r="BF6276" s="6"/>
      <c r="BG6276" s="172"/>
      <c r="BH6276" s="172"/>
      <c r="BI6276" s="172"/>
      <c r="BJ6276" s="6"/>
      <c r="BK6276" s="6"/>
      <c r="BL6276" s="6"/>
      <c r="BM6276" s="6"/>
      <c r="BN6276" s="6"/>
      <c r="BO6276" s="6"/>
      <c r="BP6276" s="6"/>
      <c r="BQ6276" s="6"/>
      <c r="BR6276" s="6"/>
      <c r="BS6276" s="6"/>
      <c r="BT6276" s="6"/>
      <c r="CG6276" s="432"/>
      <c r="CH6276" s="432"/>
      <c r="CL6276" s="174"/>
    </row>
    <row r="6277" spans="29:90" s="168" customFormat="1" x14ac:dyDescent="0.25">
      <c r="AC6277" s="175"/>
      <c r="AD6277" s="175"/>
      <c r="AE6277" s="175"/>
      <c r="AF6277" s="175"/>
      <c r="AG6277" s="175"/>
      <c r="AH6277" s="176"/>
      <c r="AM6277" s="6"/>
      <c r="AN6277" s="6"/>
      <c r="AO6277" s="6"/>
      <c r="AP6277" s="6"/>
      <c r="AQ6277" s="6"/>
      <c r="AR6277" s="6"/>
      <c r="AS6277" s="6"/>
      <c r="AT6277" s="6"/>
      <c r="AU6277" s="6"/>
      <c r="AV6277" s="6"/>
      <c r="AW6277" s="6"/>
      <c r="AX6277" s="6"/>
      <c r="AY6277" s="172"/>
      <c r="AZ6277" s="172"/>
      <c r="BA6277" s="172"/>
      <c r="BB6277" s="6"/>
      <c r="BC6277" s="6"/>
      <c r="BD6277" s="6"/>
      <c r="BE6277" s="6"/>
      <c r="BF6277" s="6"/>
      <c r="BG6277" s="172"/>
      <c r="BH6277" s="172"/>
      <c r="BI6277" s="172"/>
      <c r="BJ6277" s="6"/>
      <c r="BK6277" s="6"/>
      <c r="BL6277" s="6"/>
      <c r="BM6277" s="6"/>
      <c r="BN6277" s="6"/>
      <c r="BO6277" s="6"/>
      <c r="BP6277" s="6"/>
      <c r="BQ6277" s="6"/>
      <c r="BR6277" s="6"/>
      <c r="BS6277" s="6"/>
      <c r="BT6277" s="6"/>
      <c r="CG6277" s="432"/>
      <c r="CH6277" s="432"/>
      <c r="CL6277" s="174"/>
    </row>
    <row r="6278" spans="29:90" s="168" customFormat="1" x14ac:dyDescent="0.25">
      <c r="AC6278" s="175"/>
      <c r="AD6278" s="175"/>
      <c r="AE6278" s="175"/>
      <c r="AF6278" s="175"/>
      <c r="AG6278" s="175"/>
      <c r="AH6278" s="176"/>
      <c r="AM6278" s="6"/>
      <c r="AN6278" s="6"/>
      <c r="AO6278" s="6"/>
      <c r="AP6278" s="6"/>
      <c r="AQ6278" s="6"/>
      <c r="AR6278" s="6"/>
      <c r="AS6278" s="6"/>
      <c r="AT6278" s="6"/>
      <c r="AU6278" s="6"/>
      <c r="AV6278" s="6"/>
      <c r="AW6278" s="6"/>
      <c r="AX6278" s="6"/>
      <c r="AY6278" s="172"/>
      <c r="AZ6278" s="172"/>
      <c r="BA6278" s="172"/>
      <c r="BB6278" s="6"/>
      <c r="BC6278" s="6"/>
      <c r="BD6278" s="6"/>
      <c r="BE6278" s="6"/>
      <c r="BF6278" s="6"/>
      <c r="BG6278" s="172"/>
      <c r="BH6278" s="172"/>
      <c r="BI6278" s="172"/>
      <c r="BJ6278" s="6"/>
      <c r="BK6278" s="6"/>
      <c r="BL6278" s="6"/>
      <c r="BM6278" s="6"/>
      <c r="BN6278" s="6"/>
      <c r="BO6278" s="6"/>
      <c r="BP6278" s="6"/>
      <c r="BQ6278" s="6"/>
      <c r="BR6278" s="6"/>
      <c r="BS6278" s="6"/>
      <c r="BT6278" s="6"/>
      <c r="CG6278" s="432"/>
      <c r="CH6278" s="432"/>
      <c r="CL6278" s="174"/>
    </row>
    <row r="6279" spans="29:90" s="168" customFormat="1" x14ac:dyDescent="0.25">
      <c r="AC6279" s="175"/>
      <c r="AD6279" s="175"/>
      <c r="AE6279" s="175"/>
      <c r="AF6279" s="175"/>
      <c r="AG6279" s="175"/>
      <c r="AH6279" s="176"/>
      <c r="AM6279" s="6"/>
      <c r="AN6279" s="6"/>
      <c r="AO6279" s="6"/>
      <c r="AP6279" s="6"/>
      <c r="AQ6279" s="6"/>
      <c r="AR6279" s="6"/>
      <c r="AS6279" s="6"/>
      <c r="AT6279" s="6"/>
      <c r="AU6279" s="6"/>
      <c r="AV6279" s="6"/>
      <c r="AW6279" s="6"/>
      <c r="AX6279" s="6"/>
      <c r="AY6279" s="172"/>
      <c r="AZ6279" s="172"/>
      <c r="BA6279" s="172"/>
      <c r="BB6279" s="6"/>
      <c r="BC6279" s="6"/>
      <c r="BD6279" s="6"/>
      <c r="BE6279" s="6"/>
      <c r="BF6279" s="6"/>
      <c r="BG6279" s="172"/>
      <c r="BH6279" s="172"/>
      <c r="BI6279" s="172"/>
      <c r="BJ6279" s="6"/>
      <c r="BK6279" s="6"/>
      <c r="BL6279" s="6"/>
      <c r="BM6279" s="6"/>
      <c r="BN6279" s="6"/>
      <c r="BO6279" s="6"/>
      <c r="BP6279" s="6"/>
      <c r="BQ6279" s="6"/>
      <c r="BR6279" s="6"/>
      <c r="BS6279" s="6"/>
      <c r="BT6279" s="6"/>
      <c r="CG6279" s="432"/>
      <c r="CH6279" s="432"/>
      <c r="CL6279" s="174"/>
    </row>
    <row r="6280" spans="29:90" s="168" customFormat="1" x14ac:dyDescent="0.25">
      <c r="AC6280" s="175"/>
      <c r="AD6280" s="175"/>
      <c r="AE6280" s="175"/>
      <c r="AF6280" s="175"/>
      <c r="AG6280" s="175"/>
      <c r="AH6280" s="176"/>
      <c r="AM6280" s="6"/>
      <c r="AN6280" s="6"/>
      <c r="AO6280" s="6"/>
      <c r="AP6280" s="6"/>
      <c r="AQ6280" s="6"/>
      <c r="AR6280" s="6"/>
      <c r="AS6280" s="6"/>
      <c r="AT6280" s="6"/>
      <c r="AU6280" s="6"/>
      <c r="AV6280" s="6"/>
      <c r="AW6280" s="6"/>
      <c r="AX6280" s="6"/>
      <c r="AY6280" s="172"/>
      <c r="AZ6280" s="172"/>
      <c r="BA6280" s="172"/>
      <c r="BB6280" s="6"/>
      <c r="BC6280" s="6"/>
      <c r="BD6280" s="6"/>
      <c r="BE6280" s="6"/>
      <c r="BF6280" s="6"/>
      <c r="BG6280" s="172"/>
      <c r="BH6280" s="172"/>
      <c r="BI6280" s="172"/>
      <c r="BJ6280" s="6"/>
      <c r="BK6280" s="6"/>
      <c r="BL6280" s="6"/>
      <c r="BM6280" s="6"/>
      <c r="BN6280" s="6"/>
      <c r="BO6280" s="6"/>
      <c r="BP6280" s="6"/>
      <c r="BQ6280" s="6"/>
      <c r="BR6280" s="6"/>
      <c r="BS6280" s="6"/>
      <c r="BT6280" s="6"/>
      <c r="CG6280" s="432"/>
      <c r="CH6280" s="432"/>
      <c r="CL6280" s="174"/>
    </row>
    <row r="6281" spans="29:90" s="168" customFormat="1" x14ac:dyDescent="0.25">
      <c r="AC6281" s="175"/>
      <c r="AD6281" s="175"/>
      <c r="AE6281" s="175"/>
      <c r="AF6281" s="175"/>
      <c r="AG6281" s="175"/>
      <c r="AH6281" s="176"/>
      <c r="AM6281" s="6"/>
      <c r="AN6281" s="6"/>
      <c r="AO6281" s="6"/>
      <c r="AP6281" s="6"/>
      <c r="AQ6281" s="6"/>
      <c r="AR6281" s="6"/>
      <c r="AS6281" s="6"/>
      <c r="AT6281" s="6"/>
      <c r="AU6281" s="6"/>
      <c r="AV6281" s="6"/>
      <c r="AW6281" s="6"/>
      <c r="AX6281" s="6"/>
      <c r="AY6281" s="172"/>
      <c r="AZ6281" s="172"/>
      <c r="BA6281" s="172"/>
      <c r="BB6281" s="6"/>
      <c r="BC6281" s="6"/>
      <c r="BD6281" s="6"/>
      <c r="BE6281" s="6"/>
      <c r="BF6281" s="6"/>
      <c r="BG6281" s="172"/>
      <c r="BH6281" s="172"/>
      <c r="BI6281" s="172"/>
      <c r="BJ6281" s="6"/>
      <c r="BK6281" s="6"/>
      <c r="BL6281" s="6"/>
      <c r="BM6281" s="6"/>
      <c r="BN6281" s="6"/>
      <c r="BO6281" s="6"/>
      <c r="BP6281" s="6"/>
      <c r="BQ6281" s="6"/>
      <c r="BR6281" s="6"/>
      <c r="BS6281" s="6"/>
      <c r="BT6281" s="6"/>
      <c r="CG6281" s="432"/>
      <c r="CH6281" s="432"/>
      <c r="CL6281" s="174"/>
    </row>
    <row r="6282" spans="29:90" s="168" customFormat="1" x14ac:dyDescent="0.25">
      <c r="AC6282" s="175"/>
      <c r="AD6282" s="175"/>
      <c r="AE6282" s="175"/>
      <c r="AF6282" s="175"/>
      <c r="AG6282" s="175"/>
      <c r="AH6282" s="176"/>
      <c r="AM6282" s="6"/>
      <c r="AN6282" s="6"/>
      <c r="AO6282" s="6"/>
      <c r="AP6282" s="6"/>
      <c r="AQ6282" s="6"/>
      <c r="AR6282" s="6"/>
      <c r="AS6282" s="6"/>
      <c r="AT6282" s="6"/>
      <c r="AU6282" s="6"/>
      <c r="AV6282" s="6"/>
      <c r="AW6282" s="6"/>
      <c r="AX6282" s="6"/>
      <c r="AY6282" s="172"/>
      <c r="AZ6282" s="172"/>
      <c r="BA6282" s="172"/>
      <c r="BB6282" s="6"/>
      <c r="BC6282" s="6"/>
      <c r="BD6282" s="6"/>
      <c r="BE6282" s="6"/>
      <c r="BF6282" s="6"/>
      <c r="BG6282" s="172"/>
      <c r="BH6282" s="172"/>
      <c r="BI6282" s="172"/>
      <c r="BJ6282" s="6"/>
      <c r="BK6282" s="6"/>
      <c r="BL6282" s="6"/>
      <c r="BM6282" s="6"/>
      <c r="BN6282" s="6"/>
      <c r="BO6282" s="6"/>
      <c r="BP6282" s="6"/>
      <c r="BQ6282" s="6"/>
      <c r="BR6282" s="6"/>
      <c r="BS6282" s="6"/>
      <c r="BT6282" s="6"/>
      <c r="CG6282" s="432"/>
      <c r="CH6282" s="432"/>
      <c r="CL6282" s="174"/>
    </row>
    <row r="6283" spans="29:90" s="168" customFormat="1" x14ac:dyDescent="0.25">
      <c r="AC6283" s="175"/>
      <c r="AD6283" s="175"/>
      <c r="AE6283" s="175"/>
      <c r="AF6283" s="175"/>
      <c r="AG6283" s="175"/>
      <c r="AH6283" s="176"/>
      <c r="AM6283" s="6"/>
      <c r="AN6283" s="6"/>
      <c r="AO6283" s="6"/>
      <c r="AP6283" s="6"/>
      <c r="AQ6283" s="6"/>
      <c r="AR6283" s="6"/>
      <c r="AS6283" s="6"/>
      <c r="AT6283" s="6"/>
      <c r="AU6283" s="6"/>
      <c r="AV6283" s="6"/>
      <c r="AW6283" s="6"/>
      <c r="AX6283" s="6"/>
      <c r="AY6283" s="172"/>
      <c r="AZ6283" s="172"/>
      <c r="BA6283" s="172"/>
      <c r="BB6283" s="6"/>
      <c r="BC6283" s="6"/>
      <c r="BD6283" s="6"/>
      <c r="BE6283" s="6"/>
      <c r="BF6283" s="6"/>
      <c r="BG6283" s="172"/>
      <c r="BH6283" s="172"/>
      <c r="BI6283" s="172"/>
      <c r="BJ6283" s="6"/>
      <c r="BK6283" s="6"/>
      <c r="BL6283" s="6"/>
      <c r="BM6283" s="6"/>
      <c r="BN6283" s="6"/>
      <c r="BO6283" s="6"/>
      <c r="BP6283" s="6"/>
      <c r="BQ6283" s="6"/>
      <c r="BR6283" s="6"/>
      <c r="BS6283" s="6"/>
      <c r="BT6283" s="6"/>
      <c r="CG6283" s="432"/>
      <c r="CH6283" s="432"/>
      <c r="CL6283" s="174"/>
    </row>
    <row r="6284" spans="29:90" s="168" customFormat="1" x14ac:dyDescent="0.25">
      <c r="AC6284" s="175"/>
      <c r="AD6284" s="175"/>
      <c r="AE6284" s="175"/>
      <c r="AF6284" s="175"/>
      <c r="AG6284" s="175"/>
      <c r="AH6284" s="176"/>
      <c r="AM6284" s="6"/>
      <c r="AN6284" s="6"/>
      <c r="AO6284" s="6"/>
      <c r="AP6284" s="6"/>
      <c r="AQ6284" s="6"/>
      <c r="AR6284" s="6"/>
      <c r="AS6284" s="6"/>
      <c r="AT6284" s="6"/>
      <c r="AU6284" s="6"/>
      <c r="AV6284" s="6"/>
      <c r="AW6284" s="6"/>
      <c r="AX6284" s="6"/>
      <c r="AY6284" s="172"/>
      <c r="AZ6284" s="172"/>
      <c r="BA6284" s="172"/>
      <c r="BB6284" s="6"/>
      <c r="BC6284" s="6"/>
      <c r="BD6284" s="6"/>
      <c r="BE6284" s="6"/>
      <c r="BF6284" s="6"/>
      <c r="BG6284" s="172"/>
      <c r="BH6284" s="172"/>
      <c r="BI6284" s="172"/>
      <c r="BJ6284" s="6"/>
      <c r="BK6284" s="6"/>
      <c r="BL6284" s="6"/>
      <c r="BM6284" s="6"/>
      <c r="BN6284" s="6"/>
      <c r="BO6284" s="6"/>
      <c r="BP6284" s="6"/>
      <c r="BQ6284" s="6"/>
      <c r="BR6284" s="6"/>
      <c r="BS6284" s="6"/>
      <c r="BT6284" s="6"/>
      <c r="CG6284" s="432"/>
      <c r="CH6284" s="432"/>
      <c r="CL6284" s="174"/>
    </row>
    <row r="6285" spans="29:90" s="168" customFormat="1" x14ac:dyDescent="0.25">
      <c r="AC6285" s="175"/>
      <c r="AD6285" s="175"/>
      <c r="AE6285" s="175"/>
      <c r="AF6285" s="175"/>
      <c r="AG6285" s="175"/>
      <c r="AH6285" s="176"/>
      <c r="AM6285" s="6"/>
      <c r="AN6285" s="6"/>
      <c r="AO6285" s="6"/>
      <c r="AP6285" s="6"/>
      <c r="AQ6285" s="6"/>
      <c r="AR6285" s="6"/>
      <c r="AS6285" s="6"/>
      <c r="AT6285" s="6"/>
      <c r="AU6285" s="6"/>
      <c r="AV6285" s="6"/>
      <c r="AW6285" s="6"/>
      <c r="AX6285" s="6"/>
      <c r="AY6285" s="172"/>
      <c r="AZ6285" s="172"/>
      <c r="BA6285" s="172"/>
      <c r="BB6285" s="6"/>
      <c r="BC6285" s="6"/>
      <c r="BD6285" s="6"/>
      <c r="BE6285" s="6"/>
      <c r="BF6285" s="6"/>
      <c r="BG6285" s="172"/>
      <c r="BH6285" s="172"/>
      <c r="BI6285" s="172"/>
      <c r="BJ6285" s="6"/>
      <c r="BK6285" s="6"/>
      <c r="BL6285" s="6"/>
      <c r="BM6285" s="6"/>
      <c r="BN6285" s="6"/>
      <c r="BO6285" s="6"/>
      <c r="BP6285" s="6"/>
      <c r="BQ6285" s="6"/>
      <c r="BR6285" s="6"/>
      <c r="BS6285" s="6"/>
      <c r="BT6285" s="6"/>
      <c r="CG6285" s="432"/>
      <c r="CH6285" s="432"/>
      <c r="CL6285" s="174"/>
    </row>
    <row r="6286" spans="29:90" s="168" customFormat="1" x14ac:dyDescent="0.25">
      <c r="AC6286" s="175"/>
      <c r="AD6286" s="175"/>
      <c r="AE6286" s="175"/>
      <c r="AF6286" s="175"/>
      <c r="AG6286" s="175"/>
      <c r="AH6286" s="176"/>
      <c r="AM6286" s="6"/>
      <c r="AN6286" s="6"/>
      <c r="AO6286" s="6"/>
      <c r="AP6286" s="6"/>
      <c r="AQ6286" s="6"/>
      <c r="AR6286" s="6"/>
      <c r="AS6286" s="6"/>
      <c r="AT6286" s="6"/>
      <c r="AU6286" s="6"/>
      <c r="AV6286" s="6"/>
      <c r="AW6286" s="6"/>
      <c r="AX6286" s="6"/>
      <c r="AY6286" s="172"/>
      <c r="AZ6286" s="172"/>
      <c r="BA6286" s="172"/>
      <c r="BB6286" s="6"/>
      <c r="BC6286" s="6"/>
      <c r="BD6286" s="6"/>
      <c r="BE6286" s="6"/>
      <c r="BF6286" s="6"/>
      <c r="BG6286" s="172"/>
      <c r="BH6286" s="172"/>
      <c r="BI6286" s="172"/>
      <c r="BJ6286" s="6"/>
      <c r="BK6286" s="6"/>
      <c r="BL6286" s="6"/>
      <c r="BM6286" s="6"/>
      <c r="BN6286" s="6"/>
      <c r="BO6286" s="6"/>
      <c r="BP6286" s="6"/>
      <c r="BQ6286" s="6"/>
      <c r="BR6286" s="6"/>
      <c r="BS6286" s="6"/>
      <c r="BT6286" s="6"/>
      <c r="CG6286" s="432"/>
      <c r="CH6286" s="432"/>
      <c r="CL6286" s="174"/>
    </row>
    <row r="6287" spans="29:90" s="168" customFormat="1" x14ac:dyDescent="0.25">
      <c r="AC6287" s="175"/>
      <c r="AD6287" s="175"/>
      <c r="AE6287" s="175"/>
      <c r="AF6287" s="175"/>
      <c r="AG6287" s="175"/>
      <c r="AH6287" s="176"/>
      <c r="AM6287" s="6"/>
      <c r="AN6287" s="6"/>
      <c r="AO6287" s="6"/>
      <c r="AP6287" s="6"/>
      <c r="AQ6287" s="6"/>
      <c r="AR6287" s="6"/>
      <c r="AS6287" s="6"/>
      <c r="AT6287" s="6"/>
      <c r="AU6287" s="6"/>
      <c r="AV6287" s="6"/>
      <c r="AW6287" s="6"/>
      <c r="AX6287" s="6"/>
      <c r="AY6287" s="172"/>
      <c r="AZ6287" s="172"/>
      <c r="BA6287" s="172"/>
      <c r="BB6287" s="6"/>
      <c r="BC6287" s="6"/>
      <c r="BD6287" s="6"/>
      <c r="BE6287" s="6"/>
      <c r="BF6287" s="6"/>
      <c r="BG6287" s="172"/>
      <c r="BH6287" s="172"/>
      <c r="BI6287" s="172"/>
      <c r="BJ6287" s="6"/>
      <c r="BK6287" s="6"/>
      <c r="BL6287" s="6"/>
      <c r="BM6287" s="6"/>
      <c r="BN6287" s="6"/>
      <c r="BO6287" s="6"/>
      <c r="BP6287" s="6"/>
      <c r="BQ6287" s="6"/>
      <c r="BR6287" s="6"/>
      <c r="BS6287" s="6"/>
      <c r="BT6287" s="6"/>
      <c r="CG6287" s="432"/>
      <c r="CH6287" s="432"/>
      <c r="CL6287" s="174"/>
    </row>
    <row r="6288" spans="29:90" s="168" customFormat="1" x14ac:dyDescent="0.25">
      <c r="AC6288" s="175"/>
      <c r="AD6288" s="175"/>
      <c r="AE6288" s="175"/>
      <c r="AF6288" s="175"/>
      <c r="AG6288" s="175"/>
      <c r="AH6288" s="176"/>
      <c r="AM6288" s="6"/>
      <c r="AN6288" s="6"/>
      <c r="AO6288" s="6"/>
      <c r="AP6288" s="6"/>
      <c r="AQ6288" s="6"/>
      <c r="AR6288" s="6"/>
      <c r="AS6288" s="6"/>
      <c r="AT6288" s="6"/>
      <c r="AU6288" s="6"/>
      <c r="AV6288" s="6"/>
      <c r="AW6288" s="6"/>
      <c r="AX6288" s="6"/>
      <c r="AY6288" s="172"/>
      <c r="AZ6288" s="172"/>
      <c r="BA6288" s="172"/>
      <c r="BB6288" s="6"/>
      <c r="BC6288" s="6"/>
      <c r="BD6288" s="6"/>
      <c r="BE6288" s="6"/>
      <c r="BF6288" s="6"/>
      <c r="BG6288" s="172"/>
      <c r="BH6288" s="172"/>
      <c r="BI6288" s="172"/>
      <c r="BJ6288" s="6"/>
      <c r="BK6288" s="6"/>
      <c r="BL6288" s="6"/>
      <c r="BM6288" s="6"/>
      <c r="BN6288" s="6"/>
      <c r="BO6288" s="6"/>
      <c r="BP6288" s="6"/>
      <c r="BQ6288" s="6"/>
      <c r="BR6288" s="6"/>
      <c r="BS6288" s="6"/>
      <c r="BT6288" s="6"/>
      <c r="CG6288" s="432"/>
      <c r="CH6288" s="432"/>
      <c r="CL6288" s="174"/>
    </row>
    <row r="6289" spans="29:90" s="168" customFormat="1" x14ac:dyDescent="0.25">
      <c r="AC6289" s="175"/>
      <c r="AD6289" s="175"/>
      <c r="AE6289" s="175"/>
      <c r="AF6289" s="175"/>
      <c r="AG6289" s="175"/>
      <c r="AH6289" s="176"/>
      <c r="AM6289" s="6"/>
      <c r="AN6289" s="6"/>
      <c r="AO6289" s="6"/>
      <c r="AP6289" s="6"/>
      <c r="AQ6289" s="6"/>
      <c r="AR6289" s="6"/>
      <c r="AS6289" s="6"/>
      <c r="AT6289" s="6"/>
      <c r="AU6289" s="6"/>
      <c r="AV6289" s="6"/>
      <c r="AW6289" s="6"/>
      <c r="AX6289" s="6"/>
      <c r="AY6289" s="172"/>
      <c r="AZ6289" s="172"/>
      <c r="BA6289" s="172"/>
      <c r="BB6289" s="6"/>
      <c r="BC6289" s="6"/>
      <c r="BD6289" s="6"/>
      <c r="BE6289" s="6"/>
      <c r="BF6289" s="6"/>
      <c r="BG6289" s="172"/>
      <c r="BH6289" s="172"/>
      <c r="BI6289" s="172"/>
      <c r="BJ6289" s="6"/>
      <c r="BK6289" s="6"/>
      <c r="BL6289" s="6"/>
      <c r="BM6289" s="6"/>
      <c r="BN6289" s="6"/>
      <c r="BO6289" s="6"/>
      <c r="BP6289" s="6"/>
      <c r="BQ6289" s="6"/>
      <c r="BR6289" s="6"/>
      <c r="BS6289" s="6"/>
      <c r="BT6289" s="6"/>
      <c r="CG6289" s="432"/>
      <c r="CH6289" s="432"/>
      <c r="CL6289" s="174"/>
    </row>
    <row r="6290" spans="29:90" s="168" customFormat="1" x14ac:dyDescent="0.25">
      <c r="AC6290" s="175"/>
      <c r="AD6290" s="175"/>
      <c r="AE6290" s="175"/>
      <c r="AF6290" s="175"/>
      <c r="AG6290" s="175"/>
      <c r="AH6290" s="176"/>
      <c r="AM6290" s="6"/>
      <c r="AN6290" s="6"/>
      <c r="AO6290" s="6"/>
      <c r="AP6290" s="6"/>
      <c r="AQ6290" s="6"/>
      <c r="AR6290" s="6"/>
      <c r="AS6290" s="6"/>
      <c r="AT6290" s="6"/>
      <c r="AU6290" s="6"/>
      <c r="AV6290" s="6"/>
      <c r="AW6290" s="6"/>
      <c r="AX6290" s="6"/>
      <c r="AY6290" s="172"/>
      <c r="AZ6290" s="172"/>
      <c r="BA6290" s="172"/>
      <c r="BB6290" s="6"/>
      <c r="BC6290" s="6"/>
      <c r="BD6290" s="6"/>
      <c r="BE6290" s="6"/>
      <c r="BF6290" s="6"/>
      <c r="BG6290" s="172"/>
      <c r="BH6290" s="172"/>
      <c r="BI6290" s="172"/>
      <c r="BJ6290" s="6"/>
      <c r="BK6290" s="6"/>
      <c r="BL6290" s="6"/>
      <c r="BM6290" s="6"/>
      <c r="BN6290" s="6"/>
      <c r="BO6290" s="6"/>
      <c r="BP6290" s="6"/>
      <c r="BQ6290" s="6"/>
      <c r="BR6290" s="6"/>
      <c r="BS6290" s="6"/>
      <c r="BT6290" s="6"/>
      <c r="CG6290" s="432"/>
      <c r="CH6290" s="432"/>
      <c r="CL6290" s="174"/>
    </row>
    <row r="6291" spans="29:90" s="168" customFormat="1" x14ac:dyDescent="0.25">
      <c r="AC6291" s="175"/>
      <c r="AD6291" s="175"/>
      <c r="AE6291" s="175"/>
      <c r="AF6291" s="175"/>
      <c r="AG6291" s="175"/>
      <c r="AH6291" s="176"/>
      <c r="AM6291" s="6"/>
      <c r="AN6291" s="6"/>
      <c r="AO6291" s="6"/>
      <c r="AP6291" s="6"/>
      <c r="AQ6291" s="6"/>
      <c r="AR6291" s="6"/>
      <c r="AS6291" s="6"/>
      <c r="AT6291" s="6"/>
      <c r="AU6291" s="6"/>
      <c r="AV6291" s="6"/>
      <c r="AW6291" s="6"/>
      <c r="AX6291" s="6"/>
      <c r="AY6291" s="172"/>
      <c r="AZ6291" s="172"/>
      <c r="BA6291" s="172"/>
      <c r="BB6291" s="6"/>
      <c r="BC6291" s="6"/>
      <c r="BD6291" s="6"/>
      <c r="BE6291" s="6"/>
      <c r="BF6291" s="6"/>
      <c r="BG6291" s="172"/>
      <c r="BH6291" s="172"/>
      <c r="BI6291" s="172"/>
      <c r="BJ6291" s="6"/>
      <c r="BK6291" s="6"/>
      <c r="BL6291" s="6"/>
      <c r="BM6291" s="6"/>
      <c r="BN6291" s="6"/>
      <c r="BO6291" s="6"/>
      <c r="BP6291" s="6"/>
      <c r="BQ6291" s="6"/>
      <c r="BR6291" s="6"/>
      <c r="BS6291" s="6"/>
      <c r="BT6291" s="6"/>
      <c r="CG6291" s="432"/>
      <c r="CH6291" s="432"/>
      <c r="CL6291" s="174"/>
    </row>
    <row r="6292" spans="29:90" s="168" customFormat="1" x14ac:dyDescent="0.25">
      <c r="AC6292" s="175"/>
      <c r="AD6292" s="175"/>
      <c r="AE6292" s="175"/>
      <c r="AF6292" s="175"/>
      <c r="AG6292" s="175"/>
      <c r="AH6292" s="176"/>
      <c r="AM6292" s="6"/>
      <c r="AN6292" s="6"/>
      <c r="AO6292" s="6"/>
      <c r="AP6292" s="6"/>
      <c r="AQ6292" s="6"/>
      <c r="AR6292" s="6"/>
      <c r="AS6292" s="6"/>
      <c r="AT6292" s="6"/>
      <c r="AU6292" s="6"/>
      <c r="AV6292" s="6"/>
      <c r="AW6292" s="6"/>
      <c r="AX6292" s="6"/>
      <c r="AY6292" s="172"/>
      <c r="AZ6292" s="172"/>
      <c r="BA6292" s="172"/>
      <c r="BB6292" s="6"/>
      <c r="BC6292" s="6"/>
      <c r="BD6292" s="6"/>
      <c r="BE6292" s="6"/>
      <c r="BF6292" s="6"/>
      <c r="BG6292" s="172"/>
      <c r="BH6292" s="172"/>
      <c r="BI6292" s="172"/>
      <c r="BJ6292" s="6"/>
      <c r="BK6292" s="6"/>
      <c r="BL6292" s="6"/>
      <c r="BM6292" s="6"/>
      <c r="BN6292" s="6"/>
      <c r="BO6292" s="6"/>
      <c r="BP6292" s="6"/>
      <c r="BQ6292" s="6"/>
      <c r="BR6292" s="6"/>
      <c r="BS6292" s="6"/>
      <c r="BT6292" s="6"/>
      <c r="CG6292" s="432"/>
      <c r="CH6292" s="432"/>
      <c r="CL6292" s="174"/>
    </row>
    <row r="6293" spans="29:90" s="168" customFormat="1" x14ac:dyDescent="0.25">
      <c r="AC6293" s="175"/>
      <c r="AD6293" s="175"/>
      <c r="AE6293" s="175"/>
      <c r="AF6293" s="175"/>
      <c r="AG6293" s="175"/>
      <c r="AH6293" s="176"/>
      <c r="AM6293" s="6"/>
      <c r="AN6293" s="6"/>
      <c r="AO6293" s="6"/>
      <c r="AP6293" s="6"/>
      <c r="AQ6293" s="6"/>
      <c r="AR6293" s="6"/>
      <c r="AS6293" s="6"/>
      <c r="AT6293" s="6"/>
      <c r="AU6293" s="6"/>
      <c r="AV6293" s="6"/>
      <c r="AW6293" s="6"/>
      <c r="AX6293" s="6"/>
      <c r="AY6293" s="172"/>
      <c r="AZ6293" s="172"/>
      <c r="BA6293" s="172"/>
      <c r="BB6293" s="6"/>
      <c r="BC6293" s="6"/>
      <c r="BD6293" s="6"/>
      <c r="BE6293" s="6"/>
      <c r="BF6293" s="6"/>
      <c r="BG6293" s="172"/>
      <c r="BH6293" s="172"/>
      <c r="BI6293" s="172"/>
      <c r="BJ6293" s="6"/>
      <c r="BK6293" s="6"/>
      <c r="BL6293" s="6"/>
      <c r="BM6293" s="6"/>
      <c r="BN6293" s="6"/>
      <c r="BO6293" s="6"/>
      <c r="BP6293" s="6"/>
      <c r="BQ6293" s="6"/>
      <c r="BR6293" s="6"/>
      <c r="BS6293" s="6"/>
      <c r="BT6293" s="6"/>
      <c r="CG6293" s="432"/>
      <c r="CH6293" s="432"/>
      <c r="CL6293" s="174"/>
    </row>
    <row r="6294" spans="29:90" s="168" customFormat="1" x14ac:dyDescent="0.25">
      <c r="AC6294" s="175"/>
      <c r="AD6294" s="175"/>
      <c r="AE6294" s="175"/>
      <c r="AF6294" s="175"/>
      <c r="AG6294" s="175"/>
      <c r="AH6294" s="176"/>
      <c r="AM6294" s="6"/>
      <c r="AN6294" s="6"/>
      <c r="AO6294" s="6"/>
      <c r="AP6294" s="6"/>
      <c r="AQ6294" s="6"/>
      <c r="AR6294" s="6"/>
      <c r="AS6294" s="6"/>
      <c r="AT6294" s="6"/>
      <c r="AU6294" s="6"/>
      <c r="AV6294" s="6"/>
      <c r="AW6294" s="6"/>
      <c r="AX6294" s="6"/>
      <c r="AY6294" s="172"/>
      <c r="AZ6294" s="172"/>
      <c r="BA6294" s="172"/>
      <c r="BB6294" s="6"/>
      <c r="BC6294" s="6"/>
      <c r="BD6294" s="6"/>
      <c r="BE6294" s="6"/>
      <c r="BF6294" s="6"/>
      <c r="BG6294" s="172"/>
      <c r="BH6294" s="172"/>
      <c r="BI6294" s="172"/>
      <c r="BJ6294" s="6"/>
      <c r="BK6294" s="6"/>
      <c r="BL6294" s="6"/>
      <c r="BM6294" s="6"/>
      <c r="BN6294" s="6"/>
      <c r="BO6294" s="6"/>
      <c r="BP6294" s="6"/>
      <c r="BQ6294" s="6"/>
      <c r="BR6294" s="6"/>
      <c r="BS6294" s="6"/>
      <c r="BT6294" s="6"/>
      <c r="CG6294" s="432"/>
      <c r="CH6294" s="432"/>
      <c r="CL6294" s="174"/>
    </row>
    <row r="6295" spans="29:90" s="168" customFormat="1" x14ac:dyDescent="0.25">
      <c r="AC6295" s="175"/>
      <c r="AD6295" s="175"/>
      <c r="AE6295" s="175"/>
      <c r="AF6295" s="175"/>
      <c r="AG6295" s="175"/>
      <c r="AH6295" s="176"/>
      <c r="AM6295" s="6"/>
      <c r="AN6295" s="6"/>
      <c r="AO6295" s="6"/>
      <c r="AP6295" s="6"/>
      <c r="AQ6295" s="6"/>
      <c r="AR6295" s="6"/>
      <c r="AS6295" s="6"/>
      <c r="AT6295" s="6"/>
      <c r="AU6295" s="6"/>
      <c r="AV6295" s="6"/>
      <c r="AW6295" s="6"/>
      <c r="AX6295" s="6"/>
      <c r="AY6295" s="172"/>
      <c r="AZ6295" s="172"/>
      <c r="BA6295" s="172"/>
      <c r="BB6295" s="6"/>
      <c r="BC6295" s="6"/>
      <c r="BD6295" s="6"/>
      <c r="BE6295" s="6"/>
      <c r="BF6295" s="6"/>
      <c r="BG6295" s="172"/>
      <c r="BH6295" s="172"/>
      <c r="BI6295" s="172"/>
      <c r="BJ6295" s="6"/>
      <c r="BK6295" s="6"/>
      <c r="BL6295" s="6"/>
      <c r="BM6295" s="6"/>
      <c r="BN6295" s="6"/>
      <c r="BO6295" s="6"/>
      <c r="BP6295" s="6"/>
      <c r="BQ6295" s="6"/>
      <c r="BR6295" s="6"/>
      <c r="BS6295" s="6"/>
      <c r="BT6295" s="6"/>
      <c r="CG6295" s="432"/>
      <c r="CH6295" s="432"/>
      <c r="CL6295" s="174"/>
    </row>
    <row r="6296" spans="29:90" s="168" customFormat="1" x14ac:dyDescent="0.25">
      <c r="AC6296" s="175"/>
      <c r="AD6296" s="175"/>
      <c r="AE6296" s="175"/>
      <c r="AF6296" s="175"/>
      <c r="AG6296" s="175"/>
      <c r="AH6296" s="176"/>
      <c r="AM6296" s="6"/>
      <c r="AN6296" s="6"/>
      <c r="AO6296" s="6"/>
      <c r="AP6296" s="6"/>
      <c r="AQ6296" s="6"/>
      <c r="AR6296" s="6"/>
      <c r="AS6296" s="6"/>
      <c r="AT6296" s="6"/>
      <c r="AU6296" s="6"/>
      <c r="AV6296" s="6"/>
      <c r="AW6296" s="6"/>
      <c r="AX6296" s="6"/>
      <c r="AY6296" s="172"/>
      <c r="AZ6296" s="172"/>
      <c r="BA6296" s="172"/>
      <c r="BB6296" s="6"/>
      <c r="BC6296" s="6"/>
      <c r="BD6296" s="6"/>
      <c r="BE6296" s="6"/>
      <c r="BF6296" s="6"/>
      <c r="BG6296" s="172"/>
      <c r="BH6296" s="172"/>
      <c r="BI6296" s="172"/>
      <c r="BJ6296" s="6"/>
      <c r="BK6296" s="6"/>
      <c r="BL6296" s="6"/>
      <c r="BM6296" s="6"/>
      <c r="BN6296" s="6"/>
      <c r="BO6296" s="6"/>
      <c r="BP6296" s="6"/>
      <c r="BQ6296" s="6"/>
      <c r="BR6296" s="6"/>
      <c r="BS6296" s="6"/>
      <c r="BT6296" s="6"/>
      <c r="CG6296" s="432"/>
      <c r="CH6296" s="432"/>
      <c r="CL6296" s="174"/>
    </row>
    <row r="6297" spans="29:90" s="168" customFormat="1" x14ac:dyDescent="0.25">
      <c r="AC6297" s="175"/>
      <c r="AD6297" s="175"/>
      <c r="AE6297" s="175"/>
      <c r="AF6297" s="175"/>
      <c r="AG6297" s="175"/>
      <c r="AH6297" s="176"/>
      <c r="AM6297" s="6"/>
      <c r="AN6297" s="6"/>
      <c r="AO6297" s="6"/>
      <c r="AP6297" s="6"/>
      <c r="AQ6297" s="6"/>
      <c r="AR6297" s="6"/>
      <c r="AS6297" s="6"/>
      <c r="AT6297" s="6"/>
      <c r="AU6297" s="6"/>
      <c r="AV6297" s="6"/>
      <c r="AW6297" s="6"/>
      <c r="AX6297" s="6"/>
      <c r="AY6297" s="172"/>
      <c r="AZ6297" s="172"/>
      <c r="BA6297" s="172"/>
      <c r="BB6297" s="6"/>
      <c r="BC6297" s="6"/>
      <c r="BD6297" s="6"/>
      <c r="BE6297" s="6"/>
      <c r="BF6297" s="6"/>
      <c r="BG6297" s="172"/>
      <c r="BH6297" s="172"/>
      <c r="BI6297" s="172"/>
      <c r="BJ6297" s="6"/>
      <c r="BK6297" s="6"/>
      <c r="BL6297" s="6"/>
      <c r="BM6297" s="6"/>
      <c r="BN6297" s="6"/>
      <c r="BO6297" s="6"/>
      <c r="BP6297" s="6"/>
      <c r="BQ6297" s="6"/>
      <c r="BR6297" s="6"/>
      <c r="BS6297" s="6"/>
      <c r="BT6297" s="6"/>
      <c r="CG6297" s="432"/>
      <c r="CH6297" s="432"/>
      <c r="CL6297" s="174"/>
    </row>
    <row r="6298" spans="29:90" s="168" customFormat="1" x14ac:dyDescent="0.25">
      <c r="AC6298" s="175"/>
      <c r="AD6298" s="175"/>
      <c r="AE6298" s="175"/>
      <c r="AF6298" s="175"/>
      <c r="AG6298" s="175"/>
      <c r="AH6298" s="176"/>
      <c r="AM6298" s="6"/>
      <c r="AN6298" s="6"/>
      <c r="AO6298" s="6"/>
      <c r="AP6298" s="6"/>
      <c r="AQ6298" s="6"/>
      <c r="AR6298" s="6"/>
      <c r="AS6298" s="6"/>
      <c r="AT6298" s="6"/>
      <c r="AU6298" s="6"/>
      <c r="AV6298" s="6"/>
      <c r="AW6298" s="6"/>
      <c r="AX6298" s="6"/>
      <c r="AY6298" s="172"/>
      <c r="AZ6298" s="172"/>
      <c r="BA6298" s="172"/>
      <c r="BB6298" s="6"/>
      <c r="BC6298" s="6"/>
      <c r="BD6298" s="6"/>
      <c r="BE6298" s="6"/>
      <c r="BF6298" s="6"/>
      <c r="BG6298" s="172"/>
      <c r="BH6298" s="172"/>
      <c r="BI6298" s="172"/>
      <c r="BJ6298" s="6"/>
      <c r="BK6298" s="6"/>
      <c r="BL6298" s="6"/>
      <c r="BM6298" s="6"/>
      <c r="BN6298" s="6"/>
      <c r="BO6298" s="6"/>
      <c r="BP6298" s="6"/>
      <c r="BQ6298" s="6"/>
      <c r="BR6298" s="6"/>
      <c r="BS6298" s="6"/>
      <c r="BT6298" s="6"/>
      <c r="CG6298" s="432"/>
      <c r="CH6298" s="432"/>
      <c r="CL6298" s="174"/>
    </row>
    <row r="6299" spans="29:90" s="168" customFormat="1" x14ac:dyDescent="0.25">
      <c r="AC6299" s="175"/>
      <c r="AD6299" s="175"/>
      <c r="AE6299" s="175"/>
      <c r="AF6299" s="175"/>
      <c r="AG6299" s="175"/>
      <c r="AH6299" s="176"/>
      <c r="AM6299" s="6"/>
      <c r="AN6299" s="6"/>
      <c r="AO6299" s="6"/>
      <c r="AP6299" s="6"/>
      <c r="AQ6299" s="6"/>
      <c r="AR6299" s="6"/>
      <c r="AS6299" s="6"/>
      <c r="AT6299" s="6"/>
      <c r="AU6299" s="6"/>
      <c r="AV6299" s="6"/>
      <c r="AW6299" s="6"/>
      <c r="AX6299" s="6"/>
      <c r="AY6299" s="172"/>
      <c r="AZ6299" s="172"/>
      <c r="BA6299" s="172"/>
      <c r="BB6299" s="6"/>
      <c r="BC6299" s="6"/>
      <c r="BD6299" s="6"/>
      <c r="BE6299" s="6"/>
      <c r="BF6299" s="6"/>
      <c r="BG6299" s="172"/>
      <c r="BH6299" s="172"/>
      <c r="BI6299" s="172"/>
      <c r="BJ6299" s="6"/>
      <c r="BK6299" s="6"/>
      <c r="BL6299" s="6"/>
      <c r="BM6299" s="6"/>
      <c r="BN6299" s="6"/>
      <c r="BO6299" s="6"/>
      <c r="BP6299" s="6"/>
      <c r="BQ6299" s="6"/>
      <c r="BR6299" s="6"/>
      <c r="BS6299" s="6"/>
      <c r="BT6299" s="6"/>
      <c r="CG6299" s="432"/>
      <c r="CH6299" s="432"/>
      <c r="CL6299" s="174"/>
    </row>
    <row r="6300" spans="29:90" s="168" customFormat="1" x14ac:dyDescent="0.25">
      <c r="AC6300" s="175"/>
      <c r="AD6300" s="175"/>
      <c r="AE6300" s="175"/>
      <c r="AF6300" s="175"/>
      <c r="AG6300" s="175"/>
      <c r="AH6300" s="176"/>
      <c r="AM6300" s="6"/>
      <c r="AN6300" s="6"/>
      <c r="AO6300" s="6"/>
      <c r="AP6300" s="6"/>
      <c r="AQ6300" s="6"/>
      <c r="AR6300" s="6"/>
      <c r="AS6300" s="6"/>
      <c r="AT6300" s="6"/>
      <c r="AU6300" s="6"/>
      <c r="AV6300" s="6"/>
      <c r="AW6300" s="6"/>
      <c r="AX6300" s="6"/>
      <c r="AY6300" s="172"/>
      <c r="AZ6300" s="172"/>
      <c r="BA6300" s="172"/>
      <c r="BB6300" s="6"/>
      <c r="BC6300" s="6"/>
      <c r="BD6300" s="6"/>
      <c r="BE6300" s="6"/>
      <c r="BF6300" s="6"/>
      <c r="BG6300" s="172"/>
      <c r="BH6300" s="172"/>
      <c r="BI6300" s="172"/>
      <c r="BJ6300" s="6"/>
      <c r="BK6300" s="6"/>
      <c r="BL6300" s="6"/>
      <c r="BM6300" s="6"/>
      <c r="BN6300" s="6"/>
      <c r="BO6300" s="6"/>
      <c r="BP6300" s="6"/>
      <c r="BQ6300" s="6"/>
      <c r="BR6300" s="6"/>
      <c r="BS6300" s="6"/>
      <c r="BT6300" s="6"/>
      <c r="CG6300" s="432"/>
      <c r="CH6300" s="432"/>
      <c r="CL6300" s="174"/>
    </row>
    <row r="6301" spans="29:90" s="168" customFormat="1" x14ac:dyDescent="0.25">
      <c r="AC6301" s="175"/>
      <c r="AD6301" s="175"/>
      <c r="AE6301" s="175"/>
      <c r="AF6301" s="175"/>
      <c r="AG6301" s="175"/>
      <c r="AH6301" s="176"/>
      <c r="AM6301" s="6"/>
      <c r="AN6301" s="6"/>
      <c r="AO6301" s="6"/>
      <c r="AP6301" s="6"/>
      <c r="AQ6301" s="6"/>
      <c r="AR6301" s="6"/>
      <c r="AS6301" s="6"/>
      <c r="AT6301" s="6"/>
      <c r="AU6301" s="6"/>
      <c r="AV6301" s="6"/>
      <c r="AW6301" s="6"/>
      <c r="AX6301" s="6"/>
      <c r="AY6301" s="172"/>
      <c r="AZ6301" s="172"/>
      <c r="BA6301" s="172"/>
      <c r="BB6301" s="6"/>
      <c r="BC6301" s="6"/>
      <c r="BD6301" s="6"/>
      <c r="BE6301" s="6"/>
      <c r="BF6301" s="6"/>
      <c r="BG6301" s="172"/>
      <c r="BH6301" s="172"/>
      <c r="BI6301" s="172"/>
      <c r="BJ6301" s="6"/>
      <c r="BK6301" s="6"/>
      <c r="BL6301" s="6"/>
      <c r="BM6301" s="6"/>
      <c r="BN6301" s="6"/>
      <c r="BO6301" s="6"/>
      <c r="BP6301" s="6"/>
      <c r="BQ6301" s="6"/>
      <c r="BR6301" s="6"/>
      <c r="BS6301" s="6"/>
      <c r="BT6301" s="6"/>
      <c r="CG6301" s="432"/>
      <c r="CH6301" s="432"/>
      <c r="CL6301" s="174"/>
    </row>
    <row r="6302" spans="29:90" s="168" customFormat="1" x14ac:dyDescent="0.25">
      <c r="AC6302" s="175"/>
      <c r="AD6302" s="175"/>
      <c r="AE6302" s="175"/>
      <c r="AF6302" s="175"/>
      <c r="AG6302" s="175"/>
      <c r="AH6302" s="176"/>
      <c r="AM6302" s="6"/>
      <c r="AN6302" s="6"/>
      <c r="AO6302" s="6"/>
      <c r="AP6302" s="6"/>
      <c r="AQ6302" s="6"/>
      <c r="AR6302" s="6"/>
      <c r="AS6302" s="6"/>
      <c r="AT6302" s="6"/>
      <c r="AU6302" s="6"/>
      <c r="AV6302" s="6"/>
      <c r="AW6302" s="6"/>
      <c r="AX6302" s="6"/>
      <c r="AY6302" s="172"/>
      <c r="AZ6302" s="172"/>
      <c r="BA6302" s="172"/>
      <c r="BB6302" s="6"/>
      <c r="BC6302" s="6"/>
      <c r="BD6302" s="6"/>
      <c r="BE6302" s="6"/>
      <c r="BF6302" s="6"/>
      <c r="BG6302" s="172"/>
      <c r="BH6302" s="172"/>
      <c r="BI6302" s="172"/>
      <c r="BJ6302" s="6"/>
      <c r="BK6302" s="6"/>
      <c r="BL6302" s="6"/>
      <c r="BM6302" s="6"/>
      <c r="BN6302" s="6"/>
      <c r="BO6302" s="6"/>
      <c r="BP6302" s="6"/>
      <c r="BQ6302" s="6"/>
      <c r="BR6302" s="6"/>
      <c r="BS6302" s="6"/>
      <c r="BT6302" s="6"/>
      <c r="CG6302" s="432"/>
      <c r="CH6302" s="432"/>
      <c r="CL6302" s="174"/>
    </row>
    <row r="6303" spans="29:90" s="168" customFormat="1" x14ac:dyDescent="0.25">
      <c r="AC6303" s="175"/>
      <c r="AD6303" s="175"/>
      <c r="AE6303" s="175"/>
      <c r="AF6303" s="175"/>
      <c r="AG6303" s="175"/>
      <c r="AH6303" s="176"/>
      <c r="AM6303" s="6"/>
      <c r="AN6303" s="6"/>
      <c r="AO6303" s="6"/>
      <c r="AP6303" s="6"/>
      <c r="AQ6303" s="6"/>
      <c r="AR6303" s="6"/>
      <c r="AS6303" s="6"/>
      <c r="AT6303" s="6"/>
      <c r="AU6303" s="6"/>
      <c r="AV6303" s="6"/>
      <c r="AW6303" s="6"/>
      <c r="AX6303" s="6"/>
      <c r="AY6303" s="172"/>
      <c r="AZ6303" s="172"/>
      <c r="BA6303" s="172"/>
      <c r="BB6303" s="6"/>
      <c r="BC6303" s="6"/>
      <c r="BD6303" s="6"/>
      <c r="BE6303" s="6"/>
      <c r="BF6303" s="6"/>
      <c r="BG6303" s="172"/>
      <c r="BH6303" s="172"/>
      <c r="BI6303" s="172"/>
      <c r="BJ6303" s="6"/>
      <c r="BK6303" s="6"/>
      <c r="BL6303" s="6"/>
      <c r="BM6303" s="6"/>
      <c r="BN6303" s="6"/>
      <c r="BO6303" s="6"/>
      <c r="BP6303" s="6"/>
      <c r="BQ6303" s="6"/>
      <c r="BR6303" s="6"/>
      <c r="BS6303" s="6"/>
      <c r="BT6303" s="6"/>
      <c r="CG6303" s="432"/>
      <c r="CH6303" s="432"/>
      <c r="CL6303" s="174"/>
    </row>
    <row r="6304" spans="29:90" s="168" customFormat="1" x14ac:dyDescent="0.25">
      <c r="AC6304" s="175"/>
      <c r="AD6304" s="175"/>
      <c r="AE6304" s="175"/>
      <c r="AF6304" s="175"/>
      <c r="AG6304" s="175"/>
      <c r="AH6304" s="176"/>
      <c r="AM6304" s="6"/>
      <c r="AN6304" s="6"/>
      <c r="AO6304" s="6"/>
      <c r="AP6304" s="6"/>
      <c r="AQ6304" s="6"/>
      <c r="AR6304" s="6"/>
      <c r="AS6304" s="6"/>
      <c r="AT6304" s="6"/>
      <c r="AU6304" s="6"/>
      <c r="AV6304" s="6"/>
      <c r="AW6304" s="6"/>
      <c r="AX6304" s="6"/>
      <c r="AY6304" s="172"/>
      <c r="AZ6304" s="172"/>
      <c r="BA6304" s="172"/>
      <c r="BB6304" s="6"/>
      <c r="BC6304" s="6"/>
      <c r="BD6304" s="6"/>
      <c r="BE6304" s="6"/>
      <c r="BF6304" s="6"/>
      <c r="BG6304" s="172"/>
      <c r="BH6304" s="172"/>
      <c r="BI6304" s="172"/>
      <c r="BJ6304" s="6"/>
      <c r="BK6304" s="6"/>
      <c r="BL6304" s="6"/>
      <c r="BM6304" s="6"/>
      <c r="BN6304" s="6"/>
      <c r="BO6304" s="6"/>
      <c r="BP6304" s="6"/>
      <c r="BQ6304" s="6"/>
      <c r="BR6304" s="6"/>
      <c r="BS6304" s="6"/>
      <c r="BT6304" s="6"/>
      <c r="CG6304" s="432"/>
      <c r="CH6304" s="432"/>
      <c r="CL6304" s="174"/>
    </row>
    <row r="6305" spans="29:90" s="168" customFormat="1" x14ac:dyDescent="0.25">
      <c r="AC6305" s="175"/>
      <c r="AD6305" s="175"/>
      <c r="AE6305" s="175"/>
      <c r="AF6305" s="175"/>
      <c r="AG6305" s="175"/>
      <c r="AH6305" s="176"/>
      <c r="AM6305" s="6"/>
      <c r="AN6305" s="6"/>
      <c r="AO6305" s="6"/>
      <c r="AP6305" s="6"/>
      <c r="AQ6305" s="6"/>
      <c r="AR6305" s="6"/>
      <c r="AS6305" s="6"/>
      <c r="AT6305" s="6"/>
      <c r="AU6305" s="6"/>
      <c r="AV6305" s="6"/>
      <c r="AW6305" s="6"/>
      <c r="AX6305" s="6"/>
      <c r="AY6305" s="172"/>
      <c r="AZ6305" s="172"/>
      <c r="BA6305" s="172"/>
      <c r="BB6305" s="6"/>
      <c r="BC6305" s="6"/>
      <c r="BD6305" s="6"/>
      <c r="BE6305" s="6"/>
      <c r="BF6305" s="6"/>
      <c r="BG6305" s="172"/>
      <c r="BH6305" s="172"/>
      <c r="BI6305" s="172"/>
      <c r="BJ6305" s="6"/>
      <c r="BK6305" s="6"/>
      <c r="BL6305" s="6"/>
      <c r="BM6305" s="6"/>
      <c r="BN6305" s="6"/>
      <c r="BO6305" s="6"/>
      <c r="BP6305" s="6"/>
      <c r="BQ6305" s="6"/>
      <c r="BR6305" s="6"/>
      <c r="BS6305" s="6"/>
      <c r="BT6305" s="6"/>
      <c r="CG6305" s="432"/>
      <c r="CH6305" s="432"/>
      <c r="CL6305" s="174"/>
    </row>
    <row r="6306" spans="29:90" s="168" customFormat="1" x14ac:dyDescent="0.25">
      <c r="AC6306" s="175"/>
      <c r="AD6306" s="175"/>
      <c r="AE6306" s="175"/>
      <c r="AF6306" s="175"/>
      <c r="AG6306" s="175"/>
      <c r="AH6306" s="176"/>
      <c r="AM6306" s="6"/>
      <c r="AN6306" s="6"/>
      <c r="AO6306" s="6"/>
      <c r="AP6306" s="6"/>
      <c r="AQ6306" s="6"/>
      <c r="AR6306" s="6"/>
      <c r="AS6306" s="6"/>
      <c r="AT6306" s="6"/>
      <c r="AU6306" s="6"/>
      <c r="AV6306" s="6"/>
      <c r="AW6306" s="6"/>
      <c r="AX6306" s="6"/>
      <c r="AY6306" s="172"/>
      <c r="AZ6306" s="172"/>
      <c r="BA6306" s="172"/>
      <c r="BB6306" s="6"/>
      <c r="BC6306" s="6"/>
      <c r="BD6306" s="6"/>
      <c r="BE6306" s="6"/>
      <c r="BF6306" s="6"/>
      <c r="BG6306" s="172"/>
      <c r="BH6306" s="172"/>
      <c r="BI6306" s="172"/>
      <c r="BJ6306" s="6"/>
      <c r="BK6306" s="6"/>
      <c r="BL6306" s="6"/>
      <c r="BM6306" s="6"/>
      <c r="BN6306" s="6"/>
      <c r="BO6306" s="6"/>
      <c r="BP6306" s="6"/>
      <c r="BQ6306" s="6"/>
      <c r="BR6306" s="6"/>
      <c r="BS6306" s="6"/>
      <c r="BT6306" s="6"/>
      <c r="CG6306" s="432"/>
      <c r="CH6306" s="432"/>
      <c r="CL6306" s="174"/>
    </row>
    <row r="6307" spans="29:90" s="168" customFormat="1" x14ac:dyDescent="0.25">
      <c r="AC6307" s="175"/>
      <c r="AD6307" s="175"/>
      <c r="AE6307" s="175"/>
      <c r="AF6307" s="175"/>
      <c r="AG6307" s="175"/>
      <c r="AH6307" s="176"/>
      <c r="AM6307" s="6"/>
      <c r="AN6307" s="6"/>
      <c r="AO6307" s="6"/>
      <c r="AP6307" s="6"/>
      <c r="AQ6307" s="6"/>
      <c r="AR6307" s="6"/>
      <c r="AS6307" s="6"/>
      <c r="AT6307" s="6"/>
      <c r="AU6307" s="6"/>
      <c r="AV6307" s="6"/>
      <c r="AW6307" s="6"/>
      <c r="AX6307" s="6"/>
      <c r="AY6307" s="172"/>
      <c r="AZ6307" s="172"/>
      <c r="BA6307" s="172"/>
      <c r="BB6307" s="6"/>
      <c r="BC6307" s="6"/>
      <c r="BD6307" s="6"/>
      <c r="BE6307" s="6"/>
      <c r="BF6307" s="6"/>
      <c r="BG6307" s="172"/>
      <c r="BH6307" s="172"/>
      <c r="BI6307" s="172"/>
      <c r="BJ6307" s="6"/>
      <c r="BK6307" s="6"/>
      <c r="BL6307" s="6"/>
      <c r="BM6307" s="6"/>
      <c r="BN6307" s="6"/>
      <c r="BO6307" s="6"/>
      <c r="BP6307" s="6"/>
      <c r="BQ6307" s="6"/>
      <c r="BR6307" s="6"/>
      <c r="BS6307" s="6"/>
      <c r="BT6307" s="6"/>
      <c r="CG6307" s="432"/>
      <c r="CH6307" s="432"/>
      <c r="CL6307" s="174"/>
    </row>
    <row r="6308" spans="29:90" s="168" customFormat="1" x14ac:dyDescent="0.25">
      <c r="AC6308" s="175"/>
      <c r="AD6308" s="175"/>
      <c r="AE6308" s="175"/>
      <c r="AF6308" s="175"/>
      <c r="AG6308" s="175"/>
      <c r="AH6308" s="176"/>
      <c r="AM6308" s="6"/>
      <c r="AN6308" s="6"/>
      <c r="AO6308" s="6"/>
      <c r="AP6308" s="6"/>
      <c r="AQ6308" s="6"/>
      <c r="AR6308" s="6"/>
      <c r="AS6308" s="6"/>
      <c r="AT6308" s="6"/>
      <c r="AU6308" s="6"/>
      <c r="AV6308" s="6"/>
      <c r="AW6308" s="6"/>
      <c r="AX6308" s="6"/>
      <c r="AY6308" s="172"/>
      <c r="AZ6308" s="172"/>
      <c r="BA6308" s="172"/>
      <c r="BB6308" s="6"/>
      <c r="BC6308" s="6"/>
      <c r="BD6308" s="6"/>
      <c r="BE6308" s="6"/>
      <c r="BF6308" s="6"/>
      <c r="BG6308" s="172"/>
      <c r="BH6308" s="172"/>
      <c r="BI6308" s="172"/>
      <c r="BJ6308" s="6"/>
      <c r="BK6308" s="6"/>
      <c r="BL6308" s="6"/>
      <c r="BM6308" s="6"/>
      <c r="BN6308" s="6"/>
      <c r="BO6308" s="6"/>
      <c r="BP6308" s="6"/>
      <c r="BQ6308" s="6"/>
      <c r="BR6308" s="6"/>
      <c r="BS6308" s="6"/>
      <c r="BT6308" s="6"/>
      <c r="CG6308" s="432"/>
      <c r="CH6308" s="432"/>
      <c r="CL6308" s="174"/>
    </row>
    <row r="6309" spans="29:90" s="168" customFormat="1" x14ac:dyDescent="0.25">
      <c r="AC6309" s="175"/>
      <c r="AD6309" s="175"/>
      <c r="AE6309" s="175"/>
      <c r="AF6309" s="175"/>
      <c r="AG6309" s="175"/>
      <c r="AH6309" s="176"/>
      <c r="AM6309" s="6"/>
      <c r="AN6309" s="6"/>
      <c r="AO6309" s="6"/>
      <c r="AP6309" s="6"/>
      <c r="AQ6309" s="6"/>
      <c r="AR6309" s="6"/>
      <c r="AS6309" s="6"/>
      <c r="AT6309" s="6"/>
      <c r="AU6309" s="6"/>
      <c r="AV6309" s="6"/>
      <c r="AW6309" s="6"/>
      <c r="AX6309" s="6"/>
      <c r="AY6309" s="172"/>
      <c r="AZ6309" s="172"/>
      <c r="BA6309" s="172"/>
      <c r="BB6309" s="6"/>
      <c r="BC6309" s="6"/>
      <c r="BD6309" s="6"/>
      <c r="BE6309" s="6"/>
      <c r="BF6309" s="6"/>
      <c r="BG6309" s="172"/>
      <c r="BH6309" s="172"/>
      <c r="BI6309" s="172"/>
      <c r="BJ6309" s="6"/>
      <c r="BK6309" s="6"/>
      <c r="BL6309" s="6"/>
      <c r="BM6309" s="6"/>
      <c r="BN6309" s="6"/>
      <c r="BO6309" s="6"/>
      <c r="BP6309" s="6"/>
      <c r="BQ6309" s="6"/>
      <c r="BR6309" s="6"/>
      <c r="BS6309" s="6"/>
      <c r="BT6309" s="6"/>
      <c r="CG6309" s="432"/>
      <c r="CH6309" s="432"/>
      <c r="CL6309" s="174"/>
    </row>
    <row r="6310" spans="29:90" s="168" customFormat="1" x14ac:dyDescent="0.25">
      <c r="AC6310" s="175"/>
      <c r="AD6310" s="175"/>
      <c r="AE6310" s="175"/>
      <c r="AF6310" s="175"/>
      <c r="AG6310" s="175"/>
      <c r="AH6310" s="176"/>
      <c r="AM6310" s="6"/>
      <c r="AN6310" s="6"/>
      <c r="AO6310" s="6"/>
      <c r="AP6310" s="6"/>
      <c r="AQ6310" s="6"/>
      <c r="AR6310" s="6"/>
      <c r="AS6310" s="6"/>
      <c r="AT6310" s="6"/>
      <c r="AU6310" s="6"/>
      <c r="AV6310" s="6"/>
      <c r="AW6310" s="6"/>
      <c r="AX6310" s="6"/>
      <c r="AY6310" s="172"/>
      <c r="AZ6310" s="172"/>
      <c r="BA6310" s="172"/>
      <c r="BB6310" s="6"/>
      <c r="BC6310" s="6"/>
      <c r="BD6310" s="6"/>
      <c r="BE6310" s="6"/>
      <c r="BF6310" s="6"/>
      <c r="BG6310" s="172"/>
      <c r="BH6310" s="172"/>
      <c r="BI6310" s="172"/>
      <c r="BJ6310" s="6"/>
      <c r="BK6310" s="6"/>
      <c r="BL6310" s="6"/>
      <c r="BM6310" s="6"/>
      <c r="BN6310" s="6"/>
      <c r="BO6310" s="6"/>
      <c r="BP6310" s="6"/>
      <c r="BQ6310" s="6"/>
      <c r="BR6310" s="6"/>
      <c r="BS6310" s="6"/>
      <c r="BT6310" s="6"/>
      <c r="CG6310" s="432"/>
      <c r="CH6310" s="432"/>
      <c r="CL6310" s="174"/>
    </row>
    <row r="6311" spans="29:90" s="168" customFormat="1" x14ac:dyDescent="0.25">
      <c r="AC6311" s="175"/>
      <c r="AD6311" s="175"/>
      <c r="AE6311" s="175"/>
      <c r="AF6311" s="175"/>
      <c r="AG6311" s="175"/>
      <c r="AH6311" s="176"/>
      <c r="AM6311" s="6"/>
      <c r="AN6311" s="6"/>
      <c r="AO6311" s="6"/>
      <c r="AP6311" s="6"/>
      <c r="AQ6311" s="6"/>
      <c r="AR6311" s="6"/>
      <c r="AS6311" s="6"/>
      <c r="AT6311" s="6"/>
      <c r="AU6311" s="6"/>
      <c r="AV6311" s="6"/>
      <c r="AW6311" s="6"/>
      <c r="AX6311" s="6"/>
      <c r="AY6311" s="172"/>
      <c r="AZ6311" s="172"/>
      <c r="BA6311" s="172"/>
      <c r="BB6311" s="6"/>
      <c r="BC6311" s="6"/>
      <c r="BD6311" s="6"/>
      <c r="BE6311" s="6"/>
      <c r="BF6311" s="6"/>
      <c r="BG6311" s="172"/>
      <c r="BH6311" s="172"/>
      <c r="BI6311" s="172"/>
      <c r="BJ6311" s="6"/>
      <c r="BK6311" s="6"/>
      <c r="BL6311" s="6"/>
      <c r="BM6311" s="6"/>
      <c r="BN6311" s="6"/>
      <c r="BO6311" s="6"/>
      <c r="BP6311" s="6"/>
      <c r="BQ6311" s="6"/>
      <c r="BR6311" s="6"/>
      <c r="BS6311" s="6"/>
      <c r="BT6311" s="6"/>
      <c r="CG6311" s="432"/>
      <c r="CH6311" s="432"/>
      <c r="CL6311" s="174"/>
    </row>
    <row r="6312" spans="29:90" s="168" customFormat="1" x14ac:dyDescent="0.25">
      <c r="AC6312" s="175"/>
      <c r="AD6312" s="175"/>
      <c r="AE6312" s="175"/>
      <c r="AF6312" s="175"/>
      <c r="AG6312" s="175"/>
      <c r="AH6312" s="176"/>
      <c r="AM6312" s="6"/>
      <c r="AN6312" s="6"/>
      <c r="AO6312" s="6"/>
      <c r="AP6312" s="6"/>
      <c r="AQ6312" s="6"/>
      <c r="AR6312" s="6"/>
      <c r="AS6312" s="6"/>
      <c r="AT6312" s="6"/>
      <c r="AU6312" s="6"/>
      <c r="AV6312" s="6"/>
      <c r="AW6312" s="6"/>
      <c r="AX6312" s="6"/>
      <c r="AY6312" s="172"/>
      <c r="AZ6312" s="172"/>
      <c r="BA6312" s="172"/>
      <c r="BB6312" s="6"/>
      <c r="BC6312" s="6"/>
      <c r="BD6312" s="6"/>
      <c r="BE6312" s="6"/>
      <c r="BF6312" s="6"/>
      <c r="BG6312" s="172"/>
      <c r="BH6312" s="172"/>
      <c r="BI6312" s="172"/>
      <c r="BJ6312" s="6"/>
      <c r="BK6312" s="6"/>
      <c r="BL6312" s="6"/>
      <c r="BM6312" s="6"/>
      <c r="BN6312" s="6"/>
      <c r="BO6312" s="6"/>
      <c r="BP6312" s="6"/>
      <c r="BQ6312" s="6"/>
      <c r="BR6312" s="6"/>
      <c r="BS6312" s="6"/>
      <c r="BT6312" s="6"/>
      <c r="CG6312" s="432"/>
      <c r="CH6312" s="432"/>
      <c r="CL6312" s="174"/>
    </row>
    <row r="6313" spans="29:90" s="168" customFormat="1" x14ac:dyDescent="0.25">
      <c r="AC6313" s="175"/>
      <c r="AD6313" s="175"/>
      <c r="AE6313" s="175"/>
      <c r="AF6313" s="175"/>
      <c r="AG6313" s="175"/>
      <c r="AH6313" s="176"/>
      <c r="AM6313" s="6"/>
      <c r="AN6313" s="6"/>
      <c r="AO6313" s="6"/>
      <c r="AP6313" s="6"/>
      <c r="AQ6313" s="6"/>
      <c r="AR6313" s="6"/>
      <c r="AS6313" s="6"/>
      <c r="AT6313" s="6"/>
      <c r="AU6313" s="6"/>
      <c r="AV6313" s="6"/>
      <c r="AW6313" s="6"/>
      <c r="AX6313" s="6"/>
      <c r="AY6313" s="172"/>
      <c r="AZ6313" s="172"/>
      <c r="BA6313" s="172"/>
      <c r="BB6313" s="6"/>
      <c r="BC6313" s="6"/>
      <c r="BD6313" s="6"/>
      <c r="BE6313" s="6"/>
      <c r="BF6313" s="6"/>
      <c r="BG6313" s="172"/>
      <c r="BH6313" s="172"/>
      <c r="BI6313" s="172"/>
      <c r="BJ6313" s="6"/>
      <c r="BK6313" s="6"/>
      <c r="BL6313" s="6"/>
      <c r="BM6313" s="6"/>
      <c r="BN6313" s="6"/>
      <c r="BO6313" s="6"/>
      <c r="BP6313" s="6"/>
      <c r="BQ6313" s="6"/>
      <c r="BR6313" s="6"/>
      <c r="BS6313" s="6"/>
      <c r="BT6313" s="6"/>
      <c r="CG6313" s="432"/>
      <c r="CH6313" s="432"/>
      <c r="CL6313" s="174"/>
    </row>
    <row r="6314" spans="29:90" s="168" customFormat="1" x14ac:dyDescent="0.25">
      <c r="AC6314" s="175"/>
      <c r="AD6314" s="175"/>
      <c r="AE6314" s="175"/>
      <c r="AF6314" s="175"/>
      <c r="AG6314" s="175"/>
      <c r="AH6314" s="176"/>
      <c r="AM6314" s="6"/>
      <c r="AN6314" s="6"/>
      <c r="AO6314" s="6"/>
      <c r="AP6314" s="6"/>
      <c r="AQ6314" s="6"/>
      <c r="AR6314" s="6"/>
      <c r="AS6314" s="6"/>
      <c r="AT6314" s="6"/>
      <c r="AU6314" s="6"/>
      <c r="AV6314" s="6"/>
      <c r="AW6314" s="6"/>
      <c r="AX6314" s="6"/>
      <c r="AY6314" s="172"/>
      <c r="AZ6314" s="172"/>
      <c r="BA6314" s="172"/>
      <c r="BB6314" s="6"/>
      <c r="BC6314" s="6"/>
      <c r="BD6314" s="6"/>
      <c r="BE6314" s="6"/>
      <c r="BF6314" s="6"/>
      <c r="BG6314" s="172"/>
      <c r="BH6314" s="172"/>
      <c r="BI6314" s="172"/>
      <c r="BJ6314" s="6"/>
      <c r="BK6314" s="6"/>
      <c r="BL6314" s="6"/>
      <c r="BM6314" s="6"/>
      <c r="BN6314" s="6"/>
      <c r="BO6314" s="6"/>
      <c r="BP6314" s="6"/>
      <c r="BQ6314" s="6"/>
      <c r="BR6314" s="6"/>
      <c r="BS6314" s="6"/>
      <c r="BT6314" s="6"/>
      <c r="CG6314" s="432"/>
      <c r="CH6314" s="432"/>
      <c r="CL6314" s="174"/>
    </row>
    <row r="6315" spans="29:90" s="168" customFormat="1" x14ac:dyDescent="0.25">
      <c r="AC6315" s="175"/>
      <c r="AD6315" s="175"/>
      <c r="AE6315" s="175"/>
      <c r="AF6315" s="175"/>
      <c r="AG6315" s="175"/>
      <c r="AH6315" s="176"/>
      <c r="AM6315" s="6"/>
      <c r="AN6315" s="6"/>
      <c r="AO6315" s="6"/>
      <c r="AP6315" s="6"/>
      <c r="AQ6315" s="6"/>
      <c r="AR6315" s="6"/>
      <c r="AS6315" s="6"/>
      <c r="AT6315" s="6"/>
      <c r="AU6315" s="6"/>
      <c r="AV6315" s="6"/>
      <c r="AW6315" s="6"/>
      <c r="AX6315" s="6"/>
      <c r="AY6315" s="172"/>
      <c r="AZ6315" s="172"/>
      <c r="BA6315" s="172"/>
      <c r="BB6315" s="6"/>
      <c r="BC6315" s="6"/>
      <c r="BD6315" s="6"/>
      <c r="BE6315" s="6"/>
      <c r="BF6315" s="6"/>
      <c r="BG6315" s="172"/>
      <c r="BH6315" s="172"/>
      <c r="BI6315" s="172"/>
      <c r="BJ6315" s="6"/>
      <c r="BK6315" s="6"/>
      <c r="BL6315" s="6"/>
      <c r="BM6315" s="6"/>
      <c r="BN6315" s="6"/>
      <c r="BO6315" s="6"/>
      <c r="BP6315" s="6"/>
      <c r="BQ6315" s="6"/>
      <c r="BR6315" s="6"/>
      <c r="BS6315" s="6"/>
      <c r="BT6315" s="6"/>
      <c r="CG6315" s="432"/>
      <c r="CH6315" s="432"/>
      <c r="CL6315" s="174"/>
    </row>
    <row r="6316" spans="29:90" s="168" customFormat="1" x14ac:dyDescent="0.25">
      <c r="AC6316" s="175"/>
      <c r="AD6316" s="175"/>
      <c r="AE6316" s="175"/>
      <c r="AF6316" s="175"/>
      <c r="AG6316" s="175"/>
      <c r="AH6316" s="176"/>
      <c r="AM6316" s="6"/>
      <c r="AN6316" s="6"/>
      <c r="AO6316" s="6"/>
      <c r="AP6316" s="6"/>
      <c r="AQ6316" s="6"/>
      <c r="AR6316" s="6"/>
      <c r="AS6316" s="6"/>
      <c r="AT6316" s="6"/>
      <c r="AU6316" s="6"/>
      <c r="AV6316" s="6"/>
      <c r="AW6316" s="6"/>
      <c r="AX6316" s="6"/>
      <c r="AY6316" s="172"/>
      <c r="AZ6316" s="172"/>
      <c r="BA6316" s="172"/>
      <c r="BB6316" s="6"/>
      <c r="BC6316" s="6"/>
      <c r="BD6316" s="6"/>
      <c r="BE6316" s="6"/>
      <c r="BF6316" s="6"/>
      <c r="BG6316" s="172"/>
      <c r="BH6316" s="172"/>
      <c r="BI6316" s="172"/>
      <c r="BJ6316" s="6"/>
      <c r="BK6316" s="6"/>
      <c r="BL6316" s="6"/>
      <c r="BM6316" s="6"/>
      <c r="BN6316" s="6"/>
      <c r="BO6316" s="6"/>
      <c r="BP6316" s="6"/>
      <c r="BQ6316" s="6"/>
      <c r="BR6316" s="6"/>
      <c r="BS6316" s="6"/>
      <c r="BT6316" s="6"/>
      <c r="CG6316" s="432"/>
      <c r="CH6316" s="432"/>
      <c r="CL6316" s="174"/>
    </row>
    <row r="6317" spans="29:90" s="168" customFormat="1" x14ac:dyDescent="0.25">
      <c r="AC6317" s="175"/>
      <c r="AD6317" s="175"/>
      <c r="AE6317" s="175"/>
      <c r="AF6317" s="175"/>
      <c r="AG6317" s="175"/>
      <c r="AH6317" s="176"/>
      <c r="AM6317" s="6"/>
      <c r="AN6317" s="6"/>
      <c r="AO6317" s="6"/>
      <c r="AP6317" s="6"/>
      <c r="AQ6317" s="6"/>
      <c r="AR6317" s="6"/>
      <c r="AS6317" s="6"/>
      <c r="AT6317" s="6"/>
      <c r="AU6317" s="6"/>
      <c r="AV6317" s="6"/>
      <c r="AW6317" s="6"/>
      <c r="AX6317" s="6"/>
      <c r="AY6317" s="172"/>
      <c r="AZ6317" s="172"/>
      <c r="BA6317" s="172"/>
      <c r="BB6317" s="6"/>
      <c r="BC6317" s="6"/>
      <c r="BD6317" s="6"/>
      <c r="BE6317" s="6"/>
      <c r="BF6317" s="6"/>
      <c r="BG6317" s="172"/>
      <c r="BH6317" s="172"/>
      <c r="BI6317" s="172"/>
      <c r="BJ6317" s="6"/>
      <c r="BK6317" s="6"/>
      <c r="BL6317" s="6"/>
      <c r="BM6317" s="6"/>
      <c r="BN6317" s="6"/>
      <c r="BO6317" s="6"/>
      <c r="BP6317" s="6"/>
      <c r="BQ6317" s="6"/>
      <c r="BR6317" s="6"/>
      <c r="BS6317" s="6"/>
      <c r="BT6317" s="6"/>
      <c r="CG6317" s="432"/>
      <c r="CH6317" s="432"/>
      <c r="CL6317" s="174"/>
    </row>
    <row r="6318" spans="29:90" s="168" customFormat="1" x14ac:dyDescent="0.25">
      <c r="AC6318" s="175"/>
      <c r="AD6318" s="175"/>
      <c r="AE6318" s="175"/>
      <c r="AF6318" s="175"/>
      <c r="AG6318" s="175"/>
      <c r="AH6318" s="176"/>
      <c r="AM6318" s="6"/>
      <c r="AN6318" s="6"/>
      <c r="AO6318" s="6"/>
      <c r="AP6318" s="6"/>
      <c r="AQ6318" s="6"/>
      <c r="AR6318" s="6"/>
      <c r="AS6318" s="6"/>
      <c r="AT6318" s="6"/>
      <c r="AU6318" s="6"/>
      <c r="AV6318" s="6"/>
      <c r="AW6318" s="6"/>
      <c r="AX6318" s="6"/>
      <c r="AY6318" s="172"/>
      <c r="AZ6318" s="172"/>
      <c r="BA6318" s="172"/>
      <c r="BB6318" s="6"/>
      <c r="BC6318" s="6"/>
      <c r="BD6318" s="6"/>
      <c r="BE6318" s="6"/>
      <c r="BF6318" s="6"/>
      <c r="BG6318" s="172"/>
      <c r="BH6318" s="172"/>
      <c r="BI6318" s="172"/>
      <c r="BJ6318" s="6"/>
      <c r="BK6318" s="6"/>
      <c r="BL6318" s="6"/>
      <c r="BM6318" s="6"/>
      <c r="BN6318" s="6"/>
      <c r="BO6318" s="6"/>
      <c r="BP6318" s="6"/>
      <c r="BQ6318" s="6"/>
      <c r="BR6318" s="6"/>
      <c r="BS6318" s="6"/>
      <c r="BT6318" s="6"/>
      <c r="CG6318" s="432"/>
      <c r="CH6318" s="432"/>
      <c r="CL6318" s="174"/>
    </row>
    <row r="6319" spans="29:90" s="168" customFormat="1" x14ac:dyDescent="0.25">
      <c r="AC6319" s="175"/>
      <c r="AD6319" s="175"/>
      <c r="AE6319" s="175"/>
      <c r="AF6319" s="175"/>
      <c r="AG6319" s="175"/>
      <c r="AH6319" s="176"/>
      <c r="AM6319" s="6"/>
      <c r="AN6319" s="6"/>
      <c r="AO6319" s="6"/>
      <c r="AP6319" s="6"/>
      <c r="AQ6319" s="6"/>
      <c r="AR6319" s="6"/>
      <c r="AS6319" s="6"/>
      <c r="AT6319" s="6"/>
      <c r="AU6319" s="6"/>
      <c r="AV6319" s="6"/>
      <c r="AW6319" s="6"/>
      <c r="AX6319" s="6"/>
      <c r="AY6319" s="172"/>
      <c r="AZ6319" s="172"/>
      <c r="BA6319" s="172"/>
      <c r="BB6319" s="6"/>
      <c r="BC6319" s="6"/>
      <c r="BD6319" s="6"/>
      <c r="BE6319" s="6"/>
      <c r="BF6319" s="6"/>
      <c r="BG6319" s="172"/>
      <c r="BH6319" s="172"/>
      <c r="BI6319" s="172"/>
      <c r="BJ6319" s="6"/>
      <c r="BK6319" s="6"/>
      <c r="BL6319" s="6"/>
      <c r="BM6319" s="6"/>
      <c r="BN6319" s="6"/>
      <c r="BO6319" s="6"/>
      <c r="BP6319" s="6"/>
      <c r="BQ6319" s="6"/>
      <c r="BR6319" s="6"/>
      <c r="BS6319" s="6"/>
      <c r="BT6319" s="6"/>
      <c r="CG6319" s="432"/>
      <c r="CH6319" s="432"/>
      <c r="CL6319" s="174"/>
    </row>
    <row r="6320" spans="29:90" s="168" customFormat="1" x14ac:dyDescent="0.25">
      <c r="AC6320" s="175"/>
      <c r="AD6320" s="175"/>
      <c r="AE6320" s="175"/>
      <c r="AF6320" s="175"/>
      <c r="AG6320" s="175"/>
      <c r="AH6320" s="176"/>
      <c r="AM6320" s="6"/>
      <c r="AN6320" s="6"/>
      <c r="AO6320" s="6"/>
      <c r="AP6320" s="6"/>
      <c r="AQ6320" s="6"/>
      <c r="AR6320" s="6"/>
      <c r="AS6320" s="6"/>
      <c r="AT6320" s="6"/>
      <c r="AU6320" s="6"/>
      <c r="AV6320" s="6"/>
      <c r="AW6320" s="6"/>
      <c r="AX6320" s="6"/>
      <c r="AY6320" s="172"/>
      <c r="AZ6320" s="172"/>
      <c r="BA6320" s="172"/>
      <c r="BB6320" s="6"/>
      <c r="BC6320" s="6"/>
      <c r="BD6320" s="6"/>
      <c r="BE6320" s="6"/>
      <c r="BF6320" s="6"/>
      <c r="BG6320" s="172"/>
      <c r="BH6320" s="172"/>
      <c r="BI6320" s="172"/>
      <c r="BJ6320" s="6"/>
      <c r="BK6320" s="6"/>
      <c r="BL6320" s="6"/>
      <c r="BM6320" s="6"/>
      <c r="BN6320" s="6"/>
      <c r="BO6320" s="6"/>
      <c r="BP6320" s="6"/>
      <c r="BQ6320" s="6"/>
      <c r="BR6320" s="6"/>
      <c r="BS6320" s="6"/>
      <c r="BT6320" s="6"/>
      <c r="CG6320" s="432"/>
      <c r="CH6320" s="432"/>
      <c r="CL6320" s="174"/>
    </row>
    <row r="6321" spans="29:90" s="168" customFormat="1" x14ac:dyDescent="0.25">
      <c r="AC6321" s="175"/>
      <c r="AD6321" s="175"/>
      <c r="AE6321" s="175"/>
      <c r="AF6321" s="175"/>
      <c r="AG6321" s="175"/>
      <c r="AH6321" s="176"/>
      <c r="AM6321" s="6"/>
      <c r="AN6321" s="6"/>
      <c r="AO6321" s="6"/>
      <c r="AP6321" s="6"/>
      <c r="AQ6321" s="6"/>
      <c r="AR6321" s="6"/>
      <c r="AS6321" s="6"/>
      <c r="AT6321" s="6"/>
      <c r="AU6321" s="6"/>
      <c r="AV6321" s="6"/>
      <c r="AW6321" s="6"/>
      <c r="AX6321" s="6"/>
      <c r="AY6321" s="172"/>
      <c r="AZ6321" s="172"/>
      <c r="BA6321" s="172"/>
      <c r="BB6321" s="6"/>
      <c r="BC6321" s="6"/>
      <c r="BD6321" s="6"/>
      <c r="BE6321" s="6"/>
      <c r="BF6321" s="6"/>
      <c r="BG6321" s="172"/>
      <c r="BH6321" s="172"/>
      <c r="BI6321" s="172"/>
      <c r="BJ6321" s="6"/>
      <c r="BK6321" s="6"/>
      <c r="BL6321" s="6"/>
      <c r="BM6321" s="6"/>
      <c r="BN6321" s="6"/>
      <c r="BO6321" s="6"/>
      <c r="BP6321" s="6"/>
      <c r="BQ6321" s="6"/>
      <c r="BR6321" s="6"/>
      <c r="BS6321" s="6"/>
      <c r="BT6321" s="6"/>
      <c r="CG6321" s="432"/>
      <c r="CH6321" s="432"/>
      <c r="CL6321" s="174"/>
    </row>
    <row r="6322" spans="29:90" s="168" customFormat="1" x14ac:dyDescent="0.25">
      <c r="AC6322" s="175"/>
      <c r="AD6322" s="175"/>
      <c r="AE6322" s="175"/>
      <c r="AF6322" s="175"/>
      <c r="AG6322" s="175"/>
      <c r="AH6322" s="176"/>
      <c r="AM6322" s="6"/>
      <c r="AN6322" s="6"/>
      <c r="AO6322" s="6"/>
      <c r="AP6322" s="6"/>
      <c r="AQ6322" s="6"/>
      <c r="AR6322" s="6"/>
      <c r="AS6322" s="6"/>
      <c r="AT6322" s="6"/>
      <c r="AU6322" s="6"/>
      <c r="AV6322" s="6"/>
      <c r="AW6322" s="6"/>
      <c r="AX6322" s="6"/>
      <c r="AY6322" s="172"/>
      <c r="AZ6322" s="172"/>
      <c r="BA6322" s="172"/>
      <c r="BB6322" s="6"/>
      <c r="BC6322" s="6"/>
      <c r="BD6322" s="6"/>
      <c r="BE6322" s="6"/>
      <c r="BF6322" s="6"/>
      <c r="BG6322" s="172"/>
      <c r="BH6322" s="172"/>
      <c r="BI6322" s="172"/>
      <c r="BJ6322" s="6"/>
      <c r="BK6322" s="6"/>
      <c r="BL6322" s="6"/>
      <c r="BM6322" s="6"/>
      <c r="BN6322" s="6"/>
      <c r="BO6322" s="6"/>
      <c r="BP6322" s="6"/>
      <c r="BQ6322" s="6"/>
      <c r="BR6322" s="6"/>
      <c r="BS6322" s="6"/>
      <c r="BT6322" s="6"/>
      <c r="CG6322" s="432"/>
      <c r="CH6322" s="432"/>
      <c r="CL6322" s="174"/>
    </row>
    <row r="6323" spans="29:90" s="168" customFormat="1" x14ac:dyDescent="0.25">
      <c r="AC6323" s="175"/>
      <c r="AD6323" s="175"/>
      <c r="AE6323" s="175"/>
      <c r="AF6323" s="175"/>
      <c r="AG6323" s="175"/>
      <c r="AH6323" s="176"/>
      <c r="AM6323" s="6"/>
      <c r="AN6323" s="6"/>
      <c r="AO6323" s="6"/>
      <c r="AP6323" s="6"/>
      <c r="AQ6323" s="6"/>
      <c r="AR6323" s="6"/>
      <c r="AS6323" s="6"/>
      <c r="AT6323" s="6"/>
      <c r="AU6323" s="6"/>
      <c r="AV6323" s="6"/>
      <c r="AW6323" s="6"/>
      <c r="AX6323" s="6"/>
      <c r="AY6323" s="172"/>
      <c r="AZ6323" s="172"/>
      <c r="BA6323" s="172"/>
      <c r="BB6323" s="6"/>
      <c r="BC6323" s="6"/>
      <c r="BD6323" s="6"/>
      <c r="BE6323" s="6"/>
      <c r="BF6323" s="6"/>
      <c r="BG6323" s="172"/>
      <c r="BH6323" s="172"/>
      <c r="BI6323" s="172"/>
      <c r="BJ6323" s="6"/>
      <c r="BK6323" s="6"/>
      <c r="BL6323" s="6"/>
      <c r="BM6323" s="6"/>
      <c r="BN6323" s="6"/>
      <c r="BO6323" s="6"/>
      <c r="BP6323" s="6"/>
      <c r="BQ6323" s="6"/>
      <c r="BR6323" s="6"/>
      <c r="BS6323" s="6"/>
      <c r="BT6323" s="6"/>
      <c r="CG6323" s="432"/>
      <c r="CH6323" s="432"/>
      <c r="CL6323" s="174"/>
    </row>
    <row r="6324" spans="29:90" s="168" customFormat="1" x14ac:dyDescent="0.25">
      <c r="AC6324" s="175"/>
      <c r="AD6324" s="175"/>
      <c r="AE6324" s="175"/>
      <c r="AF6324" s="175"/>
      <c r="AG6324" s="175"/>
      <c r="AH6324" s="176"/>
      <c r="AM6324" s="6"/>
      <c r="AN6324" s="6"/>
      <c r="AO6324" s="6"/>
      <c r="AP6324" s="6"/>
      <c r="AQ6324" s="6"/>
      <c r="AR6324" s="6"/>
      <c r="AS6324" s="6"/>
      <c r="AT6324" s="6"/>
      <c r="AU6324" s="6"/>
      <c r="AV6324" s="6"/>
      <c r="AW6324" s="6"/>
      <c r="AX6324" s="6"/>
      <c r="AY6324" s="172"/>
      <c r="AZ6324" s="172"/>
      <c r="BA6324" s="172"/>
      <c r="BB6324" s="6"/>
      <c r="BC6324" s="6"/>
      <c r="BD6324" s="6"/>
      <c r="BE6324" s="6"/>
      <c r="BF6324" s="6"/>
      <c r="BG6324" s="172"/>
      <c r="BH6324" s="172"/>
      <c r="BI6324" s="172"/>
      <c r="BJ6324" s="6"/>
      <c r="BK6324" s="6"/>
      <c r="BL6324" s="6"/>
      <c r="BM6324" s="6"/>
      <c r="BN6324" s="6"/>
      <c r="BO6324" s="6"/>
      <c r="BP6324" s="6"/>
      <c r="BQ6324" s="6"/>
      <c r="BR6324" s="6"/>
      <c r="BS6324" s="6"/>
      <c r="BT6324" s="6"/>
      <c r="CG6324" s="432"/>
      <c r="CH6324" s="432"/>
      <c r="CL6324" s="174"/>
    </row>
    <row r="6325" spans="29:90" s="168" customFormat="1" x14ac:dyDescent="0.25">
      <c r="AC6325" s="175"/>
      <c r="AD6325" s="175"/>
      <c r="AE6325" s="175"/>
      <c r="AF6325" s="175"/>
      <c r="AG6325" s="175"/>
      <c r="AH6325" s="176"/>
      <c r="AM6325" s="6"/>
      <c r="AN6325" s="6"/>
      <c r="AO6325" s="6"/>
      <c r="AP6325" s="6"/>
      <c r="AQ6325" s="6"/>
      <c r="AR6325" s="6"/>
      <c r="AS6325" s="6"/>
      <c r="AT6325" s="6"/>
      <c r="AU6325" s="6"/>
      <c r="AV6325" s="6"/>
      <c r="AW6325" s="6"/>
      <c r="AX6325" s="6"/>
      <c r="AY6325" s="172"/>
      <c r="AZ6325" s="172"/>
      <c r="BA6325" s="172"/>
      <c r="BB6325" s="6"/>
      <c r="BC6325" s="6"/>
      <c r="BD6325" s="6"/>
      <c r="BE6325" s="6"/>
      <c r="BF6325" s="6"/>
      <c r="BG6325" s="172"/>
      <c r="BH6325" s="172"/>
      <c r="BI6325" s="172"/>
      <c r="BJ6325" s="6"/>
      <c r="BK6325" s="6"/>
      <c r="BL6325" s="6"/>
      <c r="BM6325" s="6"/>
      <c r="BN6325" s="6"/>
      <c r="BO6325" s="6"/>
      <c r="BP6325" s="6"/>
      <c r="BQ6325" s="6"/>
      <c r="BR6325" s="6"/>
      <c r="BS6325" s="6"/>
      <c r="BT6325" s="6"/>
      <c r="CG6325" s="432"/>
      <c r="CH6325" s="432"/>
      <c r="CL6325" s="174"/>
    </row>
    <row r="6326" spans="29:90" s="168" customFormat="1" x14ac:dyDescent="0.25">
      <c r="AC6326" s="175"/>
      <c r="AD6326" s="175"/>
      <c r="AE6326" s="175"/>
      <c r="AF6326" s="175"/>
      <c r="AG6326" s="175"/>
      <c r="AH6326" s="176"/>
      <c r="AM6326" s="6"/>
      <c r="AN6326" s="6"/>
      <c r="AO6326" s="6"/>
      <c r="AP6326" s="6"/>
      <c r="AQ6326" s="6"/>
      <c r="AR6326" s="6"/>
      <c r="AS6326" s="6"/>
      <c r="AT6326" s="6"/>
      <c r="AU6326" s="6"/>
      <c r="AV6326" s="6"/>
      <c r="AW6326" s="6"/>
      <c r="AX6326" s="6"/>
      <c r="AY6326" s="172"/>
      <c r="AZ6326" s="172"/>
      <c r="BA6326" s="172"/>
      <c r="BB6326" s="6"/>
      <c r="BC6326" s="6"/>
      <c r="BD6326" s="6"/>
      <c r="BE6326" s="6"/>
      <c r="BF6326" s="6"/>
      <c r="BG6326" s="172"/>
      <c r="BH6326" s="172"/>
      <c r="BI6326" s="172"/>
      <c r="BJ6326" s="6"/>
      <c r="BK6326" s="6"/>
      <c r="BL6326" s="6"/>
      <c r="BM6326" s="6"/>
      <c r="BN6326" s="6"/>
      <c r="BO6326" s="6"/>
      <c r="BP6326" s="6"/>
      <c r="BQ6326" s="6"/>
      <c r="BR6326" s="6"/>
      <c r="BS6326" s="6"/>
      <c r="BT6326" s="6"/>
      <c r="CG6326" s="432"/>
      <c r="CH6326" s="432"/>
      <c r="CL6326" s="174"/>
    </row>
    <row r="6327" spans="29:90" s="168" customFormat="1" x14ac:dyDescent="0.25">
      <c r="AC6327" s="175"/>
      <c r="AD6327" s="175"/>
      <c r="AE6327" s="175"/>
      <c r="AF6327" s="175"/>
      <c r="AG6327" s="175"/>
      <c r="AH6327" s="176"/>
      <c r="AM6327" s="6"/>
      <c r="AN6327" s="6"/>
      <c r="AO6327" s="6"/>
      <c r="AP6327" s="6"/>
      <c r="AQ6327" s="6"/>
      <c r="AR6327" s="6"/>
      <c r="AS6327" s="6"/>
      <c r="AT6327" s="6"/>
      <c r="AU6327" s="6"/>
      <c r="AV6327" s="6"/>
      <c r="AW6327" s="6"/>
      <c r="AX6327" s="6"/>
      <c r="AY6327" s="172"/>
      <c r="AZ6327" s="172"/>
      <c r="BA6327" s="172"/>
      <c r="BB6327" s="6"/>
      <c r="BC6327" s="6"/>
      <c r="BD6327" s="6"/>
      <c r="BE6327" s="6"/>
      <c r="BF6327" s="6"/>
      <c r="BG6327" s="172"/>
      <c r="BH6327" s="172"/>
      <c r="BI6327" s="172"/>
      <c r="BJ6327" s="6"/>
      <c r="BK6327" s="6"/>
      <c r="BL6327" s="6"/>
      <c r="BM6327" s="6"/>
      <c r="BN6327" s="6"/>
      <c r="BO6327" s="6"/>
      <c r="BP6327" s="6"/>
      <c r="BQ6327" s="6"/>
      <c r="BR6327" s="6"/>
      <c r="BS6327" s="6"/>
      <c r="BT6327" s="6"/>
      <c r="CG6327" s="432"/>
      <c r="CH6327" s="432"/>
      <c r="CL6327" s="174"/>
    </row>
    <row r="6328" spans="29:90" s="168" customFormat="1" x14ac:dyDescent="0.25">
      <c r="AC6328" s="175"/>
      <c r="AD6328" s="175"/>
      <c r="AE6328" s="175"/>
      <c r="AF6328" s="175"/>
      <c r="AG6328" s="175"/>
      <c r="AH6328" s="176"/>
      <c r="AM6328" s="6"/>
      <c r="AN6328" s="6"/>
      <c r="AO6328" s="6"/>
      <c r="AP6328" s="6"/>
      <c r="AQ6328" s="6"/>
      <c r="AR6328" s="6"/>
      <c r="AS6328" s="6"/>
      <c r="AT6328" s="6"/>
      <c r="AU6328" s="6"/>
      <c r="AV6328" s="6"/>
      <c r="AW6328" s="6"/>
      <c r="AX6328" s="6"/>
      <c r="AY6328" s="172"/>
      <c r="AZ6328" s="172"/>
      <c r="BA6328" s="172"/>
      <c r="BB6328" s="6"/>
      <c r="BC6328" s="6"/>
      <c r="BD6328" s="6"/>
      <c r="BE6328" s="6"/>
      <c r="BF6328" s="6"/>
      <c r="BG6328" s="172"/>
      <c r="BH6328" s="172"/>
      <c r="BI6328" s="172"/>
      <c r="BJ6328" s="6"/>
      <c r="BK6328" s="6"/>
      <c r="BL6328" s="6"/>
      <c r="BM6328" s="6"/>
      <c r="BN6328" s="6"/>
      <c r="BO6328" s="6"/>
      <c r="BP6328" s="6"/>
      <c r="BQ6328" s="6"/>
      <c r="BR6328" s="6"/>
      <c r="BS6328" s="6"/>
      <c r="BT6328" s="6"/>
      <c r="CG6328" s="432"/>
      <c r="CH6328" s="432"/>
      <c r="CL6328" s="174"/>
    </row>
    <row r="6329" spans="29:90" s="168" customFormat="1" x14ac:dyDescent="0.25">
      <c r="AC6329" s="175"/>
      <c r="AD6329" s="175"/>
      <c r="AE6329" s="175"/>
      <c r="AF6329" s="175"/>
      <c r="AG6329" s="175"/>
      <c r="AH6329" s="176"/>
      <c r="AM6329" s="6"/>
      <c r="AN6329" s="6"/>
      <c r="AO6329" s="6"/>
      <c r="AP6329" s="6"/>
      <c r="AQ6329" s="6"/>
      <c r="AR6329" s="6"/>
      <c r="AS6329" s="6"/>
      <c r="AT6329" s="6"/>
      <c r="AU6329" s="6"/>
      <c r="AV6329" s="6"/>
      <c r="AW6329" s="6"/>
      <c r="AX6329" s="6"/>
      <c r="AY6329" s="172"/>
      <c r="AZ6329" s="172"/>
      <c r="BA6329" s="172"/>
      <c r="BB6329" s="6"/>
      <c r="BC6329" s="6"/>
      <c r="BD6329" s="6"/>
      <c r="BE6329" s="6"/>
      <c r="BF6329" s="6"/>
      <c r="BG6329" s="172"/>
      <c r="BH6329" s="172"/>
      <c r="BI6329" s="172"/>
      <c r="BJ6329" s="6"/>
      <c r="BK6329" s="6"/>
      <c r="BL6329" s="6"/>
      <c r="BM6329" s="6"/>
      <c r="BN6329" s="6"/>
      <c r="BO6329" s="6"/>
      <c r="BP6329" s="6"/>
      <c r="BQ6329" s="6"/>
      <c r="BR6329" s="6"/>
      <c r="BS6329" s="6"/>
      <c r="BT6329" s="6"/>
      <c r="CG6329" s="432"/>
      <c r="CH6329" s="432"/>
      <c r="CL6329" s="174"/>
    </row>
    <row r="6330" spans="29:90" s="168" customFormat="1" x14ac:dyDescent="0.25">
      <c r="AC6330" s="175"/>
      <c r="AD6330" s="175"/>
      <c r="AE6330" s="175"/>
      <c r="AF6330" s="175"/>
      <c r="AG6330" s="175"/>
      <c r="AH6330" s="176"/>
      <c r="AM6330" s="6"/>
      <c r="AN6330" s="6"/>
      <c r="AO6330" s="6"/>
      <c r="AP6330" s="6"/>
      <c r="AQ6330" s="6"/>
      <c r="AR6330" s="6"/>
      <c r="AS6330" s="6"/>
      <c r="AT6330" s="6"/>
      <c r="AU6330" s="6"/>
      <c r="AV6330" s="6"/>
      <c r="AW6330" s="6"/>
      <c r="AX6330" s="6"/>
      <c r="AY6330" s="172"/>
      <c r="AZ6330" s="172"/>
      <c r="BA6330" s="172"/>
      <c r="BB6330" s="6"/>
      <c r="BC6330" s="6"/>
      <c r="BD6330" s="6"/>
      <c r="BE6330" s="6"/>
      <c r="BF6330" s="6"/>
      <c r="BG6330" s="172"/>
      <c r="BH6330" s="172"/>
      <c r="BI6330" s="172"/>
      <c r="BJ6330" s="6"/>
      <c r="BK6330" s="6"/>
      <c r="BL6330" s="6"/>
      <c r="BM6330" s="6"/>
      <c r="BN6330" s="6"/>
      <c r="BO6330" s="6"/>
      <c r="BP6330" s="6"/>
      <c r="BQ6330" s="6"/>
      <c r="BR6330" s="6"/>
      <c r="BS6330" s="6"/>
      <c r="BT6330" s="6"/>
      <c r="CG6330" s="432"/>
      <c r="CH6330" s="432"/>
      <c r="CL6330" s="174"/>
    </row>
    <row r="6331" spans="29:90" s="168" customFormat="1" x14ac:dyDescent="0.25">
      <c r="AC6331" s="175"/>
      <c r="AD6331" s="175"/>
      <c r="AE6331" s="175"/>
      <c r="AF6331" s="175"/>
      <c r="AG6331" s="175"/>
      <c r="AH6331" s="176"/>
      <c r="AM6331" s="6"/>
      <c r="AN6331" s="6"/>
      <c r="AO6331" s="6"/>
      <c r="AP6331" s="6"/>
      <c r="AQ6331" s="6"/>
      <c r="AR6331" s="6"/>
      <c r="AS6331" s="6"/>
      <c r="AT6331" s="6"/>
      <c r="AU6331" s="6"/>
      <c r="AV6331" s="6"/>
      <c r="AW6331" s="6"/>
      <c r="AX6331" s="6"/>
      <c r="AY6331" s="172"/>
      <c r="AZ6331" s="172"/>
      <c r="BA6331" s="172"/>
      <c r="BB6331" s="6"/>
      <c r="BC6331" s="6"/>
      <c r="BD6331" s="6"/>
      <c r="BE6331" s="6"/>
      <c r="BF6331" s="6"/>
      <c r="BG6331" s="172"/>
      <c r="BH6331" s="172"/>
      <c r="BI6331" s="172"/>
      <c r="BJ6331" s="6"/>
      <c r="BK6331" s="6"/>
      <c r="BL6331" s="6"/>
      <c r="BM6331" s="6"/>
      <c r="BN6331" s="6"/>
      <c r="BO6331" s="6"/>
      <c r="BP6331" s="6"/>
      <c r="BQ6331" s="6"/>
      <c r="BR6331" s="6"/>
      <c r="BS6331" s="6"/>
      <c r="BT6331" s="6"/>
      <c r="CG6331" s="432"/>
      <c r="CH6331" s="432"/>
      <c r="CL6331" s="174"/>
    </row>
    <row r="6332" spans="29:90" s="168" customFormat="1" x14ac:dyDescent="0.25">
      <c r="AC6332" s="175"/>
      <c r="AD6332" s="175"/>
      <c r="AE6332" s="175"/>
      <c r="AF6332" s="175"/>
      <c r="AG6332" s="175"/>
      <c r="AH6332" s="176"/>
      <c r="AM6332" s="6"/>
      <c r="AN6332" s="6"/>
      <c r="AO6332" s="6"/>
      <c r="AP6332" s="6"/>
      <c r="AQ6332" s="6"/>
      <c r="AR6332" s="6"/>
      <c r="AS6332" s="6"/>
      <c r="AT6332" s="6"/>
      <c r="AU6332" s="6"/>
      <c r="AV6332" s="6"/>
      <c r="AW6332" s="6"/>
      <c r="AX6332" s="6"/>
      <c r="AY6332" s="172"/>
      <c r="AZ6332" s="172"/>
      <c r="BA6332" s="172"/>
      <c r="BB6332" s="6"/>
      <c r="BC6332" s="6"/>
      <c r="BD6332" s="6"/>
      <c r="BE6332" s="6"/>
      <c r="BF6332" s="6"/>
      <c r="BG6332" s="172"/>
      <c r="BH6332" s="172"/>
      <c r="BI6332" s="172"/>
      <c r="BJ6332" s="6"/>
      <c r="BK6332" s="6"/>
      <c r="BL6332" s="6"/>
      <c r="BM6332" s="6"/>
      <c r="BN6332" s="6"/>
      <c r="BO6332" s="6"/>
      <c r="BP6332" s="6"/>
      <c r="BQ6332" s="6"/>
      <c r="BR6332" s="6"/>
      <c r="BS6332" s="6"/>
      <c r="BT6332" s="6"/>
      <c r="CG6332" s="432"/>
      <c r="CH6332" s="432"/>
      <c r="CL6332" s="174"/>
    </row>
    <row r="6333" spans="29:90" s="168" customFormat="1" x14ac:dyDescent="0.25">
      <c r="AC6333" s="175"/>
      <c r="AD6333" s="175"/>
      <c r="AE6333" s="175"/>
      <c r="AF6333" s="175"/>
      <c r="AG6333" s="175"/>
      <c r="AH6333" s="176"/>
      <c r="AM6333" s="6"/>
      <c r="AN6333" s="6"/>
      <c r="AO6333" s="6"/>
      <c r="AP6333" s="6"/>
      <c r="AQ6333" s="6"/>
      <c r="AR6333" s="6"/>
      <c r="AS6333" s="6"/>
      <c r="AT6333" s="6"/>
      <c r="AU6333" s="6"/>
      <c r="AV6333" s="6"/>
      <c r="AW6333" s="6"/>
      <c r="AX6333" s="6"/>
      <c r="AY6333" s="172"/>
      <c r="AZ6333" s="172"/>
      <c r="BA6333" s="172"/>
      <c r="BB6333" s="6"/>
      <c r="BC6333" s="6"/>
      <c r="BD6333" s="6"/>
      <c r="BE6333" s="6"/>
      <c r="BF6333" s="6"/>
      <c r="BG6333" s="172"/>
      <c r="BH6333" s="172"/>
      <c r="BI6333" s="172"/>
      <c r="BJ6333" s="6"/>
      <c r="BK6333" s="6"/>
      <c r="BL6333" s="6"/>
      <c r="BM6333" s="6"/>
      <c r="BN6333" s="6"/>
      <c r="BO6333" s="6"/>
      <c r="BP6333" s="6"/>
      <c r="BQ6333" s="6"/>
      <c r="BR6333" s="6"/>
      <c r="BS6333" s="6"/>
      <c r="BT6333" s="6"/>
      <c r="CG6333" s="432"/>
      <c r="CH6333" s="432"/>
      <c r="CL6333" s="174"/>
    </row>
    <row r="6334" spans="29:90" s="168" customFormat="1" x14ac:dyDescent="0.25">
      <c r="AC6334" s="175"/>
      <c r="AD6334" s="175"/>
      <c r="AE6334" s="175"/>
      <c r="AF6334" s="175"/>
      <c r="AG6334" s="175"/>
      <c r="AH6334" s="176"/>
      <c r="AM6334" s="6"/>
      <c r="AN6334" s="6"/>
      <c r="AO6334" s="6"/>
      <c r="AP6334" s="6"/>
      <c r="AQ6334" s="6"/>
      <c r="AR6334" s="6"/>
      <c r="AS6334" s="6"/>
      <c r="AT6334" s="6"/>
      <c r="AU6334" s="6"/>
      <c r="AV6334" s="6"/>
      <c r="AW6334" s="6"/>
      <c r="AX6334" s="6"/>
      <c r="AY6334" s="172"/>
      <c r="AZ6334" s="172"/>
      <c r="BA6334" s="172"/>
      <c r="BB6334" s="6"/>
      <c r="BC6334" s="6"/>
      <c r="BD6334" s="6"/>
      <c r="BE6334" s="6"/>
      <c r="BF6334" s="6"/>
      <c r="BG6334" s="172"/>
      <c r="BH6334" s="172"/>
      <c r="BI6334" s="172"/>
      <c r="BJ6334" s="6"/>
      <c r="BK6334" s="6"/>
      <c r="BL6334" s="6"/>
      <c r="BM6334" s="6"/>
      <c r="BN6334" s="6"/>
      <c r="BO6334" s="6"/>
      <c r="BP6334" s="6"/>
      <c r="BQ6334" s="6"/>
      <c r="BR6334" s="6"/>
      <c r="BS6334" s="6"/>
      <c r="BT6334" s="6"/>
      <c r="CG6334" s="432"/>
      <c r="CH6334" s="432"/>
      <c r="CL6334" s="174"/>
    </row>
    <row r="6335" spans="29:90" s="168" customFormat="1" x14ac:dyDescent="0.25">
      <c r="AC6335" s="175"/>
      <c r="AD6335" s="175"/>
      <c r="AE6335" s="175"/>
      <c r="AF6335" s="175"/>
      <c r="AG6335" s="175"/>
      <c r="AH6335" s="176"/>
      <c r="AM6335" s="6"/>
      <c r="AN6335" s="6"/>
      <c r="AO6335" s="6"/>
      <c r="AP6335" s="6"/>
      <c r="AQ6335" s="6"/>
      <c r="AR6335" s="6"/>
      <c r="AS6335" s="6"/>
      <c r="AT6335" s="6"/>
      <c r="AU6335" s="6"/>
      <c r="AV6335" s="6"/>
      <c r="AW6335" s="6"/>
      <c r="AX6335" s="6"/>
      <c r="AY6335" s="172"/>
      <c r="AZ6335" s="172"/>
      <c r="BA6335" s="172"/>
      <c r="BB6335" s="6"/>
      <c r="BC6335" s="6"/>
      <c r="BD6335" s="6"/>
      <c r="BE6335" s="6"/>
      <c r="BF6335" s="6"/>
      <c r="BG6335" s="172"/>
      <c r="BH6335" s="172"/>
      <c r="BI6335" s="172"/>
      <c r="BJ6335" s="6"/>
      <c r="BK6335" s="6"/>
      <c r="BL6335" s="6"/>
      <c r="BM6335" s="6"/>
      <c r="BN6335" s="6"/>
      <c r="BO6335" s="6"/>
      <c r="BP6335" s="6"/>
      <c r="BQ6335" s="6"/>
      <c r="BR6335" s="6"/>
      <c r="BS6335" s="6"/>
      <c r="BT6335" s="6"/>
      <c r="CG6335" s="432"/>
      <c r="CH6335" s="432"/>
      <c r="CL6335" s="174"/>
    </row>
    <row r="6336" spans="29:90" s="168" customFormat="1" x14ac:dyDescent="0.25">
      <c r="AC6336" s="175"/>
      <c r="AD6336" s="175"/>
      <c r="AE6336" s="175"/>
      <c r="AF6336" s="175"/>
      <c r="AG6336" s="175"/>
      <c r="AH6336" s="176"/>
      <c r="AM6336" s="6"/>
      <c r="AN6336" s="6"/>
      <c r="AO6336" s="6"/>
      <c r="AP6336" s="6"/>
      <c r="AQ6336" s="6"/>
      <c r="AR6336" s="6"/>
      <c r="AS6336" s="6"/>
      <c r="AT6336" s="6"/>
      <c r="AU6336" s="6"/>
      <c r="AV6336" s="6"/>
      <c r="AW6336" s="6"/>
      <c r="AX6336" s="6"/>
      <c r="AY6336" s="172"/>
      <c r="AZ6336" s="172"/>
      <c r="BA6336" s="172"/>
      <c r="BB6336" s="6"/>
      <c r="BC6336" s="6"/>
      <c r="BD6336" s="6"/>
      <c r="BE6336" s="6"/>
      <c r="BF6336" s="6"/>
      <c r="BG6336" s="172"/>
      <c r="BH6336" s="172"/>
      <c r="BI6336" s="172"/>
      <c r="BJ6336" s="6"/>
      <c r="BK6336" s="6"/>
      <c r="BL6336" s="6"/>
      <c r="BM6336" s="6"/>
      <c r="BN6336" s="6"/>
      <c r="BO6336" s="6"/>
      <c r="BP6336" s="6"/>
      <c r="BQ6336" s="6"/>
      <c r="BR6336" s="6"/>
      <c r="BS6336" s="6"/>
      <c r="BT6336" s="6"/>
      <c r="CG6336" s="432"/>
      <c r="CH6336" s="432"/>
      <c r="CL6336" s="174"/>
    </row>
    <row r="6337" spans="29:90" s="168" customFormat="1" x14ac:dyDescent="0.25">
      <c r="AC6337" s="175"/>
      <c r="AD6337" s="175"/>
      <c r="AE6337" s="175"/>
      <c r="AF6337" s="175"/>
      <c r="AG6337" s="175"/>
      <c r="AH6337" s="176"/>
      <c r="AM6337" s="6"/>
      <c r="AN6337" s="6"/>
      <c r="AO6337" s="6"/>
      <c r="AP6337" s="6"/>
      <c r="AQ6337" s="6"/>
      <c r="AR6337" s="6"/>
      <c r="AS6337" s="6"/>
      <c r="AT6337" s="6"/>
      <c r="AU6337" s="6"/>
      <c r="AV6337" s="6"/>
      <c r="AW6337" s="6"/>
      <c r="AX6337" s="6"/>
      <c r="AY6337" s="172"/>
      <c r="AZ6337" s="172"/>
      <c r="BA6337" s="172"/>
      <c r="BB6337" s="6"/>
      <c r="BC6337" s="6"/>
      <c r="BD6337" s="6"/>
      <c r="BE6337" s="6"/>
      <c r="BF6337" s="6"/>
      <c r="BG6337" s="172"/>
      <c r="BH6337" s="172"/>
      <c r="BI6337" s="172"/>
      <c r="BJ6337" s="6"/>
      <c r="BK6337" s="6"/>
      <c r="BL6337" s="6"/>
      <c r="BM6337" s="6"/>
      <c r="BN6337" s="6"/>
      <c r="BO6337" s="6"/>
      <c r="BP6337" s="6"/>
      <c r="BQ6337" s="6"/>
      <c r="BR6337" s="6"/>
      <c r="BS6337" s="6"/>
      <c r="BT6337" s="6"/>
      <c r="CG6337" s="432"/>
      <c r="CH6337" s="432"/>
      <c r="CL6337" s="174"/>
    </row>
    <row r="6338" spans="29:90" s="168" customFormat="1" x14ac:dyDescent="0.25">
      <c r="AC6338" s="175"/>
      <c r="AD6338" s="175"/>
      <c r="AE6338" s="175"/>
      <c r="AF6338" s="175"/>
      <c r="AG6338" s="175"/>
      <c r="AH6338" s="176"/>
      <c r="AM6338" s="6"/>
      <c r="AN6338" s="6"/>
      <c r="AO6338" s="6"/>
      <c r="AP6338" s="6"/>
      <c r="AQ6338" s="6"/>
      <c r="AR6338" s="6"/>
      <c r="AS6338" s="6"/>
      <c r="AT6338" s="6"/>
      <c r="AU6338" s="6"/>
      <c r="AV6338" s="6"/>
      <c r="AW6338" s="6"/>
      <c r="AX6338" s="6"/>
      <c r="AY6338" s="172"/>
      <c r="AZ6338" s="172"/>
      <c r="BA6338" s="172"/>
      <c r="BB6338" s="6"/>
      <c r="BC6338" s="6"/>
      <c r="BD6338" s="6"/>
      <c r="BE6338" s="6"/>
      <c r="BF6338" s="6"/>
      <c r="BG6338" s="172"/>
      <c r="BH6338" s="172"/>
      <c r="BI6338" s="172"/>
      <c r="BJ6338" s="6"/>
      <c r="BK6338" s="6"/>
      <c r="BL6338" s="6"/>
      <c r="BM6338" s="6"/>
      <c r="BN6338" s="6"/>
      <c r="BO6338" s="6"/>
      <c r="BP6338" s="6"/>
      <c r="BQ6338" s="6"/>
      <c r="BR6338" s="6"/>
      <c r="BS6338" s="6"/>
      <c r="BT6338" s="6"/>
      <c r="CG6338" s="432"/>
      <c r="CH6338" s="432"/>
      <c r="CL6338" s="174"/>
    </row>
    <row r="6339" spans="29:90" s="168" customFormat="1" x14ac:dyDescent="0.25">
      <c r="AC6339" s="175"/>
      <c r="AD6339" s="175"/>
      <c r="AE6339" s="175"/>
      <c r="AF6339" s="175"/>
      <c r="AG6339" s="175"/>
      <c r="AH6339" s="176"/>
      <c r="AM6339" s="6"/>
      <c r="AN6339" s="6"/>
      <c r="AO6339" s="6"/>
      <c r="AP6339" s="6"/>
      <c r="AQ6339" s="6"/>
      <c r="AR6339" s="6"/>
      <c r="AS6339" s="6"/>
      <c r="AT6339" s="6"/>
      <c r="AU6339" s="6"/>
      <c r="AV6339" s="6"/>
      <c r="AW6339" s="6"/>
      <c r="AX6339" s="6"/>
      <c r="AY6339" s="172"/>
      <c r="AZ6339" s="172"/>
      <c r="BA6339" s="172"/>
      <c r="BB6339" s="6"/>
      <c r="BC6339" s="6"/>
      <c r="BD6339" s="6"/>
      <c r="BE6339" s="6"/>
      <c r="BF6339" s="6"/>
      <c r="BG6339" s="172"/>
      <c r="BH6339" s="172"/>
      <c r="BI6339" s="172"/>
      <c r="BJ6339" s="6"/>
      <c r="BK6339" s="6"/>
      <c r="BL6339" s="6"/>
      <c r="BM6339" s="6"/>
      <c r="BN6339" s="6"/>
      <c r="BO6339" s="6"/>
      <c r="BP6339" s="6"/>
      <c r="BQ6339" s="6"/>
      <c r="BR6339" s="6"/>
      <c r="BS6339" s="6"/>
      <c r="BT6339" s="6"/>
      <c r="CG6339" s="432"/>
      <c r="CH6339" s="432"/>
      <c r="CL6339" s="174"/>
    </row>
    <row r="6340" spans="29:90" s="168" customFormat="1" x14ac:dyDescent="0.25">
      <c r="AC6340" s="175"/>
      <c r="AD6340" s="175"/>
      <c r="AE6340" s="175"/>
      <c r="AF6340" s="175"/>
      <c r="AG6340" s="175"/>
      <c r="AH6340" s="176"/>
      <c r="AM6340" s="6"/>
      <c r="AN6340" s="6"/>
      <c r="AO6340" s="6"/>
      <c r="AP6340" s="6"/>
      <c r="AQ6340" s="6"/>
      <c r="AR6340" s="6"/>
      <c r="AS6340" s="6"/>
      <c r="AT6340" s="6"/>
      <c r="AU6340" s="6"/>
      <c r="AV6340" s="6"/>
      <c r="AW6340" s="6"/>
      <c r="AX6340" s="6"/>
      <c r="AY6340" s="172"/>
      <c r="AZ6340" s="172"/>
      <c r="BA6340" s="172"/>
      <c r="BB6340" s="6"/>
      <c r="BC6340" s="6"/>
      <c r="BD6340" s="6"/>
      <c r="BE6340" s="6"/>
      <c r="BF6340" s="6"/>
      <c r="BG6340" s="172"/>
      <c r="BH6340" s="172"/>
      <c r="BI6340" s="172"/>
      <c r="BJ6340" s="6"/>
      <c r="BK6340" s="6"/>
      <c r="BL6340" s="6"/>
      <c r="BM6340" s="6"/>
      <c r="BN6340" s="6"/>
      <c r="BO6340" s="6"/>
      <c r="BP6340" s="6"/>
      <c r="BQ6340" s="6"/>
      <c r="BR6340" s="6"/>
      <c r="BS6340" s="6"/>
      <c r="BT6340" s="6"/>
      <c r="CG6340" s="432"/>
      <c r="CH6340" s="432"/>
      <c r="CL6340" s="174"/>
    </row>
    <row r="6341" spans="29:90" s="168" customFormat="1" x14ac:dyDescent="0.25">
      <c r="AC6341" s="175"/>
      <c r="AD6341" s="175"/>
      <c r="AE6341" s="175"/>
      <c r="AF6341" s="175"/>
      <c r="AG6341" s="175"/>
      <c r="AH6341" s="176"/>
      <c r="AM6341" s="6"/>
      <c r="AN6341" s="6"/>
      <c r="AO6341" s="6"/>
      <c r="AP6341" s="6"/>
      <c r="AQ6341" s="6"/>
      <c r="AR6341" s="6"/>
      <c r="AS6341" s="6"/>
      <c r="AT6341" s="6"/>
      <c r="AU6341" s="6"/>
      <c r="AV6341" s="6"/>
      <c r="AW6341" s="6"/>
      <c r="AX6341" s="6"/>
      <c r="AY6341" s="172"/>
      <c r="AZ6341" s="172"/>
      <c r="BA6341" s="172"/>
      <c r="BB6341" s="6"/>
      <c r="BC6341" s="6"/>
      <c r="BD6341" s="6"/>
      <c r="BE6341" s="6"/>
      <c r="BF6341" s="6"/>
      <c r="BG6341" s="172"/>
      <c r="BH6341" s="172"/>
      <c r="BI6341" s="172"/>
      <c r="BJ6341" s="6"/>
      <c r="BK6341" s="6"/>
      <c r="BL6341" s="6"/>
      <c r="BM6341" s="6"/>
      <c r="BN6341" s="6"/>
      <c r="BO6341" s="6"/>
      <c r="BP6341" s="6"/>
      <c r="BQ6341" s="6"/>
      <c r="BR6341" s="6"/>
      <c r="BS6341" s="6"/>
      <c r="BT6341" s="6"/>
      <c r="CG6341" s="432"/>
      <c r="CH6341" s="432"/>
      <c r="CL6341" s="174"/>
    </row>
    <row r="6342" spans="29:90" s="168" customFormat="1" x14ac:dyDescent="0.25">
      <c r="AC6342" s="175"/>
      <c r="AD6342" s="175"/>
      <c r="AE6342" s="175"/>
      <c r="AF6342" s="175"/>
      <c r="AG6342" s="175"/>
      <c r="AH6342" s="176"/>
      <c r="AM6342" s="6"/>
      <c r="AN6342" s="6"/>
      <c r="AO6342" s="6"/>
      <c r="AP6342" s="6"/>
      <c r="AQ6342" s="6"/>
      <c r="AR6342" s="6"/>
      <c r="AS6342" s="6"/>
      <c r="AT6342" s="6"/>
      <c r="AU6342" s="6"/>
      <c r="AV6342" s="6"/>
      <c r="AW6342" s="6"/>
      <c r="AX6342" s="6"/>
      <c r="AY6342" s="172"/>
      <c r="AZ6342" s="172"/>
      <c r="BA6342" s="172"/>
      <c r="BB6342" s="6"/>
      <c r="BC6342" s="6"/>
      <c r="BD6342" s="6"/>
      <c r="BE6342" s="6"/>
      <c r="BF6342" s="6"/>
      <c r="BG6342" s="172"/>
      <c r="BH6342" s="172"/>
      <c r="BI6342" s="172"/>
      <c r="BJ6342" s="6"/>
      <c r="BK6342" s="6"/>
      <c r="BL6342" s="6"/>
      <c r="BM6342" s="6"/>
      <c r="BN6342" s="6"/>
      <c r="BO6342" s="6"/>
      <c r="BP6342" s="6"/>
      <c r="BQ6342" s="6"/>
      <c r="BR6342" s="6"/>
      <c r="BS6342" s="6"/>
      <c r="BT6342" s="6"/>
      <c r="CG6342" s="432"/>
      <c r="CH6342" s="432"/>
      <c r="CL6342" s="174"/>
    </row>
    <row r="6343" spans="29:90" s="168" customFormat="1" x14ac:dyDescent="0.25">
      <c r="AC6343" s="175"/>
      <c r="AD6343" s="175"/>
      <c r="AE6343" s="175"/>
      <c r="AF6343" s="175"/>
      <c r="AG6343" s="175"/>
      <c r="AH6343" s="176"/>
      <c r="AM6343" s="6"/>
      <c r="AN6343" s="6"/>
      <c r="AO6343" s="6"/>
      <c r="AP6343" s="6"/>
      <c r="AQ6343" s="6"/>
      <c r="AR6343" s="6"/>
      <c r="AS6343" s="6"/>
      <c r="AT6343" s="6"/>
      <c r="AU6343" s="6"/>
      <c r="AV6343" s="6"/>
      <c r="AW6343" s="6"/>
      <c r="AX6343" s="6"/>
      <c r="AY6343" s="172"/>
      <c r="AZ6343" s="172"/>
      <c r="BA6343" s="172"/>
      <c r="BB6343" s="6"/>
      <c r="BC6343" s="6"/>
      <c r="BD6343" s="6"/>
      <c r="BE6343" s="6"/>
      <c r="BF6343" s="6"/>
      <c r="BG6343" s="172"/>
      <c r="BH6343" s="172"/>
      <c r="BI6343" s="172"/>
      <c r="BJ6343" s="6"/>
      <c r="BK6343" s="6"/>
      <c r="BL6343" s="6"/>
      <c r="BM6343" s="6"/>
      <c r="BN6343" s="6"/>
      <c r="BO6343" s="6"/>
      <c r="BP6343" s="6"/>
      <c r="BQ6343" s="6"/>
      <c r="BR6343" s="6"/>
      <c r="BS6343" s="6"/>
      <c r="BT6343" s="6"/>
      <c r="CG6343" s="432"/>
      <c r="CH6343" s="432"/>
      <c r="CL6343" s="174"/>
    </row>
    <row r="6344" spans="29:90" s="168" customFormat="1" x14ac:dyDescent="0.25">
      <c r="AC6344" s="175"/>
      <c r="AD6344" s="175"/>
      <c r="AE6344" s="175"/>
      <c r="AF6344" s="175"/>
      <c r="AG6344" s="175"/>
      <c r="AH6344" s="176"/>
      <c r="AM6344" s="6"/>
      <c r="AN6344" s="6"/>
      <c r="AO6344" s="6"/>
      <c r="AP6344" s="6"/>
      <c r="AQ6344" s="6"/>
      <c r="AR6344" s="6"/>
      <c r="AS6344" s="6"/>
      <c r="AT6344" s="6"/>
      <c r="AU6344" s="6"/>
      <c r="AV6344" s="6"/>
      <c r="AW6344" s="6"/>
      <c r="AX6344" s="6"/>
      <c r="AY6344" s="172"/>
      <c r="AZ6344" s="172"/>
      <c r="BA6344" s="172"/>
      <c r="BB6344" s="6"/>
      <c r="BC6344" s="6"/>
      <c r="BD6344" s="6"/>
      <c r="BE6344" s="6"/>
      <c r="BF6344" s="6"/>
      <c r="BG6344" s="172"/>
      <c r="BH6344" s="172"/>
      <c r="BI6344" s="172"/>
      <c r="BJ6344" s="6"/>
      <c r="BK6344" s="6"/>
      <c r="BL6344" s="6"/>
      <c r="BM6344" s="6"/>
      <c r="BN6344" s="6"/>
      <c r="BO6344" s="6"/>
      <c r="BP6344" s="6"/>
      <c r="BQ6344" s="6"/>
      <c r="BR6344" s="6"/>
      <c r="BS6344" s="6"/>
      <c r="BT6344" s="6"/>
      <c r="CG6344" s="432"/>
      <c r="CH6344" s="432"/>
      <c r="CL6344" s="174"/>
    </row>
    <row r="6345" spans="29:90" s="168" customFormat="1" x14ac:dyDescent="0.25">
      <c r="AC6345" s="175"/>
      <c r="AD6345" s="175"/>
      <c r="AE6345" s="175"/>
      <c r="AF6345" s="175"/>
      <c r="AG6345" s="175"/>
      <c r="AH6345" s="176"/>
      <c r="AM6345" s="6"/>
      <c r="AN6345" s="6"/>
      <c r="AO6345" s="6"/>
      <c r="AP6345" s="6"/>
      <c r="AQ6345" s="6"/>
      <c r="AR6345" s="6"/>
      <c r="AS6345" s="6"/>
      <c r="AT6345" s="6"/>
      <c r="AU6345" s="6"/>
      <c r="AV6345" s="6"/>
      <c r="AW6345" s="6"/>
      <c r="AX6345" s="6"/>
      <c r="AY6345" s="172"/>
      <c r="AZ6345" s="172"/>
      <c r="BA6345" s="172"/>
      <c r="BB6345" s="6"/>
      <c r="BC6345" s="6"/>
      <c r="BD6345" s="6"/>
      <c r="BE6345" s="6"/>
      <c r="BF6345" s="6"/>
      <c r="BG6345" s="172"/>
      <c r="BH6345" s="172"/>
      <c r="BI6345" s="172"/>
      <c r="BJ6345" s="6"/>
      <c r="BK6345" s="6"/>
      <c r="BL6345" s="6"/>
      <c r="BM6345" s="6"/>
      <c r="BN6345" s="6"/>
      <c r="BO6345" s="6"/>
      <c r="BP6345" s="6"/>
      <c r="BQ6345" s="6"/>
      <c r="BR6345" s="6"/>
      <c r="BS6345" s="6"/>
      <c r="BT6345" s="6"/>
      <c r="CG6345" s="432"/>
      <c r="CH6345" s="432"/>
      <c r="CL6345" s="174"/>
    </row>
    <row r="6346" spans="29:90" s="168" customFormat="1" x14ac:dyDescent="0.25">
      <c r="AC6346" s="175"/>
      <c r="AD6346" s="175"/>
      <c r="AE6346" s="175"/>
      <c r="AF6346" s="175"/>
      <c r="AG6346" s="175"/>
      <c r="AH6346" s="176"/>
      <c r="AM6346" s="6"/>
      <c r="AN6346" s="6"/>
      <c r="AO6346" s="6"/>
      <c r="AP6346" s="6"/>
      <c r="AQ6346" s="6"/>
      <c r="AR6346" s="6"/>
      <c r="AS6346" s="6"/>
      <c r="AT6346" s="6"/>
      <c r="AU6346" s="6"/>
      <c r="AV6346" s="6"/>
      <c r="AW6346" s="6"/>
      <c r="AX6346" s="6"/>
      <c r="AY6346" s="172"/>
      <c r="AZ6346" s="172"/>
      <c r="BA6346" s="172"/>
      <c r="BB6346" s="6"/>
      <c r="BC6346" s="6"/>
      <c r="BD6346" s="6"/>
      <c r="BE6346" s="6"/>
      <c r="BF6346" s="6"/>
      <c r="BG6346" s="172"/>
      <c r="BH6346" s="172"/>
      <c r="BI6346" s="172"/>
      <c r="BJ6346" s="6"/>
      <c r="BK6346" s="6"/>
      <c r="BL6346" s="6"/>
      <c r="BM6346" s="6"/>
      <c r="BN6346" s="6"/>
      <c r="BO6346" s="6"/>
      <c r="BP6346" s="6"/>
      <c r="BQ6346" s="6"/>
      <c r="BR6346" s="6"/>
      <c r="BS6346" s="6"/>
      <c r="BT6346" s="6"/>
      <c r="CG6346" s="432"/>
      <c r="CH6346" s="432"/>
      <c r="CL6346" s="174"/>
    </row>
    <row r="6347" spans="29:90" s="168" customFormat="1" x14ac:dyDescent="0.25">
      <c r="AC6347" s="175"/>
      <c r="AD6347" s="175"/>
      <c r="AE6347" s="175"/>
      <c r="AF6347" s="175"/>
      <c r="AG6347" s="175"/>
      <c r="AH6347" s="176"/>
      <c r="AM6347" s="6"/>
      <c r="AN6347" s="6"/>
      <c r="AO6347" s="6"/>
      <c r="AP6347" s="6"/>
      <c r="AQ6347" s="6"/>
      <c r="AR6347" s="6"/>
      <c r="AS6347" s="6"/>
      <c r="AT6347" s="6"/>
      <c r="AU6347" s="6"/>
      <c r="AV6347" s="6"/>
      <c r="AW6347" s="6"/>
      <c r="AX6347" s="6"/>
      <c r="AY6347" s="172"/>
      <c r="AZ6347" s="172"/>
      <c r="BA6347" s="172"/>
      <c r="BB6347" s="6"/>
      <c r="BC6347" s="6"/>
      <c r="BD6347" s="6"/>
      <c r="BE6347" s="6"/>
      <c r="BF6347" s="6"/>
      <c r="BG6347" s="172"/>
      <c r="BH6347" s="172"/>
      <c r="BI6347" s="172"/>
      <c r="BJ6347" s="6"/>
      <c r="BK6347" s="6"/>
      <c r="BL6347" s="6"/>
      <c r="BM6347" s="6"/>
      <c r="BN6347" s="6"/>
      <c r="BO6347" s="6"/>
      <c r="BP6347" s="6"/>
      <c r="BQ6347" s="6"/>
      <c r="BR6347" s="6"/>
      <c r="BS6347" s="6"/>
      <c r="BT6347" s="6"/>
      <c r="CG6347" s="432"/>
      <c r="CH6347" s="432"/>
      <c r="CL6347" s="174"/>
    </row>
    <row r="6348" spans="29:90" s="168" customFormat="1" x14ac:dyDescent="0.25">
      <c r="AC6348" s="175"/>
      <c r="AD6348" s="175"/>
      <c r="AE6348" s="175"/>
      <c r="AF6348" s="175"/>
      <c r="AG6348" s="175"/>
      <c r="AH6348" s="176"/>
      <c r="AM6348" s="6"/>
      <c r="AN6348" s="6"/>
      <c r="AO6348" s="6"/>
      <c r="AP6348" s="6"/>
      <c r="AQ6348" s="6"/>
      <c r="AR6348" s="6"/>
      <c r="AS6348" s="6"/>
      <c r="AT6348" s="6"/>
      <c r="AU6348" s="6"/>
      <c r="AV6348" s="6"/>
      <c r="AW6348" s="6"/>
      <c r="AX6348" s="6"/>
      <c r="AY6348" s="172"/>
      <c r="AZ6348" s="172"/>
      <c r="BA6348" s="172"/>
      <c r="BB6348" s="6"/>
      <c r="BC6348" s="6"/>
      <c r="BD6348" s="6"/>
      <c r="BE6348" s="6"/>
      <c r="BF6348" s="6"/>
      <c r="BG6348" s="172"/>
      <c r="BH6348" s="172"/>
      <c r="BI6348" s="172"/>
      <c r="BJ6348" s="6"/>
      <c r="BK6348" s="6"/>
      <c r="BL6348" s="6"/>
      <c r="BM6348" s="6"/>
      <c r="BN6348" s="6"/>
      <c r="BO6348" s="6"/>
      <c r="BP6348" s="6"/>
      <c r="BQ6348" s="6"/>
      <c r="BR6348" s="6"/>
      <c r="BS6348" s="6"/>
      <c r="BT6348" s="6"/>
      <c r="CG6348" s="432"/>
      <c r="CH6348" s="432"/>
      <c r="CL6348" s="174"/>
    </row>
    <row r="6349" spans="29:90" s="168" customFormat="1" x14ac:dyDescent="0.25">
      <c r="AC6349" s="175"/>
      <c r="AD6349" s="175"/>
      <c r="AE6349" s="175"/>
      <c r="AF6349" s="175"/>
      <c r="AG6349" s="175"/>
      <c r="AH6349" s="176"/>
      <c r="AM6349" s="6"/>
      <c r="AN6349" s="6"/>
      <c r="AO6349" s="6"/>
      <c r="AP6349" s="6"/>
      <c r="AQ6349" s="6"/>
      <c r="AR6349" s="6"/>
      <c r="AS6349" s="6"/>
      <c r="AT6349" s="6"/>
      <c r="AU6349" s="6"/>
      <c r="AV6349" s="6"/>
      <c r="AW6349" s="6"/>
      <c r="AX6349" s="6"/>
      <c r="AY6349" s="172"/>
      <c r="AZ6349" s="172"/>
      <c r="BA6349" s="172"/>
      <c r="BB6349" s="6"/>
      <c r="BC6349" s="6"/>
      <c r="BD6349" s="6"/>
      <c r="BE6349" s="6"/>
      <c r="BF6349" s="6"/>
      <c r="BG6349" s="172"/>
      <c r="BH6349" s="172"/>
      <c r="BI6349" s="172"/>
      <c r="BJ6349" s="6"/>
      <c r="BK6349" s="6"/>
      <c r="BL6349" s="6"/>
      <c r="BM6349" s="6"/>
      <c r="BN6349" s="6"/>
      <c r="BO6349" s="6"/>
      <c r="BP6349" s="6"/>
      <c r="BQ6349" s="6"/>
      <c r="BR6349" s="6"/>
      <c r="BS6349" s="6"/>
      <c r="BT6349" s="6"/>
      <c r="CG6349" s="432"/>
      <c r="CH6349" s="432"/>
      <c r="CL6349" s="174"/>
    </row>
    <row r="6350" spans="29:90" s="168" customFormat="1" x14ac:dyDescent="0.25">
      <c r="AC6350" s="175"/>
      <c r="AD6350" s="175"/>
      <c r="AE6350" s="175"/>
      <c r="AF6350" s="175"/>
      <c r="AG6350" s="175"/>
      <c r="AH6350" s="176"/>
      <c r="AM6350" s="6"/>
      <c r="AN6350" s="6"/>
      <c r="AO6350" s="6"/>
      <c r="AP6350" s="6"/>
      <c r="AQ6350" s="6"/>
      <c r="AR6350" s="6"/>
      <c r="AS6350" s="6"/>
      <c r="AT6350" s="6"/>
      <c r="AU6350" s="6"/>
      <c r="AV6350" s="6"/>
      <c r="AW6350" s="6"/>
      <c r="AX6350" s="6"/>
      <c r="AY6350" s="172"/>
      <c r="AZ6350" s="172"/>
      <c r="BA6350" s="172"/>
      <c r="BB6350" s="6"/>
      <c r="BC6350" s="6"/>
      <c r="BD6350" s="6"/>
      <c r="BE6350" s="6"/>
      <c r="BF6350" s="6"/>
      <c r="BG6350" s="172"/>
      <c r="BH6350" s="172"/>
      <c r="BI6350" s="172"/>
      <c r="BJ6350" s="6"/>
      <c r="BK6350" s="6"/>
      <c r="BL6350" s="6"/>
      <c r="BM6350" s="6"/>
      <c r="BN6350" s="6"/>
      <c r="BO6350" s="6"/>
      <c r="BP6350" s="6"/>
      <c r="BQ6350" s="6"/>
      <c r="BR6350" s="6"/>
      <c r="BS6350" s="6"/>
      <c r="BT6350" s="6"/>
      <c r="CG6350" s="432"/>
      <c r="CH6350" s="432"/>
      <c r="CL6350" s="174"/>
    </row>
    <row r="6351" spans="29:90" s="168" customFormat="1" x14ac:dyDescent="0.25">
      <c r="AC6351" s="175"/>
      <c r="AD6351" s="175"/>
      <c r="AE6351" s="175"/>
      <c r="AF6351" s="175"/>
      <c r="AG6351" s="175"/>
      <c r="AH6351" s="176"/>
      <c r="AM6351" s="6"/>
      <c r="AN6351" s="6"/>
      <c r="AO6351" s="6"/>
      <c r="AP6351" s="6"/>
      <c r="AQ6351" s="6"/>
      <c r="AR6351" s="6"/>
      <c r="AS6351" s="6"/>
      <c r="AT6351" s="6"/>
      <c r="AU6351" s="6"/>
      <c r="AV6351" s="6"/>
      <c r="AW6351" s="6"/>
      <c r="AX6351" s="6"/>
      <c r="AY6351" s="172"/>
      <c r="AZ6351" s="172"/>
      <c r="BA6351" s="172"/>
      <c r="BB6351" s="6"/>
      <c r="BC6351" s="6"/>
      <c r="BD6351" s="6"/>
      <c r="BE6351" s="6"/>
      <c r="BF6351" s="6"/>
      <c r="BG6351" s="172"/>
      <c r="BH6351" s="172"/>
      <c r="BI6351" s="172"/>
      <c r="BJ6351" s="6"/>
      <c r="BK6351" s="6"/>
      <c r="BL6351" s="6"/>
      <c r="BM6351" s="6"/>
      <c r="BN6351" s="6"/>
      <c r="BO6351" s="6"/>
      <c r="BP6351" s="6"/>
      <c r="BQ6351" s="6"/>
      <c r="BR6351" s="6"/>
      <c r="BS6351" s="6"/>
      <c r="BT6351" s="6"/>
      <c r="CG6351" s="432"/>
      <c r="CH6351" s="432"/>
      <c r="CL6351" s="174"/>
    </row>
    <row r="6352" spans="29:90" s="168" customFormat="1" x14ac:dyDescent="0.25">
      <c r="AC6352" s="175"/>
      <c r="AD6352" s="175"/>
      <c r="AE6352" s="175"/>
      <c r="AF6352" s="175"/>
      <c r="AG6352" s="175"/>
      <c r="AH6352" s="176"/>
      <c r="AM6352" s="6"/>
      <c r="AN6352" s="6"/>
      <c r="AO6352" s="6"/>
      <c r="AP6352" s="6"/>
      <c r="AQ6352" s="6"/>
      <c r="AR6352" s="6"/>
      <c r="AS6352" s="6"/>
      <c r="AT6352" s="6"/>
      <c r="AU6352" s="6"/>
      <c r="AV6352" s="6"/>
      <c r="AW6352" s="6"/>
      <c r="AX6352" s="6"/>
      <c r="AY6352" s="172"/>
      <c r="AZ6352" s="172"/>
      <c r="BA6352" s="172"/>
      <c r="BB6352" s="6"/>
      <c r="BC6352" s="6"/>
      <c r="BD6352" s="6"/>
      <c r="BE6352" s="6"/>
      <c r="BF6352" s="6"/>
      <c r="BG6352" s="172"/>
      <c r="BH6352" s="172"/>
      <c r="BI6352" s="172"/>
      <c r="BJ6352" s="6"/>
      <c r="BK6352" s="6"/>
      <c r="BL6352" s="6"/>
      <c r="BM6352" s="6"/>
      <c r="BN6352" s="6"/>
      <c r="BO6352" s="6"/>
      <c r="BP6352" s="6"/>
      <c r="BQ6352" s="6"/>
      <c r="BR6352" s="6"/>
      <c r="BS6352" s="6"/>
      <c r="BT6352" s="6"/>
      <c r="CG6352" s="432"/>
      <c r="CH6352" s="432"/>
      <c r="CL6352" s="174"/>
    </row>
    <row r="6353" spans="29:90" s="168" customFormat="1" x14ac:dyDescent="0.25">
      <c r="AC6353" s="175"/>
      <c r="AD6353" s="175"/>
      <c r="AE6353" s="175"/>
      <c r="AF6353" s="175"/>
      <c r="AG6353" s="175"/>
      <c r="AH6353" s="176"/>
      <c r="AM6353" s="6"/>
      <c r="AN6353" s="6"/>
      <c r="AO6353" s="6"/>
      <c r="AP6353" s="6"/>
      <c r="AQ6353" s="6"/>
      <c r="AR6353" s="6"/>
      <c r="AS6353" s="6"/>
      <c r="AT6353" s="6"/>
      <c r="AU6353" s="6"/>
      <c r="AV6353" s="6"/>
      <c r="AW6353" s="6"/>
      <c r="AX6353" s="6"/>
      <c r="AY6353" s="172"/>
      <c r="AZ6353" s="172"/>
      <c r="BA6353" s="172"/>
      <c r="BB6353" s="6"/>
      <c r="BC6353" s="6"/>
      <c r="BD6353" s="6"/>
      <c r="BE6353" s="6"/>
      <c r="BF6353" s="6"/>
      <c r="BG6353" s="172"/>
      <c r="BH6353" s="172"/>
      <c r="BI6353" s="172"/>
      <c r="BJ6353" s="6"/>
      <c r="BK6353" s="6"/>
      <c r="BL6353" s="6"/>
      <c r="BM6353" s="6"/>
      <c r="BN6353" s="6"/>
      <c r="BO6353" s="6"/>
      <c r="BP6353" s="6"/>
      <c r="BQ6353" s="6"/>
      <c r="BR6353" s="6"/>
      <c r="BS6353" s="6"/>
      <c r="BT6353" s="6"/>
      <c r="CG6353" s="432"/>
      <c r="CH6353" s="432"/>
      <c r="CL6353" s="174"/>
    </row>
    <row r="6354" spans="29:90" s="168" customFormat="1" x14ac:dyDescent="0.25">
      <c r="AC6354" s="175"/>
      <c r="AD6354" s="175"/>
      <c r="AE6354" s="175"/>
      <c r="AF6354" s="175"/>
      <c r="AG6354" s="175"/>
      <c r="AH6354" s="176"/>
      <c r="AM6354" s="6"/>
      <c r="AN6354" s="6"/>
      <c r="AO6354" s="6"/>
      <c r="AP6354" s="6"/>
      <c r="AQ6354" s="6"/>
      <c r="AR6354" s="6"/>
      <c r="AS6354" s="6"/>
      <c r="AT6354" s="6"/>
      <c r="AU6354" s="6"/>
      <c r="AV6354" s="6"/>
      <c r="AW6354" s="6"/>
      <c r="AX6354" s="6"/>
      <c r="AY6354" s="172"/>
      <c r="AZ6354" s="172"/>
      <c r="BA6354" s="172"/>
      <c r="BB6354" s="6"/>
      <c r="BC6354" s="6"/>
      <c r="BD6354" s="6"/>
      <c r="BE6354" s="6"/>
      <c r="BF6354" s="6"/>
      <c r="BG6354" s="172"/>
      <c r="BH6354" s="172"/>
      <c r="BI6354" s="172"/>
      <c r="BJ6354" s="6"/>
      <c r="BK6354" s="6"/>
      <c r="BL6354" s="6"/>
      <c r="BM6354" s="6"/>
      <c r="BN6354" s="6"/>
      <c r="BO6354" s="6"/>
      <c r="BP6354" s="6"/>
      <c r="BQ6354" s="6"/>
      <c r="BR6354" s="6"/>
      <c r="BS6354" s="6"/>
      <c r="BT6354" s="6"/>
      <c r="CG6354" s="432"/>
      <c r="CH6354" s="432"/>
      <c r="CL6354" s="174"/>
    </row>
    <row r="6355" spans="29:90" s="168" customFormat="1" x14ac:dyDescent="0.25">
      <c r="AC6355" s="175"/>
      <c r="AD6355" s="175"/>
      <c r="AE6355" s="175"/>
      <c r="AF6355" s="175"/>
      <c r="AG6355" s="175"/>
      <c r="AH6355" s="176"/>
      <c r="AM6355" s="6"/>
      <c r="AN6355" s="6"/>
      <c r="AO6355" s="6"/>
      <c r="AP6355" s="6"/>
      <c r="AQ6355" s="6"/>
      <c r="AR6355" s="6"/>
      <c r="AS6355" s="6"/>
      <c r="AT6355" s="6"/>
      <c r="AU6355" s="6"/>
      <c r="AV6355" s="6"/>
      <c r="AW6355" s="6"/>
      <c r="AX6355" s="6"/>
      <c r="AY6355" s="172"/>
      <c r="AZ6355" s="172"/>
      <c r="BA6355" s="172"/>
      <c r="BB6355" s="6"/>
      <c r="BC6355" s="6"/>
      <c r="BD6355" s="6"/>
      <c r="BE6355" s="6"/>
      <c r="BF6355" s="6"/>
      <c r="BG6355" s="172"/>
      <c r="BH6355" s="172"/>
      <c r="BI6355" s="172"/>
      <c r="BJ6355" s="6"/>
      <c r="BK6355" s="6"/>
      <c r="BL6355" s="6"/>
      <c r="BM6355" s="6"/>
      <c r="BN6355" s="6"/>
      <c r="BO6355" s="6"/>
      <c r="BP6355" s="6"/>
      <c r="BQ6355" s="6"/>
      <c r="BR6355" s="6"/>
      <c r="BS6355" s="6"/>
      <c r="BT6355" s="6"/>
      <c r="CG6355" s="432"/>
      <c r="CH6355" s="432"/>
      <c r="CL6355" s="174"/>
    </row>
    <row r="6356" spans="29:90" s="168" customFormat="1" x14ac:dyDescent="0.25">
      <c r="AC6356" s="175"/>
      <c r="AD6356" s="175"/>
      <c r="AE6356" s="175"/>
      <c r="AF6356" s="175"/>
      <c r="AG6356" s="175"/>
      <c r="AH6356" s="176"/>
      <c r="AM6356" s="6"/>
      <c r="AN6356" s="6"/>
      <c r="AO6356" s="6"/>
      <c r="AP6356" s="6"/>
      <c r="AQ6356" s="6"/>
      <c r="AR6356" s="6"/>
      <c r="AS6356" s="6"/>
      <c r="AT6356" s="6"/>
      <c r="AU6356" s="6"/>
      <c r="AV6356" s="6"/>
      <c r="AW6356" s="6"/>
      <c r="AX6356" s="6"/>
      <c r="AY6356" s="172"/>
      <c r="AZ6356" s="172"/>
      <c r="BA6356" s="172"/>
      <c r="BB6356" s="6"/>
      <c r="BC6356" s="6"/>
      <c r="BD6356" s="6"/>
      <c r="BE6356" s="6"/>
      <c r="BF6356" s="6"/>
      <c r="BG6356" s="172"/>
      <c r="BH6356" s="172"/>
      <c r="BI6356" s="172"/>
      <c r="BJ6356" s="6"/>
      <c r="BK6356" s="6"/>
      <c r="BL6356" s="6"/>
      <c r="BM6356" s="6"/>
      <c r="BN6356" s="6"/>
      <c r="BO6356" s="6"/>
      <c r="BP6356" s="6"/>
      <c r="BQ6356" s="6"/>
      <c r="BR6356" s="6"/>
      <c r="BS6356" s="6"/>
      <c r="BT6356" s="6"/>
      <c r="CG6356" s="432"/>
      <c r="CH6356" s="432"/>
      <c r="CL6356" s="174"/>
    </row>
    <row r="6357" spans="29:90" s="168" customFormat="1" x14ac:dyDescent="0.25">
      <c r="AC6357" s="175"/>
      <c r="AD6357" s="175"/>
      <c r="AE6357" s="175"/>
      <c r="AF6357" s="175"/>
      <c r="AG6357" s="175"/>
      <c r="AH6357" s="176"/>
      <c r="AM6357" s="6"/>
      <c r="AN6357" s="6"/>
      <c r="AO6357" s="6"/>
      <c r="AP6357" s="6"/>
      <c r="AQ6357" s="6"/>
      <c r="AR6357" s="6"/>
      <c r="AS6357" s="6"/>
      <c r="AT6357" s="6"/>
      <c r="AU6357" s="6"/>
      <c r="AV6357" s="6"/>
      <c r="AW6357" s="6"/>
      <c r="AX6357" s="6"/>
      <c r="AY6357" s="172"/>
      <c r="AZ6357" s="172"/>
      <c r="BA6357" s="172"/>
      <c r="BB6357" s="6"/>
      <c r="BC6357" s="6"/>
      <c r="BD6357" s="6"/>
      <c r="BE6357" s="6"/>
      <c r="BF6357" s="6"/>
      <c r="BG6357" s="172"/>
      <c r="BH6357" s="172"/>
      <c r="BI6357" s="172"/>
      <c r="BJ6357" s="6"/>
      <c r="BK6357" s="6"/>
      <c r="BL6357" s="6"/>
      <c r="BM6357" s="6"/>
      <c r="BN6357" s="6"/>
      <c r="BO6357" s="6"/>
      <c r="BP6357" s="6"/>
      <c r="BQ6357" s="6"/>
      <c r="BR6357" s="6"/>
      <c r="BS6357" s="6"/>
      <c r="BT6357" s="6"/>
      <c r="CG6357" s="432"/>
      <c r="CH6357" s="432"/>
      <c r="CL6357" s="174"/>
    </row>
    <row r="6358" spans="29:90" s="168" customFormat="1" x14ac:dyDescent="0.25">
      <c r="AC6358" s="175"/>
      <c r="AD6358" s="175"/>
      <c r="AE6358" s="175"/>
      <c r="AF6358" s="175"/>
      <c r="AG6358" s="175"/>
      <c r="AH6358" s="176"/>
      <c r="AM6358" s="6"/>
      <c r="AN6358" s="6"/>
      <c r="AO6358" s="6"/>
      <c r="AP6358" s="6"/>
      <c r="AQ6358" s="6"/>
      <c r="AR6358" s="6"/>
      <c r="AS6358" s="6"/>
      <c r="AT6358" s="6"/>
      <c r="AU6358" s="6"/>
      <c r="AV6358" s="6"/>
      <c r="AW6358" s="6"/>
      <c r="AX6358" s="6"/>
      <c r="AY6358" s="172"/>
      <c r="AZ6358" s="172"/>
      <c r="BA6358" s="172"/>
      <c r="BB6358" s="6"/>
      <c r="BC6358" s="6"/>
      <c r="BD6358" s="6"/>
      <c r="BE6358" s="6"/>
      <c r="BF6358" s="6"/>
      <c r="BG6358" s="172"/>
      <c r="BH6358" s="172"/>
      <c r="BI6358" s="172"/>
      <c r="BJ6358" s="6"/>
      <c r="BK6358" s="6"/>
      <c r="BL6358" s="6"/>
      <c r="BM6358" s="6"/>
      <c r="BN6358" s="6"/>
      <c r="BO6358" s="6"/>
      <c r="BP6358" s="6"/>
      <c r="BQ6358" s="6"/>
      <c r="BR6358" s="6"/>
      <c r="BS6358" s="6"/>
      <c r="BT6358" s="6"/>
      <c r="CG6358" s="432"/>
      <c r="CH6358" s="432"/>
      <c r="CL6358" s="174"/>
    </row>
    <row r="6359" spans="29:90" s="168" customFormat="1" x14ac:dyDescent="0.25">
      <c r="AC6359" s="175"/>
      <c r="AD6359" s="175"/>
      <c r="AE6359" s="175"/>
      <c r="AF6359" s="175"/>
      <c r="AG6359" s="175"/>
      <c r="AH6359" s="176"/>
      <c r="AM6359" s="6"/>
      <c r="AN6359" s="6"/>
      <c r="AO6359" s="6"/>
      <c r="AP6359" s="6"/>
      <c r="AQ6359" s="6"/>
      <c r="AR6359" s="6"/>
      <c r="AS6359" s="6"/>
      <c r="AT6359" s="6"/>
      <c r="AU6359" s="6"/>
      <c r="AV6359" s="6"/>
      <c r="AW6359" s="6"/>
      <c r="AX6359" s="6"/>
      <c r="AY6359" s="172"/>
      <c r="AZ6359" s="172"/>
      <c r="BA6359" s="172"/>
      <c r="BB6359" s="6"/>
      <c r="BC6359" s="6"/>
      <c r="BD6359" s="6"/>
      <c r="BE6359" s="6"/>
      <c r="BF6359" s="6"/>
      <c r="BG6359" s="172"/>
      <c r="BH6359" s="172"/>
      <c r="BI6359" s="172"/>
      <c r="BJ6359" s="6"/>
      <c r="BK6359" s="6"/>
      <c r="BL6359" s="6"/>
      <c r="BM6359" s="6"/>
      <c r="BN6359" s="6"/>
      <c r="BO6359" s="6"/>
      <c r="BP6359" s="6"/>
      <c r="BQ6359" s="6"/>
      <c r="BR6359" s="6"/>
      <c r="BS6359" s="6"/>
      <c r="BT6359" s="6"/>
      <c r="CG6359" s="432"/>
      <c r="CH6359" s="432"/>
      <c r="CL6359" s="174"/>
    </row>
    <row r="6360" spans="29:90" s="168" customFormat="1" x14ac:dyDescent="0.25">
      <c r="AC6360" s="175"/>
      <c r="AD6360" s="175"/>
      <c r="AE6360" s="175"/>
      <c r="AF6360" s="175"/>
      <c r="AG6360" s="175"/>
      <c r="AH6360" s="176"/>
      <c r="AM6360" s="6"/>
      <c r="AN6360" s="6"/>
      <c r="AO6360" s="6"/>
      <c r="AP6360" s="6"/>
      <c r="AQ6360" s="6"/>
      <c r="AR6360" s="6"/>
      <c r="AS6360" s="6"/>
      <c r="AT6360" s="6"/>
      <c r="AU6360" s="6"/>
      <c r="AV6360" s="6"/>
      <c r="AW6360" s="6"/>
      <c r="AX6360" s="6"/>
      <c r="AY6360" s="172"/>
      <c r="AZ6360" s="172"/>
      <c r="BA6360" s="172"/>
      <c r="BB6360" s="6"/>
      <c r="BC6360" s="6"/>
      <c r="BD6360" s="6"/>
      <c r="BE6360" s="6"/>
      <c r="BF6360" s="6"/>
      <c r="BG6360" s="172"/>
      <c r="BH6360" s="172"/>
      <c r="BI6360" s="172"/>
      <c r="BJ6360" s="6"/>
      <c r="BK6360" s="6"/>
      <c r="BL6360" s="6"/>
      <c r="BM6360" s="6"/>
      <c r="BN6360" s="6"/>
      <c r="BO6360" s="6"/>
      <c r="BP6360" s="6"/>
      <c r="BQ6360" s="6"/>
      <c r="BR6360" s="6"/>
      <c r="BS6360" s="6"/>
      <c r="BT6360" s="6"/>
      <c r="CG6360" s="432"/>
      <c r="CH6360" s="432"/>
      <c r="CL6360" s="174"/>
    </row>
    <row r="6361" spans="29:90" s="168" customFormat="1" x14ac:dyDescent="0.25">
      <c r="AC6361" s="175"/>
      <c r="AD6361" s="175"/>
      <c r="AE6361" s="175"/>
      <c r="AF6361" s="175"/>
      <c r="AG6361" s="175"/>
      <c r="AH6361" s="176"/>
      <c r="AM6361" s="6"/>
      <c r="AN6361" s="6"/>
      <c r="AO6361" s="6"/>
      <c r="AP6361" s="6"/>
      <c r="AQ6361" s="6"/>
      <c r="AR6361" s="6"/>
      <c r="AS6361" s="6"/>
      <c r="AT6361" s="6"/>
      <c r="AU6361" s="6"/>
      <c r="AV6361" s="6"/>
      <c r="AW6361" s="6"/>
      <c r="AX6361" s="6"/>
      <c r="AY6361" s="172"/>
      <c r="AZ6361" s="172"/>
      <c r="BA6361" s="172"/>
      <c r="BB6361" s="6"/>
      <c r="BC6361" s="6"/>
      <c r="BD6361" s="6"/>
      <c r="BE6361" s="6"/>
      <c r="BF6361" s="6"/>
      <c r="BG6361" s="172"/>
      <c r="BH6361" s="172"/>
      <c r="BI6361" s="172"/>
      <c r="BJ6361" s="6"/>
      <c r="BK6361" s="6"/>
      <c r="BL6361" s="6"/>
      <c r="BM6361" s="6"/>
      <c r="BN6361" s="6"/>
      <c r="BO6361" s="6"/>
      <c r="BP6361" s="6"/>
      <c r="BQ6361" s="6"/>
      <c r="BR6361" s="6"/>
      <c r="BS6361" s="6"/>
      <c r="BT6361" s="6"/>
      <c r="CG6361" s="432"/>
      <c r="CH6361" s="432"/>
      <c r="CL6361" s="174"/>
    </row>
    <row r="6362" spans="29:90" s="168" customFormat="1" x14ac:dyDescent="0.25">
      <c r="AC6362" s="175"/>
      <c r="AD6362" s="175"/>
      <c r="AE6362" s="175"/>
      <c r="AF6362" s="175"/>
      <c r="AG6362" s="175"/>
      <c r="AH6362" s="176"/>
      <c r="AM6362" s="6"/>
      <c r="AN6362" s="6"/>
      <c r="AO6362" s="6"/>
      <c r="AP6362" s="6"/>
      <c r="AQ6362" s="6"/>
      <c r="AR6362" s="6"/>
      <c r="AS6362" s="6"/>
      <c r="AT6362" s="6"/>
      <c r="AU6362" s="6"/>
      <c r="AV6362" s="6"/>
      <c r="AW6362" s="6"/>
      <c r="AX6362" s="6"/>
      <c r="AY6362" s="172"/>
      <c r="AZ6362" s="172"/>
      <c r="BA6362" s="172"/>
      <c r="BB6362" s="6"/>
      <c r="BC6362" s="6"/>
      <c r="BD6362" s="6"/>
      <c r="BE6362" s="6"/>
      <c r="BF6362" s="6"/>
      <c r="BG6362" s="172"/>
      <c r="BH6362" s="172"/>
      <c r="BI6362" s="172"/>
      <c r="BJ6362" s="6"/>
      <c r="BK6362" s="6"/>
      <c r="BL6362" s="6"/>
      <c r="BM6362" s="6"/>
      <c r="BN6362" s="6"/>
      <c r="BO6362" s="6"/>
      <c r="BP6362" s="6"/>
      <c r="BQ6362" s="6"/>
      <c r="BR6362" s="6"/>
      <c r="BS6362" s="6"/>
      <c r="BT6362" s="6"/>
      <c r="CG6362" s="432"/>
      <c r="CH6362" s="432"/>
      <c r="CL6362" s="174"/>
    </row>
    <row r="6363" spans="29:90" s="168" customFormat="1" x14ac:dyDescent="0.25">
      <c r="AC6363" s="175"/>
      <c r="AD6363" s="175"/>
      <c r="AE6363" s="175"/>
      <c r="AF6363" s="175"/>
      <c r="AG6363" s="175"/>
      <c r="AH6363" s="176"/>
      <c r="AM6363" s="6"/>
      <c r="AN6363" s="6"/>
      <c r="AO6363" s="6"/>
      <c r="AP6363" s="6"/>
      <c r="AQ6363" s="6"/>
      <c r="AR6363" s="6"/>
      <c r="AS6363" s="6"/>
      <c r="AT6363" s="6"/>
      <c r="AU6363" s="6"/>
      <c r="AV6363" s="6"/>
      <c r="AW6363" s="6"/>
      <c r="AX6363" s="6"/>
      <c r="AY6363" s="172"/>
      <c r="AZ6363" s="172"/>
      <c r="BA6363" s="172"/>
      <c r="BB6363" s="6"/>
      <c r="BC6363" s="6"/>
      <c r="BD6363" s="6"/>
      <c r="BE6363" s="6"/>
      <c r="BF6363" s="6"/>
      <c r="BG6363" s="172"/>
      <c r="BH6363" s="172"/>
      <c r="BI6363" s="172"/>
      <c r="BJ6363" s="6"/>
      <c r="BK6363" s="6"/>
      <c r="BL6363" s="6"/>
      <c r="BM6363" s="6"/>
      <c r="BN6363" s="6"/>
      <c r="BO6363" s="6"/>
      <c r="BP6363" s="6"/>
      <c r="BQ6363" s="6"/>
      <c r="BR6363" s="6"/>
      <c r="BS6363" s="6"/>
      <c r="BT6363" s="6"/>
      <c r="CG6363" s="432"/>
      <c r="CH6363" s="432"/>
      <c r="CL6363" s="174"/>
    </row>
    <row r="6364" spans="29:90" s="168" customFormat="1" x14ac:dyDescent="0.25">
      <c r="AC6364" s="175"/>
      <c r="AD6364" s="175"/>
      <c r="AE6364" s="175"/>
      <c r="AF6364" s="175"/>
      <c r="AG6364" s="175"/>
      <c r="AH6364" s="176"/>
      <c r="AM6364" s="6"/>
      <c r="AN6364" s="6"/>
      <c r="AO6364" s="6"/>
      <c r="AP6364" s="6"/>
      <c r="AQ6364" s="6"/>
      <c r="AR6364" s="6"/>
      <c r="AS6364" s="6"/>
      <c r="AT6364" s="6"/>
      <c r="AU6364" s="6"/>
      <c r="AV6364" s="6"/>
      <c r="AW6364" s="6"/>
      <c r="AX6364" s="6"/>
      <c r="AY6364" s="172"/>
      <c r="AZ6364" s="172"/>
      <c r="BA6364" s="172"/>
      <c r="BB6364" s="6"/>
      <c r="BC6364" s="6"/>
      <c r="BD6364" s="6"/>
      <c r="BE6364" s="6"/>
      <c r="BF6364" s="6"/>
      <c r="BG6364" s="172"/>
      <c r="BH6364" s="172"/>
      <c r="BI6364" s="172"/>
      <c r="BJ6364" s="6"/>
      <c r="BK6364" s="6"/>
      <c r="BL6364" s="6"/>
      <c r="BM6364" s="6"/>
      <c r="BN6364" s="6"/>
      <c r="BO6364" s="6"/>
      <c r="BP6364" s="6"/>
      <c r="BQ6364" s="6"/>
      <c r="BR6364" s="6"/>
      <c r="BS6364" s="6"/>
      <c r="BT6364" s="6"/>
      <c r="CG6364" s="432"/>
      <c r="CH6364" s="432"/>
      <c r="CL6364" s="174"/>
    </row>
    <row r="6365" spans="29:90" s="168" customFormat="1" x14ac:dyDescent="0.25">
      <c r="AC6365" s="175"/>
      <c r="AD6365" s="175"/>
      <c r="AE6365" s="175"/>
      <c r="AF6365" s="175"/>
      <c r="AG6365" s="175"/>
      <c r="AH6365" s="176"/>
      <c r="AM6365" s="6"/>
      <c r="AN6365" s="6"/>
      <c r="AO6365" s="6"/>
      <c r="AP6365" s="6"/>
      <c r="AQ6365" s="6"/>
      <c r="AR6365" s="6"/>
      <c r="AS6365" s="6"/>
      <c r="AT6365" s="6"/>
      <c r="AU6365" s="6"/>
      <c r="AV6365" s="6"/>
      <c r="AW6365" s="6"/>
      <c r="AX6365" s="6"/>
      <c r="AY6365" s="172"/>
      <c r="AZ6365" s="172"/>
      <c r="BA6365" s="172"/>
      <c r="BB6365" s="6"/>
      <c r="BC6365" s="6"/>
      <c r="BD6365" s="6"/>
      <c r="BE6365" s="6"/>
      <c r="BF6365" s="6"/>
      <c r="BG6365" s="172"/>
      <c r="BH6365" s="172"/>
      <c r="BI6365" s="172"/>
      <c r="BJ6365" s="6"/>
      <c r="BK6365" s="6"/>
      <c r="BL6365" s="6"/>
      <c r="BM6365" s="6"/>
      <c r="BN6365" s="6"/>
      <c r="BO6365" s="6"/>
      <c r="BP6365" s="6"/>
      <c r="BQ6365" s="6"/>
      <c r="BR6365" s="6"/>
      <c r="BS6365" s="6"/>
      <c r="BT6365" s="6"/>
      <c r="CG6365" s="432"/>
      <c r="CH6365" s="432"/>
      <c r="CL6365" s="174"/>
    </row>
    <row r="6366" spans="29:90" s="168" customFormat="1" x14ac:dyDescent="0.25">
      <c r="AC6366" s="175"/>
      <c r="AD6366" s="175"/>
      <c r="AE6366" s="175"/>
      <c r="AF6366" s="175"/>
      <c r="AG6366" s="175"/>
      <c r="AH6366" s="176"/>
      <c r="AM6366" s="6"/>
      <c r="AN6366" s="6"/>
      <c r="AO6366" s="6"/>
      <c r="AP6366" s="6"/>
      <c r="AQ6366" s="6"/>
      <c r="AR6366" s="6"/>
      <c r="AS6366" s="6"/>
      <c r="AT6366" s="6"/>
      <c r="AU6366" s="6"/>
      <c r="AV6366" s="6"/>
      <c r="AW6366" s="6"/>
      <c r="AX6366" s="6"/>
      <c r="AY6366" s="172"/>
      <c r="AZ6366" s="172"/>
      <c r="BA6366" s="172"/>
      <c r="BB6366" s="6"/>
      <c r="BC6366" s="6"/>
      <c r="BD6366" s="6"/>
      <c r="BE6366" s="6"/>
      <c r="BF6366" s="6"/>
      <c r="BG6366" s="172"/>
      <c r="BH6366" s="172"/>
      <c r="BI6366" s="172"/>
      <c r="BJ6366" s="6"/>
      <c r="BK6366" s="6"/>
      <c r="BL6366" s="6"/>
      <c r="BM6366" s="6"/>
      <c r="BN6366" s="6"/>
      <c r="BO6366" s="6"/>
      <c r="BP6366" s="6"/>
      <c r="BQ6366" s="6"/>
      <c r="BR6366" s="6"/>
      <c r="BS6366" s="6"/>
      <c r="BT6366" s="6"/>
      <c r="CG6366" s="432"/>
      <c r="CH6366" s="432"/>
      <c r="CL6366" s="174"/>
    </row>
    <row r="6367" spans="29:90" s="168" customFormat="1" x14ac:dyDescent="0.25">
      <c r="AC6367" s="175"/>
      <c r="AD6367" s="175"/>
      <c r="AE6367" s="175"/>
      <c r="AF6367" s="175"/>
      <c r="AG6367" s="175"/>
      <c r="AH6367" s="176"/>
      <c r="AM6367" s="6"/>
      <c r="AN6367" s="6"/>
      <c r="AO6367" s="6"/>
      <c r="AP6367" s="6"/>
      <c r="AQ6367" s="6"/>
      <c r="AR6367" s="6"/>
      <c r="AS6367" s="6"/>
      <c r="AT6367" s="6"/>
      <c r="AU6367" s="6"/>
      <c r="AV6367" s="6"/>
      <c r="AW6367" s="6"/>
      <c r="AX6367" s="6"/>
      <c r="AY6367" s="172"/>
      <c r="AZ6367" s="172"/>
      <c r="BA6367" s="172"/>
      <c r="BB6367" s="6"/>
      <c r="BC6367" s="6"/>
      <c r="BD6367" s="6"/>
      <c r="BE6367" s="6"/>
      <c r="BF6367" s="6"/>
      <c r="BG6367" s="172"/>
      <c r="BH6367" s="172"/>
      <c r="BI6367" s="172"/>
      <c r="BJ6367" s="6"/>
      <c r="BK6367" s="6"/>
      <c r="BL6367" s="6"/>
      <c r="BM6367" s="6"/>
      <c r="BN6367" s="6"/>
      <c r="BO6367" s="6"/>
      <c r="BP6367" s="6"/>
      <c r="BQ6367" s="6"/>
      <c r="BR6367" s="6"/>
      <c r="BS6367" s="6"/>
      <c r="BT6367" s="6"/>
      <c r="CG6367" s="432"/>
      <c r="CH6367" s="432"/>
      <c r="CL6367" s="174"/>
    </row>
    <row r="6368" spans="29:90" s="168" customFormat="1" x14ac:dyDescent="0.25">
      <c r="AC6368" s="175"/>
      <c r="AD6368" s="175"/>
      <c r="AE6368" s="175"/>
      <c r="AF6368" s="175"/>
      <c r="AG6368" s="175"/>
      <c r="AH6368" s="176"/>
      <c r="AM6368" s="6"/>
      <c r="AN6368" s="6"/>
      <c r="AO6368" s="6"/>
      <c r="AP6368" s="6"/>
      <c r="AQ6368" s="6"/>
      <c r="AR6368" s="6"/>
      <c r="AS6368" s="6"/>
      <c r="AT6368" s="6"/>
      <c r="AU6368" s="6"/>
      <c r="AV6368" s="6"/>
      <c r="AW6368" s="6"/>
      <c r="AX6368" s="6"/>
      <c r="AY6368" s="172"/>
      <c r="AZ6368" s="172"/>
      <c r="BA6368" s="172"/>
      <c r="BB6368" s="6"/>
      <c r="BC6368" s="6"/>
      <c r="BD6368" s="6"/>
      <c r="BE6368" s="6"/>
      <c r="BF6368" s="6"/>
      <c r="BG6368" s="172"/>
      <c r="BH6368" s="172"/>
      <c r="BI6368" s="172"/>
      <c r="BJ6368" s="6"/>
      <c r="BK6368" s="6"/>
      <c r="BL6368" s="6"/>
      <c r="BM6368" s="6"/>
      <c r="BN6368" s="6"/>
      <c r="BO6368" s="6"/>
      <c r="BP6368" s="6"/>
      <c r="BQ6368" s="6"/>
      <c r="BR6368" s="6"/>
      <c r="BS6368" s="6"/>
      <c r="BT6368" s="6"/>
      <c r="CG6368" s="432"/>
      <c r="CH6368" s="432"/>
      <c r="CL6368" s="174"/>
    </row>
    <row r="6369" spans="29:90" s="168" customFormat="1" x14ac:dyDescent="0.25">
      <c r="AC6369" s="175"/>
      <c r="AD6369" s="175"/>
      <c r="AE6369" s="175"/>
      <c r="AF6369" s="175"/>
      <c r="AG6369" s="175"/>
      <c r="AH6369" s="176"/>
      <c r="AM6369" s="6"/>
      <c r="AN6369" s="6"/>
      <c r="AO6369" s="6"/>
      <c r="AP6369" s="6"/>
      <c r="AQ6369" s="6"/>
      <c r="AR6369" s="6"/>
      <c r="AS6369" s="6"/>
      <c r="AT6369" s="6"/>
      <c r="AU6369" s="6"/>
      <c r="AV6369" s="6"/>
      <c r="AW6369" s="6"/>
      <c r="AX6369" s="6"/>
      <c r="AY6369" s="172"/>
      <c r="AZ6369" s="172"/>
      <c r="BA6369" s="172"/>
      <c r="BB6369" s="6"/>
      <c r="BC6369" s="6"/>
      <c r="BD6369" s="6"/>
      <c r="BE6369" s="6"/>
      <c r="BF6369" s="6"/>
      <c r="BG6369" s="172"/>
      <c r="BH6369" s="172"/>
      <c r="BI6369" s="172"/>
      <c r="BJ6369" s="6"/>
      <c r="BK6369" s="6"/>
      <c r="BL6369" s="6"/>
      <c r="BM6369" s="6"/>
      <c r="BN6369" s="6"/>
      <c r="BO6369" s="6"/>
      <c r="BP6369" s="6"/>
      <c r="BQ6369" s="6"/>
      <c r="BR6369" s="6"/>
      <c r="BS6369" s="6"/>
      <c r="BT6369" s="6"/>
      <c r="CG6369" s="432"/>
      <c r="CH6369" s="432"/>
      <c r="CL6369" s="174"/>
    </row>
    <row r="6370" spans="29:90" s="168" customFormat="1" x14ac:dyDescent="0.25">
      <c r="AC6370" s="175"/>
      <c r="AD6370" s="175"/>
      <c r="AE6370" s="175"/>
      <c r="AF6370" s="175"/>
      <c r="AG6370" s="175"/>
      <c r="AH6370" s="176"/>
      <c r="AM6370" s="6"/>
      <c r="AN6370" s="6"/>
      <c r="AO6370" s="6"/>
      <c r="AP6370" s="6"/>
      <c r="AQ6370" s="6"/>
      <c r="AR6370" s="6"/>
      <c r="AS6370" s="6"/>
      <c r="AT6370" s="6"/>
      <c r="AU6370" s="6"/>
      <c r="AV6370" s="6"/>
      <c r="AW6370" s="6"/>
      <c r="AX6370" s="6"/>
      <c r="AY6370" s="172"/>
      <c r="AZ6370" s="172"/>
      <c r="BA6370" s="172"/>
      <c r="BB6370" s="6"/>
      <c r="BC6370" s="6"/>
      <c r="BD6370" s="6"/>
      <c r="BE6370" s="6"/>
      <c r="BF6370" s="6"/>
      <c r="BG6370" s="172"/>
      <c r="BH6370" s="172"/>
      <c r="BI6370" s="172"/>
      <c r="BJ6370" s="6"/>
      <c r="BK6370" s="6"/>
      <c r="BL6370" s="6"/>
      <c r="BM6370" s="6"/>
      <c r="BN6370" s="6"/>
      <c r="BO6370" s="6"/>
      <c r="BP6370" s="6"/>
      <c r="BQ6370" s="6"/>
      <c r="BR6370" s="6"/>
      <c r="BS6370" s="6"/>
      <c r="BT6370" s="6"/>
      <c r="CG6370" s="432"/>
      <c r="CH6370" s="432"/>
      <c r="CL6370" s="174"/>
    </row>
    <row r="6371" spans="29:90" s="168" customFormat="1" x14ac:dyDescent="0.25">
      <c r="AC6371" s="175"/>
      <c r="AD6371" s="175"/>
      <c r="AE6371" s="175"/>
      <c r="AF6371" s="175"/>
      <c r="AG6371" s="175"/>
      <c r="AH6371" s="176"/>
      <c r="AM6371" s="6"/>
      <c r="AN6371" s="6"/>
      <c r="AO6371" s="6"/>
      <c r="AP6371" s="6"/>
      <c r="AQ6371" s="6"/>
      <c r="AR6371" s="6"/>
      <c r="AS6371" s="6"/>
      <c r="AT6371" s="6"/>
      <c r="AU6371" s="6"/>
      <c r="AV6371" s="6"/>
      <c r="AW6371" s="6"/>
      <c r="AX6371" s="6"/>
      <c r="AY6371" s="172"/>
      <c r="AZ6371" s="172"/>
      <c r="BA6371" s="172"/>
      <c r="BB6371" s="6"/>
      <c r="BC6371" s="6"/>
      <c r="BD6371" s="6"/>
      <c r="BE6371" s="6"/>
      <c r="BF6371" s="6"/>
      <c r="BG6371" s="172"/>
      <c r="BH6371" s="172"/>
      <c r="BI6371" s="172"/>
      <c r="BJ6371" s="6"/>
      <c r="BK6371" s="6"/>
      <c r="BL6371" s="6"/>
      <c r="BM6371" s="6"/>
      <c r="BN6371" s="6"/>
      <c r="BO6371" s="6"/>
      <c r="BP6371" s="6"/>
      <c r="BQ6371" s="6"/>
      <c r="BR6371" s="6"/>
      <c r="BS6371" s="6"/>
      <c r="BT6371" s="6"/>
      <c r="CG6371" s="432"/>
      <c r="CH6371" s="432"/>
      <c r="CL6371" s="174"/>
    </row>
    <row r="6372" spans="29:90" s="168" customFormat="1" x14ac:dyDescent="0.25">
      <c r="AC6372" s="175"/>
      <c r="AD6372" s="175"/>
      <c r="AE6372" s="175"/>
      <c r="AF6372" s="175"/>
      <c r="AG6372" s="175"/>
      <c r="AH6372" s="176"/>
      <c r="AM6372" s="6"/>
      <c r="AN6372" s="6"/>
      <c r="AO6372" s="6"/>
      <c r="AP6372" s="6"/>
      <c r="AQ6372" s="6"/>
      <c r="AR6372" s="6"/>
      <c r="AS6372" s="6"/>
      <c r="AT6372" s="6"/>
      <c r="AU6372" s="6"/>
      <c r="AV6372" s="6"/>
      <c r="AW6372" s="6"/>
      <c r="AX6372" s="6"/>
      <c r="AY6372" s="172"/>
      <c r="AZ6372" s="172"/>
      <c r="BA6372" s="172"/>
      <c r="BB6372" s="6"/>
      <c r="BC6372" s="6"/>
      <c r="BD6372" s="6"/>
      <c r="BE6372" s="6"/>
      <c r="BF6372" s="6"/>
      <c r="BG6372" s="172"/>
      <c r="BH6372" s="172"/>
      <c r="BI6372" s="172"/>
      <c r="BJ6372" s="6"/>
      <c r="BK6372" s="6"/>
      <c r="BL6372" s="6"/>
      <c r="BM6372" s="6"/>
      <c r="BN6372" s="6"/>
      <c r="BO6372" s="6"/>
      <c r="BP6372" s="6"/>
      <c r="BQ6372" s="6"/>
      <c r="BR6372" s="6"/>
      <c r="BS6372" s="6"/>
      <c r="BT6372" s="6"/>
      <c r="CG6372" s="432"/>
      <c r="CH6372" s="432"/>
      <c r="CL6372" s="174"/>
    </row>
    <row r="6373" spans="29:90" s="168" customFormat="1" x14ac:dyDescent="0.25">
      <c r="AC6373" s="175"/>
      <c r="AD6373" s="175"/>
      <c r="AE6373" s="175"/>
      <c r="AF6373" s="175"/>
      <c r="AG6373" s="175"/>
      <c r="AH6373" s="176"/>
      <c r="AM6373" s="6"/>
      <c r="AN6373" s="6"/>
      <c r="AO6373" s="6"/>
      <c r="AP6373" s="6"/>
      <c r="AQ6373" s="6"/>
      <c r="AR6373" s="6"/>
      <c r="AS6373" s="6"/>
      <c r="AT6373" s="6"/>
      <c r="AU6373" s="6"/>
      <c r="AV6373" s="6"/>
      <c r="AW6373" s="6"/>
      <c r="AX6373" s="6"/>
      <c r="AY6373" s="172"/>
      <c r="AZ6373" s="172"/>
      <c r="BA6373" s="172"/>
      <c r="BB6373" s="6"/>
      <c r="BC6373" s="6"/>
      <c r="BD6373" s="6"/>
      <c r="BE6373" s="6"/>
      <c r="BF6373" s="6"/>
      <c r="BG6373" s="172"/>
      <c r="BH6373" s="172"/>
      <c r="BI6373" s="172"/>
      <c r="BJ6373" s="6"/>
      <c r="BK6373" s="6"/>
      <c r="BL6373" s="6"/>
      <c r="BM6373" s="6"/>
      <c r="BN6373" s="6"/>
      <c r="BO6373" s="6"/>
      <c r="BP6373" s="6"/>
      <c r="BQ6373" s="6"/>
      <c r="BR6373" s="6"/>
      <c r="BS6373" s="6"/>
      <c r="BT6373" s="6"/>
      <c r="CG6373" s="432"/>
      <c r="CH6373" s="432"/>
      <c r="CL6373" s="174"/>
    </row>
    <row r="6374" spans="29:90" s="168" customFormat="1" x14ac:dyDescent="0.25">
      <c r="AC6374" s="175"/>
      <c r="AD6374" s="175"/>
      <c r="AE6374" s="175"/>
      <c r="AF6374" s="175"/>
      <c r="AG6374" s="175"/>
      <c r="AH6374" s="176"/>
      <c r="AM6374" s="6"/>
      <c r="AN6374" s="6"/>
      <c r="AO6374" s="6"/>
      <c r="AP6374" s="6"/>
      <c r="AQ6374" s="6"/>
      <c r="AR6374" s="6"/>
      <c r="AS6374" s="6"/>
      <c r="AT6374" s="6"/>
      <c r="AU6374" s="6"/>
      <c r="AV6374" s="6"/>
      <c r="AW6374" s="6"/>
      <c r="AX6374" s="6"/>
      <c r="AY6374" s="172"/>
      <c r="AZ6374" s="172"/>
      <c r="BA6374" s="172"/>
      <c r="BB6374" s="6"/>
      <c r="BC6374" s="6"/>
      <c r="BD6374" s="6"/>
      <c r="BE6374" s="6"/>
      <c r="BF6374" s="6"/>
      <c r="BG6374" s="172"/>
      <c r="BH6374" s="172"/>
      <c r="BI6374" s="172"/>
      <c r="BJ6374" s="6"/>
      <c r="BK6374" s="6"/>
      <c r="BL6374" s="6"/>
      <c r="BM6374" s="6"/>
      <c r="BN6374" s="6"/>
      <c r="BO6374" s="6"/>
      <c r="BP6374" s="6"/>
      <c r="BQ6374" s="6"/>
      <c r="BR6374" s="6"/>
      <c r="BS6374" s="6"/>
      <c r="BT6374" s="6"/>
      <c r="CG6374" s="432"/>
      <c r="CH6374" s="432"/>
      <c r="CL6374" s="174"/>
    </row>
    <row r="6375" spans="29:90" s="168" customFormat="1" x14ac:dyDescent="0.25">
      <c r="AC6375" s="175"/>
      <c r="AD6375" s="175"/>
      <c r="AE6375" s="175"/>
      <c r="AF6375" s="175"/>
      <c r="AG6375" s="175"/>
      <c r="AH6375" s="176"/>
      <c r="AM6375" s="6"/>
      <c r="AN6375" s="6"/>
      <c r="AO6375" s="6"/>
      <c r="AP6375" s="6"/>
      <c r="AQ6375" s="6"/>
      <c r="AR6375" s="6"/>
      <c r="AS6375" s="6"/>
      <c r="AT6375" s="6"/>
      <c r="AU6375" s="6"/>
      <c r="AV6375" s="6"/>
      <c r="AW6375" s="6"/>
      <c r="AX6375" s="6"/>
      <c r="AY6375" s="172"/>
      <c r="AZ6375" s="172"/>
      <c r="BA6375" s="172"/>
      <c r="BB6375" s="6"/>
      <c r="BC6375" s="6"/>
      <c r="BD6375" s="6"/>
      <c r="BE6375" s="6"/>
      <c r="BF6375" s="6"/>
      <c r="BG6375" s="172"/>
      <c r="BH6375" s="172"/>
      <c r="BI6375" s="172"/>
      <c r="BJ6375" s="6"/>
      <c r="BK6375" s="6"/>
      <c r="BL6375" s="6"/>
      <c r="BM6375" s="6"/>
      <c r="BN6375" s="6"/>
      <c r="BO6375" s="6"/>
      <c r="BP6375" s="6"/>
      <c r="BQ6375" s="6"/>
      <c r="BR6375" s="6"/>
      <c r="BS6375" s="6"/>
      <c r="BT6375" s="6"/>
      <c r="CG6375" s="432"/>
      <c r="CH6375" s="432"/>
      <c r="CL6375" s="174"/>
    </row>
    <row r="6376" spans="29:90" s="168" customFormat="1" x14ac:dyDescent="0.25">
      <c r="AC6376" s="175"/>
      <c r="AD6376" s="175"/>
      <c r="AE6376" s="175"/>
      <c r="AF6376" s="175"/>
      <c r="AG6376" s="175"/>
      <c r="AH6376" s="176"/>
      <c r="AM6376" s="6"/>
      <c r="AN6376" s="6"/>
      <c r="AO6376" s="6"/>
      <c r="AP6376" s="6"/>
      <c r="AQ6376" s="6"/>
      <c r="AR6376" s="6"/>
      <c r="AS6376" s="6"/>
      <c r="AT6376" s="6"/>
      <c r="AU6376" s="6"/>
      <c r="AV6376" s="6"/>
      <c r="AW6376" s="6"/>
      <c r="AX6376" s="6"/>
      <c r="AY6376" s="172"/>
      <c r="AZ6376" s="172"/>
      <c r="BA6376" s="172"/>
      <c r="BB6376" s="6"/>
      <c r="BC6376" s="6"/>
      <c r="BD6376" s="6"/>
      <c r="BE6376" s="6"/>
      <c r="BF6376" s="6"/>
      <c r="BG6376" s="172"/>
      <c r="BH6376" s="172"/>
      <c r="BI6376" s="172"/>
      <c r="BJ6376" s="6"/>
      <c r="BK6376" s="6"/>
      <c r="BL6376" s="6"/>
      <c r="BM6376" s="6"/>
      <c r="BN6376" s="6"/>
      <c r="BO6376" s="6"/>
      <c r="BP6376" s="6"/>
      <c r="BQ6376" s="6"/>
      <c r="BR6376" s="6"/>
      <c r="BS6376" s="6"/>
      <c r="BT6376" s="6"/>
      <c r="CG6376" s="432"/>
      <c r="CH6376" s="432"/>
      <c r="CL6376" s="174"/>
    </row>
    <row r="6377" spans="29:90" s="168" customFormat="1" x14ac:dyDescent="0.25">
      <c r="AC6377" s="175"/>
      <c r="AD6377" s="175"/>
      <c r="AE6377" s="175"/>
      <c r="AF6377" s="175"/>
      <c r="AG6377" s="175"/>
      <c r="AH6377" s="176"/>
      <c r="AM6377" s="6"/>
      <c r="AN6377" s="6"/>
      <c r="AO6377" s="6"/>
      <c r="AP6377" s="6"/>
      <c r="AQ6377" s="6"/>
      <c r="AR6377" s="6"/>
      <c r="AS6377" s="6"/>
      <c r="AT6377" s="6"/>
      <c r="AU6377" s="6"/>
      <c r="AV6377" s="6"/>
      <c r="AW6377" s="6"/>
      <c r="AX6377" s="6"/>
      <c r="AY6377" s="172"/>
      <c r="AZ6377" s="172"/>
      <c r="BA6377" s="172"/>
      <c r="BB6377" s="6"/>
      <c r="BC6377" s="6"/>
      <c r="BD6377" s="6"/>
      <c r="BE6377" s="6"/>
      <c r="BF6377" s="6"/>
      <c r="BG6377" s="172"/>
      <c r="BH6377" s="172"/>
      <c r="BI6377" s="172"/>
      <c r="BJ6377" s="6"/>
      <c r="BK6377" s="6"/>
      <c r="BL6377" s="6"/>
      <c r="BM6377" s="6"/>
      <c r="BN6377" s="6"/>
      <c r="BO6377" s="6"/>
      <c r="BP6377" s="6"/>
      <c r="BQ6377" s="6"/>
      <c r="BR6377" s="6"/>
      <c r="BS6377" s="6"/>
      <c r="BT6377" s="6"/>
      <c r="CG6377" s="432"/>
      <c r="CH6377" s="432"/>
      <c r="CL6377" s="174"/>
    </row>
    <row r="6378" spans="29:90" s="168" customFormat="1" x14ac:dyDescent="0.25">
      <c r="AC6378" s="175"/>
      <c r="AD6378" s="175"/>
      <c r="AE6378" s="175"/>
      <c r="AF6378" s="175"/>
      <c r="AG6378" s="175"/>
      <c r="AH6378" s="176"/>
      <c r="AM6378" s="6"/>
      <c r="AN6378" s="6"/>
      <c r="AO6378" s="6"/>
      <c r="AP6378" s="6"/>
      <c r="AQ6378" s="6"/>
      <c r="AR6378" s="6"/>
      <c r="AS6378" s="6"/>
      <c r="AT6378" s="6"/>
      <c r="AU6378" s="6"/>
      <c r="AV6378" s="6"/>
      <c r="AW6378" s="6"/>
      <c r="AX6378" s="6"/>
      <c r="AY6378" s="172"/>
      <c r="AZ6378" s="172"/>
      <c r="BA6378" s="172"/>
      <c r="BB6378" s="6"/>
      <c r="BC6378" s="6"/>
      <c r="BD6378" s="6"/>
      <c r="BE6378" s="6"/>
      <c r="BF6378" s="6"/>
      <c r="BG6378" s="172"/>
      <c r="BH6378" s="172"/>
      <c r="BI6378" s="172"/>
      <c r="BJ6378" s="6"/>
      <c r="BK6378" s="6"/>
      <c r="BL6378" s="6"/>
      <c r="BM6378" s="6"/>
      <c r="BN6378" s="6"/>
      <c r="BO6378" s="6"/>
      <c r="BP6378" s="6"/>
      <c r="BQ6378" s="6"/>
      <c r="BR6378" s="6"/>
      <c r="BS6378" s="6"/>
      <c r="BT6378" s="6"/>
      <c r="CG6378" s="432"/>
      <c r="CH6378" s="432"/>
      <c r="CL6378" s="174"/>
    </row>
    <row r="6379" spans="29:90" s="168" customFormat="1" x14ac:dyDescent="0.25">
      <c r="AC6379" s="175"/>
      <c r="AD6379" s="175"/>
      <c r="AE6379" s="175"/>
      <c r="AF6379" s="175"/>
      <c r="AG6379" s="175"/>
      <c r="AH6379" s="176"/>
      <c r="AM6379" s="6"/>
      <c r="AN6379" s="6"/>
      <c r="AO6379" s="6"/>
      <c r="AP6379" s="6"/>
      <c r="AQ6379" s="6"/>
      <c r="AR6379" s="6"/>
      <c r="AS6379" s="6"/>
      <c r="AT6379" s="6"/>
      <c r="AU6379" s="6"/>
      <c r="AV6379" s="6"/>
      <c r="AW6379" s="6"/>
      <c r="AX6379" s="6"/>
      <c r="AY6379" s="172"/>
      <c r="AZ6379" s="172"/>
      <c r="BA6379" s="172"/>
      <c r="BB6379" s="6"/>
      <c r="BC6379" s="6"/>
      <c r="BD6379" s="6"/>
      <c r="BE6379" s="6"/>
      <c r="BF6379" s="6"/>
      <c r="BG6379" s="172"/>
      <c r="BH6379" s="172"/>
      <c r="BI6379" s="172"/>
      <c r="BJ6379" s="6"/>
      <c r="BK6379" s="6"/>
      <c r="BL6379" s="6"/>
      <c r="BM6379" s="6"/>
      <c r="BN6379" s="6"/>
      <c r="BO6379" s="6"/>
      <c r="BP6379" s="6"/>
      <c r="BQ6379" s="6"/>
      <c r="BR6379" s="6"/>
      <c r="BS6379" s="6"/>
      <c r="BT6379" s="6"/>
      <c r="CG6379" s="432"/>
      <c r="CH6379" s="432"/>
      <c r="CL6379" s="174"/>
    </row>
    <row r="6380" spans="29:90" s="168" customFormat="1" x14ac:dyDescent="0.25">
      <c r="AC6380" s="175"/>
      <c r="AD6380" s="175"/>
      <c r="AE6380" s="175"/>
      <c r="AF6380" s="175"/>
      <c r="AG6380" s="175"/>
      <c r="AH6380" s="176"/>
      <c r="AM6380" s="6"/>
      <c r="AN6380" s="6"/>
      <c r="AO6380" s="6"/>
      <c r="AP6380" s="6"/>
      <c r="AQ6380" s="6"/>
      <c r="AR6380" s="6"/>
      <c r="AS6380" s="6"/>
      <c r="AT6380" s="6"/>
      <c r="AU6380" s="6"/>
      <c r="AV6380" s="6"/>
      <c r="AW6380" s="6"/>
      <c r="AX6380" s="6"/>
      <c r="AY6380" s="172"/>
      <c r="AZ6380" s="172"/>
      <c r="BA6380" s="172"/>
      <c r="BB6380" s="6"/>
      <c r="BC6380" s="6"/>
      <c r="BD6380" s="6"/>
      <c r="BE6380" s="6"/>
      <c r="BF6380" s="6"/>
      <c r="BG6380" s="172"/>
      <c r="BH6380" s="172"/>
      <c r="BI6380" s="172"/>
      <c r="BJ6380" s="6"/>
      <c r="BK6380" s="6"/>
      <c r="BL6380" s="6"/>
      <c r="BM6380" s="6"/>
      <c r="BN6380" s="6"/>
      <c r="BO6380" s="6"/>
      <c r="BP6380" s="6"/>
      <c r="BQ6380" s="6"/>
      <c r="BR6380" s="6"/>
      <c r="BS6380" s="6"/>
      <c r="BT6380" s="6"/>
      <c r="CG6380" s="432"/>
      <c r="CH6380" s="432"/>
      <c r="CL6380" s="174"/>
    </row>
    <row r="6381" spans="29:90" s="168" customFormat="1" x14ac:dyDescent="0.25">
      <c r="AC6381" s="175"/>
      <c r="AD6381" s="175"/>
      <c r="AE6381" s="175"/>
      <c r="AF6381" s="175"/>
      <c r="AG6381" s="175"/>
      <c r="AH6381" s="176"/>
      <c r="AM6381" s="6"/>
      <c r="AN6381" s="6"/>
      <c r="AO6381" s="6"/>
      <c r="AP6381" s="6"/>
      <c r="AQ6381" s="6"/>
      <c r="AR6381" s="6"/>
      <c r="AS6381" s="6"/>
      <c r="AT6381" s="6"/>
      <c r="AU6381" s="6"/>
      <c r="AV6381" s="6"/>
      <c r="AW6381" s="6"/>
      <c r="AX6381" s="6"/>
      <c r="AY6381" s="172"/>
      <c r="AZ6381" s="172"/>
      <c r="BA6381" s="172"/>
      <c r="BB6381" s="6"/>
      <c r="BC6381" s="6"/>
      <c r="BD6381" s="6"/>
      <c r="BE6381" s="6"/>
      <c r="BF6381" s="6"/>
      <c r="BG6381" s="172"/>
      <c r="BH6381" s="172"/>
      <c r="BI6381" s="172"/>
      <c r="BJ6381" s="6"/>
      <c r="BK6381" s="6"/>
      <c r="BL6381" s="6"/>
      <c r="BM6381" s="6"/>
      <c r="BN6381" s="6"/>
      <c r="BO6381" s="6"/>
      <c r="BP6381" s="6"/>
      <c r="BQ6381" s="6"/>
      <c r="BR6381" s="6"/>
      <c r="BS6381" s="6"/>
      <c r="BT6381" s="6"/>
      <c r="CG6381" s="432"/>
      <c r="CH6381" s="432"/>
      <c r="CL6381" s="174"/>
    </row>
    <row r="6382" spans="29:90" s="168" customFormat="1" x14ac:dyDescent="0.25">
      <c r="AC6382" s="175"/>
      <c r="AD6382" s="175"/>
      <c r="AE6382" s="175"/>
      <c r="AF6382" s="175"/>
      <c r="AG6382" s="175"/>
      <c r="AH6382" s="176"/>
      <c r="AM6382" s="6"/>
      <c r="AN6382" s="6"/>
      <c r="AO6382" s="6"/>
      <c r="AP6382" s="6"/>
      <c r="AQ6382" s="6"/>
      <c r="AR6382" s="6"/>
      <c r="AS6382" s="6"/>
      <c r="AT6382" s="6"/>
      <c r="AU6382" s="6"/>
      <c r="AV6382" s="6"/>
      <c r="AW6382" s="6"/>
      <c r="AX6382" s="6"/>
      <c r="AY6382" s="172"/>
      <c r="AZ6382" s="172"/>
      <c r="BA6382" s="172"/>
      <c r="BB6382" s="6"/>
      <c r="BC6382" s="6"/>
      <c r="BD6382" s="6"/>
      <c r="BE6382" s="6"/>
      <c r="BF6382" s="6"/>
      <c r="BG6382" s="172"/>
      <c r="BH6382" s="172"/>
      <c r="BI6382" s="172"/>
      <c r="BJ6382" s="6"/>
      <c r="BK6382" s="6"/>
      <c r="BL6382" s="6"/>
      <c r="BM6382" s="6"/>
      <c r="BN6382" s="6"/>
      <c r="BO6382" s="6"/>
      <c r="BP6382" s="6"/>
      <c r="BQ6382" s="6"/>
      <c r="BR6382" s="6"/>
      <c r="BS6382" s="6"/>
      <c r="BT6382" s="6"/>
      <c r="CG6382" s="432"/>
      <c r="CH6382" s="432"/>
      <c r="CL6382" s="174"/>
    </row>
    <row r="6383" spans="29:90" s="168" customFormat="1" x14ac:dyDescent="0.25">
      <c r="AC6383" s="175"/>
      <c r="AD6383" s="175"/>
      <c r="AE6383" s="175"/>
      <c r="AF6383" s="175"/>
      <c r="AG6383" s="175"/>
      <c r="AH6383" s="176"/>
      <c r="AM6383" s="6"/>
      <c r="AN6383" s="6"/>
      <c r="AO6383" s="6"/>
      <c r="AP6383" s="6"/>
      <c r="AQ6383" s="6"/>
      <c r="AR6383" s="6"/>
      <c r="AS6383" s="6"/>
      <c r="AT6383" s="6"/>
      <c r="AU6383" s="6"/>
      <c r="AV6383" s="6"/>
      <c r="AW6383" s="6"/>
      <c r="AX6383" s="6"/>
      <c r="AY6383" s="172"/>
      <c r="AZ6383" s="172"/>
      <c r="BA6383" s="172"/>
      <c r="BB6383" s="6"/>
      <c r="BC6383" s="6"/>
      <c r="BD6383" s="6"/>
      <c r="BE6383" s="6"/>
      <c r="BF6383" s="6"/>
      <c r="BG6383" s="172"/>
      <c r="BH6383" s="172"/>
      <c r="BI6383" s="172"/>
      <c r="BJ6383" s="6"/>
      <c r="BK6383" s="6"/>
      <c r="BL6383" s="6"/>
      <c r="BM6383" s="6"/>
      <c r="BN6383" s="6"/>
      <c r="BO6383" s="6"/>
      <c r="BP6383" s="6"/>
      <c r="BQ6383" s="6"/>
      <c r="BR6383" s="6"/>
      <c r="BS6383" s="6"/>
      <c r="BT6383" s="6"/>
      <c r="CG6383" s="432"/>
      <c r="CH6383" s="432"/>
      <c r="CL6383" s="174"/>
    </row>
    <row r="6384" spans="29:90" s="168" customFormat="1" x14ac:dyDescent="0.25">
      <c r="AC6384" s="175"/>
      <c r="AD6384" s="175"/>
      <c r="AE6384" s="175"/>
      <c r="AF6384" s="175"/>
      <c r="AG6384" s="175"/>
      <c r="AH6384" s="176"/>
      <c r="AM6384" s="6"/>
      <c r="AN6384" s="6"/>
      <c r="AO6384" s="6"/>
      <c r="AP6384" s="6"/>
      <c r="AQ6384" s="6"/>
      <c r="AR6384" s="6"/>
      <c r="AS6384" s="6"/>
      <c r="AT6384" s="6"/>
      <c r="AU6384" s="6"/>
      <c r="AV6384" s="6"/>
      <c r="AW6384" s="6"/>
      <c r="AX6384" s="6"/>
      <c r="AY6384" s="172"/>
      <c r="AZ6384" s="172"/>
      <c r="BA6384" s="172"/>
      <c r="BB6384" s="6"/>
      <c r="BC6384" s="6"/>
      <c r="BD6384" s="6"/>
      <c r="BE6384" s="6"/>
      <c r="BF6384" s="6"/>
      <c r="BG6384" s="172"/>
      <c r="BH6384" s="172"/>
      <c r="BI6384" s="172"/>
      <c r="BJ6384" s="6"/>
      <c r="BK6384" s="6"/>
      <c r="BL6384" s="6"/>
      <c r="BM6384" s="6"/>
      <c r="BN6384" s="6"/>
      <c r="BO6384" s="6"/>
      <c r="BP6384" s="6"/>
      <c r="BQ6384" s="6"/>
      <c r="BR6384" s="6"/>
      <c r="BS6384" s="6"/>
      <c r="BT6384" s="6"/>
      <c r="CG6384" s="432"/>
      <c r="CH6384" s="432"/>
      <c r="CL6384" s="174"/>
    </row>
    <row r="6385" spans="29:90" s="168" customFormat="1" x14ac:dyDescent="0.25">
      <c r="AC6385" s="175"/>
      <c r="AD6385" s="175"/>
      <c r="AE6385" s="175"/>
      <c r="AF6385" s="175"/>
      <c r="AG6385" s="175"/>
      <c r="AH6385" s="176"/>
      <c r="AM6385" s="6"/>
      <c r="AN6385" s="6"/>
      <c r="AO6385" s="6"/>
      <c r="AP6385" s="6"/>
      <c r="AQ6385" s="6"/>
      <c r="AR6385" s="6"/>
      <c r="AS6385" s="6"/>
      <c r="AT6385" s="6"/>
      <c r="AU6385" s="6"/>
      <c r="AV6385" s="6"/>
      <c r="AW6385" s="6"/>
      <c r="AX6385" s="6"/>
      <c r="AY6385" s="172"/>
      <c r="AZ6385" s="172"/>
      <c r="BA6385" s="172"/>
      <c r="BB6385" s="6"/>
      <c r="BC6385" s="6"/>
      <c r="BD6385" s="6"/>
      <c r="BE6385" s="6"/>
      <c r="BF6385" s="6"/>
      <c r="BG6385" s="172"/>
      <c r="BH6385" s="172"/>
      <c r="BI6385" s="172"/>
      <c r="BJ6385" s="6"/>
      <c r="BK6385" s="6"/>
      <c r="BL6385" s="6"/>
      <c r="BM6385" s="6"/>
      <c r="BN6385" s="6"/>
      <c r="BO6385" s="6"/>
      <c r="BP6385" s="6"/>
      <c r="BQ6385" s="6"/>
      <c r="BR6385" s="6"/>
      <c r="BS6385" s="6"/>
      <c r="BT6385" s="6"/>
      <c r="CG6385" s="432"/>
      <c r="CH6385" s="432"/>
      <c r="CL6385" s="174"/>
    </row>
    <row r="6386" spans="29:90" s="168" customFormat="1" x14ac:dyDescent="0.25">
      <c r="AC6386" s="175"/>
      <c r="AD6386" s="175"/>
      <c r="AE6386" s="175"/>
      <c r="AF6386" s="175"/>
      <c r="AG6386" s="175"/>
      <c r="AH6386" s="176"/>
      <c r="AM6386" s="6"/>
      <c r="AN6386" s="6"/>
      <c r="AO6386" s="6"/>
      <c r="AP6386" s="6"/>
      <c r="AQ6386" s="6"/>
      <c r="AR6386" s="6"/>
      <c r="AS6386" s="6"/>
      <c r="AT6386" s="6"/>
      <c r="AU6386" s="6"/>
      <c r="AV6386" s="6"/>
      <c r="AW6386" s="6"/>
      <c r="AX6386" s="6"/>
      <c r="AY6386" s="172"/>
      <c r="AZ6386" s="172"/>
      <c r="BA6386" s="172"/>
      <c r="BB6386" s="6"/>
      <c r="BC6386" s="6"/>
      <c r="BD6386" s="6"/>
      <c r="BE6386" s="6"/>
      <c r="BF6386" s="6"/>
      <c r="BG6386" s="172"/>
      <c r="BH6386" s="172"/>
      <c r="BI6386" s="172"/>
      <c r="BJ6386" s="6"/>
      <c r="BK6386" s="6"/>
      <c r="BL6386" s="6"/>
      <c r="BM6386" s="6"/>
      <c r="BN6386" s="6"/>
      <c r="BO6386" s="6"/>
      <c r="BP6386" s="6"/>
      <c r="BQ6386" s="6"/>
      <c r="BR6386" s="6"/>
      <c r="BS6386" s="6"/>
      <c r="BT6386" s="6"/>
      <c r="CG6386" s="432"/>
      <c r="CH6386" s="432"/>
      <c r="CL6386" s="174"/>
    </row>
    <row r="6387" spans="29:90" s="168" customFormat="1" x14ac:dyDescent="0.25">
      <c r="AC6387" s="175"/>
      <c r="AD6387" s="175"/>
      <c r="AE6387" s="175"/>
      <c r="AF6387" s="175"/>
      <c r="AG6387" s="175"/>
      <c r="AH6387" s="176"/>
      <c r="AM6387" s="6"/>
      <c r="AN6387" s="6"/>
      <c r="AO6387" s="6"/>
      <c r="AP6387" s="6"/>
      <c r="AQ6387" s="6"/>
      <c r="AR6387" s="6"/>
      <c r="AS6387" s="6"/>
      <c r="AT6387" s="6"/>
      <c r="AU6387" s="6"/>
      <c r="AV6387" s="6"/>
      <c r="AW6387" s="6"/>
      <c r="AX6387" s="6"/>
      <c r="AY6387" s="172"/>
      <c r="AZ6387" s="172"/>
      <c r="BA6387" s="172"/>
      <c r="BB6387" s="6"/>
      <c r="BC6387" s="6"/>
      <c r="BD6387" s="6"/>
      <c r="BE6387" s="6"/>
      <c r="BF6387" s="6"/>
      <c r="BG6387" s="172"/>
      <c r="BH6387" s="172"/>
      <c r="BI6387" s="172"/>
      <c r="BJ6387" s="6"/>
      <c r="BK6387" s="6"/>
      <c r="BL6387" s="6"/>
      <c r="BM6387" s="6"/>
      <c r="BN6387" s="6"/>
      <c r="BO6387" s="6"/>
      <c r="BP6387" s="6"/>
      <c r="BQ6387" s="6"/>
      <c r="BR6387" s="6"/>
      <c r="BS6387" s="6"/>
      <c r="BT6387" s="6"/>
      <c r="CG6387" s="432"/>
      <c r="CH6387" s="432"/>
      <c r="CL6387" s="174"/>
    </row>
    <row r="6388" spans="29:90" s="168" customFormat="1" x14ac:dyDescent="0.25">
      <c r="AC6388" s="175"/>
      <c r="AD6388" s="175"/>
      <c r="AE6388" s="175"/>
      <c r="AF6388" s="175"/>
      <c r="AG6388" s="175"/>
      <c r="AH6388" s="176"/>
      <c r="AM6388" s="6"/>
      <c r="AN6388" s="6"/>
      <c r="AO6388" s="6"/>
      <c r="AP6388" s="6"/>
      <c r="AQ6388" s="6"/>
      <c r="AR6388" s="6"/>
      <c r="AS6388" s="6"/>
      <c r="AT6388" s="6"/>
      <c r="AU6388" s="6"/>
      <c r="AV6388" s="6"/>
      <c r="AW6388" s="6"/>
      <c r="AX6388" s="6"/>
      <c r="AY6388" s="172"/>
      <c r="AZ6388" s="172"/>
      <c r="BA6388" s="172"/>
      <c r="BB6388" s="6"/>
      <c r="BC6388" s="6"/>
      <c r="BD6388" s="6"/>
      <c r="BE6388" s="6"/>
      <c r="BF6388" s="6"/>
      <c r="BG6388" s="172"/>
      <c r="BH6388" s="172"/>
      <c r="BI6388" s="172"/>
      <c r="BJ6388" s="6"/>
      <c r="BK6388" s="6"/>
      <c r="BL6388" s="6"/>
      <c r="BM6388" s="6"/>
      <c r="BN6388" s="6"/>
      <c r="BO6388" s="6"/>
      <c r="BP6388" s="6"/>
      <c r="BQ6388" s="6"/>
      <c r="BR6388" s="6"/>
      <c r="BS6388" s="6"/>
      <c r="BT6388" s="6"/>
      <c r="CG6388" s="432"/>
      <c r="CH6388" s="432"/>
      <c r="CL6388" s="174"/>
    </row>
    <row r="6389" spans="29:90" s="168" customFormat="1" x14ac:dyDescent="0.25">
      <c r="AC6389" s="175"/>
      <c r="AD6389" s="175"/>
      <c r="AE6389" s="175"/>
      <c r="AF6389" s="175"/>
      <c r="AG6389" s="175"/>
      <c r="AH6389" s="176"/>
      <c r="AM6389" s="6"/>
      <c r="AN6389" s="6"/>
      <c r="AO6389" s="6"/>
      <c r="AP6389" s="6"/>
      <c r="AQ6389" s="6"/>
      <c r="AR6389" s="6"/>
      <c r="AS6389" s="6"/>
      <c r="AT6389" s="6"/>
      <c r="AU6389" s="6"/>
      <c r="AV6389" s="6"/>
      <c r="AW6389" s="6"/>
      <c r="AX6389" s="6"/>
      <c r="AY6389" s="172"/>
      <c r="AZ6389" s="172"/>
      <c r="BA6389" s="172"/>
      <c r="BB6389" s="6"/>
      <c r="BC6389" s="6"/>
      <c r="BD6389" s="6"/>
      <c r="BE6389" s="6"/>
      <c r="BF6389" s="6"/>
      <c r="BG6389" s="172"/>
      <c r="BH6389" s="172"/>
      <c r="BI6389" s="172"/>
      <c r="BJ6389" s="6"/>
      <c r="BK6389" s="6"/>
      <c r="BL6389" s="6"/>
      <c r="BM6389" s="6"/>
      <c r="BN6389" s="6"/>
      <c r="BO6389" s="6"/>
      <c r="BP6389" s="6"/>
      <c r="BQ6389" s="6"/>
      <c r="BR6389" s="6"/>
      <c r="BS6389" s="6"/>
      <c r="BT6389" s="6"/>
      <c r="CG6389" s="432"/>
      <c r="CH6389" s="432"/>
      <c r="CL6389" s="174"/>
    </row>
    <row r="6390" spans="29:90" s="168" customFormat="1" x14ac:dyDescent="0.25">
      <c r="AC6390" s="175"/>
      <c r="AD6390" s="175"/>
      <c r="AE6390" s="175"/>
      <c r="AF6390" s="175"/>
      <c r="AG6390" s="175"/>
      <c r="AH6390" s="176"/>
      <c r="AM6390" s="6"/>
      <c r="AN6390" s="6"/>
      <c r="AO6390" s="6"/>
      <c r="AP6390" s="6"/>
      <c r="AQ6390" s="6"/>
      <c r="AR6390" s="6"/>
      <c r="AS6390" s="6"/>
      <c r="AT6390" s="6"/>
      <c r="AU6390" s="6"/>
      <c r="AV6390" s="6"/>
      <c r="AW6390" s="6"/>
      <c r="AX6390" s="6"/>
      <c r="AY6390" s="172"/>
      <c r="AZ6390" s="172"/>
      <c r="BA6390" s="172"/>
      <c r="BB6390" s="6"/>
      <c r="BC6390" s="6"/>
      <c r="BD6390" s="6"/>
      <c r="BE6390" s="6"/>
      <c r="BF6390" s="6"/>
      <c r="BG6390" s="172"/>
      <c r="BH6390" s="172"/>
      <c r="BI6390" s="172"/>
      <c r="BJ6390" s="6"/>
      <c r="BK6390" s="6"/>
      <c r="BL6390" s="6"/>
      <c r="BM6390" s="6"/>
      <c r="BN6390" s="6"/>
      <c r="BO6390" s="6"/>
      <c r="BP6390" s="6"/>
      <c r="BQ6390" s="6"/>
      <c r="BR6390" s="6"/>
      <c r="BS6390" s="6"/>
      <c r="BT6390" s="6"/>
      <c r="CG6390" s="432"/>
      <c r="CH6390" s="432"/>
      <c r="CL6390" s="174"/>
    </row>
    <row r="6391" spans="29:90" s="168" customFormat="1" x14ac:dyDescent="0.25">
      <c r="AC6391" s="175"/>
      <c r="AD6391" s="175"/>
      <c r="AE6391" s="175"/>
      <c r="AF6391" s="175"/>
      <c r="AG6391" s="175"/>
      <c r="AH6391" s="176"/>
      <c r="AM6391" s="6"/>
      <c r="AN6391" s="6"/>
      <c r="AO6391" s="6"/>
      <c r="AP6391" s="6"/>
      <c r="AQ6391" s="6"/>
      <c r="AR6391" s="6"/>
      <c r="AS6391" s="6"/>
      <c r="AT6391" s="6"/>
      <c r="AU6391" s="6"/>
      <c r="AV6391" s="6"/>
      <c r="AW6391" s="6"/>
      <c r="AX6391" s="6"/>
      <c r="AY6391" s="172"/>
      <c r="AZ6391" s="172"/>
      <c r="BA6391" s="172"/>
      <c r="BB6391" s="6"/>
      <c r="BC6391" s="6"/>
      <c r="BD6391" s="6"/>
      <c r="BE6391" s="6"/>
      <c r="BF6391" s="6"/>
      <c r="BG6391" s="172"/>
      <c r="BH6391" s="172"/>
      <c r="BI6391" s="172"/>
      <c r="BJ6391" s="6"/>
      <c r="BK6391" s="6"/>
      <c r="BL6391" s="6"/>
      <c r="BM6391" s="6"/>
      <c r="BN6391" s="6"/>
      <c r="BO6391" s="6"/>
      <c r="BP6391" s="6"/>
      <c r="BQ6391" s="6"/>
      <c r="BR6391" s="6"/>
      <c r="BS6391" s="6"/>
      <c r="BT6391" s="6"/>
      <c r="CG6391" s="432"/>
      <c r="CH6391" s="432"/>
      <c r="CL6391" s="174"/>
    </row>
    <row r="6392" spans="29:90" s="168" customFormat="1" x14ac:dyDescent="0.25">
      <c r="AC6392" s="175"/>
      <c r="AD6392" s="175"/>
      <c r="AE6392" s="175"/>
      <c r="AF6392" s="175"/>
      <c r="AG6392" s="175"/>
      <c r="AH6392" s="176"/>
      <c r="AM6392" s="6"/>
      <c r="AN6392" s="6"/>
      <c r="AO6392" s="6"/>
      <c r="AP6392" s="6"/>
      <c r="AQ6392" s="6"/>
      <c r="AR6392" s="6"/>
      <c r="AS6392" s="6"/>
      <c r="AT6392" s="6"/>
      <c r="AU6392" s="6"/>
      <c r="AV6392" s="6"/>
      <c r="AW6392" s="6"/>
      <c r="AX6392" s="6"/>
      <c r="AY6392" s="172"/>
      <c r="AZ6392" s="172"/>
      <c r="BA6392" s="172"/>
      <c r="BB6392" s="6"/>
      <c r="BC6392" s="6"/>
      <c r="BD6392" s="6"/>
      <c r="BE6392" s="6"/>
      <c r="BF6392" s="6"/>
      <c r="BG6392" s="172"/>
      <c r="BH6392" s="172"/>
      <c r="BI6392" s="172"/>
      <c r="BJ6392" s="6"/>
      <c r="BK6392" s="6"/>
      <c r="BL6392" s="6"/>
      <c r="BM6392" s="6"/>
      <c r="BN6392" s="6"/>
      <c r="BO6392" s="6"/>
      <c r="BP6392" s="6"/>
      <c r="BQ6392" s="6"/>
      <c r="BR6392" s="6"/>
      <c r="BS6392" s="6"/>
      <c r="BT6392" s="6"/>
      <c r="CG6392" s="432"/>
      <c r="CH6392" s="432"/>
      <c r="CL6392" s="174"/>
    </row>
    <row r="6393" spans="29:90" s="168" customFormat="1" x14ac:dyDescent="0.25">
      <c r="AC6393" s="175"/>
      <c r="AD6393" s="175"/>
      <c r="AE6393" s="175"/>
      <c r="AF6393" s="175"/>
      <c r="AG6393" s="175"/>
      <c r="AH6393" s="176"/>
      <c r="AM6393" s="6"/>
      <c r="AN6393" s="6"/>
      <c r="AO6393" s="6"/>
      <c r="AP6393" s="6"/>
      <c r="AQ6393" s="6"/>
      <c r="AR6393" s="6"/>
      <c r="AS6393" s="6"/>
      <c r="AT6393" s="6"/>
      <c r="AU6393" s="6"/>
      <c r="AV6393" s="6"/>
      <c r="AW6393" s="6"/>
      <c r="AX6393" s="6"/>
      <c r="AY6393" s="172"/>
      <c r="AZ6393" s="172"/>
      <c r="BA6393" s="172"/>
      <c r="BB6393" s="6"/>
      <c r="BC6393" s="6"/>
      <c r="BD6393" s="6"/>
      <c r="BE6393" s="6"/>
      <c r="BF6393" s="6"/>
      <c r="BG6393" s="172"/>
      <c r="BH6393" s="172"/>
      <c r="BI6393" s="172"/>
      <c r="BJ6393" s="6"/>
      <c r="BK6393" s="6"/>
      <c r="BL6393" s="6"/>
      <c r="BM6393" s="6"/>
      <c r="BN6393" s="6"/>
      <c r="BO6393" s="6"/>
      <c r="BP6393" s="6"/>
      <c r="BQ6393" s="6"/>
      <c r="BR6393" s="6"/>
      <c r="BS6393" s="6"/>
      <c r="BT6393" s="6"/>
      <c r="CG6393" s="432"/>
      <c r="CH6393" s="432"/>
      <c r="CL6393" s="174"/>
    </row>
    <row r="6394" spans="29:90" s="168" customFormat="1" x14ac:dyDescent="0.25">
      <c r="AC6394" s="175"/>
      <c r="AD6394" s="175"/>
      <c r="AE6394" s="175"/>
      <c r="AF6394" s="175"/>
      <c r="AG6394" s="175"/>
      <c r="AH6394" s="176"/>
      <c r="AM6394" s="6"/>
      <c r="AN6394" s="6"/>
      <c r="AO6394" s="6"/>
      <c r="AP6394" s="6"/>
      <c r="AQ6394" s="6"/>
      <c r="AR6394" s="6"/>
      <c r="AS6394" s="6"/>
      <c r="AT6394" s="6"/>
      <c r="AU6394" s="6"/>
      <c r="AV6394" s="6"/>
      <c r="AW6394" s="6"/>
      <c r="AX6394" s="6"/>
      <c r="AY6394" s="172"/>
      <c r="AZ6394" s="172"/>
      <c r="BA6394" s="172"/>
      <c r="BB6394" s="6"/>
      <c r="BC6394" s="6"/>
      <c r="BD6394" s="6"/>
      <c r="BE6394" s="6"/>
      <c r="BF6394" s="6"/>
      <c r="BG6394" s="172"/>
      <c r="BH6394" s="172"/>
      <c r="BI6394" s="172"/>
      <c r="BJ6394" s="6"/>
      <c r="BK6394" s="6"/>
      <c r="BL6394" s="6"/>
      <c r="BM6394" s="6"/>
      <c r="BN6394" s="6"/>
      <c r="BO6394" s="6"/>
      <c r="BP6394" s="6"/>
      <c r="BQ6394" s="6"/>
      <c r="BR6394" s="6"/>
      <c r="BS6394" s="6"/>
      <c r="BT6394" s="6"/>
      <c r="CG6394" s="432"/>
      <c r="CH6394" s="432"/>
      <c r="CL6394" s="174"/>
    </row>
    <row r="6395" spans="29:90" s="168" customFormat="1" x14ac:dyDescent="0.25">
      <c r="AC6395" s="175"/>
      <c r="AD6395" s="175"/>
      <c r="AE6395" s="175"/>
      <c r="AF6395" s="175"/>
      <c r="AG6395" s="175"/>
      <c r="AH6395" s="176"/>
      <c r="AM6395" s="6"/>
      <c r="AN6395" s="6"/>
      <c r="AO6395" s="6"/>
      <c r="AP6395" s="6"/>
      <c r="AQ6395" s="6"/>
      <c r="AR6395" s="6"/>
      <c r="AS6395" s="6"/>
      <c r="AT6395" s="6"/>
      <c r="AU6395" s="6"/>
      <c r="AV6395" s="6"/>
      <c r="AW6395" s="6"/>
      <c r="AX6395" s="6"/>
      <c r="AY6395" s="172"/>
      <c r="AZ6395" s="172"/>
      <c r="BA6395" s="172"/>
      <c r="BB6395" s="6"/>
      <c r="BC6395" s="6"/>
      <c r="BD6395" s="6"/>
      <c r="BE6395" s="6"/>
      <c r="BF6395" s="6"/>
      <c r="BG6395" s="172"/>
      <c r="BH6395" s="172"/>
      <c r="BI6395" s="172"/>
      <c r="BJ6395" s="6"/>
      <c r="BK6395" s="6"/>
      <c r="BL6395" s="6"/>
      <c r="BM6395" s="6"/>
      <c r="BN6395" s="6"/>
      <c r="BO6395" s="6"/>
      <c r="BP6395" s="6"/>
      <c r="BQ6395" s="6"/>
      <c r="BR6395" s="6"/>
      <c r="BS6395" s="6"/>
      <c r="BT6395" s="6"/>
      <c r="CG6395" s="432"/>
      <c r="CH6395" s="432"/>
      <c r="CL6395" s="174"/>
    </row>
    <row r="6396" spans="29:90" s="168" customFormat="1" x14ac:dyDescent="0.25">
      <c r="AC6396" s="175"/>
      <c r="AD6396" s="175"/>
      <c r="AE6396" s="175"/>
      <c r="AF6396" s="175"/>
      <c r="AG6396" s="175"/>
      <c r="AH6396" s="176"/>
      <c r="AM6396" s="6"/>
      <c r="AN6396" s="6"/>
      <c r="AO6396" s="6"/>
      <c r="AP6396" s="6"/>
      <c r="AQ6396" s="6"/>
      <c r="AR6396" s="6"/>
      <c r="AS6396" s="6"/>
      <c r="AT6396" s="6"/>
      <c r="AU6396" s="6"/>
      <c r="AV6396" s="6"/>
      <c r="AW6396" s="6"/>
      <c r="AX6396" s="6"/>
      <c r="AY6396" s="172"/>
      <c r="AZ6396" s="172"/>
      <c r="BA6396" s="172"/>
      <c r="BB6396" s="6"/>
      <c r="BC6396" s="6"/>
      <c r="BD6396" s="6"/>
      <c r="BE6396" s="6"/>
      <c r="BF6396" s="6"/>
      <c r="BG6396" s="172"/>
      <c r="BH6396" s="172"/>
      <c r="BI6396" s="172"/>
      <c r="BJ6396" s="6"/>
      <c r="BK6396" s="6"/>
      <c r="BL6396" s="6"/>
      <c r="BM6396" s="6"/>
      <c r="BN6396" s="6"/>
      <c r="BO6396" s="6"/>
      <c r="BP6396" s="6"/>
      <c r="BQ6396" s="6"/>
      <c r="BR6396" s="6"/>
      <c r="BS6396" s="6"/>
      <c r="BT6396" s="6"/>
      <c r="CG6396" s="432"/>
      <c r="CH6396" s="432"/>
      <c r="CL6396" s="174"/>
    </row>
    <row r="6397" spans="29:90" s="168" customFormat="1" x14ac:dyDescent="0.25">
      <c r="AC6397" s="175"/>
      <c r="AD6397" s="175"/>
      <c r="AE6397" s="175"/>
      <c r="AF6397" s="175"/>
      <c r="AG6397" s="175"/>
      <c r="AH6397" s="176"/>
      <c r="AM6397" s="6"/>
      <c r="AN6397" s="6"/>
      <c r="AO6397" s="6"/>
      <c r="AP6397" s="6"/>
      <c r="AQ6397" s="6"/>
      <c r="AR6397" s="6"/>
      <c r="AS6397" s="6"/>
      <c r="AT6397" s="6"/>
      <c r="AU6397" s="6"/>
      <c r="AV6397" s="6"/>
      <c r="AW6397" s="6"/>
      <c r="AX6397" s="6"/>
      <c r="AY6397" s="172"/>
      <c r="AZ6397" s="172"/>
      <c r="BA6397" s="172"/>
      <c r="BB6397" s="6"/>
      <c r="BC6397" s="6"/>
      <c r="BD6397" s="6"/>
      <c r="BE6397" s="6"/>
      <c r="BF6397" s="6"/>
      <c r="BG6397" s="172"/>
      <c r="BH6397" s="172"/>
      <c r="BI6397" s="172"/>
      <c r="BJ6397" s="6"/>
      <c r="BK6397" s="6"/>
      <c r="BL6397" s="6"/>
      <c r="BM6397" s="6"/>
      <c r="BN6397" s="6"/>
      <c r="BO6397" s="6"/>
      <c r="BP6397" s="6"/>
      <c r="BQ6397" s="6"/>
      <c r="BR6397" s="6"/>
      <c r="BS6397" s="6"/>
      <c r="BT6397" s="6"/>
      <c r="CG6397" s="432"/>
      <c r="CH6397" s="432"/>
      <c r="CL6397" s="174"/>
    </row>
    <row r="6398" spans="29:90" s="168" customFormat="1" x14ac:dyDescent="0.25">
      <c r="AC6398" s="175"/>
      <c r="AD6398" s="175"/>
      <c r="AE6398" s="175"/>
      <c r="AF6398" s="175"/>
      <c r="AG6398" s="175"/>
      <c r="AH6398" s="176"/>
      <c r="AM6398" s="6"/>
      <c r="AN6398" s="6"/>
      <c r="AO6398" s="6"/>
      <c r="AP6398" s="6"/>
      <c r="AQ6398" s="6"/>
      <c r="AR6398" s="6"/>
      <c r="AS6398" s="6"/>
      <c r="AT6398" s="6"/>
      <c r="AU6398" s="6"/>
      <c r="AV6398" s="6"/>
      <c r="AW6398" s="6"/>
      <c r="AX6398" s="6"/>
      <c r="AY6398" s="172"/>
      <c r="AZ6398" s="172"/>
      <c r="BA6398" s="172"/>
      <c r="BB6398" s="6"/>
      <c r="BC6398" s="6"/>
      <c r="BD6398" s="6"/>
      <c r="BE6398" s="6"/>
      <c r="BF6398" s="6"/>
      <c r="BG6398" s="172"/>
      <c r="BH6398" s="172"/>
      <c r="BI6398" s="172"/>
      <c r="BJ6398" s="6"/>
      <c r="BK6398" s="6"/>
      <c r="BL6398" s="6"/>
      <c r="BM6398" s="6"/>
      <c r="BN6398" s="6"/>
      <c r="BO6398" s="6"/>
      <c r="BP6398" s="6"/>
      <c r="BQ6398" s="6"/>
      <c r="BR6398" s="6"/>
      <c r="BS6398" s="6"/>
      <c r="BT6398" s="6"/>
      <c r="CG6398" s="432"/>
      <c r="CH6398" s="432"/>
      <c r="CL6398" s="174"/>
    </row>
    <row r="6399" spans="29:90" s="168" customFormat="1" x14ac:dyDescent="0.25">
      <c r="AC6399" s="175"/>
      <c r="AD6399" s="175"/>
      <c r="AE6399" s="175"/>
      <c r="AF6399" s="175"/>
      <c r="AG6399" s="175"/>
      <c r="AH6399" s="176"/>
      <c r="AM6399" s="6"/>
      <c r="AN6399" s="6"/>
      <c r="AO6399" s="6"/>
      <c r="AP6399" s="6"/>
      <c r="AQ6399" s="6"/>
      <c r="AR6399" s="6"/>
      <c r="AS6399" s="6"/>
      <c r="AT6399" s="6"/>
      <c r="AU6399" s="6"/>
      <c r="AV6399" s="6"/>
      <c r="AW6399" s="6"/>
      <c r="AX6399" s="6"/>
      <c r="AY6399" s="172"/>
      <c r="AZ6399" s="172"/>
      <c r="BA6399" s="172"/>
      <c r="BB6399" s="6"/>
      <c r="BC6399" s="6"/>
      <c r="BD6399" s="6"/>
      <c r="BE6399" s="6"/>
      <c r="BF6399" s="6"/>
      <c r="BG6399" s="172"/>
      <c r="BH6399" s="172"/>
      <c r="BI6399" s="172"/>
      <c r="BJ6399" s="6"/>
      <c r="BK6399" s="6"/>
      <c r="BL6399" s="6"/>
      <c r="BM6399" s="6"/>
      <c r="BN6399" s="6"/>
      <c r="BO6399" s="6"/>
      <c r="BP6399" s="6"/>
      <c r="BQ6399" s="6"/>
      <c r="BR6399" s="6"/>
      <c r="BS6399" s="6"/>
      <c r="BT6399" s="6"/>
      <c r="CG6399" s="432"/>
      <c r="CH6399" s="432"/>
      <c r="CL6399" s="174"/>
    </row>
    <row r="6400" spans="29:90" s="168" customFormat="1" x14ac:dyDescent="0.25">
      <c r="AC6400" s="175"/>
      <c r="AD6400" s="175"/>
      <c r="AE6400" s="175"/>
      <c r="AF6400" s="175"/>
      <c r="AG6400" s="175"/>
      <c r="AH6400" s="176"/>
      <c r="AM6400" s="6"/>
      <c r="AN6400" s="6"/>
      <c r="AO6400" s="6"/>
      <c r="AP6400" s="6"/>
      <c r="AQ6400" s="6"/>
      <c r="AR6400" s="6"/>
      <c r="AS6400" s="6"/>
      <c r="AT6400" s="6"/>
      <c r="AU6400" s="6"/>
      <c r="AV6400" s="6"/>
      <c r="AW6400" s="6"/>
      <c r="AX6400" s="6"/>
      <c r="AY6400" s="172"/>
      <c r="AZ6400" s="172"/>
      <c r="BA6400" s="172"/>
      <c r="BB6400" s="6"/>
      <c r="BC6400" s="6"/>
      <c r="BD6400" s="6"/>
      <c r="BE6400" s="6"/>
      <c r="BF6400" s="6"/>
      <c r="BG6400" s="172"/>
      <c r="BH6400" s="172"/>
      <c r="BI6400" s="172"/>
      <c r="BJ6400" s="6"/>
      <c r="BK6400" s="6"/>
      <c r="BL6400" s="6"/>
      <c r="BM6400" s="6"/>
      <c r="BN6400" s="6"/>
      <c r="BO6400" s="6"/>
      <c r="BP6400" s="6"/>
      <c r="BQ6400" s="6"/>
      <c r="BR6400" s="6"/>
      <c r="BS6400" s="6"/>
      <c r="BT6400" s="6"/>
      <c r="CG6400" s="432"/>
      <c r="CH6400" s="432"/>
      <c r="CL6400" s="174"/>
    </row>
    <row r="6401" spans="29:90" s="168" customFormat="1" x14ac:dyDescent="0.25">
      <c r="AC6401" s="175"/>
      <c r="AD6401" s="175"/>
      <c r="AE6401" s="175"/>
      <c r="AF6401" s="175"/>
      <c r="AG6401" s="175"/>
      <c r="AH6401" s="176"/>
      <c r="AM6401" s="6"/>
      <c r="AN6401" s="6"/>
      <c r="AO6401" s="6"/>
      <c r="AP6401" s="6"/>
      <c r="AQ6401" s="6"/>
      <c r="AR6401" s="6"/>
      <c r="AS6401" s="6"/>
      <c r="AT6401" s="6"/>
      <c r="AU6401" s="6"/>
      <c r="AV6401" s="6"/>
      <c r="AW6401" s="6"/>
      <c r="AX6401" s="6"/>
      <c r="AY6401" s="172"/>
      <c r="AZ6401" s="172"/>
      <c r="BA6401" s="172"/>
      <c r="BB6401" s="6"/>
      <c r="BC6401" s="6"/>
      <c r="BD6401" s="6"/>
      <c r="BE6401" s="6"/>
      <c r="BF6401" s="6"/>
      <c r="BG6401" s="172"/>
      <c r="BH6401" s="172"/>
      <c r="BI6401" s="172"/>
      <c r="BJ6401" s="6"/>
      <c r="BK6401" s="6"/>
      <c r="BL6401" s="6"/>
      <c r="BM6401" s="6"/>
      <c r="BN6401" s="6"/>
      <c r="BO6401" s="6"/>
      <c r="BP6401" s="6"/>
      <c r="BQ6401" s="6"/>
      <c r="BR6401" s="6"/>
      <c r="BS6401" s="6"/>
      <c r="BT6401" s="6"/>
      <c r="CG6401" s="432"/>
      <c r="CH6401" s="432"/>
      <c r="CL6401" s="174"/>
    </row>
    <row r="6402" spans="29:90" s="168" customFormat="1" x14ac:dyDescent="0.25">
      <c r="AC6402" s="175"/>
      <c r="AD6402" s="175"/>
      <c r="AE6402" s="175"/>
      <c r="AF6402" s="175"/>
      <c r="AG6402" s="175"/>
      <c r="AH6402" s="176"/>
      <c r="AM6402" s="6"/>
      <c r="AN6402" s="6"/>
      <c r="AO6402" s="6"/>
      <c r="AP6402" s="6"/>
      <c r="AQ6402" s="6"/>
      <c r="AR6402" s="6"/>
      <c r="AS6402" s="6"/>
      <c r="AT6402" s="6"/>
      <c r="AU6402" s="6"/>
      <c r="AV6402" s="6"/>
      <c r="AW6402" s="6"/>
      <c r="AX6402" s="6"/>
      <c r="AY6402" s="172"/>
      <c r="AZ6402" s="172"/>
      <c r="BA6402" s="172"/>
      <c r="BB6402" s="6"/>
      <c r="BC6402" s="6"/>
      <c r="BD6402" s="6"/>
      <c r="BE6402" s="6"/>
      <c r="BF6402" s="6"/>
      <c r="BG6402" s="172"/>
      <c r="BH6402" s="172"/>
      <c r="BI6402" s="172"/>
      <c r="BJ6402" s="6"/>
      <c r="BK6402" s="6"/>
      <c r="BL6402" s="6"/>
      <c r="BM6402" s="6"/>
      <c r="BN6402" s="6"/>
      <c r="BO6402" s="6"/>
      <c r="BP6402" s="6"/>
      <c r="BQ6402" s="6"/>
      <c r="BR6402" s="6"/>
      <c r="BS6402" s="6"/>
      <c r="BT6402" s="6"/>
      <c r="CG6402" s="432"/>
      <c r="CH6402" s="432"/>
      <c r="CL6402" s="174"/>
    </row>
    <row r="6403" spans="29:90" s="168" customFormat="1" x14ac:dyDescent="0.25">
      <c r="AC6403" s="175"/>
      <c r="AD6403" s="175"/>
      <c r="AE6403" s="175"/>
      <c r="AF6403" s="175"/>
      <c r="AG6403" s="175"/>
      <c r="AH6403" s="176"/>
      <c r="AM6403" s="6"/>
      <c r="AN6403" s="6"/>
      <c r="AO6403" s="6"/>
      <c r="AP6403" s="6"/>
      <c r="AQ6403" s="6"/>
      <c r="AR6403" s="6"/>
      <c r="AS6403" s="6"/>
      <c r="AT6403" s="6"/>
      <c r="AU6403" s="6"/>
      <c r="AV6403" s="6"/>
      <c r="AW6403" s="6"/>
      <c r="AX6403" s="6"/>
      <c r="AY6403" s="172"/>
      <c r="AZ6403" s="172"/>
      <c r="BA6403" s="172"/>
      <c r="BB6403" s="6"/>
      <c r="BC6403" s="6"/>
      <c r="BD6403" s="6"/>
      <c r="BE6403" s="6"/>
      <c r="BF6403" s="6"/>
      <c r="BG6403" s="172"/>
      <c r="BH6403" s="172"/>
      <c r="BI6403" s="172"/>
      <c r="BJ6403" s="6"/>
      <c r="BK6403" s="6"/>
      <c r="BL6403" s="6"/>
      <c r="BM6403" s="6"/>
      <c r="BN6403" s="6"/>
      <c r="BO6403" s="6"/>
      <c r="BP6403" s="6"/>
      <c r="BQ6403" s="6"/>
      <c r="BR6403" s="6"/>
      <c r="BS6403" s="6"/>
      <c r="BT6403" s="6"/>
      <c r="CG6403" s="432"/>
      <c r="CH6403" s="432"/>
      <c r="CL6403" s="174"/>
    </row>
    <row r="6404" spans="29:90" s="168" customFormat="1" x14ac:dyDescent="0.25">
      <c r="AC6404" s="175"/>
      <c r="AD6404" s="175"/>
      <c r="AE6404" s="175"/>
      <c r="AF6404" s="175"/>
      <c r="AG6404" s="175"/>
      <c r="AH6404" s="176"/>
      <c r="AM6404" s="6"/>
      <c r="AN6404" s="6"/>
      <c r="AO6404" s="6"/>
      <c r="AP6404" s="6"/>
      <c r="AQ6404" s="6"/>
      <c r="AR6404" s="6"/>
      <c r="AS6404" s="6"/>
      <c r="AT6404" s="6"/>
      <c r="AU6404" s="6"/>
      <c r="AV6404" s="6"/>
      <c r="AW6404" s="6"/>
      <c r="AX6404" s="6"/>
      <c r="AY6404" s="172"/>
      <c r="AZ6404" s="172"/>
      <c r="BA6404" s="172"/>
      <c r="BB6404" s="6"/>
      <c r="BC6404" s="6"/>
      <c r="BD6404" s="6"/>
      <c r="BE6404" s="6"/>
      <c r="BF6404" s="6"/>
      <c r="BG6404" s="172"/>
      <c r="BH6404" s="172"/>
      <c r="BI6404" s="172"/>
      <c r="BJ6404" s="6"/>
      <c r="BK6404" s="6"/>
      <c r="BL6404" s="6"/>
      <c r="BM6404" s="6"/>
      <c r="BN6404" s="6"/>
      <c r="BO6404" s="6"/>
      <c r="BP6404" s="6"/>
      <c r="BQ6404" s="6"/>
      <c r="BR6404" s="6"/>
      <c r="BS6404" s="6"/>
      <c r="BT6404" s="6"/>
      <c r="CG6404" s="432"/>
      <c r="CH6404" s="432"/>
      <c r="CL6404" s="174"/>
    </row>
    <row r="6405" spans="29:90" s="168" customFormat="1" x14ac:dyDescent="0.25">
      <c r="AC6405" s="175"/>
      <c r="AD6405" s="175"/>
      <c r="AE6405" s="175"/>
      <c r="AF6405" s="175"/>
      <c r="AG6405" s="175"/>
      <c r="AH6405" s="176"/>
      <c r="AM6405" s="6"/>
      <c r="AN6405" s="6"/>
      <c r="AO6405" s="6"/>
      <c r="AP6405" s="6"/>
      <c r="AQ6405" s="6"/>
      <c r="AR6405" s="6"/>
      <c r="AS6405" s="6"/>
      <c r="AT6405" s="6"/>
      <c r="AU6405" s="6"/>
      <c r="AV6405" s="6"/>
      <c r="AW6405" s="6"/>
      <c r="AX6405" s="6"/>
      <c r="AY6405" s="172"/>
      <c r="AZ6405" s="172"/>
      <c r="BA6405" s="172"/>
      <c r="BB6405" s="6"/>
      <c r="BC6405" s="6"/>
      <c r="BD6405" s="6"/>
      <c r="BE6405" s="6"/>
      <c r="BF6405" s="6"/>
      <c r="BG6405" s="172"/>
      <c r="BH6405" s="172"/>
      <c r="BI6405" s="172"/>
      <c r="BJ6405" s="6"/>
      <c r="BK6405" s="6"/>
      <c r="BL6405" s="6"/>
      <c r="BM6405" s="6"/>
      <c r="BN6405" s="6"/>
      <c r="BO6405" s="6"/>
      <c r="BP6405" s="6"/>
      <c r="BQ6405" s="6"/>
      <c r="BR6405" s="6"/>
      <c r="BS6405" s="6"/>
      <c r="BT6405" s="6"/>
      <c r="CG6405" s="432"/>
      <c r="CH6405" s="432"/>
      <c r="CL6405" s="174"/>
    </row>
    <row r="6406" spans="29:90" s="168" customFormat="1" x14ac:dyDescent="0.25">
      <c r="AC6406" s="175"/>
      <c r="AD6406" s="175"/>
      <c r="AE6406" s="175"/>
      <c r="AF6406" s="175"/>
      <c r="AG6406" s="175"/>
      <c r="AH6406" s="176"/>
      <c r="AM6406" s="6"/>
      <c r="AN6406" s="6"/>
      <c r="AO6406" s="6"/>
      <c r="AP6406" s="6"/>
      <c r="AQ6406" s="6"/>
      <c r="AR6406" s="6"/>
      <c r="AS6406" s="6"/>
      <c r="AT6406" s="6"/>
      <c r="AU6406" s="6"/>
      <c r="AV6406" s="6"/>
      <c r="AW6406" s="6"/>
      <c r="AX6406" s="6"/>
      <c r="AY6406" s="172"/>
      <c r="AZ6406" s="172"/>
      <c r="BA6406" s="172"/>
      <c r="BB6406" s="6"/>
      <c r="BC6406" s="6"/>
      <c r="BD6406" s="6"/>
      <c r="BE6406" s="6"/>
      <c r="BF6406" s="6"/>
      <c r="BG6406" s="172"/>
      <c r="BH6406" s="172"/>
      <c r="BI6406" s="172"/>
      <c r="BJ6406" s="6"/>
      <c r="BK6406" s="6"/>
      <c r="BL6406" s="6"/>
      <c r="BM6406" s="6"/>
      <c r="BN6406" s="6"/>
      <c r="BO6406" s="6"/>
      <c r="BP6406" s="6"/>
      <c r="BQ6406" s="6"/>
      <c r="BR6406" s="6"/>
      <c r="BS6406" s="6"/>
      <c r="BT6406" s="6"/>
      <c r="CG6406" s="432"/>
      <c r="CH6406" s="432"/>
      <c r="CL6406" s="174"/>
    </row>
    <row r="6407" spans="29:90" s="168" customFormat="1" x14ac:dyDescent="0.25">
      <c r="AC6407" s="175"/>
      <c r="AD6407" s="175"/>
      <c r="AE6407" s="175"/>
      <c r="AF6407" s="175"/>
      <c r="AG6407" s="175"/>
      <c r="AH6407" s="176"/>
      <c r="AM6407" s="6"/>
      <c r="AN6407" s="6"/>
      <c r="AO6407" s="6"/>
      <c r="AP6407" s="6"/>
      <c r="AQ6407" s="6"/>
      <c r="AR6407" s="6"/>
      <c r="AS6407" s="6"/>
      <c r="AT6407" s="6"/>
      <c r="AU6407" s="6"/>
      <c r="AV6407" s="6"/>
      <c r="AW6407" s="6"/>
      <c r="AX6407" s="6"/>
      <c r="AY6407" s="172"/>
      <c r="AZ6407" s="172"/>
      <c r="BA6407" s="172"/>
      <c r="BB6407" s="6"/>
      <c r="BC6407" s="6"/>
      <c r="BD6407" s="6"/>
      <c r="BE6407" s="6"/>
      <c r="BF6407" s="6"/>
      <c r="BG6407" s="172"/>
      <c r="BH6407" s="172"/>
      <c r="BI6407" s="172"/>
      <c r="BJ6407" s="6"/>
      <c r="BK6407" s="6"/>
      <c r="BL6407" s="6"/>
      <c r="BM6407" s="6"/>
      <c r="BN6407" s="6"/>
      <c r="BO6407" s="6"/>
      <c r="BP6407" s="6"/>
      <c r="BQ6407" s="6"/>
      <c r="BR6407" s="6"/>
      <c r="BS6407" s="6"/>
      <c r="BT6407" s="6"/>
      <c r="CG6407" s="432"/>
      <c r="CH6407" s="432"/>
      <c r="CL6407" s="174"/>
    </row>
    <row r="6408" spans="29:90" s="168" customFormat="1" x14ac:dyDescent="0.25">
      <c r="AC6408" s="175"/>
      <c r="AD6408" s="175"/>
      <c r="AE6408" s="175"/>
      <c r="AF6408" s="175"/>
      <c r="AG6408" s="175"/>
      <c r="AH6408" s="176"/>
      <c r="AM6408" s="6"/>
      <c r="AN6408" s="6"/>
      <c r="AO6408" s="6"/>
      <c r="AP6408" s="6"/>
      <c r="AQ6408" s="6"/>
      <c r="AR6408" s="6"/>
      <c r="AS6408" s="6"/>
      <c r="AT6408" s="6"/>
      <c r="AU6408" s="6"/>
      <c r="AV6408" s="6"/>
      <c r="AW6408" s="6"/>
      <c r="AX6408" s="6"/>
      <c r="AY6408" s="172"/>
      <c r="AZ6408" s="172"/>
      <c r="BA6408" s="172"/>
      <c r="BB6408" s="6"/>
      <c r="BC6408" s="6"/>
      <c r="BD6408" s="6"/>
      <c r="BE6408" s="6"/>
      <c r="BF6408" s="6"/>
      <c r="BG6408" s="172"/>
      <c r="BH6408" s="172"/>
      <c r="BI6408" s="172"/>
      <c r="BJ6408" s="6"/>
      <c r="BK6408" s="6"/>
      <c r="BL6408" s="6"/>
      <c r="BM6408" s="6"/>
      <c r="BN6408" s="6"/>
      <c r="BO6408" s="6"/>
      <c r="BP6408" s="6"/>
      <c r="BQ6408" s="6"/>
      <c r="BR6408" s="6"/>
      <c r="BS6408" s="6"/>
      <c r="BT6408" s="6"/>
      <c r="CG6408" s="432"/>
      <c r="CH6408" s="432"/>
      <c r="CL6408" s="174"/>
    </row>
    <row r="6409" spans="29:90" s="168" customFormat="1" x14ac:dyDescent="0.25">
      <c r="AC6409" s="175"/>
      <c r="AD6409" s="175"/>
      <c r="AE6409" s="175"/>
      <c r="AF6409" s="175"/>
      <c r="AG6409" s="175"/>
      <c r="AH6409" s="176"/>
      <c r="AM6409" s="6"/>
      <c r="AN6409" s="6"/>
      <c r="AO6409" s="6"/>
      <c r="AP6409" s="6"/>
      <c r="AQ6409" s="6"/>
      <c r="AR6409" s="6"/>
      <c r="AS6409" s="6"/>
      <c r="AT6409" s="6"/>
      <c r="AU6409" s="6"/>
      <c r="AV6409" s="6"/>
      <c r="AW6409" s="6"/>
      <c r="AX6409" s="6"/>
      <c r="AY6409" s="172"/>
      <c r="AZ6409" s="172"/>
      <c r="BA6409" s="172"/>
      <c r="BB6409" s="6"/>
      <c r="BC6409" s="6"/>
      <c r="BD6409" s="6"/>
      <c r="BE6409" s="6"/>
      <c r="BF6409" s="6"/>
      <c r="BG6409" s="172"/>
      <c r="BH6409" s="172"/>
      <c r="BI6409" s="172"/>
      <c r="BJ6409" s="6"/>
      <c r="BK6409" s="6"/>
      <c r="BL6409" s="6"/>
      <c r="BM6409" s="6"/>
      <c r="BN6409" s="6"/>
      <c r="BO6409" s="6"/>
      <c r="BP6409" s="6"/>
      <c r="BQ6409" s="6"/>
      <c r="BR6409" s="6"/>
      <c r="BS6409" s="6"/>
      <c r="BT6409" s="6"/>
      <c r="CG6409" s="432"/>
      <c r="CH6409" s="432"/>
      <c r="CL6409" s="174"/>
    </row>
    <row r="6410" spans="29:90" s="168" customFormat="1" x14ac:dyDescent="0.25">
      <c r="AC6410" s="175"/>
      <c r="AD6410" s="175"/>
      <c r="AE6410" s="175"/>
      <c r="AF6410" s="175"/>
      <c r="AG6410" s="175"/>
      <c r="AH6410" s="176"/>
      <c r="AM6410" s="6"/>
      <c r="AN6410" s="6"/>
      <c r="AO6410" s="6"/>
      <c r="AP6410" s="6"/>
      <c r="AQ6410" s="6"/>
      <c r="AR6410" s="6"/>
      <c r="AS6410" s="6"/>
      <c r="AT6410" s="6"/>
      <c r="AU6410" s="6"/>
      <c r="AV6410" s="6"/>
      <c r="AW6410" s="6"/>
      <c r="AX6410" s="6"/>
      <c r="AY6410" s="172"/>
      <c r="AZ6410" s="172"/>
      <c r="BA6410" s="172"/>
      <c r="BB6410" s="6"/>
      <c r="BC6410" s="6"/>
      <c r="BD6410" s="6"/>
      <c r="BE6410" s="6"/>
      <c r="BF6410" s="6"/>
      <c r="BG6410" s="172"/>
      <c r="BH6410" s="172"/>
      <c r="BI6410" s="172"/>
      <c r="BJ6410" s="6"/>
      <c r="BK6410" s="6"/>
      <c r="BL6410" s="6"/>
      <c r="BM6410" s="6"/>
      <c r="BN6410" s="6"/>
      <c r="BO6410" s="6"/>
      <c r="BP6410" s="6"/>
      <c r="BQ6410" s="6"/>
      <c r="BR6410" s="6"/>
      <c r="BS6410" s="6"/>
      <c r="BT6410" s="6"/>
      <c r="CG6410" s="432"/>
      <c r="CH6410" s="432"/>
      <c r="CL6410" s="174"/>
    </row>
    <row r="6411" spans="29:90" s="168" customFormat="1" x14ac:dyDescent="0.25">
      <c r="AC6411" s="175"/>
      <c r="AD6411" s="175"/>
      <c r="AE6411" s="175"/>
      <c r="AF6411" s="175"/>
      <c r="AG6411" s="175"/>
      <c r="AH6411" s="176"/>
      <c r="AM6411" s="6"/>
      <c r="AN6411" s="6"/>
      <c r="AO6411" s="6"/>
      <c r="AP6411" s="6"/>
      <c r="AQ6411" s="6"/>
      <c r="AR6411" s="6"/>
      <c r="AS6411" s="6"/>
      <c r="AT6411" s="6"/>
      <c r="AU6411" s="6"/>
      <c r="AV6411" s="6"/>
      <c r="AW6411" s="6"/>
      <c r="AX6411" s="6"/>
      <c r="AY6411" s="172"/>
      <c r="AZ6411" s="172"/>
      <c r="BA6411" s="172"/>
      <c r="BB6411" s="6"/>
      <c r="BC6411" s="6"/>
      <c r="BD6411" s="6"/>
      <c r="BE6411" s="6"/>
      <c r="BF6411" s="6"/>
      <c r="BG6411" s="172"/>
      <c r="BH6411" s="172"/>
      <c r="BI6411" s="172"/>
      <c r="BJ6411" s="6"/>
      <c r="BK6411" s="6"/>
      <c r="BL6411" s="6"/>
      <c r="BM6411" s="6"/>
      <c r="BN6411" s="6"/>
      <c r="BO6411" s="6"/>
      <c r="BP6411" s="6"/>
      <c r="BQ6411" s="6"/>
      <c r="BR6411" s="6"/>
      <c r="BS6411" s="6"/>
      <c r="BT6411" s="6"/>
      <c r="CG6411" s="432"/>
      <c r="CH6411" s="432"/>
      <c r="CL6411" s="174"/>
    </row>
    <row r="6412" spans="29:90" s="168" customFormat="1" x14ac:dyDescent="0.25">
      <c r="AC6412" s="175"/>
      <c r="AD6412" s="175"/>
      <c r="AE6412" s="175"/>
      <c r="AF6412" s="175"/>
      <c r="AG6412" s="175"/>
      <c r="AH6412" s="176"/>
      <c r="AM6412" s="6"/>
      <c r="AN6412" s="6"/>
      <c r="AO6412" s="6"/>
      <c r="AP6412" s="6"/>
      <c r="AQ6412" s="6"/>
      <c r="AR6412" s="6"/>
      <c r="AS6412" s="6"/>
      <c r="AT6412" s="6"/>
      <c r="AU6412" s="6"/>
      <c r="AV6412" s="6"/>
      <c r="AW6412" s="6"/>
      <c r="AX6412" s="6"/>
      <c r="AY6412" s="172"/>
      <c r="AZ6412" s="172"/>
      <c r="BA6412" s="172"/>
      <c r="BB6412" s="6"/>
      <c r="BC6412" s="6"/>
      <c r="BD6412" s="6"/>
      <c r="BE6412" s="6"/>
      <c r="BF6412" s="6"/>
      <c r="BG6412" s="172"/>
      <c r="BH6412" s="172"/>
      <c r="BI6412" s="172"/>
      <c r="BJ6412" s="6"/>
      <c r="BK6412" s="6"/>
      <c r="BL6412" s="6"/>
      <c r="BM6412" s="6"/>
      <c r="BN6412" s="6"/>
      <c r="BO6412" s="6"/>
      <c r="BP6412" s="6"/>
      <c r="BQ6412" s="6"/>
      <c r="BR6412" s="6"/>
      <c r="BS6412" s="6"/>
      <c r="BT6412" s="6"/>
      <c r="CG6412" s="432"/>
      <c r="CH6412" s="432"/>
      <c r="CL6412" s="174"/>
    </row>
    <row r="6413" spans="29:90" s="168" customFormat="1" x14ac:dyDescent="0.25">
      <c r="AC6413" s="175"/>
      <c r="AD6413" s="175"/>
      <c r="AE6413" s="175"/>
      <c r="AF6413" s="175"/>
      <c r="AG6413" s="175"/>
      <c r="AH6413" s="176"/>
      <c r="AM6413" s="6"/>
      <c r="AN6413" s="6"/>
      <c r="AO6413" s="6"/>
      <c r="AP6413" s="6"/>
      <c r="AQ6413" s="6"/>
      <c r="AR6413" s="6"/>
      <c r="AS6413" s="6"/>
      <c r="AT6413" s="6"/>
      <c r="AU6413" s="6"/>
      <c r="AV6413" s="6"/>
      <c r="AW6413" s="6"/>
      <c r="AX6413" s="6"/>
      <c r="AY6413" s="172"/>
      <c r="AZ6413" s="172"/>
      <c r="BA6413" s="172"/>
      <c r="BB6413" s="6"/>
      <c r="BC6413" s="6"/>
      <c r="BD6413" s="6"/>
      <c r="BE6413" s="6"/>
      <c r="BF6413" s="6"/>
      <c r="BG6413" s="172"/>
      <c r="BH6413" s="172"/>
      <c r="BI6413" s="172"/>
      <c r="BJ6413" s="6"/>
      <c r="BK6413" s="6"/>
      <c r="BL6413" s="6"/>
      <c r="BM6413" s="6"/>
      <c r="BN6413" s="6"/>
      <c r="BO6413" s="6"/>
      <c r="BP6413" s="6"/>
      <c r="BQ6413" s="6"/>
      <c r="BR6413" s="6"/>
      <c r="BS6413" s="6"/>
      <c r="BT6413" s="6"/>
      <c r="CG6413" s="432"/>
      <c r="CH6413" s="432"/>
      <c r="CL6413" s="174"/>
    </row>
    <row r="6414" spans="29:90" s="168" customFormat="1" x14ac:dyDescent="0.25">
      <c r="AC6414" s="175"/>
      <c r="AD6414" s="175"/>
      <c r="AE6414" s="175"/>
      <c r="AF6414" s="175"/>
      <c r="AG6414" s="175"/>
      <c r="AH6414" s="176"/>
      <c r="AM6414" s="6"/>
      <c r="AN6414" s="6"/>
      <c r="AO6414" s="6"/>
      <c r="AP6414" s="6"/>
      <c r="AQ6414" s="6"/>
      <c r="AR6414" s="6"/>
      <c r="AS6414" s="6"/>
      <c r="AT6414" s="6"/>
      <c r="AU6414" s="6"/>
      <c r="AV6414" s="6"/>
      <c r="AW6414" s="6"/>
      <c r="AX6414" s="6"/>
      <c r="AY6414" s="172"/>
      <c r="AZ6414" s="172"/>
      <c r="BA6414" s="172"/>
      <c r="BB6414" s="6"/>
      <c r="BC6414" s="6"/>
      <c r="BD6414" s="6"/>
      <c r="BE6414" s="6"/>
      <c r="BF6414" s="6"/>
      <c r="BG6414" s="172"/>
      <c r="BH6414" s="172"/>
      <c r="BI6414" s="172"/>
      <c r="BJ6414" s="6"/>
      <c r="BK6414" s="6"/>
      <c r="BL6414" s="6"/>
      <c r="BM6414" s="6"/>
      <c r="BN6414" s="6"/>
      <c r="BO6414" s="6"/>
      <c r="BP6414" s="6"/>
      <c r="BQ6414" s="6"/>
      <c r="BR6414" s="6"/>
      <c r="BS6414" s="6"/>
      <c r="BT6414" s="6"/>
      <c r="CG6414" s="432"/>
      <c r="CH6414" s="432"/>
      <c r="CL6414" s="174"/>
    </row>
    <row r="6415" spans="29:90" s="168" customFormat="1" x14ac:dyDescent="0.25">
      <c r="AC6415" s="175"/>
      <c r="AD6415" s="175"/>
      <c r="AE6415" s="175"/>
      <c r="AF6415" s="175"/>
      <c r="AG6415" s="175"/>
      <c r="AH6415" s="176"/>
      <c r="AM6415" s="6"/>
      <c r="AN6415" s="6"/>
      <c r="AO6415" s="6"/>
      <c r="AP6415" s="6"/>
      <c r="AQ6415" s="6"/>
      <c r="AR6415" s="6"/>
      <c r="AS6415" s="6"/>
      <c r="AT6415" s="6"/>
      <c r="AU6415" s="6"/>
      <c r="AV6415" s="6"/>
      <c r="AW6415" s="6"/>
      <c r="AX6415" s="6"/>
      <c r="AY6415" s="172"/>
      <c r="AZ6415" s="172"/>
      <c r="BA6415" s="172"/>
      <c r="BB6415" s="6"/>
      <c r="BC6415" s="6"/>
      <c r="BD6415" s="6"/>
      <c r="BE6415" s="6"/>
      <c r="BF6415" s="6"/>
      <c r="BG6415" s="172"/>
      <c r="BH6415" s="172"/>
      <c r="BI6415" s="172"/>
      <c r="BJ6415" s="6"/>
      <c r="BK6415" s="6"/>
      <c r="BL6415" s="6"/>
      <c r="BM6415" s="6"/>
      <c r="BN6415" s="6"/>
      <c r="BO6415" s="6"/>
      <c r="BP6415" s="6"/>
      <c r="BQ6415" s="6"/>
      <c r="BR6415" s="6"/>
      <c r="BS6415" s="6"/>
      <c r="BT6415" s="6"/>
      <c r="CG6415" s="432"/>
      <c r="CH6415" s="432"/>
      <c r="CL6415" s="174"/>
    </row>
    <row r="6416" spans="29:90" s="168" customFormat="1" x14ac:dyDescent="0.25">
      <c r="AC6416" s="175"/>
      <c r="AD6416" s="175"/>
      <c r="AE6416" s="175"/>
      <c r="AF6416" s="175"/>
      <c r="AG6416" s="175"/>
      <c r="AH6416" s="176"/>
      <c r="AM6416" s="6"/>
      <c r="AN6416" s="6"/>
      <c r="AO6416" s="6"/>
      <c r="AP6416" s="6"/>
      <c r="AQ6416" s="6"/>
      <c r="AR6416" s="6"/>
      <c r="AS6416" s="6"/>
      <c r="AT6416" s="6"/>
      <c r="AU6416" s="6"/>
      <c r="AV6416" s="6"/>
      <c r="AW6416" s="6"/>
      <c r="AX6416" s="6"/>
      <c r="AY6416" s="172"/>
      <c r="AZ6416" s="172"/>
      <c r="BA6416" s="172"/>
      <c r="BB6416" s="6"/>
      <c r="BC6416" s="6"/>
      <c r="BD6416" s="6"/>
      <c r="BE6416" s="6"/>
      <c r="BF6416" s="6"/>
      <c r="BG6416" s="172"/>
      <c r="BH6416" s="172"/>
      <c r="BI6416" s="172"/>
      <c r="BJ6416" s="6"/>
      <c r="BK6416" s="6"/>
      <c r="BL6416" s="6"/>
      <c r="BM6416" s="6"/>
      <c r="BN6416" s="6"/>
      <c r="BO6416" s="6"/>
      <c r="BP6416" s="6"/>
      <c r="BQ6416" s="6"/>
      <c r="BR6416" s="6"/>
      <c r="BS6416" s="6"/>
      <c r="BT6416" s="6"/>
      <c r="CG6416" s="432"/>
      <c r="CH6416" s="432"/>
      <c r="CL6416" s="174"/>
    </row>
    <row r="6417" spans="29:90" s="168" customFormat="1" x14ac:dyDescent="0.25">
      <c r="AC6417" s="175"/>
      <c r="AD6417" s="175"/>
      <c r="AE6417" s="175"/>
      <c r="AF6417" s="175"/>
      <c r="AG6417" s="175"/>
      <c r="AH6417" s="176"/>
      <c r="AM6417" s="6"/>
      <c r="AN6417" s="6"/>
      <c r="AO6417" s="6"/>
      <c r="AP6417" s="6"/>
      <c r="AQ6417" s="6"/>
      <c r="AR6417" s="6"/>
      <c r="AS6417" s="6"/>
      <c r="AT6417" s="6"/>
      <c r="AU6417" s="6"/>
      <c r="AV6417" s="6"/>
      <c r="AW6417" s="6"/>
      <c r="AX6417" s="6"/>
      <c r="AY6417" s="172"/>
      <c r="AZ6417" s="172"/>
      <c r="BA6417" s="172"/>
      <c r="BB6417" s="6"/>
      <c r="BC6417" s="6"/>
      <c r="BD6417" s="6"/>
      <c r="BE6417" s="6"/>
      <c r="BF6417" s="6"/>
      <c r="BG6417" s="172"/>
      <c r="BH6417" s="172"/>
      <c r="BI6417" s="172"/>
      <c r="BJ6417" s="6"/>
      <c r="BK6417" s="6"/>
      <c r="BL6417" s="6"/>
      <c r="BM6417" s="6"/>
      <c r="BN6417" s="6"/>
      <c r="BO6417" s="6"/>
      <c r="BP6417" s="6"/>
      <c r="BQ6417" s="6"/>
      <c r="BR6417" s="6"/>
      <c r="BS6417" s="6"/>
      <c r="BT6417" s="6"/>
      <c r="CG6417" s="432"/>
      <c r="CH6417" s="432"/>
      <c r="CL6417" s="174"/>
    </row>
    <row r="6418" spans="29:90" s="168" customFormat="1" x14ac:dyDescent="0.25">
      <c r="AC6418" s="175"/>
      <c r="AD6418" s="175"/>
      <c r="AE6418" s="175"/>
      <c r="AF6418" s="175"/>
      <c r="AG6418" s="175"/>
      <c r="AH6418" s="176"/>
      <c r="AM6418" s="6"/>
      <c r="AN6418" s="6"/>
      <c r="AO6418" s="6"/>
      <c r="AP6418" s="6"/>
      <c r="AQ6418" s="6"/>
      <c r="AR6418" s="6"/>
      <c r="AS6418" s="6"/>
      <c r="AT6418" s="6"/>
      <c r="AU6418" s="6"/>
      <c r="AV6418" s="6"/>
      <c r="AW6418" s="6"/>
      <c r="AX6418" s="6"/>
      <c r="AY6418" s="172"/>
      <c r="AZ6418" s="172"/>
      <c r="BA6418" s="172"/>
      <c r="BB6418" s="6"/>
      <c r="BC6418" s="6"/>
      <c r="BD6418" s="6"/>
      <c r="BE6418" s="6"/>
      <c r="BF6418" s="6"/>
      <c r="BG6418" s="172"/>
      <c r="BH6418" s="172"/>
      <c r="BI6418" s="172"/>
      <c r="BJ6418" s="6"/>
      <c r="BK6418" s="6"/>
      <c r="BL6418" s="6"/>
      <c r="BM6418" s="6"/>
      <c r="BN6418" s="6"/>
      <c r="BO6418" s="6"/>
      <c r="BP6418" s="6"/>
      <c r="BQ6418" s="6"/>
      <c r="BR6418" s="6"/>
      <c r="BS6418" s="6"/>
      <c r="BT6418" s="6"/>
      <c r="CG6418" s="432"/>
      <c r="CH6418" s="432"/>
      <c r="CL6418" s="174"/>
    </row>
    <row r="6419" spans="29:90" s="168" customFormat="1" x14ac:dyDescent="0.25">
      <c r="AC6419" s="175"/>
      <c r="AD6419" s="175"/>
      <c r="AE6419" s="175"/>
      <c r="AF6419" s="175"/>
      <c r="AG6419" s="175"/>
      <c r="AH6419" s="176"/>
      <c r="AM6419" s="6"/>
      <c r="AN6419" s="6"/>
      <c r="AO6419" s="6"/>
      <c r="AP6419" s="6"/>
      <c r="AQ6419" s="6"/>
      <c r="AR6419" s="6"/>
      <c r="AS6419" s="6"/>
      <c r="AT6419" s="6"/>
      <c r="AU6419" s="6"/>
      <c r="AV6419" s="6"/>
      <c r="AW6419" s="6"/>
      <c r="AX6419" s="6"/>
      <c r="AY6419" s="172"/>
      <c r="AZ6419" s="172"/>
      <c r="BA6419" s="172"/>
      <c r="BB6419" s="6"/>
      <c r="BC6419" s="6"/>
      <c r="BD6419" s="6"/>
      <c r="BE6419" s="6"/>
      <c r="BF6419" s="6"/>
      <c r="BG6419" s="172"/>
      <c r="BH6419" s="172"/>
      <c r="BI6419" s="172"/>
      <c r="BJ6419" s="6"/>
      <c r="BK6419" s="6"/>
      <c r="BL6419" s="6"/>
      <c r="BM6419" s="6"/>
      <c r="BN6419" s="6"/>
      <c r="BO6419" s="6"/>
      <c r="BP6419" s="6"/>
      <c r="BQ6419" s="6"/>
      <c r="BR6419" s="6"/>
      <c r="BS6419" s="6"/>
      <c r="BT6419" s="6"/>
      <c r="CG6419" s="432"/>
      <c r="CH6419" s="432"/>
      <c r="CL6419" s="174"/>
    </row>
    <row r="6420" spans="29:90" s="168" customFormat="1" x14ac:dyDescent="0.25">
      <c r="AC6420" s="175"/>
      <c r="AD6420" s="175"/>
      <c r="AE6420" s="175"/>
      <c r="AF6420" s="175"/>
      <c r="AG6420" s="175"/>
      <c r="AH6420" s="176"/>
      <c r="AM6420" s="6"/>
      <c r="AN6420" s="6"/>
      <c r="AO6420" s="6"/>
      <c r="AP6420" s="6"/>
      <c r="AQ6420" s="6"/>
      <c r="AR6420" s="6"/>
      <c r="AS6420" s="6"/>
      <c r="AT6420" s="6"/>
      <c r="AU6420" s="6"/>
      <c r="AV6420" s="6"/>
      <c r="AW6420" s="6"/>
      <c r="AX6420" s="6"/>
      <c r="AY6420" s="172"/>
      <c r="AZ6420" s="172"/>
      <c r="BA6420" s="172"/>
      <c r="BB6420" s="6"/>
      <c r="BC6420" s="6"/>
      <c r="BD6420" s="6"/>
      <c r="BE6420" s="6"/>
      <c r="BF6420" s="6"/>
      <c r="BG6420" s="172"/>
      <c r="BH6420" s="172"/>
      <c r="BI6420" s="172"/>
      <c r="BJ6420" s="6"/>
      <c r="BK6420" s="6"/>
      <c r="BL6420" s="6"/>
      <c r="BM6420" s="6"/>
      <c r="BN6420" s="6"/>
      <c r="BO6420" s="6"/>
      <c r="BP6420" s="6"/>
      <c r="BQ6420" s="6"/>
      <c r="BR6420" s="6"/>
      <c r="BS6420" s="6"/>
      <c r="BT6420" s="6"/>
      <c r="CG6420" s="432"/>
      <c r="CH6420" s="432"/>
      <c r="CL6420" s="174"/>
    </row>
    <row r="6421" spans="29:90" s="168" customFormat="1" x14ac:dyDescent="0.25">
      <c r="AC6421" s="175"/>
      <c r="AD6421" s="175"/>
      <c r="AE6421" s="175"/>
      <c r="AF6421" s="175"/>
      <c r="AG6421" s="175"/>
      <c r="AH6421" s="176"/>
      <c r="AM6421" s="6"/>
      <c r="AN6421" s="6"/>
      <c r="AO6421" s="6"/>
      <c r="AP6421" s="6"/>
      <c r="AQ6421" s="6"/>
      <c r="AR6421" s="6"/>
      <c r="AS6421" s="6"/>
      <c r="AT6421" s="6"/>
      <c r="AU6421" s="6"/>
      <c r="AV6421" s="6"/>
      <c r="AW6421" s="6"/>
      <c r="AX6421" s="6"/>
      <c r="AY6421" s="172"/>
      <c r="AZ6421" s="172"/>
      <c r="BA6421" s="172"/>
      <c r="BB6421" s="6"/>
      <c r="BC6421" s="6"/>
      <c r="BD6421" s="6"/>
      <c r="BE6421" s="6"/>
      <c r="BF6421" s="6"/>
      <c r="BG6421" s="172"/>
      <c r="BH6421" s="172"/>
      <c r="BI6421" s="172"/>
      <c r="BJ6421" s="6"/>
      <c r="BK6421" s="6"/>
      <c r="BL6421" s="6"/>
      <c r="BM6421" s="6"/>
      <c r="BN6421" s="6"/>
      <c r="BO6421" s="6"/>
      <c r="BP6421" s="6"/>
      <c r="BQ6421" s="6"/>
      <c r="BR6421" s="6"/>
      <c r="BS6421" s="6"/>
      <c r="BT6421" s="6"/>
      <c r="CG6421" s="432"/>
      <c r="CH6421" s="432"/>
      <c r="CL6421" s="174"/>
    </row>
    <row r="6422" spans="29:90" s="168" customFormat="1" x14ac:dyDescent="0.25">
      <c r="AC6422" s="175"/>
      <c r="AD6422" s="175"/>
      <c r="AE6422" s="175"/>
      <c r="AF6422" s="175"/>
      <c r="AG6422" s="175"/>
      <c r="AH6422" s="176"/>
      <c r="AM6422" s="6"/>
      <c r="AN6422" s="6"/>
      <c r="AO6422" s="6"/>
      <c r="AP6422" s="6"/>
      <c r="AQ6422" s="6"/>
      <c r="AR6422" s="6"/>
      <c r="AS6422" s="6"/>
      <c r="AT6422" s="6"/>
      <c r="AU6422" s="6"/>
      <c r="AV6422" s="6"/>
      <c r="AW6422" s="6"/>
      <c r="AX6422" s="6"/>
      <c r="AY6422" s="172"/>
      <c r="AZ6422" s="172"/>
      <c r="BA6422" s="172"/>
      <c r="BB6422" s="6"/>
      <c r="BC6422" s="6"/>
      <c r="BD6422" s="6"/>
      <c r="BE6422" s="6"/>
      <c r="BF6422" s="6"/>
      <c r="BG6422" s="172"/>
      <c r="BH6422" s="172"/>
      <c r="BI6422" s="172"/>
      <c r="BJ6422" s="6"/>
      <c r="BK6422" s="6"/>
      <c r="BL6422" s="6"/>
      <c r="BM6422" s="6"/>
      <c r="BN6422" s="6"/>
      <c r="BO6422" s="6"/>
      <c r="BP6422" s="6"/>
      <c r="BQ6422" s="6"/>
      <c r="BR6422" s="6"/>
      <c r="BS6422" s="6"/>
      <c r="BT6422" s="6"/>
      <c r="CG6422" s="432"/>
      <c r="CH6422" s="432"/>
      <c r="CL6422" s="174"/>
    </row>
    <row r="6423" spans="29:90" s="168" customFormat="1" x14ac:dyDescent="0.25">
      <c r="AC6423" s="175"/>
      <c r="AD6423" s="175"/>
      <c r="AE6423" s="175"/>
      <c r="AF6423" s="175"/>
      <c r="AG6423" s="175"/>
      <c r="AH6423" s="176"/>
      <c r="AM6423" s="6"/>
      <c r="AN6423" s="6"/>
      <c r="AO6423" s="6"/>
      <c r="AP6423" s="6"/>
      <c r="AQ6423" s="6"/>
      <c r="AR6423" s="6"/>
      <c r="AS6423" s="6"/>
      <c r="AT6423" s="6"/>
      <c r="AU6423" s="6"/>
      <c r="AV6423" s="6"/>
      <c r="AW6423" s="6"/>
      <c r="AX6423" s="6"/>
      <c r="AY6423" s="172"/>
      <c r="AZ6423" s="172"/>
      <c r="BA6423" s="172"/>
      <c r="BB6423" s="6"/>
      <c r="BC6423" s="6"/>
      <c r="BD6423" s="6"/>
      <c r="BE6423" s="6"/>
      <c r="BF6423" s="6"/>
      <c r="BG6423" s="172"/>
      <c r="BH6423" s="172"/>
      <c r="BI6423" s="172"/>
      <c r="BJ6423" s="6"/>
      <c r="BK6423" s="6"/>
      <c r="BL6423" s="6"/>
      <c r="BM6423" s="6"/>
      <c r="BN6423" s="6"/>
      <c r="BO6423" s="6"/>
      <c r="BP6423" s="6"/>
      <c r="BQ6423" s="6"/>
      <c r="BR6423" s="6"/>
      <c r="BS6423" s="6"/>
      <c r="BT6423" s="6"/>
      <c r="CG6423" s="432"/>
      <c r="CH6423" s="432"/>
      <c r="CL6423" s="174"/>
    </row>
    <row r="6424" spans="29:90" s="168" customFormat="1" x14ac:dyDescent="0.25">
      <c r="AC6424" s="175"/>
      <c r="AD6424" s="175"/>
      <c r="AE6424" s="175"/>
      <c r="AF6424" s="175"/>
      <c r="AG6424" s="175"/>
      <c r="AH6424" s="176"/>
      <c r="AM6424" s="6"/>
      <c r="AN6424" s="6"/>
      <c r="AO6424" s="6"/>
      <c r="AP6424" s="6"/>
      <c r="AQ6424" s="6"/>
      <c r="AR6424" s="6"/>
      <c r="AS6424" s="6"/>
      <c r="AT6424" s="6"/>
      <c r="AU6424" s="6"/>
      <c r="AV6424" s="6"/>
      <c r="AW6424" s="6"/>
      <c r="AX6424" s="6"/>
      <c r="AY6424" s="172"/>
      <c r="AZ6424" s="172"/>
      <c r="BA6424" s="172"/>
      <c r="BB6424" s="6"/>
      <c r="BC6424" s="6"/>
      <c r="BD6424" s="6"/>
      <c r="BE6424" s="6"/>
      <c r="BF6424" s="6"/>
      <c r="BG6424" s="172"/>
      <c r="BH6424" s="172"/>
      <c r="BI6424" s="172"/>
      <c r="BJ6424" s="6"/>
      <c r="BK6424" s="6"/>
      <c r="BL6424" s="6"/>
      <c r="BM6424" s="6"/>
      <c r="BN6424" s="6"/>
      <c r="BO6424" s="6"/>
      <c r="BP6424" s="6"/>
      <c r="BQ6424" s="6"/>
      <c r="BR6424" s="6"/>
      <c r="BS6424" s="6"/>
      <c r="BT6424" s="6"/>
      <c r="CG6424" s="432"/>
      <c r="CH6424" s="432"/>
      <c r="CL6424" s="174"/>
    </row>
    <row r="6425" spans="29:90" s="168" customFormat="1" x14ac:dyDescent="0.25">
      <c r="AC6425" s="175"/>
      <c r="AD6425" s="175"/>
      <c r="AE6425" s="175"/>
      <c r="AF6425" s="175"/>
      <c r="AG6425" s="175"/>
      <c r="AH6425" s="176"/>
      <c r="AM6425" s="6"/>
      <c r="AN6425" s="6"/>
      <c r="AO6425" s="6"/>
      <c r="AP6425" s="6"/>
      <c r="AQ6425" s="6"/>
      <c r="AR6425" s="6"/>
      <c r="AS6425" s="6"/>
      <c r="AT6425" s="6"/>
      <c r="AU6425" s="6"/>
      <c r="AV6425" s="6"/>
      <c r="AW6425" s="6"/>
      <c r="AX6425" s="6"/>
      <c r="AY6425" s="172"/>
      <c r="AZ6425" s="172"/>
      <c r="BA6425" s="172"/>
      <c r="BB6425" s="6"/>
      <c r="BC6425" s="6"/>
      <c r="BD6425" s="6"/>
      <c r="BE6425" s="6"/>
      <c r="BF6425" s="6"/>
      <c r="BG6425" s="172"/>
      <c r="BH6425" s="172"/>
      <c r="BI6425" s="172"/>
      <c r="BJ6425" s="6"/>
      <c r="BK6425" s="6"/>
      <c r="BL6425" s="6"/>
      <c r="BM6425" s="6"/>
      <c r="BN6425" s="6"/>
      <c r="BO6425" s="6"/>
      <c r="BP6425" s="6"/>
      <c r="BQ6425" s="6"/>
      <c r="BR6425" s="6"/>
      <c r="BS6425" s="6"/>
      <c r="BT6425" s="6"/>
      <c r="CG6425" s="432"/>
      <c r="CH6425" s="432"/>
      <c r="CL6425" s="174"/>
    </row>
    <row r="6426" spans="29:90" s="168" customFormat="1" x14ac:dyDescent="0.25">
      <c r="AC6426" s="175"/>
      <c r="AD6426" s="175"/>
      <c r="AE6426" s="175"/>
      <c r="AF6426" s="175"/>
      <c r="AG6426" s="175"/>
      <c r="AH6426" s="176"/>
      <c r="AM6426" s="6"/>
      <c r="AN6426" s="6"/>
      <c r="AO6426" s="6"/>
      <c r="AP6426" s="6"/>
      <c r="AQ6426" s="6"/>
      <c r="AR6426" s="6"/>
      <c r="AS6426" s="6"/>
      <c r="AT6426" s="6"/>
      <c r="AU6426" s="6"/>
      <c r="AV6426" s="6"/>
      <c r="AW6426" s="6"/>
      <c r="AX6426" s="6"/>
      <c r="AY6426" s="172"/>
      <c r="AZ6426" s="172"/>
      <c r="BA6426" s="172"/>
      <c r="BB6426" s="6"/>
      <c r="BC6426" s="6"/>
      <c r="BD6426" s="6"/>
      <c r="BE6426" s="6"/>
      <c r="BF6426" s="6"/>
      <c r="BG6426" s="172"/>
      <c r="BH6426" s="172"/>
      <c r="BI6426" s="172"/>
      <c r="BJ6426" s="6"/>
      <c r="BK6426" s="6"/>
      <c r="BL6426" s="6"/>
      <c r="BM6426" s="6"/>
      <c r="BN6426" s="6"/>
      <c r="BO6426" s="6"/>
      <c r="BP6426" s="6"/>
      <c r="BQ6426" s="6"/>
      <c r="BR6426" s="6"/>
      <c r="BS6426" s="6"/>
      <c r="BT6426" s="6"/>
      <c r="CG6426" s="432"/>
      <c r="CH6426" s="432"/>
      <c r="CL6426" s="174"/>
    </row>
    <row r="6427" spans="29:90" s="168" customFormat="1" x14ac:dyDescent="0.25">
      <c r="AC6427" s="175"/>
      <c r="AD6427" s="175"/>
      <c r="AE6427" s="175"/>
      <c r="AF6427" s="175"/>
      <c r="AG6427" s="175"/>
      <c r="AH6427" s="176"/>
      <c r="AM6427" s="6"/>
      <c r="AN6427" s="6"/>
      <c r="AO6427" s="6"/>
      <c r="AP6427" s="6"/>
      <c r="AQ6427" s="6"/>
      <c r="AR6427" s="6"/>
      <c r="AS6427" s="6"/>
      <c r="AT6427" s="6"/>
      <c r="AU6427" s="6"/>
      <c r="AV6427" s="6"/>
      <c r="AW6427" s="6"/>
      <c r="AX6427" s="6"/>
      <c r="AY6427" s="172"/>
      <c r="AZ6427" s="172"/>
      <c r="BA6427" s="172"/>
      <c r="BB6427" s="6"/>
      <c r="BC6427" s="6"/>
      <c r="BD6427" s="6"/>
      <c r="BE6427" s="6"/>
      <c r="BF6427" s="6"/>
      <c r="BG6427" s="172"/>
      <c r="BH6427" s="172"/>
      <c r="BI6427" s="172"/>
      <c r="BJ6427" s="6"/>
      <c r="BK6427" s="6"/>
      <c r="BL6427" s="6"/>
      <c r="BM6427" s="6"/>
      <c r="BN6427" s="6"/>
      <c r="BO6427" s="6"/>
      <c r="BP6427" s="6"/>
      <c r="BQ6427" s="6"/>
      <c r="BR6427" s="6"/>
      <c r="BS6427" s="6"/>
      <c r="BT6427" s="6"/>
      <c r="CG6427" s="432"/>
      <c r="CH6427" s="432"/>
      <c r="CL6427" s="174"/>
    </row>
    <row r="6428" spans="29:90" s="168" customFormat="1" x14ac:dyDescent="0.25">
      <c r="AC6428" s="175"/>
      <c r="AD6428" s="175"/>
      <c r="AE6428" s="175"/>
      <c r="AF6428" s="175"/>
      <c r="AG6428" s="175"/>
      <c r="AH6428" s="176"/>
      <c r="AM6428" s="6"/>
      <c r="AN6428" s="6"/>
      <c r="AO6428" s="6"/>
      <c r="AP6428" s="6"/>
      <c r="AQ6428" s="6"/>
      <c r="AR6428" s="6"/>
      <c r="AS6428" s="6"/>
      <c r="AT6428" s="6"/>
      <c r="AU6428" s="6"/>
      <c r="AV6428" s="6"/>
      <c r="AW6428" s="6"/>
      <c r="AX6428" s="6"/>
      <c r="AY6428" s="172"/>
      <c r="AZ6428" s="172"/>
      <c r="BA6428" s="172"/>
      <c r="BB6428" s="6"/>
      <c r="BC6428" s="6"/>
      <c r="BD6428" s="6"/>
      <c r="BE6428" s="6"/>
      <c r="BF6428" s="6"/>
      <c r="BG6428" s="172"/>
      <c r="BH6428" s="172"/>
      <c r="BI6428" s="172"/>
      <c r="BJ6428" s="6"/>
      <c r="BK6428" s="6"/>
      <c r="BL6428" s="6"/>
      <c r="BM6428" s="6"/>
      <c r="BN6428" s="6"/>
      <c r="BO6428" s="6"/>
      <c r="BP6428" s="6"/>
      <c r="BQ6428" s="6"/>
      <c r="BR6428" s="6"/>
      <c r="BS6428" s="6"/>
      <c r="BT6428" s="6"/>
      <c r="CG6428" s="432"/>
      <c r="CH6428" s="432"/>
      <c r="CL6428" s="174"/>
    </row>
    <row r="6429" spans="29:90" s="168" customFormat="1" x14ac:dyDescent="0.25">
      <c r="AC6429" s="175"/>
      <c r="AD6429" s="175"/>
      <c r="AE6429" s="175"/>
      <c r="AF6429" s="175"/>
      <c r="AG6429" s="175"/>
      <c r="AH6429" s="176"/>
      <c r="AM6429" s="6"/>
      <c r="AN6429" s="6"/>
      <c r="AO6429" s="6"/>
      <c r="AP6429" s="6"/>
      <c r="AQ6429" s="6"/>
      <c r="AR6429" s="6"/>
      <c r="AS6429" s="6"/>
      <c r="AT6429" s="6"/>
      <c r="AU6429" s="6"/>
      <c r="AV6429" s="6"/>
      <c r="AW6429" s="6"/>
      <c r="AX6429" s="6"/>
      <c r="AY6429" s="172"/>
      <c r="AZ6429" s="172"/>
      <c r="BA6429" s="172"/>
      <c r="BB6429" s="6"/>
      <c r="BC6429" s="6"/>
      <c r="BD6429" s="6"/>
      <c r="BE6429" s="6"/>
      <c r="BF6429" s="6"/>
      <c r="BG6429" s="172"/>
      <c r="BH6429" s="172"/>
      <c r="BI6429" s="172"/>
      <c r="BJ6429" s="6"/>
      <c r="BK6429" s="6"/>
      <c r="BL6429" s="6"/>
      <c r="BM6429" s="6"/>
      <c r="BN6429" s="6"/>
      <c r="BO6429" s="6"/>
      <c r="BP6429" s="6"/>
      <c r="BQ6429" s="6"/>
      <c r="BR6429" s="6"/>
      <c r="BS6429" s="6"/>
      <c r="BT6429" s="6"/>
      <c r="CG6429" s="432"/>
      <c r="CH6429" s="432"/>
      <c r="CL6429" s="174"/>
    </row>
    <row r="6430" spans="29:90" s="168" customFormat="1" x14ac:dyDescent="0.25">
      <c r="AC6430" s="175"/>
      <c r="AD6430" s="175"/>
      <c r="AE6430" s="175"/>
      <c r="AF6430" s="175"/>
      <c r="AG6430" s="175"/>
      <c r="AH6430" s="176"/>
      <c r="AM6430" s="6"/>
      <c r="AN6430" s="6"/>
      <c r="AO6430" s="6"/>
      <c r="AP6430" s="6"/>
      <c r="AQ6430" s="6"/>
      <c r="AR6430" s="6"/>
      <c r="AS6430" s="6"/>
      <c r="AT6430" s="6"/>
      <c r="AU6430" s="6"/>
      <c r="AV6430" s="6"/>
      <c r="AW6430" s="6"/>
      <c r="AX6430" s="6"/>
      <c r="AY6430" s="172"/>
      <c r="AZ6430" s="172"/>
      <c r="BA6430" s="172"/>
      <c r="BB6430" s="6"/>
      <c r="BC6430" s="6"/>
      <c r="BD6430" s="6"/>
      <c r="BE6430" s="6"/>
      <c r="BF6430" s="6"/>
      <c r="BG6430" s="172"/>
      <c r="BH6430" s="172"/>
      <c r="BI6430" s="172"/>
      <c r="BJ6430" s="6"/>
      <c r="BK6430" s="6"/>
      <c r="BL6430" s="6"/>
      <c r="BM6430" s="6"/>
      <c r="BN6430" s="6"/>
      <c r="BO6430" s="6"/>
      <c r="BP6430" s="6"/>
      <c r="BQ6430" s="6"/>
      <c r="BR6430" s="6"/>
      <c r="BS6430" s="6"/>
      <c r="BT6430" s="6"/>
      <c r="CG6430" s="432"/>
      <c r="CH6430" s="432"/>
      <c r="CL6430" s="174"/>
    </row>
    <row r="6431" spans="29:90" s="168" customFormat="1" x14ac:dyDescent="0.25">
      <c r="AC6431" s="175"/>
      <c r="AD6431" s="175"/>
      <c r="AE6431" s="175"/>
      <c r="AF6431" s="175"/>
      <c r="AG6431" s="175"/>
      <c r="AH6431" s="176"/>
      <c r="AM6431" s="6"/>
      <c r="AN6431" s="6"/>
      <c r="AO6431" s="6"/>
      <c r="AP6431" s="6"/>
      <c r="AQ6431" s="6"/>
      <c r="AR6431" s="6"/>
      <c r="AS6431" s="6"/>
      <c r="AT6431" s="6"/>
      <c r="AU6431" s="6"/>
      <c r="AV6431" s="6"/>
      <c r="AW6431" s="6"/>
      <c r="AX6431" s="6"/>
      <c r="AY6431" s="172"/>
      <c r="AZ6431" s="172"/>
      <c r="BA6431" s="172"/>
      <c r="BB6431" s="6"/>
      <c r="BC6431" s="6"/>
      <c r="BD6431" s="6"/>
      <c r="BE6431" s="6"/>
      <c r="BF6431" s="6"/>
      <c r="BG6431" s="172"/>
      <c r="BH6431" s="172"/>
      <c r="BI6431" s="172"/>
      <c r="BJ6431" s="6"/>
      <c r="BK6431" s="6"/>
      <c r="BL6431" s="6"/>
      <c r="BM6431" s="6"/>
      <c r="BN6431" s="6"/>
      <c r="BO6431" s="6"/>
      <c r="BP6431" s="6"/>
      <c r="BQ6431" s="6"/>
      <c r="BR6431" s="6"/>
      <c r="BS6431" s="6"/>
      <c r="BT6431" s="6"/>
      <c r="CG6431" s="432"/>
      <c r="CH6431" s="432"/>
      <c r="CL6431" s="174"/>
    </row>
    <row r="6432" spans="29:90" s="168" customFormat="1" x14ac:dyDescent="0.25">
      <c r="AC6432" s="175"/>
      <c r="AD6432" s="175"/>
      <c r="AE6432" s="175"/>
      <c r="AF6432" s="175"/>
      <c r="AG6432" s="175"/>
      <c r="AH6432" s="176"/>
      <c r="AM6432" s="6"/>
      <c r="AN6432" s="6"/>
      <c r="AO6432" s="6"/>
      <c r="AP6432" s="6"/>
      <c r="AQ6432" s="6"/>
      <c r="AR6432" s="6"/>
      <c r="AS6432" s="6"/>
      <c r="AT6432" s="6"/>
      <c r="AU6432" s="6"/>
      <c r="AV6432" s="6"/>
      <c r="AW6432" s="6"/>
      <c r="AX6432" s="6"/>
      <c r="AY6432" s="172"/>
      <c r="AZ6432" s="172"/>
      <c r="BA6432" s="172"/>
      <c r="BB6432" s="6"/>
      <c r="BC6432" s="6"/>
      <c r="BD6432" s="6"/>
      <c r="BE6432" s="6"/>
      <c r="BF6432" s="6"/>
      <c r="BG6432" s="172"/>
      <c r="BH6432" s="172"/>
      <c r="BI6432" s="172"/>
      <c r="BJ6432" s="6"/>
      <c r="BK6432" s="6"/>
      <c r="BL6432" s="6"/>
      <c r="BM6432" s="6"/>
      <c r="BN6432" s="6"/>
      <c r="BO6432" s="6"/>
      <c r="BP6432" s="6"/>
      <c r="BQ6432" s="6"/>
      <c r="BR6432" s="6"/>
      <c r="BS6432" s="6"/>
      <c r="BT6432" s="6"/>
      <c r="CG6432" s="432"/>
      <c r="CH6432" s="432"/>
      <c r="CL6432" s="174"/>
    </row>
    <row r="6433" spans="29:90" s="168" customFormat="1" x14ac:dyDescent="0.25">
      <c r="AC6433" s="175"/>
      <c r="AD6433" s="175"/>
      <c r="AE6433" s="175"/>
      <c r="AF6433" s="175"/>
      <c r="AG6433" s="175"/>
      <c r="AH6433" s="176"/>
      <c r="AM6433" s="6"/>
      <c r="AN6433" s="6"/>
      <c r="AO6433" s="6"/>
      <c r="AP6433" s="6"/>
      <c r="AQ6433" s="6"/>
      <c r="AR6433" s="6"/>
      <c r="AS6433" s="6"/>
      <c r="AT6433" s="6"/>
      <c r="AU6433" s="6"/>
      <c r="AV6433" s="6"/>
      <c r="AW6433" s="6"/>
      <c r="AX6433" s="6"/>
      <c r="AY6433" s="172"/>
      <c r="AZ6433" s="172"/>
      <c r="BA6433" s="172"/>
      <c r="BB6433" s="6"/>
      <c r="BC6433" s="6"/>
      <c r="BD6433" s="6"/>
      <c r="BE6433" s="6"/>
      <c r="BF6433" s="6"/>
      <c r="BG6433" s="172"/>
      <c r="BH6433" s="172"/>
      <c r="BI6433" s="172"/>
      <c r="BJ6433" s="6"/>
      <c r="BK6433" s="6"/>
      <c r="BL6433" s="6"/>
      <c r="BM6433" s="6"/>
      <c r="BN6433" s="6"/>
      <c r="BO6433" s="6"/>
      <c r="BP6433" s="6"/>
      <c r="BQ6433" s="6"/>
      <c r="BR6433" s="6"/>
      <c r="BS6433" s="6"/>
      <c r="BT6433" s="6"/>
      <c r="CG6433" s="432"/>
      <c r="CH6433" s="432"/>
      <c r="CL6433" s="174"/>
    </row>
    <row r="6434" spans="29:90" s="168" customFormat="1" x14ac:dyDescent="0.25">
      <c r="AC6434" s="175"/>
      <c r="AD6434" s="175"/>
      <c r="AE6434" s="175"/>
      <c r="AF6434" s="175"/>
      <c r="AG6434" s="175"/>
      <c r="AH6434" s="176"/>
      <c r="AM6434" s="6"/>
      <c r="AN6434" s="6"/>
      <c r="AO6434" s="6"/>
      <c r="AP6434" s="6"/>
      <c r="AQ6434" s="6"/>
      <c r="AR6434" s="6"/>
      <c r="AS6434" s="6"/>
      <c r="AT6434" s="6"/>
      <c r="AU6434" s="6"/>
      <c r="AV6434" s="6"/>
      <c r="AW6434" s="6"/>
      <c r="AX6434" s="6"/>
      <c r="AY6434" s="172"/>
      <c r="AZ6434" s="172"/>
      <c r="BA6434" s="172"/>
      <c r="BB6434" s="6"/>
      <c r="BC6434" s="6"/>
      <c r="BD6434" s="6"/>
      <c r="BE6434" s="6"/>
      <c r="BF6434" s="6"/>
      <c r="BG6434" s="172"/>
      <c r="BH6434" s="172"/>
      <c r="BI6434" s="172"/>
      <c r="BJ6434" s="6"/>
      <c r="BK6434" s="6"/>
      <c r="BL6434" s="6"/>
      <c r="BM6434" s="6"/>
      <c r="BN6434" s="6"/>
      <c r="BO6434" s="6"/>
      <c r="BP6434" s="6"/>
      <c r="BQ6434" s="6"/>
      <c r="BR6434" s="6"/>
      <c r="BS6434" s="6"/>
      <c r="BT6434" s="6"/>
      <c r="CG6434" s="432"/>
      <c r="CH6434" s="432"/>
      <c r="CL6434" s="174"/>
    </row>
    <row r="6435" spans="29:90" s="168" customFormat="1" x14ac:dyDescent="0.25">
      <c r="AC6435" s="175"/>
      <c r="AD6435" s="175"/>
      <c r="AE6435" s="175"/>
      <c r="AF6435" s="175"/>
      <c r="AG6435" s="175"/>
      <c r="AH6435" s="176"/>
      <c r="AM6435" s="6"/>
      <c r="AN6435" s="6"/>
      <c r="AO6435" s="6"/>
      <c r="AP6435" s="6"/>
      <c r="AQ6435" s="6"/>
      <c r="AR6435" s="6"/>
      <c r="AS6435" s="6"/>
      <c r="AT6435" s="6"/>
      <c r="AU6435" s="6"/>
      <c r="AV6435" s="6"/>
      <c r="AW6435" s="6"/>
      <c r="AX6435" s="6"/>
      <c r="AY6435" s="172"/>
      <c r="AZ6435" s="172"/>
      <c r="BA6435" s="172"/>
      <c r="BB6435" s="6"/>
      <c r="BC6435" s="6"/>
      <c r="BD6435" s="6"/>
      <c r="BE6435" s="6"/>
      <c r="BF6435" s="6"/>
      <c r="BG6435" s="172"/>
      <c r="BH6435" s="172"/>
      <c r="BI6435" s="172"/>
      <c r="BJ6435" s="6"/>
      <c r="BK6435" s="6"/>
      <c r="BL6435" s="6"/>
      <c r="BM6435" s="6"/>
      <c r="BN6435" s="6"/>
      <c r="BO6435" s="6"/>
      <c r="BP6435" s="6"/>
      <c r="BQ6435" s="6"/>
      <c r="BR6435" s="6"/>
      <c r="BS6435" s="6"/>
      <c r="BT6435" s="6"/>
      <c r="CG6435" s="432"/>
      <c r="CH6435" s="432"/>
      <c r="CL6435" s="174"/>
    </row>
    <row r="6436" spans="29:90" s="168" customFormat="1" x14ac:dyDescent="0.25">
      <c r="AC6436" s="175"/>
      <c r="AD6436" s="175"/>
      <c r="AE6436" s="175"/>
      <c r="AF6436" s="175"/>
      <c r="AG6436" s="175"/>
      <c r="AH6436" s="176"/>
      <c r="AM6436" s="6"/>
      <c r="AN6436" s="6"/>
      <c r="AO6436" s="6"/>
      <c r="AP6436" s="6"/>
      <c r="AQ6436" s="6"/>
      <c r="AR6436" s="6"/>
      <c r="AS6436" s="6"/>
      <c r="AT6436" s="6"/>
      <c r="AU6436" s="6"/>
      <c r="AV6436" s="6"/>
      <c r="AW6436" s="6"/>
      <c r="AX6436" s="6"/>
      <c r="AY6436" s="172"/>
      <c r="AZ6436" s="172"/>
      <c r="BA6436" s="172"/>
      <c r="BB6436" s="6"/>
      <c r="BC6436" s="6"/>
      <c r="BD6436" s="6"/>
      <c r="BE6436" s="6"/>
      <c r="BF6436" s="6"/>
      <c r="BG6436" s="172"/>
      <c r="BH6436" s="172"/>
      <c r="BI6436" s="172"/>
      <c r="BJ6436" s="6"/>
      <c r="BK6436" s="6"/>
      <c r="BL6436" s="6"/>
      <c r="BM6436" s="6"/>
      <c r="BN6436" s="6"/>
      <c r="BO6436" s="6"/>
      <c r="BP6436" s="6"/>
      <c r="BQ6436" s="6"/>
      <c r="BR6436" s="6"/>
      <c r="BS6436" s="6"/>
      <c r="BT6436" s="6"/>
      <c r="CG6436" s="432"/>
      <c r="CH6436" s="432"/>
      <c r="CL6436" s="174"/>
    </row>
    <row r="6437" spans="29:90" s="168" customFormat="1" x14ac:dyDescent="0.25">
      <c r="AC6437" s="175"/>
      <c r="AD6437" s="175"/>
      <c r="AE6437" s="175"/>
      <c r="AF6437" s="175"/>
      <c r="AG6437" s="175"/>
      <c r="AH6437" s="176"/>
      <c r="AM6437" s="6"/>
      <c r="AN6437" s="6"/>
      <c r="AO6437" s="6"/>
      <c r="AP6437" s="6"/>
      <c r="AQ6437" s="6"/>
      <c r="AR6437" s="6"/>
      <c r="AS6437" s="6"/>
      <c r="AT6437" s="6"/>
      <c r="AU6437" s="6"/>
      <c r="AV6437" s="6"/>
      <c r="AW6437" s="6"/>
      <c r="AX6437" s="6"/>
      <c r="AY6437" s="172"/>
      <c r="AZ6437" s="172"/>
      <c r="BA6437" s="172"/>
      <c r="BB6437" s="6"/>
      <c r="BC6437" s="6"/>
      <c r="BD6437" s="6"/>
      <c r="BE6437" s="6"/>
      <c r="BF6437" s="6"/>
      <c r="BG6437" s="172"/>
      <c r="BH6437" s="172"/>
      <c r="BI6437" s="172"/>
      <c r="BJ6437" s="6"/>
      <c r="BK6437" s="6"/>
      <c r="BL6437" s="6"/>
      <c r="BM6437" s="6"/>
      <c r="BN6437" s="6"/>
      <c r="BO6437" s="6"/>
      <c r="BP6437" s="6"/>
      <c r="BQ6437" s="6"/>
      <c r="BR6437" s="6"/>
      <c r="BS6437" s="6"/>
      <c r="BT6437" s="6"/>
      <c r="CG6437" s="432"/>
      <c r="CH6437" s="432"/>
      <c r="CL6437" s="174"/>
    </row>
    <row r="6438" spans="29:90" s="168" customFormat="1" x14ac:dyDescent="0.25">
      <c r="AC6438" s="175"/>
      <c r="AD6438" s="175"/>
      <c r="AE6438" s="175"/>
      <c r="AF6438" s="175"/>
      <c r="AG6438" s="175"/>
      <c r="AH6438" s="176"/>
      <c r="AM6438" s="6"/>
      <c r="AN6438" s="6"/>
      <c r="AO6438" s="6"/>
      <c r="AP6438" s="6"/>
      <c r="AQ6438" s="6"/>
      <c r="AR6438" s="6"/>
      <c r="AS6438" s="6"/>
      <c r="AT6438" s="6"/>
      <c r="AU6438" s="6"/>
      <c r="AV6438" s="6"/>
      <c r="AW6438" s="6"/>
      <c r="AX6438" s="6"/>
      <c r="AY6438" s="172"/>
      <c r="AZ6438" s="172"/>
      <c r="BA6438" s="172"/>
      <c r="BB6438" s="6"/>
      <c r="BC6438" s="6"/>
      <c r="BD6438" s="6"/>
      <c r="BE6438" s="6"/>
      <c r="BF6438" s="6"/>
      <c r="BG6438" s="172"/>
      <c r="BH6438" s="172"/>
      <c r="BI6438" s="172"/>
      <c r="BJ6438" s="6"/>
      <c r="BK6438" s="6"/>
      <c r="BL6438" s="6"/>
      <c r="BM6438" s="6"/>
      <c r="BN6438" s="6"/>
      <c r="BO6438" s="6"/>
      <c r="BP6438" s="6"/>
      <c r="BQ6438" s="6"/>
      <c r="BR6438" s="6"/>
      <c r="BS6438" s="6"/>
      <c r="BT6438" s="6"/>
      <c r="CG6438" s="432"/>
      <c r="CH6438" s="432"/>
      <c r="CL6438" s="174"/>
    </row>
    <row r="6439" spans="29:90" s="168" customFormat="1" x14ac:dyDescent="0.25">
      <c r="AC6439" s="175"/>
      <c r="AD6439" s="175"/>
      <c r="AE6439" s="175"/>
      <c r="AF6439" s="175"/>
      <c r="AG6439" s="175"/>
      <c r="AH6439" s="176"/>
      <c r="AM6439" s="6"/>
      <c r="AN6439" s="6"/>
      <c r="AO6439" s="6"/>
      <c r="AP6439" s="6"/>
      <c r="AQ6439" s="6"/>
      <c r="AR6439" s="6"/>
      <c r="AS6439" s="6"/>
      <c r="AT6439" s="6"/>
      <c r="AU6439" s="6"/>
      <c r="AV6439" s="6"/>
      <c r="AW6439" s="6"/>
      <c r="AX6439" s="6"/>
      <c r="AY6439" s="172"/>
      <c r="AZ6439" s="172"/>
      <c r="BA6439" s="172"/>
      <c r="BB6439" s="6"/>
      <c r="BC6439" s="6"/>
      <c r="BD6439" s="6"/>
      <c r="BE6439" s="6"/>
      <c r="BF6439" s="6"/>
      <c r="BG6439" s="172"/>
      <c r="BH6439" s="172"/>
      <c r="BI6439" s="172"/>
      <c r="BJ6439" s="6"/>
      <c r="BK6439" s="6"/>
      <c r="BL6439" s="6"/>
      <c r="BM6439" s="6"/>
      <c r="BN6439" s="6"/>
      <c r="BO6439" s="6"/>
      <c r="BP6439" s="6"/>
      <c r="BQ6439" s="6"/>
      <c r="BR6439" s="6"/>
      <c r="BS6439" s="6"/>
      <c r="BT6439" s="6"/>
      <c r="CG6439" s="432"/>
      <c r="CH6439" s="432"/>
      <c r="CL6439" s="174"/>
    </row>
    <row r="6440" spans="29:90" s="168" customFormat="1" x14ac:dyDescent="0.25">
      <c r="AC6440" s="175"/>
      <c r="AD6440" s="175"/>
      <c r="AE6440" s="175"/>
      <c r="AF6440" s="175"/>
      <c r="AG6440" s="175"/>
      <c r="AH6440" s="176"/>
      <c r="AM6440" s="6"/>
      <c r="AN6440" s="6"/>
      <c r="AO6440" s="6"/>
      <c r="AP6440" s="6"/>
      <c r="AQ6440" s="6"/>
      <c r="AR6440" s="6"/>
      <c r="AS6440" s="6"/>
      <c r="AT6440" s="6"/>
      <c r="AU6440" s="6"/>
      <c r="AV6440" s="6"/>
      <c r="AW6440" s="6"/>
      <c r="AX6440" s="6"/>
      <c r="AY6440" s="172"/>
      <c r="AZ6440" s="172"/>
      <c r="BA6440" s="172"/>
      <c r="BB6440" s="6"/>
      <c r="BC6440" s="6"/>
      <c r="BD6440" s="6"/>
      <c r="BE6440" s="6"/>
      <c r="BF6440" s="6"/>
      <c r="BG6440" s="172"/>
      <c r="BH6440" s="172"/>
      <c r="BI6440" s="172"/>
      <c r="BJ6440" s="6"/>
      <c r="BK6440" s="6"/>
      <c r="BL6440" s="6"/>
      <c r="BM6440" s="6"/>
      <c r="BN6440" s="6"/>
      <c r="BO6440" s="6"/>
      <c r="BP6440" s="6"/>
      <c r="BQ6440" s="6"/>
      <c r="BR6440" s="6"/>
      <c r="BS6440" s="6"/>
      <c r="BT6440" s="6"/>
      <c r="CG6440" s="432"/>
      <c r="CH6440" s="432"/>
      <c r="CL6440" s="174"/>
    </row>
    <row r="6441" spans="29:90" s="168" customFormat="1" x14ac:dyDescent="0.25">
      <c r="AC6441" s="175"/>
      <c r="AD6441" s="175"/>
      <c r="AE6441" s="175"/>
      <c r="AF6441" s="175"/>
      <c r="AG6441" s="175"/>
      <c r="AH6441" s="176"/>
      <c r="AM6441" s="6"/>
      <c r="AN6441" s="6"/>
      <c r="AO6441" s="6"/>
      <c r="AP6441" s="6"/>
      <c r="AQ6441" s="6"/>
      <c r="AR6441" s="6"/>
      <c r="AS6441" s="6"/>
      <c r="AT6441" s="6"/>
      <c r="AU6441" s="6"/>
      <c r="AV6441" s="6"/>
      <c r="AW6441" s="6"/>
      <c r="AX6441" s="6"/>
      <c r="AY6441" s="172"/>
      <c r="AZ6441" s="172"/>
      <c r="BA6441" s="172"/>
      <c r="BB6441" s="6"/>
      <c r="BC6441" s="6"/>
      <c r="BD6441" s="6"/>
      <c r="BE6441" s="6"/>
      <c r="BF6441" s="6"/>
      <c r="BG6441" s="172"/>
      <c r="BH6441" s="172"/>
      <c r="BI6441" s="172"/>
      <c r="BJ6441" s="6"/>
      <c r="BK6441" s="6"/>
      <c r="BL6441" s="6"/>
      <c r="BM6441" s="6"/>
      <c r="BN6441" s="6"/>
      <c r="BO6441" s="6"/>
      <c r="BP6441" s="6"/>
      <c r="BQ6441" s="6"/>
      <c r="BR6441" s="6"/>
      <c r="BS6441" s="6"/>
      <c r="BT6441" s="6"/>
      <c r="CG6441" s="432"/>
      <c r="CH6441" s="432"/>
      <c r="CL6441" s="174"/>
    </row>
    <row r="6442" spans="29:90" s="168" customFormat="1" x14ac:dyDescent="0.25">
      <c r="AC6442" s="175"/>
      <c r="AD6442" s="175"/>
      <c r="AE6442" s="175"/>
      <c r="AF6442" s="175"/>
      <c r="AG6442" s="175"/>
      <c r="AH6442" s="176"/>
      <c r="AM6442" s="6"/>
      <c r="AN6442" s="6"/>
      <c r="AO6442" s="6"/>
      <c r="AP6442" s="6"/>
      <c r="AQ6442" s="6"/>
      <c r="AR6442" s="6"/>
      <c r="AS6442" s="6"/>
      <c r="AT6442" s="6"/>
      <c r="AU6442" s="6"/>
      <c r="AV6442" s="6"/>
      <c r="AW6442" s="6"/>
      <c r="AX6442" s="6"/>
      <c r="AY6442" s="172"/>
      <c r="AZ6442" s="172"/>
      <c r="BA6442" s="172"/>
      <c r="BB6442" s="6"/>
      <c r="BC6442" s="6"/>
      <c r="BD6442" s="6"/>
      <c r="BE6442" s="6"/>
      <c r="BF6442" s="6"/>
      <c r="BG6442" s="172"/>
      <c r="BH6442" s="172"/>
      <c r="BI6442" s="172"/>
      <c r="BJ6442" s="6"/>
      <c r="BK6442" s="6"/>
      <c r="BL6442" s="6"/>
      <c r="BM6442" s="6"/>
      <c r="BN6442" s="6"/>
      <c r="BO6442" s="6"/>
      <c r="BP6442" s="6"/>
      <c r="BQ6442" s="6"/>
      <c r="BR6442" s="6"/>
      <c r="BS6442" s="6"/>
      <c r="BT6442" s="6"/>
      <c r="CG6442" s="432"/>
      <c r="CH6442" s="432"/>
      <c r="CL6442" s="174"/>
    </row>
    <row r="6443" spans="29:90" s="168" customFormat="1" x14ac:dyDescent="0.25">
      <c r="AC6443" s="175"/>
      <c r="AD6443" s="175"/>
      <c r="AE6443" s="175"/>
      <c r="AF6443" s="175"/>
      <c r="AG6443" s="175"/>
      <c r="AH6443" s="176"/>
      <c r="AM6443" s="6"/>
      <c r="AN6443" s="6"/>
      <c r="AO6443" s="6"/>
      <c r="AP6443" s="6"/>
      <c r="AQ6443" s="6"/>
      <c r="AR6443" s="6"/>
      <c r="AS6443" s="6"/>
      <c r="AT6443" s="6"/>
      <c r="AU6443" s="6"/>
      <c r="AV6443" s="6"/>
      <c r="AW6443" s="6"/>
      <c r="AX6443" s="6"/>
      <c r="AY6443" s="172"/>
      <c r="AZ6443" s="172"/>
      <c r="BA6443" s="172"/>
      <c r="BB6443" s="6"/>
      <c r="BC6443" s="6"/>
      <c r="BD6443" s="6"/>
      <c r="BE6443" s="6"/>
      <c r="BF6443" s="6"/>
      <c r="BG6443" s="172"/>
      <c r="BH6443" s="172"/>
      <c r="BI6443" s="172"/>
      <c r="BJ6443" s="6"/>
      <c r="BK6443" s="6"/>
      <c r="BL6443" s="6"/>
      <c r="BM6443" s="6"/>
      <c r="BN6443" s="6"/>
      <c r="BO6443" s="6"/>
      <c r="BP6443" s="6"/>
      <c r="BQ6443" s="6"/>
      <c r="BR6443" s="6"/>
      <c r="BS6443" s="6"/>
      <c r="BT6443" s="6"/>
      <c r="CG6443" s="432"/>
      <c r="CH6443" s="432"/>
      <c r="CL6443" s="174"/>
    </row>
    <row r="6444" spans="29:90" s="168" customFormat="1" x14ac:dyDescent="0.25">
      <c r="AC6444" s="175"/>
      <c r="AD6444" s="175"/>
      <c r="AE6444" s="175"/>
      <c r="AF6444" s="175"/>
      <c r="AG6444" s="175"/>
      <c r="AH6444" s="176"/>
      <c r="AM6444" s="6"/>
      <c r="AN6444" s="6"/>
      <c r="AO6444" s="6"/>
      <c r="AP6444" s="6"/>
      <c r="AQ6444" s="6"/>
      <c r="AR6444" s="6"/>
      <c r="AS6444" s="6"/>
      <c r="AT6444" s="6"/>
      <c r="AU6444" s="6"/>
      <c r="AV6444" s="6"/>
      <c r="AW6444" s="6"/>
      <c r="AX6444" s="6"/>
      <c r="AY6444" s="172"/>
      <c r="AZ6444" s="172"/>
      <c r="BA6444" s="172"/>
      <c r="BB6444" s="6"/>
      <c r="BC6444" s="6"/>
      <c r="BD6444" s="6"/>
      <c r="BE6444" s="6"/>
      <c r="BF6444" s="6"/>
      <c r="BG6444" s="172"/>
      <c r="BH6444" s="172"/>
      <c r="BI6444" s="172"/>
      <c r="BJ6444" s="6"/>
      <c r="BK6444" s="6"/>
      <c r="BL6444" s="6"/>
      <c r="BM6444" s="6"/>
      <c r="BN6444" s="6"/>
      <c r="BO6444" s="6"/>
      <c r="BP6444" s="6"/>
      <c r="BQ6444" s="6"/>
      <c r="BR6444" s="6"/>
      <c r="BS6444" s="6"/>
      <c r="BT6444" s="6"/>
      <c r="CG6444" s="432"/>
      <c r="CH6444" s="432"/>
      <c r="CL6444" s="174"/>
    </row>
    <row r="6445" spans="29:90" s="168" customFormat="1" x14ac:dyDescent="0.25">
      <c r="AC6445" s="175"/>
      <c r="AD6445" s="175"/>
      <c r="AE6445" s="175"/>
      <c r="AF6445" s="175"/>
      <c r="AG6445" s="175"/>
      <c r="AH6445" s="176"/>
      <c r="AM6445" s="6"/>
      <c r="AN6445" s="6"/>
      <c r="AO6445" s="6"/>
      <c r="AP6445" s="6"/>
      <c r="AQ6445" s="6"/>
      <c r="AR6445" s="6"/>
      <c r="AS6445" s="6"/>
      <c r="AT6445" s="6"/>
      <c r="AU6445" s="6"/>
      <c r="AV6445" s="6"/>
      <c r="AW6445" s="6"/>
      <c r="AX6445" s="6"/>
      <c r="AY6445" s="172"/>
      <c r="AZ6445" s="172"/>
      <c r="BA6445" s="172"/>
      <c r="BB6445" s="6"/>
      <c r="BC6445" s="6"/>
      <c r="BD6445" s="6"/>
      <c r="BE6445" s="6"/>
      <c r="BF6445" s="6"/>
      <c r="BG6445" s="172"/>
      <c r="BH6445" s="172"/>
      <c r="BI6445" s="172"/>
      <c r="BJ6445" s="6"/>
      <c r="BK6445" s="6"/>
      <c r="BL6445" s="6"/>
      <c r="BM6445" s="6"/>
      <c r="BN6445" s="6"/>
      <c r="BO6445" s="6"/>
      <c r="BP6445" s="6"/>
      <c r="BQ6445" s="6"/>
      <c r="BR6445" s="6"/>
      <c r="BS6445" s="6"/>
      <c r="BT6445" s="6"/>
      <c r="CG6445" s="432"/>
      <c r="CH6445" s="432"/>
      <c r="CL6445" s="174"/>
    </row>
    <row r="6446" spans="29:90" s="168" customFormat="1" x14ac:dyDescent="0.25">
      <c r="AC6446" s="175"/>
      <c r="AD6446" s="175"/>
      <c r="AE6446" s="175"/>
      <c r="AF6446" s="175"/>
      <c r="AG6446" s="175"/>
      <c r="AH6446" s="176"/>
      <c r="AM6446" s="6"/>
      <c r="AN6446" s="6"/>
      <c r="AO6446" s="6"/>
      <c r="AP6446" s="6"/>
      <c r="AQ6446" s="6"/>
      <c r="AR6446" s="6"/>
      <c r="AS6446" s="6"/>
      <c r="AT6446" s="6"/>
      <c r="AU6446" s="6"/>
      <c r="AV6446" s="6"/>
      <c r="AW6446" s="6"/>
      <c r="AX6446" s="6"/>
      <c r="AY6446" s="172"/>
      <c r="AZ6446" s="172"/>
      <c r="BA6446" s="172"/>
      <c r="BB6446" s="6"/>
      <c r="BC6446" s="6"/>
      <c r="BD6446" s="6"/>
      <c r="BE6446" s="6"/>
      <c r="BF6446" s="6"/>
      <c r="BG6446" s="172"/>
      <c r="BH6446" s="172"/>
      <c r="BI6446" s="172"/>
      <c r="BJ6446" s="6"/>
      <c r="BK6446" s="6"/>
      <c r="BL6446" s="6"/>
      <c r="BM6446" s="6"/>
      <c r="BN6446" s="6"/>
      <c r="BO6446" s="6"/>
      <c r="BP6446" s="6"/>
      <c r="BQ6446" s="6"/>
      <c r="BR6446" s="6"/>
      <c r="BS6446" s="6"/>
      <c r="BT6446" s="6"/>
      <c r="CG6446" s="432"/>
      <c r="CH6446" s="432"/>
      <c r="CL6446" s="174"/>
    </row>
    <row r="6447" spans="29:90" s="168" customFormat="1" x14ac:dyDescent="0.25">
      <c r="AC6447" s="175"/>
      <c r="AD6447" s="175"/>
      <c r="AE6447" s="175"/>
      <c r="AF6447" s="175"/>
      <c r="AG6447" s="175"/>
      <c r="AH6447" s="176"/>
      <c r="AM6447" s="6"/>
      <c r="AN6447" s="6"/>
      <c r="AO6447" s="6"/>
      <c r="AP6447" s="6"/>
      <c r="AQ6447" s="6"/>
      <c r="AR6447" s="6"/>
      <c r="AS6447" s="6"/>
      <c r="AT6447" s="6"/>
      <c r="AU6447" s="6"/>
      <c r="AV6447" s="6"/>
      <c r="AW6447" s="6"/>
      <c r="AX6447" s="6"/>
      <c r="AY6447" s="172"/>
      <c r="AZ6447" s="172"/>
      <c r="BA6447" s="172"/>
      <c r="BB6447" s="6"/>
      <c r="BC6447" s="6"/>
      <c r="BD6447" s="6"/>
      <c r="BE6447" s="6"/>
      <c r="BF6447" s="6"/>
      <c r="BG6447" s="172"/>
      <c r="BH6447" s="172"/>
      <c r="BI6447" s="172"/>
      <c r="BJ6447" s="6"/>
      <c r="BK6447" s="6"/>
      <c r="BL6447" s="6"/>
      <c r="BM6447" s="6"/>
      <c r="BN6447" s="6"/>
      <c r="BO6447" s="6"/>
      <c r="BP6447" s="6"/>
      <c r="BQ6447" s="6"/>
      <c r="BR6447" s="6"/>
      <c r="BS6447" s="6"/>
      <c r="BT6447" s="6"/>
      <c r="CG6447" s="432"/>
      <c r="CH6447" s="432"/>
      <c r="CL6447" s="174"/>
    </row>
    <row r="6448" spans="29:90" s="168" customFormat="1" x14ac:dyDescent="0.25">
      <c r="AC6448" s="175"/>
      <c r="AD6448" s="175"/>
      <c r="AE6448" s="175"/>
      <c r="AF6448" s="175"/>
      <c r="AG6448" s="175"/>
      <c r="AH6448" s="176"/>
      <c r="AM6448" s="6"/>
      <c r="AN6448" s="6"/>
      <c r="AO6448" s="6"/>
      <c r="AP6448" s="6"/>
      <c r="AQ6448" s="6"/>
      <c r="AR6448" s="6"/>
      <c r="AS6448" s="6"/>
      <c r="AT6448" s="6"/>
      <c r="AU6448" s="6"/>
      <c r="AV6448" s="6"/>
      <c r="AW6448" s="6"/>
      <c r="AX6448" s="6"/>
      <c r="AY6448" s="172"/>
      <c r="AZ6448" s="172"/>
      <c r="BA6448" s="172"/>
      <c r="BB6448" s="6"/>
      <c r="BC6448" s="6"/>
      <c r="BD6448" s="6"/>
      <c r="BE6448" s="6"/>
      <c r="BF6448" s="6"/>
      <c r="BG6448" s="172"/>
      <c r="BH6448" s="172"/>
      <c r="BI6448" s="172"/>
      <c r="BJ6448" s="6"/>
      <c r="BK6448" s="6"/>
      <c r="BL6448" s="6"/>
      <c r="BM6448" s="6"/>
      <c r="BN6448" s="6"/>
      <c r="BO6448" s="6"/>
      <c r="BP6448" s="6"/>
      <c r="BQ6448" s="6"/>
      <c r="BR6448" s="6"/>
      <c r="BS6448" s="6"/>
      <c r="BT6448" s="6"/>
      <c r="CG6448" s="432"/>
      <c r="CH6448" s="432"/>
      <c r="CL6448" s="174"/>
    </row>
    <row r="6449" spans="29:90" s="168" customFormat="1" x14ac:dyDescent="0.25">
      <c r="AC6449" s="175"/>
      <c r="AD6449" s="175"/>
      <c r="AE6449" s="175"/>
      <c r="AF6449" s="175"/>
      <c r="AG6449" s="175"/>
      <c r="AH6449" s="176"/>
      <c r="AM6449" s="6"/>
      <c r="AN6449" s="6"/>
      <c r="AO6449" s="6"/>
      <c r="AP6449" s="6"/>
      <c r="AQ6449" s="6"/>
      <c r="AR6449" s="6"/>
      <c r="AS6449" s="6"/>
      <c r="AT6449" s="6"/>
      <c r="AU6449" s="6"/>
      <c r="AV6449" s="6"/>
      <c r="AW6449" s="6"/>
      <c r="AX6449" s="6"/>
      <c r="AY6449" s="172"/>
      <c r="AZ6449" s="172"/>
      <c r="BA6449" s="172"/>
      <c r="BB6449" s="6"/>
      <c r="BC6449" s="6"/>
      <c r="BD6449" s="6"/>
      <c r="BE6449" s="6"/>
      <c r="BF6449" s="6"/>
      <c r="BG6449" s="172"/>
      <c r="BH6449" s="172"/>
      <c r="BI6449" s="172"/>
      <c r="BJ6449" s="6"/>
      <c r="BK6449" s="6"/>
      <c r="BL6449" s="6"/>
      <c r="BM6449" s="6"/>
      <c r="BN6449" s="6"/>
      <c r="BO6449" s="6"/>
      <c r="BP6449" s="6"/>
      <c r="BQ6449" s="6"/>
      <c r="BR6449" s="6"/>
      <c r="BS6449" s="6"/>
      <c r="BT6449" s="6"/>
      <c r="CG6449" s="432"/>
      <c r="CH6449" s="432"/>
      <c r="CL6449" s="174"/>
    </row>
    <row r="6450" spans="29:90" s="168" customFormat="1" x14ac:dyDescent="0.25">
      <c r="AC6450" s="175"/>
      <c r="AD6450" s="175"/>
      <c r="AE6450" s="175"/>
      <c r="AF6450" s="175"/>
      <c r="AG6450" s="175"/>
      <c r="AH6450" s="176"/>
      <c r="AM6450" s="6"/>
      <c r="AN6450" s="6"/>
      <c r="AO6450" s="6"/>
      <c r="AP6450" s="6"/>
      <c r="AQ6450" s="6"/>
      <c r="AR6450" s="6"/>
      <c r="AS6450" s="6"/>
      <c r="AT6450" s="6"/>
      <c r="AU6450" s="6"/>
      <c r="AV6450" s="6"/>
      <c r="AW6450" s="6"/>
      <c r="AX6450" s="6"/>
      <c r="AY6450" s="172"/>
      <c r="AZ6450" s="172"/>
      <c r="BA6450" s="172"/>
      <c r="BB6450" s="6"/>
      <c r="BC6450" s="6"/>
      <c r="BD6450" s="6"/>
      <c r="BE6450" s="6"/>
      <c r="BF6450" s="6"/>
      <c r="BG6450" s="172"/>
      <c r="BH6450" s="172"/>
      <c r="BI6450" s="172"/>
      <c r="BJ6450" s="6"/>
      <c r="BK6450" s="6"/>
      <c r="BL6450" s="6"/>
      <c r="BM6450" s="6"/>
      <c r="BN6450" s="6"/>
      <c r="BO6450" s="6"/>
      <c r="BP6450" s="6"/>
      <c r="BQ6450" s="6"/>
      <c r="BR6450" s="6"/>
      <c r="BS6450" s="6"/>
      <c r="BT6450" s="6"/>
      <c r="CG6450" s="432"/>
      <c r="CH6450" s="432"/>
      <c r="CL6450" s="174"/>
    </row>
    <row r="6451" spans="29:90" s="168" customFormat="1" x14ac:dyDescent="0.25">
      <c r="AC6451" s="175"/>
      <c r="AD6451" s="175"/>
      <c r="AE6451" s="175"/>
      <c r="AF6451" s="175"/>
      <c r="AG6451" s="175"/>
      <c r="AH6451" s="176"/>
      <c r="AM6451" s="6"/>
      <c r="AN6451" s="6"/>
      <c r="AO6451" s="6"/>
      <c r="AP6451" s="6"/>
      <c r="AQ6451" s="6"/>
      <c r="AR6451" s="6"/>
      <c r="AS6451" s="6"/>
      <c r="AT6451" s="6"/>
      <c r="AU6451" s="6"/>
      <c r="AV6451" s="6"/>
      <c r="AW6451" s="6"/>
      <c r="AX6451" s="6"/>
      <c r="AY6451" s="172"/>
      <c r="AZ6451" s="172"/>
      <c r="BA6451" s="172"/>
      <c r="BB6451" s="6"/>
      <c r="BC6451" s="6"/>
      <c r="BD6451" s="6"/>
      <c r="BE6451" s="6"/>
      <c r="BF6451" s="6"/>
      <c r="BG6451" s="172"/>
      <c r="BH6451" s="172"/>
      <c r="BI6451" s="172"/>
      <c r="BJ6451" s="6"/>
      <c r="BK6451" s="6"/>
      <c r="BL6451" s="6"/>
      <c r="BM6451" s="6"/>
      <c r="BN6451" s="6"/>
      <c r="BO6451" s="6"/>
      <c r="BP6451" s="6"/>
      <c r="BQ6451" s="6"/>
      <c r="BR6451" s="6"/>
      <c r="BS6451" s="6"/>
      <c r="BT6451" s="6"/>
      <c r="CG6451" s="432"/>
      <c r="CH6451" s="432"/>
      <c r="CL6451" s="174"/>
    </row>
    <row r="6452" spans="29:90" s="168" customFormat="1" x14ac:dyDescent="0.25">
      <c r="AC6452" s="175"/>
      <c r="AD6452" s="175"/>
      <c r="AE6452" s="175"/>
      <c r="AF6452" s="175"/>
      <c r="AG6452" s="175"/>
      <c r="AH6452" s="176"/>
      <c r="AM6452" s="6"/>
      <c r="AN6452" s="6"/>
      <c r="AO6452" s="6"/>
      <c r="AP6452" s="6"/>
      <c r="AQ6452" s="6"/>
      <c r="AR6452" s="6"/>
      <c r="AS6452" s="6"/>
      <c r="AT6452" s="6"/>
      <c r="AU6452" s="6"/>
      <c r="AV6452" s="6"/>
      <c r="AW6452" s="6"/>
      <c r="AX6452" s="6"/>
      <c r="AY6452" s="172"/>
      <c r="AZ6452" s="172"/>
      <c r="BA6452" s="172"/>
      <c r="BB6452" s="6"/>
      <c r="BC6452" s="6"/>
      <c r="BD6452" s="6"/>
      <c r="BE6452" s="6"/>
      <c r="BF6452" s="6"/>
      <c r="BG6452" s="172"/>
      <c r="BH6452" s="172"/>
      <c r="BI6452" s="172"/>
      <c r="BJ6452" s="6"/>
      <c r="BK6452" s="6"/>
      <c r="BL6452" s="6"/>
      <c r="BM6452" s="6"/>
      <c r="BN6452" s="6"/>
      <c r="BO6452" s="6"/>
      <c r="BP6452" s="6"/>
      <c r="BQ6452" s="6"/>
      <c r="BR6452" s="6"/>
      <c r="BS6452" s="6"/>
      <c r="BT6452" s="6"/>
      <c r="CG6452" s="432"/>
      <c r="CH6452" s="432"/>
      <c r="CL6452" s="174"/>
    </row>
    <row r="6453" spans="29:90" s="168" customFormat="1" x14ac:dyDescent="0.25">
      <c r="AC6453" s="175"/>
      <c r="AD6453" s="175"/>
      <c r="AE6453" s="175"/>
      <c r="AF6453" s="175"/>
      <c r="AG6453" s="175"/>
      <c r="AH6453" s="176"/>
      <c r="AM6453" s="6"/>
      <c r="AN6453" s="6"/>
      <c r="AO6453" s="6"/>
      <c r="AP6453" s="6"/>
      <c r="AQ6453" s="6"/>
      <c r="AR6453" s="6"/>
      <c r="AS6453" s="6"/>
      <c r="AT6453" s="6"/>
      <c r="AU6453" s="6"/>
      <c r="AV6453" s="6"/>
      <c r="AW6453" s="6"/>
      <c r="AX6453" s="6"/>
      <c r="AY6453" s="172"/>
      <c r="AZ6453" s="172"/>
      <c r="BA6453" s="172"/>
      <c r="BB6453" s="6"/>
      <c r="BC6453" s="6"/>
      <c r="BD6453" s="6"/>
      <c r="BE6453" s="6"/>
      <c r="BF6453" s="6"/>
      <c r="BG6453" s="172"/>
      <c r="BH6453" s="172"/>
      <c r="BI6453" s="172"/>
      <c r="BJ6453" s="6"/>
      <c r="BK6453" s="6"/>
      <c r="BL6453" s="6"/>
      <c r="BM6453" s="6"/>
      <c r="BN6453" s="6"/>
      <c r="BO6453" s="6"/>
      <c r="BP6453" s="6"/>
      <c r="BQ6453" s="6"/>
      <c r="BR6453" s="6"/>
      <c r="BS6453" s="6"/>
      <c r="BT6453" s="6"/>
      <c r="CG6453" s="432"/>
      <c r="CH6453" s="432"/>
      <c r="CL6453" s="174"/>
    </row>
    <row r="6454" spans="29:90" s="168" customFormat="1" x14ac:dyDescent="0.25">
      <c r="AC6454" s="175"/>
      <c r="AD6454" s="175"/>
      <c r="AE6454" s="175"/>
      <c r="AF6454" s="175"/>
      <c r="AG6454" s="175"/>
      <c r="AH6454" s="176"/>
      <c r="AM6454" s="6"/>
      <c r="AN6454" s="6"/>
      <c r="AO6454" s="6"/>
      <c r="AP6454" s="6"/>
      <c r="AQ6454" s="6"/>
      <c r="AR6454" s="6"/>
      <c r="AS6454" s="6"/>
      <c r="AT6454" s="6"/>
      <c r="AU6454" s="6"/>
      <c r="AV6454" s="6"/>
      <c r="AW6454" s="6"/>
      <c r="AX6454" s="6"/>
      <c r="AY6454" s="172"/>
      <c r="AZ6454" s="172"/>
      <c r="BA6454" s="172"/>
      <c r="BB6454" s="6"/>
      <c r="BC6454" s="6"/>
      <c r="BD6454" s="6"/>
      <c r="BE6454" s="6"/>
      <c r="BF6454" s="6"/>
      <c r="BG6454" s="172"/>
      <c r="BH6454" s="172"/>
      <c r="BI6454" s="172"/>
      <c r="BJ6454" s="6"/>
      <c r="BK6454" s="6"/>
      <c r="BL6454" s="6"/>
      <c r="BM6454" s="6"/>
      <c r="BN6454" s="6"/>
      <c r="BO6454" s="6"/>
      <c r="BP6454" s="6"/>
      <c r="BQ6454" s="6"/>
      <c r="BR6454" s="6"/>
      <c r="BS6454" s="6"/>
      <c r="BT6454" s="6"/>
      <c r="CG6454" s="432"/>
      <c r="CH6454" s="432"/>
      <c r="CL6454" s="174"/>
    </row>
    <row r="6455" spans="29:90" s="168" customFormat="1" x14ac:dyDescent="0.25">
      <c r="AC6455" s="175"/>
      <c r="AD6455" s="175"/>
      <c r="AE6455" s="175"/>
      <c r="AF6455" s="175"/>
      <c r="AG6455" s="175"/>
      <c r="AH6455" s="176"/>
      <c r="AM6455" s="6"/>
      <c r="AN6455" s="6"/>
      <c r="AO6455" s="6"/>
      <c r="AP6455" s="6"/>
      <c r="AQ6455" s="6"/>
      <c r="AR6455" s="6"/>
      <c r="AS6455" s="6"/>
      <c r="AT6455" s="6"/>
      <c r="AU6455" s="6"/>
      <c r="AV6455" s="6"/>
      <c r="AW6455" s="6"/>
      <c r="AX6455" s="6"/>
      <c r="AY6455" s="172"/>
      <c r="AZ6455" s="172"/>
      <c r="BA6455" s="172"/>
      <c r="BB6455" s="6"/>
      <c r="BC6455" s="6"/>
      <c r="BD6455" s="6"/>
      <c r="BE6455" s="6"/>
      <c r="BF6455" s="6"/>
      <c r="BG6455" s="172"/>
      <c r="BH6455" s="172"/>
      <c r="BI6455" s="172"/>
      <c r="BJ6455" s="6"/>
      <c r="BK6455" s="6"/>
      <c r="BL6455" s="6"/>
      <c r="BM6455" s="6"/>
      <c r="BN6455" s="6"/>
      <c r="BO6455" s="6"/>
      <c r="BP6455" s="6"/>
      <c r="BQ6455" s="6"/>
      <c r="BR6455" s="6"/>
      <c r="BS6455" s="6"/>
      <c r="BT6455" s="6"/>
      <c r="CG6455" s="432"/>
      <c r="CH6455" s="432"/>
      <c r="CL6455" s="174"/>
    </row>
    <row r="6456" spans="29:90" s="168" customFormat="1" x14ac:dyDescent="0.25">
      <c r="AC6456" s="175"/>
      <c r="AD6456" s="175"/>
      <c r="AE6456" s="175"/>
      <c r="AF6456" s="175"/>
      <c r="AG6456" s="175"/>
      <c r="AH6456" s="176"/>
      <c r="AM6456" s="6"/>
      <c r="AN6456" s="6"/>
      <c r="AO6456" s="6"/>
      <c r="AP6456" s="6"/>
      <c r="AQ6456" s="6"/>
      <c r="AR6456" s="6"/>
      <c r="AS6456" s="6"/>
      <c r="AT6456" s="6"/>
      <c r="AU6456" s="6"/>
      <c r="AV6456" s="6"/>
      <c r="AW6456" s="6"/>
      <c r="AX6456" s="6"/>
      <c r="AY6456" s="172"/>
      <c r="AZ6456" s="172"/>
      <c r="BA6456" s="172"/>
      <c r="BB6456" s="6"/>
      <c r="BC6456" s="6"/>
      <c r="BD6456" s="6"/>
      <c r="BE6456" s="6"/>
      <c r="BF6456" s="6"/>
      <c r="BG6456" s="172"/>
      <c r="BH6456" s="172"/>
      <c r="BI6456" s="172"/>
      <c r="BJ6456" s="6"/>
      <c r="BK6456" s="6"/>
      <c r="BL6456" s="6"/>
      <c r="BM6456" s="6"/>
      <c r="BN6456" s="6"/>
      <c r="BO6456" s="6"/>
      <c r="BP6456" s="6"/>
      <c r="BQ6456" s="6"/>
      <c r="BR6456" s="6"/>
      <c r="BS6456" s="6"/>
      <c r="BT6456" s="6"/>
      <c r="CG6456" s="432"/>
      <c r="CH6456" s="432"/>
      <c r="CL6456" s="174"/>
    </row>
    <row r="6457" spans="29:90" s="168" customFormat="1" x14ac:dyDescent="0.25">
      <c r="AC6457" s="175"/>
      <c r="AD6457" s="175"/>
      <c r="AE6457" s="175"/>
      <c r="AF6457" s="175"/>
      <c r="AG6457" s="175"/>
      <c r="AH6457" s="176"/>
      <c r="AM6457" s="6"/>
      <c r="AN6457" s="6"/>
      <c r="AO6457" s="6"/>
      <c r="AP6457" s="6"/>
      <c r="AQ6457" s="6"/>
      <c r="AR6457" s="6"/>
      <c r="AS6457" s="6"/>
      <c r="AT6457" s="6"/>
      <c r="AU6457" s="6"/>
      <c r="AV6457" s="6"/>
      <c r="AW6457" s="6"/>
      <c r="AX6457" s="6"/>
      <c r="AY6457" s="172"/>
      <c r="AZ6457" s="172"/>
      <c r="BA6457" s="172"/>
      <c r="BB6457" s="6"/>
      <c r="BC6457" s="6"/>
      <c r="BD6457" s="6"/>
      <c r="BE6457" s="6"/>
      <c r="BF6457" s="6"/>
      <c r="BG6457" s="172"/>
      <c r="BH6457" s="172"/>
      <c r="BI6457" s="172"/>
      <c r="BJ6457" s="6"/>
      <c r="BK6457" s="6"/>
      <c r="BL6457" s="6"/>
      <c r="BM6457" s="6"/>
      <c r="BN6457" s="6"/>
      <c r="BO6457" s="6"/>
      <c r="BP6457" s="6"/>
      <c r="BQ6457" s="6"/>
      <c r="BR6457" s="6"/>
      <c r="BS6457" s="6"/>
      <c r="BT6457" s="6"/>
      <c r="CG6457" s="432"/>
      <c r="CH6457" s="432"/>
      <c r="CL6457" s="174"/>
    </row>
    <row r="6458" spans="29:90" s="168" customFormat="1" x14ac:dyDescent="0.25">
      <c r="AC6458" s="175"/>
      <c r="AD6458" s="175"/>
      <c r="AE6458" s="175"/>
      <c r="AF6458" s="175"/>
      <c r="AG6458" s="175"/>
      <c r="AH6458" s="176"/>
      <c r="AM6458" s="6"/>
      <c r="AN6458" s="6"/>
      <c r="AO6458" s="6"/>
      <c r="AP6458" s="6"/>
      <c r="AQ6458" s="6"/>
      <c r="AR6458" s="6"/>
      <c r="AS6458" s="6"/>
      <c r="AT6458" s="6"/>
      <c r="AU6458" s="6"/>
      <c r="AV6458" s="6"/>
      <c r="AW6458" s="6"/>
      <c r="AX6458" s="6"/>
      <c r="AY6458" s="172"/>
      <c r="AZ6458" s="172"/>
      <c r="BA6458" s="172"/>
      <c r="BB6458" s="6"/>
      <c r="BC6458" s="6"/>
      <c r="BD6458" s="6"/>
      <c r="BE6458" s="6"/>
      <c r="BF6458" s="6"/>
      <c r="BG6458" s="172"/>
      <c r="BH6458" s="172"/>
      <c r="BI6458" s="172"/>
      <c r="BJ6458" s="6"/>
      <c r="BK6458" s="6"/>
      <c r="BL6458" s="6"/>
      <c r="BM6458" s="6"/>
      <c r="BN6458" s="6"/>
      <c r="BO6458" s="6"/>
      <c r="BP6458" s="6"/>
      <c r="BQ6458" s="6"/>
      <c r="BR6458" s="6"/>
      <c r="BS6458" s="6"/>
      <c r="BT6458" s="6"/>
      <c r="CG6458" s="432"/>
      <c r="CH6458" s="432"/>
      <c r="CL6458" s="174"/>
    </row>
    <row r="6459" spans="29:90" s="168" customFormat="1" x14ac:dyDescent="0.25">
      <c r="AC6459" s="175"/>
      <c r="AD6459" s="175"/>
      <c r="AE6459" s="175"/>
      <c r="AF6459" s="175"/>
      <c r="AG6459" s="175"/>
      <c r="AH6459" s="176"/>
      <c r="AM6459" s="6"/>
      <c r="AN6459" s="6"/>
      <c r="AO6459" s="6"/>
      <c r="AP6459" s="6"/>
      <c r="AQ6459" s="6"/>
      <c r="AR6459" s="6"/>
      <c r="AS6459" s="6"/>
      <c r="AT6459" s="6"/>
      <c r="AU6459" s="6"/>
      <c r="AV6459" s="6"/>
      <c r="AW6459" s="6"/>
      <c r="AX6459" s="6"/>
      <c r="AY6459" s="172"/>
      <c r="AZ6459" s="172"/>
      <c r="BA6459" s="172"/>
      <c r="BB6459" s="6"/>
      <c r="BC6459" s="6"/>
      <c r="BD6459" s="6"/>
      <c r="BE6459" s="6"/>
      <c r="BF6459" s="6"/>
      <c r="BG6459" s="172"/>
      <c r="BH6459" s="172"/>
      <c r="BI6459" s="172"/>
      <c r="BJ6459" s="6"/>
      <c r="BK6459" s="6"/>
      <c r="BL6459" s="6"/>
      <c r="BM6459" s="6"/>
      <c r="BN6459" s="6"/>
      <c r="BO6459" s="6"/>
      <c r="BP6459" s="6"/>
      <c r="BQ6459" s="6"/>
      <c r="BR6459" s="6"/>
      <c r="BS6459" s="6"/>
      <c r="BT6459" s="6"/>
      <c r="CG6459" s="432"/>
      <c r="CH6459" s="432"/>
      <c r="CL6459" s="174"/>
    </row>
    <row r="6460" spans="29:90" s="168" customFormat="1" x14ac:dyDescent="0.25">
      <c r="AC6460" s="175"/>
      <c r="AD6460" s="175"/>
      <c r="AE6460" s="175"/>
      <c r="AF6460" s="175"/>
      <c r="AG6460" s="175"/>
      <c r="AH6460" s="176"/>
      <c r="AM6460" s="6"/>
      <c r="AN6460" s="6"/>
      <c r="AO6460" s="6"/>
      <c r="AP6460" s="6"/>
      <c r="AQ6460" s="6"/>
      <c r="AR6460" s="6"/>
      <c r="AS6460" s="6"/>
      <c r="AT6460" s="6"/>
      <c r="AU6460" s="6"/>
      <c r="AV6460" s="6"/>
      <c r="AW6460" s="6"/>
      <c r="AX6460" s="6"/>
      <c r="AY6460" s="172"/>
      <c r="AZ6460" s="172"/>
      <c r="BA6460" s="172"/>
      <c r="BB6460" s="6"/>
      <c r="BC6460" s="6"/>
      <c r="BD6460" s="6"/>
      <c r="BE6460" s="6"/>
      <c r="BF6460" s="6"/>
      <c r="BG6460" s="172"/>
      <c r="BH6460" s="172"/>
      <c r="BI6460" s="172"/>
      <c r="BJ6460" s="6"/>
      <c r="BK6460" s="6"/>
      <c r="BL6460" s="6"/>
      <c r="BM6460" s="6"/>
      <c r="BN6460" s="6"/>
      <c r="BO6460" s="6"/>
      <c r="BP6460" s="6"/>
      <c r="BQ6460" s="6"/>
      <c r="BR6460" s="6"/>
      <c r="BS6460" s="6"/>
      <c r="BT6460" s="6"/>
      <c r="CG6460" s="432"/>
      <c r="CH6460" s="432"/>
      <c r="CL6460" s="174"/>
    </row>
    <row r="6461" spans="29:90" s="168" customFormat="1" x14ac:dyDescent="0.25">
      <c r="AC6461" s="175"/>
      <c r="AD6461" s="175"/>
      <c r="AE6461" s="175"/>
      <c r="AF6461" s="175"/>
      <c r="AG6461" s="175"/>
      <c r="AH6461" s="176"/>
      <c r="AM6461" s="6"/>
      <c r="AN6461" s="6"/>
      <c r="AO6461" s="6"/>
      <c r="AP6461" s="6"/>
      <c r="AQ6461" s="6"/>
      <c r="AR6461" s="6"/>
      <c r="AS6461" s="6"/>
      <c r="AT6461" s="6"/>
      <c r="AU6461" s="6"/>
      <c r="AV6461" s="6"/>
      <c r="AW6461" s="6"/>
      <c r="AX6461" s="6"/>
      <c r="AY6461" s="172"/>
      <c r="AZ6461" s="172"/>
      <c r="BA6461" s="172"/>
      <c r="BB6461" s="6"/>
      <c r="BC6461" s="6"/>
      <c r="BD6461" s="6"/>
      <c r="BE6461" s="6"/>
      <c r="BF6461" s="6"/>
      <c r="BG6461" s="172"/>
      <c r="BH6461" s="172"/>
      <c r="BI6461" s="172"/>
      <c r="BJ6461" s="6"/>
      <c r="BK6461" s="6"/>
      <c r="BL6461" s="6"/>
      <c r="BM6461" s="6"/>
      <c r="BN6461" s="6"/>
      <c r="BO6461" s="6"/>
      <c r="BP6461" s="6"/>
      <c r="BQ6461" s="6"/>
      <c r="BR6461" s="6"/>
      <c r="BS6461" s="6"/>
      <c r="BT6461" s="6"/>
      <c r="CG6461" s="432"/>
      <c r="CH6461" s="432"/>
      <c r="CL6461" s="174"/>
    </row>
    <row r="6462" spans="29:90" s="168" customFormat="1" x14ac:dyDescent="0.25">
      <c r="AC6462" s="175"/>
      <c r="AD6462" s="175"/>
      <c r="AE6462" s="175"/>
      <c r="AF6462" s="175"/>
      <c r="AG6462" s="175"/>
      <c r="AH6462" s="176"/>
      <c r="AM6462" s="6"/>
      <c r="AN6462" s="6"/>
      <c r="AO6462" s="6"/>
      <c r="AP6462" s="6"/>
      <c r="AQ6462" s="6"/>
      <c r="AR6462" s="6"/>
      <c r="AS6462" s="6"/>
      <c r="AT6462" s="6"/>
      <c r="AU6462" s="6"/>
      <c r="AV6462" s="6"/>
      <c r="AW6462" s="6"/>
      <c r="AX6462" s="6"/>
      <c r="AY6462" s="172"/>
      <c r="AZ6462" s="172"/>
      <c r="BA6462" s="172"/>
      <c r="BB6462" s="6"/>
      <c r="BC6462" s="6"/>
      <c r="BD6462" s="6"/>
      <c r="BE6462" s="6"/>
      <c r="BF6462" s="6"/>
      <c r="BG6462" s="172"/>
      <c r="BH6462" s="172"/>
      <c r="BI6462" s="172"/>
      <c r="BJ6462" s="6"/>
      <c r="BK6462" s="6"/>
      <c r="BL6462" s="6"/>
      <c r="BM6462" s="6"/>
      <c r="BN6462" s="6"/>
      <c r="BO6462" s="6"/>
      <c r="BP6462" s="6"/>
      <c r="BQ6462" s="6"/>
      <c r="BR6462" s="6"/>
      <c r="BS6462" s="6"/>
      <c r="BT6462" s="6"/>
      <c r="CG6462" s="432"/>
      <c r="CH6462" s="432"/>
      <c r="CL6462" s="174"/>
    </row>
    <row r="6463" spans="29:90" s="168" customFormat="1" x14ac:dyDescent="0.25">
      <c r="AC6463" s="175"/>
      <c r="AD6463" s="175"/>
      <c r="AE6463" s="175"/>
      <c r="AF6463" s="175"/>
      <c r="AG6463" s="175"/>
      <c r="AH6463" s="176"/>
      <c r="AM6463" s="6"/>
      <c r="AN6463" s="6"/>
      <c r="AO6463" s="6"/>
      <c r="AP6463" s="6"/>
      <c r="AQ6463" s="6"/>
      <c r="AR6463" s="6"/>
      <c r="AS6463" s="6"/>
      <c r="AT6463" s="6"/>
      <c r="AU6463" s="6"/>
      <c r="AV6463" s="6"/>
      <c r="AW6463" s="6"/>
      <c r="AX6463" s="6"/>
      <c r="AY6463" s="172"/>
      <c r="AZ6463" s="172"/>
      <c r="BA6463" s="172"/>
      <c r="BB6463" s="6"/>
      <c r="BC6463" s="6"/>
      <c r="BD6463" s="6"/>
      <c r="BE6463" s="6"/>
      <c r="BF6463" s="6"/>
      <c r="BG6463" s="172"/>
      <c r="BH6463" s="172"/>
      <c r="BI6463" s="172"/>
      <c r="BJ6463" s="6"/>
      <c r="BK6463" s="6"/>
      <c r="BL6463" s="6"/>
      <c r="BM6463" s="6"/>
      <c r="BN6463" s="6"/>
      <c r="BO6463" s="6"/>
      <c r="BP6463" s="6"/>
      <c r="BQ6463" s="6"/>
      <c r="BR6463" s="6"/>
      <c r="BS6463" s="6"/>
      <c r="BT6463" s="6"/>
      <c r="CG6463" s="432"/>
      <c r="CH6463" s="432"/>
      <c r="CL6463" s="174"/>
    </row>
    <row r="6464" spans="29:90" s="168" customFormat="1" x14ac:dyDescent="0.25">
      <c r="AC6464" s="175"/>
      <c r="AD6464" s="175"/>
      <c r="AE6464" s="175"/>
      <c r="AF6464" s="175"/>
      <c r="AG6464" s="175"/>
      <c r="AH6464" s="176"/>
      <c r="AM6464" s="6"/>
      <c r="AN6464" s="6"/>
      <c r="AO6464" s="6"/>
      <c r="AP6464" s="6"/>
      <c r="AQ6464" s="6"/>
      <c r="AR6464" s="6"/>
      <c r="AS6464" s="6"/>
      <c r="AT6464" s="6"/>
      <c r="AU6464" s="6"/>
      <c r="AV6464" s="6"/>
      <c r="AW6464" s="6"/>
      <c r="AX6464" s="6"/>
      <c r="AY6464" s="172"/>
      <c r="AZ6464" s="172"/>
      <c r="BA6464" s="172"/>
      <c r="BB6464" s="6"/>
      <c r="BC6464" s="6"/>
      <c r="BD6464" s="6"/>
      <c r="BE6464" s="6"/>
      <c r="BF6464" s="6"/>
      <c r="BG6464" s="172"/>
      <c r="BH6464" s="172"/>
      <c r="BI6464" s="172"/>
      <c r="BJ6464" s="6"/>
      <c r="BK6464" s="6"/>
      <c r="BL6464" s="6"/>
      <c r="BM6464" s="6"/>
      <c r="BN6464" s="6"/>
      <c r="BO6464" s="6"/>
      <c r="BP6464" s="6"/>
      <c r="BQ6464" s="6"/>
      <c r="BR6464" s="6"/>
      <c r="BS6464" s="6"/>
      <c r="BT6464" s="6"/>
      <c r="CG6464" s="432"/>
      <c r="CH6464" s="432"/>
      <c r="CL6464" s="174"/>
    </row>
    <row r="6465" spans="29:90" s="168" customFormat="1" x14ac:dyDescent="0.25">
      <c r="AC6465" s="175"/>
      <c r="AD6465" s="175"/>
      <c r="AE6465" s="175"/>
      <c r="AF6465" s="175"/>
      <c r="AG6465" s="175"/>
      <c r="AH6465" s="176"/>
      <c r="AM6465" s="6"/>
      <c r="AN6465" s="6"/>
      <c r="AO6465" s="6"/>
      <c r="AP6465" s="6"/>
      <c r="AQ6465" s="6"/>
      <c r="AR6465" s="6"/>
      <c r="AS6465" s="6"/>
      <c r="AT6465" s="6"/>
      <c r="AU6465" s="6"/>
      <c r="AV6465" s="6"/>
      <c r="AW6465" s="6"/>
      <c r="AX6465" s="6"/>
      <c r="AY6465" s="172"/>
      <c r="AZ6465" s="172"/>
      <c r="BA6465" s="172"/>
      <c r="BB6465" s="6"/>
      <c r="BC6465" s="6"/>
      <c r="BD6465" s="6"/>
      <c r="BE6465" s="6"/>
      <c r="BF6465" s="6"/>
      <c r="BG6465" s="172"/>
      <c r="BH6465" s="172"/>
      <c r="BI6465" s="172"/>
      <c r="BJ6465" s="6"/>
      <c r="BK6465" s="6"/>
      <c r="BL6465" s="6"/>
      <c r="BM6465" s="6"/>
      <c r="BN6465" s="6"/>
      <c r="BO6465" s="6"/>
      <c r="BP6465" s="6"/>
      <c r="BQ6465" s="6"/>
      <c r="BR6465" s="6"/>
      <c r="BS6465" s="6"/>
      <c r="BT6465" s="6"/>
      <c r="CG6465" s="432"/>
      <c r="CH6465" s="432"/>
      <c r="CL6465" s="174"/>
    </row>
    <row r="6466" spans="29:90" s="168" customFormat="1" x14ac:dyDescent="0.25">
      <c r="AC6466" s="175"/>
      <c r="AD6466" s="175"/>
      <c r="AE6466" s="175"/>
      <c r="AF6466" s="175"/>
      <c r="AG6466" s="175"/>
      <c r="AH6466" s="176"/>
      <c r="AM6466" s="6"/>
      <c r="AN6466" s="6"/>
      <c r="AO6466" s="6"/>
      <c r="AP6466" s="6"/>
      <c r="AQ6466" s="6"/>
      <c r="AR6466" s="6"/>
      <c r="AS6466" s="6"/>
      <c r="AT6466" s="6"/>
      <c r="AU6466" s="6"/>
      <c r="AV6466" s="6"/>
      <c r="AW6466" s="6"/>
      <c r="AX6466" s="6"/>
      <c r="AY6466" s="172"/>
      <c r="AZ6466" s="172"/>
      <c r="BA6466" s="172"/>
      <c r="BB6466" s="6"/>
      <c r="BC6466" s="6"/>
      <c r="BD6466" s="6"/>
      <c r="BE6466" s="6"/>
      <c r="BF6466" s="6"/>
      <c r="BG6466" s="172"/>
      <c r="BH6466" s="172"/>
      <c r="BI6466" s="172"/>
      <c r="BJ6466" s="6"/>
      <c r="BK6466" s="6"/>
      <c r="BL6466" s="6"/>
      <c r="BM6466" s="6"/>
      <c r="BN6466" s="6"/>
      <c r="BO6466" s="6"/>
      <c r="BP6466" s="6"/>
      <c r="BQ6466" s="6"/>
      <c r="BR6466" s="6"/>
      <c r="BS6466" s="6"/>
      <c r="BT6466" s="6"/>
      <c r="CG6466" s="432"/>
      <c r="CH6466" s="432"/>
      <c r="CL6466" s="174"/>
    </row>
    <row r="6467" spans="29:90" s="168" customFormat="1" x14ac:dyDescent="0.25">
      <c r="AC6467" s="175"/>
      <c r="AD6467" s="175"/>
      <c r="AE6467" s="175"/>
      <c r="AF6467" s="175"/>
      <c r="AG6467" s="175"/>
      <c r="AH6467" s="176"/>
      <c r="AM6467" s="6"/>
      <c r="AN6467" s="6"/>
      <c r="AO6467" s="6"/>
      <c r="AP6467" s="6"/>
      <c r="AQ6467" s="6"/>
      <c r="AR6467" s="6"/>
      <c r="AS6467" s="6"/>
      <c r="AT6467" s="6"/>
      <c r="AU6467" s="6"/>
      <c r="AV6467" s="6"/>
      <c r="AW6467" s="6"/>
      <c r="AX6467" s="6"/>
      <c r="AY6467" s="172"/>
      <c r="AZ6467" s="172"/>
      <c r="BA6467" s="172"/>
      <c r="BB6467" s="6"/>
      <c r="BC6467" s="6"/>
      <c r="BD6467" s="6"/>
      <c r="BE6467" s="6"/>
      <c r="BF6467" s="6"/>
      <c r="BG6467" s="172"/>
      <c r="BH6467" s="172"/>
      <c r="BI6467" s="172"/>
      <c r="BJ6467" s="6"/>
      <c r="BK6467" s="6"/>
      <c r="BL6467" s="6"/>
      <c r="BM6467" s="6"/>
      <c r="BN6467" s="6"/>
      <c r="BO6467" s="6"/>
      <c r="BP6467" s="6"/>
      <c r="BQ6467" s="6"/>
      <c r="BR6467" s="6"/>
      <c r="BS6467" s="6"/>
      <c r="BT6467" s="6"/>
      <c r="CG6467" s="432"/>
      <c r="CH6467" s="432"/>
      <c r="CL6467" s="174"/>
    </row>
    <row r="6468" spans="29:90" s="168" customFormat="1" x14ac:dyDescent="0.25">
      <c r="AC6468" s="175"/>
      <c r="AD6468" s="175"/>
      <c r="AE6468" s="175"/>
      <c r="AF6468" s="175"/>
      <c r="AG6468" s="175"/>
      <c r="AH6468" s="176"/>
      <c r="AM6468" s="6"/>
      <c r="AN6468" s="6"/>
      <c r="AO6468" s="6"/>
      <c r="AP6468" s="6"/>
      <c r="AQ6468" s="6"/>
      <c r="AR6468" s="6"/>
      <c r="AS6468" s="6"/>
      <c r="AT6468" s="6"/>
      <c r="AU6468" s="6"/>
      <c r="AV6468" s="6"/>
      <c r="AW6468" s="6"/>
      <c r="AX6468" s="6"/>
      <c r="AY6468" s="172"/>
      <c r="AZ6468" s="172"/>
      <c r="BA6468" s="172"/>
      <c r="BB6468" s="6"/>
      <c r="BC6468" s="6"/>
      <c r="BD6468" s="6"/>
      <c r="BE6468" s="6"/>
      <c r="BF6468" s="6"/>
      <c r="BG6468" s="172"/>
      <c r="BH6468" s="172"/>
      <c r="BI6468" s="172"/>
      <c r="BJ6468" s="6"/>
      <c r="BK6468" s="6"/>
      <c r="BL6468" s="6"/>
      <c r="BM6468" s="6"/>
      <c r="BN6468" s="6"/>
      <c r="BO6468" s="6"/>
      <c r="BP6468" s="6"/>
      <c r="BQ6468" s="6"/>
      <c r="BR6468" s="6"/>
      <c r="BS6468" s="6"/>
      <c r="BT6468" s="6"/>
      <c r="CG6468" s="432"/>
      <c r="CH6468" s="432"/>
      <c r="CL6468" s="174"/>
    </row>
    <row r="6469" spans="29:90" s="168" customFormat="1" x14ac:dyDescent="0.25">
      <c r="AC6469" s="175"/>
      <c r="AD6469" s="175"/>
      <c r="AE6469" s="175"/>
      <c r="AF6469" s="175"/>
      <c r="AG6469" s="175"/>
      <c r="AH6469" s="176"/>
      <c r="AM6469" s="6"/>
      <c r="AN6469" s="6"/>
      <c r="AO6469" s="6"/>
      <c r="AP6469" s="6"/>
      <c r="AQ6469" s="6"/>
      <c r="AR6469" s="6"/>
      <c r="AS6469" s="6"/>
      <c r="AT6469" s="6"/>
      <c r="AU6469" s="6"/>
      <c r="AV6469" s="6"/>
      <c r="AW6469" s="6"/>
      <c r="AX6469" s="6"/>
      <c r="AY6469" s="172"/>
      <c r="AZ6469" s="172"/>
      <c r="BA6469" s="172"/>
      <c r="BB6469" s="6"/>
      <c r="BC6469" s="6"/>
      <c r="BD6469" s="6"/>
      <c r="BE6469" s="6"/>
      <c r="BF6469" s="6"/>
      <c r="BG6469" s="172"/>
      <c r="BH6469" s="172"/>
      <c r="BI6469" s="172"/>
      <c r="BJ6469" s="6"/>
      <c r="BK6469" s="6"/>
      <c r="BL6469" s="6"/>
      <c r="BM6469" s="6"/>
      <c r="BN6469" s="6"/>
      <c r="BO6469" s="6"/>
      <c r="BP6469" s="6"/>
      <c r="BQ6469" s="6"/>
      <c r="BR6469" s="6"/>
      <c r="BS6469" s="6"/>
      <c r="BT6469" s="6"/>
      <c r="CG6469" s="432"/>
      <c r="CH6469" s="432"/>
      <c r="CL6469" s="174"/>
    </row>
    <row r="6470" spans="29:90" s="168" customFormat="1" x14ac:dyDescent="0.25">
      <c r="AC6470" s="175"/>
      <c r="AD6470" s="175"/>
      <c r="AE6470" s="175"/>
      <c r="AF6470" s="175"/>
      <c r="AG6470" s="175"/>
      <c r="AH6470" s="176"/>
      <c r="AM6470" s="6"/>
      <c r="AN6470" s="6"/>
      <c r="AO6470" s="6"/>
      <c r="AP6470" s="6"/>
      <c r="AQ6470" s="6"/>
      <c r="AR6470" s="6"/>
      <c r="AS6470" s="6"/>
      <c r="AT6470" s="6"/>
      <c r="AU6470" s="6"/>
      <c r="AV6470" s="6"/>
      <c r="AW6470" s="6"/>
      <c r="AX6470" s="6"/>
      <c r="AY6470" s="172"/>
      <c r="AZ6470" s="172"/>
      <c r="BA6470" s="172"/>
      <c r="BB6470" s="6"/>
      <c r="BC6470" s="6"/>
      <c r="BD6470" s="6"/>
      <c r="BE6470" s="6"/>
      <c r="BF6470" s="6"/>
      <c r="BG6470" s="172"/>
      <c r="BH6470" s="172"/>
      <c r="BI6470" s="172"/>
      <c r="BJ6470" s="6"/>
      <c r="BK6470" s="6"/>
      <c r="BL6470" s="6"/>
      <c r="BM6470" s="6"/>
      <c r="BN6470" s="6"/>
      <c r="BO6470" s="6"/>
      <c r="BP6470" s="6"/>
      <c r="BQ6470" s="6"/>
      <c r="BR6470" s="6"/>
      <c r="BS6470" s="6"/>
      <c r="BT6470" s="6"/>
      <c r="CG6470" s="432"/>
      <c r="CH6470" s="432"/>
      <c r="CL6470" s="174"/>
    </row>
    <row r="6471" spans="29:90" s="168" customFormat="1" x14ac:dyDescent="0.25">
      <c r="AC6471" s="175"/>
      <c r="AD6471" s="175"/>
      <c r="AE6471" s="175"/>
      <c r="AF6471" s="175"/>
      <c r="AG6471" s="175"/>
      <c r="AH6471" s="176"/>
      <c r="AM6471" s="6"/>
      <c r="AN6471" s="6"/>
      <c r="AO6471" s="6"/>
      <c r="AP6471" s="6"/>
      <c r="AQ6471" s="6"/>
      <c r="AR6471" s="6"/>
      <c r="AS6471" s="6"/>
      <c r="AT6471" s="6"/>
      <c r="AU6471" s="6"/>
      <c r="AV6471" s="6"/>
      <c r="AW6471" s="6"/>
      <c r="AX6471" s="6"/>
      <c r="AY6471" s="172"/>
      <c r="AZ6471" s="172"/>
      <c r="BA6471" s="172"/>
      <c r="BB6471" s="6"/>
      <c r="BC6471" s="6"/>
      <c r="BD6471" s="6"/>
      <c r="BE6471" s="6"/>
      <c r="BF6471" s="6"/>
      <c r="BG6471" s="172"/>
      <c r="BH6471" s="172"/>
      <c r="BI6471" s="172"/>
      <c r="BJ6471" s="6"/>
      <c r="BK6471" s="6"/>
      <c r="BL6471" s="6"/>
      <c r="BM6471" s="6"/>
      <c r="BN6471" s="6"/>
      <c r="BO6471" s="6"/>
      <c r="BP6471" s="6"/>
      <c r="BQ6471" s="6"/>
      <c r="BR6471" s="6"/>
      <c r="BS6471" s="6"/>
      <c r="BT6471" s="6"/>
      <c r="CG6471" s="432"/>
      <c r="CH6471" s="432"/>
      <c r="CL6471" s="174"/>
    </row>
    <row r="6472" spans="29:90" s="168" customFormat="1" x14ac:dyDescent="0.25">
      <c r="AC6472" s="175"/>
      <c r="AD6472" s="175"/>
      <c r="AE6472" s="175"/>
      <c r="AF6472" s="175"/>
      <c r="AG6472" s="175"/>
      <c r="AH6472" s="176"/>
      <c r="AM6472" s="6"/>
      <c r="AN6472" s="6"/>
      <c r="AO6472" s="6"/>
      <c r="AP6472" s="6"/>
      <c r="AQ6472" s="6"/>
      <c r="AR6472" s="6"/>
      <c r="AS6472" s="6"/>
      <c r="AT6472" s="6"/>
      <c r="AU6472" s="6"/>
      <c r="AV6472" s="6"/>
      <c r="AW6472" s="6"/>
      <c r="AX6472" s="6"/>
      <c r="AY6472" s="172"/>
      <c r="AZ6472" s="172"/>
      <c r="BA6472" s="172"/>
      <c r="BB6472" s="6"/>
      <c r="BC6472" s="6"/>
      <c r="BD6472" s="6"/>
      <c r="BE6472" s="6"/>
      <c r="BF6472" s="6"/>
      <c r="BG6472" s="172"/>
      <c r="BH6472" s="172"/>
      <c r="BI6472" s="172"/>
      <c r="BJ6472" s="6"/>
      <c r="BK6472" s="6"/>
      <c r="BL6472" s="6"/>
      <c r="BM6472" s="6"/>
      <c r="BN6472" s="6"/>
      <c r="BO6472" s="6"/>
      <c r="BP6472" s="6"/>
      <c r="BQ6472" s="6"/>
      <c r="BR6472" s="6"/>
      <c r="BS6472" s="6"/>
      <c r="BT6472" s="6"/>
      <c r="CG6472" s="432"/>
      <c r="CH6472" s="432"/>
      <c r="CL6472" s="174"/>
    </row>
    <row r="6473" spans="29:90" s="168" customFormat="1" x14ac:dyDescent="0.25">
      <c r="AC6473" s="175"/>
      <c r="AD6473" s="175"/>
      <c r="AE6473" s="175"/>
      <c r="AF6473" s="175"/>
      <c r="AG6473" s="175"/>
      <c r="AH6473" s="176"/>
      <c r="AM6473" s="6"/>
      <c r="AN6473" s="6"/>
      <c r="AO6473" s="6"/>
      <c r="AP6473" s="6"/>
      <c r="AQ6473" s="6"/>
      <c r="AR6473" s="6"/>
      <c r="AS6473" s="6"/>
      <c r="AT6473" s="6"/>
      <c r="AU6473" s="6"/>
      <c r="AV6473" s="6"/>
      <c r="AW6473" s="6"/>
      <c r="AX6473" s="6"/>
      <c r="AY6473" s="172"/>
      <c r="AZ6473" s="172"/>
      <c r="BA6473" s="172"/>
      <c r="BB6473" s="6"/>
      <c r="BC6473" s="6"/>
      <c r="BD6473" s="6"/>
      <c r="BE6473" s="6"/>
      <c r="BF6473" s="6"/>
      <c r="BG6473" s="172"/>
      <c r="BH6473" s="172"/>
      <c r="BI6473" s="172"/>
      <c r="BJ6473" s="6"/>
      <c r="BK6473" s="6"/>
      <c r="BL6473" s="6"/>
      <c r="BM6473" s="6"/>
      <c r="BN6473" s="6"/>
      <c r="BO6473" s="6"/>
      <c r="BP6473" s="6"/>
      <c r="BQ6473" s="6"/>
      <c r="BR6473" s="6"/>
      <c r="BS6473" s="6"/>
      <c r="BT6473" s="6"/>
      <c r="CG6473" s="432"/>
      <c r="CH6473" s="432"/>
      <c r="CL6473" s="174"/>
    </row>
    <row r="6474" spans="29:90" s="168" customFormat="1" x14ac:dyDescent="0.25">
      <c r="AC6474" s="175"/>
      <c r="AD6474" s="175"/>
      <c r="AE6474" s="175"/>
      <c r="AF6474" s="175"/>
      <c r="AG6474" s="175"/>
      <c r="AH6474" s="176"/>
      <c r="AM6474" s="6"/>
      <c r="AN6474" s="6"/>
      <c r="AO6474" s="6"/>
      <c r="AP6474" s="6"/>
      <c r="AQ6474" s="6"/>
      <c r="AR6474" s="6"/>
      <c r="AS6474" s="6"/>
      <c r="AT6474" s="6"/>
      <c r="AU6474" s="6"/>
      <c r="AV6474" s="6"/>
      <c r="AW6474" s="6"/>
      <c r="AX6474" s="6"/>
      <c r="AY6474" s="172"/>
      <c r="AZ6474" s="172"/>
      <c r="BA6474" s="172"/>
      <c r="BB6474" s="6"/>
      <c r="BC6474" s="6"/>
      <c r="BD6474" s="6"/>
      <c r="BE6474" s="6"/>
      <c r="BF6474" s="6"/>
      <c r="BG6474" s="172"/>
      <c r="BH6474" s="172"/>
      <c r="BI6474" s="172"/>
      <c r="BJ6474" s="6"/>
      <c r="BK6474" s="6"/>
      <c r="BL6474" s="6"/>
      <c r="BM6474" s="6"/>
      <c r="BN6474" s="6"/>
      <c r="BO6474" s="6"/>
      <c r="BP6474" s="6"/>
      <c r="BQ6474" s="6"/>
      <c r="BR6474" s="6"/>
      <c r="BS6474" s="6"/>
      <c r="BT6474" s="6"/>
      <c r="CG6474" s="432"/>
      <c r="CH6474" s="432"/>
      <c r="CL6474" s="174"/>
    </row>
    <row r="6475" spans="29:90" s="168" customFormat="1" x14ac:dyDescent="0.25">
      <c r="AC6475" s="175"/>
      <c r="AD6475" s="175"/>
      <c r="AE6475" s="175"/>
      <c r="AF6475" s="175"/>
      <c r="AG6475" s="175"/>
      <c r="AH6475" s="176"/>
      <c r="AM6475" s="6"/>
      <c r="AN6475" s="6"/>
      <c r="AO6475" s="6"/>
      <c r="AP6475" s="6"/>
      <c r="AQ6475" s="6"/>
      <c r="AR6475" s="6"/>
      <c r="AS6475" s="6"/>
      <c r="AT6475" s="6"/>
      <c r="AU6475" s="6"/>
      <c r="AV6475" s="6"/>
      <c r="AW6475" s="6"/>
      <c r="AX6475" s="6"/>
      <c r="AY6475" s="172"/>
      <c r="AZ6475" s="172"/>
      <c r="BA6475" s="172"/>
      <c r="BB6475" s="6"/>
      <c r="BC6475" s="6"/>
      <c r="BD6475" s="6"/>
      <c r="BE6475" s="6"/>
      <c r="BF6475" s="6"/>
      <c r="BG6475" s="172"/>
      <c r="BH6475" s="172"/>
      <c r="BI6475" s="172"/>
      <c r="BJ6475" s="6"/>
      <c r="BK6475" s="6"/>
      <c r="BL6475" s="6"/>
      <c r="BM6475" s="6"/>
      <c r="BN6475" s="6"/>
      <c r="BO6475" s="6"/>
      <c r="BP6475" s="6"/>
      <c r="BQ6475" s="6"/>
      <c r="BR6475" s="6"/>
      <c r="BS6475" s="6"/>
      <c r="BT6475" s="6"/>
      <c r="CG6475" s="432"/>
      <c r="CH6475" s="432"/>
      <c r="CL6475" s="174"/>
    </row>
    <row r="6476" spans="29:90" s="168" customFormat="1" x14ac:dyDescent="0.25">
      <c r="AC6476" s="175"/>
      <c r="AD6476" s="175"/>
      <c r="AE6476" s="175"/>
      <c r="AF6476" s="175"/>
      <c r="AG6476" s="175"/>
      <c r="AH6476" s="176"/>
      <c r="AM6476" s="6"/>
      <c r="AN6476" s="6"/>
      <c r="AO6476" s="6"/>
      <c r="AP6476" s="6"/>
      <c r="AQ6476" s="6"/>
      <c r="AR6476" s="6"/>
      <c r="AS6476" s="6"/>
      <c r="AT6476" s="6"/>
      <c r="AU6476" s="6"/>
      <c r="AV6476" s="6"/>
      <c r="AW6476" s="6"/>
      <c r="AX6476" s="6"/>
      <c r="AY6476" s="172"/>
      <c r="AZ6476" s="172"/>
      <c r="BA6476" s="172"/>
      <c r="BB6476" s="6"/>
      <c r="BC6476" s="6"/>
      <c r="BD6476" s="6"/>
      <c r="BE6476" s="6"/>
      <c r="BF6476" s="6"/>
      <c r="BG6476" s="172"/>
      <c r="BH6476" s="172"/>
      <c r="BI6476" s="172"/>
      <c r="BJ6476" s="6"/>
      <c r="BK6476" s="6"/>
      <c r="BL6476" s="6"/>
      <c r="BM6476" s="6"/>
      <c r="BN6476" s="6"/>
      <c r="BO6476" s="6"/>
      <c r="BP6476" s="6"/>
      <c r="BQ6476" s="6"/>
      <c r="BR6476" s="6"/>
      <c r="BS6476" s="6"/>
      <c r="BT6476" s="6"/>
      <c r="CG6476" s="432"/>
      <c r="CH6476" s="432"/>
      <c r="CL6476" s="174"/>
    </row>
    <row r="6477" spans="29:90" s="168" customFormat="1" x14ac:dyDescent="0.25">
      <c r="AC6477" s="175"/>
      <c r="AD6477" s="175"/>
      <c r="AE6477" s="175"/>
      <c r="AF6477" s="175"/>
      <c r="AG6477" s="175"/>
      <c r="AH6477" s="176"/>
      <c r="AM6477" s="6"/>
      <c r="AN6477" s="6"/>
      <c r="AO6477" s="6"/>
      <c r="AP6477" s="6"/>
      <c r="AQ6477" s="6"/>
      <c r="AR6477" s="6"/>
      <c r="AS6477" s="6"/>
      <c r="AT6477" s="6"/>
      <c r="AU6477" s="6"/>
      <c r="AV6477" s="6"/>
      <c r="AW6477" s="6"/>
      <c r="AX6477" s="6"/>
      <c r="AY6477" s="172"/>
      <c r="AZ6477" s="172"/>
      <c r="BA6477" s="172"/>
      <c r="BB6477" s="6"/>
      <c r="BC6477" s="6"/>
      <c r="BD6477" s="6"/>
      <c r="BE6477" s="6"/>
      <c r="BF6477" s="6"/>
      <c r="BG6477" s="172"/>
      <c r="BH6477" s="172"/>
      <c r="BI6477" s="172"/>
      <c r="BJ6477" s="6"/>
      <c r="BK6477" s="6"/>
      <c r="BL6477" s="6"/>
      <c r="BM6477" s="6"/>
      <c r="BN6477" s="6"/>
      <c r="BO6477" s="6"/>
      <c r="BP6477" s="6"/>
      <c r="BQ6477" s="6"/>
      <c r="BR6477" s="6"/>
      <c r="BS6477" s="6"/>
      <c r="BT6477" s="6"/>
      <c r="CG6477" s="432"/>
      <c r="CH6477" s="432"/>
      <c r="CL6477" s="174"/>
    </row>
    <row r="6478" spans="29:90" s="168" customFormat="1" x14ac:dyDescent="0.25">
      <c r="AC6478" s="175"/>
      <c r="AD6478" s="175"/>
      <c r="AE6478" s="175"/>
      <c r="AF6478" s="175"/>
      <c r="AG6478" s="175"/>
      <c r="AH6478" s="176"/>
      <c r="AM6478" s="6"/>
      <c r="AN6478" s="6"/>
      <c r="AO6478" s="6"/>
      <c r="AP6478" s="6"/>
      <c r="AQ6478" s="6"/>
      <c r="AR6478" s="6"/>
      <c r="AS6478" s="6"/>
      <c r="AT6478" s="6"/>
      <c r="AU6478" s="6"/>
      <c r="AV6478" s="6"/>
      <c r="AW6478" s="6"/>
      <c r="AX6478" s="6"/>
      <c r="AY6478" s="172"/>
      <c r="AZ6478" s="172"/>
      <c r="BA6478" s="172"/>
      <c r="BB6478" s="6"/>
      <c r="BC6478" s="6"/>
      <c r="BD6478" s="6"/>
      <c r="BE6478" s="6"/>
      <c r="BF6478" s="6"/>
      <c r="BG6478" s="172"/>
      <c r="BH6478" s="172"/>
      <c r="BI6478" s="172"/>
      <c r="BJ6478" s="6"/>
      <c r="BK6478" s="6"/>
      <c r="BL6478" s="6"/>
      <c r="BM6478" s="6"/>
      <c r="BN6478" s="6"/>
      <c r="BO6478" s="6"/>
      <c r="BP6478" s="6"/>
      <c r="BQ6478" s="6"/>
      <c r="BR6478" s="6"/>
      <c r="BS6478" s="6"/>
      <c r="BT6478" s="6"/>
      <c r="CG6478" s="432"/>
      <c r="CH6478" s="432"/>
      <c r="CL6478" s="174"/>
    </row>
    <row r="6479" spans="29:90" s="168" customFormat="1" x14ac:dyDescent="0.25">
      <c r="AC6479" s="175"/>
      <c r="AD6479" s="175"/>
      <c r="AE6479" s="175"/>
      <c r="AF6479" s="175"/>
      <c r="AG6479" s="175"/>
      <c r="AH6479" s="176"/>
      <c r="AM6479" s="6"/>
      <c r="AN6479" s="6"/>
      <c r="AO6479" s="6"/>
      <c r="AP6479" s="6"/>
      <c r="AQ6479" s="6"/>
      <c r="AR6479" s="6"/>
      <c r="AS6479" s="6"/>
      <c r="AT6479" s="6"/>
      <c r="AU6479" s="6"/>
      <c r="AV6479" s="6"/>
      <c r="AW6479" s="6"/>
      <c r="AX6479" s="6"/>
      <c r="AY6479" s="172"/>
      <c r="AZ6479" s="172"/>
      <c r="BA6479" s="172"/>
      <c r="BB6479" s="6"/>
      <c r="BC6479" s="6"/>
      <c r="BD6479" s="6"/>
      <c r="BE6479" s="6"/>
      <c r="BF6479" s="6"/>
      <c r="BG6479" s="172"/>
      <c r="BH6479" s="172"/>
      <c r="BI6479" s="172"/>
      <c r="BJ6479" s="6"/>
      <c r="BK6479" s="6"/>
      <c r="BL6479" s="6"/>
      <c r="BM6479" s="6"/>
      <c r="BN6479" s="6"/>
      <c r="BO6479" s="6"/>
      <c r="BP6479" s="6"/>
      <c r="BQ6479" s="6"/>
      <c r="BR6479" s="6"/>
      <c r="BS6479" s="6"/>
      <c r="BT6479" s="6"/>
      <c r="CG6479" s="432"/>
      <c r="CH6479" s="432"/>
      <c r="CL6479" s="174"/>
    </row>
    <row r="6480" spans="29:90" s="168" customFormat="1" x14ac:dyDescent="0.25">
      <c r="AC6480" s="175"/>
      <c r="AD6480" s="175"/>
      <c r="AE6480" s="175"/>
      <c r="AF6480" s="175"/>
      <c r="AG6480" s="175"/>
      <c r="AH6480" s="176"/>
      <c r="AM6480" s="6"/>
      <c r="AN6480" s="6"/>
      <c r="AO6480" s="6"/>
      <c r="AP6480" s="6"/>
      <c r="AQ6480" s="6"/>
      <c r="AR6480" s="6"/>
      <c r="AS6480" s="6"/>
      <c r="AT6480" s="6"/>
      <c r="AU6480" s="6"/>
      <c r="AV6480" s="6"/>
      <c r="AW6480" s="6"/>
      <c r="AX6480" s="6"/>
      <c r="AY6480" s="172"/>
      <c r="AZ6480" s="172"/>
      <c r="BA6480" s="172"/>
      <c r="BB6480" s="6"/>
      <c r="BC6480" s="6"/>
      <c r="BD6480" s="6"/>
      <c r="BE6480" s="6"/>
      <c r="BF6480" s="6"/>
      <c r="BG6480" s="172"/>
      <c r="BH6480" s="172"/>
      <c r="BI6480" s="172"/>
      <c r="BJ6480" s="6"/>
      <c r="BK6480" s="6"/>
      <c r="BL6480" s="6"/>
      <c r="BM6480" s="6"/>
      <c r="BN6480" s="6"/>
      <c r="BO6480" s="6"/>
      <c r="BP6480" s="6"/>
      <c r="BQ6480" s="6"/>
      <c r="BR6480" s="6"/>
      <c r="BS6480" s="6"/>
      <c r="BT6480" s="6"/>
      <c r="CG6480" s="432"/>
      <c r="CH6480" s="432"/>
      <c r="CL6480" s="174"/>
    </row>
    <row r="6481" spans="29:90" s="168" customFormat="1" x14ac:dyDescent="0.25">
      <c r="AC6481" s="175"/>
      <c r="AD6481" s="175"/>
      <c r="AE6481" s="175"/>
      <c r="AF6481" s="175"/>
      <c r="AG6481" s="175"/>
      <c r="AH6481" s="176"/>
      <c r="AM6481" s="6"/>
      <c r="AN6481" s="6"/>
      <c r="AO6481" s="6"/>
      <c r="AP6481" s="6"/>
      <c r="AQ6481" s="6"/>
      <c r="AR6481" s="6"/>
      <c r="AS6481" s="6"/>
      <c r="AT6481" s="6"/>
      <c r="AU6481" s="6"/>
      <c r="AV6481" s="6"/>
      <c r="AW6481" s="6"/>
      <c r="AX6481" s="6"/>
      <c r="AY6481" s="172"/>
      <c r="AZ6481" s="172"/>
      <c r="BA6481" s="172"/>
      <c r="BB6481" s="6"/>
      <c r="BC6481" s="6"/>
      <c r="BD6481" s="6"/>
      <c r="BE6481" s="6"/>
      <c r="BF6481" s="6"/>
      <c r="BG6481" s="172"/>
      <c r="BH6481" s="172"/>
      <c r="BI6481" s="172"/>
      <c r="BJ6481" s="6"/>
      <c r="BK6481" s="6"/>
      <c r="BL6481" s="6"/>
      <c r="BM6481" s="6"/>
      <c r="BN6481" s="6"/>
      <c r="BO6481" s="6"/>
      <c r="BP6481" s="6"/>
      <c r="BQ6481" s="6"/>
      <c r="BR6481" s="6"/>
      <c r="BS6481" s="6"/>
      <c r="BT6481" s="6"/>
      <c r="CG6481" s="432"/>
      <c r="CH6481" s="432"/>
      <c r="CL6481" s="174"/>
    </row>
    <row r="6482" spans="29:90" s="168" customFormat="1" x14ac:dyDescent="0.25">
      <c r="AC6482" s="175"/>
      <c r="AD6482" s="175"/>
      <c r="AE6482" s="175"/>
      <c r="AF6482" s="175"/>
      <c r="AG6482" s="175"/>
      <c r="AH6482" s="176"/>
      <c r="AM6482" s="6"/>
      <c r="AN6482" s="6"/>
      <c r="AO6482" s="6"/>
      <c r="AP6482" s="6"/>
      <c r="AQ6482" s="6"/>
      <c r="AR6482" s="6"/>
      <c r="AS6482" s="6"/>
      <c r="AT6482" s="6"/>
      <c r="AU6482" s="6"/>
      <c r="AV6482" s="6"/>
      <c r="AW6482" s="6"/>
      <c r="AX6482" s="6"/>
      <c r="AY6482" s="172"/>
      <c r="AZ6482" s="172"/>
      <c r="BA6482" s="172"/>
      <c r="BB6482" s="6"/>
      <c r="BC6482" s="6"/>
      <c r="BD6482" s="6"/>
      <c r="BE6482" s="6"/>
      <c r="BF6482" s="6"/>
      <c r="BG6482" s="172"/>
      <c r="BH6482" s="172"/>
      <c r="BI6482" s="172"/>
      <c r="BJ6482" s="6"/>
      <c r="BK6482" s="6"/>
      <c r="BL6482" s="6"/>
      <c r="BM6482" s="6"/>
      <c r="BN6482" s="6"/>
      <c r="BO6482" s="6"/>
      <c r="BP6482" s="6"/>
      <c r="BQ6482" s="6"/>
      <c r="BR6482" s="6"/>
      <c r="BS6482" s="6"/>
      <c r="BT6482" s="6"/>
      <c r="CG6482" s="432"/>
      <c r="CH6482" s="432"/>
      <c r="CL6482" s="174"/>
    </row>
    <row r="6483" spans="29:90" s="168" customFormat="1" x14ac:dyDescent="0.25">
      <c r="AC6483" s="175"/>
      <c r="AD6483" s="175"/>
      <c r="AE6483" s="175"/>
      <c r="AF6483" s="175"/>
      <c r="AG6483" s="175"/>
      <c r="AH6483" s="176"/>
      <c r="AM6483" s="6"/>
      <c r="AN6483" s="6"/>
      <c r="AO6483" s="6"/>
      <c r="AP6483" s="6"/>
      <c r="AQ6483" s="6"/>
      <c r="AR6483" s="6"/>
      <c r="AS6483" s="6"/>
      <c r="AT6483" s="6"/>
      <c r="AU6483" s="6"/>
      <c r="AV6483" s="6"/>
      <c r="AW6483" s="6"/>
      <c r="AX6483" s="6"/>
      <c r="AY6483" s="172"/>
      <c r="AZ6483" s="172"/>
      <c r="BA6483" s="172"/>
      <c r="BB6483" s="6"/>
      <c r="BC6483" s="6"/>
      <c r="BD6483" s="6"/>
      <c r="BE6483" s="6"/>
      <c r="BF6483" s="6"/>
      <c r="BG6483" s="172"/>
      <c r="BH6483" s="172"/>
      <c r="BI6483" s="172"/>
      <c r="BJ6483" s="6"/>
      <c r="BK6483" s="6"/>
      <c r="BL6483" s="6"/>
      <c r="BM6483" s="6"/>
      <c r="BN6483" s="6"/>
      <c r="BO6483" s="6"/>
      <c r="BP6483" s="6"/>
      <c r="BQ6483" s="6"/>
      <c r="BR6483" s="6"/>
      <c r="BS6483" s="6"/>
      <c r="BT6483" s="6"/>
      <c r="CG6483" s="432"/>
      <c r="CH6483" s="432"/>
      <c r="CL6483" s="174"/>
    </row>
    <row r="6484" spans="29:90" s="168" customFormat="1" x14ac:dyDescent="0.25">
      <c r="AC6484" s="175"/>
      <c r="AD6484" s="175"/>
      <c r="AE6484" s="175"/>
      <c r="AF6484" s="175"/>
      <c r="AG6484" s="175"/>
      <c r="AH6484" s="176"/>
      <c r="AM6484" s="6"/>
      <c r="AN6484" s="6"/>
      <c r="AO6484" s="6"/>
      <c r="AP6484" s="6"/>
      <c r="AQ6484" s="6"/>
      <c r="AR6484" s="6"/>
      <c r="AS6484" s="6"/>
      <c r="AT6484" s="6"/>
      <c r="AU6484" s="6"/>
      <c r="AV6484" s="6"/>
      <c r="AW6484" s="6"/>
      <c r="AX6484" s="6"/>
      <c r="AY6484" s="172"/>
      <c r="AZ6484" s="172"/>
      <c r="BA6484" s="172"/>
      <c r="BB6484" s="6"/>
      <c r="BC6484" s="6"/>
      <c r="BD6484" s="6"/>
      <c r="BE6484" s="6"/>
      <c r="BF6484" s="6"/>
      <c r="BG6484" s="172"/>
      <c r="BH6484" s="172"/>
      <c r="BI6484" s="172"/>
      <c r="BJ6484" s="6"/>
      <c r="BK6484" s="6"/>
      <c r="BL6484" s="6"/>
      <c r="BM6484" s="6"/>
      <c r="BN6484" s="6"/>
      <c r="BO6484" s="6"/>
      <c r="BP6484" s="6"/>
      <c r="BQ6484" s="6"/>
      <c r="BR6484" s="6"/>
      <c r="BS6484" s="6"/>
      <c r="BT6484" s="6"/>
      <c r="CG6484" s="432"/>
      <c r="CH6484" s="432"/>
      <c r="CL6484" s="174"/>
    </row>
    <row r="6485" spans="29:90" s="168" customFormat="1" x14ac:dyDescent="0.25">
      <c r="AC6485" s="175"/>
      <c r="AD6485" s="175"/>
      <c r="AE6485" s="175"/>
      <c r="AF6485" s="175"/>
      <c r="AG6485" s="175"/>
      <c r="AH6485" s="176"/>
      <c r="AM6485" s="6"/>
      <c r="AN6485" s="6"/>
      <c r="AO6485" s="6"/>
      <c r="AP6485" s="6"/>
      <c r="AQ6485" s="6"/>
      <c r="AR6485" s="6"/>
      <c r="AS6485" s="6"/>
      <c r="AT6485" s="6"/>
      <c r="AU6485" s="6"/>
      <c r="AV6485" s="6"/>
      <c r="AW6485" s="6"/>
      <c r="AX6485" s="6"/>
      <c r="AY6485" s="172"/>
      <c r="AZ6485" s="172"/>
      <c r="BA6485" s="172"/>
      <c r="BB6485" s="6"/>
      <c r="BC6485" s="6"/>
      <c r="BD6485" s="6"/>
      <c r="BE6485" s="6"/>
      <c r="BF6485" s="6"/>
      <c r="BG6485" s="172"/>
      <c r="BH6485" s="172"/>
      <c r="BI6485" s="172"/>
      <c r="BJ6485" s="6"/>
      <c r="BK6485" s="6"/>
      <c r="BL6485" s="6"/>
      <c r="BM6485" s="6"/>
      <c r="BN6485" s="6"/>
      <c r="BO6485" s="6"/>
      <c r="BP6485" s="6"/>
      <c r="BQ6485" s="6"/>
      <c r="BR6485" s="6"/>
      <c r="BS6485" s="6"/>
      <c r="BT6485" s="6"/>
      <c r="CG6485" s="432"/>
      <c r="CH6485" s="432"/>
      <c r="CL6485" s="174"/>
    </row>
    <row r="6486" spans="29:90" s="168" customFormat="1" x14ac:dyDescent="0.25">
      <c r="AC6486" s="175"/>
      <c r="AD6486" s="175"/>
      <c r="AE6486" s="175"/>
      <c r="AF6486" s="175"/>
      <c r="AG6486" s="175"/>
      <c r="AH6486" s="176"/>
      <c r="AM6486" s="6"/>
      <c r="AN6486" s="6"/>
      <c r="AO6486" s="6"/>
      <c r="AP6486" s="6"/>
      <c r="AQ6486" s="6"/>
      <c r="AR6486" s="6"/>
      <c r="AS6486" s="6"/>
      <c r="AT6486" s="6"/>
      <c r="AU6486" s="6"/>
      <c r="AV6486" s="6"/>
      <c r="AW6486" s="6"/>
      <c r="AX6486" s="6"/>
      <c r="AY6486" s="172"/>
      <c r="AZ6486" s="172"/>
      <c r="BA6486" s="172"/>
      <c r="BB6486" s="6"/>
      <c r="BC6486" s="6"/>
      <c r="BD6486" s="6"/>
      <c r="BE6486" s="6"/>
      <c r="BF6486" s="6"/>
      <c r="BG6486" s="172"/>
      <c r="BH6486" s="172"/>
      <c r="BI6486" s="172"/>
      <c r="BJ6486" s="6"/>
      <c r="BK6486" s="6"/>
      <c r="BL6486" s="6"/>
      <c r="BM6486" s="6"/>
      <c r="BN6486" s="6"/>
      <c r="BO6486" s="6"/>
      <c r="BP6486" s="6"/>
      <c r="BQ6486" s="6"/>
      <c r="BR6486" s="6"/>
      <c r="BS6486" s="6"/>
      <c r="BT6486" s="6"/>
      <c r="CG6486" s="432"/>
      <c r="CH6486" s="432"/>
      <c r="CL6486" s="174"/>
    </row>
    <row r="6487" spans="29:90" s="168" customFormat="1" x14ac:dyDescent="0.25">
      <c r="AC6487" s="175"/>
      <c r="AD6487" s="175"/>
      <c r="AE6487" s="175"/>
      <c r="AF6487" s="175"/>
      <c r="AG6487" s="175"/>
      <c r="AH6487" s="176"/>
      <c r="AM6487" s="6"/>
      <c r="AN6487" s="6"/>
      <c r="AO6487" s="6"/>
      <c r="AP6487" s="6"/>
      <c r="AQ6487" s="6"/>
      <c r="AR6487" s="6"/>
      <c r="AS6487" s="6"/>
      <c r="AT6487" s="6"/>
      <c r="AU6487" s="6"/>
      <c r="AV6487" s="6"/>
      <c r="AW6487" s="6"/>
      <c r="AX6487" s="6"/>
      <c r="AY6487" s="172"/>
      <c r="AZ6487" s="172"/>
      <c r="BA6487" s="172"/>
      <c r="BB6487" s="6"/>
      <c r="BC6487" s="6"/>
      <c r="BD6487" s="6"/>
      <c r="BE6487" s="6"/>
      <c r="BF6487" s="6"/>
      <c r="BG6487" s="172"/>
      <c r="BH6487" s="172"/>
      <c r="BI6487" s="172"/>
      <c r="BJ6487" s="6"/>
      <c r="BK6487" s="6"/>
      <c r="BL6487" s="6"/>
      <c r="BM6487" s="6"/>
      <c r="BN6487" s="6"/>
      <c r="BO6487" s="6"/>
      <c r="BP6487" s="6"/>
      <c r="BQ6487" s="6"/>
      <c r="BR6487" s="6"/>
      <c r="BS6487" s="6"/>
      <c r="BT6487" s="6"/>
      <c r="CG6487" s="432"/>
      <c r="CH6487" s="432"/>
      <c r="CL6487" s="174"/>
    </row>
    <row r="6488" spans="29:90" s="168" customFormat="1" x14ac:dyDescent="0.25">
      <c r="AC6488" s="175"/>
      <c r="AD6488" s="175"/>
      <c r="AE6488" s="175"/>
      <c r="AF6488" s="175"/>
      <c r="AG6488" s="175"/>
      <c r="AH6488" s="176"/>
      <c r="AM6488" s="6"/>
      <c r="AN6488" s="6"/>
      <c r="AO6488" s="6"/>
      <c r="AP6488" s="6"/>
      <c r="AQ6488" s="6"/>
      <c r="AR6488" s="6"/>
      <c r="AS6488" s="6"/>
      <c r="AT6488" s="6"/>
      <c r="AU6488" s="6"/>
      <c r="AV6488" s="6"/>
      <c r="AW6488" s="6"/>
      <c r="AX6488" s="6"/>
      <c r="AY6488" s="172"/>
      <c r="AZ6488" s="172"/>
      <c r="BA6488" s="172"/>
      <c r="BB6488" s="6"/>
      <c r="BC6488" s="6"/>
      <c r="BD6488" s="6"/>
      <c r="BE6488" s="6"/>
      <c r="BF6488" s="6"/>
      <c r="BG6488" s="172"/>
      <c r="BH6488" s="172"/>
      <c r="BI6488" s="172"/>
      <c r="BJ6488" s="6"/>
      <c r="BK6488" s="6"/>
      <c r="BL6488" s="6"/>
      <c r="BM6488" s="6"/>
      <c r="BN6488" s="6"/>
      <c r="BO6488" s="6"/>
      <c r="BP6488" s="6"/>
      <c r="BQ6488" s="6"/>
      <c r="BR6488" s="6"/>
      <c r="BS6488" s="6"/>
      <c r="BT6488" s="6"/>
      <c r="CG6488" s="432"/>
      <c r="CH6488" s="432"/>
      <c r="CL6488" s="174"/>
    </row>
    <row r="6489" spans="29:90" s="168" customFormat="1" x14ac:dyDescent="0.25">
      <c r="AC6489" s="175"/>
      <c r="AD6489" s="175"/>
      <c r="AE6489" s="175"/>
      <c r="AF6489" s="175"/>
      <c r="AG6489" s="175"/>
      <c r="AH6489" s="176"/>
      <c r="AM6489" s="6"/>
      <c r="AN6489" s="6"/>
      <c r="AO6489" s="6"/>
      <c r="AP6489" s="6"/>
      <c r="AQ6489" s="6"/>
      <c r="AR6489" s="6"/>
      <c r="AS6489" s="6"/>
      <c r="AT6489" s="6"/>
      <c r="AU6489" s="6"/>
      <c r="AV6489" s="6"/>
      <c r="AW6489" s="6"/>
      <c r="AX6489" s="6"/>
      <c r="AY6489" s="172"/>
      <c r="AZ6489" s="172"/>
      <c r="BA6489" s="172"/>
      <c r="BB6489" s="6"/>
      <c r="BC6489" s="6"/>
      <c r="BD6489" s="6"/>
      <c r="BE6489" s="6"/>
      <c r="BF6489" s="6"/>
      <c r="BG6489" s="172"/>
      <c r="BH6489" s="172"/>
      <c r="BI6489" s="172"/>
      <c r="BJ6489" s="6"/>
      <c r="BK6489" s="6"/>
      <c r="BL6489" s="6"/>
      <c r="BM6489" s="6"/>
      <c r="BN6489" s="6"/>
      <c r="BO6489" s="6"/>
      <c r="BP6489" s="6"/>
      <c r="BQ6489" s="6"/>
      <c r="BR6489" s="6"/>
      <c r="BS6489" s="6"/>
      <c r="BT6489" s="6"/>
      <c r="CG6489" s="432"/>
      <c r="CH6489" s="432"/>
      <c r="CL6489" s="174"/>
    </row>
    <row r="6490" spans="29:90" s="168" customFormat="1" x14ac:dyDescent="0.25">
      <c r="AC6490" s="175"/>
      <c r="AD6490" s="175"/>
      <c r="AE6490" s="175"/>
      <c r="AF6490" s="175"/>
      <c r="AG6490" s="175"/>
      <c r="AH6490" s="176"/>
      <c r="AM6490" s="6"/>
      <c r="AN6490" s="6"/>
      <c r="AO6490" s="6"/>
      <c r="AP6490" s="6"/>
      <c r="AQ6490" s="6"/>
      <c r="AR6490" s="6"/>
      <c r="AS6490" s="6"/>
      <c r="AT6490" s="6"/>
      <c r="AU6490" s="6"/>
      <c r="AV6490" s="6"/>
      <c r="AW6490" s="6"/>
      <c r="AX6490" s="6"/>
      <c r="AY6490" s="172"/>
      <c r="AZ6490" s="172"/>
      <c r="BA6490" s="172"/>
      <c r="BB6490" s="6"/>
      <c r="BC6490" s="6"/>
      <c r="BD6490" s="6"/>
      <c r="BE6490" s="6"/>
      <c r="BF6490" s="6"/>
      <c r="BG6490" s="172"/>
      <c r="BH6490" s="172"/>
      <c r="BI6490" s="172"/>
      <c r="BJ6490" s="6"/>
      <c r="BK6490" s="6"/>
      <c r="BL6490" s="6"/>
      <c r="BM6490" s="6"/>
      <c r="BN6490" s="6"/>
      <c r="BO6490" s="6"/>
      <c r="BP6490" s="6"/>
      <c r="BQ6490" s="6"/>
      <c r="BR6490" s="6"/>
      <c r="BS6490" s="6"/>
      <c r="BT6490" s="6"/>
      <c r="CG6490" s="432"/>
      <c r="CH6490" s="432"/>
      <c r="CL6490" s="174"/>
    </row>
    <row r="6491" spans="29:90" s="168" customFormat="1" x14ac:dyDescent="0.25">
      <c r="AC6491" s="175"/>
      <c r="AD6491" s="175"/>
      <c r="AE6491" s="175"/>
      <c r="AF6491" s="175"/>
      <c r="AG6491" s="175"/>
      <c r="AH6491" s="176"/>
      <c r="AM6491" s="6"/>
      <c r="AN6491" s="6"/>
      <c r="AO6491" s="6"/>
      <c r="AP6491" s="6"/>
      <c r="AQ6491" s="6"/>
      <c r="AR6491" s="6"/>
      <c r="AS6491" s="6"/>
      <c r="AT6491" s="6"/>
      <c r="AU6491" s="6"/>
      <c r="AV6491" s="6"/>
      <c r="AW6491" s="6"/>
      <c r="AX6491" s="6"/>
      <c r="AY6491" s="172"/>
      <c r="AZ6491" s="172"/>
      <c r="BA6491" s="172"/>
      <c r="BB6491" s="6"/>
      <c r="BC6491" s="6"/>
      <c r="BD6491" s="6"/>
      <c r="BE6491" s="6"/>
      <c r="BF6491" s="6"/>
      <c r="BG6491" s="172"/>
      <c r="BH6491" s="172"/>
      <c r="BI6491" s="172"/>
      <c r="BJ6491" s="6"/>
      <c r="BK6491" s="6"/>
      <c r="BL6491" s="6"/>
      <c r="BM6491" s="6"/>
      <c r="BN6491" s="6"/>
      <c r="BO6491" s="6"/>
      <c r="BP6491" s="6"/>
      <c r="BQ6491" s="6"/>
      <c r="BR6491" s="6"/>
      <c r="BS6491" s="6"/>
      <c r="BT6491" s="6"/>
      <c r="CG6491" s="432"/>
      <c r="CH6491" s="432"/>
      <c r="CL6491" s="174"/>
    </row>
    <row r="6492" spans="29:90" s="168" customFormat="1" x14ac:dyDescent="0.25">
      <c r="AC6492" s="175"/>
      <c r="AD6492" s="175"/>
      <c r="AE6492" s="175"/>
      <c r="AF6492" s="175"/>
      <c r="AG6492" s="175"/>
      <c r="AH6492" s="176"/>
      <c r="AM6492" s="6"/>
      <c r="AN6492" s="6"/>
      <c r="AO6492" s="6"/>
      <c r="AP6492" s="6"/>
      <c r="AQ6492" s="6"/>
      <c r="AR6492" s="6"/>
      <c r="AS6492" s="6"/>
      <c r="AT6492" s="6"/>
      <c r="AU6492" s="6"/>
      <c r="AV6492" s="6"/>
      <c r="AW6492" s="6"/>
      <c r="AX6492" s="6"/>
      <c r="AY6492" s="172"/>
      <c r="AZ6492" s="172"/>
      <c r="BA6492" s="172"/>
      <c r="BB6492" s="6"/>
      <c r="BC6492" s="6"/>
      <c r="BD6492" s="6"/>
      <c r="BE6492" s="6"/>
      <c r="BF6492" s="6"/>
      <c r="BG6492" s="172"/>
      <c r="BH6492" s="172"/>
      <c r="BI6492" s="172"/>
      <c r="BJ6492" s="6"/>
      <c r="BK6492" s="6"/>
      <c r="BL6492" s="6"/>
      <c r="BM6492" s="6"/>
      <c r="BN6492" s="6"/>
      <c r="BO6492" s="6"/>
      <c r="BP6492" s="6"/>
      <c r="BQ6492" s="6"/>
      <c r="BR6492" s="6"/>
      <c r="BS6492" s="6"/>
      <c r="BT6492" s="6"/>
      <c r="CG6492" s="432"/>
      <c r="CH6492" s="432"/>
      <c r="CL6492" s="174"/>
    </row>
    <row r="6493" spans="29:90" s="168" customFormat="1" x14ac:dyDescent="0.25">
      <c r="AC6493" s="175"/>
      <c r="AD6493" s="175"/>
      <c r="AE6493" s="175"/>
      <c r="AF6493" s="175"/>
      <c r="AG6493" s="175"/>
      <c r="AH6493" s="176"/>
      <c r="AM6493" s="6"/>
      <c r="AN6493" s="6"/>
      <c r="AO6493" s="6"/>
      <c r="AP6493" s="6"/>
      <c r="AQ6493" s="6"/>
      <c r="AR6493" s="6"/>
      <c r="AS6493" s="6"/>
      <c r="AT6493" s="6"/>
      <c r="AU6493" s="6"/>
      <c r="AV6493" s="6"/>
      <c r="AW6493" s="6"/>
      <c r="AX6493" s="6"/>
      <c r="AY6493" s="172"/>
      <c r="AZ6493" s="172"/>
      <c r="BA6493" s="172"/>
      <c r="BB6493" s="6"/>
      <c r="BC6493" s="6"/>
      <c r="BD6493" s="6"/>
      <c r="BE6493" s="6"/>
      <c r="BF6493" s="6"/>
      <c r="BG6493" s="172"/>
      <c r="BH6493" s="172"/>
      <c r="BI6493" s="172"/>
      <c r="BJ6493" s="6"/>
      <c r="BK6493" s="6"/>
      <c r="BL6493" s="6"/>
      <c r="BM6493" s="6"/>
      <c r="BN6493" s="6"/>
      <c r="BO6493" s="6"/>
      <c r="BP6493" s="6"/>
      <c r="BQ6493" s="6"/>
      <c r="BR6493" s="6"/>
      <c r="BS6493" s="6"/>
      <c r="BT6493" s="6"/>
      <c r="CG6493" s="432"/>
      <c r="CH6493" s="432"/>
      <c r="CL6493" s="174"/>
    </row>
    <row r="6494" spans="29:90" s="168" customFormat="1" x14ac:dyDescent="0.25">
      <c r="AC6494" s="175"/>
      <c r="AD6494" s="175"/>
      <c r="AE6494" s="175"/>
      <c r="AF6494" s="175"/>
      <c r="AG6494" s="175"/>
      <c r="AH6494" s="176"/>
      <c r="AM6494" s="6"/>
      <c r="AN6494" s="6"/>
      <c r="AO6494" s="6"/>
      <c r="AP6494" s="6"/>
      <c r="AQ6494" s="6"/>
      <c r="AR6494" s="6"/>
      <c r="AS6494" s="6"/>
      <c r="AT6494" s="6"/>
      <c r="AU6494" s="6"/>
      <c r="AV6494" s="6"/>
      <c r="AW6494" s="6"/>
      <c r="AX6494" s="6"/>
      <c r="AY6494" s="172"/>
      <c r="AZ6494" s="172"/>
      <c r="BA6494" s="172"/>
      <c r="BB6494" s="6"/>
      <c r="BC6494" s="6"/>
      <c r="BD6494" s="6"/>
      <c r="BE6494" s="6"/>
      <c r="BF6494" s="6"/>
      <c r="BG6494" s="172"/>
      <c r="BH6494" s="172"/>
      <c r="BI6494" s="172"/>
      <c r="BJ6494" s="6"/>
      <c r="BK6494" s="6"/>
      <c r="BL6494" s="6"/>
      <c r="BM6494" s="6"/>
      <c r="BN6494" s="6"/>
      <c r="BO6494" s="6"/>
      <c r="BP6494" s="6"/>
      <c r="BQ6494" s="6"/>
      <c r="BR6494" s="6"/>
      <c r="BS6494" s="6"/>
      <c r="BT6494" s="6"/>
      <c r="CG6494" s="432"/>
      <c r="CH6494" s="432"/>
      <c r="CL6494" s="174"/>
    </row>
    <row r="6495" spans="29:90" s="168" customFormat="1" x14ac:dyDescent="0.25">
      <c r="AC6495" s="175"/>
      <c r="AD6495" s="175"/>
      <c r="AE6495" s="175"/>
      <c r="AF6495" s="175"/>
      <c r="AG6495" s="175"/>
      <c r="AH6495" s="176"/>
      <c r="AM6495" s="6"/>
      <c r="AN6495" s="6"/>
      <c r="AO6495" s="6"/>
      <c r="AP6495" s="6"/>
      <c r="AQ6495" s="6"/>
      <c r="AR6495" s="6"/>
      <c r="AS6495" s="6"/>
      <c r="AT6495" s="6"/>
      <c r="AU6495" s="6"/>
      <c r="AV6495" s="6"/>
      <c r="AW6495" s="6"/>
      <c r="AX6495" s="6"/>
      <c r="AY6495" s="172"/>
      <c r="AZ6495" s="172"/>
      <c r="BA6495" s="172"/>
      <c r="BB6495" s="6"/>
      <c r="BC6495" s="6"/>
      <c r="BD6495" s="6"/>
      <c r="BE6495" s="6"/>
      <c r="BF6495" s="6"/>
      <c r="BG6495" s="172"/>
      <c r="BH6495" s="172"/>
      <c r="BI6495" s="172"/>
      <c r="BJ6495" s="6"/>
      <c r="BK6495" s="6"/>
      <c r="BL6495" s="6"/>
      <c r="BM6495" s="6"/>
      <c r="BN6495" s="6"/>
      <c r="BO6495" s="6"/>
      <c r="BP6495" s="6"/>
      <c r="BQ6495" s="6"/>
      <c r="BR6495" s="6"/>
      <c r="BS6495" s="6"/>
      <c r="BT6495" s="6"/>
      <c r="CG6495" s="432"/>
      <c r="CH6495" s="432"/>
      <c r="CL6495" s="174"/>
    </row>
    <row r="6496" spans="29:90" s="168" customFormat="1" x14ac:dyDescent="0.25">
      <c r="AC6496" s="175"/>
      <c r="AD6496" s="175"/>
      <c r="AE6496" s="175"/>
      <c r="AF6496" s="175"/>
      <c r="AG6496" s="175"/>
      <c r="AH6496" s="176"/>
      <c r="AM6496" s="6"/>
      <c r="AN6496" s="6"/>
      <c r="AO6496" s="6"/>
      <c r="AP6496" s="6"/>
      <c r="AQ6496" s="6"/>
      <c r="AR6496" s="6"/>
      <c r="AS6496" s="6"/>
      <c r="AT6496" s="6"/>
      <c r="AU6496" s="6"/>
      <c r="AV6496" s="6"/>
      <c r="AW6496" s="6"/>
      <c r="AX6496" s="6"/>
      <c r="AY6496" s="172"/>
      <c r="AZ6496" s="172"/>
      <c r="BA6496" s="172"/>
      <c r="BB6496" s="6"/>
      <c r="BC6496" s="6"/>
      <c r="BD6496" s="6"/>
      <c r="BE6496" s="6"/>
      <c r="BF6496" s="6"/>
      <c r="BG6496" s="172"/>
      <c r="BH6496" s="172"/>
      <c r="BI6496" s="172"/>
      <c r="BJ6496" s="6"/>
      <c r="BK6496" s="6"/>
      <c r="BL6496" s="6"/>
      <c r="BM6496" s="6"/>
      <c r="BN6496" s="6"/>
      <c r="BO6496" s="6"/>
      <c r="BP6496" s="6"/>
      <c r="BQ6496" s="6"/>
      <c r="BR6496" s="6"/>
      <c r="BS6496" s="6"/>
      <c r="BT6496" s="6"/>
      <c r="CG6496" s="432"/>
      <c r="CH6496" s="432"/>
      <c r="CL6496" s="174"/>
    </row>
    <row r="6497" spans="29:90" s="168" customFormat="1" x14ac:dyDescent="0.25">
      <c r="AC6497" s="175"/>
      <c r="AD6497" s="175"/>
      <c r="AE6497" s="175"/>
      <c r="AF6497" s="175"/>
      <c r="AG6497" s="175"/>
      <c r="AH6497" s="176"/>
      <c r="AM6497" s="6"/>
      <c r="AN6497" s="6"/>
      <c r="AO6497" s="6"/>
      <c r="AP6497" s="6"/>
      <c r="AQ6497" s="6"/>
      <c r="AR6497" s="6"/>
      <c r="AS6497" s="6"/>
      <c r="AT6497" s="6"/>
      <c r="AU6497" s="6"/>
      <c r="AV6497" s="6"/>
      <c r="AW6497" s="6"/>
      <c r="AX6497" s="6"/>
      <c r="AY6497" s="172"/>
      <c r="AZ6497" s="172"/>
      <c r="BA6497" s="172"/>
      <c r="BB6497" s="6"/>
      <c r="BC6497" s="6"/>
      <c r="BD6497" s="6"/>
      <c r="BE6497" s="6"/>
      <c r="BF6497" s="6"/>
      <c r="BG6497" s="172"/>
      <c r="BH6497" s="172"/>
      <c r="BI6497" s="172"/>
      <c r="BJ6497" s="6"/>
      <c r="BK6497" s="6"/>
      <c r="BL6497" s="6"/>
      <c r="BM6497" s="6"/>
      <c r="BN6497" s="6"/>
      <c r="BO6497" s="6"/>
      <c r="BP6497" s="6"/>
      <c r="BQ6497" s="6"/>
      <c r="BR6497" s="6"/>
      <c r="BS6497" s="6"/>
      <c r="BT6497" s="6"/>
      <c r="CG6497" s="432"/>
      <c r="CH6497" s="432"/>
      <c r="CL6497" s="174"/>
    </row>
    <row r="6498" spans="29:90" s="168" customFormat="1" x14ac:dyDescent="0.25">
      <c r="AC6498" s="175"/>
      <c r="AD6498" s="175"/>
      <c r="AE6498" s="175"/>
      <c r="AF6498" s="175"/>
      <c r="AG6498" s="175"/>
      <c r="AH6498" s="176"/>
      <c r="AM6498" s="6"/>
      <c r="AN6498" s="6"/>
      <c r="AO6498" s="6"/>
      <c r="AP6498" s="6"/>
      <c r="AQ6498" s="6"/>
      <c r="AR6498" s="6"/>
      <c r="AS6498" s="6"/>
      <c r="AT6498" s="6"/>
      <c r="AU6498" s="6"/>
      <c r="AV6498" s="6"/>
      <c r="AW6498" s="6"/>
      <c r="AX6498" s="6"/>
      <c r="AY6498" s="172"/>
      <c r="AZ6498" s="172"/>
      <c r="BA6498" s="172"/>
      <c r="BB6498" s="6"/>
      <c r="BC6498" s="6"/>
      <c r="BD6498" s="6"/>
      <c r="BE6498" s="6"/>
      <c r="BF6498" s="6"/>
      <c r="BG6498" s="172"/>
      <c r="BH6498" s="172"/>
      <c r="BI6498" s="172"/>
      <c r="BJ6498" s="6"/>
      <c r="BK6498" s="6"/>
      <c r="BL6498" s="6"/>
      <c r="BM6498" s="6"/>
      <c r="BN6498" s="6"/>
      <c r="BO6498" s="6"/>
      <c r="BP6498" s="6"/>
      <c r="BQ6498" s="6"/>
      <c r="BR6498" s="6"/>
      <c r="BS6498" s="6"/>
      <c r="BT6498" s="6"/>
      <c r="CG6498" s="432"/>
      <c r="CH6498" s="432"/>
      <c r="CL6498" s="174"/>
    </row>
    <row r="6499" spans="29:90" s="168" customFormat="1" x14ac:dyDescent="0.25">
      <c r="AC6499" s="175"/>
      <c r="AD6499" s="175"/>
      <c r="AE6499" s="175"/>
      <c r="AF6499" s="175"/>
      <c r="AG6499" s="175"/>
      <c r="AH6499" s="176"/>
      <c r="AM6499" s="6"/>
      <c r="AN6499" s="6"/>
      <c r="AO6499" s="6"/>
      <c r="AP6499" s="6"/>
      <c r="AQ6499" s="6"/>
      <c r="AR6499" s="6"/>
      <c r="AS6499" s="6"/>
      <c r="AT6499" s="6"/>
      <c r="AU6499" s="6"/>
      <c r="AV6499" s="6"/>
      <c r="AW6499" s="6"/>
      <c r="AX6499" s="6"/>
      <c r="AY6499" s="172"/>
      <c r="AZ6499" s="172"/>
      <c r="BA6499" s="172"/>
      <c r="BB6499" s="6"/>
      <c r="BC6499" s="6"/>
      <c r="BD6499" s="6"/>
      <c r="BE6499" s="6"/>
      <c r="BF6499" s="6"/>
      <c r="BG6499" s="172"/>
      <c r="BH6499" s="172"/>
      <c r="BI6499" s="172"/>
      <c r="BJ6499" s="6"/>
      <c r="BK6499" s="6"/>
      <c r="BL6499" s="6"/>
      <c r="BM6499" s="6"/>
      <c r="BN6499" s="6"/>
      <c r="BO6499" s="6"/>
      <c r="BP6499" s="6"/>
      <c r="BQ6499" s="6"/>
      <c r="BR6499" s="6"/>
      <c r="BS6499" s="6"/>
      <c r="BT6499" s="6"/>
      <c r="CG6499" s="432"/>
      <c r="CH6499" s="432"/>
      <c r="CL6499" s="174"/>
    </row>
    <row r="6500" spans="29:90" s="168" customFormat="1" x14ac:dyDescent="0.25">
      <c r="AC6500" s="175"/>
      <c r="AD6500" s="175"/>
      <c r="AE6500" s="175"/>
      <c r="AF6500" s="175"/>
      <c r="AG6500" s="175"/>
      <c r="AH6500" s="176"/>
      <c r="AM6500" s="6"/>
      <c r="AN6500" s="6"/>
      <c r="AO6500" s="6"/>
      <c r="AP6500" s="6"/>
      <c r="AQ6500" s="6"/>
      <c r="AR6500" s="6"/>
      <c r="AS6500" s="6"/>
      <c r="AT6500" s="6"/>
      <c r="AU6500" s="6"/>
      <c r="AV6500" s="6"/>
      <c r="AW6500" s="6"/>
      <c r="AX6500" s="6"/>
      <c r="AY6500" s="172"/>
      <c r="AZ6500" s="172"/>
      <c r="BA6500" s="172"/>
      <c r="BB6500" s="6"/>
      <c r="BC6500" s="6"/>
      <c r="BD6500" s="6"/>
      <c r="BE6500" s="6"/>
      <c r="BF6500" s="6"/>
      <c r="BG6500" s="172"/>
      <c r="BH6500" s="172"/>
      <c r="BI6500" s="172"/>
      <c r="BJ6500" s="6"/>
      <c r="BK6500" s="6"/>
      <c r="BL6500" s="6"/>
      <c r="BM6500" s="6"/>
      <c r="BN6500" s="6"/>
      <c r="BO6500" s="6"/>
      <c r="BP6500" s="6"/>
      <c r="BQ6500" s="6"/>
      <c r="BR6500" s="6"/>
      <c r="BS6500" s="6"/>
      <c r="BT6500" s="6"/>
      <c r="CG6500" s="432"/>
      <c r="CH6500" s="432"/>
      <c r="CL6500" s="174"/>
    </row>
    <row r="6501" spans="29:90" s="168" customFormat="1" x14ac:dyDescent="0.25">
      <c r="AC6501" s="175"/>
      <c r="AD6501" s="175"/>
      <c r="AE6501" s="175"/>
      <c r="AF6501" s="175"/>
      <c r="AG6501" s="175"/>
      <c r="AH6501" s="176"/>
      <c r="AM6501" s="6"/>
      <c r="AN6501" s="6"/>
      <c r="AO6501" s="6"/>
      <c r="AP6501" s="6"/>
      <c r="AQ6501" s="6"/>
      <c r="AR6501" s="6"/>
      <c r="AS6501" s="6"/>
      <c r="AT6501" s="6"/>
      <c r="AU6501" s="6"/>
      <c r="AV6501" s="6"/>
      <c r="AW6501" s="6"/>
      <c r="AX6501" s="6"/>
      <c r="AY6501" s="172"/>
      <c r="AZ6501" s="172"/>
      <c r="BA6501" s="172"/>
      <c r="BB6501" s="6"/>
      <c r="BC6501" s="6"/>
      <c r="BD6501" s="6"/>
      <c r="BE6501" s="6"/>
      <c r="BF6501" s="6"/>
      <c r="BG6501" s="172"/>
      <c r="BH6501" s="172"/>
      <c r="BI6501" s="172"/>
      <c r="BJ6501" s="6"/>
      <c r="BK6501" s="6"/>
      <c r="BL6501" s="6"/>
      <c r="BM6501" s="6"/>
      <c r="BN6501" s="6"/>
      <c r="BO6501" s="6"/>
      <c r="BP6501" s="6"/>
      <c r="BQ6501" s="6"/>
      <c r="BR6501" s="6"/>
      <c r="BS6501" s="6"/>
      <c r="BT6501" s="6"/>
      <c r="CG6501" s="432"/>
      <c r="CH6501" s="432"/>
      <c r="CL6501" s="174"/>
    </row>
    <row r="6502" spans="29:90" s="168" customFormat="1" x14ac:dyDescent="0.25">
      <c r="AC6502" s="175"/>
      <c r="AD6502" s="175"/>
      <c r="AE6502" s="175"/>
      <c r="AF6502" s="175"/>
      <c r="AG6502" s="175"/>
      <c r="AH6502" s="176"/>
      <c r="AM6502" s="6"/>
      <c r="AN6502" s="6"/>
      <c r="AO6502" s="6"/>
      <c r="AP6502" s="6"/>
      <c r="AQ6502" s="6"/>
      <c r="AR6502" s="6"/>
      <c r="AS6502" s="6"/>
      <c r="AT6502" s="6"/>
      <c r="AU6502" s="6"/>
      <c r="AV6502" s="6"/>
      <c r="AW6502" s="6"/>
      <c r="AX6502" s="6"/>
      <c r="AY6502" s="172"/>
      <c r="AZ6502" s="172"/>
      <c r="BA6502" s="172"/>
      <c r="BB6502" s="6"/>
      <c r="BC6502" s="6"/>
      <c r="BD6502" s="6"/>
      <c r="BE6502" s="6"/>
      <c r="BF6502" s="6"/>
      <c r="BG6502" s="172"/>
      <c r="BH6502" s="172"/>
      <c r="BI6502" s="172"/>
      <c r="BJ6502" s="6"/>
      <c r="BK6502" s="6"/>
      <c r="BL6502" s="6"/>
      <c r="BM6502" s="6"/>
      <c r="BN6502" s="6"/>
      <c r="BO6502" s="6"/>
      <c r="BP6502" s="6"/>
      <c r="BQ6502" s="6"/>
      <c r="BR6502" s="6"/>
      <c r="BS6502" s="6"/>
      <c r="BT6502" s="6"/>
      <c r="CG6502" s="432"/>
      <c r="CH6502" s="432"/>
      <c r="CL6502" s="174"/>
    </row>
    <row r="6503" spans="29:90" s="168" customFormat="1" x14ac:dyDescent="0.25">
      <c r="AC6503" s="175"/>
      <c r="AD6503" s="175"/>
      <c r="AE6503" s="175"/>
      <c r="AF6503" s="175"/>
      <c r="AG6503" s="175"/>
      <c r="AH6503" s="176"/>
      <c r="AM6503" s="6"/>
      <c r="AN6503" s="6"/>
      <c r="AO6503" s="6"/>
      <c r="AP6503" s="6"/>
      <c r="AQ6503" s="6"/>
      <c r="AR6503" s="6"/>
      <c r="AS6503" s="6"/>
      <c r="AT6503" s="6"/>
      <c r="AU6503" s="6"/>
      <c r="AV6503" s="6"/>
      <c r="AW6503" s="6"/>
      <c r="AX6503" s="6"/>
      <c r="AY6503" s="172"/>
      <c r="AZ6503" s="172"/>
      <c r="BA6503" s="172"/>
      <c r="BB6503" s="6"/>
      <c r="BC6503" s="6"/>
      <c r="BD6503" s="6"/>
      <c r="BE6503" s="6"/>
      <c r="BF6503" s="6"/>
      <c r="BG6503" s="172"/>
      <c r="BH6503" s="172"/>
      <c r="BI6503" s="172"/>
      <c r="BJ6503" s="6"/>
      <c r="BK6503" s="6"/>
      <c r="BL6503" s="6"/>
      <c r="BM6503" s="6"/>
      <c r="BN6503" s="6"/>
      <c r="BO6503" s="6"/>
      <c r="BP6503" s="6"/>
      <c r="BQ6503" s="6"/>
      <c r="BR6503" s="6"/>
      <c r="BS6503" s="6"/>
      <c r="BT6503" s="6"/>
      <c r="CG6503" s="432"/>
      <c r="CH6503" s="432"/>
      <c r="CL6503" s="174"/>
    </row>
    <row r="6504" spans="29:90" s="168" customFormat="1" x14ac:dyDescent="0.25">
      <c r="AC6504" s="175"/>
      <c r="AD6504" s="175"/>
      <c r="AE6504" s="175"/>
      <c r="AF6504" s="175"/>
      <c r="AG6504" s="175"/>
      <c r="AH6504" s="176"/>
      <c r="AM6504" s="6"/>
      <c r="AN6504" s="6"/>
      <c r="AO6504" s="6"/>
      <c r="AP6504" s="6"/>
      <c r="AQ6504" s="6"/>
      <c r="AR6504" s="6"/>
      <c r="AS6504" s="6"/>
      <c r="AT6504" s="6"/>
      <c r="AU6504" s="6"/>
      <c r="AV6504" s="6"/>
      <c r="AW6504" s="6"/>
      <c r="AX6504" s="6"/>
      <c r="AY6504" s="172"/>
      <c r="AZ6504" s="172"/>
      <c r="BA6504" s="172"/>
      <c r="BB6504" s="6"/>
      <c r="BC6504" s="6"/>
      <c r="BD6504" s="6"/>
      <c r="BE6504" s="6"/>
      <c r="BF6504" s="6"/>
      <c r="BG6504" s="172"/>
      <c r="BH6504" s="172"/>
      <c r="BI6504" s="172"/>
      <c r="BJ6504" s="6"/>
      <c r="BK6504" s="6"/>
      <c r="BL6504" s="6"/>
      <c r="BM6504" s="6"/>
      <c r="BN6504" s="6"/>
      <c r="BO6504" s="6"/>
      <c r="BP6504" s="6"/>
      <c r="BQ6504" s="6"/>
      <c r="BR6504" s="6"/>
      <c r="BS6504" s="6"/>
      <c r="BT6504" s="6"/>
      <c r="CG6504" s="432"/>
      <c r="CH6504" s="432"/>
      <c r="CL6504" s="174"/>
    </row>
    <row r="6505" spans="29:90" s="168" customFormat="1" x14ac:dyDescent="0.25">
      <c r="AC6505" s="175"/>
      <c r="AD6505" s="175"/>
      <c r="AE6505" s="175"/>
      <c r="AF6505" s="175"/>
      <c r="AG6505" s="175"/>
      <c r="AH6505" s="176"/>
      <c r="AM6505" s="6"/>
      <c r="AN6505" s="6"/>
      <c r="AO6505" s="6"/>
      <c r="AP6505" s="6"/>
      <c r="AQ6505" s="6"/>
      <c r="AR6505" s="6"/>
      <c r="AS6505" s="6"/>
      <c r="AT6505" s="6"/>
      <c r="AU6505" s="6"/>
      <c r="AV6505" s="6"/>
      <c r="AW6505" s="6"/>
      <c r="AX6505" s="6"/>
      <c r="AY6505" s="172"/>
      <c r="AZ6505" s="172"/>
      <c r="BA6505" s="172"/>
      <c r="BB6505" s="6"/>
      <c r="BC6505" s="6"/>
      <c r="BD6505" s="6"/>
      <c r="BE6505" s="6"/>
      <c r="BF6505" s="6"/>
      <c r="BG6505" s="172"/>
      <c r="BH6505" s="172"/>
      <c r="BI6505" s="172"/>
      <c r="BJ6505" s="6"/>
      <c r="BK6505" s="6"/>
      <c r="BL6505" s="6"/>
      <c r="BM6505" s="6"/>
      <c r="BN6505" s="6"/>
      <c r="BO6505" s="6"/>
      <c r="BP6505" s="6"/>
      <c r="BQ6505" s="6"/>
      <c r="BR6505" s="6"/>
      <c r="BS6505" s="6"/>
      <c r="BT6505" s="6"/>
      <c r="CG6505" s="432"/>
      <c r="CH6505" s="432"/>
      <c r="CL6505" s="174"/>
    </row>
    <row r="6506" spans="29:90" s="168" customFormat="1" x14ac:dyDescent="0.25">
      <c r="AC6506" s="175"/>
      <c r="AD6506" s="175"/>
      <c r="AE6506" s="175"/>
      <c r="AF6506" s="175"/>
      <c r="AG6506" s="175"/>
      <c r="AH6506" s="176"/>
      <c r="AM6506" s="6"/>
      <c r="AN6506" s="6"/>
      <c r="AO6506" s="6"/>
      <c r="AP6506" s="6"/>
      <c r="AQ6506" s="6"/>
      <c r="AR6506" s="6"/>
      <c r="AS6506" s="6"/>
      <c r="AT6506" s="6"/>
      <c r="AU6506" s="6"/>
      <c r="AV6506" s="6"/>
      <c r="AW6506" s="6"/>
      <c r="AX6506" s="6"/>
      <c r="AY6506" s="172"/>
      <c r="AZ6506" s="172"/>
      <c r="BA6506" s="172"/>
      <c r="BB6506" s="6"/>
      <c r="BC6506" s="6"/>
      <c r="BD6506" s="6"/>
      <c r="BE6506" s="6"/>
      <c r="BF6506" s="6"/>
      <c r="BG6506" s="172"/>
      <c r="BH6506" s="172"/>
      <c r="BI6506" s="172"/>
      <c r="BJ6506" s="6"/>
      <c r="BK6506" s="6"/>
      <c r="BL6506" s="6"/>
      <c r="BM6506" s="6"/>
      <c r="BN6506" s="6"/>
      <c r="BO6506" s="6"/>
      <c r="BP6506" s="6"/>
      <c r="BQ6506" s="6"/>
      <c r="BR6506" s="6"/>
      <c r="BS6506" s="6"/>
      <c r="BT6506" s="6"/>
      <c r="CG6506" s="432"/>
      <c r="CH6506" s="432"/>
      <c r="CL6506" s="174"/>
    </row>
    <row r="6507" spans="29:90" s="168" customFormat="1" x14ac:dyDescent="0.25">
      <c r="AC6507" s="175"/>
      <c r="AD6507" s="175"/>
      <c r="AE6507" s="175"/>
      <c r="AF6507" s="175"/>
      <c r="AG6507" s="175"/>
      <c r="AH6507" s="176"/>
      <c r="AM6507" s="6"/>
      <c r="AN6507" s="6"/>
      <c r="AO6507" s="6"/>
      <c r="AP6507" s="6"/>
      <c r="AQ6507" s="6"/>
      <c r="AR6507" s="6"/>
      <c r="AS6507" s="6"/>
      <c r="AT6507" s="6"/>
      <c r="AU6507" s="6"/>
      <c r="AV6507" s="6"/>
      <c r="AW6507" s="6"/>
      <c r="AX6507" s="6"/>
      <c r="AY6507" s="172"/>
      <c r="AZ6507" s="172"/>
      <c r="BA6507" s="172"/>
      <c r="BB6507" s="6"/>
      <c r="BC6507" s="6"/>
      <c r="BD6507" s="6"/>
      <c r="BE6507" s="6"/>
      <c r="BF6507" s="6"/>
      <c r="BG6507" s="172"/>
      <c r="BH6507" s="172"/>
      <c r="BI6507" s="172"/>
      <c r="BJ6507" s="6"/>
      <c r="BK6507" s="6"/>
      <c r="BL6507" s="6"/>
      <c r="BM6507" s="6"/>
      <c r="BN6507" s="6"/>
      <c r="BO6507" s="6"/>
      <c r="BP6507" s="6"/>
      <c r="BQ6507" s="6"/>
      <c r="BR6507" s="6"/>
      <c r="BS6507" s="6"/>
      <c r="BT6507" s="6"/>
      <c r="CG6507" s="432"/>
      <c r="CH6507" s="432"/>
      <c r="CL6507" s="174"/>
    </row>
    <row r="6508" spans="29:90" s="168" customFormat="1" x14ac:dyDescent="0.25">
      <c r="AC6508" s="175"/>
      <c r="AD6508" s="175"/>
      <c r="AE6508" s="175"/>
      <c r="AF6508" s="175"/>
      <c r="AG6508" s="175"/>
      <c r="AH6508" s="176"/>
      <c r="AM6508" s="6"/>
      <c r="AN6508" s="6"/>
      <c r="AO6508" s="6"/>
      <c r="AP6508" s="6"/>
      <c r="AQ6508" s="6"/>
      <c r="AR6508" s="6"/>
      <c r="AS6508" s="6"/>
      <c r="AT6508" s="6"/>
      <c r="AU6508" s="6"/>
      <c r="AV6508" s="6"/>
      <c r="AW6508" s="6"/>
      <c r="AX6508" s="6"/>
      <c r="AY6508" s="172"/>
      <c r="AZ6508" s="172"/>
      <c r="BA6508" s="172"/>
      <c r="BB6508" s="6"/>
      <c r="BC6508" s="6"/>
      <c r="BD6508" s="6"/>
      <c r="BE6508" s="6"/>
      <c r="BF6508" s="6"/>
      <c r="BG6508" s="172"/>
      <c r="BH6508" s="172"/>
      <c r="BI6508" s="172"/>
      <c r="BJ6508" s="6"/>
      <c r="BK6508" s="6"/>
      <c r="BL6508" s="6"/>
      <c r="BM6508" s="6"/>
      <c r="BN6508" s="6"/>
      <c r="BO6508" s="6"/>
      <c r="BP6508" s="6"/>
      <c r="BQ6508" s="6"/>
      <c r="BR6508" s="6"/>
      <c r="BS6508" s="6"/>
      <c r="BT6508" s="6"/>
      <c r="CG6508" s="432"/>
      <c r="CH6508" s="432"/>
      <c r="CL6508" s="174"/>
    </row>
    <row r="6509" spans="29:90" s="168" customFormat="1" x14ac:dyDescent="0.25">
      <c r="AC6509" s="175"/>
      <c r="AD6509" s="175"/>
      <c r="AE6509" s="175"/>
      <c r="AF6509" s="175"/>
      <c r="AG6509" s="175"/>
      <c r="AH6509" s="176"/>
      <c r="AM6509" s="6"/>
      <c r="AN6509" s="6"/>
      <c r="AO6509" s="6"/>
      <c r="AP6509" s="6"/>
      <c r="AQ6509" s="6"/>
      <c r="AR6509" s="6"/>
      <c r="AS6509" s="6"/>
      <c r="AT6509" s="6"/>
      <c r="AU6509" s="6"/>
      <c r="AV6509" s="6"/>
      <c r="AW6509" s="6"/>
      <c r="AX6509" s="6"/>
      <c r="AY6509" s="172"/>
      <c r="AZ6509" s="172"/>
      <c r="BA6509" s="172"/>
      <c r="BB6509" s="6"/>
      <c r="BC6509" s="6"/>
      <c r="BD6509" s="6"/>
      <c r="BE6509" s="6"/>
      <c r="BF6509" s="6"/>
      <c r="BG6509" s="172"/>
      <c r="BH6509" s="172"/>
      <c r="BI6509" s="172"/>
      <c r="BJ6509" s="6"/>
      <c r="BK6509" s="6"/>
      <c r="BL6509" s="6"/>
      <c r="BM6509" s="6"/>
      <c r="BN6509" s="6"/>
      <c r="BO6509" s="6"/>
      <c r="BP6509" s="6"/>
      <c r="BQ6509" s="6"/>
      <c r="BR6509" s="6"/>
      <c r="BS6509" s="6"/>
      <c r="BT6509" s="6"/>
      <c r="CG6509" s="432"/>
      <c r="CH6509" s="432"/>
      <c r="CL6509" s="174"/>
    </row>
    <row r="6510" spans="29:90" s="168" customFormat="1" x14ac:dyDescent="0.25">
      <c r="AC6510" s="175"/>
      <c r="AD6510" s="175"/>
      <c r="AE6510" s="175"/>
      <c r="AF6510" s="175"/>
      <c r="AG6510" s="175"/>
      <c r="AH6510" s="176"/>
      <c r="AM6510" s="6"/>
      <c r="AN6510" s="6"/>
      <c r="AO6510" s="6"/>
      <c r="AP6510" s="6"/>
      <c r="AQ6510" s="6"/>
      <c r="AR6510" s="6"/>
      <c r="AS6510" s="6"/>
      <c r="AT6510" s="6"/>
      <c r="AU6510" s="6"/>
      <c r="AV6510" s="6"/>
      <c r="AW6510" s="6"/>
      <c r="AX6510" s="6"/>
      <c r="AY6510" s="172"/>
      <c r="AZ6510" s="172"/>
      <c r="BA6510" s="172"/>
      <c r="BB6510" s="6"/>
      <c r="BC6510" s="6"/>
      <c r="BD6510" s="6"/>
      <c r="BE6510" s="6"/>
      <c r="BF6510" s="6"/>
      <c r="BG6510" s="172"/>
      <c r="BH6510" s="172"/>
      <c r="BI6510" s="172"/>
      <c r="BJ6510" s="6"/>
      <c r="BK6510" s="6"/>
      <c r="BL6510" s="6"/>
      <c r="BM6510" s="6"/>
      <c r="BN6510" s="6"/>
      <c r="BO6510" s="6"/>
      <c r="BP6510" s="6"/>
      <c r="BQ6510" s="6"/>
      <c r="BR6510" s="6"/>
      <c r="BS6510" s="6"/>
      <c r="BT6510" s="6"/>
      <c r="CG6510" s="432"/>
      <c r="CH6510" s="432"/>
      <c r="CL6510" s="174"/>
    </row>
    <row r="6511" spans="29:90" s="168" customFormat="1" x14ac:dyDescent="0.25">
      <c r="AC6511" s="175"/>
      <c r="AD6511" s="175"/>
      <c r="AE6511" s="175"/>
      <c r="AF6511" s="175"/>
      <c r="AG6511" s="175"/>
      <c r="AH6511" s="176"/>
      <c r="AM6511" s="6"/>
      <c r="AN6511" s="6"/>
      <c r="AO6511" s="6"/>
      <c r="AP6511" s="6"/>
      <c r="AQ6511" s="6"/>
      <c r="AR6511" s="6"/>
      <c r="AS6511" s="6"/>
      <c r="AT6511" s="6"/>
      <c r="AU6511" s="6"/>
      <c r="AV6511" s="6"/>
      <c r="AW6511" s="6"/>
      <c r="AX6511" s="6"/>
      <c r="AY6511" s="172"/>
      <c r="AZ6511" s="172"/>
      <c r="BA6511" s="172"/>
      <c r="BB6511" s="6"/>
      <c r="BC6511" s="6"/>
      <c r="BD6511" s="6"/>
      <c r="BE6511" s="6"/>
      <c r="BF6511" s="6"/>
      <c r="BG6511" s="172"/>
      <c r="BH6511" s="172"/>
      <c r="BI6511" s="172"/>
      <c r="BJ6511" s="6"/>
      <c r="BK6511" s="6"/>
      <c r="BL6511" s="6"/>
      <c r="BM6511" s="6"/>
      <c r="BN6511" s="6"/>
      <c r="BO6511" s="6"/>
      <c r="BP6511" s="6"/>
      <c r="BQ6511" s="6"/>
      <c r="BR6511" s="6"/>
      <c r="BS6511" s="6"/>
      <c r="BT6511" s="6"/>
      <c r="CG6511" s="432"/>
      <c r="CH6511" s="432"/>
      <c r="CL6511" s="174"/>
    </row>
    <row r="6512" spans="29:90" s="168" customFormat="1" x14ac:dyDescent="0.25">
      <c r="AC6512" s="175"/>
      <c r="AD6512" s="175"/>
      <c r="AE6512" s="175"/>
      <c r="AF6512" s="175"/>
      <c r="AG6512" s="175"/>
      <c r="AH6512" s="176"/>
      <c r="AM6512" s="6"/>
      <c r="AN6512" s="6"/>
      <c r="AO6512" s="6"/>
      <c r="AP6512" s="6"/>
      <c r="AQ6512" s="6"/>
      <c r="AR6512" s="6"/>
      <c r="AS6512" s="6"/>
      <c r="AT6512" s="6"/>
      <c r="AU6512" s="6"/>
      <c r="AV6512" s="6"/>
      <c r="AW6512" s="6"/>
      <c r="AX6512" s="6"/>
      <c r="AY6512" s="172"/>
      <c r="AZ6512" s="172"/>
      <c r="BA6512" s="172"/>
      <c r="BB6512" s="6"/>
      <c r="BC6512" s="6"/>
      <c r="BD6512" s="6"/>
      <c r="BE6512" s="6"/>
      <c r="BF6512" s="6"/>
      <c r="BG6512" s="172"/>
      <c r="BH6512" s="172"/>
      <c r="BI6512" s="172"/>
      <c r="BJ6512" s="6"/>
      <c r="BK6512" s="6"/>
      <c r="BL6512" s="6"/>
      <c r="BM6512" s="6"/>
      <c r="BN6512" s="6"/>
      <c r="BO6512" s="6"/>
      <c r="BP6512" s="6"/>
      <c r="BQ6512" s="6"/>
      <c r="BR6512" s="6"/>
      <c r="BS6512" s="6"/>
      <c r="BT6512" s="6"/>
      <c r="CG6512" s="432"/>
      <c r="CH6512" s="432"/>
      <c r="CL6512" s="174"/>
    </row>
    <row r="6513" spans="29:90" s="168" customFormat="1" x14ac:dyDescent="0.25">
      <c r="AC6513" s="175"/>
      <c r="AD6513" s="175"/>
      <c r="AE6513" s="175"/>
      <c r="AF6513" s="175"/>
      <c r="AG6513" s="175"/>
      <c r="AH6513" s="176"/>
      <c r="AM6513" s="6"/>
      <c r="AN6513" s="6"/>
      <c r="AO6513" s="6"/>
      <c r="AP6513" s="6"/>
      <c r="AQ6513" s="6"/>
      <c r="AR6513" s="6"/>
      <c r="AS6513" s="6"/>
      <c r="AT6513" s="6"/>
      <c r="AU6513" s="6"/>
      <c r="AV6513" s="6"/>
      <c r="AW6513" s="6"/>
      <c r="AX6513" s="6"/>
      <c r="AY6513" s="172"/>
      <c r="AZ6513" s="172"/>
      <c r="BA6513" s="172"/>
      <c r="BB6513" s="6"/>
      <c r="BC6513" s="6"/>
      <c r="BD6513" s="6"/>
      <c r="BE6513" s="6"/>
      <c r="BF6513" s="6"/>
      <c r="BG6513" s="172"/>
      <c r="BH6513" s="172"/>
      <c r="BI6513" s="172"/>
      <c r="BJ6513" s="6"/>
      <c r="BK6513" s="6"/>
      <c r="BL6513" s="6"/>
      <c r="BM6513" s="6"/>
      <c r="BN6513" s="6"/>
      <c r="BO6513" s="6"/>
      <c r="BP6513" s="6"/>
      <c r="BQ6513" s="6"/>
      <c r="BR6513" s="6"/>
      <c r="BS6513" s="6"/>
      <c r="BT6513" s="6"/>
      <c r="CG6513" s="432"/>
      <c r="CH6513" s="432"/>
      <c r="CL6513" s="174"/>
    </row>
    <row r="6514" spans="29:90" s="168" customFormat="1" x14ac:dyDescent="0.25">
      <c r="AC6514" s="175"/>
      <c r="AD6514" s="175"/>
      <c r="AE6514" s="175"/>
      <c r="AF6514" s="175"/>
      <c r="AG6514" s="175"/>
      <c r="AH6514" s="176"/>
      <c r="AM6514" s="6"/>
      <c r="AN6514" s="6"/>
      <c r="AO6514" s="6"/>
      <c r="AP6514" s="6"/>
      <c r="AQ6514" s="6"/>
      <c r="AR6514" s="6"/>
      <c r="AS6514" s="6"/>
      <c r="AT6514" s="6"/>
      <c r="AU6514" s="6"/>
      <c r="AV6514" s="6"/>
      <c r="AW6514" s="6"/>
      <c r="AX6514" s="6"/>
      <c r="AY6514" s="172"/>
      <c r="AZ6514" s="172"/>
      <c r="BA6514" s="172"/>
      <c r="BB6514" s="6"/>
      <c r="BC6514" s="6"/>
      <c r="BD6514" s="6"/>
      <c r="BE6514" s="6"/>
      <c r="BF6514" s="6"/>
      <c r="BG6514" s="172"/>
      <c r="BH6514" s="172"/>
      <c r="BI6514" s="172"/>
      <c r="BJ6514" s="6"/>
      <c r="BK6514" s="6"/>
      <c r="BL6514" s="6"/>
      <c r="BM6514" s="6"/>
      <c r="BN6514" s="6"/>
      <c r="BO6514" s="6"/>
      <c r="BP6514" s="6"/>
      <c r="BQ6514" s="6"/>
      <c r="BR6514" s="6"/>
      <c r="BS6514" s="6"/>
      <c r="BT6514" s="6"/>
      <c r="CG6514" s="432"/>
      <c r="CH6514" s="432"/>
      <c r="CL6514" s="174"/>
    </row>
    <row r="6515" spans="29:90" s="168" customFormat="1" x14ac:dyDescent="0.25">
      <c r="AC6515" s="175"/>
      <c r="AD6515" s="175"/>
      <c r="AE6515" s="175"/>
      <c r="AF6515" s="175"/>
      <c r="AG6515" s="175"/>
      <c r="AH6515" s="176"/>
      <c r="AM6515" s="6"/>
      <c r="AN6515" s="6"/>
      <c r="AO6515" s="6"/>
      <c r="AP6515" s="6"/>
      <c r="AQ6515" s="6"/>
      <c r="AR6515" s="6"/>
      <c r="AS6515" s="6"/>
      <c r="AT6515" s="6"/>
      <c r="AU6515" s="6"/>
      <c r="AV6515" s="6"/>
      <c r="AW6515" s="6"/>
      <c r="AX6515" s="6"/>
      <c r="AY6515" s="172"/>
      <c r="AZ6515" s="172"/>
      <c r="BA6515" s="172"/>
      <c r="BB6515" s="6"/>
      <c r="BC6515" s="6"/>
      <c r="BD6515" s="6"/>
      <c r="BE6515" s="6"/>
      <c r="BF6515" s="6"/>
      <c r="BG6515" s="172"/>
      <c r="BH6515" s="172"/>
      <c r="BI6515" s="172"/>
      <c r="BJ6515" s="6"/>
      <c r="BK6515" s="6"/>
      <c r="BL6515" s="6"/>
      <c r="BM6515" s="6"/>
      <c r="BN6515" s="6"/>
      <c r="BO6515" s="6"/>
      <c r="BP6515" s="6"/>
      <c r="BQ6515" s="6"/>
      <c r="BR6515" s="6"/>
      <c r="BS6515" s="6"/>
      <c r="BT6515" s="6"/>
      <c r="CG6515" s="432"/>
      <c r="CH6515" s="432"/>
      <c r="CL6515" s="174"/>
    </row>
    <row r="6516" spans="29:90" s="168" customFormat="1" x14ac:dyDescent="0.25">
      <c r="AC6516" s="175"/>
      <c r="AD6516" s="175"/>
      <c r="AE6516" s="175"/>
      <c r="AF6516" s="175"/>
      <c r="AG6516" s="175"/>
      <c r="AH6516" s="176"/>
      <c r="AM6516" s="6"/>
      <c r="AN6516" s="6"/>
      <c r="AO6516" s="6"/>
      <c r="AP6516" s="6"/>
      <c r="AQ6516" s="6"/>
      <c r="AR6516" s="6"/>
      <c r="AS6516" s="6"/>
      <c r="AT6516" s="6"/>
      <c r="AU6516" s="6"/>
      <c r="AV6516" s="6"/>
      <c r="AW6516" s="6"/>
      <c r="AX6516" s="6"/>
      <c r="AY6516" s="172"/>
      <c r="AZ6516" s="172"/>
      <c r="BA6516" s="172"/>
      <c r="BB6516" s="6"/>
      <c r="BC6516" s="6"/>
      <c r="BD6516" s="6"/>
      <c r="BE6516" s="6"/>
      <c r="BF6516" s="6"/>
      <c r="BG6516" s="172"/>
      <c r="BH6516" s="172"/>
      <c r="BI6516" s="172"/>
      <c r="BJ6516" s="6"/>
      <c r="BK6516" s="6"/>
      <c r="BL6516" s="6"/>
      <c r="BM6516" s="6"/>
      <c r="BN6516" s="6"/>
      <c r="BO6516" s="6"/>
      <c r="BP6516" s="6"/>
      <c r="BQ6516" s="6"/>
      <c r="BR6516" s="6"/>
      <c r="BS6516" s="6"/>
      <c r="BT6516" s="6"/>
      <c r="CG6516" s="432"/>
      <c r="CH6516" s="432"/>
      <c r="CL6516" s="174"/>
    </row>
    <row r="6517" spans="29:90" s="168" customFormat="1" x14ac:dyDescent="0.25">
      <c r="AC6517" s="175"/>
      <c r="AD6517" s="175"/>
      <c r="AE6517" s="175"/>
      <c r="AF6517" s="175"/>
      <c r="AG6517" s="175"/>
      <c r="AH6517" s="176"/>
      <c r="AM6517" s="6"/>
      <c r="AN6517" s="6"/>
      <c r="AO6517" s="6"/>
      <c r="AP6517" s="6"/>
      <c r="AQ6517" s="6"/>
      <c r="AR6517" s="6"/>
      <c r="AS6517" s="6"/>
      <c r="AT6517" s="6"/>
      <c r="AU6517" s="6"/>
      <c r="AV6517" s="6"/>
      <c r="AW6517" s="6"/>
      <c r="AX6517" s="6"/>
      <c r="AY6517" s="172"/>
      <c r="AZ6517" s="172"/>
      <c r="BA6517" s="172"/>
      <c r="BB6517" s="6"/>
      <c r="BC6517" s="6"/>
      <c r="BD6517" s="6"/>
      <c r="BE6517" s="6"/>
      <c r="BF6517" s="6"/>
      <c r="BG6517" s="172"/>
      <c r="BH6517" s="172"/>
      <c r="BI6517" s="172"/>
      <c r="BJ6517" s="6"/>
      <c r="BK6517" s="6"/>
      <c r="BL6517" s="6"/>
      <c r="BM6517" s="6"/>
      <c r="BN6517" s="6"/>
      <c r="BO6517" s="6"/>
      <c r="BP6517" s="6"/>
      <c r="BQ6517" s="6"/>
      <c r="BR6517" s="6"/>
      <c r="BS6517" s="6"/>
      <c r="BT6517" s="6"/>
      <c r="CG6517" s="432"/>
      <c r="CH6517" s="432"/>
      <c r="CL6517" s="174"/>
    </row>
    <row r="6518" spans="29:90" s="168" customFormat="1" x14ac:dyDescent="0.25">
      <c r="AC6518" s="175"/>
      <c r="AD6518" s="175"/>
      <c r="AE6518" s="175"/>
      <c r="AF6518" s="175"/>
      <c r="AG6518" s="175"/>
      <c r="AH6518" s="176"/>
      <c r="AM6518" s="6"/>
      <c r="AN6518" s="6"/>
      <c r="AO6518" s="6"/>
      <c r="AP6518" s="6"/>
      <c r="AQ6518" s="6"/>
      <c r="AR6518" s="6"/>
      <c r="AS6518" s="6"/>
      <c r="AT6518" s="6"/>
      <c r="AU6518" s="6"/>
      <c r="AV6518" s="6"/>
      <c r="AW6518" s="6"/>
      <c r="AX6518" s="6"/>
      <c r="AY6518" s="172"/>
      <c r="AZ6518" s="172"/>
      <c r="BA6518" s="172"/>
      <c r="BB6518" s="6"/>
      <c r="BC6518" s="6"/>
      <c r="BD6518" s="6"/>
      <c r="BE6518" s="6"/>
      <c r="BF6518" s="6"/>
      <c r="BG6518" s="172"/>
      <c r="BH6518" s="172"/>
      <c r="BI6518" s="172"/>
      <c r="BJ6518" s="6"/>
      <c r="BK6518" s="6"/>
      <c r="BL6518" s="6"/>
      <c r="BM6518" s="6"/>
      <c r="BN6518" s="6"/>
      <c r="BO6518" s="6"/>
      <c r="BP6518" s="6"/>
      <c r="BQ6518" s="6"/>
      <c r="BR6518" s="6"/>
      <c r="BS6518" s="6"/>
      <c r="BT6518" s="6"/>
      <c r="CG6518" s="432"/>
      <c r="CH6518" s="432"/>
      <c r="CL6518" s="174"/>
    </row>
    <row r="6519" spans="29:90" s="168" customFormat="1" x14ac:dyDescent="0.25">
      <c r="AC6519" s="175"/>
      <c r="AD6519" s="175"/>
      <c r="AE6519" s="175"/>
      <c r="AF6519" s="175"/>
      <c r="AG6519" s="175"/>
      <c r="AH6519" s="176"/>
      <c r="AM6519" s="6"/>
      <c r="AN6519" s="6"/>
      <c r="AO6519" s="6"/>
      <c r="AP6519" s="6"/>
      <c r="AQ6519" s="6"/>
      <c r="AR6519" s="6"/>
      <c r="AS6519" s="6"/>
      <c r="AT6519" s="6"/>
      <c r="AU6519" s="6"/>
      <c r="AV6519" s="6"/>
      <c r="AW6519" s="6"/>
      <c r="AX6519" s="6"/>
      <c r="AY6519" s="172"/>
      <c r="AZ6519" s="172"/>
      <c r="BA6519" s="172"/>
      <c r="BB6519" s="6"/>
      <c r="BC6519" s="6"/>
      <c r="BD6519" s="6"/>
      <c r="BE6519" s="6"/>
      <c r="BF6519" s="6"/>
      <c r="BG6519" s="172"/>
      <c r="BH6519" s="172"/>
      <c r="BI6519" s="172"/>
      <c r="BJ6519" s="6"/>
      <c r="BK6519" s="6"/>
      <c r="BL6519" s="6"/>
      <c r="BM6519" s="6"/>
      <c r="BN6519" s="6"/>
      <c r="BO6519" s="6"/>
      <c r="BP6519" s="6"/>
      <c r="BQ6519" s="6"/>
      <c r="BR6519" s="6"/>
      <c r="BS6519" s="6"/>
      <c r="BT6519" s="6"/>
      <c r="CG6519" s="432"/>
      <c r="CH6519" s="432"/>
      <c r="CL6519" s="174"/>
    </row>
    <row r="6520" spans="29:90" s="168" customFormat="1" x14ac:dyDescent="0.25">
      <c r="AC6520" s="175"/>
      <c r="AD6520" s="175"/>
      <c r="AE6520" s="175"/>
      <c r="AF6520" s="175"/>
      <c r="AG6520" s="175"/>
      <c r="AH6520" s="176"/>
      <c r="AM6520" s="6"/>
      <c r="AN6520" s="6"/>
      <c r="AO6520" s="6"/>
      <c r="AP6520" s="6"/>
      <c r="AQ6520" s="6"/>
      <c r="AR6520" s="6"/>
      <c r="AS6520" s="6"/>
      <c r="AT6520" s="6"/>
      <c r="AU6520" s="6"/>
      <c r="AV6520" s="6"/>
      <c r="AW6520" s="6"/>
      <c r="AX6520" s="6"/>
      <c r="AY6520" s="172"/>
      <c r="AZ6520" s="172"/>
      <c r="BA6520" s="172"/>
      <c r="BB6520" s="6"/>
      <c r="BC6520" s="6"/>
      <c r="BD6520" s="6"/>
      <c r="BE6520" s="6"/>
      <c r="BF6520" s="6"/>
      <c r="BG6520" s="172"/>
      <c r="BH6520" s="172"/>
      <c r="BI6520" s="172"/>
      <c r="BJ6520" s="6"/>
      <c r="BK6520" s="6"/>
      <c r="BL6520" s="6"/>
      <c r="BM6520" s="6"/>
      <c r="BN6520" s="6"/>
      <c r="BO6520" s="6"/>
      <c r="BP6520" s="6"/>
      <c r="BQ6520" s="6"/>
      <c r="BR6520" s="6"/>
      <c r="BS6520" s="6"/>
      <c r="BT6520" s="6"/>
      <c r="CG6520" s="432"/>
      <c r="CH6520" s="432"/>
      <c r="CL6520" s="174"/>
    </row>
    <row r="6521" spans="29:90" s="168" customFormat="1" x14ac:dyDescent="0.25">
      <c r="AC6521" s="175"/>
      <c r="AD6521" s="175"/>
      <c r="AE6521" s="175"/>
      <c r="AF6521" s="175"/>
      <c r="AG6521" s="175"/>
      <c r="AH6521" s="176"/>
      <c r="AM6521" s="6"/>
      <c r="AN6521" s="6"/>
      <c r="AO6521" s="6"/>
      <c r="AP6521" s="6"/>
      <c r="AQ6521" s="6"/>
      <c r="AR6521" s="6"/>
      <c r="AS6521" s="6"/>
      <c r="AT6521" s="6"/>
      <c r="AU6521" s="6"/>
      <c r="AV6521" s="6"/>
      <c r="AW6521" s="6"/>
      <c r="AX6521" s="6"/>
      <c r="AY6521" s="172"/>
      <c r="AZ6521" s="172"/>
      <c r="BA6521" s="172"/>
      <c r="BB6521" s="6"/>
      <c r="BC6521" s="6"/>
      <c r="BD6521" s="6"/>
      <c r="BE6521" s="6"/>
      <c r="BF6521" s="6"/>
      <c r="BG6521" s="172"/>
      <c r="BH6521" s="172"/>
      <c r="BI6521" s="172"/>
      <c r="BJ6521" s="6"/>
      <c r="BK6521" s="6"/>
      <c r="BL6521" s="6"/>
      <c r="BM6521" s="6"/>
      <c r="BN6521" s="6"/>
      <c r="BO6521" s="6"/>
      <c r="BP6521" s="6"/>
      <c r="BQ6521" s="6"/>
      <c r="BR6521" s="6"/>
      <c r="BS6521" s="6"/>
      <c r="BT6521" s="6"/>
      <c r="CG6521" s="432"/>
      <c r="CH6521" s="432"/>
      <c r="CL6521" s="174"/>
    </row>
    <row r="6522" spans="29:90" s="168" customFormat="1" x14ac:dyDescent="0.25">
      <c r="AC6522" s="175"/>
      <c r="AD6522" s="175"/>
      <c r="AE6522" s="175"/>
      <c r="AF6522" s="175"/>
      <c r="AG6522" s="175"/>
      <c r="AH6522" s="176"/>
      <c r="AM6522" s="6"/>
      <c r="AN6522" s="6"/>
      <c r="AO6522" s="6"/>
      <c r="AP6522" s="6"/>
      <c r="AQ6522" s="6"/>
      <c r="AR6522" s="6"/>
      <c r="AS6522" s="6"/>
      <c r="AT6522" s="6"/>
      <c r="AU6522" s="6"/>
      <c r="AV6522" s="6"/>
      <c r="AW6522" s="6"/>
      <c r="AX6522" s="6"/>
      <c r="AY6522" s="172"/>
      <c r="AZ6522" s="172"/>
      <c r="BA6522" s="172"/>
      <c r="BB6522" s="6"/>
      <c r="BC6522" s="6"/>
      <c r="BD6522" s="6"/>
      <c r="BE6522" s="6"/>
      <c r="BF6522" s="6"/>
      <c r="BG6522" s="172"/>
      <c r="BH6522" s="172"/>
      <c r="BI6522" s="172"/>
      <c r="BJ6522" s="6"/>
      <c r="BK6522" s="6"/>
      <c r="BL6522" s="6"/>
      <c r="BM6522" s="6"/>
      <c r="BN6522" s="6"/>
      <c r="BO6522" s="6"/>
      <c r="BP6522" s="6"/>
      <c r="BQ6522" s="6"/>
      <c r="BR6522" s="6"/>
      <c r="BS6522" s="6"/>
      <c r="BT6522" s="6"/>
      <c r="CG6522" s="432"/>
      <c r="CH6522" s="432"/>
      <c r="CL6522" s="174"/>
    </row>
    <row r="6523" spans="29:90" s="168" customFormat="1" x14ac:dyDescent="0.25">
      <c r="AC6523" s="175"/>
      <c r="AD6523" s="175"/>
      <c r="AE6523" s="175"/>
      <c r="AF6523" s="175"/>
      <c r="AG6523" s="175"/>
      <c r="AH6523" s="176"/>
      <c r="AM6523" s="6"/>
      <c r="AN6523" s="6"/>
      <c r="AO6523" s="6"/>
      <c r="AP6523" s="6"/>
      <c r="AQ6523" s="6"/>
      <c r="AR6523" s="6"/>
      <c r="AS6523" s="6"/>
      <c r="AT6523" s="6"/>
      <c r="AU6523" s="6"/>
      <c r="AV6523" s="6"/>
      <c r="AW6523" s="6"/>
      <c r="AX6523" s="6"/>
      <c r="AY6523" s="172"/>
      <c r="AZ6523" s="172"/>
      <c r="BA6523" s="172"/>
      <c r="BB6523" s="6"/>
      <c r="BC6523" s="6"/>
      <c r="BD6523" s="6"/>
      <c r="BE6523" s="6"/>
      <c r="BF6523" s="6"/>
      <c r="BG6523" s="172"/>
      <c r="BH6523" s="172"/>
      <c r="BI6523" s="172"/>
      <c r="BJ6523" s="6"/>
      <c r="BK6523" s="6"/>
      <c r="BL6523" s="6"/>
      <c r="BM6523" s="6"/>
      <c r="BN6523" s="6"/>
      <c r="BO6523" s="6"/>
      <c r="BP6523" s="6"/>
      <c r="BQ6523" s="6"/>
      <c r="BR6523" s="6"/>
      <c r="BS6523" s="6"/>
      <c r="BT6523" s="6"/>
      <c r="CG6523" s="432"/>
      <c r="CH6523" s="432"/>
      <c r="CL6523" s="174"/>
    </row>
    <row r="6524" spans="29:90" s="168" customFormat="1" x14ac:dyDescent="0.25">
      <c r="AC6524" s="175"/>
      <c r="AD6524" s="175"/>
      <c r="AE6524" s="175"/>
      <c r="AF6524" s="175"/>
      <c r="AG6524" s="175"/>
      <c r="AH6524" s="176"/>
      <c r="AM6524" s="6"/>
      <c r="AN6524" s="6"/>
      <c r="AO6524" s="6"/>
      <c r="AP6524" s="6"/>
      <c r="AQ6524" s="6"/>
      <c r="AR6524" s="6"/>
      <c r="AS6524" s="6"/>
      <c r="AT6524" s="6"/>
      <c r="AU6524" s="6"/>
      <c r="AV6524" s="6"/>
      <c r="AW6524" s="6"/>
      <c r="AX6524" s="6"/>
      <c r="AY6524" s="172"/>
      <c r="AZ6524" s="172"/>
      <c r="BA6524" s="172"/>
      <c r="BB6524" s="6"/>
      <c r="BC6524" s="6"/>
      <c r="BD6524" s="6"/>
      <c r="BE6524" s="6"/>
      <c r="BF6524" s="6"/>
      <c r="BG6524" s="172"/>
      <c r="BH6524" s="172"/>
      <c r="BI6524" s="172"/>
      <c r="BJ6524" s="6"/>
      <c r="BK6524" s="6"/>
      <c r="BL6524" s="6"/>
      <c r="BM6524" s="6"/>
      <c r="BN6524" s="6"/>
      <c r="BO6524" s="6"/>
      <c r="BP6524" s="6"/>
      <c r="BQ6524" s="6"/>
      <c r="BR6524" s="6"/>
      <c r="BS6524" s="6"/>
      <c r="BT6524" s="6"/>
      <c r="CG6524" s="432"/>
      <c r="CH6524" s="432"/>
      <c r="CL6524" s="174"/>
    </row>
    <row r="6525" spans="29:90" s="168" customFormat="1" x14ac:dyDescent="0.25">
      <c r="AC6525" s="175"/>
      <c r="AD6525" s="175"/>
      <c r="AE6525" s="175"/>
      <c r="AF6525" s="175"/>
      <c r="AG6525" s="175"/>
      <c r="AH6525" s="176"/>
      <c r="AM6525" s="6"/>
      <c r="AN6525" s="6"/>
      <c r="AO6525" s="6"/>
      <c r="AP6525" s="6"/>
      <c r="AQ6525" s="6"/>
      <c r="AR6525" s="6"/>
      <c r="AS6525" s="6"/>
      <c r="AT6525" s="6"/>
      <c r="AU6525" s="6"/>
      <c r="AV6525" s="6"/>
      <c r="AW6525" s="6"/>
      <c r="AX6525" s="6"/>
      <c r="AY6525" s="172"/>
      <c r="AZ6525" s="172"/>
      <c r="BA6525" s="172"/>
      <c r="BB6525" s="6"/>
      <c r="BC6525" s="6"/>
      <c r="BD6525" s="6"/>
      <c r="BE6525" s="6"/>
      <c r="BF6525" s="6"/>
      <c r="BG6525" s="172"/>
      <c r="BH6525" s="172"/>
      <c r="BI6525" s="172"/>
      <c r="BJ6525" s="6"/>
      <c r="BK6525" s="6"/>
      <c r="BL6525" s="6"/>
      <c r="BM6525" s="6"/>
      <c r="BN6525" s="6"/>
      <c r="BO6525" s="6"/>
      <c r="BP6525" s="6"/>
      <c r="BQ6525" s="6"/>
      <c r="BR6525" s="6"/>
      <c r="BS6525" s="6"/>
      <c r="BT6525" s="6"/>
      <c r="CG6525" s="432"/>
      <c r="CH6525" s="432"/>
      <c r="CL6525" s="174"/>
    </row>
    <row r="6526" spans="29:90" s="168" customFormat="1" x14ac:dyDescent="0.25">
      <c r="AC6526" s="175"/>
      <c r="AD6526" s="175"/>
      <c r="AE6526" s="175"/>
      <c r="AF6526" s="175"/>
      <c r="AG6526" s="175"/>
      <c r="AH6526" s="176"/>
      <c r="AM6526" s="6"/>
      <c r="AN6526" s="6"/>
      <c r="AO6526" s="6"/>
      <c r="AP6526" s="6"/>
      <c r="AQ6526" s="6"/>
      <c r="AR6526" s="6"/>
      <c r="AS6526" s="6"/>
      <c r="AT6526" s="6"/>
      <c r="AU6526" s="6"/>
      <c r="AV6526" s="6"/>
      <c r="AW6526" s="6"/>
      <c r="AX6526" s="6"/>
      <c r="AY6526" s="172"/>
      <c r="AZ6526" s="172"/>
      <c r="BA6526" s="172"/>
      <c r="BB6526" s="6"/>
      <c r="BC6526" s="6"/>
      <c r="BD6526" s="6"/>
      <c r="BE6526" s="6"/>
      <c r="BF6526" s="6"/>
      <c r="BG6526" s="172"/>
      <c r="BH6526" s="172"/>
      <c r="BI6526" s="172"/>
      <c r="BJ6526" s="6"/>
      <c r="BK6526" s="6"/>
      <c r="BL6526" s="6"/>
      <c r="BM6526" s="6"/>
      <c r="BN6526" s="6"/>
      <c r="BO6526" s="6"/>
      <c r="BP6526" s="6"/>
      <c r="BQ6526" s="6"/>
      <c r="BR6526" s="6"/>
      <c r="BS6526" s="6"/>
      <c r="BT6526" s="6"/>
      <c r="CG6526" s="432"/>
      <c r="CH6526" s="432"/>
      <c r="CL6526" s="174"/>
    </row>
    <row r="6527" spans="29:90" s="168" customFormat="1" x14ac:dyDescent="0.25">
      <c r="AC6527" s="175"/>
      <c r="AD6527" s="175"/>
      <c r="AE6527" s="175"/>
      <c r="AF6527" s="175"/>
      <c r="AG6527" s="175"/>
      <c r="AH6527" s="176"/>
      <c r="AM6527" s="6"/>
      <c r="AN6527" s="6"/>
      <c r="AO6527" s="6"/>
      <c r="AP6527" s="6"/>
      <c r="AQ6527" s="6"/>
      <c r="AR6527" s="6"/>
      <c r="AS6527" s="6"/>
      <c r="AT6527" s="6"/>
      <c r="AU6527" s="6"/>
      <c r="AV6527" s="6"/>
      <c r="AW6527" s="6"/>
      <c r="AX6527" s="6"/>
      <c r="AY6527" s="172"/>
      <c r="AZ6527" s="172"/>
      <c r="BA6527" s="172"/>
      <c r="BB6527" s="6"/>
      <c r="BC6527" s="6"/>
      <c r="BD6527" s="6"/>
      <c r="BE6527" s="6"/>
      <c r="BF6527" s="6"/>
      <c r="BG6527" s="172"/>
      <c r="BH6527" s="172"/>
      <c r="BI6527" s="172"/>
      <c r="BJ6527" s="6"/>
      <c r="BK6527" s="6"/>
      <c r="BL6527" s="6"/>
      <c r="BM6527" s="6"/>
      <c r="BN6527" s="6"/>
      <c r="BO6527" s="6"/>
      <c r="BP6527" s="6"/>
      <c r="BQ6527" s="6"/>
      <c r="BR6527" s="6"/>
      <c r="BS6527" s="6"/>
      <c r="BT6527" s="6"/>
      <c r="CG6527" s="432"/>
      <c r="CH6527" s="432"/>
      <c r="CL6527" s="174"/>
    </row>
    <row r="6528" spans="29:90" s="168" customFormat="1" x14ac:dyDescent="0.25">
      <c r="AC6528" s="175"/>
      <c r="AD6528" s="175"/>
      <c r="AE6528" s="175"/>
      <c r="AF6528" s="175"/>
      <c r="AG6528" s="175"/>
      <c r="AH6528" s="176"/>
      <c r="AM6528" s="6"/>
      <c r="AN6528" s="6"/>
      <c r="AO6528" s="6"/>
      <c r="AP6528" s="6"/>
      <c r="AQ6528" s="6"/>
      <c r="AR6528" s="6"/>
      <c r="AS6528" s="6"/>
      <c r="AT6528" s="6"/>
      <c r="AU6528" s="6"/>
      <c r="AV6528" s="6"/>
      <c r="AW6528" s="6"/>
      <c r="AX6528" s="6"/>
      <c r="AY6528" s="172"/>
      <c r="AZ6528" s="172"/>
      <c r="BA6528" s="172"/>
      <c r="BB6528" s="6"/>
      <c r="BC6528" s="6"/>
      <c r="BD6528" s="6"/>
      <c r="BE6528" s="6"/>
      <c r="BF6528" s="6"/>
      <c r="BG6528" s="172"/>
      <c r="BH6528" s="172"/>
      <c r="BI6528" s="172"/>
      <c r="BJ6528" s="6"/>
      <c r="BK6528" s="6"/>
      <c r="BL6528" s="6"/>
      <c r="BM6528" s="6"/>
      <c r="BN6528" s="6"/>
      <c r="BO6528" s="6"/>
      <c r="BP6528" s="6"/>
      <c r="BQ6528" s="6"/>
      <c r="BR6528" s="6"/>
      <c r="BS6528" s="6"/>
      <c r="BT6528" s="6"/>
      <c r="CG6528" s="432"/>
      <c r="CH6528" s="432"/>
      <c r="CL6528" s="174"/>
    </row>
    <row r="6529" spans="29:90" s="168" customFormat="1" x14ac:dyDescent="0.25">
      <c r="AC6529" s="175"/>
      <c r="AD6529" s="175"/>
      <c r="AE6529" s="175"/>
      <c r="AF6529" s="175"/>
      <c r="AG6529" s="175"/>
      <c r="AH6529" s="176"/>
      <c r="AM6529" s="6"/>
      <c r="AN6529" s="6"/>
      <c r="AO6529" s="6"/>
      <c r="AP6529" s="6"/>
      <c r="AQ6529" s="6"/>
      <c r="AR6529" s="6"/>
      <c r="AS6529" s="6"/>
      <c r="AT6529" s="6"/>
      <c r="AU6529" s="6"/>
      <c r="AV6529" s="6"/>
      <c r="AW6529" s="6"/>
      <c r="AX6529" s="6"/>
      <c r="AY6529" s="172"/>
      <c r="AZ6529" s="172"/>
      <c r="BA6529" s="172"/>
      <c r="BB6529" s="6"/>
      <c r="BC6529" s="6"/>
      <c r="BD6529" s="6"/>
      <c r="BE6529" s="6"/>
      <c r="BF6529" s="6"/>
      <c r="BG6529" s="172"/>
      <c r="BH6529" s="172"/>
      <c r="BI6529" s="172"/>
      <c r="BJ6529" s="6"/>
      <c r="BK6529" s="6"/>
      <c r="BL6529" s="6"/>
      <c r="BM6529" s="6"/>
      <c r="BN6529" s="6"/>
      <c r="BO6529" s="6"/>
      <c r="BP6529" s="6"/>
      <c r="BQ6529" s="6"/>
      <c r="BR6529" s="6"/>
      <c r="BS6529" s="6"/>
      <c r="BT6529" s="6"/>
      <c r="CG6529" s="432"/>
      <c r="CH6529" s="432"/>
      <c r="CL6529" s="174"/>
    </row>
    <row r="6530" spans="29:90" s="168" customFormat="1" x14ac:dyDescent="0.25">
      <c r="AC6530" s="175"/>
      <c r="AD6530" s="175"/>
      <c r="AE6530" s="175"/>
      <c r="AF6530" s="175"/>
      <c r="AG6530" s="175"/>
      <c r="AH6530" s="176"/>
      <c r="AM6530" s="6"/>
      <c r="AN6530" s="6"/>
      <c r="AO6530" s="6"/>
      <c r="AP6530" s="6"/>
      <c r="AQ6530" s="6"/>
      <c r="AR6530" s="6"/>
      <c r="AS6530" s="6"/>
      <c r="AT6530" s="6"/>
      <c r="AU6530" s="6"/>
      <c r="AV6530" s="6"/>
      <c r="AW6530" s="6"/>
      <c r="AX6530" s="6"/>
      <c r="AY6530" s="172"/>
      <c r="AZ6530" s="172"/>
      <c r="BA6530" s="172"/>
      <c r="BB6530" s="6"/>
      <c r="BC6530" s="6"/>
      <c r="BD6530" s="6"/>
      <c r="BE6530" s="6"/>
      <c r="BF6530" s="6"/>
      <c r="BG6530" s="172"/>
      <c r="BH6530" s="172"/>
      <c r="BI6530" s="172"/>
      <c r="BJ6530" s="6"/>
      <c r="BK6530" s="6"/>
      <c r="BL6530" s="6"/>
      <c r="BM6530" s="6"/>
      <c r="BN6530" s="6"/>
      <c r="BO6530" s="6"/>
      <c r="BP6530" s="6"/>
      <c r="BQ6530" s="6"/>
      <c r="BR6530" s="6"/>
      <c r="BS6530" s="6"/>
      <c r="BT6530" s="6"/>
      <c r="CG6530" s="432"/>
      <c r="CH6530" s="432"/>
      <c r="CL6530" s="174"/>
    </row>
    <row r="6531" spans="29:90" s="168" customFormat="1" x14ac:dyDescent="0.25">
      <c r="AC6531" s="175"/>
      <c r="AD6531" s="175"/>
      <c r="AE6531" s="175"/>
      <c r="AF6531" s="175"/>
      <c r="AG6531" s="175"/>
      <c r="AH6531" s="176"/>
      <c r="AM6531" s="6"/>
      <c r="AN6531" s="6"/>
      <c r="AO6531" s="6"/>
      <c r="AP6531" s="6"/>
      <c r="AQ6531" s="6"/>
      <c r="AR6531" s="6"/>
      <c r="AS6531" s="6"/>
      <c r="AT6531" s="6"/>
      <c r="AU6531" s="6"/>
      <c r="AV6531" s="6"/>
      <c r="AW6531" s="6"/>
      <c r="AX6531" s="6"/>
      <c r="AY6531" s="172"/>
      <c r="AZ6531" s="172"/>
      <c r="BA6531" s="172"/>
      <c r="BB6531" s="6"/>
      <c r="BC6531" s="6"/>
      <c r="BD6531" s="6"/>
      <c r="BE6531" s="6"/>
      <c r="BF6531" s="6"/>
      <c r="BG6531" s="172"/>
      <c r="BH6531" s="172"/>
      <c r="BI6531" s="172"/>
      <c r="BJ6531" s="6"/>
      <c r="BK6531" s="6"/>
      <c r="BL6531" s="6"/>
      <c r="BM6531" s="6"/>
      <c r="BN6531" s="6"/>
      <c r="BO6531" s="6"/>
      <c r="BP6531" s="6"/>
      <c r="BQ6531" s="6"/>
      <c r="BR6531" s="6"/>
      <c r="BS6531" s="6"/>
      <c r="BT6531" s="6"/>
      <c r="CG6531" s="432"/>
      <c r="CH6531" s="432"/>
      <c r="CL6531" s="174"/>
    </row>
    <row r="6532" spans="29:90" s="168" customFormat="1" x14ac:dyDescent="0.25">
      <c r="AC6532" s="175"/>
      <c r="AD6532" s="175"/>
      <c r="AE6532" s="175"/>
      <c r="AF6532" s="175"/>
      <c r="AG6532" s="175"/>
      <c r="AH6532" s="176"/>
      <c r="AM6532" s="6"/>
      <c r="AN6532" s="6"/>
      <c r="AO6532" s="6"/>
      <c r="AP6532" s="6"/>
      <c r="AQ6532" s="6"/>
      <c r="AR6532" s="6"/>
      <c r="AS6532" s="6"/>
      <c r="AT6532" s="6"/>
      <c r="AU6532" s="6"/>
      <c r="AV6532" s="6"/>
      <c r="AW6532" s="6"/>
      <c r="AX6532" s="6"/>
      <c r="AY6532" s="172"/>
      <c r="AZ6532" s="172"/>
      <c r="BA6532" s="172"/>
      <c r="BB6532" s="6"/>
      <c r="BC6532" s="6"/>
      <c r="BD6532" s="6"/>
      <c r="BE6532" s="6"/>
      <c r="BF6532" s="6"/>
      <c r="BG6532" s="172"/>
      <c r="BH6532" s="172"/>
      <c r="BI6532" s="172"/>
      <c r="BJ6532" s="6"/>
      <c r="BK6532" s="6"/>
      <c r="BL6532" s="6"/>
      <c r="BM6532" s="6"/>
      <c r="BN6532" s="6"/>
      <c r="BO6532" s="6"/>
      <c r="BP6532" s="6"/>
      <c r="BQ6532" s="6"/>
      <c r="BR6532" s="6"/>
      <c r="BS6532" s="6"/>
      <c r="BT6532" s="6"/>
      <c r="CG6532" s="432"/>
      <c r="CH6532" s="432"/>
      <c r="CL6532" s="174"/>
    </row>
    <row r="6533" spans="29:90" s="168" customFormat="1" x14ac:dyDescent="0.25">
      <c r="AC6533" s="175"/>
      <c r="AD6533" s="175"/>
      <c r="AE6533" s="175"/>
      <c r="AF6533" s="175"/>
      <c r="AG6533" s="175"/>
      <c r="AH6533" s="176"/>
      <c r="AM6533" s="6"/>
      <c r="AN6533" s="6"/>
      <c r="AO6533" s="6"/>
      <c r="AP6533" s="6"/>
      <c r="AQ6533" s="6"/>
      <c r="AR6533" s="6"/>
      <c r="AS6533" s="6"/>
      <c r="AT6533" s="6"/>
      <c r="AU6533" s="6"/>
      <c r="AV6533" s="6"/>
      <c r="AW6533" s="6"/>
      <c r="AX6533" s="6"/>
      <c r="AY6533" s="172"/>
      <c r="AZ6533" s="172"/>
      <c r="BA6533" s="172"/>
      <c r="BB6533" s="6"/>
      <c r="BC6533" s="6"/>
      <c r="BD6533" s="6"/>
      <c r="BE6533" s="6"/>
      <c r="BF6533" s="6"/>
      <c r="BG6533" s="172"/>
      <c r="BH6533" s="172"/>
      <c r="BI6533" s="172"/>
      <c r="BJ6533" s="6"/>
      <c r="BK6533" s="6"/>
      <c r="BL6533" s="6"/>
      <c r="BM6533" s="6"/>
      <c r="BN6533" s="6"/>
      <c r="BO6533" s="6"/>
      <c r="BP6533" s="6"/>
      <c r="BQ6533" s="6"/>
      <c r="BR6533" s="6"/>
      <c r="BS6533" s="6"/>
      <c r="BT6533" s="6"/>
      <c r="CG6533" s="432"/>
      <c r="CH6533" s="432"/>
      <c r="CL6533" s="174"/>
    </row>
    <row r="6534" spans="29:90" s="168" customFormat="1" x14ac:dyDescent="0.25">
      <c r="AC6534" s="175"/>
      <c r="AD6534" s="175"/>
      <c r="AE6534" s="175"/>
      <c r="AF6534" s="175"/>
      <c r="AG6534" s="175"/>
      <c r="AH6534" s="176"/>
      <c r="AM6534" s="6"/>
      <c r="AN6534" s="6"/>
      <c r="AO6534" s="6"/>
      <c r="AP6534" s="6"/>
      <c r="AQ6534" s="6"/>
      <c r="AR6534" s="6"/>
      <c r="AS6534" s="6"/>
      <c r="AT6534" s="6"/>
      <c r="AU6534" s="6"/>
      <c r="AV6534" s="6"/>
      <c r="AW6534" s="6"/>
      <c r="AX6534" s="6"/>
      <c r="AY6534" s="172"/>
      <c r="AZ6534" s="172"/>
      <c r="BA6534" s="172"/>
      <c r="BB6534" s="6"/>
      <c r="BC6534" s="6"/>
      <c r="BD6534" s="6"/>
      <c r="BE6534" s="6"/>
      <c r="BF6534" s="6"/>
      <c r="BG6534" s="172"/>
      <c r="BH6534" s="172"/>
      <c r="BI6534" s="172"/>
      <c r="BJ6534" s="6"/>
      <c r="BK6534" s="6"/>
      <c r="BL6534" s="6"/>
      <c r="BM6534" s="6"/>
      <c r="BN6534" s="6"/>
      <c r="BO6534" s="6"/>
      <c r="BP6534" s="6"/>
      <c r="BQ6534" s="6"/>
      <c r="BR6534" s="6"/>
      <c r="BS6534" s="6"/>
      <c r="BT6534" s="6"/>
      <c r="CG6534" s="432"/>
      <c r="CH6534" s="432"/>
      <c r="CL6534" s="174"/>
    </row>
    <row r="6535" spans="29:90" s="168" customFormat="1" x14ac:dyDescent="0.25">
      <c r="AC6535" s="175"/>
      <c r="AD6535" s="175"/>
      <c r="AE6535" s="175"/>
      <c r="AF6535" s="175"/>
      <c r="AG6535" s="175"/>
      <c r="AH6535" s="176"/>
      <c r="AM6535" s="6"/>
      <c r="AN6535" s="6"/>
      <c r="AO6535" s="6"/>
      <c r="AP6535" s="6"/>
      <c r="AQ6535" s="6"/>
      <c r="AR6535" s="6"/>
      <c r="AS6535" s="6"/>
      <c r="AT6535" s="6"/>
      <c r="AU6535" s="6"/>
      <c r="AV6535" s="6"/>
      <c r="AW6535" s="6"/>
      <c r="AX6535" s="6"/>
      <c r="AY6535" s="172"/>
      <c r="AZ6535" s="172"/>
      <c r="BA6535" s="172"/>
      <c r="BB6535" s="6"/>
      <c r="BC6535" s="6"/>
      <c r="BD6535" s="6"/>
      <c r="BE6535" s="6"/>
      <c r="BF6535" s="6"/>
      <c r="BG6535" s="172"/>
      <c r="BH6535" s="172"/>
      <c r="BI6535" s="172"/>
      <c r="BJ6535" s="6"/>
      <c r="BK6535" s="6"/>
      <c r="BL6535" s="6"/>
      <c r="BM6535" s="6"/>
      <c r="BN6535" s="6"/>
      <c r="BO6535" s="6"/>
      <c r="BP6535" s="6"/>
      <c r="BQ6535" s="6"/>
      <c r="BR6535" s="6"/>
      <c r="BS6535" s="6"/>
      <c r="BT6535" s="6"/>
      <c r="CG6535" s="432"/>
      <c r="CH6535" s="432"/>
      <c r="CL6535" s="174"/>
    </row>
    <row r="6536" spans="29:90" s="168" customFormat="1" x14ac:dyDescent="0.25">
      <c r="AC6536" s="175"/>
      <c r="AD6536" s="175"/>
      <c r="AE6536" s="175"/>
      <c r="AF6536" s="175"/>
      <c r="AG6536" s="175"/>
      <c r="AH6536" s="176"/>
      <c r="AM6536" s="6"/>
      <c r="AN6536" s="6"/>
      <c r="AO6536" s="6"/>
      <c r="AP6536" s="6"/>
      <c r="AQ6536" s="6"/>
      <c r="AR6536" s="6"/>
      <c r="AS6536" s="6"/>
      <c r="AT6536" s="6"/>
      <c r="AU6536" s="6"/>
      <c r="AV6536" s="6"/>
      <c r="AW6536" s="6"/>
      <c r="AX6536" s="6"/>
      <c r="AY6536" s="172"/>
      <c r="AZ6536" s="172"/>
      <c r="BA6536" s="172"/>
      <c r="BB6536" s="6"/>
      <c r="BC6536" s="6"/>
      <c r="BD6536" s="6"/>
      <c r="BE6536" s="6"/>
      <c r="BF6536" s="6"/>
      <c r="BG6536" s="172"/>
      <c r="BH6536" s="172"/>
      <c r="BI6536" s="172"/>
      <c r="BJ6536" s="6"/>
      <c r="BK6536" s="6"/>
      <c r="BL6536" s="6"/>
      <c r="BM6536" s="6"/>
      <c r="BN6536" s="6"/>
      <c r="BO6536" s="6"/>
      <c r="BP6536" s="6"/>
      <c r="BQ6536" s="6"/>
      <c r="BR6536" s="6"/>
      <c r="BS6536" s="6"/>
      <c r="BT6536" s="6"/>
      <c r="CG6536" s="432"/>
      <c r="CH6536" s="432"/>
      <c r="CL6536" s="174"/>
    </row>
    <row r="6537" spans="29:90" s="168" customFormat="1" x14ac:dyDescent="0.25">
      <c r="AC6537" s="175"/>
      <c r="AD6537" s="175"/>
      <c r="AE6537" s="175"/>
      <c r="AF6537" s="175"/>
      <c r="AG6537" s="175"/>
      <c r="AH6537" s="176"/>
      <c r="AM6537" s="6"/>
      <c r="AN6537" s="6"/>
      <c r="AO6537" s="6"/>
      <c r="AP6537" s="6"/>
      <c r="AQ6537" s="6"/>
      <c r="AR6537" s="6"/>
      <c r="AS6537" s="6"/>
      <c r="AT6537" s="6"/>
      <c r="AU6537" s="6"/>
      <c r="AV6537" s="6"/>
      <c r="AW6537" s="6"/>
      <c r="AX6537" s="6"/>
      <c r="AY6537" s="172"/>
      <c r="AZ6537" s="172"/>
      <c r="BA6537" s="172"/>
      <c r="BB6537" s="6"/>
      <c r="BC6537" s="6"/>
      <c r="BD6537" s="6"/>
      <c r="BE6537" s="6"/>
      <c r="BF6537" s="6"/>
      <c r="BG6537" s="172"/>
      <c r="BH6537" s="172"/>
      <c r="BI6537" s="172"/>
      <c r="BJ6537" s="6"/>
      <c r="BK6537" s="6"/>
      <c r="BL6537" s="6"/>
      <c r="BM6537" s="6"/>
      <c r="BN6537" s="6"/>
      <c r="BO6537" s="6"/>
      <c r="BP6537" s="6"/>
      <c r="BQ6537" s="6"/>
      <c r="BR6537" s="6"/>
      <c r="BS6537" s="6"/>
      <c r="BT6537" s="6"/>
      <c r="CG6537" s="432"/>
      <c r="CH6537" s="432"/>
      <c r="CL6537" s="174"/>
    </row>
    <row r="6538" spans="29:90" s="168" customFormat="1" x14ac:dyDescent="0.25">
      <c r="AC6538" s="175"/>
      <c r="AD6538" s="175"/>
      <c r="AE6538" s="175"/>
      <c r="AF6538" s="175"/>
      <c r="AG6538" s="175"/>
      <c r="AH6538" s="176"/>
      <c r="AM6538" s="6"/>
      <c r="AN6538" s="6"/>
      <c r="AO6538" s="6"/>
      <c r="AP6538" s="6"/>
      <c r="AQ6538" s="6"/>
      <c r="AR6538" s="6"/>
      <c r="AS6538" s="6"/>
      <c r="AT6538" s="6"/>
      <c r="AU6538" s="6"/>
      <c r="AV6538" s="6"/>
      <c r="AW6538" s="6"/>
      <c r="AX6538" s="6"/>
      <c r="AY6538" s="172"/>
      <c r="AZ6538" s="172"/>
      <c r="BA6538" s="172"/>
      <c r="BB6538" s="6"/>
      <c r="BC6538" s="6"/>
      <c r="BD6538" s="6"/>
      <c r="BE6538" s="6"/>
      <c r="BF6538" s="6"/>
      <c r="BG6538" s="172"/>
      <c r="BH6538" s="172"/>
      <c r="BI6538" s="172"/>
      <c r="BJ6538" s="6"/>
      <c r="BK6538" s="6"/>
      <c r="BL6538" s="6"/>
      <c r="BM6538" s="6"/>
      <c r="BN6538" s="6"/>
      <c r="BO6538" s="6"/>
      <c r="BP6538" s="6"/>
      <c r="BQ6538" s="6"/>
      <c r="BR6538" s="6"/>
      <c r="BS6538" s="6"/>
      <c r="BT6538" s="6"/>
      <c r="CG6538" s="432"/>
      <c r="CH6538" s="432"/>
      <c r="CL6538" s="174"/>
    </row>
    <row r="6539" spans="29:90" s="168" customFormat="1" x14ac:dyDescent="0.25">
      <c r="AC6539" s="175"/>
      <c r="AD6539" s="175"/>
      <c r="AE6539" s="175"/>
      <c r="AF6539" s="175"/>
      <c r="AG6539" s="175"/>
      <c r="AH6539" s="176"/>
      <c r="AM6539" s="6"/>
      <c r="AN6539" s="6"/>
      <c r="AO6539" s="6"/>
      <c r="AP6539" s="6"/>
      <c r="AQ6539" s="6"/>
      <c r="AR6539" s="6"/>
      <c r="AS6539" s="6"/>
      <c r="AT6539" s="6"/>
      <c r="AU6539" s="6"/>
      <c r="AV6539" s="6"/>
      <c r="AW6539" s="6"/>
      <c r="AX6539" s="6"/>
      <c r="AY6539" s="172"/>
      <c r="AZ6539" s="172"/>
      <c r="BA6539" s="172"/>
      <c r="BB6539" s="6"/>
      <c r="BC6539" s="6"/>
      <c r="BD6539" s="6"/>
      <c r="BE6539" s="6"/>
      <c r="BF6539" s="6"/>
      <c r="BG6539" s="172"/>
      <c r="BH6539" s="172"/>
      <c r="BI6539" s="172"/>
      <c r="BJ6539" s="6"/>
      <c r="BK6539" s="6"/>
      <c r="BL6539" s="6"/>
      <c r="BM6539" s="6"/>
      <c r="BN6539" s="6"/>
      <c r="BO6539" s="6"/>
      <c r="BP6539" s="6"/>
      <c r="BQ6539" s="6"/>
      <c r="BR6539" s="6"/>
      <c r="BS6539" s="6"/>
      <c r="BT6539" s="6"/>
      <c r="CG6539" s="432"/>
      <c r="CH6539" s="432"/>
      <c r="CL6539" s="174"/>
    </row>
    <row r="6540" spans="29:90" s="168" customFormat="1" x14ac:dyDescent="0.25">
      <c r="AC6540" s="175"/>
      <c r="AD6540" s="175"/>
      <c r="AE6540" s="175"/>
      <c r="AF6540" s="175"/>
      <c r="AG6540" s="175"/>
      <c r="AH6540" s="176"/>
      <c r="AM6540" s="6"/>
      <c r="AN6540" s="6"/>
      <c r="AO6540" s="6"/>
      <c r="AP6540" s="6"/>
      <c r="AQ6540" s="6"/>
      <c r="AR6540" s="6"/>
      <c r="AS6540" s="6"/>
      <c r="AT6540" s="6"/>
      <c r="AU6540" s="6"/>
      <c r="AV6540" s="6"/>
      <c r="AW6540" s="6"/>
      <c r="AX6540" s="6"/>
      <c r="AY6540" s="172"/>
      <c r="AZ6540" s="172"/>
      <c r="BA6540" s="172"/>
      <c r="BB6540" s="6"/>
      <c r="BC6540" s="6"/>
      <c r="BD6540" s="6"/>
      <c r="BE6540" s="6"/>
      <c r="BF6540" s="6"/>
      <c r="BG6540" s="172"/>
      <c r="BH6540" s="172"/>
      <c r="BI6540" s="172"/>
      <c r="BJ6540" s="6"/>
      <c r="BK6540" s="6"/>
      <c r="BL6540" s="6"/>
      <c r="BM6540" s="6"/>
      <c r="BN6540" s="6"/>
      <c r="BO6540" s="6"/>
      <c r="BP6540" s="6"/>
      <c r="BQ6540" s="6"/>
      <c r="BR6540" s="6"/>
      <c r="BS6540" s="6"/>
      <c r="BT6540" s="6"/>
      <c r="CG6540" s="432"/>
      <c r="CH6540" s="432"/>
      <c r="CL6540" s="174"/>
    </row>
    <row r="6541" spans="29:90" s="168" customFormat="1" x14ac:dyDescent="0.25">
      <c r="AC6541" s="175"/>
      <c r="AD6541" s="175"/>
      <c r="AE6541" s="175"/>
      <c r="AF6541" s="175"/>
      <c r="AG6541" s="175"/>
      <c r="AH6541" s="176"/>
      <c r="AM6541" s="6"/>
      <c r="AN6541" s="6"/>
      <c r="AO6541" s="6"/>
      <c r="AP6541" s="6"/>
      <c r="AQ6541" s="6"/>
      <c r="AR6541" s="6"/>
      <c r="AS6541" s="6"/>
      <c r="AT6541" s="6"/>
      <c r="AU6541" s="6"/>
      <c r="AV6541" s="6"/>
      <c r="AW6541" s="6"/>
      <c r="AX6541" s="6"/>
      <c r="AY6541" s="172"/>
      <c r="AZ6541" s="172"/>
      <c r="BA6541" s="172"/>
      <c r="BB6541" s="6"/>
      <c r="BC6541" s="6"/>
      <c r="BD6541" s="6"/>
      <c r="BE6541" s="6"/>
      <c r="BF6541" s="6"/>
      <c r="BG6541" s="172"/>
      <c r="BH6541" s="172"/>
      <c r="BI6541" s="172"/>
      <c r="BJ6541" s="6"/>
      <c r="BK6541" s="6"/>
      <c r="BL6541" s="6"/>
      <c r="BM6541" s="6"/>
      <c r="BN6541" s="6"/>
      <c r="BO6541" s="6"/>
      <c r="BP6541" s="6"/>
      <c r="BQ6541" s="6"/>
      <c r="BR6541" s="6"/>
      <c r="BS6541" s="6"/>
      <c r="BT6541" s="6"/>
      <c r="CG6541" s="432"/>
      <c r="CH6541" s="432"/>
      <c r="CL6541" s="174"/>
    </row>
    <row r="6542" spans="29:90" s="168" customFormat="1" x14ac:dyDescent="0.25">
      <c r="AC6542" s="175"/>
      <c r="AD6542" s="175"/>
      <c r="AE6542" s="175"/>
      <c r="AF6542" s="175"/>
      <c r="AG6542" s="175"/>
      <c r="AH6542" s="176"/>
      <c r="AM6542" s="6"/>
      <c r="AN6542" s="6"/>
      <c r="AO6542" s="6"/>
      <c r="AP6542" s="6"/>
      <c r="AQ6542" s="6"/>
      <c r="AR6542" s="6"/>
      <c r="AS6542" s="6"/>
      <c r="AT6542" s="6"/>
      <c r="AU6542" s="6"/>
      <c r="AV6542" s="6"/>
      <c r="AW6542" s="6"/>
      <c r="AX6542" s="6"/>
      <c r="AY6542" s="172"/>
      <c r="AZ6542" s="172"/>
      <c r="BA6542" s="172"/>
      <c r="BB6542" s="6"/>
      <c r="BC6542" s="6"/>
      <c r="BD6542" s="6"/>
      <c r="BE6542" s="6"/>
      <c r="BF6542" s="6"/>
      <c r="BG6542" s="172"/>
      <c r="BH6542" s="172"/>
      <c r="BI6542" s="172"/>
      <c r="BJ6542" s="6"/>
      <c r="BK6542" s="6"/>
      <c r="BL6542" s="6"/>
      <c r="BM6542" s="6"/>
      <c r="BN6542" s="6"/>
      <c r="BO6542" s="6"/>
      <c r="BP6542" s="6"/>
      <c r="BQ6542" s="6"/>
      <c r="BR6542" s="6"/>
      <c r="BS6542" s="6"/>
      <c r="BT6542" s="6"/>
      <c r="CG6542" s="432"/>
      <c r="CH6542" s="432"/>
      <c r="CL6542" s="174"/>
    </row>
    <row r="6543" spans="29:90" s="168" customFormat="1" x14ac:dyDescent="0.25">
      <c r="AC6543" s="175"/>
      <c r="AD6543" s="175"/>
      <c r="AE6543" s="175"/>
      <c r="AF6543" s="175"/>
      <c r="AG6543" s="175"/>
      <c r="AH6543" s="176"/>
      <c r="AM6543" s="6"/>
      <c r="AN6543" s="6"/>
      <c r="AO6543" s="6"/>
      <c r="AP6543" s="6"/>
      <c r="AQ6543" s="6"/>
      <c r="AR6543" s="6"/>
      <c r="AS6543" s="6"/>
      <c r="AT6543" s="6"/>
      <c r="AU6543" s="6"/>
      <c r="AV6543" s="6"/>
      <c r="AW6543" s="6"/>
      <c r="AX6543" s="6"/>
      <c r="AY6543" s="172"/>
      <c r="AZ6543" s="172"/>
      <c r="BA6543" s="172"/>
      <c r="BB6543" s="6"/>
      <c r="BC6543" s="6"/>
      <c r="BD6543" s="6"/>
      <c r="BE6543" s="6"/>
      <c r="BF6543" s="6"/>
      <c r="BG6543" s="172"/>
      <c r="BH6543" s="172"/>
      <c r="BI6543" s="172"/>
      <c r="BJ6543" s="6"/>
      <c r="BK6543" s="6"/>
      <c r="BL6543" s="6"/>
      <c r="BM6543" s="6"/>
      <c r="BN6543" s="6"/>
      <c r="BO6543" s="6"/>
      <c r="BP6543" s="6"/>
      <c r="BQ6543" s="6"/>
      <c r="BR6543" s="6"/>
      <c r="BS6543" s="6"/>
      <c r="BT6543" s="6"/>
      <c r="CG6543" s="432"/>
      <c r="CH6543" s="432"/>
      <c r="CL6543" s="174"/>
    </row>
    <row r="6544" spans="29:90" s="168" customFormat="1" x14ac:dyDescent="0.25">
      <c r="AC6544" s="175"/>
      <c r="AD6544" s="175"/>
      <c r="AE6544" s="175"/>
      <c r="AF6544" s="175"/>
      <c r="AG6544" s="175"/>
      <c r="AH6544" s="176"/>
      <c r="AM6544" s="6"/>
      <c r="AN6544" s="6"/>
      <c r="AO6544" s="6"/>
      <c r="AP6544" s="6"/>
      <c r="AQ6544" s="6"/>
      <c r="AR6544" s="6"/>
      <c r="AS6544" s="6"/>
      <c r="AT6544" s="6"/>
      <c r="AU6544" s="6"/>
      <c r="AV6544" s="6"/>
      <c r="AW6544" s="6"/>
      <c r="AX6544" s="6"/>
      <c r="AY6544" s="172"/>
      <c r="AZ6544" s="172"/>
      <c r="BA6544" s="172"/>
      <c r="BB6544" s="6"/>
      <c r="BC6544" s="6"/>
      <c r="BD6544" s="6"/>
      <c r="BE6544" s="6"/>
      <c r="BF6544" s="6"/>
      <c r="BG6544" s="172"/>
      <c r="BH6544" s="172"/>
      <c r="BI6544" s="172"/>
      <c r="BJ6544" s="6"/>
      <c r="BK6544" s="6"/>
      <c r="BL6544" s="6"/>
      <c r="BM6544" s="6"/>
      <c r="BN6544" s="6"/>
      <c r="BO6544" s="6"/>
      <c r="BP6544" s="6"/>
      <c r="BQ6544" s="6"/>
      <c r="BR6544" s="6"/>
      <c r="BS6544" s="6"/>
      <c r="BT6544" s="6"/>
      <c r="CG6544" s="432"/>
      <c r="CH6544" s="432"/>
      <c r="CL6544" s="174"/>
    </row>
    <row r="6545" spans="29:90" s="168" customFormat="1" x14ac:dyDescent="0.25">
      <c r="AC6545" s="175"/>
      <c r="AD6545" s="175"/>
      <c r="AE6545" s="175"/>
      <c r="AF6545" s="175"/>
      <c r="AG6545" s="175"/>
      <c r="AH6545" s="176"/>
      <c r="AM6545" s="6"/>
      <c r="AN6545" s="6"/>
      <c r="AO6545" s="6"/>
      <c r="AP6545" s="6"/>
      <c r="AQ6545" s="6"/>
      <c r="AR6545" s="6"/>
      <c r="AS6545" s="6"/>
      <c r="AT6545" s="6"/>
      <c r="AU6545" s="6"/>
      <c r="AV6545" s="6"/>
      <c r="AW6545" s="6"/>
      <c r="AX6545" s="6"/>
      <c r="AY6545" s="172"/>
      <c r="AZ6545" s="172"/>
      <c r="BA6545" s="172"/>
      <c r="BB6545" s="6"/>
      <c r="BC6545" s="6"/>
      <c r="BD6545" s="6"/>
      <c r="BE6545" s="6"/>
      <c r="BF6545" s="6"/>
      <c r="BG6545" s="172"/>
      <c r="BH6545" s="172"/>
      <c r="BI6545" s="172"/>
      <c r="BJ6545" s="6"/>
      <c r="BK6545" s="6"/>
      <c r="BL6545" s="6"/>
      <c r="BM6545" s="6"/>
      <c r="BN6545" s="6"/>
      <c r="BO6545" s="6"/>
      <c r="BP6545" s="6"/>
      <c r="BQ6545" s="6"/>
      <c r="BR6545" s="6"/>
      <c r="BS6545" s="6"/>
      <c r="BT6545" s="6"/>
      <c r="CG6545" s="432"/>
      <c r="CH6545" s="432"/>
      <c r="CL6545" s="174"/>
    </row>
    <row r="6546" spans="29:90" s="168" customFormat="1" x14ac:dyDescent="0.25">
      <c r="AC6546" s="175"/>
      <c r="AD6546" s="175"/>
      <c r="AE6546" s="175"/>
      <c r="AF6546" s="175"/>
      <c r="AG6546" s="175"/>
      <c r="AH6546" s="176"/>
      <c r="AM6546" s="6"/>
      <c r="AN6546" s="6"/>
      <c r="AO6546" s="6"/>
      <c r="AP6546" s="6"/>
      <c r="AQ6546" s="6"/>
      <c r="AR6546" s="6"/>
      <c r="AS6546" s="6"/>
      <c r="AT6546" s="6"/>
      <c r="AU6546" s="6"/>
      <c r="AV6546" s="6"/>
      <c r="AW6546" s="6"/>
      <c r="AX6546" s="6"/>
      <c r="AY6546" s="172"/>
      <c r="AZ6546" s="172"/>
      <c r="BA6546" s="172"/>
      <c r="BB6546" s="6"/>
      <c r="BC6546" s="6"/>
      <c r="BD6546" s="6"/>
      <c r="BE6546" s="6"/>
      <c r="BF6546" s="6"/>
      <c r="BG6546" s="172"/>
      <c r="BH6546" s="172"/>
      <c r="BI6546" s="172"/>
      <c r="BJ6546" s="6"/>
      <c r="BK6546" s="6"/>
      <c r="BL6546" s="6"/>
      <c r="BM6546" s="6"/>
      <c r="BN6546" s="6"/>
      <c r="BO6546" s="6"/>
      <c r="BP6546" s="6"/>
      <c r="BQ6546" s="6"/>
      <c r="BR6546" s="6"/>
      <c r="BS6546" s="6"/>
      <c r="BT6546" s="6"/>
      <c r="CG6546" s="432"/>
      <c r="CH6546" s="432"/>
      <c r="CL6546" s="174"/>
    </row>
    <row r="6547" spans="29:90" s="168" customFormat="1" x14ac:dyDescent="0.25">
      <c r="AC6547" s="175"/>
      <c r="AD6547" s="175"/>
      <c r="AE6547" s="175"/>
      <c r="AF6547" s="175"/>
      <c r="AG6547" s="175"/>
      <c r="AH6547" s="176"/>
      <c r="AM6547" s="6"/>
      <c r="AN6547" s="6"/>
      <c r="AO6547" s="6"/>
      <c r="AP6547" s="6"/>
      <c r="AQ6547" s="6"/>
      <c r="AR6547" s="6"/>
      <c r="AS6547" s="6"/>
      <c r="AT6547" s="6"/>
      <c r="AU6547" s="6"/>
      <c r="AV6547" s="6"/>
      <c r="AW6547" s="6"/>
      <c r="AX6547" s="6"/>
      <c r="AY6547" s="172"/>
      <c r="AZ6547" s="172"/>
      <c r="BA6547" s="172"/>
      <c r="BB6547" s="6"/>
      <c r="BC6547" s="6"/>
      <c r="BD6547" s="6"/>
      <c r="BE6547" s="6"/>
      <c r="BF6547" s="6"/>
      <c r="BG6547" s="172"/>
      <c r="BH6547" s="172"/>
      <c r="BI6547" s="172"/>
      <c r="BJ6547" s="6"/>
      <c r="BK6547" s="6"/>
      <c r="BL6547" s="6"/>
      <c r="BM6547" s="6"/>
      <c r="BN6547" s="6"/>
      <c r="BO6547" s="6"/>
      <c r="BP6547" s="6"/>
      <c r="BQ6547" s="6"/>
      <c r="BR6547" s="6"/>
      <c r="BS6547" s="6"/>
      <c r="BT6547" s="6"/>
      <c r="CG6547" s="432"/>
      <c r="CH6547" s="432"/>
      <c r="CL6547" s="174"/>
    </row>
    <row r="6548" spans="29:90" s="168" customFormat="1" x14ac:dyDescent="0.25">
      <c r="AC6548" s="175"/>
      <c r="AD6548" s="175"/>
      <c r="AE6548" s="175"/>
      <c r="AF6548" s="175"/>
      <c r="AG6548" s="175"/>
      <c r="AH6548" s="176"/>
      <c r="AM6548" s="6"/>
      <c r="AN6548" s="6"/>
      <c r="AO6548" s="6"/>
      <c r="AP6548" s="6"/>
      <c r="AQ6548" s="6"/>
      <c r="AR6548" s="6"/>
      <c r="AS6548" s="6"/>
      <c r="AT6548" s="6"/>
      <c r="AU6548" s="6"/>
      <c r="AV6548" s="6"/>
      <c r="AW6548" s="6"/>
      <c r="AX6548" s="6"/>
      <c r="AY6548" s="172"/>
      <c r="AZ6548" s="172"/>
      <c r="BA6548" s="172"/>
      <c r="BB6548" s="6"/>
      <c r="BC6548" s="6"/>
      <c r="BD6548" s="6"/>
      <c r="BE6548" s="6"/>
      <c r="BF6548" s="6"/>
      <c r="BG6548" s="172"/>
      <c r="BH6548" s="172"/>
      <c r="BI6548" s="172"/>
      <c r="BJ6548" s="6"/>
      <c r="BK6548" s="6"/>
      <c r="BL6548" s="6"/>
      <c r="BM6548" s="6"/>
      <c r="BN6548" s="6"/>
      <c r="BO6548" s="6"/>
      <c r="BP6548" s="6"/>
      <c r="BQ6548" s="6"/>
      <c r="BR6548" s="6"/>
      <c r="BS6548" s="6"/>
      <c r="BT6548" s="6"/>
      <c r="CG6548" s="432"/>
      <c r="CH6548" s="432"/>
      <c r="CL6548" s="174"/>
    </row>
    <row r="6549" spans="29:90" s="168" customFormat="1" x14ac:dyDescent="0.25">
      <c r="AC6549" s="175"/>
      <c r="AD6549" s="175"/>
      <c r="AE6549" s="175"/>
      <c r="AF6549" s="175"/>
      <c r="AG6549" s="175"/>
      <c r="AH6549" s="176"/>
      <c r="AM6549" s="6"/>
      <c r="AN6549" s="6"/>
      <c r="AO6549" s="6"/>
      <c r="AP6549" s="6"/>
      <c r="AQ6549" s="6"/>
      <c r="AR6549" s="6"/>
      <c r="AS6549" s="6"/>
      <c r="AT6549" s="6"/>
      <c r="AU6549" s="6"/>
      <c r="AV6549" s="6"/>
      <c r="AW6549" s="6"/>
      <c r="AX6549" s="6"/>
      <c r="AY6549" s="172"/>
      <c r="AZ6549" s="172"/>
      <c r="BA6549" s="172"/>
      <c r="BB6549" s="6"/>
      <c r="BC6549" s="6"/>
      <c r="BD6549" s="6"/>
      <c r="BE6549" s="6"/>
      <c r="BF6549" s="6"/>
      <c r="BG6549" s="172"/>
      <c r="BH6549" s="172"/>
      <c r="BI6549" s="172"/>
      <c r="BJ6549" s="6"/>
      <c r="BK6549" s="6"/>
      <c r="BL6549" s="6"/>
      <c r="BM6549" s="6"/>
      <c r="BN6549" s="6"/>
      <c r="BO6549" s="6"/>
      <c r="BP6549" s="6"/>
      <c r="BQ6549" s="6"/>
      <c r="BR6549" s="6"/>
      <c r="BS6549" s="6"/>
      <c r="BT6549" s="6"/>
      <c r="CG6549" s="432"/>
      <c r="CH6549" s="432"/>
      <c r="CL6549" s="174"/>
    </row>
    <row r="6550" spans="29:90" s="168" customFormat="1" x14ac:dyDescent="0.25">
      <c r="AC6550" s="175"/>
      <c r="AD6550" s="175"/>
      <c r="AE6550" s="175"/>
      <c r="AF6550" s="175"/>
      <c r="AG6550" s="175"/>
      <c r="AH6550" s="176"/>
      <c r="AM6550" s="6"/>
      <c r="AN6550" s="6"/>
      <c r="AO6550" s="6"/>
      <c r="AP6550" s="6"/>
      <c r="AQ6550" s="6"/>
      <c r="AR6550" s="6"/>
      <c r="AS6550" s="6"/>
      <c r="AT6550" s="6"/>
      <c r="AU6550" s="6"/>
      <c r="AV6550" s="6"/>
      <c r="AW6550" s="6"/>
      <c r="AX6550" s="6"/>
      <c r="AY6550" s="172"/>
      <c r="AZ6550" s="172"/>
      <c r="BA6550" s="172"/>
      <c r="BB6550" s="6"/>
      <c r="BC6550" s="6"/>
      <c r="BD6550" s="6"/>
      <c r="BE6550" s="6"/>
      <c r="BF6550" s="6"/>
      <c r="BG6550" s="172"/>
      <c r="BH6550" s="172"/>
      <c r="BI6550" s="172"/>
      <c r="BJ6550" s="6"/>
      <c r="BK6550" s="6"/>
      <c r="BL6550" s="6"/>
      <c r="BM6550" s="6"/>
      <c r="BN6550" s="6"/>
      <c r="BO6550" s="6"/>
      <c r="BP6550" s="6"/>
      <c r="BQ6550" s="6"/>
      <c r="BR6550" s="6"/>
      <c r="BS6550" s="6"/>
      <c r="BT6550" s="6"/>
      <c r="CG6550" s="432"/>
      <c r="CH6550" s="432"/>
      <c r="CL6550" s="174"/>
    </row>
    <row r="6551" spans="29:90" s="168" customFormat="1" x14ac:dyDescent="0.25">
      <c r="AC6551" s="175"/>
      <c r="AD6551" s="175"/>
      <c r="AE6551" s="175"/>
      <c r="AF6551" s="175"/>
      <c r="AG6551" s="175"/>
      <c r="AH6551" s="176"/>
      <c r="AM6551" s="6"/>
      <c r="AN6551" s="6"/>
      <c r="AO6551" s="6"/>
      <c r="AP6551" s="6"/>
      <c r="AQ6551" s="6"/>
      <c r="AR6551" s="6"/>
      <c r="AS6551" s="6"/>
      <c r="AT6551" s="6"/>
      <c r="AU6551" s="6"/>
      <c r="AV6551" s="6"/>
      <c r="AW6551" s="6"/>
      <c r="AX6551" s="6"/>
      <c r="AY6551" s="172"/>
      <c r="AZ6551" s="172"/>
      <c r="BA6551" s="172"/>
      <c r="BB6551" s="6"/>
      <c r="BC6551" s="6"/>
      <c r="BD6551" s="6"/>
      <c r="BE6551" s="6"/>
      <c r="BF6551" s="6"/>
      <c r="BG6551" s="172"/>
      <c r="BH6551" s="172"/>
      <c r="BI6551" s="172"/>
      <c r="BJ6551" s="6"/>
      <c r="BK6551" s="6"/>
      <c r="BL6551" s="6"/>
      <c r="BM6551" s="6"/>
      <c r="BN6551" s="6"/>
      <c r="BO6551" s="6"/>
      <c r="BP6551" s="6"/>
      <c r="BQ6551" s="6"/>
      <c r="BR6551" s="6"/>
      <c r="BS6551" s="6"/>
      <c r="BT6551" s="6"/>
      <c r="CG6551" s="432"/>
      <c r="CH6551" s="432"/>
      <c r="CL6551" s="174"/>
    </row>
    <row r="6552" spans="29:90" s="168" customFormat="1" x14ac:dyDescent="0.25">
      <c r="AC6552" s="175"/>
      <c r="AD6552" s="175"/>
      <c r="AE6552" s="175"/>
      <c r="AF6552" s="175"/>
      <c r="AG6552" s="175"/>
      <c r="AH6552" s="176"/>
      <c r="AM6552" s="6"/>
      <c r="AN6552" s="6"/>
      <c r="AO6552" s="6"/>
      <c r="AP6552" s="6"/>
      <c r="AQ6552" s="6"/>
      <c r="AR6552" s="6"/>
      <c r="AS6552" s="6"/>
      <c r="AT6552" s="6"/>
      <c r="AU6552" s="6"/>
      <c r="AV6552" s="6"/>
      <c r="AW6552" s="6"/>
      <c r="AX6552" s="6"/>
      <c r="AY6552" s="172"/>
      <c r="AZ6552" s="172"/>
      <c r="BA6552" s="172"/>
      <c r="BB6552" s="6"/>
      <c r="BC6552" s="6"/>
      <c r="BD6552" s="6"/>
      <c r="BE6552" s="6"/>
      <c r="BF6552" s="6"/>
      <c r="BG6552" s="172"/>
      <c r="BH6552" s="172"/>
      <c r="BI6552" s="172"/>
      <c r="BJ6552" s="6"/>
      <c r="BK6552" s="6"/>
      <c r="BL6552" s="6"/>
      <c r="BM6552" s="6"/>
      <c r="BN6552" s="6"/>
      <c r="BO6552" s="6"/>
      <c r="BP6552" s="6"/>
      <c r="BQ6552" s="6"/>
      <c r="BR6552" s="6"/>
      <c r="BS6552" s="6"/>
      <c r="BT6552" s="6"/>
      <c r="CG6552" s="432"/>
      <c r="CH6552" s="432"/>
      <c r="CL6552" s="174"/>
    </row>
    <row r="6553" spans="29:90" s="168" customFormat="1" x14ac:dyDescent="0.25">
      <c r="AC6553" s="175"/>
      <c r="AD6553" s="175"/>
      <c r="AE6553" s="175"/>
      <c r="AF6553" s="175"/>
      <c r="AG6553" s="175"/>
      <c r="AH6553" s="176"/>
      <c r="AM6553" s="6"/>
      <c r="AN6553" s="6"/>
      <c r="AO6553" s="6"/>
      <c r="AP6553" s="6"/>
      <c r="AQ6553" s="6"/>
      <c r="AR6553" s="6"/>
      <c r="AS6553" s="6"/>
      <c r="AT6553" s="6"/>
      <c r="AU6553" s="6"/>
      <c r="AV6553" s="6"/>
      <c r="AW6553" s="6"/>
      <c r="AX6553" s="6"/>
      <c r="AY6553" s="172"/>
      <c r="AZ6553" s="172"/>
      <c r="BA6553" s="172"/>
      <c r="BB6553" s="6"/>
      <c r="BC6553" s="6"/>
      <c r="BD6553" s="6"/>
      <c r="BE6553" s="6"/>
      <c r="BF6553" s="6"/>
      <c r="BG6553" s="172"/>
      <c r="BH6553" s="172"/>
      <c r="BI6553" s="172"/>
      <c r="BJ6553" s="6"/>
      <c r="BK6553" s="6"/>
      <c r="BL6553" s="6"/>
      <c r="BM6553" s="6"/>
      <c r="BN6553" s="6"/>
      <c r="BO6553" s="6"/>
      <c r="BP6553" s="6"/>
      <c r="BQ6553" s="6"/>
      <c r="BR6553" s="6"/>
      <c r="BS6553" s="6"/>
      <c r="BT6553" s="6"/>
      <c r="CG6553" s="432"/>
      <c r="CH6553" s="432"/>
      <c r="CL6553" s="174"/>
    </row>
    <row r="6554" spans="29:90" s="168" customFormat="1" x14ac:dyDescent="0.25">
      <c r="AC6554" s="175"/>
      <c r="AD6554" s="175"/>
      <c r="AE6554" s="175"/>
      <c r="AF6554" s="175"/>
      <c r="AG6554" s="175"/>
      <c r="AH6554" s="176"/>
      <c r="AM6554" s="6"/>
      <c r="AN6554" s="6"/>
      <c r="AO6554" s="6"/>
      <c r="AP6554" s="6"/>
      <c r="AQ6554" s="6"/>
      <c r="AR6554" s="6"/>
      <c r="AS6554" s="6"/>
      <c r="AT6554" s="6"/>
      <c r="AU6554" s="6"/>
      <c r="AV6554" s="6"/>
      <c r="AW6554" s="6"/>
      <c r="AX6554" s="6"/>
      <c r="AY6554" s="172"/>
      <c r="AZ6554" s="172"/>
      <c r="BA6554" s="172"/>
      <c r="BB6554" s="6"/>
      <c r="BC6554" s="6"/>
      <c r="BD6554" s="6"/>
      <c r="BE6554" s="6"/>
      <c r="BF6554" s="6"/>
      <c r="BG6554" s="172"/>
      <c r="BH6554" s="172"/>
      <c r="BI6554" s="172"/>
      <c r="BJ6554" s="6"/>
      <c r="BK6554" s="6"/>
      <c r="BL6554" s="6"/>
      <c r="BM6554" s="6"/>
      <c r="BN6554" s="6"/>
      <c r="BO6554" s="6"/>
      <c r="BP6554" s="6"/>
      <c r="BQ6554" s="6"/>
      <c r="BR6554" s="6"/>
      <c r="BS6554" s="6"/>
      <c r="BT6554" s="6"/>
      <c r="CG6554" s="432"/>
      <c r="CH6554" s="432"/>
      <c r="CL6554" s="174"/>
    </row>
    <row r="6555" spans="29:90" s="168" customFormat="1" x14ac:dyDescent="0.25">
      <c r="AC6555" s="175"/>
      <c r="AD6555" s="175"/>
      <c r="AE6555" s="175"/>
      <c r="AF6555" s="175"/>
      <c r="AG6555" s="175"/>
      <c r="AH6555" s="176"/>
      <c r="AM6555" s="6"/>
      <c r="AN6555" s="6"/>
      <c r="AO6555" s="6"/>
      <c r="AP6555" s="6"/>
      <c r="AQ6555" s="6"/>
      <c r="AR6555" s="6"/>
      <c r="AS6555" s="6"/>
      <c r="AT6555" s="6"/>
      <c r="AU6555" s="6"/>
      <c r="AV6555" s="6"/>
      <c r="AW6555" s="6"/>
      <c r="AX6555" s="6"/>
      <c r="AY6555" s="172"/>
      <c r="AZ6555" s="172"/>
      <c r="BA6555" s="172"/>
      <c r="BB6555" s="6"/>
      <c r="BC6555" s="6"/>
      <c r="BD6555" s="6"/>
      <c r="BE6555" s="6"/>
      <c r="BF6555" s="6"/>
      <c r="BG6555" s="172"/>
      <c r="BH6555" s="172"/>
      <c r="BI6555" s="172"/>
      <c r="BJ6555" s="6"/>
      <c r="BK6555" s="6"/>
      <c r="BL6555" s="6"/>
      <c r="BM6555" s="6"/>
      <c r="BN6555" s="6"/>
      <c r="BO6555" s="6"/>
      <c r="BP6555" s="6"/>
      <c r="BQ6555" s="6"/>
      <c r="BR6555" s="6"/>
      <c r="BS6555" s="6"/>
      <c r="BT6555" s="6"/>
      <c r="CG6555" s="432"/>
      <c r="CH6555" s="432"/>
      <c r="CL6555" s="174"/>
    </row>
    <row r="6556" spans="29:90" s="168" customFormat="1" x14ac:dyDescent="0.25">
      <c r="AC6556" s="175"/>
      <c r="AD6556" s="175"/>
      <c r="AE6556" s="175"/>
      <c r="AF6556" s="175"/>
      <c r="AG6556" s="175"/>
      <c r="AH6556" s="176"/>
      <c r="AM6556" s="6"/>
      <c r="AN6556" s="6"/>
      <c r="AO6556" s="6"/>
      <c r="AP6556" s="6"/>
      <c r="AQ6556" s="6"/>
      <c r="AR6556" s="6"/>
      <c r="AS6556" s="6"/>
      <c r="AT6556" s="6"/>
      <c r="AU6556" s="6"/>
      <c r="AV6556" s="6"/>
      <c r="AW6556" s="6"/>
      <c r="AX6556" s="6"/>
      <c r="AY6556" s="172"/>
      <c r="AZ6556" s="172"/>
      <c r="BA6556" s="172"/>
      <c r="BB6556" s="6"/>
      <c r="BC6556" s="6"/>
      <c r="BD6556" s="6"/>
      <c r="BE6556" s="6"/>
      <c r="BF6556" s="6"/>
      <c r="BG6556" s="172"/>
      <c r="BH6556" s="172"/>
      <c r="BI6556" s="172"/>
      <c r="BJ6556" s="6"/>
      <c r="BK6556" s="6"/>
      <c r="BL6556" s="6"/>
      <c r="BM6556" s="6"/>
      <c r="BN6556" s="6"/>
      <c r="BO6556" s="6"/>
      <c r="BP6556" s="6"/>
      <c r="BQ6556" s="6"/>
      <c r="BR6556" s="6"/>
      <c r="BS6556" s="6"/>
      <c r="BT6556" s="6"/>
      <c r="CG6556" s="432"/>
      <c r="CH6556" s="432"/>
      <c r="CL6556" s="174"/>
    </row>
    <row r="6557" spans="29:90" s="168" customFormat="1" x14ac:dyDescent="0.25">
      <c r="AC6557" s="175"/>
      <c r="AD6557" s="175"/>
      <c r="AE6557" s="175"/>
      <c r="AF6557" s="175"/>
      <c r="AG6557" s="175"/>
      <c r="AH6557" s="176"/>
      <c r="AM6557" s="6"/>
      <c r="AN6557" s="6"/>
      <c r="AO6557" s="6"/>
      <c r="AP6557" s="6"/>
      <c r="AQ6557" s="6"/>
      <c r="AR6557" s="6"/>
      <c r="AS6557" s="6"/>
      <c r="AT6557" s="6"/>
      <c r="AU6557" s="6"/>
      <c r="AV6557" s="6"/>
      <c r="AW6557" s="6"/>
      <c r="AX6557" s="6"/>
      <c r="AY6557" s="172"/>
      <c r="AZ6557" s="172"/>
      <c r="BA6557" s="172"/>
      <c r="BB6557" s="6"/>
      <c r="BC6557" s="6"/>
      <c r="BD6557" s="6"/>
      <c r="BE6557" s="6"/>
      <c r="BF6557" s="6"/>
      <c r="BG6557" s="172"/>
      <c r="BH6557" s="172"/>
      <c r="BI6557" s="172"/>
      <c r="BJ6557" s="6"/>
      <c r="BK6557" s="6"/>
      <c r="BL6557" s="6"/>
      <c r="BM6557" s="6"/>
      <c r="BN6557" s="6"/>
      <c r="BO6557" s="6"/>
      <c r="BP6557" s="6"/>
      <c r="BQ6557" s="6"/>
      <c r="BR6557" s="6"/>
      <c r="BS6557" s="6"/>
      <c r="BT6557" s="6"/>
      <c r="CG6557" s="432"/>
      <c r="CH6557" s="432"/>
      <c r="CL6557" s="174"/>
    </row>
    <row r="6558" spans="29:90" s="168" customFormat="1" x14ac:dyDescent="0.25">
      <c r="AC6558" s="175"/>
      <c r="AD6558" s="175"/>
      <c r="AE6558" s="175"/>
      <c r="AF6558" s="175"/>
      <c r="AG6558" s="175"/>
      <c r="AH6558" s="176"/>
      <c r="AM6558" s="6"/>
      <c r="AN6558" s="6"/>
      <c r="AO6558" s="6"/>
      <c r="AP6558" s="6"/>
      <c r="AQ6558" s="6"/>
      <c r="AR6558" s="6"/>
      <c r="AS6558" s="6"/>
      <c r="AT6558" s="6"/>
      <c r="AU6558" s="6"/>
      <c r="AV6558" s="6"/>
      <c r="AW6558" s="6"/>
      <c r="AX6558" s="6"/>
      <c r="AY6558" s="172"/>
      <c r="AZ6558" s="172"/>
      <c r="BA6558" s="172"/>
      <c r="BB6558" s="6"/>
      <c r="BC6558" s="6"/>
      <c r="BD6558" s="6"/>
      <c r="BE6558" s="6"/>
      <c r="BF6558" s="6"/>
      <c r="BG6558" s="172"/>
      <c r="BH6558" s="172"/>
      <c r="BI6558" s="172"/>
      <c r="BJ6558" s="6"/>
      <c r="BK6558" s="6"/>
      <c r="BL6558" s="6"/>
      <c r="BM6558" s="6"/>
      <c r="BN6558" s="6"/>
      <c r="BO6558" s="6"/>
      <c r="BP6558" s="6"/>
      <c r="BQ6558" s="6"/>
      <c r="BR6558" s="6"/>
      <c r="BS6558" s="6"/>
      <c r="BT6558" s="6"/>
      <c r="CG6558" s="432"/>
      <c r="CH6558" s="432"/>
      <c r="CL6558" s="174"/>
    </row>
    <row r="6559" spans="29:90" s="168" customFormat="1" x14ac:dyDescent="0.25">
      <c r="AC6559" s="175"/>
      <c r="AD6559" s="175"/>
      <c r="AE6559" s="175"/>
      <c r="AF6559" s="175"/>
      <c r="AG6559" s="175"/>
      <c r="AH6559" s="176"/>
      <c r="AM6559" s="6"/>
      <c r="AN6559" s="6"/>
      <c r="AO6559" s="6"/>
      <c r="AP6559" s="6"/>
      <c r="AQ6559" s="6"/>
      <c r="AR6559" s="6"/>
      <c r="AS6559" s="6"/>
      <c r="AT6559" s="6"/>
      <c r="AU6559" s="6"/>
      <c r="AV6559" s="6"/>
      <c r="AW6559" s="6"/>
      <c r="AX6559" s="6"/>
      <c r="AY6559" s="172"/>
      <c r="AZ6559" s="172"/>
      <c r="BA6559" s="172"/>
      <c r="BB6559" s="6"/>
      <c r="BC6559" s="6"/>
      <c r="BD6559" s="6"/>
      <c r="BE6559" s="6"/>
      <c r="BF6559" s="6"/>
      <c r="BG6559" s="172"/>
      <c r="BH6559" s="172"/>
      <c r="BI6559" s="172"/>
      <c r="BJ6559" s="6"/>
      <c r="BK6559" s="6"/>
      <c r="BL6559" s="6"/>
      <c r="BM6559" s="6"/>
      <c r="BN6559" s="6"/>
      <c r="BO6559" s="6"/>
      <c r="BP6559" s="6"/>
      <c r="BQ6559" s="6"/>
      <c r="BR6559" s="6"/>
      <c r="BS6559" s="6"/>
      <c r="BT6559" s="6"/>
      <c r="CG6559" s="432"/>
      <c r="CH6559" s="432"/>
      <c r="CL6559" s="174"/>
    </row>
    <row r="6560" spans="29:90" s="168" customFormat="1" x14ac:dyDescent="0.25">
      <c r="AC6560" s="175"/>
      <c r="AD6560" s="175"/>
      <c r="AE6560" s="175"/>
      <c r="AF6560" s="175"/>
      <c r="AG6560" s="175"/>
      <c r="AH6560" s="176"/>
      <c r="AM6560" s="6"/>
      <c r="AN6560" s="6"/>
      <c r="AO6560" s="6"/>
      <c r="AP6560" s="6"/>
      <c r="AQ6560" s="6"/>
      <c r="AR6560" s="6"/>
      <c r="AS6560" s="6"/>
      <c r="AT6560" s="6"/>
      <c r="AU6560" s="6"/>
      <c r="AV6560" s="6"/>
      <c r="AW6560" s="6"/>
      <c r="AX6560" s="6"/>
      <c r="AY6560" s="172"/>
      <c r="AZ6560" s="172"/>
      <c r="BA6560" s="172"/>
      <c r="BB6560" s="6"/>
      <c r="BC6560" s="6"/>
      <c r="BD6560" s="6"/>
      <c r="BE6560" s="6"/>
      <c r="BF6560" s="6"/>
      <c r="BG6560" s="172"/>
      <c r="BH6560" s="172"/>
      <c r="BI6560" s="172"/>
      <c r="BJ6560" s="6"/>
      <c r="BK6560" s="6"/>
      <c r="BL6560" s="6"/>
      <c r="BM6560" s="6"/>
      <c r="BN6560" s="6"/>
      <c r="BO6560" s="6"/>
      <c r="BP6560" s="6"/>
      <c r="BQ6560" s="6"/>
      <c r="BR6560" s="6"/>
      <c r="BS6560" s="6"/>
      <c r="BT6560" s="6"/>
      <c r="CG6560" s="432"/>
      <c r="CH6560" s="432"/>
      <c r="CL6560" s="174"/>
    </row>
    <row r="6561" spans="29:90" s="168" customFormat="1" x14ac:dyDescent="0.25">
      <c r="AC6561" s="175"/>
      <c r="AD6561" s="175"/>
      <c r="AE6561" s="175"/>
      <c r="AF6561" s="175"/>
      <c r="AG6561" s="175"/>
      <c r="AH6561" s="176"/>
      <c r="AM6561" s="6"/>
      <c r="AN6561" s="6"/>
      <c r="AO6561" s="6"/>
      <c r="AP6561" s="6"/>
      <c r="AQ6561" s="6"/>
      <c r="AR6561" s="6"/>
      <c r="AS6561" s="6"/>
      <c r="AT6561" s="6"/>
      <c r="AU6561" s="6"/>
      <c r="AV6561" s="6"/>
      <c r="AW6561" s="6"/>
      <c r="AX6561" s="6"/>
      <c r="AY6561" s="172"/>
      <c r="AZ6561" s="172"/>
      <c r="BA6561" s="172"/>
      <c r="BB6561" s="6"/>
      <c r="BC6561" s="6"/>
      <c r="BD6561" s="6"/>
      <c r="BE6561" s="6"/>
      <c r="BF6561" s="6"/>
      <c r="BG6561" s="172"/>
      <c r="BH6561" s="172"/>
      <c r="BI6561" s="172"/>
      <c r="BJ6561" s="6"/>
      <c r="BK6561" s="6"/>
      <c r="BL6561" s="6"/>
      <c r="BM6561" s="6"/>
      <c r="BN6561" s="6"/>
      <c r="BO6561" s="6"/>
      <c r="BP6561" s="6"/>
      <c r="BQ6561" s="6"/>
      <c r="BR6561" s="6"/>
      <c r="BS6561" s="6"/>
      <c r="BT6561" s="6"/>
      <c r="CG6561" s="432"/>
      <c r="CH6561" s="432"/>
      <c r="CL6561" s="174"/>
    </row>
    <row r="6562" spans="29:90" s="168" customFormat="1" x14ac:dyDescent="0.25">
      <c r="AC6562" s="175"/>
      <c r="AD6562" s="175"/>
      <c r="AE6562" s="175"/>
      <c r="AF6562" s="175"/>
      <c r="AG6562" s="175"/>
      <c r="AH6562" s="176"/>
      <c r="AM6562" s="6"/>
      <c r="AN6562" s="6"/>
      <c r="AO6562" s="6"/>
      <c r="AP6562" s="6"/>
      <c r="AQ6562" s="6"/>
      <c r="AR6562" s="6"/>
      <c r="AS6562" s="6"/>
      <c r="AT6562" s="6"/>
      <c r="AU6562" s="6"/>
      <c r="AV6562" s="6"/>
      <c r="AW6562" s="6"/>
      <c r="AX6562" s="6"/>
      <c r="AY6562" s="172"/>
      <c r="AZ6562" s="172"/>
      <c r="BA6562" s="172"/>
      <c r="BB6562" s="6"/>
      <c r="BC6562" s="6"/>
      <c r="BD6562" s="6"/>
      <c r="BE6562" s="6"/>
      <c r="BF6562" s="6"/>
      <c r="BG6562" s="172"/>
      <c r="BH6562" s="172"/>
      <c r="BI6562" s="172"/>
      <c r="BJ6562" s="6"/>
      <c r="BK6562" s="6"/>
      <c r="BL6562" s="6"/>
      <c r="BM6562" s="6"/>
      <c r="BN6562" s="6"/>
      <c r="BO6562" s="6"/>
      <c r="BP6562" s="6"/>
      <c r="BQ6562" s="6"/>
      <c r="BR6562" s="6"/>
      <c r="BS6562" s="6"/>
      <c r="BT6562" s="6"/>
      <c r="CG6562" s="432"/>
      <c r="CH6562" s="432"/>
      <c r="CL6562" s="174"/>
    </row>
    <row r="6563" spans="29:90" s="168" customFormat="1" x14ac:dyDescent="0.25">
      <c r="AC6563" s="175"/>
      <c r="AD6563" s="175"/>
      <c r="AE6563" s="175"/>
      <c r="AF6563" s="175"/>
      <c r="AG6563" s="175"/>
      <c r="AH6563" s="176"/>
      <c r="AM6563" s="6"/>
      <c r="AN6563" s="6"/>
      <c r="AO6563" s="6"/>
      <c r="AP6563" s="6"/>
      <c r="AQ6563" s="6"/>
      <c r="AR6563" s="6"/>
      <c r="AS6563" s="6"/>
      <c r="AT6563" s="6"/>
      <c r="AU6563" s="6"/>
      <c r="AV6563" s="6"/>
      <c r="AW6563" s="6"/>
      <c r="AX6563" s="6"/>
      <c r="AY6563" s="172"/>
      <c r="AZ6563" s="172"/>
      <c r="BA6563" s="172"/>
      <c r="BB6563" s="6"/>
      <c r="BC6563" s="6"/>
      <c r="BD6563" s="6"/>
      <c r="BE6563" s="6"/>
      <c r="BF6563" s="6"/>
      <c r="BG6563" s="172"/>
      <c r="BH6563" s="172"/>
      <c r="BI6563" s="172"/>
      <c r="BJ6563" s="6"/>
      <c r="BK6563" s="6"/>
      <c r="BL6563" s="6"/>
      <c r="BM6563" s="6"/>
      <c r="BN6563" s="6"/>
      <c r="BO6563" s="6"/>
      <c r="BP6563" s="6"/>
      <c r="BQ6563" s="6"/>
      <c r="BR6563" s="6"/>
      <c r="BS6563" s="6"/>
      <c r="BT6563" s="6"/>
      <c r="CG6563" s="432"/>
      <c r="CH6563" s="432"/>
      <c r="CL6563" s="174"/>
    </row>
    <row r="6564" spans="29:90" s="168" customFormat="1" x14ac:dyDescent="0.25">
      <c r="AC6564" s="175"/>
      <c r="AD6564" s="175"/>
      <c r="AE6564" s="175"/>
      <c r="AF6564" s="175"/>
      <c r="AG6564" s="175"/>
      <c r="AH6564" s="176"/>
      <c r="AM6564" s="6"/>
      <c r="AN6564" s="6"/>
      <c r="AO6564" s="6"/>
      <c r="AP6564" s="6"/>
      <c r="AQ6564" s="6"/>
      <c r="AR6564" s="6"/>
      <c r="AS6564" s="6"/>
      <c r="AT6564" s="6"/>
      <c r="AU6564" s="6"/>
      <c r="AV6564" s="6"/>
      <c r="AW6564" s="6"/>
      <c r="AX6564" s="6"/>
      <c r="AY6564" s="172"/>
      <c r="AZ6564" s="172"/>
      <c r="BA6564" s="172"/>
      <c r="BB6564" s="6"/>
      <c r="BC6564" s="6"/>
      <c r="BD6564" s="6"/>
      <c r="BE6564" s="6"/>
      <c r="BF6564" s="6"/>
      <c r="BG6564" s="172"/>
      <c r="BH6564" s="172"/>
      <c r="BI6564" s="172"/>
      <c r="BJ6564" s="6"/>
      <c r="BK6564" s="6"/>
      <c r="BL6564" s="6"/>
      <c r="BM6564" s="6"/>
      <c r="BN6564" s="6"/>
      <c r="BO6564" s="6"/>
      <c r="BP6564" s="6"/>
      <c r="BQ6564" s="6"/>
      <c r="BR6564" s="6"/>
      <c r="BS6564" s="6"/>
      <c r="BT6564" s="6"/>
      <c r="CG6564" s="432"/>
      <c r="CH6564" s="432"/>
      <c r="CL6564" s="174"/>
    </row>
    <row r="6565" spans="29:90" s="168" customFormat="1" x14ac:dyDescent="0.25">
      <c r="AC6565" s="175"/>
      <c r="AD6565" s="175"/>
      <c r="AE6565" s="175"/>
      <c r="AF6565" s="175"/>
      <c r="AG6565" s="175"/>
      <c r="AH6565" s="176"/>
      <c r="AM6565" s="6"/>
      <c r="AN6565" s="6"/>
      <c r="AO6565" s="6"/>
      <c r="AP6565" s="6"/>
      <c r="AQ6565" s="6"/>
      <c r="AR6565" s="6"/>
      <c r="AS6565" s="6"/>
      <c r="AT6565" s="6"/>
      <c r="AU6565" s="6"/>
      <c r="AV6565" s="6"/>
      <c r="AW6565" s="6"/>
      <c r="AX6565" s="6"/>
      <c r="AY6565" s="172"/>
      <c r="AZ6565" s="172"/>
      <c r="BA6565" s="172"/>
      <c r="BB6565" s="6"/>
      <c r="BC6565" s="6"/>
      <c r="BD6565" s="6"/>
      <c r="BE6565" s="6"/>
      <c r="BF6565" s="6"/>
      <c r="BG6565" s="172"/>
      <c r="BH6565" s="172"/>
      <c r="BI6565" s="172"/>
      <c r="BJ6565" s="6"/>
      <c r="BK6565" s="6"/>
      <c r="BL6565" s="6"/>
      <c r="BM6565" s="6"/>
      <c r="BN6565" s="6"/>
      <c r="BO6565" s="6"/>
      <c r="BP6565" s="6"/>
      <c r="BQ6565" s="6"/>
      <c r="BR6565" s="6"/>
      <c r="BS6565" s="6"/>
      <c r="BT6565" s="6"/>
      <c r="CG6565" s="432"/>
      <c r="CH6565" s="432"/>
      <c r="CL6565" s="174"/>
    </row>
    <row r="6566" spans="29:90" s="168" customFormat="1" x14ac:dyDescent="0.25">
      <c r="AC6566" s="175"/>
      <c r="AD6566" s="175"/>
      <c r="AE6566" s="175"/>
      <c r="AF6566" s="175"/>
      <c r="AG6566" s="175"/>
      <c r="AH6566" s="176"/>
      <c r="AM6566" s="6"/>
      <c r="AN6566" s="6"/>
      <c r="AO6566" s="6"/>
      <c r="AP6566" s="6"/>
      <c r="AQ6566" s="6"/>
      <c r="AR6566" s="6"/>
      <c r="AS6566" s="6"/>
      <c r="AT6566" s="6"/>
      <c r="AU6566" s="6"/>
      <c r="AV6566" s="6"/>
      <c r="AW6566" s="6"/>
      <c r="AX6566" s="6"/>
      <c r="AY6566" s="172"/>
      <c r="AZ6566" s="172"/>
      <c r="BA6566" s="172"/>
      <c r="BB6566" s="6"/>
      <c r="BC6566" s="6"/>
      <c r="BD6566" s="6"/>
      <c r="BE6566" s="6"/>
      <c r="BF6566" s="6"/>
      <c r="BG6566" s="172"/>
      <c r="BH6566" s="172"/>
      <c r="BI6566" s="172"/>
      <c r="BJ6566" s="6"/>
      <c r="BK6566" s="6"/>
      <c r="BL6566" s="6"/>
      <c r="BM6566" s="6"/>
      <c r="BN6566" s="6"/>
      <c r="BO6566" s="6"/>
      <c r="BP6566" s="6"/>
      <c r="BQ6566" s="6"/>
      <c r="BR6566" s="6"/>
      <c r="BS6566" s="6"/>
      <c r="BT6566" s="6"/>
      <c r="CG6566" s="432"/>
      <c r="CH6566" s="432"/>
      <c r="CL6566" s="174"/>
    </row>
    <row r="6567" spans="29:90" s="168" customFormat="1" x14ac:dyDescent="0.25">
      <c r="AC6567" s="175"/>
      <c r="AD6567" s="175"/>
      <c r="AE6567" s="175"/>
      <c r="AF6567" s="175"/>
      <c r="AG6567" s="175"/>
      <c r="AH6567" s="176"/>
      <c r="AM6567" s="6"/>
      <c r="AN6567" s="6"/>
      <c r="AO6567" s="6"/>
      <c r="AP6567" s="6"/>
      <c r="AQ6567" s="6"/>
      <c r="AR6567" s="6"/>
      <c r="AS6567" s="6"/>
      <c r="AT6567" s="6"/>
      <c r="AU6567" s="6"/>
      <c r="AV6567" s="6"/>
      <c r="AW6567" s="6"/>
      <c r="AX6567" s="6"/>
      <c r="AY6567" s="172"/>
      <c r="AZ6567" s="172"/>
      <c r="BA6567" s="172"/>
      <c r="BB6567" s="6"/>
      <c r="BC6567" s="6"/>
      <c r="BD6567" s="6"/>
      <c r="BE6567" s="6"/>
      <c r="BF6567" s="6"/>
      <c r="BG6567" s="172"/>
      <c r="BH6567" s="172"/>
      <c r="BI6567" s="172"/>
      <c r="BJ6567" s="6"/>
      <c r="BK6567" s="6"/>
      <c r="BL6567" s="6"/>
      <c r="BM6567" s="6"/>
      <c r="BN6567" s="6"/>
      <c r="BO6567" s="6"/>
      <c r="BP6567" s="6"/>
      <c r="BQ6567" s="6"/>
      <c r="BR6567" s="6"/>
      <c r="BS6567" s="6"/>
      <c r="BT6567" s="6"/>
      <c r="CG6567" s="432"/>
      <c r="CH6567" s="432"/>
      <c r="CL6567" s="174"/>
    </row>
    <row r="6568" spans="29:90" s="168" customFormat="1" x14ac:dyDescent="0.25">
      <c r="AC6568" s="175"/>
      <c r="AD6568" s="175"/>
      <c r="AE6568" s="175"/>
      <c r="AF6568" s="175"/>
      <c r="AG6568" s="175"/>
      <c r="AH6568" s="176"/>
      <c r="AM6568" s="6"/>
      <c r="AN6568" s="6"/>
      <c r="AO6568" s="6"/>
      <c r="AP6568" s="6"/>
      <c r="AQ6568" s="6"/>
      <c r="AR6568" s="6"/>
      <c r="AS6568" s="6"/>
      <c r="AT6568" s="6"/>
      <c r="AU6568" s="6"/>
      <c r="AV6568" s="6"/>
      <c r="AW6568" s="6"/>
      <c r="AX6568" s="6"/>
      <c r="AY6568" s="172"/>
      <c r="AZ6568" s="172"/>
      <c r="BA6568" s="172"/>
      <c r="BB6568" s="6"/>
      <c r="BC6568" s="6"/>
      <c r="BD6568" s="6"/>
      <c r="BE6568" s="6"/>
      <c r="BF6568" s="6"/>
      <c r="BG6568" s="172"/>
      <c r="BH6568" s="172"/>
      <c r="BI6568" s="172"/>
      <c r="BJ6568" s="6"/>
      <c r="BK6568" s="6"/>
      <c r="BL6568" s="6"/>
      <c r="BM6568" s="6"/>
      <c r="BN6568" s="6"/>
      <c r="BO6568" s="6"/>
      <c r="BP6568" s="6"/>
      <c r="BQ6568" s="6"/>
      <c r="BR6568" s="6"/>
      <c r="BS6568" s="6"/>
      <c r="BT6568" s="6"/>
      <c r="CG6568" s="432"/>
      <c r="CH6568" s="432"/>
      <c r="CL6568" s="174"/>
    </row>
    <row r="6569" spans="29:90" s="168" customFormat="1" x14ac:dyDescent="0.25">
      <c r="AC6569" s="175"/>
      <c r="AD6569" s="175"/>
      <c r="AE6569" s="175"/>
      <c r="AF6569" s="175"/>
      <c r="AG6569" s="175"/>
      <c r="AH6569" s="176"/>
      <c r="AM6569" s="6"/>
      <c r="AN6569" s="6"/>
      <c r="AO6569" s="6"/>
      <c r="AP6569" s="6"/>
      <c r="AQ6569" s="6"/>
      <c r="AR6569" s="6"/>
      <c r="AS6569" s="6"/>
      <c r="AT6569" s="6"/>
      <c r="AU6569" s="6"/>
      <c r="AV6569" s="6"/>
      <c r="AW6569" s="6"/>
      <c r="AX6569" s="6"/>
      <c r="AY6569" s="172"/>
      <c r="AZ6569" s="172"/>
      <c r="BA6569" s="172"/>
      <c r="BB6569" s="6"/>
      <c r="BC6569" s="6"/>
      <c r="BD6569" s="6"/>
      <c r="BE6569" s="6"/>
      <c r="BF6569" s="6"/>
      <c r="BG6569" s="172"/>
      <c r="BH6569" s="172"/>
      <c r="BI6569" s="172"/>
      <c r="BJ6569" s="6"/>
      <c r="BK6569" s="6"/>
      <c r="BL6569" s="6"/>
      <c r="BM6569" s="6"/>
      <c r="BN6569" s="6"/>
      <c r="BO6569" s="6"/>
      <c r="BP6569" s="6"/>
      <c r="BQ6569" s="6"/>
      <c r="BR6569" s="6"/>
      <c r="BS6569" s="6"/>
      <c r="BT6569" s="6"/>
      <c r="CG6569" s="432"/>
      <c r="CH6569" s="432"/>
      <c r="CL6569" s="174"/>
    </row>
    <row r="6570" spans="29:90" s="168" customFormat="1" x14ac:dyDescent="0.25">
      <c r="AC6570" s="175"/>
      <c r="AD6570" s="175"/>
      <c r="AE6570" s="175"/>
      <c r="AF6570" s="175"/>
      <c r="AG6570" s="175"/>
      <c r="AH6570" s="176"/>
      <c r="AM6570" s="6"/>
      <c r="AN6570" s="6"/>
      <c r="AO6570" s="6"/>
      <c r="AP6570" s="6"/>
      <c r="AQ6570" s="6"/>
      <c r="AR6570" s="6"/>
      <c r="AS6570" s="6"/>
      <c r="AT6570" s="6"/>
      <c r="AU6570" s="6"/>
      <c r="AV6570" s="6"/>
      <c r="AW6570" s="6"/>
      <c r="AX6570" s="6"/>
      <c r="AY6570" s="172"/>
      <c r="AZ6570" s="172"/>
      <c r="BA6570" s="172"/>
      <c r="BB6570" s="6"/>
      <c r="BC6570" s="6"/>
      <c r="BD6570" s="6"/>
      <c r="BE6570" s="6"/>
      <c r="BF6570" s="6"/>
      <c r="BG6570" s="172"/>
      <c r="BH6570" s="172"/>
      <c r="BI6570" s="172"/>
      <c r="BJ6570" s="6"/>
      <c r="BK6570" s="6"/>
      <c r="BL6570" s="6"/>
      <c r="BM6570" s="6"/>
      <c r="BN6570" s="6"/>
      <c r="BO6570" s="6"/>
      <c r="BP6570" s="6"/>
      <c r="BQ6570" s="6"/>
      <c r="BR6570" s="6"/>
      <c r="BS6570" s="6"/>
      <c r="BT6570" s="6"/>
      <c r="CG6570" s="432"/>
      <c r="CH6570" s="432"/>
      <c r="CL6570" s="174"/>
    </row>
    <row r="6571" spans="29:90" s="168" customFormat="1" x14ac:dyDescent="0.25">
      <c r="AC6571" s="175"/>
      <c r="AD6571" s="175"/>
      <c r="AE6571" s="175"/>
      <c r="AF6571" s="175"/>
      <c r="AG6571" s="175"/>
      <c r="AH6571" s="176"/>
      <c r="AM6571" s="6"/>
      <c r="AN6571" s="6"/>
      <c r="AO6571" s="6"/>
      <c r="AP6571" s="6"/>
      <c r="AQ6571" s="6"/>
      <c r="AR6571" s="6"/>
      <c r="AS6571" s="6"/>
      <c r="AT6571" s="6"/>
      <c r="AU6571" s="6"/>
      <c r="AV6571" s="6"/>
      <c r="AW6571" s="6"/>
      <c r="AX6571" s="6"/>
      <c r="AY6571" s="172"/>
      <c r="AZ6571" s="172"/>
      <c r="BA6571" s="172"/>
      <c r="BB6571" s="6"/>
      <c r="BC6571" s="6"/>
      <c r="BD6571" s="6"/>
      <c r="BE6571" s="6"/>
      <c r="BF6571" s="6"/>
      <c r="BG6571" s="172"/>
      <c r="BH6571" s="172"/>
      <c r="BI6571" s="172"/>
      <c r="BJ6571" s="6"/>
      <c r="BK6571" s="6"/>
      <c r="BL6571" s="6"/>
      <c r="BM6571" s="6"/>
      <c r="BN6571" s="6"/>
      <c r="BO6571" s="6"/>
      <c r="BP6571" s="6"/>
      <c r="BQ6571" s="6"/>
      <c r="BR6571" s="6"/>
      <c r="BS6571" s="6"/>
      <c r="BT6571" s="6"/>
      <c r="CG6571" s="432"/>
      <c r="CH6571" s="432"/>
      <c r="CL6571" s="174"/>
    </row>
    <row r="6572" spans="29:90" s="168" customFormat="1" x14ac:dyDescent="0.25">
      <c r="AC6572" s="175"/>
      <c r="AD6572" s="175"/>
      <c r="AE6572" s="175"/>
      <c r="AF6572" s="175"/>
      <c r="AG6572" s="175"/>
      <c r="AH6572" s="176"/>
      <c r="AM6572" s="6"/>
      <c r="AN6572" s="6"/>
      <c r="AO6572" s="6"/>
      <c r="AP6572" s="6"/>
      <c r="AQ6572" s="6"/>
      <c r="AR6572" s="6"/>
      <c r="AS6572" s="6"/>
      <c r="AT6572" s="6"/>
      <c r="AU6572" s="6"/>
      <c r="AV6572" s="6"/>
      <c r="AW6572" s="6"/>
      <c r="AX6572" s="6"/>
      <c r="AY6572" s="172"/>
      <c r="AZ6572" s="172"/>
      <c r="BA6572" s="172"/>
      <c r="BB6572" s="6"/>
      <c r="BC6572" s="6"/>
      <c r="BD6572" s="6"/>
      <c r="BE6572" s="6"/>
      <c r="BF6572" s="6"/>
      <c r="BG6572" s="172"/>
      <c r="BH6572" s="172"/>
      <c r="BI6572" s="172"/>
      <c r="BJ6572" s="6"/>
      <c r="BK6572" s="6"/>
      <c r="BL6572" s="6"/>
      <c r="BM6572" s="6"/>
      <c r="BN6572" s="6"/>
      <c r="BO6572" s="6"/>
      <c r="BP6572" s="6"/>
      <c r="BQ6572" s="6"/>
      <c r="BR6572" s="6"/>
      <c r="BS6572" s="6"/>
      <c r="BT6572" s="6"/>
      <c r="CG6572" s="432"/>
      <c r="CH6572" s="432"/>
      <c r="CL6572" s="174"/>
    </row>
    <row r="6573" spans="29:90" s="168" customFormat="1" x14ac:dyDescent="0.25">
      <c r="AC6573" s="175"/>
      <c r="AD6573" s="175"/>
      <c r="AE6573" s="175"/>
      <c r="AF6573" s="175"/>
      <c r="AG6573" s="175"/>
      <c r="AH6573" s="176"/>
      <c r="AM6573" s="6"/>
      <c r="AN6573" s="6"/>
      <c r="AO6573" s="6"/>
      <c r="AP6573" s="6"/>
      <c r="AQ6573" s="6"/>
      <c r="AR6573" s="6"/>
      <c r="AS6573" s="6"/>
      <c r="AT6573" s="6"/>
      <c r="AU6573" s="6"/>
      <c r="AV6573" s="6"/>
      <c r="AW6573" s="6"/>
      <c r="AX6573" s="6"/>
      <c r="AY6573" s="172"/>
      <c r="AZ6573" s="172"/>
      <c r="BA6573" s="172"/>
      <c r="BB6573" s="6"/>
      <c r="BC6573" s="6"/>
      <c r="BD6573" s="6"/>
      <c r="BE6573" s="6"/>
      <c r="BF6573" s="6"/>
      <c r="BG6573" s="172"/>
      <c r="BH6573" s="172"/>
      <c r="BI6573" s="172"/>
      <c r="BJ6573" s="6"/>
      <c r="BK6573" s="6"/>
      <c r="BL6573" s="6"/>
      <c r="BM6573" s="6"/>
      <c r="BN6573" s="6"/>
      <c r="BO6573" s="6"/>
      <c r="BP6573" s="6"/>
      <c r="BQ6573" s="6"/>
      <c r="BR6573" s="6"/>
      <c r="BS6573" s="6"/>
      <c r="BT6573" s="6"/>
      <c r="CG6573" s="432"/>
      <c r="CH6573" s="432"/>
      <c r="CL6573" s="174"/>
    </row>
    <row r="6574" spans="29:90" s="168" customFormat="1" x14ac:dyDescent="0.25">
      <c r="AC6574" s="175"/>
      <c r="AD6574" s="175"/>
      <c r="AE6574" s="175"/>
      <c r="AF6574" s="175"/>
      <c r="AG6574" s="175"/>
      <c r="AH6574" s="176"/>
      <c r="AM6574" s="6"/>
      <c r="AN6574" s="6"/>
      <c r="AO6574" s="6"/>
      <c r="AP6574" s="6"/>
      <c r="AQ6574" s="6"/>
      <c r="AR6574" s="6"/>
      <c r="AS6574" s="6"/>
      <c r="AT6574" s="6"/>
      <c r="AU6574" s="6"/>
      <c r="AV6574" s="6"/>
      <c r="AW6574" s="6"/>
      <c r="AX6574" s="6"/>
      <c r="AY6574" s="172"/>
      <c r="AZ6574" s="172"/>
      <c r="BA6574" s="172"/>
      <c r="BB6574" s="6"/>
      <c r="BC6574" s="6"/>
      <c r="BD6574" s="6"/>
      <c r="BE6574" s="6"/>
      <c r="BF6574" s="6"/>
      <c r="BG6574" s="172"/>
      <c r="BH6574" s="172"/>
      <c r="BI6574" s="172"/>
      <c r="BJ6574" s="6"/>
      <c r="BK6574" s="6"/>
      <c r="BL6574" s="6"/>
      <c r="BM6574" s="6"/>
      <c r="BN6574" s="6"/>
      <c r="BO6574" s="6"/>
      <c r="BP6574" s="6"/>
      <c r="BQ6574" s="6"/>
      <c r="BR6574" s="6"/>
      <c r="BS6574" s="6"/>
      <c r="BT6574" s="6"/>
      <c r="CG6574" s="432"/>
      <c r="CH6574" s="432"/>
      <c r="CL6574" s="174"/>
    </row>
    <row r="6575" spans="29:90" s="168" customFormat="1" x14ac:dyDescent="0.25">
      <c r="AC6575" s="175"/>
      <c r="AD6575" s="175"/>
      <c r="AE6575" s="175"/>
      <c r="AF6575" s="175"/>
      <c r="AG6575" s="175"/>
      <c r="AH6575" s="176"/>
      <c r="AM6575" s="6"/>
      <c r="AN6575" s="6"/>
      <c r="AO6575" s="6"/>
      <c r="AP6575" s="6"/>
      <c r="AQ6575" s="6"/>
      <c r="AR6575" s="6"/>
      <c r="AS6575" s="6"/>
      <c r="AT6575" s="6"/>
      <c r="AU6575" s="6"/>
      <c r="AV6575" s="6"/>
      <c r="AW6575" s="6"/>
      <c r="AX6575" s="6"/>
      <c r="AY6575" s="172"/>
      <c r="AZ6575" s="172"/>
      <c r="BA6575" s="172"/>
      <c r="BB6575" s="6"/>
      <c r="BC6575" s="6"/>
      <c r="BD6575" s="6"/>
      <c r="BE6575" s="6"/>
      <c r="BF6575" s="6"/>
      <c r="BG6575" s="172"/>
      <c r="BH6575" s="172"/>
      <c r="BI6575" s="172"/>
      <c r="BJ6575" s="6"/>
      <c r="BK6575" s="6"/>
      <c r="BL6575" s="6"/>
      <c r="BM6575" s="6"/>
      <c r="BN6575" s="6"/>
      <c r="BO6575" s="6"/>
      <c r="BP6575" s="6"/>
      <c r="BQ6575" s="6"/>
      <c r="BR6575" s="6"/>
      <c r="BS6575" s="6"/>
      <c r="BT6575" s="6"/>
      <c r="CG6575" s="432"/>
      <c r="CH6575" s="432"/>
      <c r="CL6575" s="174"/>
    </row>
    <row r="6576" spans="29:90" s="168" customFormat="1" x14ac:dyDescent="0.25">
      <c r="AC6576" s="175"/>
      <c r="AD6576" s="175"/>
      <c r="AE6576" s="175"/>
      <c r="AF6576" s="175"/>
      <c r="AG6576" s="175"/>
      <c r="AH6576" s="176"/>
      <c r="AM6576" s="6"/>
      <c r="AN6576" s="6"/>
      <c r="AO6576" s="6"/>
      <c r="AP6576" s="6"/>
      <c r="AQ6576" s="6"/>
      <c r="AR6576" s="6"/>
      <c r="AS6576" s="6"/>
      <c r="AT6576" s="6"/>
      <c r="AU6576" s="6"/>
      <c r="AV6576" s="6"/>
      <c r="AW6576" s="6"/>
      <c r="AX6576" s="6"/>
      <c r="AY6576" s="172"/>
      <c r="AZ6576" s="172"/>
      <c r="BA6576" s="172"/>
      <c r="BB6576" s="6"/>
      <c r="BC6576" s="6"/>
      <c r="BD6576" s="6"/>
      <c r="BE6576" s="6"/>
      <c r="BF6576" s="6"/>
      <c r="BG6576" s="172"/>
      <c r="BH6576" s="172"/>
      <c r="BI6576" s="172"/>
      <c r="BJ6576" s="6"/>
      <c r="BK6576" s="6"/>
      <c r="BL6576" s="6"/>
      <c r="BM6576" s="6"/>
      <c r="BN6576" s="6"/>
      <c r="BO6576" s="6"/>
      <c r="BP6576" s="6"/>
      <c r="BQ6576" s="6"/>
      <c r="BR6576" s="6"/>
      <c r="BS6576" s="6"/>
      <c r="BT6576" s="6"/>
      <c r="CG6576" s="432"/>
      <c r="CH6576" s="432"/>
      <c r="CL6576" s="174"/>
    </row>
    <row r="6577" spans="29:90" s="168" customFormat="1" x14ac:dyDescent="0.25">
      <c r="AC6577" s="175"/>
      <c r="AD6577" s="175"/>
      <c r="AE6577" s="175"/>
      <c r="AF6577" s="175"/>
      <c r="AG6577" s="175"/>
      <c r="AH6577" s="176"/>
      <c r="AM6577" s="6"/>
      <c r="AN6577" s="6"/>
      <c r="AO6577" s="6"/>
      <c r="AP6577" s="6"/>
      <c r="AQ6577" s="6"/>
      <c r="AR6577" s="6"/>
      <c r="AS6577" s="6"/>
      <c r="AT6577" s="6"/>
      <c r="AU6577" s="6"/>
      <c r="AV6577" s="6"/>
      <c r="AW6577" s="6"/>
      <c r="AX6577" s="6"/>
      <c r="AY6577" s="172"/>
      <c r="AZ6577" s="172"/>
      <c r="BA6577" s="172"/>
      <c r="BB6577" s="6"/>
      <c r="BC6577" s="6"/>
      <c r="BD6577" s="6"/>
      <c r="BE6577" s="6"/>
      <c r="BF6577" s="6"/>
      <c r="BG6577" s="172"/>
      <c r="BH6577" s="172"/>
      <c r="BI6577" s="172"/>
      <c r="BJ6577" s="6"/>
      <c r="BK6577" s="6"/>
      <c r="BL6577" s="6"/>
      <c r="BM6577" s="6"/>
      <c r="BN6577" s="6"/>
      <c r="BO6577" s="6"/>
      <c r="BP6577" s="6"/>
      <c r="BQ6577" s="6"/>
      <c r="BR6577" s="6"/>
      <c r="BS6577" s="6"/>
      <c r="BT6577" s="6"/>
      <c r="CG6577" s="432"/>
      <c r="CH6577" s="432"/>
      <c r="CL6577" s="174"/>
    </row>
    <row r="6578" spans="29:90" s="168" customFormat="1" x14ac:dyDescent="0.25">
      <c r="AC6578" s="175"/>
      <c r="AD6578" s="175"/>
      <c r="AE6578" s="175"/>
      <c r="AF6578" s="175"/>
      <c r="AG6578" s="175"/>
      <c r="AH6578" s="176"/>
      <c r="AM6578" s="6"/>
      <c r="AN6578" s="6"/>
      <c r="AO6578" s="6"/>
      <c r="AP6578" s="6"/>
      <c r="AQ6578" s="6"/>
      <c r="AR6578" s="6"/>
      <c r="AS6578" s="6"/>
      <c r="AT6578" s="6"/>
      <c r="AU6578" s="6"/>
      <c r="AV6578" s="6"/>
      <c r="AW6578" s="6"/>
      <c r="AX6578" s="6"/>
      <c r="AY6578" s="172"/>
      <c r="AZ6578" s="172"/>
      <c r="BA6578" s="172"/>
      <c r="BB6578" s="6"/>
      <c r="BC6578" s="6"/>
      <c r="BD6578" s="6"/>
      <c r="BE6578" s="6"/>
      <c r="BF6578" s="6"/>
      <c r="BG6578" s="172"/>
      <c r="BH6578" s="172"/>
      <c r="BI6578" s="172"/>
      <c r="BJ6578" s="6"/>
      <c r="BK6578" s="6"/>
      <c r="BL6578" s="6"/>
      <c r="BM6578" s="6"/>
      <c r="BN6578" s="6"/>
      <c r="BO6578" s="6"/>
      <c r="BP6578" s="6"/>
      <c r="BQ6578" s="6"/>
      <c r="BR6578" s="6"/>
      <c r="BS6578" s="6"/>
      <c r="BT6578" s="6"/>
      <c r="CG6578" s="432"/>
      <c r="CH6578" s="432"/>
      <c r="CL6578" s="174"/>
    </row>
    <row r="6579" spans="29:90" s="168" customFormat="1" x14ac:dyDescent="0.25">
      <c r="AC6579" s="175"/>
      <c r="AD6579" s="175"/>
      <c r="AE6579" s="175"/>
      <c r="AF6579" s="175"/>
      <c r="AG6579" s="175"/>
      <c r="AH6579" s="176"/>
      <c r="AM6579" s="6"/>
      <c r="AN6579" s="6"/>
      <c r="AO6579" s="6"/>
      <c r="AP6579" s="6"/>
      <c r="AQ6579" s="6"/>
      <c r="AR6579" s="6"/>
      <c r="AS6579" s="6"/>
      <c r="AT6579" s="6"/>
      <c r="AU6579" s="6"/>
      <c r="AV6579" s="6"/>
      <c r="AW6579" s="6"/>
      <c r="AX6579" s="6"/>
      <c r="AY6579" s="172"/>
      <c r="AZ6579" s="172"/>
      <c r="BA6579" s="172"/>
      <c r="BB6579" s="6"/>
      <c r="BC6579" s="6"/>
      <c r="BD6579" s="6"/>
      <c r="BE6579" s="6"/>
      <c r="BF6579" s="6"/>
      <c r="BG6579" s="172"/>
      <c r="BH6579" s="172"/>
      <c r="BI6579" s="172"/>
      <c r="BJ6579" s="6"/>
      <c r="BK6579" s="6"/>
      <c r="BL6579" s="6"/>
      <c r="BM6579" s="6"/>
      <c r="BN6579" s="6"/>
      <c r="BO6579" s="6"/>
      <c r="BP6579" s="6"/>
      <c r="BQ6579" s="6"/>
      <c r="BR6579" s="6"/>
      <c r="BS6579" s="6"/>
      <c r="BT6579" s="6"/>
      <c r="CG6579" s="432"/>
      <c r="CH6579" s="432"/>
      <c r="CL6579" s="174"/>
    </row>
    <row r="6580" spans="29:90" s="168" customFormat="1" x14ac:dyDescent="0.25">
      <c r="AC6580" s="175"/>
      <c r="AD6580" s="175"/>
      <c r="AE6580" s="175"/>
      <c r="AF6580" s="175"/>
      <c r="AG6580" s="175"/>
      <c r="AH6580" s="176"/>
      <c r="AM6580" s="6"/>
      <c r="AN6580" s="6"/>
      <c r="AO6580" s="6"/>
      <c r="AP6580" s="6"/>
      <c r="AQ6580" s="6"/>
      <c r="AR6580" s="6"/>
      <c r="AS6580" s="6"/>
      <c r="AT6580" s="6"/>
      <c r="AU6580" s="6"/>
      <c r="AV6580" s="6"/>
      <c r="AW6580" s="6"/>
      <c r="AX6580" s="6"/>
      <c r="AY6580" s="172"/>
      <c r="AZ6580" s="172"/>
      <c r="BA6580" s="172"/>
      <c r="BB6580" s="6"/>
      <c r="BC6580" s="6"/>
      <c r="BD6580" s="6"/>
      <c r="BE6580" s="6"/>
      <c r="BF6580" s="6"/>
      <c r="BG6580" s="172"/>
      <c r="BH6580" s="172"/>
      <c r="BI6580" s="172"/>
      <c r="BJ6580" s="6"/>
      <c r="BK6580" s="6"/>
      <c r="BL6580" s="6"/>
      <c r="BM6580" s="6"/>
      <c r="BN6580" s="6"/>
      <c r="BO6580" s="6"/>
      <c r="BP6580" s="6"/>
      <c r="BQ6580" s="6"/>
      <c r="BR6580" s="6"/>
      <c r="BS6580" s="6"/>
      <c r="BT6580" s="6"/>
      <c r="CG6580" s="432"/>
      <c r="CH6580" s="432"/>
      <c r="CL6580" s="174"/>
    </row>
    <row r="6581" spans="29:90" s="168" customFormat="1" x14ac:dyDescent="0.25">
      <c r="AC6581" s="175"/>
      <c r="AD6581" s="175"/>
      <c r="AE6581" s="175"/>
      <c r="AF6581" s="175"/>
      <c r="AG6581" s="175"/>
      <c r="AH6581" s="176"/>
      <c r="AM6581" s="6"/>
      <c r="AN6581" s="6"/>
      <c r="AO6581" s="6"/>
      <c r="AP6581" s="6"/>
      <c r="AQ6581" s="6"/>
      <c r="AR6581" s="6"/>
      <c r="AS6581" s="6"/>
      <c r="AT6581" s="6"/>
      <c r="AU6581" s="6"/>
      <c r="AV6581" s="6"/>
      <c r="AW6581" s="6"/>
      <c r="AX6581" s="6"/>
      <c r="AY6581" s="172"/>
      <c r="AZ6581" s="172"/>
      <c r="BA6581" s="172"/>
      <c r="BB6581" s="6"/>
      <c r="BC6581" s="6"/>
      <c r="BD6581" s="6"/>
      <c r="BE6581" s="6"/>
      <c r="BF6581" s="6"/>
      <c r="BG6581" s="172"/>
      <c r="BH6581" s="172"/>
      <c r="BI6581" s="172"/>
      <c r="BJ6581" s="6"/>
      <c r="BK6581" s="6"/>
      <c r="BL6581" s="6"/>
      <c r="BM6581" s="6"/>
      <c r="BN6581" s="6"/>
      <c r="BO6581" s="6"/>
      <c r="BP6581" s="6"/>
      <c r="BQ6581" s="6"/>
      <c r="BR6581" s="6"/>
      <c r="BS6581" s="6"/>
      <c r="BT6581" s="6"/>
      <c r="CG6581" s="432"/>
      <c r="CH6581" s="432"/>
      <c r="CL6581" s="174"/>
    </row>
    <row r="6582" spans="29:90" s="168" customFormat="1" x14ac:dyDescent="0.25">
      <c r="AC6582" s="175"/>
      <c r="AD6582" s="175"/>
      <c r="AE6582" s="175"/>
      <c r="AF6582" s="175"/>
      <c r="AG6582" s="175"/>
      <c r="AH6582" s="176"/>
      <c r="AM6582" s="6"/>
      <c r="AN6582" s="6"/>
      <c r="AO6582" s="6"/>
      <c r="AP6582" s="6"/>
      <c r="AQ6582" s="6"/>
      <c r="AR6582" s="6"/>
      <c r="AS6582" s="6"/>
      <c r="AT6582" s="6"/>
      <c r="AU6582" s="6"/>
      <c r="AV6582" s="6"/>
      <c r="AW6582" s="6"/>
      <c r="AX6582" s="6"/>
      <c r="AY6582" s="172"/>
      <c r="AZ6582" s="172"/>
      <c r="BA6582" s="172"/>
      <c r="BB6582" s="6"/>
      <c r="BC6582" s="6"/>
      <c r="BD6582" s="6"/>
      <c r="BE6582" s="6"/>
      <c r="BF6582" s="6"/>
      <c r="BG6582" s="172"/>
      <c r="BH6582" s="172"/>
      <c r="BI6582" s="172"/>
      <c r="BJ6582" s="6"/>
      <c r="BK6582" s="6"/>
      <c r="BL6582" s="6"/>
      <c r="BM6582" s="6"/>
      <c r="BN6582" s="6"/>
      <c r="BO6582" s="6"/>
      <c r="BP6582" s="6"/>
      <c r="BQ6582" s="6"/>
      <c r="BR6582" s="6"/>
      <c r="BS6582" s="6"/>
      <c r="BT6582" s="6"/>
      <c r="CG6582" s="432"/>
      <c r="CH6582" s="432"/>
      <c r="CL6582" s="174"/>
    </row>
    <row r="6583" spans="29:90" s="168" customFormat="1" x14ac:dyDescent="0.25">
      <c r="AC6583" s="175"/>
      <c r="AD6583" s="175"/>
      <c r="AE6583" s="175"/>
      <c r="AF6583" s="175"/>
      <c r="AG6583" s="175"/>
      <c r="AH6583" s="176"/>
      <c r="AM6583" s="6"/>
      <c r="AN6583" s="6"/>
      <c r="AO6583" s="6"/>
      <c r="AP6583" s="6"/>
      <c r="AQ6583" s="6"/>
      <c r="AR6583" s="6"/>
      <c r="AS6583" s="6"/>
      <c r="AT6583" s="6"/>
      <c r="AU6583" s="6"/>
      <c r="AV6583" s="6"/>
      <c r="AW6583" s="6"/>
      <c r="AX6583" s="6"/>
      <c r="AY6583" s="172"/>
      <c r="AZ6583" s="172"/>
      <c r="BA6583" s="172"/>
      <c r="BB6583" s="6"/>
      <c r="BC6583" s="6"/>
      <c r="BD6583" s="6"/>
      <c r="BE6583" s="6"/>
      <c r="BF6583" s="6"/>
      <c r="BG6583" s="172"/>
      <c r="BH6583" s="172"/>
      <c r="BI6583" s="172"/>
      <c r="BJ6583" s="6"/>
      <c r="BK6583" s="6"/>
      <c r="BL6583" s="6"/>
      <c r="BM6583" s="6"/>
      <c r="BN6583" s="6"/>
      <c r="BO6583" s="6"/>
      <c r="BP6583" s="6"/>
      <c r="BQ6583" s="6"/>
      <c r="BR6583" s="6"/>
      <c r="BS6583" s="6"/>
      <c r="BT6583" s="6"/>
      <c r="CG6583" s="432"/>
      <c r="CH6583" s="432"/>
      <c r="CL6583" s="174"/>
    </row>
    <row r="6584" spans="29:90" s="168" customFormat="1" x14ac:dyDescent="0.25">
      <c r="AC6584" s="175"/>
      <c r="AD6584" s="175"/>
      <c r="AE6584" s="175"/>
      <c r="AF6584" s="175"/>
      <c r="AG6584" s="175"/>
      <c r="AH6584" s="176"/>
      <c r="AM6584" s="6"/>
      <c r="AN6584" s="6"/>
      <c r="AO6584" s="6"/>
      <c r="AP6584" s="6"/>
      <c r="AQ6584" s="6"/>
      <c r="AR6584" s="6"/>
      <c r="AS6584" s="6"/>
      <c r="AT6584" s="6"/>
      <c r="AU6584" s="6"/>
      <c r="AV6584" s="6"/>
      <c r="AW6584" s="6"/>
      <c r="AX6584" s="6"/>
      <c r="AY6584" s="172"/>
      <c r="AZ6584" s="172"/>
      <c r="BA6584" s="172"/>
      <c r="BB6584" s="6"/>
      <c r="BC6584" s="6"/>
      <c r="BD6584" s="6"/>
      <c r="BE6584" s="6"/>
      <c r="BF6584" s="6"/>
      <c r="BG6584" s="172"/>
      <c r="BH6584" s="172"/>
      <c r="BI6584" s="172"/>
      <c r="BJ6584" s="6"/>
      <c r="BK6584" s="6"/>
      <c r="BL6584" s="6"/>
      <c r="BM6584" s="6"/>
      <c r="BN6584" s="6"/>
      <c r="BO6584" s="6"/>
      <c r="BP6584" s="6"/>
      <c r="BQ6584" s="6"/>
      <c r="BR6584" s="6"/>
      <c r="BS6584" s="6"/>
      <c r="BT6584" s="6"/>
      <c r="CG6584" s="432"/>
      <c r="CH6584" s="432"/>
      <c r="CL6584" s="174"/>
    </row>
    <row r="6585" spans="29:90" s="168" customFormat="1" x14ac:dyDescent="0.25">
      <c r="AC6585" s="175"/>
      <c r="AD6585" s="175"/>
      <c r="AE6585" s="175"/>
      <c r="AF6585" s="175"/>
      <c r="AG6585" s="175"/>
      <c r="AH6585" s="176"/>
      <c r="AM6585" s="6"/>
      <c r="AN6585" s="6"/>
      <c r="AO6585" s="6"/>
      <c r="AP6585" s="6"/>
      <c r="AQ6585" s="6"/>
      <c r="AR6585" s="6"/>
      <c r="AS6585" s="6"/>
      <c r="AT6585" s="6"/>
      <c r="AU6585" s="6"/>
      <c r="AV6585" s="6"/>
      <c r="AW6585" s="6"/>
      <c r="AX6585" s="6"/>
      <c r="AY6585" s="172"/>
      <c r="AZ6585" s="172"/>
      <c r="BA6585" s="172"/>
      <c r="BB6585" s="6"/>
      <c r="BC6585" s="6"/>
      <c r="BD6585" s="6"/>
      <c r="BE6585" s="6"/>
      <c r="BF6585" s="6"/>
      <c r="BG6585" s="172"/>
      <c r="BH6585" s="172"/>
      <c r="BI6585" s="172"/>
      <c r="BJ6585" s="6"/>
      <c r="BK6585" s="6"/>
      <c r="BL6585" s="6"/>
      <c r="BM6585" s="6"/>
      <c r="BN6585" s="6"/>
      <c r="BO6585" s="6"/>
      <c r="BP6585" s="6"/>
      <c r="BQ6585" s="6"/>
      <c r="BR6585" s="6"/>
      <c r="BS6585" s="6"/>
      <c r="BT6585" s="6"/>
      <c r="CG6585" s="432"/>
      <c r="CH6585" s="432"/>
      <c r="CL6585" s="174"/>
    </row>
    <row r="6586" spans="29:90" s="168" customFormat="1" x14ac:dyDescent="0.25">
      <c r="AC6586" s="175"/>
      <c r="AD6586" s="175"/>
      <c r="AE6586" s="175"/>
      <c r="AF6586" s="175"/>
      <c r="AG6586" s="175"/>
      <c r="AH6586" s="176"/>
      <c r="AM6586" s="6"/>
      <c r="AN6586" s="6"/>
      <c r="AO6586" s="6"/>
      <c r="AP6586" s="6"/>
      <c r="AQ6586" s="6"/>
      <c r="AR6586" s="6"/>
      <c r="AS6586" s="6"/>
      <c r="AT6586" s="6"/>
      <c r="AU6586" s="6"/>
      <c r="AV6586" s="6"/>
      <c r="AW6586" s="6"/>
      <c r="AX6586" s="6"/>
      <c r="AY6586" s="172"/>
      <c r="AZ6586" s="172"/>
      <c r="BA6586" s="172"/>
      <c r="BB6586" s="6"/>
      <c r="BC6586" s="6"/>
      <c r="BD6586" s="6"/>
      <c r="BE6586" s="6"/>
      <c r="BF6586" s="6"/>
      <c r="BG6586" s="172"/>
      <c r="BH6586" s="172"/>
      <c r="BI6586" s="172"/>
      <c r="BJ6586" s="6"/>
      <c r="BK6586" s="6"/>
      <c r="BL6586" s="6"/>
      <c r="BM6586" s="6"/>
      <c r="BN6586" s="6"/>
      <c r="BO6586" s="6"/>
      <c r="BP6586" s="6"/>
      <c r="BQ6586" s="6"/>
      <c r="BR6586" s="6"/>
      <c r="BS6586" s="6"/>
      <c r="BT6586" s="6"/>
      <c r="CG6586" s="432"/>
      <c r="CH6586" s="432"/>
      <c r="CL6586" s="174"/>
    </row>
    <row r="6587" spans="29:90" s="168" customFormat="1" x14ac:dyDescent="0.25">
      <c r="AC6587" s="175"/>
      <c r="AD6587" s="175"/>
      <c r="AE6587" s="175"/>
      <c r="AF6587" s="175"/>
      <c r="AG6587" s="175"/>
      <c r="AH6587" s="176"/>
      <c r="AM6587" s="6"/>
      <c r="AN6587" s="6"/>
      <c r="AO6587" s="6"/>
      <c r="AP6587" s="6"/>
      <c r="AQ6587" s="6"/>
      <c r="AR6587" s="6"/>
      <c r="AS6587" s="6"/>
      <c r="AT6587" s="6"/>
      <c r="AU6587" s="6"/>
      <c r="AV6587" s="6"/>
      <c r="AW6587" s="6"/>
      <c r="AX6587" s="6"/>
      <c r="AY6587" s="172"/>
      <c r="AZ6587" s="172"/>
      <c r="BA6587" s="172"/>
      <c r="BB6587" s="6"/>
      <c r="BC6587" s="6"/>
      <c r="BD6587" s="6"/>
      <c r="BE6587" s="6"/>
      <c r="BF6587" s="6"/>
      <c r="BG6587" s="172"/>
      <c r="BH6587" s="172"/>
      <c r="BI6587" s="172"/>
      <c r="BJ6587" s="6"/>
      <c r="BK6587" s="6"/>
      <c r="BL6587" s="6"/>
      <c r="BM6587" s="6"/>
      <c r="BN6587" s="6"/>
      <c r="BO6587" s="6"/>
      <c r="BP6587" s="6"/>
      <c r="BQ6587" s="6"/>
      <c r="BR6587" s="6"/>
      <c r="BS6587" s="6"/>
      <c r="BT6587" s="6"/>
      <c r="CG6587" s="432"/>
      <c r="CH6587" s="432"/>
      <c r="CL6587" s="174"/>
    </row>
    <row r="6588" spans="29:90" s="168" customFormat="1" x14ac:dyDescent="0.25">
      <c r="AC6588" s="175"/>
      <c r="AD6588" s="175"/>
      <c r="AE6588" s="175"/>
      <c r="AF6588" s="175"/>
      <c r="AG6588" s="175"/>
      <c r="AH6588" s="176"/>
      <c r="AM6588" s="6"/>
      <c r="AN6588" s="6"/>
      <c r="AO6588" s="6"/>
      <c r="AP6588" s="6"/>
      <c r="AQ6588" s="6"/>
      <c r="AR6588" s="6"/>
      <c r="AS6588" s="6"/>
      <c r="AT6588" s="6"/>
      <c r="AU6588" s="6"/>
      <c r="AV6588" s="6"/>
      <c r="AW6588" s="6"/>
      <c r="AX6588" s="6"/>
      <c r="AY6588" s="172"/>
      <c r="AZ6588" s="172"/>
      <c r="BA6588" s="172"/>
      <c r="BB6588" s="6"/>
      <c r="BC6588" s="6"/>
      <c r="BD6588" s="6"/>
      <c r="BE6588" s="6"/>
      <c r="BF6588" s="6"/>
      <c r="BG6588" s="172"/>
      <c r="BH6588" s="172"/>
      <c r="BI6588" s="172"/>
      <c r="BJ6588" s="6"/>
      <c r="BK6588" s="6"/>
      <c r="BL6588" s="6"/>
      <c r="BM6588" s="6"/>
      <c r="BN6588" s="6"/>
      <c r="BO6588" s="6"/>
      <c r="BP6588" s="6"/>
      <c r="BQ6588" s="6"/>
      <c r="BR6588" s="6"/>
      <c r="BS6588" s="6"/>
      <c r="BT6588" s="6"/>
      <c r="CG6588" s="432"/>
      <c r="CH6588" s="432"/>
      <c r="CL6588" s="174"/>
    </row>
    <row r="6589" spans="29:90" s="168" customFormat="1" x14ac:dyDescent="0.25">
      <c r="AC6589" s="175"/>
      <c r="AD6589" s="175"/>
      <c r="AE6589" s="175"/>
      <c r="AF6589" s="175"/>
      <c r="AG6589" s="175"/>
      <c r="AH6589" s="176"/>
      <c r="AM6589" s="6"/>
      <c r="AN6589" s="6"/>
      <c r="AO6589" s="6"/>
      <c r="AP6589" s="6"/>
      <c r="AQ6589" s="6"/>
      <c r="AR6589" s="6"/>
      <c r="AS6589" s="6"/>
      <c r="AT6589" s="6"/>
      <c r="AU6589" s="6"/>
      <c r="AV6589" s="6"/>
      <c r="AW6589" s="6"/>
      <c r="AX6589" s="6"/>
      <c r="AY6589" s="172"/>
      <c r="AZ6589" s="172"/>
      <c r="BA6589" s="172"/>
      <c r="BB6589" s="6"/>
      <c r="BC6589" s="6"/>
      <c r="BD6589" s="6"/>
      <c r="BE6589" s="6"/>
      <c r="BF6589" s="6"/>
      <c r="BG6589" s="172"/>
      <c r="BH6589" s="172"/>
      <c r="BI6589" s="172"/>
      <c r="BJ6589" s="6"/>
      <c r="BK6589" s="6"/>
      <c r="BL6589" s="6"/>
      <c r="BM6589" s="6"/>
      <c r="BN6589" s="6"/>
      <c r="BO6589" s="6"/>
      <c r="BP6589" s="6"/>
      <c r="BQ6589" s="6"/>
      <c r="BR6589" s="6"/>
      <c r="BS6589" s="6"/>
      <c r="BT6589" s="6"/>
      <c r="CG6589" s="432"/>
      <c r="CH6589" s="432"/>
      <c r="CL6589" s="174"/>
    </row>
    <row r="6590" spans="29:90" s="168" customFormat="1" x14ac:dyDescent="0.25">
      <c r="AC6590" s="175"/>
      <c r="AD6590" s="175"/>
      <c r="AE6590" s="175"/>
      <c r="AF6590" s="175"/>
      <c r="AG6590" s="175"/>
      <c r="AH6590" s="176"/>
      <c r="AM6590" s="6"/>
      <c r="AN6590" s="6"/>
      <c r="AO6590" s="6"/>
      <c r="AP6590" s="6"/>
      <c r="AQ6590" s="6"/>
      <c r="AR6590" s="6"/>
      <c r="AS6590" s="6"/>
      <c r="AT6590" s="6"/>
      <c r="AU6590" s="6"/>
      <c r="AV6590" s="6"/>
      <c r="AW6590" s="6"/>
      <c r="AX6590" s="6"/>
      <c r="AY6590" s="172"/>
      <c r="AZ6590" s="172"/>
      <c r="BA6590" s="172"/>
      <c r="BB6590" s="6"/>
      <c r="BC6590" s="6"/>
      <c r="BD6590" s="6"/>
      <c r="BE6590" s="6"/>
      <c r="BF6590" s="6"/>
      <c r="BG6590" s="172"/>
      <c r="BH6590" s="172"/>
      <c r="BI6590" s="172"/>
      <c r="BJ6590" s="6"/>
      <c r="BK6590" s="6"/>
      <c r="BL6590" s="6"/>
      <c r="BM6590" s="6"/>
      <c r="BN6590" s="6"/>
      <c r="BO6590" s="6"/>
      <c r="BP6590" s="6"/>
      <c r="BQ6590" s="6"/>
      <c r="BR6590" s="6"/>
      <c r="BS6590" s="6"/>
      <c r="BT6590" s="6"/>
      <c r="CG6590" s="432"/>
      <c r="CH6590" s="432"/>
      <c r="CL6590" s="174"/>
    </row>
    <row r="6591" spans="29:90" s="168" customFormat="1" x14ac:dyDescent="0.25">
      <c r="AC6591" s="175"/>
      <c r="AD6591" s="175"/>
      <c r="AE6591" s="175"/>
      <c r="AF6591" s="175"/>
      <c r="AG6591" s="175"/>
      <c r="AH6591" s="176"/>
      <c r="AM6591" s="6"/>
      <c r="AN6591" s="6"/>
      <c r="AO6591" s="6"/>
      <c r="AP6591" s="6"/>
      <c r="AQ6591" s="6"/>
      <c r="AR6591" s="6"/>
      <c r="AS6591" s="6"/>
      <c r="AT6591" s="6"/>
      <c r="AU6591" s="6"/>
      <c r="AV6591" s="6"/>
      <c r="AW6591" s="6"/>
      <c r="AX6591" s="6"/>
      <c r="AY6591" s="172"/>
      <c r="AZ6591" s="172"/>
      <c r="BA6591" s="172"/>
      <c r="BB6591" s="6"/>
      <c r="BC6591" s="6"/>
      <c r="BD6591" s="6"/>
      <c r="BE6591" s="6"/>
      <c r="BF6591" s="6"/>
      <c r="BG6591" s="172"/>
      <c r="BH6591" s="172"/>
      <c r="BI6591" s="172"/>
      <c r="BJ6591" s="6"/>
      <c r="BK6591" s="6"/>
      <c r="BL6591" s="6"/>
      <c r="BM6591" s="6"/>
      <c r="BN6591" s="6"/>
      <c r="BO6591" s="6"/>
      <c r="BP6591" s="6"/>
      <c r="BQ6591" s="6"/>
      <c r="BR6591" s="6"/>
      <c r="BS6591" s="6"/>
      <c r="BT6591" s="6"/>
      <c r="CG6591" s="432"/>
      <c r="CH6591" s="432"/>
      <c r="CL6591" s="174"/>
    </row>
    <row r="6592" spans="29:90" s="168" customFormat="1" x14ac:dyDescent="0.25">
      <c r="AC6592" s="175"/>
      <c r="AD6592" s="175"/>
      <c r="AE6592" s="175"/>
      <c r="AF6592" s="175"/>
      <c r="AG6592" s="175"/>
      <c r="AH6592" s="176"/>
      <c r="AM6592" s="6"/>
      <c r="AN6592" s="6"/>
      <c r="AO6592" s="6"/>
      <c r="AP6592" s="6"/>
      <c r="AQ6592" s="6"/>
      <c r="AR6592" s="6"/>
      <c r="AS6592" s="6"/>
      <c r="AT6592" s="6"/>
      <c r="AU6592" s="6"/>
      <c r="AV6592" s="6"/>
      <c r="AW6592" s="6"/>
      <c r="AX6592" s="6"/>
      <c r="AY6592" s="172"/>
      <c r="AZ6592" s="172"/>
      <c r="BA6592" s="172"/>
      <c r="BB6592" s="6"/>
      <c r="BC6592" s="6"/>
      <c r="BD6592" s="6"/>
      <c r="BE6592" s="6"/>
      <c r="BF6592" s="6"/>
      <c r="BG6592" s="172"/>
      <c r="BH6592" s="172"/>
      <c r="BI6592" s="172"/>
      <c r="BJ6592" s="6"/>
      <c r="BK6592" s="6"/>
      <c r="BL6592" s="6"/>
      <c r="BM6592" s="6"/>
      <c r="BN6592" s="6"/>
      <c r="BO6592" s="6"/>
      <c r="BP6592" s="6"/>
      <c r="BQ6592" s="6"/>
      <c r="BR6592" s="6"/>
      <c r="BS6592" s="6"/>
      <c r="BT6592" s="6"/>
      <c r="CG6592" s="432"/>
      <c r="CH6592" s="432"/>
      <c r="CL6592" s="174"/>
    </row>
    <row r="6593" spans="29:90" s="168" customFormat="1" x14ac:dyDescent="0.25">
      <c r="AC6593" s="175"/>
      <c r="AD6593" s="175"/>
      <c r="AE6593" s="175"/>
      <c r="AF6593" s="175"/>
      <c r="AG6593" s="175"/>
      <c r="AH6593" s="176"/>
      <c r="AM6593" s="6"/>
      <c r="AN6593" s="6"/>
      <c r="AO6593" s="6"/>
      <c r="AP6593" s="6"/>
      <c r="AQ6593" s="6"/>
      <c r="AR6593" s="6"/>
      <c r="AS6593" s="6"/>
      <c r="AT6593" s="6"/>
      <c r="AU6593" s="6"/>
      <c r="AV6593" s="6"/>
      <c r="AW6593" s="6"/>
      <c r="AX6593" s="6"/>
      <c r="AY6593" s="172"/>
      <c r="AZ6593" s="172"/>
      <c r="BA6593" s="172"/>
      <c r="BB6593" s="6"/>
      <c r="BC6593" s="6"/>
      <c r="BD6593" s="6"/>
      <c r="BE6593" s="6"/>
      <c r="BF6593" s="6"/>
      <c r="BG6593" s="172"/>
      <c r="BH6593" s="172"/>
      <c r="BI6593" s="172"/>
      <c r="BJ6593" s="6"/>
      <c r="BK6593" s="6"/>
      <c r="BL6593" s="6"/>
      <c r="BM6593" s="6"/>
      <c r="BN6593" s="6"/>
      <c r="BO6593" s="6"/>
      <c r="BP6593" s="6"/>
      <c r="BQ6593" s="6"/>
      <c r="BR6593" s="6"/>
      <c r="BS6593" s="6"/>
      <c r="BT6593" s="6"/>
      <c r="CG6593" s="432"/>
      <c r="CH6593" s="432"/>
      <c r="CL6593" s="174"/>
    </row>
    <row r="6594" spans="29:90" s="168" customFormat="1" x14ac:dyDescent="0.25">
      <c r="AC6594" s="175"/>
      <c r="AD6594" s="175"/>
      <c r="AE6594" s="175"/>
      <c r="AF6594" s="175"/>
      <c r="AG6594" s="175"/>
      <c r="AH6594" s="176"/>
      <c r="AM6594" s="6"/>
      <c r="AN6594" s="6"/>
      <c r="AO6594" s="6"/>
      <c r="AP6594" s="6"/>
      <c r="AQ6594" s="6"/>
      <c r="AR6594" s="6"/>
      <c r="AS6594" s="6"/>
      <c r="AT6594" s="6"/>
      <c r="AU6594" s="6"/>
      <c r="AV6594" s="6"/>
      <c r="AW6594" s="6"/>
      <c r="AX6594" s="6"/>
      <c r="AY6594" s="172"/>
      <c r="AZ6594" s="172"/>
      <c r="BA6594" s="172"/>
      <c r="BB6594" s="6"/>
      <c r="BC6594" s="6"/>
      <c r="BD6594" s="6"/>
      <c r="BE6594" s="6"/>
      <c r="BF6594" s="6"/>
      <c r="BG6594" s="172"/>
      <c r="BH6594" s="172"/>
      <c r="BI6594" s="172"/>
      <c r="BJ6594" s="6"/>
      <c r="BK6594" s="6"/>
      <c r="BL6594" s="6"/>
      <c r="BM6594" s="6"/>
      <c r="BN6594" s="6"/>
      <c r="BO6594" s="6"/>
      <c r="BP6594" s="6"/>
      <c r="BQ6594" s="6"/>
      <c r="BR6594" s="6"/>
      <c r="BS6594" s="6"/>
      <c r="BT6594" s="6"/>
      <c r="CG6594" s="432"/>
      <c r="CH6594" s="432"/>
      <c r="CL6594" s="174"/>
    </row>
    <row r="6595" spans="29:90" s="168" customFormat="1" x14ac:dyDescent="0.25">
      <c r="AC6595" s="175"/>
      <c r="AD6595" s="175"/>
      <c r="AE6595" s="175"/>
      <c r="AF6595" s="175"/>
      <c r="AG6595" s="175"/>
      <c r="AH6595" s="176"/>
      <c r="AM6595" s="6"/>
      <c r="AN6595" s="6"/>
      <c r="AO6595" s="6"/>
      <c r="AP6595" s="6"/>
      <c r="AQ6595" s="6"/>
      <c r="AR6595" s="6"/>
      <c r="AS6595" s="6"/>
      <c r="AT6595" s="6"/>
      <c r="AU6595" s="6"/>
      <c r="AV6595" s="6"/>
      <c r="AW6595" s="6"/>
      <c r="AX6595" s="6"/>
      <c r="AY6595" s="172"/>
      <c r="AZ6595" s="172"/>
      <c r="BA6595" s="172"/>
      <c r="BB6595" s="6"/>
      <c r="BC6595" s="6"/>
      <c r="BD6595" s="6"/>
      <c r="BE6595" s="6"/>
      <c r="BF6595" s="6"/>
      <c r="BG6595" s="172"/>
      <c r="BH6595" s="172"/>
      <c r="BI6595" s="172"/>
      <c r="BJ6595" s="6"/>
      <c r="BK6595" s="6"/>
      <c r="BL6595" s="6"/>
      <c r="BM6595" s="6"/>
      <c r="BN6595" s="6"/>
      <c r="BO6595" s="6"/>
      <c r="BP6595" s="6"/>
      <c r="BQ6595" s="6"/>
      <c r="BR6595" s="6"/>
      <c r="BS6595" s="6"/>
      <c r="BT6595" s="6"/>
      <c r="CG6595" s="432"/>
      <c r="CH6595" s="432"/>
      <c r="CL6595" s="174"/>
    </row>
    <row r="6596" spans="29:90" s="168" customFormat="1" x14ac:dyDescent="0.25">
      <c r="AC6596" s="175"/>
      <c r="AD6596" s="175"/>
      <c r="AE6596" s="175"/>
      <c r="AF6596" s="175"/>
      <c r="AG6596" s="175"/>
      <c r="AH6596" s="176"/>
      <c r="AM6596" s="6"/>
      <c r="AN6596" s="6"/>
      <c r="AO6596" s="6"/>
      <c r="AP6596" s="6"/>
      <c r="AQ6596" s="6"/>
      <c r="AR6596" s="6"/>
      <c r="AS6596" s="6"/>
      <c r="AT6596" s="6"/>
      <c r="AU6596" s="6"/>
      <c r="AV6596" s="6"/>
      <c r="AW6596" s="6"/>
      <c r="AX6596" s="6"/>
      <c r="AY6596" s="172"/>
      <c r="AZ6596" s="172"/>
      <c r="BA6596" s="172"/>
      <c r="BB6596" s="6"/>
      <c r="BC6596" s="6"/>
      <c r="BD6596" s="6"/>
      <c r="BE6596" s="6"/>
      <c r="BF6596" s="6"/>
      <c r="BG6596" s="172"/>
      <c r="BH6596" s="172"/>
      <c r="BI6596" s="172"/>
      <c r="BJ6596" s="6"/>
      <c r="BK6596" s="6"/>
      <c r="BL6596" s="6"/>
      <c r="BM6596" s="6"/>
      <c r="BN6596" s="6"/>
      <c r="BO6596" s="6"/>
      <c r="BP6596" s="6"/>
      <c r="BQ6596" s="6"/>
      <c r="BR6596" s="6"/>
      <c r="BS6596" s="6"/>
      <c r="BT6596" s="6"/>
      <c r="CG6596" s="432"/>
      <c r="CH6596" s="432"/>
      <c r="CL6596" s="174"/>
    </row>
    <row r="6597" spans="29:90" s="168" customFormat="1" x14ac:dyDescent="0.25">
      <c r="AC6597" s="175"/>
      <c r="AD6597" s="175"/>
      <c r="AE6597" s="175"/>
      <c r="AF6597" s="175"/>
      <c r="AG6597" s="175"/>
      <c r="AH6597" s="176"/>
      <c r="AM6597" s="6"/>
      <c r="AN6597" s="6"/>
      <c r="AO6597" s="6"/>
      <c r="AP6597" s="6"/>
      <c r="AQ6597" s="6"/>
      <c r="AR6597" s="6"/>
      <c r="AS6597" s="6"/>
      <c r="AT6597" s="6"/>
      <c r="AU6597" s="6"/>
      <c r="AV6597" s="6"/>
      <c r="AW6597" s="6"/>
      <c r="AX6597" s="6"/>
      <c r="AY6597" s="172"/>
      <c r="AZ6597" s="172"/>
      <c r="BA6597" s="172"/>
      <c r="BB6597" s="6"/>
      <c r="BC6597" s="6"/>
      <c r="BD6597" s="6"/>
      <c r="BE6597" s="6"/>
      <c r="BF6597" s="6"/>
      <c r="BG6597" s="172"/>
      <c r="BH6597" s="172"/>
      <c r="BI6597" s="172"/>
      <c r="BJ6597" s="6"/>
      <c r="BK6597" s="6"/>
      <c r="BL6597" s="6"/>
      <c r="BM6597" s="6"/>
      <c r="BN6597" s="6"/>
      <c r="BO6597" s="6"/>
      <c r="BP6597" s="6"/>
      <c r="BQ6597" s="6"/>
      <c r="BR6597" s="6"/>
      <c r="BS6597" s="6"/>
      <c r="BT6597" s="6"/>
      <c r="CG6597" s="432"/>
      <c r="CH6597" s="432"/>
      <c r="CL6597" s="174"/>
    </row>
    <row r="6598" spans="29:90" s="168" customFormat="1" x14ac:dyDescent="0.25">
      <c r="AC6598" s="175"/>
      <c r="AD6598" s="175"/>
      <c r="AE6598" s="175"/>
      <c r="AF6598" s="175"/>
      <c r="AG6598" s="175"/>
      <c r="AH6598" s="176"/>
      <c r="AM6598" s="6"/>
      <c r="AN6598" s="6"/>
      <c r="AO6598" s="6"/>
      <c r="AP6598" s="6"/>
      <c r="AQ6598" s="6"/>
      <c r="AR6598" s="6"/>
      <c r="AS6598" s="6"/>
      <c r="AT6598" s="6"/>
      <c r="AU6598" s="6"/>
      <c r="AV6598" s="6"/>
      <c r="AW6598" s="6"/>
      <c r="AX6598" s="6"/>
      <c r="AY6598" s="172"/>
      <c r="AZ6598" s="172"/>
      <c r="BA6598" s="172"/>
      <c r="BB6598" s="6"/>
      <c r="BC6598" s="6"/>
      <c r="BD6598" s="6"/>
      <c r="BE6598" s="6"/>
      <c r="BF6598" s="6"/>
      <c r="BG6598" s="172"/>
      <c r="BH6598" s="172"/>
      <c r="BI6598" s="172"/>
      <c r="BJ6598" s="6"/>
      <c r="BK6598" s="6"/>
      <c r="BL6598" s="6"/>
      <c r="BM6598" s="6"/>
      <c r="BN6598" s="6"/>
      <c r="BO6598" s="6"/>
      <c r="BP6598" s="6"/>
      <c r="BQ6598" s="6"/>
      <c r="BR6598" s="6"/>
      <c r="BS6598" s="6"/>
      <c r="BT6598" s="6"/>
      <c r="CG6598" s="432"/>
      <c r="CH6598" s="432"/>
      <c r="CL6598" s="174"/>
    </row>
    <row r="6599" spans="29:90" s="168" customFormat="1" x14ac:dyDescent="0.25">
      <c r="AC6599" s="175"/>
      <c r="AD6599" s="175"/>
      <c r="AE6599" s="175"/>
      <c r="AF6599" s="175"/>
      <c r="AG6599" s="175"/>
      <c r="AH6599" s="176"/>
      <c r="AM6599" s="6"/>
      <c r="AN6599" s="6"/>
      <c r="AO6599" s="6"/>
      <c r="AP6599" s="6"/>
      <c r="AQ6599" s="6"/>
      <c r="AR6599" s="6"/>
      <c r="AS6599" s="6"/>
      <c r="AT6599" s="6"/>
      <c r="AU6599" s="6"/>
      <c r="AV6599" s="6"/>
      <c r="AW6599" s="6"/>
      <c r="AX6599" s="6"/>
      <c r="AY6599" s="172"/>
      <c r="AZ6599" s="172"/>
      <c r="BA6599" s="172"/>
      <c r="BB6599" s="6"/>
      <c r="BC6599" s="6"/>
      <c r="BD6599" s="6"/>
      <c r="BE6599" s="6"/>
      <c r="BF6599" s="6"/>
      <c r="BG6599" s="172"/>
      <c r="BH6599" s="172"/>
      <c r="BI6599" s="172"/>
      <c r="BJ6599" s="6"/>
      <c r="BK6599" s="6"/>
      <c r="BL6599" s="6"/>
      <c r="BM6599" s="6"/>
      <c r="BN6599" s="6"/>
      <c r="BO6599" s="6"/>
      <c r="BP6599" s="6"/>
      <c r="BQ6599" s="6"/>
      <c r="BR6599" s="6"/>
      <c r="BS6599" s="6"/>
      <c r="BT6599" s="6"/>
      <c r="CG6599" s="432"/>
      <c r="CH6599" s="432"/>
      <c r="CL6599" s="174"/>
    </row>
    <row r="6600" spans="29:90" s="168" customFormat="1" x14ac:dyDescent="0.25">
      <c r="AC6600" s="175"/>
      <c r="AD6600" s="175"/>
      <c r="AE6600" s="175"/>
      <c r="AF6600" s="175"/>
      <c r="AG6600" s="175"/>
      <c r="AH6600" s="176"/>
      <c r="AM6600" s="6"/>
      <c r="AN6600" s="6"/>
      <c r="AO6600" s="6"/>
      <c r="AP6600" s="6"/>
      <c r="AQ6600" s="6"/>
      <c r="AR6600" s="6"/>
      <c r="AS6600" s="6"/>
      <c r="AT6600" s="6"/>
      <c r="AU6600" s="6"/>
      <c r="AV6600" s="6"/>
      <c r="AW6600" s="6"/>
      <c r="AX6600" s="6"/>
      <c r="AY6600" s="172"/>
      <c r="AZ6600" s="172"/>
      <c r="BA6600" s="172"/>
      <c r="BB6600" s="6"/>
      <c r="BC6600" s="6"/>
      <c r="BD6600" s="6"/>
      <c r="BE6600" s="6"/>
      <c r="BF6600" s="6"/>
      <c r="BG6600" s="172"/>
      <c r="BH6600" s="172"/>
      <c r="BI6600" s="172"/>
      <c r="BJ6600" s="6"/>
      <c r="BK6600" s="6"/>
      <c r="BL6600" s="6"/>
      <c r="BM6600" s="6"/>
      <c r="BN6600" s="6"/>
      <c r="BO6600" s="6"/>
      <c r="BP6600" s="6"/>
      <c r="BQ6600" s="6"/>
      <c r="BR6600" s="6"/>
      <c r="BS6600" s="6"/>
      <c r="BT6600" s="6"/>
      <c r="CG6600" s="432"/>
      <c r="CH6600" s="432"/>
      <c r="CL6600" s="174"/>
    </row>
    <row r="6601" spans="29:90" s="168" customFormat="1" x14ac:dyDescent="0.25">
      <c r="AC6601" s="175"/>
      <c r="AD6601" s="175"/>
      <c r="AE6601" s="175"/>
      <c r="AF6601" s="175"/>
      <c r="AG6601" s="175"/>
      <c r="AH6601" s="176"/>
      <c r="AM6601" s="6"/>
      <c r="AN6601" s="6"/>
      <c r="AO6601" s="6"/>
      <c r="AP6601" s="6"/>
      <c r="AQ6601" s="6"/>
      <c r="AR6601" s="6"/>
      <c r="AS6601" s="6"/>
      <c r="AT6601" s="6"/>
      <c r="AU6601" s="6"/>
      <c r="AV6601" s="6"/>
      <c r="AW6601" s="6"/>
      <c r="AX6601" s="6"/>
      <c r="AY6601" s="172"/>
      <c r="AZ6601" s="172"/>
      <c r="BA6601" s="172"/>
      <c r="BB6601" s="6"/>
      <c r="BC6601" s="6"/>
      <c r="BD6601" s="6"/>
      <c r="BE6601" s="6"/>
      <c r="BF6601" s="6"/>
      <c r="BG6601" s="172"/>
      <c r="BH6601" s="172"/>
      <c r="BI6601" s="172"/>
      <c r="BJ6601" s="6"/>
      <c r="BK6601" s="6"/>
      <c r="BL6601" s="6"/>
      <c r="BM6601" s="6"/>
      <c r="BN6601" s="6"/>
      <c r="BO6601" s="6"/>
      <c r="BP6601" s="6"/>
      <c r="BQ6601" s="6"/>
      <c r="BR6601" s="6"/>
      <c r="BS6601" s="6"/>
      <c r="BT6601" s="6"/>
      <c r="CG6601" s="432"/>
      <c r="CH6601" s="432"/>
      <c r="CL6601" s="174"/>
    </row>
    <row r="6602" spans="29:90" s="168" customFormat="1" x14ac:dyDescent="0.25">
      <c r="AC6602" s="175"/>
      <c r="AD6602" s="175"/>
      <c r="AE6602" s="175"/>
      <c r="AF6602" s="175"/>
      <c r="AG6602" s="175"/>
      <c r="AH6602" s="176"/>
      <c r="AM6602" s="6"/>
      <c r="AN6602" s="6"/>
      <c r="AO6602" s="6"/>
      <c r="AP6602" s="6"/>
      <c r="AQ6602" s="6"/>
      <c r="AR6602" s="6"/>
      <c r="AS6602" s="6"/>
      <c r="AT6602" s="6"/>
      <c r="AU6602" s="6"/>
      <c r="AV6602" s="6"/>
      <c r="AW6602" s="6"/>
      <c r="AX6602" s="6"/>
      <c r="AY6602" s="172"/>
      <c r="AZ6602" s="172"/>
      <c r="BA6602" s="172"/>
      <c r="BB6602" s="6"/>
      <c r="BC6602" s="6"/>
      <c r="BD6602" s="6"/>
      <c r="BE6602" s="6"/>
      <c r="BF6602" s="6"/>
      <c r="BG6602" s="172"/>
      <c r="BH6602" s="172"/>
      <c r="BI6602" s="172"/>
      <c r="BJ6602" s="6"/>
      <c r="BK6602" s="6"/>
      <c r="BL6602" s="6"/>
      <c r="BM6602" s="6"/>
      <c r="BN6602" s="6"/>
      <c r="BO6602" s="6"/>
      <c r="BP6602" s="6"/>
      <c r="BQ6602" s="6"/>
      <c r="BR6602" s="6"/>
      <c r="BS6602" s="6"/>
      <c r="BT6602" s="6"/>
      <c r="CG6602" s="432"/>
      <c r="CH6602" s="432"/>
      <c r="CL6602" s="174"/>
    </row>
    <row r="6603" spans="29:90" s="168" customFormat="1" x14ac:dyDescent="0.25">
      <c r="AC6603" s="175"/>
      <c r="AD6603" s="175"/>
      <c r="AE6603" s="175"/>
      <c r="AF6603" s="175"/>
      <c r="AG6603" s="175"/>
      <c r="AH6603" s="176"/>
      <c r="AM6603" s="6"/>
      <c r="AN6603" s="6"/>
      <c r="AO6603" s="6"/>
      <c r="AP6603" s="6"/>
      <c r="AQ6603" s="6"/>
      <c r="AR6603" s="6"/>
      <c r="AS6603" s="6"/>
      <c r="AT6603" s="6"/>
      <c r="AU6603" s="6"/>
      <c r="AV6603" s="6"/>
      <c r="AW6603" s="6"/>
      <c r="AX6603" s="6"/>
      <c r="AY6603" s="172"/>
      <c r="AZ6603" s="172"/>
      <c r="BA6603" s="172"/>
      <c r="BB6603" s="6"/>
      <c r="BC6603" s="6"/>
      <c r="BD6603" s="6"/>
      <c r="BE6603" s="6"/>
      <c r="BF6603" s="6"/>
      <c r="BG6603" s="172"/>
      <c r="BH6603" s="172"/>
      <c r="BI6603" s="172"/>
      <c r="BJ6603" s="6"/>
      <c r="BK6603" s="6"/>
      <c r="BL6603" s="6"/>
      <c r="BM6603" s="6"/>
      <c r="BN6603" s="6"/>
      <c r="BO6603" s="6"/>
      <c r="BP6603" s="6"/>
      <c r="BQ6603" s="6"/>
      <c r="BR6603" s="6"/>
      <c r="BS6603" s="6"/>
      <c r="BT6603" s="6"/>
      <c r="CG6603" s="432"/>
      <c r="CH6603" s="432"/>
      <c r="CL6603" s="174"/>
    </row>
    <row r="6604" spans="29:90" s="168" customFormat="1" x14ac:dyDescent="0.25">
      <c r="AC6604" s="175"/>
      <c r="AD6604" s="175"/>
      <c r="AE6604" s="175"/>
      <c r="AF6604" s="175"/>
      <c r="AG6604" s="175"/>
      <c r="AH6604" s="176"/>
      <c r="AM6604" s="6"/>
      <c r="AN6604" s="6"/>
      <c r="AO6604" s="6"/>
      <c r="AP6604" s="6"/>
      <c r="AQ6604" s="6"/>
      <c r="AR6604" s="6"/>
      <c r="AS6604" s="6"/>
      <c r="AT6604" s="6"/>
      <c r="AU6604" s="6"/>
      <c r="AV6604" s="6"/>
      <c r="AW6604" s="6"/>
      <c r="AX6604" s="6"/>
      <c r="AY6604" s="172"/>
      <c r="AZ6604" s="172"/>
      <c r="BA6604" s="172"/>
      <c r="BB6604" s="6"/>
      <c r="BC6604" s="6"/>
      <c r="BD6604" s="6"/>
      <c r="BE6604" s="6"/>
      <c r="BF6604" s="6"/>
      <c r="BG6604" s="172"/>
      <c r="BH6604" s="172"/>
      <c r="BI6604" s="172"/>
      <c r="BJ6604" s="6"/>
      <c r="BK6604" s="6"/>
      <c r="BL6604" s="6"/>
      <c r="BM6604" s="6"/>
      <c r="BN6604" s="6"/>
      <c r="BO6604" s="6"/>
      <c r="BP6604" s="6"/>
      <c r="BQ6604" s="6"/>
      <c r="BR6604" s="6"/>
      <c r="BS6604" s="6"/>
      <c r="BT6604" s="6"/>
      <c r="CG6604" s="432"/>
      <c r="CH6604" s="432"/>
      <c r="CL6604" s="174"/>
    </row>
    <row r="6605" spans="29:90" s="168" customFormat="1" x14ac:dyDescent="0.25">
      <c r="AC6605" s="175"/>
      <c r="AD6605" s="175"/>
      <c r="AE6605" s="175"/>
      <c r="AF6605" s="175"/>
      <c r="AG6605" s="175"/>
      <c r="AH6605" s="176"/>
      <c r="AM6605" s="6"/>
      <c r="AN6605" s="6"/>
      <c r="AO6605" s="6"/>
      <c r="AP6605" s="6"/>
      <c r="AQ6605" s="6"/>
      <c r="AR6605" s="6"/>
      <c r="AS6605" s="6"/>
      <c r="AT6605" s="6"/>
      <c r="AU6605" s="6"/>
      <c r="AV6605" s="6"/>
      <c r="AW6605" s="6"/>
      <c r="AX6605" s="6"/>
      <c r="AY6605" s="172"/>
      <c r="AZ6605" s="172"/>
      <c r="BA6605" s="172"/>
      <c r="BB6605" s="6"/>
      <c r="BC6605" s="6"/>
      <c r="BD6605" s="6"/>
      <c r="BE6605" s="6"/>
      <c r="BF6605" s="6"/>
      <c r="BG6605" s="172"/>
      <c r="BH6605" s="172"/>
      <c r="BI6605" s="172"/>
      <c r="BJ6605" s="6"/>
      <c r="BK6605" s="6"/>
      <c r="BL6605" s="6"/>
      <c r="BM6605" s="6"/>
      <c r="BN6605" s="6"/>
      <c r="BO6605" s="6"/>
      <c r="BP6605" s="6"/>
      <c r="BQ6605" s="6"/>
      <c r="BR6605" s="6"/>
      <c r="BS6605" s="6"/>
      <c r="BT6605" s="6"/>
      <c r="CG6605" s="432"/>
      <c r="CH6605" s="432"/>
      <c r="CL6605" s="174"/>
    </row>
    <row r="6606" spans="29:90" s="168" customFormat="1" x14ac:dyDescent="0.25">
      <c r="AC6606" s="175"/>
      <c r="AD6606" s="175"/>
      <c r="AE6606" s="175"/>
      <c r="AF6606" s="175"/>
      <c r="AG6606" s="175"/>
      <c r="AH6606" s="176"/>
      <c r="AM6606" s="6"/>
      <c r="AN6606" s="6"/>
      <c r="AO6606" s="6"/>
      <c r="AP6606" s="6"/>
      <c r="AQ6606" s="6"/>
      <c r="AR6606" s="6"/>
      <c r="AS6606" s="6"/>
      <c r="AT6606" s="6"/>
      <c r="AU6606" s="6"/>
      <c r="AV6606" s="6"/>
      <c r="AW6606" s="6"/>
      <c r="AX6606" s="6"/>
      <c r="AY6606" s="172"/>
      <c r="AZ6606" s="172"/>
      <c r="BA6606" s="172"/>
      <c r="BB6606" s="6"/>
      <c r="BC6606" s="6"/>
      <c r="BD6606" s="6"/>
      <c r="BE6606" s="6"/>
      <c r="BF6606" s="6"/>
      <c r="BG6606" s="172"/>
      <c r="BH6606" s="172"/>
      <c r="BI6606" s="172"/>
      <c r="BJ6606" s="6"/>
      <c r="BK6606" s="6"/>
      <c r="BL6606" s="6"/>
      <c r="BM6606" s="6"/>
      <c r="BN6606" s="6"/>
      <c r="BO6606" s="6"/>
      <c r="BP6606" s="6"/>
      <c r="BQ6606" s="6"/>
      <c r="BR6606" s="6"/>
      <c r="BS6606" s="6"/>
      <c r="BT6606" s="6"/>
      <c r="CG6606" s="432"/>
      <c r="CH6606" s="432"/>
      <c r="CL6606" s="174"/>
    </row>
    <row r="6607" spans="29:90" s="168" customFormat="1" x14ac:dyDescent="0.25">
      <c r="AC6607" s="175"/>
      <c r="AD6607" s="175"/>
      <c r="AE6607" s="175"/>
      <c r="AF6607" s="175"/>
      <c r="AG6607" s="175"/>
      <c r="AH6607" s="176"/>
      <c r="AM6607" s="6"/>
      <c r="AN6607" s="6"/>
      <c r="AO6607" s="6"/>
      <c r="AP6607" s="6"/>
      <c r="AQ6607" s="6"/>
      <c r="AR6607" s="6"/>
      <c r="AS6607" s="6"/>
      <c r="AT6607" s="6"/>
      <c r="AU6607" s="6"/>
      <c r="AV6607" s="6"/>
      <c r="AW6607" s="6"/>
      <c r="AX6607" s="6"/>
      <c r="AY6607" s="172"/>
      <c r="AZ6607" s="172"/>
      <c r="BA6607" s="172"/>
      <c r="BB6607" s="6"/>
      <c r="BC6607" s="6"/>
      <c r="BD6607" s="6"/>
      <c r="BE6607" s="6"/>
      <c r="BF6607" s="6"/>
      <c r="BG6607" s="172"/>
      <c r="BH6607" s="172"/>
      <c r="BI6607" s="172"/>
      <c r="BJ6607" s="6"/>
      <c r="BK6607" s="6"/>
      <c r="BL6607" s="6"/>
      <c r="BM6607" s="6"/>
      <c r="BN6607" s="6"/>
      <c r="BO6607" s="6"/>
      <c r="BP6607" s="6"/>
      <c r="BQ6607" s="6"/>
      <c r="BR6607" s="6"/>
      <c r="BS6607" s="6"/>
      <c r="BT6607" s="6"/>
      <c r="CG6607" s="432"/>
      <c r="CH6607" s="432"/>
      <c r="CL6607" s="174"/>
    </row>
    <row r="6608" spans="29:90" s="168" customFormat="1" x14ac:dyDescent="0.25">
      <c r="AC6608" s="175"/>
      <c r="AD6608" s="175"/>
      <c r="AE6608" s="175"/>
      <c r="AF6608" s="175"/>
      <c r="AG6608" s="175"/>
      <c r="AH6608" s="176"/>
      <c r="AM6608" s="6"/>
      <c r="AN6608" s="6"/>
      <c r="AO6608" s="6"/>
      <c r="AP6608" s="6"/>
      <c r="AQ6608" s="6"/>
      <c r="AR6608" s="6"/>
      <c r="AS6608" s="6"/>
      <c r="AT6608" s="6"/>
      <c r="AU6608" s="6"/>
      <c r="AV6608" s="6"/>
      <c r="AW6608" s="6"/>
      <c r="AX6608" s="6"/>
      <c r="AY6608" s="172"/>
      <c r="AZ6608" s="172"/>
      <c r="BA6608" s="172"/>
      <c r="BB6608" s="6"/>
      <c r="BC6608" s="6"/>
      <c r="BD6608" s="6"/>
      <c r="BE6608" s="6"/>
      <c r="BF6608" s="6"/>
      <c r="BG6608" s="172"/>
      <c r="BH6608" s="172"/>
      <c r="BI6608" s="172"/>
      <c r="BJ6608" s="6"/>
      <c r="BK6608" s="6"/>
      <c r="BL6608" s="6"/>
      <c r="BM6608" s="6"/>
      <c r="BN6608" s="6"/>
      <c r="BO6608" s="6"/>
      <c r="BP6608" s="6"/>
      <c r="BQ6608" s="6"/>
      <c r="BR6608" s="6"/>
      <c r="BS6608" s="6"/>
      <c r="BT6608" s="6"/>
      <c r="CG6608" s="432"/>
      <c r="CH6608" s="432"/>
      <c r="CL6608" s="174"/>
    </row>
    <row r="6609" spans="29:90" s="168" customFormat="1" x14ac:dyDescent="0.25">
      <c r="AC6609" s="175"/>
      <c r="AD6609" s="175"/>
      <c r="AE6609" s="175"/>
      <c r="AF6609" s="175"/>
      <c r="AG6609" s="175"/>
      <c r="AH6609" s="176"/>
      <c r="AM6609" s="6"/>
      <c r="AN6609" s="6"/>
      <c r="AO6609" s="6"/>
      <c r="AP6609" s="6"/>
      <c r="AQ6609" s="6"/>
      <c r="AR6609" s="6"/>
      <c r="AS6609" s="6"/>
      <c r="AT6609" s="6"/>
      <c r="AU6609" s="6"/>
      <c r="AV6609" s="6"/>
      <c r="AW6609" s="6"/>
      <c r="AX6609" s="6"/>
      <c r="AY6609" s="172"/>
      <c r="AZ6609" s="172"/>
      <c r="BA6609" s="172"/>
      <c r="BB6609" s="6"/>
      <c r="BC6609" s="6"/>
      <c r="BD6609" s="6"/>
      <c r="BE6609" s="6"/>
      <c r="BF6609" s="6"/>
      <c r="BG6609" s="172"/>
      <c r="BH6609" s="172"/>
      <c r="BI6609" s="172"/>
      <c r="BJ6609" s="6"/>
      <c r="BK6609" s="6"/>
      <c r="BL6609" s="6"/>
      <c r="BM6609" s="6"/>
      <c r="BN6609" s="6"/>
      <c r="BO6609" s="6"/>
      <c r="BP6609" s="6"/>
      <c r="BQ6609" s="6"/>
      <c r="BR6609" s="6"/>
      <c r="BS6609" s="6"/>
      <c r="BT6609" s="6"/>
      <c r="CG6609" s="432"/>
      <c r="CH6609" s="432"/>
      <c r="CL6609" s="174"/>
    </row>
    <row r="6610" spans="29:90" s="168" customFormat="1" x14ac:dyDescent="0.25">
      <c r="AC6610" s="175"/>
      <c r="AD6610" s="175"/>
      <c r="AE6610" s="175"/>
      <c r="AF6610" s="175"/>
      <c r="AG6610" s="175"/>
      <c r="AH6610" s="176"/>
      <c r="AM6610" s="6"/>
      <c r="AN6610" s="6"/>
      <c r="AO6610" s="6"/>
      <c r="AP6610" s="6"/>
      <c r="AQ6610" s="6"/>
      <c r="AR6610" s="6"/>
      <c r="AS6610" s="6"/>
      <c r="AT6610" s="6"/>
      <c r="AU6610" s="6"/>
      <c r="AV6610" s="6"/>
      <c r="AW6610" s="6"/>
      <c r="AX6610" s="6"/>
      <c r="AY6610" s="172"/>
      <c r="AZ6610" s="172"/>
      <c r="BA6610" s="172"/>
      <c r="BB6610" s="6"/>
      <c r="BC6610" s="6"/>
      <c r="BD6610" s="6"/>
      <c r="BE6610" s="6"/>
      <c r="BF6610" s="6"/>
      <c r="BG6610" s="172"/>
      <c r="BH6610" s="172"/>
      <c r="BI6610" s="172"/>
      <c r="BJ6610" s="6"/>
      <c r="BK6610" s="6"/>
      <c r="BL6610" s="6"/>
      <c r="BM6610" s="6"/>
      <c r="BN6610" s="6"/>
      <c r="BO6610" s="6"/>
      <c r="BP6610" s="6"/>
      <c r="BQ6610" s="6"/>
      <c r="BR6610" s="6"/>
      <c r="BS6610" s="6"/>
      <c r="BT6610" s="6"/>
      <c r="CG6610" s="432"/>
      <c r="CH6610" s="432"/>
      <c r="CL6610" s="174"/>
    </row>
    <row r="6611" spans="29:90" s="168" customFormat="1" x14ac:dyDescent="0.25">
      <c r="AC6611" s="175"/>
      <c r="AD6611" s="175"/>
      <c r="AE6611" s="175"/>
      <c r="AF6611" s="175"/>
      <c r="AG6611" s="175"/>
      <c r="AH6611" s="176"/>
      <c r="AM6611" s="6"/>
      <c r="AN6611" s="6"/>
      <c r="AO6611" s="6"/>
      <c r="AP6611" s="6"/>
      <c r="AQ6611" s="6"/>
      <c r="AR6611" s="6"/>
      <c r="AS6611" s="6"/>
      <c r="AT6611" s="6"/>
      <c r="AU6611" s="6"/>
      <c r="AV6611" s="6"/>
      <c r="AW6611" s="6"/>
      <c r="AX6611" s="6"/>
      <c r="AY6611" s="172"/>
      <c r="AZ6611" s="172"/>
      <c r="BA6611" s="172"/>
      <c r="BB6611" s="6"/>
      <c r="BC6611" s="6"/>
      <c r="BD6611" s="6"/>
      <c r="BE6611" s="6"/>
      <c r="BF6611" s="6"/>
      <c r="BG6611" s="172"/>
      <c r="BH6611" s="172"/>
      <c r="BI6611" s="172"/>
      <c r="BJ6611" s="6"/>
      <c r="BK6611" s="6"/>
      <c r="BL6611" s="6"/>
      <c r="BM6611" s="6"/>
      <c r="BN6611" s="6"/>
      <c r="BO6611" s="6"/>
      <c r="BP6611" s="6"/>
      <c r="BQ6611" s="6"/>
      <c r="BR6611" s="6"/>
      <c r="BS6611" s="6"/>
      <c r="BT6611" s="6"/>
      <c r="CG6611" s="432"/>
      <c r="CH6611" s="432"/>
      <c r="CL6611" s="174"/>
    </row>
    <row r="6612" spans="29:90" s="168" customFormat="1" x14ac:dyDescent="0.25">
      <c r="AC6612" s="175"/>
      <c r="AD6612" s="175"/>
      <c r="AE6612" s="175"/>
      <c r="AF6612" s="175"/>
      <c r="AG6612" s="175"/>
      <c r="AH6612" s="176"/>
      <c r="AM6612" s="6"/>
      <c r="AN6612" s="6"/>
      <c r="AO6612" s="6"/>
      <c r="AP6612" s="6"/>
      <c r="AQ6612" s="6"/>
      <c r="AR6612" s="6"/>
      <c r="AS6612" s="6"/>
      <c r="AT6612" s="6"/>
      <c r="AU6612" s="6"/>
      <c r="AV6612" s="6"/>
      <c r="AW6612" s="6"/>
      <c r="AX6612" s="6"/>
      <c r="AY6612" s="172"/>
      <c r="AZ6612" s="172"/>
      <c r="BA6612" s="172"/>
      <c r="BB6612" s="6"/>
      <c r="BC6612" s="6"/>
      <c r="BD6612" s="6"/>
      <c r="BE6612" s="6"/>
      <c r="BF6612" s="6"/>
      <c r="BG6612" s="172"/>
      <c r="BH6612" s="172"/>
      <c r="BI6612" s="172"/>
      <c r="BJ6612" s="6"/>
      <c r="BK6612" s="6"/>
      <c r="BL6612" s="6"/>
      <c r="BM6612" s="6"/>
      <c r="BN6612" s="6"/>
      <c r="BO6612" s="6"/>
      <c r="BP6612" s="6"/>
      <c r="BQ6612" s="6"/>
      <c r="BR6612" s="6"/>
      <c r="BS6612" s="6"/>
      <c r="BT6612" s="6"/>
      <c r="CG6612" s="432"/>
      <c r="CH6612" s="432"/>
      <c r="CL6612" s="174"/>
    </row>
    <row r="6613" spans="29:90" s="168" customFormat="1" x14ac:dyDescent="0.25">
      <c r="AC6613" s="175"/>
      <c r="AD6613" s="175"/>
      <c r="AE6613" s="175"/>
      <c r="AF6613" s="175"/>
      <c r="AG6613" s="175"/>
      <c r="AH6613" s="176"/>
      <c r="AM6613" s="6"/>
      <c r="AN6613" s="6"/>
      <c r="AO6613" s="6"/>
      <c r="AP6613" s="6"/>
      <c r="AQ6613" s="6"/>
      <c r="AR6613" s="6"/>
      <c r="AS6613" s="6"/>
      <c r="AT6613" s="6"/>
      <c r="AU6613" s="6"/>
      <c r="AV6613" s="6"/>
      <c r="AW6613" s="6"/>
      <c r="AX6613" s="6"/>
      <c r="AY6613" s="172"/>
      <c r="AZ6613" s="172"/>
      <c r="BA6613" s="172"/>
      <c r="BB6613" s="6"/>
      <c r="BC6613" s="6"/>
      <c r="BD6613" s="6"/>
      <c r="BE6613" s="6"/>
      <c r="BF6613" s="6"/>
      <c r="BG6613" s="172"/>
      <c r="BH6613" s="172"/>
      <c r="BI6613" s="172"/>
      <c r="BJ6613" s="6"/>
      <c r="BK6613" s="6"/>
      <c r="BL6613" s="6"/>
      <c r="BM6613" s="6"/>
      <c r="BN6613" s="6"/>
      <c r="BO6613" s="6"/>
      <c r="BP6613" s="6"/>
      <c r="BQ6613" s="6"/>
      <c r="BR6613" s="6"/>
      <c r="BS6613" s="6"/>
      <c r="BT6613" s="6"/>
      <c r="CG6613" s="432"/>
      <c r="CH6613" s="432"/>
      <c r="CL6613" s="174"/>
    </row>
    <row r="6614" spans="29:90" s="168" customFormat="1" x14ac:dyDescent="0.25">
      <c r="AC6614" s="175"/>
      <c r="AD6614" s="175"/>
      <c r="AE6614" s="175"/>
      <c r="AF6614" s="175"/>
      <c r="AG6614" s="175"/>
      <c r="AH6614" s="176"/>
      <c r="AM6614" s="6"/>
      <c r="AN6614" s="6"/>
      <c r="AO6614" s="6"/>
      <c r="AP6614" s="6"/>
      <c r="AQ6614" s="6"/>
      <c r="AR6614" s="6"/>
      <c r="AS6614" s="6"/>
      <c r="AT6614" s="6"/>
      <c r="AU6614" s="6"/>
      <c r="AV6614" s="6"/>
      <c r="AW6614" s="6"/>
      <c r="AX6614" s="6"/>
      <c r="AY6614" s="172"/>
      <c r="AZ6614" s="172"/>
      <c r="BA6614" s="172"/>
      <c r="BB6614" s="6"/>
      <c r="BC6614" s="6"/>
      <c r="BD6614" s="6"/>
      <c r="BE6614" s="6"/>
      <c r="BF6614" s="6"/>
      <c r="BG6614" s="172"/>
      <c r="BH6614" s="172"/>
      <c r="BI6614" s="172"/>
      <c r="BJ6614" s="6"/>
      <c r="BK6614" s="6"/>
      <c r="BL6614" s="6"/>
      <c r="BM6614" s="6"/>
      <c r="BN6614" s="6"/>
      <c r="BO6614" s="6"/>
      <c r="BP6614" s="6"/>
      <c r="BQ6614" s="6"/>
      <c r="BR6614" s="6"/>
      <c r="BS6614" s="6"/>
      <c r="BT6614" s="6"/>
      <c r="CG6614" s="432"/>
      <c r="CH6614" s="432"/>
      <c r="CL6614" s="174"/>
    </row>
    <row r="6615" spans="29:90" s="168" customFormat="1" x14ac:dyDescent="0.25">
      <c r="AC6615" s="175"/>
      <c r="AD6615" s="175"/>
      <c r="AE6615" s="175"/>
      <c r="AF6615" s="175"/>
      <c r="AG6615" s="175"/>
      <c r="AH6615" s="176"/>
      <c r="AM6615" s="6"/>
      <c r="AN6615" s="6"/>
      <c r="AO6615" s="6"/>
      <c r="AP6615" s="6"/>
      <c r="AQ6615" s="6"/>
      <c r="AR6615" s="6"/>
      <c r="AS6615" s="6"/>
      <c r="AT6615" s="6"/>
      <c r="AU6615" s="6"/>
      <c r="AV6615" s="6"/>
      <c r="AW6615" s="6"/>
      <c r="AX6615" s="6"/>
      <c r="AY6615" s="172"/>
      <c r="AZ6615" s="172"/>
      <c r="BA6615" s="172"/>
      <c r="BB6615" s="6"/>
      <c r="BC6615" s="6"/>
      <c r="BD6615" s="6"/>
      <c r="BE6615" s="6"/>
      <c r="BF6615" s="6"/>
      <c r="BG6615" s="172"/>
      <c r="BH6615" s="172"/>
      <c r="BI6615" s="172"/>
      <c r="BJ6615" s="6"/>
      <c r="BK6615" s="6"/>
      <c r="BL6615" s="6"/>
      <c r="BM6615" s="6"/>
      <c r="BN6615" s="6"/>
      <c r="BO6615" s="6"/>
      <c r="BP6615" s="6"/>
      <c r="BQ6615" s="6"/>
      <c r="BR6615" s="6"/>
      <c r="BS6615" s="6"/>
      <c r="BT6615" s="6"/>
      <c r="CG6615" s="432"/>
      <c r="CH6615" s="432"/>
      <c r="CL6615" s="174"/>
    </row>
    <row r="6616" spans="29:90" s="168" customFormat="1" x14ac:dyDescent="0.25">
      <c r="AC6616" s="175"/>
      <c r="AD6616" s="175"/>
      <c r="AE6616" s="175"/>
      <c r="AF6616" s="175"/>
      <c r="AG6616" s="175"/>
      <c r="AH6616" s="176"/>
      <c r="AM6616" s="6"/>
      <c r="AN6616" s="6"/>
      <c r="AO6616" s="6"/>
      <c r="AP6616" s="6"/>
      <c r="AQ6616" s="6"/>
      <c r="AR6616" s="6"/>
      <c r="AS6616" s="6"/>
      <c r="AT6616" s="6"/>
      <c r="AU6616" s="6"/>
      <c r="AV6616" s="6"/>
      <c r="AW6616" s="6"/>
      <c r="AX6616" s="6"/>
      <c r="AY6616" s="172"/>
      <c r="AZ6616" s="172"/>
      <c r="BA6616" s="172"/>
      <c r="BB6616" s="6"/>
      <c r="BC6616" s="6"/>
      <c r="BD6616" s="6"/>
      <c r="BE6616" s="6"/>
      <c r="BF6616" s="6"/>
      <c r="BG6616" s="172"/>
      <c r="BH6616" s="172"/>
      <c r="BI6616" s="172"/>
      <c r="BJ6616" s="6"/>
      <c r="BK6616" s="6"/>
      <c r="BL6616" s="6"/>
      <c r="BM6616" s="6"/>
      <c r="BN6616" s="6"/>
      <c r="BO6616" s="6"/>
      <c r="BP6616" s="6"/>
      <c r="BQ6616" s="6"/>
      <c r="BR6616" s="6"/>
      <c r="BS6616" s="6"/>
      <c r="BT6616" s="6"/>
      <c r="CG6616" s="432"/>
      <c r="CH6616" s="432"/>
      <c r="CL6616" s="174"/>
    </row>
    <row r="6617" spans="29:90" s="168" customFormat="1" x14ac:dyDescent="0.25">
      <c r="AC6617" s="175"/>
      <c r="AD6617" s="175"/>
      <c r="AE6617" s="175"/>
      <c r="AF6617" s="175"/>
      <c r="AG6617" s="175"/>
      <c r="AH6617" s="176"/>
      <c r="AM6617" s="6"/>
      <c r="AN6617" s="6"/>
      <c r="AO6617" s="6"/>
      <c r="AP6617" s="6"/>
      <c r="AQ6617" s="6"/>
      <c r="AR6617" s="6"/>
      <c r="AS6617" s="6"/>
      <c r="AT6617" s="6"/>
      <c r="AU6617" s="6"/>
      <c r="AV6617" s="6"/>
      <c r="AW6617" s="6"/>
      <c r="AX6617" s="6"/>
      <c r="AY6617" s="172"/>
      <c r="AZ6617" s="172"/>
      <c r="BA6617" s="172"/>
      <c r="BB6617" s="6"/>
      <c r="BC6617" s="6"/>
      <c r="BD6617" s="6"/>
      <c r="BE6617" s="6"/>
      <c r="BF6617" s="6"/>
      <c r="BG6617" s="172"/>
      <c r="BH6617" s="172"/>
      <c r="BI6617" s="172"/>
      <c r="BJ6617" s="6"/>
      <c r="BK6617" s="6"/>
      <c r="BL6617" s="6"/>
      <c r="BM6617" s="6"/>
      <c r="BN6617" s="6"/>
      <c r="BO6617" s="6"/>
      <c r="BP6617" s="6"/>
      <c r="BQ6617" s="6"/>
      <c r="BR6617" s="6"/>
      <c r="BS6617" s="6"/>
      <c r="BT6617" s="6"/>
      <c r="CG6617" s="432"/>
      <c r="CH6617" s="432"/>
      <c r="CL6617" s="174"/>
    </row>
    <row r="6618" spans="29:90" s="168" customFormat="1" x14ac:dyDescent="0.25">
      <c r="AC6618" s="175"/>
      <c r="AD6618" s="175"/>
      <c r="AE6618" s="175"/>
      <c r="AF6618" s="175"/>
      <c r="AG6618" s="175"/>
      <c r="AH6618" s="176"/>
      <c r="AM6618" s="6"/>
      <c r="AN6618" s="6"/>
      <c r="AO6618" s="6"/>
      <c r="AP6618" s="6"/>
      <c r="AQ6618" s="6"/>
      <c r="AR6618" s="6"/>
      <c r="AS6618" s="6"/>
      <c r="AT6618" s="6"/>
      <c r="AU6618" s="6"/>
      <c r="AV6618" s="6"/>
      <c r="AW6618" s="6"/>
      <c r="AX6618" s="6"/>
      <c r="AY6618" s="172"/>
      <c r="AZ6618" s="172"/>
      <c r="BA6618" s="172"/>
      <c r="BB6618" s="6"/>
      <c r="BC6618" s="6"/>
      <c r="BD6618" s="6"/>
      <c r="BE6618" s="6"/>
      <c r="BF6618" s="6"/>
      <c r="BG6618" s="172"/>
      <c r="BH6618" s="172"/>
      <c r="BI6618" s="172"/>
      <c r="BJ6618" s="6"/>
      <c r="BK6618" s="6"/>
      <c r="BL6618" s="6"/>
      <c r="BM6618" s="6"/>
      <c r="BN6618" s="6"/>
      <c r="BO6618" s="6"/>
      <c r="BP6618" s="6"/>
      <c r="BQ6618" s="6"/>
      <c r="BR6618" s="6"/>
      <c r="BS6618" s="6"/>
      <c r="BT6618" s="6"/>
      <c r="CG6618" s="432"/>
      <c r="CH6618" s="432"/>
      <c r="CL6618" s="174"/>
    </row>
    <row r="6619" spans="29:90" s="168" customFormat="1" x14ac:dyDescent="0.25">
      <c r="AC6619" s="175"/>
      <c r="AD6619" s="175"/>
      <c r="AE6619" s="175"/>
      <c r="AF6619" s="175"/>
      <c r="AG6619" s="175"/>
      <c r="AH6619" s="176"/>
      <c r="AM6619" s="6"/>
      <c r="AN6619" s="6"/>
      <c r="AO6619" s="6"/>
      <c r="AP6619" s="6"/>
      <c r="AQ6619" s="6"/>
      <c r="AR6619" s="6"/>
      <c r="AS6619" s="6"/>
      <c r="AT6619" s="6"/>
      <c r="AU6619" s="6"/>
      <c r="AV6619" s="6"/>
      <c r="AW6619" s="6"/>
      <c r="AX6619" s="6"/>
      <c r="AY6619" s="172"/>
      <c r="AZ6619" s="172"/>
      <c r="BA6619" s="172"/>
      <c r="BB6619" s="6"/>
      <c r="BC6619" s="6"/>
      <c r="BD6619" s="6"/>
      <c r="BE6619" s="6"/>
      <c r="BF6619" s="6"/>
      <c r="BG6619" s="172"/>
      <c r="BH6619" s="172"/>
      <c r="BI6619" s="172"/>
      <c r="BJ6619" s="6"/>
      <c r="BK6619" s="6"/>
      <c r="BL6619" s="6"/>
      <c r="BM6619" s="6"/>
      <c r="BN6619" s="6"/>
      <c r="BO6619" s="6"/>
      <c r="BP6619" s="6"/>
      <c r="BQ6619" s="6"/>
      <c r="BR6619" s="6"/>
      <c r="BS6619" s="6"/>
      <c r="BT6619" s="6"/>
      <c r="CG6619" s="432"/>
      <c r="CH6619" s="432"/>
      <c r="CL6619" s="174"/>
    </row>
    <row r="6620" spans="29:90" s="168" customFormat="1" x14ac:dyDescent="0.25">
      <c r="AC6620" s="175"/>
      <c r="AD6620" s="175"/>
      <c r="AE6620" s="175"/>
      <c r="AF6620" s="175"/>
      <c r="AG6620" s="175"/>
      <c r="AH6620" s="176"/>
      <c r="AM6620" s="6"/>
      <c r="AN6620" s="6"/>
      <c r="AO6620" s="6"/>
      <c r="AP6620" s="6"/>
      <c r="AQ6620" s="6"/>
      <c r="AR6620" s="6"/>
      <c r="AS6620" s="6"/>
      <c r="AT6620" s="6"/>
      <c r="AU6620" s="6"/>
      <c r="AV6620" s="6"/>
      <c r="AW6620" s="6"/>
      <c r="AX6620" s="6"/>
      <c r="AY6620" s="172"/>
      <c r="AZ6620" s="172"/>
      <c r="BA6620" s="172"/>
      <c r="BB6620" s="6"/>
      <c r="BC6620" s="6"/>
      <c r="BD6620" s="6"/>
      <c r="BE6620" s="6"/>
      <c r="BF6620" s="6"/>
      <c r="BG6620" s="172"/>
      <c r="BH6620" s="172"/>
      <c r="BI6620" s="172"/>
      <c r="BJ6620" s="6"/>
      <c r="BK6620" s="6"/>
      <c r="BL6620" s="6"/>
      <c r="BM6620" s="6"/>
      <c r="BN6620" s="6"/>
      <c r="BO6620" s="6"/>
      <c r="BP6620" s="6"/>
      <c r="BQ6620" s="6"/>
      <c r="BR6620" s="6"/>
      <c r="BS6620" s="6"/>
      <c r="BT6620" s="6"/>
      <c r="CG6620" s="432"/>
      <c r="CH6620" s="432"/>
      <c r="CL6620" s="174"/>
    </row>
    <row r="6621" spans="29:90" s="168" customFormat="1" x14ac:dyDescent="0.25">
      <c r="AC6621" s="175"/>
      <c r="AD6621" s="175"/>
      <c r="AE6621" s="175"/>
      <c r="AF6621" s="175"/>
      <c r="AG6621" s="175"/>
      <c r="AH6621" s="176"/>
      <c r="AM6621" s="6"/>
      <c r="AN6621" s="6"/>
      <c r="AO6621" s="6"/>
      <c r="AP6621" s="6"/>
      <c r="AQ6621" s="6"/>
      <c r="AR6621" s="6"/>
      <c r="AS6621" s="6"/>
      <c r="AT6621" s="6"/>
      <c r="AU6621" s="6"/>
      <c r="AV6621" s="6"/>
      <c r="AW6621" s="6"/>
      <c r="AX6621" s="6"/>
      <c r="AY6621" s="172"/>
      <c r="AZ6621" s="172"/>
      <c r="BA6621" s="172"/>
      <c r="BB6621" s="6"/>
      <c r="BC6621" s="6"/>
      <c r="BD6621" s="6"/>
      <c r="BE6621" s="6"/>
      <c r="BF6621" s="6"/>
      <c r="BG6621" s="172"/>
      <c r="BH6621" s="172"/>
      <c r="BI6621" s="172"/>
      <c r="BJ6621" s="6"/>
      <c r="BK6621" s="6"/>
      <c r="BL6621" s="6"/>
      <c r="BM6621" s="6"/>
      <c r="BN6621" s="6"/>
      <c r="BO6621" s="6"/>
      <c r="BP6621" s="6"/>
      <c r="BQ6621" s="6"/>
      <c r="BR6621" s="6"/>
      <c r="BS6621" s="6"/>
      <c r="BT6621" s="6"/>
      <c r="CG6621" s="432"/>
      <c r="CH6621" s="432"/>
      <c r="CL6621" s="174"/>
    </row>
    <row r="6622" spans="29:90" s="168" customFormat="1" x14ac:dyDescent="0.25">
      <c r="AC6622" s="175"/>
      <c r="AD6622" s="175"/>
      <c r="AE6622" s="175"/>
      <c r="AF6622" s="175"/>
      <c r="AG6622" s="175"/>
      <c r="AH6622" s="176"/>
      <c r="AM6622" s="6"/>
      <c r="AN6622" s="6"/>
      <c r="AO6622" s="6"/>
      <c r="AP6622" s="6"/>
      <c r="AQ6622" s="6"/>
      <c r="AR6622" s="6"/>
      <c r="AS6622" s="6"/>
      <c r="AT6622" s="6"/>
      <c r="AU6622" s="6"/>
      <c r="AV6622" s="6"/>
      <c r="AW6622" s="6"/>
      <c r="AX6622" s="6"/>
      <c r="AY6622" s="172"/>
      <c r="AZ6622" s="172"/>
      <c r="BA6622" s="172"/>
      <c r="BB6622" s="6"/>
      <c r="BC6622" s="6"/>
      <c r="BD6622" s="6"/>
      <c r="BE6622" s="6"/>
      <c r="BF6622" s="6"/>
      <c r="BG6622" s="172"/>
      <c r="BH6622" s="172"/>
      <c r="BI6622" s="172"/>
      <c r="BJ6622" s="6"/>
      <c r="BK6622" s="6"/>
      <c r="BL6622" s="6"/>
      <c r="BM6622" s="6"/>
      <c r="BN6622" s="6"/>
      <c r="BO6622" s="6"/>
      <c r="BP6622" s="6"/>
      <c r="BQ6622" s="6"/>
      <c r="BR6622" s="6"/>
      <c r="BS6622" s="6"/>
      <c r="BT6622" s="6"/>
      <c r="CG6622" s="432"/>
      <c r="CH6622" s="432"/>
      <c r="CL6622" s="174"/>
    </row>
    <row r="6623" spans="29:90" s="168" customFormat="1" x14ac:dyDescent="0.25">
      <c r="AC6623" s="175"/>
      <c r="AD6623" s="175"/>
      <c r="AE6623" s="175"/>
      <c r="AF6623" s="175"/>
      <c r="AG6623" s="175"/>
      <c r="AH6623" s="176"/>
      <c r="AM6623" s="6"/>
      <c r="AN6623" s="6"/>
      <c r="AO6623" s="6"/>
      <c r="AP6623" s="6"/>
      <c r="AQ6623" s="6"/>
      <c r="AR6623" s="6"/>
      <c r="AS6623" s="6"/>
      <c r="AT6623" s="6"/>
      <c r="AU6623" s="6"/>
      <c r="AV6623" s="6"/>
      <c r="AW6623" s="6"/>
      <c r="AX6623" s="6"/>
      <c r="AY6623" s="172"/>
      <c r="AZ6623" s="172"/>
      <c r="BA6623" s="172"/>
      <c r="BB6623" s="6"/>
      <c r="BC6623" s="6"/>
      <c r="BD6623" s="6"/>
      <c r="BE6623" s="6"/>
      <c r="BF6623" s="6"/>
      <c r="BG6623" s="172"/>
      <c r="BH6623" s="172"/>
      <c r="BI6623" s="172"/>
      <c r="BJ6623" s="6"/>
      <c r="BK6623" s="6"/>
      <c r="BL6623" s="6"/>
      <c r="BM6623" s="6"/>
      <c r="BN6623" s="6"/>
      <c r="BO6623" s="6"/>
      <c r="BP6623" s="6"/>
      <c r="BQ6623" s="6"/>
      <c r="BR6623" s="6"/>
      <c r="BS6623" s="6"/>
      <c r="BT6623" s="6"/>
      <c r="CG6623" s="432"/>
      <c r="CH6623" s="432"/>
      <c r="CL6623" s="174"/>
    </row>
    <row r="6624" spans="29:90" s="168" customFormat="1" x14ac:dyDescent="0.25">
      <c r="AC6624" s="175"/>
      <c r="AD6624" s="175"/>
      <c r="AE6624" s="175"/>
      <c r="AF6624" s="175"/>
      <c r="AG6624" s="175"/>
      <c r="AH6624" s="176"/>
      <c r="AM6624" s="6"/>
      <c r="AN6624" s="6"/>
      <c r="AO6624" s="6"/>
      <c r="AP6624" s="6"/>
      <c r="AQ6624" s="6"/>
      <c r="AR6624" s="6"/>
      <c r="AS6624" s="6"/>
      <c r="AT6624" s="6"/>
      <c r="AU6624" s="6"/>
      <c r="AV6624" s="6"/>
      <c r="AW6624" s="6"/>
      <c r="AX6624" s="6"/>
      <c r="AY6624" s="172"/>
      <c r="AZ6624" s="172"/>
      <c r="BA6624" s="172"/>
      <c r="BB6624" s="6"/>
      <c r="BC6624" s="6"/>
      <c r="BD6624" s="6"/>
      <c r="BE6624" s="6"/>
      <c r="BF6624" s="6"/>
      <c r="BG6624" s="172"/>
      <c r="BH6624" s="172"/>
      <c r="BI6624" s="172"/>
      <c r="BJ6624" s="6"/>
      <c r="BK6624" s="6"/>
      <c r="BL6624" s="6"/>
      <c r="BM6624" s="6"/>
      <c r="BN6624" s="6"/>
      <c r="BO6624" s="6"/>
      <c r="BP6624" s="6"/>
      <c r="BQ6624" s="6"/>
      <c r="BR6624" s="6"/>
      <c r="BS6624" s="6"/>
      <c r="BT6624" s="6"/>
      <c r="CG6624" s="432"/>
      <c r="CH6624" s="432"/>
      <c r="CL6624" s="174"/>
    </row>
    <row r="6625" spans="29:90" s="168" customFormat="1" x14ac:dyDescent="0.25">
      <c r="AC6625" s="175"/>
      <c r="AD6625" s="175"/>
      <c r="AE6625" s="175"/>
      <c r="AF6625" s="175"/>
      <c r="AG6625" s="175"/>
      <c r="AH6625" s="176"/>
      <c r="AM6625" s="6"/>
      <c r="AN6625" s="6"/>
      <c r="AO6625" s="6"/>
      <c r="AP6625" s="6"/>
      <c r="AQ6625" s="6"/>
      <c r="AR6625" s="6"/>
      <c r="AS6625" s="6"/>
      <c r="AT6625" s="6"/>
      <c r="AU6625" s="6"/>
      <c r="AV6625" s="6"/>
      <c r="AW6625" s="6"/>
      <c r="AX6625" s="6"/>
      <c r="AY6625" s="172"/>
      <c r="AZ6625" s="172"/>
      <c r="BA6625" s="172"/>
      <c r="BB6625" s="6"/>
      <c r="BC6625" s="6"/>
      <c r="BD6625" s="6"/>
      <c r="BE6625" s="6"/>
      <c r="BF6625" s="6"/>
      <c r="BG6625" s="172"/>
      <c r="BH6625" s="172"/>
      <c r="BI6625" s="172"/>
      <c r="BJ6625" s="6"/>
      <c r="BK6625" s="6"/>
      <c r="BL6625" s="6"/>
      <c r="BM6625" s="6"/>
      <c r="BN6625" s="6"/>
      <c r="BO6625" s="6"/>
      <c r="BP6625" s="6"/>
      <c r="BQ6625" s="6"/>
      <c r="BR6625" s="6"/>
      <c r="BS6625" s="6"/>
      <c r="BT6625" s="6"/>
      <c r="CG6625" s="432"/>
      <c r="CH6625" s="432"/>
      <c r="CL6625" s="174"/>
    </row>
    <row r="6626" spans="29:90" s="168" customFormat="1" x14ac:dyDescent="0.25">
      <c r="AC6626" s="175"/>
      <c r="AD6626" s="175"/>
      <c r="AE6626" s="175"/>
      <c r="AF6626" s="175"/>
      <c r="AG6626" s="175"/>
      <c r="AH6626" s="176"/>
      <c r="AM6626" s="6"/>
      <c r="AN6626" s="6"/>
      <c r="AO6626" s="6"/>
      <c r="AP6626" s="6"/>
      <c r="AQ6626" s="6"/>
      <c r="AR6626" s="6"/>
      <c r="AS6626" s="6"/>
      <c r="AT6626" s="6"/>
      <c r="AU6626" s="6"/>
      <c r="AV6626" s="6"/>
      <c r="AW6626" s="6"/>
      <c r="AX6626" s="6"/>
      <c r="AY6626" s="172"/>
      <c r="AZ6626" s="172"/>
      <c r="BA6626" s="172"/>
      <c r="BB6626" s="6"/>
      <c r="BC6626" s="6"/>
      <c r="BD6626" s="6"/>
      <c r="BE6626" s="6"/>
      <c r="BF6626" s="6"/>
      <c r="BG6626" s="172"/>
      <c r="BH6626" s="172"/>
      <c r="BI6626" s="172"/>
      <c r="BJ6626" s="6"/>
      <c r="BK6626" s="6"/>
      <c r="BL6626" s="6"/>
      <c r="BM6626" s="6"/>
      <c r="BN6626" s="6"/>
      <c r="BO6626" s="6"/>
      <c r="BP6626" s="6"/>
      <c r="BQ6626" s="6"/>
      <c r="BR6626" s="6"/>
      <c r="BS6626" s="6"/>
      <c r="BT6626" s="6"/>
      <c r="CG6626" s="432"/>
      <c r="CH6626" s="432"/>
      <c r="CL6626" s="174"/>
    </row>
    <row r="6627" spans="29:90" s="168" customFormat="1" x14ac:dyDescent="0.25">
      <c r="AC6627" s="175"/>
      <c r="AD6627" s="175"/>
      <c r="AE6627" s="175"/>
      <c r="AF6627" s="175"/>
      <c r="AG6627" s="175"/>
      <c r="AH6627" s="176"/>
      <c r="AM6627" s="6"/>
      <c r="AN6627" s="6"/>
      <c r="AO6627" s="6"/>
      <c r="AP6627" s="6"/>
      <c r="AQ6627" s="6"/>
      <c r="AR6627" s="6"/>
      <c r="AS6627" s="6"/>
      <c r="AT6627" s="6"/>
      <c r="AU6627" s="6"/>
      <c r="AV6627" s="6"/>
      <c r="AW6627" s="6"/>
      <c r="AX6627" s="6"/>
      <c r="AY6627" s="172"/>
      <c r="AZ6627" s="172"/>
      <c r="BA6627" s="172"/>
      <c r="BB6627" s="6"/>
      <c r="BC6627" s="6"/>
      <c r="BD6627" s="6"/>
      <c r="BE6627" s="6"/>
      <c r="BF6627" s="6"/>
      <c r="BG6627" s="172"/>
      <c r="BH6627" s="172"/>
      <c r="BI6627" s="172"/>
      <c r="BJ6627" s="6"/>
      <c r="BK6627" s="6"/>
      <c r="BL6627" s="6"/>
      <c r="BM6627" s="6"/>
      <c r="BN6627" s="6"/>
      <c r="BO6627" s="6"/>
      <c r="BP6627" s="6"/>
      <c r="BQ6627" s="6"/>
      <c r="BR6627" s="6"/>
      <c r="BS6627" s="6"/>
      <c r="BT6627" s="6"/>
      <c r="CG6627" s="432"/>
      <c r="CH6627" s="432"/>
      <c r="CL6627" s="174"/>
    </row>
    <row r="6628" spans="29:90" s="168" customFormat="1" x14ac:dyDescent="0.25">
      <c r="AC6628" s="175"/>
      <c r="AD6628" s="175"/>
      <c r="AE6628" s="175"/>
      <c r="AF6628" s="175"/>
      <c r="AG6628" s="175"/>
      <c r="AH6628" s="176"/>
      <c r="AM6628" s="6"/>
      <c r="AN6628" s="6"/>
      <c r="AO6628" s="6"/>
      <c r="AP6628" s="6"/>
      <c r="AQ6628" s="6"/>
      <c r="AR6628" s="6"/>
      <c r="AS6628" s="6"/>
      <c r="AT6628" s="6"/>
      <c r="AU6628" s="6"/>
      <c r="AV6628" s="6"/>
      <c r="AW6628" s="6"/>
      <c r="AX6628" s="6"/>
      <c r="AY6628" s="172"/>
      <c r="AZ6628" s="172"/>
      <c r="BA6628" s="172"/>
      <c r="BB6628" s="6"/>
      <c r="BC6628" s="6"/>
      <c r="BD6628" s="6"/>
      <c r="BE6628" s="6"/>
      <c r="BF6628" s="6"/>
      <c r="BG6628" s="172"/>
      <c r="BH6628" s="172"/>
      <c r="BI6628" s="172"/>
      <c r="BJ6628" s="6"/>
      <c r="BK6628" s="6"/>
      <c r="BL6628" s="6"/>
      <c r="BM6628" s="6"/>
      <c r="BN6628" s="6"/>
      <c r="BO6628" s="6"/>
      <c r="BP6628" s="6"/>
      <c r="BQ6628" s="6"/>
      <c r="BR6628" s="6"/>
      <c r="BS6628" s="6"/>
      <c r="BT6628" s="6"/>
      <c r="CG6628" s="432"/>
      <c r="CH6628" s="432"/>
      <c r="CL6628" s="174"/>
    </row>
    <row r="6629" spans="29:90" s="168" customFormat="1" x14ac:dyDescent="0.25">
      <c r="AC6629" s="175"/>
      <c r="AD6629" s="175"/>
      <c r="AE6629" s="175"/>
      <c r="AF6629" s="175"/>
      <c r="AG6629" s="175"/>
      <c r="AH6629" s="176"/>
      <c r="AM6629" s="6"/>
      <c r="AN6629" s="6"/>
      <c r="AO6629" s="6"/>
      <c r="AP6629" s="6"/>
      <c r="AQ6629" s="6"/>
      <c r="AR6629" s="6"/>
      <c r="AS6629" s="6"/>
      <c r="AT6629" s="6"/>
      <c r="AU6629" s="6"/>
      <c r="AV6629" s="6"/>
      <c r="AW6629" s="6"/>
      <c r="AX6629" s="6"/>
      <c r="AY6629" s="172"/>
      <c r="AZ6629" s="172"/>
      <c r="BA6629" s="172"/>
      <c r="BB6629" s="6"/>
      <c r="BC6629" s="6"/>
      <c r="BD6629" s="6"/>
      <c r="BE6629" s="6"/>
      <c r="BF6629" s="6"/>
      <c r="BG6629" s="172"/>
      <c r="BH6629" s="172"/>
      <c r="BI6629" s="172"/>
      <c r="BJ6629" s="6"/>
      <c r="BK6629" s="6"/>
      <c r="BL6629" s="6"/>
      <c r="BM6629" s="6"/>
      <c r="BN6629" s="6"/>
      <c r="BO6629" s="6"/>
      <c r="BP6629" s="6"/>
      <c r="BQ6629" s="6"/>
      <c r="BR6629" s="6"/>
      <c r="BS6629" s="6"/>
      <c r="BT6629" s="6"/>
      <c r="CG6629" s="432"/>
      <c r="CH6629" s="432"/>
      <c r="CL6629" s="174"/>
    </row>
    <row r="6630" spans="29:90" s="168" customFormat="1" x14ac:dyDescent="0.25">
      <c r="AC6630" s="175"/>
      <c r="AD6630" s="175"/>
      <c r="AE6630" s="175"/>
      <c r="AF6630" s="175"/>
      <c r="AG6630" s="175"/>
      <c r="AH6630" s="176"/>
      <c r="AM6630" s="6"/>
      <c r="AN6630" s="6"/>
      <c r="AO6630" s="6"/>
      <c r="AP6630" s="6"/>
      <c r="AQ6630" s="6"/>
      <c r="AR6630" s="6"/>
      <c r="AS6630" s="6"/>
      <c r="AT6630" s="6"/>
      <c r="AU6630" s="6"/>
      <c r="AV6630" s="6"/>
      <c r="AW6630" s="6"/>
      <c r="AX6630" s="6"/>
      <c r="AY6630" s="172"/>
      <c r="AZ6630" s="172"/>
      <c r="BA6630" s="172"/>
      <c r="BB6630" s="6"/>
      <c r="BC6630" s="6"/>
      <c r="BD6630" s="6"/>
      <c r="BE6630" s="6"/>
      <c r="BF6630" s="6"/>
      <c r="BG6630" s="172"/>
      <c r="BH6630" s="172"/>
      <c r="BI6630" s="172"/>
      <c r="BJ6630" s="6"/>
      <c r="BK6630" s="6"/>
      <c r="BL6630" s="6"/>
      <c r="BM6630" s="6"/>
      <c r="BN6630" s="6"/>
      <c r="BO6630" s="6"/>
      <c r="BP6630" s="6"/>
      <c r="BQ6630" s="6"/>
      <c r="BR6630" s="6"/>
      <c r="BS6630" s="6"/>
      <c r="BT6630" s="6"/>
      <c r="CG6630" s="432"/>
      <c r="CH6630" s="432"/>
      <c r="CL6630" s="174"/>
    </row>
    <row r="6631" spans="29:90" s="168" customFormat="1" x14ac:dyDescent="0.25">
      <c r="AC6631" s="175"/>
      <c r="AD6631" s="175"/>
      <c r="AE6631" s="175"/>
      <c r="AF6631" s="175"/>
      <c r="AG6631" s="175"/>
      <c r="AH6631" s="176"/>
      <c r="AM6631" s="6"/>
      <c r="AN6631" s="6"/>
      <c r="AO6631" s="6"/>
      <c r="AP6631" s="6"/>
      <c r="AQ6631" s="6"/>
      <c r="AR6631" s="6"/>
      <c r="AS6631" s="6"/>
      <c r="AT6631" s="6"/>
      <c r="AU6631" s="6"/>
      <c r="AV6631" s="6"/>
      <c r="AW6631" s="6"/>
      <c r="AX6631" s="6"/>
      <c r="AY6631" s="172"/>
      <c r="AZ6631" s="172"/>
      <c r="BA6631" s="172"/>
      <c r="BB6631" s="6"/>
      <c r="BC6631" s="6"/>
      <c r="BD6631" s="6"/>
      <c r="BE6631" s="6"/>
      <c r="BF6631" s="6"/>
      <c r="BG6631" s="172"/>
      <c r="BH6631" s="172"/>
      <c r="BI6631" s="172"/>
      <c r="BJ6631" s="6"/>
      <c r="BK6631" s="6"/>
      <c r="BL6631" s="6"/>
      <c r="BM6631" s="6"/>
      <c r="BN6631" s="6"/>
      <c r="BO6631" s="6"/>
      <c r="BP6631" s="6"/>
      <c r="BQ6631" s="6"/>
      <c r="BR6631" s="6"/>
      <c r="BS6631" s="6"/>
      <c r="BT6631" s="6"/>
      <c r="CG6631" s="432"/>
      <c r="CH6631" s="432"/>
      <c r="CL6631" s="174"/>
    </row>
    <row r="6632" spans="29:90" s="168" customFormat="1" x14ac:dyDescent="0.25">
      <c r="AC6632" s="175"/>
      <c r="AD6632" s="175"/>
      <c r="AE6632" s="175"/>
      <c r="AF6632" s="175"/>
      <c r="AG6632" s="175"/>
      <c r="AH6632" s="176"/>
      <c r="AM6632" s="6"/>
      <c r="AN6632" s="6"/>
      <c r="AO6632" s="6"/>
      <c r="AP6632" s="6"/>
      <c r="AQ6632" s="6"/>
      <c r="AR6632" s="6"/>
      <c r="AS6632" s="6"/>
      <c r="AT6632" s="6"/>
      <c r="AU6632" s="6"/>
      <c r="AV6632" s="6"/>
      <c r="AW6632" s="6"/>
      <c r="AX6632" s="6"/>
      <c r="AY6632" s="172"/>
      <c r="AZ6632" s="172"/>
      <c r="BA6632" s="172"/>
      <c r="BB6632" s="6"/>
      <c r="BC6632" s="6"/>
      <c r="BD6632" s="6"/>
      <c r="BE6632" s="6"/>
      <c r="BF6632" s="6"/>
      <c r="BG6632" s="172"/>
      <c r="BH6632" s="172"/>
      <c r="BI6632" s="172"/>
      <c r="BJ6632" s="6"/>
      <c r="BK6632" s="6"/>
      <c r="BL6632" s="6"/>
      <c r="BM6632" s="6"/>
      <c r="BN6632" s="6"/>
      <c r="BO6632" s="6"/>
      <c r="BP6632" s="6"/>
      <c r="BQ6632" s="6"/>
      <c r="BR6632" s="6"/>
      <c r="BS6632" s="6"/>
      <c r="BT6632" s="6"/>
      <c r="CG6632" s="432"/>
      <c r="CH6632" s="432"/>
      <c r="CL6632" s="174"/>
    </row>
    <row r="6633" spans="29:90" s="168" customFormat="1" x14ac:dyDescent="0.25">
      <c r="AC6633" s="175"/>
      <c r="AD6633" s="175"/>
      <c r="AE6633" s="175"/>
      <c r="AF6633" s="175"/>
      <c r="AG6633" s="175"/>
      <c r="AH6633" s="176"/>
      <c r="AM6633" s="6"/>
      <c r="AN6633" s="6"/>
      <c r="AO6633" s="6"/>
      <c r="AP6633" s="6"/>
      <c r="AQ6633" s="6"/>
      <c r="AR6633" s="6"/>
      <c r="AS6633" s="6"/>
      <c r="AT6633" s="6"/>
      <c r="AU6633" s="6"/>
      <c r="AV6633" s="6"/>
      <c r="AW6633" s="6"/>
      <c r="AX6633" s="6"/>
      <c r="AY6633" s="172"/>
      <c r="AZ6633" s="172"/>
      <c r="BA6633" s="172"/>
      <c r="BB6633" s="6"/>
      <c r="BC6633" s="6"/>
      <c r="BD6633" s="6"/>
      <c r="BE6633" s="6"/>
      <c r="BF6633" s="6"/>
      <c r="BG6633" s="172"/>
      <c r="BH6633" s="172"/>
      <c r="BI6633" s="172"/>
      <c r="BJ6633" s="6"/>
      <c r="BK6633" s="6"/>
      <c r="BL6633" s="6"/>
      <c r="BM6633" s="6"/>
      <c r="BN6633" s="6"/>
      <c r="BO6633" s="6"/>
      <c r="BP6633" s="6"/>
      <c r="BQ6633" s="6"/>
      <c r="BR6633" s="6"/>
      <c r="BS6633" s="6"/>
      <c r="BT6633" s="6"/>
      <c r="CG6633" s="432"/>
      <c r="CH6633" s="432"/>
      <c r="CL6633" s="174"/>
    </row>
    <row r="6634" spans="29:90" s="168" customFormat="1" x14ac:dyDescent="0.25">
      <c r="AC6634" s="175"/>
      <c r="AD6634" s="175"/>
      <c r="AE6634" s="175"/>
      <c r="AF6634" s="175"/>
      <c r="AG6634" s="175"/>
      <c r="AH6634" s="176"/>
      <c r="AM6634" s="6"/>
      <c r="AN6634" s="6"/>
      <c r="AO6634" s="6"/>
      <c r="AP6634" s="6"/>
      <c r="AQ6634" s="6"/>
      <c r="AR6634" s="6"/>
      <c r="AS6634" s="6"/>
      <c r="AT6634" s="6"/>
      <c r="AU6634" s="6"/>
      <c r="AV6634" s="6"/>
      <c r="AW6634" s="6"/>
      <c r="AX6634" s="6"/>
      <c r="AY6634" s="172"/>
      <c r="AZ6634" s="172"/>
      <c r="BA6634" s="172"/>
      <c r="BB6634" s="6"/>
      <c r="BC6634" s="6"/>
      <c r="BD6634" s="6"/>
      <c r="BE6634" s="6"/>
      <c r="BF6634" s="6"/>
      <c r="BG6634" s="172"/>
      <c r="BH6634" s="172"/>
      <c r="BI6634" s="172"/>
      <c r="BJ6634" s="6"/>
      <c r="BK6634" s="6"/>
      <c r="BL6634" s="6"/>
      <c r="BM6634" s="6"/>
      <c r="BN6634" s="6"/>
      <c r="BO6634" s="6"/>
      <c r="BP6634" s="6"/>
      <c r="BQ6634" s="6"/>
      <c r="BR6634" s="6"/>
      <c r="BS6634" s="6"/>
      <c r="BT6634" s="6"/>
      <c r="CG6634" s="432"/>
      <c r="CH6634" s="432"/>
      <c r="CL6634" s="174"/>
    </row>
    <row r="6635" spans="29:90" s="168" customFormat="1" x14ac:dyDescent="0.25">
      <c r="AC6635" s="175"/>
      <c r="AD6635" s="175"/>
      <c r="AE6635" s="175"/>
      <c r="AF6635" s="175"/>
      <c r="AG6635" s="175"/>
      <c r="AH6635" s="176"/>
      <c r="AM6635" s="6"/>
      <c r="AN6635" s="6"/>
      <c r="AO6635" s="6"/>
      <c r="AP6635" s="6"/>
      <c r="AQ6635" s="6"/>
      <c r="AR6635" s="6"/>
      <c r="AS6635" s="6"/>
      <c r="AT6635" s="6"/>
      <c r="AU6635" s="6"/>
      <c r="AV6635" s="6"/>
      <c r="AW6635" s="6"/>
      <c r="AX6635" s="6"/>
      <c r="AY6635" s="172"/>
      <c r="AZ6635" s="172"/>
      <c r="BA6635" s="172"/>
      <c r="BB6635" s="6"/>
      <c r="BC6635" s="6"/>
      <c r="BD6635" s="6"/>
      <c r="BE6635" s="6"/>
      <c r="BF6635" s="6"/>
      <c r="BG6635" s="172"/>
      <c r="BH6635" s="172"/>
      <c r="BI6635" s="172"/>
      <c r="BJ6635" s="6"/>
      <c r="BK6635" s="6"/>
      <c r="BL6635" s="6"/>
      <c r="BM6635" s="6"/>
      <c r="BN6635" s="6"/>
      <c r="BO6635" s="6"/>
      <c r="BP6635" s="6"/>
      <c r="BQ6635" s="6"/>
      <c r="BR6635" s="6"/>
      <c r="BS6635" s="6"/>
      <c r="BT6635" s="6"/>
      <c r="CG6635" s="432"/>
      <c r="CH6635" s="432"/>
      <c r="CL6635" s="174"/>
    </row>
    <row r="6636" spans="29:90" s="168" customFormat="1" x14ac:dyDescent="0.25">
      <c r="AC6636" s="175"/>
      <c r="AD6636" s="175"/>
      <c r="AE6636" s="175"/>
      <c r="AF6636" s="175"/>
      <c r="AG6636" s="175"/>
      <c r="AH6636" s="176"/>
      <c r="AM6636" s="6"/>
      <c r="AN6636" s="6"/>
      <c r="AO6636" s="6"/>
      <c r="AP6636" s="6"/>
      <c r="AQ6636" s="6"/>
      <c r="AR6636" s="6"/>
      <c r="AS6636" s="6"/>
      <c r="AT6636" s="6"/>
      <c r="AU6636" s="6"/>
      <c r="AV6636" s="6"/>
      <c r="AW6636" s="6"/>
      <c r="AX6636" s="6"/>
      <c r="AY6636" s="172"/>
      <c r="AZ6636" s="172"/>
      <c r="BA6636" s="172"/>
      <c r="BB6636" s="6"/>
      <c r="BC6636" s="6"/>
      <c r="BD6636" s="6"/>
      <c r="BE6636" s="6"/>
      <c r="BF6636" s="6"/>
      <c r="BG6636" s="172"/>
      <c r="BH6636" s="172"/>
      <c r="BI6636" s="172"/>
      <c r="BJ6636" s="6"/>
      <c r="BK6636" s="6"/>
      <c r="BL6636" s="6"/>
      <c r="BM6636" s="6"/>
      <c r="BN6636" s="6"/>
      <c r="BO6636" s="6"/>
      <c r="BP6636" s="6"/>
      <c r="BQ6636" s="6"/>
      <c r="BR6636" s="6"/>
      <c r="BS6636" s="6"/>
      <c r="BT6636" s="6"/>
      <c r="CG6636" s="432"/>
      <c r="CH6636" s="432"/>
      <c r="CL6636" s="174"/>
    </row>
    <row r="6637" spans="29:90" s="168" customFormat="1" x14ac:dyDescent="0.25">
      <c r="AC6637" s="175"/>
      <c r="AD6637" s="175"/>
      <c r="AE6637" s="175"/>
      <c r="AF6637" s="175"/>
      <c r="AG6637" s="175"/>
      <c r="AH6637" s="176"/>
      <c r="AM6637" s="6"/>
      <c r="AN6637" s="6"/>
      <c r="AO6637" s="6"/>
      <c r="AP6637" s="6"/>
      <c r="AQ6637" s="6"/>
      <c r="AR6637" s="6"/>
      <c r="AS6637" s="6"/>
      <c r="AT6637" s="6"/>
      <c r="AU6637" s="6"/>
      <c r="AV6637" s="6"/>
      <c r="AW6637" s="6"/>
      <c r="AX6637" s="6"/>
      <c r="AY6637" s="172"/>
      <c r="AZ6637" s="172"/>
      <c r="BA6637" s="172"/>
      <c r="BB6637" s="6"/>
      <c r="BC6637" s="6"/>
      <c r="BD6637" s="6"/>
      <c r="BE6637" s="6"/>
      <c r="BF6637" s="6"/>
      <c r="BG6637" s="172"/>
      <c r="BH6637" s="172"/>
      <c r="BI6637" s="172"/>
      <c r="BJ6637" s="6"/>
      <c r="BK6637" s="6"/>
      <c r="BL6637" s="6"/>
      <c r="BM6637" s="6"/>
      <c r="BN6637" s="6"/>
      <c r="BO6637" s="6"/>
      <c r="BP6637" s="6"/>
      <c r="BQ6637" s="6"/>
      <c r="BR6637" s="6"/>
      <c r="BS6637" s="6"/>
      <c r="BT6637" s="6"/>
      <c r="CG6637" s="432"/>
      <c r="CH6637" s="432"/>
      <c r="CL6637" s="174"/>
    </row>
    <row r="6638" spans="29:90" s="168" customFormat="1" x14ac:dyDescent="0.25">
      <c r="AC6638" s="175"/>
      <c r="AD6638" s="175"/>
      <c r="AE6638" s="175"/>
      <c r="AF6638" s="175"/>
      <c r="AG6638" s="175"/>
      <c r="AH6638" s="176"/>
      <c r="AM6638" s="6"/>
      <c r="AN6638" s="6"/>
      <c r="AO6638" s="6"/>
      <c r="AP6638" s="6"/>
      <c r="AQ6638" s="6"/>
      <c r="AR6638" s="6"/>
      <c r="AS6638" s="6"/>
      <c r="AT6638" s="6"/>
      <c r="AU6638" s="6"/>
      <c r="AV6638" s="6"/>
      <c r="AW6638" s="6"/>
      <c r="AX6638" s="6"/>
      <c r="AY6638" s="172"/>
      <c r="AZ6638" s="172"/>
      <c r="BA6638" s="172"/>
      <c r="BB6638" s="6"/>
      <c r="BC6638" s="6"/>
      <c r="BD6638" s="6"/>
      <c r="BE6638" s="6"/>
      <c r="BF6638" s="6"/>
      <c r="BG6638" s="172"/>
      <c r="BH6638" s="172"/>
      <c r="BI6638" s="172"/>
      <c r="BJ6638" s="6"/>
      <c r="BK6638" s="6"/>
      <c r="BL6638" s="6"/>
      <c r="BM6638" s="6"/>
      <c r="BN6638" s="6"/>
      <c r="BO6638" s="6"/>
      <c r="BP6638" s="6"/>
      <c r="BQ6638" s="6"/>
      <c r="BR6638" s="6"/>
      <c r="BS6638" s="6"/>
      <c r="BT6638" s="6"/>
      <c r="CG6638" s="432"/>
      <c r="CH6638" s="432"/>
      <c r="CL6638" s="174"/>
    </row>
    <row r="6639" spans="29:90" s="168" customFormat="1" x14ac:dyDescent="0.25">
      <c r="AC6639" s="175"/>
      <c r="AD6639" s="175"/>
      <c r="AE6639" s="175"/>
      <c r="AF6639" s="175"/>
      <c r="AG6639" s="175"/>
      <c r="AH6639" s="176"/>
      <c r="AM6639" s="6"/>
      <c r="AN6639" s="6"/>
      <c r="AO6639" s="6"/>
      <c r="AP6639" s="6"/>
      <c r="AQ6639" s="6"/>
      <c r="AR6639" s="6"/>
      <c r="AS6639" s="6"/>
      <c r="AT6639" s="6"/>
      <c r="AU6639" s="6"/>
      <c r="AV6639" s="6"/>
      <c r="AW6639" s="6"/>
      <c r="AX6639" s="6"/>
      <c r="AY6639" s="172"/>
      <c r="AZ6639" s="172"/>
      <c r="BA6639" s="172"/>
      <c r="BB6639" s="6"/>
      <c r="BC6639" s="6"/>
      <c r="BD6639" s="6"/>
      <c r="BE6639" s="6"/>
      <c r="BF6639" s="6"/>
      <c r="BG6639" s="172"/>
      <c r="BH6639" s="172"/>
      <c r="BI6639" s="172"/>
      <c r="BJ6639" s="6"/>
      <c r="BK6639" s="6"/>
      <c r="BL6639" s="6"/>
      <c r="BM6639" s="6"/>
      <c r="BN6639" s="6"/>
      <c r="BO6639" s="6"/>
      <c r="BP6639" s="6"/>
      <c r="BQ6639" s="6"/>
      <c r="BR6639" s="6"/>
      <c r="BS6639" s="6"/>
      <c r="BT6639" s="6"/>
      <c r="CG6639" s="432"/>
      <c r="CH6639" s="432"/>
      <c r="CL6639" s="174"/>
    </row>
    <row r="6640" spans="29:90" s="168" customFormat="1" x14ac:dyDescent="0.25">
      <c r="AC6640" s="175"/>
      <c r="AD6640" s="175"/>
      <c r="AE6640" s="175"/>
      <c r="AF6640" s="175"/>
      <c r="AG6640" s="175"/>
      <c r="AH6640" s="176"/>
      <c r="AM6640" s="6"/>
      <c r="AN6640" s="6"/>
      <c r="AO6640" s="6"/>
      <c r="AP6640" s="6"/>
      <c r="AQ6640" s="6"/>
      <c r="AR6640" s="6"/>
      <c r="AS6640" s="6"/>
      <c r="AT6640" s="6"/>
      <c r="AU6640" s="6"/>
      <c r="AV6640" s="6"/>
      <c r="AW6640" s="6"/>
      <c r="AX6640" s="6"/>
      <c r="AY6640" s="172"/>
      <c r="AZ6640" s="172"/>
      <c r="BA6640" s="172"/>
      <c r="BB6640" s="6"/>
      <c r="BC6640" s="6"/>
      <c r="BD6640" s="6"/>
      <c r="BE6640" s="6"/>
      <c r="BF6640" s="6"/>
      <c r="BG6640" s="172"/>
      <c r="BH6640" s="172"/>
      <c r="BI6640" s="172"/>
      <c r="BJ6640" s="6"/>
      <c r="BK6640" s="6"/>
      <c r="BL6640" s="6"/>
      <c r="BM6640" s="6"/>
      <c r="BN6640" s="6"/>
      <c r="BO6640" s="6"/>
      <c r="BP6640" s="6"/>
      <c r="BQ6640" s="6"/>
      <c r="BR6640" s="6"/>
      <c r="BS6640" s="6"/>
      <c r="BT6640" s="6"/>
      <c r="CG6640" s="432"/>
      <c r="CH6640" s="432"/>
      <c r="CL6640" s="174"/>
    </row>
    <row r="6641" spans="29:90" s="168" customFormat="1" x14ac:dyDescent="0.25">
      <c r="AC6641" s="175"/>
      <c r="AD6641" s="175"/>
      <c r="AE6641" s="175"/>
      <c r="AF6641" s="175"/>
      <c r="AG6641" s="175"/>
      <c r="AH6641" s="176"/>
      <c r="AM6641" s="6"/>
      <c r="AN6641" s="6"/>
      <c r="AO6641" s="6"/>
      <c r="AP6641" s="6"/>
      <c r="AQ6641" s="6"/>
      <c r="AR6641" s="6"/>
      <c r="AS6641" s="6"/>
      <c r="AT6641" s="6"/>
      <c r="AU6641" s="6"/>
      <c r="AV6641" s="6"/>
      <c r="AW6641" s="6"/>
      <c r="AX6641" s="6"/>
      <c r="AY6641" s="172"/>
      <c r="AZ6641" s="172"/>
      <c r="BA6641" s="172"/>
      <c r="BB6641" s="6"/>
      <c r="BC6641" s="6"/>
      <c r="BD6641" s="6"/>
      <c r="BE6641" s="6"/>
      <c r="BF6641" s="6"/>
      <c r="BG6641" s="172"/>
      <c r="BH6641" s="172"/>
      <c r="BI6641" s="172"/>
      <c r="BJ6641" s="6"/>
      <c r="BK6641" s="6"/>
      <c r="BL6641" s="6"/>
      <c r="BM6641" s="6"/>
      <c r="BN6641" s="6"/>
      <c r="BO6641" s="6"/>
      <c r="BP6641" s="6"/>
      <c r="BQ6641" s="6"/>
      <c r="BR6641" s="6"/>
      <c r="BS6641" s="6"/>
      <c r="BT6641" s="6"/>
      <c r="CG6641" s="432"/>
      <c r="CH6641" s="432"/>
      <c r="CL6641" s="174"/>
    </row>
    <row r="6642" spans="29:90" s="168" customFormat="1" x14ac:dyDescent="0.25">
      <c r="AC6642" s="175"/>
      <c r="AD6642" s="175"/>
      <c r="AE6642" s="175"/>
      <c r="AF6642" s="175"/>
      <c r="AG6642" s="175"/>
      <c r="AH6642" s="176"/>
      <c r="AM6642" s="6"/>
      <c r="AN6642" s="6"/>
      <c r="AO6642" s="6"/>
      <c r="AP6642" s="6"/>
      <c r="AQ6642" s="6"/>
      <c r="AR6642" s="6"/>
      <c r="AS6642" s="6"/>
      <c r="AT6642" s="6"/>
      <c r="AU6642" s="6"/>
      <c r="AV6642" s="6"/>
      <c r="AW6642" s="6"/>
      <c r="AX6642" s="6"/>
      <c r="AY6642" s="172"/>
      <c r="AZ6642" s="172"/>
      <c r="BA6642" s="172"/>
      <c r="BB6642" s="6"/>
      <c r="BC6642" s="6"/>
      <c r="BD6642" s="6"/>
      <c r="BE6642" s="6"/>
      <c r="BF6642" s="6"/>
      <c r="BG6642" s="172"/>
      <c r="BH6642" s="172"/>
      <c r="BI6642" s="172"/>
      <c r="BJ6642" s="6"/>
      <c r="BK6642" s="6"/>
      <c r="BL6642" s="6"/>
      <c r="BM6642" s="6"/>
      <c r="BN6642" s="6"/>
      <c r="BO6642" s="6"/>
      <c r="BP6642" s="6"/>
      <c r="BQ6642" s="6"/>
      <c r="BR6642" s="6"/>
      <c r="BS6642" s="6"/>
      <c r="BT6642" s="6"/>
      <c r="CG6642" s="432"/>
      <c r="CH6642" s="432"/>
      <c r="CL6642" s="174"/>
    </row>
    <row r="6643" spans="29:90" s="168" customFormat="1" x14ac:dyDescent="0.25">
      <c r="AC6643" s="175"/>
      <c r="AD6643" s="175"/>
      <c r="AE6643" s="175"/>
      <c r="AF6643" s="175"/>
      <c r="AG6643" s="175"/>
      <c r="AH6643" s="176"/>
      <c r="AM6643" s="6"/>
      <c r="AN6643" s="6"/>
      <c r="AO6643" s="6"/>
      <c r="AP6643" s="6"/>
      <c r="AQ6643" s="6"/>
      <c r="AR6643" s="6"/>
      <c r="AS6643" s="6"/>
      <c r="AT6643" s="6"/>
      <c r="AU6643" s="6"/>
      <c r="AV6643" s="6"/>
      <c r="AW6643" s="6"/>
      <c r="AX6643" s="6"/>
      <c r="AY6643" s="172"/>
      <c r="AZ6643" s="172"/>
      <c r="BA6643" s="172"/>
      <c r="BB6643" s="6"/>
      <c r="BC6643" s="6"/>
      <c r="BD6643" s="6"/>
      <c r="BE6643" s="6"/>
      <c r="BF6643" s="6"/>
      <c r="BG6643" s="172"/>
      <c r="BH6643" s="172"/>
      <c r="BI6643" s="172"/>
      <c r="BJ6643" s="6"/>
      <c r="BK6643" s="6"/>
      <c r="BL6643" s="6"/>
      <c r="BM6643" s="6"/>
      <c r="BN6643" s="6"/>
      <c r="BO6643" s="6"/>
      <c r="BP6643" s="6"/>
      <c r="BQ6643" s="6"/>
      <c r="BR6643" s="6"/>
      <c r="BS6643" s="6"/>
      <c r="BT6643" s="6"/>
      <c r="CG6643" s="432"/>
      <c r="CH6643" s="432"/>
      <c r="CL6643" s="174"/>
    </row>
    <row r="6644" spans="29:90" s="168" customFormat="1" x14ac:dyDescent="0.25">
      <c r="AC6644" s="175"/>
      <c r="AD6644" s="175"/>
      <c r="AE6644" s="175"/>
      <c r="AF6644" s="175"/>
      <c r="AG6644" s="175"/>
      <c r="AH6644" s="176"/>
      <c r="AM6644" s="6"/>
      <c r="AN6644" s="6"/>
      <c r="AO6644" s="6"/>
      <c r="AP6644" s="6"/>
      <c r="AQ6644" s="6"/>
      <c r="AR6644" s="6"/>
      <c r="AS6644" s="6"/>
      <c r="AT6644" s="6"/>
      <c r="AU6644" s="6"/>
      <c r="AV6644" s="6"/>
      <c r="AW6644" s="6"/>
      <c r="AX6644" s="6"/>
      <c r="AY6644" s="172"/>
      <c r="AZ6644" s="172"/>
      <c r="BA6644" s="172"/>
      <c r="BB6644" s="6"/>
      <c r="BC6644" s="6"/>
      <c r="BD6644" s="6"/>
      <c r="BE6644" s="6"/>
      <c r="BF6644" s="6"/>
      <c r="BG6644" s="172"/>
      <c r="BH6644" s="172"/>
      <c r="BI6644" s="172"/>
      <c r="BJ6644" s="6"/>
      <c r="BK6644" s="6"/>
      <c r="BL6644" s="6"/>
      <c r="BM6644" s="6"/>
      <c r="BN6644" s="6"/>
      <c r="BO6644" s="6"/>
      <c r="BP6644" s="6"/>
      <c r="BQ6644" s="6"/>
      <c r="BR6644" s="6"/>
      <c r="BS6644" s="6"/>
      <c r="BT6644" s="6"/>
      <c r="CG6644" s="432"/>
      <c r="CH6644" s="432"/>
      <c r="CL6644" s="174"/>
    </row>
    <row r="6645" spans="29:90" s="168" customFormat="1" x14ac:dyDescent="0.25">
      <c r="AC6645" s="175"/>
      <c r="AD6645" s="175"/>
      <c r="AE6645" s="175"/>
      <c r="AF6645" s="175"/>
      <c r="AG6645" s="175"/>
      <c r="AH6645" s="176"/>
      <c r="AM6645" s="6"/>
      <c r="AN6645" s="6"/>
      <c r="AO6645" s="6"/>
      <c r="AP6645" s="6"/>
      <c r="AQ6645" s="6"/>
      <c r="AR6645" s="6"/>
      <c r="AS6645" s="6"/>
      <c r="AT6645" s="6"/>
      <c r="AU6645" s="6"/>
      <c r="AV6645" s="6"/>
      <c r="AW6645" s="6"/>
      <c r="AX6645" s="6"/>
      <c r="AY6645" s="172"/>
      <c r="AZ6645" s="172"/>
      <c r="BA6645" s="172"/>
      <c r="BB6645" s="6"/>
      <c r="BC6645" s="6"/>
      <c r="BD6645" s="6"/>
      <c r="BE6645" s="6"/>
      <c r="BF6645" s="6"/>
      <c r="BG6645" s="172"/>
      <c r="BH6645" s="172"/>
      <c r="BI6645" s="172"/>
      <c r="BJ6645" s="6"/>
      <c r="BK6645" s="6"/>
      <c r="BL6645" s="6"/>
      <c r="BM6645" s="6"/>
      <c r="BN6645" s="6"/>
      <c r="BO6645" s="6"/>
      <c r="BP6645" s="6"/>
      <c r="BQ6645" s="6"/>
      <c r="BR6645" s="6"/>
      <c r="BS6645" s="6"/>
      <c r="BT6645" s="6"/>
      <c r="CG6645" s="432"/>
      <c r="CH6645" s="432"/>
      <c r="CL6645" s="174"/>
    </row>
    <row r="6646" spans="29:90" s="168" customFormat="1" x14ac:dyDescent="0.25">
      <c r="AC6646" s="175"/>
      <c r="AD6646" s="175"/>
      <c r="AE6646" s="175"/>
      <c r="AF6646" s="175"/>
      <c r="AG6646" s="175"/>
      <c r="AH6646" s="176"/>
      <c r="AM6646" s="6"/>
      <c r="AN6646" s="6"/>
      <c r="AO6646" s="6"/>
      <c r="AP6646" s="6"/>
      <c r="AQ6646" s="6"/>
      <c r="AR6646" s="6"/>
      <c r="AS6646" s="6"/>
      <c r="AT6646" s="6"/>
      <c r="AU6646" s="6"/>
      <c r="AV6646" s="6"/>
      <c r="AW6646" s="6"/>
      <c r="AX6646" s="6"/>
      <c r="AY6646" s="172"/>
      <c r="AZ6646" s="172"/>
      <c r="BA6646" s="172"/>
      <c r="BB6646" s="6"/>
      <c r="BC6646" s="6"/>
      <c r="BD6646" s="6"/>
      <c r="BE6646" s="6"/>
      <c r="BF6646" s="6"/>
      <c r="BG6646" s="172"/>
      <c r="BH6646" s="172"/>
      <c r="BI6646" s="172"/>
      <c r="BJ6646" s="6"/>
      <c r="BK6646" s="6"/>
      <c r="BL6646" s="6"/>
      <c r="BM6646" s="6"/>
      <c r="BN6646" s="6"/>
      <c r="BO6646" s="6"/>
      <c r="BP6646" s="6"/>
      <c r="BQ6646" s="6"/>
      <c r="BR6646" s="6"/>
      <c r="BS6646" s="6"/>
      <c r="BT6646" s="6"/>
      <c r="CG6646" s="432"/>
      <c r="CH6646" s="432"/>
      <c r="CL6646" s="174"/>
    </row>
    <row r="6647" spans="29:90" s="168" customFormat="1" x14ac:dyDescent="0.25">
      <c r="AC6647" s="175"/>
      <c r="AD6647" s="175"/>
      <c r="AE6647" s="175"/>
      <c r="AF6647" s="175"/>
      <c r="AG6647" s="175"/>
      <c r="AH6647" s="176"/>
      <c r="AM6647" s="6"/>
      <c r="AN6647" s="6"/>
      <c r="AO6647" s="6"/>
      <c r="AP6647" s="6"/>
      <c r="AQ6647" s="6"/>
      <c r="AR6647" s="6"/>
      <c r="AS6647" s="6"/>
      <c r="AT6647" s="6"/>
      <c r="AU6647" s="6"/>
      <c r="AV6647" s="6"/>
      <c r="AW6647" s="6"/>
      <c r="AX6647" s="6"/>
      <c r="AY6647" s="172"/>
      <c r="AZ6647" s="172"/>
      <c r="BA6647" s="172"/>
      <c r="BB6647" s="6"/>
      <c r="BC6647" s="6"/>
      <c r="BD6647" s="6"/>
      <c r="BE6647" s="6"/>
      <c r="BF6647" s="6"/>
      <c r="BG6647" s="172"/>
      <c r="BH6647" s="172"/>
      <c r="BI6647" s="172"/>
      <c r="BJ6647" s="6"/>
      <c r="BK6647" s="6"/>
      <c r="BL6647" s="6"/>
      <c r="BM6647" s="6"/>
      <c r="BN6647" s="6"/>
      <c r="BO6647" s="6"/>
      <c r="BP6647" s="6"/>
      <c r="BQ6647" s="6"/>
      <c r="BR6647" s="6"/>
      <c r="BS6647" s="6"/>
      <c r="BT6647" s="6"/>
      <c r="CG6647" s="432"/>
      <c r="CH6647" s="432"/>
      <c r="CL6647" s="174"/>
    </row>
    <row r="6648" spans="29:90" s="168" customFormat="1" x14ac:dyDescent="0.25">
      <c r="AC6648" s="175"/>
      <c r="AD6648" s="175"/>
      <c r="AE6648" s="175"/>
      <c r="AF6648" s="175"/>
      <c r="AG6648" s="175"/>
      <c r="AH6648" s="176"/>
      <c r="AM6648" s="6"/>
      <c r="AN6648" s="6"/>
      <c r="AO6648" s="6"/>
      <c r="AP6648" s="6"/>
      <c r="AQ6648" s="6"/>
      <c r="AR6648" s="6"/>
      <c r="AS6648" s="6"/>
      <c r="AT6648" s="6"/>
      <c r="AU6648" s="6"/>
      <c r="AV6648" s="6"/>
      <c r="AW6648" s="6"/>
      <c r="AX6648" s="6"/>
      <c r="AY6648" s="172"/>
      <c r="AZ6648" s="172"/>
      <c r="BA6648" s="172"/>
      <c r="BB6648" s="6"/>
      <c r="BC6648" s="6"/>
      <c r="BD6648" s="6"/>
      <c r="BE6648" s="6"/>
      <c r="BF6648" s="6"/>
      <c r="BG6648" s="172"/>
      <c r="BH6648" s="172"/>
      <c r="BI6648" s="172"/>
      <c r="BJ6648" s="6"/>
      <c r="BK6648" s="6"/>
      <c r="BL6648" s="6"/>
      <c r="BM6648" s="6"/>
      <c r="BN6648" s="6"/>
      <c r="BO6648" s="6"/>
      <c r="BP6648" s="6"/>
      <c r="BQ6648" s="6"/>
      <c r="BR6648" s="6"/>
      <c r="BS6648" s="6"/>
      <c r="BT6648" s="6"/>
      <c r="CG6648" s="432"/>
      <c r="CH6648" s="432"/>
      <c r="CL6648" s="174"/>
    </row>
    <row r="6649" spans="29:90" s="168" customFormat="1" x14ac:dyDescent="0.25">
      <c r="AC6649" s="175"/>
      <c r="AD6649" s="175"/>
      <c r="AE6649" s="175"/>
      <c r="AF6649" s="175"/>
      <c r="AG6649" s="175"/>
      <c r="AH6649" s="176"/>
      <c r="AM6649" s="6"/>
      <c r="AN6649" s="6"/>
      <c r="AO6649" s="6"/>
      <c r="AP6649" s="6"/>
      <c r="AQ6649" s="6"/>
      <c r="AR6649" s="6"/>
      <c r="AS6649" s="6"/>
      <c r="AT6649" s="6"/>
      <c r="AU6649" s="6"/>
      <c r="AV6649" s="6"/>
      <c r="AW6649" s="6"/>
      <c r="AX6649" s="6"/>
      <c r="AY6649" s="172"/>
      <c r="AZ6649" s="172"/>
      <c r="BA6649" s="172"/>
      <c r="BB6649" s="6"/>
      <c r="BC6649" s="6"/>
      <c r="BD6649" s="6"/>
      <c r="BE6649" s="6"/>
      <c r="BF6649" s="6"/>
      <c r="BG6649" s="172"/>
      <c r="BH6649" s="172"/>
      <c r="BI6649" s="172"/>
      <c r="BJ6649" s="6"/>
      <c r="BK6649" s="6"/>
      <c r="BL6649" s="6"/>
      <c r="BM6649" s="6"/>
      <c r="BN6649" s="6"/>
      <c r="BO6649" s="6"/>
      <c r="BP6649" s="6"/>
      <c r="BQ6649" s="6"/>
      <c r="BR6649" s="6"/>
      <c r="BS6649" s="6"/>
      <c r="BT6649" s="6"/>
      <c r="CG6649" s="432"/>
      <c r="CH6649" s="432"/>
      <c r="CL6649" s="174"/>
    </row>
    <row r="6650" spans="29:90" s="168" customFormat="1" x14ac:dyDescent="0.25">
      <c r="AC6650" s="175"/>
      <c r="AD6650" s="175"/>
      <c r="AE6650" s="175"/>
      <c r="AF6650" s="175"/>
      <c r="AG6650" s="175"/>
      <c r="AH6650" s="176"/>
      <c r="AM6650" s="6"/>
      <c r="AN6650" s="6"/>
      <c r="AO6650" s="6"/>
      <c r="AP6650" s="6"/>
      <c r="AQ6650" s="6"/>
      <c r="AR6650" s="6"/>
      <c r="AS6650" s="6"/>
      <c r="AT6650" s="6"/>
      <c r="AU6650" s="6"/>
      <c r="AV6650" s="6"/>
      <c r="AW6650" s="6"/>
      <c r="AX6650" s="6"/>
      <c r="AY6650" s="172"/>
      <c r="AZ6650" s="172"/>
      <c r="BA6650" s="172"/>
      <c r="BB6650" s="6"/>
      <c r="BC6650" s="6"/>
      <c r="BD6650" s="6"/>
      <c r="BE6650" s="6"/>
      <c r="BF6650" s="6"/>
      <c r="BG6650" s="172"/>
      <c r="BH6650" s="172"/>
      <c r="BI6650" s="172"/>
      <c r="BJ6650" s="6"/>
      <c r="BK6650" s="6"/>
      <c r="BL6650" s="6"/>
      <c r="BM6650" s="6"/>
      <c r="BN6650" s="6"/>
      <c r="BO6650" s="6"/>
      <c r="BP6650" s="6"/>
      <c r="BQ6650" s="6"/>
      <c r="BR6650" s="6"/>
      <c r="BS6650" s="6"/>
      <c r="BT6650" s="6"/>
      <c r="CG6650" s="432"/>
      <c r="CH6650" s="432"/>
      <c r="CL6650" s="174"/>
    </row>
    <row r="6651" spans="29:90" s="168" customFormat="1" x14ac:dyDescent="0.25">
      <c r="AC6651" s="175"/>
      <c r="AD6651" s="175"/>
      <c r="AE6651" s="175"/>
      <c r="AF6651" s="175"/>
      <c r="AG6651" s="175"/>
      <c r="AH6651" s="176"/>
      <c r="AM6651" s="6"/>
      <c r="AN6651" s="6"/>
      <c r="AO6651" s="6"/>
      <c r="AP6651" s="6"/>
      <c r="AQ6651" s="6"/>
      <c r="AR6651" s="6"/>
      <c r="AS6651" s="6"/>
      <c r="AT6651" s="6"/>
      <c r="AU6651" s="6"/>
      <c r="AV6651" s="6"/>
      <c r="AW6651" s="6"/>
      <c r="AX6651" s="6"/>
      <c r="AY6651" s="172"/>
      <c r="AZ6651" s="172"/>
      <c r="BA6651" s="172"/>
      <c r="BB6651" s="6"/>
      <c r="BC6651" s="6"/>
      <c r="BD6651" s="6"/>
      <c r="BE6651" s="6"/>
      <c r="BF6651" s="6"/>
      <c r="BG6651" s="172"/>
      <c r="BH6651" s="172"/>
      <c r="BI6651" s="172"/>
      <c r="BJ6651" s="6"/>
      <c r="BK6651" s="6"/>
      <c r="BL6651" s="6"/>
      <c r="BM6651" s="6"/>
      <c r="BN6651" s="6"/>
      <c r="BO6651" s="6"/>
      <c r="BP6651" s="6"/>
      <c r="BQ6651" s="6"/>
      <c r="BR6651" s="6"/>
      <c r="BS6651" s="6"/>
      <c r="BT6651" s="6"/>
      <c r="CG6651" s="432"/>
      <c r="CH6651" s="432"/>
      <c r="CL6651" s="174"/>
    </row>
    <row r="6652" spans="29:90" s="168" customFormat="1" x14ac:dyDescent="0.25">
      <c r="AC6652" s="175"/>
      <c r="AD6652" s="175"/>
      <c r="AE6652" s="175"/>
      <c r="AF6652" s="175"/>
      <c r="AG6652" s="175"/>
      <c r="AH6652" s="176"/>
      <c r="AM6652" s="6"/>
      <c r="AN6652" s="6"/>
      <c r="AO6652" s="6"/>
      <c r="AP6652" s="6"/>
      <c r="AQ6652" s="6"/>
      <c r="AR6652" s="6"/>
      <c r="AS6652" s="6"/>
      <c r="AT6652" s="6"/>
      <c r="AU6652" s="6"/>
      <c r="AV6652" s="6"/>
      <c r="AW6652" s="6"/>
      <c r="AX6652" s="6"/>
      <c r="AY6652" s="172"/>
      <c r="AZ6652" s="172"/>
      <c r="BA6652" s="172"/>
      <c r="BB6652" s="6"/>
      <c r="BC6652" s="6"/>
      <c r="BD6652" s="6"/>
      <c r="BE6652" s="6"/>
      <c r="BF6652" s="6"/>
      <c r="BG6652" s="172"/>
      <c r="BH6652" s="172"/>
      <c r="BI6652" s="172"/>
      <c r="BJ6652" s="6"/>
      <c r="BK6652" s="6"/>
      <c r="BL6652" s="6"/>
      <c r="BM6652" s="6"/>
      <c r="BN6652" s="6"/>
      <c r="BO6652" s="6"/>
      <c r="BP6652" s="6"/>
      <c r="BQ6652" s="6"/>
      <c r="BR6652" s="6"/>
      <c r="BS6652" s="6"/>
      <c r="BT6652" s="6"/>
      <c r="CG6652" s="432"/>
      <c r="CH6652" s="432"/>
      <c r="CL6652" s="174"/>
    </row>
    <row r="6653" spans="29:90" s="168" customFormat="1" x14ac:dyDescent="0.25">
      <c r="AC6653" s="175"/>
      <c r="AD6653" s="175"/>
      <c r="AE6653" s="175"/>
      <c r="AF6653" s="175"/>
      <c r="AG6653" s="175"/>
      <c r="AH6653" s="176"/>
      <c r="AM6653" s="6"/>
      <c r="AN6653" s="6"/>
      <c r="AO6653" s="6"/>
      <c r="AP6653" s="6"/>
      <c r="AQ6653" s="6"/>
      <c r="AR6653" s="6"/>
      <c r="AS6653" s="6"/>
      <c r="AT6653" s="6"/>
      <c r="AU6653" s="6"/>
      <c r="AV6653" s="6"/>
      <c r="AW6653" s="6"/>
      <c r="AX6653" s="6"/>
      <c r="AY6653" s="172"/>
      <c r="AZ6653" s="172"/>
      <c r="BA6653" s="172"/>
      <c r="BB6653" s="6"/>
      <c r="BC6653" s="6"/>
      <c r="BD6653" s="6"/>
      <c r="BE6653" s="6"/>
      <c r="BF6653" s="6"/>
      <c r="BG6653" s="172"/>
      <c r="BH6653" s="172"/>
      <c r="BI6653" s="172"/>
      <c r="BJ6653" s="6"/>
      <c r="BK6653" s="6"/>
      <c r="BL6653" s="6"/>
      <c r="BM6653" s="6"/>
      <c r="BN6653" s="6"/>
      <c r="BO6653" s="6"/>
      <c r="BP6653" s="6"/>
      <c r="BQ6653" s="6"/>
      <c r="BR6653" s="6"/>
      <c r="BS6653" s="6"/>
      <c r="BT6653" s="6"/>
      <c r="CG6653" s="432"/>
      <c r="CH6653" s="432"/>
      <c r="CL6653" s="174"/>
    </row>
    <row r="6654" spans="29:90" s="168" customFormat="1" x14ac:dyDescent="0.25">
      <c r="AC6654" s="175"/>
      <c r="AD6654" s="175"/>
      <c r="AE6654" s="175"/>
      <c r="AF6654" s="175"/>
      <c r="AG6654" s="175"/>
      <c r="AH6654" s="176"/>
      <c r="AM6654" s="6"/>
      <c r="AN6654" s="6"/>
      <c r="AO6654" s="6"/>
      <c r="AP6654" s="6"/>
      <c r="AQ6654" s="6"/>
      <c r="AR6654" s="6"/>
      <c r="AS6654" s="6"/>
      <c r="AT6654" s="6"/>
      <c r="AU6654" s="6"/>
      <c r="AV6654" s="6"/>
      <c r="AW6654" s="6"/>
      <c r="AX6654" s="6"/>
      <c r="AY6654" s="172"/>
      <c r="AZ6654" s="172"/>
      <c r="BA6654" s="172"/>
      <c r="BB6654" s="6"/>
      <c r="BC6654" s="6"/>
      <c r="BD6654" s="6"/>
      <c r="BE6654" s="6"/>
      <c r="BF6654" s="6"/>
      <c r="BG6654" s="172"/>
      <c r="BH6654" s="172"/>
      <c r="BI6654" s="172"/>
      <c r="BJ6654" s="6"/>
      <c r="BK6654" s="6"/>
      <c r="BL6654" s="6"/>
      <c r="BM6654" s="6"/>
      <c r="BN6654" s="6"/>
      <c r="BO6654" s="6"/>
      <c r="BP6654" s="6"/>
      <c r="BQ6654" s="6"/>
      <c r="BR6654" s="6"/>
      <c r="BS6654" s="6"/>
      <c r="BT6654" s="6"/>
      <c r="CG6654" s="432"/>
      <c r="CH6654" s="432"/>
      <c r="CL6654" s="174"/>
    </row>
    <row r="6655" spans="29:90" s="168" customFormat="1" x14ac:dyDescent="0.25">
      <c r="AC6655" s="175"/>
      <c r="AD6655" s="175"/>
      <c r="AE6655" s="175"/>
      <c r="AF6655" s="175"/>
      <c r="AG6655" s="175"/>
      <c r="AH6655" s="176"/>
      <c r="AM6655" s="6"/>
      <c r="AN6655" s="6"/>
      <c r="AO6655" s="6"/>
      <c r="AP6655" s="6"/>
      <c r="AQ6655" s="6"/>
      <c r="AR6655" s="6"/>
      <c r="AS6655" s="6"/>
      <c r="AT6655" s="6"/>
      <c r="AU6655" s="6"/>
      <c r="AV6655" s="6"/>
      <c r="AW6655" s="6"/>
      <c r="AX6655" s="6"/>
      <c r="AY6655" s="172"/>
      <c r="AZ6655" s="172"/>
      <c r="BA6655" s="172"/>
      <c r="BB6655" s="6"/>
      <c r="BC6655" s="6"/>
      <c r="BD6655" s="6"/>
      <c r="BE6655" s="6"/>
      <c r="BF6655" s="6"/>
      <c r="BG6655" s="172"/>
      <c r="BH6655" s="172"/>
      <c r="BI6655" s="172"/>
      <c r="BJ6655" s="6"/>
      <c r="BK6655" s="6"/>
      <c r="BL6655" s="6"/>
      <c r="BM6655" s="6"/>
      <c r="BN6655" s="6"/>
      <c r="BO6655" s="6"/>
      <c r="BP6655" s="6"/>
      <c r="BQ6655" s="6"/>
      <c r="BR6655" s="6"/>
      <c r="BS6655" s="6"/>
      <c r="BT6655" s="6"/>
      <c r="CG6655" s="432"/>
      <c r="CH6655" s="432"/>
      <c r="CL6655" s="174"/>
    </row>
    <row r="6656" spans="29:90" s="168" customFormat="1" x14ac:dyDescent="0.25">
      <c r="AC6656" s="175"/>
      <c r="AD6656" s="175"/>
      <c r="AE6656" s="175"/>
      <c r="AF6656" s="175"/>
      <c r="AG6656" s="175"/>
      <c r="AH6656" s="176"/>
      <c r="AM6656" s="6"/>
      <c r="AN6656" s="6"/>
      <c r="AO6656" s="6"/>
      <c r="AP6656" s="6"/>
      <c r="AQ6656" s="6"/>
      <c r="AR6656" s="6"/>
      <c r="AS6656" s="6"/>
      <c r="AT6656" s="6"/>
      <c r="AU6656" s="6"/>
      <c r="AV6656" s="6"/>
      <c r="AW6656" s="6"/>
      <c r="AX6656" s="6"/>
      <c r="AY6656" s="172"/>
      <c r="AZ6656" s="172"/>
      <c r="BA6656" s="172"/>
      <c r="BB6656" s="6"/>
      <c r="BC6656" s="6"/>
      <c r="BD6656" s="6"/>
      <c r="BE6656" s="6"/>
      <c r="BF6656" s="6"/>
      <c r="BG6656" s="172"/>
      <c r="BH6656" s="172"/>
      <c r="BI6656" s="172"/>
      <c r="BJ6656" s="6"/>
      <c r="BK6656" s="6"/>
      <c r="BL6656" s="6"/>
      <c r="BM6656" s="6"/>
      <c r="BN6656" s="6"/>
      <c r="BO6656" s="6"/>
      <c r="BP6656" s="6"/>
      <c r="BQ6656" s="6"/>
      <c r="BR6656" s="6"/>
      <c r="BS6656" s="6"/>
      <c r="BT6656" s="6"/>
      <c r="CG6656" s="432"/>
      <c r="CH6656" s="432"/>
      <c r="CL6656" s="174"/>
    </row>
    <row r="6657" spans="29:90" s="168" customFormat="1" x14ac:dyDescent="0.25">
      <c r="AC6657" s="175"/>
      <c r="AD6657" s="175"/>
      <c r="AE6657" s="175"/>
      <c r="AF6657" s="175"/>
      <c r="AG6657" s="175"/>
      <c r="AH6657" s="176"/>
      <c r="AM6657" s="6"/>
      <c r="AN6657" s="6"/>
      <c r="AO6657" s="6"/>
      <c r="AP6657" s="6"/>
      <c r="AQ6657" s="6"/>
      <c r="AR6657" s="6"/>
      <c r="AS6657" s="6"/>
      <c r="AT6657" s="6"/>
      <c r="AU6657" s="6"/>
      <c r="AV6657" s="6"/>
      <c r="AW6657" s="6"/>
      <c r="AX6657" s="6"/>
      <c r="AY6657" s="172"/>
      <c r="AZ6657" s="172"/>
      <c r="BA6657" s="172"/>
      <c r="BB6657" s="6"/>
      <c r="BC6657" s="6"/>
      <c r="BD6657" s="6"/>
      <c r="BE6657" s="6"/>
      <c r="BF6657" s="6"/>
      <c r="BG6657" s="172"/>
      <c r="BH6657" s="172"/>
      <c r="BI6657" s="172"/>
      <c r="BJ6657" s="6"/>
      <c r="BK6657" s="6"/>
      <c r="BL6657" s="6"/>
      <c r="BM6657" s="6"/>
      <c r="BN6657" s="6"/>
      <c r="BO6657" s="6"/>
      <c r="BP6657" s="6"/>
      <c r="BQ6657" s="6"/>
      <c r="BR6657" s="6"/>
      <c r="BS6657" s="6"/>
      <c r="BT6657" s="6"/>
      <c r="CG6657" s="432"/>
      <c r="CH6657" s="432"/>
      <c r="CL6657" s="174"/>
    </row>
    <row r="6658" spans="29:90" s="168" customFormat="1" x14ac:dyDescent="0.25">
      <c r="AC6658" s="175"/>
      <c r="AD6658" s="175"/>
      <c r="AE6658" s="175"/>
      <c r="AF6658" s="175"/>
      <c r="AG6658" s="175"/>
      <c r="AH6658" s="176"/>
      <c r="AM6658" s="6"/>
      <c r="AN6658" s="6"/>
      <c r="AO6658" s="6"/>
      <c r="AP6658" s="6"/>
      <c r="AQ6658" s="6"/>
      <c r="AR6658" s="6"/>
      <c r="AS6658" s="6"/>
      <c r="AT6658" s="6"/>
      <c r="AU6658" s="6"/>
      <c r="AV6658" s="6"/>
      <c r="AW6658" s="6"/>
      <c r="AX6658" s="6"/>
      <c r="AY6658" s="172"/>
      <c r="AZ6658" s="172"/>
      <c r="BA6658" s="172"/>
      <c r="BB6658" s="6"/>
      <c r="BC6658" s="6"/>
      <c r="BD6658" s="6"/>
      <c r="BE6658" s="6"/>
      <c r="BF6658" s="6"/>
      <c r="BG6658" s="172"/>
      <c r="BH6658" s="172"/>
      <c r="BI6658" s="172"/>
      <c r="BJ6658" s="6"/>
      <c r="BK6658" s="6"/>
      <c r="BL6658" s="6"/>
      <c r="BM6658" s="6"/>
      <c r="BN6658" s="6"/>
      <c r="BO6658" s="6"/>
      <c r="BP6658" s="6"/>
      <c r="BQ6658" s="6"/>
      <c r="BR6658" s="6"/>
      <c r="BS6658" s="6"/>
      <c r="BT6658" s="6"/>
      <c r="CG6658" s="432"/>
      <c r="CH6658" s="432"/>
      <c r="CL6658" s="174"/>
    </row>
    <row r="6659" spans="29:90" s="168" customFormat="1" x14ac:dyDescent="0.25">
      <c r="AC6659" s="175"/>
      <c r="AD6659" s="175"/>
      <c r="AE6659" s="175"/>
      <c r="AF6659" s="175"/>
      <c r="AG6659" s="175"/>
      <c r="AH6659" s="176"/>
      <c r="AM6659" s="6"/>
      <c r="AN6659" s="6"/>
      <c r="AO6659" s="6"/>
      <c r="AP6659" s="6"/>
      <c r="AQ6659" s="6"/>
      <c r="AR6659" s="6"/>
      <c r="AS6659" s="6"/>
      <c r="AT6659" s="6"/>
      <c r="AU6659" s="6"/>
      <c r="AV6659" s="6"/>
      <c r="AW6659" s="6"/>
      <c r="AX6659" s="6"/>
      <c r="AY6659" s="172"/>
      <c r="AZ6659" s="172"/>
      <c r="BA6659" s="172"/>
      <c r="BB6659" s="6"/>
      <c r="BC6659" s="6"/>
      <c r="BD6659" s="6"/>
      <c r="BE6659" s="6"/>
      <c r="BF6659" s="6"/>
      <c r="BG6659" s="172"/>
      <c r="BH6659" s="172"/>
      <c r="BI6659" s="172"/>
      <c r="BJ6659" s="6"/>
      <c r="BK6659" s="6"/>
      <c r="BL6659" s="6"/>
      <c r="BM6659" s="6"/>
      <c r="BN6659" s="6"/>
      <c r="BO6659" s="6"/>
      <c r="BP6659" s="6"/>
      <c r="BQ6659" s="6"/>
      <c r="BR6659" s="6"/>
      <c r="BS6659" s="6"/>
      <c r="BT6659" s="6"/>
      <c r="CG6659" s="432"/>
      <c r="CH6659" s="432"/>
      <c r="CL6659" s="174"/>
    </row>
    <row r="6660" spans="29:90" s="168" customFormat="1" x14ac:dyDescent="0.25">
      <c r="AC6660" s="175"/>
      <c r="AD6660" s="175"/>
      <c r="AE6660" s="175"/>
      <c r="AF6660" s="175"/>
      <c r="AG6660" s="175"/>
      <c r="AH6660" s="176"/>
      <c r="AM6660" s="6"/>
      <c r="AN6660" s="6"/>
      <c r="AO6660" s="6"/>
      <c r="AP6660" s="6"/>
      <c r="AQ6660" s="6"/>
      <c r="AR6660" s="6"/>
      <c r="AS6660" s="6"/>
      <c r="AT6660" s="6"/>
      <c r="AU6660" s="6"/>
      <c r="AV6660" s="6"/>
      <c r="AW6660" s="6"/>
      <c r="AX6660" s="6"/>
      <c r="AY6660" s="172"/>
      <c r="AZ6660" s="172"/>
      <c r="BA6660" s="172"/>
      <c r="BB6660" s="6"/>
      <c r="BC6660" s="6"/>
      <c r="BD6660" s="6"/>
      <c r="BE6660" s="6"/>
      <c r="BF6660" s="6"/>
      <c r="BG6660" s="172"/>
      <c r="BH6660" s="172"/>
      <c r="BI6660" s="172"/>
      <c r="BJ6660" s="6"/>
      <c r="BK6660" s="6"/>
      <c r="BL6660" s="6"/>
      <c r="BM6660" s="6"/>
      <c r="BN6660" s="6"/>
      <c r="BO6660" s="6"/>
      <c r="BP6660" s="6"/>
      <c r="BQ6660" s="6"/>
      <c r="BR6660" s="6"/>
      <c r="BS6660" s="6"/>
      <c r="BT6660" s="6"/>
      <c r="CG6660" s="432"/>
      <c r="CH6660" s="432"/>
      <c r="CL6660" s="174"/>
    </row>
    <row r="6661" spans="29:90" s="168" customFormat="1" x14ac:dyDescent="0.25">
      <c r="AC6661" s="175"/>
      <c r="AD6661" s="175"/>
      <c r="AE6661" s="175"/>
      <c r="AF6661" s="175"/>
      <c r="AG6661" s="175"/>
      <c r="AH6661" s="176"/>
      <c r="AM6661" s="6"/>
      <c r="AN6661" s="6"/>
      <c r="AO6661" s="6"/>
      <c r="AP6661" s="6"/>
      <c r="AQ6661" s="6"/>
      <c r="AR6661" s="6"/>
      <c r="AS6661" s="6"/>
      <c r="AT6661" s="6"/>
      <c r="AU6661" s="6"/>
      <c r="AV6661" s="6"/>
      <c r="AW6661" s="6"/>
      <c r="AX6661" s="6"/>
      <c r="AY6661" s="172"/>
      <c r="AZ6661" s="172"/>
      <c r="BA6661" s="172"/>
      <c r="BB6661" s="6"/>
      <c r="BC6661" s="6"/>
      <c r="BD6661" s="6"/>
      <c r="BE6661" s="6"/>
      <c r="BF6661" s="6"/>
      <c r="BG6661" s="172"/>
      <c r="BH6661" s="172"/>
      <c r="BI6661" s="172"/>
      <c r="BJ6661" s="6"/>
      <c r="BK6661" s="6"/>
      <c r="BL6661" s="6"/>
      <c r="BM6661" s="6"/>
      <c r="BN6661" s="6"/>
      <c r="BO6661" s="6"/>
      <c r="BP6661" s="6"/>
      <c r="BQ6661" s="6"/>
      <c r="BR6661" s="6"/>
      <c r="BS6661" s="6"/>
      <c r="BT6661" s="6"/>
      <c r="CG6661" s="432"/>
      <c r="CH6661" s="432"/>
      <c r="CL6661" s="174"/>
    </row>
    <row r="6662" spans="29:90" s="168" customFormat="1" x14ac:dyDescent="0.25">
      <c r="AC6662" s="175"/>
      <c r="AD6662" s="175"/>
      <c r="AE6662" s="175"/>
      <c r="AF6662" s="175"/>
      <c r="AG6662" s="175"/>
      <c r="AH6662" s="176"/>
      <c r="AM6662" s="6"/>
      <c r="AN6662" s="6"/>
      <c r="AO6662" s="6"/>
      <c r="AP6662" s="6"/>
      <c r="AQ6662" s="6"/>
      <c r="AR6662" s="6"/>
      <c r="AS6662" s="6"/>
      <c r="AT6662" s="6"/>
      <c r="AU6662" s="6"/>
      <c r="AV6662" s="6"/>
      <c r="AW6662" s="6"/>
      <c r="AX6662" s="6"/>
      <c r="AY6662" s="172"/>
      <c r="AZ6662" s="172"/>
      <c r="BA6662" s="172"/>
      <c r="BB6662" s="6"/>
      <c r="BC6662" s="6"/>
      <c r="BD6662" s="6"/>
      <c r="BE6662" s="6"/>
      <c r="BF6662" s="6"/>
      <c r="BG6662" s="172"/>
      <c r="BH6662" s="172"/>
      <c r="BI6662" s="172"/>
      <c r="BJ6662" s="6"/>
      <c r="BK6662" s="6"/>
      <c r="BL6662" s="6"/>
      <c r="BM6662" s="6"/>
      <c r="BN6662" s="6"/>
      <c r="BO6662" s="6"/>
      <c r="BP6662" s="6"/>
      <c r="BQ6662" s="6"/>
      <c r="BR6662" s="6"/>
      <c r="BS6662" s="6"/>
      <c r="BT6662" s="6"/>
      <c r="CG6662" s="432"/>
      <c r="CH6662" s="432"/>
      <c r="CL6662" s="174"/>
    </row>
    <row r="6663" spans="29:90" s="168" customFormat="1" x14ac:dyDescent="0.25">
      <c r="AC6663" s="175"/>
      <c r="AD6663" s="175"/>
      <c r="AE6663" s="175"/>
      <c r="AF6663" s="175"/>
      <c r="AG6663" s="175"/>
      <c r="AH6663" s="176"/>
      <c r="AM6663" s="6"/>
      <c r="AN6663" s="6"/>
      <c r="AO6663" s="6"/>
      <c r="AP6663" s="6"/>
      <c r="AQ6663" s="6"/>
      <c r="AR6663" s="6"/>
      <c r="AS6663" s="6"/>
      <c r="AT6663" s="6"/>
      <c r="AU6663" s="6"/>
      <c r="AV6663" s="6"/>
      <c r="AW6663" s="6"/>
      <c r="AX6663" s="6"/>
      <c r="AY6663" s="172"/>
      <c r="AZ6663" s="172"/>
      <c r="BA6663" s="172"/>
      <c r="BB6663" s="6"/>
      <c r="BC6663" s="6"/>
      <c r="BD6663" s="6"/>
      <c r="BE6663" s="6"/>
      <c r="BF6663" s="6"/>
      <c r="BG6663" s="172"/>
      <c r="BH6663" s="172"/>
      <c r="BI6663" s="172"/>
      <c r="BJ6663" s="6"/>
      <c r="BK6663" s="6"/>
      <c r="BL6663" s="6"/>
      <c r="BM6663" s="6"/>
      <c r="BN6663" s="6"/>
      <c r="BO6663" s="6"/>
      <c r="BP6663" s="6"/>
      <c r="BQ6663" s="6"/>
      <c r="BR6663" s="6"/>
      <c r="BS6663" s="6"/>
      <c r="BT6663" s="6"/>
      <c r="CG6663" s="432"/>
      <c r="CH6663" s="432"/>
      <c r="CL6663" s="174"/>
    </row>
    <row r="6664" spans="29:90" s="168" customFormat="1" x14ac:dyDescent="0.25">
      <c r="AC6664" s="175"/>
      <c r="AD6664" s="175"/>
      <c r="AE6664" s="175"/>
      <c r="AF6664" s="175"/>
      <c r="AG6664" s="175"/>
      <c r="AH6664" s="176"/>
      <c r="AM6664" s="6"/>
      <c r="AN6664" s="6"/>
      <c r="AO6664" s="6"/>
      <c r="AP6664" s="6"/>
      <c r="AQ6664" s="6"/>
      <c r="AR6664" s="6"/>
      <c r="AS6664" s="6"/>
      <c r="AT6664" s="6"/>
      <c r="AU6664" s="6"/>
      <c r="AV6664" s="6"/>
      <c r="AW6664" s="6"/>
      <c r="AX6664" s="6"/>
      <c r="AY6664" s="172"/>
      <c r="AZ6664" s="172"/>
      <c r="BA6664" s="172"/>
      <c r="BB6664" s="6"/>
      <c r="BC6664" s="6"/>
      <c r="BD6664" s="6"/>
      <c r="BE6664" s="6"/>
      <c r="BF6664" s="6"/>
      <c r="BG6664" s="172"/>
      <c r="BH6664" s="172"/>
      <c r="BI6664" s="172"/>
      <c r="BJ6664" s="6"/>
      <c r="BK6664" s="6"/>
      <c r="BL6664" s="6"/>
      <c r="BM6664" s="6"/>
      <c r="BN6664" s="6"/>
      <c r="BO6664" s="6"/>
      <c r="BP6664" s="6"/>
      <c r="BQ6664" s="6"/>
      <c r="BR6664" s="6"/>
      <c r="BS6664" s="6"/>
      <c r="BT6664" s="6"/>
      <c r="CG6664" s="432"/>
      <c r="CH6664" s="432"/>
      <c r="CL6664" s="174"/>
    </row>
    <row r="6665" spans="29:90" s="168" customFormat="1" x14ac:dyDescent="0.25">
      <c r="AC6665" s="175"/>
      <c r="AD6665" s="175"/>
      <c r="AE6665" s="175"/>
      <c r="AF6665" s="175"/>
      <c r="AG6665" s="175"/>
      <c r="AH6665" s="176"/>
      <c r="AM6665" s="6"/>
      <c r="AN6665" s="6"/>
      <c r="AO6665" s="6"/>
      <c r="AP6665" s="6"/>
      <c r="AQ6665" s="6"/>
      <c r="AR6665" s="6"/>
      <c r="AS6665" s="6"/>
      <c r="AT6665" s="6"/>
      <c r="AU6665" s="6"/>
      <c r="AV6665" s="6"/>
      <c r="AW6665" s="6"/>
      <c r="AX6665" s="6"/>
      <c r="AY6665" s="172"/>
      <c r="AZ6665" s="172"/>
      <c r="BA6665" s="172"/>
      <c r="BB6665" s="6"/>
      <c r="BC6665" s="6"/>
      <c r="BD6665" s="6"/>
      <c r="BE6665" s="6"/>
      <c r="BF6665" s="6"/>
      <c r="BG6665" s="172"/>
      <c r="BH6665" s="172"/>
      <c r="BI6665" s="172"/>
      <c r="BJ6665" s="6"/>
      <c r="BK6665" s="6"/>
      <c r="BL6665" s="6"/>
      <c r="BM6665" s="6"/>
      <c r="BN6665" s="6"/>
      <c r="BO6665" s="6"/>
      <c r="BP6665" s="6"/>
      <c r="BQ6665" s="6"/>
      <c r="BR6665" s="6"/>
      <c r="BS6665" s="6"/>
      <c r="BT6665" s="6"/>
      <c r="CG6665" s="432"/>
      <c r="CH6665" s="432"/>
      <c r="CL6665" s="174"/>
    </row>
    <row r="6666" spans="29:90" s="168" customFormat="1" x14ac:dyDescent="0.25">
      <c r="AC6666" s="175"/>
      <c r="AD6666" s="175"/>
      <c r="AE6666" s="175"/>
      <c r="AF6666" s="175"/>
      <c r="AG6666" s="175"/>
      <c r="AH6666" s="176"/>
      <c r="AM6666" s="6"/>
      <c r="AN6666" s="6"/>
      <c r="AO6666" s="6"/>
      <c r="AP6666" s="6"/>
      <c r="AQ6666" s="6"/>
      <c r="AR6666" s="6"/>
      <c r="AS6666" s="6"/>
      <c r="AT6666" s="6"/>
      <c r="AU6666" s="6"/>
      <c r="AV6666" s="6"/>
      <c r="AW6666" s="6"/>
      <c r="AX6666" s="6"/>
      <c r="AY6666" s="172"/>
      <c r="AZ6666" s="172"/>
      <c r="BA6666" s="172"/>
      <c r="BB6666" s="6"/>
      <c r="BC6666" s="6"/>
      <c r="BD6666" s="6"/>
      <c r="BE6666" s="6"/>
      <c r="BF6666" s="6"/>
      <c r="BG6666" s="172"/>
      <c r="BH6666" s="172"/>
      <c r="BI6666" s="172"/>
      <c r="BJ6666" s="6"/>
      <c r="BK6666" s="6"/>
      <c r="BL6666" s="6"/>
      <c r="BM6666" s="6"/>
      <c r="BN6666" s="6"/>
      <c r="BO6666" s="6"/>
      <c r="BP6666" s="6"/>
      <c r="BQ6666" s="6"/>
      <c r="BR6666" s="6"/>
      <c r="BS6666" s="6"/>
      <c r="BT6666" s="6"/>
      <c r="CG6666" s="432"/>
      <c r="CH6666" s="432"/>
      <c r="CL6666" s="174"/>
    </row>
    <row r="6667" spans="29:90" s="168" customFormat="1" x14ac:dyDescent="0.25">
      <c r="AC6667" s="175"/>
      <c r="AD6667" s="175"/>
      <c r="AE6667" s="175"/>
      <c r="AF6667" s="175"/>
      <c r="AG6667" s="175"/>
      <c r="AH6667" s="176"/>
      <c r="AM6667" s="6"/>
      <c r="AN6667" s="6"/>
      <c r="AO6667" s="6"/>
      <c r="AP6667" s="6"/>
      <c r="AQ6667" s="6"/>
      <c r="AR6667" s="6"/>
      <c r="AS6667" s="6"/>
      <c r="AT6667" s="6"/>
      <c r="AU6667" s="6"/>
      <c r="AV6667" s="6"/>
      <c r="AW6667" s="6"/>
      <c r="AX6667" s="6"/>
      <c r="AY6667" s="172"/>
      <c r="AZ6667" s="172"/>
      <c r="BA6667" s="172"/>
      <c r="BB6667" s="6"/>
      <c r="BC6667" s="6"/>
      <c r="BD6667" s="6"/>
      <c r="BE6667" s="6"/>
      <c r="BF6667" s="6"/>
      <c r="BG6667" s="172"/>
      <c r="BH6667" s="172"/>
      <c r="BI6667" s="172"/>
      <c r="BJ6667" s="6"/>
      <c r="BK6667" s="6"/>
      <c r="BL6667" s="6"/>
      <c r="BM6667" s="6"/>
      <c r="BN6667" s="6"/>
      <c r="BO6667" s="6"/>
      <c r="BP6667" s="6"/>
      <c r="BQ6667" s="6"/>
      <c r="BR6667" s="6"/>
      <c r="BS6667" s="6"/>
      <c r="BT6667" s="6"/>
      <c r="CG6667" s="432"/>
      <c r="CH6667" s="432"/>
      <c r="CL6667" s="174"/>
    </row>
    <row r="6668" spans="29:90" s="168" customFormat="1" x14ac:dyDescent="0.25">
      <c r="AC6668" s="175"/>
      <c r="AD6668" s="175"/>
      <c r="AE6668" s="175"/>
      <c r="AF6668" s="175"/>
      <c r="AG6668" s="175"/>
      <c r="AH6668" s="176"/>
      <c r="AM6668" s="6"/>
      <c r="AN6668" s="6"/>
      <c r="AO6668" s="6"/>
      <c r="AP6668" s="6"/>
      <c r="AQ6668" s="6"/>
      <c r="AR6668" s="6"/>
      <c r="AS6668" s="6"/>
      <c r="AT6668" s="6"/>
      <c r="AU6668" s="6"/>
      <c r="AV6668" s="6"/>
      <c r="AW6668" s="6"/>
      <c r="AX6668" s="6"/>
      <c r="AY6668" s="172"/>
      <c r="AZ6668" s="172"/>
      <c r="BA6668" s="172"/>
      <c r="BB6668" s="6"/>
      <c r="BC6668" s="6"/>
      <c r="BD6668" s="6"/>
      <c r="BE6668" s="6"/>
      <c r="BF6668" s="6"/>
      <c r="BG6668" s="172"/>
      <c r="BH6668" s="172"/>
      <c r="BI6668" s="172"/>
      <c r="BJ6668" s="6"/>
      <c r="BK6668" s="6"/>
      <c r="BL6668" s="6"/>
      <c r="BM6668" s="6"/>
      <c r="BN6668" s="6"/>
      <c r="BO6668" s="6"/>
      <c r="BP6668" s="6"/>
      <c r="BQ6668" s="6"/>
      <c r="BR6668" s="6"/>
      <c r="BS6668" s="6"/>
      <c r="BT6668" s="6"/>
      <c r="CG6668" s="432"/>
      <c r="CH6668" s="432"/>
      <c r="CL6668" s="174"/>
    </row>
    <row r="6669" spans="29:90" s="168" customFormat="1" x14ac:dyDescent="0.25">
      <c r="AC6669" s="175"/>
      <c r="AD6669" s="175"/>
      <c r="AE6669" s="175"/>
      <c r="AF6669" s="175"/>
      <c r="AG6669" s="175"/>
      <c r="AH6669" s="176"/>
      <c r="AM6669" s="6"/>
      <c r="AN6669" s="6"/>
      <c r="AO6669" s="6"/>
      <c r="AP6669" s="6"/>
      <c r="AQ6669" s="6"/>
      <c r="AR6669" s="6"/>
      <c r="AS6669" s="6"/>
      <c r="AT6669" s="6"/>
      <c r="AU6669" s="6"/>
      <c r="AV6669" s="6"/>
      <c r="AW6669" s="6"/>
      <c r="AX6669" s="6"/>
      <c r="AY6669" s="172"/>
      <c r="AZ6669" s="172"/>
      <c r="BA6669" s="172"/>
      <c r="BB6669" s="6"/>
      <c r="BC6669" s="6"/>
      <c r="BD6669" s="6"/>
      <c r="BE6669" s="6"/>
      <c r="BF6669" s="6"/>
      <c r="BG6669" s="172"/>
      <c r="BH6669" s="172"/>
      <c r="BI6669" s="172"/>
      <c r="BJ6669" s="6"/>
      <c r="BK6669" s="6"/>
      <c r="BL6669" s="6"/>
      <c r="BM6669" s="6"/>
      <c r="BN6669" s="6"/>
      <c r="BO6669" s="6"/>
      <c r="BP6669" s="6"/>
      <c r="BQ6669" s="6"/>
      <c r="BR6669" s="6"/>
      <c r="BS6669" s="6"/>
      <c r="BT6669" s="6"/>
      <c r="CG6669" s="432"/>
      <c r="CH6669" s="432"/>
      <c r="CL6669" s="174"/>
    </row>
    <row r="6670" spans="29:90" s="168" customFormat="1" x14ac:dyDescent="0.25">
      <c r="AC6670" s="175"/>
      <c r="AD6670" s="175"/>
      <c r="AE6670" s="175"/>
      <c r="AF6670" s="175"/>
      <c r="AG6670" s="175"/>
      <c r="AH6670" s="176"/>
      <c r="AM6670" s="6"/>
      <c r="AN6670" s="6"/>
      <c r="AO6670" s="6"/>
      <c r="AP6670" s="6"/>
      <c r="AQ6670" s="6"/>
      <c r="AR6670" s="6"/>
      <c r="AS6670" s="6"/>
      <c r="AT6670" s="6"/>
      <c r="AU6670" s="6"/>
      <c r="AV6670" s="6"/>
      <c r="AW6670" s="6"/>
      <c r="AX6670" s="6"/>
      <c r="AY6670" s="172"/>
      <c r="AZ6670" s="172"/>
      <c r="BA6670" s="172"/>
      <c r="BB6670" s="6"/>
      <c r="BC6670" s="6"/>
      <c r="BD6670" s="6"/>
      <c r="BE6670" s="6"/>
      <c r="BF6670" s="6"/>
      <c r="BG6670" s="172"/>
      <c r="BH6670" s="172"/>
      <c r="BI6670" s="172"/>
      <c r="BJ6670" s="6"/>
      <c r="BK6670" s="6"/>
      <c r="BL6670" s="6"/>
      <c r="BM6670" s="6"/>
      <c r="BN6670" s="6"/>
      <c r="BO6670" s="6"/>
      <c r="BP6670" s="6"/>
      <c r="BQ6670" s="6"/>
      <c r="BR6670" s="6"/>
      <c r="BS6670" s="6"/>
      <c r="BT6670" s="6"/>
      <c r="CG6670" s="432"/>
      <c r="CH6670" s="432"/>
      <c r="CL6670" s="174"/>
    </row>
    <row r="6671" spans="29:90" s="168" customFormat="1" x14ac:dyDescent="0.25">
      <c r="AC6671" s="175"/>
      <c r="AD6671" s="175"/>
      <c r="AE6671" s="175"/>
      <c r="AF6671" s="175"/>
      <c r="AG6671" s="175"/>
      <c r="AH6671" s="176"/>
      <c r="AM6671" s="6"/>
      <c r="AN6671" s="6"/>
      <c r="AO6671" s="6"/>
      <c r="AP6671" s="6"/>
      <c r="AQ6671" s="6"/>
      <c r="AR6671" s="6"/>
      <c r="AS6671" s="6"/>
      <c r="AT6671" s="6"/>
      <c r="AU6671" s="6"/>
      <c r="AV6671" s="6"/>
      <c r="AW6671" s="6"/>
      <c r="AX6671" s="6"/>
      <c r="AY6671" s="172"/>
      <c r="AZ6671" s="172"/>
      <c r="BA6671" s="172"/>
      <c r="BB6671" s="6"/>
      <c r="BC6671" s="6"/>
      <c r="BD6671" s="6"/>
      <c r="BE6671" s="6"/>
      <c r="BF6671" s="6"/>
      <c r="BG6671" s="172"/>
      <c r="BH6671" s="172"/>
      <c r="BI6671" s="172"/>
      <c r="BJ6671" s="6"/>
      <c r="BK6671" s="6"/>
      <c r="BL6671" s="6"/>
      <c r="BM6671" s="6"/>
      <c r="BN6671" s="6"/>
      <c r="BO6671" s="6"/>
      <c r="BP6671" s="6"/>
      <c r="BQ6671" s="6"/>
      <c r="BR6671" s="6"/>
      <c r="BS6671" s="6"/>
      <c r="BT6671" s="6"/>
      <c r="CG6671" s="432"/>
      <c r="CH6671" s="432"/>
      <c r="CL6671" s="174"/>
    </row>
    <row r="6672" spans="29:90" s="168" customFormat="1" x14ac:dyDescent="0.25">
      <c r="AC6672" s="175"/>
      <c r="AD6672" s="175"/>
      <c r="AE6672" s="175"/>
      <c r="AF6672" s="175"/>
      <c r="AG6672" s="175"/>
      <c r="AH6672" s="176"/>
      <c r="AM6672" s="6"/>
      <c r="AN6672" s="6"/>
      <c r="AO6672" s="6"/>
      <c r="AP6672" s="6"/>
      <c r="AQ6672" s="6"/>
      <c r="AR6672" s="6"/>
      <c r="AS6672" s="6"/>
      <c r="AT6672" s="6"/>
      <c r="AU6672" s="6"/>
      <c r="AV6672" s="6"/>
      <c r="AW6672" s="6"/>
      <c r="AX6672" s="6"/>
      <c r="AY6672" s="172"/>
      <c r="AZ6672" s="172"/>
      <c r="BA6672" s="172"/>
      <c r="BB6672" s="6"/>
      <c r="BC6672" s="6"/>
      <c r="BD6672" s="6"/>
      <c r="BE6672" s="6"/>
      <c r="BF6672" s="6"/>
      <c r="BG6672" s="172"/>
      <c r="BH6672" s="172"/>
      <c r="BI6672" s="172"/>
      <c r="BJ6672" s="6"/>
      <c r="BK6672" s="6"/>
      <c r="BL6672" s="6"/>
      <c r="BM6672" s="6"/>
      <c r="BN6672" s="6"/>
      <c r="BO6672" s="6"/>
      <c r="BP6672" s="6"/>
      <c r="BQ6672" s="6"/>
      <c r="BR6672" s="6"/>
      <c r="BS6672" s="6"/>
      <c r="BT6672" s="6"/>
      <c r="CG6672" s="432"/>
      <c r="CH6672" s="432"/>
      <c r="CL6672" s="174"/>
    </row>
    <row r="6673" spans="29:90" s="168" customFormat="1" x14ac:dyDescent="0.25">
      <c r="AC6673" s="175"/>
      <c r="AD6673" s="175"/>
      <c r="AE6673" s="175"/>
      <c r="AF6673" s="175"/>
      <c r="AG6673" s="175"/>
      <c r="AH6673" s="176"/>
      <c r="AM6673" s="6"/>
      <c r="AN6673" s="6"/>
      <c r="AO6673" s="6"/>
      <c r="AP6673" s="6"/>
      <c r="AQ6673" s="6"/>
      <c r="AR6673" s="6"/>
      <c r="AS6673" s="6"/>
      <c r="AT6673" s="6"/>
      <c r="AU6673" s="6"/>
      <c r="AV6673" s="6"/>
      <c r="AW6673" s="6"/>
      <c r="AX6673" s="6"/>
      <c r="AY6673" s="172"/>
      <c r="AZ6673" s="172"/>
      <c r="BA6673" s="172"/>
      <c r="BB6673" s="6"/>
      <c r="BC6673" s="6"/>
      <c r="BD6673" s="6"/>
      <c r="BE6673" s="6"/>
      <c r="BF6673" s="6"/>
      <c r="BG6673" s="172"/>
      <c r="BH6673" s="172"/>
      <c r="BI6673" s="172"/>
      <c r="BJ6673" s="6"/>
      <c r="BK6673" s="6"/>
      <c r="BL6673" s="6"/>
      <c r="BM6673" s="6"/>
      <c r="BN6673" s="6"/>
      <c r="BO6673" s="6"/>
      <c r="BP6673" s="6"/>
      <c r="BQ6673" s="6"/>
      <c r="BR6673" s="6"/>
      <c r="BS6673" s="6"/>
      <c r="BT6673" s="6"/>
      <c r="CG6673" s="432"/>
      <c r="CH6673" s="432"/>
      <c r="CL6673" s="174"/>
    </row>
    <row r="6674" spans="29:90" s="168" customFormat="1" x14ac:dyDescent="0.25">
      <c r="AC6674" s="175"/>
      <c r="AD6674" s="175"/>
      <c r="AE6674" s="175"/>
      <c r="AF6674" s="175"/>
      <c r="AG6674" s="175"/>
      <c r="AH6674" s="176"/>
      <c r="AM6674" s="6"/>
      <c r="AN6674" s="6"/>
      <c r="AO6674" s="6"/>
      <c r="AP6674" s="6"/>
      <c r="AQ6674" s="6"/>
      <c r="AR6674" s="6"/>
      <c r="AS6674" s="6"/>
      <c r="AT6674" s="6"/>
      <c r="AU6674" s="6"/>
      <c r="AV6674" s="6"/>
      <c r="AW6674" s="6"/>
      <c r="AX6674" s="6"/>
      <c r="AY6674" s="172"/>
      <c r="AZ6674" s="172"/>
      <c r="BA6674" s="172"/>
      <c r="BB6674" s="6"/>
      <c r="BC6674" s="6"/>
      <c r="BD6674" s="6"/>
      <c r="BE6674" s="6"/>
      <c r="BF6674" s="6"/>
      <c r="BG6674" s="172"/>
      <c r="BH6674" s="172"/>
      <c r="BI6674" s="172"/>
      <c r="BJ6674" s="6"/>
      <c r="BK6674" s="6"/>
      <c r="BL6674" s="6"/>
      <c r="BM6674" s="6"/>
      <c r="BN6674" s="6"/>
      <c r="BO6674" s="6"/>
      <c r="BP6674" s="6"/>
      <c r="BQ6674" s="6"/>
      <c r="BR6674" s="6"/>
      <c r="BS6674" s="6"/>
      <c r="BT6674" s="6"/>
      <c r="CG6674" s="432"/>
      <c r="CH6674" s="432"/>
      <c r="CL6674" s="174"/>
    </row>
    <row r="6675" spans="29:90" s="168" customFormat="1" x14ac:dyDescent="0.25">
      <c r="AC6675" s="175"/>
      <c r="AD6675" s="175"/>
      <c r="AE6675" s="175"/>
      <c r="AF6675" s="175"/>
      <c r="AG6675" s="175"/>
      <c r="AH6675" s="176"/>
      <c r="AM6675" s="6"/>
      <c r="AN6675" s="6"/>
      <c r="AO6675" s="6"/>
      <c r="AP6675" s="6"/>
      <c r="AQ6675" s="6"/>
      <c r="AR6675" s="6"/>
      <c r="AS6675" s="6"/>
      <c r="AT6675" s="6"/>
      <c r="AU6675" s="6"/>
      <c r="AV6675" s="6"/>
      <c r="AW6675" s="6"/>
      <c r="AX6675" s="6"/>
      <c r="AY6675" s="172"/>
      <c r="AZ6675" s="172"/>
      <c r="BA6675" s="172"/>
      <c r="BB6675" s="6"/>
      <c r="BC6675" s="6"/>
      <c r="BD6675" s="6"/>
      <c r="BE6675" s="6"/>
      <c r="BF6675" s="6"/>
      <c r="BG6675" s="172"/>
      <c r="BH6675" s="172"/>
      <c r="BI6675" s="172"/>
      <c r="BJ6675" s="6"/>
      <c r="BK6675" s="6"/>
      <c r="BL6675" s="6"/>
      <c r="BM6675" s="6"/>
      <c r="BN6675" s="6"/>
      <c r="BO6675" s="6"/>
      <c r="BP6675" s="6"/>
      <c r="BQ6675" s="6"/>
      <c r="BR6675" s="6"/>
      <c r="BS6675" s="6"/>
      <c r="BT6675" s="6"/>
      <c r="CG6675" s="432"/>
      <c r="CH6675" s="432"/>
      <c r="CL6675" s="174"/>
    </row>
    <row r="6676" spans="29:90" s="168" customFormat="1" x14ac:dyDescent="0.25">
      <c r="AC6676" s="175"/>
      <c r="AD6676" s="175"/>
      <c r="AE6676" s="175"/>
      <c r="AF6676" s="175"/>
      <c r="AG6676" s="175"/>
      <c r="AH6676" s="176"/>
      <c r="AM6676" s="6"/>
      <c r="AN6676" s="6"/>
      <c r="AO6676" s="6"/>
      <c r="AP6676" s="6"/>
      <c r="AQ6676" s="6"/>
      <c r="AR6676" s="6"/>
      <c r="AS6676" s="6"/>
      <c r="AT6676" s="6"/>
      <c r="AU6676" s="6"/>
      <c r="AV6676" s="6"/>
      <c r="AW6676" s="6"/>
      <c r="AX6676" s="6"/>
      <c r="AY6676" s="172"/>
      <c r="AZ6676" s="172"/>
      <c r="BA6676" s="172"/>
      <c r="BB6676" s="6"/>
      <c r="BC6676" s="6"/>
      <c r="BD6676" s="6"/>
      <c r="BE6676" s="6"/>
      <c r="BF6676" s="6"/>
      <c r="BG6676" s="172"/>
      <c r="BH6676" s="172"/>
      <c r="BI6676" s="172"/>
      <c r="BJ6676" s="6"/>
      <c r="BK6676" s="6"/>
      <c r="BL6676" s="6"/>
      <c r="BM6676" s="6"/>
      <c r="BN6676" s="6"/>
      <c r="BO6676" s="6"/>
      <c r="BP6676" s="6"/>
      <c r="BQ6676" s="6"/>
      <c r="BR6676" s="6"/>
      <c r="BS6676" s="6"/>
      <c r="BT6676" s="6"/>
      <c r="CG6676" s="432"/>
      <c r="CH6676" s="432"/>
      <c r="CL6676" s="174"/>
    </row>
    <row r="6677" spans="29:90" s="168" customFormat="1" x14ac:dyDescent="0.25">
      <c r="AC6677" s="175"/>
      <c r="AD6677" s="175"/>
      <c r="AE6677" s="175"/>
      <c r="AF6677" s="175"/>
      <c r="AG6677" s="175"/>
      <c r="AH6677" s="176"/>
      <c r="AM6677" s="6"/>
      <c r="AN6677" s="6"/>
      <c r="AO6677" s="6"/>
      <c r="AP6677" s="6"/>
      <c r="AQ6677" s="6"/>
      <c r="AR6677" s="6"/>
      <c r="AS6677" s="6"/>
      <c r="AT6677" s="6"/>
      <c r="AU6677" s="6"/>
      <c r="AV6677" s="6"/>
      <c r="AW6677" s="6"/>
      <c r="AX6677" s="6"/>
      <c r="AY6677" s="172"/>
      <c r="AZ6677" s="172"/>
      <c r="BA6677" s="172"/>
      <c r="BB6677" s="6"/>
      <c r="BC6677" s="6"/>
      <c r="BD6677" s="6"/>
      <c r="BE6677" s="6"/>
      <c r="BF6677" s="6"/>
      <c r="BG6677" s="172"/>
      <c r="BH6677" s="172"/>
      <c r="BI6677" s="172"/>
      <c r="BJ6677" s="6"/>
      <c r="BK6677" s="6"/>
      <c r="BL6677" s="6"/>
      <c r="BM6677" s="6"/>
      <c r="BN6677" s="6"/>
      <c r="BO6677" s="6"/>
      <c r="BP6677" s="6"/>
      <c r="BQ6677" s="6"/>
      <c r="BR6677" s="6"/>
      <c r="BS6677" s="6"/>
      <c r="BT6677" s="6"/>
      <c r="CG6677" s="432"/>
      <c r="CH6677" s="432"/>
      <c r="CL6677" s="174"/>
    </row>
    <row r="6678" spans="29:90" s="168" customFormat="1" x14ac:dyDescent="0.25">
      <c r="AC6678" s="175"/>
      <c r="AD6678" s="175"/>
      <c r="AE6678" s="175"/>
      <c r="AF6678" s="175"/>
      <c r="AG6678" s="175"/>
      <c r="AH6678" s="176"/>
      <c r="AM6678" s="6"/>
      <c r="AN6678" s="6"/>
      <c r="AO6678" s="6"/>
      <c r="AP6678" s="6"/>
      <c r="AQ6678" s="6"/>
      <c r="AR6678" s="6"/>
      <c r="AS6678" s="6"/>
      <c r="AT6678" s="6"/>
      <c r="AU6678" s="6"/>
      <c r="AV6678" s="6"/>
      <c r="AW6678" s="6"/>
      <c r="AX6678" s="6"/>
      <c r="AY6678" s="172"/>
      <c r="AZ6678" s="172"/>
      <c r="BA6678" s="172"/>
      <c r="BB6678" s="6"/>
      <c r="BC6678" s="6"/>
      <c r="BD6678" s="6"/>
      <c r="BE6678" s="6"/>
      <c r="BF6678" s="6"/>
      <c r="BG6678" s="172"/>
      <c r="BH6678" s="172"/>
      <c r="BI6678" s="172"/>
      <c r="BJ6678" s="6"/>
      <c r="BK6678" s="6"/>
      <c r="BL6678" s="6"/>
      <c r="BM6678" s="6"/>
      <c r="BN6678" s="6"/>
      <c r="BO6678" s="6"/>
      <c r="BP6678" s="6"/>
      <c r="BQ6678" s="6"/>
      <c r="BR6678" s="6"/>
      <c r="BS6678" s="6"/>
      <c r="BT6678" s="6"/>
      <c r="CG6678" s="432"/>
      <c r="CH6678" s="432"/>
      <c r="CL6678" s="174"/>
    </row>
    <row r="6679" spans="29:90" s="168" customFormat="1" x14ac:dyDescent="0.25">
      <c r="AC6679" s="175"/>
      <c r="AD6679" s="175"/>
      <c r="AE6679" s="175"/>
      <c r="AF6679" s="175"/>
      <c r="AG6679" s="175"/>
      <c r="AH6679" s="176"/>
      <c r="AM6679" s="6"/>
      <c r="AN6679" s="6"/>
      <c r="AO6679" s="6"/>
      <c r="AP6679" s="6"/>
      <c r="AQ6679" s="6"/>
      <c r="AR6679" s="6"/>
      <c r="AS6679" s="6"/>
      <c r="AT6679" s="6"/>
      <c r="AU6679" s="6"/>
      <c r="AV6679" s="6"/>
      <c r="AW6679" s="6"/>
      <c r="AX6679" s="6"/>
      <c r="AY6679" s="172"/>
      <c r="AZ6679" s="172"/>
      <c r="BA6679" s="172"/>
      <c r="BB6679" s="6"/>
      <c r="BC6679" s="6"/>
      <c r="BD6679" s="6"/>
      <c r="BE6679" s="6"/>
      <c r="BF6679" s="6"/>
      <c r="BG6679" s="172"/>
      <c r="BH6679" s="172"/>
      <c r="BI6679" s="172"/>
      <c r="BJ6679" s="6"/>
      <c r="BK6679" s="6"/>
      <c r="BL6679" s="6"/>
      <c r="BM6679" s="6"/>
      <c r="BN6679" s="6"/>
      <c r="BO6679" s="6"/>
      <c r="BP6679" s="6"/>
      <c r="BQ6679" s="6"/>
      <c r="BR6679" s="6"/>
      <c r="BS6679" s="6"/>
      <c r="BT6679" s="6"/>
      <c r="CG6679" s="432"/>
      <c r="CH6679" s="432"/>
      <c r="CL6679" s="174"/>
    </row>
    <row r="6680" spans="29:90" s="168" customFormat="1" x14ac:dyDescent="0.25">
      <c r="AC6680" s="175"/>
      <c r="AD6680" s="175"/>
      <c r="AE6680" s="175"/>
      <c r="AF6680" s="175"/>
      <c r="AG6680" s="175"/>
      <c r="AH6680" s="176"/>
      <c r="AM6680" s="6"/>
      <c r="AN6680" s="6"/>
      <c r="AO6680" s="6"/>
      <c r="AP6680" s="6"/>
      <c r="AQ6680" s="6"/>
      <c r="AR6680" s="6"/>
      <c r="AS6680" s="6"/>
      <c r="AT6680" s="6"/>
      <c r="AU6680" s="6"/>
      <c r="AV6680" s="6"/>
      <c r="AW6680" s="6"/>
      <c r="AX6680" s="6"/>
      <c r="AY6680" s="172"/>
      <c r="AZ6680" s="172"/>
      <c r="BA6680" s="172"/>
      <c r="BB6680" s="6"/>
      <c r="BC6680" s="6"/>
      <c r="BD6680" s="6"/>
      <c r="BE6680" s="6"/>
      <c r="BF6680" s="6"/>
      <c r="BG6680" s="172"/>
      <c r="BH6680" s="172"/>
      <c r="BI6680" s="172"/>
      <c r="BJ6680" s="6"/>
      <c r="BK6680" s="6"/>
      <c r="BL6680" s="6"/>
      <c r="BM6680" s="6"/>
      <c r="BN6680" s="6"/>
      <c r="BO6680" s="6"/>
      <c r="BP6680" s="6"/>
      <c r="BQ6680" s="6"/>
      <c r="BR6680" s="6"/>
      <c r="BS6680" s="6"/>
      <c r="BT6680" s="6"/>
      <c r="CG6680" s="432"/>
      <c r="CH6680" s="432"/>
      <c r="CL6680" s="174"/>
    </row>
    <row r="6681" spans="29:90" s="168" customFormat="1" x14ac:dyDescent="0.25">
      <c r="AC6681" s="175"/>
      <c r="AD6681" s="175"/>
      <c r="AE6681" s="175"/>
      <c r="AF6681" s="175"/>
      <c r="AG6681" s="175"/>
      <c r="AH6681" s="176"/>
      <c r="AM6681" s="6"/>
      <c r="AN6681" s="6"/>
      <c r="AO6681" s="6"/>
      <c r="AP6681" s="6"/>
      <c r="AQ6681" s="6"/>
      <c r="AR6681" s="6"/>
      <c r="AS6681" s="6"/>
      <c r="AT6681" s="6"/>
      <c r="AU6681" s="6"/>
      <c r="AV6681" s="6"/>
      <c r="AW6681" s="6"/>
      <c r="AX6681" s="6"/>
      <c r="AY6681" s="172"/>
      <c r="AZ6681" s="172"/>
      <c r="BA6681" s="172"/>
      <c r="BB6681" s="6"/>
      <c r="BC6681" s="6"/>
      <c r="BD6681" s="6"/>
      <c r="BE6681" s="6"/>
      <c r="BF6681" s="6"/>
      <c r="BG6681" s="172"/>
      <c r="BH6681" s="172"/>
      <c r="BI6681" s="172"/>
      <c r="BJ6681" s="6"/>
      <c r="BK6681" s="6"/>
      <c r="BL6681" s="6"/>
      <c r="BM6681" s="6"/>
      <c r="BN6681" s="6"/>
      <c r="BO6681" s="6"/>
      <c r="BP6681" s="6"/>
      <c r="BQ6681" s="6"/>
      <c r="BR6681" s="6"/>
      <c r="BS6681" s="6"/>
      <c r="BT6681" s="6"/>
      <c r="CG6681" s="432"/>
      <c r="CH6681" s="432"/>
      <c r="CL6681" s="174"/>
    </row>
    <row r="6682" spans="29:90" s="168" customFormat="1" x14ac:dyDescent="0.25">
      <c r="AC6682" s="175"/>
      <c r="AD6682" s="175"/>
      <c r="AE6682" s="175"/>
      <c r="AF6682" s="175"/>
      <c r="AG6682" s="175"/>
      <c r="AH6682" s="176"/>
      <c r="AM6682" s="6"/>
      <c r="AN6682" s="6"/>
      <c r="AO6682" s="6"/>
      <c r="AP6682" s="6"/>
      <c r="AQ6682" s="6"/>
      <c r="AR6682" s="6"/>
      <c r="AS6682" s="6"/>
      <c r="AT6682" s="6"/>
      <c r="AU6682" s="6"/>
      <c r="AV6682" s="6"/>
      <c r="AW6682" s="6"/>
      <c r="AX6682" s="6"/>
      <c r="AY6682" s="172"/>
      <c r="AZ6682" s="172"/>
      <c r="BA6682" s="172"/>
      <c r="BB6682" s="6"/>
      <c r="BC6682" s="6"/>
      <c r="BD6682" s="6"/>
      <c r="BE6682" s="6"/>
      <c r="BF6682" s="6"/>
      <c r="BG6682" s="172"/>
      <c r="BH6682" s="172"/>
      <c r="BI6682" s="172"/>
      <c r="BJ6682" s="6"/>
      <c r="BK6682" s="6"/>
      <c r="BL6682" s="6"/>
      <c r="BM6682" s="6"/>
      <c r="BN6682" s="6"/>
      <c r="BO6682" s="6"/>
      <c r="BP6682" s="6"/>
      <c r="BQ6682" s="6"/>
      <c r="BR6682" s="6"/>
      <c r="BS6682" s="6"/>
      <c r="BT6682" s="6"/>
      <c r="CG6682" s="432"/>
      <c r="CH6682" s="432"/>
      <c r="CL6682" s="174"/>
    </row>
    <row r="6683" spans="29:90" s="168" customFormat="1" x14ac:dyDescent="0.25">
      <c r="AC6683" s="175"/>
      <c r="AD6683" s="175"/>
      <c r="AE6683" s="175"/>
      <c r="AF6683" s="175"/>
      <c r="AG6683" s="175"/>
      <c r="AH6683" s="176"/>
      <c r="AM6683" s="6"/>
      <c r="AN6683" s="6"/>
      <c r="AO6683" s="6"/>
      <c r="AP6683" s="6"/>
      <c r="AQ6683" s="6"/>
      <c r="AR6683" s="6"/>
      <c r="AS6683" s="6"/>
      <c r="AT6683" s="6"/>
      <c r="AU6683" s="6"/>
      <c r="AV6683" s="6"/>
      <c r="AW6683" s="6"/>
      <c r="AX6683" s="6"/>
      <c r="AY6683" s="172"/>
      <c r="AZ6683" s="172"/>
      <c r="BA6683" s="172"/>
      <c r="BB6683" s="6"/>
      <c r="BC6683" s="6"/>
      <c r="BD6683" s="6"/>
      <c r="BE6683" s="6"/>
      <c r="BF6683" s="6"/>
      <c r="BG6683" s="172"/>
      <c r="BH6683" s="172"/>
      <c r="BI6683" s="172"/>
      <c r="BJ6683" s="6"/>
      <c r="BK6683" s="6"/>
      <c r="BL6683" s="6"/>
      <c r="BM6683" s="6"/>
      <c r="BN6683" s="6"/>
      <c r="BO6683" s="6"/>
      <c r="BP6683" s="6"/>
      <c r="BQ6683" s="6"/>
      <c r="BR6683" s="6"/>
      <c r="BS6683" s="6"/>
      <c r="BT6683" s="6"/>
      <c r="CG6683" s="432"/>
      <c r="CH6683" s="432"/>
      <c r="CL6683" s="174"/>
    </row>
    <row r="6684" spans="29:90" s="168" customFormat="1" x14ac:dyDescent="0.25">
      <c r="AC6684" s="175"/>
      <c r="AD6684" s="175"/>
      <c r="AE6684" s="175"/>
      <c r="AF6684" s="175"/>
      <c r="AG6684" s="175"/>
      <c r="AH6684" s="176"/>
      <c r="AM6684" s="6"/>
      <c r="AN6684" s="6"/>
      <c r="AO6684" s="6"/>
      <c r="AP6684" s="6"/>
      <c r="AQ6684" s="6"/>
      <c r="AR6684" s="6"/>
      <c r="AS6684" s="6"/>
      <c r="AT6684" s="6"/>
      <c r="AU6684" s="6"/>
      <c r="AV6684" s="6"/>
      <c r="AW6684" s="6"/>
      <c r="AX6684" s="6"/>
      <c r="AY6684" s="172"/>
      <c r="AZ6684" s="172"/>
      <c r="BA6684" s="172"/>
      <c r="BB6684" s="6"/>
      <c r="BC6684" s="6"/>
      <c r="BD6684" s="6"/>
      <c r="BE6684" s="6"/>
      <c r="BF6684" s="6"/>
      <c r="BG6684" s="172"/>
      <c r="BH6684" s="172"/>
      <c r="BI6684" s="172"/>
      <c r="BJ6684" s="6"/>
      <c r="BK6684" s="6"/>
      <c r="BL6684" s="6"/>
      <c r="BM6684" s="6"/>
      <c r="BN6684" s="6"/>
      <c r="BO6684" s="6"/>
      <c r="BP6684" s="6"/>
      <c r="BQ6684" s="6"/>
      <c r="BR6684" s="6"/>
      <c r="BS6684" s="6"/>
      <c r="BT6684" s="6"/>
      <c r="CG6684" s="432"/>
      <c r="CH6684" s="432"/>
      <c r="CL6684" s="174"/>
    </row>
    <row r="6685" spans="29:90" s="168" customFormat="1" x14ac:dyDescent="0.25">
      <c r="AC6685" s="175"/>
      <c r="AD6685" s="175"/>
      <c r="AE6685" s="175"/>
      <c r="AF6685" s="175"/>
      <c r="AG6685" s="175"/>
      <c r="AH6685" s="176"/>
      <c r="AM6685" s="6"/>
      <c r="AN6685" s="6"/>
      <c r="AO6685" s="6"/>
      <c r="AP6685" s="6"/>
      <c r="AQ6685" s="6"/>
      <c r="AR6685" s="6"/>
      <c r="AS6685" s="6"/>
      <c r="AT6685" s="6"/>
      <c r="AU6685" s="6"/>
      <c r="AV6685" s="6"/>
      <c r="AW6685" s="6"/>
      <c r="AX6685" s="6"/>
      <c r="AY6685" s="172"/>
      <c r="AZ6685" s="172"/>
      <c r="BA6685" s="172"/>
      <c r="BB6685" s="6"/>
      <c r="BC6685" s="6"/>
      <c r="BD6685" s="6"/>
      <c r="BE6685" s="6"/>
      <c r="BF6685" s="6"/>
      <c r="BG6685" s="172"/>
      <c r="BH6685" s="172"/>
      <c r="BI6685" s="172"/>
      <c r="BJ6685" s="6"/>
      <c r="BK6685" s="6"/>
      <c r="BL6685" s="6"/>
      <c r="BM6685" s="6"/>
      <c r="BN6685" s="6"/>
      <c r="BO6685" s="6"/>
      <c r="BP6685" s="6"/>
      <c r="BQ6685" s="6"/>
      <c r="BR6685" s="6"/>
      <c r="BS6685" s="6"/>
      <c r="BT6685" s="6"/>
      <c r="CG6685" s="432"/>
      <c r="CH6685" s="432"/>
      <c r="CL6685" s="174"/>
    </row>
    <row r="6686" spans="29:90" s="168" customFormat="1" x14ac:dyDescent="0.25">
      <c r="AC6686" s="175"/>
      <c r="AD6686" s="175"/>
      <c r="AE6686" s="175"/>
      <c r="AF6686" s="175"/>
      <c r="AG6686" s="175"/>
      <c r="AH6686" s="176"/>
      <c r="AM6686" s="6"/>
      <c r="AN6686" s="6"/>
      <c r="AO6686" s="6"/>
      <c r="AP6686" s="6"/>
      <c r="AQ6686" s="6"/>
      <c r="AR6686" s="6"/>
      <c r="AS6686" s="6"/>
      <c r="AT6686" s="6"/>
      <c r="AU6686" s="6"/>
      <c r="AV6686" s="6"/>
      <c r="AW6686" s="6"/>
      <c r="AX6686" s="6"/>
      <c r="AY6686" s="172"/>
      <c r="AZ6686" s="172"/>
      <c r="BA6686" s="172"/>
      <c r="BB6686" s="6"/>
      <c r="BC6686" s="6"/>
      <c r="BD6686" s="6"/>
      <c r="BE6686" s="6"/>
      <c r="BF6686" s="6"/>
      <c r="BG6686" s="172"/>
      <c r="BH6686" s="172"/>
      <c r="BI6686" s="172"/>
      <c r="BJ6686" s="6"/>
      <c r="BK6686" s="6"/>
      <c r="BL6686" s="6"/>
      <c r="BM6686" s="6"/>
      <c r="BN6686" s="6"/>
      <c r="BO6686" s="6"/>
      <c r="BP6686" s="6"/>
      <c r="BQ6686" s="6"/>
      <c r="BR6686" s="6"/>
      <c r="BS6686" s="6"/>
      <c r="BT6686" s="6"/>
      <c r="CG6686" s="432"/>
      <c r="CH6686" s="432"/>
      <c r="CL6686" s="174"/>
    </row>
    <row r="6687" spans="29:90" s="168" customFormat="1" x14ac:dyDescent="0.25">
      <c r="AC6687" s="175"/>
      <c r="AD6687" s="175"/>
      <c r="AE6687" s="175"/>
      <c r="AF6687" s="175"/>
      <c r="AG6687" s="175"/>
      <c r="AH6687" s="176"/>
      <c r="AM6687" s="6"/>
      <c r="AN6687" s="6"/>
      <c r="AO6687" s="6"/>
      <c r="AP6687" s="6"/>
      <c r="AQ6687" s="6"/>
      <c r="AR6687" s="6"/>
      <c r="AS6687" s="6"/>
      <c r="AT6687" s="6"/>
      <c r="AU6687" s="6"/>
      <c r="AV6687" s="6"/>
      <c r="AW6687" s="6"/>
      <c r="AX6687" s="6"/>
      <c r="AY6687" s="172"/>
      <c r="AZ6687" s="172"/>
      <c r="BA6687" s="172"/>
      <c r="BB6687" s="6"/>
      <c r="BC6687" s="6"/>
      <c r="BD6687" s="6"/>
      <c r="BE6687" s="6"/>
      <c r="BF6687" s="6"/>
      <c r="BG6687" s="172"/>
      <c r="BH6687" s="172"/>
      <c r="BI6687" s="172"/>
      <c r="BJ6687" s="6"/>
      <c r="BK6687" s="6"/>
      <c r="BL6687" s="6"/>
      <c r="BM6687" s="6"/>
      <c r="BN6687" s="6"/>
      <c r="BO6687" s="6"/>
      <c r="BP6687" s="6"/>
      <c r="BQ6687" s="6"/>
      <c r="BR6687" s="6"/>
      <c r="BS6687" s="6"/>
      <c r="BT6687" s="6"/>
      <c r="CG6687" s="432"/>
      <c r="CH6687" s="432"/>
      <c r="CL6687" s="174"/>
    </row>
    <row r="6688" spans="29:90" s="168" customFormat="1" x14ac:dyDescent="0.25">
      <c r="AC6688" s="175"/>
      <c r="AD6688" s="175"/>
      <c r="AE6688" s="175"/>
      <c r="AF6688" s="175"/>
      <c r="AG6688" s="175"/>
      <c r="AH6688" s="176"/>
      <c r="AM6688" s="6"/>
      <c r="AN6688" s="6"/>
      <c r="AO6688" s="6"/>
      <c r="AP6688" s="6"/>
      <c r="AQ6688" s="6"/>
      <c r="AR6688" s="6"/>
      <c r="AS6688" s="6"/>
      <c r="AT6688" s="6"/>
      <c r="AU6688" s="6"/>
      <c r="AV6688" s="6"/>
      <c r="AW6688" s="6"/>
      <c r="AX6688" s="6"/>
      <c r="AY6688" s="172"/>
      <c r="AZ6688" s="172"/>
      <c r="BA6688" s="172"/>
      <c r="BB6688" s="6"/>
      <c r="BC6688" s="6"/>
      <c r="BD6688" s="6"/>
      <c r="BE6688" s="6"/>
      <c r="BF6688" s="6"/>
      <c r="BG6688" s="172"/>
      <c r="BH6688" s="172"/>
      <c r="BI6688" s="172"/>
      <c r="BJ6688" s="6"/>
      <c r="BK6688" s="6"/>
      <c r="BL6688" s="6"/>
      <c r="BM6688" s="6"/>
      <c r="BN6688" s="6"/>
      <c r="BO6688" s="6"/>
      <c r="BP6688" s="6"/>
      <c r="BQ6688" s="6"/>
      <c r="BR6688" s="6"/>
      <c r="BS6688" s="6"/>
      <c r="BT6688" s="6"/>
      <c r="CG6688" s="432"/>
      <c r="CH6688" s="432"/>
      <c r="CL6688" s="174"/>
    </row>
    <row r="6689" spans="29:90" s="168" customFormat="1" x14ac:dyDescent="0.25">
      <c r="AC6689" s="175"/>
      <c r="AD6689" s="175"/>
      <c r="AE6689" s="175"/>
      <c r="AF6689" s="175"/>
      <c r="AG6689" s="175"/>
      <c r="AH6689" s="176"/>
      <c r="AM6689" s="6"/>
      <c r="AN6689" s="6"/>
      <c r="AO6689" s="6"/>
      <c r="AP6689" s="6"/>
      <c r="AQ6689" s="6"/>
      <c r="AR6689" s="6"/>
      <c r="AS6689" s="6"/>
      <c r="AT6689" s="6"/>
      <c r="AU6689" s="6"/>
      <c r="AV6689" s="6"/>
      <c r="AW6689" s="6"/>
      <c r="AX6689" s="6"/>
      <c r="AY6689" s="172"/>
      <c r="AZ6689" s="172"/>
      <c r="BA6689" s="172"/>
      <c r="BB6689" s="6"/>
      <c r="BC6689" s="6"/>
      <c r="BD6689" s="6"/>
      <c r="BE6689" s="6"/>
      <c r="BF6689" s="6"/>
      <c r="BG6689" s="172"/>
      <c r="BH6689" s="172"/>
      <c r="BI6689" s="172"/>
      <c r="BJ6689" s="6"/>
      <c r="BK6689" s="6"/>
      <c r="BL6689" s="6"/>
      <c r="BM6689" s="6"/>
      <c r="BN6689" s="6"/>
      <c r="BO6689" s="6"/>
      <c r="BP6689" s="6"/>
      <c r="BQ6689" s="6"/>
      <c r="BR6689" s="6"/>
      <c r="BS6689" s="6"/>
      <c r="BT6689" s="6"/>
      <c r="CG6689" s="432"/>
      <c r="CH6689" s="432"/>
      <c r="CL6689" s="174"/>
    </row>
    <row r="6690" spans="29:90" s="168" customFormat="1" x14ac:dyDescent="0.25">
      <c r="AC6690" s="175"/>
      <c r="AD6690" s="175"/>
      <c r="AE6690" s="175"/>
      <c r="AF6690" s="175"/>
      <c r="AG6690" s="175"/>
      <c r="AH6690" s="176"/>
      <c r="AM6690" s="6"/>
      <c r="AN6690" s="6"/>
      <c r="AO6690" s="6"/>
      <c r="AP6690" s="6"/>
      <c r="AQ6690" s="6"/>
      <c r="AR6690" s="6"/>
      <c r="AS6690" s="6"/>
      <c r="AT6690" s="6"/>
      <c r="AU6690" s="6"/>
      <c r="AV6690" s="6"/>
      <c r="AW6690" s="6"/>
      <c r="AX6690" s="6"/>
      <c r="AY6690" s="172"/>
      <c r="AZ6690" s="172"/>
      <c r="BA6690" s="172"/>
      <c r="BB6690" s="6"/>
      <c r="BC6690" s="6"/>
      <c r="BD6690" s="6"/>
      <c r="BE6690" s="6"/>
      <c r="BF6690" s="6"/>
      <c r="BG6690" s="172"/>
      <c r="BH6690" s="172"/>
      <c r="BI6690" s="172"/>
      <c r="BJ6690" s="6"/>
      <c r="BK6690" s="6"/>
      <c r="BL6690" s="6"/>
      <c r="BM6690" s="6"/>
      <c r="BN6690" s="6"/>
      <c r="BO6690" s="6"/>
      <c r="BP6690" s="6"/>
      <c r="BQ6690" s="6"/>
      <c r="BR6690" s="6"/>
      <c r="BS6690" s="6"/>
      <c r="BT6690" s="6"/>
      <c r="CG6690" s="432"/>
      <c r="CH6690" s="432"/>
      <c r="CL6690" s="174"/>
    </row>
    <row r="6691" spans="29:90" s="168" customFormat="1" x14ac:dyDescent="0.25">
      <c r="AC6691" s="175"/>
      <c r="AD6691" s="175"/>
      <c r="AE6691" s="175"/>
      <c r="AF6691" s="175"/>
      <c r="AG6691" s="175"/>
      <c r="AH6691" s="176"/>
      <c r="AM6691" s="6"/>
      <c r="AN6691" s="6"/>
      <c r="AO6691" s="6"/>
      <c r="AP6691" s="6"/>
      <c r="AQ6691" s="6"/>
      <c r="AR6691" s="6"/>
      <c r="AS6691" s="6"/>
      <c r="AT6691" s="6"/>
      <c r="AU6691" s="6"/>
      <c r="AV6691" s="6"/>
      <c r="AW6691" s="6"/>
      <c r="AX6691" s="6"/>
      <c r="AY6691" s="172"/>
      <c r="AZ6691" s="172"/>
      <c r="BA6691" s="172"/>
      <c r="BB6691" s="6"/>
      <c r="BC6691" s="6"/>
      <c r="BD6691" s="6"/>
      <c r="BE6691" s="6"/>
      <c r="BF6691" s="6"/>
      <c r="BG6691" s="172"/>
      <c r="BH6691" s="172"/>
      <c r="BI6691" s="172"/>
      <c r="BJ6691" s="6"/>
      <c r="BK6691" s="6"/>
      <c r="BL6691" s="6"/>
      <c r="BM6691" s="6"/>
      <c r="BN6691" s="6"/>
      <c r="BO6691" s="6"/>
      <c r="BP6691" s="6"/>
      <c r="BQ6691" s="6"/>
      <c r="BR6691" s="6"/>
      <c r="BS6691" s="6"/>
      <c r="BT6691" s="6"/>
      <c r="CG6691" s="432"/>
      <c r="CH6691" s="432"/>
      <c r="CL6691" s="174"/>
    </row>
    <row r="6692" spans="29:90" s="168" customFormat="1" x14ac:dyDescent="0.25">
      <c r="AC6692" s="175"/>
      <c r="AD6692" s="175"/>
      <c r="AE6692" s="175"/>
      <c r="AF6692" s="175"/>
      <c r="AG6692" s="175"/>
      <c r="AH6692" s="176"/>
      <c r="AM6692" s="6"/>
      <c r="AN6692" s="6"/>
      <c r="AO6692" s="6"/>
      <c r="AP6692" s="6"/>
      <c r="AQ6692" s="6"/>
      <c r="AR6692" s="6"/>
      <c r="AS6692" s="6"/>
      <c r="AT6692" s="6"/>
      <c r="AU6692" s="6"/>
      <c r="AV6692" s="6"/>
      <c r="AW6692" s="6"/>
      <c r="AX6692" s="6"/>
      <c r="AY6692" s="172"/>
      <c r="AZ6692" s="172"/>
      <c r="BA6692" s="172"/>
      <c r="BB6692" s="6"/>
      <c r="BC6692" s="6"/>
      <c r="BD6692" s="6"/>
      <c r="BE6692" s="6"/>
      <c r="BF6692" s="6"/>
      <c r="BG6692" s="172"/>
      <c r="BH6692" s="172"/>
      <c r="BI6692" s="172"/>
      <c r="BJ6692" s="6"/>
      <c r="BK6692" s="6"/>
      <c r="BL6692" s="6"/>
      <c r="BM6692" s="6"/>
      <c r="BN6692" s="6"/>
      <c r="BO6692" s="6"/>
      <c r="BP6692" s="6"/>
      <c r="BQ6692" s="6"/>
      <c r="BR6692" s="6"/>
      <c r="BS6692" s="6"/>
      <c r="BT6692" s="6"/>
      <c r="CG6692" s="432"/>
      <c r="CH6692" s="432"/>
      <c r="CL6692" s="174"/>
    </row>
    <row r="6693" spans="29:90" s="168" customFormat="1" x14ac:dyDescent="0.25">
      <c r="AC6693" s="175"/>
      <c r="AD6693" s="175"/>
      <c r="AE6693" s="175"/>
      <c r="AF6693" s="175"/>
      <c r="AG6693" s="175"/>
      <c r="AH6693" s="176"/>
      <c r="AM6693" s="6"/>
      <c r="AN6693" s="6"/>
      <c r="AO6693" s="6"/>
      <c r="AP6693" s="6"/>
      <c r="AQ6693" s="6"/>
      <c r="AR6693" s="6"/>
      <c r="AS6693" s="6"/>
      <c r="AT6693" s="6"/>
      <c r="AU6693" s="6"/>
      <c r="AV6693" s="6"/>
      <c r="AW6693" s="6"/>
      <c r="AX6693" s="6"/>
      <c r="AY6693" s="172"/>
      <c r="AZ6693" s="172"/>
      <c r="BA6693" s="172"/>
      <c r="BB6693" s="6"/>
      <c r="BC6693" s="6"/>
      <c r="BD6693" s="6"/>
      <c r="BE6693" s="6"/>
      <c r="BF6693" s="6"/>
      <c r="BG6693" s="172"/>
      <c r="BH6693" s="172"/>
      <c r="BI6693" s="172"/>
      <c r="BJ6693" s="6"/>
      <c r="BK6693" s="6"/>
      <c r="BL6693" s="6"/>
      <c r="BM6693" s="6"/>
      <c r="BN6693" s="6"/>
      <c r="BO6693" s="6"/>
      <c r="BP6693" s="6"/>
      <c r="BQ6693" s="6"/>
      <c r="BR6693" s="6"/>
      <c r="BS6693" s="6"/>
      <c r="BT6693" s="6"/>
      <c r="CG6693" s="432"/>
      <c r="CH6693" s="432"/>
      <c r="CL6693" s="174"/>
    </row>
    <row r="6694" spans="29:90" s="168" customFormat="1" x14ac:dyDescent="0.25">
      <c r="AC6694" s="175"/>
      <c r="AD6694" s="175"/>
      <c r="AE6694" s="175"/>
      <c r="AF6694" s="175"/>
      <c r="AG6694" s="175"/>
      <c r="AH6694" s="176"/>
      <c r="AM6694" s="6"/>
      <c r="AN6694" s="6"/>
      <c r="AO6694" s="6"/>
      <c r="AP6694" s="6"/>
      <c r="AQ6694" s="6"/>
      <c r="AR6694" s="6"/>
      <c r="AS6694" s="6"/>
      <c r="AT6694" s="6"/>
      <c r="AU6694" s="6"/>
      <c r="AV6694" s="6"/>
      <c r="AW6694" s="6"/>
      <c r="AX6694" s="6"/>
      <c r="AY6694" s="172"/>
      <c r="AZ6694" s="172"/>
      <c r="BA6694" s="172"/>
      <c r="BB6694" s="6"/>
      <c r="BC6694" s="6"/>
      <c r="BD6694" s="6"/>
      <c r="BE6694" s="6"/>
      <c r="BF6694" s="6"/>
      <c r="BG6694" s="172"/>
      <c r="BH6694" s="172"/>
      <c r="BI6694" s="172"/>
      <c r="BJ6694" s="6"/>
      <c r="BK6694" s="6"/>
      <c r="BL6694" s="6"/>
      <c r="BM6694" s="6"/>
      <c r="BN6694" s="6"/>
      <c r="BO6694" s="6"/>
      <c r="BP6694" s="6"/>
      <c r="BQ6694" s="6"/>
      <c r="BR6694" s="6"/>
      <c r="BS6694" s="6"/>
      <c r="BT6694" s="6"/>
      <c r="CG6694" s="432"/>
      <c r="CH6694" s="432"/>
      <c r="CL6694" s="174"/>
    </row>
    <row r="6695" spans="29:90" s="168" customFormat="1" x14ac:dyDescent="0.25">
      <c r="AC6695" s="175"/>
      <c r="AD6695" s="175"/>
      <c r="AE6695" s="175"/>
      <c r="AF6695" s="175"/>
      <c r="AG6695" s="175"/>
      <c r="AH6695" s="176"/>
      <c r="AM6695" s="6"/>
      <c r="AN6695" s="6"/>
      <c r="AO6695" s="6"/>
      <c r="AP6695" s="6"/>
      <c r="AQ6695" s="6"/>
      <c r="AR6695" s="6"/>
      <c r="AS6695" s="6"/>
      <c r="AT6695" s="6"/>
      <c r="AU6695" s="6"/>
      <c r="AV6695" s="6"/>
      <c r="AW6695" s="6"/>
      <c r="AX6695" s="6"/>
      <c r="AY6695" s="172"/>
      <c r="AZ6695" s="172"/>
      <c r="BA6695" s="172"/>
      <c r="BB6695" s="6"/>
      <c r="BC6695" s="6"/>
      <c r="BD6695" s="6"/>
      <c r="BE6695" s="6"/>
      <c r="BF6695" s="6"/>
      <c r="BG6695" s="172"/>
      <c r="BH6695" s="172"/>
      <c r="BI6695" s="172"/>
      <c r="BJ6695" s="6"/>
      <c r="BK6695" s="6"/>
      <c r="BL6695" s="6"/>
      <c r="BM6695" s="6"/>
      <c r="BN6695" s="6"/>
      <c r="BO6695" s="6"/>
      <c r="BP6695" s="6"/>
      <c r="BQ6695" s="6"/>
      <c r="BR6695" s="6"/>
      <c r="BS6695" s="6"/>
      <c r="BT6695" s="6"/>
      <c r="CG6695" s="432"/>
      <c r="CH6695" s="432"/>
      <c r="CL6695" s="174"/>
    </row>
    <row r="6696" spans="29:90" s="168" customFormat="1" x14ac:dyDescent="0.25">
      <c r="AC6696" s="175"/>
      <c r="AD6696" s="175"/>
      <c r="AE6696" s="175"/>
      <c r="AF6696" s="175"/>
      <c r="AG6696" s="175"/>
      <c r="AH6696" s="176"/>
      <c r="AM6696" s="6"/>
      <c r="AN6696" s="6"/>
      <c r="AO6696" s="6"/>
      <c r="AP6696" s="6"/>
      <c r="AQ6696" s="6"/>
      <c r="AR6696" s="6"/>
      <c r="AS6696" s="6"/>
      <c r="AT6696" s="6"/>
      <c r="AU6696" s="6"/>
      <c r="AV6696" s="6"/>
      <c r="AW6696" s="6"/>
      <c r="AX6696" s="6"/>
      <c r="AY6696" s="172"/>
      <c r="AZ6696" s="172"/>
      <c r="BA6696" s="172"/>
      <c r="BB6696" s="6"/>
      <c r="BC6696" s="6"/>
      <c r="BD6696" s="6"/>
      <c r="BE6696" s="6"/>
      <c r="BF6696" s="6"/>
      <c r="BG6696" s="172"/>
      <c r="BH6696" s="172"/>
      <c r="BI6696" s="172"/>
      <c r="BJ6696" s="6"/>
      <c r="BK6696" s="6"/>
      <c r="BL6696" s="6"/>
      <c r="BM6696" s="6"/>
      <c r="BN6696" s="6"/>
      <c r="BO6696" s="6"/>
      <c r="BP6696" s="6"/>
      <c r="BQ6696" s="6"/>
      <c r="BR6696" s="6"/>
      <c r="BS6696" s="6"/>
      <c r="BT6696" s="6"/>
      <c r="CG6696" s="432"/>
      <c r="CH6696" s="432"/>
      <c r="CL6696" s="174"/>
    </row>
    <row r="6697" spans="29:90" s="168" customFormat="1" x14ac:dyDescent="0.25">
      <c r="AC6697" s="175"/>
      <c r="AD6697" s="175"/>
      <c r="AE6697" s="175"/>
      <c r="AF6697" s="175"/>
      <c r="AG6697" s="175"/>
      <c r="AH6697" s="176"/>
      <c r="AM6697" s="6"/>
      <c r="AN6697" s="6"/>
      <c r="AO6697" s="6"/>
      <c r="AP6697" s="6"/>
      <c r="AQ6697" s="6"/>
      <c r="AR6697" s="6"/>
      <c r="AS6697" s="6"/>
      <c r="AT6697" s="6"/>
      <c r="AU6697" s="6"/>
      <c r="AV6697" s="6"/>
      <c r="AW6697" s="6"/>
      <c r="AX6697" s="6"/>
      <c r="AY6697" s="172"/>
      <c r="AZ6697" s="172"/>
      <c r="BA6697" s="172"/>
      <c r="BB6697" s="6"/>
      <c r="BC6697" s="6"/>
      <c r="BD6697" s="6"/>
      <c r="BE6697" s="6"/>
      <c r="BF6697" s="6"/>
      <c r="BG6697" s="172"/>
      <c r="BH6697" s="172"/>
      <c r="BI6697" s="172"/>
      <c r="BJ6697" s="6"/>
      <c r="BK6697" s="6"/>
      <c r="BL6697" s="6"/>
      <c r="BM6697" s="6"/>
      <c r="BN6697" s="6"/>
      <c r="BO6697" s="6"/>
      <c r="BP6697" s="6"/>
      <c r="BQ6697" s="6"/>
      <c r="BR6697" s="6"/>
      <c r="BS6697" s="6"/>
      <c r="BT6697" s="6"/>
      <c r="CG6697" s="432"/>
      <c r="CH6697" s="432"/>
      <c r="CL6697" s="174"/>
    </row>
    <row r="6698" spans="29:90" s="168" customFormat="1" x14ac:dyDescent="0.25">
      <c r="AC6698" s="175"/>
      <c r="AD6698" s="175"/>
      <c r="AE6698" s="175"/>
      <c r="AF6698" s="175"/>
      <c r="AG6698" s="175"/>
      <c r="AH6698" s="176"/>
      <c r="AM6698" s="6"/>
      <c r="AN6698" s="6"/>
      <c r="AO6698" s="6"/>
      <c r="AP6698" s="6"/>
      <c r="AQ6698" s="6"/>
      <c r="AR6698" s="6"/>
      <c r="AS6698" s="6"/>
      <c r="AT6698" s="6"/>
      <c r="AU6698" s="6"/>
      <c r="AV6698" s="6"/>
      <c r="AW6698" s="6"/>
      <c r="AX6698" s="6"/>
      <c r="AY6698" s="172"/>
      <c r="AZ6698" s="172"/>
      <c r="BA6698" s="172"/>
      <c r="BB6698" s="6"/>
      <c r="BC6698" s="6"/>
      <c r="BD6698" s="6"/>
      <c r="BE6698" s="6"/>
      <c r="BF6698" s="6"/>
      <c r="BG6698" s="172"/>
      <c r="BH6698" s="172"/>
      <c r="BI6698" s="172"/>
      <c r="BJ6698" s="6"/>
      <c r="BK6698" s="6"/>
      <c r="BL6698" s="6"/>
      <c r="BM6698" s="6"/>
      <c r="BN6698" s="6"/>
      <c r="BO6698" s="6"/>
      <c r="BP6698" s="6"/>
      <c r="BQ6698" s="6"/>
      <c r="BR6698" s="6"/>
      <c r="BS6698" s="6"/>
      <c r="BT6698" s="6"/>
      <c r="CG6698" s="432"/>
      <c r="CH6698" s="432"/>
      <c r="CL6698" s="174"/>
    </row>
    <row r="6699" spans="29:90" s="168" customFormat="1" x14ac:dyDescent="0.25">
      <c r="AC6699" s="175"/>
      <c r="AD6699" s="175"/>
      <c r="AE6699" s="175"/>
      <c r="AF6699" s="175"/>
      <c r="AG6699" s="175"/>
      <c r="AH6699" s="176"/>
      <c r="AM6699" s="6"/>
      <c r="AN6699" s="6"/>
      <c r="AO6699" s="6"/>
      <c r="AP6699" s="6"/>
      <c r="AQ6699" s="6"/>
      <c r="AR6699" s="6"/>
      <c r="AS6699" s="6"/>
      <c r="AT6699" s="6"/>
      <c r="AU6699" s="6"/>
      <c r="AV6699" s="6"/>
      <c r="AW6699" s="6"/>
      <c r="AX6699" s="6"/>
      <c r="AY6699" s="172"/>
      <c r="AZ6699" s="172"/>
      <c r="BA6699" s="172"/>
      <c r="BB6699" s="6"/>
      <c r="BC6699" s="6"/>
      <c r="BD6699" s="6"/>
      <c r="BE6699" s="6"/>
      <c r="BF6699" s="6"/>
      <c r="BG6699" s="172"/>
      <c r="BH6699" s="172"/>
      <c r="BI6699" s="172"/>
      <c r="BJ6699" s="6"/>
      <c r="BK6699" s="6"/>
      <c r="BL6699" s="6"/>
      <c r="BM6699" s="6"/>
      <c r="BN6699" s="6"/>
      <c r="BO6699" s="6"/>
      <c r="BP6699" s="6"/>
      <c r="BQ6699" s="6"/>
      <c r="BR6699" s="6"/>
      <c r="BS6699" s="6"/>
      <c r="BT6699" s="6"/>
      <c r="CG6699" s="432"/>
      <c r="CH6699" s="432"/>
      <c r="CL6699" s="174"/>
    </row>
    <row r="6700" spans="29:90" s="168" customFormat="1" x14ac:dyDescent="0.25">
      <c r="AC6700" s="175"/>
      <c r="AD6700" s="175"/>
      <c r="AE6700" s="175"/>
      <c r="AF6700" s="175"/>
      <c r="AG6700" s="175"/>
      <c r="AH6700" s="176"/>
      <c r="AM6700" s="6"/>
      <c r="AN6700" s="6"/>
      <c r="AO6700" s="6"/>
      <c r="AP6700" s="6"/>
      <c r="AQ6700" s="6"/>
      <c r="AR6700" s="6"/>
      <c r="AS6700" s="6"/>
      <c r="AT6700" s="6"/>
      <c r="AU6700" s="6"/>
      <c r="AV6700" s="6"/>
      <c r="AW6700" s="6"/>
      <c r="AX6700" s="6"/>
      <c r="AY6700" s="172"/>
      <c r="AZ6700" s="172"/>
      <c r="BA6700" s="172"/>
      <c r="BB6700" s="6"/>
      <c r="BC6700" s="6"/>
      <c r="BD6700" s="6"/>
      <c r="BE6700" s="6"/>
      <c r="BF6700" s="6"/>
      <c r="BG6700" s="172"/>
      <c r="BH6700" s="172"/>
      <c r="BI6700" s="172"/>
      <c r="BJ6700" s="6"/>
      <c r="BK6700" s="6"/>
      <c r="BL6700" s="6"/>
      <c r="BM6700" s="6"/>
      <c r="BN6700" s="6"/>
      <c r="BO6700" s="6"/>
      <c r="BP6700" s="6"/>
      <c r="BQ6700" s="6"/>
      <c r="BR6700" s="6"/>
      <c r="BS6700" s="6"/>
      <c r="BT6700" s="6"/>
      <c r="CG6700" s="432"/>
      <c r="CH6700" s="432"/>
      <c r="CL6700" s="174"/>
    </row>
    <row r="6701" spans="29:90" s="168" customFormat="1" x14ac:dyDescent="0.25">
      <c r="AC6701" s="175"/>
      <c r="AD6701" s="175"/>
      <c r="AE6701" s="175"/>
      <c r="AF6701" s="175"/>
      <c r="AG6701" s="175"/>
      <c r="AH6701" s="176"/>
      <c r="AM6701" s="6"/>
      <c r="AN6701" s="6"/>
      <c r="AO6701" s="6"/>
      <c r="AP6701" s="6"/>
      <c r="AQ6701" s="6"/>
      <c r="AR6701" s="6"/>
      <c r="AS6701" s="6"/>
      <c r="AT6701" s="6"/>
      <c r="AU6701" s="6"/>
      <c r="AV6701" s="6"/>
      <c r="AW6701" s="6"/>
      <c r="AX6701" s="6"/>
      <c r="AY6701" s="172"/>
      <c r="AZ6701" s="172"/>
      <c r="BA6701" s="172"/>
      <c r="BB6701" s="6"/>
      <c r="BC6701" s="6"/>
      <c r="BD6701" s="6"/>
      <c r="BE6701" s="6"/>
      <c r="BF6701" s="6"/>
      <c r="BG6701" s="172"/>
      <c r="BH6701" s="172"/>
      <c r="BI6701" s="172"/>
      <c r="BJ6701" s="6"/>
      <c r="BK6701" s="6"/>
      <c r="BL6701" s="6"/>
      <c r="BM6701" s="6"/>
      <c r="BN6701" s="6"/>
      <c r="BO6701" s="6"/>
      <c r="BP6701" s="6"/>
      <c r="BQ6701" s="6"/>
      <c r="BR6701" s="6"/>
      <c r="BS6701" s="6"/>
      <c r="BT6701" s="6"/>
      <c r="CG6701" s="432"/>
      <c r="CH6701" s="432"/>
      <c r="CL6701" s="174"/>
    </row>
    <row r="6702" spans="29:90" s="168" customFormat="1" x14ac:dyDescent="0.25">
      <c r="AC6702" s="175"/>
      <c r="AD6702" s="175"/>
      <c r="AE6702" s="175"/>
      <c r="AF6702" s="175"/>
      <c r="AG6702" s="175"/>
      <c r="AH6702" s="176"/>
      <c r="AM6702" s="6"/>
      <c r="AN6702" s="6"/>
      <c r="AO6702" s="6"/>
      <c r="AP6702" s="6"/>
      <c r="AQ6702" s="6"/>
      <c r="AR6702" s="6"/>
      <c r="AS6702" s="6"/>
      <c r="AT6702" s="6"/>
      <c r="AU6702" s="6"/>
      <c r="AV6702" s="6"/>
      <c r="AW6702" s="6"/>
      <c r="AX6702" s="6"/>
      <c r="AY6702" s="172"/>
      <c r="AZ6702" s="172"/>
      <c r="BA6702" s="172"/>
      <c r="BB6702" s="6"/>
      <c r="BC6702" s="6"/>
      <c r="BD6702" s="6"/>
      <c r="BE6702" s="6"/>
      <c r="BF6702" s="6"/>
      <c r="BG6702" s="172"/>
      <c r="BH6702" s="172"/>
      <c r="BI6702" s="172"/>
      <c r="BJ6702" s="6"/>
      <c r="BK6702" s="6"/>
      <c r="BL6702" s="6"/>
      <c r="BM6702" s="6"/>
      <c r="BN6702" s="6"/>
      <c r="BO6702" s="6"/>
      <c r="BP6702" s="6"/>
      <c r="BQ6702" s="6"/>
      <c r="BR6702" s="6"/>
      <c r="BS6702" s="6"/>
      <c r="BT6702" s="6"/>
      <c r="CG6702" s="432"/>
      <c r="CH6702" s="432"/>
      <c r="CL6702" s="174"/>
    </row>
    <row r="6703" spans="29:90" s="168" customFormat="1" x14ac:dyDescent="0.25">
      <c r="AC6703" s="175"/>
      <c r="AD6703" s="175"/>
      <c r="AE6703" s="175"/>
      <c r="AF6703" s="175"/>
      <c r="AG6703" s="175"/>
      <c r="AH6703" s="176"/>
      <c r="AM6703" s="6"/>
      <c r="AN6703" s="6"/>
      <c r="AO6703" s="6"/>
      <c r="AP6703" s="6"/>
      <c r="AQ6703" s="6"/>
      <c r="AR6703" s="6"/>
      <c r="AS6703" s="6"/>
      <c r="AT6703" s="6"/>
      <c r="AU6703" s="6"/>
      <c r="AV6703" s="6"/>
      <c r="AW6703" s="6"/>
      <c r="AX6703" s="6"/>
      <c r="AY6703" s="172"/>
      <c r="AZ6703" s="172"/>
      <c r="BA6703" s="172"/>
      <c r="BB6703" s="6"/>
      <c r="BC6703" s="6"/>
      <c r="BD6703" s="6"/>
      <c r="BE6703" s="6"/>
      <c r="BF6703" s="6"/>
      <c r="BG6703" s="172"/>
      <c r="BH6703" s="172"/>
      <c r="BI6703" s="172"/>
      <c r="BJ6703" s="6"/>
      <c r="BK6703" s="6"/>
      <c r="BL6703" s="6"/>
      <c r="BM6703" s="6"/>
      <c r="BN6703" s="6"/>
      <c r="BO6703" s="6"/>
      <c r="BP6703" s="6"/>
      <c r="BQ6703" s="6"/>
      <c r="BR6703" s="6"/>
      <c r="BS6703" s="6"/>
      <c r="BT6703" s="6"/>
      <c r="CG6703" s="432"/>
      <c r="CH6703" s="432"/>
      <c r="CL6703" s="174"/>
    </row>
    <row r="6704" spans="29:90" s="168" customFormat="1" x14ac:dyDescent="0.25">
      <c r="AC6704" s="175"/>
      <c r="AD6704" s="175"/>
      <c r="AE6704" s="175"/>
      <c r="AF6704" s="175"/>
      <c r="AG6704" s="175"/>
      <c r="AH6704" s="176"/>
      <c r="AM6704" s="6"/>
      <c r="AN6704" s="6"/>
      <c r="AO6704" s="6"/>
      <c r="AP6704" s="6"/>
      <c r="AQ6704" s="6"/>
      <c r="AR6704" s="6"/>
      <c r="AS6704" s="6"/>
      <c r="AT6704" s="6"/>
      <c r="AU6704" s="6"/>
      <c r="AV6704" s="6"/>
      <c r="AW6704" s="6"/>
      <c r="AX6704" s="6"/>
      <c r="AY6704" s="172"/>
      <c r="AZ6704" s="172"/>
      <c r="BA6704" s="172"/>
      <c r="BB6704" s="6"/>
      <c r="BC6704" s="6"/>
      <c r="BD6704" s="6"/>
      <c r="BE6704" s="6"/>
      <c r="BF6704" s="6"/>
      <c r="BG6704" s="172"/>
      <c r="BH6704" s="172"/>
      <c r="BI6704" s="172"/>
      <c r="BJ6704" s="6"/>
      <c r="BK6704" s="6"/>
      <c r="BL6704" s="6"/>
      <c r="BM6704" s="6"/>
      <c r="BN6704" s="6"/>
      <c r="BO6704" s="6"/>
      <c r="BP6704" s="6"/>
      <c r="BQ6704" s="6"/>
      <c r="BR6704" s="6"/>
      <c r="BS6704" s="6"/>
      <c r="BT6704" s="6"/>
      <c r="CG6704" s="432"/>
      <c r="CH6704" s="432"/>
      <c r="CL6704" s="174"/>
    </row>
    <row r="6705" spans="29:90" s="168" customFormat="1" x14ac:dyDescent="0.25">
      <c r="AC6705" s="175"/>
      <c r="AD6705" s="175"/>
      <c r="AE6705" s="175"/>
      <c r="AF6705" s="175"/>
      <c r="AG6705" s="175"/>
      <c r="AH6705" s="176"/>
      <c r="AM6705" s="6"/>
      <c r="AN6705" s="6"/>
      <c r="AO6705" s="6"/>
      <c r="AP6705" s="6"/>
      <c r="AQ6705" s="6"/>
      <c r="AR6705" s="6"/>
      <c r="AS6705" s="6"/>
      <c r="AT6705" s="6"/>
      <c r="AU6705" s="6"/>
      <c r="AV6705" s="6"/>
      <c r="AW6705" s="6"/>
      <c r="AX6705" s="6"/>
      <c r="AY6705" s="172"/>
      <c r="AZ6705" s="172"/>
      <c r="BA6705" s="172"/>
      <c r="BB6705" s="6"/>
      <c r="BC6705" s="6"/>
      <c r="BD6705" s="6"/>
      <c r="BE6705" s="6"/>
      <c r="BF6705" s="6"/>
      <c r="BG6705" s="172"/>
      <c r="BH6705" s="172"/>
      <c r="BI6705" s="172"/>
      <c r="BJ6705" s="6"/>
      <c r="BK6705" s="6"/>
      <c r="BL6705" s="6"/>
      <c r="BM6705" s="6"/>
      <c r="BN6705" s="6"/>
      <c r="BO6705" s="6"/>
      <c r="BP6705" s="6"/>
      <c r="BQ6705" s="6"/>
      <c r="BR6705" s="6"/>
      <c r="BS6705" s="6"/>
      <c r="BT6705" s="6"/>
      <c r="CG6705" s="432"/>
      <c r="CH6705" s="432"/>
      <c r="CL6705" s="174"/>
    </row>
    <row r="6706" spans="29:90" s="168" customFormat="1" x14ac:dyDescent="0.25">
      <c r="AC6706" s="175"/>
      <c r="AD6706" s="175"/>
      <c r="AE6706" s="175"/>
      <c r="AF6706" s="175"/>
      <c r="AG6706" s="175"/>
      <c r="AH6706" s="176"/>
      <c r="AM6706" s="6"/>
      <c r="AN6706" s="6"/>
      <c r="AO6706" s="6"/>
      <c r="AP6706" s="6"/>
      <c r="AQ6706" s="6"/>
      <c r="AR6706" s="6"/>
      <c r="AS6706" s="6"/>
      <c r="AT6706" s="6"/>
      <c r="AU6706" s="6"/>
      <c r="AV6706" s="6"/>
      <c r="AW6706" s="6"/>
      <c r="AX6706" s="6"/>
      <c r="AY6706" s="172"/>
      <c r="AZ6706" s="172"/>
      <c r="BA6706" s="172"/>
      <c r="BB6706" s="6"/>
      <c r="BC6706" s="6"/>
      <c r="BD6706" s="6"/>
      <c r="BE6706" s="6"/>
      <c r="BF6706" s="6"/>
      <c r="BG6706" s="172"/>
      <c r="BH6706" s="172"/>
      <c r="BI6706" s="172"/>
      <c r="BJ6706" s="6"/>
      <c r="BK6706" s="6"/>
      <c r="BL6706" s="6"/>
      <c r="BM6706" s="6"/>
      <c r="BN6706" s="6"/>
      <c r="BO6706" s="6"/>
      <c r="BP6706" s="6"/>
      <c r="BQ6706" s="6"/>
      <c r="BR6706" s="6"/>
      <c r="BS6706" s="6"/>
      <c r="BT6706" s="6"/>
      <c r="CG6706" s="432"/>
      <c r="CH6706" s="432"/>
      <c r="CL6706" s="174"/>
    </row>
    <row r="6707" spans="29:90" s="168" customFormat="1" x14ac:dyDescent="0.25">
      <c r="AC6707" s="175"/>
      <c r="AD6707" s="175"/>
      <c r="AE6707" s="175"/>
      <c r="AF6707" s="175"/>
      <c r="AG6707" s="175"/>
      <c r="AH6707" s="176"/>
      <c r="AM6707" s="6"/>
      <c r="AN6707" s="6"/>
      <c r="AO6707" s="6"/>
      <c r="AP6707" s="6"/>
      <c r="AQ6707" s="6"/>
      <c r="AR6707" s="6"/>
      <c r="AS6707" s="6"/>
      <c r="AT6707" s="6"/>
      <c r="AU6707" s="6"/>
      <c r="AV6707" s="6"/>
      <c r="AW6707" s="6"/>
      <c r="AX6707" s="6"/>
      <c r="AY6707" s="172"/>
      <c r="AZ6707" s="172"/>
      <c r="BA6707" s="172"/>
      <c r="BB6707" s="6"/>
      <c r="BC6707" s="6"/>
      <c r="BD6707" s="6"/>
      <c r="BE6707" s="6"/>
      <c r="BF6707" s="6"/>
      <c r="BG6707" s="172"/>
      <c r="BH6707" s="172"/>
      <c r="BI6707" s="172"/>
      <c r="BJ6707" s="6"/>
      <c r="BK6707" s="6"/>
      <c r="BL6707" s="6"/>
      <c r="BM6707" s="6"/>
      <c r="BN6707" s="6"/>
      <c r="BO6707" s="6"/>
      <c r="BP6707" s="6"/>
      <c r="BQ6707" s="6"/>
      <c r="BR6707" s="6"/>
      <c r="BS6707" s="6"/>
      <c r="BT6707" s="6"/>
      <c r="CG6707" s="432"/>
      <c r="CH6707" s="432"/>
      <c r="CL6707" s="174"/>
    </row>
    <row r="6708" spans="29:90" s="168" customFormat="1" x14ac:dyDescent="0.25">
      <c r="AC6708" s="175"/>
      <c r="AD6708" s="175"/>
      <c r="AE6708" s="175"/>
      <c r="AF6708" s="175"/>
      <c r="AG6708" s="175"/>
      <c r="AH6708" s="176"/>
      <c r="AM6708" s="6"/>
      <c r="AN6708" s="6"/>
      <c r="AO6708" s="6"/>
      <c r="AP6708" s="6"/>
      <c r="AQ6708" s="6"/>
      <c r="AR6708" s="6"/>
      <c r="AS6708" s="6"/>
      <c r="AT6708" s="6"/>
      <c r="AU6708" s="6"/>
      <c r="AV6708" s="6"/>
      <c r="AW6708" s="6"/>
      <c r="AX6708" s="6"/>
      <c r="AY6708" s="172"/>
      <c r="AZ6708" s="172"/>
      <c r="BA6708" s="172"/>
      <c r="BB6708" s="6"/>
      <c r="BC6708" s="6"/>
      <c r="BD6708" s="6"/>
      <c r="BE6708" s="6"/>
      <c r="BF6708" s="6"/>
      <c r="BG6708" s="172"/>
      <c r="BH6708" s="172"/>
      <c r="BI6708" s="172"/>
      <c r="BJ6708" s="6"/>
      <c r="BK6708" s="6"/>
      <c r="BL6708" s="6"/>
      <c r="BM6708" s="6"/>
      <c r="BN6708" s="6"/>
      <c r="BO6708" s="6"/>
      <c r="BP6708" s="6"/>
      <c r="BQ6708" s="6"/>
      <c r="BR6708" s="6"/>
      <c r="BS6708" s="6"/>
      <c r="BT6708" s="6"/>
      <c r="CG6708" s="432"/>
      <c r="CH6708" s="432"/>
      <c r="CL6708" s="174"/>
    </row>
    <row r="6709" spans="29:90" s="168" customFormat="1" x14ac:dyDescent="0.25">
      <c r="AC6709" s="175"/>
      <c r="AD6709" s="175"/>
      <c r="AE6709" s="175"/>
      <c r="AF6709" s="175"/>
      <c r="AG6709" s="175"/>
      <c r="AH6709" s="176"/>
      <c r="AM6709" s="6"/>
      <c r="AN6709" s="6"/>
      <c r="AO6709" s="6"/>
      <c r="AP6709" s="6"/>
      <c r="AQ6709" s="6"/>
      <c r="AR6709" s="6"/>
      <c r="AS6709" s="6"/>
      <c r="AT6709" s="6"/>
      <c r="AU6709" s="6"/>
      <c r="AV6709" s="6"/>
      <c r="AW6709" s="6"/>
      <c r="AX6709" s="6"/>
      <c r="AY6709" s="172"/>
      <c r="AZ6709" s="172"/>
      <c r="BA6709" s="172"/>
      <c r="BB6709" s="6"/>
      <c r="BC6709" s="6"/>
      <c r="BD6709" s="6"/>
      <c r="BE6709" s="6"/>
      <c r="BF6709" s="6"/>
      <c r="BG6709" s="172"/>
      <c r="BH6709" s="172"/>
      <c r="BI6709" s="172"/>
      <c r="BJ6709" s="6"/>
      <c r="BK6709" s="6"/>
      <c r="BL6709" s="6"/>
      <c r="BM6709" s="6"/>
      <c r="BN6709" s="6"/>
      <c r="BO6709" s="6"/>
      <c r="BP6709" s="6"/>
      <c r="BQ6709" s="6"/>
      <c r="BR6709" s="6"/>
      <c r="BS6709" s="6"/>
      <c r="BT6709" s="6"/>
      <c r="CG6709" s="432"/>
      <c r="CH6709" s="432"/>
      <c r="CL6709" s="174"/>
    </row>
    <row r="6710" spans="29:90" s="168" customFormat="1" x14ac:dyDescent="0.25">
      <c r="AC6710" s="175"/>
      <c r="AD6710" s="175"/>
      <c r="AE6710" s="175"/>
      <c r="AF6710" s="175"/>
      <c r="AG6710" s="175"/>
      <c r="AH6710" s="176"/>
      <c r="AM6710" s="6"/>
      <c r="AN6710" s="6"/>
      <c r="AO6710" s="6"/>
      <c r="AP6710" s="6"/>
      <c r="AQ6710" s="6"/>
      <c r="AR6710" s="6"/>
      <c r="AS6710" s="6"/>
      <c r="AT6710" s="6"/>
      <c r="AU6710" s="6"/>
      <c r="AV6710" s="6"/>
      <c r="AW6710" s="6"/>
      <c r="AX6710" s="6"/>
      <c r="AY6710" s="172"/>
      <c r="AZ6710" s="172"/>
      <c r="BA6710" s="172"/>
      <c r="BB6710" s="6"/>
      <c r="BC6710" s="6"/>
      <c r="BD6710" s="6"/>
      <c r="BE6710" s="6"/>
      <c r="BF6710" s="6"/>
      <c r="BG6710" s="172"/>
      <c r="BH6710" s="172"/>
      <c r="BI6710" s="172"/>
      <c r="BJ6710" s="6"/>
      <c r="BK6710" s="6"/>
      <c r="BL6710" s="6"/>
      <c r="BM6710" s="6"/>
      <c r="BN6710" s="6"/>
      <c r="BO6710" s="6"/>
      <c r="BP6710" s="6"/>
      <c r="BQ6710" s="6"/>
      <c r="BR6710" s="6"/>
      <c r="BS6710" s="6"/>
      <c r="BT6710" s="6"/>
      <c r="CG6710" s="432"/>
      <c r="CH6710" s="432"/>
      <c r="CL6710" s="174"/>
    </row>
    <row r="6711" spans="29:90" s="168" customFormat="1" x14ac:dyDescent="0.25">
      <c r="AC6711" s="175"/>
      <c r="AD6711" s="175"/>
      <c r="AE6711" s="175"/>
      <c r="AF6711" s="175"/>
      <c r="AG6711" s="175"/>
      <c r="AH6711" s="176"/>
      <c r="AM6711" s="6"/>
      <c r="AN6711" s="6"/>
      <c r="AO6711" s="6"/>
      <c r="AP6711" s="6"/>
      <c r="AQ6711" s="6"/>
      <c r="AR6711" s="6"/>
      <c r="AS6711" s="6"/>
      <c r="AT6711" s="6"/>
      <c r="AU6711" s="6"/>
      <c r="AV6711" s="6"/>
      <c r="AW6711" s="6"/>
      <c r="AX6711" s="6"/>
      <c r="AY6711" s="172"/>
      <c r="AZ6711" s="172"/>
      <c r="BA6711" s="172"/>
      <c r="BB6711" s="6"/>
      <c r="BC6711" s="6"/>
      <c r="BD6711" s="6"/>
      <c r="BE6711" s="6"/>
      <c r="BF6711" s="6"/>
      <c r="BG6711" s="172"/>
      <c r="BH6711" s="172"/>
      <c r="BI6711" s="172"/>
      <c r="BJ6711" s="6"/>
      <c r="BK6711" s="6"/>
      <c r="BL6711" s="6"/>
      <c r="BM6711" s="6"/>
      <c r="BN6711" s="6"/>
      <c r="BO6711" s="6"/>
      <c r="BP6711" s="6"/>
      <c r="BQ6711" s="6"/>
      <c r="BR6711" s="6"/>
      <c r="BS6711" s="6"/>
      <c r="BT6711" s="6"/>
      <c r="CG6711" s="432"/>
      <c r="CH6711" s="432"/>
      <c r="CL6711" s="174"/>
    </row>
    <row r="6712" spans="29:90" s="168" customFormat="1" x14ac:dyDescent="0.25">
      <c r="AC6712" s="175"/>
      <c r="AD6712" s="175"/>
      <c r="AE6712" s="175"/>
      <c r="AF6712" s="175"/>
      <c r="AG6712" s="175"/>
      <c r="AH6712" s="176"/>
      <c r="AM6712" s="6"/>
      <c r="AN6712" s="6"/>
      <c r="AO6712" s="6"/>
      <c r="AP6712" s="6"/>
      <c r="AQ6712" s="6"/>
      <c r="AR6712" s="6"/>
      <c r="AS6712" s="6"/>
      <c r="AT6712" s="6"/>
      <c r="AU6712" s="6"/>
      <c r="AV6712" s="6"/>
      <c r="AW6712" s="6"/>
      <c r="AX6712" s="6"/>
      <c r="AY6712" s="172"/>
      <c r="AZ6712" s="172"/>
      <c r="BA6712" s="172"/>
      <c r="BB6712" s="6"/>
      <c r="BC6712" s="6"/>
      <c r="BD6712" s="6"/>
      <c r="BE6712" s="6"/>
      <c r="BF6712" s="6"/>
      <c r="BG6712" s="172"/>
      <c r="BH6712" s="172"/>
      <c r="BI6712" s="172"/>
      <c r="BJ6712" s="6"/>
      <c r="BK6712" s="6"/>
      <c r="BL6712" s="6"/>
      <c r="BM6712" s="6"/>
      <c r="BN6712" s="6"/>
      <c r="BO6712" s="6"/>
      <c r="BP6712" s="6"/>
      <c r="BQ6712" s="6"/>
      <c r="BR6712" s="6"/>
      <c r="BS6712" s="6"/>
      <c r="BT6712" s="6"/>
      <c r="CG6712" s="432"/>
      <c r="CH6712" s="432"/>
      <c r="CL6712" s="174"/>
    </row>
    <row r="6713" spans="29:90" s="168" customFormat="1" x14ac:dyDescent="0.25">
      <c r="AC6713" s="175"/>
      <c r="AD6713" s="175"/>
      <c r="AE6713" s="175"/>
      <c r="AF6713" s="175"/>
      <c r="AG6713" s="175"/>
      <c r="AH6713" s="176"/>
      <c r="AM6713" s="6"/>
      <c r="AN6713" s="6"/>
      <c r="AO6713" s="6"/>
      <c r="AP6713" s="6"/>
      <c r="AQ6713" s="6"/>
      <c r="AR6713" s="6"/>
      <c r="AS6713" s="6"/>
      <c r="AT6713" s="6"/>
      <c r="AU6713" s="6"/>
      <c r="AV6713" s="6"/>
      <c r="AW6713" s="6"/>
      <c r="AX6713" s="6"/>
      <c r="AY6713" s="172"/>
      <c r="AZ6713" s="172"/>
      <c r="BA6713" s="172"/>
      <c r="BB6713" s="6"/>
      <c r="BC6713" s="6"/>
      <c r="BD6713" s="6"/>
      <c r="BE6713" s="6"/>
      <c r="BF6713" s="6"/>
      <c r="BG6713" s="172"/>
      <c r="BH6713" s="172"/>
      <c r="BI6713" s="172"/>
      <c r="BJ6713" s="6"/>
      <c r="BK6713" s="6"/>
      <c r="BL6713" s="6"/>
      <c r="BM6713" s="6"/>
      <c r="BN6713" s="6"/>
      <c r="BO6713" s="6"/>
      <c r="BP6713" s="6"/>
      <c r="BQ6713" s="6"/>
      <c r="BR6713" s="6"/>
      <c r="BS6713" s="6"/>
      <c r="BT6713" s="6"/>
      <c r="CG6713" s="432"/>
      <c r="CH6713" s="432"/>
      <c r="CL6713" s="174"/>
    </row>
    <row r="6714" spans="29:90" s="168" customFormat="1" x14ac:dyDescent="0.25">
      <c r="AC6714" s="175"/>
      <c r="AD6714" s="175"/>
      <c r="AE6714" s="175"/>
      <c r="AF6714" s="175"/>
      <c r="AG6714" s="175"/>
      <c r="AH6714" s="176"/>
      <c r="AM6714" s="6"/>
      <c r="AN6714" s="6"/>
      <c r="AO6714" s="6"/>
      <c r="AP6714" s="6"/>
      <c r="AQ6714" s="6"/>
      <c r="AR6714" s="6"/>
      <c r="AS6714" s="6"/>
      <c r="AT6714" s="6"/>
      <c r="AU6714" s="6"/>
      <c r="AV6714" s="6"/>
      <c r="AW6714" s="6"/>
      <c r="AX6714" s="6"/>
      <c r="AY6714" s="172"/>
      <c r="AZ6714" s="172"/>
      <c r="BA6714" s="172"/>
      <c r="BB6714" s="6"/>
      <c r="BC6714" s="6"/>
      <c r="BD6714" s="6"/>
      <c r="BE6714" s="6"/>
      <c r="BF6714" s="6"/>
      <c r="BG6714" s="172"/>
      <c r="BH6714" s="172"/>
      <c r="BI6714" s="172"/>
      <c r="BJ6714" s="6"/>
      <c r="BK6714" s="6"/>
      <c r="BL6714" s="6"/>
      <c r="BM6714" s="6"/>
      <c r="BN6714" s="6"/>
      <c r="BO6714" s="6"/>
      <c r="BP6714" s="6"/>
      <c r="BQ6714" s="6"/>
      <c r="BR6714" s="6"/>
      <c r="BS6714" s="6"/>
      <c r="BT6714" s="6"/>
      <c r="CG6714" s="432"/>
      <c r="CH6714" s="432"/>
      <c r="CL6714" s="174"/>
    </row>
    <row r="6715" spans="29:90" s="168" customFormat="1" x14ac:dyDescent="0.25">
      <c r="AC6715" s="175"/>
      <c r="AD6715" s="175"/>
      <c r="AE6715" s="175"/>
      <c r="AF6715" s="175"/>
      <c r="AG6715" s="175"/>
      <c r="AH6715" s="176"/>
      <c r="AM6715" s="6"/>
      <c r="AN6715" s="6"/>
      <c r="AO6715" s="6"/>
      <c r="AP6715" s="6"/>
      <c r="AQ6715" s="6"/>
      <c r="AR6715" s="6"/>
      <c r="AS6715" s="6"/>
      <c r="AT6715" s="6"/>
      <c r="AU6715" s="6"/>
      <c r="AV6715" s="6"/>
      <c r="AW6715" s="6"/>
      <c r="AX6715" s="6"/>
      <c r="AY6715" s="172"/>
      <c r="AZ6715" s="172"/>
      <c r="BA6715" s="172"/>
      <c r="BB6715" s="6"/>
      <c r="BC6715" s="6"/>
      <c r="BD6715" s="6"/>
      <c r="BE6715" s="6"/>
      <c r="BF6715" s="6"/>
      <c r="BG6715" s="172"/>
      <c r="BH6715" s="172"/>
      <c r="BI6715" s="172"/>
      <c r="BJ6715" s="6"/>
      <c r="BK6715" s="6"/>
      <c r="BL6715" s="6"/>
      <c r="BM6715" s="6"/>
      <c r="BN6715" s="6"/>
      <c r="BO6715" s="6"/>
      <c r="BP6715" s="6"/>
      <c r="BQ6715" s="6"/>
      <c r="BR6715" s="6"/>
      <c r="BS6715" s="6"/>
      <c r="BT6715" s="6"/>
      <c r="CG6715" s="432"/>
      <c r="CH6715" s="432"/>
      <c r="CL6715" s="174"/>
    </row>
    <row r="6716" spans="29:90" s="168" customFormat="1" x14ac:dyDescent="0.25">
      <c r="AC6716" s="175"/>
      <c r="AD6716" s="175"/>
      <c r="AE6716" s="175"/>
      <c r="AF6716" s="175"/>
      <c r="AG6716" s="175"/>
      <c r="AH6716" s="176"/>
      <c r="AM6716" s="6"/>
      <c r="AN6716" s="6"/>
      <c r="AO6716" s="6"/>
      <c r="AP6716" s="6"/>
      <c r="AQ6716" s="6"/>
      <c r="AR6716" s="6"/>
      <c r="AS6716" s="6"/>
      <c r="AT6716" s="6"/>
      <c r="AU6716" s="6"/>
      <c r="AV6716" s="6"/>
      <c r="AW6716" s="6"/>
      <c r="AX6716" s="6"/>
      <c r="AY6716" s="172"/>
      <c r="AZ6716" s="172"/>
      <c r="BA6716" s="172"/>
      <c r="BB6716" s="6"/>
      <c r="BC6716" s="6"/>
      <c r="BD6716" s="6"/>
      <c r="BE6716" s="6"/>
      <c r="BF6716" s="6"/>
      <c r="BG6716" s="172"/>
      <c r="BH6716" s="172"/>
      <c r="BI6716" s="172"/>
      <c r="BJ6716" s="6"/>
      <c r="BK6716" s="6"/>
      <c r="BL6716" s="6"/>
      <c r="BM6716" s="6"/>
      <c r="BN6716" s="6"/>
      <c r="BO6716" s="6"/>
      <c r="BP6716" s="6"/>
      <c r="BQ6716" s="6"/>
      <c r="BR6716" s="6"/>
      <c r="BS6716" s="6"/>
      <c r="BT6716" s="6"/>
      <c r="CG6716" s="432"/>
      <c r="CH6716" s="432"/>
      <c r="CL6716" s="174"/>
    </row>
    <row r="6717" spans="29:90" s="168" customFormat="1" x14ac:dyDescent="0.25">
      <c r="AC6717" s="175"/>
      <c r="AD6717" s="175"/>
      <c r="AE6717" s="175"/>
      <c r="AF6717" s="175"/>
      <c r="AG6717" s="175"/>
      <c r="AH6717" s="176"/>
      <c r="AM6717" s="6"/>
      <c r="AN6717" s="6"/>
      <c r="AO6717" s="6"/>
      <c r="AP6717" s="6"/>
      <c r="AQ6717" s="6"/>
      <c r="AR6717" s="6"/>
      <c r="AS6717" s="6"/>
      <c r="AT6717" s="6"/>
      <c r="AU6717" s="6"/>
      <c r="AV6717" s="6"/>
      <c r="AW6717" s="6"/>
      <c r="AX6717" s="6"/>
      <c r="AY6717" s="172"/>
      <c r="AZ6717" s="172"/>
      <c r="BA6717" s="172"/>
      <c r="BB6717" s="6"/>
      <c r="BC6717" s="6"/>
      <c r="BD6717" s="6"/>
      <c r="BE6717" s="6"/>
      <c r="BF6717" s="6"/>
      <c r="BG6717" s="172"/>
      <c r="BH6717" s="172"/>
      <c r="BI6717" s="172"/>
      <c r="BJ6717" s="6"/>
      <c r="BK6717" s="6"/>
      <c r="BL6717" s="6"/>
      <c r="BM6717" s="6"/>
      <c r="BN6717" s="6"/>
      <c r="BO6717" s="6"/>
      <c r="BP6717" s="6"/>
      <c r="BQ6717" s="6"/>
      <c r="BR6717" s="6"/>
      <c r="BS6717" s="6"/>
      <c r="BT6717" s="6"/>
      <c r="CG6717" s="432"/>
      <c r="CH6717" s="432"/>
      <c r="CL6717" s="174"/>
    </row>
    <row r="6718" spans="29:90" s="168" customFormat="1" x14ac:dyDescent="0.25">
      <c r="AC6718" s="175"/>
      <c r="AD6718" s="175"/>
      <c r="AE6718" s="175"/>
      <c r="AF6718" s="175"/>
      <c r="AG6718" s="175"/>
      <c r="AH6718" s="176"/>
      <c r="AM6718" s="6"/>
      <c r="AN6718" s="6"/>
      <c r="AO6718" s="6"/>
      <c r="AP6718" s="6"/>
      <c r="AQ6718" s="6"/>
      <c r="AR6718" s="6"/>
      <c r="AS6718" s="6"/>
      <c r="AT6718" s="6"/>
      <c r="AU6718" s="6"/>
      <c r="AV6718" s="6"/>
      <c r="AW6718" s="6"/>
      <c r="AX6718" s="6"/>
      <c r="AY6718" s="172"/>
      <c r="AZ6718" s="172"/>
      <c r="BA6718" s="172"/>
      <c r="BB6718" s="6"/>
      <c r="BC6718" s="6"/>
      <c r="BD6718" s="6"/>
      <c r="BE6718" s="6"/>
      <c r="BF6718" s="6"/>
      <c r="BG6718" s="172"/>
      <c r="BH6718" s="172"/>
      <c r="BI6718" s="172"/>
      <c r="BJ6718" s="6"/>
      <c r="BK6718" s="6"/>
      <c r="BL6718" s="6"/>
      <c r="BM6718" s="6"/>
      <c r="BN6718" s="6"/>
      <c r="BO6718" s="6"/>
      <c r="BP6718" s="6"/>
      <c r="BQ6718" s="6"/>
      <c r="BR6718" s="6"/>
      <c r="BS6718" s="6"/>
      <c r="BT6718" s="6"/>
      <c r="CG6718" s="432"/>
      <c r="CH6718" s="432"/>
      <c r="CL6718" s="174"/>
    </row>
    <row r="6719" spans="29:90" s="168" customFormat="1" x14ac:dyDescent="0.25">
      <c r="AC6719" s="175"/>
      <c r="AD6719" s="175"/>
      <c r="AE6719" s="175"/>
      <c r="AF6719" s="175"/>
      <c r="AG6719" s="175"/>
      <c r="AH6719" s="176"/>
      <c r="AM6719" s="6"/>
      <c r="AN6719" s="6"/>
      <c r="AO6719" s="6"/>
      <c r="AP6719" s="6"/>
      <c r="AQ6719" s="6"/>
      <c r="AR6719" s="6"/>
      <c r="AS6719" s="6"/>
      <c r="AT6719" s="6"/>
      <c r="AU6719" s="6"/>
      <c r="AV6719" s="6"/>
      <c r="AW6719" s="6"/>
      <c r="AX6719" s="6"/>
      <c r="AY6719" s="172"/>
      <c r="AZ6719" s="172"/>
      <c r="BA6719" s="172"/>
      <c r="BB6719" s="6"/>
      <c r="BC6719" s="6"/>
      <c r="BD6719" s="6"/>
      <c r="BE6719" s="6"/>
      <c r="BF6719" s="6"/>
      <c r="BG6719" s="172"/>
      <c r="BH6719" s="172"/>
      <c r="BI6719" s="172"/>
      <c r="BJ6719" s="6"/>
      <c r="BK6719" s="6"/>
      <c r="BL6719" s="6"/>
      <c r="BM6719" s="6"/>
      <c r="BN6719" s="6"/>
      <c r="BO6719" s="6"/>
      <c r="BP6719" s="6"/>
      <c r="BQ6719" s="6"/>
      <c r="BR6719" s="6"/>
      <c r="BS6719" s="6"/>
      <c r="BT6719" s="6"/>
      <c r="CG6719" s="432"/>
      <c r="CH6719" s="432"/>
      <c r="CL6719" s="174"/>
    </row>
    <row r="6720" spans="29:90" s="168" customFormat="1" x14ac:dyDescent="0.25">
      <c r="AC6720" s="175"/>
      <c r="AD6720" s="175"/>
      <c r="AE6720" s="175"/>
      <c r="AF6720" s="175"/>
      <c r="AG6720" s="175"/>
      <c r="AH6720" s="176"/>
      <c r="AM6720" s="6"/>
      <c r="AN6720" s="6"/>
      <c r="AO6720" s="6"/>
      <c r="AP6720" s="6"/>
      <c r="AQ6720" s="6"/>
      <c r="AR6720" s="6"/>
      <c r="AS6720" s="6"/>
      <c r="AT6720" s="6"/>
      <c r="AU6720" s="6"/>
      <c r="AV6720" s="6"/>
      <c r="AW6720" s="6"/>
      <c r="AX6720" s="6"/>
      <c r="AY6720" s="172"/>
      <c r="AZ6720" s="172"/>
      <c r="BA6720" s="172"/>
      <c r="BB6720" s="6"/>
      <c r="BC6720" s="6"/>
      <c r="BD6720" s="6"/>
      <c r="BE6720" s="6"/>
      <c r="BF6720" s="6"/>
      <c r="BG6720" s="172"/>
      <c r="BH6720" s="172"/>
      <c r="BI6720" s="172"/>
      <c r="BJ6720" s="6"/>
      <c r="BK6720" s="6"/>
      <c r="BL6720" s="6"/>
      <c r="BM6720" s="6"/>
      <c r="BN6720" s="6"/>
      <c r="BO6720" s="6"/>
      <c r="BP6720" s="6"/>
      <c r="BQ6720" s="6"/>
      <c r="BR6720" s="6"/>
      <c r="BS6720" s="6"/>
      <c r="BT6720" s="6"/>
      <c r="CG6720" s="432"/>
      <c r="CH6720" s="432"/>
      <c r="CL6720" s="174"/>
    </row>
    <row r="6721" spans="29:90" s="168" customFormat="1" x14ac:dyDescent="0.25">
      <c r="AC6721" s="175"/>
      <c r="AD6721" s="175"/>
      <c r="AE6721" s="175"/>
      <c r="AF6721" s="175"/>
      <c r="AG6721" s="175"/>
      <c r="AH6721" s="176"/>
      <c r="AM6721" s="6"/>
      <c r="AN6721" s="6"/>
      <c r="AO6721" s="6"/>
      <c r="AP6721" s="6"/>
      <c r="AQ6721" s="6"/>
      <c r="AR6721" s="6"/>
      <c r="AS6721" s="6"/>
      <c r="AT6721" s="6"/>
      <c r="AU6721" s="6"/>
      <c r="AV6721" s="6"/>
      <c r="AW6721" s="6"/>
      <c r="AX6721" s="6"/>
      <c r="AY6721" s="172"/>
      <c r="AZ6721" s="172"/>
      <c r="BA6721" s="172"/>
      <c r="BB6721" s="6"/>
      <c r="BC6721" s="6"/>
      <c r="BD6721" s="6"/>
      <c r="BE6721" s="6"/>
      <c r="BF6721" s="6"/>
      <c r="BG6721" s="172"/>
      <c r="BH6721" s="172"/>
      <c r="BI6721" s="172"/>
      <c r="BJ6721" s="6"/>
      <c r="BK6721" s="6"/>
      <c r="BL6721" s="6"/>
      <c r="BM6721" s="6"/>
      <c r="BN6721" s="6"/>
      <c r="BO6721" s="6"/>
      <c r="BP6721" s="6"/>
      <c r="BQ6721" s="6"/>
      <c r="BR6721" s="6"/>
      <c r="BS6721" s="6"/>
      <c r="BT6721" s="6"/>
      <c r="CG6721" s="432"/>
      <c r="CH6721" s="432"/>
      <c r="CL6721" s="174"/>
    </row>
    <row r="6722" spans="29:90" s="168" customFormat="1" x14ac:dyDescent="0.25">
      <c r="AC6722" s="175"/>
      <c r="AD6722" s="175"/>
      <c r="AE6722" s="175"/>
      <c r="AF6722" s="175"/>
      <c r="AG6722" s="175"/>
      <c r="AH6722" s="176"/>
      <c r="AM6722" s="6"/>
      <c r="AN6722" s="6"/>
      <c r="AO6722" s="6"/>
      <c r="AP6722" s="6"/>
      <c r="AQ6722" s="6"/>
      <c r="AR6722" s="6"/>
      <c r="AS6722" s="6"/>
      <c r="AT6722" s="6"/>
      <c r="AU6722" s="6"/>
      <c r="AV6722" s="6"/>
      <c r="AW6722" s="6"/>
      <c r="AX6722" s="6"/>
      <c r="AY6722" s="172"/>
      <c r="AZ6722" s="172"/>
      <c r="BA6722" s="172"/>
      <c r="BB6722" s="6"/>
      <c r="BC6722" s="6"/>
      <c r="BD6722" s="6"/>
      <c r="BE6722" s="6"/>
      <c r="BF6722" s="6"/>
      <c r="BG6722" s="172"/>
      <c r="BH6722" s="172"/>
      <c r="BI6722" s="172"/>
      <c r="BJ6722" s="6"/>
      <c r="BK6722" s="6"/>
      <c r="BL6722" s="6"/>
      <c r="BM6722" s="6"/>
      <c r="BN6722" s="6"/>
      <c r="BO6722" s="6"/>
      <c r="BP6722" s="6"/>
      <c r="BQ6722" s="6"/>
      <c r="BR6722" s="6"/>
      <c r="BS6722" s="6"/>
      <c r="BT6722" s="6"/>
      <c r="CG6722" s="432"/>
      <c r="CH6722" s="432"/>
      <c r="CL6722" s="174"/>
    </row>
    <row r="6723" spans="29:90" s="168" customFormat="1" x14ac:dyDescent="0.25">
      <c r="AC6723" s="175"/>
      <c r="AD6723" s="175"/>
      <c r="AE6723" s="175"/>
      <c r="AF6723" s="175"/>
      <c r="AG6723" s="175"/>
      <c r="AH6723" s="176"/>
      <c r="AM6723" s="6"/>
      <c r="AN6723" s="6"/>
      <c r="AO6723" s="6"/>
      <c r="AP6723" s="6"/>
      <c r="AQ6723" s="6"/>
      <c r="AR6723" s="6"/>
      <c r="AS6723" s="6"/>
      <c r="AT6723" s="6"/>
      <c r="AU6723" s="6"/>
      <c r="AV6723" s="6"/>
      <c r="AW6723" s="6"/>
      <c r="AX6723" s="6"/>
      <c r="AY6723" s="172"/>
      <c r="AZ6723" s="172"/>
      <c r="BA6723" s="172"/>
      <c r="BB6723" s="6"/>
      <c r="BC6723" s="6"/>
      <c r="BD6723" s="6"/>
      <c r="BE6723" s="6"/>
      <c r="BF6723" s="6"/>
      <c r="BG6723" s="172"/>
      <c r="BH6723" s="172"/>
      <c r="BI6723" s="172"/>
      <c r="BJ6723" s="6"/>
      <c r="BK6723" s="6"/>
      <c r="BL6723" s="6"/>
      <c r="BM6723" s="6"/>
      <c r="BN6723" s="6"/>
      <c r="BO6723" s="6"/>
      <c r="BP6723" s="6"/>
      <c r="BQ6723" s="6"/>
      <c r="BR6723" s="6"/>
      <c r="BS6723" s="6"/>
      <c r="BT6723" s="6"/>
      <c r="CG6723" s="432"/>
      <c r="CH6723" s="432"/>
      <c r="CL6723" s="174"/>
    </row>
    <row r="6724" spans="29:90" s="168" customFormat="1" x14ac:dyDescent="0.25">
      <c r="AC6724" s="175"/>
      <c r="AD6724" s="175"/>
      <c r="AE6724" s="175"/>
      <c r="AF6724" s="175"/>
      <c r="AG6724" s="175"/>
      <c r="AH6724" s="176"/>
      <c r="AM6724" s="6"/>
      <c r="AN6724" s="6"/>
      <c r="AO6724" s="6"/>
      <c r="AP6724" s="6"/>
      <c r="AQ6724" s="6"/>
      <c r="AR6724" s="6"/>
      <c r="AS6724" s="6"/>
      <c r="AT6724" s="6"/>
      <c r="AU6724" s="6"/>
      <c r="AV6724" s="6"/>
      <c r="AW6724" s="6"/>
      <c r="AX6724" s="6"/>
      <c r="AY6724" s="172"/>
      <c r="AZ6724" s="172"/>
      <c r="BA6724" s="172"/>
      <c r="BB6724" s="6"/>
      <c r="BC6724" s="6"/>
      <c r="BD6724" s="6"/>
      <c r="BE6724" s="6"/>
      <c r="BF6724" s="6"/>
      <c r="BG6724" s="172"/>
      <c r="BH6724" s="172"/>
      <c r="BI6724" s="172"/>
      <c r="BJ6724" s="6"/>
      <c r="BK6724" s="6"/>
      <c r="BL6724" s="6"/>
      <c r="BM6724" s="6"/>
      <c r="BN6724" s="6"/>
      <c r="BO6724" s="6"/>
      <c r="BP6724" s="6"/>
      <c r="BQ6724" s="6"/>
      <c r="BR6724" s="6"/>
      <c r="BS6724" s="6"/>
      <c r="BT6724" s="6"/>
      <c r="CG6724" s="432"/>
      <c r="CH6724" s="432"/>
      <c r="CL6724" s="174"/>
    </row>
    <row r="6725" spans="29:90" s="168" customFormat="1" x14ac:dyDescent="0.25">
      <c r="AC6725" s="175"/>
      <c r="AD6725" s="175"/>
      <c r="AE6725" s="175"/>
      <c r="AF6725" s="175"/>
      <c r="AG6725" s="175"/>
      <c r="AH6725" s="176"/>
      <c r="AM6725" s="6"/>
      <c r="AN6725" s="6"/>
      <c r="AO6725" s="6"/>
      <c r="AP6725" s="6"/>
      <c r="AQ6725" s="6"/>
      <c r="AR6725" s="6"/>
      <c r="AS6725" s="6"/>
      <c r="AT6725" s="6"/>
      <c r="AU6725" s="6"/>
      <c r="AV6725" s="6"/>
      <c r="AW6725" s="6"/>
      <c r="AX6725" s="6"/>
      <c r="AY6725" s="172"/>
      <c r="AZ6725" s="172"/>
      <c r="BA6725" s="172"/>
      <c r="BB6725" s="6"/>
      <c r="BC6725" s="6"/>
      <c r="BD6725" s="6"/>
      <c r="BE6725" s="6"/>
      <c r="BF6725" s="6"/>
      <c r="BG6725" s="172"/>
      <c r="BH6725" s="172"/>
      <c r="BI6725" s="172"/>
      <c r="BJ6725" s="6"/>
      <c r="BK6725" s="6"/>
      <c r="BL6725" s="6"/>
      <c r="BM6725" s="6"/>
      <c r="BN6725" s="6"/>
      <c r="BO6725" s="6"/>
      <c r="BP6725" s="6"/>
      <c r="BQ6725" s="6"/>
      <c r="BR6725" s="6"/>
      <c r="BS6725" s="6"/>
      <c r="BT6725" s="6"/>
      <c r="CG6725" s="432"/>
      <c r="CH6725" s="432"/>
      <c r="CL6725" s="174"/>
    </row>
    <row r="6726" spans="29:90" s="168" customFormat="1" x14ac:dyDescent="0.25">
      <c r="AC6726" s="175"/>
      <c r="AD6726" s="175"/>
      <c r="AE6726" s="175"/>
      <c r="AF6726" s="175"/>
      <c r="AG6726" s="175"/>
      <c r="AH6726" s="176"/>
      <c r="AM6726" s="6"/>
      <c r="AN6726" s="6"/>
      <c r="AO6726" s="6"/>
      <c r="AP6726" s="6"/>
      <c r="AQ6726" s="6"/>
      <c r="AR6726" s="6"/>
      <c r="AS6726" s="6"/>
      <c r="AT6726" s="6"/>
      <c r="AU6726" s="6"/>
      <c r="AV6726" s="6"/>
      <c r="AW6726" s="6"/>
      <c r="AX6726" s="6"/>
      <c r="AY6726" s="172"/>
      <c r="AZ6726" s="172"/>
      <c r="BA6726" s="172"/>
      <c r="BB6726" s="6"/>
      <c r="BC6726" s="6"/>
      <c r="BD6726" s="6"/>
      <c r="BE6726" s="6"/>
      <c r="BF6726" s="6"/>
      <c r="BG6726" s="172"/>
      <c r="BH6726" s="172"/>
      <c r="BI6726" s="172"/>
      <c r="BJ6726" s="6"/>
      <c r="BK6726" s="6"/>
      <c r="BL6726" s="6"/>
      <c r="BM6726" s="6"/>
      <c r="BN6726" s="6"/>
      <c r="BO6726" s="6"/>
      <c r="BP6726" s="6"/>
      <c r="BQ6726" s="6"/>
      <c r="BR6726" s="6"/>
      <c r="BS6726" s="6"/>
      <c r="BT6726" s="6"/>
      <c r="CG6726" s="432"/>
      <c r="CH6726" s="432"/>
      <c r="CL6726" s="174"/>
    </row>
    <row r="6727" spans="29:90" s="168" customFormat="1" x14ac:dyDescent="0.25">
      <c r="AC6727" s="175"/>
      <c r="AD6727" s="175"/>
      <c r="AE6727" s="175"/>
      <c r="AF6727" s="175"/>
      <c r="AG6727" s="175"/>
      <c r="AH6727" s="176"/>
      <c r="AM6727" s="6"/>
      <c r="AN6727" s="6"/>
      <c r="AO6727" s="6"/>
      <c r="AP6727" s="6"/>
      <c r="AQ6727" s="6"/>
      <c r="AR6727" s="6"/>
      <c r="AS6727" s="6"/>
      <c r="AT6727" s="6"/>
      <c r="AU6727" s="6"/>
      <c r="AV6727" s="6"/>
      <c r="AW6727" s="6"/>
      <c r="AX6727" s="6"/>
      <c r="AY6727" s="172"/>
      <c r="AZ6727" s="172"/>
      <c r="BA6727" s="172"/>
      <c r="BB6727" s="6"/>
      <c r="BC6727" s="6"/>
      <c r="BD6727" s="6"/>
      <c r="BE6727" s="6"/>
      <c r="BF6727" s="6"/>
      <c r="BG6727" s="172"/>
      <c r="BH6727" s="172"/>
      <c r="BI6727" s="172"/>
      <c r="BJ6727" s="6"/>
      <c r="BK6727" s="6"/>
      <c r="BL6727" s="6"/>
      <c r="BM6727" s="6"/>
      <c r="BN6727" s="6"/>
      <c r="BO6727" s="6"/>
      <c r="BP6727" s="6"/>
      <c r="BQ6727" s="6"/>
      <c r="BR6727" s="6"/>
      <c r="BS6727" s="6"/>
      <c r="BT6727" s="6"/>
      <c r="CG6727" s="432"/>
      <c r="CH6727" s="432"/>
      <c r="CL6727" s="174"/>
    </row>
    <row r="6728" spans="29:90" s="168" customFormat="1" x14ac:dyDescent="0.25">
      <c r="AC6728" s="175"/>
      <c r="AD6728" s="175"/>
      <c r="AE6728" s="175"/>
      <c r="AF6728" s="175"/>
      <c r="AG6728" s="175"/>
      <c r="AH6728" s="176"/>
      <c r="AM6728" s="6"/>
      <c r="AN6728" s="6"/>
      <c r="AO6728" s="6"/>
      <c r="AP6728" s="6"/>
      <c r="AQ6728" s="6"/>
      <c r="AR6728" s="6"/>
      <c r="AS6728" s="6"/>
      <c r="AT6728" s="6"/>
      <c r="AU6728" s="6"/>
      <c r="AV6728" s="6"/>
      <c r="AW6728" s="6"/>
      <c r="AX6728" s="6"/>
      <c r="AY6728" s="172"/>
      <c r="AZ6728" s="172"/>
      <c r="BA6728" s="172"/>
      <c r="BB6728" s="6"/>
      <c r="BC6728" s="6"/>
      <c r="BD6728" s="6"/>
      <c r="BE6728" s="6"/>
      <c r="BF6728" s="6"/>
      <c r="BG6728" s="172"/>
      <c r="BH6728" s="172"/>
      <c r="BI6728" s="172"/>
      <c r="BJ6728" s="6"/>
      <c r="BK6728" s="6"/>
      <c r="BL6728" s="6"/>
      <c r="BM6728" s="6"/>
      <c r="BN6728" s="6"/>
      <c r="BO6728" s="6"/>
      <c r="BP6728" s="6"/>
      <c r="BQ6728" s="6"/>
      <c r="BR6728" s="6"/>
      <c r="BS6728" s="6"/>
      <c r="BT6728" s="6"/>
      <c r="CG6728" s="432"/>
      <c r="CH6728" s="432"/>
      <c r="CL6728" s="174"/>
    </row>
    <row r="6729" spans="29:90" s="168" customFormat="1" x14ac:dyDescent="0.25">
      <c r="AC6729" s="175"/>
      <c r="AD6729" s="175"/>
      <c r="AE6729" s="175"/>
      <c r="AF6729" s="175"/>
      <c r="AG6729" s="175"/>
      <c r="AH6729" s="176"/>
      <c r="AM6729" s="6"/>
      <c r="AN6729" s="6"/>
      <c r="AO6729" s="6"/>
      <c r="AP6729" s="6"/>
      <c r="AQ6729" s="6"/>
      <c r="AR6729" s="6"/>
      <c r="AS6729" s="6"/>
      <c r="AT6729" s="6"/>
      <c r="AU6729" s="6"/>
      <c r="AV6729" s="6"/>
      <c r="AW6729" s="6"/>
      <c r="AX6729" s="6"/>
      <c r="AY6729" s="172"/>
      <c r="AZ6729" s="172"/>
      <c r="BA6729" s="172"/>
      <c r="BB6729" s="6"/>
      <c r="BC6729" s="6"/>
      <c r="BD6729" s="6"/>
      <c r="BE6729" s="6"/>
      <c r="BF6729" s="6"/>
      <c r="BG6729" s="172"/>
      <c r="BH6729" s="172"/>
      <c r="BI6729" s="172"/>
      <c r="BJ6729" s="6"/>
      <c r="BK6729" s="6"/>
      <c r="BL6729" s="6"/>
      <c r="BM6729" s="6"/>
      <c r="BN6729" s="6"/>
      <c r="BO6729" s="6"/>
      <c r="BP6729" s="6"/>
      <c r="BQ6729" s="6"/>
      <c r="BR6729" s="6"/>
      <c r="BS6729" s="6"/>
      <c r="BT6729" s="6"/>
      <c r="CG6729" s="432"/>
      <c r="CH6729" s="432"/>
      <c r="CL6729" s="174"/>
    </row>
    <row r="6730" spans="29:90" s="168" customFormat="1" x14ac:dyDescent="0.25">
      <c r="AC6730" s="175"/>
      <c r="AD6730" s="175"/>
      <c r="AE6730" s="175"/>
      <c r="AF6730" s="175"/>
      <c r="AG6730" s="175"/>
      <c r="AH6730" s="176"/>
      <c r="AM6730" s="6"/>
      <c r="AN6730" s="6"/>
      <c r="AO6730" s="6"/>
      <c r="AP6730" s="6"/>
      <c r="AQ6730" s="6"/>
      <c r="AR6730" s="6"/>
      <c r="AS6730" s="6"/>
      <c r="AT6730" s="6"/>
      <c r="AU6730" s="6"/>
      <c r="AV6730" s="6"/>
      <c r="AW6730" s="6"/>
      <c r="AX6730" s="6"/>
      <c r="AY6730" s="172"/>
      <c r="AZ6730" s="172"/>
      <c r="BA6730" s="172"/>
      <c r="BB6730" s="6"/>
      <c r="BC6730" s="6"/>
      <c r="BD6730" s="6"/>
      <c r="BE6730" s="6"/>
      <c r="BF6730" s="6"/>
      <c r="BG6730" s="172"/>
      <c r="BH6730" s="172"/>
      <c r="BI6730" s="172"/>
      <c r="BJ6730" s="6"/>
      <c r="BK6730" s="6"/>
      <c r="BL6730" s="6"/>
      <c r="BM6730" s="6"/>
      <c r="BN6730" s="6"/>
      <c r="BO6730" s="6"/>
      <c r="BP6730" s="6"/>
      <c r="BQ6730" s="6"/>
      <c r="BR6730" s="6"/>
      <c r="BS6730" s="6"/>
      <c r="BT6730" s="6"/>
      <c r="CG6730" s="432"/>
      <c r="CH6730" s="432"/>
      <c r="CL6730" s="174"/>
    </row>
    <row r="6731" spans="29:90" s="168" customFormat="1" x14ac:dyDescent="0.25">
      <c r="AC6731" s="175"/>
      <c r="AD6731" s="175"/>
      <c r="AE6731" s="175"/>
      <c r="AF6731" s="175"/>
      <c r="AG6731" s="175"/>
      <c r="AH6731" s="176"/>
      <c r="AM6731" s="6"/>
      <c r="AN6731" s="6"/>
      <c r="AO6731" s="6"/>
      <c r="AP6731" s="6"/>
      <c r="AQ6731" s="6"/>
      <c r="AR6731" s="6"/>
      <c r="AS6731" s="6"/>
      <c r="AT6731" s="6"/>
      <c r="AU6731" s="6"/>
      <c r="AV6731" s="6"/>
      <c r="AW6731" s="6"/>
      <c r="AX6731" s="6"/>
      <c r="AY6731" s="172"/>
      <c r="AZ6731" s="172"/>
      <c r="BA6731" s="172"/>
      <c r="BB6731" s="6"/>
      <c r="BC6731" s="6"/>
      <c r="BD6731" s="6"/>
      <c r="BE6731" s="6"/>
      <c r="BF6731" s="6"/>
      <c r="BG6731" s="172"/>
      <c r="BH6731" s="172"/>
      <c r="BI6731" s="172"/>
      <c r="BJ6731" s="6"/>
      <c r="BK6731" s="6"/>
      <c r="BL6731" s="6"/>
      <c r="BM6731" s="6"/>
      <c r="BN6731" s="6"/>
      <c r="BO6731" s="6"/>
      <c r="BP6731" s="6"/>
      <c r="BQ6731" s="6"/>
      <c r="BR6731" s="6"/>
      <c r="BS6731" s="6"/>
      <c r="BT6731" s="6"/>
      <c r="CG6731" s="432"/>
      <c r="CH6731" s="432"/>
      <c r="CL6731" s="174"/>
    </row>
    <row r="6732" spans="29:90" s="168" customFormat="1" x14ac:dyDescent="0.25">
      <c r="AC6732" s="175"/>
      <c r="AD6732" s="175"/>
      <c r="AE6732" s="175"/>
      <c r="AF6732" s="175"/>
      <c r="AG6732" s="175"/>
      <c r="AH6732" s="176"/>
      <c r="AM6732" s="6"/>
      <c r="AN6732" s="6"/>
      <c r="AO6732" s="6"/>
      <c r="AP6732" s="6"/>
      <c r="AQ6732" s="6"/>
      <c r="AR6732" s="6"/>
      <c r="AS6732" s="6"/>
      <c r="AT6732" s="6"/>
      <c r="AU6732" s="6"/>
      <c r="AV6732" s="6"/>
      <c r="AW6732" s="6"/>
      <c r="AX6732" s="6"/>
      <c r="AY6732" s="172"/>
      <c r="AZ6732" s="172"/>
      <c r="BA6732" s="172"/>
      <c r="BB6732" s="6"/>
      <c r="BC6732" s="6"/>
      <c r="BD6732" s="6"/>
      <c r="BE6732" s="6"/>
      <c r="BF6732" s="6"/>
      <c r="BG6732" s="172"/>
      <c r="BH6732" s="172"/>
      <c r="BI6732" s="172"/>
      <c r="BJ6732" s="6"/>
      <c r="BK6732" s="6"/>
      <c r="BL6732" s="6"/>
      <c r="BM6732" s="6"/>
      <c r="BN6732" s="6"/>
      <c r="BO6732" s="6"/>
      <c r="BP6732" s="6"/>
      <c r="BQ6732" s="6"/>
      <c r="BR6732" s="6"/>
      <c r="BS6732" s="6"/>
      <c r="BT6732" s="6"/>
      <c r="CG6732" s="432"/>
      <c r="CH6732" s="432"/>
      <c r="CL6732" s="174"/>
    </row>
    <row r="6733" spans="29:90" s="168" customFormat="1" x14ac:dyDescent="0.25">
      <c r="AC6733" s="175"/>
      <c r="AD6733" s="175"/>
      <c r="AE6733" s="175"/>
      <c r="AF6733" s="175"/>
      <c r="AG6733" s="175"/>
      <c r="AH6733" s="176"/>
      <c r="AM6733" s="6"/>
      <c r="AN6733" s="6"/>
      <c r="AO6733" s="6"/>
      <c r="AP6733" s="6"/>
      <c r="AQ6733" s="6"/>
      <c r="AR6733" s="6"/>
      <c r="AS6733" s="6"/>
      <c r="AT6733" s="6"/>
      <c r="AU6733" s="6"/>
      <c r="AV6733" s="6"/>
      <c r="AW6733" s="6"/>
      <c r="AX6733" s="6"/>
      <c r="AY6733" s="172"/>
      <c r="AZ6733" s="172"/>
      <c r="BA6733" s="172"/>
      <c r="BB6733" s="6"/>
      <c r="BC6733" s="6"/>
      <c r="BD6733" s="6"/>
      <c r="BE6733" s="6"/>
      <c r="BF6733" s="6"/>
      <c r="BG6733" s="172"/>
      <c r="BH6733" s="172"/>
      <c r="BI6733" s="172"/>
      <c r="BJ6733" s="6"/>
      <c r="BK6733" s="6"/>
      <c r="BL6733" s="6"/>
      <c r="BM6733" s="6"/>
      <c r="BN6733" s="6"/>
      <c r="BO6733" s="6"/>
      <c r="BP6733" s="6"/>
      <c r="BQ6733" s="6"/>
      <c r="BR6733" s="6"/>
      <c r="BS6733" s="6"/>
      <c r="BT6733" s="6"/>
      <c r="CG6733" s="432"/>
      <c r="CH6733" s="432"/>
      <c r="CL6733" s="174"/>
    </row>
    <row r="6734" spans="29:90" s="168" customFormat="1" x14ac:dyDescent="0.25">
      <c r="AC6734" s="175"/>
      <c r="AD6734" s="175"/>
      <c r="AE6734" s="175"/>
      <c r="AF6734" s="175"/>
      <c r="AG6734" s="175"/>
      <c r="AH6734" s="176"/>
      <c r="AM6734" s="6"/>
      <c r="AN6734" s="6"/>
      <c r="AO6734" s="6"/>
      <c r="AP6734" s="6"/>
      <c r="AQ6734" s="6"/>
      <c r="AR6734" s="6"/>
      <c r="AS6734" s="6"/>
      <c r="AT6734" s="6"/>
      <c r="AU6734" s="6"/>
      <c r="AV6734" s="6"/>
      <c r="AW6734" s="6"/>
      <c r="AX6734" s="6"/>
      <c r="AY6734" s="172"/>
      <c r="AZ6734" s="172"/>
      <c r="BA6734" s="172"/>
      <c r="BB6734" s="6"/>
      <c r="BC6734" s="6"/>
      <c r="BD6734" s="6"/>
      <c r="BE6734" s="6"/>
      <c r="BF6734" s="6"/>
      <c r="BG6734" s="172"/>
      <c r="BH6734" s="172"/>
      <c r="BI6734" s="172"/>
      <c r="BJ6734" s="6"/>
      <c r="BK6734" s="6"/>
      <c r="BL6734" s="6"/>
      <c r="BM6734" s="6"/>
      <c r="BN6734" s="6"/>
      <c r="BO6734" s="6"/>
      <c r="BP6734" s="6"/>
      <c r="BQ6734" s="6"/>
      <c r="BR6734" s="6"/>
      <c r="BS6734" s="6"/>
      <c r="BT6734" s="6"/>
      <c r="CG6734" s="432"/>
      <c r="CH6734" s="432"/>
      <c r="CL6734" s="174"/>
    </row>
    <row r="6735" spans="29:90" s="168" customFormat="1" x14ac:dyDescent="0.25">
      <c r="AC6735" s="175"/>
      <c r="AD6735" s="175"/>
      <c r="AE6735" s="175"/>
      <c r="AF6735" s="175"/>
      <c r="AG6735" s="175"/>
      <c r="AH6735" s="176"/>
      <c r="AM6735" s="6"/>
      <c r="AN6735" s="6"/>
      <c r="AO6735" s="6"/>
      <c r="AP6735" s="6"/>
      <c r="AQ6735" s="6"/>
      <c r="AR6735" s="6"/>
      <c r="AS6735" s="6"/>
      <c r="AT6735" s="6"/>
      <c r="AU6735" s="6"/>
      <c r="AV6735" s="6"/>
      <c r="AW6735" s="6"/>
      <c r="AX6735" s="6"/>
      <c r="AY6735" s="172"/>
      <c r="AZ6735" s="172"/>
      <c r="BA6735" s="172"/>
      <c r="BB6735" s="6"/>
      <c r="BC6735" s="6"/>
      <c r="BD6735" s="6"/>
      <c r="BE6735" s="6"/>
      <c r="BF6735" s="6"/>
      <c r="BG6735" s="172"/>
      <c r="BH6735" s="172"/>
      <c r="BI6735" s="172"/>
      <c r="BJ6735" s="6"/>
      <c r="BK6735" s="6"/>
      <c r="BL6735" s="6"/>
      <c r="BM6735" s="6"/>
      <c r="BN6735" s="6"/>
      <c r="BO6735" s="6"/>
      <c r="BP6735" s="6"/>
      <c r="BQ6735" s="6"/>
      <c r="BR6735" s="6"/>
      <c r="BS6735" s="6"/>
      <c r="BT6735" s="6"/>
      <c r="CG6735" s="432"/>
      <c r="CH6735" s="432"/>
      <c r="CL6735" s="174"/>
    </row>
    <row r="6736" spans="29:90" s="168" customFormat="1" x14ac:dyDescent="0.25">
      <c r="AC6736" s="175"/>
      <c r="AD6736" s="175"/>
      <c r="AE6736" s="175"/>
      <c r="AF6736" s="175"/>
      <c r="AG6736" s="175"/>
      <c r="AH6736" s="176"/>
      <c r="AM6736" s="6"/>
      <c r="AN6736" s="6"/>
      <c r="AO6736" s="6"/>
      <c r="AP6736" s="6"/>
      <c r="AQ6736" s="6"/>
      <c r="AR6736" s="6"/>
      <c r="AS6736" s="6"/>
      <c r="AT6736" s="6"/>
      <c r="AU6736" s="6"/>
      <c r="AV6736" s="6"/>
      <c r="AW6736" s="6"/>
      <c r="AX6736" s="6"/>
      <c r="AY6736" s="172"/>
      <c r="AZ6736" s="172"/>
      <c r="BA6736" s="172"/>
      <c r="BB6736" s="6"/>
      <c r="BC6736" s="6"/>
      <c r="BD6736" s="6"/>
      <c r="BE6736" s="6"/>
      <c r="BF6736" s="6"/>
      <c r="BG6736" s="172"/>
      <c r="BH6736" s="172"/>
      <c r="BI6736" s="172"/>
      <c r="BJ6736" s="6"/>
      <c r="BK6736" s="6"/>
      <c r="BL6736" s="6"/>
      <c r="BM6736" s="6"/>
      <c r="BN6736" s="6"/>
      <c r="BO6736" s="6"/>
      <c r="BP6736" s="6"/>
      <c r="BQ6736" s="6"/>
      <c r="BR6736" s="6"/>
      <c r="BS6736" s="6"/>
      <c r="BT6736" s="6"/>
      <c r="CG6736" s="432"/>
      <c r="CH6736" s="432"/>
      <c r="CL6736" s="174"/>
    </row>
    <row r="6737" spans="29:90" s="168" customFormat="1" x14ac:dyDescent="0.25">
      <c r="AC6737" s="175"/>
      <c r="AD6737" s="175"/>
      <c r="AE6737" s="175"/>
      <c r="AF6737" s="175"/>
      <c r="AG6737" s="175"/>
      <c r="AH6737" s="176"/>
      <c r="AM6737" s="6"/>
      <c r="AN6737" s="6"/>
      <c r="AO6737" s="6"/>
      <c r="AP6737" s="6"/>
      <c r="AQ6737" s="6"/>
      <c r="AR6737" s="6"/>
      <c r="AS6737" s="6"/>
      <c r="AT6737" s="6"/>
      <c r="AU6737" s="6"/>
      <c r="AV6737" s="6"/>
      <c r="AW6737" s="6"/>
      <c r="AX6737" s="6"/>
      <c r="AY6737" s="172"/>
      <c r="AZ6737" s="172"/>
      <c r="BA6737" s="172"/>
      <c r="BB6737" s="6"/>
      <c r="BC6737" s="6"/>
      <c r="BD6737" s="6"/>
      <c r="BE6737" s="6"/>
      <c r="BF6737" s="6"/>
      <c r="BG6737" s="172"/>
      <c r="BH6737" s="172"/>
      <c r="BI6737" s="172"/>
      <c r="BJ6737" s="6"/>
      <c r="BK6737" s="6"/>
      <c r="BL6737" s="6"/>
      <c r="BM6737" s="6"/>
      <c r="BN6737" s="6"/>
      <c r="BO6737" s="6"/>
      <c r="BP6737" s="6"/>
      <c r="BQ6737" s="6"/>
      <c r="BR6737" s="6"/>
      <c r="BS6737" s="6"/>
      <c r="BT6737" s="6"/>
      <c r="CG6737" s="432"/>
      <c r="CH6737" s="432"/>
      <c r="CL6737" s="174"/>
    </row>
    <row r="6738" spans="29:90" s="168" customFormat="1" x14ac:dyDescent="0.25">
      <c r="AC6738" s="175"/>
      <c r="AD6738" s="175"/>
      <c r="AE6738" s="175"/>
      <c r="AF6738" s="175"/>
      <c r="AG6738" s="175"/>
      <c r="AH6738" s="176"/>
      <c r="AM6738" s="6"/>
      <c r="AN6738" s="6"/>
      <c r="AO6738" s="6"/>
      <c r="AP6738" s="6"/>
      <c r="AQ6738" s="6"/>
      <c r="AR6738" s="6"/>
      <c r="AS6738" s="6"/>
      <c r="AT6738" s="6"/>
      <c r="AU6738" s="6"/>
      <c r="AV6738" s="6"/>
      <c r="AW6738" s="6"/>
      <c r="AX6738" s="6"/>
      <c r="AY6738" s="172"/>
      <c r="AZ6738" s="172"/>
      <c r="BA6738" s="172"/>
      <c r="BB6738" s="6"/>
      <c r="BC6738" s="6"/>
      <c r="BD6738" s="6"/>
      <c r="BE6738" s="6"/>
      <c r="BF6738" s="6"/>
      <c r="BG6738" s="172"/>
      <c r="BH6738" s="172"/>
      <c r="BI6738" s="172"/>
      <c r="BJ6738" s="6"/>
      <c r="BK6738" s="6"/>
      <c r="BL6738" s="6"/>
      <c r="BM6738" s="6"/>
      <c r="BN6738" s="6"/>
      <c r="BO6738" s="6"/>
      <c r="BP6738" s="6"/>
      <c r="BQ6738" s="6"/>
      <c r="BR6738" s="6"/>
      <c r="BS6738" s="6"/>
      <c r="BT6738" s="6"/>
      <c r="CG6738" s="432"/>
      <c r="CH6738" s="432"/>
      <c r="CL6738" s="174"/>
    </row>
    <row r="6739" spans="29:90" s="168" customFormat="1" x14ac:dyDescent="0.25">
      <c r="AC6739" s="175"/>
      <c r="AD6739" s="175"/>
      <c r="AE6739" s="175"/>
      <c r="AF6739" s="175"/>
      <c r="AG6739" s="175"/>
      <c r="AH6739" s="176"/>
      <c r="AM6739" s="6"/>
      <c r="AN6739" s="6"/>
      <c r="AO6739" s="6"/>
      <c r="AP6739" s="6"/>
      <c r="AQ6739" s="6"/>
      <c r="AR6739" s="6"/>
      <c r="AS6739" s="6"/>
      <c r="AT6739" s="6"/>
      <c r="AU6739" s="6"/>
      <c r="AV6739" s="6"/>
      <c r="AW6739" s="6"/>
      <c r="AX6739" s="6"/>
      <c r="AY6739" s="172"/>
      <c r="AZ6739" s="172"/>
      <c r="BA6739" s="172"/>
      <c r="BB6739" s="6"/>
      <c r="BC6739" s="6"/>
      <c r="BD6739" s="6"/>
      <c r="BE6739" s="6"/>
      <c r="BF6739" s="6"/>
      <c r="BG6739" s="172"/>
      <c r="BH6739" s="172"/>
      <c r="BI6739" s="172"/>
      <c r="BJ6739" s="6"/>
      <c r="BK6739" s="6"/>
      <c r="BL6739" s="6"/>
      <c r="BM6739" s="6"/>
      <c r="BN6739" s="6"/>
      <c r="BO6739" s="6"/>
      <c r="BP6739" s="6"/>
      <c r="BQ6739" s="6"/>
      <c r="BR6739" s="6"/>
      <c r="BS6739" s="6"/>
      <c r="BT6739" s="6"/>
      <c r="CG6739" s="432"/>
      <c r="CH6739" s="432"/>
      <c r="CL6739" s="174"/>
    </row>
    <row r="6740" spans="29:90" s="168" customFormat="1" x14ac:dyDescent="0.25">
      <c r="AC6740" s="175"/>
      <c r="AD6740" s="175"/>
      <c r="AE6740" s="175"/>
      <c r="AF6740" s="175"/>
      <c r="AG6740" s="175"/>
      <c r="AH6740" s="176"/>
      <c r="AM6740" s="6"/>
      <c r="AN6740" s="6"/>
      <c r="AO6740" s="6"/>
      <c r="AP6740" s="6"/>
      <c r="AQ6740" s="6"/>
      <c r="AR6740" s="6"/>
      <c r="AS6740" s="6"/>
      <c r="AT6740" s="6"/>
      <c r="AU6740" s="6"/>
      <c r="AV6740" s="6"/>
      <c r="AW6740" s="6"/>
      <c r="AX6740" s="6"/>
      <c r="AY6740" s="172"/>
      <c r="AZ6740" s="172"/>
      <c r="BA6740" s="172"/>
      <c r="BB6740" s="6"/>
      <c r="BC6740" s="6"/>
      <c r="BD6740" s="6"/>
      <c r="BE6740" s="6"/>
      <c r="BF6740" s="6"/>
      <c r="BG6740" s="172"/>
      <c r="BH6740" s="172"/>
      <c r="BI6740" s="172"/>
      <c r="BJ6740" s="6"/>
      <c r="BK6740" s="6"/>
      <c r="BL6740" s="6"/>
      <c r="BM6740" s="6"/>
      <c r="BN6740" s="6"/>
      <c r="BO6740" s="6"/>
      <c r="BP6740" s="6"/>
      <c r="BQ6740" s="6"/>
      <c r="BR6740" s="6"/>
      <c r="BS6740" s="6"/>
      <c r="BT6740" s="6"/>
      <c r="CG6740" s="432"/>
      <c r="CH6740" s="432"/>
      <c r="CL6740" s="174"/>
    </row>
    <row r="6741" spans="29:90" s="168" customFormat="1" x14ac:dyDescent="0.25">
      <c r="AC6741" s="175"/>
      <c r="AD6741" s="175"/>
      <c r="AE6741" s="175"/>
      <c r="AF6741" s="175"/>
      <c r="AG6741" s="175"/>
      <c r="AH6741" s="176"/>
      <c r="AM6741" s="6"/>
      <c r="AN6741" s="6"/>
      <c r="AO6741" s="6"/>
      <c r="AP6741" s="6"/>
      <c r="AQ6741" s="6"/>
      <c r="AR6741" s="6"/>
      <c r="AS6741" s="6"/>
      <c r="AT6741" s="6"/>
      <c r="AU6741" s="6"/>
      <c r="AV6741" s="6"/>
      <c r="AW6741" s="6"/>
      <c r="AX6741" s="6"/>
      <c r="AY6741" s="172"/>
      <c r="AZ6741" s="172"/>
      <c r="BA6741" s="172"/>
      <c r="BB6741" s="6"/>
      <c r="BC6741" s="6"/>
      <c r="BD6741" s="6"/>
      <c r="BE6741" s="6"/>
      <c r="BF6741" s="6"/>
      <c r="BG6741" s="172"/>
      <c r="BH6741" s="172"/>
      <c r="BI6741" s="172"/>
      <c r="BJ6741" s="6"/>
      <c r="BK6741" s="6"/>
      <c r="BL6741" s="6"/>
      <c r="BM6741" s="6"/>
      <c r="BN6741" s="6"/>
      <c r="BO6741" s="6"/>
      <c r="BP6741" s="6"/>
      <c r="BQ6741" s="6"/>
      <c r="BR6741" s="6"/>
      <c r="BS6741" s="6"/>
      <c r="BT6741" s="6"/>
      <c r="CG6741" s="432"/>
      <c r="CH6741" s="432"/>
      <c r="CL6741" s="174"/>
    </row>
    <row r="6742" spans="29:90" s="168" customFormat="1" x14ac:dyDescent="0.25">
      <c r="AC6742" s="175"/>
      <c r="AD6742" s="175"/>
      <c r="AE6742" s="175"/>
      <c r="AF6742" s="175"/>
      <c r="AG6742" s="175"/>
      <c r="AH6742" s="176"/>
      <c r="AM6742" s="6"/>
      <c r="AN6742" s="6"/>
      <c r="AO6742" s="6"/>
      <c r="AP6742" s="6"/>
      <c r="AQ6742" s="6"/>
      <c r="AR6742" s="6"/>
      <c r="AS6742" s="6"/>
      <c r="AT6742" s="6"/>
      <c r="AU6742" s="6"/>
      <c r="AV6742" s="6"/>
      <c r="AW6742" s="6"/>
      <c r="AX6742" s="6"/>
      <c r="AY6742" s="172"/>
      <c r="AZ6742" s="172"/>
      <c r="BA6742" s="172"/>
      <c r="BB6742" s="6"/>
      <c r="BC6742" s="6"/>
      <c r="BD6742" s="6"/>
      <c r="BE6742" s="6"/>
      <c r="BF6742" s="6"/>
      <c r="BG6742" s="172"/>
      <c r="BH6742" s="172"/>
      <c r="BI6742" s="172"/>
      <c r="BJ6742" s="6"/>
      <c r="BK6742" s="6"/>
      <c r="BL6742" s="6"/>
      <c r="BM6742" s="6"/>
      <c r="BN6742" s="6"/>
      <c r="BO6742" s="6"/>
      <c r="BP6742" s="6"/>
      <c r="BQ6742" s="6"/>
      <c r="BR6742" s="6"/>
      <c r="BS6742" s="6"/>
      <c r="BT6742" s="6"/>
      <c r="CG6742" s="432"/>
      <c r="CH6742" s="432"/>
      <c r="CL6742" s="174"/>
    </row>
    <row r="6743" spans="29:90" s="168" customFormat="1" x14ac:dyDescent="0.25">
      <c r="AC6743" s="175"/>
      <c r="AD6743" s="175"/>
      <c r="AE6743" s="175"/>
      <c r="AF6743" s="175"/>
      <c r="AG6743" s="175"/>
      <c r="AH6743" s="176"/>
      <c r="AM6743" s="6"/>
      <c r="AN6743" s="6"/>
      <c r="AO6743" s="6"/>
      <c r="AP6743" s="6"/>
      <c r="AQ6743" s="6"/>
      <c r="AR6743" s="6"/>
      <c r="AS6743" s="6"/>
      <c r="AT6743" s="6"/>
      <c r="AU6743" s="6"/>
      <c r="AV6743" s="6"/>
      <c r="AW6743" s="6"/>
      <c r="AX6743" s="6"/>
      <c r="AY6743" s="172"/>
      <c r="AZ6743" s="172"/>
      <c r="BA6743" s="172"/>
      <c r="BB6743" s="6"/>
      <c r="BC6743" s="6"/>
      <c r="BD6743" s="6"/>
      <c r="BE6743" s="6"/>
      <c r="BF6743" s="6"/>
      <c r="BG6743" s="172"/>
      <c r="BH6743" s="172"/>
      <c r="BI6743" s="172"/>
      <c r="BJ6743" s="6"/>
      <c r="BK6743" s="6"/>
      <c r="BL6743" s="6"/>
      <c r="BM6743" s="6"/>
      <c r="BN6743" s="6"/>
      <c r="BO6743" s="6"/>
      <c r="BP6743" s="6"/>
      <c r="BQ6743" s="6"/>
      <c r="BR6743" s="6"/>
      <c r="BS6743" s="6"/>
      <c r="BT6743" s="6"/>
      <c r="CG6743" s="432"/>
      <c r="CH6743" s="432"/>
      <c r="CL6743" s="174"/>
    </row>
    <row r="6744" spans="29:90" s="168" customFormat="1" x14ac:dyDescent="0.25">
      <c r="AC6744" s="175"/>
      <c r="AD6744" s="175"/>
      <c r="AE6744" s="175"/>
      <c r="AF6744" s="175"/>
      <c r="AG6744" s="175"/>
      <c r="AH6744" s="176"/>
      <c r="AM6744" s="6"/>
      <c r="AN6744" s="6"/>
      <c r="AO6744" s="6"/>
      <c r="AP6744" s="6"/>
      <c r="AQ6744" s="6"/>
      <c r="AR6744" s="6"/>
      <c r="AS6744" s="6"/>
      <c r="AT6744" s="6"/>
      <c r="AU6744" s="6"/>
      <c r="AV6744" s="6"/>
      <c r="AW6744" s="6"/>
      <c r="AX6744" s="6"/>
      <c r="AY6744" s="172"/>
      <c r="AZ6744" s="172"/>
      <c r="BA6744" s="172"/>
      <c r="BB6744" s="6"/>
      <c r="BC6744" s="6"/>
      <c r="BD6744" s="6"/>
      <c r="BE6744" s="6"/>
      <c r="BF6744" s="6"/>
      <c r="BG6744" s="172"/>
      <c r="BH6744" s="172"/>
      <c r="BI6744" s="172"/>
      <c r="BJ6744" s="6"/>
      <c r="BK6744" s="6"/>
      <c r="BL6744" s="6"/>
      <c r="BM6744" s="6"/>
      <c r="BN6744" s="6"/>
      <c r="BO6744" s="6"/>
      <c r="BP6744" s="6"/>
      <c r="BQ6744" s="6"/>
      <c r="BR6744" s="6"/>
      <c r="BS6744" s="6"/>
      <c r="BT6744" s="6"/>
      <c r="CG6744" s="432"/>
      <c r="CH6744" s="432"/>
      <c r="CL6744" s="174"/>
    </row>
    <row r="6745" spans="29:90" s="168" customFormat="1" x14ac:dyDescent="0.25">
      <c r="AC6745" s="175"/>
      <c r="AD6745" s="175"/>
      <c r="AE6745" s="175"/>
      <c r="AF6745" s="175"/>
      <c r="AG6745" s="175"/>
      <c r="AH6745" s="176"/>
      <c r="AM6745" s="6"/>
      <c r="AN6745" s="6"/>
      <c r="AO6745" s="6"/>
      <c r="AP6745" s="6"/>
      <c r="AQ6745" s="6"/>
      <c r="AR6745" s="6"/>
      <c r="AS6745" s="6"/>
      <c r="AT6745" s="6"/>
      <c r="AU6745" s="6"/>
      <c r="AV6745" s="6"/>
      <c r="AW6745" s="6"/>
      <c r="AX6745" s="6"/>
      <c r="AY6745" s="172"/>
      <c r="AZ6745" s="172"/>
      <c r="BA6745" s="172"/>
      <c r="BB6745" s="6"/>
      <c r="BC6745" s="6"/>
      <c r="BD6745" s="6"/>
      <c r="BE6745" s="6"/>
      <c r="BF6745" s="6"/>
      <c r="BG6745" s="172"/>
      <c r="BH6745" s="172"/>
      <c r="BI6745" s="172"/>
      <c r="BJ6745" s="6"/>
      <c r="BK6745" s="6"/>
      <c r="BL6745" s="6"/>
      <c r="BM6745" s="6"/>
      <c r="BN6745" s="6"/>
      <c r="BO6745" s="6"/>
      <c r="BP6745" s="6"/>
      <c r="BQ6745" s="6"/>
      <c r="BR6745" s="6"/>
      <c r="BS6745" s="6"/>
      <c r="BT6745" s="6"/>
      <c r="CG6745" s="432"/>
      <c r="CH6745" s="432"/>
      <c r="CL6745" s="174"/>
    </row>
    <row r="6746" spans="29:90" s="168" customFormat="1" x14ac:dyDescent="0.25">
      <c r="AC6746" s="175"/>
      <c r="AD6746" s="175"/>
      <c r="AE6746" s="175"/>
      <c r="AF6746" s="175"/>
      <c r="AG6746" s="175"/>
      <c r="AH6746" s="176"/>
      <c r="AM6746" s="6"/>
      <c r="AN6746" s="6"/>
      <c r="AO6746" s="6"/>
      <c r="AP6746" s="6"/>
      <c r="AQ6746" s="6"/>
      <c r="AR6746" s="6"/>
      <c r="AS6746" s="6"/>
      <c r="AT6746" s="6"/>
      <c r="AU6746" s="6"/>
      <c r="AV6746" s="6"/>
      <c r="AW6746" s="6"/>
      <c r="AX6746" s="6"/>
      <c r="AY6746" s="172"/>
      <c r="AZ6746" s="172"/>
      <c r="BA6746" s="172"/>
      <c r="BB6746" s="6"/>
      <c r="BC6746" s="6"/>
      <c r="BD6746" s="6"/>
      <c r="BE6746" s="6"/>
      <c r="BF6746" s="6"/>
      <c r="BG6746" s="172"/>
      <c r="BH6746" s="172"/>
      <c r="BI6746" s="172"/>
      <c r="BJ6746" s="6"/>
      <c r="BK6746" s="6"/>
      <c r="BL6746" s="6"/>
      <c r="BM6746" s="6"/>
      <c r="BN6746" s="6"/>
      <c r="BO6746" s="6"/>
      <c r="BP6746" s="6"/>
      <c r="BQ6746" s="6"/>
      <c r="BR6746" s="6"/>
      <c r="BS6746" s="6"/>
      <c r="BT6746" s="6"/>
      <c r="CG6746" s="432"/>
      <c r="CH6746" s="432"/>
      <c r="CL6746" s="174"/>
    </row>
    <row r="6747" spans="29:90" s="168" customFormat="1" x14ac:dyDescent="0.25">
      <c r="AC6747" s="175"/>
      <c r="AD6747" s="175"/>
      <c r="AE6747" s="175"/>
      <c r="AF6747" s="175"/>
      <c r="AG6747" s="175"/>
      <c r="AH6747" s="176"/>
      <c r="AM6747" s="6"/>
      <c r="AN6747" s="6"/>
      <c r="AO6747" s="6"/>
      <c r="AP6747" s="6"/>
      <c r="AQ6747" s="6"/>
      <c r="AR6747" s="6"/>
      <c r="AS6747" s="6"/>
      <c r="AT6747" s="6"/>
      <c r="AU6747" s="6"/>
      <c r="AV6747" s="6"/>
      <c r="AW6747" s="6"/>
      <c r="AX6747" s="6"/>
      <c r="AY6747" s="172"/>
      <c r="AZ6747" s="172"/>
      <c r="BA6747" s="172"/>
      <c r="BB6747" s="6"/>
      <c r="BC6747" s="6"/>
      <c r="BD6747" s="6"/>
      <c r="BE6747" s="6"/>
      <c r="BF6747" s="6"/>
      <c r="BG6747" s="172"/>
      <c r="BH6747" s="172"/>
      <c r="BI6747" s="172"/>
      <c r="BJ6747" s="6"/>
      <c r="BK6747" s="6"/>
      <c r="BL6747" s="6"/>
      <c r="BM6747" s="6"/>
      <c r="BN6747" s="6"/>
      <c r="BO6747" s="6"/>
      <c r="BP6747" s="6"/>
      <c r="BQ6747" s="6"/>
      <c r="BR6747" s="6"/>
      <c r="BS6747" s="6"/>
      <c r="BT6747" s="6"/>
      <c r="CG6747" s="432"/>
      <c r="CH6747" s="432"/>
      <c r="CL6747" s="174"/>
    </row>
    <row r="6748" spans="29:90" s="168" customFormat="1" x14ac:dyDescent="0.25">
      <c r="AC6748" s="175"/>
      <c r="AD6748" s="175"/>
      <c r="AE6748" s="175"/>
      <c r="AF6748" s="175"/>
      <c r="AG6748" s="175"/>
      <c r="AH6748" s="176"/>
      <c r="AM6748" s="6"/>
      <c r="AN6748" s="6"/>
      <c r="AO6748" s="6"/>
      <c r="AP6748" s="6"/>
      <c r="AQ6748" s="6"/>
      <c r="AR6748" s="6"/>
      <c r="AS6748" s="6"/>
      <c r="AT6748" s="6"/>
      <c r="AU6748" s="6"/>
      <c r="AV6748" s="6"/>
      <c r="AW6748" s="6"/>
      <c r="AX6748" s="6"/>
      <c r="AY6748" s="172"/>
      <c r="AZ6748" s="172"/>
      <c r="BA6748" s="172"/>
      <c r="BB6748" s="6"/>
      <c r="BC6748" s="6"/>
      <c r="BD6748" s="6"/>
      <c r="BE6748" s="6"/>
      <c r="BF6748" s="6"/>
      <c r="BG6748" s="172"/>
      <c r="BH6748" s="172"/>
      <c r="BI6748" s="172"/>
      <c r="BJ6748" s="6"/>
      <c r="BK6748" s="6"/>
      <c r="BL6748" s="6"/>
      <c r="BM6748" s="6"/>
      <c r="BN6748" s="6"/>
      <c r="BO6748" s="6"/>
      <c r="BP6748" s="6"/>
      <c r="BQ6748" s="6"/>
      <c r="BR6748" s="6"/>
      <c r="BS6748" s="6"/>
      <c r="BT6748" s="6"/>
      <c r="CG6748" s="432"/>
      <c r="CH6748" s="432"/>
      <c r="CL6748" s="174"/>
    </row>
    <row r="6749" spans="29:90" s="168" customFormat="1" x14ac:dyDescent="0.25">
      <c r="AC6749" s="175"/>
      <c r="AD6749" s="175"/>
      <c r="AE6749" s="175"/>
      <c r="AF6749" s="175"/>
      <c r="AG6749" s="175"/>
      <c r="AH6749" s="176"/>
      <c r="AM6749" s="6"/>
      <c r="AN6749" s="6"/>
      <c r="AO6749" s="6"/>
      <c r="AP6749" s="6"/>
      <c r="AQ6749" s="6"/>
      <c r="AR6749" s="6"/>
      <c r="AS6749" s="6"/>
      <c r="AT6749" s="6"/>
      <c r="AU6749" s="6"/>
      <c r="AV6749" s="6"/>
      <c r="AW6749" s="6"/>
      <c r="AX6749" s="6"/>
      <c r="AY6749" s="172"/>
      <c r="AZ6749" s="172"/>
      <c r="BA6749" s="172"/>
      <c r="BB6749" s="6"/>
      <c r="BC6749" s="6"/>
      <c r="BD6749" s="6"/>
      <c r="BE6749" s="6"/>
      <c r="BF6749" s="6"/>
      <c r="BG6749" s="172"/>
      <c r="BH6749" s="172"/>
      <c r="BI6749" s="172"/>
      <c r="BJ6749" s="6"/>
      <c r="BK6749" s="6"/>
      <c r="BL6749" s="6"/>
      <c r="BM6749" s="6"/>
      <c r="BN6749" s="6"/>
      <c r="BO6749" s="6"/>
      <c r="BP6749" s="6"/>
      <c r="BQ6749" s="6"/>
      <c r="BR6749" s="6"/>
      <c r="BS6749" s="6"/>
      <c r="BT6749" s="6"/>
      <c r="CG6749" s="432"/>
      <c r="CH6749" s="432"/>
      <c r="CL6749" s="174"/>
    </row>
    <row r="6750" spans="29:90" s="168" customFormat="1" x14ac:dyDescent="0.25">
      <c r="AC6750" s="175"/>
      <c r="AD6750" s="175"/>
      <c r="AE6750" s="175"/>
      <c r="AF6750" s="175"/>
      <c r="AG6750" s="175"/>
      <c r="AH6750" s="176"/>
      <c r="AM6750" s="6"/>
      <c r="AN6750" s="6"/>
      <c r="AO6750" s="6"/>
      <c r="AP6750" s="6"/>
      <c r="AQ6750" s="6"/>
      <c r="AR6750" s="6"/>
      <c r="AS6750" s="6"/>
      <c r="AT6750" s="6"/>
      <c r="AU6750" s="6"/>
      <c r="AV6750" s="6"/>
      <c r="AW6750" s="6"/>
      <c r="AX6750" s="6"/>
      <c r="AY6750" s="172"/>
      <c r="AZ6750" s="172"/>
      <c r="BA6750" s="172"/>
      <c r="BB6750" s="6"/>
      <c r="BC6750" s="6"/>
      <c r="BD6750" s="6"/>
      <c r="BE6750" s="6"/>
      <c r="BF6750" s="6"/>
      <c r="BG6750" s="172"/>
      <c r="BH6750" s="172"/>
      <c r="BI6750" s="172"/>
      <c r="BJ6750" s="6"/>
      <c r="BK6750" s="6"/>
      <c r="BL6750" s="6"/>
      <c r="BM6750" s="6"/>
      <c r="BN6750" s="6"/>
      <c r="BO6750" s="6"/>
      <c r="BP6750" s="6"/>
      <c r="BQ6750" s="6"/>
      <c r="BR6750" s="6"/>
      <c r="BS6750" s="6"/>
      <c r="BT6750" s="6"/>
      <c r="CG6750" s="432"/>
      <c r="CH6750" s="432"/>
      <c r="CL6750" s="174"/>
    </row>
    <row r="6751" spans="29:90" s="168" customFormat="1" x14ac:dyDescent="0.25">
      <c r="AC6751" s="175"/>
      <c r="AD6751" s="175"/>
      <c r="AE6751" s="175"/>
      <c r="AF6751" s="175"/>
      <c r="AG6751" s="175"/>
      <c r="AH6751" s="176"/>
      <c r="AM6751" s="6"/>
      <c r="AN6751" s="6"/>
      <c r="AO6751" s="6"/>
      <c r="AP6751" s="6"/>
      <c r="AQ6751" s="6"/>
      <c r="AR6751" s="6"/>
      <c r="AS6751" s="6"/>
      <c r="AT6751" s="6"/>
      <c r="AU6751" s="6"/>
      <c r="AV6751" s="6"/>
      <c r="AW6751" s="6"/>
      <c r="AX6751" s="6"/>
      <c r="AY6751" s="172"/>
      <c r="AZ6751" s="172"/>
      <c r="BA6751" s="172"/>
      <c r="BB6751" s="6"/>
      <c r="BC6751" s="6"/>
      <c r="BD6751" s="6"/>
      <c r="BE6751" s="6"/>
      <c r="BF6751" s="6"/>
      <c r="BG6751" s="172"/>
      <c r="BH6751" s="172"/>
      <c r="BI6751" s="172"/>
      <c r="BJ6751" s="6"/>
      <c r="BK6751" s="6"/>
      <c r="BL6751" s="6"/>
      <c r="BM6751" s="6"/>
      <c r="BN6751" s="6"/>
      <c r="BO6751" s="6"/>
      <c r="BP6751" s="6"/>
      <c r="BQ6751" s="6"/>
      <c r="BR6751" s="6"/>
      <c r="BS6751" s="6"/>
      <c r="BT6751" s="6"/>
      <c r="CG6751" s="432"/>
      <c r="CH6751" s="432"/>
      <c r="CL6751" s="174"/>
    </row>
    <row r="6752" spans="29:90" s="168" customFormat="1" x14ac:dyDescent="0.25">
      <c r="AC6752" s="175"/>
      <c r="AD6752" s="175"/>
      <c r="AE6752" s="175"/>
      <c r="AF6752" s="175"/>
      <c r="AG6752" s="175"/>
      <c r="AH6752" s="176"/>
      <c r="AM6752" s="6"/>
      <c r="AN6752" s="6"/>
      <c r="AO6752" s="6"/>
      <c r="AP6752" s="6"/>
      <c r="AQ6752" s="6"/>
      <c r="AR6752" s="6"/>
      <c r="AS6752" s="6"/>
      <c r="AT6752" s="6"/>
      <c r="AU6752" s="6"/>
      <c r="AV6752" s="6"/>
      <c r="AW6752" s="6"/>
      <c r="AX6752" s="6"/>
      <c r="AY6752" s="172"/>
      <c r="AZ6752" s="172"/>
      <c r="BA6752" s="172"/>
      <c r="BB6752" s="6"/>
      <c r="BC6752" s="6"/>
      <c r="BD6752" s="6"/>
      <c r="BE6752" s="6"/>
      <c r="BF6752" s="6"/>
      <c r="BG6752" s="172"/>
      <c r="BH6752" s="172"/>
      <c r="BI6752" s="172"/>
      <c r="BJ6752" s="6"/>
      <c r="BK6752" s="6"/>
      <c r="BL6752" s="6"/>
      <c r="BM6752" s="6"/>
      <c r="BN6752" s="6"/>
      <c r="BO6752" s="6"/>
      <c r="BP6752" s="6"/>
      <c r="BQ6752" s="6"/>
      <c r="BR6752" s="6"/>
      <c r="BS6752" s="6"/>
      <c r="BT6752" s="6"/>
      <c r="CG6752" s="432"/>
      <c r="CH6752" s="432"/>
      <c r="CL6752" s="174"/>
    </row>
    <row r="6753" spans="29:90" s="168" customFormat="1" x14ac:dyDescent="0.25">
      <c r="AC6753" s="175"/>
      <c r="AD6753" s="175"/>
      <c r="AE6753" s="175"/>
      <c r="AF6753" s="175"/>
      <c r="AG6753" s="175"/>
      <c r="AH6753" s="176"/>
      <c r="AM6753" s="6"/>
      <c r="AN6753" s="6"/>
      <c r="AO6753" s="6"/>
      <c r="AP6753" s="6"/>
      <c r="AQ6753" s="6"/>
      <c r="AR6753" s="6"/>
      <c r="AS6753" s="6"/>
      <c r="AT6753" s="6"/>
      <c r="AU6753" s="6"/>
      <c r="AV6753" s="6"/>
      <c r="AW6753" s="6"/>
      <c r="AX6753" s="6"/>
      <c r="AY6753" s="172"/>
      <c r="AZ6753" s="172"/>
      <c r="BA6753" s="172"/>
      <c r="BB6753" s="6"/>
      <c r="BC6753" s="6"/>
      <c r="BD6753" s="6"/>
      <c r="BE6753" s="6"/>
      <c r="BF6753" s="6"/>
      <c r="BG6753" s="172"/>
      <c r="BH6753" s="172"/>
      <c r="BI6753" s="172"/>
      <c r="BJ6753" s="6"/>
      <c r="BK6753" s="6"/>
      <c r="BL6753" s="6"/>
      <c r="BM6753" s="6"/>
      <c r="BN6753" s="6"/>
      <c r="BO6753" s="6"/>
      <c r="BP6753" s="6"/>
      <c r="BQ6753" s="6"/>
      <c r="BR6753" s="6"/>
      <c r="BS6753" s="6"/>
      <c r="BT6753" s="6"/>
      <c r="CG6753" s="432"/>
      <c r="CH6753" s="432"/>
      <c r="CL6753" s="174"/>
    </row>
    <row r="6754" spans="29:90" s="168" customFormat="1" x14ac:dyDescent="0.25">
      <c r="AC6754" s="175"/>
      <c r="AD6754" s="175"/>
      <c r="AE6754" s="175"/>
      <c r="AF6754" s="175"/>
      <c r="AG6754" s="175"/>
      <c r="AH6754" s="176"/>
      <c r="AM6754" s="6"/>
      <c r="AN6754" s="6"/>
      <c r="AO6754" s="6"/>
      <c r="AP6754" s="6"/>
      <c r="AQ6754" s="6"/>
      <c r="AR6754" s="6"/>
      <c r="AS6754" s="6"/>
      <c r="AT6754" s="6"/>
      <c r="AU6754" s="6"/>
      <c r="AV6754" s="6"/>
      <c r="AW6754" s="6"/>
      <c r="AX6754" s="6"/>
      <c r="AY6754" s="172"/>
      <c r="AZ6754" s="172"/>
      <c r="BA6754" s="172"/>
      <c r="BB6754" s="6"/>
      <c r="BC6754" s="6"/>
      <c r="BD6754" s="6"/>
      <c r="BE6754" s="6"/>
      <c r="BF6754" s="6"/>
      <c r="BG6754" s="172"/>
      <c r="BH6754" s="172"/>
      <c r="BI6754" s="172"/>
      <c r="BJ6754" s="6"/>
      <c r="BK6754" s="6"/>
      <c r="BL6754" s="6"/>
      <c r="BM6754" s="6"/>
      <c r="BN6754" s="6"/>
      <c r="BO6754" s="6"/>
      <c r="BP6754" s="6"/>
      <c r="BQ6754" s="6"/>
      <c r="BR6754" s="6"/>
      <c r="BS6754" s="6"/>
      <c r="BT6754" s="6"/>
      <c r="CG6754" s="432"/>
      <c r="CH6754" s="432"/>
      <c r="CL6754" s="174"/>
    </row>
    <row r="6755" spans="29:90" s="168" customFormat="1" x14ac:dyDescent="0.25">
      <c r="AC6755" s="175"/>
      <c r="AD6755" s="175"/>
      <c r="AE6755" s="175"/>
      <c r="AF6755" s="175"/>
      <c r="AG6755" s="175"/>
      <c r="AH6755" s="176"/>
      <c r="AM6755" s="6"/>
      <c r="AN6755" s="6"/>
      <c r="AO6755" s="6"/>
      <c r="AP6755" s="6"/>
      <c r="AQ6755" s="6"/>
      <c r="AR6755" s="6"/>
      <c r="AS6755" s="6"/>
      <c r="AT6755" s="6"/>
      <c r="AU6755" s="6"/>
      <c r="AV6755" s="6"/>
      <c r="AW6755" s="6"/>
      <c r="AX6755" s="6"/>
      <c r="AY6755" s="172"/>
      <c r="AZ6755" s="172"/>
      <c r="BA6755" s="172"/>
      <c r="BB6755" s="6"/>
      <c r="BC6755" s="6"/>
      <c r="BD6755" s="6"/>
      <c r="BE6755" s="6"/>
      <c r="BF6755" s="6"/>
      <c r="BG6755" s="172"/>
      <c r="BH6755" s="172"/>
      <c r="BI6755" s="172"/>
      <c r="BJ6755" s="6"/>
      <c r="BK6755" s="6"/>
      <c r="BL6755" s="6"/>
      <c r="BM6755" s="6"/>
      <c r="BN6755" s="6"/>
      <c r="BO6755" s="6"/>
      <c r="BP6755" s="6"/>
      <c r="BQ6755" s="6"/>
      <c r="BR6755" s="6"/>
      <c r="BS6755" s="6"/>
      <c r="BT6755" s="6"/>
      <c r="CG6755" s="432"/>
      <c r="CH6755" s="432"/>
      <c r="CL6755" s="174"/>
    </row>
    <row r="6756" spans="29:90" s="168" customFormat="1" x14ac:dyDescent="0.25">
      <c r="AC6756" s="175"/>
      <c r="AD6756" s="175"/>
      <c r="AE6756" s="175"/>
      <c r="AF6756" s="175"/>
      <c r="AG6756" s="175"/>
      <c r="AH6756" s="176"/>
      <c r="AM6756" s="6"/>
      <c r="AN6756" s="6"/>
      <c r="AO6756" s="6"/>
      <c r="AP6756" s="6"/>
      <c r="AQ6756" s="6"/>
      <c r="AR6756" s="6"/>
      <c r="AS6756" s="6"/>
      <c r="AT6756" s="6"/>
      <c r="AU6756" s="6"/>
      <c r="AV6756" s="6"/>
      <c r="AW6756" s="6"/>
      <c r="AX6756" s="6"/>
      <c r="AY6756" s="172"/>
      <c r="AZ6756" s="172"/>
      <c r="BA6756" s="172"/>
      <c r="BB6756" s="6"/>
      <c r="BC6756" s="6"/>
      <c r="BD6756" s="6"/>
      <c r="BE6756" s="6"/>
      <c r="BF6756" s="6"/>
      <c r="BG6756" s="172"/>
      <c r="BH6756" s="172"/>
      <c r="BI6756" s="172"/>
      <c r="BJ6756" s="6"/>
      <c r="BK6756" s="6"/>
      <c r="BL6756" s="6"/>
      <c r="BM6756" s="6"/>
      <c r="BN6756" s="6"/>
      <c r="BO6756" s="6"/>
      <c r="BP6756" s="6"/>
      <c r="BQ6756" s="6"/>
      <c r="BR6756" s="6"/>
      <c r="BS6756" s="6"/>
      <c r="BT6756" s="6"/>
      <c r="CG6756" s="432"/>
      <c r="CH6756" s="432"/>
      <c r="CL6756" s="174"/>
    </row>
    <row r="6757" spans="29:90" s="168" customFormat="1" x14ac:dyDescent="0.25">
      <c r="AC6757" s="175"/>
      <c r="AD6757" s="175"/>
      <c r="AE6757" s="175"/>
      <c r="AF6757" s="175"/>
      <c r="AG6757" s="175"/>
      <c r="AH6757" s="176"/>
      <c r="AM6757" s="6"/>
      <c r="AN6757" s="6"/>
      <c r="AO6757" s="6"/>
      <c r="AP6757" s="6"/>
      <c r="AQ6757" s="6"/>
      <c r="AR6757" s="6"/>
      <c r="AS6757" s="6"/>
      <c r="AT6757" s="6"/>
      <c r="AU6757" s="6"/>
      <c r="AV6757" s="6"/>
      <c r="AW6757" s="6"/>
      <c r="AX6757" s="6"/>
      <c r="AY6757" s="172"/>
      <c r="AZ6757" s="172"/>
      <c r="BA6757" s="172"/>
      <c r="BB6757" s="6"/>
      <c r="BC6757" s="6"/>
      <c r="BD6757" s="6"/>
      <c r="BE6757" s="6"/>
      <c r="BF6757" s="6"/>
      <c r="BG6757" s="172"/>
      <c r="BH6757" s="172"/>
      <c r="BI6757" s="172"/>
      <c r="BJ6757" s="6"/>
      <c r="BK6757" s="6"/>
      <c r="BL6757" s="6"/>
      <c r="BM6757" s="6"/>
      <c r="BN6757" s="6"/>
      <c r="BO6757" s="6"/>
      <c r="BP6757" s="6"/>
      <c r="BQ6757" s="6"/>
      <c r="BR6757" s="6"/>
      <c r="BS6757" s="6"/>
      <c r="BT6757" s="6"/>
      <c r="CG6757" s="432"/>
      <c r="CH6757" s="432"/>
      <c r="CL6757" s="174"/>
    </row>
    <row r="6758" spans="29:90" s="168" customFormat="1" x14ac:dyDescent="0.25">
      <c r="AC6758" s="175"/>
      <c r="AD6758" s="175"/>
      <c r="AE6758" s="175"/>
      <c r="AF6758" s="175"/>
      <c r="AG6758" s="175"/>
      <c r="AH6758" s="176"/>
      <c r="AM6758" s="6"/>
      <c r="AN6758" s="6"/>
      <c r="AO6758" s="6"/>
      <c r="AP6758" s="6"/>
      <c r="AQ6758" s="6"/>
      <c r="AR6758" s="6"/>
      <c r="AS6758" s="6"/>
      <c r="AT6758" s="6"/>
      <c r="AU6758" s="6"/>
      <c r="AV6758" s="6"/>
      <c r="AW6758" s="6"/>
      <c r="AX6758" s="6"/>
      <c r="AY6758" s="172"/>
      <c r="AZ6758" s="172"/>
      <c r="BA6758" s="172"/>
      <c r="BB6758" s="6"/>
      <c r="BC6758" s="6"/>
      <c r="BD6758" s="6"/>
      <c r="BE6758" s="6"/>
      <c r="BF6758" s="6"/>
      <c r="BG6758" s="172"/>
      <c r="BH6758" s="172"/>
      <c r="BI6758" s="172"/>
      <c r="BJ6758" s="6"/>
      <c r="BK6758" s="6"/>
      <c r="BL6758" s="6"/>
      <c r="BM6758" s="6"/>
      <c r="BN6758" s="6"/>
      <c r="BO6758" s="6"/>
      <c r="BP6758" s="6"/>
      <c r="BQ6758" s="6"/>
      <c r="BR6758" s="6"/>
      <c r="BS6758" s="6"/>
      <c r="BT6758" s="6"/>
      <c r="CG6758" s="432"/>
      <c r="CH6758" s="432"/>
      <c r="CL6758" s="174"/>
    </row>
    <row r="6759" spans="29:90" s="168" customFormat="1" x14ac:dyDescent="0.25">
      <c r="AC6759" s="175"/>
      <c r="AD6759" s="175"/>
      <c r="AE6759" s="175"/>
      <c r="AF6759" s="175"/>
      <c r="AG6759" s="175"/>
      <c r="AH6759" s="176"/>
      <c r="AM6759" s="6"/>
      <c r="AN6759" s="6"/>
      <c r="AO6759" s="6"/>
      <c r="AP6759" s="6"/>
      <c r="AQ6759" s="6"/>
      <c r="AR6759" s="6"/>
      <c r="AS6759" s="6"/>
      <c r="AT6759" s="6"/>
      <c r="AU6759" s="6"/>
      <c r="AV6759" s="6"/>
      <c r="AW6759" s="6"/>
      <c r="AX6759" s="6"/>
      <c r="AY6759" s="172"/>
      <c r="AZ6759" s="172"/>
      <c r="BA6759" s="172"/>
      <c r="BB6759" s="6"/>
      <c r="BC6759" s="6"/>
      <c r="BD6759" s="6"/>
      <c r="BE6759" s="6"/>
      <c r="BF6759" s="6"/>
      <c r="BG6759" s="172"/>
      <c r="BH6759" s="172"/>
      <c r="BI6759" s="172"/>
      <c r="BJ6759" s="6"/>
      <c r="BK6759" s="6"/>
      <c r="BL6759" s="6"/>
      <c r="BM6759" s="6"/>
      <c r="BN6759" s="6"/>
      <c r="BO6759" s="6"/>
      <c r="BP6759" s="6"/>
      <c r="BQ6759" s="6"/>
      <c r="BR6759" s="6"/>
      <c r="BS6759" s="6"/>
      <c r="BT6759" s="6"/>
      <c r="CG6759" s="432"/>
      <c r="CH6759" s="432"/>
      <c r="CL6759" s="174"/>
    </row>
    <row r="6760" spans="29:90" s="168" customFormat="1" x14ac:dyDescent="0.25">
      <c r="AC6760" s="175"/>
      <c r="AD6760" s="175"/>
      <c r="AE6760" s="175"/>
      <c r="AF6760" s="175"/>
      <c r="AG6760" s="175"/>
      <c r="AH6760" s="176"/>
      <c r="AM6760" s="6"/>
      <c r="AN6760" s="6"/>
      <c r="AO6760" s="6"/>
      <c r="AP6760" s="6"/>
      <c r="AQ6760" s="6"/>
      <c r="AR6760" s="6"/>
      <c r="AS6760" s="6"/>
      <c r="AT6760" s="6"/>
      <c r="AU6760" s="6"/>
      <c r="AV6760" s="6"/>
      <c r="AW6760" s="6"/>
      <c r="AX6760" s="6"/>
      <c r="AY6760" s="172"/>
      <c r="AZ6760" s="172"/>
      <c r="BA6760" s="172"/>
      <c r="BB6760" s="6"/>
      <c r="BC6760" s="6"/>
      <c r="BD6760" s="6"/>
      <c r="BE6760" s="6"/>
      <c r="BF6760" s="6"/>
      <c r="BG6760" s="172"/>
      <c r="BH6760" s="172"/>
      <c r="BI6760" s="172"/>
      <c r="BJ6760" s="6"/>
      <c r="BK6760" s="6"/>
      <c r="BL6760" s="6"/>
      <c r="BM6760" s="6"/>
      <c r="BN6760" s="6"/>
      <c r="BO6760" s="6"/>
      <c r="BP6760" s="6"/>
      <c r="BQ6760" s="6"/>
      <c r="BR6760" s="6"/>
      <c r="BS6760" s="6"/>
      <c r="BT6760" s="6"/>
      <c r="CG6760" s="432"/>
      <c r="CH6760" s="432"/>
      <c r="CL6760" s="174"/>
    </row>
    <row r="6761" spans="29:90" s="168" customFormat="1" x14ac:dyDescent="0.25">
      <c r="AC6761" s="175"/>
      <c r="AD6761" s="175"/>
      <c r="AE6761" s="175"/>
      <c r="AF6761" s="175"/>
      <c r="AG6761" s="175"/>
      <c r="AH6761" s="176"/>
      <c r="AM6761" s="6"/>
      <c r="AN6761" s="6"/>
      <c r="AO6761" s="6"/>
      <c r="AP6761" s="6"/>
      <c r="AQ6761" s="6"/>
      <c r="AR6761" s="6"/>
      <c r="AS6761" s="6"/>
      <c r="AT6761" s="6"/>
      <c r="AU6761" s="6"/>
      <c r="AV6761" s="6"/>
      <c r="AW6761" s="6"/>
      <c r="AX6761" s="6"/>
      <c r="AY6761" s="172"/>
      <c r="AZ6761" s="172"/>
      <c r="BA6761" s="172"/>
      <c r="BB6761" s="6"/>
      <c r="BC6761" s="6"/>
      <c r="BD6761" s="6"/>
      <c r="BE6761" s="6"/>
      <c r="BF6761" s="6"/>
      <c r="BG6761" s="172"/>
      <c r="BH6761" s="172"/>
      <c r="BI6761" s="172"/>
      <c r="BJ6761" s="6"/>
      <c r="BK6761" s="6"/>
      <c r="BL6761" s="6"/>
      <c r="BM6761" s="6"/>
      <c r="BN6761" s="6"/>
      <c r="BO6761" s="6"/>
      <c r="BP6761" s="6"/>
      <c r="BQ6761" s="6"/>
      <c r="BR6761" s="6"/>
      <c r="BS6761" s="6"/>
      <c r="BT6761" s="6"/>
      <c r="CG6761" s="432"/>
      <c r="CH6761" s="432"/>
      <c r="CL6761" s="174"/>
    </row>
    <row r="6762" spans="29:90" s="168" customFormat="1" x14ac:dyDescent="0.25">
      <c r="AC6762" s="175"/>
      <c r="AD6762" s="175"/>
      <c r="AE6762" s="175"/>
      <c r="AF6762" s="175"/>
      <c r="AG6762" s="175"/>
      <c r="AH6762" s="176"/>
      <c r="AM6762" s="6"/>
      <c r="AN6762" s="6"/>
      <c r="AO6762" s="6"/>
      <c r="AP6762" s="6"/>
      <c r="AQ6762" s="6"/>
      <c r="AR6762" s="6"/>
      <c r="AS6762" s="6"/>
      <c r="AT6762" s="6"/>
      <c r="AU6762" s="6"/>
      <c r="AV6762" s="6"/>
      <c r="AW6762" s="6"/>
      <c r="AX6762" s="6"/>
      <c r="AY6762" s="172"/>
      <c r="AZ6762" s="172"/>
      <c r="BA6762" s="172"/>
      <c r="BB6762" s="6"/>
      <c r="BC6762" s="6"/>
      <c r="BD6762" s="6"/>
      <c r="BE6762" s="6"/>
      <c r="BF6762" s="6"/>
      <c r="BG6762" s="172"/>
      <c r="BH6762" s="172"/>
      <c r="BI6762" s="172"/>
      <c r="BJ6762" s="6"/>
      <c r="BK6762" s="6"/>
      <c r="BL6762" s="6"/>
      <c r="BM6762" s="6"/>
      <c r="BN6762" s="6"/>
      <c r="BO6762" s="6"/>
      <c r="BP6762" s="6"/>
      <c r="BQ6762" s="6"/>
      <c r="BR6762" s="6"/>
      <c r="BS6762" s="6"/>
      <c r="BT6762" s="6"/>
      <c r="CG6762" s="432"/>
      <c r="CH6762" s="432"/>
      <c r="CL6762" s="174"/>
    </row>
    <row r="6763" spans="29:90" s="168" customFormat="1" x14ac:dyDescent="0.25">
      <c r="AC6763" s="175"/>
      <c r="AD6763" s="175"/>
      <c r="AE6763" s="175"/>
      <c r="AF6763" s="175"/>
      <c r="AG6763" s="175"/>
      <c r="AH6763" s="176"/>
      <c r="AM6763" s="6"/>
      <c r="AN6763" s="6"/>
      <c r="AO6763" s="6"/>
      <c r="AP6763" s="6"/>
      <c r="AQ6763" s="6"/>
      <c r="AR6763" s="6"/>
      <c r="AS6763" s="6"/>
      <c r="AT6763" s="6"/>
      <c r="AU6763" s="6"/>
      <c r="AV6763" s="6"/>
      <c r="AW6763" s="6"/>
      <c r="AX6763" s="6"/>
      <c r="AY6763" s="172"/>
      <c r="AZ6763" s="172"/>
      <c r="BA6763" s="172"/>
      <c r="BB6763" s="6"/>
      <c r="BC6763" s="6"/>
      <c r="BD6763" s="6"/>
      <c r="BE6763" s="6"/>
      <c r="BF6763" s="6"/>
      <c r="BG6763" s="172"/>
      <c r="BH6763" s="172"/>
      <c r="BI6763" s="172"/>
      <c r="BJ6763" s="6"/>
      <c r="BK6763" s="6"/>
      <c r="BL6763" s="6"/>
      <c r="BM6763" s="6"/>
      <c r="BN6763" s="6"/>
      <c r="BO6763" s="6"/>
      <c r="BP6763" s="6"/>
      <c r="BQ6763" s="6"/>
      <c r="BR6763" s="6"/>
      <c r="BS6763" s="6"/>
      <c r="BT6763" s="6"/>
      <c r="CG6763" s="432"/>
      <c r="CH6763" s="432"/>
      <c r="CL6763" s="174"/>
    </row>
    <row r="6764" spans="29:90" s="168" customFormat="1" x14ac:dyDescent="0.25">
      <c r="AC6764" s="175"/>
      <c r="AD6764" s="175"/>
      <c r="AE6764" s="175"/>
      <c r="AF6764" s="175"/>
      <c r="AG6764" s="175"/>
      <c r="AH6764" s="176"/>
      <c r="AM6764" s="6"/>
      <c r="AN6764" s="6"/>
      <c r="AO6764" s="6"/>
      <c r="AP6764" s="6"/>
      <c r="AQ6764" s="6"/>
      <c r="AR6764" s="6"/>
      <c r="AS6764" s="6"/>
      <c r="AT6764" s="6"/>
      <c r="AU6764" s="6"/>
      <c r="AV6764" s="6"/>
      <c r="AW6764" s="6"/>
      <c r="AX6764" s="6"/>
      <c r="AY6764" s="172"/>
      <c r="AZ6764" s="172"/>
      <c r="BA6764" s="172"/>
      <c r="BB6764" s="6"/>
      <c r="BC6764" s="6"/>
      <c r="BD6764" s="6"/>
      <c r="BE6764" s="6"/>
      <c r="BF6764" s="6"/>
      <c r="BG6764" s="172"/>
      <c r="BH6764" s="172"/>
      <c r="BI6764" s="172"/>
      <c r="BJ6764" s="6"/>
      <c r="BK6764" s="6"/>
      <c r="BL6764" s="6"/>
      <c r="BM6764" s="6"/>
      <c r="BN6764" s="6"/>
      <c r="BO6764" s="6"/>
      <c r="BP6764" s="6"/>
      <c r="BQ6764" s="6"/>
      <c r="BR6764" s="6"/>
      <c r="BS6764" s="6"/>
      <c r="BT6764" s="6"/>
      <c r="CG6764" s="432"/>
      <c r="CH6764" s="432"/>
      <c r="CL6764" s="174"/>
    </row>
    <row r="6765" spans="29:90" s="168" customFormat="1" x14ac:dyDescent="0.25">
      <c r="AC6765" s="175"/>
      <c r="AD6765" s="175"/>
      <c r="AE6765" s="175"/>
      <c r="AF6765" s="175"/>
      <c r="AG6765" s="175"/>
      <c r="AH6765" s="176"/>
      <c r="AM6765" s="6"/>
      <c r="AN6765" s="6"/>
      <c r="AO6765" s="6"/>
      <c r="AP6765" s="6"/>
      <c r="AQ6765" s="6"/>
      <c r="AR6765" s="6"/>
      <c r="AS6765" s="6"/>
      <c r="AT6765" s="6"/>
      <c r="AU6765" s="6"/>
      <c r="AV6765" s="6"/>
      <c r="AW6765" s="6"/>
      <c r="AX6765" s="6"/>
      <c r="AY6765" s="172"/>
      <c r="AZ6765" s="172"/>
      <c r="BA6765" s="172"/>
      <c r="BB6765" s="6"/>
      <c r="BC6765" s="6"/>
      <c r="BD6765" s="6"/>
      <c r="BE6765" s="6"/>
      <c r="BF6765" s="6"/>
      <c r="BG6765" s="172"/>
      <c r="BH6765" s="172"/>
      <c r="BI6765" s="172"/>
      <c r="BJ6765" s="6"/>
      <c r="BK6765" s="6"/>
      <c r="BL6765" s="6"/>
      <c r="BM6765" s="6"/>
      <c r="BN6765" s="6"/>
      <c r="BO6765" s="6"/>
      <c r="BP6765" s="6"/>
      <c r="BQ6765" s="6"/>
      <c r="BR6765" s="6"/>
      <c r="BS6765" s="6"/>
      <c r="BT6765" s="6"/>
      <c r="CG6765" s="432"/>
      <c r="CH6765" s="432"/>
      <c r="CL6765" s="174"/>
    </row>
    <row r="6766" spans="29:90" s="168" customFormat="1" x14ac:dyDescent="0.25">
      <c r="AC6766" s="175"/>
      <c r="AD6766" s="175"/>
      <c r="AE6766" s="175"/>
      <c r="AF6766" s="175"/>
      <c r="AG6766" s="175"/>
      <c r="AH6766" s="176"/>
      <c r="AM6766" s="6"/>
      <c r="AN6766" s="6"/>
      <c r="AO6766" s="6"/>
      <c r="AP6766" s="6"/>
      <c r="AQ6766" s="6"/>
      <c r="AR6766" s="6"/>
      <c r="AS6766" s="6"/>
      <c r="AT6766" s="6"/>
      <c r="AU6766" s="6"/>
      <c r="AV6766" s="6"/>
      <c r="AW6766" s="6"/>
      <c r="AX6766" s="6"/>
      <c r="AY6766" s="172"/>
      <c r="AZ6766" s="172"/>
      <c r="BA6766" s="172"/>
      <c r="BB6766" s="6"/>
      <c r="BC6766" s="6"/>
      <c r="BD6766" s="6"/>
      <c r="BE6766" s="6"/>
      <c r="BF6766" s="6"/>
      <c r="BG6766" s="172"/>
      <c r="BH6766" s="172"/>
      <c r="BI6766" s="172"/>
      <c r="BJ6766" s="6"/>
      <c r="BK6766" s="6"/>
      <c r="BL6766" s="6"/>
      <c r="BM6766" s="6"/>
      <c r="BN6766" s="6"/>
      <c r="BO6766" s="6"/>
      <c r="BP6766" s="6"/>
      <c r="BQ6766" s="6"/>
      <c r="BR6766" s="6"/>
      <c r="BS6766" s="6"/>
      <c r="BT6766" s="6"/>
      <c r="CG6766" s="432"/>
      <c r="CH6766" s="432"/>
      <c r="CL6766" s="174"/>
    </row>
    <row r="6767" spans="29:90" s="168" customFormat="1" x14ac:dyDescent="0.25">
      <c r="AC6767" s="175"/>
      <c r="AD6767" s="175"/>
      <c r="AE6767" s="175"/>
      <c r="AF6767" s="175"/>
      <c r="AG6767" s="175"/>
      <c r="AH6767" s="176"/>
      <c r="AM6767" s="6"/>
      <c r="AN6767" s="6"/>
      <c r="AO6767" s="6"/>
      <c r="AP6767" s="6"/>
      <c r="AQ6767" s="6"/>
      <c r="AR6767" s="6"/>
      <c r="AS6767" s="6"/>
      <c r="AT6767" s="6"/>
      <c r="AU6767" s="6"/>
      <c r="AV6767" s="6"/>
      <c r="AW6767" s="6"/>
      <c r="AX6767" s="6"/>
      <c r="AY6767" s="172"/>
      <c r="AZ6767" s="172"/>
      <c r="BA6767" s="172"/>
      <c r="BB6767" s="6"/>
      <c r="BC6767" s="6"/>
      <c r="BD6767" s="6"/>
      <c r="BE6767" s="6"/>
      <c r="BF6767" s="6"/>
      <c r="BG6767" s="172"/>
      <c r="BH6767" s="172"/>
      <c r="BI6767" s="172"/>
      <c r="BJ6767" s="6"/>
      <c r="BK6767" s="6"/>
      <c r="BL6767" s="6"/>
      <c r="BM6767" s="6"/>
      <c r="BN6767" s="6"/>
      <c r="BO6767" s="6"/>
      <c r="BP6767" s="6"/>
      <c r="BQ6767" s="6"/>
      <c r="BR6767" s="6"/>
      <c r="BS6767" s="6"/>
      <c r="BT6767" s="6"/>
      <c r="CG6767" s="432"/>
      <c r="CH6767" s="432"/>
      <c r="CL6767" s="174"/>
    </row>
    <row r="6768" spans="29:90" s="168" customFormat="1" x14ac:dyDescent="0.25">
      <c r="AC6768" s="175"/>
      <c r="AD6768" s="175"/>
      <c r="AE6768" s="175"/>
      <c r="AF6768" s="175"/>
      <c r="AG6768" s="175"/>
      <c r="AH6768" s="176"/>
      <c r="AM6768" s="6"/>
      <c r="AN6768" s="6"/>
      <c r="AO6768" s="6"/>
      <c r="AP6768" s="6"/>
      <c r="AQ6768" s="6"/>
      <c r="AR6768" s="6"/>
      <c r="AS6768" s="6"/>
      <c r="AT6768" s="6"/>
      <c r="AU6768" s="6"/>
      <c r="AV6768" s="6"/>
      <c r="AW6768" s="6"/>
      <c r="AX6768" s="6"/>
      <c r="AY6768" s="172"/>
      <c r="AZ6768" s="172"/>
      <c r="BA6768" s="172"/>
      <c r="BB6768" s="6"/>
      <c r="BC6768" s="6"/>
      <c r="BD6768" s="6"/>
      <c r="BE6768" s="6"/>
      <c r="BF6768" s="6"/>
      <c r="BG6768" s="172"/>
      <c r="BH6768" s="172"/>
      <c r="BI6768" s="172"/>
      <c r="BJ6768" s="6"/>
      <c r="BK6768" s="6"/>
      <c r="BL6768" s="6"/>
      <c r="BM6768" s="6"/>
      <c r="BN6768" s="6"/>
      <c r="BO6768" s="6"/>
      <c r="BP6768" s="6"/>
      <c r="BQ6768" s="6"/>
      <c r="BR6768" s="6"/>
      <c r="BS6768" s="6"/>
      <c r="BT6768" s="6"/>
      <c r="CG6768" s="432"/>
      <c r="CH6768" s="432"/>
      <c r="CL6768" s="174"/>
    </row>
    <row r="6769" spans="29:90" s="168" customFormat="1" x14ac:dyDescent="0.25">
      <c r="AC6769" s="175"/>
      <c r="AD6769" s="175"/>
      <c r="AE6769" s="175"/>
      <c r="AF6769" s="175"/>
      <c r="AG6769" s="175"/>
      <c r="AH6769" s="176"/>
      <c r="AM6769" s="6"/>
      <c r="AN6769" s="6"/>
      <c r="AO6769" s="6"/>
      <c r="AP6769" s="6"/>
      <c r="AQ6769" s="6"/>
      <c r="AR6769" s="6"/>
      <c r="AS6769" s="6"/>
      <c r="AT6769" s="6"/>
      <c r="AU6769" s="6"/>
      <c r="AV6769" s="6"/>
      <c r="AW6769" s="6"/>
      <c r="AX6769" s="6"/>
      <c r="AY6769" s="172"/>
      <c r="AZ6769" s="172"/>
      <c r="BA6769" s="172"/>
      <c r="BB6769" s="6"/>
      <c r="BC6769" s="6"/>
      <c r="BD6769" s="6"/>
      <c r="BE6769" s="6"/>
      <c r="BF6769" s="6"/>
      <c r="BG6769" s="172"/>
      <c r="BH6769" s="172"/>
      <c r="BI6769" s="172"/>
      <c r="BJ6769" s="6"/>
      <c r="BK6769" s="6"/>
      <c r="BL6769" s="6"/>
      <c r="BM6769" s="6"/>
      <c r="BN6769" s="6"/>
      <c r="BO6769" s="6"/>
      <c r="BP6769" s="6"/>
      <c r="BQ6769" s="6"/>
      <c r="BR6769" s="6"/>
      <c r="BS6769" s="6"/>
      <c r="BT6769" s="6"/>
      <c r="CG6769" s="432"/>
      <c r="CH6769" s="432"/>
      <c r="CL6769" s="174"/>
    </row>
    <row r="6770" spans="29:90" s="168" customFormat="1" x14ac:dyDescent="0.25">
      <c r="AC6770" s="175"/>
      <c r="AD6770" s="175"/>
      <c r="AE6770" s="175"/>
      <c r="AF6770" s="175"/>
      <c r="AG6770" s="175"/>
      <c r="AH6770" s="176"/>
      <c r="AM6770" s="6"/>
      <c r="AN6770" s="6"/>
      <c r="AO6770" s="6"/>
      <c r="AP6770" s="6"/>
      <c r="AQ6770" s="6"/>
      <c r="AR6770" s="6"/>
      <c r="AS6770" s="6"/>
      <c r="AT6770" s="6"/>
      <c r="AU6770" s="6"/>
      <c r="AV6770" s="6"/>
      <c r="AW6770" s="6"/>
      <c r="AX6770" s="6"/>
      <c r="AY6770" s="172"/>
      <c r="AZ6770" s="172"/>
      <c r="BA6770" s="172"/>
      <c r="BB6770" s="6"/>
      <c r="BC6770" s="6"/>
      <c r="BD6770" s="6"/>
      <c r="BE6770" s="6"/>
      <c r="BF6770" s="6"/>
      <c r="BG6770" s="172"/>
      <c r="BH6770" s="172"/>
      <c r="BI6770" s="172"/>
      <c r="BJ6770" s="6"/>
      <c r="BK6770" s="6"/>
      <c r="BL6770" s="6"/>
      <c r="BM6770" s="6"/>
      <c r="BN6770" s="6"/>
      <c r="BO6770" s="6"/>
      <c r="BP6770" s="6"/>
      <c r="BQ6770" s="6"/>
      <c r="BR6770" s="6"/>
      <c r="BS6770" s="6"/>
      <c r="BT6770" s="6"/>
      <c r="CG6770" s="432"/>
      <c r="CH6770" s="432"/>
      <c r="CL6770" s="174"/>
    </row>
    <row r="6771" spans="29:90" s="168" customFormat="1" x14ac:dyDescent="0.25">
      <c r="AC6771" s="175"/>
      <c r="AD6771" s="175"/>
      <c r="AE6771" s="175"/>
      <c r="AF6771" s="175"/>
      <c r="AG6771" s="175"/>
      <c r="AH6771" s="176"/>
      <c r="AM6771" s="6"/>
      <c r="AN6771" s="6"/>
      <c r="AO6771" s="6"/>
      <c r="AP6771" s="6"/>
      <c r="AQ6771" s="6"/>
      <c r="AR6771" s="6"/>
      <c r="AS6771" s="6"/>
      <c r="AT6771" s="6"/>
      <c r="AU6771" s="6"/>
      <c r="AV6771" s="6"/>
      <c r="AW6771" s="6"/>
      <c r="AX6771" s="6"/>
      <c r="AY6771" s="172"/>
      <c r="AZ6771" s="172"/>
      <c r="BA6771" s="172"/>
      <c r="BB6771" s="6"/>
      <c r="BC6771" s="6"/>
      <c r="BD6771" s="6"/>
      <c r="BE6771" s="6"/>
      <c r="BF6771" s="6"/>
      <c r="BG6771" s="172"/>
      <c r="BH6771" s="172"/>
      <c r="BI6771" s="172"/>
      <c r="BJ6771" s="6"/>
      <c r="BK6771" s="6"/>
      <c r="BL6771" s="6"/>
      <c r="BM6771" s="6"/>
      <c r="BN6771" s="6"/>
      <c r="BO6771" s="6"/>
      <c r="BP6771" s="6"/>
      <c r="BQ6771" s="6"/>
      <c r="BR6771" s="6"/>
      <c r="BS6771" s="6"/>
      <c r="BT6771" s="6"/>
      <c r="CG6771" s="432"/>
      <c r="CH6771" s="432"/>
      <c r="CL6771" s="174"/>
    </row>
    <row r="6772" spans="29:90" s="168" customFormat="1" x14ac:dyDescent="0.25">
      <c r="AC6772" s="175"/>
      <c r="AD6772" s="175"/>
      <c r="AE6772" s="175"/>
      <c r="AF6772" s="175"/>
      <c r="AG6772" s="175"/>
      <c r="AH6772" s="176"/>
      <c r="AM6772" s="6"/>
      <c r="AN6772" s="6"/>
      <c r="AO6772" s="6"/>
      <c r="AP6772" s="6"/>
      <c r="AQ6772" s="6"/>
      <c r="AR6772" s="6"/>
      <c r="AS6772" s="6"/>
      <c r="AT6772" s="6"/>
      <c r="AU6772" s="6"/>
      <c r="AV6772" s="6"/>
      <c r="AW6772" s="6"/>
      <c r="AX6772" s="6"/>
      <c r="AY6772" s="172"/>
      <c r="AZ6772" s="172"/>
      <c r="BA6772" s="172"/>
      <c r="BB6772" s="6"/>
      <c r="BC6772" s="6"/>
      <c r="BD6772" s="6"/>
      <c r="BE6772" s="6"/>
      <c r="BF6772" s="6"/>
      <c r="BG6772" s="172"/>
      <c r="BH6772" s="172"/>
      <c r="BI6772" s="172"/>
      <c r="BJ6772" s="6"/>
      <c r="BK6772" s="6"/>
      <c r="BL6772" s="6"/>
      <c r="BM6772" s="6"/>
      <c r="BN6772" s="6"/>
      <c r="BO6772" s="6"/>
      <c r="BP6772" s="6"/>
      <c r="BQ6772" s="6"/>
      <c r="BR6772" s="6"/>
      <c r="BS6772" s="6"/>
      <c r="BT6772" s="6"/>
      <c r="CG6772" s="432"/>
      <c r="CH6772" s="432"/>
      <c r="CL6772" s="174"/>
    </row>
    <row r="6773" spans="29:90" s="168" customFormat="1" x14ac:dyDescent="0.25">
      <c r="AC6773" s="175"/>
      <c r="AD6773" s="175"/>
      <c r="AE6773" s="175"/>
      <c r="AF6773" s="175"/>
      <c r="AG6773" s="175"/>
      <c r="AH6773" s="176"/>
      <c r="AM6773" s="6"/>
      <c r="AN6773" s="6"/>
      <c r="AO6773" s="6"/>
      <c r="AP6773" s="6"/>
      <c r="AQ6773" s="6"/>
      <c r="AR6773" s="6"/>
      <c r="AS6773" s="6"/>
      <c r="AT6773" s="6"/>
      <c r="AU6773" s="6"/>
      <c r="AV6773" s="6"/>
      <c r="AW6773" s="6"/>
      <c r="AX6773" s="6"/>
      <c r="AY6773" s="172"/>
      <c r="AZ6773" s="172"/>
      <c r="BA6773" s="172"/>
      <c r="BB6773" s="6"/>
      <c r="BC6773" s="6"/>
      <c r="BD6773" s="6"/>
      <c r="BE6773" s="6"/>
      <c r="BF6773" s="6"/>
      <c r="BG6773" s="172"/>
      <c r="BH6773" s="172"/>
      <c r="BI6773" s="172"/>
      <c r="BJ6773" s="6"/>
      <c r="BK6773" s="6"/>
      <c r="BL6773" s="6"/>
      <c r="BM6773" s="6"/>
      <c r="BN6773" s="6"/>
      <c r="BO6773" s="6"/>
      <c r="BP6773" s="6"/>
      <c r="BQ6773" s="6"/>
      <c r="BR6773" s="6"/>
      <c r="BS6773" s="6"/>
      <c r="BT6773" s="6"/>
      <c r="CG6773" s="432"/>
      <c r="CH6773" s="432"/>
      <c r="CL6773" s="174"/>
    </row>
    <row r="6774" spans="29:90" s="168" customFormat="1" x14ac:dyDescent="0.25">
      <c r="AC6774" s="175"/>
      <c r="AD6774" s="175"/>
      <c r="AE6774" s="175"/>
      <c r="AF6774" s="175"/>
      <c r="AG6774" s="175"/>
      <c r="AH6774" s="176"/>
      <c r="AM6774" s="6"/>
      <c r="AN6774" s="6"/>
      <c r="AO6774" s="6"/>
      <c r="AP6774" s="6"/>
      <c r="AQ6774" s="6"/>
      <c r="AR6774" s="6"/>
      <c r="AS6774" s="6"/>
      <c r="AT6774" s="6"/>
      <c r="AU6774" s="6"/>
      <c r="AV6774" s="6"/>
      <c r="AW6774" s="6"/>
      <c r="AX6774" s="6"/>
      <c r="AY6774" s="172"/>
      <c r="AZ6774" s="172"/>
      <c r="BA6774" s="172"/>
      <c r="BB6774" s="6"/>
      <c r="BC6774" s="6"/>
      <c r="BD6774" s="6"/>
      <c r="BE6774" s="6"/>
      <c r="BF6774" s="6"/>
      <c r="BG6774" s="172"/>
      <c r="BH6774" s="172"/>
      <c r="BI6774" s="172"/>
      <c r="BJ6774" s="6"/>
      <c r="BK6774" s="6"/>
      <c r="BL6774" s="6"/>
      <c r="BM6774" s="6"/>
      <c r="BN6774" s="6"/>
      <c r="BO6774" s="6"/>
      <c r="BP6774" s="6"/>
      <c r="BQ6774" s="6"/>
      <c r="BR6774" s="6"/>
      <c r="BS6774" s="6"/>
      <c r="BT6774" s="6"/>
      <c r="CG6774" s="432"/>
      <c r="CH6774" s="432"/>
      <c r="CL6774" s="174"/>
    </row>
    <row r="6775" spans="29:90" s="168" customFormat="1" x14ac:dyDescent="0.25">
      <c r="AC6775" s="175"/>
      <c r="AD6775" s="175"/>
      <c r="AE6775" s="175"/>
      <c r="AF6775" s="175"/>
      <c r="AG6775" s="175"/>
      <c r="AH6775" s="176"/>
      <c r="AM6775" s="6"/>
      <c r="AN6775" s="6"/>
      <c r="AO6775" s="6"/>
      <c r="AP6775" s="6"/>
      <c r="AQ6775" s="6"/>
      <c r="AR6775" s="6"/>
      <c r="AS6775" s="6"/>
      <c r="AT6775" s="6"/>
      <c r="AU6775" s="6"/>
      <c r="AV6775" s="6"/>
      <c r="AW6775" s="6"/>
      <c r="AX6775" s="6"/>
      <c r="AY6775" s="172"/>
      <c r="AZ6775" s="172"/>
      <c r="BA6775" s="172"/>
      <c r="BB6775" s="6"/>
      <c r="BC6775" s="6"/>
      <c r="BD6775" s="6"/>
      <c r="BE6775" s="6"/>
      <c r="BF6775" s="6"/>
      <c r="BG6775" s="172"/>
      <c r="BH6775" s="172"/>
      <c r="BI6775" s="172"/>
      <c r="BJ6775" s="6"/>
      <c r="BK6775" s="6"/>
      <c r="BL6775" s="6"/>
      <c r="BM6775" s="6"/>
      <c r="BN6775" s="6"/>
      <c r="BO6775" s="6"/>
      <c r="BP6775" s="6"/>
      <c r="BQ6775" s="6"/>
      <c r="BR6775" s="6"/>
      <c r="BS6775" s="6"/>
      <c r="BT6775" s="6"/>
      <c r="CG6775" s="432"/>
      <c r="CH6775" s="432"/>
      <c r="CL6775" s="174"/>
    </row>
    <row r="6776" spans="29:90" s="168" customFormat="1" x14ac:dyDescent="0.25">
      <c r="AC6776" s="175"/>
      <c r="AD6776" s="175"/>
      <c r="AE6776" s="175"/>
      <c r="AF6776" s="175"/>
      <c r="AG6776" s="175"/>
      <c r="AH6776" s="176"/>
      <c r="AM6776" s="6"/>
      <c r="AN6776" s="6"/>
      <c r="AO6776" s="6"/>
      <c r="AP6776" s="6"/>
      <c r="AQ6776" s="6"/>
      <c r="AR6776" s="6"/>
      <c r="AS6776" s="6"/>
      <c r="AT6776" s="6"/>
      <c r="AU6776" s="6"/>
      <c r="AV6776" s="6"/>
      <c r="AW6776" s="6"/>
      <c r="AX6776" s="6"/>
      <c r="AY6776" s="172"/>
      <c r="AZ6776" s="172"/>
      <c r="BA6776" s="172"/>
      <c r="BB6776" s="6"/>
      <c r="BC6776" s="6"/>
      <c r="BD6776" s="6"/>
      <c r="BE6776" s="6"/>
      <c r="BF6776" s="6"/>
      <c r="BG6776" s="172"/>
      <c r="BH6776" s="172"/>
      <c r="BI6776" s="172"/>
      <c r="BJ6776" s="6"/>
      <c r="BK6776" s="6"/>
      <c r="BL6776" s="6"/>
      <c r="BM6776" s="6"/>
      <c r="BN6776" s="6"/>
      <c r="BO6776" s="6"/>
      <c r="BP6776" s="6"/>
      <c r="BQ6776" s="6"/>
      <c r="BR6776" s="6"/>
      <c r="BS6776" s="6"/>
      <c r="BT6776" s="6"/>
      <c r="CG6776" s="432"/>
      <c r="CH6776" s="432"/>
      <c r="CL6776" s="174"/>
    </row>
    <row r="6777" spans="29:90" s="168" customFormat="1" x14ac:dyDescent="0.25">
      <c r="AC6777" s="175"/>
      <c r="AD6777" s="175"/>
      <c r="AE6777" s="175"/>
      <c r="AF6777" s="175"/>
      <c r="AG6777" s="175"/>
      <c r="AH6777" s="176"/>
      <c r="AM6777" s="6"/>
      <c r="AN6777" s="6"/>
      <c r="AO6777" s="6"/>
      <c r="AP6777" s="6"/>
      <c r="AQ6777" s="6"/>
      <c r="AR6777" s="6"/>
      <c r="AS6777" s="6"/>
      <c r="AT6777" s="6"/>
      <c r="AU6777" s="6"/>
      <c r="AV6777" s="6"/>
      <c r="AW6777" s="6"/>
      <c r="AX6777" s="6"/>
      <c r="AY6777" s="172"/>
      <c r="AZ6777" s="172"/>
      <c r="BA6777" s="172"/>
      <c r="BB6777" s="6"/>
      <c r="BC6777" s="6"/>
      <c r="BD6777" s="6"/>
      <c r="BE6777" s="6"/>
      <c r="BF6777" s="6"/>
      <c r="BG6777" s="172"/>
      <c r="BH6777" s="172"/>
      <c r="BI6777" s="172"/>
      <c r="BJ6777" s="6"/>
      <c r="BK6777" s="6"/>
      <c r="BL6777" s="6"/>
      <c r="BM6777" s="6"/>
      <c r="BN6777" s="6"/>
      <c r="BO6777" s="6"/>
      <c r="BP6777" s="6"/>
      <c r="BQ6777" s="6"/>
      <c r="BR6777" s="6"/>
      <c r="BS6777" s="6"/>
      <c r="BT6777" s="6"/>
      <c r="CG6777" s="432"/>
      <c r="CH6777" s="432"/>
      <c r="CL6777" s="174"/>
    </row>
    <row r="6778" spans="29:90" s="168" customFormat="1" x14ac:dyDescent="0.25">
      <c r="AC6778" s="175"/>
      <c r="AD6778" s="175"/>
      <c r="AE6778" s="175"/>
      <c r="AF6778" s="175"/>
      <c r="AG6778" s="175"/>
      <c r="AH6778" s="176"/>
      <c r="AM6778" s="6"/>
      <c r="AN6778" s="6"/>
      <c r="AO6778" s="6"/>
      <c r="AP6778" s="6"/>
      <c r="AQ6778" s="6"/>
      <c r="AR6778" s="6"/>
      <c r="AS6778" s="6"/>
      <c r="AT6778" s="6"/>
      <c r="AU6778" s="6"/>
      <c r="AV6778" s="6"/>
      <c r="AW6778" s="6"/>
      <c r="AX6778" s="6"/>
      <c r="AY6778" s="172"/>
      <c r="AZ6778" s="172"/>
      <c r="BA6778" s="172"/>
      <c r="BB6778" s="6"/>
      <c r="BC6778" s="6"/>
      <c r="BD6778" s="6"/>
      <c r="BE6778" s="6"/>
      <c r="BF6778" s="6"/>
      <c r="BG6778" s="172"/>
      <c r="BH6778" s="172"/>
      <c r="BI6778" s="172"/>
      <c r="BJ6778" s="6"/>
      <c r="BK6778" s="6"/>
      <c r="BL6778" s="6"/>
      <c r="BM6778" s="6"/>
      <c r="BN6778" s="6"/>
      <c r="BO6778" s="6"/>
      <c r="BP6778" s="6"/>
      <c r="BQ6778" s="6"/>
      <c r="BR6778" s="6"/>
      <c r="BS6778" s="6"/>
      <c r="BT6778" s="6"/>
      <c r="CG6778" s="432"/>
      <c r="CH6778" s="432"/>
      <c r="CL6778" s="174"/>
    </row>
    <row r="6779" spans="29:90" s="168" customFormat="1" x14ac:dyDescent="0.25">
      <c r="AC6779" s="175"/>
      <c r="AD6779" s="175"/>
      <c r="AE6779" s="175"/>
      <c r="AF6779" s="175"/>
      <c r="AG6779" s="175"/>
      <c r="AH6779" s="176"/>
      <c r="AM6779" s="6"/>
      <c r="AN6779" s="6"/>
      <c r="AO6779" s="6"/>
      <c r="AP6779" s="6"/>
      <c r="AQ6779" s="6"/>
      <c r="AR6779" s="6"/>
      <c r="AS6779" s="6"/>
      <c r="AT6779" s="6"/>
      <c r="AU6779" s="6"/>
      <c r="AV6779" s="6"/>
      <c r="AW6779" s="6"/>
      <c r="AX6779" s="6"/>
      <c r="AY6779" s="172"/>
      <c r="AZ6779" s="172"/>
      <c r="BA6779" s="172"/>
      <c r="BB6779" s="6"/>
      <c r="BC6779" s="6"/>
      <c r="BD6779" s="6"/>
      <c r="BE6779" s="6"/>
      <c r="BF6779" s="6"/>
      <c r="BG6779" s="172"/>
      <c r="BH6779" s="172"/>
      <c r="BI6779" s="172"/>
      <c r="BJ6779" s="6"/>
      <c r="BK6779" s="6"/>
      <c r="BL6779" s="6"/>
      <c r="BM6779" s="6"/>
      <c r="BN6779" s="6"/>
      <c r="BO6779" s="6"/>
      <c r="BP6779" s="6"/>
      <c r="BQ6779" s="6"/>
      <c r="BR6779" s="6"/>
      <c r="BS6779" s="6"/>
      <c r="BT6779" s="6"/>
      <c r="CG6779" s="432"/>
      <c r="CH6779" s="432"/>
      <c r="CL6779" s="174"/>
    </row>
    <row r="6780" spans="29:90" s="168" customFormat="1" x14ac:dyDescent="0.25">
      <c r="AC6780" s="175"/>
      <c r="AD6780" s="175"/>
      <c r="AE6780" s="175"/>
      <c r="AF6780" s="175"/>
      <c r="AG6780" s="175"/>
      <c r="AH6780" s="176"/>
      <c r="AM6780" s="6"/>
      <c r="AN6780" s="6"/>
      <c r="AO6780" s="6"/>
      <c r="AP6780" s="6"/>
      <c r="AQ6780" s="6"/>
      <c r="AR6780" s="6"/>
      <c r="AS6780" s="6"/>
      <c r="AT6780" s="6"/>
      <c r="AU6780" s="6"/>
      <c r="AV6780" s="6"/>
      <c r="AW6780" s="6"/>
      <c r="AX6780" s="6"/>
      <c r="AY6780" s="172"/>
      <c r="AZ6780" s="172"/>
      <c r="BA6780" s="172"/>
      <c r="BB6780" s="6"/>
      <c r="BC6780" s="6"/>
      <c r="BD6780" s="6"/>
      <c r="BE6780" s="6"/>
      <c r="BF6780" s="6"/>
      <c r="BG6780" s="172"/>
      <c r="BH6780" s="172"/>
      <c r="BI6780" s="172"/>
      <c r="BJ6780" s="6"/>
      <c r="BK6780" s="6"/>
      <c r="BL6780" s="6"/>
      <c r="BM6780" s="6"/>
      <c r="BN6780" s="6"/>
      <c r="BO6780" s="6"/>
      <c r="BP6780" s="6"/>
      <c r="BQ6780" s="6"/>
      <c r="BR6780" s="6"/>
      <c r="BS6780" s="6"/>
      <c r="BT6780" s="6"/>
      <c r="CG6780" s="432"/>
      <c r="CH6780" s="432"/>
      <c r="CL6780" s="174"/>
    </row>
    <row r="6781" spans="29:90" s="168" customFormat="1" x14ac:dyDescent="0.25">
      <c r="AC6781" s="175"/>
      <c r="AD6781" s="175"/>
      <c r="AE6781" s="175"/>
      <c r="AF6781" s="175"/>
      <c r="AG6781" s="175"/>
      <c r="AH6781" s="176"/>
      <c r="AM6781" s="6"/>
      <c r="AN6781" s="6"/>
      <c r="AO6781" s="6"/>
      <c r="AP6781" s="6"/>
      <c r="AQ6781" s="6"/>
      <c r="AR6781" s="6"/>
      <c r="AS6781" s="6"/>
      <c r="AT6781" s="6"/>
      <c r="AU6781" s="6"/>
      <c r="AV6781" s="6"/>
      <c r="AW6781" s="6"/>
      <c r="AX6781" s="6"/>
      <c r="AY6781" s="172"/>
      <c r="AZ6781" s="172"/>
      <c r="BA6781" s="172"/>
      <c r="BB6781" s="6"/>
      <c r="BC6781" s="6"/>
      <c r="BD6781" s="6"/>
      <c r="BE6781" s="6"/>
      <c r="BF6781" s="6"/>
      <c r="BG6781" s="172"/>
      <c r="BH6781" s="172"/>
      <c r="BI6781" s="172"/>
      <c r="BJ6781" s="6"/>
      <c r="BK6781" s="6"/>
      <c r="BL6781" s="6"/>
      <c r="BM6781" s="6"/>
      <c r="BN6781" s="6"/>
      <c r="BO6781" s="6"/>
      <c r="BP6781" s="6"/>
      <c r="BQ6781" s="6"/>
      <c r="BR6781" s="6"/>
      <c r="BS6781" s="6"/>
      <c r="BT6781" s="6"/>
      <c r="CG6781" s="432"/>
      <c r="CH6781" s="432"/>
      <c r="CL6781" s="174"/>
    </row>
    <row r="6782" spans="29:90" s="168" customFormat="1" x14ac:dyDescent="0.25">
      <c r="AC6782" s="175"/>
      <c r="AD6782" s="175"/>
      <c r="AE6782" s="175"/>
      <c r="AF6782" s="175"/>
      <c r="AG6782" s="175"/>
      <c r="AH6782" s="176"/>
      <c r="AM6782" s="6"/>
      <c r="AN6782" s="6"/>
      <c r="AO6782" s="6"/>
      <c r="AP6782" s="6"/>
      <c r="AQ6782" s="6"/>
      <c r="AR6782" s="6"/>
      <c r="AS6782" s="6"/>
      <c r="AT6782" s="6"/>
      <c r="AU6782" s="6"/>
      <c r="AV6782" s="6"/>
      <c r="AW6782" s="6"/>
      <c r="AX6782" s="6"/>
      <c r="AY6782" s="172"/>
      <c r="AZ6782" s="172"/>
      <c r="BA6782" s="172"/>
      <c r="BB6782" s="6"/>
      <c r="BC6782" s="6"/>
      <c r="BD6782" s="6"/>
      <c r="BE6782" s="6"/>
      <c r="BF6782" s="6"/>
      <c r="BG6782" s="172"/>
      <c r="BH6782" s="172"/>
      <c r="BI6782" s="172"/>
      <c r="BJ6782" s="6"/>
      <c r="BK6782" s="6"/>
      <c r="BL6782" s="6"/>
      <c r="BM6782" s="6"/>
      <c r="BN6782" s="6"/>
      <c r="BO6782" s="6"/>
      <c r="BP6782" s="6"/>
      <c r="BQ6782" s="6"/>
      <c r="BR6782" s="6"/>
      <c r="BS6782" s="6"/>
      <c r="BT6782" s="6"/>
      <c r="CG6782" s="432"/>
      <c r="CH6782" s="432"/>
      <c r="CL6782" s="174"/>
    </row>
    <row r="6783" spans="29:90" s="168" customFormat="1" x14ac:dyDescent="0.25">
      <c r="AC6783" s="175"/>
      <c r="AD6783" s="175"/>
      <c r="AE6783" s="175"/>
      <c r="AF6783" s="175"/>
      <c r="AG6783" s="175"/>
      <c r="AH6783" s="176"/>
      <c r="AM6783" s="6"/>
      <c r="AN6783" s="6"/>
      <c r="AO6783" s="6"/>
      <c r="AP6783" s="6"/>
      <c r="AQ6783" s="6"/>
      <c r="AR6783" s="6"/>
      <c r="AS6783" s="6"/>
      <c r="AT6783" s="6"/>
      <c r="AU6783" s="6"/>
      <c r="AV6783" s="6"/>
      <c r="AW6783" s="6"/>
      <c r="AX6783" s="6"/>
      <c r="AY6783" s="172"/>
      <c r="AZ6783" s="172"/>
      <c r="BA6783" s="172"/>
      <c r="BB6783" s="6"/>
      <c r="BC6783" s="6"/>
      <c r="BD6783" s="6"/>
      <c r="BE6783" s="6"/>
      <c r="BF6783" s="6"/>
      <c r="BG6783" s="172"/>
      <c r="BH6783" s="172"/>
      <c r="BI6783" s="172"/>
      <c r="BJ6783" s="6"/>
      <c r="BK6783" s="6"/>
      <c r="BL6783" s="6"/>
      <c r="BM6783" s="6"/>
      <c r="BN6783" s="6"/>
      <c r="BO6783" s="6"/>
      <c r="BP6783" s="6"/>
      <c r="BQ6783" s="6"/>
      <c r="BR6783" s="6"/>
      <c r="BS6783" s="6"/>
      <c r="BT6783" s="6"/>
      <c r="CG6783" s="432"/>
      <c r="CH6783" s="432"/>
      <c r="CL6783" s="174"/>
    </row>
    <row r="6784" spans="29:90" s="168" customFormat="1" x14ac:dyDescent="0.25">
      <c r="AC6784" s="175"/>
      <c r="AD6784" s="175"/>
      <c r="AE6784" s="175"/>
      <c r="AF6784" s="175"/>
      <c r="AG6784" s="175"/>
      <c r="AH6784" s="176"/>
      <c r="AM6784" s="6"/>
      <c r="AN6784" s="6"/>
      <c r="AO6784" s="6"/>
      <c r="AP6784" s="6"/>
      <c r="AQ6784" s="6"/>
      <c r="AR6784" s="6"/>
      <c r="AS6784" s="6"/>
      <c r="AT6784" s="6"/>
      <c r="AU6784" s="6"/>
      <c r="AV6784" s="6"/>
      <c r="AW6784" s="6"/>
      <c r="AX6784" s="6"/>
      <c r="AY6784" s="172"/>
      <c r="AZ6784" s="172"/>
      <c r="BA6784" s="172"/>
      <c r="BB6784" s="6"/>
      <c r="BC6784" s="6"/>
      <c r="BD6784" s="6"/>
      <c r="BE6784" s="6"/>
      <c r="BF6784" s="6"/>
      <c r="BG6784" s="172"/>
      <c r="BH6784" s="172"/>
      <c r="BI6784" s="172"/>
      <c r="BJ6784" s="6"/>
      <c r="BK6784" s="6"/>
      <c r="BL6784" s="6"/>
      <c r="BM6784" s="6"/>
      <c r="BN6784" s="6"/>
      <c r="BO6784" s="6"/>
      <c r="BP6784" s="6"/>
      <c r="BQ6784" s="6"/>
      <c r="BR6784" s="6"/>
      <c r="BS6784" s="6"/>
      <c r="BT6784" s="6"/>
      <c r="CG6784" s="432"/>
      <c r="CH6784" s="432"/>
      <c r="CL6784" s="174"/>
    </row>
    <row r="6785" spans="29:90" s="168" customFormat="1" x14ac:dyDescent="0.25">
      <c r="AC6785" s="175"/>
      <c r="AD6785" s="175"/>
      <c r="AE6785" s="175"/>
      <c r="AF6785" s="175"/>
      <c r="AG6785" s="175"/>
      <c r="AH6785" s="176"/>
      <c r="AM6785" s="6"/>
      <c r="AN6785" s="6"/>
      <c r="AO6785" s="6"/>
      <c r="AP6785" s="6"/>
      <c r="AQ6785" s="6"/>
      <c r="AR6785" s="6"/>
      <c r="AS6785" s="6"/>
      <c r="AT6785" s="6"/>
      <c r="AU6785" s="6"/>
      <c r="AV6785" s="6"/>
      <c r="AW6785" s="6"/>
      <c r="AX6785" s="6"/>
      <c r="AY6785" s="172"/>
      <c r="AZ6785" s="172"/>
      <c r="BA6785" s="172"/>
      <c r="BB6785" s="6"/>
      <c r="BC6785" s="6"/>
      <c r="BD6785" s="6"/>
      <c r="BE6785" s="6"/>
      <c r="BF6785" s="6"/>
      <c r="BG6785" s="172"/>
      <c r="BH6785" s="172"/>
      <c r="BI6785" s="172"/>
      <c r="BJ6785" s="6"/>
      <c r="BK6785" s="6"/>
      <c r="BL6785" s="6"/>
      <c r="BM6785" s="6"/>
      <c r="BN6785" s="6"/>
      <c r="BO6785" s="6"/>
      <c r="BP6785" s="6"/>
      <c r="BQ6785" s="6"/>
      <c r="BR6785" s="6"/>
      <c r="BS6785" s="6"/>
      <c r="BT6785" s="6"/>
      <c r="CG6785" s="432"/>
      <c r="CH6785" s="432"/>
      <c r="CL6785" s="174"/>
    </row>
    <row r="6786" spans="29:90" s="168" customFormat="1" x14ac:dyDescent="0.25">
      <c r="AC6786" s="175"/>
      <c r="AD6786" s="175"/>
      <c r="AE6786" s="175"/>
      <c r="AF6786" s="175"/>
      <c r="AG6786" s="175"/>
      <c r="AH6786" s="176"/>
      <c r="AM6786" s="6"/>
      <c r="AN6786" s="6"/>
      <c r="AO6786" s="6"/>
      <c r="AP6786" s="6"/>
      <c r="AQ6786" s="6"/>
      <c r="AR6786" s="6"/>
      <c r="AS6786" s="6"/>
      <c r="AT6786" s="6"/>
      <c r="AU6786" s="6"/>
      <c r="AV6786" s="6"/>
      <c r="AW6786" s="6"/>
      <c r="AX6786" s="6"/>
      <c r="AY6786" s="172"/>
      <c r="AZ6786" s="172"/>
      <c r="BA6786" s="172"/>
      <c r="BB6786" s="6"/>
      <c r="BC6786" s="6"/>
      <c r="BD6786" s="6"/>
      <c r="BE6786" s="6"/>
      <c r="BF6786" s="6"/>
      <c r="BG6786" s="172"/>
      <c r="BH6786" s="172"/>
      <c r="BI6786" s="172"/>
      <c r="BJ6786" s="6"/>
      <c r="BK6786" s="6"/>
      <c r="BL6786" s="6"/>
      <c r="BM6786" s="6"/>
      <c r="BN6786" s="6"/>
      <c r="BO6786" s="6"/>
      <c r="BP6786" s="6"/>
      <c r="BQ6786" s="6"/>
      <c r="BR6786" s="6"/>
      <c r="BS6786" s="6"/>
      <c r="BT6786" s="6"/>
      <c r="CG6786" s="432"/>
      <c r="CH6786" s="432"/>
      <c r="CL6786" s="174"/>
    </row>
    <row r="6787" spans="29:90" s="168" customFormat="1" x14ac:dyDescent="0.25">
      <c r="AC6787" s="175"/>
      <c r="AD6787" s="175"/>
      <c r="AE6787" s="175"/>
      <c r="AF6787" s="175"/>
      <c r="AG6787" s="175"/>
      <c r="AH6787" s="176"/>
      <c r="AM6787" s="6"/>
      <c r="AN6787" s="6"/>
      <c r="AO6787" s="6"/>
      <c r="AP6787" s="6"/>
      <c r="AQ6787" s="6"/>
      <c r="AR6787" s="6"/>
      <c r="AS6787" s="6"/>
      <c r="AT6787" s="6"/>
      <c r="AU6787" s="6"/>
      <c r="AV6787" s="6"/>
      <c r="AW6787" s="6"/>
      <c r="AX6787" s="6"/>
      <c r="AY6787" s="172"/>
      <c r="AZ6787" s="172"/>
      <c r="BA6787" s="172"/>
      <c r="BB6787" s="6"/>
      <c r="BC6787" s="6"/>
      <c r="BD6787" s="6"/>
      <c r="BE6787" s="6"/>
      <c r="BF6787" s="6"/>
      <c r="BG6787" s="172"/>
      <c r="BH6787" s="172"/>
      <c r="BI6787" s="172"/>
      <c r="BJ6787" s="6"/>
      <c r="BK6787" s="6"/>
      <c r="BL6787" s="6"/>
      <c r="BM6787" s="6"/>
      <c r="BN6787" s="6"/>
      <c r="BO6787" s="6"/>
      <c r="BP6787" s="6"/>
      <c r="BQ6787" s="6"/>
      <c r="BR6787" s="6"/>
      <c r="BS6787" s="6"/>
      <c r="BT6787" s="6"/>
      <c r="CG6787" s="432"/>
      <c r="CH6787" s="432"/>
      <c r="CL6787" s="174"/>
    </row>
    <row r="6788" spans="29:90" s="168" customFormat="1" x14ac:dyDescent="0.25">
      <c r="AC6788" s="175"/>
      <c r="AD6788" s="175"/>
      <c r="AE6788" s="175"/>
      <c r="AF6788" s="175"/>
      <c r="AG6788" s="175"/>
      <c r="AH6788" s="176"/>
      <c r="AM6788" s="6"/>
      <c r="AN6788" s="6"/>
      <c r="AO6788" s="6"/>
      <c r="AP6788" s="6"/>
      <c r="AQ6788" s="6"/>
      <c r="AR6788" s="6"/>
      <c r="AS6788" s="6"/>
      <c r="AT6788" s="6"/>
      <c r="AU6788" s="6"/>
      <c r="AV6788" s="6"/>
      <c r="AW6788" s="6"/>
      <c r="AX6788" s="6"/>
      <c r="AY6788" s="172"/>
      <c r="AZ6788" s="172"/>
      <c r="BA6788" s="172"/>
      <c r="BB6788" s="6"/>
      <c r="BC6788" s="6"/>
      <c r="BD6788" s="6"/>
      <c r="BE6788" s="6"/>
      <c r="BF6788" s="6"/>
      <c r="BG6788" s="172"/>
      <c r="BH6788" s="172"/>
      <c r="BI6788" s="172"/>
      <c r="BJ6788" s="6"/>
      <c r="BK6788" s="6"/>
      <c r="BL6788" s="6"/>
      <c r="BM6788" s="6"/>
      <c r="BN6788" s="6"/>
      <c r="BO6788" s="6"/>
      <c r="BP6788" s="6"/>
      <c r="BQ6788" s="6"/>
      <c r="BR6788" s="6"/>
      <c r="BS6788" s="6"/>
      <c r="BT6788" s="6"/>
      <c r="CG6788" s="432"/>
      <c r="CH6788" s="432"/>
      <c r="CL6788" s="174"/>
    </row>
    <row r="6789" spans="29:90" s="168" customFormat="1" x14ac:dyDescent="0.25">
      <c r="AC6789" s="175"/>
      <c r="AD6789" s="175"/>
      <c r="AE6789" s="175"/>
      <c r="AF6789" s="175"/>
      <c r="AG6789" s="175"/>
      <c r="AH6789" s="176"/>
      <c r="AM6789" s="6"/>
      <c r="AN6789" s="6"/>
      <c r="AO6789" s="6"/>
      <c r="AP6789" s="6"/>
      <c r="AQ6789" s="6"/>
      <c r="AR6789" s="6"/>
      <c r="AS6789" s="6"/>
      <c r="AT6789" s="6"/>
      <c r="AU6789" s="6"/>
      <c r="AV6789" s="6"/>
      <c r="AW6789" s="6"/>
      <c r="AX6789" s="6"/>
      <c r="AY6789" s="172"/>
      <c r="AZ6789" s="172"/>
      <c r="BA6789" s="172"/>
      <c r="BB6789" s="6"/>
      <c r="BC6789" s="6"/>
      <c r="BD6789" s="6"/>
      <c r="BE6789" s="6"/>
      <c r="BF6789" s="6"/>
      <c r="BG6789" s="172"/>
      <c r="BH6789" s="172"/>
      <c r="BI6789" s="172"/>
      <c r="BJ6789" s="6"/>
      <c r="BK6789" s="6"/>
      <c r="BL6789" s="6"/>
      <c r="BM6789" s="6"/>
      <c r="BN6789" s="6"/>
      <c r="BO6789" s="6"/>
      <c r="BP6789" s="6"/>
      <c r="BQ6789" s="6"/>
      <c r="BR6789" s="6"/>
      <c r="BS6789" s="6"/>
      <c r="BT6789" s="6"/>
      <c r="CG6789" s="432"/>
      <c r="CH6789" s="432"/>
      <c r="CL6789" s="174"/>
    </row>
    <row r="6790" spans="29:90" s="168" customFormat="1" x14ac:dyDescent="0.25">
      <c r="AC6790" s="175"/>
      <c r="AD6790" s="175"/>
      <c r="AE6790" s="175"/>
      <c r="AF6790" s="175"/>
      <c r="AG6790" s="175"/>
      <c r="AH6790" s="176"/>
      <c r="AM6790" s="6"/>
      <c r="AN6790" s="6"/>
      <c r="AO6790" s="6"/>
      <c r="AP6790" s="6"/>
      <c r="AQ6790" s="6"/>
      <c r="AR6790" s="6"/>
      <c r="AS6790" s="6"/>
      <c r="AT6790" s="6"/>
      <c r="AU6790" s="6"/>
      <c r="AV6790" s="6"/>
      <c r="AW6790" s="6"/>
      <c r="AX6790" s="6"/>
      <c r="AY6790" s="172"/>
      <c r="AZ6790" s="172"/>
      <c r="BA6790" s="172"/>
      <c r="BB6790" s="6"/>
      <c r="BC6790" s="6"/>
      <c r="BD6790" s="6"/>
      <c r="BE6790" s="6"/>
      <c r="BF6790" s="6"/>
      <c r="BG6790" s="172"/>
      <c r="BH6790" s="172"/>
      <c r="BI6790" s="172"/>
      <c r="BJ6790" s="6"/>
      <c r="BK6790" s="6"/>
      <c r="BL6790" s="6"/>
      <c r="BM6790" s="6"/>
      <c r="BN6790" s="6"/>
      <c r="BO6790" s="6"/>
      <c r="BP6790" s="6"/>
      <c r="BQ6790" s="6"/>
      <c r="BR6790" s="6"/>
      <c r="BS6790" s="6"/>
      <c r="BT6790" s="6"/>
      <c r="CG6790" s="432"/>
      <c r="CH6790" s="432"/>
      <c r="CL6790" s="174"/>
    </row>
    <row r="6791" spans="29:90" s="168" customFormat="1" x14ac:dyDescent="0.25">
      <c r="AC6791" s="175"/>
      <c r="AD6791" s="175"/>
      <c r="AE6791" s="175"/>
      <c r="AF6791" s="175"/>
      <c r="AG6791" s="175"/>
      <c r="AH6791" s="176"/>
      <c r="AM6791" s="6"/>
      <c r="AN6791" s="6"/>
      <c r="AO6791" s="6"/>
      <c r="AP6791" s="6"/>
      <c r="AQ6791" s="6"/>
      <c r="AR6791" s="6"/>
      <c r="AS6791" s="6"/>
      <c r="AT6791" s="6"/>
      <c r="AU6791" s="6"/>
      <c r="AV6791" s="6"/>
      <c r="AW6791" s="6"/>
      <c r="AX6791" s="6"/>
      <c r="AY6791" s="172"/>
      <c r="AZ6791" s="172"/>
      <c r="BA6791" s="172"/>
      <c r="BB6791" s="6"/>
      <c r="BC6791" s="6"/>
      <c r="BD6791" s="6"/>
      <c r="BE6791" s="6"/>
      <c r="BF6791" s="6"/>
      <c r="BG6791" s="172"/>
      <c r="BH6791" s="172"/>
      <c r="BI6791" s="172"/>
      <c r="BJ6791" s="6"/>
      <c r="BK6791" s="6"/>
      <c r="BL6791" s="6"/>
      <c r="BM6791" s="6"/>
      <c r="BN6791" s="6"/>
      <c r="BO6791" s="6"/>
      <c r="BP6791" s="6"/>
      <c r="BQ6791" s="6"/>
      <c r="BR6791" s="6"/>
      <c r="BS6791" s="6"/>
      <c r="BT6791" s="6"/>
      <c r="CG6791" s="432"/>
      <c r="CH6791" s="432"/>
      <c r="CL6791" s="174"/>
    </row>
    <row r="6792" spans="29:90" s="168" customFormat="1" x14ac:dyDescent="0.25">
      <c r="AC6792" s="175"/>
      <c r="AD6792" s="175"/>
      <c r="AE6792" s="175"/>
      <c r="AF6792" s="175"/>
      <c r="AG6792" s="175"/>
      <c r="AH6792" s="176"/>
      <c r="AM6792" s="6"/>
      <c r="AN6792" s="6"/>
      <c r="AO6792" s="6"/>
      <c r="AP6792" s="6"/>
      <c r="AQ6792" s="6"/>
      <c r="AR6792" s="6"/>
      <c r="AS6792" s="6"/>
      <c r="AT6792" s="6"/>
      <c r="AU6792" s="6"/>
      <c r="AV6792" s="6"/>
      <c r="AW6792" s="6"/>
      <c r="AX6792" s="6"/>
      <c r="AY6792" s="172"/>
      <c r="AZ6792" s="172"/>
      <c r="BA6792" s="172"/>
      <c r="BB6792" s="6"/>
      <c r="BC6792" s="6"/>
      <c r="BD6792" s="6"/>
      <c r="BE6792" s="6"/>
      <c r="BF6792" s="6"/>
      <c r="BG6792" s="172"/>
      <c r="BH6792" s="172"/>
      <c r="BI6792" s="172"/>
      <c r="BJ6792" s="6"/>
      <c r="BK6792" s="6"/>
      <c r="BL6792" s="6"/>
      <c r="BM6792" s="6"/>
      <c r="BN6792" s="6"/>
      <c r="BO6792" s="6"/>
      <c r="BP6792" s="6"/>
      <c r="BQ6792" s="6"/>
      <c r="BR6792" s="6"/>
      <c r="BS6792" s="6"/>
      <c r="BT6792" s="6"/>
      <c r="CG6792" s="432"/>
      <c r="CH6792" s="432"/>
      <c r="CL6792" s="174"/>
    </row>
    <row r="6793" spans="29:90" s="168" customFormat="1" x14ac:dyDescent="0.25">
      <c r="AC6793" s="175"/>
      <c r="AD6793" s="175"/>
      <c r="AE6793" s="175"/>
      <c r="AF6793" s="175"/>
      <c r="AG6793" s="175"/>
      <c r="AH6793" s="176"/>
      <c r="AM6793" s="6"/>
      <c r="AN6793" s="6"/>
      <c r="AO6793" s="6"/>
      <c r="AP6793" s="6"/>
      <c r="AQ6793" s="6"/>
      <c r="AR6793" s="6"/>
      <c r="AS6793" s="6"/>
      <c r="AT6793" s="6"/>
      <c r="AU6793" s="6"/>
      <c r="AV6793" s="6"/>
      <c r="AW6793" s="6"/>
      <c r="AX6793" s="6"/>
      <c r="AY6793" s="172"/>
      <c r="AZ6793" s="172"/>
      <c r="BA6793" s="172"/>
      <c r="BB6793" s="6"/>
      <c r="BC6793" s="6"/>
      <c r="BD6793" s="6"/>
      <c r="BE6793" s="6"/>
      <c r="BF6793" s="6"/>
      <c r="BG6793" s="172"/>
      <c r="BH6793" s="172"/>
      <c r="BI6793" s="172"/>
      <c r="BJ6793" s="6"/>
      <c r="BK6793" s="6"/>
      <c r="BL6793" s="6"/>
      <c r="BM6793" s="6"/>
      <c r="BN6793" s="6"/>
      <c r="BO6793" s="6"/>
      <c r="BP6793" s="6"/>
      <c r="BQ6793" s="6"/>
      <c r="BR6793" s="6"/>
      <c r="BS6793" s="6"/>
      <c r="BT6793" s="6"/>
      <c r="CG6793" s="432"/>
      <c r="CH6793" s="432"/>
      <c r="CL6793" s="174"/>
    </row>
    <row r="6794" spans="29:90" s="168" customFormat="1" x14ac:dyDescent="0.25">
      <c r="AC6794" s="175"/>
      <c r="AD6794" s="175"/>
      <c r="AE6794" s="175"/>
      <c r="AF6794" s="175"/>
      <c r="AG6794" s="175"/>
      <c r="AH6794" s="176"/>
      <c r="AM6794" s="6"/>
      <c r="AN6794" s="6"/>
      <c r="AO6794" s="6"/>
      <c r="AP6794" s="6"/>
      <c r="AQ6794" s="6"/>
      <c r="AR6794" s="6"/>
      <c r="AS6794" s="6"/>
      <c r="AT6794" s="6"/>
      <c r="AU6794" s="6"/>
      <c r="AV6794" s="6"/>
      <c r="AW6794" s="6"/>
      <c r="AX6794" s="6"/>
      <c r="AY6794" s="172"/>
      <c r="AZ6794" s="172"/>
      <c r="BA6794" s="172"/>
      <c r="BB6794" s="6"/>
      <c r="BC6794" s="6"/>
      <c r="BD6794" s="6"/>
      <c r="BE6794" s="6"/>
      <c r="BF6794" s="6"/>
      <c r="BG6794" s="172"/>
      <c r="BH6794" s="172"/>
      <c r="BI6794" s="172"/>
      <c r="BJ6794" s="6"/>
      <c r="BK6794" s="6"/>
      <c r="BL6794" s="6"/>
      <c r="BM6794" s="6"/>
      <c r="BN6794" s="6"/>
      <c r="BO6794" s="6"/>
      <c r="BP6794" s="6"/>
      <c r="BQ6794" s="6"/>
      <c r="BR6794" s="6"/>
      <c r="BS6794" s="6"/>
      <c r="BT6794" s="6"/>
      <c r="CG6794" s="432"/>
      <c r="CH6794" s="432"/>
      <c r="CL6794" s="174"/>
    </row>
    <row r="6795" spans="29:90" s="168" customFormat="1" x14ac:dyDescent="0.25">
      <c r="AC6795" s="175"/>
      <c r="AD6795" s="175"/>
      <c r="AE6795" s="175"/>
      <c r="AF6795" s="175"/>
      <c r="AG6795" s="175"/>
      <c r="AH6795" s="176"/>
      <c r="AM6795" s="6"/>
      <c r="AN6795" s="6"/>
      <c r="AO6795" s="6"/>
      <c r="AP6795" s="6"/>
      <c r="AQ6795" s="6"/>
      <c r="AR6795" s="6"/>
      <c r="AS6795" s="6"/>
      <c r="AT6795" s="6"/>
      <c r="AU6795" s="6"/>
      <c r="AV6795" s="6"/>
      <c r="AW6795" s="6"/>
      <c r="AX6795" s="6"/>
      <c r="AY6795" s="172"/>
      <c r="AZ6795" s="172"/>
      <c r="BA6795" s="172"/>
      <c r="BB6795" s="6"/>
      <c r="BC6795" s="6"/>
      <c r="BD6795" s="6"/>
      <c r="BE6795" s="6"/>
      <c r="BF6795" s="6"/>
      <c r="BG6795" s="172"/>
      <c r="BH6795" s="172"/>
      <c r="BI6795" s="172"/>
      <c r="BJ6795" s="6"/>
      <c r="BK6795" s="6"/>
      <c r="BL6795" s="6"/>
      <c r="BM6795" s="6"/>
      <c r="BN6795" s="6"/>
      <c r="BO6795" s="6"/>
      <c r="BP6795" s="6"/>
      <c r="BQ6795" s="6"/>
      <c r="BR6795" s="6"/>
      <c r="BS6795" s="6"/>
      <c r="BT6795" s="6"/>
      <c r="CG6795" s="432"/>
      <c r="CH6795" s="432"/>
      <c r="CL6795" s="174"/>
    </row>
    <row r="6796" spans="29:90" s="168" customFormat="1" x14ac:dyDescent="0.25">
      <c r="AC6796" s="175"/>
      <c r="AD6796" s="175"/>
      <c r="AE6796" s="175"/>
      <c r="AF6796" s="175"/>
      <c r="AG6796" s="175"/>
      <c r="AH6796" s="176"/>
      <c r="AM6796" s="6"/>
      <c r="AN6796" s="6"/>
      <c r="AO6796" s="6"/>
      <c r="AP6796" s="6"/>
      <c r="AQ6796" s="6"/>
      <c r="AR6796" s="6"/>
      <c r="AS6796" s="6"/>
      <c r="AT6796" s="6"/>
      <c r="AU6796" s="6"/>
      <c r="AV6796" s="6"/>
      <c r="AW6796" s="6"/>
      <c r="AX6796" s="6"/>
      <c r="AY6796" s="172"/>
      <c r="AZ6796" s="172"/>
      <c r="BA6796" s="172"/>
      <c r="BB6796" s="6"/>
      <c r="BC6796" s="6"/>
      <c r="BD6796" s="6"/>
      <c r="BE6796" s="6"/>
      <c r="BF6796" s="6"/>
      <c r="BG6796" s="172"/>
      <c r="BH6796" s="172"/>
      <c r="BI6796" s="172"/>
      <c r="BJ6796" s="6"/>
      <c r="BK6796" s="6"/>
      <c r="BL6796" s="6"/>
      <c r="BM6796" s="6"/>
      <c r="BN6796" s="6"/>
      <c r="BO6796" s="6"/>
      <c r="BP6796" s="6"/>
      <c r="BQ6796" s="6"/>
      <c r="BR6796" s="6"/>
      <c r="BS6796" s="6"/>
      <c r="BT6796" s="6"/>
      <c r="CG6796" s="432"/>
      <c r="CH6796" s="432"/>
      <c r="CL6796" s="174"/>
    </row>
    <row r="6797" spans="29:90" s="168" customFormat="1" x14ac:dyDescent="0.25">
      <c r="AC6797" s="175"/>
      <c r="AD6797" s="175"/>
      <c r="AE6797" s="175"/>
      <c r="AF6797" s="175"/>
      <c r="AG6797" s="175"/>
      <c r="AH6797" s="176"/>
      <c r="AM6797" s="6"/>
      <c r="AN6797" s="6"/>
      <c r="AO6797" s="6"/>
      <c r="AP6797" s="6"/>
      <c r="AQ6797" s="6"/>
      <c r="AR6797" s="6"/>
      <c r="AS6797" s="6"/>
      <c r="AT6797" s="6"/>
      <c r="AU6797" s="6"/>
      <c r="AV6797" s="6"/>
      <c r="AW6797" s="6"/>
      <c r="AX6797" s="6"/>
      <c r="AY6797" s="172"/>
      <c r="AZ6797" s="172"/>
      <c r="BA6797" s="172"/>
      <c r="BB6797" s="6"/>
      <c r="BC6797" s="6"/>
      <c r="BD6797" s="6"/>
      <c r="BE6797" s="6"/>
      <c r="BF6797" s="6"/>
      <c r="BG6797" s="172"/>
      <c r="BH6797" s="172"/>
      <c r="BI6797" s="172"/>
      <c r="BJ6797" s="6"/>
      <c r="BK6797" s="6"/>
      <c r="BL6797" s="6"/>
      <c r="BM6797" s="6"/>
      <c r="BN6797" s="6"/>
      <c r="BO6797" s="6"/>
      <c r="BP6797" s="6"/>
      <c r="BQ6797" s="6"/>
      <c r="BR6797" s="6"/>
      <c r="BS6797" s="6"/>
      <c r="BT6797" s="6"/>
      <c r="CG6797" s="432"/>
      <c r="CH6797" s="432"/>
      <c r="CL6797" s="174"/>
    </row>
    <row r="6798" spans="29:90" s="168" customFormat="1" x14ac:dyDescent="0.25">
      <c r="AC6798" s="175"/>
      <c r="AD6798" s="175"/>
      <c r="AE6798" s="175"/>
      <c r="AF6798" s="175"/>
      <c r="AG6798" s="175"/>
      <c r="AH6798" s="176"/>
      <c r="AM6798" s="6"/>
      <c r="AN6798" s="6"/>
      <c r="AO6798" s="6"/>
      <c r="AP6798" s="6"/>
      <c r="AQ6798" s="6"/>
      <c r="AR6798" s="6"/>
      <c r="AS6798" s="6"/>
      <c r="AT6798" s="6"/>
      <c r="AU6798" s="6"/>
      <c r="AV6798" s="6"/>
      <c r="AW6798" s="6"/>
      <c r="AX6798" s="6"/>
      <c r="AY6798" s="172"/>
      <c r="AZ6798" s="172"/>
      <c r="BA6798" s="172"/>
      <c r="BB6798" s="6"/>
      <c r="BC6798" s="6"/>
      <c r="BD6798" s="6"/>
      <c r="BE6798" s="6"/>
      <c r="BF6798" s="6"/>
      <c r="BG6798" s="172"/>
      <c r="BH6798" s="172"/>
      <c r="BI6798" s="172"/>
      <c r="BJ6798" s="6"/>
      <c r="BK6798" s="6"/>
      <c r="BL6798" s="6"/>
      <c r="BM6798" s="6"/>
      <c r="BN6798" s="6"/>
      <c r="BO6798" s="6"/>
      <c r="BP6798" s="6"/>
      <c r="BQ6798" s="6"/>
      <c r="BR6798" s="6"/>
      <c r="BS6798" s="6"/>
      <c r="BT6798" s="6"/>
      <c r="CG6798" s="432"/>
      <c r="CH6798" s="432"/>
      <c r="CL6798" s="174"/>
    </row>
    <row r="6799" spans="29:90" s="168" customFormat="1" x14ac:dyDescent="0.25">
      <c r="AC6799" s="175"/>
      <c r="AD6799" s="175"/>
      <c r="AE6799" s="175"/>
      <c r="AF6799" s="175"/>
      <c r="AG6799" s="175"/>
      <c r="AH6799" s="176"/>
      <c r="AM6799" s="6"/>
      <c r="AN6799" s="6"/>
      <c r="AO6799" s="6"/>
      <c r="AP6799" s="6"/>
      <c r="AQ6799" s="6"/>
      <c r="AR6799" s="6"/>
      <c r="AS6799" s="6"/>
      <c r="AT6799" s="6"/>
      <c r="AU6799" s="6"/>
      <c r="AV6799" s="6"/>
      <c r="AW6799" s="6"/>
      <c r="AX6799" s="6"/>
      <c r="AY6799" s="172"/>
      <c r="AZ6799" s="172"/>
      <c r="BA6799" s="172"/>
      <c r="BB6799" s="6"/>
      <c r="BC6799" s="6"/>
      <c r="BD6799" s="6"/>
      <c r="BE6799" s="6"/>
      <c r="BF6799" s="6"/>
      <c r="BG6799" s="172"/>
      <c r="BH6799" s="172"/>
      <c r="BI6799" s="172"/>
      <c r="BJ6799" s="6"/>
      <c r="BK6799" s="6"/>
      <c r="BL6799" s="6"/>
      <c r="BM6799" s="6"/>
      <c r="BN6799" s="6"/>
      <c r="BO6799" s="6"/>
      <c r="BP6799" s="6"/>
      <c r="BQ6799" s="6"/>
      <c r="BR6799" s="6"/>
      <c r="BS6799" s="6"/>
      <c r="BT6799" s="6"/>
      <c r="CG6799" s="432"/>
      <c r="CH6799" s="432"/>
      <c r="CL6799" s="174"/>
    </row>
    <row r="6800" spans="29:90" s="168" customFormat="1" x14ac:dyDescent="0.25">
      <c r="AC6800" s="175"/>
      <c r="AD6800" s="175"/>
      <c r="AE6800" s="175"/>
      <c r="AF6800" s="175"/>
      <c r="AG6800" s="175"/>
      <c r="AH6800" s="176"/>
      <c r="AM6800" s="6"/>
      <c r="AN6800" s="6"/>
      <c r="AO6800" s="6"/>
      <c r="AP6800" s="6"/>
      <c r="AQ6800" s="6"/>
      <c r="AR6800" s="6"/>
      <c r="AS6800" s="6"/>
      <c r="AT6800" s="6"/>
      <c r="AU6800" s="6"/>
      <c r="AV6800" s="6"/>
      <c r="AW6800" s="6"/>
      <c r="AX6800" s="6"/>
      <c r="AY6800" s="172"/>
      <c r="AZ6800" s="172"/>
      <c r="BA6800" s="172"/>
      <c r="BB6800" s="6"/>
      <c r="BC6800" s="6"/>
      <c r="BD6800" s="6"/>
      <c r="BE6800" s="6"/>
      <c r="BF6800" s="6"/>
      <c r="BG6800" s="172"/>
      <c r="BH6800" s="172"/>
      <c r="BI6800" s="172"/>
      <c r="BJ6800" s="6"/>
      <c r="BK6800" s="6"/>
      <c r="BL6800" s="6"/>
      <c r="BM6800" s="6"/>
      <c r="BN6800" s="6"/>
      <c r="BO6800" s="6"/>
      <c r="BP6800" s="6"/>
      <c r="BQ6800" s="6"/>
      <c r="BR6800" s="6"/>
      <c r="BS6800" s="6"/>
      <c r="BT6800" s="6"/>
      <c r="CG6800" s="432"/>
      <c r="CH6800" s="432"/>
      <c r="CL6800" s="174"/>
    </row>
    <row r="6801" spans="29:90" s="168" customFormat="1" x14ac:dyDescent="0.25">
      <c r="AC6801" s="175"/>
      <c r="AD6801" s="175"/>
      <c r="AE6801" s="175"/>
      <c r="AF6801" s="175"/>
      <c r="AG6801" s="175"/>
      <c r="AH6801" s="176"/>
      <c r="AM6801" s="6"/>
      <c r="AN6801" s="6"/>
      <c r="AO6801" s="6"/>
      <c r="AP6801" s="6"/>
      <c r="AQ6801" s="6"/>
      <c r="AR6801" s="6"/>
      <c r="AS6801" s="6"/>
      <c r="AT6801" s="6"/>
      <c r="AU6801" s="6"/>
      <c r="AV6801" s="6"/>
      <c r="AW6801" s="6"/>
      <c r="AX6801" s="6"/>
      <c r="AY6801" s="172"/>
      <c r="AZ6801" s="172"/>
      <c r="BA6801" s="172"/>
      <c r="BB6801" s="6"/>
      <c r="BC6801" s="6"/>
      <c r="BD6801" s="6"/>
      <c r="BE6801" s="6"/>
      <c r="BF6801" s="6"/>
      <c r="BG6801" s="172"/>
      <c r="BH6801" s="172"/>
      <c r="BI6801" s="172"/>
      <c r="BJ6801" s="6"/>
      <c r="BK6801" s="6"/>
      <c r="BL6801" s="6"/>
      <c r="BM6801" s="6"/>
      <c r="BN6801" s="6"/>
      <c r="BO6801" s="6"/>
      <c r="BP6801" s="6"/>
      <c r="BQ6801" s="6"/>
      <c r="BR6801" s="6"/>
      <c r="BS6801" s="6"/>
      <c r="BT6801" s="6"/>
      <c r="CG6801" s="432"/>
      <c r="CH6801" s="432"/>
      <c r="CL6801" s="174"/>
    </row>
    <row r="6802" spans="29:90" s="168" customFormat="1" x14ac:dyDescent="0.25">
      <c r="AC6802" s="175"/>
      <c r="AD6802" s="175"/>
      <c r="AE6802" s="175"/>
      <c r="AF6802" s="175"/>
      <c r="AG6802" s="175"/>
      <c r="AH6802" s="176"/>
      <c r="AM6802" s="6"/>
      <c r="AN6802" s="6"/>
      <c r="AO6802" s="6"/>
      <c r="AP6802" s="6"/>
      <c r="AQ6802" s="6"/>
      <c r="AR6802" s="6"/>
      <c r="AS6802" s="6"/>
      <c r="AT6802" s="6"/>
      <c r="AU6802" s="6"/>
      <c r="AV6802" s="6"/>
      <c r="AW6802" s="6"/>
      <c r="AX6802" s="6"/>
      <c r="AY6802" s="172"/>
      <c r="AZ6802" s="172"/>
      <c r="BA6802" s="172"/>
      <c r="BB6802" s="6"/>
      <c r="BC6802" s="6"/>
      <c r="BD6802" s="6"/>
      <c r="BE6802" s="6"/>
      <c r="BF6802" s="6"/>
      <c r="BG6802" s="172"/>
      <c r="BH6802" s="172"/>
      <c r="BI6802" s="172"/>
      <c r="BJ6802" s="6"/>
      <c r="BK6802" s="6"/>
      <c r="BL6802" s="6"/>
      <c r="BM6802" s="6"/>
      <c r="BN6802" s="6"/>
      <c r="BO6802" s="6"/>
      <c r="BP6802" s="6"/>
      <c r="BQ6802" s="6"/>
      <c r="BR6802" s="6"/>
      <c r="BS6802" s="6"/>
      <c r="BT6802" s="6"/>
      <c r="CG6802" s="432"/>
      <c r="CH6802" s="432"/>
      <c r="CL6802" s="174"/>
    </row>
    <row r="6803" spans="29:90" s="168" customFormat="1" x14ac:dyDescent="0.25">
      <c r="AC6803" s="175"/>
      <c r="AD6803" s="175"/>
      <c r="AE6803" s="175"/>
      <c r="AF6803" s="175"/>
      <c r="AG6803" s="175"/>
      <c r="AH6803" s="176"/>
      <c r="AM6803" s="6"/>
      <c r="AN6803" s="6"/>
      <c r="AO6803" s="6"/>
      <c r="AP6803" s="6"/>
      <c r="AQ6803" s="6"/>
      <c r="AR6803" s="6"/>
      <c r="AS6803" s="6"/>
      <c r="AT6803" s="6"/>
      <c r="AU6803" s="6"/>
      <c r="AV6803" s="6"/>
      <c r="AW6803" s="6"/>
      <c r="AX6803" s="6"/>
      <c r="AY6803" s="172"/>
      <c r="AZ6803" s="172"/>
      <c r="BA6803" s="172"/>
      <c r="BB6803" s="6"/>
      <c r="BC6803" s="6"/>
      <c r="BD6803" s="6"/>
      <c r="BE6803" s="6"/>
      <c r="BF6803" s="6"/>
      <c r="BG6803" s="172"/>
      <c r="BH6803" s="172"/>
      <c r="BI6803" s="172"/>
      <c r="BJ6803" s="6"/>
      <c r="BK6803" s="6"/>
      <c r="BL6803" s="6"/>
      <c r="BM6803" s="6"/>
      <c r="BN6803" s="6"/>
      <c r="BO6803" s="6"/>
      <c r="BP6803" s="6"/>
      <c r="BQ6803" s="6"/>
      <c r="BR6803" s="6"/>
      <c r="BS6803" s="6"/>
      <c r="BT6803" s="6"/>
      <c r="CG6803" s="432"/>
      <c r="CH6803" s="432"/>
      <c r="CL6803" s="174"/>
    </row>
    <row r="6804" spans="29:90" s="168" customFormat="1" x14ac:dyDescent="0.25">
      <c r="AC6804" s="175"/>
      <c r="AD6804" s="175"/>
      <c r="AE6804" s="175"/>
      <c r="AF6804" s="175"/>
      <c r="AG6804" s="175"/>
      <c r="AH6804" s="176"/>
      <c r="AM6804" s="6"/>
      <c r="AN6804" s="6"/>
      <c r="AO6804" s="6"/>
      <c r="AP6804" s="6"/>
      <c r="AQ6804" s="6"/>
      <c r="AR6804" s="6"/>
      <c r="AS6804" s="6"/>
      <c r="AT6804" s="6"/>
      <c r="AU6804" s="6"/>
      <c r="AV6804" s="6"/>
      <c r="AW6804" s="6"/>
      <c r="AX6804" s="6"/>
      <c r="AY6804" s="172"/>
      <c r="AZ6804" s="172"/>
      <c r="BA6804" s="172"/>
      <c r="BB6804" s="6"/>
      <c r="BC6804" s="6"/>
      <c r="BD6804" s="6"/>
      <c r="BE6804" s="6"/>
      <c r="BF6804" s="6"/>
      <c r="BG6804" s="172"/>
      <c r="BH6804" s="172"/>
      <c r="BI6804" s="172"/>
      <c r="BJ6804" s="6"/>
      <c r="BK6804" s="6"/>
      <c r="BL6804" s="6"/>
      <c r="BM6804" s="6"/>
      <c r="BN6804" s="6"/>
      <c r="BO6804" s="6"/>
      <c r="BP6804" s="6"/>
      <c r="BQ6804" s="6"/>
      <c r="BR6804" s="6"/>
      <c r="BS6804" s="6"/>
      <c r="BT6804" s="6"/>
      <c r="CG6804" s="432"/>
      <c r="CH6804" s="432"/>
      <c r="CL6804" s="174"/>
    </row>
    <row r="6805" spans="29:90" s="168" customFormat="1" x14ac:dyDescent="0.25">
      <c r="AC6805" s="175"/>
      <c r="AD6805" s="175"/>
      <c r="AE6805" s="175"/>
      <c r="AF6805" s="175"/>
      <c r="AG6805" s="175"/>
      <c r="AH6805" s="176"/>
      <c r="AM6805" s="6"/>
      <c r="AN6805" s="6"/>
      <c r="AO6805" s="6"/>
      <c r="AP6805" s="6"/>
      <c r="AQ6805" s="6"/>
      <c r="AR6805" s="6"/>
      <c r="AS6805" s="6"/>
      <c r="AT6805" s="6"/>
      <c r="AU6805" s="6"/>
      <c r="AV6805" s="6"/>
      <c r="AW6805" s="6"/>
      <c r="AX6805" s="6"/>
      <c r="AY6805" s="172"/>
      <c r="AZ6805" s="172"/>
      <c r="BA6805" s="172"/>
      <c r="BB6805" s="6"/>
      <c r="BC6805" s="6"/>
      <c r="BD6805" s="6"/>
      <c r="BE6805" s="6"/>
      <c r="BF6805" s="6"/>
      <c r="BG6805" s="172"/>
      <c r="BH6805" s="172"/>
      <c r="BI6805" s="172"/>
      <c r="BJ6805" s="6"/>
      <c r="BK6805" s="6"/>
      <c r="BL6805" s="6"/>
      <c r="BM6805" s="6"/>
      <c r="BN6805" s="6"/>
      <c r="BO6805" s="6"/>
      <c r="BP6805" s="6"/>
      <c r="BQ6805" s="6"/>
      <c r="BR6805" s="6"/>
      <c r="BS6805" s="6"/>
      <c r="BT6805" s="6"/>
      <c r="CG6805" s="432"/>
      <c r="CH6805" s="432"/>
      <c r="CL6805" s="174"/>
    </row>
    <row r="6806" spans="29:90" s="168" customFormat="1" x14ac:dyDescent="0.25">
      <c r="AC6806" s="175"/>
      <c r="AD6806" s="175"/>
      <c r="AE6806" s="175"/>
      <c r="AF6806" s="175"/>
      <c r="AG6806" s="175"/>
      <c r="AH6806" s="176"/>
      <c r="AM6806" s="6"/>
      <c r="AN6806" s="6"/>
      <c r="AO6806" s="6"/>
      <c r="AP6806" s="6"/>
      <c r="AQ6806" s="6"/>
      <c r="AR6806" s="6"/>
      <c r="AS6806" s="6"/>
      <c r="AT6806" s="6"/>
      <c r="AU6806" s="6"/>
      <c r="AV6806" s="6"/>
      <c r="AW6806" s="6"/>
      <c r="AX6806" s="6"/>
      <c r="AY6806" s="172"/>
      <c r="AZ6806" s="172"/>
      <c r="BA6806" s="172"/>
      <c r="BB6806" s="6"/>
      <c r="BC6806" s="6"/>
      <c r="BD6806" s="6"/>
      <c r="BE6806" s="6"/>
      <c r="BF6806" s="6"/>
      <c r="BG6806" s="172"/>
      <c r="BH6806" s="172"/>
      <c r="BI6806" s="172"/>
      <c r="BJ6806" s="6"/>
      <c r="BK6806" s="6"/>
      <c r="BL6806" s="6"/>
      <c r="BM6806" s="6"/>
      <c r="BN6806" s="6"/>
      <c r="BO6806" s="6"/>
      <c r="BP6806" s="6"/>
      <c r="BQ6806" s="6"/>
      <c r="BR6806" s="6"/>
      <c r="BS6806" s="6"/>
      <c r="BT6806" s="6"/>
      <c r="CG6806" s="432"/>
      <c r="CH6806" s="432"/>
      <c r="CL6806" s="174"/>
    </row>
    <row r="6807" spans="29:90" s="168" customFormat="1" x14ac:dyDescent="0.25">
      <c r="AC6807" s="175"/>
      <c r="AD6807" s="175"/>
      <c r="AE6807" s="175"/>
      <c r="AF6807" s="175"/>
      <c r="AG6807" s="175"/>
      <c r="AH6807" s="176"/>
      <c r="AM6807" s="6"/>
      <c r="AN6807" s="6"/>
      <c r="AO6807" s="6"/>
      <c r="AP6807" s="6"/>
      <c r="AQ6807" s="6"/>
      <c r="AR6807" s="6"/>
      <c r="AS6807" s="6"/>
      <c r="AT6807" s="6"/>
      <c r="AU6807" s="6"/>
      <c r="AV6807" s="6"/>
      <c r="AW6807" s="6"/>
      <c r="AX6807" s="6"/>
      <c r="AY6807" s="172"/>
      <c r="AZ6807" s="172"/>
      <c r="BA6807" s="172"/>
      <c r="BB6807" s="6"/>
      <c r="BC6807" s="6"/>
      <c r="BD6807" s="6"/>
      <c r="BE6807" s="6"/>
      <c r="BF6807" s="6"/>
      <c r="BG6807" s="172"/>
      <c r="BH6807" s="172"/>
      <c r="BI6807" s="172"/>
      <c r="BJ6807" s="6"/>
      <c r="BK6807" s="6"/>
      <c r="BL6807" s="6"/>
      <c r="BM6807" s="6"/>
      <c r="BN6807" s="6"/>
      <c r="BO6807" s="6"/>
      <c r="BP6807" s="6"/>
      <c r="BQ6807" s="6"/>
      <c r="BR6807" s="6"/>
      <c r="BS6807" s="6"/>
      <c r="BT6807" s="6"/>
      <c r="CG6807" s="432"/>
      <c r="CH6807" s="432"/>
      <c r="CL6807" s="174"/>
    </row>
    <row r="6808" spans="29:90" s="168" customFormat="1" x14ac:dyDescent="0.25">
      <c r="AC6808" s="175"/>
      <c r="AD6808" s="175"/>
      <c r="AE6808" s="175"/>
      <c r="AF6808" s="175"/>
      <c r="AG6808" s="175"/>
      <c r="AH6808" s="176"/>
      <c r="AM6808" s="6"/>
      <c r="AN6808" s="6"/>
      <c r="AO6808" s="6"/>
      <c r="AP6808" s="6"/>
      <c r="AQ6808" s="6"/>
      <c r="AR6808" s="6"/>
      <c r="AS6808" s="6"/>
      <c r="AT6808" s="6"/>
      <c r="AU6808" s="6"/>
      <c r="AV6808" s="6"/>
      <c r="AW6808" s="6"/>
      <c r="AX6808" s="6"/>
      <c r="AY6808" s="172"/>
      <c r="AZ6808" s="172"/>
      <c r="BA6808" s="172"/>
      <c r="BB6808" s="6"/>
      <c r="BC6808" s="6"/>
      <c r="BD6808" s="6"/>
      <c r="BE6808" s="6"/>
      <c r="BF6808" s="6"/>
      <c r="BG6808" s="172"/>
      <c r="BH6808" s="172"/>
      <c r="BI6808" s="172"/>
      <c r="BJ6808" s="6"/>
      <c r="BK6808" s="6"/>
      <c r="BL6808" s="6"/>
      <c r="BM6808" s="6"/>
      <c r="BN6808" s="6"/>
      <c r="BO6808" s="6"/>
      <c r="BP6808" s="6"/>
      <c r="BQ6808" s="6"/>
      <c r="BR6808" s="6"/>
      <c r="BS6808" s="6"/>
      <c r="BT6808" s="6"/>
      <c r="CG6808" s="432"/>
      <c r="CH6808" s="432"/>
      <c r="CL6808" s="174"/>
    </row>
    <row r="6809" spans="29:90" s="168" customFormat="1" x14ac:dyDescent="0.25">
      <c r="AC6809" s="175"/>
      <c r="AD6809" s="175"/>
      <c r="AE6809" s="175"/>
      <c r="AF6809" s="175"/>
      <c r="AG6809" s="175"/>
      <c r="AH6809" s="176"/>
      <c r="AM6809" s="6"/>
      <c r="AN6809" s="6"/>
      <c r="AO6809" s="6"/>
      <c r="AP6809" s="6"/>
      <c r="AQ6809" s="6"/>
      <c r="AR6809" s="6"/>
      <c r="AS6809" s="6"/>
      <c r="AT6809" s="6"/>
      <c r="AU6809" s="6"/>
      <c r="AV6809" s="6"/>
      <c r="AW6809" s="6"/>
      <c r="AX6809" s="6"/>
      <c r="AY6809" s="172"/>
      <c r="AZ6809" s="172"/>
      <c r="BA6809" s="172"/>
      <c r="BB6809" s="6"/>
      <c r="BC6809" s="6"/>
      <c r="BD6809" s="6"/>
      <c r="BE6809" s="6"/>
      <c r="BF6809" s="6"/>
      <c r="BG6809" s="172"/>
      <c r="BH6809" s="172"/>
      <c r="BI6809" s="172"/>
      <c r="BJ6809" s="6"/>
      <c r="BK6809" s="6"/>
      <c r="BL6809" s="6"/>
      <c r="BM6809" s="6"/>
      <c r="BN6809" s="6"/>
      <c r="BO6809" s="6"/>
      <c r="BP6809" s="6"/>
      <c r="BQ6809" s="6"/>
      <c r="BR6809" s="6"/>
      <c r="BS6809" s="6"/>
      <c r="BT6809" s="6"/>
      <c r="CG6809" s="432"/>
      <c r="CH6809" s="432"/>
      <c r="CL6809" s="174"/>
    </row>
    <row r="6810" spans="29:90" s="168" customFormat="1" x14ac:dyDescent="0.25">
      <c r="AC6810" s="175"/>
      <c r="AD6810" s="175"/>
      <c r="AE6810" s="175"/>
      <c r="AF6810" s="175"/>
      <c r="AG6810" s="175"/>
      <c r="AH6810" s="176"/>
      <c r="AM6810" s="6"/>
      <c r="AN6810" s="6"/>
      <c r="AO6810" s="6"/>
      <c r="AP6810" s="6"/>
      <c r="AQ6810" s="6"/>
      <c r="AR6810" s="6"/>
      <c r="AS6810" s="6"/>
      <c r="AT6810" s="6"/>
      <c r="AU6810" s="6"/>
      <c r="AV6810" s="6"/>
      <c r="AW6810" s="6"/>
      <c r="AX6810" s="6"/>
      <c r="AY6810" s="172"/>
      <c r="AZ6810" s="172"/>
      <c r="BA6810" s="172"/>
      <c r="BB6810" s="6"/>
      <c r="BC6810" s="6"/>
      <c r="BD6810" s="6"/>
      <c r="BE6810" s="6"/>
      <c r="BF6810" s="6"/>
      <c r="BG6810" s="172"/>
      <c r="BH6810" s="172"/>
      <c r="BI6810" s="172"/>
      <c r="BJ6810" s="6"/>
      <c r="BK6810" s="6"/>
      <c r="BL6810" s="6"/>
      <c r="BM6810" s="6"/>
      <c r="BN6810" s="6"/>
      <c r="BO6810" s="6"/>
      <c r="BP6810" s="6"/>
      <c r="BQ6810" s="6"/>
      <c r="BR6810" s="6"/>
      <c r="BS6810" s="6"/>
      <c r="BT6810" s="6"/>
      <c r="CG6810" s="432"/>
      <c r="CH6810" s="432"/>
      <c r="CL6810" s="174"/>
    </row>
    <row r="6811" spans="29:90" s="168" customFormat="1" x14ac:dyDescent="0.25">
      <c r="AC6811" s="175"/>
      <c r="AD6811" s="175"/>
      <c r="AE6811" s="175"/>
      <c r="AF6811" s="175"/>
      <c r="AG6811" s="175"/>
      <c r="AH6811" s="176"/>
      <c r="AM6811" s="6"/>
      <c r="AN6811" s="6"/>
      <c r="AO6811" s="6"/>
      <c r="AP6811" s="6"/>
      <c r="AQ6811" s="6"/>
      <c r="AR6811" s="6"/>
      <c r="AS6811" s="6"/>
      <c r="AT6811" s="6"/>
      <c r="AU6811" s="6"/>
      <c r="AV6811" s="6"/>
      <c r="AW6811" s="6"/>
      <c r="AX6811" s="6"/>
      <c r="AY6811" s="172"/>
      <c r="AZ6811" s="172"/>
      <c r="BA6811" s="172"/>
      <c r="BB6811" s="6"/>
      <c r="BC6811" s="6"/>
      <c r="BD6811" s="6"/>
      <c r="BE6811" s="6"/>
      <c r="BF6811" s="6"/>
      <c r="BG6811" s="172"/>
      <c r="BH6811" s="172"/>
      <c r="BI6811" s="172"/>
      <c r="BJ6811" s="6"/>
      <c r="BK6811" s="6"/>
      <c r="BL6811" s="6"/>
      <c r="BM6811" s="6"/>
      <c r="BN6811" s="6"/>
      <c r="BO6811" s="6"/>
      <c r="BP6811" s="6"/>
      <c r="BQ6811" s="6"/>
      <c r="BR6811" s="6"/>
      <c r="BS6811" s="6"/>
      <c r="BT6811" s="6"/>
      <c r="CG6811" s="432"/>
      <c r="CH6811" s="432"/>
      <c r="CL6811" s="174"/>
    </row>
    <row r="6812" spans="29:90" s="168" customFormat="1" x14ac:dyDescent="0.25">
      <c r="AC6812" s="175"/>
      <c r="AD6812" s="175"/>
      <c r="AE6812" s="175"/>
      <c r="AF6812" s="175"/>
      <c r="AG6812" s="175"/>
      <c r="AH6812" s="176"/>
      <c r="AM6812" s="6"/>
      <c r="AN6812" s="6"/>
      <c r="AO6812" s="6"/>
      <c r="AP6812" s="6"/>
      <c r="AQ6812" s="6"/>
      <c r="AR6812" s="6"/>
      <c r="AS6812" s="6"/>
      <c r="AT6812" s="6"/>
      <c r="AU6812" s="6"/>
      <c r="AV6812" s="6"/>
      <c r="AW6812" s="6"/>
      <c r="AX6812" s="6"/>
      <c r="AY6812" s="172"/>
      <c r="AZ6812" s="172"/>
      <c r="BA6812" s="172"/>
      <c r="BB6812" s="6"/>
      <c r="BC6812" s="6"/>
      <c r="BD6812" s="6"/>
      <c r="BE6812" s="6"/>
      <c r="BF6812" s="6"/>
      <c r="BG6812" s="172"/>
      <c r="BH6812" s="172"/>
      <c r="BI6812" s="172"/>
      <c r="BJ6812" s="6"/>
      <c r="BK6812" s="6"/>
      <c r="BL6812" s="6"/>
      <c r="BM6812" s="6"/>
      <c r="BN6812" s="6"/>
      <c r="BO6812" s="6"/>
      <c r="BP6812" s="6"/>
      <c r="BQ6812" s="6"/>
      <c r="BR6812" s="6"/>
      <c r="BS6812" s="6"/>
      <c r="BT6812" s="6"/>
      <c r="CG6812" s="432"/>
      <c r="CH6812" s="432"/>
      <c r="CL6812" s="174"/>
    </row>
    <row r="6813" spans="29:90" s="168" customFormat="1" x14ac:dyDescent="0.25">
      <c r="AC6813" s="175"/>
      <c r="AD6813" s="175"/>
      <c r="AE6813" s="175"/>
      <c r="AF6813" s="175"/>
      <c r="AG6813" s="175"/>
      <c r="AH6813" s="176"/>
      <c r="AM6813" s="6"/>
      <c r="AN6813" s="6"/>
      <c r="AO6813" s="6"/>
      <c r="AP6813" s="6"/>
      <c r="AQ6813" s="6"/>
      <c r="AR6813" s="6"/>
      <c r="AS6813" s="6"/>
      <c r="AT6813" s="6"/>
      <c r="AU6813" s="6"/>
      <c r="AV6813" s="6"/>
      <c r="AW6813" s="6"/>
      <c r="AX6813" s="6"/>
      <c r="AY6813" s="172"/>
      <c r="AZ6813" s="172"/>
      <c r="BA6813" s="172"/>
      <c r="BB6813" s="6"/>
      <c r="BC6813" s="6"/>
      <c r="BD6813" s="6"/>
      <c r="BE6813" s="6"/>
      <c r="BF6813" s="6"/>
      <c r="BG6813" s="172"/>
      <c r="BH6813" s="172"/>
      <c r="BI6813" s="172"/>
      <c r="BJ6813" s="6"/>
      <c r="BK6813" s="6"/>
      <c r="BL6813" s="6"/>
      <c r="BM6813" s="6"/>
      <c r="BN6813" s="6"/>
      <c r="BO6813" s="6"/>
      <c r="BP6813" s="6"/>
      <c r="BQ6813" s="6"/>
      <c r="BR6813" s="6"/>
      <c r="BS6813" s="6"/>
      <c r="BT6813" s="6"/>
      <c r="CG6813" s="432"/>
      <c r="CH6813" s="432"/>
      <c r="CL6813" s="174"/>
    </row>
    <row r="6814" spans="29:90" s="168" customFormat="1" x14ac:dyDescent="0.25">
      <c r="AC6814" s="175"/>
      <c r="AD6814" s="175"/>
      <c r="AE6814" s="175"/>
      <c r="AF6814" s="175"/>
      <c r="AG6814" s="175"/>
      <c r="AH6814" s="176"/>
      <c r="AM6814" s="6"/>
      <c r="AN6814" s="6"/>
      <c r="AO6814" s="6"/>
      <c r="AP6814" s="6"/>
      <c r="AQ6814" s="6"/>
      <c r="AR6814" s="6"/>
      <c r="AS6814" s="6"/>
      <c r="AT6814" s="6"/>
      <c r="AU6814" s="6"/>
      <c r="AV6814" s="6"/>
      <c r="AW6814" s="6"/>
      <c r="AX6814" s="6"/>
      <c r="AY6814" s="172"/>
      <c r="AZ6814" s="172"/>
      <c r="BA6814" s="172"/>
      <c r="BB6814" s="6"/>
      <c r="BC6814" s="6"/>
      <c r="BD6814" s="6"/>
      <c r="BE6814" s="6"/>
      <c r="BF6814" s="6"/>
      <c r="BG6814" s="172"/>
      <c r="BH6814" s="172"/>
      <c r="BI6814" s="172"/>
      <c r="BJ6814" s="6"/>
      <c r="BK6814" s="6"/>
      <c r="BL6814" s="6"/>
      <c r="BM6814" s="6"/>
      <c r="BN6814" s="6"/>
      <c r="BO6814" s="6"/>
      <c r="BP6814" s="6"/>
      <c r="BQ6814" s="6"/>
      <c r="BR6814" s="6"/>
      <c r="BS6814" s="6"/>
      <c r="BT6814" s="6"/>
      <c r="CG6814" s="432"/>
      <c r="CH6814" s="432"/>
      <c r="CL6814" s="174"/>
    </row>
    <row r="6815" spans="29:90" s="168" customFormat="1" x14ac:dyDescent="0.25">
      <c r="AC6815" s="175"/>
      <c r="AD6815" s="175"/>
      <c r="AE6815" s="175"/>
      <c r="AF6815" s="175"/>
      <c r="AG6815" s="175"/>
      <c r="AH6815" s="176"/>
      <c r="AM6815" s="6"/>
      <c r="AN6815" s="6"/>
      <c r="AO6815" s="6"/>
      <c r="AP6815" s="6"/>
      <c r="AQ6815" s="6"/>
      <c r="AR6815" s="6"/>
      <c r="AS6815" s="6"/>
      <c r="AT6815" s="6"/>
      <c r="AU6815" s="6"/>
      <c r="AV6815" s="6"/>
      <c r="AW6815" s="6"/>
      <c r="AX6815" s="6"/>
      <c r="AY6815" s="172"/>
      <c r="AZ6815" s="172"/>
      <c r="BA6815" s="172"/>
      <c r="BB6815" s="6"/>
      <c r="BC6815" s="6"/>
      <c r="BD6815" s="6"/>
      <c r="BE6815" s="6"/>
      <c r="BF6815" s="6"/>
      <c r="BG6815" s="172"/>
      <c r="BH6815" s="172"/>
      <c r="BI6815" s="172"/>
      <c r="BJ6815" s="6"/>
      <c r="BK6815" s="6"/>
      <c r="BL6815" s="6"/>
      <c r="BM6815" s="6"/>
      <c r="BN6815" s="6"/>
      <c r="BO6815" s="6"/>
      <c r="BP6815" s="6"/>
      <c r="BQ6815" s="6"/>
      <c r="BR6815" s="6"/>
      <c r="BS6815" s="6"/>
      <c r="BT6815" s="6"/>
      <c r="CG6815" s="432"/>
      <c r="CH6815" s="432"/>
      <c r="CL6815" s="174"/>
    </row>
    <row r="6816" spans="29:90" s="168" customFormat="1" x14ac:dyDescent="0.25">
      <c r="AC6816" s="175"/>
      <c r="AD6816" s="175"/>
      <c r="AE6816" s="175"/>
      <c r="AF6816" s="175"/>
      <c r="AG6816" s="175"/>
      <c r="AH6816" s="176"/>
      <c r="AM6816" s="6"/>
      <c r="AN6816" s="6"/>
      <c r="AO6816" s="6"/>
      <c r="AP6816" s="6"/>
      <c r="AQ6816" s="6"/>
      <c r="AR6816" s="6"/>
      <c r="AS6816" s="6"/>
      <c r="AT6816" s="6"/>
      <c r="AU6816" s="6"/>
      <c r="AV6816" s="6"/>
      <c r="AW6816" s="6"/>
      <c r="AX6816" s="6"/>
      <c r="AY6816" s="172"/>
      <c r="AZ6816" s="172"/>
      <c r="BA6816" s="172"/>
      <c r="BB6816" s="6"/>
      <c r="BC6816" s="6"/>
      <c r="BD6816" s="6"/>
      <c r="BE6816" s="6"/>
      <c r="BF6816" s="6"/>
      <c r="BG6816" s="172"/>
      <c r="BH6816" s="172"/>
      <c r="BI6816" s="172"/>
      <c r="BJ6816" s="6"/>
      <c r="BK6816" s="6"/>
      <c r="BL6816" s="6"/>
      <c r="BM6816" s="6"/>
      <c r="BN6816" s="6"/>
      <c r="BO6816" s="6"/>
      <c r="BP6816" s="6"/>
      <c r="BQ6816" s="6"/>
      <c r="BR6816" s="6"/>
      <c r="BS6816" s="6"/>
      <c r="BT6816" s="6"/>
      <c r="CG6816" s="432"/>
      <c r="CH6816" s="432"/>
      <c r="CL6816" s="174"/>
    </row>
    <row r="6817" spans="29:90" s="168" customFormat="1" x14ac:dyDescent="0.25">
      <c r="AC6817" s="175"/>
      <c r="AD6817" s="175"/>
      <c r="AE6817" s="175"/>
      <c r="AF6817" s="175"/>
      <c r="AG6817" s="175"/>
      <c r="AH6817" s="176"/>
      <c r="AM6817" s="6"/>
      <c r="AN6817" s="6"/>
      <c r="AO6817" s="6"/>
      <c r="AP6817" s="6"/>
      <c r="AQ6817" s="6"/>
      <c r="AR6817" s="6"/>
      <c r="AS6817" s="6"/>
      <c r="AT6817" s="6"/>
      <c r="AU6817" s="6"/>
      <c r="AV6817" s="6"/>
      <c r="AW6817" s="6"/>
      <c r="AX6817" s="6"/>
      <c r="AY6817" s="172"/>
      <c r="AZ6817" s="172"/>
      <c r="BA6817" s="172"/>
      <c r="BB6817" s="6"/>
      <c r="BC6817" s="6"/>
      <c r="BD6817" s="6"/>
      <c r="BE6817" s="6"/>
      <c r="BF6817" s="6"/>
      <c r="BG6817" s="172"/>
      <c r="BH6817" s="172"/>
      <c r="BI6817" s="172"/>
      <c r="BJ6817" s="6"/>
      <c r="BK6817" s="6"/>
      <c r="BL6817" s="6"/>
      <c r="BM6817" s="6"/>
      <c r="BN6817" s="6"/>
      <c r="BO6817" s="6"/>
      <c r="BP6817" s="6"/>
      <c r="BQ6817" s="6"/>
      <c r="BR6817" s="6"/>
      <c r="BS6817" s="6"/>
      <c r="BT6817" s="6"/>
      <c r="CG6817" s="432"/>
      <c r="CH6817" s="432"/>
      <c r="CL6817" s="174"/>
    </row>
    <row r="6818" spans="29:90" s="168" customFormat="1" x14ac:dyDescent="0.25">
      <c r="AC6818" s="175"/>
      <c r="AD6818" s="175"/>
      <c r="AE6818" s="175"/>
      <c r="AF6818" s="175"/>
      <c r="AG6818" s="175"/>
      <c r="AH6818" s="176"/>
      <c r="AM6818" s="6"/>
      <c r="AN6818" s="6"/>
      <c r="AO6818" s="6"/>
      <c r="AP6818" s="6"/>
      <c r="AQ6818" s="6"/>
      <c r="AR6818" s="6"/>
      <c r="AS6818" s="6"/>
      <c r="AT6818" s="6"/>
      <c r="AU6818" s="6"/>
      <c r="AV6818" s="6"/>
      <c r="AW6818" s="6"/>
      <c r="AX6818" s="6"/>
      <c r="AY6818" s="172"/>
      <c r="AZ6818" s="172"/>
      <c r="BA6818" s="172"/>
      <c r="BB6818" s="6"/>
      <c r="BC6818" s="6"/>
      <c r="BD6818" s="6"/>
      <c r="BE6818" s="6"/>
      <c r="BF6818" s="6"/>
      <c r="BG6818" s="172"/>
      <c r="BH6818" s="172"/>
      <c r="BI6818" s="172"/>
      <c r="BJ6818" s="6"/>
      <c r="BK6818" s="6"/>
      <c r="BL6818" s="6"/>
      <c r="BM6818" s="6"/>
      <c r="BN6818" s="6"/>
      <c r="BO6818" s="6"/>
      <c r="BP6818" s="6"/>
      <c r="BQ6818" s="6"/>
      <c r="BR6818" s="6"/>
      <c r="BS6818" s="6"/>
      <c r="BT6818" s="6"/>
      <c r="CG6818" s="432"/>
      <c r="CH6818" s="432"/>
      <c r="CL6818" s="174"/>
    </row>
    <row r="6819" spans="29:90" s="168" customFormat="1" x14ac:dyDescent="0.25">
      <c r="AC6819" s="175"/>
      <c r="AD6819" s="175"/>
      <c r="AE6819" s="175"/>
      <c r="AF6819" s="175"/>
      <c r="AG6819" s="175"/>
      <c r="AH6819" s="176"/>
      <c r="AM6819" s="6"/>
      <c r="AN6819" s="6"/>
      <c r="AO6819" s="6"/>
      <c r="AP6819" s="6"/>
      <c r="AQ6819" s="6"/>
      <c r="AR6819" s="6"/>
      <c r="AS6819" s="6"/>
      <c r="AT6819" s="6"/>
      <c r="AU6819" s="6"/>
      <c r="AV6819" s="6"/>
      <c r="AW6819" s="6"/>
      <c r="AX6819" s="6"/>
      <c r="AY6819" s="172"/>
      <c r="AZ6819" s="172"/>
      <c r="BA6819" s="172"/>
      <c r="BB6819" s="6"/>
      <c r="BC6819" s="6"/>
      <c r="BD6819" s="6"/>
      <c r="BE6819" s="6"/>
      <c r="BF6819" s="6"/>
      <c r="BG6819" s="172"/>
      <c r="BH6819" s="172"/>
      <c r="BI6819" s="172"/>
      <c r="BJ6819" s="6"/>
      <c r="BK6819" s="6"/>
      <c r="BL6819" s="6"/>
      <c r="BM6819" s="6"/>
      <c r="BN6819" s="6"/>
      <c r="BO6819" s="6"/>
      <c r="BP6819" s="6"/>
      <c r="BQ6819" s="6"/>
      <c r="BR6819" s="6"/>
      <c r="BS6819" s="6"/>
      <c r="BT6819" s="6"/>
      <c r="CG6819" s="432"/>
      <c r="CH6819" s="432"/>
      <c r="CL6819" s="174"/>
    </row>
    <row r="6820" spans="29:90" s="168" customFormat="1" x14ac:dyDescent="0.25">
      <c r="AC6820" s="175"/>
      <c r="AD6820" s="175"/>
      <c r="AE6820" s="175"/>
      <c r="AF6820" s="175"/>
      <c r="AG6820" s="175"/>
      <c r="AH6820" s="176"/>
      <c r="AM6820" s="6"/>
      <c r="AN6820" s="6"/>
      <c r="AO6820" s="6"/>
      <c r="AP6820" s="6"/>
      <c r="AQ6820" s="6"/>
      <c r="AR6820" s="6"/>
      <c r="AS6820" s="6"/>
      <c r="AT6820" s="6"/>
      <c r="AU6820" s="6"/>
      <c r="AV6820" s="6"/>
      <c r="AW6820" s="6"/>
      <c r="AX6820" s="6"/>
      <c r="AY6820" s="172"/>
      <c r="AZ6820" s="172"/>
      <c r="BA6820" s="172"/>
      <c r="BB6820" s="6"/>
      <c r="BC6820" s="6"/>
      <c r="BD6820" s="6"/>
      <c r="BE6820" s="6"/>
      <c r="BF6820" s="6"/>
      <c r="BG6820" s="172"/>
      <c r="BH6820" s="172"/>
      <c r="BI6820" s="172"/>
      <c r="BJ6820" s="6"/>
      <c r="BK6820" s="6"/>
      <c r="BL6820" s="6"/>
      <c r="BM6820" s="6"/>
      <c r="BN6820" s="6"/>
      <c r="BO6820" s="6"/>
      <c r="BP6820" s="6"/>
      <c r="BQ6820" s="6"/>
      <c r="BR6820" s="6"/>
      <c r="BS6820" s="6"/>
      <c r="BT6820" s="6"/>
      <c r="CG6820" s="432"/>
      <c r="CH6820" s="432"/>
      <c r="CL6820" s="174"/>
    </row>
    <row r="6821" spans="29:90" s="168" customFormat="1" x14ac:dyDescent="0.25">
      <c r="AC6821" s="175"/>
      <c r="AD6821" s="175"/>
      <c r="AE6821" s="175"/>
      <c r="AF6821" s="175"/>
      <c r="AG6821" s="175"/>
      <c r="AH6821" s="176"/>
      <c r="AM6821" s="6"/>
      <c r="AN6821" s="6"/>
      <c r="AO6821" s="6"/>
      <c r="AP6821" s="6"/>
      <c r="AQ6821" s="6"/>
      <c r="AR6821" s="6"/>
      <c r="AS6821" s="6"/>
      <c r="AT6821" s="6"/>
      <c r="AU6821" s="6"/>
      <c r="AV6821" s="6"/>
      <c r="AW6821" s="6"/>
      <c r="AX6821" s="6"/>
      <c r="AY6821" s="172"/>
      <c r="AZ6821" s="172"/>
      <c r="BA6821" s="172"/>
      <c r="BB6821" s="6"/>
      <c r="BC6821" s="6"/>
      <c r="BD6821" s="6"/>
      <c r="BE6821" s="6"/>
      <c r="BF6821" s="6"/>
      <c r="BG6821" s="172"/>
      <c r="BH6821" s="172"/>
      <c r="BI6821" s="172"/>
      <c r="BJ6821" s="6"/>
      <c r="BK6821" s="6"/>
      <c r="BL6821" s="6"/>
      <c r="BM6821" s="6"/>
      <c r="BN6821" s="6"/>
      <c r="BO6821" s="6"/>
      <c r="BP6821" s="6"/>
      <c r="BQ6821" s="6"/>
      <c r="BR6821" s="6"/>
      <c r="BS6821" s="6"/>
      <c r="BT6821" s="6"/>
      <c r="CG6821" s="432"/>
      <c r="CH6821" s="432"/>
      <c r="CL6821" s="174"/>
    </row>
    <row r="6822" spans="29:90" s="168" customFormat="1" x14ac:dyDescent="0.25">
      <c r="AC6822" s="175"/>
      <c r="AD6822" s="175"/>
      <c r="AE6822" s="175"/>
      <c r="AF6822" s="175"/>
      <c r="AG6822" s="175"/>
      <c r="AH6822" s="176"/>
      <c r="AM6822" s="6"/>
      <c r="AN6822" s="6"/>
      <c r="AO6822" s="6"/>
      <c r="AP6822" s="6"/>
      <c r="AQ6822" s="6"/>
      <c r="AR6822" s="6"/>
      <c r="AS6822" s="6"/>
      <c r="AT6822" s="6"/>
      <c r="AU6822" s="6"/>
      <c r="AV6822" s="6"/>
      <c r="AW6822" s="6"/>
      <c r="AX6822" s="6"/>
      <c r="AY6822" s="172"/>
      <c r="AZ6822" s="172"/>
      <c r="BA6822" s="172"/>
      <c r="BB6822" s="6"/>
      <c r="BC6822" s="6"/>
      <c r="BD6822" s="6"/>
      <c r="BE6822" s="6"/>
      <c r="BF6822" s="6"/>
      <c r="BG6822" s="172"/>
      <c r="BH6822" s="172"/>
      <c r="BI6822" s="172"/>
      <c r="BJ6822" s="6"/>
      <c r="BK6822" s="6"/>
      <c r="BL6822" s="6"/>
      <c r="BM6822" s="6"/>
      <c r="BN6822" s="6"/>
      <c r="BO6822" s="6"/>
      <c r="BP6822" s="6"/>
      <c r="BQ6822" s="6"/>
      <c r="BR6822" s="6"/>
      <c r="BS6822" s="6"/>
      <c r="BT6822" s="6"/>
      <c r="CG6822" s="432"/>
      <c r="CH6822" s="432"/>
      <c r="CL6822" s="174"/>
    </row>
    <row r="6823" spans="29:90" s="168" customFormat="1" x14ac:dyDescent="0.25">
      <c r="AC6823" s="175"/>
      <c r="AD6823" s="175"/>
      <c r="AE6823" s="175"/>
      <c r="AF6823" s="175"/>
      <c r="AG6823" s="175"/>
      <c r="AH6823" s="176"/>
      <c r="AM6823" s="6"/>
      <c r="AN6823" s="6"/>
      <c r="AO6823" s="6"/>
      <c r="AP6823" s="6"/>
      <c r="AQ6823" s="6"/>
      <c r="AR6823" s="6"/>
      <c r="AS6823" s="6"/>
      <c r="AT6823" s="6"/>
      <c r="AU6823" s="6"/>
      <c r="AV6823" s="6"/>
      <c r="AW6823" s="6"/>
      <c r="AX6823" s="6"/>
      <c r="AY6823" s="172"/>
      <c r="AZ6823" s="172"/>
      <c r="BA6823" s="172"/>
      <c r="BB6823" s="6"/>
      <c r="BC6823" s="6"/>
      <c r="BD6823" s="6"/>
      <c r="BE6823" s="6"/>
      <c r="BF6823" s="6"/>
      <c r="BG6823" s="172"/>
      <c r="BH6823" s="172"/>
      <c r="BI6823" s="172"/>
      <c r="BJ6823" s="6"/>
      <c r="BK6823" s="6"/>
      <c r="BL6823" s="6"/>
      <c r="BM6823" s="6"/>
      <c r="BN6823" s="6"/>
      <c r="BO6823" s="6"/>
      <c r="BP6823" s="6"/>
      <c r="BQ6823" s="6"/>
      <c r="BR6823" s="6"/>
      <c r="BS6823" s="6"/>
      <c r="BT6823" s="6"/>
      <c r="CG6823" s="432"/>
      <c r="CH6823" s="432"/>
      <c r="CL6823" s="174"/>
    </row>
    <row r="6824" spans="29:90" s="168" customFormat="1" x14ac:dyDescent="0.25">
      <c r="AC6824" s="175"/>
      <c r="AD6824" s="175"/>
      <c r="AE6824" s="175"/>
      <c r="AF6824" s="175"/>
      <c r="AG6824" s="175"/>
      <c r="AH6824" s="176"/>
      <c r="AM6824" s="6"/>
      <c r="AN6824" s="6"/>
      <c r="AO6824" s="6"/>
      <c r="AP6824" s="6"/>
      <c r="AQ6824" s="6"/>
      <c r="AR6824" s="6"/>
      <c r="AS6824" s="6"/>
      <c r="AT6824" s="6"/>
      <c r="AU6824" s="6"/>
      <c r="AV6824" s="6"/>
      <c r="AW6824" s="6"/>
      <c r="AX6824" s="6"/>
      <c r="AY6824" s="172"/>
      <c r="AZ6824" s="172"/>
      <c r="BA6824" s="172"/>
      <c r="BB6824" s="6"/>
      <c r="BC6824" s="6"/>
      <c r="BD6824" s="6"/>
      <c r="BE6824" s="6"/>
      <c r="BF6824" s="6"/>
      <c r="BG6824" s="172"/>
      <c r="BH6824" s="172"/>
      <c r="BI6824" s="172"/>
      <c r="BJ6824" s="6"/>
      <c r="BK6824" s="6"/>
      <c r="BL6824" s="6"/>
      <c r="BM6824" s="6"/>
      <c r="BN6824" s="6"/>
      <c r="BO6824" s="6"/>
      <c r="BP6824" s="6"/>
      <c r="BQ6824" s="6"/>
      <c r="BR6824" s="6"/>
      <c r="BS6824" s="6"/>
      <c r="BT6824" s="6"/>
      <c r="CG6824" s="432"/>
      <c r="CH6824" s="432"/>
      <c r="CL6824" s="174"/>
    </row>
    <row r="6825" spans="29:90" s="168" customFormat="1" x14ac:dyDescent="0.25">
      <c r="AC6825" s="175"/>
      <c r="AD6825" s="175"/>
      <c r="AE6825" s="175"/>
      <c r="AF6825" s="175"/>
      <c r="AG6825" s="175"/>
      <c r="AH6825" s="176"/>
      <c r="AM6825" s="6"/>
      <c r="AN6825" s="6"/>
      <c r="AO6825" s="6"/>
      <c r="AP6825" s="6"/>
      <c r="AQ6825" s="6"/>
      <c r="AR6825" s="6"/>
      <c r="AS6825" s="6"/>
      <c r="AT6825" s="6"/>
      <c r="AU6825" s="6"/>
      <c r="AV6825" s="6"/>
      <c r="AW6825" s="6"/>
      <c r="AX6825" s="6"/>
      <c r="AY6825" s="172"/>
      <c r="AZ6825" s="172"/>
      <c r="BA6825" s="172"/>
      <c r="BB6825" s="6"/>
      <c r="BC6825" s="6"/>
      <c r="BD6825" s="6"/>
      <c r="BE6825" s="6"/>
      <c r="BF6825" s="6"/>
      <c r="BG6825" s="172"/>
      <c r="BH6825" s="172"/>
      <c r="BI6825" s="172"/>
      <c r="BJ6825" s="6"/>
      <c r="BK6825" s="6"/>
      <c r="BL6825" s="6"/>
      <c r="BM6825" s="6"/>
      <c r="BN6825" s="6"/>
      <c r="BO6825" s="6"/>
      <c r="BP6825" s="6"/>
      <c r="BQ6825" s="6"/>
      <c r="BR6825" s="6"/>
      <c r="BS6825" s="6"/>
      <c r="BT6825" s="6"/>
      <c r="CG6825" s="432"/>
      <c r="CH6825" s="432"/>
      <c r="CL6825" s="174"/>
    </row>
    <row r="6826" spans="29:90" s="168" customFormat="1" x14ac:dyDescent="0.25">
      <c r="AC6826" s="175"/>
      <c r="AD6826" s="175"/>
      <c r="AE6826" s="175"/>
      <c r="AF6826" s="175"/>
      <c r="AG6826" s="175"/>
      <c r="AH6826" s="176"/>
      <c r="AM6826" s="6"/>
      <c r="AN6826" s="6"/>
      <c r="AO6826" s="6"/>
      <c r="AP6826" s="6"/>
      <c r="AQ6826" s="6"/>
      <c r="AR6826" s="6"/>
      <c r="AS6826" s="6"/>
      <c r="AT6826" s="6"/>
      <c r="AU6826" s="6"/>
      <c r="AV6826" s="6"/>
      <c r="AW6826" s="6"/>
      <c r="AX6826" s="6"/>
      <c r="AY6826" s="172"/>
      <c r="AZ6826" s="172"/>
      <c r="BA6826" s="172"/>
      <c r="BB6826" s="6"/>
      <c r="BC6826" s="6"/>
      <c r="BD6826" s="6"/>
      <c r="BE6826" s="6"/>
      <c r="BF6826" s="6"/>
      <c r="BG6826" s="172"/>
      <c r="BH6826" s="172"/>
      <c r="BI6826" s="172"/>
      <c r="BJ6826" s="6"/>
      <c r="BK6826" s="6"/>
      <c r="BL6826" s="6"/>
      <c r="BM6826" s="6"/>
      <c r="BN6826" s="6"/>
      <c r="BO6826" s="6"/>
      <c r="BP6826" s="6"/>
      <c r="BQ6826" s="6"/>
      <c r="BR6826" s="6"/>
      <c r="BS6826" s="6"/>
      <c r="BT6826" s="6"/>
      <c r="CG6826" s="432"/>
      <c r="CH6826" s="432"/>
      <c r="CL6826" s="174"/>
    </row>
    <row r="6827" spans="29:90" s="168" customFormat="1" x14ac:dyDescent="0.25">
      <c r="AC6827" s="175"/>
      <c r="AD6827" s="175"/>
      <c r="AE6827" s="175"/>
      <c r="AF6827" s="175"/>
      <c r="AG6827" s="175"/>
      <c r="AH6827" s="176"/>
      <c r="AM6827" s="6"/>
      <c r="AN6827" s="6"/>
      <c r="AO6827" s="6"/>
      <c r="AP6827" s="6"/>
      <c r="AQ6827" s="6"/>
      <c r="AR6827" s="6"/>
      <c r="AS6827" s="6"/>
      <c r="AT6827" s="6"/>
      <c r="AU6827" s="6"/>
      <c r="AV6827" s="6"/>
      <c r="AW6827" s="6"/>
      <c r="AX6827" s="6"/>
      <c r="AY6827" s="172"/>
      <c r="AZ6827" s="172"/>
      <c r="BA6827" s="172"/>
      <c r="BB6827" s="6"/>
      <c r="BC6827" s="6"/>
      <c r="BD6827" s="6"/>
      <c r="BE6827" s="6"/>
      <c r="BF6827" s="6"/>
      <c r="BG6827" s="172"/>
      <c r="BH6827" s="172"/>
      <c r="BI6827" s="172"/>
      <c r="BJ6827" s="6"/>
      <c r="BK6827" s="6"/>
      <c r="BL6827" s="6"/>
      <c r="BM6827" s="6"/>
      <c r="BN6827" s="6"/>
      <c r="BO6827" s="6"/>
      <c r="BP6827" s="6"/>
      <c r="BQ6827" s="6"/>
      <c r="BR6827" s="6"/>
      <c r="BS6827" s="6"/>
      <c r="BT6827" s="6"/>
      <c r="CG6827" s="432"/>
      <c r="CH6827" s="432"/>
      <c r="CL6827" s="174"/>
    </row>
    <row r="6828" spans="29:90" s="168" customFormat="1" x14ac:dyDescent="0.25">
      <c r="AC6828" s="175"/>
      <c r="AD6828" s="175"/>
      <c r="AE6828" s="175"/>
      <c r="AF6828" s="175"/>
      <c r="AG6828" s="175"/>
      <c r="AH6828" s="176"/>
      <c r="AM6828" s="6"/>
      <c r="AN6828" s="6"/>
      <c r="AO6828" s="6"/>
      <c r="AP6828" s="6"/>
      <c r="AQ6828" s="6"/>
      <c r="AR6828" s="6"/>
      <c r="AS6828" s="6"/>
      <c r="AT6828" s="6"/>
      <c r="AU6828" s="6"/>
      <c r="AV6828" s="6"/>
      <c r="AW6828" s="6"/>
      <c r="AX6828" s="6"/>
      <c r="AY6828" s="172"/>
      <c r="AZ6828" s="172"/>
      <c r="BA6828" s="172"/>
      <c r="BB6828" s="6"/>
      <c r="BC6828" s="6"/>
      <c r="BD6828" s="6"/>
      <c r="BE6828" s="6"/>
      <c r="BF6828" s="6"/>
      <c r="BG6828" s="172"/>
      <c r="BH6828" s="172"/>
      <c r="BI6828" s="172"/>
      <c r="BJ6828" s="6"/>
      <c r="BK6828" s="6"/>
      <c r="BL6828" s="6"/>
      <c r="BM6828" s="6"/>
      <c r="BN6828" s="6"/>
      <c r="BO6828" s="6"/>
      <c r="BP6828" s="6"/>
      <c r="BQ6828" s="6"/>
      <c r="BR6828" s="6"/>
      <c r="BS6828" s="6"/>
      <c r="BT6828" s="6"/>
      <c r="CG6828" s="432"/>
      <c r="CH6828" s="432"/>
      <c r="CL6828" s="174"/>
    </row>
    <row r="6829" spans="29:90" s="168" customFormat="1" x14ac:dyDescent="0.25">
      <c r="AC6829" s="175"/>
      <c r="AD6829" s="175"/>
      <c r="AE6829" s="175"/>
      <c r="AF6829" s="175"/>
      <c r="AG6829" s="175"/>
      <c r="AH6829" s="176"/>
      <c r="AM6829" s="6"/>
      <c r="AN6829" s="6"/>
      <c r="AO6829" s="6"/>
      <c r="AP6829" s="6"/>
      <c r="AQ6829" s="6"/>
      <c r="AR6829" s="6"/>
      <c r="AS6829" s="6"/>
      <c r="AT6829" s="6"/>
      <c r="AU6829" s="6"/>
      <c r="AV6829" s="6"/>
      <c r="AW6829" s="6"/>
      <c r="AX6829" s="6"/>
      <c r="AY6829" s="172"/>
      <c r="AZ6829" s="172"/>
      <c r="BA6829" s="172"/>
      <c r="BB6829" s="6"/>
      <c r="BC6829" s="6"/>
      <c r="BD6829" s="6"/>
      <c r="BE6829" s="6"/>
      <c r="BF6829" s="6"/>
      <c r="BG6829" s="172"/>
      <c r="BH6829" s="172"/>
      <c r="BI6829" s="172"/>
      <c r="BJ6829" s="6"/>
      <c r="BK6829" s="6"/>
      <c r="BL6829" s="6"/>
      <c r="BM6829" s="6"/>
      <c r="BN6829" s="6"/>
      <c r="BO6829" s="6"/>
      <c r="BP6829" s="6"/>
      <c r="BQ6829" s="6"/>
      <c r="BR6829" s="6"/>
      <c r="BS6829" s="6"/>
      <c r="BT6829" s="6"/>
      <c r="CG6829" s="432"/>
      <c r="CH6829" s="432"/>
      <c r="CL6829" s="174"/>
    </row>
    <row r="6830" spans="29:90" s="168" customFormat="1" x14ac:dyDescent="0.25">
      <c r="AC6830" s="175"/>
      <c r="AD6830" s="175"/>
      <c r="AE6830" s="175"/>
      <c r="AF6830" s="175"/>
      <c r="AG6830" s="175"/>
      <c r="AH6830" s="176"/>
      <c r="AM6830" s="6"/>
      <c r="AN6830" s="6"/>
      <c r="AO6830" s="6"/>
      <c r="AP6830" s="6"/>
      <c r="AQ6830" s="6"/>
      <c r="AR6830" s="6"/>
      <c r="AS6830" s="6"/>
      <c r="AT6830" s="6"/>
      <c r="AU6830" s="6"/>
      <c r="AV6830" s="6"/>
      <c r="AW6830" s="6"/>
      <c r="AX6830" s="6"/>
      <c r="AY6830" s="172"/>
      <c r="AZ6830" s="172"/>
      <c r="BA6830" s="172"/>
      <c r="BB6830" s="6"/>
      <c r="BC6830" s="6"/>
      <c r="BD6830" s="6"/>
      <c r="BE6830" s="6"/>
      <c r="BF6830" s="6"/>
      <c r="BG6830" s="172"/>
      <c r="BH6830" s="172"/>
      <c r="BI6830" s="172"/>
      <c r="BJ6830" s="6"/>
      <c r="BK6830" s="6"/>
      <c r="BL6830" s="6"/>
      <c r="BM6830" s="6"/>
      <c r="BN6830" s="6"/>
      <c r="BO6830" s="6"/>
      <c r="BP6830" s="6"/>
      <c r="BQ6830" s="6"/>
      <c r="BR6830" s="6"/>
      <c r="BS6830" s="6"/>
      <c r="BT6830" s="6"/>
      <c r="CG6830" s="432"/>
      <c r="CH6830" s="432"/>
      <c r="CL6830" s="174"/>
    </row>
    <row r="6831" spans="29:90" s="168" customFormat="1" x14ac:dyDescent="0.25">
      <c r="AC6831" s="175"/>
      <c r="AD6831" s="175"/>
      <c r="AE6831" s="175"/>
      <c r="AF6831" s="175"/>
      <c r="AG6831" s="175"/>
      <c r="AH6831" s="176"/>
      <c r="AM6831" s="6"/>
      <c r="AN6831" s="6"/>
      <c r="AO6831" s="6"/>
      <c r="AP6831" s="6"/>
      <c r="AQ6831" s="6"/>
      <c r="AR6831" s="6"/>
      <c r="AS6831" s="6"/>
      <c r="AT6831" s="6"/>
      <c r="AU6831" s="6"/>
      <c r="AV6831" s="6"/>
      <c r="AW6831" s="6"/>
      <c r="AX6831" s="6"/>
      <c r="AY6831" s="172"/>
      <c r="AZ6831" s="172"/>
      <c r="BA6831" s="172"/>
      <c r="BB6831" s="6"/>
      <c r="BC6831" s="6"/>
      <c r="BD6831" s="6"/>
      <c r="BE6831" s="6"/>
      <c r="BF6831" s="6"/>
      <c r="BG6831" s="172"/>
      <c r="BH6831" s="172"/>
      <c r="BI6831" s="172"/>
      <c r="BJ6831" s="6"/>
      <c r="BK6831" s="6"/>
      <c r="BL6831" s="6"/>
      <c r="BM6831" s="6"/>
      <c r="BN6831" s="6"/>
      <c r="BO6831" s="6"/>
      <c r="BP6831" s="6"/>
      <c r="BQ6831" s="6"/>
      <c r="BR6831" s="6"/>
      <c r="BS6831" s="6"/>
      <c r="BT6831" s="6"/>
      <c r="CG6831" s="432"/>
      <c r="CH6831" s="432"/>
      <c r="CL6831" s="174"/>
    </row>
    <row r="6832" spans="29:90" s="168" customFormat="1" x14ac:dyDescent="0.25">
      <c r="AC6832" s="175"/>
      <c r="AD6832" s="175"/>
      <c r="AE6832" s="175"/>
      <c r="AF6832" s="175"/>
      <c r="AG6832" s="175"/>
      <c r="AH6832" s="176"/>
      <c r="AM6832" s="6"/>
      <c r="AN6832" s="6"/>
      <c r="AO6832" s="6"/>
      <c r="AP6832" s="6"/>
      <c r="AQ6832" s="6"/>
      <c r="AR6832" s="6"/>
      <c r="AS6832" s="6"/>
      <c r="AT6832" s="6"/>
      <c r="AU6832" s="6"/>
      <c r="AV6832" s="6"/>
      <c r="AW6832" s="6"/>
      <c r="AX6832" s="6"/>
      <c r="AY6832" s="172"/>
      <c r="AZ6832" s="172"/>
      <c r="BA6832" s="172"/>
      <c r="BB6832" s="6"/>
      <c r="BC6832" s="6"/>
      <c r="BD6832" s="6"/>
      <c r="BE6832" s="6"/>
      <c r="BF6832" s="6"/>
      <c r="BG6832" s="172"/>
      <c r="BH6832" s="172"/>
      <c r="BI6832" s="172"/>
      <c r="BJ6832" s="6"/>
      <c r="BK6832" s="6"/>
      <c r="BL6832" s="6"/>
      <c r="BM6832" s="6"/>
      <c r="BN6832" s="6"/>
      <c r="BO6832" s="6"/>
      <c r="BP6832" s="6"/>
      <c r="BQ6832" s="6"/>
      <c r="BR6832" s="6"/>
      <c r="BS6832" s="6"/>
      <c r="BT6832" s="6"/>
      <c r="CG6832" s="432"/>
      <c r="CH6832" s="432"/>
      <c r="CL6832" s="174"/>
    </row>
    <row r="6833" spans="29:90" s="168" customFormat="1" x14ac:dyDescent="0.25">
      <c r="AC6833" s="175"/>
      <c r="AD6833" s="175"/>
      <c r="AE6833" s="175"/>
      <c r="AF6833" s="175"/>
      <c r="AG6833" s="175"/>
      <c r="AH6833" s="176"/>
      <c r="AM6833" s="6"/>
      <c r="AN6833" s="6"/>
      <c r="AO6833" s="6"/>
      <c r="AP6833" s="6"/>
      <c r="AQ6833" s="6"/>
      <c r="AR6833" s="6"/>
      <c r="AS6833" s="6"/>
      <c r="AT6833" s="6"/>
      <c r="AU6833" s="6"/>
      <c r="AV6833" s="6"/>
      <c r="AW6833" s="6"/>
      <c r="AX6833" s="6"/>
      <c r="AY6833" s="172"/>
      <c r="AZ6833" s="172"/>
      <c r="BA6833" s="172"/>
      <c r="BB6833" s="6"/>
      <c r="BC6833" s="6"/>
      <c r="BD6833" s="6"/>
      <c r="BE6833" s="6"/>
      <c r="BF6833" s="6"/>
      <c r="BG6833" s="172"/>
      <c r="BH6833" s="172"/>
      <c r="BI6833" s="172"/>
      <c r="BJ6833" s="6"/>
      <c r="BK6833" s="6"/>
      <c r="BL6833" s="6"/>
      <c r="BM6833" s="6"/>
      <c r="BN6833" s="6"/>
      <c r="BO6833" s="6"/>
      <c r="BP6833" s="6"/>
      <c r="BQ6833" s="6"/>
      <c r="BR6833" s="6"/>
      <c r="BS6833" s="6"/>
      <c r="BT6833" s="6"/>
      <c r="CG6833" s="432"/>
      <c r="CH6833" s="432"/>
      <c r="CL6833" s="174"/>
    </row>
    <row r="6834" spans="29:90" s="168" customFormat="1" x14ac:dyDescent="0.25">
      <c r="AC6834" s="175"/>
      <c r="AD6834" s="175"/>
      <c r="AE6834" s="175"/>
      <c r="AF6834" s="175"/>
      <c r="AG6834" s="175"/>
      <c r="AH6834" s="176"/>
      <c r="AM6834" s="6"/>
      <c r="AN6834" s="6"/>
      <c r="AO6834" s="6"/>
      <c r="AP6834" s="6"/>
      <c r="AQ6834" s="6"/>
      <c r="AR6834" s="6"/>
      <c r="AS6834" s="6"/>
      <c r="AT6834" s="6"/>
      <c r="AU6834" s="6"/>
      <c r="AV6834" s="6"/>
      <c r="AW6834" s="6"/>
      <c r="AX6834" s="6"/>
      <c r="AY6834" s="172"/>
      <c r="AZ6834" s="172"/>
      <c r="BA6834" s="172"/>
      <c r="BB6834" s="6"/>
      <c r="BC6834" s="6"/>
      <c r="BD6834" s="6"/>
      <c r="BE6834" s="6"/>
      <c r="BF6834" s="6"/>
      <c r="BG6834" s="172"/>
      <c r="BH6834" s="172"/>
      <c r="BI6834" s="172"/>
      <c r="BJ6834" s="6"/>
      <c r="BK6834" s="6"/>
      <c r="BL6834" s="6"/>
      <c r="BM6834" s="6"/>
      <c r="BN6834" s="6"/>
      <c r="BO6834" s="6"/>
      <c r="BP6834" s="6"/>
      <c r="BQ6834" s="6"/>
      <c r="BR6834" s="6"/>
      <c r="BS6834" s="6"/>
      <c r="BT6834" s="6"/>
      <c r="CG6834" s="432"/>
      <c r="CH6834" s="432"/>
      <c r="CL6834" s="174"/>
    </row>
    <row r="6835" spans="29:90" s="168" customFormat="1" x14ac:dyDescent="0.25">
      <c r="AC6835" s="175"/>
      <c r="AD6835" s="175"/>
      <c r="AE6835" s="175"/>
      <c r="AF6835" s="175"/>
      <c r="AG6835" s="175"/>
      <c r="AH6835" s="176"/>
      <c r="AM6835" s="6"/>
      <c r="AN6835" s="6"/>
      <c r="AO6835" s="6"/>
      <c r="AP6835" s="6"/>
      <c r="AQ6835" s="6"/>
      <c r="AR6835" s="6"/>
      <c r="AS6835" s="6"/>
      <c r="AT6835" s="6"/>
      <c r="AU6835" s="6"/>
      <c r="AV6835" s="6"/>
      <c r="AW6835" s="6"/>
      <c r="AX6835" s="6"/>
      <c r="AY6835" s="172"/>
      <c r="AZ6835" s="172"/>
      <c r="BA6835" s="172"/>
      <c r="BB6835" s="6"/>
      <c r="BC6835" s="6"/>
      <c r="BD6835" s="6"/>
      <c r="BE6835" s="6"/>
      <c r="BF6835" s="6"/>
      <c r="BG6835" s="172"/>
      <c r="BH6835" s="172"/>
      <c r="BI6835" s="172"/>
      <c r="BJ6835" s="6"/>
      <c r="BK6835" s="6"/>
      <c r="BL6835" s="6"/>
      <c r="BM6835" s="6"/>
      <c r="BN6835" s="6"/>
      <c r="BO6835" s="6"/>
      <c r="BP6835" s="6"/>
      <c r="BQ6835" s="6"/>
      <c r="BR6835" s="6"/>
      <c r="BS6835" s="6"/>
      <c r="BT6835" s="6"/>
      <c r="CG6835" s="432"/>
      <c r="CH6835" s="432"/>
      <c r="CL6835" s="174"/>
    </row>
    <row r="6836" spans="29:90" s="168" customFormat="1" x14ac:dyDescent="0.25">
      <c r="AC6836" s="175"/>
      <c r="AD6836" s="175"/>
      <c r="AE6836" s="175"/>
      <c r="AF6836" s="175"/>
      <c r="AG6836" s="175"/>
      <c r="AH6836" s="176"/>
      <c r="AM6836" s="6"/>
      <c r="AN6836" s="6"/>
      <c r="AO6836" s="6"/>
      <c r="AP6836" s="6"/>
      <c r="AQ6836" s="6"/>
      <c r="AR6836" s="6"/>
      <c r="AS6836" s="6"/>
      <c r="AT6836" s="6"/>
      <c r="AU6836" s="6"/>
      <c r="AV6836" s="6"/>
      <c r="AW6836" s="6"/>
      <c r="AX6836" s="6"/>
      <c r="AY6836" s="172"/>
      <c r="AZ6836" s="172"/>
      <c r="BA6836" s="172"/>
      <c r="BB6836" s="6"/>
      <c r="BC6836" s="6"/>
      <c r="BD6836" s="6"/>
      <c r="BE6836" s="6"/>
      <c r="BF6836" s="6"/>
      <c r="BG6836" s="172"/>
      <c r="BH6836" s="172"/>
      <c r="BI6836" s="172"/>
      <c r="BJ6836" s="6"/>
      <c r="BK6836" s="6"/>
      <c r="BL6836" s="6"/>
      <c r="BM6836" s="6"/>
      <c r="BN6836" s="6"/>
      <c r="BO6836" s="6"/>
      <c r="BP6836" s="6"/>
      <c r="BQ6836" s="6"/>
      <c r="BR6836" s="6"/>
      <c r="BS6836" s="6"/>
      <c r="BT6836" s="6"/>
      <c r="CG6836" s="432"/>
      <c r="CH6836" s="432"/>
      <c r="CL6836" s="174"/>
    </row>
    <row r="6837" spans="29:90" s="168" customFormat="1" x14ac:dyDescent="0.25">
      <c r="AC6837" s="175"/>
      <c r="AD6837" s="175"/>
      <c r="AE6837" s="175"/>
      <c r="AF6837" s="175"/>
      <c r="AG6837" s="175"/>
      <c r="AH6837" s="176"/>
      <c r="AM6837" s="6"/>
      <c r="AN6837" s="6"/>
      <c r="AO6837" s="6"/>
      <c r="AP6837" s="6"/>
      <c r="AQ6837" s="6"/>
      <c r="AR6837" s="6"/>
      <c r="AS6837" s="6"/>
      <c r="AT6837" s="6"/>
      <c r="AU6837" s="6"/>
      <c r="AV6837" s="6"/>
      <c r="AW6837" s="6"/>
      <c r="AX6837" s="6"/>
      <c r="AY6837" s="172"/>
      <c r="AZ6837" s="172"/>
      <c r="BA6837" s="172"/>
      <c r="BB6837" s="6"/>
      <c r="BC6837" s="6"/>
      <c r="BD6837" s="6"/>
      <c r="BE6837" s="6"/>
      <c r="BF6837" s="6"/>
      <c r="BG6837" s="172"/>
      <c r="BH6837" s="172"/>
      <c r="BI6837" s="172"/>
      <c r="BJ6837" s="6"/>
      <c r="BK6837" s="6"/>
      <c r="BL6837" s="6"/>
      <c r="BM6837" s="6"/>
      <c r="BN6837" s="6"/>
      <c r="BO6837" s="6"/>
      <c r="BP6837" s="6"/>
      <c r="BQ6837" s="6"/>
      <c r="BR6837" s="6"/>
      <c r="BS6837" s="6"/>
      <c r="BT6837" s="6"/>
      <c r="CG6837" s="432"/>
      <c r="CH6837" s="432"/>
      <c r="CL6837" s="174"/>
    </row>
    <row r="6838" spans="29:90" s="168" customFormat="1" x14ac:dyDescent="0.25">
      <c r="AC6838" s="175"/>
      <c r="AD6838" s="175"/>
      <c r="AE6838" s="175"/>
      <c r="AF6838" s="175"/>
      <c r="AG6838" s="175"/>
      <c r="AH6838" s="176"/>
      <c r="AM6838" s="6"/>
      <c r="AN6838" s="6"/>
      <c r="AO6838" s="6"/>
      <c r="AP6838" s="6"/>
      <c r="AQ6838" s="6"/>
      <c r="AR6838" s="6"/>
      <c r="AS6838" s="6"/>
      <c r="AT6838" s="6"/>
      <c r="AU6838" s="6"/>
      <c r="AV6838" s="6"/>
      <c r="AW6838" s="6"/>
      <c r="AX6838" s="6"/>
      <c r="AY6838" s="172"/>
      <c r="AZ6838" s="172"/>
      <c r="BA6838" s="172"/>
      <c r="BB6838" s="6"/>
      <c r="BC6838" s="6"/>
      <c r="BD6838" s="6"/>
      <c r="BE6838" s="6"/>
      <c r="BF6838" s="6"/>
      <c r="BG6838" s="172"/>
      <c r="BH6838" s="172"/>
      <c r="BI6838" s="172"/>
      <c r="BJ6838" s="6"/>
      <c r="BK6838" s="6"/>
      <c r="BL6838" s="6"/>
      <c r="BM6838" s="6"/>
      <c r="BN6838" s="6"/>
      <c r="BO6838" s="6"/>
      <c r="BP6838" s="6"/>
      <c r="BQ6838" s="6"/>
      <c r="BR6838" s="6"/>
      <c r="BS6838" s="6"/>
      <c r="BT6838" s="6"/>
      <c r="CG6838" s="432"/>
      <c r="CH6838" s="432"/>
      <c r="CL6838" s="174"/>
    </row>
    <row r="6839" spans="29:90" s="168" customFormat="1" x14ac:dyDescent="0.25">
      <c r="AC6839" s="175"/>
      <c r="AD6839" s="175"/>
      <c r="AE6839" s="175"/>
      <c r="AF6839" s="175"/>
      <c r="AG6839" s="175"/>
      <c r="AH6839" s="176"/>
      <c r="AM6839" s="6"/>
      <c r="AN6839" s="6"/>
      <c r="AO6839" s="6"/>
      <c r="AP6839" s="6"/>
      <c r="AQ6839" s="6"/>
      <c r="AR6839" s="6"/>
      <c r="AS6839" s="6"/>
      <c r="AT6839" s="6"/>
      <c r="AU6839" s="6"/>
      <c r="AV6839" s="6"/>
      <c r="AW6839" s="6"/>
      <c r="AX6839" s="6"/>
      <c r="AY6839" s="172"/>
      <c r="AZ6839" s="172"/>
      <c r="BA6839" s="172"/>
      <c r="BB6839" s="6"/>
      <c r="BC6839" s="6"/>
      <c r="BD6839" s="6"/>
      <c r="BE6839" s="6"/>
      <c r="BF6839" s="6"/>
      <c r="BG6839" s="172"/>
      <c r="BH6839" s="172"/>
      <c r="BI6839" s="172"/>
      <c r="BJ6839" s="6"/>
      <c r="BK6839" s="6"/>
      <c r="BL6839" s="6"/>
      <c r="BM6839" s="6"/>
      <c r="BN6839" s="6"/>
      <c r="BO6839" s="6"/>
      <c r="BP6839" s="6"/>
      <c r="BQ6839" s="6"/>
      <c r="BR6839" s="6"/>
      <c r="BS6839" s="6"/>
      <c r="BT6839" s="6"/>
      <c r="CG6839" s="432"/>
      <c r="CH6839" s="432"/>
      <c r="CL6839" s="174"/>
    </row>
    <row r="6840" spans="29:90" s="168" customFormat="1" x14ac:dyDescent="0.25">
      <c r="AC6840" s="175"/>
      <c r="AD6840" s="175"/>
      <c r="AE6840" s="175"/>
      <c r="AF6840" s="175"/>
      <c r="AG6840" s="175"/>
      <c r="AH6840" s="176"/>
      <c r="AM6840" s="6"/>
      <c r="AN6840" s="6"/>
      <c r="AO6840" s="6"/>
      <c r="AP6840" s="6"/>
      <c r="AQ6840" s="6"/>
      <c r="AR6840" s="6"/>
      <c r="AS6840" s="6"/>
      <c r="AT6840" s="6"/>
      <c r="AU6840" s="6"/>
      <c r="AV6840" s="6"/>
      <c r="AW6840" s="6"/>
      <c r="AX6840" s="6"/>
      <c r="AY6840" s="172"/>
      <c r="AZ6840" s="172"/>
      <c r="BA6840" s="172"/>
      <c r="BB6840" s="6"/>
      <c r="BC6840" s="6"/>
      <c r="BD6840" s="6"/>
      <c r="BE6840" s="6"/>
      <c r="BF6840" s="6"/>
      <c r="BG6840" s="172"/>
      <c r="BH6840" s="172"/>
      <c r="BI6840" s="172"/>
      <c r="BJ6840" s="6"/>
      <c r="BK6840" s="6"/>
      <c r="BL6840" s="6"/>
      <c r="BM6840" s="6"/>
      <c r="BN6840" s="6"/>
      <c r="BO6840" s="6"/>
      <c r="BP6840" s="6"/>
      <c r="BQ6840" s="6"/>
      <c r="BR6840" s="6"/>
      <c r="BS6840" s="6"/>
      <c r="BT6840" s="6"/>
      <c r="CG6840" s="432"/>
      <c r="CH6840" s="432"/>
      <c r="CL6840" s="174"/>
    </row>
    <row r="6841" spans="29:90" s="168" customFormat="1" x14ac:dyDescent="0.25">
      <c r="AC6841" s="175"/>
      <c r="AD6841" s="175"/>
      <c r="AE6841" s="175"/>
      <c r="AF6841" s="175"/>
      <c r="AG6841" s="175"/>
      <c r="AH6841" s="176"/>
      <c r="AM6841" s="6"/>
      <c r="AN6841" s="6"/>
      <c r="AO6841" s="6"/>
      <c r="AP6841" s="6"/>
      <c r="AQ6841" s="6"/>
      <c r="AR6841" s="6"/>
      <c r="AS6841" s="6"/>
      <c r="AT6841" s="6"/>
      <c r="AU6841" s="6"/>
      <c r="AV6841" s="6"/>
      <c r="AW6841" s="6"/>
      <c r="AX6841" s="6"/>
      <c r="AY6841" s="172"/>
      <c r="AZ6841" s="172"/>
      <c r="BA6841" s="172"/>
      <c r="BB6841" s="6"/>
      <c r="BC6841" s="6"/>
      <c r="BD6841" s="6"/>
      <c r="BE6841" s="6"/>
      <c r="BF6841" s="6"/>
      <c r="BG6841" s="172"/>
      <c r="BH6841" s="172"/>
      <c r="BI6841" s="172"/>
      <c r="BJ6841" s="6"/>
      <c r="BK6841" s="6"/>
      <c r="BL6841" s="6"/>
      <c r="BM6841" s="6"/>
      <c r="BN6841" s="6"/>
      <c r="BO6841" s="6"/>
      <c r="BP6841" s="6"/>
      <c r="BQ6841" s="6"/>
      <c r="BR6841" s="6"/>
      <c r="BS6841" s="6"/>
      <c r="BT6841" s="6"/>
      <c r="CG6841" s="432"/>
      <c r="CH6841" s="432"/>
      <c r="CL6841" s="174"/>
    </row>
    <row r="6842" spans="29:90" s="168" customFormat="1" x14ac:dyDescent="0.25">
      <c r="AC6842" s="175"/>
      <c r="AD6842" s="175"/>
      <c r="AE6842" s="175"/>
      <c r="AF6842" s="175"/>
      <c r="AG6842" s="175"/>
      <c r="AH6842" s="176"/>
      <c r="AM6842" s="6"/>
      <c r="AN6842" s="6"/>
      <c r="AO6842" s="6"/>
      <c r="AP6842" s="6"/>
      <c r="AQ6842" s="6"/>
      <c r="AR6842" s="6"/>
      <c r="AS6842" s="6"/>
      <c r="AT6842" s="6"/>
      <c r="AU6842" s="6"/>
      <c r="AV6842" s="6"/>
      <c r="AW6842" s="6"/>
      <c r="AX6842" s="6"/>
      <c r="AY6842" s="172"/>
      <c r="AZ6842" s="172"/>
      <c r="BA6842" s="172"/>
      <c r="BB6842" s="6"/>
      <c r="BC6842" s="6"/>
      <c r="BD6842" s="6"/>
      <c r="BE6842" s="6"/>
      <c r="BF6842" s="6"/>
      <c r="BG6842" s="172"/>
      <c r="BH6842" s="172"/>
      <c r="BI6842" s="172"/>
      <c r="BJ6842" s="6"/>
      <c r="BK6842" s="6"/>
      <c r="BL6842" s="6"/>
      <c r="BM6842" s="6"/>
      <c r="BN6842" s="6"/>
      <c r="BO6842" s="6"/>
      <c r="BP6842" s="6"/>
      <c r="BQ6842" s="6"/>
      <c r="BR6842" s="6"/>
      <c r="BS6842" s="6"/>
      <c r="BT6842" s="6"/>
      <c r="CG6842" s="432"/>
      <c r="CH6842" s="432"/>
      <c r="CL6842" s="174"/>
    </row>
    <row r="6843" spans="29:90" s="168" customFormat="1" x14ac:dyDescent="0.25">
      <c r="AC6843" s="175"/>
      <c r="AD6843" s="175"/>
      <c r="AE6843" s="175"/>
      <c r="AF6843" s="175"/>
      <c r="AG6843" s="175"/>
      <c r="AH6843" s="176"/>
      <c r="AM6843" s="6"/>
      <c r="AN6843" s="6"/>
      <c r="AO6843" s="6"/>
      <c r="AP6843" s="6"/>
      <c r="AQ6843" s="6"/>
      <c r="AR6843" s="6"/>
      <c r="AS6843" s="6"/>
      <c r="AT6843" s="6"/>
      <c r="AU6843" s="6"/>
      <c r="AV6843" s="6"/>
      <c r="AW6843" s="6"/>
      <c r="AX6843" s="6"/>
      <c r="AY6843" s="172"/>
      <c r="AZ6843" s="172"/>
      <c r="BA6843" s="172"/>
      <c r="BB6843" s="6"/>
      <c r="BC6843" s="6"/>
      <c r="BD6843" s="6"/>
      <c r="BE6843" s="6"/>
      <c r="BF6843" s="6"/>
      <c r="BG6843" s="172"/>
      <c r="BH6843" s="172"/>
      <c r="BI6843" s="172"/>
      <c r="BJ6843" s="6"/>
      <c r="BK6843" s="6"/>
      <c r="BL6843" s="6"/>
      <c r="BM6843" s="6"/>
      <c r="BN6843" s="6"/>
      <c r="BO6843" s="6"/>
      <c r="BP6843" s="6"/>
      <c r="BQ6843" s="6"/>
      <c r="BR6843" s="6"/>
      <c r="BS6843" s="6"/>
      <c r="BT6843" s="6"/>
      <c r="CG6843" s="432"/>
      <c r="CH6843" s="432"/>
      <c r="CL6843" s="174"/>
    </row>
    <row r="6844" spans="29:90" s="168" customFormat="1" x14ac:dyDescent="0.25">
      <c r="AC6844" s="175"/>
      <c r="AD6844" s="175"/>
      <c r="AE6844" s="175"/>
      <c r="AF6844" s="175"/>
      <c r="AG6844" s="175"/>
      <c r="AH6844" s="176"/>
      <c r="AM6844" s="6"/>
      <c r="AN6844" s="6"/>
      <c r="AO6844" s="6"/>
      <c r="AP6844" s="6"/>
      <c r="AQ6844" s="6"/>
      <c r="AR6844" s="6"/>
      <c r="AS6844" s="6"/>
      <c r="AT6844" s="6"/>
      <c r="AU6844" s="6"/>
      <c r="AV6844" s="6"/>
      <c r="AW6844" s="6"/>
      <c r="AX6844" s="6"/>
      <c r="AY6844" s="172"/>
      <c r="AZ6844" s="172"/>
      <c r="BA6844" s="172"/>
      <c r="BB6844" s="6"/>
      <c r="BC6844" s="6"/>
      <c r="BD6844" s="6"/>
      <c r="BE6844" s="6"/>
      <c r="BF6844" s="6"/>
      <c r="BG6844" s="172"/>
      <c r="BH6844" s="172"/>
      <c r="BI6844" s="172"/>
      <c r="BJ6844" s="6"/>
      <c r="BK6844" s="6"/>
      <c r="BL6844" s="6"/>
      <c r="BM6844" s="6"/>
      <c r="BN6844" s="6"/>
      <c r="BO6844" s="6"/>
      <c r="BP6844" s="6"/>
      <c r="BQ6844" s="6"/>
      <c r="BR6844" s="6"/>
      <c r="BS6844" s="6"/>
      <c r="BT6844" s="6"/>
      <c r="CG6844" s="432"/>
      <c r="CH6844" s="432"/>
      <c r="CL6844" s="174"/>
    </row>
    <row r="6845" spans="29:90" s="168" customFormat="1" x14ac:dyDescent="0.25">
      <c r="AC6845" s="175"/>
      <c r="AD6845" s="175"/>
      <c r="AE6845" s="175"/>
      <c r="AF6845" s="175"/>
      <c r="AG6845" s="175"/>
      <c r="AH6845" s="176"/>
      <c r="AM6845" s="6"/>
      <c r="AN6845" s="6"/>
      <c r="AO6845" s="6"/>
      <c r="AP6845" s="6"/>
      <c r="AQ6845" s="6"/>
      <c r="AR6845" s="6"/>
      <c r="AS6845" s="6"/>
      <c r="AT6845" s="6"/>
      <c r="AU6845" s="6"/>
      <c r="AV6845" s="6"/>
      <c r="AW6845" s="6"/>
      <c r="AX6845" s="6"/>
      <c r="AY6845" s="172"/>
      <c r="AZ6845" s="172"/>
      <c r="BA6845" s="172"/>
      <c r="BB6845" s="6"/>
      <c r="BC6845" s="6"/>
      <c r="BD6845" s="6"/>
      <c r="BE6845" s="6"/>
      <c r="BF6845" s="6"/>
      <c r="BG6845" s="172"/>
      <c r="BH6845" s="172"/>
      <c r="BI6845" s="172"/>
      <c r="BJ6845" s="6"/>
      <c r="BK6845" s="6"/>
      <c r="BL6845" s="6"/>
      <c r="BM6845" s="6"/>
      <c r="BN6845" s="6"/>
      <c r="BO6845" s="6"/>
      <c r="BP6845" s="6"/>
      <c r="BQ6845" s="6"/>
      <c r="BR6845" s="6"/>
      <c r="BS6845" s="6"/>
      <c r="BT6845" s="6"/>
      <c r="CG6845" s="432"/>
      <c r="CH6845" s="432"/>
      <c r="CL6845" s="174"/>
    </row>
    <row r="6846" spans="29:90" s="168" customFormat="1" x14ac:dyDescent="0.25">
      <c r="AC6846" s="175"/>
      <c r="AD6846" s="175"/>
      <c r="AE6846" s="175"/>
      <c r="AF6846" s="175"/>
      <c r="AG6846" s="175"/>
      <c r="AH6846" s="176"/>
      <c r="AM6846" s="6"/>
      <c r="AN6846" s="6"/>
      <c r="AO6846" s="6"/>
      <c r="AP6846" s="6"/>
      <c r="AQ6846" s="6"/>
      <c r="AR6846" s="6"/>
      <c r="AS6846" s="6"/>
      <c r="AT6846" s="6"/>
      <c r="AU6846" s="6"/>
      <c r="AV6846" s="6"/>
      <c r="AW6846" s="6"/>
      <c r="AX6846" s="6"/>
      <c r="AY6846" s="172"/>
      <c r="AZ6846" s="172"/>
      <c r="BA6846" s="172"/>
      <c r="BB6846" s="6"/>
      <c r="BC6846" s="6"/>
      <c r="BD6846" s="6"/>
      <c r="BE6846" s="6"/>
      <c r="BF6846" s="6"/>
      <c r="BG6846" s="172"/>
      <c r="BH6846" s="172"/>
      <c r="BI6846" s="172"/>
      <c r="BJ6846" s="6"/>
      <c r="BK6846" s="6"/>
      <c r="BL6846" s="6"/>
      <c r="BM6846" s="6"/>
      <c r="BN6846" s="6"/>
      <c r="BO6846" s="6"/>
      <c r="BP6846" s="6"/>
      <c r="BQ6846" s="6"/>
      <c r="BR6846" s="6"/>
      <c r="BS6846" s="6"/>
      <c r="BT6846" s="6"/>
      <c r="CG6846" s="432"/>
      <c r="CH6846" s="432"/>
      <c r="CL6846" s="174"/>
    </row>
    <row r="6847" spans="29:90" s="168" customFormat="1" x14ac:dyDescent="0.25">
      <c r="AC6847" s="175"/>
      <c r="AD6847" s="175"/>
      <c r="AE6847" s="175"/>
      <c r="AF6847" s="175"/>
      <c r="AG6847" s="175"/>
      <c r="AH6847" s="176"/>
      <c r="AM6847" s="6"/>
      <c r="AN6847" s="6"/>
      <c r="AO6847" s="6"/>
      <c r="AP6847" s="6"/>
      <c r="AQ6847" s="6"/>
      <c r="AR6847" s="6"/>
      <c r="AS6847" s="6"/>
      <c r="AT6847" s="6"/>
      <c r="AU6847" s="6"/>
      <c r="AV6847" s="6"/>
      <c r="AW6847" s="6"/>
      <c r="AX6847" s="6"/>
      <c r="AY6847" s="172"/>
      <c r="AZ6847" s="172"/>
      <c r="BA6847" s="172"/>
      <c r="BB6847" s="6"/>
      <c r="BC6847" s="6"/>
      <c r="BD6847" s="6"/>
      <c r="BE6847" s="6"/>
      <c r="BF6847" s="6"/>
      <c r="BG6847" s="172"/>
      <c r="BH6847" s="172"/>
      <c r="BI6847" s="172"/>
      <c r="BJ6847" s="6"/>
      <c r="BK6847" s="6"/>
      <c r="BL6847" s="6"/>
      <c r="BM6847" s="6"/>
      <c r="BN6847" s="6"/>
      <c r="BO6847" s="6"/>
      <c r="BP6847" s="6"/>
      <c r="BQ6847" s="6"/>
      <c r="BR6847" s="6"/>
      <c r="BS6847" s="6"/>
      <c r="BT6847" s="6"/>
      <c r="CG6847" s="432"/>
      <c r="CH6847" s="432"/>
      <c r="CL6847" s="174"/>
    </row>
    <row r="6848" spans="29:90" s="168" customFormat="1" x14ac:dyDescent="0.25">
      <c r="AC6848" s="175"/>
      <c r="AD6848" s="175"/>
      <c r="AE6848" s="175"/>
      <c r="AF6848" s="175"/>
      <c r="AG6848" s="175"/>
      <c r="AH6848" s="176"/>
      <c r="AM6848" s="6"/>
      <c r="AN6848" s="6"/>
      <c r="AO6848" s="6"/>
      <c r="AP6848" s="6"/>
      <c r="AQ6848" s="6"/>
      <c r="AR6848" s="6"/>
      <c r="AS6848" s="6"/>
      <c r="AT6848" s="6"/>
      <c r="AU6848" s="6"/>
      <c r="AV6848" s="6"/>
      <c r="AW6848" s="6"/>
      <c r="AX6848" s="6"/>
      <c r="AY6848" s="172"/>
      <c r="AZ6848" s="172"/>
      <c r="BA6848" s="172"/>
      <c r="BB6848" s="6"/>
      <c r="BC6848" s="6"/>
      <c r="BD6848" s="6"/>
      <c r="BE6848" s="6"/>
      <c r="BF6848" s="6"/>
      <c r="BG6848" s="172"/>
      <c r="BH6848" s="172"/>
      <c r="BI6848" s="172"/>
      <c r="BJ6848" s="6"/>
      <c r="BK6848" s="6"/>
      <c r="BL6848" s="6"/>
      <c r="BM6848" s="6"/>
      <c r="BN6848" s="6"/>
      <c r="BO6848" s="6"/>
      <c r="BP6848" s="6"/>
      <c r="BQ6848" s="6"/>
      <c r="BR6848" s="6"/>
      <c r="BS6848" s="6"/>
      <c r="BT6848" s="6"/>
      <c r="CG6848" s="432"/>
      <c r="CH6848" s="432"/>
      <c r="CL6848" s="174"/>
    </row>
    <row r="6849" spans="29:90" s="168" customFormat="1" x14ac:dyDescent="0.25">
      <c r="AC6849" s="175"/>
      <c r="AD6849" s="175"/>
      <c r="AE6849" s="175"/>
      <c r="AF6849" s="175"/>
      <c r="AG6849" s="175"/>
      <c r="AH6849" s="176"/>
      <c r="AM6849" s="6"/>
      <c r="AN6849" s="6"/>
      <c r="AO6849" s="6"/>
      <c r="AP6849" s="6"/>
      <c r="AQ6849" s="6"/>
      <c r="AR6849" s="6"/>
      <c r="AS6849" s="6"/>
      <c r="AT6849" s="6"/>
      <c r="AU6849" s="6"/>
      <c r="AV6849" s="6"/>
      <c r="AW6849" s="6"/>
      <c r="AX6849" s="6"/>
      <c r="AY6849" s="172"/>
      <c r="AZ6849" s="172"/>
      <c r="BA6849" s="172"/>
      <c r="BB6849" s="6"/>
      <c r="BC6849" s="6"/>
      <c r="BD6849" s="6"/>
      <c r="BE6849" s="6"/>
      <c r="BF6849" s="6"/>
      <c r="BG6849" s="172"/>
      <c r="BH6849" s="172"/>
      <c r="BI6849" s="172"/>
      <c r="BJ6849" s="6"/>
      <c r="BK6849" s="6"/>
      <c r="BL6849" s="6"/>
      <c r="BM6849" s="6"/>
      <c r="BN6849" s="6"/>
      <c r="BO6849" s="6"/>
      <c r="BP6849" s="6"/>
      <c r="BQ6849" s="6"/>
      <c r="BR6849" s="6"/>
      <c r="BS6849" s="6"/>
      <c r="BT6849" s="6"/>
      <c r="CG6849" s="432"/>
      <c r="CH6849" s="432"/>
      <c r="CL6849" s="174"/>
    </row>
    <row r="6850" spans="29:90" s="168" customFormat="1" x14ac:dyDescent="0.25">
      <c r="AC6850" s="175"/>
      <c r="AD6850" s="175"/>
      <c r="AE6850" s="175"/>
      <c r="AF6850" s="175"/>
      <c r="AG6850" s="175"/>
      <c r="AH6850" s="176"/>
      <c r="AM6850" s="6"/>
      <c r="AN6850" s="6"/>
      <c r="AO6850" s="6"/>
      <c r="AP6850" s="6"/>
      <c r="AQ6850" s="6"/>
      <c r="AR6850" s="6"/>
      <c r="AS6850" s="6"/>
      <c r="AT6850" s="6"/>
      <c r="AU6850" s="6"/>
      <c r="AV6850" s="6"/>
      <c r="AW6850" s="6"/>
      <c r="AX6850" s="6"/>
      <c r="AY6850" s="172"/>
      <c r="AZ6850" s="172"/>
      <c r="BA6850" s="172"/>
      <c r="BB6850" s="6"/>
      <c r="BC6850" s="6"/>
      <c r="BD6850" s="6"/>
      <c r="BE6850" s="6"/>
      <c r="BF6850" s="6"/>
      <c r="BG6850" s="172"/>
      <c r="BH6850" s="172"/>
      <c r="BI6850" s="172"/>
      <c r="BJ6850" s="6"/>
      <c r="BK6850" s="6"/>
      <c r="BL6850" s="6"/>
      <c r="BM6850" s="6"/>
      <c r="BN6850" s="6"/>
      <c r="BO6850" s="6"/>
      <c r="BP6850" s="6"/>
      <c r="BQ6850" s="6"/>
      <c r="BR6850" s="6"/>
      <c r="BS6850" s="6"/>
      <c r="BT6850" s="6"/>
      <c r="CG6850" s="432"/>
      <c r="CH6850" s="432"/>
      <c r="CL6850" s="174"/>
    </row>
    <row r="6851" spans="29:90" s="168" customFormat="1" x14ac:dyDescent="0.25">
      <c r="AC6851" s="175"/>
      <c r="AD6851" s="175"/>
      <c r="AE6851" s="175"/>
      <c r="AF6851" s="175"/>
      <c r="AG6851" s="175"/>
      <c r="AH6851" s="176"/>
      <c r="AM6851" s="6"/>
      <c r="AN6851" s="6"/>
      <c r="AO6851" s="6"/>
      <c r="AP6851" s="6"/>
      <c r="AQ6851" s="6"/>
      <c r="AR6851" s="6"/>
      <c r="AS6851" s="6"/>
      <c r="AT6851" s="6"/>
      <c r="AU6851" s="6"/>
      <c r="AV6851" s="6"/>
      <c r="AW6851" s="6"/>
      <c r="AX6851" s="6"/>
      <c r="AY6851" s="172"/>
      <c r="AZ6851" s="172"/>
      <c r="BA6851" s="172"/>
      <c r="BB6851" s="6"/>
      <c r="BC6851" s="6"/>
      <c r="BD6851" s="6"/>
      <c r="BE6851" s="6"/>
      <c r="BF6851" s="6"/>
      <c r="BG6851" s="172"/>
      <c r="BH6851" s="172"/>
      <c r="BI6851" s="172"/>
      <c r="BJ6851" s="6"/>
      <c r="BK6851" s="6"/>
      <c r="BL6851" s="6"/>
      <c r="BM6851" s="6"/>
      <c r="BN6851" s="6"/>
      <c r="BO6851" s="6"/>
      <c r="BP6851" s="6"/>
      <c r="BQ6851" s="6"/>
      <c r="BR6851" s="6"/>
      <c r="BS6851" s="6"/>
      <c r="BT6851" s="6"/>
      <c r="CG6851" s="432"/>
      <c r="CH6851" s="432"/>
      <c r="CL6851" s="174"/>
    </row>
    <row r="6852" spans="29:90" s="168" customFormat="1" x14ac:dyDescent="0.25">
      <c r="AC6852" s="175"/>
      <c r="AD6852" s="175"/>
      <c r="AE6852" s="175"/>
      <c r="AF6852" s="175"/>
      <c r="AG6852" s="175"/>
      <c r="AH6852" s="176"/>
      <c r="AM6852" s="6"/>
      <c r="AN6852" s="6"/>
      <c r="AO6852" s="6"/>
      <c r="AP6852" s="6"/>
      <c r="AQ6852" s="6"/>
      <c r="AR6852" s="6"/>
      <c r="AS6852" s="6"/>
      <c r="AT6852" s="6"/>
      <c r="AU6852" s="6"/>
      <c r="AV6852" s="6"/>
      <c r="AW6852" s="6"/>
      <c r="AX6852" s="6"/>
      <c r="AY6852" s="172"/>
      <c r="AZ6852" s="172"/>
      <c r="BA6852" s="172"/>
      <c r="BB6852" s="6"/>
      <c r="BC6852" s="6"/>
      <c r="BD6852" s="6"/>
      <c r="BE6852" s="6"/>
      <c r="BF6852" s="6"/>
      <c r="BG6852" s="172"/>
      <c r="BH6852" s="172"/>
      <c r="BI6852" s="172"/>
      <c r="BJ6852" s="6"/>
      <c r="BK6852" s="6"/>
      <c r="BL6852" s="6"/>
      <c r="BM6852" s="6"/>
      <c r="BN6852" s="6"/>
      <c r="BO6852" s="6"/>
      <c r="BP6852" s="6"/>
      <c r="BQ6852" s="6"/>
      <c r="BR6852" s="6"/>
      <c r="BS6852" s="6"/>
      <c r="BT6852" s="6"/>
      <c r="CG6852" s="432"/>
      <c r="CH6852" s="432"/>
      <c r="CL6852" s="174"/>
    </row>
    <row r="6853" spans="29:90" s="168" customFormat="1" x14ac:dyDescent="0.25">
      <c r="AC6853" s="175"/>
      <c r="AD6853" s="175"/>
      <c r="AE6853" s="175"/>
      <c r="AF6853" s="175"/>
      <c r="AG6853" s="175"/>
      <c r="AH6853" s="176"/>
      <c r="AM6853" s="6"/>
      <c r="AN6853" s="6"/>
      <c r="AO6853" s="6"/>
      <c r="AP6853" s="6"/>
      <c r="AQ6853" s="6"/>
      <c r="AR6853" s="6"/>
      <c r="AS6853" s="6"/>
      <c r="AT6853" s="6"/>
      <c r="AU6853" s="6"/>
      <c r="AV6853" s="6"/>
      <c r="AW6853" s="6"/>
      <c r="AX6853" s="6"/>
      <c r="AY6853" s="172"/>
      <c r="AZ6853" s="172"/>
      <c r="BA6853" s="172"/>
      <c r="BB6853" s="6"/>
      <c r="BC6853" s="6"/>
      <c r="BD6853" s="6"/>
      <c r="BE6853" s="6"/>
      <c r="BF6853" s="6"/>
      <c r="BG6853" s="172"/>
      <c r="BH6853" s="172"/>
      <c r="BI6853" s="172"/>
      <c r="BJ6853" s="6"/>
      <c r="BK6853" s="6"/>
      <c r="BL6853" s="6"/>
      <c r="BM6853" s="6"/>
      <c r="BN6853" s="6"/>
      <c r="BO6853" s="6"/>
      <c r="BP6853" s="6"/>
      <c r="BQ6853" s="6"/>
      <c r="BR6853" s="6"/>
      <c r="BS6853" s="6"/>
      <c r="BT6853" s="6"/>
      <c r="CG6853" s="432"/>
      <c r="CH6853" s="432"/>
      <c r="CL6853" s="174"/>
    </row>
    <row r="6854" spans="29:90" s="168" customFormat="1" x14ac:dyDescent="0.25">
      <c r="AC6854" s="175"/>
      <c r="AD6854" s="175"/>
      <c r="AE6854" s="175"/>
      <c r="AF6854" s="175"/>
      <c r="AG6854" s="175"/>
      <c r="AH6854" s="176"/>
      <c r="AM6854" s="6"/>
      <c r="AN6854" s="6"/>
      <c r="AO6854" s="6"/>
      <c r="AP6854" s="6"/>
      <c r="AQ6854" s="6"/>
      <c r="AR6854" s="6"/>
      <c r="AS6854" s="6"/>
      <c r="AT6854" s="6"/>
      <c r="AU6854" s="6"/>
      <c r="AV6854" s="6"/>
      <c r="AW6854" s="6"/>
      <c r="AX6854" s="6"/>
      <c r="AY6854" s="172"/>
      <c r="AZ6854" s="172"/>
      <c r="BA6854" s="172"/>
      <c r="BB6854" s="6"/>
      <c r="BC6854" s="6"/>
      <c r="BD6854" s="6"/>
      <c r="BE6854" s="6"/>
      <c r="BF6854" s="6"/>
      <c r="BG6854" s="172"/>
      <c r="BH6854" s="172"/>
      <c r="BI6854" s="172"/>
      <c r="BJ6854" s="6"/>
      <c r="BK6854" s="6"/>
      <c r="BL6854" s="6"/>
      <c r="BM6854" s="6"/>
      <c r="BN6854" s="6"/>
      <c r="BO6854" s="6"/>
      <c r="BP6854" s="6"/>
      <c r="BQ6854" s="6"/>
      <c r="BR6854" s="6"/>
      <c r="BS6854" s="6"/>
      <c r="BT6854" s="6"/>
      <c r="CG6854" s="432"/>
      <c r="CH6854" s="432"/>
      <c r="CL6854" s="174"/>
    </row>
    <row r="6855" spans="29:90" s="168" customFormat="1" x14ac:dyDescent="0.25">
      <c r="AC6855" s="175"/>
      <c r="AD6855" s="175"/>
      <c r="AE6855" s="175"/>
      <c r="AF6855" s="175"/>
      <c r="AG6855" s="175"/>
      <c r="AH6855" s="176"/>
      <c r="AM6855" s="6"/>
      <c r="AN6855" s="6"/>
      <c r="AO6855" s="6"/>
      <c r="AP6855" s="6"/>
      <c r="AQ6855" s="6"/>
      <c r="AR6855" s="6"/>
      <c r="AS6855" s="6"/>
      <c r="AT6855" s="6"/>
      <c r="AU6855" s="6"/>
      <c r="AV6855" s="6"/>
      <c r="AW6855" s="6"/>
      <c r="AX6855" s="6"/>
      <c r="AY6855" s="172"/>
      <c r="AZ6855" s="172"/>
      <c r="BA6855" s="172"/>
      <c r="BB6855" s="6"/>
      <c r="BC6855" s="6"/>
      <c r="BD6855" s="6"/>
      <c r="BE6855" s="6"/>
      <c r="BF6855" s="6"/>
      <c r="BG6855" s="172"/>
      <c r="BH6855" s="172"/>
      <c r="BI6855" s="172"/>
      <c r="BJ6855" s="6"/>
      <c r="BK6855" s="6"/>
      <c r="BL6855" s="6"/>
      <c r="BM6855" s="6"/>
      <c r="BN6855" s="6"/>
      <c r="BO6855" s="6"/>
      <c r="BP6855" s="6"/>
      <c r="BQ6855" s="6"/>
      <c r="BR6855" s="6"/>
      <c r="BS6855" s="6"/>
      <c r="BT6855" s="6"/>
      <c r="CG6855" s="432"/>
      <c r="CH6855" s="432"/>
      <c r="CL6855" s="174"/>
    </row>
    <row r="6856" spans="29:90" s="168" customFormat="1" x14ac:dyDescent="0.25">
      <c r="AC6856" s="175"/>
      <c r="AD6856" s="175"/>
      <c r="AE6856" s="175"/>
      <c r="AF6856" s="175"/>
      <c r="AG6856" s="175"/>
      <c r="AH6856" s="176"/>
      <c r="AM6856" s="6"/>
      <c r="AN6856" s="6"/>
      <c r="AO6856" s="6"/>
      <c r="AP6856" s="6"/>
      <c r="AQ6856" s="6"/>
      <c r="AR6856" s="6"/>
      <c r="AS6856" s="6"/>
      <c r="AT6856" s="6"/>
      <c r="AU6856" s="6"/>
      <c r="AV6856" s="6"/>
      <c r="AW6856" s="6"/>
      <c r="AX6856" s="6"/>
      <c r="AY6856" s="172"/>
      <c r="AZ6856" s="172"/>
      <c r="BA6856" s="172"/>
      <c r="BB6856" s="6"/>
      <c r="BC6856" s="6"/>
      <c r="BD6856" s="6"/>
      <c r="BE6856" s="6"/>
      <c r="BF6856" s="6"/>
      <c r="BG6856" s="172"/>
      <c r="BH6856" s="172"/>
      <c r="BI6856" s="172"/>
      <c r="BJ6856" s="6"/>
      <c r="BK6856" s="6"/>
      <c r="BL6856" s="6"/>
      <c r="BM6856" s="6"/>
      <c r="BN6856" s="6"/>
      <c r="BO6856" s="6"/>
      <c r="BP6856" s="6"/>
      <c r="BQ6856" s="6"/>
      <c r="BR6856" s="6"/>
      <c r="BS6856" s="6"/>
      <c r="BT6856" s="6"/>
      <c r="CG6856" s="432"/>
      <c r="CH6856" s="432"/>
      <c r="CL6856" s="174"/>
    </row>
    <row r="6857" spans="29:90" s="168" customFormat="1" x14ac:dyDescent="0.25">
      <c r="AC6857" s="175"/>
      <c r="AD6857" s="175"/>
      <c r="AE6857" s="175"/>
      <c r="AF6857" s="175"/>
      <c r="AG6857" s="175"/>
      <c r="AH6857" s="176"/>
      <c r="AM6857" s="6"/>
      <c r="AN6857" s="6"/>
      <c r="AO6857" s="6"/>
      <c r="AP6857" s="6"/>
      <c r="AQ6857" s="6"/>
      <c r="AR6857" s="6"/>
      <c r="AS6857" s="6"/>
      <c r="AT6857" s="6"/>
      <c r="AU6857" s="6"/>
      <c r="AV6857" s="6"/>
      <c r="AW6857" s="6"/>
      <c r="AX6857" s="6"/>
      <c r="AY6857" s="172"/>
      <c r="AZ6857" s="172"/>
      <c r="BA6857" s="172"/>
      <c r="BB6857" s="6"/>
      <c r="BC6857" s="6"/>
      <c r="BD6857" s="6"/>
      <c r="BE6857" s="6"/>
      <c r="BF6857" s="6"/>
      <c r="BG6857" s="172"/>
      <c r="BH6857" s="172"/>
      <c r="BI6857" s="172"/>
      <c r="BJ6857" s="6"/>
      <c r="BK6857" s="6"/>
      <c r="BL6857" s="6"/>
      <c r="BM6857" s="6"/>
      <c r="BN6857" s="6"/>
      <c r="BO6857" s="6"/>
      <c r="BP6857" s="6"/>
      <c r="BQ6857" s="6"/>
      <c r="BR6857" s="6"/>
      <c r="BS6857" s="6"/>
      <c r="BT6857" s="6"/>
      <c r="CG6857" s="432"/>
      <c r="CH6857" s="432"/>
      <c r="CL6857" s="174"/>
    </row>
    <row r="6858" spans="29:90" s="168" customFormat="1" x14ac:dyDescent="0.25">
      <c r="AC6858" s="175"/>
      <c r="AD6858" s="175"/>
      <c r="AE6858" s="175"/>
      <c r="AF6858" s="175"/>
      <c r="AG6858" s="175"/>
      <c r="AH6858" s="176"/>
      <c r="AM6858" s="6"/>
      <c r="AN6858" s="6"/>
      <c r="AO6858" s="6"/>
      <c r="AP6858" s="6"/>
      <c r="AQ6858" s="6"/>
      <c r="AR6858" s="6"/>
      <c r="AS6858" s="6"/>
      <c r="AT6858" s="6"/>
      <c r="AU6858" s="6"/>
      <c r="AV6858" s="6"/>
      <c r="AW6858" s="6"/>
      <c r="AX6858" s="6"/>
      <c r="AY6858" s="172"/>
      <c r="AZ6858" s="172"/>
      <c r="BA6858" s="172"/>
      <c r="BB6858" s="6"/>
      <c r="BC6858" s="6"/>
      <c r="BD6858" s="6"/>
      <c r="BE6858" s="6"/>
      <c r="BF6858" s="6"/>
      <c r="BG6858" s="172"/>
      <c r="BH6858" s="172"/>
      <c r="BI6858" s="172"/>
      <c r="BJ6858" s="6"/>
      <c r="BK6858" s="6"/>
      <c r="BL6858" s="6"/>
      <c r="BM6858" s="6"/>
      <c r="BN6858" s="6"/>
      <c r="BO6858" s="6"/>
      <c r="BP6858" s="6"/>
      <c r="BQ6858" s="6"/>
      <c r="BR6858" s="6"/>
      <c r="BS6858" s="6"/>
      <c r="BT6858" s="6"/>
      <c r="CG6858" s="432"/>
      <c r="CH6858" s="432"/>
      <c r="CL6858" s="174"/>
    </row>
    <row r="6859" spans="29:90" s="168" customFormat="1" x14ac:dyDescent="0.25">
      <c r="AC6859" s="175"/>
      <c r="AD6859" s="175"/>
      <c r="AE6859" s="175"/>
      <c r="AF6859" s="175"/>
      <c r="AG6859" s="175"/>
      <c r="AH6859" s="176"/>
      <c r="AM6859" s="6"/>
      <c r="AN6859" s="6"/>
      <c r="AO6859" s="6"/>
      <c r="AP6859" s="6"/>
      <c r="AQ6859" s="6"/>
      <c r="AR6859" s="6"/>
      <c r="AS6859" s="6"/>
      <c r="AT6859" s="6"/>
      <c r="AU6859" s="6"/>
      <c r="AV6859" s="6"/>
      <c r="AW6859" s="6"/>
      <c r="AX6859" s="6"/>
      <c r="AY6859" s="172"/>
      <c r="AZ6859" s="172"/>
      <c r="BA6859" s="172"/>
      <c r="BB6859" s="6"/>
      <c r="BC6859" s="6"/>
      <c r="BD6859" s="6"/>
      <c r="BE6859" s="6"/>
      <c r="BF6859" s="6"/>
      <c r="BG6859" s="172"/>
      <c r="BH6859" s="172"/>
      <c r="BI6859" s="172"/>
      <c r="BJ6859" s="6"/>
      <c r="BK6859" s="6"/>
      <c r="BL6859" s="6"/>
      <c r="BM6859" s="6"/>
      <c r="BN6859" s="6"/>
      <c r="BO6859" s="6"/>
      <c r="BP6859" s="6"/>
      <c r="BQ6859" s="6"/>
      <c r="BR6859" s="6"/>
      <c r="BS6859" s="6"/>
      <c r="BT6859" s="6"/>
      <c r="CG6859" s="432"/>
      <c r="CH6859" s="432"/>
      <c r="CL6859" s="174"/>
    </row>
    <row r="6860" spans="29:90" s="168" customFormat="1" x14ac:dyDescent="0.25">
      <c r="AC6860" s="175"/>
      <c r="AD6860" s="175"/>
      <c r="AE6860" s="175"/>
      <c r="AF6860" s="175"/>
      <c r="AG6860" s="175"/>
      <c r="AH6860" s="176"/>
      <c r="AM6860" s="6"/>
      <c r="AN6860" s="6"/>
      <c r="AO6860" s="6"/>
      <c r="AP6860" s="6"/>
      <c r="AQ6860" s="6"/>
      <c r="AR6860" s="6"/>
      <c r="AS6860" s="6"/>
      <c r="AT6860" s="6"/>
      <c r="AU6860" s="6"/>
      <c r="AV6860" s="6"/>
      <c r="AW6860" s="6"/>
      <c r="AX6860" s="6"/>
      <c r="AY6860" s="172"/>
      <c r="AZ6860" s="172"/>
      <c r="BA6860" s="172"/>
      <c r="BB6860" s="6"/>
      <c r="BC6860" s="6"/>
      <c r="BD6860" s="6"/>
      <c r="BE6860" s="6"/>
      <c r="BF6860" s="6"/>
      <c r="BG6860" s="172"/>
      <c r="BH6860" s="172"/>
      <c r="BI6860" s="172"/>
      <c r="BJ6860" s="6"/>
      <c r="BK6860" s="6"/>
      <c r="BL6860" s="6"/>
      <c r="BM6860" s="6"/>
      <c r="BN6860" s="6"/>
      <c r="BO6860" s="6"/>
      <c r="BP6860" s="6"/>
      <c r="BQ6860" s="6"/>
      <c r="BR6860" s="6"/>
      <c r="BS6860" s="6"/>
      <c r="BT6860" s="6"/>
      <c r="CG6860" s="432"/>
      <c r="CH6860" s="432"/>
      <c r="CL6860" s="174"/>
    </row>
    <row r="6861" spans="29:90" s="168" customFormat="1" x14ac:dyDescent="0.25">
      <c r="AC6861" s="175"/>
      <c r="AD6861" s="175"/>
      <c r="AE6861" s="175"/>
      <c r="AF6861" s="175"/>
      <c r="AG6861" s="175"/>
      <c r="AH6861" s="176"/>
      <c r="AM6861" s="6"/>
      <c r="AN6861" s="6"/>
      <c r="AO6861" s="6"/>
      <c r="AP6861" s="6"/>
      <c r="AQ6861" s="6"/>
      <c r="AR6861" s="6"/>
      <c r="AS6861" s="6"/>
      <c r="AT6861" s="6"/>
      <c r="AU6861" s="6"/>
      <c r="AV6861" s="6"/>
      <c r="AW6861" s="6"/>
      <c r="AX6861" s="6"/>
      <c r="AY6861" s="172"/>
      <c r="AZ6861" s="172"/>
      <c r="BA6861" s="172"/>
      <c r="BB6861" s="6"/>
      <c r="BC6861" s="6"/>
      <c r="BD6861" s="6"/>
      <c r="BE6861" s="6"/>
      <c r="BF6861" s="6"/>
      <c r="BG6861" s="172"/>
      <c r="BH6861" s="172"/>
      <c r="BI6861" s="172"/>
      <c r="BJ6861" s="6"/>
      <c r="BK6861" s="6"/>
      <c r="BL6861" s="6"/>
      <c r="BM6861" s="6"/>
      <c r="BN6861" s="6"/>
      <c r="BO6861" s="6"/>
      <c r="BP6861" s="6"/>
      <c r="BQ6861" s="6"/>
      <c r="BR6861" s="6"/>
      <c r="BS6861" s="6"/>
      <c r="BT6861" s="6"/>
      <c r="CG6861" s="432"/>
      <c r="CH6861" s="432"/>
      <c r="CL6861" s="174"/>
    </row>
    <row r="6862" spans="29:90" s="168" customFormat="1" x14ac:dyDescent="0.25">
      <c r="AC6862" s="175"/>
      <c r="AD6862" s="175"/>
      <c r="AE6862" s="175"/>
      <c r="AF6862" s="175"/>
      <c r="AG6862" s="175"/>
      <c r="AH6862" s="176"/>
      <c r="AM6862" s="6"/>
      <c r="AN6862" s="6"/>
      <c r="AO6862" s="6"/>
      <c r="AP6862" s="6"/>
      <c r="AQ6862" s="6"/>
      <c r="AR6862" s="6"/>
      <c r="AS6862" s="6"/>
      <c r="AT6862" s="6"/>
      <c r="AU6862" s="6"/>
      <c r="AV6862" s="6"/>
      <c r="AW6862" s="6"/>
      <c r="AX6862" s="6"/>
      <c r="AY6862" s="172"/>
      <c r="AZ6862" s="172"/>
      <c r="BA6862" s="172"/>
      <c r="BB6862" s="6"/>
      <c r="BC6862" s="6"/>
      <c r="BD6862" s="6"/>
      <c r="BE6862" s="6"/>
      <c r="BF6862" s="6"/>
      <c r="BG6862" s="172"/>
      <c r="BH6862" s="172"/>
      <c r="BI6862" s="172"/>
      <c r="BJ6862" s="6"/>
      <c r="BK6862" s="6"/>
      <c r="BL6862" s="6"/>
      <c r="BM6862" s="6"/>
      <c r="BN6862" s="6"/>
      <c r="BO6862" s="6"/>
      <c r="BP6862" s="6"/>
      <c r="BQ6862" s="6"/>
      <c r="BR6862" s="6"/>
      <c r="BS6862" s="6"/>
      <c r="BT6862" s="6"/>
      <c r="CG6862" s="432"/>
      <c r="CH6862" s="432"/>
      <c r="CL6862" s="174"/>
    </row>
    <row r="6863" spans="29:90" s="168" customFormat="1" x14ac:dyDescent="0.25">
      <c r="AC6863" s="175"/>
      <c r="AD6863" s="175"/>
      <c r="AE6863" s="175"/>
      <c r="AF6863" s="175"/>
      <c r="AG6863" s="175"/>
      <c r="AH6863" s="176"/>
      <c r="AM6863" s="6"/>
      <c r="AN6863" s="6"/>
      <c r="AO6863" s="6"/>
      <c r="AP6863" s="6"/>
      <c r="AQ6863" s="6"/>
      <c r="AR6863" s="6"/>
      <c r="AS6863" s="6"/>
      <c r="AT6863" s="6"/>
      <c r="AU6863" s="6"/>
      <c r="AV6863" s="6"/>
      <c r="AW6863" s="6"/>
      <c r="AX6863" s="6"/>
      <c r="AY6863" s="172"/>
      <c r="AZ6863" s="172"/>
      <c r="BA6863" s="172"/>
      <c r="BB6863" s="6"/>
      <c r="BC6863" s="6"/>
      <c r="BD6863" s="6"/>
      <c r="BE6863" s="6"/>
      <c r="BF6863" s="6"/>
      <c r="BG6863" s="172"/>
      <c r="BH6863" s="172"/>
      <c r="BI6863" s="172"/>
      <c r="BJ6863" s="6"/>
      <c r="BK6863" s="6"/>
      <c r="BL6863" s="6"/>
      <c r="BM6863" s="6"/>
      <c r="BN6863" s="6"/>
      <c r="BO6863" s="6"/>
      <c r="BP6863" s="6"/>
      <c r="BQ6863" s="6"/>
      <c r="BR6863" s="6"/>
      <c r="BS6863" s="6"/>
      <c r="BT6863" s="6"/>
      <c r="CG6863" s="432"/>
      <c r="CH6863" s="432"/>
      <c r="CL6863" s="174"/>
    </row>
    <row r="6864" spans="29:90" s="168" customFormat="1" x14ac:dyDescent="0.25">
      <c r="AC6864" s="175"/>
      <c r="AD6864" s="175"/>
      <c r="AE6864" s="175"/>
      <c r="AF6864" s="175"/>
      <c r="AG6864" s="175"/>
      <c r="AH6864" s="176"/>
      <c r="AM6864" s="6"/>
      <c r="AN6864" s="6"/>
      <c r="AO6864" s="6"/>
      <c r="AP6864" s="6"/>
      <c r="AQ6864" s="6"/>
      <c r="AR6864" s="6"/>
      <c r="AS6864" s="6"/>
      <c r="AT6864" s="6"/>
      <c r="AU6864" s="6"/>
      <c r="AV6864" s="6"/>
      <c r="AW6864" s="6"/>
      <c r="AX6864" s="6"/>
      <c r="AY6864" s="172"/>
      <c r="AZ6864" s="172"/>
      <c r="BA6864" s="172"/>
      <c r="BB6864" s="6"/>
      <c r="BC6864" s="6"/>
      <c r="BD6864" s="6"/>
      <c r="BE6864" s="6"/>
      <c r="BF6864" s="6"/>
      <c r="BG6864" s="172"/>
      <c r="BH6864" s="172"/>
      <c r="BI6864" s="172"/>
      <c r="BJ6864" s="6"/>
      <c r="BK6864" s="6"/>
      <c r="BL6864" s="6"/>
      <c r="BM6864" s="6"/>
      <c r="BN6864" s="6"/>
      <c r="BO6864" s="6"/>
      <c r="BP6864" s="6"/>
      <c r="BQ6864" s="6"/>
      <c r="BR6864" s="6"/>
      <c r="BS6864" s="6"/>
      <c r="BT6864" s="6"/>
      <c r="CG6864" s="432"/>
      <c r="CH6864" s="432"/>
      <c r="CL6864" s="174"/>
    </row>
    <row r="6865" spans="29:90" s="168" customFormat="1" x14ac:dyDescent="0.25">
      <c r="AC6865" s="175"/>
      <c r="AD6865" s="175"/>
      <c r="AE6865" s="175"/>
      <c r="AF6865" s="175"/>
      <c r="AG6865" s="175"/>
      <c r="AH6865" s="176"/>
      <c r="AM6865" s="6"/>
      <c r="AN6865" s="6"/>
      <c r="AO6865" s="6"/>
      <c r="AP6865" s="6"/>
      <c r="AQ6865" s="6"/>
      <c r="AR6865" s="6"/>
      <c r="AS6865" s="6"/>
      <c r="AT6865" s="6"/>
      <c r="AU6865" s="6"/>
      <c r="AV6865" s="6"/>
      <c r="AW6865" s="6"/>
      <c r="AX6865" s="6"/>
      <c r="AY6865" s="172"/>
      <c r="AZ6865" s="172"/>
      <c r="BA6865" s="172"/>
      <c r="BB6865" s="6"/>
      <c r="BC6865" s="6"/>
      <c r="BD6865" s="6"/>
      <c r="BE6865" s="6"/>
      <c r="BF6865" s="6"/>
      <c r="BG6865" s="172"/>
      <c r="BH6865" s="172"/>
      <c r="BI6865" s="172"/>
      <c r="BJ6865" s="6"/>
      <c r="BK6865" s="6"/>
      <c r="BL6865" s="6"/>
      <c r="BM6865" s="6"/>
      <c r="BN6865" s="6"/>
      <c r="BO6865" s="6"/>
      <c r="BP6865" s="6"/>
      <c r="BQ6865" s="6"/>
      <c r="BR6865" s="6"/>
      <c r="BS6865" s="6"/>
      <c r="BT6865" s="6"/>
      <c r="CG6865" s="432"/>
      <c r="CH6865" s="432"/>
      <c r="CL6865" s="174"/>
    </row>
    <row r="6866" spans="29:90" s="168" customFormat="1" x14ac:dyDescent="0.25">
      <c r="AC6866" s="175"/>
      <c r="AD6866" s="175"/>
      <c r="AE6866" s="175"/>
      <c r="AF6866" s="175"/>
      <c r="AG6866" s="175"/>
      <c r="AH6866" s="176"/>
      <c r="AM6866" s="6"/>
      <c r="AN6866" s="6"/>
      <c r="AO6866" s="6"/>
      <c r="AP6866" s="6"/>
      <c r="AQ6866" s="6"/>
      <c r="AR6866" s="6"/>
      <c r="AS6866" s="6"/>
      <c r="AT6866" s="6"/>
      <c r="AU6866" s="6"/>
      <c r="AV6866" s="6"/>
      <c r="AW6866" s="6"/>
      <c r="AX6866" s="6"/>
      <c r="AY6866" s="172"/>
      <c r="AZ6866" s="172"/>
      <c r="BA6866" s="172"/>
      <c r="BB6866" s="6"/>
      <c r="BC6866" s="6"/>
      <c r="BD6866" s="6"/>
      <c r="BE6866" s="6"/>
      <c r="BF6866" s="6"/>
      <c r="BG6866" s="172"/>
      <c r="BH6866" s="172"/>
      <c r="BI6866" s="172"/>
      <c r="BJ6866" s="6"/>
      <c r="BK6866" s="6"/>
      <c r="BL6866" s="6"/>
      <c r="BM6866" s="6"/>
      <c r="BN6866" s="6"/>
      <c r="BO6866" s="6"/>
      <c r="BP6866" s="6"/>
      <c r="BQ6866" s="6"/>
      <c r="BR6866" s="6"/>
      <c r="BS6866" s="6"/>
      <c r="BT6866" s="6"/>
      <c r="CG6866" s="432"/>
      <c r="CH6866" s="432"/>
      <c r="CL6866" s="174"/>
    </row>
    <row r="6867" spans="29:90" s="168" customFormat="1" x14ac:dyDescent="0.25">
      <c r="AC6867" s="175"/>
      <c r="AD6867" s="175"/>
      <c r="AE6867" s="175"/>
      <c r="AF6867" s="175"/>
      <c r="AG6867" s="175"/>
      <c r="AH6867" s="176"/>
      <c r="AM6867" s="6"/>
      <c r="AN6867" s="6"/>
      <c r="AO6867" s="6"/>
      <c r="AP6867" s="6"/>
      <c r="AQ6867" s="6"/>
      <c r="AR6867" s="6"/>
      <c r="AS6867" s="6"/>
      <c r="AT6867" s="6"/>
      <c r="AU6867" s="6"/>
      <c r="AV6867" s="6"/>
      <c r="AW6867" s="6"/>
      <c r="AX6867" s="6"/>
      <c r="AY6867" s="172"/>
      <c r="AZ6867" s="172"/>
      <c r="BA6867" s="172"/>
      <c r="BB6867" s="6"/>
      <c r="BC6867" s="6"/>
      <c r="BD6867" s="6"/>
      <c r="BE6867" s="6"/>
      <c r="BF6867" s="6"/>
      <c r="BG6867" s="172"/>
      <c r="BH6867" s="172"/>
      <c r="BI6867" s="172"/>
      <c r="BJ6867" s="6"/>
      <c r="BK6867" s="6"/>
      <c r="BL6867" s="6"/>
      <c r="BM6867" s="6"/>
      <c r="BN6867" s="6"/>
      <c r="BO6867" s="6"/>
      <c r="BP6867" s="6"/>
      <c r="BQ6867" s="6"/>
      <c r="BR6867" s="6"/>
      <c r="BS6867" s="6"/>
      <c r="BT6867" s="6"/>
      <c r="CG6867" s="432"/>
      <c r="CH6867" s="432"/>
      <c r="CL6867" s="174"/>
    </row>
    <row r="6868" spans="29:90" s="168" customFormat="1" x14ac:dyDescent="0.25">
      <c r="AC6868" s="175"/>
      <c r="AD6868" s="175"/>
      <c r="AE6868" s="175"/>
      <c r="AF6868" s="175"/>
      <c r="AG6868" s="175"/>
      <c r="AH6868" s="176"/>
      <c r="AM6868" s="6"/>
      <c r="AN6868" s="6"/>
      <c r="AO6868" s="6"/>
      <c r="AP6868" s="6"/>
      <c r="AQ6868" s="6"/>
      <c r="AR6868" s="6"/>
      <c r="AS6868" s="6"/>
      <c r="AT6868" s="6"/>
      <c r="AU6868" s="6"/>
      <c r="AV6868" s="6"/>
      <c r="AW6868" s="6"/>
      <c r="AX6868" s="6"/>
      <c r="AY6868" s="172"/>
      <c r="AZ6868" s="172"/>
      <c r="BA6868" s="172"/>
      <c r="BB6868" s="6"/>
      <c r="BC6868" s="6"/>
      <c r="BD6868" s="6"/>
      <c r="BE6868" s="6"/>
      <c r="BF6868" s="6"/>
      <c r="BG6868" s="172"/>
      <c r="BH6868" s="172"/>
      <c r="BI6868" s="172"/>
      <c r="BJ6868" s="6"/>
      <c r="BK6868" s="6"/>
      <c r="BL6868" s="6"/>
      <c r="BM6868" s="6"/>
      <c r="BN6868" s="6"/>
      <c r="BO6868" s="6"/>
      <c r="BP6868" s="6"/>
      <c r="BQ6868" s="6"/>
      <c r="BR6868" s="6"/>
      <c r="BS6868" s="6"/>
      <c r="BT6868" s="6"/>
      <c r="CG6868" s="432"/>
      <c r="CH6868" s="432"/>
      <c r="CL6868" s="174"/>
    </row>
    <row r="6869" spans="29:90" s="168" customFormat="1" x14ac:dyDescent="0.25">
      <c r="AC6869" s="175"/>
      <c r="AD6869" s="175"/>
      <c r="AE6869" s="175"/>
      <c r="AF6869" s="175"/>
      <c r="AG6869" s="175"/>
      <c r="AH6869" s="176"/>
      <c r="AM6869" s="6"/>
      <c r="AN6869" s="6"/>
      <c r="AO6869" s="6"/>
      <c r="AP6869" s="6"/>
      <c r="AQ6869" s="6"/>
      <c r="AR6869" s="6"/>
      <c r="AS6869" s="6"/>
      <c r="AT6869" s="6"/>
      <c r="AU6869" s="6"/>
      <c r="AV6869" s="6"/>
      <c r="AW6869" s="6"/>
      <c r="AX6869" s="6"/>
      <c r="AY6869" s="172"/>
      <c r="AZ6869" s="172"/>
      <c r="BA6869" s="172"/>
      <c r="BB6869" s="6"/>
      <c r="BC6869" s="6"/>
      <c r="BD6869" s="6"/>
      <c r="BE6869" s="6"/>
      <c r="BF6869" s="6"/>
      <c r="BG6869" s="172"/>
      <c r="BH6869" s="172"/>
      <c r="BI6869" s="172"/>
      <c r="BJ6869" s="6"/>
      <c r="BK6869" s="6"/>
      <c r="BL6869" s="6"/>
      <c r="BM6869" s="6"/>
      <c r="BN6869" s="6"/>
      <c r="BO6869" s="6"/>
      <c r="BP6869" s="6"/>
      <c r="BQ6869" s="6"/>
      <c r="BR6869" s="6"/>
      <c r="BS6869" s="6"/>
      <c r="BT6869" s="6"/>
      <c r="CG6869" s="432"/>
      <c r="CH6869" s="432"/>
      <c r="CL6869" s="174"/>
    </row>
    <row r="6870" spans="29:90" s="168" customFormat="1" x14ac:dyDescent="0.25">
      <c r="AC6870" s="175"/>
      <c r="AD6870" s="175"/>
      <c r="AE6870" s="175"/>
      <c r="AF6870" s="175"/>
      <c r="AG6870" s="175"/>
      <c r="AH6870" s="176"/>
      <c r="AM6870" s="6"/>
      <c r="AN6870" s="6"/>
      <c r="AO6870" s="6"/>
      <c r="AP6870" s="6"/>
      <c r="AQ6870" s="6"/>
      <c r="AR6870" s="6"/>
      <c r="AS6870" s="6"/>
      <c r="AT6870" s="6"/>
      <c r="AU6870" s="6"/>
      <c r="AV6870" s="6"/>
      <c r="AW6870" s="6"/>
      <c r="AX6870" s="6"/>
      <c r="AY6870" s="172"/>
      <c r="AZ6870" s="172"/>
      <c r="BA6870" s="172"/>
      <c r="BB6870" s="6"/>
      <c r="BC6870" s="6"/>
      <c r="BD6870" s="6"/>
      <c r="BE6870" s="6"/>
      <c r="BF6870" s="6"/>
      <c r="BG6870" s="172"/>
      <c r="BH6870" s="172"/>
      <c r="BI6870" s="172"/>
      <c r="BJ6870" s="6"/>
      <c r="BK6870" s="6"/>
      <c r="BL6870" s="6"/>
      <c r="BM6870" s="6"/>
      <c r="BN6870" s="6"/>
      <c r="BO6870" s="6"/>
      <c r="BP6870" s="6"/>
      <c r="BQ6870" s="6"/>
      <c r="BR6870" s="6"/>
      <c r="BS6870" s="6"/>
      <c r="BT6870" s="6"/>
      <c r="CG6870" s="432"/>
      <c r="CH6870" s="432"/>
      <c r="CL6870" s="174"/>
    </row>
    <row r="6871" spans="29:90" s="168" customFormat="1" x14ac:dyDescent="0.25">
      <c r="AC6871" s="175"/>
      <c r="AD6871" s="175"/>
      <c r="AE6871" s="175"/>
      <c r="AF6871" s="175"/>
      <c r="AG6871" s="175"/>
      <c r="AH6871" s="176"/>
      <c r="AM6871" s="6"/>
      <c r="AN6871" s="6"/>
      <c r="AO6871" s="6"/>
      <c r="AP6871" s="6"/>
      <c r="AQ6871" s="6"/>
      <c r="AR6871" s="6"/>
      <c r="AS6871" s="6"/>
      <c r="AT6871" s="6"/>
      <c r="AU6871" s="6"/>
      <c r="AV6871" s="6"/>
      <c r="AW6871" s="6"/>
      <c r="AX6871" s="6"/>
      <c r="AY6871" s="172"/>
      <c r="AZ6871" s="172"/>
      <c r="BA6871" s="172"/>
      <c r="BB6871" s="6"/>
      <c r="BC6871" s="6"/>
      <c r="BD6871" s="6"/>
      <c r="BE6871" s="6"/>
      <c r="BF6871" s="6"/>
      <c r="BG6871" s="172"/>
      <c r="BH6871" s="172"/>
      <c r="BI6871" s="172"/>
      <c r="BJ6871" s="6"/>
      <c r="BK6871" s="6"/>
      <c r="BL6871" s="6"/>
      <c r="BM6871" s="6"/>
      <c r="BN6871" s="6"/>
      <c r="BO6871" s="6"/>
      <c r="BP6871" s="6"/>
      <c r="BQ6871" s="6"/>
      <c r="BR6871" s="6"/>
      <c r="BS6871" s="6"/>
      <c r="BT6871" s="6"/>
      <c r="CG6871" s="432"/>
      <c r="CH6871" s="432"/>
      <c r="CL6871" s="174"/>
    </row>
    <row r="6872" spans="29:90" s="168" customFormat="1" x14ac:dyDescent="0.25">
      <c r="AC6872" s="175"/>
      <c r="AD6872" s="175"/>
      <c r="AE6872" s="175"/>
      <c r="AF6872" s="175"/>
      <c r="AG6872" s="175"/>
      <c r="AH6872" s="176"/>
      <c r="AM6872" s="6"/>
      <c r="AN6872" s="6"/>
      <c r="AO6872" s="6"/>
      <c r="AP6872" s="6"/>
      <c r="AQ6872" s="6"/>
      <c r="AR6872" s="6"/>
      <c r="AS6872" s="6"/>
      <c r="AT6872" s="6"/>
      <c r="AU6872" s="6"/>
      <c r="AV6872" s="6"/>
      <c r="AW6872" s="6"/>
      <c r="AX6872" s="6"/>
      <c r="AY6872" s="172"/>
      <c r="AZ6872" s="172"/>
      <c r="BA6872" s="172"/>
      <c r="BB6872" s="6"/>
      <c r="BC6872" s="6"/>
      <c r="BD6872" s="6"/>
      <c r="BE6872" s="6"/>
      <c r="BF6872" s="6"/>
      <c r="BG6872" s="172"/>
      <c r="BH6872" s="172"/>
      <c r="BI6872" s="172"/>
      <c r="BJ6872" s="6"/>
      <c r="BK6872" s="6"/>
      <c r="BL6872" s="6"/>
      <c r="BM6872" s="6"/>
      <c r="BN6872" s="6"/>
      <c r="BO6872" s="6"/>
      <c r="BP6872" s="6"/>
      <c r="BQ6872" s="6"/>
      <c r="BR6872" s="6"/>
      <c r="BS6872" s="6"/>
      <c r="BT6872" s="6"/>
      <c r="CG6872" s="432"/>
      <c r="CH6872" s="432"/>
      <c r="CL6872" s="174"/>
    </row>
    <row r="6873" spans="29:90" s="168" customFormat="1" x14ac:dyDescent="0.25">
      <c r="AC6873" s="175"/>
      <c r="AD6873" s="175"/>
      <c r="AE6873" s="175"/>
      <c r="AF6873" s="175"/>
      <c r="AG6873" s="175"/>
      <c r="AH6873" s="176"/>
      <c r="AM6873" s="6"/>
      <c r="AN6873" s="6"/>
      <c r="AO6873" s="6"/>
      <c r="AP6873" s="6"/>
      <c r="AQ6873" s="6"/>
      <c r="AR6873" s="6"/>
      <c r="AS6873" s="6"/>
      <c r="AT6873" s="6"/>
      <c r="AU6873" s="6"/>
      <c r="AV6873" s="6"/>
      <c r="AW6873" s="6"/>
      <c r="AX6873" s="6"/>
      <c r="AY6873" s="172"/>
      <c r="AZ6873" s="172"/>
      <c r="BA6873" s="172"/>
      <c r="BB6873" s="6"/>
      <c r="BC6873" s="6"/>
      <c r="BD6873" s="6"/>
      <c r="BE6873" s="6"/>
      <c r="BF6873" s="6"/>
      <c r="BG6873" s="172"/>
      <c r="BH6873" s="172"/>
      <c r="BI6873" s="172"/>
      <c r="BJ6873" s="6"/>
      <c r="BK6873" s="6"/>
      <c r="BL6873" s="6"/>
      <c r="BM6873" s="6"/>
      <c r="BN6873" s="6"/>
      <c r="BO6873" s="6"/>
      <c r="BP6873" s="6"/>
      <c r="BQ6873" s="6"/>
      <c r="BR6873" s="6"/>
      <c r="BS6873" s="6"/>
      <c r="BT6873" s="6"/>
      <c r="CG6873" s="432"/>
      <c r="CH6873" s="432"/>
      <c r="CL6873" s="174"/>
    </row>
    <row r="6874" spans="29:90" s="168" customFormat="1" x14ac:dyDescent="0.25">
      <c r="AC6874" s="175"/>
      <c r="AD6874" s="175"/>
      <c r="AE6874" s="175"/>
      <c r="AF6874" s="175"/>
      <c r="AG6874" s="175"/>
      <c r="AH6874" s="176"/>
      <c r="AM6874" s="6"/>
      <c r="AN6874" s="6"/>
      <c r="AO6874" s="6"/>
      <c r="AP6874" s="6"/>
      <c r="AQ6874" s="6"/>
      <c r="AR6874" s="6"/>
      <c r="AS6874" s="6"/>
      <c r="AT6874" s="6"/>
      <c r="AU6874" s="6"/>
      <c r="AV6874" s="6"/>
      <c r="AW6874" s="6"/>
      <c r="AX6874" s="6"/>
      <c r="AY6874" s="172"/>
      <c r="AZ6874" s="172"/>
      <c r="BA6874" s="172"/>
      <c r="BB6874" s="6"/>
      <c r="BC6874" s="6"/>
      <c r="BD6874" s="6"/>
      <c r="BE6874" s="6"/>
      <c r="BF6874" s="6"/>
      <c r="BG6874" s="172"/>
      <c r="BH6874" s="172"/>
      <c r="BI6874" s="172"/>
      <c r="BJ6874" s="6"/>
      <c r="BK6874" s="6"/>
      <c r="BL6874" s="6"/>
      <c r="BM6874" s="6"/>
      <c r="BN6874" s="6"/>
      <c r="BO6874" s="6"/>
      <c r="BP6874" s="6"/>
      <c r="BQ6874" s="6"/>
      <c r="BR6874" s="6"/>
      <c r="BS6874" s="6"/>
      <c r="BT6874" s="6"/>
      <c r="CG6874" s="432"/>
      <c r="CH6874" s="432"/>
      <c r="CL6874" s="174"/>
    </row>
    <row r="6875" spans="29:90" s="168" customFormat="1" x14ac:dyDescent="0.25">
      <c r="AC6875" s="175"/>
      <c r="AD6875" s="175"/>
      <c r="AE6875" s="175"/>
      <c r="AF6875" s="175"/>
      <c r="AG6875" s="175"/>
      <c r="AH6875" s="176"/>
      <c r="AM6875" s="6"/>
      <c r="AN6875" s="6"/>
      <c r="AO6875" s="6"/>
      <c r="AP6875" s="6"/>
      <c r="AQ6875" s="6"/>
      <c r="AR6875" s="6"/>
      <c r="AS6875" s="6"/>
      <c r="AT6875" s="6"/>
      <c r="AU6875" s="6"/>
      <c r="AV6875" s="6"/>
      <c r="AW6875" s="6"/>
      <c r="AX6875" s="6"/>
      <c r="AY6875" s="172"/>
      <c r="AZ6875" s="172"/>
      <c r="BA6875" s="172"/>
      <c r="BB6875" s="6"/>
      <c r="BC6875" s="6"/>
      <c r="BD6875" s="6"/>
      <c r="BE6875" s="6"/>
      <c r="BF6875" s="6"/>
      <c r="BG6875" s="172"/>
      <c r="BH6875" s="172"/>
      <c r="BI6875" s="172"/>
      <c r="BJ6875" s="6"/>
      <c r="BK6875" s="6"/>
      <c r="BL6875" s="6"/>
      <c r="BM6875" s="6"/>
      <c r="BN6875" s="6"/>
      <c r="BO6875" s="6"/>
      <c r="BP6875" s="6"/>
      <c r="BQ6875" s="6"/>
      <c r="BR6875" s="6"/>
      <c r="BS6875" s="6"/>
      <c r="BT6875" s="6"/>
      <c r="CG6875" s="432"/>
      <c r="CH6875" s="432"/>
      <c r="CL6875" s="174"/>
    </row>
    <row r="6876" spans="29:90" s="168" customFormat="1" x14ac:dyDescent="0.25">
      <c r="AC6876" s="175"/>
      <c r="AD6876" s="175"/>
      <c r="AE6876" s="175"/>
      <c r="AF6876" s="175"/>
      <c r="AG6876" s="175"/>
      <c r="AH6876" s="176"/>
      <c r="AM6876" s="6"/>
      <c r="AN6876" s="6"/>
      <c r="AO6876" s="6"/>
      <c r="AP6876" s="6"/>
      <c r="AQ6876" s="6"/>
      <c r="AR6876" s="6"/>
      <c r="AS6876" s="6"/>
      <c r="AT6876" s="6"/>
      <c r="AU6876" s="6"/>
      <c r="AV6876" s="6"/>
      <c r="AW6876" s="6"/>
      <c r="AX6876" s="6"/>
      <c r="AY6876" s="172"/>
      <c r="AZ6876" s="172"/>
      <c r="BA6876" s="172"/>
      <c r="BB6876" s="6"/>
      <c r="BC6876" s="6"/>
      <c r="BD6876" s="6"/>
      <c r="BE6876" s="6"/>
      <c r="BF6876" s="6"/>
      <c r="BG6876" s="172"/>
      <c r="BH6876" s="172"/>
      <c r="BI6876" s="172"/>
      <c r="BJ6876" s="6"/>
      <c r="BK6876" s="6"/>
      <c r="BL6876" s="6"/>
      <c r="BM6876" s="6"/>
      <c r="BN6876" s="6"/>
      <c r="BO6876" s="6"/>
      <c r="BP6876" s="6"/>
      <c r="BQ6876" s="6"/>
      <c r="BR6876" s="6"/>
      <c r="BS6876" s="6"/>
      <c r="BT6876" s="6"/>
      <c r="CG6876" s="432"/>
      <c r="CH6876" s="432"/>
      <c r="CL6876" s="174"/>
    </row>
    <row r="6877" spans="29:90" s="168" customFormat="1" x14ac:dyDescent="0.25">
      <c r="AC6877" s="175"/>
      <c r="AD6877" s="175"/>
      <c r="AE6877" s="175"/>
      <c r="AF6877" s="175"/>
      <c r="AG6877" s="175"/>
      <c r="AH6877" s="176"/>
      <c r="AM6877" s="6"/>
      <c r="AN6877" s="6"/>
      <c r="AO6877" s="6"/>
      <c r="AP6877" s="6"/>
      <c r="AQ6877" s="6"/>
      <c r="AR6877" s="6"/>
      <c r="AS6877" s="6"/>
      <c r="AT6877" s="6"/>
      <c r="AU6877" s="6"/>
      <c r="AV6877" s="6"/>
      <c r="AW6877" s="6"/>
      <c r="AX6877" s="6"/>
      <c r="AY6877" s="172"/>
      <c r="AZ6877" s="172"/>
      <c r="BA6877" s="172"/>
      <c r="BB6877" s="6"/>
      <c r="BC6877" s="6"/>
      <c r="BD6877" s="6"/>
      <c r="BE6877" s="6"/>
      <c r="BF6877" s="6"/>
      <c r="BG6877" s="172"/>
      <c r="BH6877" s="172"/>
      <c r="BI6877" s="172"/>
      <c r="BJ6877" s="6"/>
      <c r="BK6877" s="6"/>
      <c r="BL6877" s="6"/>
      <c r="BM6877" s="6"/>
      <c r="BN6877" s="6"/>
      <c r="BO6877" s="6"/>
      <c r="BP6877" s="6"/>
      <c r="BQ6877" s="6"/>
      <c r="BR6877" s="6"/>
      <c r="BS6877" s="6"/>
      <c r="BT6877" s="6"/>
      <c r="CG6877" s="432"/>
      <c r="CH6877" s="432"/>
      <c r="CL6877" s="174"/>
    </row>
    <row r="6878" spans="29:90" s="168" customFormat="1" x14ac:dyDescent="0.25">
      <c r="AC6878" s="175"/>
      <c r="AD6878" s="175"/>
      <c r="AE6878" s="175"/>
      <c r="AF6878" s="175"/>
      <c r="AG6878" s="175"/>
      <c r="AH6878" s="176"/>
      <c r="AM6878" s="6"/>
      <c r="AN6878" s="6"/>
      <c r="AO6878" s="6"/>
      <c r="AP6878" s="6"/>
      <c r="AQ6878" s="6"/>
      <c r="AR6878" s="6"/>
      <c r="AS6878" s="6"/>
      <c r="AT6878" s="6"/>
      <c r="AU6878" s="6"/>
      <c r="AV6878" s="6"/>
      <c r="AW6878" s="6"/>
      <c r="AX6878" s="6"/>
      <c r="AY6878" s="172"/>
      <c r="AZ6878" s="172"/>
      <c r="BA6878" s="172"/>
      <c r="BB6878" s="6"/>
      <c r="BC6878" s="6"/>
      <c r="BD6878" s="6"/>
      <c r="BE6878" s="6"/>
      <c r="BF6878" s="6"/>
      <c r="BG6878" s="172"/>
      <c r="BH6878" s="172"/>
      <c r="BI6878" s="172"/>
      <c r="BJ6878" s="6"/>
      <c r="BK6878" s="6"/>
      <c r="BL6878" s="6"/>
      <c r="BM6878" s="6"/>
      <c r="BN6878" s="6"/>
      <c r="BO6878" s="6"/>
      <c r="BP6878" s="6"/>
      <c r="BQ6878" s="6"/>
      <c r="BR6878" s="6"/>
      <c r="BS6878" s="6"/>
      <c r="BT6878" s="6"/>
      <c r="CG6878" s="432"/>
      <c r="CH6878" s="432"/>
      <c r="CL6878" s="174"/>
    </row>
    <row r="6879" spans="29:90" s="168" customFormat="1" x14ac:dyDescent="0.25">
      <c r="AC6879" s="175"/>
      <c r="AD6879" s="175"/>
      <c r="AE6879" s="175"/>
      <c r="AF6879" s="175"/>
      <c r="AG6879" s="175"/>
      <c r="AH6879" s="176"/>
      <c r="AM6879" s="6"/>
      <c r="AN6879" s="6"/>
      <c r="AO6879" s="6"/>
      <c r="AP6879" s="6"/>
      <c r="AQ6879" s="6"/>
      <c r="AR6879" s="6"/>
      <c r="AS6879" s="6"/>
      <c r="AT6879" s="6"/>
      <c r="AU6879" s="6"/>
      <c r="AV6879" s="6"/>
      <c r="AW6879" s="6"/>
      <c r="AX6879" s="6"/>
      <c r="AY6879" s="172"/>
      <c r="AZ6879" s="172"/>
      <c r="BA6879" s="172"/>
      <c r="BB6879" s="6"/>
      <c r="BC6879" s="6"/>
      <c r="BD6879" s="6"/>
      <c r="BE6879" s="6"/>
      <c r="BF6879" s="6"/>
      <c r="BG6879" s="172"/>
      <c r="BH6879" s="172"/>
      <c r="BI6879" s="172"/>
      <c r="BJ6879" s="6"/>
      <c r="BK6879" s="6"/>
      <c r="BL6879" s="6"/>
      <c r="BM6879" s="6"/>
      <c r="BN6879" s="6"/>
      <c r="BO6879" s="6"/>
      <c r="BP6879" s="6"/>
      <c r="BQ6879" s="6"/>
      <c r="BR6879" s="6"/>
      <c r="BS6879" s="6"/>
      <c r="BT6879" s="6"/>
      <c r="CG6879" s="432"/>
      <c r="CH6879" s="432"/>
      <c r="CL6879" s="174"/>
    </row>
    <row r="6880" spans="29:90" s="168" customFormat="1" x14ac:dyDescent="0.25">
      <c r="AC6880" s="175"/>
      <c r="AD6880" s="175"/>
      <c r="AE6880" s="175"/>
      <c r="AF6880" s="175"/>
      <c r="AG6880" s="175"/>
      <c r="AH6880" s="176"/>
      <c r="AM6880" s="6"/>
      <c r="AN6880" s="6"/>
      <c r="AO6880" s="6"/>
      <c r="AP6880" s="6"/>
      <c r="AQ6880" s="6"/>
      <c r="AR6880" s="6"/>
      <c r="AS6880" s="6"/>
      <c r="AT6880" s="6"/>
      <c r="AU6880" s="6"/>
      <c r="AV6880" s="6"/>
      <c r="AW6880" s="6"/>
      <c r="AX6880" s="6"/>
      <c r="AY6880" s="172"/>
      <c r="AZ6880" s="172"/>
      <c r="BA6880" s="172"/>
      <c r="BB6880" s="6"/>
      <c r="BC6880" s="6"/>
      <c r="BD6880" s="6"/>
      <c r="BE6880" s="6"/>
      <c r="BF6880" s="6"/>
      <c r="BG6880" s="172"/>
      <c r="BH6880" s="172"/>
      <c r="BI6880" s="172"/>
      <c r="BJ6880" s="6"/>
      <c r="BK6880" s="6"/>
      <c r="BL6880" s="6"/>
      <c r="BM6880" s="6"/>
      <c r="BN6880" s="6"/>
      <c r="BO6880" s="6"/>
      <c r="BP6880" s="6"/>
      <c r="BQ6880" s="6"/>
      <c r="BR6880" s="6"/>
      <c r="BS6880" s="6"/>
      <c r="BT6880" s="6"/>
      <c r="CG6880" s="432"/>
      <c r="CH6880" s="432"/>
      <c r="CL6880" s="174"/>
    </row>
    <row r="6881" spans="29:90" s="168" customFormat="1" x14ac:dyDescent="0.25">
      <c r="AC6881" s="175"/>
      <c r="AD6881" s="175"/>
      <c r="AE6881" s="175"/>
      <c r="AF6881" s="175"/>
      <c r="AG6881" s="175"/>
      <c r="AH6881" s="176"/>
      <c r="AM6881" s="6"/>
      <c r="AN6881" s="6"/>
      <c r="AO6881" s="6"/>
      <c r="AP6881" s="6"/>
      <c r="AQ6881" s="6"/>
      <c r="AR6881" s="6"/>
      <c r="AS6881" s="6"/>
      <c r="AT6881" s="6"/>
      <c r="AU6881" s="6"/>
      <c r="AV6881" s="6"/>
      <c r="AW6881" s="6"/>
      <c r="AX6881" s="6"/>
      <c r="AY6881" s="172"/>
      <c r="AZ6881" s="172"/>
      <c r="BA6881" s="172"/>
      <c r="BB6881" s="6"/>
      <c r="BC6881" s="6"/>
      <c r="BD6881" s="6"/>
      <c r="BE6881" s="6"/>
      <c r="BF6881" s="6"/>
      <c r="BG6881" s="172"/>
      <c r="BH6881" s="172"/>
      <c r="BI6881" s="172"/>
      <c r="BJ6881" s="6"/>
      <c r="BK6881" s="6"/>
      <c r="BL6881" s="6"/>
      <c r="BM6881" s="6"/>
      <c r="BN6881" s="6"/>
      <c r="BO6881" s="6"/>
      <c r="BP6881" s="6"/>
      <c r="BQ6881" s="6"/>
      <c r="BR6881" s="6"/>
      <c r="BS6881" s="6"/>
      <c r="BT6881" s="6"/>
      <c r="CG6881" s="432"/>
      <c r="CH6881" s="432"/>
      <c r="CL6881" s="174"/>
    </row>
    <row r="6882" spans="29:90" s="168" customFormat="1" x14ac:dyDescent="0.25">
      <c r="AC6882" s="175"/>
      <c r="AD6882" s="175"/>
      <c r="AE6882" s="175"/>
      <c r="AF6882" s="175"/>
      <c r="AG6882" s="175"/>
      <c r="AH6882" s="176"/>
      <c r="AM6882" s="6"/>
      <c r="AN6882" s="6"/>
      <c r="AO6882" s="6"/>
      <c r="AP6882" s="6"/>
      <c r="AQ6882" s="6"/>
      <c r="AR6882" s="6"/>
      <c r="AS6882" s="6"/>
      <c r="AT6882" s="6"/>
      <c r="AU6882" s="6"/>
      <c r="AV6882" s="6"/>
      <c r="AW6882" s="6"/>
      <c r="AX6882" s="6"/>
      <c r="AY6882" s="172"/>
      <c r="AZ6882" s="172"/>
      <c r="BA6882" s="172"/>
      <c r="BB6882" s="6"/>
      <c r="BC6882" s="6"/>
      <c r="BD6882" s="6"/>
      <c r="BE6882" s="6"/>
      <c r="BF6882" s="6"/>
      <c r="BG6882" s="172"/>
      <c r="BH6882" s="172"/>
      <c r="BI6882" s="172"/>
      <c r="BJ6882" s="6"/>
      <c r="BK6882" s="6"/>
      <c r="BL6882" s="6"/>
      <c r="BM6882" s="6"/>
      <c r="BN6882" s="6"/>
      <c r="BO6882" s="6"/>
      <c r="BP6882" s="6"/>
      <c r="BQ6882" s="6"/>
      <c r="BR6882" s="6"/>
      <c r="BS6882" s="6"/>
      <c r="BT6882" s="6"/>
      <c r="CG6882" s="432"/>
      <c r="CH6882" s="432"/>
      <c r="CL6882" s="174"/>
    </row>
    <row r="6883" spans="29:90" s="168" customFormat="1" x14ac:dyDescent="0.25">
      <c r="AC6883" s="175"/>
      <c r="AD6883" s="175"/>
      <c r="AE6883" s="175"/>
      <c r="AF6883" s="175"/>
      <c r="AG6883" s="175"/>
      <c r="AH6883" s="176"/>
      <c r="AM6883" s="6"/>
      <c r="AN6883" s="6"/>
      <c r="AO6883" s="6"/>
      <c r="AP6883" s="6"/>
      <c r="AQ6883" s="6"/>
      <c r="AR6883" s="6"/>
      <c r="AS6883" s="6"/>
      <c r="AT6883" s="6"/>
      <c r="AU6883" s="6"/>
      <c r="AV6883" s="6"/>
      <c r="AW6883" s="6"/>
      <c r="AX6883" s="6"/>
      <c r="AY6883" s="172"/>
      <c r="AZ6883" s="172"/>
      <c r="BA6883" s="172"/>
      <c r="BB6883" s="6"/>
      <c r="BC6883" s="6"/>
      <c r="BD6883" s="6"/>
      <c r="BE6883" s="6"/>
      <c r="BF6883" s="6"/>
      <c r="BG6883" s="172"/>
      <c r="BH6883" s="172"/>
      <c r="BI6883" s="172"/>
      <c r="BJ6883" s="6"/>
      <c r="BK6883" s="6"/>
      <c r="BL6883" s="6"/>
      <c r="BM6883" s="6"/>
      <c r="BN6883" s="6"/>
      <c r="BO6883" s="6"/>
      <c r="BP6883" s="6"/>
      <c r="BQ6883" s="6"/>
      <c r="BR6883" s="6"/>
      <c r="BS6883" s="6"/>
      <c r="BT6883" s="6"/>
      <c r="CG6883" s="432"/>
      <c r="CH6883" s="432"/>
      <c r="CL6883" s="174"/>
    </row>
    <row r="6884" spans="29:90" s="168" customFormat="1" x14ac:dyDescent="0.25">
      <c r="AC6884" s="175"/>
      <c r="AD6884" s="175"/>
      <c r="AE6884" s="175"/>
      <c r="AF6884" s="175"/>
      <c r="AG6884" s="175"/>
      <c r="AH6884" s="176"/>
      <c r="AM6884" s="6"/>
      <c r="AN6884" s="6"/>
      <c r="AO6884" s="6"/>
      <c r="AP6884" s="6"/>
      <c r="AQ6884" s="6"/>
      <c r="AR6884" s="6"/>
      <c r="AS6884" s="6"/>
      <c r="AT6884" s="6"/>
      <c r="AU6884" s="6"/>
      <c r="AV6884" s="6"/>
      <c r="AW6884" s="6"/>
      <c r="AX6884" s="6"/>
      <c r="AY6884" s="172"/>
      <c r="AZ6884" s="172"/>
      <c r="BA6884" s="172"/>
      <c r="BB6884" s="6"/>
      <c r="BC6884" s="6"/>
      <c r="BD6884" s="6"/>
      <c r="BE6884" s="6"/>
      <c r="BF6884" s="6"/>
      <c r="BG6884" s="172"/>
      <c r="BH6884" s="172"/>
      <c r="BI6884" s="172"/>
      <c r="BJ6884" s="6"/>
      <c r="BK6884" s="6"/>
      <c r="BL6884" s="6"/>
      <c r="BM6884" s="6"/>
      <c r="BN6884" s="6"/>
      <c r="BO6884" s="6"/>
      <c r="BP6884" s="6"/>
      <c r="BQ6884" s="6"/>
      <c r="BR6884" s="6"/>
      <c r="BS6884" s="6"/>
      <c r="BT6884" s="6"/>
      <c r="CG6884" s="432"/>
      <c r="CH6884" s="432"/>
      <c r="CL6884" s="174"/>
    </row>
    <row r="6885" spans="29:90" s="168" customFormat="1" x14ac:dyDescent="0.25">
      <c r="AC6885" s="175"/>
      <c r="AD6885" s="175"/>
      <c r="AE6885" s="175"/>
      <c r="AF6885" s="175"/>
      <c r="AG6885" s="175"/>
      <c r="AH6885" s="176"/>
      <c r="AM6885" s="6"/>
      <c r="AN6885" s="6"/>
      <c r="AO6885" s="6"/>
      <c r="AP6885" s="6"/>
      <c r="AQ6885" s="6"/>
      <c r="AR6885" s="6"/>
      <c r="AS6885" s="6"/>
      <c r="AT6885" s="6"/>
      <c r="AU6885" s="6"/>
      <c r="AV6885" s="6"/>
      <c r="AW6885" s="6"/>
      <c r="AX6885" s="6"/>
      <c r="AY6885" s="172"/>
      <c r="AZ6885" s="172"/>
      <c r="BA6885" s="172"/>
      <c r="BB6885" s="6"/>
      <c r="BC6885" s="6"/>
      <c r="BD6885" s="6"/>
      <c r="BE6885" s="6"/>
      <c r="BF6885" s="6"/>
      <c r="BG6885" s="172"/>
      <c r="BH6885" s="172"/>
      <c r="BI6885" s="172"/>
      <c r="BJ6885" s="6"/>
      <c r="BK6885" s="6"/>
      <c r="BL6885" s="6"/>
      <c r="BM6885" s="6"/>
      <c r="BN6885" s="6"/>
      <c r="BO6885" s="6"/>
      <c r="BP6885" s="6"/>
      <c r="BQ6885" s="6"/>
      <c r="BR6885" s="6"/>
      <c r="BS6885" s="6"/>
      <c r="BT6885" s="6"/>
      <c r="CG6885" s="432"/>
      <c r="CH6885" s="432"/>
      <c r="CL6885" s="174"/>
    </row>
    <row r="6886" spans="29:90" s="168" customFormat="1" x14ac:dyDescent="0.25">
      <c r="AC6886" s="175"/>
      <c r="AD6886" s="175"/>
      <c r="AE6886" s="175"/>
      <c r="AF6886" s="175"/>
      <c r="AG6886" s="175"/>
      <c r="AH6886" s="176"/>
      <c r="AM6886" s="6"/>
      <c r="AN6886" s="6"/>
      <c r="AO6886" s="6"/>
      <c r="AP6886" s="6"/>
      <c r="AQ6886" s="6"/>
      <c r="AR6886" s="6"/>
      <c r="AS6886" s="6"/>
      <c r="AT6886" s="6"/>
      <c r="AU6886" s="6"/>
      <c r="AV6886" s="6"/>
      <c r="AW6886" s="6"/>
      <c r="AX6886" s="6"/>
      <c r="AY6886" s="172"/>
      <c r="AZ6886" s="172"/>
      <c r="BA6886" s="172"/>
      <c r="BB6886" s="6"/>
      <c r="BC6886" s="6"/>
      <c r="BD6886" s="6"/>
      <c r="BE6886" s="6"/>
      <c r="BF6886" s="6"/>
      <c r="BG6886" s="172"/>
      <c r="BH6886" s="172"/>
      <c r="BI6886" s="172"/>
      <c r="BJ6886" s="6"/>
      <c r="BK6886" s="6"/>
      <c r="BL6886" s="6"/>
      <c r="BM6886" s="6"/>
      <c r="BN6886" s="6"/>
      <c r="BO6886" s="6"/>
      <c r="BP6886" s="6"/>
      <c r="BQ6886" s="6"/>
      <c r="BR6886" s="6"/>
      <c r="BS6886" s="6"/>
      <c r="BT6886" s="6"/>
      <c r="CG6886" s="432"/>
      <c r="CH6886" s="432"/>
      <c r="CL6886" s="174"/>
    </row>
    <row r="6887" spans="29:90" s="168" customFormat="1" x14ac:dyDescent="0.25">
      <c r="AC6887" s="175"/>
      <c r="AD6887" s="175"/>
      <c r="AE6887" s="175"/>
      <c r="AF6887" s="175"/>
      <c r="AG6887" s="175"/>
      <c r="AH6887" s="176"/>
      <c r="AM6887" s="6"/>
      <c r="AN6887" s="6"/>
      <c r="AO6887" s="6"/>
      <c r="AP6887" s="6"/>
      <c r="AQ6887" s="6"/>
      <c r="AR6887" s="6"/>
      <c r="AS6887" s="6"/>
      <c r="AT6887" s="6"/>
      <c r="AU6887" s="6"/>
      <c r="AV6887" s="6"/>
      <c r="AW6887" s="6"/>
      <c r="AX6887" s="6"/>
      <c r="AY6887" s="172"/>
      <c r="AZ6887" s="172"/>
      <c r="BA6887" s="172"/>
      <c r="BB6887" s="6"/>
      <c r="BC6887" s="6"/>
      <c r="BD6887" s="6"/>
      <c r="BE6887" s="6"/>
      <c r="BF6887" s="6"/>
      <c r="BG6887" s="172"/>
      <c r="BH6887" s="172"/>
      <c r="BI6887" s="172"/>
      <c r="BJ6887" s="6"/>
      <c r="BK6887" s="6"/>
      <c r="BL6887" s="6"/>
      <c r="BM6887" s="6"/>
      <c r="BN6887" s="6"/>
      <c r="BO6887" s="6"/>
      <c r="BP6887" s="6"/>
      <c r="BQ6887" s="6"/>
      <c r="BR6887" s="6"/>
      <c r="BS6887" s="6"/>
      <c r="BT6887" s="6"/>
      <c r="CG6887" s="432"/>
      <c r="CH6887" s="432"/>
      <c r="CL6887" s="174"/>
    </row>
    <row r="6888" spans="29:90" s="168" customFormat="1" x14ac:dyDescent="0.25">
      <c r="AC6888" s="175"/>
      <c r="AD6888" s="175"/>
      <c r="AE6888" s="175"/>
      <c r="AF6888" s="175"/>
      <c r="AG6888" s="175"/>
      <c r="AH6888" s="176"/>
      <c r="AM6888" s="6"/>
      <c r="AN6888" s="6"/>
      <c r="AO6888" s="6"/>
      <c r="AP6888" s="6"/>
      <c r="AQ6888" s="6"/>
      <c r="AR6888" s="6"/>
      <c r="AS6888" s="6"/>
      <c r="AT6888" s="6"/>
      <c r="AU6888" s="6"/>
      <c r="AV6888" s="6"/>
      <c r="AW6888" s="6"/>
      <c r="AX6888" s="6"/>
      <c r="AY6888" s="172"/>
      <c r="AZ6888" s="172"/>
      <c r="BA6888" s="172"/>
      <c r="BB6888" s="6"/>
      <c r="BC6888" s="6"/>
      <c r="BD6888" s="6"/>
      <c r="BE6888" s="6"/>
      <c r="BF6888" s="6"/>
      <c r="BG6888" s="172"/>
      <c r="BH6888" s="172"/>
      <c r="BI6888" s="172"/>
      <c r="BJ6888" s="6"/>
      <c r="BK6888" s="6"/>
      <c r="BL6888" s="6"/>
      <c r="BM6888" s="6"/>
      <c r="BN6888" s="6"/>
      <c r="BO6888" s="6"/>
      <c r="BP6888" s="6"/>
      <c r="BQ6888" s="6"/>
      <c r="BR6888" s="6"/>
      <c r="BS6888" s="6"/>
      <c r="BT6888" s="6"/>
      <c r="CG6888" s="432"/>
      <c r="CH6888" s="432"/>
      <c r="CL6888" s="174"/>
    </row>
    <row r="6889" spans="29:90" s="168" customFormat="1" x14ac:dyDescent="0.25">
      <c r="AC6889" s="175"/>
      <c r="AD6889" s="175"/>
      <c r="AE6889" s="175"/>
      <c r="AF6889" s="175"/>
      <c r="AG6889" s="175"/>
      <c r="AH6889" s="176"/>
      <c r="AM6889" s="6"/>
      <c r="AN6889" s="6"/>
      <c r="AO6889" s="6"/>
      <c r="AP6889" s="6"/>
      <c r="AQ6889" s="6"/>
      <c r="AR6889" s="6"/>
      <c r="AS6889" s="6"/>
      <c r="AT6889" s="6"/>
      <c r="AU6889" s="6"/>
      <c r="AV6889" s="6"/>
      <c r="AW6889" s="6"/>
      <c r="AX6889" s="6"/>
      <c r="AY6889" s="172"/>
      <c r="AZ6889" s="172"/>
      <c r="BA6889" s="172"/>
      <c r="BB6889" s="6"/>
      <c r="BC6889" s="6"/>
      <c r="BD6889" s="6"/>
      <c r="BE6889" s="6"/>
      <c r="BF6889" s="6"/>
      <c r="BG6889" s="172"/>
      <c r="BH6889" s="172"/>
      <c r="BI6889" s="172"/>
      <c r="BJ6889" s="6"/>
      <c r="BK6889" s="6"/>
      <c r="BL6889" s="6"/>
      <c r="BM6889" s="6"/>
      <c r="BN6889" s="6"/>
      <c r="BO6889" s="6"/>
      <c r="BP6889" s="6"/>
      <c r="BQ6889" s="6"/>
      <c r="BR6889" s="6"/>
      <c r="BS6889" s="6"/>
      <c r="BT6889" s="6"/>
      <c r="CG6889" s="432"/>
      <c r="CH6889" s="432"/>
      <c r="CL6889" s="174"/>
    </row>
    <row r="6890" spans="29:90" s="168" customFormat="1" x14ac:dyDescent="0.25">
      <c r="AC6890" s="175"/>
      <c r="AD6890" s="175"/>
      <c r="AE6890" s="175"/>
      <c r="AF6890" s="175"/>
      <c r="AG6890" s="175"/>
      <c r="AH6890" s="176"/>
      <c r="AM6890" s="6"/>
      <c r="AN6890" s="6"/>
      <c r="AO6890" s="6"/>
      <c r="AP6890" s="6"/>
      <c r="AQ6890" s="6"/>
      <c r="AR6890" s="6"/>
      <c r="AS6890" s="6"/>
      <c r="AT6890" s="6"/>
      <c r="AU6890" s="6"/>
      <c r="AV6890" s="6"/>
      <c r="AW6890" s="6"/>
      <c r="AX6890" s="6"/>
      <c r="AY6890" s="172"/>
      <c r="AZ6890" s="172"/>
      <c r="BA6890" s="172"/>
      <c r="BB6890" s="6"/>
      <c r="BC6890" s="6"/>
      <c r="BD6890" s="6"/>
      <c r="BE6890" s="6"/>
      <c r="BF6890" s="6"/>
      <c r="BG6890" s="172"/>
      <c r="BH6890" s="172"/>
      <c r="BI6890" s="172"/>
      <c r="BJ6890" s="6"/>
      <c r="BK6890" s="6"/>
      <c r="BL6890" s="6"/>
      <c r="BM6890" s="6"/>
      <c r="BN6890" s="6"/>
      <c r="BO6890" s="6"/>
      <c r="BP6890" s="6"/>
      <c r="BQ6890" s="6"/>
      <c r="BR6890" s="6"/>
      <c r="BS6890" s="6"/>
      <c r="BT6890" s="6"/>
      <c r="CG6890" s="432"/>
      <c r="CH6890" s="432"/>
      <c r="CL6890" s="174"/>
    </row>
    <row r="6891" spans="29:90" s="168" customFormat="1" x14ac:dyDescent="0.25">
      <c r="AC6891" s="175"/>
      <c r="AD6891" s="175"/>
      <c r="AE6891" s="175"/>
      <c r="AF6891" s="175"/>
      <c r="AG6891" s="175"/>
      <c r="AH6891" s="176"/>
      <c r="AM6891" s="6"/>
      <c r="AN6891" s="6"/>
      <c r="AO6891" s="6"/>
      <c r="AP6891" s="6"/>
      <c r="AQ6891" s="6"/>
      <c r="AR6891" s="6"/>
      <c r="AS6891" s="6"/>
      <c r="AT6891" s="6"/>
      <c r="AU6891" s="6"/>
      <c r="AV6891" s="6"/>
      <c r="AW6891" s="6"/>
      <c r="AX6891" s="6"/>
      <c r="AY6891" s="172"/>
      <c r="AZ6891" s="172"/>
      <c r="BA6891" s="172"/>
      <c r="BB6891" s="6"/>
      <c r="BC6891" s="6"/>
      <c r="BD6891" s="6"/>
      <c r="BE6891" s="6"/>
      <c r="BF6891" s="6"/>
      <c r="BG6891" s="172"/>
      <c r="BH6891" s="172"/>
      <c r="BI6891" s="172"/>
      <c r="BJ6891" s="6"/>
      <c r="BK6891" s="6"/>
      <c r="BL6891" s="6"/>
      <c r="BM6891" s="6"/>
      <c r="BN6891" s="6"/>
      <c r="BO6891" s="6"/>
      <c r="BP6891" s="6"/>
      <c r="BQ6891" s="6"/>
      <c r="BR6891" s="6"/>
      <c r="BS6891" s="6"/>
      <c r="BT6891" s="6"/>
      <c r="CG6891" s="432"/>
      <c r="CH6891" s="432"/>
      <c r="CL6891" s="174"/>
    </row>
    <row r="6892" spans="29:90" s="168" customFormat="1" x14ac:dyDescent="0.25">
      <c r="AC6892" s="175"/>
      <c r="AD6892" s="175"/>
      <c r="AE6892" s="175"/>
      <c r="AF6892" s="175"/>
      <c r="AG6892" s="175"/>
      <c r="AH6892" s="176"/>
      <c r="AM6892" s="6"/>
      <c r="AN6892" s="6"/>
      <c r="AO6892" s="6"/>
      <c r="AP6892" s="6"/>
      <c r="AQ6892" s="6"/>
      <c r="AR6892" s="6"/>
      <c r="AS6892" s="6"/>
      <c r="AT6892" s="6"/>
      <c r="AU6892" s="6"/>
      <c r="AV6892" s="6"/>
      <c r="AW6892" s="6"/>
      <c r="AX6892" s="6"/>
      <c r="AY6892" s="172"/>
      <c r="AZ6892" s="172"/>
      <c r="BA6892" s="172"/>
      <c r="BB6892" s="6"/>
      <c r="BC6892" s="6"/>
      <c r="BD6892" s="6"/>
      <c r="BE6892" s="6"/>
      <c r="BF6892" s="6"/>
      <c r="BG6892" s="172"/>
      <c r="BH6892" s="172"/>
      <c r="BI6892" s="172"/>
      <c r="BJ6892" s="6"/>
      <c r="BK6892" s="6"/>
      <c r="BL6892" s="6"/>
      <c r="BM6892" s="6"/>
      <c r="BN6892" s="6"/>
      <c r="BO6892" s="6"/>
      <c r="BP6892" s="6"/>
      <c r="BQ6892" s="6"/>
      <c r="BR6892" s="6"/>
      <c r="BS6892" s="6"/>
      <c r="BT6892" s="6"/>
      <c r="CG6892" s="432"/>
      <c r="CH6892" s="432"/>
      <c r="CL6892" s="174"/>
    </row>
    <row r="6893" spans="29:90" s="168" customFormat="1" x14ac:dyDescent="0.25">
      <c r="AC6893" s="175"/>
      <c r="AD6893" s="175"/>
      <c r="AE6893" s="175"/>
      <c r="AF6893" s="175"/>
      <c r="AG6893" s="175"/>
      <c r="AH6893" s="176"/>
      <c r="AM6893" s="6"/>
      <c r="AN6893" s="6"/>
      <c r="AO6893" s="6"/>
      <c r="AP6893" s="6"/>
      <c r="AQ6893" s="6"/>
      <c r="AR6893" s="6"/>
      <c r="AS6893" s="6"/>
      <c r="AT6893" s="6"/>
      <c r="AU6893" s="6"/>
      <c r="AV6893" s="6"/>
      <c r="AW6893" s="6"/>
      <c r="AX6893" s="6"/>
      <c r="AY6893" s="172"/>
      <c r="AZ6893" s="172"/>
      <c r="BA6893" s="172"/>
      <c r="BB6893" s="6"/>
      <c r="BC6893" s="6"/>
      <c r="BD6893" s="6"/>
      <c r="BE6893" s="6"/>
      <c r="BF6893" s="6"/>
      <c r="BG6893" s="172"/>
      <c r="BH6893" s="172"/>
      <c r="BI6893" s="172"/>
      <c r="BJ6893" s="6"/>
      <c r="BK6893" s="6"/>
      <c r="BL6893" s="6"/>
      <c r="BM6893" s="6"/>
      <c r="BN6893" s="6"/>
      <c r="BO6893" s="6"/>
      <c r="BP6893" s="6"/>
      <c r="BQ6893" s="6"/>
      <c r="BR6893" s="6"/>
      <c r="BS6893" s="6"/>
      <c r="BT6893" s="6"/>
      <c r="CG6893" s="432"/>
      <c r="CH6893" s="432"/>
      <c r="CL6893" s="174"/>
    </row>
    <row r="6894" spans="29:90" s="168" customFormat="1" x14ac:dyDescent="0.25">
      <c r="AC6894" s="175"/>
      <c r="AD6894" s="175"/>
      <c r="AE6894" s="175"/>
      <c r="AF6894" s="175"/>
      <c r="AG6894" s="175"/>
      <c r="AH6894" s="176"/>
      <c r="AM6894" s="6"/>
      <c r="AN6894" s="6"/>
      <c r="AO6894" s="6"/>
      <c r="AP6894" s="6"/>
      <c r="AQ6894" s="6"/>
      <c r="AR6894" s="6"/>
      <c r="AS6894" s="6"/>
      <c r="AT6894" s="6"/>
      <c r="AU6894" s="6"/>
      <c r="AV6894" s="6"/>
      <c r="AW6894" s="6"/>
      <c r="AX6894" s="6"/>
      <c r="AY6894" s="172"/>
      <c r="AZ6894" s="172"/>
      <c r="BA6894" s="172"/>
      <c r="BB6894" s="6"/>
      <c r="BC6894" s="6"/>
      <c r="BD6894" s="6"/>
      <c r="BE6894" s="6"/>
      <c r="BF6894" s="6"/>
      <c r="BG6894" s="172"/>
      <c r="BH6894" s="172"/>
      <c r="BI6894" s="172"/>
      <c r="BJ6894" s="6"/>
      <c r="BK6894" s="6"/>
      <c r="BL6894" s="6"/>
      <c r="BM6894" s="6"/>
      <c r="BN6894" s="6"/>
      <c r="BO6894" s="6"/>
      <c r="BP6894" s="6"/>
      <c r="BQ6894" s="6"/>
      <c r="BR6894" s="6"/>
      <c r="BS6894" s="6"/>
      <c r="BT6894" s="6"/>
      <c r="CG6894" s="432"/>
      <c r="CH6894" s="432"/>
      <c r="CL6894" s="174"/>
    </row>
    <row r="6895" spans="29:90" s="168" customFormat="1" x14ac:dyDescent="0.25">
      <c r="AC6895" s="175"/>
      <c r="AD6895" s="175"/>
      <c r="AE6895" s="175"/>
      <c r="AF6895" s="175"/>
      <c r="AG6895" s="175"/>
      <c r="AH6895" s="176"/>
      <c r="AM6895" s="6"/>
      <c r="AN6895" s="6"/>
      <c r="AO6895" s="6"/>
      <c r="AP6895" s="6"/>
      <c r="AQ6895" s="6"/>
      <c r="AR6895" s="6"/>
      <c r="AS6895" s="6"/>
      <c r="AT6895" s="6"/>
      <c r="AU6895" s="6"/>
      <c r="AV6895" s="6"/>
      <c r="AW6895" s="6"/>
      <c r="AX6895" s="6"/>
      <c r="AY6895" s="172"/>
      <c r="AZ6895" s="172"/>
      <c r="BA6895" s="172"/>
      <c r="BB6895" s="6"/>
      <c r="BC6895" s="6"/>
      <c r="BD6895" s="6"/>
      <c r="BE6895" s="6"/>
      <c r="BF6895" s="6"/>
      <c r="BG6895" s="172"/>
      <c r="BH6895" s="172"/>
      <c r="BI6895" s="172"/>
      <c r="BJ6895" s="6"/>
      <c r="BK6895" s="6"/>
      <c r="BL6895" s="6"/>
      <c r="BM6895" s="6"/>
      <c r="BN6895" s="6"/>
      <c r="BO6895" s="6"/>
      <c r="BP6895" s="6"/>
      <c r="BQ6895" s="6"/>
      <c r="BR6895" s="6"/>
      <c r="BS6895" s="6"/>
      <c r="BT6895" s="6"/>
      <c r="CG6895" s="432"/>
      <c r="CH6895" s="432"/>
      <c r="CL6895" s="174"/>
    </row>
    <row r="6896" spans="29:90" s="168" customFormat="1" x14ac:dyDescent="0.25">
      <c r="AC6896" s="175"/>
      <c r="AD6896" s="175"/>
      <c r="AE6896" s="175"/>
      <c r="AF6896" s="175"/>
      <c r="AG6896" s="175"/>
      <c r="AH6896" s="176"/>
      <c r="AM6896" s="6"/>
      <c r="AN6896" s="6"/>
      <c r="AO6896" s="6"/>
      <c r="AP6896" s="6"/>
      <c r="AQ6896" s="6"/>
      <c r="AR6896" s="6"/>
      <c r="AS6896" s="6"/>
      <c r="AT6896" s="6"/>
      <c r="AU6896" s="6"/>
      <c r="AV6896" s="6"/>
      <c r="AW6896" s="6"/>
      <c r="AX6896" s="6"/>
      <c r="AY6896" s="172"/>
      <c r="AZ6896" s="172"/>
      <c r="BA6896" s="172"/>
      <c r="BB6896" s="6"/>
      <c r="BC6896" s="6"/>
      <c r="BD6896" s="6"/>
      <c r="BE6896" s="6"/>
      <c r="BF6896" s="6"/>
      <c r="BG6896" s="172"/>
      <c r="BH6896" s="172"/>
      <c r="BI6896" s="172"/>
      <c r="BJ6896" s="6"/>
      <c r="BK6896" s="6"/>
      <c r="BL6896" s="6"/>
      <c r="BM6896" s="6"/>
      <c r="BN6896" s="6"/>
      <c r="BO6896" s="6"/>
      <c r="BP6896" s="6"/>
      <c r="BQ6896" s="6"/>
      <c r="BR6896" s="6"/>
      <c r="BS6896" s="6"/>
      <c r="BT6896" s="6"/>
      <c r="CG6896" s="432"/>
      <c r="CH6896" s="432"/>
      <c r="CL6896" s="174"/>
    </row>
    <row r="6897" spans="29:90" s="168" customFormat="1" x14ac:dyDescent="0.25">
      <c r="AC6897" s="175"/>
      <c r="AD6897" s="175"/>
      <c r="AE6897" s="175"/>
      <c r="AF6897" s="175"/>
      <c r="AG6897" s="175"/>
      <c r="AH6897" s="176"/>
      <c r="AM6897" s="6"/>
      <c r="AN6897" s="6"/>
      <c r="AO6897" s="6"/>
      <c r="AP6897" s="6"/>
      <c r="AQ6897" s="6"/>
      <c r="AR6897" s="6"/>
      <c r="AS6897" s="6"/>
      <c r="AT6897" s="6"/>
      <c r="AU6897" s="6"/>
      <c r="AV6897" s="6"/>
      <c r="AW6897" s="6"/>
      <c r="AX6897" s="6"/>
      <c r="AY6897" s="172"/>
      <c r="AZ6897" s="172"/>
      <c r="BA6897" s="172"/>
      <c r="BB6897" s="6"/>
      <c r="BC6897" s="6"/>
      <c r="BD6897" s="6"/>
      <c r="BE6897" s="6"/>
      <c r="BF6897" s="6"/>
      <c r="BG6897" s="172"/>
      <c r="BH6897" s="172"/>
      <c r="BI6897" s="172"/>
      <c r="BJ6897" s="6"/>
      <c r="BK6897" s="6"/>
      <c r="BL6897" s="6"/>
      <c r="BM6897" s="6"/>
      <c r="BN6897" s="6"/>
      <c r="BO6897" s="6"/>
      <c r="BP6897" s="6"/>
      <c r="BQ6897" s="6"/>
      <c r="BR6897" s="6"/>
      <c r="BS6897" s="6"/>
      <c r="BT6897" s="6"/>
      <c r="CG6897" s="432"/>
      <c r="CH6897" s="432"/>
      <c r="CL6897" s="174"/>
    </row>
    <row r="6898" spans="29:90" s="168" customFormat="1" x14ac:dyDescent="0.25">
      <c r="AC6898" s="175"/>
      <c r="AD6898" s="175"/>
      <c r="AE6898" s="175"/>
      <c r="AF6898" s="175"/>
      <c r="AG6898" s="175"/>
      <c r="AH6898" s="176"/>
      <c r="AM6898" s="6"/>
      <c r="AN6898" s="6"/>
      <c r="AO6898" s="6"/>
      <c r="AP6898" s="6"/>
      <c r="AQ6898" s="6"/>
      <c r="AR6898" s="6"/>
      <c r="AS6898" s="6"/>
      <c r="AT6898" s="6"/>
      <c r="AU6898" s="6"/>
      <c r="AV6898" s="6"/>
      <c r="AW6898" s="6"/>
      <c r="AX6898" s="6"/>
      <c r="AY6898" s="172"/>
      <c r="AZ6898" s="172"/>
      <c r="BA6898" s="172"/>
      <c r="BB6898" s="6"/>
      <c r="BC6898" s="6"/>
      <c r="BD6898" s="6"/>
      <c r="BE6898" s="6"/>
      <c r="BF6898" s="6"/>
      <c r="BG6898" s="172"/>
      <c r="BH6898" s="172"/>
      <c r="BI6898" s="172"/>
      <c r="BJ6898" s="6"/>
      <c r="BK6898" s="6"/>
      <c r="BL6898" s="6"/>
      <c r="BM6898" s="6"/>
      <c r="BN6898" s="6"/>
      <c r="BO6898" s="6"/>
      <c r="BP6898" s="6"/>
      <c r="BQ6898" s="6"/>
      <c r="BR6898" s="6"/>
      <c r="BS6898" s="6"/>
      <c r="BT6898" s="6"/>
      <c r="CG6898" s="432"/>
      <c r="CH6898" s="432"/>
      <c r="CL6898" s="174"/>
    </row>
    <row r="6899" spans="29:90" s="168" customFormat="1" x14ac:dyDescent="0.25">
      <c r="AC6899" s="175"/>
      <c r="AD6899" s="175"/>
      <c r="AE6899" s="175"/>
      <c r="AF6899" s="175"/>
      <c r="AG6899" s="175"/>
      <c r="AH6899" s="176"/>
      <c r="AM6899" s="6"/>
      <c r="AN6899" s="6"/>
      <c r="AO6899" s="6"/>
      <c r="AP6899" s="6"/>
      <c r="AQ6899" s="6"/>
      <c r="AR6899" s="6"/>
      <c r="AS6899" s="6"/>
      <c r="AT6899" s="6"/>
      <c r="AU6899" s="6"/>
      <c r="AV6899" s="6"/>
      <c r="AW6899" s="6"/>
      <c r="AX6899" s="6"/>
      <c r="AY6899" s="172"/>
      <c r="AZ6899" s="172"/>
      <c r="BA6899" s="172"/>
      <c r="BB6899" s="6"/>
      <c r="BC6899" s="6"/>
      <c r="BD6899" s="6"/>
      <c r="BE6899" s="6"/>
      <c r="BF6899" s="6"/>
      <c r="BG6899" s="172"/>
      <c r="BH6899" s="172"/>
      <c r="BI6899" s="172"/>
      <c r="BJ6899" s="6"/>
      <c r="BK6899" s="6"/>
      <c r="BL6899" s="6"/>
      <c r="BM6899" s="6"/>
      <c r="BN6899" s="6"/>
      <c r="BO6899" s="6"/>
      <c r="BP6899" s="6"/>
      <c r="BQ6899" s="6"/>
      <c r="BR6899" s="6"/>
      <c r="BS6899" s="6"/>
      <c r="BT6899" s="6"/>
      <c r="CG6899" s="432"/>
      <c r="CH6899" s="432"/>
      <c r="CL6899" s="174"/>
    </row>
    <row r="6900" spans="29:90" s="168" customFormat="1" x14ac:dyDescent="0.25">
      <c r="AC6900" s="175"/>
      <c r="AD6900" s="175"/>
      <c r="AE6900" s="175"/>
      <c r="AF6900" s="175"/>
      <c r="AG6900" s="175"/>
      <c r="AH6900" s="176"/>
      <c r="AM6900" s="6"/>
      <c r="AN6900" s="6"/>
      <c r="AO6900" s="6"/>
      <c r="AP6900" s="6"/>
      <c r="AQ6900" s="6"/>
      <c r="AR6900" s="6"/>
      <c r="AS6900" s="6"/>
      <c r="AT6900" s="6"/>
      <c r="AU6900" s="6"/>
      <c r="AV6900" s="6"/>
      <c r="AW6900" s="6"/>
      <c r="AX6900" s="6"/>
      <c r="AY6900" s="172"/>
      <c r="AZ6900" s="172"/>
      <c r="BA6900" s="172"/>
      <c r="BB6900" s="6"/>
      <c r="BC6900" s="6"/>
      <c r="BD6900" s="6"/>
      <c r="BE6900" s="6"/>
      <c r="BF6900" s="6"/>
      <c r="BG6900" s="172"/>
      <c r="BH6900" s="172"/>
      <c r="BI6900" s="172"/>
      <c r="BJ6900" s="6"/>
      <c r="BK6900" s="6"/>
      <c r="BL6900" s="6"/>
      <c r="BM6900" s="6"/>
      <c r="BN6900" s="6"/>
      <c r="BO6900" s="6"/>
      <c r="BP6900" s="6"/>
      <c r="BQ6900" s="6"/>
      <c r="BR6900" s="6"/>
      <c r="BS6900" s="6"/>
      <c r="BT6900" s="6"/>
      <c r="CG6900" s="432"/>
      <c r="CH6900" s="432"/>
      <c r="CL6900" s="174"/>
    </row>
    <row r="6901" spans="29:90" s="168" customFormat="1" x14ac:dyDescent="0.25">
      <c r="AC6901" s="175"/>
      <c r="AD6901" s="175"/>
      <c r="AE6901" s="175"/>
      <c r="AF6901" s="175"/>
      <c r="AG6901" s="175"/>
      <c r="AH6901" s="176"/>
      <c r="AM6901" s="6"/>
      <c r="AN6901" s="6"/>
      <c r="AO6901" s="6"/>
      <c r="AP6901" s="6"/>
      <c r="AQ6901" s="6"/>
      <c r="AR6901" s="6"/>
      <c r="AS6901" s="6"/>
      <c r="AT6901" s="6"/>
      <c r="AU6901" s="6"/>
      <c r="AV6901" s="6"/>
      <c r="AW6901" s="6"/>
      <c r="AX6901" s="6"/>
      <c r="AY6901" s="172"/>
      <c r="AZ6901" s="172"/>
      <c r="BA6901" s="172"/>
      <c r="BB6901" s="6"/>
      <c r="BC6901" s="6"/>
      <c r="BD6901" s="6"/>
      <c r="BE6901" s="6"/>
      <c r="BF6901" s="6"/>
      <c r="BG6901" s="172"/>
      <c r="BH6901" s="172"/>
      <c r="BI6901" s="172"/>
      <c r="BJ6901" s="6"/>
      <c r="BK6901" s="6"/>
      <c r="BL6901" s="6"/>
      <c r="BM6901" s="6"/>
      <c r="BN6901" s="6"/>
      <c r="BO6901" s="6"/>
      <c r="BP6901" s="6"/>
      <c r="BQ6901" s="6"/>
      <c r="BR6901" s="6"/>
      <c r="BS6901" s="6"/>
      <c r="BT6901" s="6"/>
      <c r="CG6901" s="432"/>
      <c r="CH6901" s="432"/>
      <c r="CL6901" s="174"/>
    </row>
    <row r="6902" spans="29:90" s="168" customFormat="1" x14ac:dyDescent="0.25">
      <c r="AC6902" s="175"/>
      <c r="AD6902" s="175"/>
      <c r="AE6902" s="175"/>
      <c r="AF6902" s="175"/>
      <c r="AG6902" s="175"/>
      <c r="AH6902" s="176"/>
      <c r="AM6902" s="6"/>
      <c r="AN6902" s="6"/>
      <c r="AO6902" s="6"/>
      <c r="AP6902" s="6"/>
      <c r="AQ6902" s="6"/>
      <c r="AR6902" s="6"/>
      <c r="AS6902" s="6"/>
      <c r="AT6902" s="6"/>
      <c r="AU6902" s="6"/>
      <c r="AV6902" s="6"/>
      <c r="AW6902" s="6"/>
      <c r="AX6902" s="6"/>
      <c r="AY6902" s="172"/>
      <c r="AZ6902" s="172"/>
      <c r="BA6902" s="172"/>
      <c r="BB6902" s="6"/>
      <c r="BC6902" s="6"/>
      <c r="BD6902" s="6"/>
      <c r="BE6902" s="6"/>
      <c r="BF6902" s="6"/>
      <c r="BG6902" s="172"/>
      <c r="BH6902" s="172"/>
      <c r="BI6902" s="172"/>
      <c r="BJ6902" s="6"/>
      <c r="BK6902" s="6"/>
      <c r="BL6902" s="6"/>
      <c r="BM6902" s="6"/>
      <c r="BN6902" s="6"/>
      <c r="BO6902" s="6"/>
      <c r="BP6902" s="6"/>
      <c r="BQ6902" s="6"/>
      <c r="BR6902" s="6"/>
      <c r="BS6902" s="6"/>
      <c r="BT6902" s="6"/>
      <c r="CG6902" s="432"/>
      <c r="CH6902" s="432"/>
      <c r="CL6902" s="174"/>
    </row>
    <row r="6903" spans="29:90" s="168" customFormat="1" x14ac:dyDescent="0.25">
      <c r="AC6903" s="175"/>
      <c r="AD6903" s="175"/>
      <c r="AE6903" s="175"/>
      <c r="AF6903" s="175"/>
      <c r="AG6903" s="175"/>
      <c r="AH6903" s="176"/>
      <c r="AM6903" s="6"/>
      <c r="AN6903" s="6"/>
      <c r="AO6903" s="6"/>
      <c r="AP6903" s="6"/>
      <c r="AQ6903" s="6"/>
      <c r="AR6903" s="6"/>
      <c r="AS6903" s="6"/>
      <c r="AT6903" s="6"/>
      <c r="AU6903" s="6"/>
      <c r="AV6903" s="6"/>
      <c r="AW6903" s="6"/>
      <c r="AX6903" s="6"/>
      <c r="AY6903" s="172"/>
      <c r="AZ6903" s="172"/>
      <c r="BA6903" s="172"/>
      <c r="BB6903" s="6"/>
      <c r="BC6903" s="6"/>
      <c r="BD6903" s="6"/>
      <c r="BE6903" s="6"/>
      <c r="BF6903" s="6"/>
      <c r="BG6903" s="172"/>
      <c r="BH6903" s="172"/>
      <c r="BI6903" s="172"/>
      <c r="BJ6903" s="6"/>
      <c r="BK6903" s="6"/>
      <c r="BL6903" s="6"/>
      <c r="BM6903" s="6"/>
      <c r="BN6903" s="6"/>
      <c r="BO6903" s="6"/>
      <c r="BP6903" s="6"/>
      <c r="BQ6903" s="6"/>
      <c r="BR6903" s="6"/>
      <c r="BS6903" s="6"/>
      <c r="BT6903" s="6"/>
      <c r="CG6903" s="432"/>
      <c r="CH6903" s="432"/>
      <c r="CL6903" s="174"/>
    </row>
    <row r="6904" spans="29:90" s="168" customFormat="1" x14ac:dyDescent="0.25">
      <c r="AC6904" s="175"/>
      <c r="AD6904" s="175"/>
      <c r="AE6904" s="175"/>
      <c r="AF6904" s="175"/>
      <c r="AG6904" s="175"/>
      <c r="AH6904" s="176"/>
      <c r="AM6904" s="6"/>
      <c r="AN6904" s="6"/>
      <c r="AO6904" s="6"/>
      <c r="AP6904" s="6"/>
      <c r="AQ6904" s="6"/>
      <c r="AR6904" s="6"/>
      <c r="AS6904" s="6"/>
      <c r="AT6904" s="6"/>
      <c r="AU6904" s="6"/>
      <c r="AV6904" s="6"/>
      <c r="AW6904" s="6"/>
      <c r="AX6904" s="6"/>
      <c r="AY6904" s="172"/>
      <c r="AZ6904" s="172"/>
      <c r="BA6904" s="172"/>
      <c r="BB6904" s="6"/>
      <c r="BC6904" s="6"/>
      <c r="BD6904" s="6"/>
      <c r="BE6904" s="6"/>
      <c r="BF6904" s="6"/>
      <c r="BG6904" s="172"/>
      <c r="BH6904" s="172"/>
      <c r="BI6904" s="172"/>
      <c r="BJ6904" s="6"/>
      <c r="BK6904" s="6"/>
      <c r="BL6904" s="6"/>
      <c r="BM6904" s="6"/>
      <c r="BN6904" s="6"/>
      <c r="BO6904" s="6"/>
      <c r="BP6904" s="6"/>
      <c r="BQ6904" s="6"/>
      <c r="BR6904" s="6"/>
      <c r="BS6904" s="6"/>
      <c r="BT6904" s="6"/>
      <c r="CG6904" s="432"/>
      <c r="CH6904" s="432"/>
      <c r="CL6904" s="174"/>
    </row>
    <row r="6905" spans="29:90" s="168" customFormat="1" x14ac:dyDescent="0.25">
      <c r="AC6905" s="175"/>
      <c r="AD6905" s="175"/>
      <c r="AE6905" s="175"/>
      <c r="AF6905" s="175"/>
      <c r="AG6905" s="175"/>
      <c r="AH6905" s="176"/>
      <c r="AM6905" s="6"/>
      <c r="AN6905" s="6"/>
      <c r="AO6905" s="6"/>
      <c r="AP6905" s="6"/>
      <c r="AQ6905" s="6"/>
      <c r="AR6905" s="6"/>
      <c r="AS6905" s="6"/>
      <c r="AT6905" s="6"/>
      <c r="AU6905" s="6"/>
      <c r="AV6905" s="6"/>
      <c r="AW6905" s="6"/>
      <c r="AX6905" s="6"/>
      <c r="AY6905" s="172"/>
      <c r="AZ6905" s="172"/>
      <c r="BA6905" s="172"/>
      <c r="BB6905" s="6"/>
      <c r="BC6905" s="6"/>
      <c r="BD6905" s="6"/>
      <c r="BE6905" s="6"/>
      <c r="BF6905" s="6"/>
      <c r="BG6905" s="172"/>
      <c r="BH6905" s="172"/>
      <c r="BI6905" s="172"/>
      <c r="BJ6905" s="6"/>
      <c r="BK6905" s="6"/>
      <c r="BL6905" s="6"/>
      <c r="BM6905" s="6"/>
      <c r="BN6905" s="6"/>
      <c r="BO6905" s="6"/>
      <c r="BP6905" s="6"/>
      <c r="BQ6905" s="6"/>
      <c r="BR6905" s="6"/>
      <c r="BS6905" s="6"/>
      <c r="BT6905" s="6"/>
      <c r="CG6905" s="432"/>
      <c r="CH6905" s="432"/>
      <c r="CL6905" s="174"/>
    </row>
    <row r="6906" spans="29:90" s="168" customFormat="1" x14ac:dyDescent="0.25">
      <c r="AC6906" s="175"/>
      <c r="AD6906" s="175"/>
      <c r="AE6906" s="175"/>
      <c r="AF6906" s="175"/>
      <c r="AG6906" s="175"/>
      <c r="AH6906" s="176"/>
      <c r="AM6906" s="6"/>
      <c r="AN6906" s="6"/>
      <c r="AO6906" s="6"/>
      <c r="AP6906" s="6"/>
      <c r="AQ6906" s="6"/>
      <c r="AR6906" s="6"/>
      <c r="AS6906" s="6"/>
      <c r="AT6906" s="6"/>
      <c r="AU6906" s="6"/>
      <c r="AV6906" s="6"/>
      <c r="AW6906" s="6"/>
      <c r="AX6906" s="6"/>
      <c r="AY6906" s="172"/>
      <c r="AZ6906" s="172"/>
      <c r="BA6906" s="172"/>
      <c r="BB6906" s="6"/>
      <c r="BC6906" s="6"/>
      <c r="BD6906" s="6"/>
      <c r="BE6906" s="6"/>
      <c r="BF6906" s="6"/>
      <c r="BG6906" s="172"/>
      <c r="BH6906" s="172"/>
      <c r="BI6906" s="172"/>
      <c r="BJ6906" s="6"/>
      <c r="BK6906" s="6"/>
      <c r="BL6906" s="6"/>
      <c r="BM6906" s="6"/>
      <c r="BN6906" s="6"/>
      <c r="BO6906" s="6"/>
      <c r="BP6906" s="6"/>
      <c r="BQ6906" s="6"/>
      <c r="BR6906" s="6"/>
      <c r="BS6906" s="6"/>
      <c r="BT6906" s="6"/>
      <c r="CG6906" s="432"/>
      <c r="CH6906" s="432"/>
      <c r="CL6906" s="174"/>
    </row>
    <row r="6907" spans="29:90" s="168" customFormat="1" x14ac:dyDescent="0.25">
      <c r="AC6907" s="175"/>
      <c r="AD6907" s="175"/>
      <c r="AE6907" s="175"/>
      <c r="AF6907" s="175"/>
      <c r="AG6907" s="175"/>
      <c r="AH6907" s="176"/>
      <c r="AM6907" s="6"/>
      <c r="AN6907" s="6"/>
      <c r="AO6907" s="6"/>
      <c r="AP6907" s="6"/>
      <c r="AQ6907" s="6"/>
      <c r="AR6907" s="6"/>
      <c r="AS6907" s="6"/>
      <c r="AT6907" s="6"/>
      <c r="AU6907" s="6"/>
      <c r="AV6907" s="6"/>
      <c r="AW6907" s="6"/>
      <c r="AX6907" s="6"/>
      <c r="AY6907" s="172"/>
      <c r="AZ6907" s="172"/>
      <c r="BA6907" s="172"/>
      <c r="BB6907" s="6"/>
      <c r="BC6907" s="6"/>
      <c r="BD6907" s="6"/>
      <c r="BE6907" s="6"/>
      <c r="BF6907" s="6"/>
      <c r="BG6907" s="172"/>
      <c r="BH6907" s="172"/>
      <c r="BI6907" s="172"/>
      <c r="BJ6907" s="6"/>
      <c r="BK6907" s="6"/>
      <c r="BL6907" s="6"/>
      <c r="BM6907" s="6"/>
      <c r="BN6907" s="6"/>
      <c r="BO6907" s="6"/>
      <c r="BP6907" s="6"/>
      <c r="BQ6907" s="6"/>
      <c r="BR6907" s="6"/>
      <c r="BS6907" s="6"/>
      <c r="BT6907" s="6"/>
      <c r="CG6907" s="432"/>
      <c r="CH6907" s="432"/>
      <c r="CL6907" s="174"/>
    </row>
    <row r="6908" spans="29:90" s="168" customFormat="1" x14ac:dyDescent="0.25">
      <c r="AC6908" s="175"/>
      <c r="AD6908" s="175"/>
      <c r="AE6908" s="175"/>
      <c r="AF6908" s="175"/>
      <c r="AG6908" s="175"/>
      <c r="AH6908" s="176"/>
      <c r="AM6908" s="6"/>
      <c r="AN6908" s="6"/>
      <c r="AO6908" s="6"/>
      <c r="AP6908" s="6"/>
      <c r="AQ6908" s="6"/>
      <c r="AR6908" s="6"/>
      <c r="AS6908" s="6"/>
      <c r="AT6908" s="6"/>
      <c r="AU6908" s="6"/>
      <c r="AV6908" s="6"/>
      <c r="AW6908" s="6"/>
      <c r="AX6908" s="6"/>
      <c r="AY6908" s="172"/>
      <c r="AZ6908" s="172"/>
      <c r="BA6908" s="172"/>
      <c r="BB6908" s="6"/>
      <c r="BC6908" s="6"/>
      <c r="BD6908" s="6"/>
      <c r="BE6908" s="6"/>
      <c r="BF6908" s="6"/>
      <c r="BG6908" s="172"/>
      <c r="BH6908" s="172"/>
      <c r="BI6908" s="172"/>
      <c r="BJ6908" s="6"/>
      <c r="BK6908" s="6"/>
      <c r="BL6908" s="6"/>
      <c r="BM6908" s="6"/>
      <c r="BN6908" s="6"/>
      <c r="BO6908" s="6"/>
      <c r="BP6908" s="6"/>
      <c r="BQ6908" s="6"/>
      <c r="BR6908" s="6"/>
      <c r="BS6908" s="6"/>
      <c r="BT6908" s="6"/>
      <c r="CG6908" s="432"/>
      <c r="CH6908" s="432"/>
      <c r="CL6908" s="174"/>
    </row>
    <row r="6909" spans="29:90" s="168" customFormat="1" x14ac:dyDescent="0.25">
      <c r="AC6909" s="175"/>
      <c r="AD6909" s="175"/>
      <c r="AE6909" s="175"/>
      <c r="AF6909" s="175"/>
      <c r="AG6909" s="175"/>
      <c r="AH6909" s="176"/>
      <c r="AM6909" s="6"/>
      <c r="AN6909" s="6"/>
      <c r="AO6909" s="6"/>
      <c r="AP6909" s="6"/>
      <c r="AQ6909" s="6"/>
      <c r="AR6909" s="6"/>
      <c r="AS6909" s="6"/>
      <c r="AT6909" s="6"/>
      <c r="AU6909" s="6"/>
      <c r="AV6909" s="6"/>
      <c r="AW6909" s="6"/>
      <c r="AX6909" s="6"/>
      <c r="AY6909" s="172"/>
      <c r="AZ6909" s="172"/>
      <c r="BA6909" s="172"/>
      <c r="BB6909" s="6"/>
      <c r="BC6909" s="6"/>
      <c r="BD6909" s="6"/>
      <c r="BE6909" s="6"/>
      <c r="BF6909" s="6"/>
      <c r="BG6909" s="172"/>
      <c r="BH6909" s="172"/>
      <c r="BI6909" s="172"/>
      <c r="BJ6909" s="6"/>
      <c r="BK6909" s="6"/>
      <c r="BL6909" s="6"/>
      <c r="BM6909" s="6"/>
      <c r="BN6909" s="6"/>
      <c r="BO6909" s="6"/>
      <c r="BP6909" s="6"/>
      <c r="BQ6909" s="6"/>
      <c r="BR6909" s="6"/>
      <c r="BS6909" s="6"/>
      <c r="BT6909" s="6"/>
      <c r="CG6909" s="432"/>
      <c r="CH6909" s="432"/>
      <c r="CL6909" s="174"/>
    </row>
    <row r="6910" spans="29:90" s="168" customFormat="1" x14ac:dyDescent="0.25">
      <c r="AC6910" s="175"/>
      <c r="AD6910" s="175"/>
      <c r="AE6910" s="175"/>
      <c r="AF6910" s="175"/>
      <c r="AG6910" s="175"/>
      <c r="AH6910" s="176"/>
      <c r="AM6910" s="6"/>
      <c r="AN6910" s="6"/>
      <c r="AO6910" s="6"/>
      <c r="AP6910" s="6"/>
      <c r="AQ6910" s="6"/>
      <c r="AR6910" s="6"/>
      <c r="AS6910" s="6"/>
      <c r="AT6910" s="6"/>
      <c r="AU6910" s="6"/>
      <c r="AV6910" s="6"/>
      <c r="AW6910" s="6"/>
      <c r="AX6910" s="6"/>
      <c r="AY6910" s="172"/>
      <c r="AZ6910" s="172"/>
      <c r="BA6910" s="172"/>
      <c r="BB6910" s="6"/>
      <c r="BC6910" s="6"/>
      <c r="BD6910" s="6"/>
      <c r="BE6910" s="6"/>
      <c r="BF6910" s="6"/>
      <c r="BG6910" s="172"/>
      <c r="BH6910" s="172"/>
      <c r="BI6910" s="172"/>
      <c r="BJ6910" s="6"/>
      <c r="BK6910" s="6"/>
      <c r="BL6910" s="6"/>
      <c r="BM6910" s="6"/>
      <c r="BN6910" s="6"/>
      <c r="BO6910" s="6"/>
      <c r="BP6910" s="6"/>
      <c r="BQ6910" s="6"/>
      <c r="BR6910" s="6"/>
      <c r="BS6910" s="6"/>
      <c r="BT6910" s="6"/>
      <c r="CG6910" s="432"/>
      <c r="CH6910" s="432"/>
      <c r="CL6910" s="174"/>
    </row>
    <row r="6911" spans="29:90" s="168" customFormat="1" x14ac:dyDescent="0.25">
      <c r="AC6911" s="175"/>
      <c r="AD6911" s="175"/>
      <c r="AE6911" s="175"/>
      <c r="AF6911" s="175"/>
      <c r="AG6911" s="175"/>
      <c r="AH6911" s="176"/>
      <c r="AM6911" s="6"/>
      <c r="AN6911" s="6"/>
      <c r="AO6911" s="6"/>
      <c r="AP6911" s="6"/>
      <c r="AQ6911" s="6"/>
      <c r="AR6911" s="6"/>
      <c r="AS6911" s="6"/>
      <c r="AT6911" s="6"/>
      <c r="AU6911" s="6"/>
      <c r="AV6911" s="6"/>
      <c r="AW6911" s="6"/>
      <c r="AX6911" s="6"/>
      <c r="AY6911" s="172"/>
      <c r="AZ6911" s="172"/>
      <c r="BA6911" s="172"/>
      <c r="BB6911" s="6"/>
      <c r="BC6911" s="6"/>
      <c r="BD6911" s="6"/>
      <c r="BE6911" s="6"/>
      <c r="BF6911" s="6"/>
      <c r="BG6911" s="172"/>
      <c r="BH6911" s="172"/>
      <c r="BI6911" s="172"/>
      <c r="BJ6911" s="6"/>
      <c r="BK6911" s="6"/>
      <c r="BL6911" s="6"/>
      <c r="BM6911" s="6"/>
      <c r="BN6911" s="6"/>
      <c r="BO6911" s="6"/>
      <c r="BP6911" s="6"/>
      <c r="BQ6911" s="6"/>
      <c r="BR6911" s="6"/>
      <c r="BS6911" s="6"/>
      <c r="BT6911" s="6"/>
      <c r="CG6911" s="432"/>
      <c r="CH6911" s="432"/>
      <c r="CL6911" s="174"/>
    </row>
    <row r="6912" spans="29:90" s="168" customFormat="1" x14ac:dyDescent="0.25">
      <c r="AC6912" s="175"/>
      <c r="AD6912" s="175"/>
      <c r="AE6912" s="175"/>
      <c r="AF6912" s="175"/>
      <c r="AG6912" s="175"/>
      <c r="AH6912" s="176"/>
      <c r="AM6912" s="6"/>
      <c r="AN6912" s="6"/>
      <c r="AO6912" s="6"/>
      <c r="AP6912" s="6"/>
      <c r="AQ6912" s="6"/>
      <c r="AR6912" s="6"/>
      <c r="AS6912" s="6"/>
      <c r="AT6912" s="6"/>
      <c r="AU6912" s="6"/>
      <c r="AV6912" s="6"/>
      <c r="AW6912" s="6"/>
      <c r="AX6912" s="6"/>
      <c r="AY6912" s="172"/>
      <c r="AZ6912" s="172"/>
      <c r="BA6912" s="172"/>
      <c r="BB6912" s="6"/>
      <c r="BC6912" s="6"/>
      <c r="BD6912" s="6"/>
      <c r="BE6912" s="6"/>
      <c r="BF6912" s="6"/>
      <c r="BG6912" s="172"/>
      <c r="BH6912" s="172"/>
      <c r="BI6912" s="172"/>
      <c r="BJ6912" s="6"/>
      <c r="BK6912" s="6"/>
      <c r="BL6912" s="6"/>
      <c r="BM6912" s="6"/>
      <c r="BN6912" s="6"/>
      <c r="BO6912" s="6"/>
      <c r="BP6912" s="6"/>
      <c r="BQ6912" s="6"/>
      <c r="BR6912" s="6"/>
      <c r="BS6912" s="6"/>
      <c r="BT6912" s="6"/>
      <c r="CG6912" s="432"/>
      <c r="CH6912" s="432"/>
      <c r="CL6912" s="174"/>
    </row>
    <row r="6913" spans="29:90" s="168" customFormat="1" x14ac:dyDescent="0.25">
      <c r="AC6913" s="175"/>
      <c r="AD6913" s="175"/>
      <c r="AE6913" s="175"/>
      <c r="AF6913" s="175"/>
      <c r="AG6913" s="175"/>
      <c r="AH6913" s="176"/>
      <c r="AM6913" s="6"/>
      <c r="AN6913" s="6"/>
      <c r="AO6913" s="6"/>
      <c r="AP6913" s="6"/>
      <c r="AQ6913" s="6"/>
      <c r="AR6913" s="6"/>
      <c r="AS6913" s="6"/>
      <c r="AT6913" s="6"/>
      <c r="AU6913" s="6"/>
      <c r="AV6913" s="6"/>
      <c r="AW6913" s="6"/>
      <c r="AX6913" s="6"/>
      <c r="AY6913" s="172"/>
      <c r="AZ6913" s="172"/>
      <c r="BA6913" s="172"/>
      <c r="BB6913" s="6"/>
      <c r="BC6913" s="6"/>
      <c r="BD6913" s="6"/>
      <c r="BE6913" s="6"/>
      <c r="BF6913" s="6"/>
      <c r="BG6913" s="172"/>
      <c r="BH6913" s="172"/>
      <c r="BI6913" s="172"/>
      <c r="BJ6913" s="6"/>
      <c r="BK6913" s="6"/>
      <c r="BL6913" s="6"/>
      <c r="BM6913" s="6"/>
      <c r="BN6913" s="6"/>
      <c r="BO6913" s="6"/>
      <c r="BP6913" s="6"/>
      <c r="BQ6913" s="6"/>
      <c r="BR6913" s="6"/>
      <c r="BS6913" s="6"/>
      <c r="BT6913" s="6"/>
      <c r="CG6913" s="432"/>
      <c r="CH6913" s="432"/>
      <c r="CL6913" s="174"/>
    </row>
    <row r="6914" spans="29:90" s="168" customFormat="1" x14ac:dyDescent="0.25">
      <c r="AC6914" s="175"/>
      <c r="AD6914" s="175"/>
      <c r="AE6914" s="175"/>
      <c r="AF6914" s="175"/>
      <c r="AG6914" s="175"/>
      <c r="AH6914" s="176"/>
      <c r="AM6914" s="6"/>
      <c r="AN6914" s="6"/>
      <c r="AO6914" s="6"/>
      <c r="AP6914" s="6"/>
      <c r="AQ6914" s="6"/>
      <c r="AR6914" s="6"/>
      <c r="AS6914" s="6"/>
      <c r="AT6914" s="6"/>
      <c r="AU6914" s="6"/>
      <c r="AV6914" s="6"/>
      <c r="AW6914" s="6"/>
      <c r="AX6914" s="6"/>
      <c r="AY6914" s="172"/>
      <c r="AZ6914" s="172"/>
      <c r="BA6914" s="172"/>
      <c r="BB6914" s="6"/>
      <c r="BC6914" s="6"/>
      <c r="BD6914" s="6"/>
      <c r="BE6914" s="6"/>
      <c r="BF6914" s="6"/>
      <c r="BG6914" s="172"/>
      <c r="BH6914" s="172"/>
      <c r="BI6914" s="172"/>
      <c r="BJ6914" s="6"/>
      <c r="BK6914" s="6"/>
      <c r="BL6914" s="6"/>
      <c r="BM6914" s="6"/>
      <c r="BN6914" s="6"/>
      <c r="BO6914" s="6"/>
      <c r="BP6914" s="6"/>
      <c r="BQ6914" s="6"/>
      <c r="BR6914" s="6"/>
      <c r="BS6914" s="6"/>
      <c r="BT6914" s="6"/>
      <c r="CG6914" s="432"/>
      <c r="CH6914" s="432"/>
      <c r="CL6914" s="174"/>
    </row>
    <row r="6915" spans="29:90" s="168" customFormat="1" x14ac:dyDescent="0.25">
      <c r="AC6915" s="175"/>
      <c r="AD6915" s="175"/>
      <c r="AE6915" s="175"/>
      <c r="AF6915" s="175"/>
      <c r="AG6915" s="175"/>
      <c r="AH6915" s="176"/>
      <c r="AM6915" s="6"/>
      <c r="AN6915" s="6"/>
      <c r="AO6915" s="6"/>
      <c r="AP6915" s="6"/>
      <c r="AQ6915" s="6"/>
      <c r="AR6915" s="6"/>
      <c r="AS6915" s="6"/>
      <c r="AT6915" s="6"/>
      <c r="AU6915" s="6"/>
      <c r="AV6915" s="6"/>
      <c r="AW6915" s="6"/>
      <c r="AX6915" s="6"/>
      <c r="AY6915" s="172"/>
      <c r="AZ6915" s="172"/>
      <c r="BA6915" s="172"/>
      <c r="BB6915" s="6"/>
      <c r="BC6915" s="6"/>
      <c r="BD6915" s="6"/>
      <c r="BE6915" s="6"/>
      <c r="BF6915" s="6"/>
      <c r="BG6915" s="172"/>
      <c r="BH6915" s="172"/>
      <c r="BI6915" s="172"/>
      <c r="BJ6915" s="6"/>
      <c r="BK6915" s="6"/>
      <c r="BL6915" s="6"/>
      <c r="BM6915" s="6"/>
      <c r="BN6915" s="6"/>
      <c r="BO6915" s="6"/>
      <c r="BP6915" s="6"/>
      <c r="BQ6915" s="6"/>
      <c r="BR6915" s="6"/>
      <c r="BS6915" s="6"/>
      <c r="BT6915" s="6"/>
      <c r="CG6915" s="432"/>
      <c r="CH6915" s="432"/>
      <c r="CL6915" s="174"/>
    </row>
    <row r="6916" spans="29:90" s="168" customFormat="1" x14ac:dyDescent="0.25">
      <c r="AC6916" s="175"/>
      <c r="AD6916" s="175"/>
      <c r="AE6916" s="175"/>
      <c r="AF6916" s="175"/>
      <c r="AG6916" s="175"/>
      <c r="AH6916" s="176"/>
      <c r="AM6916" s="6"/>
      <c r="AN6916" s="6"/>
      <c r="AO6916" s="6"/>
      <c r="AP6916" s="6"/>
      <c r="AQ6916" s="6"/>
      <c r="AR6916" s="6"/>
      <c r="AS6916" s="6"/>
      <c r="AT6916" s="6"/>
      <c r="AU6916" s="6"/>
      <c r="AV6916" s="6"/>
      <c r="AW6916" s="6"/>
      <c r="AX6916" s="6"/>
      <c r="AY6916" s="172"/>
      <c r="AZ6916" s="172"/>
      <c r="BA6916" s="172"/>
      <c r="BB6916" s="6"/>
      <c r="BC6916" s="6"/>
      <c r="BD6916" s="6"/>
      <c r="BE6916" s="6"/>
      <c r="BF6916" s="6"/>
      <c r="BG6916" s="172"/>
      <c r="BH6916" s="172"/>
      <c r="BI6916" s="172"/>
      <c r="BJ6916" s="6"/>
      <c r="BK6916" s="6"/>
      <c r="BL6916" s="6"/>
      <c r="BM6916" s="6"/>
      <c r="BN6916" s="6"/>
      <c r="BO6916" s="6"/>
      <c r="BP6916" s="6"/>
      <c r="BQ6916" s="6"/>
      <c r="BR6916" s="6"/>
      <c r="BS6916" s="6"/>
      <c r="BT6916" s="6"/>
      <c r="CG6916" s="432"/>
      <c r="CH6916" s="432"/>
      <c r="CL6916" s="174"/>
    </row>
    <row r="6917" spans="29:90" s="168" customFormat="1" x14ac:dyDescent="0.25">
      <c r="AC6917" s="175"/>
      <c r="AD6917" s="175"/>
      <c r="AE6917" s="175"/>
      <c r="AF6917" s="175"/>
      <c r="AG6917" s="175"/>
      <c r="AH6917" s="176"/>
      <c r="AM6917" s="6"/>
      <c r="AN6917" s="6"/>
      <c r="AO6917" s="6"/>
      <c r="AP6917" s="6"/>
      <c r="AQ6917" s="6"/>
      <c r="AR6917" s="6"/>
      <c r="AS6917" s="6"/>
      <c r="AT6917" s="6"/>
      <c r="AU6917" s="6"/>
      <c r="AV6917" s="6"/>
      <c r="AW6917" s="6"/>
      <c r="AX6917" s="6"/>
      <c r="AY6917" s="172"/>
      <c r="AZ6917" s="172"/>
      <c r="BA6917" s="172"/>
      <c r="BB6917" s="6"/>
      <c r="BC6917" s="6"/>
      <c r="BD6917" s="6"/>
      <c r="BE6917" s="6"/>
      <c r="BF6917" s="6"/>
      <c r="BG6917" s="172"/>
      <c r="BH6917" s="172"/>
      <c r="BI6917" s="172"/>
      <c r="BJ6917" s="6"/>
      <c r="BK6917" s="6"/>
      <c r="BL6917" s="6"/>
      <c r="BM6917" s="6"/>
      <c r="BN6917" s="6"/>
      <c r="BO6917" s="6"/>
      <c r="BP6917" s="6"/>
      <c r="BQ6917" s="6"/>
      <c r="BR6917" s="6"/>
      <c r="BS6917" s="6"/>
      <c r="BT6917" s="6"/>
      <c r="CG6917" s="432"/>
      <c r="CH6917" s="432"/>
      <c r="CL6917" s="174"/>
    </row>
    <row r="6918" spans="29:90" s="168" customFormat="1" x14ac:dyDescent="0.25">
      <c r="AC6918" s="175"/>
      <c r="AD6918" s="175"/>
      <c r="AE6918" s="175"/>
      <c r="AF6918" s="175"/>
      <c r="AG6918" s="175"/>
      <c r="AH6918" s="176"/>
      <c r="AM6918" s="6"/>
      <c r="AN6918" s="6"/>
      <c r="AO6918" s="6"/>
      <c r="AP6918" s="6"/>
      <c r="AQ6918" s="6"/>
      <c r="AR6918" s="6"/>
      <c r="AS6918" s="6"/>
      <c r="AT6918" s="6"/>
      <c r="AU6918" s="6"/>
      <c r="AV6918" s="6"/>
      <c r="AW6918" s="6"/>
      <c r="AX6918" s="6"/>
      <c r="AY6918" s="172"/>
      <c r="AZ6918" s="172"/>
      <c r="BA6918" s="172"/>
      <c r="BB6918" s="6"/>
      <c r="BC6918" s="6"/>
      <c r="BD6918" s="6"/>
      <c r="BE6918" s="6"/>
      <c r="BF6918" s="6"/>
      <c r="BG6918" s="172"/>
      <c r="BH6918" s="172"/>
      <c r="BI6918" s="172"/>
      <c r="BJ6918" s="6"/>
      <c r="BK6918" s="6"/>
      <c r="BL6918" s="6"/>
      <c r="BM6918" s="6"/>
      <c r="BN6918" s="6"/>
      <c r="BO6918" s="6"/>
      <c r="BP6918" s="6"/>
      <c r="BQ6918" s="6"/>
      <c r="BR6918" s="6"/>
      <c r="BS6918" s="6"/>
      <c r="BT6918" s="6"/>
      <c r="CG6918" s="432"/>
      <c r="CH6918" s="432"/>
      <c r="CL6918" s="174"/>
    </row>
    <row r="6919" spans="29:90" s="168" customFormat="1" x14ac:dyDescent="0.25">
      <c r="AC6919" s="175"/>
      <c r="AD6919" s="175"/>
      <c r="AE6919" s="175"/>
      <c r="AF6919" s="175"/>
      <c r="AG6919" s="175"/>
      <c r="AH6919" s="176"/>
      <c r="AM6919" s="6"/>
      <c r="AN6919" s="6"/>
      <c r="AO6919" s="6"/>
      <c r="AP6919" s="6"/>
      <c r="AQ6919" s="6"/>
      <c r="AR6919" s="6"/>
      <c r="AS6919" s="6"/>
      <c r="AT6919" s="6"/>
      <c r="AU6919" s="6"/>
      <c r="AV6919" s="6"/>
      <c r="AW6919" s="6"/>
      <c r="AX6919" s="6"/>
      <c r="AY6919" s="172"/>
      <c r="AZ6919" s="172"/>
      <c r="BA6919" s="172"/>
      <c r="BB6919" s="6"/>
      <c r="BC6919" s="6"/>
      <c r="BD6919" s="6"/>
      <c r="BE6919" s="6"/>
      <c r="BF6919" s="6"/>
      <c r="BG6919" s="172"/>
      <c r="BH6919" s="172"/>
      <c r="BI6919" s="172"/>
      <c r="BJ6919" s="6"/>
      <c r="BK6919" s="6"/>
      <c r="BL6919" s="6"/>
      <c r="BM6919" s="6"/>
      <c r="BN6919" s="6"/>
      <c r="BO6919" s="6"/>
      <c r="BP6919" s="6"/>
      <c r="BQ6919" s="6"/>
      <c r="BR6919" s="6"/>
      <c r="BS6919" s="6"/>
      <c r="BT6919" s="6"/>
      <c r="CG6919" s="432"/>
      <c r="CH6919" s="432"/>
      <c r="CL6919" s="174"/>
    </row>
    <row r="6920" spans="29:90" s="168" customFormat="1" x14ac:dyDescent="0.25">
      <c r="AC6920" s="175"/>
      <c r="AD6920" s="175"/>
      <c r="AE6920" s="175"/>
      <c r="AF6920" s="175"/>
      <c r="AG6920" s="175"/>
      <c r="AH6920" s="176"/>
      <c r="AM6920" s="6"/>
      <c r="AN6920" s="6"/>
      <c r="AO6920" s="6"/>
      <c r="AP6920" s="6"/>
      <c r="AQ6920" s="6"/>
      <c r="AR6920" s="6"/>
      <c r="AS6920" s="6"/>
      <c r="AT6920" s="6"/>
      <c r="AU6920" s="6"/>
      <c r="AV6920" s="6"/>
      <c r="AW6920" s="6"/>
      <c r="AX6920" s="6"/>
      <c r="AY6920" s="172"/>
      <c r="AZ6920" s="172"/>
      <c r="BA6920" s="172"/>
      <c r="BB6920" s="6"/>
      <c r="BC6920" s="6"/>
      <c r="BD6920" s="6"/>
      <c r="BE6920" s="6"/>
      <c r="BF6920" s="6"/>
      <c r="BG6920" s="172"/>
      <c r="BH6920" s="172"/>
      <c r="BI6920" s="172"/>
      <c r="BJ6920" s="6"/>
      <c r="BK6920" s="6"/>
      <c r="BL6920" s="6"/>
      <c r="BM6920" s="6"/>
      <c r="BN6920" s="6"/>
      <c r="BO6920" s="6"/>
      <c r="BP6920" s="6"/>
      <c r="BQ6920" s="6"/>
      <c r="BR6920" s="6"/>
      <c r="BS6920" s="6"/>
      <c r="BT6920" s="6"/>
      <c r="CG6920" s="432"/>
      <c r="CH6920" s="432"/>
      <c r="CL6920" s="174"/>
    </row>
    <row r="6921" spans="29:90" s="168" customFormat="1" x14ac:dyDescent="0.25">
      <c r="AC6921" s="175"/>
      <c r="AD6921" s="175"/>
      <c r="AE6921" s="175"/>
      <c r="AF6921" s="175"/>
      <c r="AG6921" s="175"/>
      <c r="AH6921" s="176"/>
      <c r="AM6921" s="6"/>
      <c r="AN6921" s="6"/>
      <c r="AO6921" s="6"/>
      <c r="AP6921" s="6"/>
      <c r="AQ6921" s="6"/>
      <c r="AR6921" s="6"/>
      <c r="AS6921" s="6"/>
      <c r="AT6921" s="6"/>
      <c r="AU6921" s="6"/>
      <c r="AV6921" s="6"/>
      <c r="AW6921" s="6"/>
      <c r="AX6921" s="6"/>
      <c r="AY6921" s="172"/>
      <c r="AZ6921" s="172"/>
      <c r="BA6921" s="172"/>
      <c r="BB6921" s="6"/>
      <c r="BC6921" s="6"/>
      <c r="BD6921" s="6"/>
      <c r="BE6921" s="6"/>
      <c r="BF6921" s="6"/>
      <c r="BG6921" s="172"/>
      <c r="BH6921" s="172"/>
      <c r="BI6921" s="172"/>
      <c r="BJ6921" s="6"/>
      <c r="BK6921" s="6"/>
      <c r="BL6921" s="6"/>
      <c r="BM6921" s="6"/>
      <c r="BN6921" s="6"/>
      <c r="BO6921" s="6"/>
      <c r="BP6921" s="6"/>
      <c r="BQ6921" s="6"/>
      <c r="BR6921" s="6"/>
      <c r="BS6921" s="6"/>
      <c r="BT6921" s="6"/>
      <c r="CG6921" s="432"/>
      <c r="CH6921" s="432"/>
      <c r="CL6921" s="174"/>
    </row>
    <row r="6922" spans="29:90" s="168" customFormat="1" x14ac:dyDescent="0.25">
      <c r="AC6922" s="175"/>
      <c r="AD6922" s="175"/>
      <c r="AE6922" s="175"/>
      <c r="AF6922" s="175"/>
      <c r="AG6922" s="175"/>
      <c r="AH6922" s="176"/>
      <c r="AM6922" s="6"/>
      <c r="AN6922" s="6"/>
      <c r="AO6922" s="6"/>
      <c r="AP6922" s="6"/>
      <c r="AQ6922" s="6"/>
      <c r="AR6922" s="6"/>
      <c r="AS6922" s="6"/>
      <c r="AT6922" s="6"/>
      <c r="AU6922" s="6"/>
      <c r="AV6922" s="6"/>
      <c r="AW6922" s="6"/>
      <c r="AX6922" s="6"/>
      <c r="AY6922" s="172"/>
      <c r="AZ6922" s="172"/>
      <c r="BA6922" s="172"/>
      <c r="BB6922" s="6"/>
      <c r="BC6922" s="6"/>
      <c r="BD6922" s="6"/>
      <c r="BE6922" s="6"/>
      <c r="BF6922" s="6"/>
      <c r="BG6922" s="172"/>
      <c r="BH6922" s="172"/>
      <c r="BI6922" s="172"/>
      <c r="BJ6922" s="6"/>
      <c r="BK6922" s="6"/>
      <c r="BL6922" s="6"/>
      <c r="BM6922" s="6"/>
      <c r="BN6922" s="6"/>
      <c r="BO6922" s="6"/>
      <c r="BP6922" s="6"/>
      <c r="BQ6922" s="6"/>
      <c r="BR6922" s="6"/>
      <c r="BS6922" s="6"/>
      <c r="BT6922" s="6"/>
      <c r="CG6922" s="432"/>
      <c r="CH6922" s="432"/>
      <c r="CL6922" s="174"/>
    </row>
    <row r="6923" spans="29:90" s="168" customFormat="1" x14ac:dyDescent="0.25">
      <c r="AC6923" s="175"/>
      <c r="AD6923" s="175"/>
      <c r="AE6923" s="175"/>
      <c r="AF6923" s="175"/>
      <c r="AG6923" s="175"/>
      <c r="AH6923" s="176"/>
      <c r="AM6923" s="6"/>
      <c r="AN6923" s="6"/>
      <c r="AO6923" s="6"/>
      <c r="AP6923" s="6"/>
      <c r="AQ6923" s="6"/>
      <c r="AR6923" s="6"/>
      <c r="AS6923" s="6"/>
      <c r="AT6923" s="6"/>
      <c r="AU6923" s="6"/>
      <c r="AV6923" s="6"/>
      <c r="AW6923" s="6"/>
      <c r="AX6923" s="6"/>
      <c r="AY6923" s="172"/>
      <c r="AZ6923" s="172"/>
      <c r="BA6923" s="172"/>
      <c r="BB6923" s="6"/>
      <c r="BC6923" s="6"/>
      <c r="BD6923" s="6"/>
      <c r="BE6923" s="6"/>
      <c r="BF6923" s="6"/>
      <c r="BG6923" s="172"/>
      <c r="BH6923" s="172"/>
      <c r="BI6923" s="172"/>
      <c r="BJ6923" s="6"/>
      <c r="BK6923" s="6"/>
      <c r="BL6923" s="6"/>
      <c r="BM6923" s="6"/>
      <c r="BN6923" s="6"/>
      <c r="BO6923" s="6"/>
      <c r="BP6923" s="6"/>
      <c r="BQ6923" s="6"/>
      <c r="BR6923" s="6"/>
      <c r="BS6923" s="6"/>
      <c r="BT6923" s="6"/>
      <c r="CG6923" s="432"/>
      <c r="CH6923" s="432"/>
      <c r="CL6923" s="174"/>
    </row>
    <row r="6924" spans="29:90" s="168" customFormat="1" x14ac:dyDescent="0.25">
      <c r="AC6924" s="175"/>
      <c r="AD6924" s="175"/>
      <c r="AE6924" s="175"/>
      <c r="AF6924" s="175"/>
      <c r="AG6924" s="175"/>
      <c r="AH6924" s="176"/>
      <c r="AM6924" s="6"/>
      <c r="AN6924" s="6"/>
      <c r="AO6924" s="6"/>
      <c r="AP6924" s="6"/>
      <c r="AQ6924" s="6"/>
      <c r="AR6924" s="6"/>
      <c r="AS6924" s="6"/>
      <c r="AT6924" s="6"/>
      <c r="AU6924" s="6"/>
      <c r="AV6924" s="6"/>
      <c r="AW6924" s="6"/>
      <c r="AX6924" s="6"/>
      <c r="AY6924" s="172"/>
      <c r="AZ6924" s="172"/>
      <c r="BA6924" s="172"/>
      <c r="BB6924" s="6"/>
      <c r="BC6924" s="6"/>
      <c r="BD6924" s="6"/>
      <c r="BE6924" s="6"/>
      <c r="BF6924" s="6"/>
      <c r="BG6924" s="172"/>
      <c r="BH6924" s="172"/>
      <c r="BI6924" s="172"/>
      <c r="BJ6924" s="6"/>
      <c r="BK6924" s="6"/>
      <c r="BL6924" s="6"/>
      <c r="BM6924" s="6"/>
      <c r="BN6924" s="6"/>
      <c r="BO6924" s="6"/>
      <c r="BP6924" s="6"/>
      <c r="BQ6924" s="6"/>
      <c r="BR6924" s="6"/>
      <c r="BS6924" s="6"/>
      <c r="BT6924" s="6"/>
      <c r="CG6924" s="432"/>
      <c r="CH6924" s="432"/>
      <c r="CL6924" s="174"/>
    </row>
    <row r="6925" spans="29:90" s="168" customFormat="1" x14ac:dyDescent="0.25">
      <c r="AC6925" s="175"/>
      <c r="AD6925" s="175"/>
      <c r="AE6925" s="175"/>
      <c r="AF6925" s="175"/>
      <c r="AG6925" s="175"/>
      <c r="AH6925" s="176"/>
      <c r="AM6925" s="6"/>
      <c r="AN6925" s="6"/>
      <c r="AO6925" s="6"/>
      <c r="AP6925" s="6"/>
      <c r="AQ6925" s="6"/>
      <c r="AR6925" s="6"/>
      <c r="AS6925" s="6"/>
      <c r="AT6925" s="6"/>
      <c r="AU6925" s="6"/>
      <c r="AV6925" s="6"/>
      <c r="AW6925" s="6"/>
      <c r="AX6925" s="6"/>
      <c r="AY6925" s="172"/>
      <c r="AZ6925" s="172"/>
      <c r="BA6925" s="172"/>
      <c r="BB6925" s="6"/>
      <c r="BC6925" s="6"/>
      <c r="BD6925" s="6"/>
      <c r="BE6925" s="6"/>
      <c r="BF6925" s="6"/>
      <c r="BG6925" s="172"/>
      <c r="BH6925" s="172"/>
      <c r="BI6925" s="172"/>
      <c r="BJ6925" s="6"/>
      <c r="BK6925" s="6"/>
      <c r="BL6925" s="6"/>
      <c r="BM6925" s="6"/>
      <c r="BN6925" s="6"/>
      <c r="BO6925" s="6"/>
      <c r="BP6925" s="6"/>
      <c r="BQ6925" s="6"/>
      <c r="BR6925" s="6"/>
      <c r="BS6925" s="6"/>
      <c r="BT6925" s="6"/>
      <c r="CG6925" s="432"/>
      <c r="CH6925" s="432"/>
      <c r="CL6925" s="174"/>
    </row>
    <row r="6926" spans="29:90" s="168" customFormat="1" x14ac:dyDescent="0.25">
      <c r="AC6926" s="175"/>
      <c r="AD6926" s="175"/>
      <c r="AE6926" s="175"/>
      <c r="AF6926" s="175"/>
      <c r="AG6926" s="175"/>
      <c r="AH6926" s="176"/>
      <c r="AM6926" s="6"/>
      <c r="AN6926" s="6"/>
      <c r="AO6926" s="6"/>
      <c r="AP6926" s="6"/>
      <c r="AQ6926" s="6"/>
      <c r="AR6926" s="6"/>
      <c r="AS6926" s="6"/>
      <c r="AT6926" s="6"/>
      <c r="AU6926" s="6"/>
      <c r="AV6926" s="6"/>
      <c r="AW6926" s="6"/>
      <c r="AX6926" s="6"/>
      <c r="AY6926" s="172"/>
      <c r="AZ6926" s="172"/>
      <c r="BA6926" s="172"/>
      <c r="BB6926" s="6"/>
      <c r="BC6926" s="6"/>
      <c r="BD6926" s="6"/>
      <c r="BE6926" s="6"/>
      <c r="BF6926" s="6"/>
      <c r="BG6926" s="172"/>
      <c r="BH6926" s="172"/>
      <c r="BI6926" s="172"/>
      <c r="BJ6926" s="6"/>
      <c r="BK6926" s="6"/>
      <c r="BL6926" s="6"/>
      <c r="BM6926" s="6"/>
      <c r="BN6926" s="6"/>
      <c r="BO6926" s="6"/>
      <c r="BP6926" s="6"/>
      <c r="BQ6926" s="6"/>
      <c r="BR6926" s="6"/>
      <c r="BS6926" s="6"/>
      <c r="BT6926" s="6"/>
      <c r="CG6926" s="432"/>
      <c r="CH6926" s="432"/>
      <c r="CL6926" s="174"/>
    </row>
    <row r="6927" spans="29:90" s="168" customFormat="1" x14ac:dyDescent="0.25">
      <c r="AC6927" s="175"/>
      <c r="AD6927" s="175"/>
      <c r="AE6927" s="175"/>
      <c r="AF6927" s="175"/>
      <c r="AG6927" s="175"/>
      <c r="AH6927" s="176"/>
      <c r="AM6927" s="6"/>
      <c r="AN6927" s="6"/>
      <c r="AO6927" s="6"/>
      <c r="AP6927" s="6"/>
      <c r="AQ6927" s="6"/>
      <c r="AR6927" s="6"/>
      <c r="AS6927" s="6"/>
      <c r="AT6927" s="6"/>
      <c r="AU6927" s="6"/>
      <c r="AV6927" s="6"/>
      <c r="AW6927" s="6"/>
      <c r="AX6927" s="6"/>
      <c r="AY6927" s="172"/>
      <c r="AZ6927" s="172"/>
      <c r="BA6927" s="172"/>
      <c r="BB6927" s="6"/>
      <c r="BC6927" s="6"/>
      <c r="BD6927" s="6"/>
      <c r="BE6927" s="6"/>
      <c r="BF6927" s="6"/>
      <c r="BG6927" s="172"/>
      <c r="BH6927" s="172"/>
      <c r="BI6927" s="172"/>
      <c r="BJ6927" s="6"/>
      <c r="BK6927" s="6"/>
      <c r="BL6927" s="6"/>
      <c r="BM6927" s="6"/>
      <c r="BN6927" s="6"/>
      <c r="BO6927" s="6"/>
      <c r="BP6927" s="6"/>
      <c r="BQ6927" s="6"/>
      <c r="BR6927" s="6"/>
      <c r="BS6927" s="6"/>
      <c r="BT6927" s="6"/>
      <c r="CG6927" s="432"/>
      <c r="CH6927" s="432"/>
      <c r="CL6927" s="174"/>
    </row>
    <row r="6928" spans="29:90" s="168" customFormat="1" x14ac:dyDescent="0.25">
      <c r="AC6928" s="175"/>
      <c r="AD6928" s="175"/>
      <c r="AE6928" s="175"/>
      <c r="AF6928" s="175"/>
      <c r="AG6928" s="175"/>
      <c r="AH6928" s="176"/>
      <c r="AM6928" s="6"/>
      <c r="AN6928" s="6"/>
      <c r="AO6928" s="6"/>
      <c r="AP6928" s="6"/>
      <c r="AQ6928" s="6"/>
      <c r="AR6928" s="6"/>
      <c r="AS6928" s="6"/>
      <c r="AT6928" s="6"/>
      <c r="AU6928" s="6"/>
      <c r="AV6928" s="6"/>
      <c r="AW6928" s="6"/>
      <c r="AX6928" s="6"/>
      <c r="AY6928" s="172"/>
      <c r="AZ6928" s="172"/>
      <c r="BA6928" s="172"/>
      <c r="BB6928" s="6"/>
      <c r="BC6928" s="6"/>
      <c r="BD6928" s="6"/>
      <c r="BE6928" s="6"/>
      <c r="BF6928" s="6"/>
      <c r="BG6928" s="172"/>
      <c r="BH6928" s="172"/>
      <c r="BI6928" s="172"/>
      <c r="BJ6928" s="6"/>
      <c r="BK6928" s="6"/>
      <c r="BL6928" s="6"/>
      <c r="BM6928" s="6"/>
      <c r="BN6928" s="6"/>
      <c r="BO6928" s="6"/>
      <c r="BP6928" s="6"/>
      <c r="BQ6928" s="6"/>
      <c r="BR6928" s="6"/>
      <c r="BS6928" s="6"/>
      <c r="BT6928" s="6"/>
      <c r="CG6928" s="432"/>
      <c r="CH6928" s="432"/>
      <c r="CL6928" s="174"/>
    </row>
    <row r="6929" spans="29:90" s="168" customFormat="1" x14ac:dyDescent="0.25">
      <c r="AC6929" s="175"/>
      <c r="AD6929" s="175"/>
      <c r="AE6929" s="175"/>
      <c r="AF6929" s="175"/>
      <c r="AG6929" s="175"/>
      <c r="AH6929" s="176"/>
      <c r="AM6929" s="6"/>
      <c r="AN6929" s="6"/>
      <c r="AO6929" s="6"/>
      <c r="AP6929" s="6"/>
      <c r="AQ6929" s="6"/>
      <c r="AR6929" s="6"/>
      <c r="AS6929" s="6"/>
      <c r="AT6929" s="6"/>
      <c r="AU6929" s="6"/>
      <c r="AV6929" s="6"/>
      <c r="AW6929" s="6"/>
      <c r="AX6929" s="6"/>
      <c r="AY6929" s="172"/>
      <c r="AZ6929" s="172"/>
      <c r="BA6929" s="172"/>
      <c r="BB6929" s="6"/>
      <c r="BC6929" s="6"/>
      <c r="BD6929" s="6"/>
      <c r="BE6929" s="6"/>
      <c r="BF6929" s="6"/>
      <c r="BG6929" s="172"/>
      <c r="BH6929" s="172"/>
      <c r="BI6929" s="172"/>
      <c r="BJ6929" s="6"/>
      <c r="BK6929" s="6"/>
      <c r="BL6929" s="6"/>
      <c r="BM6929" s="6"/>
      <c r="BN6929" s="6"/>
      <c r="BO6929" s="6"/>
      <c r="BP6929" s="6"/>
      <c r="BQ6929" s="6"/>
      <c r="BR6929" s="6"/>
      <c r="BS6929" s="6"/>
      <c r="BT6929" s="6"/>
      <c r="CG6929" s="432"/>
      <c r="CH6929" s="432"/>
      <c r="CL6929" s="174"/>
    </row>
    <row r="6930" spans="29:90" s="168" customFormat="1" x14ac:dyDescent="0.25">
      <c r="AC6930" s="175"/>
      <c r="AD6930" s="175"/>
      <c r="AE6930" s="175"/>
      <c r="AF6930" s="175"/>
      <c r="AG6930" s="175"/>
      <c r="AH6930" s="176"/>
      <c r="AM6930" s="6"/>
      <c r="AN6930" s="6"/>
      <c r="AO6930" s="6"/>
      <c r="AP6930" s="6"/>
      <c r="AQ6930" s="6"/>
      <c r="AR6930" s="6"/>
      <c r="AS6930" s="6"/>
      <c r="AT6930" s="6"/>
      <c r="AU6930" s="6"/>
      <c r="AV6930" s="6"/>
      <c r="AW6930" s="6"/>
      <c r="AX6930" s="6"/>
      <c r="AY6930" s="172"/>
      <c r="AZ6930" s="172"/>
      <c r="BA6930" s="172"/>
      <c r="BB6930" s="6"/>
      <c r="BC6930" s="6"/>
      <c r="BD6930" s="6"/>
      <c r="BE6930" s="6"/>
      <c r="BF6930" s="6"/>
      <c r="BG6930" s="172"/>
      <c r="BH6930" s="172"/>
      <c r="BI6930" s="172"/>
      <c r="BJ6930" s="6"/>
      <c r="BK6930" s="6"/>
      <c r="BL6930" s="6"/>
      <c r="BM6930" s="6"/>
      <c r="BN6930" s="6"/>
      <c r="BO6930" s="6"/>
      <c r="BP6930" s="6"/>
      <c r="BQ6930" s="6"/>
      <c r="BR6930" s="6"/>
      <c r="BS6930" s="6"/>
      <c r="BT6930" s="6"/>
      <c r="CG6930" s="432"/>
      <c r="CH6930" s="432"/>
      <c r="CL6930" s="174"/>
    </row>
    <row r="6931" spans="29:90" s="168" customFormat="1" x14ac:dyDescent="0.25">
      <c r="AC6931" s="175"/>
      <c r="AD6931" s="175"/>
      <c r="AE6931" s="175"/>
      <c r="AF6931" s="175"/>
      <c r="AG6931" s="175"/>
      <c r="AH6931" s="176"/>
      <c r="AM6931" s="6"/>
      <c r="AN6931" s="6"/>
      <c r="AO6931" s="6"/>
      <c r="AP6931" s="6"/>
      <c r="AQ6931" s="6"/>
      <c r="AR6931" s="6"/>
      <c r="AS6931" s="6"/>
      <c r="AT6931" s="6"/>
      <c r="AU6931" s="6"/>
      <c r="AV6931" s="6"/>
      <c r="AW6931" s="6"/>
      <c r="AX6931" s="6"/>
      <c r="AY6931" s="172"/>
      <c r="AZ6931" s="172"/>
      <c r="BA6931" s="172"/>
      <c r="BB6931" s="6"/>
      <c r="BC6931" s="6"/>
      <c r="BD6931" s="6"/>
      <c r="BE6931" s="6"/>
      <c r="BF6931" s="6"/>
      <c r="BG6931" s="172"/>
      <c r="BH6931" s="172"/>
      <c r="BI6931" s="172"/>
      <c r="BJ6931" s="6"/>
      <c r="BK6931" s="6"/>
      <c r="BL6931" s="6"/>
      <c r="BM6931" s="6"/>
      <c r="BN6931" s="6"/>
      <c r="BO6931" s="6"/>
      <c r="BP6931" s="6"/>
      <c r="BQ6931" s="6"/>
      <c r="BR6931" s="6"/>
      <c r="BS6931" s="6"/>
      <c r="BT6931" s="6"/>
      <c r="CG6931" s="432"/>
      <c r="CH6931" s="432"/>
      <c r="CL6931" s="174"/>
    </row>
    <row r="6932" spans="29:90" s="168" customFormat="1" x14ac:dyDescent="0.25">
      <c r="AC6932" s="175"/>
      <c r="AD6932" s="175"/>
      <c r="AE6932" s="175"/>
      <c r="AF6932" s="175"/>
      <c r="AG6932" s="175"/>
      <c r="AH6932" s="176"/>
      <c r="AM6932" s="6"/>
      <c r="AN6932" s="6"/>
      <c r="AO6932" s="6"/>
      <c r="AP6932" s="6"/>
      <c r="AQ6932" s="6"/>
      <c r="AR6932" s="6"/>
      <c r="AS6932" s="6"/>
      <c r="AT6932" s="6"/>
      <c r="AU6932" s="6"/>
      <c r="AV6932" s="6"/>
      <c r="AW6932" s="6"/>
      <c r="AX6932" s="6"/>
      <c r="AY6932" s="172"/>
      <c r="AZ6932" s="172"/>
      <c r="BA6932" s="172"/>
      <c r="BB6932" s="6"/>
      <c r="BC6932" s="6"/>
      <c r="BD6932" s="6"/>
      <c r="BE6932" s="6"/>
      <c r="BF6932" s="6"/>
      <c r="BG6932" s="172"/>
      <c r="BH6932" s="172"/>
      <c r="BI6932" s="172"/>
      <c r="BJ6932" s="6"/>
      <c r="BK6932" s="6"/>
      <c r="BL6932" s="6"/>
      <c r="BM6932" s="6"/>
      <c r="BN6932" s="6"/>
      <c r="BO6932" s="6"/>
      <c r="BP6932" s="6"/>
      <c r="BQ6932" s="6"/>
      <c r="BR6932" s="6"/>
      <c r="BS6932" s="6"/>
      <c r="BT6932" s="6"/>
      <c r="CG6932" s="432"/>
      <c r="CH6932" s="432"/>
      <c r="CL6932" s="174"/>
    </row>
    <row r="6933" spans="29:90" s="168" customFormat="1" x14ac:dyDescent="0.25">
      <c r="AC6933" s="175"/>
      <c r="AD6933" s="175"/>
      <c r="AE6933" s="175"/>
      <c r="AF6933" s="175"/>
      <c r="AG6933" s="175"/>
      <c r="AH6933" s="176"/>
      <c r="AM6933" s="6"/>
      <c r="AN6933" s="6"/>
      <c r="AO6933" s="6"/>
      <c r="AP6933" s="6"/>
      <c r="AQ6933" s="6"/>
      <c r="AR6933" s="6"/>
      <c r="AS6933" s="6"/>
      <c r="AT6933" s="6"/>
      <c r="AU6933" s="6"/>
      <c r="AV6933" s="6"/>
      <c r="AW6933" s="6"/>
      <c r="AX6933" s="6"/>
      <c r="AY6933" s="172"/>
      <c r="AZ6933" s="172"/>
      <c r="BA6933" s="172"/>
      <c r="BB6933" s="6"/>
      <c r="BC6933" s="6"/>
      <c r="BD6933" s="6"/>
      <c r="BE6933" s="6"/>
      <c r="BF6933" s="6"/>
      <c r="BG6933" s="172"/>
      <c r="BH6933" s="172"/>
      <c r="BI6933" s="172"/>
      <c r="BJ6933" s="6"/>
      <c r="BK6933" s="6"/>
      <c r="BL6933" s="6"/>
      <c r="BM6933" s="6"/>
      <c r="BN6933" s="6"/>
      <c r="BO6933" s="6"/>
      <c r="BP6933" s="6"/>
      <c r="BQ6933" s="6"/>
      <c r="BR6933" s="6"/>
      <c r="BS6933" s="6"/>
      <c r="BT6933" s="6"/>
      <c r="CG6933" s="432"/>
      <c r="CH6933" s="432"/>
      <c r="CL6933" s="174"/>
    </row>
    <row r="6934" spans="29:90" s="168" customFormat="1" x14ac:dyDescent="0.25">
      <c r="AC6934" s="175"/>
      <c r="AD6934" s="175"/>
      <c r="AE6934" s="175"/>
      <c r="AF6934" s="175"/>
      <c r="AG6934" s="175"/>
      <c r="AH6934" s="176"/>
      <c r="AM6934" s="6"/>
      <c r="AN6934" s="6"/>
      <c r="AO6934" s="6"/>
      <c r="AP6934" s="6"/>
      <c r="AQ6934" s="6"/>
      <c r="AR6934" s="6"/>
      <c r="AS6934" s="6"/>
      <c r="AT6934" s="6"/>
      <c r="AU6934" s="6"/>
      <c r="AV6934" s="6"/>
      <c r="AW6934" s="6"/>
      <c r="AX6934" s="6"/>
      <c r="AY6934" s="172"/>
      <c r="AZ6934" s="172"/>
      <c r="BA6934" s="172"/>
      <c r="BB6934" s="6"/>
      <c r="BC6934" s="6"/>
      <c r="BD6934" s="6"/>
      <c r="BE6934" s="6"/>
      <c r="BF6934" s="6"/>
      <c r="BG6934" s="172"/>
      <c r="BH6934" s="172"/>
      <c r="BI6934" s="172"/>
      <c r="BJ6934" s="6"/>
      <c r="BK6934" s="6"/>
      <c r="BL6934" s="6"/>
      <c r="BM6934" s="6"/>
      <c r="BN6934" s="6"/>
      <c r="BO6934" s="6"/>
      <c r="BP6934" s="6"/>
      <c r="BQ6934" s="6"/>
      <c r="BR6934" s="6"/>
      <c r="BS6934" s="6"/>
      <c r="BT6934" s="6"/>
      <c r="CG6934" s="432"/>
      <c r="CH6934" s="432"/>
      <c r="CL6934" s="174"/>
    </row>
    <row r="6935" spans="29:90" s="168" customFormat="1" x14ac:dyDescent="0.25">
      <c r="AC6935" s="175"/>
      <c r="AD6935" s="175"/>
      <c r="AE6935" s="175"/>
      <c r="AF6935" s="175"/>
      <c r="AG6935" s="175"/>
      <c r="AH6935" s="176"/>
      <c r="AM6935" s="6"/>
      <c r="AN6935" s="6"/>
      <c r="AO6935" s="6"/>
      <c r="AP6935" s="6"/>
      <c r="AQ6935" s="6"/>
      <c r="AR6935" s="6"/>
      <c r="AS6935" s="6"/>
      <c r="AT6935" s="6"/>
      <c r="AU6935" s="6"/>
      <c r="AV6935" s="6"/>
      <c r="AW6935" s="6"/>
      <c r="AX6935" s="6"/>
      <c r="AY6935" s="172"/>
      <c r="AZ6935" s="172"/>
      <c r="BA6935" s="172"/>
      <c r="BB6935" s="6"/>
      <c r="BC6935" s="6"/>
      <c r="BD6935" s="6"/>
      <c r="BE6935" s="6"/>
      <c r="BF6935" s="6"/>
      <c r="BG6935" s="172"/>
      <c r="BH6935" s="172"/>
      <c r="BI6935" s="172"/>
      <c r="BJ6935" s="6"/>
      <c r="BK6935" s="6"/>
      <c r="BL6935" s="6"/>
      <c r="BM6935" s="6"/>
      <c r="BN6935" s="6"/>
      <c r="BO6935" s="6"/>
      <c r="BP6935" s="6"/>
      <c r="BQ6935" s="6"/>
      <c r="BR6935" s="6"/>
      <c r="BS6935" s="6"/>
      <c r="BT6935" s="6"/>
      <c r="CG6935" s="432"/>
      <c r="CH6935" s="432"/>
      <c r="CL6935" s="174"/>
    </row>
    <row r="6936" spans="29:90" s="168" customFormat="1" x14ac:dyDescent="0.25">
      <c r="AC6936" s="175"/>
      <c r="AD6936" s="175"/>
      <c r="AE6936" s="175"/>
      <c r="AF6936" s="175"/>
      <c r="AG6936" s="175"/>
      <c r="AH6936" s="176"/>
      <c r="AM6936" s="6"/>
      <c r="AN6936" s="6"/>
      <c r="AO6936" s="6"/>
      <c r="AP6936" s="6"/>
      <c r="AQ6936" s="6"/>
      <c r="AR6936" s="6"/>
      <c r="AS6936" s="6"/>
      <c r="AT6936" s="6"/>
      <c r="AU6936" s="6"/>
      <c r="AV6936" s="6"/>
      <c r="AW6936" s="6"/>
      <c r="AX6936" s="6"/>
      <c r="AY6936" s="172"/>
      <c r="AZ6936" s="172"/>
      <c r="BA6936" s="172"/>
      <c r="BB6936" s="6"/>
      <c r="BC6936" s="6"/>
      <c r="BD6936" s="6"/>
      <c r="BE6936" s="6"/>
      <c r="BF6936" s="6"/>
      <c r="BG6936" s="172"/>
      <c r="BH6936" s="172"/>
      <c r="BI6936" s="172"/>
      <c r="BJ6936" s="6"/>
      <c r="BK6936" s="6"/>
      <c r="BL6936" s="6"/>
      <c r="BM6936" s="6"/>
      <c r="BN6936" s="6"/>
      <c r="BO6936" s="6"/>
      <c r="BP6936" s="6"/>
      <c r="BQ6936" s="6"/>
      <c r="BR6936" s="6"/>
      <c r="BS6936" s="6"/>
      <c r="BT6936" s="6"/>
      <c r="CG6936" s="432"/>
      <c r="CH6936" s="432"/>
      <c r="CL6936" s="174"/>
    </row>
    <row r="6937" spans="29:90" s="168" customFormat="1" x14ac:dyDescent="0.25">
      <c r="AC6937" s="175"/>
      <c r="AD6937" s="175"/>
      <c r="AE6937" s="175"/>
      <c r="AF6937" s="175"/>
      <c r="AG6937" s="175"/>
      <c r="AH6937" s="176"/>
      <c r="AM6937" s="6"/>
      <c r="AN6937" s="6"/>
      <c r="AO6937" s="6"/>
      <c r="AP6937" s="6"/>
      <c r="AQ6937" s="6"/>
      <c r="AR6937" s="6"/>
      <c r="AS6937" s="6"/>
      <c r="AT6937" s="6"/>
      <c r="AU6937" s="6"/>
      <c r="AV6937" s="6"/>
      <c r="AW6937" s="6"/>
      <c r="AX6937" s="6"/>
      <c r="AY6937" s="172"/>
      <c r="AZ6937" s="172"/>
      <c r="BA6937" s="172"/>
      <c r="BB6937" s="6"/>
      <c r="BC6937" s="6"/>
      <c r="BD6937" s="6"/>
      <c r="BE6937" s="6"/>
      <c r="BF6937" s="6"/>
      <c r="BG6937" s="172"/>
      <c r="BH6937" s="172"/>
      <c r="BI6937" s="172"/>
      <c r="BJ6937" s="6"/>
      <c r="BK6937" s="6"/>
      <c r="BL6937" s="6"/>
      <c r="BM6937" s="6"/>
      <c r="BN6937" s="6"/>
      <c r="BO6937" s="6"/>
      <c r="BP6937" s="6"/>
      <c r="BQ6937" s="6"/>
      <c r="BR6937" s="6"/>
      <c r="BS6937" s="6"/>
      <c r="BT6937" s="6"/>
      <c r="CG6937" s="432"/>
      <c r="CH6937" s="432"/>
      <c r="CL6937" s="174"/>
    </row>
    <row r="6938" spans="29:90" s="168" customFormat="1" x14ac:dyDescent="0.25">
      <c r="AC6938" s="175"/>
      <c r="AD6938" s="175"/>
      <c r="AE6938" s="175"/>
      <c r="AF6938" s="175"/>
      <c r="AG6938" s="175"/>
      <c r="AH6938" s="176"/>
      <c r="AM6938" s="6"/>
      <c r="AN6938" s="6"/>
      <c r="AO6938" s="6"/>
      <c r="AP6938" s="6"/>
      <c r="AQ6938" s="6"/>
      <c r="AR6938" s="6"/>
      <c r="AS6938" s="6"/>
      <c r="AT6938" s="6"/>
      <c r="AU6938" s="6"/>
      <c r="AV6938" s="6"/>
      <c r="AW6938" s="6"/>
      <c r="AX6938" s="6"/>
      <c r="AY6938" s="172"/>
      <c r="AZ6938" s="172"/>
      <c r="BA6938" s="172"/>
      <c r="BB6938" s="6"/>
      <c r="BC6938" s="6"/>
      <c r="BD6938" s="6"/>
      <c r="BE6938" s="6"/>
      <c r="BF6938" s="6"/>
      <c r="BG6938" s="172"/>
      <c r="BH6938" s="172"/>
      <c r="BI6938" s="172"/>
      <c r="BJ6938" s="6"/>
      <c r="BK6938" s="6"/>
      <c r="BL6938" s="6"/>
      <c r="BM6938" s="6"/>
      <c r="BN6938" s="6"/>
      <c r="BO6938" s="6"/>
      <c r="BP6938" s="6"/>
      <c r="BQ6938" s="6"/>
      <c r="BR6938" s="6"/>
      <c r="BS6938" s="6"/>
      <c r="BT6938" s="6"/>
      <c r="CG6938" s="432"/>
      <c r="CH6938" s="432"/>
      <c r="CL6938" s="174"/>
    </row>
    <row r="6939" spans="29:90" s="168" customFormat="1" x14ac:dyDescent="0.25">
      <c r="AC6939" s="175"/>
      <c r="AD6939" s="175"/>
      <c r="AE6939" s="175"/>
      <c r="AF6939" s="175"/>
      <c r="AG6939" s="175"/>
      <c r="AH6939" s="176"/>
      <c r="AM6939" s="6"/>
      <c r="AN6939" s="6"/>
      <c r="AO6939" s="6"/>
      <c r="AP6939" s="6"/>
      <c r="AQ6939" s="6"/>
      <c r="AR6939" s="6"/>
      <c r="AS6939" s="6"/>
      <c r="AT6939" s="6"/>
      <c r="AU6939" s="6"/>
      <c r="AV6939" s="6"/>
      <c r="AW6939" s="6"/>
      <c r="AX6939" s="6"/>
      <c r="AY6939" s="172"/>
      <c r="AZ6939" s="172"/>
      <c r="BA6939" s="172"/>
      <c r="BB6939" s="6"/>
      <c r="BC6939" s="6"/>
      <c r="BD6939" s="6"/>
      <c r="BE6939" s="6"/>
      <c r="BF6939" s="6"/>
      <c r="BG6939" s="172"/>
      <c r="BH6939" s="172"/>
      <c r="BI6939" s="172"/>
      <c r="BJ6939" s="6"/>
      <c r="BK6939" s="6"/>
      <c r="BL6939" s="6"/>
      <c r="BM6939" s="6"/>
      <c r="BN6939" s="6"/>
      <c r="BO6939" s="6"/>
      <c r="BP6939" s="6"/>
      <c r="BQ6939" s="6"/>
      <c r="BR6939" s="6"/>
      <c r="BS6939" s="6"/>
      <c r="BT6939" s="6"/>
      <c r="CG6939" s="432"/>
      <c r="CH6939" s="432"/>
      <c r="CL6939" s="174"/>
    </row>
    <row r="6940" spans="29:90" s="168" customFormat="1" x14ac:dyDescent="0.25">
      <c r="AC6940" s="175"/>
      <c r="AD6940" s="175"/>
      <c r="AE6940" s="175"/>
      <c r="AF6940" s="175"/>
      <c r="AG6940" s="175"/>
      <c r="AH6940" s="176"/>
      <c r="AM6940" s="6"/>
      <c r="AN6940" s="6"/>
      <c r="AO6940" s="6"/>
      <c r="AP6940" s="6"/>
      <c r="AQ6940" s="6"/>
      <c r="AR6940" s="6"/>
      <c r="AS6940" s="6"/>
      <c r="AT6940" s="6"/>
      <c r="AU6940" s="6"/>
      <c r="AV6940" s="6"/>
      <c r="AW6940" s="6"/>
      <c r="AX6940" s="6"/>
      <c r="AY6940" s="172"/>
      <c r="AZ6940" s="172"/>
      <c r="BA6940" s="172"/>
      <c r="BB6940" s="6"/>
      <c r="BC6940" s="6"/>
      <c r="BD6940" s="6"/>
      <c r="BE6940" s="6"/>
      <c r="BF6940" s="6"/>
      <c r="BG6940" s="172"/>
      <c r="BH6940" s="172"/>
      <c r="BI6940" s="172"/>
      <c r="BJ6940" s="6"/>
      <c r="BK6940" s="6"/>
      <c r="BL6940" s="6"/>
      <c r="BM6940" s="6"/>
      <c r="BN6940" s="6"/>
      <c r="BO6940" s="6"/>
      <c r="BP6940" s="6"/>
      <c r="BQ6940" s="6"/>
      <c r="BR6940" s="6"/>
      <c r="BS6940" s="6"/>
      <c r="BT6940" s="6"/>
      <c r="CG6940" s="432"/>
      <c r="CH6940" s="432"/>
      <c r="CL6940" s="174"/>
    </row>
    <row r="6941" spans="29:90" s="168" customFormat="1" x14ac:dyDescent="0.25">
      <c r="AC6941" s="175"/>
      <c r="AD6941" s="175"/>
      <c r="AE6941" s="175"/>
      <c r="AF6941" s="175"/>
      <c r="AG6941" s="175"/>
      <c r="AH6941" s="176"/>
      <c r="AM6941" s="6"/>
      <c r="AN6941" s="6"/>
      <c r="AO6941" s="6"/>
      <c r="AP6941" s="6"/>
      <c r="AQ6941" s="6"/>
      <c r="AR6941" s="6"/>
      <c r="AS6941" s="6"/>
      <c r="AT6941" s="6"/>
      <c r="AU6941" s="6"/>
      <c r="AV6941" s="6"/>
      <c r="AW6941" s="6"/>
      <c r="AX6941" s="6"/>
      <c r="AY6941" s="172"/>
      <c r="AZ6941" s="172"/>
      <c r="BA6941" s="172"/>
      <c r="BB6941" s="6"/>
      <c r="BC6941" s="6"/>
      <c r="BD6941" s="6"/>
      <c r="BE6941" s="6"/>
      <c r="BF6941" s="6"/>
      <c r="BG6941" s="172"/>
      <c r="BH6941" s="172"/>
      <c r="BI6941" s="172"/>
      <c r="BJ6941" s="6"/>
      <c r="BK6941" s="6"/>
      <c r="BL6941" s="6"/>
      <c r="BM6941" s="6"/>
      <c r="BN6941" s="6"/>
      <c r="BO6941" s="6"/>
      <c r="BP6941" s="6"/>
      <c r="BQ6941" s="6"/>
      <c r="BR6941" s="6"/>
      <c r="BS6941" s="6"/>
      <c r="BT6941" s="6"/>
      <c r="CG6941" s="432"/>
      <c r="CH6941" s="432"/>
      <c r="CL6941" s="174"/>
    </row>
    <row r="6942" spans="29:90" s="168" customFormat="1" x14ac:dyDescent="0.25">
      <c r="AC6942" s="175"/>
      <c r="AD6942" s="175"/>
      <c r="AE6942" s="175"/>
      <c r="AF6942" s="175"/>
      <c r="AG6942" s="175"/>
      <c r="AH6942" s="176"/>
      <c r="AM6942" s="6"/>
      <c r="AN6942" s="6"/>
      <c r="AO6942" s="6"/>
      <c r="AP6942" s="6"/>
      <c r="AQ6942" s="6"/>
      <c r="AR6942" s="6"/>
      <c r="AS6942" s="6"/>
      <c r="AT6942" s="6"/>
      <c r="AU6942" s="6"/>
      <c r="AV6942" s="6"/>
      <c r="AW6942" s="6"/>
      <c r="AX6942" s="6"/>
      <c r="AY6942" s="172"/>
      <c r="AZ6942" s="172"/>
      <c r="BA6942" s="172"/>
      <c r="BB6942" s="6"/>
      <c r="BC6942" s="6"/>
      <c r="BD6942" s="6"/>
      <c r="BE6942" s="6"/>
      <c r="BF6942" s="6"/>
      <c r="BG6942" s="172"/>
      <c r="BH6942" s="172"/>
      <c r="BI6942" s="172"/>
      <c r="BJ6942" s="6"/>
      <c r="BK6942" s="6"/>
      <c r="BL6942" s="6"/>
      <c r="BM6942" s="6"/>
      <c r="BN6942" s="6"/>
      <c r="BO6942" s="6"/>
      <c r="BP6942" s="6"/>
      <c r="BQ6942" s="6"/>
      <c r="BR6942" s="6"/>
      <c r="BS6942" s="6"/>
      <c r="BT6942" s="6"/>
      <c r="CG6942" s="432"/>
      <c r="CH6942" s="432"/>
      <c r="CL6942" s="174"/>
    </row>
    <row r="6943" spans="29:90" s="168" customFormat="1" x14ac:dyDescent="0.25">
      <c r="AC6943" s="175"/>
      <c r="AD6943" s="175"/>
      <c r="AE6943" s="175"/>
      <c r="AF6943" s="175"/>
      <c r="AG6943" s="175"/>
      <c r="AH6943" s="176"/>
      <c r="AM6943" s="6"/>
      <c r="AN6943" s="6"/>
      <c r="AO6943" s="6"/>
      <c r="AP6943" s="6"/>
      <c r="AQ6943" s="6"/>
      <c r="AR6943" s="6"/>
      <c r="AS6943" s="6"/>
      <c r="AT6943" s="6"/>
      <c r="AU6943" s="6"/>
      <c r="AV6943" s="6"/>
      <c r="AW6943" s="6"/>
      <c r="AX6943" s="6"/>
      <c r="AY6943" s="172"/>
      <c r="AZ6943" s="172"/>
      <c r="BA6943" s="172"/>
      <c r="BB6943" s="6"/>
      <c r="BC6943" s="6"/>
      <c r="BD6943" s="6"/>
      <c r="BE6943" s="6"/>
      <c r="BF6943" s="6"/>
      <c r="BG6943" s="172"/>
      <c r="BH6943" s="172"/>
      <c r="BI6943" s="172"/>
      <c r="BJ6943" s="6"/>
      <c r="BK6943" s="6"/>
      <c r="BL6943" s="6"/>
      <c r="BM6943" s="6"/>
      <c r="BN6943" s="6"/>
      <c r="BO6943" s="6"/>
      <c r="BP6943" s="6"/>
      <c r="BQ6943" s="6"/>
      <c r="BR6943" s="6"/>
      <c r="BS6943" s="6"/>
      <c r="BT6943" s="6"/>
      <c r="CG6943" s="432"/>
      <c r="CH6943" s="432"/>
      <c r="CL6943" s="174"/>
    </row>
    <row r="6944" spans="29:90" s="168" customFormat="1" x14ac:dyDescent="0.25">
      <c r="AC6944" s="175"/>
      <c r="AD6944" s="175"/>
      <c r="AE6944" s="175"/>
      <c r="AF6944" s="175"/>
      <c r="AG6944" s="175"/>
      <c r="AH6944" s="176"/>
      <c r="AM6944" s="6"/>
      <c r="AN6944" s="6"/>
      <c r="AO6944" s="6"/>
      <c r="AP6944" s="6"/>
      <c r="AQ6944" s="6"/>
      <c r="AR6944" s="6"/>
      <c r="AS6944" s="6"/>
      <c r="AT6944" s="6"/>
      <c r="AU6944" s="6"/>
      <c r="AV6944" s="6"/>
      <c r="AW6944" s="6"/>
      <c r="AX6944" s="6"/>
      <c r="AY6944" s="172"/>
      <c r="AZ6944" s="172"/>
      <c r="BA6944" s="172"/>
      <c r="BB6944" s="6"/>
      <c r="BC6944" s="6"/>
      <c r="BD6944" s="6"/>
      <c r="BE6944" s="6"/>
      <c r="BF6944" s="6"/>
      <c r="BG6944" s="172"/>
      <c r="BH6944" s="172"/>
      <c r="BI6944" s="172"/>
      <c r="BJ6944" s="6"/>
      <c r="BK6944" s="6"/>
      <c r="BL6944" s="6"/>
      <c r="BM6944" s="6"/>
      <c r="BN6944" s="6"/>
      <c r="BO6944" s="6"/>
      <c r="BP6944" s="6"/>
      <c r="BQ6944" s="6"/>
      <c r="BR6944" s="6"/>
      <c r="BS6944" s="6"/>
      <c r="BT6944" s="6"/>
      <c r="CG6944" s="432"/>
      <c r="CH6944" s="432"/>
      <c r="CL6944" s="174"/>
    </row>
    <row r="6945" spans="29:90" s="168" customFormat="1" x14ac:dyDescent="0.25">
      <c r="AC6945" s="175"/>
      <c r="AD6945" s="175"/>
      <c r="AE6945" s="175"/>
      <c r="AF6945" s="175"/>
      <c r="AG6945" s="175"/>
      <c r="AH6945" s="176"/>
      <c r="AM6945" s="6"/>
      <c r="AN6945" s="6"/>
      <c r="AO6945" s="6"/>
      <c r="AP6945" s="6"/>
      <c r="AQ6945" s="6"/>
      <c r="AR6945" s="6"/>
      <c r="AS6945" s="6"/>
      <c r="AT6945" s="6"/>
      <c r="AU6945" s="6"/>
      <c r="AV6945" s="6"/>
      <c r="AW6945" s="6"/>
      <c r="AX6945" s="6"/>
      <c r="AY6945" s="172"/>
      <c r="AZ6945" s="172"/>
      <c r="BA6945" s="172"/>
      <c r="BB6945" s="6"/>
      <c r="BC6945" s="6"/>
      <c r="BD6945" s="6"/>
      <c r="BE6945" s="6"/>
      <c r="BF6945" s="6"/>
      <c r="BG6945" s="172"/>
      <c r="BH6945" s="172"/>
      <c r="BI6945" s="172"/>
      <c r="BJ6945" s="6"/>
      <c r="BK6945" s="6"/>
      <c r="BL6945" s="6"/>
      <c r="BM6945" s="6"/>
      <c r="BN6945" s="6"/>
      <c r="BO6945" s="6"/>
      <c r="BP6945" s="6"/>
      <c r="BQ6945" s="6"/>
      <c r="BR6945" s="6"/>
      <c r="BS6945" s="6"/>
      <c r="BT6945" s="6"/>
      <c r="CG6945" s="432"/>
      <c r="CH6945" s="432"/>
      <c r="CL6945" s="174"/>
    </row>
    <row r="6946" spans="29:90" s="168" customFormat="1" x14ac:dyDescent="0.25">
      <c r="AC6946" s="175"/>
      <c r="AD6946" s="175"/>
      <c r="AE6946" s="175"/>
      <c r="AF6946" s="175"/>
      <c r="AG6946" s="175"/>
      <c r="AH6946" s="176"/>
      <c r="AM6946" s="6"/>
      <c r="AN6946" s="6"/>
      <c r="AO6946" s="6"/>
      <c r="AP6946" s="6"/>
      <c r="AQ6946" s="6"/>
      <c r="AR6946" s="6"/>
      <c r="AS6946" s="6"/>
      <c r="AT6946" s="6"/>
      <c r="AU6946" s="6"/>
      <c r="AV6946" s="6"/>
      <c r="AW6946" s="6"/>
      <c r="AX6946" s="6"/>
      <c r="AY6946" s="172"/>
      <c r="AZ6946" s="172"/>
      <c r="BA6946" s="172"/>
      <c r="BB6946" s="6"/>
      <c r="BC6946" s="6"/>
      <c r="BD6946" s="6"/>
      <c r="BE6946" s="6"/>
      <c r="BF6946" s="6"/>
      <c r="BG6946" s="172"/>
      <c r="BH6946" s="172"/>
      <c r="BI6946" s="172"/>
      <c r="BJ6946" s="6"/>
      <c r="BK6946" s="6"/>
      <c r="BL6946" s="6"/>
      <c r="BM6946" s="6"/>
      <c r="BN6946" s="6"/>
      <c r="BO6946" s="6"/>
      <c r="BP6946" s="6"/>
      <c r="BQ6946" s="6"/>
      <c r="BR6946" s="6"/>
      <c r="BS6946" s="6"/>
      <c r="BT6946" s="6"/>
      <c r="CG6946" s="432"/>
      <c r="CH6946" s="432"/>
      <c r="CL6946" s="174"/>
    </row>
    <row r="6947" spans="29:90" s="168" customFormat="1" x14ac:dyDescent="0.25">
      <c r="AC6947" s="175"/>
      <c r="AD6947" s="175"/>
      <c r="AE6947" s="175"/>
      <c r="AF6947" s="175"/>
      <c r="AG6947" s="175"/>
      <c r="AH6947" s="176"/>
      <c r="AM6947" s="6"/>
      <c r="AN6947" s="6"/>
      <c r="AO6947" s="6"/>
      <c r="AP6947" s="6"/>
      <c r="AQ6947" s="6"/>
      <c r="AR6947" s="6"/>
      <c r="AS6947" s="6"/>
      <c r="AT6947" s="6"/>
      <c r="AU6947" s="6"/>
      <c r="AV6947" s="6"/>
      <c r="AW6947" s="6"/>
      <c r="AX6947" s="6"/>
      <c r="AY6947" s="172"/>
      <c r="AZ6947" s="172"/>
      <c r="BA6947" s="172"/>
      <c r="BB6947" s="6"/>
      <c r="BC6947" s="6"/>
      <c r="BD6947" s="6"/>
      <c r="BE6947" s="6"/>
      <c r="BF6947" s="6"/>
      <c r="BG6947" s="172"/>
      <c r="BH6947" s="172"/>
      <c r="BI6947" s="172"/>
      <c r="BJ6947" s="6"/>
      <c r="BK6947" s="6"/>
      <c r="BL6947" s="6"/>
      <c r="BM6947" s="6"/>
      <c r="BN6947" s="6"/>
      <c r="BO6947" s="6"/>
      <c r="BP6947" s="6"/>
      <c r="BQ6947" s="6"/>
      <c r="BR6947" s="6"/>
      <c r="BS6947" s="6"/>
      <c r="BT6947" s="6"/>
      <c r="CG6947" s="432"/>
      <c r="CH6947" s="432"/>
      <c r="CL6947" s="174"/>
    </row>
    <row r="6948" spans="29:90" s="168" customFormat="1" x14ac:dyDescent="0.25">
      <c r="AC6948" s="175"/>
      <c r="AD6948" s="175"/>
      <c r="AE6948" s="175"/>
      <c r="AF6948" s="175"/>
      <c r="AG6948" s="175"/>
      <c r="AH6948" s="176"/>
      <c r="AM6948" s="6"/>
      <c r="AN6948" s="6"/>
      <c r="AO6948" s="6"/>
      <c r="AP6948" s="6"/>
      <c r="AQ6948" s="6"/>
      <c r="AR6948" s="6"/>
      <c r="AS6948" s="6"/>
      <c r="AT6948" s="6"/>
      <c r="AU6948" s="6"/>
      <c r="AV6948" s="6"/>
      <c r="AW6948" s="6"/>
      <c r="AX6948" s="6"/>
      <c r="AY6948" s="172"/>
      <c r="AZ6948" s="172"/>
      <c r="BA6948" s="172"/>
      <c r="BB6948" s="6"/>
      <c r="BC6948" s="6"/>
      <c r="BD6948" s="6"/>
      <c r="BE6948" s="6"/>
      <c r="BF6948" s="6"/>
      <c r="BG6948" s="172"/>
      <c r="BH6948" s="172"/>
      <c r="BI6948" s="172"/>
      <c r="BJ6948" s="6"/>
      <c r="BK6948" s="6"/>
      <c r="BL6948" s="6"/>
      <c r="BM6948" s="6"/>
      <c r="BN6948" s="6"/>
      <c r="BO6948" s="6"/>
      <c r="BP6948" s="6"/>
      <c r="BQ6948" s="6"/>
      <c r="BR6948" s="6"/>
      <c r="BS6948" s="6"/>
      <c r="BT6948" s="6"/>
      <c r="CG6948" s="432"/>
      <c r="CH6948" s="432"/>
      <c r="CL6948" s="174"/>
    </row>
    <row r="6949" spans="29:90" s="168" customFormat="1" x14ac:dyDescent="0.25">
      <c r="AC6949" s="175"/>
      <c r="AD6949" s="175"/>
      <c r="AE6949" s="175"/>
      <c r="AF6949" s="175"/>
      <c r="AG6949" s="175"/>
      <c r="AH6949" s="176"/>
      <c r="AM6949" s="6"/>
      <c r="AN6949" s="6"/>
      <c r="AO6949" s="6"/>
      <c r="AP6949" s="6"/>
      <c r="AQ6949" s="6"/>
      <c r="AR6949" s="6"/>
      <c r="AS6949" s="6"/>
      <c r="AT6949" s="6"/>
      <c r="AU6949" s="6"/>
      <c r="AV6949" s="6"/>
      <c r="AW6949" s="6"/>
      <c r="AX6949" s="6"/>
      <c r="AY6949" s="172"/>
      <c r="AZ6949" s="172"/>
      <c r="BA6949" s="172"/>
      <c r="BB6949" s="6"/>
      <c r="BC6949" s="6"/>
      <c r="BD6949" s="6"/>
      <c r="BE6949" s="6"/>
      <c r="BF6949" s="6"/>
      <c r="BG6949" s="172"/>
      <c r="BH6949" s="172"/>
      <c r="BI6949" s="172"/>
      <c r="BJ6949" s="6"/>
      <c r="BK6949" s="6"/>
      <c r="BL6949" s="6"/>
      <c r="BM6949" s="6"/>
      <c r="BN6949" s="6"/>
      <c r="BO6949" s="6"/>
      <c r="BP6949" s="6"/>
      <c r="BQ6949" s="6"/>
      <c r="BR6949" s="6"/>
      <c r="BS6949" s="6"/>
      <c r="BT6949" s="6"/>
      <c r="CG6949" s="432"/>
      <c r="CH6949" s="432"/>
      <c r="CL6949" s="174"/>
    </row>
    <row r="6950" spans="29:90" s="168" customFormat="1" x14ac:dyDescent="0.25">
      <c r="AC6950" s="175"/>
      <c r="AD6950" s="175"/>
      <c r="AE6950" s="175"/>
      <c r="AF6950" s="175"/>
      <c r="AG6950" s="175"/>
      <c r="AH6950" s="176"/>
      <c r="AM6950" s="6"/>
      <c r="AN6950" s="6"/>
      <c r="AO6950" s="6"/>
      <c r="AP6950" s="6"/>
      <c r="AQ6950" s="6"/>
      <c r="AR6950" s="6"/>
      <c r="AS6950" s="6"/>
      <c r="AT6950" s="6"/>
      <c r="AU6950" s="6"/>
      <c r="AV6950" s="6"/>
      <c r="AW6950" s="6"/>
      <c r="AX6950" s="6"/>
      <c r="AY6950" s="172"/>
      <c r="AZ6950" s="172"/>
      <c r="BA6950" s="172"/>
      <c r="BB6950" s="6"/>
      <c r="BC6950" s="6"/>
      <c r="BD6950" s="6"/>
      <c r="BE6950" s="6"/>
      <c r="BF6950" s="6"/>
      <c r="BG6950" s="172"/>
      <c r="BH6950" s="172"/>
      <c r="BI6950" s="172"/>
      <c r="BJ6950" s="6"/>
      <c r="BK6950" s="6"/>
      <c r="BL6950" s="6"/>
      <c r="BM6950" s="6"/>
      <c r="BN6950" s="6"/>
      <c r="BO6950" s="6"/>
      <c r="BP6950" s="6"/>
      <c r="BQ6950" s="6"/>
      <c r="BR6950" s="6"/>
      <c r="BS6950" s="6"/>
      <c r="BT6950" s="6"/>
      <c r="CG6950" s="432"/>
      <c r="CH6950" s="432"/>
      <c r="CL6950" s="174"/>
    </row>
    <row r="6951" spans="29:90" s="168" customFormat="1" x14ac:dyDescent="0.25">
      <c r="AC6951" s="175"/>
      <c r="AD6951" s="175"/>
      <c r="AE6951" s="175"/>
      <c r="AF6951" s="175"/>
      <c r="AG6951" s="175"/>
      <c r="AH6951" s="176"/>
      <c r="AM6951" s="6"/>
      <c r="AN6951" s="6"/>
      <c r="AO6951" s="6"/>
      <c r="AP6951" s="6"/>
      <c r="AQ6951" s="6"/>
      <c r="AR6951" s="6"/>
      <c r="AS6951" s="6"/>
      <c r="AT6951" s="6"/>
      <c r="AU6951" s="6"/>
      <c r="AV6951" s="6"/>
      <c r="AW6951" s="6"/>
      <c r="AX6951" s="6"/>
      <c r="AY6951" s="172"/>
      <c r="AZ6951" s="172"/>
      <c r="BA6951" s="172"/>
      <c r="BB6951" s="6"/>
      <c r="BC6951" s="6"/>
      <c r="BD6951" s="6"/>
      <c r="BE6951" s="6"/>
      <c r="BF6951" s="6"/>
      <c r="BG6951" s="172"/>
      <c r="BH6951" s="172"/>
      <c r="BI6951" s="172"/>
      <c r="BJ6951" s="6"/>
      <c r="BK6951" s="6"/>
      <c r="BL6951" s="6"/>
      <c r="BM6951" s="6"/>
      <c r="BN6951" s="6"/>
      <c r="BO6951" s="6"/>
      <c r="BP6951" s="6"/>
      <c r="BQ6951" s="6"/>
      <c r="BR6951" s="6"/>
      <c r="BS6951" s="6"/>
      <c r="BT6951" s="6"/>
      <c r="CG6951" s="432"/>
      <c r="CH6951" s="432"/>
      <c r="CL6951" s="174"/>
    </row>
    <row r="6952" spans="29:90" s="168" customFormat="1" x14ac:dyDescent="0.25">
      <c r="AC6952" s="175"/>
      <c r="AD6952" s="175"/>
      <c r="AE6952" s="175"/>
      <c r="AF6952" s="175"/>
      <c r="AG6952" s="175"/>
      <c r="AH6952" s="176"/>
      <c r="AM6952" s="6"/>
      <c r="AN6952" s="6"/>
      <c r="AO6952" s="6"/>
      <c r="AP6952" s="6"/>
      <c r="AQ6952" s="6"/>
      <c r="AR6952" s="6"/>
      <c r="AS6952" s="6"/>
      <c r="AT6952" s="6"/>
      <c r="AU6952" s="6"/>
      <c r="AV6952" s="6"/>
      <c r="AW6952" s="6"/>
      <c r="AX6952" s="6"/>
      <c r="AY6952" s="172"/>
      <c r="AZ6952" s="172"/>
      <c r="BA6952" s="172"/>
      <c r="BB6952" s="6"/>
      <c r="BC6952" s="6"/>
      <c r="BD6952" s="6"/>
      <c r="BE6952" s="6"/>
      <c r="BF6952" s="6"/>
      <c r="BG6952" s="172"/>
      <c r="BH6952" s="172"/>
      <c r="BI6952" s="172"/>
      <c r="BJ6952" s="6"/>
      <c r="BK6952" s="6"/>
      <c r="BL6952" s="6"/>
      <c r="BM6952" s="6"/>
      <c r="BN6952" s="6"/>
      <c r="BO6952" s="6"/>
      <c r="BP6952" s="6"/>
      <c r="BQ6952" s="6"/>
      <c r="BR6952" s="6"/>
      <c r="BS6952" s="6"/>
      <c r="BT6952" s="6"/>
      <c r="CG6952" s="432"/>
      <c r="CH6952" s="432"/>
      <c r="CL6952" s="174"/>
    </row>
    <row r="6953" spans="29:90" s="168" customFormat="1" x14ac:dyDescent="0.25">
      <c r="AC6953" s="175"/>
      <c r="AD6953" s="175"/>
      <c r="AE6953" s="175"/>
      <c r="AF6953" s="175"/>
      <c r="AG6953" s="175"/>
      <c r="AH6953" s="176"/>
      <c r="AM6953" s="6"/>
      <c r="AN6953" s="6"/>
      <c r="AO6953" s="6"/>
      <c r="AP6953" s="6"/>
      <c r="AQ6953" s="6"/>
      <c r="AR6953" s="6"/>
      <c r="AS6953" s="6"/>
      <c r="AT6953" s="6"/>
      <c r="AU6953" s="6"/>
      <c r="AV6953" s="6"/>
      <c r="AW6953" s="6"/>
      <c r="AX6953" s="6"/>
      <c r="AY6953" s="172"/>
      <c r="AZ6953" s="172"/>
      <c r="BA6953" s="172"/>
      <c r="BB6953" s="6"/>
      <c r="BC6953" s="6"/>
      <c r="BD6953" s="6"/>
      <c r="BE6953" s="6"/>
      <c r="BF6953" s="6"/>
      <c r="BG6953" s="172"/>
      <c r="BH6953" s="172"/>
      <c r="BI6953" s="172"/>
      <c r="BJ6953" s="6"/>
      <c r="BK6953" s="6"/>
      <c r="BL6953" s="6"/>
      <c r="BM6953" s="6"/>
      <c r="BN6953" s="6"/>
      <c r="BO6953" s="6"/>
      <c r="BP6953" s="6"/>
      <c r="BQ6953" s="6"/>
      <c r="BR6953" s="6"/>
      <c r="BS6953" s="6"/>
      <c r="BT6953" s="6"/>
      <c r="CG6953" s="432"/>
      <c r="CH6953" s="432"/>
      <c r="CL6953" s="174"/>
    </row>
    <row r="6954" spans="29:90" s="168" customFormat="1" x14ac:dyDescent="0.25">
      <c r="AC6954" s="175"/>
      <c r="AD6954" s="175"/>
      <c r="AE6954" s="175"/>
      <c r="AF6954" s="175"/>
      <c r="AG6954" s="175"/>
      <c r="AH6954" s="176"/>
      <c r="AM6954" s="6"/>
      <c r="AN6954" s="6"/>
      <c r="AO6954" s="6"/>
      <c r="AP6954" s="6"/>
      <c r="AQ6954" s="6"/>
      <c r="AR6954" s="6"/>
      <c r="AS6954" s="6"/>
      <c r="AT6954" s="6"/>
      <c r="AU6954" s="6"/>
      <c r="AV6954" s="6"/>
      <c r="AW6954" s="6"/>
      <c r="AX6954" s="6"/>
      <c r="AY6954" s="172"/>
      <c r="AZ6954" s="172"/>
      <c r="BA6954" s="172"/>
      <c r="BB6954" s="6"/>
      <c r="BC6954" s="6"/>
      <c r="BD6954" s="6"/>
      <c r="BE6954" s="6"/>
      <c r="BF6954" s="6"/>
      <c r="BG6954" s="172"/>
      <c r="BH6954" s="172"/>
      <c r="BI6954" s="172"/>
      <c r="BJ6954" s="6"/>
      <c r="BK6954" s="6"/>
      <c r="BL6954" s="6"/>
      <c r="BM6954" s="6"/>
      <c r="BN6954" s="6"/>
      <c r="BO6954" s="6"/>
      <c r="BP6954" s="6"/>
      <c r="BQ6954" s="6"/>
      <c r="BR6954" s="6"/>
      <c r="BS6954" s="6"/>
      <c r="BT6954" s="6"/>
      <c r="CG6954" s="432"/>
      <c r="CH6954" s="432"/>
      <c r="CL6954" s="174"/>
    </row>
    <row r="6955" spans="29:90" s="168" customFormat="1" x14ac:dyDescent="0.25">
      <c r="AC6955" s="175"/>
      <c r="AD6955" s="175"/>
      <c r="AE6955" s="175"/>
      <c r="AF6955" s="175"/>
      <c r="AG6955" s="175"/>
      <c r="AH6955" s="176"/>
      <c r="AM6955" s="6"/>
      <c r="AN6955" s="6"/>
      <c r="AO6955" s="6"/>
      <c r="AP6955" s="6"/>
      <c r="AQ6955" s="6"/>
      <c r="AR6955" s="6"/>
      <c r="AS6955" s="6"/>
      <c r="AT6955" s="6"/>
      <c r="AU6955" s="6"/>
      <c r="AV6955" s="6"/>
      <c r="AW6955" s="6"/>
      <c r="AX6955" s="6"/>
      <c r="AY6955" s="172"/>
      <c r="AZ6955" s="172"/>
      <c r="BA6955" s="172"/>
      <c r="BB6955" s="6"/>
      <c r="BC6955" s="6"/>
      <c r="BD6955" s="6"/>
      <c r="BE6955" s="6"/>
      <c r="BF6955" s="6"/>
      <c r="BG6955" s="172"/>
      <c r="BH6955" s="172"/>
      <c r="BI6955" s="172"/>
      <c r="BJ6955" s="6"/>
      <c r="BK6955" s="6"/>
      <c r="BL6955" s="6"/>
      <c r="BM6955" s="6"/>
      <c r="BN6955" s="6"/>
      <c r="BO6955" s="6"/>
      <c r="BP6955" s="6"/>
      <c r="BQ6955" s="6"/>
      <c r="BR6955" s="6"/>
      <c r="BS6955" s="6"/>
      <c r="BT6955" s="6"/>
      <c r="CG6955" s="432"/>
      <c r="CH6955" s="432"/>
      <c r="CL6955" s="174"/>
    </row>
    <row r="6956" spans="29:90" s="168" customFormat="1" x14ac:dyDescent="0.25">
      <c r="AC6956" s="175"/>
      <c r="AD6956" s="175"/>
      <c r="AE6956" s="175"/>
      <c r="AF6956" s="175"/>
      <c r="AG6956" s="175"/>
      <c r="AH6956" s="176"/>
      <c r="AM6956" s="6"/>
      <c r="AN6956" s="6"/>
      <c r="AO6956" s="6"/>
      <c r="AP6956" s="6"/>
      <c r="AQ6956" s="6"/>
      <c r="AR6956" s="6"/>
      <c r="AS6956" s="6"/>
      <c r="AT6956" s="6"/>
      <c r="AU6956" s="6"/>
      <c r="AV6956" s="6"/>
      <c r="AW6956" s="6"/>
      <c r="AX6956" s="6"/>
      <c r="AY6956" s="172"/>
      <c r="AZ6956" s="172"/>
      <c r="BA6956" s="172"/>
      <c r="BB6956" s="6"/>
      <c r="BC6956" s="6"/>
      <c r="BD6956" s="6"/>
      <c r="BE6956" s="6"/>
      <c r="BF6956" s="6"/>
      <c r="BG6956" s="172"/>
      <c r="BH6956" s="172"/>
      <c r="BI6956" s="172"/>
      <c r="BJ6956" s="6"/>
      <c r="BK6956" s="6"/>
      <c r="BL6956" s="6"/>
      <c r="BM6956" s="6"/>
      <c r="BN6956" s="6"/>
      <c r="BO6956" s="6"/>
      <c r="BP6956" s="6"/>
      <c r="BQ6956" s="6"/>
      <c r="BR6956" s="6"/>
      <c r="BS6956" s="6"/>
      <c r="BT6956" s="6"/>
      <c r="CG6956" s="432"/>
      <c r="CH6956" s="432"/>
      <c r="CL6956" s="174"/>
    </row>
    <row r="6957" spans="29:90" s="168" customFormat="1" x14ac:dyDescent="0.25">
      <c r="AC6957" s="175"/>
      <c r="AD6957" s="175"/>
      <c r="AE6957" s="175"/>
      <c r="AF6957" s="175"/>
      <c r="AG6957" s="175"/>
      <c r="AH6957" s="176"/>
      <c r="AM6957" s="6"/>
      <c r="AN6957" s="6"/>
      <c r="AO6957" s="6"/>
      <c r="AP6957" s="6"/>
      <c r="AQ6957" s="6"/>
      <c r="AR6957" s="6"/>
      <c r="AS6957" s="6"/>
      <c r="AT6957" s="6"/>
      <c r="AU6957" s="6"/>
      <c r="AV6957" s="6"/>
      <c r="AW6957" s="6"/>
      <c r="AX6957" s="6"/>
      <c r="AY6957" s="172"/>
      <c r="AZ6957" s="172"/>
      <c r="BA6957" s="172"/>
      <c r="BB6957" s="6"/>
      <c r="BC6957" s="6"/>
      <c r="BD6957" s="6"/>
      <c r="BE6957" s="6"/>
      <c r="BF6957" s="6"/>
      <c r="BG6957" s="172"/>
      <c r="BH6957" s="172"/>
      <c r="BI6957" s="172"/>
      <c r="BJ6957" s="6"/>
      <c r="BK6957" s="6"/>
      <c r="BL6957" s="6"/>
      <c r="BM6957" s="6"/>
      <c r="BN6957" s="6"/>
      <c r="BO6957" s="6"/>
      <c r="BP6957" s="6"/>
      <c r="BQ6957" s="6"/>
      <c r="BR6957" s="6"/>
      <c r="BS6957" s="6"/>
      <c r="BT6957" s="6"/>
      <c r="CG6957" s="432"/>
      <c r="CH6957" s="432"/>
      <c r="CL6957" s="174"/>
    </row>
    <row r="6958" spans="29:90" s="168" customFormat="1" x14ac:dyDescent="0.25">
      <c r="AC6958" s="175"/>
      <c r="AD6958" s="175"/>
      <c r="AE6958" s="175"/>
      <c r="AF6958" s="175"/>
      <c r="AG6958" s="175"/>
      <c r="AH6958" s="176"/>
      <c r="AM6958" s="6"/>
      <c r="AN6958" s="6"/>
      <c r="AO6958" s="6"/>
      <c r="AP6958" s="6"/>
      <c r="AQ6958" s="6"/>
      <c r="AR6958" s="6"/>
      <c r="AS6958" s="6"/>
      <c r="AT6958" s="6"/>
      <c r="AU6958" s="6"/>
      <c r="AV6958" s="6"/>
      <c r="AW6958" s="6"/>
      <c r="AX6958" s="6"/>
      <c r="AY6958" s="172"/>
      <c r="AZ6958" s="172"/>
      <c r="BA6958" s="172"/>
      <c r="BB6958" s="6"/>
      <c r="BC6958" s="6"/>
      <c r="BD6958" s="6"/>
      <c r="BE6958" s="6"/>
      <c r="BF6958" s="6"/>
      <c r="BG6958" s="172"/>
      <c r="BH6958" s="172"/>
      <c r="BI6958" s="172"/>
      <c r="BJ6958" s="6"/>
      <c r="BK6958" s="6"/>
      <c r="BL6958" s="6"/>
      <c r="BM6958" s="6"/>
      <c r="BN6958" s="6"/>
      <c r="BO6958" s="6"/>
      <c r="BP6958" s="6"/>
      <c r="BQ6958" s="6"/>
      <c r="BR6958" s="6"/>
      <c r="BS6958" s="6"/>
      <c r="BT6958" s="6"/>
      <c r="CG6958" s="432"/>
      <c r="CH6958" s="432"/>
      <c r="CL6958" s="174"/>
    </row>
    <row r="6959" spans="29:90" s="168" customFormat="1" x14ac:dyDescent="0.25">
      <c r="AC6959" s="175"/>
      <c r="AD6959" s="175"/>
      <c r="AE6959" s="175"/>
      <c r="AF6959" s="175"/>
      <c r="AG6959" s="175"/>
      <c r="AH6959" s="176"/>
      <c r="AM6959" s="6"/>
      <c r="AN6959" s="6"/>
      <c r="AO6959" s="6"/>
      <c r="AP6959" s="6"/>
      <c r="AQ6959" s="6"/>
      <c r="AR6959" s="6"/>
      <c r="AS6959" s="6"/>
      <c r="AT6959" s="6"/>
      <c r="AU6959" s="6"/>
      <c r="AV6959" s="6"/>
      <c r="AW6959" s="6"/>
      <c r="AX6959" s="6"/>
      <c r="AY6959" s="172"/>
      <c r="AZ6959" s="172"/>
      <c r="BA6959" s="172"/>
      <c r="BB6959" s="6"/>
      <c r="BC6959" s="6"/>
      <c r="BD6959" s="6"/>
      <c r="BE6959" s="6"/>
      <c r="BF6959" s="6"/>
      <c r="BG6959" s="172"/>
      <c r="BH6959" s="172"/>
      <c r="BI6959" s="172"/>
      <c r="BJ6959" s="6"/>
      <c r="BK6959" s="6"/>
      <c r="BL6959" s="6"/>
      <c r="BM6959" s="6"/>
      <c r="BN6959" s="6"/>
      <c r="BO6959" s="6"/>
      <c r="BP6959" s="6"/>
      <c r="BQ6959" s="6"/>
      <c r="BR6959" s="6"/>
      <c r="BS6959" s="6"/>
      <c r="BT6959" s="6"/>
      <c r="CG6959" s="432"/>
      <c r="CH6959" s="432"/>
      <c r="CL6959" s="174"/>
    </row>
    <row r="6960" spans="29:90" s="168" customFormat="1" x14ac:dyDescent="0.25">
      <c r="AC6960" s="175"/>
      <c r="AD6960" s="175"/>
      <c r="AE6960" s="175"/>
      <c r="AF6960" s="175"/>
      <c r="AG6960" s="175"/>
      <c r="AH6960" s="176"/>
      <c r="AM6960" s="6"/>
      <c r="AN6960" s="6"/>
      <c r="AO6960" s="6"/>
      <c r="AP6960" s="6"/>
      <c r="AQ6960" s="6"/>
      <c r="AR6960" s="6"/>
      <c r="AS6960" s="6"/>
      <c r="AT6960" s="6"/>
      <c r="AU6960" s="6"/>
      <c r="AV6960" s="6"/>
      <c r="AW6960" s="6"/>
      <c r="AX6960" s="6"/>
      <c r="AY6960" s="172"/>
      <c r="AZ6960" s="172"/>
      <c r="BA6960" s="172"/>
      <c r="BB6960" s="6"/>
      <c r="BC6960" s="6"/>
      <c r="BD6960" s="6"/>
      <c r="BE6960" s="6"/>
      <c r="BF6960" s="6"/>
      <c r="BG6960" s="172"/>
      <c r="BH6960" s="172"/>
      <c r="BI6960" s="172"/>
      <c r="BJ6960" s="6"/>
      <c r="BK6960" s="6"/>
      <c r="BL6960" s="6"/>
      <c r="BM6960" s="6"/>
      <c r="BN6960" s="6"/>
      <c r="BO6960" s="6"/>
      <c r="BP6960" s="6"/>
      <c r="BQ6960" s="6"/>
      <c r="BR6960" s="6"/>
      <c r="BS6960" s="6"/>
      <c r="BT6960" s="6"/>
      <c r="CG6960" s="432"/>
      <c r="CH6960" s="432"/>
      <c r="CL6960" s="174"/>
    </row>
    <row r="6961" spans="29:90" s="168" customFormat="1" x14ac:dyDescent="0.25">
      <c r="AC6961" s="175"/>
      <c r="AD6961" s="175"/>
      <c r="AE6961" s="175"/>
      <c r="AF6961" s="175"/>
      <c r="AG6961" s="175"/>
      <c r="AH6961" s="176"/>
      <c r="AM6961" s="6"/>
      <c r="AN6961" s="6"/>
      <c r="AO6961" s="6"/>
      <c r="AP6961" s="6"/>
      <c r="AQ6961" s="6"/>
      <c r="AR6961" s="6"/>
      <c r="AS6961" s="6"/>
      <c r="AT6961" s="6"/>
      <c r="AU6961" s="6"/>
      <c r="AV6961" s="6"/>
      <c r="AW6961" s="6"/>
      <c r="AX6961" s="6"/>
      <c r="AY6961" s="172"/>
      <c r="AZ6961" s="172"/>
      <c r="BA6961" s="172"/>
      <c r="BB6961" s="6"/>
      <c r="BC6961" s="6"/>
      <c r="BD6961" s="6"/>
      <c r="BE6961" s="6"/>
      <c r="BF6961" s="6"/>
      <c r="BG6961" s="172"/>
      <c r="BH6961" s="172"/>
      <c r="BI6961" s="172"/>
      <c r="BJ6961" s="6"/>
      <c r="BK6961" s="6"/>
      <c r="BL6961" s="6"/>
      <c r="BM6961" s="6"/>
      <c r="BN6961" s="6"/>
      <c r="BO6961" s="6"/>
      <c r="BP6961" s="6"/>
      <c r="BQ6961" s="6"/>
      <c r="BR6961" s="6"/>
      <c r="BS6961" s="6"/>
      <c r="BT6961" s="6"/>
      <c r="CG6961" s="432"/>
      <c r="CH6961" s="432"/>
      <c r="CL6961" s="174"/>
    </row>
    <row r="6962" spans="29:90" s="168" customFormat="1" x14ac:dyDescent="0.25">
      <c r="AC6962" s="175"/>
      <c r="AD6962" s="175"/>
      <c r="AE6962" s="175"/>
      <c r="AF6962" s="175"/>
      <c r="AG6962" s="175"/>
      <c r="AH6962" s="176"/>
      <c r="AM6962" s="6"/>
      <c r="AN6962" s="6"/>
      <c r="AO6962" s="6"/>
      <c r="AP6962" s="6"/>
      <c r="AQ6962" s="6"/>
      <c r="AR6962" s="6"/>
      <c r="AS6962" s="6"/>
      <c r="AT6962" s="6"/>
      <c r="AU6962" s="6"/>
      <c r="AV6962" s="6"/>
      <c r="AW6962" s="6"/>
      <c r="AX6962" s="6"/>
      <c r="AY6962" s="172"/>
      <c r="AZ6962" s="172"/>
      <c r="BA6962" s="172"/>
      <c r="BB6962" s="6"/>
      <c r="BC6962" s="6"/>
      <c r="BD6962" s="6"/>
      <c r="BE6962" s="6"/>
      <c r="BF6962" s="6"/>
      <c r="BG6962" s="172"/>
      <c r="BH6962" s="172"/>
      <c r="BI6962" s="172"/>
      <c r="BJ6962" s="6"/>
      <c r="BK6962" s="6"/>
      <c r="BL6962" s="6"/>
      <c r="BM6962" s="6"/>
      <c r="BN6962" s="6"/>
      <c r="BO6962" s="6"/>
      <c r="BP6962" s="6"/>
      <c r="BQ6962" s="6"/>
      <c r="BR6962" s="6"/>
      <c r="BS6962" s="6"/>
      <c r="BT6962" s="6"/>
      <c r="CG6962" s="432"/>
      <c r="CH6962" s="432"/>
      <c r="CL6962" s="174"/>
    </row>
    <row r="6963" spans="29:90" s="168" customFormat="1" x14ac:dyDescent="0.25">
      <c r="AC6963" s="175"/>
      <c r="AD6963" s="175"/>
      <c r="AE6963" s="175"/>
      <c r="AF6963" s="175"/>
      <c r="AG6963" s="175"/>
      <c r="AH6963" s="176"/>
      <c r="AM6963" s="6"/>
      <c r="AN6963" s="6"/>
      <c r="AO6963" s="6"/>
      <c r="AP6963" s="6"/>
      <c r="AQ6963" s="6"/>
      <c r="AR6963" s="6"/>
      <c r="AS6963" s="6"/>
      <c r="AT6963" s="6"/>
      <c r="AU6963" s="6"/>
      <c r="AV6963" s="6"/>
      <c r="AW6963" s="6"/>
      <c r="AX6963" s="6"/>
      <c r="AY6963" s="172"/>
      <c r="AZ6963" s="172"/>
      <c r="BA6963" s="172"/>
      <c r="BB6963" s="6"/>
      <c r="BC6963" s="6"/>
      <c r="BD6963" s="6"/>
      <c r="BE6963" s="6"/>
      <c r="BF6963" s="6"/>
      <c r="BG6963" s="172"/>
      <c r="BH6963" s="172"/>
      <c r="BI6963" s="172"/>
      <c r="BJ6963" s="6"/>
      <c r="BK6963" s="6"/>
      <c r="BL6963" s="6"/>
      <c r="BM6963" s="6"/>
      <c r="BN6963" s="6"/>
      <c r="BO6963" s="6"/>
      <c r="BP6963" s="6"/>
      <c r="BQ6963" s="6"/>
      <c r="BR6963" s="6"/>
      <c r="BS6963" s="6"/>
      <c r="BT6963" s="6"/>
      <c r="CG6963" s="432"/>
      <c r="CH6963" s="432"/>
      <c r="CL6963" s="174"/>
    </row>
    <row r="6964" spans="29:90" s="168" customFormat="1" x14ac:dyDescent="0.25">
      <c r="AC6964" s="175"/>
      <c r="AD6964" s="175"/>
      <c r="AE6964" s="175"/>
      <c r="AF6964" s="175"/>
      <c r="AG6964" s="175"/>
      <c r="AH6964" s="176"/>
      <c r="AM6964" s="6"/>
      <c r="AN6964" s="6"/>
      <c r="AO6964" s="6"/>
      <c r="AP6964" s="6"/>
      <c r="AQ6964" s="6"/>
      <c r="AR6964" s="6"/>
      <c r="AS6964" s="6"/>
      <c r="AT6964" s="6"/>
      <c r="AU6964" s="6"/>
      <c r="AV6964" s="6"/>
      <c r="AW6964" s="6"/>
      <c r="AX6964" s="6"/>
      <c r="AY6964" s="172"/>
      <c r="AZ6964" s="172"/>
      <c r="BA6964" s="172"/>
      <c r="BB6964" s="6"/>
      <c r="BC6964" s="6"/>
      <c r="BD6964" s="6"/>
      <c r="BE6964" s="6"/>
      <c r="BF6964" s="6"/>
      <c r="BG6964" s="172"/>
      <c r="BH6964" s="172"/>
      <c r="BI6964" s="172"/>
      <c r="BJ6964" s="6"/>
      <c r="BK6964" s="6"/>
      <c r="BL6964" s="6"/>
      <c r="BM6964" s="6"/>
      <c r="BN6964" s="6"/>
      <c r="BO6964" s="6"/>
      <c r="BP6964" s="6"/>
      <c r="BQ6964" s="6"/>
      <c r="BR6964" s="6"/>
      <c r="BS6964" s="6"/>
      <c r="BT6964" s="6"/>
      <c r="CG6964" s="432"/>
      <c r="CH6964" s="432"/>
      <c r="CL6964" s="174"/>
    </row>
    <row r="6965" spans="29:90" s="168" customFormat="1" x14ac:dyDescent="0.25">
      <c r="AC6965" s="175"/>
      <c r="AD6965" s="175"/>
      <c r="AE6965" s="175"/>
      <c r="AF6965" s="175"/>
      <c r="AG6965" s="175"/>
      <c r="AH6965" s="176"/>
      <c r="AM6965" s="6"/>
      <c r="AN6965" s="6"/>
      <c r="AO6965" s="6"/>
      <c r="AP6965" s="6"/>
      <c r="AQ6965" s="6"/>
      <c r="AR6965" s="6"/>
      <c r="AS6965" s="6"/>
      <c r="AT6965" s="6"/>
      <c r="AU6965" s="6"/>
      <c r="AV6965" s="6"/>
      <c r="AW6965" s="6"/>
      <c r="AX6965" s="6"/>
      <c r="AY6965" s="172"/>
      <c r="AZ6965" s="172"/>
      <c r="BA6965" s="172"/>
      <c r="BB6965" s="6"/>
      <c r="BC6965" s="6"/>
      <c r="BD6965" s="6"/>
      <c r="BE6965" s="6"/>
      <c r="BF6965" s="6"/>
      <c r="BG6965" s="172"/>
      <c r="BH6965" s="172"/>
      <c r="BI6965" s="172"/>
      <c r="BJ6965" s="6"/>
      <c r="BK6965" s="6"/>
      <c r="BL6965" s="6"/>
      <c r="BM6965" s="6"/>
      <c r="BN6965" s="6"/>
      <c r="BO6965" s="6"/>
      <c r="BP6965" s="6"/>
      <c r="BQ6965" s="6"/>
      <c r="BR6965" s="6"/>
      <c r="BS6965" s="6"/>
      <c r="BT6965" s="6"/>
      <c r="CG6965" s="432"/>
      <c r="CH6965" s="432"/>
      <c r="CL6965" s="174"/>
    </row>
    <row r="6966" spans="29:90" s="168" customFormat="1" x14ac:dyDescent="0.25">
      <c r="AC6966" s="175"/>
      <c r="AD6966" s="175"/>
      <c r="AE6966" s="175"/>
      <c r="AF6966" s="175"/>
      <c r="AG6966" s="175"/>
      <c r="AH6966" s="176"/>
      <c r="AM6966" s="6"/>
      <c r="AN6966" s="6"/>
      <c r="AO6966" s="6"/>
      <c r="AP6966" s="6"/>
      <c r="AQ6966" s="6"/>
      <c r="AR6966" s="6"/>
      <c r="AS6966" s="6"/>
      <c r="AT6966" s="6"/>
      <c r="AU6966" s="6"/>
      <c r="AV6966" s="6"/>
      <c r="AW6966" s="6"/>
      <c r="AX6966" s="6"/>
      <c r="AY6966" s="172"/>
      <c r="AZ6966" s="172"/>
      <c r="BA6966" s="172"/>
      <c r="BB6966" s="6"/>
      <c r="BC6966" s="6"/>
      <c r="BD6966" s="6"/>
      <c r="BE6966" s="6"/>
      <c r="BF6966" s="6"/>
      <c r="BG6966" s="172"/>
      <c r="BH6966" s="172"/>
      <c r="BI6966" s="172"/>
      <c r="BJ6966" s="6"/>
      <c r="BK6966" s="6"/>
      <c r="BL6966" s="6"/>
      <c r="BM6966" s="6"/>
      <c r="BN6966" s="6"/>
      <c r="BO6966" s="6"/>
      <c r="BP6966" s="6"/>
      <c r="BQ6966" s="6"/>
      <c r="BR6966" s="6"/>
      <c r="BS6966" s="6"/>
      <c r="BT6966" s="6"/>
      <c r="CG6966" s="432"/>
      <c r="CH6966" s="432"/>
      <c r="CL6966" s="174"/>
    </row>
    <row r="6967" spans="29:90" s="168" customFormat="1" x14ac:dyDescent="0.25">
      <c r="AC6967" s="175"/>
      <c r="AD6967" s="175"/>
      <c r="AE6967" s="175"/>
      <c r="AF6967" s="175"/>
      <c r="AG6967" s="175"/>
      <c r="AH6967" s="176"/>
      <c r="AM6967" s="6"/>
      <c r="AN6967" s="6"/>
      <c r="AO6967" s="6"/>
      <c r="AP6967" s="6"/>
      <c r="AQ6967" s="6"/>
      <c r="AR6967" s="6"/>
      <c r="AS6967" s="6"/>
      <c r="AT6967" s="6"/>
      <c r="AU6967" s="6"/>
      <c r="AV6967" s="6"/>
      <c r="AW6967" s="6"/>
      <c r="AX6967" s="6"/>
      <c r="AY6967" s="172"/>
      <c r="AZ6967" s="172"/>
      <c r="BA6967" s="172"/>
      <c r="BB6967" s="6"/>
      <c r="BC6967" s="6"/>
      <c r="BD6967" s="6"/>
      <c r="BE6967" s="6"/>
      <c r="BF6967" s="6"/>
      <c r="BG6967" s="172"/>
      <c r="BH6967" s="172"/>
      <c r="BI6967" s="172"/>
      <c r="BJ6967" s="6"/>
      <c r="BK6967" s="6"/>
      <c r="BL6967" s="6"/>
      <c r="BM6967" s="6"/>
      <c r="BN6967" s="6"/>
      <c r="BO6967" s="6"/>
      <c r="BP6967" s="6"/>
      <c r="BQ6967" s="6"/>
      <c r="BR6967" s="6"/>
      <c r="BS6967" s="6"/>
      <c r="BT6967" s="6"/>
      <c r="CG6967" s="432"/>
      <c r="CH6967" s="432"/>
      <c r="CL6967" s="174"/>
    </row>
    <row r="6968" spans="29:90" s="168" customFormat="1" x14ac:dyDescent="0.25">
      <c r="AC6968" s="175"/>
      <c r="AD6968" s="175"/>
      <c r="AE6968" s="175"/>
      <c r="AF6968" s="175"/>
      <c r="AG6968" s="175"/>
      <c r="AH6968" s="176"/>
      <c r="AM6968" s="6"/>
      <c r="AN6968" s="6"/>
      <c r="AO6968" s="6"/>
      <c r="AP6968" s="6"/>
      <c r="AQ6968" s="6"/>
      <c r="AR6968" s="6"/>
      <c r="AS6968" s="6"/>
      <c r="AT6968" s="6"/>
      <c r="AU6968" s="6"/>
      <c r="AV6968" s="6"/>
      <c r="AW6968" s="6"/>
      <c r="AX6968" s="6"/>
      <c r="AY6968" s="172"/>
      <c r="AZ6968" s="172"/>
      <c r="BA6968" s="172"/>
      <c r="BB6968" s="6"/>
      <c r="BC6968" s="6"/>
      <c r="BD6968" s="6"/>
      <c r="BE6968" s="6"/>
      <c r="BF6968" s="6"/>
      <c r="BG6968" s="172"/>
      <c r="BH6968" s="172"/>
      <c r="BI6968" s="172"/>
      <c r="BJ6968" s="6"/>
      <c r="BK6968" s="6"/>
      <c r="BL6968" s="6"/>
      <c r="BM6968" s="6"/>
      <c r="BN6968" s="6"/>
      <c r="BO6968" s="6"/>
      <c r="BP6968" s="6"/>
      <c r="BQ6968" s="6"/>
      <c r="BR6968" s="6"/>
      <c r="BS6968" s="6"/>
      <c r="BT6968" s="6"/>
      <c r="CG6968" s="432"/>
      <c r="CH6968" s="432"/>
      <c r="CL6968" s="174"/>
    </row>
    <row r="6969" spans="29:90" s="168" customFormat="1" x14ac:dyDescent="0.25">
      <c r="AC6969" s="175"/>
      <c r="AD6969" s="175"/>
      <c r="AE6969" s="175"/>
      <c r="AF6969" s="175"/>
      <c r="AG6969" s="175"/>
      <c r="AH6969" s="176"/>
      <c r="AM6969" s="6"/>
      <c r="AN6969" s="6"/>
      <c r="AO6969" s="6"/>
      <c r="AP6969" s="6"/>
      <c r="AQ6969" s="6"/>
      <c r="AR6969" s="6"/>
      <c r="AS6969" s="6"/>
      <c r="AT6969" s="6"/>
      <c r="AU6969" s="6"/>
      <c r="AV6969" s="6"/>
      <c r="AW6969" s="6"/>
      <c r="AX6969" s="6"/>
      <c r="AY6969" s="172"/>
      <c r="AZ6969" s="172"/>
      <c r="BA6969" s="172"/>
      <c r="BB6969" s="6"/>
      <c r="BC6969" s="6"/>
      <c r="BD6969" s="6"/>
      <c r="BE6969" s="6"/>
      <c r="BF6969" s="6"/>
      <c r="BG6969" s="172"/>
      <c r="BH6969" s="172"/>
      <c r="BI6969" s="172"/>
      <c r="BJ6969" s="6"/>
      <c r="BK6969" s="6"/>
      <c r="BL6969" s="6"/>
      <c r="BM6969" s="6"/>
      <c r="BN6969" s="6"/>
      <c r="BO6969" s="6"/>
      <c r="BP6969" s="6"/>
      <c r="BQ6969" s="6"/>
      <c r="BR6969" s="6"/>
      <c r="BS6969" s="6"/>
      <c r="BT6969" s="6"/>
      <c r="CG6969" s="432"/>
      <c r="CH6969" s="432"/>
      <c r="CL6969" s="174"/>
    </row>
    <row r="6970" spans="29:90" s="168" customFormat="1" x14ac:dyDescent="0.25">
      <c r="AC6970" s="175"/>
      <c r="AD6970" s="175"/>
      <c r="AE6970" s="175"/>
      <c r="AF6970" s="175"/>
      <c r="AG6970" s="175"/>
      <c r="AH6970" s="176"/>
      <c r="AM6970" s="6"/>
      <c r="AN6970" s="6"/>
      <c r="AO6970" s="6"/>
      <c r="AP6970" s="6"/>
      <c r="AQ6970" s="6"/>
      <c r="AR6970" s="6"/>
      <c r="AS6970" s="6"/>
      <c r="AT6970" s="6"/>
      <c r="AU6970" s="6"/>
      <c r="AV6970" s="6"/>
      <c r="AW6970" s="6"/>
      <c r="AX6970" s="6"/>
      <c r="AY6970" s="172"/>
      <c r="AZ6970" s="172"/>
      <c r="BA6970" s="172"/>
      <c r="BB6970" s="6"/>
      <c r="BC6970" s="6"/>
      <c r="BD6970" s="6"/>
      <c r="BE6970" s="6"/>
      <c r="BF6970" s="6"/>
      <c r="BG6970" s="172"/>
      <c r="BH6970" s="172"/>
      <c r="BI6970" s="172"/>
      <c r="BJ6970" s="6"/>
      <c r="BK6970" s="6"/>
      <c r="BL6970" s="6"/>
      <c r="BM6970" s="6"/>
      <c r="BN6970" s="6"/>
      <c r="BO6970" s="6"/>
      <c r="BP6970" s="6"/>
      <c r="BQ6970" s="6"/>
      <c r="BR6970" s="6"/>
      <c r="BS6970" s="6"/>
      <c r="BT6970" s="6"/>
      <c r="CG6970" s="432"/>
      <c r="CH6970" s="432"/>
      <c r="CL6970" s="174"/>
    </row>
    <row r="6971" spans="29:90" s="168" customFormat="1" x14ac:dyDescent="0.25">
      <c r="AC6971" s="175"/>
      <c r="AD6971" s="175"/>
      <c r="AE6971" s="175"/>
      <c r="AF6971" s="175"/>
      <c r="AG6971" s="175"/>
      <c r="AH6971" s="176"/>
      <c r="AM6971" s="6"/>
      <c r="AN6971" s="6"/>
      <c r="AO6971" s="6"/>
      <c r="AP6971" s="6"/>
      <c r="AQ6971" s="6"/>
      <c r="AR6971" s="6"/>
      <c r="AS6971" s="6"/>
      <c r="AT6971" s="6"/>
      <c r="AU6971" s="6"/>
      <c r="AV6971" s="6"/>
      <c r="AW6971" s="6"/>
      <c r="AX6971" s="6"/>
      <c r="AY6971" s="172"/>
      <c r="AZ6971" s="172"/>
      <c r="BA6971" s="172"/>
      <c r="BB6971" s="6"/>
      <c r="BC6971" s="6"/>
      <c r="BD6971" s="6"/>
      <c r="BE6971" s="6"/>
      <c r="BF6971" s="6"/>
      <c r="BG6971" s="172"/>
      <c r="BH6971" s="172"/>
      <c r="BI6971" s="172"/>
      <c r="BJ6971" s="6"/>
      <c r="BK6971" s="6"/>
      <c r="BL6971" s="6"/>
      <c r="BM6971" s="6"/>
      <c r="BN6971" s="6"/>
      <c r="BO6971" s="6"/>
      <c r="BP6971" s="6"/>
      <c r="BQ6971" s="6"/>
      <c r="BR6971" s="6"/>
      <c r="BS6971" s="6"/>
      <c r="BT6971" s="6"/>
      <c r="CG6971" s="432"/>
      <c r="CH6971" s="432"/>
      <c r="CL6971" s="174"/>
    </row>
    <row r="6972" spans="29:90" s="168" customFormat="1" x14ac:dyDescent="0.25">
      <c r="AC6972" s="175"/>
      <c r="AD6972" s="175"/>
      <c r="AE6972" s="175"/>
      <c r="AF6972" s="175"/>
      <c r="AG6972" s="175"/>
      <c r="AH6972" s="176"/>
      <c r="AM6972" s="6"/>
      <c r="AN6972" s="6"/>
      <c r="AO6972" s="6"/>
      <c r="AP6972" s="6"/>
      <c r="AQ6972" s="6"/>
      <c r="AR6972" s="6"/>
      <c r="AS6972" s="6"/>
      <c r="AT6972" s="6"/>
      <c r="AU6972" s="6"/>
      <c r="AV6972" s="6"/>
      <c r="AW6972" s="6"/>
      <c r="AX6972" s="6"/>
      <c r="AY6972" s="172"/>
      <c r="AZ6972" s="172"/>
      <c r="BA6972" s="172"/>
      <c r="BB6972" s="6"/>
      <c r="BC6972" s="6"/>
      <c r="BD6972" s="6"/>
      <c r="BE6972" s="6"/>
      <c r="BF6972" s="6"/>
      <c r="BG6972" s="172"/>
      <c r="BH6972" s="172"/>
      <c r="BI6972" s="172"/>
      <c r="BJ6972" s="6"/>
      <c r="BK6972" s="6"/>
      <c r="BL6972" s="6"/>
      <c r="BM6972" s="6"/>
      <c r="BN6972" s="6"/>
      <c r="BO6972" s="6"/>
      <c r="BP6972" s="6"/>
      <c r="BQ6972" s="6"/>
      <c r="BR6972" s="6"/>
      <c r="BS6972" s="6"/>
      <c r="BT6972" s="6"/>
      <c r="CG6972" s="432"/>
      <c r="CH6972" s="432"/>
      <c r="CL6972" s="174"/>
    </row>
    <row r="6973" spans="29:90" s="168" customFormat="1" x14ac:dyDescent="0.25">
      <c r="AC6973" s="175"/>
      <c r="AD6973" s="175"/>
      <c r="AE6973" s="175"/>
      <c r="AF6973" s="175"/>
      <c r="AG6973" s="175"/>
      <c r="AH6973" s="176"/>
      <c r="AM6973" s="6"/>
      <c r="AN6973" s="6"/>
      <c r="AO6973" s="6"/>
      <c r="AP6973" s="6"/>
      <c r="AQ6973" s="6"/>
      <c r="AR6973" s="6"/>
      <c r="AS6973" s="6"/>
      <c r="AT6973" s="6"/>
      <c r="AU6973" s="6"/>
      <c r="AV6973" s="6"/>
      <c r="AW6973" s="6"/>
      <c r="AX6973" s="6"/>
      <c r="AY6973" s="172"/>
      <c r="AZ6973" s="172"/>
      <c r="BA6973" s="172"/>
      <c r="BB6973" s="6"/>
      <c r="BC6973" s="6"/>
      <c r="BD6973" s="6"/>
      <c r="BE6973" s="6"/>
      <c r="BF6973" s="6"/>
      <c r="BG6973" s="172"/>
      <c r="BH6973" s="172"/>
      <c r="BI6973" s="172"/>
      <c r="BJ6973" s="6"/>
      <c r="BK6973" s="6"/>
      <c r="BL6973" s="6"/>
      <c r="BM6973" s="6"/>
      <c r="BN6973" s="6"/>
      <c r="BO6973" s="6"/>
      <c r="BP6973" s="6"/>
      <c r="BQ6973" s="6"/>
      <c r="BR6973" s="6"/>
      <c r="BS6973" s="6"/>
      <c r="BT6973" s="6"/>
      <c r="CG6973" s="432"/>
      <c r="CH6973" s="432"/>
      <c r="CL6973" s="174"/>
    </row>
    <row r="6974" spans="29:90" s="168" customFormat="1" x14ac:dyDescent="0.25">
      <c r="AC6974" s="175"/>
      <c r="AD6974" s="175"/>
      <c r="AE6974" s="175"/>
      <c r="AF6974" s="175"/>
      <c r="AG6974" s="175"/>
      <c r="AH6974" s="176"/>
      <c r="AM6974" s="6"/>
      <c r="AN6974" s="6"/>
      <c r="AO6974" s="6"/>
      <c r="AP6974" s="6"/>
      <c r="AQ6974" s="6"/>
      <c r="AR6974" s="6"/>
      <c r="AS6974" s="6"/>
      <c r="AT6974" s="6"/>
      <c r="AU6974" s="6"/>
      <c r="AV6974" s="6"/>
      <c r="AW6974" s="6"/>
      <c r="AX6974" s="6"/>
      <c r="AY6974" s="172"/>
      <c r="AZ6974" s="172"/>
      <c r="BA6974" s="172"/>
      <c r="BB6974" s="6"/>
      <c r="BC6974" s="6"/>
      <c r="BD6974" s="6"/>
      <c r="BE6974" s="6"/>
      <c r="BF6974" s="6"/>
      <c r="BG6974" s="172"/>
      <c r="BH6974" s="172"/>
      <c r="BI6974" s="172"/>
      <c r="BJ6974" s="6"/>
      <c r="BK6974" s="6"/>
      <c r="BL6974" s="6"/>
      <c r="BM6974" s="6"/>
      <c r="BN6974" s="6"/>
      <c r="BO6974" s="6"/>
      <c r="BP6974" s="6"/>
      <c r="BQ6974" s="6"/>
      <c r="BR6974" s="6"/>
      <c r="BS6974" s="6"/>
      <c r="BT6974" s="6"/>
      <c r="CG6974" s="432"/>
      <c r="CH6974" s="432"/>
      <c r="CL6974" s="174"/>
    </row>
    <row r="6975" spans="29:90" s="168" customFormat="1" x14ac:dyDescent="0.25">
      <c r="AC6975" s="175"/>
      <c r="AD6975" s="175"/>
      <c r="AE6975" s="175"/>
      <c r="AF6975" s="175"/>
      <c r="AG6975" s="175"/>
      <c r="AH6975" s="176"/>
      <c r="AM6975" s="6"/>
      <c r="AN6975" s="6"/>
      <c r="AO6975" s="6"/>
      <c r="AP6975" s="6"/>
      <c r="AQ6975" s="6"/>
      <c r="AR6975" s="6"/>
      <c r="AS6975" s="6"/>
      <c r="AT6975" s="6"/>
      <c r="AU6975" s="6"/>
      <c r="AV6975" s="6"/>
      <c r="AW6975" s="6"/>
      <c r="AX6975" s="6"/>
      <c r="AY6975" s="172"/>
      <c r="AZ6975" s="172"/>
      <c r="BA6975" s="172"/>
      <c r="BB6975" s="6"/>
      <c r="BC6975" s="6"/>
      <c r="BD6975" s="6"/>
      <c r="BE6975" s="6"/>
      <c r="BF6975" s="6"/>
      <c r="BG6975" s="172"/>
      <c r="BH6975" s="172"/>
      <c r="BI6975" s="172"/>
      <c r="BJ6975" s="6"/>
      <c r="BK6975" s="6"/>
      <c r="BL6975" s="6"/>
      <c r="BM6975" s="6"/>
      <c r="BN6975" s="6"/>
      <c r="BO6975" s="6"/>
      <c r="BP6975" s="6"/>
      <c r="BQ6975" s="6"/>
      <c r="BR6975" s="6"/>
      <c r="BS6975" s="6"/>
      <c r="BT6975" s="6"/>
      <c r="CG6975" s="432"/>
      <c r="CH6975" s="432"/>
      <c r="CL6975" s="174"/>
    </row>
    <row r="6976" spans="29:90" s="168" customFormat="1" x14ac:dyDescent="0.25">
      <c r="AC6976" s="175"/>
      <c r="AD6976" s="175"/>
      <c r="AE6976" s="175"/>
      <c r="AF6976" s="175"/>
      <c r="AG6976" s="175"/>
      <c r="AH6976" s="176"/>
      <c r="AM6976" s="6"/>
      <c r="AN6976" s="6"/>
      <c r="AO6976" s="6"/>
      <c r="AP6976" s="6"/>
      <c r="AQ6976" s="6"/>
      <c r="AR6976" s="6"/>
      <c r="AS6976" s="6"/>
      <c r="AT6976" s="6"/>
      <c r="AU6976" s="6"/>
      <c r="AV6976" s="6"/>
      <c r="AW6976" s="6"/>
      <c r="AX6976" s="6"/>
      <c r="AY6976" s="172"/>
      <c r="AZ6976" s="172"/>
      <c r="BA6976" s="172"/>
      <c r="BB6976" s="6"/>
      <c r="BC6976" s="6"/>
      <c r="BD6976" s="6"/>
      <c r="BE6976" s="6"/>
      <c r="BF6976" s="6"/>
      <c r="BG6976" s="172"/>
      <c r="BH6976" s="172"/>
      <c r="BI6976" s="172"/>
      <c r="BJ6976" s="6"/>
      <c r="BK6976" s="6"/>
      <c r="BL6976" s="6"/>
      <c r="BM6976" s="6"/>
      <c r="BN6976" s="6"/>
      <c r="BO6976" s="6"/>
      <c r="BP6976" s="6"/>
      <c r="BQ6976" s="6"/>
      <c r="BR6976" s="6"/>
      <c r="BS6976" s="6"/>
      <c r="BT6976" s="6"/>
      <c r="CG6976" s="432"/>
      <c r="CH6976" s="432"/>
      <c r="CL6976" s="174"/>
    </row>
    <row r="6977" spans="29:90" s="168" customFormat="1" x14ac:dyDescent="0.25">
      <c r="AC6977" s="175"/>
      <c r="AD6977" s="175"/>
      <c r="AE6977" s="175"/>
      <c r="AF6977" s="175"/>
      <c r="AG6977" s="175"/>
      <c r="AH6977" s="176"/>
      <c r="AM6977" s="6"/>
      <c r="AN6977" s="6"/>
      <c r="AO6977" s="6"/>
      <c r="AP6977" s="6"/>
      <c r="AQ6977" s="6"/>
      <c r="AR6977" s="6"/>
      <c r="AS6977" s="6"/>
      <c r="AT6977" s="6"/>
      <c r="AU6977" s="6"/>
      <c r="AV6977" s="6"/>
      <c r="AW6977" s="6"/>
      <c r="AX6977" s="6"/>
      <c r="AY6977" s="172"/>
      <c r="AZ6977" s="172"/>
      <c r="BA6977" s="172"/>
      <c r="BB6977" s="6"/>
      <c r="BC6977" s="6"/>
      <c r="BD6977" s="6"/>
      <c r="BE6977" s="6"/>
      <c r="BF6977" s="6"/>
      <c r="BG6977" s="172"/>
      <c r="BH6977" s="172"/>
      <c r="BI6977" s="172"/>
      <c r="BJ6977" s="6"/>
      <c r="BK6977" s="6"/>
      <c r="BL6977" s="6"/>
      <c r="BM6977" s="6"/>
      <c r="BN6977" s="6"/>
      <c r="BO6977" s="6"/>
      <c r="BP6977" s="6"/>
      <c r="BQ6977" s="6"/>
      <c r="BR6977" s="6"/>
      <c r="BS6977" s="6"/>
      <c r="BT6977" s="6"/>
      <c r="CG6977" s="432"/>
      <c r="CH6977" s="432"/>
      <c r="CL6977" s="174"/>
    </row>
    <row r="6978" spans="29:90" s="168" customFormat="1" x14ac:dyDescent="0.25">
      <c r="AC6978" s="175"/>
      <c r="AD6978" s="175"/>
      <c r="AE6978" s="175"/>
      <c r="AF6978" s="175"/>
      <c r="AG6978" s="175"/>
      <c r="AH6978" s="176"/>
      <c r="AM6978" s="6"/>
      <c r="AN6978" s="6"/>
      <c r="AO6978" s="6"/>
      <c r="AP6978" s="6"/>
      <c r="AQ6978" s="6"/>
      <c r="AR6978" s="6"/>
      <c r="AS6978" s="6"/>
      <c r="AT6978" s="6"/>
      <c r="AU6978" s="6"/>
      <c r="AV6978" s="6"/>
      <c r="AW6978" s="6"/>
      <c r="AX6978" s="6"/>
      <c r="AY6978" s="172"/>
      <c r="AZ6978" s="172"/>
      <c r="BA6978" s="172"/>
      <c r="BB6978" s="6"/>
      <c r="BC6978" s="6"/>
      <c r="BD6978" s="6"/>
      <c r="BE6978" s="6"/>
      <c r="BF6978" s="6"/>
      <c r="BG6978" s="172"/>
      <c r="BH6978" s="172"/>
      <c r="BI6978" s="172"/>
      <c r="BJ6978" s="6"/>
      <c r="BK6978" s="6"/>
      <c r="BL6978" s="6"/>
      <c r="BM6978" s="6"/>
      <c r="BN6978" s="6"/>
      <c r="BO6978" s="6"/>
      <c r="BP6978" s="6"/>
      <c r="BQ6978" s="6"/>
      <c r="BR6978" s="6"/>
      <c r="BS6978" s="6"/>
      <c r="BT6978" s="6"/>
      <c r="CG6978" s="432"/>
      <c r="CH6978" s="432"/>
      <c r="CL6978" s="174"/>
    </row>
    <row r="6979" spans="29:90" s="168" customFormat="1" x14ac:dyDescent="0.25">
      <c r="AC6979" s="175"/>
      <c r="AD6979" s="175"/>
      <c r="AE6979" s="175"/>
      <c r="AF6979" s="175"/>
      <c r="AG6979" s="175"/>
      <c r="AH6979" s="176"/>
      <c r="AM6979" s="6"/>
      <c r="AN6979" s="6"/>
      <c r="AO6979" s="6"/>
      <c r="AP6979" s="6"/>
      <c r="AQ6979" s="6"/>
      <c r="AR6979" s="6"/>
      <c r="AS6979" s="6"/>
      <c r="AT6979" s="6"/>
      <c r="AU6979" s="6"/>
      <c r="AV6979" s="6"/>
      <c r="AW6979" s="6"/>
      <c r="AX6979" s="6"/>
      <c r="AY6979" s="172"/>
      <c r="AZ6979" s="172"/>
      <c r="BA6979" s="172"/>
      <c r="BB6979" s="6"/>
      <c r="BC6979" s="6"/>
      <c r="BD6979" s="6"/>
      <c r="BE6979" s="6"/>
      <c r="BF6979" s="6"/>
      <c r="BG6979" s="172"/>
      <c r="BH6979" s="172"/>
      <c r="BI6979" s="172"/>
      <c r="BJ6979" s="6"/>
      <c r="BK6979" s="6"/>
      <c r="BL6979" s="6"/>
      <c r="BM6979" s="6"/>
      <c r="BN6979" s="6"/>
      <c r="BO6979" s="6"/>
      <c r="BP6979" s="6"/>
      <c r="BQ6979" s="6"/>
      <c r="BR6979" s="6"/>
      <c r="BS6979" s="6"/>
      <c r="BT6979" s="6"/>
      <c r="CG6979" s="432"/>
      <c r="CH6979" s="432"/>
      <c r="CL6979" s="174"/>
    </row>
    <row r="6980" spans="29:90" s="168" customFormat="1" x14ac:dyDescent="0.25">
      <c r="AC6980" s="175"/>
      <c r="AD6980" s="175"/>
      <c r="AE6980" s="175"/>
      <c r="AF6980" s="175"/>
      <c r="AG6980" s="175"/>
      <c r="AH6980" s="176"/>
      <c r="AM6980" s="6"/>
      <c r="AN6980" s="6"/>
      <c r="AO6980" s="6"/>
      <c r="AP6980" s="6"/>
      <c r="AQ6980" s="6"/>
      <c r="AR6980" s="6"/>
      <c r="AS6980" s="6"/>
      <c r="AT6980" s="6"/>
      <c r="AU6980" s="6"/>
      <c r="AV6980" s="6"/>
      <c r="AW6980" s="6"/>
      <c r="AX6980" s="6"/>
      <c r="AY6980" s="172"/>
      <c r="AZ6980" s="172"/>
      <c r="BA6980" s="172"/>
      <c r="BB6980" s="6"/>
      <c r="BC6980" s="6"/>
      <c r="BD6980" s="6"/>
      <c r="BE6980" s="6"/>
      <c r="BF6980" s="6"/>
      <c r="BG6980" s="172"/>
      <c r="BH6980" s="172"/>
      <c r="BI6980" s="172"/>
      <c r="BJ6980" s="6"/>
      <c r="BK6980" s="6"/>
      <c r="BL6980" s="6"/>
      <c r="BM6980" s="6"/>
      <c r="BN6980" s="6"/>
      <c r="BO6980" s="6"/>
      <c r="BP6980" s="6"/>
      <c r="BQ6980" s="6"/>
      <c r="BR6980" s="6"/>
      <c r="BS6980" s="6"/>
      <c r="BT6980" s="6"/>
      <c r="CG6980" s="432"/>
      <c r="CH6980" s="432"/>
      <c r="CL6980" s="174"/>
    </row>
    <row r="6981" spans="29:90" s="168" customFormat="1" x14ac:dyDescent="0.25">
      <c r="AC6981" s="175"/>
      <c r="AD6981" s="175"/>
      <c r="AE6981" s="175"/>
      <c r="AF6981" s="175"/>
      <c r="AG6981" s="175"/>
      <c r="AH6981" s="176"/>
      <c r="AM6981" s="6"/>
      <c r="AN6981" s="6"/>
      <c r="AO6981" s="6"/>
      <c r="AP6981" s="6"/>
      <c r="AQ6981" s="6"/>
      <c r="AR6981" s="6"/>
      <c r="AS6981" s="6"/>
      <c r="AT6981" s="6"/>
      <c r="AU6981" s="6"/>
      <c r="AV6981" s="6"/>
      <c r="AW6981" s="6"/>
      <c r="AX6981" s="6"/>
      <c r="AY6981" s="172"/>
      <c r="AZ6981" s="172"/>
      <c r="BA6981" s="172"/>
      <c r="BB6981" s="6"/>
      <c r="BC6981" s="6"/>
      <c r="BD6981" s="6"/>
      <c r="BE6981" s="6"/>
      <c r="BF6981" s="6"/>
      <c r="BG6981" s="172"/>
      <c r="BH6981" s="172"/>
      <c r="BI6981" s="172"/>
      <c r="BJ6981" s="6"/>
      <c r="BK6981" s="6"/>
      <c r="BL6981" s="6"/>
      <c r="BM6981" s="6"/>
      <c r="BN6981" s="6"/>
      <c r="BO6981" s="6"/>
      <c r="BP6981" s="6"/>
      <c r="BQ6981" s="6"/>
      <c r="BR6981" s="6"/>
      <c r="BS6981" s="6"/>
      <c r="BT6981" s="6"/>
      <c r="CG6981" s="432"/>
      <c r="CH6981" s="432"/>
      <c r="CL6981" s="174"/>
    </row>
    <row r="6982" spans="29:90" s="168" customFormat="1" x14ac:dyDescent="0.25">
      <c r="AC6982" s="175"/>
      <c r="AD6982" s="175"/>
      <c r="AE6982" s="175"/>
      <c r="AF6982" s="175"/>
      <c r="AG6982" s="175"/>
      <c r="AH6982" s="176"/>
      <c r="AM6982" s="6"/>
      <c r="AN6982" s="6"/>
      <c r="AO6982" s="6"/>
      <c r="AP6982" s="6"/>
      <c r="AQ6982" s="6"/>
      <c r="AR6982" s="6"/>
      <c r="AS6982" s="6"/>
      <c r="AT6982" s="6"/>
      <c r="AU6982" s="6"/>
      <c r="AV6982" s="6"/>
      <c r="AW6982" s="6"/>
      <c r="AX6982" s="6"/>
      <c r="AY6982" s="172"/>
      <c r="AZ6982" s="172"/>
      <c r="BA6982" s="172"/>
      <c r="BB6982" s="6"/>
      <c r="BC6982" s="6"/>
      <c r="BD6982" s="6"/>
      <c r="BE6982" s="6"/>
      <c r="BF6982" s="6"/>
      <c r="BG6982" s="172"/>
      <c r="BH6982" s="172"/>
      <c r="BI6982" s="172"/>
      <c r="BJ6982" s="6"/>
      <c r="BK6982" s="6"/>
      <c r="BL6982" s="6"/>
      <c r="BM6982" s="6"/>
      <c r="BN6982" s="6"/>
      <c r="BO6982" s="6"/>
      <c r="BP6982" s="6"/>
      <c r="BQ6982" s="6"/>
      <c r="BR6982" s="6"/>
      <c r="BS6982" s="6"/>
      <c r="BT6982" s="6"/>
      <c r="CG6982" s="432"/>
      <c r="CH6982" s="432"/>
      <c r="CL6982" s="174"/>
    </row>
    <row r="6983" spans="29:90" s="168" customFormat="1" x14ac:dyDescent="0.25">
      <c r="AC6983" s="175"/>
      <c r="AD6983" s="175"/>
      <c r="AE6983" s="175"/>
      <c r="AF6983" s="175"/>
      <c r="AG6983" s="175"/>
      <c r="AH6983" s="176"/>
      <c r="AM6983" s="6"/>
      <c r="AN6983" s="6"/>
      <c r="AO6983" s="6"/>
      <c r="AP6983" s="6"/>
      <c r="AQ6983" s="6"/>
      <c r="AR6983" s="6"/>
      <c r="AS6983" s="6"/>
      <c r="AT6983" s="6"/>
      <c r="AU6983" s="6"/>
      <c r="AV6983" s="6"/>
      <c r="AW6983" s="6"/>
      <c r="AX6983" s="6"/>
      <c r="AY6983" s="172"/>
      <c r="AZ6983" s="172"/>
      <c r="BA6983" s="172"/>
      <c r="BB6983" s="6"/>
      <c r="BC6983" s="6"/>
      <c r="BD6983" s="6"/>
      <c r="BE6983" s="6"/>
      <c r="BF6983" s="6"/>
      <c r="BG6983" s="172"/>
      <c r="BH6983" s="172"/>
      <c r="BI6983" s="172"/>
      <c r="BJ6983" s="6"/>
      <c r="BK6983" s="6"/>
      <c r="BL6983" s="6"/>
      <c r="BM6983" s="6"/>
      <c r="BN6983" s="6"/>
      <c r="BO6983" s="6"/>
      <c r="BP6983" s="6"/>
      <c r="BQ6983" s="6"/>
      <c r="BR6983" s="6"/>
      <c r="BS6983" s="6"/>
      <c r="BT6983" s="6"/>
      <c r="CG6983" s="432"/>
      <c r="CH6983" s="432"/>
      <c r="CL6983" s="174"/>
    </row>
    <row r="6984" spans="29:90" s="168" customFormat="1" x14ac:dyDescent="0.25">
      <c r="AC6984" s="175"/>
      <c r="AD6984" s="175"/>
      <c r="AE6984" s="175"/>
      <c r="AF6984" s="175"/>
      <c r="AG6984" s="175"/>
      <c r="AH6984" s="176"/>
      <c r="AM6984" s="6"/>
      <c r="AN6984" s="6"/>
      <c r="AO6984" s="6"/>
      <c r="AP6984" s="6"/>
      <c r="AQ6984" s="6"/>
      <c r="AR6984" s="6"/>
      <c r="AS6984" s="6"/>
      <c r="AT6984" s="6"/>
      <c r="AU6984" s="6"/>
      <c r="AV6984" s="6"/>
      <c r="AW6984" s="6"/>
      <c r="AX6984" s="6"/>
      <c r="AY6984" s="172"/>
      <c r="AZ6984" s="172"/>
      <c r="BA6984" s="172"/>
      <c r="BB6984" s="6"/>
      <c r="BC6984" s="6"/>
      <c r="BD6984" s="6"/>
      <c r="BE6984" s="6"/>
      <c r="BF6984" s="6"/>
      <c r="BG6984" s="172"/>
      <c r="BH6984" s="172"/>
      <c r="BI6984" s="172"/>
      <c r="BJ6984" s="6"/>
      <c r="BK6984" s="6"/>
      <c r="BL6984" s="6"/>
      <c r="BM6984" s="6"/>
      <c r="BN6984" s="6"/>
      <c r="BO6984" s="6"/>
      <c r="BP6984" s="6"/>
      <c r="BQ6984" s="6"/>
      <c r="BR6984" s="6"/>
      <c r="BS6984" s="6"/>
      <c r="BT6984" s="6"/>
      <c r="CG6984" s="432"/>
      <c r="CH6984" s="432"/>
      <c r="CL6984" s="174"/>
    </row>
    <row r="6985" spans="29:90" s="168" customFormat="1" x14ac:dyDescent="0.25">
      <c r="AC6985" s="175"/>
      <c r="AD6985" s="175"/>
      <c r="AE6985" s="175"/>
      <c r="AF6985" s="175"/>
      <c r="AG6985" s="175"/>
      <c r="AH6985" s="176"/>
      <c r="AM6985" s="6"/>
      <c r="AN6985" s="6"/>
      <c r="AO6985" s="6"/>
      <c r="AP6985" s="6"/>
      <c r="AQ6985" s="6"/>
      <c r="AR6985" s="6"/>
      <c r="AS6985" s="6"/>
      <c r="AT6985" s="6"/>
      <c r="AU6985" s="6"/>
      <c r="AV6985" s="6"/>
      <c r="AW6985" s="6"/>
      <c r="AX6985" s="6"/>
      <c r="AY6985" s="172"/>
      <c r="AZ6985" s="172"/>
      <c r="BA6985" s="172"/>
      <c r="BB6985" s="6"/>
      <c r="BC6985" s="6"/>
      <c r="BD6985" s="6"/>
      <c r="BE6985" s="6"/>
      <c r="BF6985" s="6"/>
      <c r="BG6985" s="172"/>
      <c r="BH6985" s="172"/>
      <c r="BI6985" s="172"/>
      <c r="BJ6985" s="6"/>
      <c r="BK6985" s="6"/>
      <c r="BL6985" s="6"/>
      <c r="BM6985" s="6"/>
      <c r="BN6985" s="6"/>
      <c r="BO6985" s="6"/>
      <c r="BP6985" s="6"/>
      <c r="BQ6985" s="6"/>
      <c r="BR6985" s="6"/>
      <c r="BS6985" s="6"/>
      <c r="BT6985" s="6"/>
      <c r="CG6985" s="432"/>
      <c r="CH6985" s="432"/>
      <c r="CL6985" s="174"/>
    </row>
    <row r="6986" spans="29:90" s="168" customFormat="1" x14ac:dyDescent="0.25">
      <c r="AC6986" s="175"/>
      <c r="AD6986" s="175"/>
      <c r="AE6986" s="175"/>
      <c r="AF6986" s="175"/>
      <c r="AG6986" s="175"/>
      <c r="AH6986" s="176"/>
      <c r="AM6986" s="6"/>
      <c r="AN6986" s="6"/>
      <c r="AO6986" s="6"/>
      <c r="AP6986" s="6"/>
      <c r="AQ6986" s="6"/>
      <c r="AR6986" s="6"/>
      <c r="AS6986" s="6"/>
      <c r="AT6986" s="6"/>
      <c r="AU6986" s="6"/>
      <c r="AV6986" s="6"/>
      <c r="AW6986" s="6"/>
      <c r="AX6986" s="6"/>
      <c r="AY6986" s="172"/>
      <c r="AZ6986" s="172"/>
      <c r="BA6986" s="172"/>
      <c r="BB6986" s="6"/>
      <c r="BC6986" s="6"/>
      <c r="BD6986" s="6"/>
      <c r="BE6986" s="6"/>
      <c r="BF6986" s="6"/>
      <c r="BG6986" s="172"/>
      <c r="BH6986" s="172"/>
      <c r="BI6986" s="172"/>
      <c r="BJ6986" s="6"/>
      <c r="BK6986" s="6"/>
      <c r="BL6986" s="6"/>
      <c r="BM6986" s="6"/>
      <c r="BN6986" s="6"/>
      <c r="BO6986" s="6"/>
      <c r="BP6986" s="6"/>
      <c r="BQ6986" s="6"/>
      <c r="BR6986" s="6"/>
      <c r="BS6986" s="6"/>
      <c r="BT6986" s="6"/>
      <c r="CG6986" s="432"/>
      <c r="CH6986" s="432"/>
      <c r="CL6986" s="174"/>
    </row>
    <row r="6987" spans="29:90" s="168" customFormat="1" x14ac:dyDescent="0.25">
      <c r="AC6987" s="175"/>
      <c r="AD6987" s="175"/>
      <c r="AE6987" s="175"/>
      <c r="AF6987" s="175"/>
      <c r="AG6987" s="175"/>
      <c r="AH6987" s="176"/>
      <c r="AM6987" s="6"/>
      <c r="AN6987" s="6"/>
      <c r="AO6987" s="6"/>
      <c r="AP6987" s="6"/>
      <c r="AQ6987" s="6"/>
      <c r="AR6987" s="6"/>
      <c r="AS6987" s="6"/>
      <c r="AT6987" s="6"/>
      <c r="AU6987" s="6"/>
      <c r="AV6987" s="6"/>
      <c r="AW6987" s="6"/>
      <c r="AX6987" s="6"/>
      <c r="AY6987" s="172"/>
      <c r="AZ6987" s="172"/>
      <c r="BA6987" s="172"/>
      <c r="BB6987" s="6"/>
      <c r="BC6987" s="6"/>
      <c r="BD6987" s="6"/>
      <c r="BE6987" s="6"/>
      <c r="BF6987" s="6"/>
      <c r="BG6987" s="172"/>
      <c r="BH6987" s="172"/>
      <c r="BI6987" s="172"/>
      <c r="BJ6987" s="6"/>
      <c r="BK6987" s="6"/>
      <c r="BL6987" s="6"/>
      <c r="BM6987" s="6"/>
      <c r="BN6987" s="6"/>
      <c r="BO6987" s="6"/>
      <c r="BP6987" s="6"/>
      <c r="BQ6987" s="6"/>
      <c r="BR6987" s="6"/>
      <c r="BS6987" s="6"/>
      <c r="BT6987" s="6"/>
      <c r="CG6987" s="432"/>
      <c r="CH6987" s="432"/>
      <c r="CL6987" s="174"/>
    </row>
    <row r="6988" spans="29:90" s="168" customFormat="1" x14ac:dyDescent="0.25">
      <c r="AC6988" s="175"/>
      <c r="AD6988" s="175"/>
      <c r="AE6988" s="175"/>
      <c r="AF6988" s="175"/>
      <c r="AG6988" s="175"/>
      <c r="AH6988" s="176"/>
      <c r="AM6988" s="6"/>
      <c r="AN6988" s="6"/>
      <c r="AO6988" s="6"/>
      <c r="AP6988" s="6"/>
      <c r="AQ6988" s="6"/>
      <c r="AR6988" s="6"/>
      <c r="AS6988" s="6"/>
      <c r="AT6988" s="6"/>
      <c r="AU6988" s="6"/>
      <c r="AV6988" s="6"/>
      <c r="AW6988" s="6"/>
      <c r="AX6988" s="6"/>
      <c r="AY6988" s="172"/>
      <c r="AZ6988" s="172"/>
      <c r="BA6988" s="172"/>
      <c r="BB6988" s="6"/>
      <c r="BC6988" s="6"/>
      <c r="BD6988" s="6"/>
      <c r="BE6988" s="6"/>
      <c r="BF6988" s="6"/>
      <c r="BG6988" s="172"/>
      <c r="BH6988" s="172"/>
      <c r="BI6988" s="172"/>
      <c r="BJ6988" s="6"/>
      <c r="BK6988" s="6"/>
      <c r="BL6988" s="6"/>
      <c r="BM6988" s="6"/>
      <c r="BN6988" s="6"/>
      <c r="BO6988" s="6"/>
      <c r="BP6988" s="6"/>
      <c r="BQ6988" s="6"/>
      <c r="BR6988" s="6"/>
      <c r="BS6988" s="6"/>
      <c r="BT6988" s="6"/>
      <c r="CG6988" s="432"/>
      <c r="CH6988" s="432"/>
      <c r="CL6988" s="174"/>
    </row>
    <row r="6989" spans="29:90" s="168" customFormat="1" x14ac:dyDescent="0.25">
      <c r="AC6989" s="175"/>
      <c r="AD6989" s="175"/>
      <c r="AE6989" s="175"/>
      <c r="AF6989" s="175"/>
      <c r="AG6989" s="175"/>
      <c r="AH6989" s="176"/>
      <c r="AM6989" s="6"/>
      <c r="AN6989" s="6"/>
      <c r="AO6989" s="6"/>
      <c r="AP6989" s="6"/>
      <c r="AQ6989" s="6"/>
      <c r="AR6989" s="6"/>
      <c r="AS6989" s="6"/>
      <c r="AT6989" s="6"/>
      <c r="AU6989" s="6"/>
      <c r="AV6989" s="6"/>
      <c r="AW6989" s="6"/>
      <c r="AX6989" s="6"/>
      <c r="AY6989" s="172"/>
      <c r="AZ6989" s="172"/>
      <c r="BA6989" s="172"/>
      <c r="BB6989" s="6"/>
      <c r="BC6989" s="6"/>
      <c r="BD6989" s="6"/>
      <c r="BE6989" s="6"/>
      <c r="BF6989" s="6"/>
      <c r="BG6989" s="172"/>
      <c r="BH6989" s="172"/>
      <c r="BI6989" s="172"/>
      <c r="BJ6989" s="6"/>
      <c r="BK6989" s="6"/>
      <c r="BL6989" s="6"/>
      <c r="BM6989" s="6"/>
      <c r="BN6989" s="6"/>
      <c r="BO6989" s="6"/>
      <c r="BP6989" s="6"/>
      <c r="BQ6989" s="6"/>
      <c r="BR6989" s="6"/>
      <c r="BS6989" s="6"/>
      <c r="BT6989" s="6"/>
      <c r="CG6989" s="432"/>
      <c r="CH6989" s="432"/>
      <c r="CL6989" s="174"/>
    </row>
    <row r="6990" spans="29:90" s="168" customFormat="1" x14ac:dyDescent="0.25">
      <c r="AC6990" s="175"/>
      <c r="AD6990" s="175"/>
      <c r="AE6990" s="175"/>
      <c r="AF6990" s="175"/>
      <c r="AG6990" s="175"/>
      <c r="AH6990" s="176"/>
      <c r="AM6990" s="6"/>
      <c r="AN6990" s="6"/>
      <c r="AO6990" s="6"/>
      <c r="AP6990" s="6"/>
      <c r="AQ6990" s="6"/>
      <c r="AR6990" s="6"/>
      <c r="AS6990" s="6"/>
      <c r="AT6990" s="6"/>
      <c r="AU6990" s="6"/>
      <c r="AV6990" s="6"/>
      <c r="AW6990" s="6"/>
      <c r="AX6990" s="6"/>
      <c r="AY6990" s="172"/>
      <c r="AZ6990" s="172"/>
      <c r="BA6990" s="172"/>
      <c r="BB6990" s="6"/>
      <c r="BC6990" s="6"/>
      <c r="BD6990" s="6"/>
      <c r="BE6990" s="6"/>
      <c r="BF6990" s="6"/>
      <c r="BG6990" s="172"/>
      <c r="BH6990" s="172"/>
      <c r="BI6990" s="172"/>
      <c r="BJ6990" s="6"/>
      <c r="BK6990" s="6"/>
      <c r="BL6990" s="6"/>
      <c r="BM6990" s="6"/>
      <c r="BN6990" s="6"/>
      <c r="BO6990" s="6"/>
      <c r="BP6990" s="6"/>
      <c r="BQ6990" s="6"/>
      <c r="BR6990" s="6"/>
      <c r="BS6990" s="6"/>
      <c r="BT6990" s="6"/>
      <c r="CG6990" s="432"/>
      <c r="CH6990" s="432"/>
      <c r="CL6990" s="174"/>
    </row>
    <row r="6991" spans="29:90" s="168" customFormat="1" x14ac:dyDescent="0.25">
      <c r="AC6991" s="175"/>
      <c r="AD6991" s="175"/>
      <c r="AE6991" s="175"/>
      <c r="AF6991" s="175"/>
      <c r="AG6991" s="175"/>
      <c r="AH6991" s="176"/>
      <c r="AM6991" s="6"/>
      <c r="AN6991" s="6"/>
      <c r="AO6991" s="6"/>
      <c r="AP6991" s="6"/>
      <c r="AQ6991" s="6"/>
      <c r="AR6991" s="6"/>
      <c r="AS6991" s="6"/>
      <c r="AT6991" s="6"/>
      <c r="AU6991" s="6"/>
      <c r="AV6991" s="6"/>
      <c r="AW6991" s="6"/>
      <c r="AX6991" s="6"/>
      <c r="AY6991" s="172"/>
      <c r="AZ6991" s="172"/>
      <c r="BA6991" s="172"/>
      <c r="BB6991" s="6"/>
      <c r="BC6991" s="6"/>
      <c r="BD6991" s="6"/>
      <c r="BE6991" s="6"/>
      <c r="BF6991" s="6"/>
      <c r="BG6991" s="172"/>
      <c r="BH6991" s="172"/>
      <c r="BI6991" s="172"/>
      <c r="BJ6991" s="6"/>
      <c r="BK6991" s="6"/>
      <c r="BL6991" s="6"/>
      <c r="BM6991" s="6"/>
      <c r="BN6991" s="6"/>
      <c r="BO6991" s="6"/>
      <c r="BP6991" s="6"/>
      <c r="BQ6991" s="6"/>
      <c r="BR6991" s="6"/>
      <c r="BS6991" s="6"/>
      <c r="BT6991" s="6"/>
      <c r="CG6991" s="432"/>
      <c r="CH6991" s="432"/>
      <c r="CL6991" s="174"/>
    </row>
    <row r="6992" spans="29:90" s="168" customFormat="1" x14ac:dyDescent="0.25">
      <c r="AC6992" s="175"/>
      <c r="AD6992" s="175"/>
      <c r="AE6992" s="175"/>
      <c r="AF6992" s="175"/>
      <c r="AG6992" s="175"/>
      <c r="AH6992" s="176"/>
      <c r="AM6992" s="6"/>
      <c r="AN6992" s="6"/>
      <c r="AO6992" s="6"/>
      <c r="AP6992" s="6"/>
      <c r="AQ6992" s="6"/>
      <c r="AR6992" s="6"/>
      <c r="AS6992" s="6"/>
      <c r="AT6992" s="6"/>
      <c r="AU6992" s="6"/>
      <c r="AV6992" s="6"/>
      <c r="AW6992" s="6"/>
      <c r="AX6992" s="6"/>
      <c r="AY6992" s="172"/>
      <c r="AZ6992" s="172"/>
      <c r="BA6992" s="172"/>
      <c r="BB6992" s="6"/>
      <c r="BC6992" s="6"/>
      <c r="BD6992" s="6"/>
      <c r="BE6992" s="6"/>
      <c r="BF6992" s="6"/>
      <c r="BG6992" s="172"/>
      <c r="BH6992" s="172"/>
      <c r="BI6992" s="172"/>
      <c r="BJ6992" s="6"/>
      <c r="BK6992" s="6"/>
      <c r="BL6992" s="6"/>
      <c r="BM6992" s="6"/>
      <c r="BN6992" s="6"/>
      <c r="BO6992" s="6"/>
      <c r="BP6992" s="6"/>
      <c r="BQ6992" s="6"/>
      <c r="BR6992" s="6"/>
      <c r="BS6992" s="6"/>
      <c r="BT6992" s="6"/>
      <c r="CG6992" s="432"/>
      <c r="CH6992" s="432"/>
      <c r="CL6992" s="174"/>
    </row>
    <row r="6993" spans="29:90" s="168" customFormat="1" x14ac:dyDescent="0.25">
      <c r="AC6993" s="175"/>
      <c r="AD6993" s="175"/>
      <c r="AE6993" s="175"/>
      <c r="AF6993" s="175"/>
      <c r="AG6993" s="175"/>
      <c r="AH6993" s="176"/>
      <c r="AM6993" s="6"/>
      <c r="AN6993" s="6"/>
      <c r="AO6993" s="6"/>
      <c r="AP6993" s="6"/>
      <c r="AQ6993" s="6"/>
      <c r="AR6993" s="6"/>
      <c r="AS6993" s="6"/>
      <c r="AT6993" s="6"/>
      <c r="AU6993" s="6"/>
      <c r="AV6993" s="6"/>
      <c r="AW6993" s="6"/>
      <c r="AX6993" s="6"/>
      <c r="AY6993" s="172"/>
      <c r="AZ6993" s="172"/>
      <c r="BA6993" s="172"/>
      <c r="BB6993" s="6"/>
      <c r="BC6993" s="6"/>
      <c r="BD6993" s="6"/>
      <c r="BE6993" s="6"/>
      <c r="BF6993" s="6"/>
      <c r="BG6993" s="172"/>
      <c r="BH6993" s="172"/>
      <c r="BI6993" s="172"/>
      <c r="BJ6993" s="6"/>
      <c r="BK6993" s="6"/>
      <c r="BL6993" s="6"/>
      <c r="BM6993" s="6"/>
      <c r="BN6993" s="6"/>
      <c r="BO6993" s="6"/>
      <c r="BP6993" s="6"/>
      <c r="BQ6993" s="6"/>
      <c r="BR6993" s="6"/>
      <c r="BS6993" s="6"/>
      <c r="BT6993" s="6"/>
      <c r="CG6993" s="432"/>
      <c r="CH6993" s="432"/>
      <c r="CL6993" s="174"/>
    </row>
    <row r="6994" spans="29:90" s="168" customFormat="1" x14ac:dyDescent="0.25">
      <c r="AC6994" s="175"/>
      <c r="AD6994" s="175"/>
      <c r="AE6994" s="175"/>
      <c r="AF6994" s="175"/>
      <c r="AG6994" s="175"/>
      <c r="AH6994" s="176"/>
      <c r="AM6994" s="6"/>
      <c r="AN6994" s="6"/>
      <c r="AO6994" s="6"/>
      <c r="AP6994" s="6"/>
      <c r="AQ6994" s="6"/>
      <c r="AR6994" s="6"/>
      <c r="AS6994" s="6"/>
      <c r="AT6994" s="6"/>
      <c r="AU6994" s="6"/>
      <c r="AV6994" s="6"/>
      <c r="AW6994" s="6"/>
      <c r="AX6994" s="6"/>
      <c r="AY6994" s="172"/>
      <c r="AZ6994" s="172"/>
      <c r="BA6994" s="172"/>
      <c r="BB6994" s="6"/>
      <c r="BC6994" s="6"/>
      <c r="BD6994" s="6"/>
      <c r="BE6994" s="6"/>
      <c r="BF6994" s="6"/>
      <c r="BG6994" s="172"/>
      <c r="BH6994" s="172"/>
      <c r="BI6994" s="172"/>
      <c r="BJ6994" s="6"/>
      <c r="BK6994" s="6"/>
      <c r="BL6994" s="6"/>
      <c r="BM6994" s="6"/>
      <c r="BN6994" s="6"/>
      <c r="BO6994" s="6"/>
      <c r="BP6994" s="6"/>
      <c r="BQ6994" s="6"/>
      <c r="BR6994" s="6"/>
      <c r="BS6994" s="6"/>
      <c r="BT6994" s="6"/>
      <c r="CG6994" s="432"/>
      <c r="CH6994" s="432"/>
      <c r="CL6994" s="174"/>
    </row>
    <row r="6995" spans="29:90" s="168" customFormat="1" x14ac:dyDescent="0.25">
      <c r="AC6995" s="175"/>
      <c r="AD6995" s="175"/>
      <c r="AE6995" s="175"/>
      <c r="AF6995" s="175"/>
      <c r="AG6995" s="175"/>
      <c r="AH6995" s="176"/>
      <c r="AM6995" s="6"/>
      <c r="AN6995" s="6"/>
      <c r="AO6995" s="6"/>
      <c r="AP6995" s="6"/>
      <c r="AQ6995" s="6"/>
      <c r="AR6995" s="6"/>
      <c r="AS6995" s="6"/>
      <c r="AT6995" s="6"/>
      <c r="AU6995" s="6"/>
      <c r="AV6995" s="6"/>
      <c r="AW6995" s="6"/>
      <c r="AX6995" s="6"/>
      <c r="AY6995" s="172"/>
      <c r="AZ6995" s="172"/>
      <c r="BA6995" s="172"/>
      <c r="BB6995" s="6"/>
      <c r="BC6995" s="6"/>
      <c r="BD6995" s="6"/>
      <c r="BE6995" s="6"/>
      <c r="BF6995" s="6"/>
      <c r="BG6995" s="172"/>
      <c r="BH6995" s="172"/>
      <c r="BI6995" s="172"/>
      <c r="BJ6995" s="6"/>
      <c r="BK6995" s="6"/>
      <c r="BL6995" s="6"/>
      <c r="BM6995" s="6"/>
      <c r="BN6995" s="6"/>
      <c r="BO6995" s="6"/>
      <c r="BP6995" s="6"/>
      <c r="BQ6995" s="6"/>
      <c r="BR6995" s="6"/>
      <c r="BS6995" s="6"/>
      <c r="BT6995" s="6"/>
      <c r="CG6995" s="432"/>
      <c r="CH6995" s="432"/>
      <c r="CL6995" s="174"/>
    </row>
    <row r="6996" spans="29:90" s="168" customFormat="1" x14ac:dyDescent="0.25">
      <c r="AC6996" s="175"/>
      <c r="AD6996" s="175"/>
      <c r="AE6996" s="175"/>
      <c r="AF6996" s="175"/>
      <c r="AG6996" s="175"/>
      <c r="AH6996" s="176"/>
      <c r="AM6996" s="6"/>
      <c r="AN6996" s="6"/>
      <c r="AO6996" s="6"/>
      <c r="AP6996" s="6"/>
      <c r="AQ6996" s="6"/>
      <c r="AR6996" s="6"/>
      <c r="AS6996" s="6"/>
      <c r="AT6996" s="6"/>
      <c r="AU6996" s="6"/>
      <c r="AV6996" s="6"/>
      <c r="AW6996" s="6"/>
      <c r="AX6996" s="6"/>
      <c r="AY6996" s="172"/>
      <c r="AZ6996" s="172"/>
      <c r="BA6996" s="172"/>
      <c r="BB6996" s="6"/>
      <c r="BC6996" s="6"/>
      <c r="BD6996" s="6"/>
      <c r="BE6996" s="6"/>
      <c r="BF6996" s="6"/>
      <c r="BG6996" s="172"/>
      <c r="BH6996" s="172"/>
      <c r="BI6996" s="172"/>
      <c r="BJ6996" s="6"/>
      <c r="BK6996" s="6"/>
      <c r="BL6996" s="6"/>
      <c r="BM6996" s="6"/>
      <c r="BN6996" s="6"/>
      <c r="BO6996" s="6"/>
      <c r="BP6996" s="6"/>
      <c r="BQ6996" s="6"/>
      <c r="BR6996" s="6"/>
      <c r="BS6996" s="6"/>
      <c r="BT6996" s="6"/>
      <c r="CG6996" s="432"/>
      <c r="CH6996" s="432"/>
      <c r="CL6996" s="174"/>
    </row>
    <row r="6997" spans="29:90" s="168" customFormat="1" x14ac:dyDescent="0.25">
      <c r="AC6997" s="175"/>
      <c r="AD6997" s="175"/>
      <c r="AE6997" s="175"/>
      <c r="AF6997" s="175"/>
      <c r="AG6997" s="175"/>
      <c r="AH6997" s="176"/>
      <c r="AM6997" s="6"/>
      <c r="AN6997" s="6"/>
      <c r="AO6997" s="6"/>
      <c r="AP6997" s="6"/>
      <c r="AQ6997" s="6"/>
      <c r="AR6997" s="6"/>
      <c r="AS6997" s="6"/>
      <c r="AT6997" s="6"/>
      <c r="AU6997" s="6"/>
      <c r="AV6997" s="6"/>
      <c r="AW6997" s="6"/>
      <c r="AX6997" s="6"/>
      <c r="AY6997" s="172"/>
      <c r="AZ6997" s="172"/>
      <c r="BA6997" s="172"/>
      <c r="BB6997" s="6"/>
      <c r="BC6997" s="6"/>
      <c r="BD6997" s="6"/>
      <c r="BE6997" s="6"/>
      <c r="BF6997" s="6"/>
      <c r="BG6997" s="172"/>
      <c r="BH6997" s="172"/>
      <c r="BI6997" s="172"/>
      <c r="BJ6997" s="6"/>
      <c r="BK6997" s="6"/>
      <c r="BL6997" s="6"/>
      <c r="BM6997" s="6"/>
      <c r="BN6997" s="6"/>
      <c r="BO6997" s="6"/>
      <c r="BP6997" s="6"/>
      <c r="BQ6997" s="6"/>
      <c r="BR6997" s="6"/>
      <c r="BS6997" s="6"/>
      <c r="BT6997" s="6"/>
      <c r="CG6997" s="432"/>
      <c r="CH6997" s="432"/>
      <c r="CL6997" s="174"/>
    </row>
    <row r="6998" spans="29:90" s="168" customFormat="1" x14ac:dyDescent="0.25">
      <c r="AC6998" s="175"/>
      <c r="AD6998" s="175"/>
      <c r="AE6998" s="175"/>
      <c r="AF6998" s="175"/>
      <c r="AG6998" s="175"/>
      <c r="AH6998" s="176"/>
      <c r="AM6998" s="6"/>
      <c r="AN6998" s="6"/>
      <c r="AO6998" s="6"/>
      <c r="AP6998" s="6"/>
      <c r="AQ6998" s="6"/>
      <c r="AR6998" s="6"/>
      <c r="AS6998" s="6"/>
      <c r="AT6998" s="6"/>
      <c r="AU6998" s="6"/>
      <c r="AV6998" s="6"/>
      <c r="AW6998" s="6"/>
      <c r="AX6998" s="6"/>
      <c r="AY6998" s="172"/>
      <c r="AZ6998" s="172"/>
      <c r="BA6998" s="172"/>
      <c r="BB6998" s="6"/>
      <c r="BC6998" s="6"/>
      <c r="BD6998" s="6"/>
      <c r="BE6998" s="6"/>
      <c r="BF6998" s="6"/>
      <c r="BG6998" s="172"/>
      <c r="BH6998" s="172"/>
      <c r="BI6998" s="172"/>
      <c r="BJ6998" s="6"/>
      <c r="BK6998" s="6"/>
      <c r="BL6998" s="6"/>
      <c r="BM6998" s="6"/>
      <c r="BN6998" s="6"/>
      <c r="BO6998" s="6"/>
      <c r="BP6998" s="6"/>
      <c r="BQ6998" s="6"/>
      <c r="BR6998" s="6"/>
      <c r="BS6998" s="6"/>
      <c r="BT6998" s="6"/>
      <c r="CG6998" s="432"/>
      <c r="CH6998" s="432"/>
      <c r="CL6998" s="174"/>
    </row>
    <row r="6999" spans="29:90" s="168" customFormat="1" x14ac:dyDescent="0.25">
      <c r="AC6999" s="175"/>
      <c r="AD6999" s="175"/>
      <c r="AE6999" s="175"/>
      <c r="AF6999" s="175"/>
      <c r="AG6999" s="175"/>
      <c r="AH6999" s="176"/>
      <c r="AM6999" s="6"/>
      <c r="AN6999" s="6"/>
      <c r="AO6999" s="6"/>
      <c r="AP6999" s="6"/>
      <c r="AQ6999" s="6"/>
      <c r="AR6999" s="6"/>
      <c r="AS6999" s="6"/>
      <c r="AT6999" s="6"/>
      <c r="AU6999" s="6"/>
      <c r="AV6999" s="6"/>
      <c r="AW6999" s="6"/>
      <c r="AX6999" s="6"/>
      <c r="AY6999" s="172"/>
      <c r="AZ6999" s="172"/>
      <c r="BA6999" s="172"/>
      <c r="BB6999" s="6"/>
      <c r="BC6999" s="6"/>
      <c r="BD6999" s="6"/>
      <c r="BE6999" s="6"/>
      <c r="BF6999" s="6"/>
      <c r="BG6999" s="172"/>
      <c r="BH6999" s="172"/>
      <c r="BI6999" s="172"/>
      <c r="BJ6999" s="6"/>
      <c r="BK6999" s="6"/>
      <c r="BL6999" s="6"/>
      <c r="BM6999" s="6"/>
      <c r="BN6999" s="6"/>
      <c r="BO6999" s="6"/>
      <c r="BP6999" s="6"/>
      <c r="BQ6999" s="6"/>
      <c r="BR6999" s="6"/>
      <c r="BS6999" s="6"/>
      <c r="BT6999" s="6"/>
      <c r="CG6999" s="432"/>
      <c r="CH6999" s="432"/>
      <c r="CL6999" s="174"/>
    </row>
    <row r="7000" spans="29:90" s="168" customFormat="1" x14ac:dyDescent="0.25">
      <c r="AC7000" s="175"/>
      <c r="AD7000" s="175"/>
      <c r="AE7000" s="175"/>
      <c r="AF7000" s="175"/>
      <c r="AG7000" s="175"/>
      <c r="AH7000" s="176"/>
      <c r="AM7000" s="6"/>
      <c r="AN7000" s="6"/>
      <c r="AO7000" s="6"/>
      <c r="AP7000" s="6"/>
      <c r="AQ7000" s="6"/>
      <c r="AR7000" s="6"/>
      <c r="AS7000" s="6"/>
      <c r="AT7000" s="6"/>
      <c r="AU7000" s="6"/>
      <c r="AV7000" s="6"/>
      <c r="AW7000" s="6"/>
      <c r="AX7000" s="6"/>
      <c r="AY7000" s="172"/>
      <c r="AZ7000" s="172"/>
      <c r="BA7000" s="172"/>
      <c r="BB7000" s="6"/>
      <c r="BC7000" s="6"/>
      <c r="BD7000" s="6"/>
      <c r="BE7000" s="6"/>
      <c r="BF7000" s="6"/>
      <c r="BG7000" s="172"/>
      <c r="BH7000" s="172"/>
      <c r="BI7000" s="172"/>
      <c r="BJ7000" s="6"/>
      <c r="BK7000" s="6"/>
      <c r="BL7000" s="6"/>
      <c r="BM7000" s="6"/>
      <c r="BN7000" s="6"/>
      <c r="BO7000" s="6"/>
      <c r="BP7000" s="6"/>
      <c r="BQ7000" s="6"/>
      <c r="BR7000" s="6"/>
      <c r="BS7000" s="6"/>
      <c r="BT7000" s="6"/>
      <c r="CG7000" s="432"/>
      <c r="CH7000" s="432"/>
      <c r="CL7000" s="174"/>
    </row>
    <row r="7001" spans="29:90" s="168" customFormat="1" x14ac:dyDescent="0.25">
      <c r="AC7001" s="175"/>
      <c r="AD7001" s="175"/>
      <c r="AE7001" s="175"/>
      <c r="AF7001" s="175"/>
      <c r="AG7001" s="175"/>
      <c r="AH7001" s="176"/>
      <c r="AM7001" s="6"/>
      <c r="AN7001" s="6"/>
      <c r="AO7001" s="6"/>
      <c r="AP7001" s="6"/>
      <c r="AQ7001" s="6"/>
      <c r="AR7001" s="6"/>
      <c r="AS7001" s="6"/>
      <c r="AT7001" s="6"/>
      <c r="AU7001" s="6"/>
      <c r="AV7001" s="6"/>
      <c r="AW7001" s="6"/>
      <c r="AX7001" s="6"/>
      <c r="AY7001" s="172"/>
      <c r="AZ7001" s="172"/>
      <c r="BA7001" s="172"/>
      <c r="BB7001" s="6"/>
      <c r="BC7001" s="6"/>
      <c r="BD7001" s="6"/>
      <c r="BE7001" s="6"/>
      <c r="BF7001" s="6"/>
      <c r="BG7001" s="172"/>
      <c r="BH7001" s="172"/>
      <c r="BI7001" s="172"/>
      <c r="BJ7001" s="6"/>
      <c r="BK7001" s="6"/>
      <c r="BL7001" s="6"/>
      <c r="BM7001" s="6"/>
      <c r="BN7001" s="6"/>
      <c r="BO7001" s="6"/>
      <c r="BP7001" s="6"/>
      <c r="BQ7001" s="6"/>
      <c r="BR7001" s="6"/>
      <c r="BS7001" s="6"/>
      <c r="BT7001" s="6"/>
      <c r="CG7001" s="432"/>
      <c r="CH7001" s="432"/>
      <c r="CL7001" s="174"/>
    </row>
    <row r="7002" spans="29:90" s="168" customFormat="1" x14ac:dyDescent="0.25">
      <c r="AC7002" s="175"/>
      <c r="AD7002" s="175"/>
      <c r="AE7002" s="175"/>
      <c r="AF7002" s="175"/>
      <c r="AG7002" s="175"/>
      <c r="AH7002" s="176"/>
      <c r="AM7002" s="6"/>
      <c r="AN7002" s="6"/>
      <c r="AO7002" s="6"/>
      <c r="AP7002" s="6"/>
      <c r="AQ7002" s="6"/>
      <c r="AR7002" s="6"/>
      <c r="AS7002" s="6"/>
      <c r="AT7002" s="6"/>
      <c r="AU7002" s="6"/>
      <c r="AV7002" s="6"/>
      <c r="AW7002" s="6"/>
      <c r="AX7002" s="6"/>
      <c r="AY7002" s="172"/>
      <c r="AZ7002" s="172"/>
      <c r="BA7002" s="172"/>
      <c r="BB7002" s="6"/>
      <c r="BC7002" s="6"/>
      <c r="BD7002" s="6"/>
      <c r="BE7002" s="6"/>
      <c r="BF7002" s="6"/>
      <c r="BG7002" s="172"/>
      <c r="BH7002" s="172"/>
      <c r="BI7002" s="172"/>
      <c r="BJ7002" s="6"/>
      <c r="BK7002" s="6"/>
      <c r="BL7002" s="6"/>
      <c r="BM7002" s="6"/>
      <c r="BN7002" s="6"/>
      <c r="BO7002" s="6"/>
      <c r="BP7002" s="6"/>
      <c r="BQ7002" s="6"/>
      <c r="BR7002" s="6"/>
      <c r="BS7002" s="6"/>
      <c r="BT7002" s="6"/>
      <c r="CG7002" s="432"/>
      <c r="CH7002" s="432"/>
      <c r="CL7002" s="174"/>
    </row>
    <row r="7003" spans="29:90" s="168" customFormat="1" x14ac:dyDescent="0.25">
      <c r="AC7003" s="175"/>
      <c r="AD7003" s="175"/>
      <c r="AE7003" s="175"/>
      <c r="AF7003" s="175"/>
      <c r="AG7003" s="175"/>
      <c r="AH7003" s="176"/>
      <c r="AM7003" s="6"/>
      <c r="AN7003" s="6"/>
      <c r="AO7003" s="6"/>
      <c r="AP7003" s="6"/>
      <c r="AQ7003" s="6"/>
      <c r="AR7003" s="6"/>
      <c r="AS7003" s="6"/>
      <c r="AT7003" s="6"/>
      <c r="AU7003" s="6"/>
      <c r="AV7003" s="6"/>
      <c r="AW7003" s="6"/>
      <c r="AX7003" s="6"/>
      <c r="AY7003" s="172"/>
      <c r="AZ7003" s="172"/>
      <c r="BA7003" s="172"/>
      <c r="BB7003" s="6"/>
      <c r="BC7003" s="6"/>
      <c r="BD7003" s="6"/>
      <c r="BE7003" s="6"/>
      <c r="BF7003" s="6"/>
      <c r="BG7003" s="172"/>
      <c r="BH7003" s="172"/>
      <c r="BI7003" s="172"/>
      <c r="BJ7003" s="6"/>
      <c r="BK7003" s="6"/>
      <c r="BL7003" s="6"/>
      <c r="BM7003" s="6"/>
      <c r="BN7003" s="6"/>
      <c r="BO7003" s="6"/>
      <c r="BP7003" s="6"/>
      <c r="BQ7003" s="6"/>
      <c r="BR7003" s="6"/>
      <c r="BS7003" s="6"/>
      <c r="BT7003" s="6"/>
      <c r="CG7003" s="432"/>
      <c r="CH7003" s="432"/>
      <c r="CL7003" s="174"/>
    </row>
    <row r="7004" spans="29:90" s="168" customFormat="1" x14ac:dyDescent="0.25">
      <c r="AC7004" s="175"/>
      <c r="AD7004" s="175"/>
      <c r="AE7004" s="175"/>
      <c r="AF7004" s="175"/>
      <c r="AG7004" s="175"/>
      <c r="AH7004" s="176"/>
      <c r="AM7004" s="6"/>
      <c r="AN7004" s="6"/>
      <c r="AO7004" s="6"/>
      <c r="AP7004" s="6"/>
      <c r="AQ7004" s="6"/>
      <c r="AR7004" s="6"/>
      <c r="AS7004" s="6"/>
      <c r="AT7004" s="6"/>
      <c r="AU7004" s="6"/>
      <c r="AV7004" s="6"/>
      <c r="AW7004" s="6"/>
      <c r="AX7004" s="6"/>
      <c r="AY7004" s="172"/>
      <c r="AZ7004" s="172"/>
      <c r="BA7004" s="172"/>
      <c r="BB7004" s="6"/>
      <c r="BC7004" s="6"/>
      <c r="BD7004" s="6"/>
      <c r="BE7004" s="6"/>
      <c r="BF7004" s="6"/>
      <c r="BG7004" s="172"/>
      <c r="BH7004" s="172"/>
      <c r="BI7004" s="172"/>
      <c r="BJ7004" s="6"/>
      <c r="BK7004" s="6"/>
      <c r="BL7004" s="6"/>
      <c r="BM7004" s="6"/>
      <c r="BN7004" s="6"/>
      <c r="BO7004" s="6"/>
      <c r="BP7004" s="6"/>
      <c r="BQ7004" s="6"/>
      <c r="BR7004" s="6"/>
      <c r="BS7004" s="6"/>
      <c r="BT7004" s="6"/>
      <c r="CG7004" s="432"/>
      <c r="CH7004" s="432"/>
      <c r="CL7004" s="174"/>
    </row>
    <row r="7005" spans="29:90" s="168" customFormat="1" x14ac:dyDescent="0.25">
      <c r="AC7005" s="175"/>
      <c r="AD7005" s="175"/>
      <c r="AE7005" s="175"/>
      <c r="AF7005" s="175"/>
      <c r="AG7005" s="175"/>
      <c r="AH7005" s="176"/>
      <c r="AM7005" s="6"/>
      <c r="AN7005" s="6"/>
      <c r="AO7005" s="6"/>
      <c r="AP7005" s="6"/>
      <c r="AQ7005" s="6"/>
      <c r="AR7005" s="6"/>
      <c r="AS7005" s="6"/>
      <c r="AT7005" s="6"/>
      <c r="AU7005" s="6"/>
      <c r="AV7005" s="6"/>
      <c r="AW7005" s="6"/>
      <c r="AX7005" s="6"/>
      <c r="AY7005" s="172"/>
      <c r="AZ7005" s="172"/>
      <c r="BA7005" s="172"/>
      <c r="BB7005" s="6"/>
      <c r="BC7005" s="6"/>
      <c r="BD7005" s="6"/>
      <c r="BE7005" s="6"/>
      <c r="BF7005" s="6"/>
      <c r="BG7005" s="172"/>
      <c r="BH7005" s="172"/>
      <c r="BI7005" s="172"/>
      <c r="BJ7005" s="6"/>
      <c r="BK7005" s="6"/>
      <c r="BL7005" s="6"/>
      <c r="BM7005" s="6"/>
      <c r="BN7005" s="6"/>
      <c r="BO7005" s="6"/>
      <c r="BP7005" s="6"/>
      <c r="BQ7005" s="6"/>
      <c r="BR7005" s="6"/>
      <c r="BS7005" s="6"/>
      <c r="BT7005" s="6"/>
      <c r="CG7005" s="432"/>
      <c r="CH7005" s="432"/>
      <c r="CL7005" s="174"/>
    </row>
    <row r="7006" spans="29:90" s="168" customFormat="1" x14ac:dyDescent="0.25">
      <c r="AC7006" s="175"/>
      <c r="AD7006" s="175"/>
      <c r="AE7006" s="175"/>
      <c r="AF7006" s="175"/>
      <c r="AG7006" s="175"/>
      <c r="AH7006" s="176"/>
      <c r="AM7006" s="6"/>
      <c r="AN7006" s="6"/>
      <c r="AO7006" s="6"/>
      <c r="AP7006" s="6"/>
      <c r="AQ7006" s="6"/>
      <c r="AR7006" s="6"/>
      <c r="AS7006" s="6"/>
      <c r="AT7006" s="6"/>
      <c r="AU7006" s="6"/>
      <c r="AV7006" s="6"/>
      <c r="AW7006" s="6"/>
      <c r="AX7006" s="6"/>
      <c r="AY7006" s="172"/>
      <c r="AZ7006" s="172"/>
      <c r="BA7006" s="172"/>
      <c r="BB7006" s="6"/>
      <c r="BC7006" s="6"/>
      <c r="BD7006" s="6"/>
      <c r="BE7006" s="6"/>
      <c r="BF7006" s="6"/>
      <c r="BG7006" s="172"/>
      <c r="BH7006" s="172"/>
      <c r="BI7006" s="172"/>
      <c r="BJ7006" s="6"/>
      <c r="BK7006" s="6"/>
      <c r="BL7006" s="6"/>
      <c r="BM7006" s="6"/>
      <c r="BN7006" s="6"/>
      <c r="BO7006" s="6"/>
      <c r="BP7006" s="6"/>
      <c r="BQ7006" s="6"/>
      <c r="BR7006" s="6"/>
      <c r="BS7006" s="6"/>
      <c r="BT7006" s="6"/>
      <c r="CG7006" s="432"/>
      <c r="CH7006" s="432"/>
      <c r="CL7006" s="174"/>
    </row>
    <row r="7007" spans="29:90" s="168" customFormat="1" x14ac:dyDescent="0.25">
      <c r="AC7007" s="175"/>
      <c r="AD7007" s="175"/>
      <c r="AE7007" s="175"/>
      <c r="AF7007" s="175"/>
      <c r="AG7007" s="175"/>
      <c r="AH7007" s="176"/>
      <c r="AM7007" s="6"/>
      <c r="AN7007" s="6"/>
      <c r="AO7007" s="6"/>
      <c r="AP7007" s="6"/>
      <c r="AQ7007" s="6"/>
      <c r="AR7007" s="6"/>
      <c r="AS7007" s="6"/>
      <c r="AT7007" s="6"/>
      <c r="AU7007" s="6"/>
      <c r="AV7007" s="6"/>
      <c r="AW7007" s="6"/>
      <c r="AX7007" s="6"/>
      <c r="AY7007" s="172"/>
      <c r="AZ7007" s="172"/>
      <c r="BA7007" s="172"/>
      <c r="BB7007" s="6"/>
      <c r="BC7007" s="6"/>
      <c r="BD7007" s="6"/>
      <c r="BE7007" s="6"/>
      <c r="BF7007" s="6"/>
      <c r="BG7007" s="172"/>
      <c r="BH7007" s="172"/>
      <c r="BI7007" s="172"/>
      <c r="BJ7007" s="6"/>
      <c r="BK7007" s="6"/>
      <c r="BL7007" s="6"/>
      <c r="BM7007" s="6"/>
      <c r="BN7007" s="6"/>
      <c r="BO7007" s="6"/>
      <c r="BP7007" s="6"/>
      <c r="BQ7007" s="6"/>
      <c r="BR7007" s="6"/>
      <c r="BS7007" s="6"/>
      <c r="BT7007" s="6"/>
      <c r="CG7007" s="432"/>
      <c r="CH7007" s="432"/>
      <c r="CL7007" s="174"/>
    </row>
    <row r="7008" spans="29:90" s="168" customFormat="1" x14ac:dyDescent="0.25">
      <c r="AC7008" s="175"/>
      <c r="AD7008" s="175"/>
      <c r="AE7008" s="175"/>
      <c r="AF7008" s="175"/>
      <c r="AG7008" s="175"/>
      <c r="AH7008" s="176"/>
      <c r="AM7008" s="6"/>
      <c r="AN7008" s="6"/>
      <c r="AO7008" s="6"/>
      <c r="AP7008" s="6"/>
      <c r="AQ7008" s="6"/>
      <c r="AR7008" s="6"/>
      <c r="AS7008" s="6"/>
      <c r="AT7008" s="6"/>
      <c r="AU7008" s="6"/>
      <c r="AV7008" s="6"/>
      <c r="AW7008" s="6"/>
      <c r="AX7008" s="6"/>
      <c r="AY7008" s="172"/>
      <c r="AZ7008" s="172"/>
      <c r="BA7008" s="172"/>
      <c r="BB7008" s="6"/>
      <c r="BC7008" s="6"/>
      <c r="BD7008" s="6"/>
      <c r="BE7008" s="6"/>
      <c r="BF7008" s="6"/>
      <c r="BG7008" s="172"/>
      <c r="BH7008" s="172"/>
      <c r="BI7008" s="172"/>
      <c r="BJ7008" s="6"/>
      <c r="BK7008" s="6"/>
      <c r="BL7008" s="6"/>
      <c r="BM7008" s="6"/>
      <c r="BN7008" s="6"/>
      <c r="BO7008" s="6"/>
      <c r="BP7008" s="6"/>
      <c r="BQ7008" s="6"/>
      <c r="BR7008" s="6"/>
      <c r="BS7008" s="6"/>
      <c r="BT7008" s="6"/>
      <c r="CG7008" s="432"/>
      <c r="CH7008" s="432"/>
      <c r="CL7008" s="174"/>
    </row>
    <row r="7009" spans="29:90" s="168" customFormat="1" x14ac:dyDescent="0.25">
      <c r="AC7009" s="175"/>
      <c r="AD7009" s="175"/>
      <c r="AE7009" s="175"/>
      <c r="AF7009" s="175"/>
      <c r="AG7009" s="175"/>
      <c r="AH7009" s="176"/>
      <c r="AM7009" s="6"/>
      <c r="AN7009" s="6"/>
      <c r="AO7009" s="6"/>
      <c r="AP7009" s="6"/>
      <c r="AQ7009" s="6"/>
      <c r="AR7009" s="6"/>
      <c r="AS7009" s="6"/>
      <c r="AT7009" s="6"/>
      <c r="AU7009" s="6"/>
      <c r="AV7009" s="6"/>
      <c r="AW7009" s="6"/>
      <c r="AX7009" s="6"/>
      <c r="AY7009" s="172"/>
      <c r="AZ7009" s="172"/>
      <c r="BA7009" s="172"/>
      <c r="BB7009" s="6"/>
      <c r="BC7009" s="6"/>
      <c r="BD7009" s="6"/>
      <c r="BE7009" s="6"/>
      <c r="BF7009" s="6"/>
      <c r="BG7009" s="172"/>
      <c r="BH7009" s="172"/>
      <c r="BI7009" s="172"/>
      <c r="BJ7009" s="6"/>
      <c r="BK7009" s="6"/>
      <c r="BL7009" s="6"/>
      <c r="BM7009" s="6"/>
      <c r="BN7009" s="6"/>
      <c r="BO7009" s="6"/>
      <c r="BP7009" s="6"/>
      <c r="BQ7009" s="6"/>
      <c r="BR7009" s="6"/>
      <c r="BS7009" s="6"/>
      <c r="BT7009" s="6"/>
      <c r="CG7009" s="432"/>
      <c r="CH7009" s="432"/>
      <c r="CL7009" s="174"/>
    </row>
    <row r="7010" spans="29:90" s="168" customFormat="1" x14ac:dyDescent="0.25">
      <c r="AC7010" s="175"/>
      <c r="AD7010" s="175"/>
      <c r="AE7010" s="175"/>
      <c r="AF7010" s="175"/>
      <c r="AG7010" s="175"/>
      <c r="AH7010" s="176"/>
      <c r="AM7010" s="6"/>
      <c r="AN7010" s="6"/>
      <c r="AO7010" s="6"/>
      <c r="AP7010" s="6"/>
      <c r="AQ7010" s="6"/>
      <c r="AR7010" s="6"/>
      <c r="AS7010" s="6"/>
      <c r="AT7010" s="6"/>
      <c r="AU7010" s="6"/>
      <c r="AV7010" s="6"/>
      <c r="AW7010" s="6"/>
      <c r="AX7010" s="6"/>
      <c r="AY7010" s="172"/>
      <c r="AZ7010" s="172"/>
      <c r="BA7010" s="172"/>
      <c r="BB7010" s="6"/>
      <c r="BC7010" s="6"/>
      <c r="BD7010" s="6"/>
      <c r="BE7010" s="6"/>
      <c r="BF7010" s="6"/>
      <c r="BG7010" s="172"/>
      <c r="BH7010" s="172"/>
      <c r="BI7010" s="172"/>
      <c r="BJ7010" s="6"/>
      <c r="BK7010" s="6"/>
      <c r="BL7010" s="6"/>
      <c r="BM7010" s="6"/>
      <c r="BN7010" s="6"/>
      <c r="BO7010" s="6"/>
      <c r="BP7010" s="6"/>
      <c r="BQ7010" s="6"/>
      <c r="BR7010" s="6"/>
      <c r="BS7010" s="6"/>
      <c r="BT7010" s="6"/>
      <c r="CG7010" s="432"/>
      <c r="CH7010" s="432"/>
      <c r="CL7010" s="174"/>
    </row>
    <row r="7011" spans="29:90" s="168" customFormat="1" x14ac:dyDescent="0.25">
      <c r="AC7011" s="175"/>
      <c r="AD7011" s="175"/>
      <c r="AE7011" s="175"/>
      <c r="AF7011" s="175"/>
      <c r="AG7011" s="175"/>
      <c r="AH7011" s="176"/>
      <c r="AM7011" s="6"/>
      <c r="AN7011" s="6"/>
      <c r="AO7011" s="6"/>
      <c r="AP7011" s="6"/>
      <c r="AQ7011" s="6"/>
      <c r="AR7011" s="6"/>
      <c r="AS7011" s="6"/>
      <c r="AT7011" s="6"/>
      <c r="AU7011" s="6"/>
      <c r="AV7011" s="6"/>
      <c r="AW7011" s="6"/>
      <c r="AX7011" s="6"/>
      <c r="AY7011" s="172"/>
      <c r="AZ7011" s="172"/>
      <c r="BA7011" s="172"/>
      <c r="BB7011" s="6"/>
      <c r="BC7011" s="6"/>
      <c r="BD7011" s="6"/>
      <c r="BE7011" s="6"/>
      <c r="BF7011" s="6"/>
      <c r="BG7011" s="172"/>
      <c r="BH7011" s="172"/>
      <c r="BI7011" s="172"/>
      <c r="BJ7011" s="6"/>
      <c r="BK7011" s="6"/>
      <c r="BL7011" s="6"/>
      <c r="BM7011" s="6"/>
      <c r="BN7011" s="6"/>
      <c r="BO7011" s="6"/>
      <c r="BP7011" s="6"/>
      <c r="BQ7011" s="6"/>
      <c r="BR7011" s="6"/>
      <c r="BS7011" s="6"/>
      <c r="BT7011" s="6"/>
      <c r="CG7011" s="432"/>
      <c r="CH7011" s="432"/>
      <c r="CL7011" s="174"/>
    </row>
    <row r="7012" spans="29:90" s="168" customFormat="1" x14ac:dyDescent="0.25">
      <c r="AC7012" s="175"/>
      <c r="AD7012" s="175"/>
      <c r="AE7012" s="175"/>
      <c r="AF7012" s="175"/>
      <c r="AG7012" s="175"/>
      <c r="AH7012" s="176"/>
      <c r="AM7012" s="6"/>
      <c r="AN7012" s="6"/>
      <c r="AO7012" s="6"/>
      <c r="AP7012" s="6"/>
      <c r="AQ7012" s="6"/>
      <c r="AR7012" s="6"/>
      <c r="AS7012" s="6"/>
      <c r="AT7012" s="6"/>
      <c r="AU7012" s="6"/>
      <c r="AV7012" s="6"/>
      <c r="AW7012" s="6"/>
      <c r="AX7012" s="6"/>
      <c r="AY7012" s="172"/>
      <c r="AZ7012" s="172"/>
      <c r="BA7012" s="172"/>
      <c r="BB7012" s="6"/>
      <c r="BC7012" s="6"/>
      <c r="BD7012" s="6"/>
      <c r="BE7012" s="6"/>
      <c r="BF7012" s="6"/>
      <c r="BG7012" s="172"/>
      <c r="BH7012" s="172"/>
      <c r="BI7012" s="172"/>
      <c r="BJ7012" s="6"/>
      <c r="BK7012" s="6"/>
      <c r="BL7012" s="6"/>
      <c r="BM7012" s="6"/>
      <c r="BN7012" s="6"/>
      <c r="BO7012" s="6"/>
      <c r="BP7012" s="6"/>
      <c r="BQ7012" s="6"/>
      <c r="BR7012" s="6"/>
      <c r="BS7012" s="6"/>
      <c r="BT7012" s="6"/>
      <c r="CG7012" s="432"/>
      <c r="CH7012" s="432"/>
      <c r="CL7012" s="174"/>
    </row>
    <row r="7013" spans="29:90" s="168" customFormat="1" x14ac:dyDescent="0.25">
      <c r="AC7013" s="175"/>
      <c r="AD7013" s="175"/>
      <c r="AE7013" s="175"/>
      <c r="AF7013" s="175"/>
      <c r="AG7013" s="175"/>
      <c r="AH7013" s="176"/>
      <c r="AM7013" s="6"/>
      <c r="AN7013" s="6"/>
      <c r="AO7013" s="6"/>
      <c r="AP7013" s="6"/>
      <c r="AQ7013" s="6"/>
      <c r="AR7013" s="6"/>
      <c r="AS7013" s="6"/>
      <c r="AT7013" s="6"/>
      <c r="AU7013" s="6"/>
      <c r="AV7013" s="6"/>
      <c r="AW7013" s="6"/>
      <c r="AX7013" s="6"/>
      <c r="AY7013" s="172"/>
      <c r="AZ7013" s="172"/>
      <c r="BA7013" s="172"/>
      <c r="BB7013" s="6"/>
      <c r="BC7013" s="6"/>
      <c r="BD7013" s="6"/>
      <c r="BE7013" s="6"/>
      <c r="BF7013" s="6"/>
      <c r="BG7013" s="172"/>
      <c r="BH7013" s="172"/>
      <c r="BI7013" s="172"/>
      <c r="BJ7013" s="6"/>
      <c r="BK7013" s="6"/>
      <c r="BL7013" s="6"/>
      <c r="BM7013" s="6"/>
      <c r="BN7013" s="6"/>
      <c r="BO7013" s="6"/>
      <c r="BP7013" s="6"/>
      <c r="BQ7013" s="6"/>
      <c r="BR7013" s="6"/>
      <c r="BS7013" s="6"/>
      <c r="BT7013" s="6"/>
      <c r="CG7013" s="432"/>
      <c r="CH7013" s="432"/>
      <c r="CL7013" s="174"/>
    </row>
    <row r="7014" spans="29:90" s="168" customFormat="1" x14ac:dyDescent="0.25">
      <c r="AC7014" s="175"/>
      <c r="AD7014" s="175"/>
      <c r="AE7014" s="175"/>
      <c r="AF7014" s="175"/>
      <c r="AG7014" s="175"/>
      <c r="AH7014" s="176"/>
      <c r="AM7014" s="6"/>
      <c r="AN7014" s="6"/>
      <c r="AO7014" s="6"/>
      <c r="AP7014" s="6"/>
      <c r="AQ7014" s="6"/>
      <c r="AR7014" s="6"/>
      <c r="AS7014" s="6"/>
      <c r="AT7014" s="6"/>
      <c r="AU7014" s="6"/>
      <c r="AV7014" s="6"/>
      <c r="AW7014" s="6"/>
      <c r="AX7014" s="6"/>
      <c r="AY7014" s="172"/>
      <c r="AZ7014" s="172"/>
      <c r="BA7014" s="172"/>
      <c r="BB7014" s="6"/>
      <c r="BC7014" s="6"/>
      <c r="BD7014" s="6"/>
      <c r="BE7014" s="6"/>
      <c r="BF7014" s="6"/>
      <c r="BG7014" s="172"/>
      <c r="BH7014" s="172"/>
      <c r="BI7014" s="172"/>
      <c r="BJ7014" s="6"/>
      <c r="BK7014" s="6"/>
      <c r="BL7014" s="6"/>
      <c r="BM7014" s="6"/>
      <c r="BN7014" s="6"/>
      <c r="BO7014" s="6"/>
      <c r="BP7014" s="6"/>
      <c r="BQ7014" s="6"/>
      <c r="BR7014" s="6"/>
      <c r="BS7014" s="6"/>
      <c r="BT7014" s="6"/>
      <c r="CG7014" s="432"/>
      <c r="CH7014" s="432"/>
      <c r="CL7014" s="174"/>
    </row>
    <row r="7015" spans="29:90" s="168" customFormat="1" x14ac:dyDescent="0.25">
      <c r="AC7015" s="175"/>
      <c r="AD7015" s="175"/>
      <c r="AE7015" s="175"/>
      <c r="AF7015" s="175"/>
      <c r="AG7015" s="175"/>
      <c r="AH7015" s="176"/>
      <c r="AM7015" s="6"/>
      <c r="AN7015" s="6"/>
      <c r="AO7015" s="6"/>
      <c r="AP7015" s="6"/>
      <c r="AQ7015" s="6"/>
      <c r="AR7015" s="6"/>
      <c r="AS7015" s="6"/>
      <c r="AT7015" s="6"/>
      <c r="AU7015" s="6"/>
      <c r="AV7015" s="6"/>
      <c r="AW7015" s="6"/>
      <c r="AX7015" s="6"/>
      <c r="AY7015" s="172"/>
      <c r="AZ7015" s="172"/>
      <c r="BA7015" s="172"/>
      <c r="BB7015" s="6"/>
      <c r="BC7015" s="6"/>
      <c r="BD7015" s="6"/>
      <c r="BE7015" s="6"/>
      <c r="BF7015" s="6"/>
      <c r="BG7015" s="172"/>
      <c r="BH7015" s="172"/>
      <c r="BI7015" s="172"/>
      <c r="BJ7015" s="6"/>
      <c r="BK7015" s="6"/>
      <c r="BL7015" s="6"/>
      <c r="BM7015" s="6"/>
      <c r="BN7015" s="6"/>
      <c r="BO7015" s="6"/>
      <c r="BP7015" s="6"/>
      <c r="BQ7015" s="6"/>
      <c r="BR7015" s="6"/>
      <c r="BS7015" s="6"/>
      <c r="BT7015" s="6"/>
      <c r="CG7015" s="432"/>
      <c r="CH7015" s="432"/>
      <c r="CL7015" s="174"/>
    </row>
    <row r="7016" spans="29:90" s="168" customFormat="1" x14ac:dyDescent="0.25">
      <c r="AC7016" s="175"/>
      <c r="AD7016" s="175"/>
      <c r="AE7016" s="175"/>
      <c r="AF7016" s="175"/>
      <c r="AG7016" s="175"/>
      <c r="AH7016" s="176"/>
      <c r="AM7016" s="6"/>
      <c r="AN7016" s="6"/>
      <c r="AO7016" s="6"/>
      <c r="AP7016" s="6"/>
      <c r="AQ7016" s="6"/>
      <c r="AR7016" s="6"/>
      <c r="AS7016" s="6"/>
      <c r="AT7016" s="6"/>
      <c r="AU7016" s="6"/>
      <c r="AV7016" s="6"/>
      <c r="AW7016" s="6"/>
      <c r="AX7016" s="6"/>
      <c r="AY7016" s="172"/>
      <c r="AZ7016" s="172"/>
      <c r="BA7016" s="172"/>
      <c r="BB7016" s="6"/>
      <c r="BC7016" s="6"/>
      <c r="BD7016" s="6"/>
      <c r="BE7016" s="6"/>
      <c r="BF7016" s="6"/>
      <c r="BG7016" s="172"/>
      <c r="BH7016" s="172"/>
      <c r="BI7016" s="172"/>
      <c r="BJ7016" s="6"/>
      <c r="BK7016" s="6"/>
      <c r="BL7016" s="6"/>
      <c r="BM7016" s="6"/>
      <c r="BN7016" s="6"/>
      <c r="BO7016" s="6"/>
      <c r="BP7016" s="6"/>
      <c r="BQ7016" s="6"/>
      <c r="BR7016" s="6"/>
      <c r="BS7016" s="6"/>
      <c r="BT7016" s="6"/>
      <c r="CG7016" s="432"/>
      <c r="CH7016" s="432"/>
      <c r="CL7016" s="174"/>
    </row>
    <row r="7017" spans="29:90" s="168" customFormat="1" x14ac:dyDescent="0.25">
      <c r="AC7017" s="175"/>
      <c r="AD7017" s="175"/>
      <c r="AE7017" s="175"/>
      <c r="AF7017" s="175"/>
      <c r="AG7017" s="175"/>
      <c r="AH7017" s="176"/>
      <c r="AM7017" s="6"/>
      <c r="AN7017" s="6"/>
      <c r="AO7017" s="6"/>
      <c r="AP7017" s="6"/>
      <c r="AQ7017" s="6"/>
      <c r="AR7017" s="6"/>
      <c r="AS7017" s="6"/>
      <c r="AT7017" s="6"/>
      <c r="AU7017" s="6"/>
      <c r="AV7017" s="6"/>
      <c r="AW7017" s="6"/>
      <c r="AX7017" s="6"/>
      <c r="AY7017" s="172"/>
      <c r="AZ7017" s="172"/>
      <c r="BA7017" s="172"/>
      <c r="BB7017" s="6"/>
      <c r="BC7017" s="6"/>
      <c r="BD7017" s="6"/>
      <c r="BE7017" s="6"/>
      <c r="BF7017" s="6"/>
      <c r="BG7017" s="172"/>
      <c r="BH7017" s="172"/>
      <c r="BI7017" s="172"/>
      <c r="BJ7017" s="6"/>
      <c r="BK7017" s="6"/>
      <c r="BL7017" s="6"/>
      <c r="BM7017" s="6"/>
      <c r="BN7017" s="6"/>
      <c r="BO7017" s="6"/>
      <c r="BP7017" s="6"/>
      <c r="BQ7017" s="6"/>
      <c r="BR7017" s="6"/>
      <c r="BS7017" s="6"/>
      <c r="BT7017" s="6"/>
      <c r="CG7017" s="432"/>
      <c r="CH7017" s="432"/>
      <c r="CL7017" s="174"/>
    </row>
    <row r="7018" spans="29:90" s="168" customFormat="1" x14ac:dyDescent="0.25">
      <c r="AC7018" s="175"/>
      <c r="AD7018" s="175"/>
      <c r="AE7018" s="175"/>
      <c r="AF7018" s="175"/>
      <c r="AG7018" s="175"/>
      <c r="AH7018" s="176"/>
      <c r="AM7018" s="6"/>
      <c r="AN7018" s="6"/>
      <c r="AO7018" s="6"/>
      <c r="AP7018" s="6"/>
      <c r="AQ7018" s="6"/>
      <c r="AR7018" s="6"/>
      <c r="AS7018" s="6"/>
      <c r="AT7018" s="6"/>
      <c r="AU7018" s="6"/>
      <c r="AV7018" s="6"/>
      <c r="AW7018" s="6"/>
      <c r="AX7018" s="6"/>
      <c r="AY7018" s="172"/>
      <c r="AZ7018" s="172"/>
      <c r="BA7018" s="172"/>
      <c r="BB7018" s="6"/>
      <c r="BC7018" s="6"/>
      <c r="BD7018" s="6"/>
      <c r="BE7018" s="6"/>
      <c r="BF7018" s="6"/>
      <c r="BG7018" s="172"/>
      <c r="BH7018" s="172"/>
      <c r="BI7018" s="172"/>
      <c r="BJ7018" s="6"/>
      <c r="BK7018" s="6"/>
      <c r="BL7018" s="6"/>
      <c r="BM7018" s="6"/>
      <c r="BN7018" s="6"/>
      <c r="BO7018" s="6"/>
      <c r="BP7018" s="6"/>
      <c r="BQ7018" s="6"/>
      <c r="BR7018" s="6"/>
      <c r="BS7018" s="6"/>
      <c r="BT7018" s="6"/>
      <c r="CG7018" s="432"/>
      <c r="CH7018" s="432"/>
      <c r="CL7018" s="174"/>
    </row>
    <row r="7019" spans="29:90" s="168" customFormat="1" x14ac:dyDescent="0.25">
      <c r="AC7019" s="175"/>
      <c r="AD7019" s="175"/>
      <c r="AE7019" s="175"/>
      <c r="AF7019" s="175"/>
      <c r="AG7019" s="175"/>
      <c r="AH7019" s="176"/>
      <c r="AM7019" s="6"/>
      <c r="AN7019" s="6"/>
      <c r="AO7019" s="6"/>
      <c r="AP7019" s="6"/>
      <c r="AQ7019" s="6"/>
      <c r="AR7019" s="6"/>
      <c r="AS7019" s="6"/>
      <c r="AT7019" s="6"/>
      <c r="AU7019" s="6"/>
      <c r="AV7019" s="6"/>
      <c r="AW7019" s="6"/>
      <c r="AX7019" s="6"/>
      <c r="AY7019" s="172"/>
      <c r="AZ7019" s="172"/>
      <c r="BA7019" s="172"/>
      <c r="BB7019" s="6"/>
      <c r="BC7019" s="6"/>
      <c r="BD7019" s="6"/>
      <c r="BE7019" s="6"/>
      <c r="BF7019" s="6"/>
      <c r="BG7019" s="172"/>
      <c r="BH7019" s="172"/>
      <c r="BI7019" s="172"/>
      <c r="BJ7019" s="6"/>
      <c r="BK7019" s="6"/>
      <c r="BL7019" s="6"/>
      <c r="BM7019" s="6"/>
      <c r="BN7019" s="6"/>
      <c r="BO7019" s="6"/>
      <c r="BP7019" s="6"/>
      <c r="BQ7019" s="6"/>
      <c r="BR7019" s="6"/>
      <c r="BS7019" s="6"/>
      <c r="BT7019" s="6"/>
      <c r="CG7019" s="432"/>
      <c r="CH7019" s="432"/>
      <c r="CL7019" s="174"/>
    </row>
    <row r="7020" spans="29:90" s="168" customFormat="1" x14ac:dyDescent="0.25">
      <c r="AC7020" s="175"/>
      <c r="AD7020" s="175"/>
      <c r="AE7020" s="175"/>
      <c r="AF7020" s="175"/>
      <c r="AG7020" s="175"/>
      <c r="AH7020" s="176"/>
      <c r="AM7020" s="6"/>
      <c r="AN7020" s="6"/>
      <c r="AO7020" s="6"/>
      <c r="AP7020" s="6"/>
      <c r="AQ7020" s="6"/>
      <c r="AR7020" s="6"/>
      <c r="AS7020" s="6"/>
      <c r="AT7020" s="6"/>
      <c r="AU7020" s="6"/>
      <c r="AV7020" s="6"/>
      <c r="AW7020" s="6"/>
      <c r="AX7020" s="6"/>
      <c r="AY7020" s="172"/>
      <c r="AZ7020" s="172"/>
      <c r="BA7020" s="172"/>
      <c r="BB7020" s="6"/>
      <c r="BC7020" s="6"/>
      <c r="BD7020" s="6"/>
      <c r="BE7020" s="6"/>
      <c r="BF7020" s="6"/>
      <c r="BG7020" s="172"/>
      <c r="BH7020" s="172"/>
      <c r="BI7020" s="172"/>
      <c r="BJ7020" s="6"/>
      <c r="BK7020" s="6"/>
      <c r="BL7020" s="6"/>
      <c r="BM7020" s="6"/>
      <c r="BN7020" s="6"/>
      <c r="BO7020" s="6"/>
      <c r="BP7020" s="6"/>
      <c r="BQ7020" s="6"/>
      <c r="BR7020" s="6"/>
      <c r="BS7020" s="6"/>
      <c r="BT7020" s="6"/>
      <c r="CG7020" s="432"/>
      <c r="CH7020" s="432"/>
      <c r="CL7020" s="174"/>
    </row>
    <row r="7021" spans="29:90" s="168" customFormat="1" x14ac:dyDescent="0.25">
      <c r="AC7021" s="175"/>
      <c r="AD7021" s="175"/>
      <c r="AE7021" s="175"/>
      <c r="AF7021" s="175"/>
      <c r="AG7021" s="175"/>
      <c r="AH7021" s="176"/>
      <c r="AM7021" s="6"/>
      <c r="AN7021" s="6"/>
      <c r="AO7021" s="6"/>
      <c r="AP7021" s="6"/>
      <c r="AQ7021" s="6"/>
      <c r="AR7021" s="6"/>
      <c r="AS7021" s="6"/>
      <c r="AT7021" s="6"/>
      <c r="AU7021" s="6"/>
      <c r="AV7021" s="6"/>
      <c r="AW7021" s="6"/>
      <c r="AX7021" s="6"/>
      <c r="AY7021" s="172"/>
      <c r="AZ7021" s="172"/>
      <c r="BA7021" s="172"/>
      <c r="BB7021" s="6"/>
      <c r="BC7021" s="6"/>
      <c r="BD7021" s="6"/>
      <c r="BE7021" s="6"/>
      <c r="BF7021" s="6"/>
      <c r="BG7021" s="172"/>
      <c r="BH7021" s="172"/>
      <c r="BI7021" s="172"/>
      <c r="BJ7021" s="6"/>
      <c r="BK7021" s="6"/>
      <c r="BL7021" s="6"/>
      <c r="BM7021" s="6"/>
      <c r="BN7021" s="6"/>
      <c r="BO7021" s="6"/>
      <c r="BP7021" s="6"/>
      <c r="BQ7021" s="6"/>
      <c r="BR7021" s="6"/>
      <c r="BS7021" s="6"/>
      <c r="BT7021" s="6"/>
      <c r="CG7021" s="432"/>
      <c r="CH7021" s="432"/>
      <c r="CL7021" s="174"/>
    </row>
    <row r="7022" spans="29:90" s="168" customFormat="1" x14ac:dyDescent="0.25">
      <c r="AC7022" s="175"/>
      <c r="AD7022" s="175"/>
      <c r="AE7022" s="175"/>
      <c r="AF7022" s="175"/>
      <c r="AG7022" s="175"/>
      <c r="AH7022" s="176"/>
      <c r="AM7022" s="6"/>
      <c r="AN7022" s="6"/>
      <c r="AO7022" s="6"/>
      <c r="AP7022" s="6"/>
      <c r="AQ7022" s="6"/>
      <c r="AR7022" s="6"/>
      <c r="AS7022" s="6"/>
      <c r="AT7022" s="6"/>
      <c r="AU7022" s="6"/>
      <c r="AV7022" s="6"/>
      <c r="AW7022" s="6"/>
      <c r="AX7022" s="6"/>
      <c r="AY7022" s="172"/>
      <c r="AZ7022" s="172"/>
      <c r="BA7022" s="172"/>
      <c r="BB7022" s="6"/>
      <c r="BC7022" s="6"/>
      <c r="BD7022" s="6"/>
      <c r="BE7022" s="6"/>
      <c r="BF7022" s="6"/>
      <c r="BG7022" s="172"/>
      <c r="BH7022" s="172"/>
      <c r="BI7022" s="172"/>
      <c r="BJ7022" s="6"/>
      <c r="BK7022" s="6"/>
      <c r="BL7022" s="6"/>
      <c r="BM7022" s="6"/>
      <c r="BN7022" s="6"/>
      <c r="BO7022" s="6"/>
      <c r="BP7022" s="6"/>
      <c r="BQ7022" s="6"/>
      <c r="BR7022" s="6"/>
      <c r="BS7022" s="6"/>
      <c r="BT7022" s="6"/>
      <c r="CG7022" s="432"/>
      <c r="CH7022" s="432"/>
      <c r="CL7022" s="174"/>
    </row>
    <row r="7023" spans="29:90" s="168" customFormat="1" x14ac:dyDescent="0.25">
      <c r="AC7023" s="175"/>
      <c r="AD7023" s="175"/>
      <c r="AE7023" s="175"/>
      <c r="AF7023" s="175"/>
      <c r="AG7023" s="175"/>
      <c r="AH7023" s="176"/>
      <c r="AM7023" s="6"/>
      <c r="AN7023" s="6"/>
      <c r="AO7023" s="6"/>
      <c r="AP7023" s="6"/>
      <c r="AQ7023" s="6"/>
      <c r="AR7023" s="6"/>
      <c r="AS7023" s="6"/>
      <c r="AT7023" s="6"/>
      <c r="AU7023" s="6"/>
      <c r="AV7023" s="6"/>
      <c r="AW7023" s="6"/>
      <c r="AX7023" s="6"/>
      <c r="AY7023" s="172"/>
      <c r="AZ7023" s="172"/>
      <c r="BA7023" s="172"/>
      <c r="BB7023" s="6"/>
      <c r="BC7023" s="6"/>
      <c r="BD7023" s="6"/>
      <c r="BE7023" s="6"/>
      <c r="BF7023" s="6"/>
      <c r="BG7023" s="172"/>
      <c r="BH7023" s="172"/>
      <c r="BI7023" s="172"/>
      <c r="BJ7023" s="6"/>
      <c r="BK7023" s="6"/>
      <c r="BL7023" s="6"/>
      <c r="BM7023" s="6"/>
      <c r="BN7023" s="6"/>
      <c r="BO7023" s="6"/>
      <c r="BP7023" s="6"/>
      <c r="BQ7023" s="6"/>
      <c r="BR7023" s="6"/>
      <c r="BS7023" s="6"/>
      <c r="BT7023" s="6"/>
      <c r="CG7023" s="432"/>
      <c r="CH7023" s="432"/>
      <c r="CL7023" s="174"/>
    </row>
    <row r="7024" spans="29:90" s="168" customFormat="1" x14ac:dyDescent="0.25">
      <c r="AC7024" s="175"/>
      <c r="AD7024" s="175"/>
      <c r="AE7024" s="175"/>
      <c r="AF7024" s="175"/>
      <c r="AG7024" s="175"/>
      <c r="AH7024" s="176"/>
      <c r="AM7024" s="6"/>
      <c r="AN7024" s="6"/>
      <c r="AO7024" s="6"/>
      <c r="AP7024" s="6"/>
      <c r="AQ7024" s="6"/>
      <c r="AR7024" s="6"/>
      <c r="AS7024" s="6"/>
      <c r="AT7024" s="6"/>
      <c r="AU7024" s="6"/>
      <c r="AV7024" s="6"/>
      <c r="AW7024" s="6"/>
      <c r="AX7024" s="6"/>
      <c r="AY7024" s="172"/>
      <c r="AZ7024" s="172"/>
      <c r="BA7024" s="172"/>
      <c r="BB7024" s="6"/>
      <c r="BC7024" s="6"/>
      <c r="BD7024" s="6"/>
      <c r="BE7024" s="6"/>
      <c r="BF7024" s="6"/>
      <c r="BG7024" s="172"/>
      <c r="BH7024" s="172"/>
      <c r="BI7024" s="172"/>
      <c r="BJ7024" s="6"/>
      <c r="BK7024" s="6"/>
      <c r="BL7024" s="6"/>
      <c r="BM7024" s="6"/>
      <c r="BN7024" s="6"/>
      <c r="BO7024" s="6"/>
      <c r="BP7024" s="6"/>
      <c r="BQ7024" s="6"/>
      <c r="BR7024" s="6"/>
      <c r="BS7024" s="6"/>
      <c r="BT7024" s="6"/>
      <c r="CG7024" s="432"/>
      <c r="CH7024" s="432"/>
      <c r="CL7024" s="174"/>
    </row>
    <row r="7025" spans="29:90" s="168" customFormat="1" x14ac:dyDescent="0.25">
      <c r="AC7025" s="175"/>
      <c r="AD7025" s="175"/>
      <c r="AE7025" s="175"/>
      <c r="AF7025" s="175"/>
      <c r="AG7025" s="175"/>
      <c r="AH7025" s="176"/>
      <c r="AM7025" s="6"/>
      <c r="AN7025" s="6"/>
      <c r="AO7025" s="6"/>
      <c r="AP7025" s="6"/>
      <c r="AQ7025" s="6"/>
      <c r="AR7025" s="6"/>
      <c r="AS7025" s="6"/>
      <c r="AT7025" s="6"/>
      <c r="AU7025" s="6"/>
      <c r="AV7025" s="6"/>
      <c r="AW7025" s="6"/>
      <c r="AX7025" s="6"/>
      <c r="AY7025" s="172"/>
      <c r="AZ7025" s="172"/>
      <c r="BA7025" s="172"/>
      <c r="BB7025" s="6"/>
      <c r="BC7025" s="6"/>
      <c r="BD7025" s="6"/>
      <c r="BE7025" s="6"/>
      <c r="BF7025" s="6"/>
      <c r="BG7025" s="172"/>
      <c r="BH7025" s="172"/>
      <c r="BI7025" s="172"/>
      <c r="BJ7025" s="6"/>
      <c r="BK7025" s="6"/>
      <c r="BL7025" s="6"/>
      <c r="BM7025" s="6"/>
      <c r="BN7025" s="6"/>
      <c r="BO7025" s="6"/>
      <c r="BP7025" s="6"/>
      <c r="BQ7025" s="6"/>
      <c r="BR7025" s="6"/>
      <c r="BS7025" s="6"/>
      <c r="BT7025" s="6"/>
      <c r="CG7025" s="432"/>
      <c r="CH7025" s="432"/>
      <c r="CL7025" s="174"/>
    </row>
    <row r="7026" spans="29:90" s="168" customFormat="1" x14ac:dyDescent="0.25">
      <c r="AC7026" s="175"/>
      <c r="AD7026" s="175"/>
      <c r="AE7026" s="175"/>
      <c r="AF7026" s="175"/>
      <c r="AG7026" s="175"/>
      <c r="AH7026" s="176"/>
      <c r="AM7026" s="6"/>
      <c r="AN7026" s="6"/>
      <c r="AO7026" s="6"/>
      <c r="AP7026" s="6"/>
      <c r="AQ7026" s="6"/>
      <c r="AR7026" s="6"/>
      <c r="AS7026" s="6"/>
      <c r="AT7026" s="6"/>
      <c r="AU7026" s="6"/>
      <c r="AV7026" s="6"/>
      <c r="AW7026" s="6"/>
      <c r="AX7026" s="6"/>
      <c r="AY7026" s="172"/>
      <c r="AZ7026" s="172"/>
      <c r="BA7026" s="172"/>
      <c r="BB7026" s="6"/>
      <c r="BC7026" s="6"/>
      <c r="BD7026" s="6"/>
      <c r="BE7026" s="6"/>
      <c r="BF7026" s="6"/>
      <c r="BG7026" s="172"/>
      <c r="BH7026" s="172"/>
      <c r="BI7026" s="172"/>
      <c r="BJ7026" s="6"/>
      <c r="BK7026" s="6"/>
      <c r="BL7026" s="6"/>
      <c r="BM7026" s="6"/>
      <c r="BN7026" s="6"/>
      <c r="BO7026" s="6"/>
      <c r="BP7026" s="6"/>
      <c r="BQ7026" s="6"/>
      <c r="BR7026" s="6"/>
      <c r="BS7026" s="6"/>
      <c r="BT7026" s="6"/>
      <c r="CG7026" s="432"/>
      <c r="CH7026" s="432"/>
      <c r="CL7026" s="174"/>
    </row>
    <row r="7027" spans="29:90" s="168" customFormat="1" x14ac:dyDescent="0.25">
      <c r="AC7027" s="175"/>
      <c r="AD7027" s="175"/>
      <c r="AE7027" s="175"/>
      <c r="AF7027" s="175"/>
      <c r="AG7027" s="175"/>
      <c r="AH7027" s="176"/>
      <c r="AM7027" s="6"/>
      <c r="AN7027" s="6"/>
      <c r="AO7027" s="6"/>
      <c r="AP7027" s="6"/>
      <c r="AQ7027" s="6"/>
      <c r="AR7027" s="6"/>
      <c r="AS7027" s="6"/>
      <c r="AT7027" s="6"/>
      <c r="AU7027" s="6"/>
      <c r="AV7027" s="6"/>
      <c r="AW7027" s="6"/>
      <c r="AX7027" s="6"/>
      <c r="AY7027" s="172"/>
      <c r="AZ7027" s="172"/>
      <c r="BA7027" s="172"/>
      <c r="BB7027" s="6"/>
      <c r="BC7027" s="6"/>
      <c r="BD7027" s="6"/>
      <c r="BE7027" s="6"/>
      <c r="BF7027" s="6"/>
      <c r="BG7027" s="172"/>
      <c r="BH7027" s="172"/>
      <c r="BI7027" s="172"/>
      <c r="BJ7027" s="6"/>
      <c r="BK7027" s="6"/>
      <c r="BL7027" s="6"/>
      <c r="BM7027" s="6"/>
      <c r="BN7027" s="6"/>
      <c r="BO7027" s="6"/>
      <c r="BP7027" s="6"/>
      <c r="BQ7027" s="6"/>
      <c r="BR7027" s="6"/>
      <c r="BS7027" s="6"/>
      <c r="BT7027" s="6"/>
      <c r="CG7027" s="432"/>
      <c r="CH7027" s="432"/>
      <c r="CL7027" s="174"/>
    </row>
    <row r="7028" spans="29:90" s="168" customFormat="1" x14ac:dyDescent="0.25">
      <c r="AC7028" s="175"/>
      <c r="AD7028" s="175"/>
      <c r="AE7028" s="175"/>
      <c r="AF7028" s="175"/>
      <c r="AG7028" s="175"/>
      <c r="AH7028" s="176"/>
      <c r="AM7028" s="6"/>
      <c r="AN7028" s="6"/>
      <c r="AO7028" s="6"/>
      <c r="AP7028" s="6"/>
      <c r="AQ7028" s="6"/>
      <c r="AR7028" s="6"/>
      <c r="AS7028" s="6"/>
      <c r="AT7028" s="6"/>
      <c r="AU7028" s="6"/>
      <c r="AV7028" s="6"/>
      <c r="AW7028" s="6"/>
      <c r="AX7028" s="6"/>
      <c r="AY7028" s="172"/>
      <c r="AZ7028" s="172"/>
      <c r="BA7028" s="172"/>
      <c r="BB7028" s="6"/>
      <c r="BC7028" s="6"/>
      <c r="BD7028" s="6"/>
      <c r="BE7028" s="6"/>
      <c r="BF7028" s="6"/>
      <c r="BG7028" s="172"/>
      <c r="BH7028" s="172"/>
      <c r="BI7028" s="172"/>
      <c r="BJ7028" s="6"/>
      <c r="BK7028" s="6"/>
      <c r="BL7028" s="6"/>
      <c r="BM7028" s="6"/>
      <c r="BN7028" s="6"/>
      <c r="BO7028" s="6"/>
      <c r="BP7028" s="6"/>
      <c r="BQ7028" s="6"/>
      <c r="BR7028" s="6"/>
      <c r="BS7028" s="6"/>
      <c r="BT7028" s="6"/>
      <c r="CG7028" s="432"/>
      <c r="CH7028" s="432"/>
      <c r="CL7028" s="174"/>
    </row>
    <row r="7029" spans="29:90" s="168" customFormat="1" x14ac:dyDescent="0.25">
      <c r="AC7029" s="175"/>
      <c r="AD7029" s="175"/>
      <c r="AE7029" s="175"/>
      <c r="AF7029" s="175"/>
      <c r="AG7029" s="175"/>
      <c r="AH7029" s="176"/>
      <c r="AM7029" s="6"/>
      <c r="AN7029" s="6"/>
      <c r="AO7029" s="6"/>
      <c r="AP7029" s="6"/>
      <c r="AQ7029" s="6"/>
      <c r="AR7029" s="6"/>
      <c r="AS7029" s="6"/>
      <c r="AT7029" s="6"/>
      <c r="AU7029" s="6"/>
      <c r="AV7029" s="6"/>
      <c r="AW7029" s="6"/>
      <c r="AX7029" s="6"/>
      <c r="AY7029" s="172"/>
      <c r="AZ7029" s="172"/>
      <c r="BA7029" s="172"/>
      <c r="BB7029" s="6"/>
      <c r="BC7029" s="6"/>
      <c r="BD7029" s="6"/>
      <c r="BE7029" s="6"/>
      <c r="BF7029" s="6"/>
      <c r="BG7029" s="172"/>
      <c r="BH7029" s="172"/>
      <c r="BI7029" s="172"/>
      <c r="BJ7029" s="6"/>
      <c r="BK7029" s="6"/>
      <c r="BL7029" s="6"/>
      <c r="BM7029" s="6"/>
      <c r="BN7029" s="6"/>
      <c r="BO7029" s="6"/>
      <c r="BP7029" s="6"/>
      <c r="BQ7029" s="6"/>
      <c r="BR7029" s="6"/>
      <c r="BS7029" s="6"/>
      <c r="BT7029" s="6"/>
      <c r="CG7029" s="432"/>
      <c r="CH7029" s="432"/>
      <c r="CL7029" s="174"/>
    </row>
    <row r="7030" spans="29:90" s="168" customFormat="1" x14ac:dyDescent="0.25">
      <c r="AC7030" s="175"/>
      <c r="AD7030" s="175"/>
      <c r="AE7030" s="175"/>
      <c r="AF7030" s="175"/>
      <c r="AG7030" s="175"/>
      <c r="AH7030" s="176"/>
      <c r="AM7030" s="6"/>
      <c r="AN7030" s="6"/>
      <c r="AO7030" s="6"/>
      <c r="AP7030" s="6"/>
      <c r="AQ7030" s="6"/>
      <c r="AR7030" s="6"/>
      <c r="AS7030" s="6"/>
      <c r="AT7030" s="6"/>
      <c r="AU7030" s="6"/>
      <c r="AV7030" s="6"/>
      <c r="AW7030" s="6"/>
      <c r="AX7030" s="6"/>
      <c r="AY7030" s="172"/>
      <c r="AZ7030" s="172"/>
      <c r="BA7030" s="172"/>
      <c r="BB7030" s="6"/>
      <c r="BC7030" s="6"/>
      <c r="BD7030" s="6"/>
      <c r="BE7030" s="6"/>
      <c r="BF7030" s="6"/>
      <c r="BG7030" s="172"/>
      <c r="BH7030" s="172"/>
      <c r="BI7030" s="172"/>
      <c r="BJ7030" s="6"/>
      <c r="BK7030" s="6"/>
      <c r="BL7030" s="6"/>
      <c r="BM7030" s="6"/>
      <c r="BN7030" s="6"/>
      <c r="BO7030" s="6"/>
      <c r="BP7030" s="6"/>
      <c r="BQ7030" s="6"/>
      <c r="BR7030" s="6"/>
      <c r="BS7030" s="6"/>
      <c r="BT7030" s="6"/>
      <c r="CG7030" s="432"/>
      <c r="CH7030" s="432"/>
      <c r="CL7030" s="174"/>
    </row>
    <row r="7031" spans="29:90" s="168" customFormat="1" x14ac:dyDescent="0.25">
      <c r="AC7031" s="175"/>
      <c r="AD7031" s="175"/>
      <c r="AE7031" s="175"/>
      <c r="AF7031" s="175"/>
      <c r="AG7031" s="175"/>
      <c r="AH7031" s="176"/>
      <c r="AM7031" s="6"/>
      <c r="AN7031" s="6"/>
      <c r="AO7031" s="6"/>
      <c r="AP7031" s="6"/>
      <c r="AQ7031" s="6"/>
      <c r="AR7031" s="6"/>
      <c r="AS7031" s="6"/>
      <c r="AT7031" s="6"/>
      <c r="AU7031" s="6"/>
      <c r="AV7031" s="6"/>
      <c r="AW7031" s="6"/>
      <c r="AX7031" s="6"/>
      <c r="AY7031" s="172"/>
      <c r="AZ7031" s="172"/>
      <c r="BA7031" s="172"/>
      <c r="BB7031" s="6"/>
      <c r="BC7031" s="6"/>
      <c r="BD7031" s="6"/>
      <c r="BE7031" s="6"/>
      <c r="BF7031" s="6"/>
      <c r="BG7031" s="172"/>
      <c r="BH7031" s="172"/>
      <c r="BI7031" s="172"/>
      <c r="BJ7031" s="6"/>
      <c r="BK7031" s="6"/>
      <c r="BL7031" s="6"/>
      <c r="BM7031" s="6"/>
      <c r="BN7031" s="6"/>
      <c r="BO7031" s="6"/>
      <c r="BP7031" s="6"/>
      <c r="BQ7031" s="6"/>
      <c r="BR7031" s="6"/>
      <c r="BS7031" s="6"/>
      <c r="BT7031" s="6"/>
      <c r="CG7031" s="432"/>
      <c r="CH7031" s="432"/>
      <c r="CL7031" s="174"/>
    </row>
    <row r="7032" spans="29:90" s="168" customFormat="1" x14ac:dyDescent="0.25">
      <c r="AC7032" s="175"/>
      <c r="AD7032" s="175"/>
      <c r="AE7032" s="175"/>
      <c r="AF7032" s="175"/>
      <c r="AG7032" s="175"/>
      <c r="AH7032" s="176"/>
      <c r="AM7032" s="6"/>
      <c r="AN7032" s="6"/>
      <c r="AO7032" s="6"/>
      <c r="AP7032" s="6"/>
      <c r="AQ7032" s="6"/>
      <c r="AR7032" s="6"/>
      <c r="AS7032" s="6"/>
      <c r="AT7032" s="6"/>
      <c r="AU7032" s="6"/>
      <c r="AV7032" s="6"/>
      <c r="AW7032" s="6"/>
      <c r="AX7032" s="6"/>
      <c r="AY7032" s="172"/>
      <c r="AZ7032" s="172"/>
      <c r="BA7032" s="172"/>
      <c r="BB7032" s="6"/>
      <c r="BC7032" s="6"/>
      <c r="BD7032" s="6"/>
      <c r="BE7032" s="6"/>
      <c r="BF7032" s="6"/>
      <c r="BG7032" s="172"/>
      <c r="BH7032" s="172"/>
      <c r="BI7032" s="172"/>
      <c r="BJ7032" s="6"/>
      <c r="BK7032" s="6"/>
      <c r="BL7032" s="6"/>
      <c r="BM7032" s="6"/>
      <c r="BN7032" s="6"/>
      <c r="BO7032" s="6"/>
      <c r="BP7032" s="6"/>
      <c r="BQ7032" s="6"/>
      <c r="BR7032" s="6"/>
      <c r="BS7032" s="6"/>
      <c r="BT7032" s="6"/>
      <c r="CG7032" s="432"/>
      <c r="CH7032" s="432"/>
      <c r="CL7032" s="174"/>
    </row>
    <row r="7033" spans="29:90" s="168" customFormat="1" x14ac:dyDescent="0.25">
      <c r="AC7033" s="175"/>
      <c r="AD7033" s="175"/>
      <c r="AE7033" s="175"/>
      <c r="AF7033" s="175"/>
      <c r="AG7033" s="175"/>
      <c r="AH7033" s="176"/>
      <c r="AM7033" s="6"/>
      <c r="AN7033" s="6"/>
      <c r="AO7033" s="6"/>
      <c r="AP7033" s="6"/>
      <c r="AQ7033" s="6"/>
      <c r="AR7033" s="6"/>
      <c r="AS7033" s="6"/>
      <c r="AT7033" s="6"/>
      <c r="AU7033" s="6"/>
      <c r="AV7033" s="6"/>
      <c r="AW7033" s="6"/>
      <c r="AX7033" s="6"/>
      <c r="AY7033" s="172"/>
      <c r="AZ7033" s="172"/>
      <c r="BA7033" s="172"/>
      <c r="BB7033" s="6"/>
      <c r="BC7033" s="6"/>
      <c r="BD7033" s="6"/>
      <c r="BE7033" s="6"/>
      <c r="BF7033" s="6"/>
      <c r="BG7033" s="172"/>
      <c r="BH7033" s="172"/>
      <c r="BI7033" s="172"/>
      <c r="BJ7033" s="6"/>
      <c r="BK7033" s="6"/>
      <c r="BL7033" s="6"/>
      <c r="BM7033" s="6"/>
      <c r="BN7033" s="6"/>
      <c r="BO7033" s="6"/>
      <c r="BP7033" s="6"/>
      <c r="BQ7033" s="6"/>
      <c r="BR7033" s="6"/>
      <c r="BS7033" s="6"/>
      <c r="BT7033" s="6"/>
      <c r="CG7033" s="432"/>
      <c r="CH7033" s="432"/>
      <c r="CL7033" s="174"/>
    </row>
    <row r="7034" spans="29:90" s="168" customFormat="1" x14ac:dyDescent="0.25">
      <c r="AC7034" s="175"/>
      <c r="AD7034" s="175"/>
      <c r="AE7034" s="175"/>
      <c r="AF7034" s="175"/>
      <c r="AG7034" s="175"/>
      <c r="AH7034" s="176"/>
      <c r="AM7034" s="6"/>
      <c r="AN7034" s="6"/>
      <c r="AO7034" s="6"/>
      <c r="AP7034" s="6"/>
      <c r="AQ7034" s="6"/>
      <c r="AR7034" s="6"/>
      <c r="AS7034" s="6"/>
      <c r="AT7034" s="6"/>
      <c r="AU7034" s="6"/>
      <c r="AV7034" s="6"/>
      <c r="AW7034" s="6"/>
      <c r="AX7034" s="6"/>
      <c r="AY7034" s="172"/>
      <c r="AZ7034" s="172"/>
      <c r="BA7034" s="172"/>
      <c r="BB7034" s="6"/>
      <c r="BC7034" s="6"/>
      <c r="BD7034" s="6"/>
      <c r="BE7034" s="6"/>
      <c r="BF7034" s="6"/>
      <c r="BG7034" s="172"/>
      <c r="BH7034" s="172"/>
      <c r="BI7034" s="172"/>
      <c r="BJ7034" s="6"/>
      <c r="BK7034" s="6"/>
      <c r="BL7034" s="6"/>
      <c r="BM7034" s="6"/>
      <c r="BN7034" s="6"/>
      <c r="BO7034" s="6"/>
      <c r="BP7034" s="6"/>
      <c r="BQ7034" s="6"/>
      <c r="BR7034" s="6"/>
      <c r="BS7034" s="6"/>
      <c r="BT7034" s="6"/>
      <c r="CG7034" s="432"/>
      <c r="CH7034" s="432"/>
      <c r="CL7034" s="174"/>
    </row>
    <row r="7035" spans="29:90" s="168" customFormat="1" x14ac:dyDescent="0.25">
      <c r="AC7035" s="175"/>
      <c r="AD7035" s="175"/>
      <c r="AE7035" s="175"/>
      <c r="AF7035" s="175"/>
      <c r="AG7035" s="175"/>
      <c r="AH7035" s="176"/>
      <c r="AM7035" s="6"/>
      <c r="AN7035" s="6"/>
      <c r="AO7035" s="6"/>
      <c r="AP7035" s="6"/>
      <c r="AQ7035" s="6"/>
      <c r="AR7035" s="6"/>
      <c r="AS7035" s="6"/>
      <c r="AT7035" s="6"/>
      <c r="AU7035" s="6"/>
      <c r="AV7035" s="6"/>
      <c r="AW7035" s="6"/>
      <c r="AX7035" s="6"/>
      <c r="AY7035" s="172"/>
      <c r="AZ7035" s="172"/>
      <c r="BA7035" s="172"/>
      <c r="BB7035" s="6"/>
      <c r="BC7035" s="6"/>
      <c r="BD7035" s="6"/>
      <c r="BE7035" s="6"/>
      <c r="BF7035" s="6"/>
      <c r="BG7035" s="172"/>
      <c r="BH7035" s="172"/>
      <c r="BI7035" s="172"/>
      <c r="BJ7035" s="6"/>
      <c r="BK7035" s="6"/>
      <c r="BL7035" s="6"/>
      <c r="BM7035" s="6"/>
      <c r="BN7035" s="6"/>
      <c r="BO7035" s="6"/>
      <c r="BP7035" s="6"/>
      <c r="BQ7035" s="6"/>
      <c r="BR7035" s="6"/>
      <c r="BS7035" s="6"/>
      <c r="BT7035" s="6"/>
      <c r="CG7035" s="432"/>
      <c r="CH7035" s="432"/>
      <c r="CL7035" s="174"/>
    </row>
    <row r="7036" spans="29:90" s="168" customFormat="1" x14ac:dyDescent="0.25">
      <c r="AC7036" s="175"/>
      <c r="AD7036" s="175"/>
      <c r="AE7036" s="175"/>
      <c r="AF7036" s="175"/>
      <c r="AG7036" s="175"/>
      <c r="AH7036" s="176"/>
      <c r="AM7036" s="6"/>
      <c r="AN7036" s="6"/>
      <c r="AO7036" s="6"/>
      <c r="AP7036" s="6"/>
      <c r="AQ7036" s="6"/>
      <c r="AR7036" s="6"/>
      <c r="AS7036" s="6"/>
      <c r="AT7036" s="6"/>
      <c r="AU7036" s="6"/>
      <c r="AV7036" s="6"/>
      <c r="AW7036" s="6"/>
      <c r="AX7036" s="6"/>
      <c r="AY7036" s="172"/>
      <c r="AZ7036" s="172"/>
      <c r="BA7036" s="172"/>
      <c r="BB7036" s="6"/>
      <c r="BC7036" s="6"/>
      <c r="BD7036" s="6"/>
      <c r="BE7036" s="6"/>
      <c r="BF7036" s="6"/>
      <c r="BG7036" s="172"/>
      <c r="BH7036" s="172"/>
      <c r="BI7036" s="172"/>
      <c r="BJ7036" s="6"/>
      <c r="BK7036" s="6"/>
      <c r="BL7036" s="6"/>
      <c r="BM7036" s="6"/>
      <c r="BN7036" s="6"/>
      <c r="BO7036" s="6"/>
      <c r="BP7036" s="6"/>
      <c r="BQ7036" s="6"/>
      <c r="BR7036" s="6"/>
      <c r="BS7036" s="6"/>
      <c r="BT7036" s="6"/>
      <c r="CG7036" s="432"/>
      <c r="CH7036" s="432"/>
      <c r="CL7036" s="174"/>
    </row>
    <row r="7037" spans="29:90" s="168" customFormat="1" x14ac:dyDescent="0.25">
      <c r="AC7037" s="175"/>
      <c r="AD7037" s="175"/>
      <c r="AE7037" s="175"/>
      <c r="AF7037" s="175"/>
      <c r="AG7037" s="175"/>
      <c r="AH7037" s="176"/>
      <c r="AM7037" s="6"/>
      <c r="AN7037" s="6"/>
      <c r="AO7037" s="6"/>
      <c r="AP7037" s="6"/>
      <c r="AQ7037" s="6"/>
      <c r="AR7037" s="6"/>
      <c r="AS7037" s="6"/>
      <c r="AT7037" s="6"/>
      <c r="AU7037" s="6"/>
      <c r="AV7037" s="6"/>
      <c r="AW7037" s="6"/>
      <c r="AX7037" s="6"/>
      <c r="AY7037" s="172"/>
      <c r="AZ7037" s="172"/>
      <c r="BA7037" s="172"/>
      <c r="BB7037" s="6"/>
      <c r="BC7037" s="6"/>
      <c r="BD7037" s="6"/>
      <c r="BE7037" s="6"/>
      <c r="BF7037" s="6"/>
      <c r="BG7037" s="172"/>
      <c r="BH7037" s="172"/>
      <c r="BI7037" s="172"/>
      <c r="BJ7037" s="6"/>
      <c r="BK7037" s="6"/>
      <c r="BL7037" s="6"/>
      <c r="BM7037" s="6"/>
      <c r="BN7037" s="6"/>
      <c r="BO7037" s="6"/>
      <c r="BP7037" s="6"/>
      <c r="BQ7037" s="6"/>
      <c r="BR7037" s="6"/>
      <c r="BS7037" s="6"/>
      <c r="BT7037" s="6"/>
      <c r="CG7037" s="432"/>
      <c r="CH7037" s="432"/>
      <c r="CL7037" s="174"/>
    </row>
    <row r="7038" spans="29:90" s="168" customFormat="1" x14ac:dyDescent="0.25">
      <c r="AC7038" s="175"/>
      <c r="AD7038" s="175"/>
      <c r="AE7038" s="175"/>
      <c r="AF7038" s="175"/>
      <c r="AG7038" s="175"/>
      <c r="AH7038" s="176"/>
      <c r="AM7038" s="6"/>
      <c r="AN7038" s="6"/>
      <c r="AO7038" s="6"/>
      <c r="AP7038" s="6"/>
      <c r="AQ7038" s="6"/>
      <c r="AR7038" s="6"/>
      <c r="AS7038" s="6"/>
      <c r="AT7038" s="6"/>
      <c r="AU7038" s="6"/>
      <c r="AV7038" s="6"/>
      <c r="AW7038" s="6"/>
      <c r="AX7038" s="6"/>
      <c r="AY7038" s="172"/>
      <c r="AZ7038" s="172"/>
      <c r="BA7038" s="172"/>
      <c r="BB7038" s="6"/>
      <c r="BC7038" s="6"/>
      <c r="BD7038" s="6"/>
      <c r="BE7038" s="6"/>
      <c r="BF7038" s="6"/>
      <c r="BG7038" s="172"/>
      <c r="BH7038" s="172"/>
      <c r="BI7038" s="172"/>
      <c r="BJ7038" s="6"/>
      <c r="BK7038" s="6"/>
      <c r="BL7038" s="6"/>
      <c r="BM7038" s="6"/>
      <c r="BN7038" s="6"/>
      <c r="BO7038" s="6"/>
      <c r="BP7038" s="6"/>
      <c r="BQ7038" s="6"/>
      <c r="BR7038" s="6"/>
      <c r="BS7038" s="6"/>
      <c r="BT7038" s="6"/>
      <c r="CG7038" s="432"/>
      <c r="CH7038" s="432"/>
      <c r="CL7038" s="174"/>
    </row>
    <row r="7039" spans="29:90" s="168" customFormat="1" x14ac:dyDescent="0.25">
      <c r="AC7039" s="175"/>
      <c r="AD7039" s="175"/>
      <c r="AE7039" s="175"/>
      <c r="AF7039" s="175"/>
      <c r="AG7039" s="175"/>
      <c r="AH7039" s="176"/>
      <c r="AM7039" s="6"/>
      <c r="AN7039" s="6"/>
      <c r="AO7039" s="6"/>
      <c r="AP7039" s="6"/>
      <c r="AQ7039" s="6"/>
      <c r="AR7039" s="6"/>
      <c r="AS7039" s="6"/>
      <c r="AT7039" s="6"/>
      <c r="AU7039" s="6"/>
      <c r="AV7039" s="6"/>
      <c r="AW7039" s="6"/>
      <c r="AX7039" s="6"/>
      <c r="AY7039" s="172"/>
      <c r="AZ7039" s="172"/>
      <c r="BA7039" s="172"/>
      <c r="BB7039" s="6"/>
      <c r="BC7039" s="6"/>
      <c r="BD7039" s="6"/>
      <c r="BE7039" s="6"/>
      <c r="BF7039" s="6"/>
      <c r="BG7039" s="172"/>
      <c r="BH7039" s="172"/>
      <c r="BI7039" s="172"/>
      <c r="BJ7039" s="6"/>
      <c r="BK7039" s="6"/>
      <c r="BL7039" s="6"/>
      <c r="BM7039" s="6"/>
      <c r="BN7039" s="6"/>
      <c r="BO7039" s="6"/>
      <c r="BP7039" s="6"/>
      <c r="BQ7039" s="6"/>
      <c r="BR7039" s="6"/>
      <c r="BS7039" s="6"/>
      <c r="BT7039" s="6"/>
      <c r="CG7039" s="432"/>
      <c r="CH7039" s="432"/>
      <c r="CL7039" s="174"/>
    </row>
    <row r="7040" spans="29:90" s="168" customFormat="1" x14ac:dyDescent="0.25">
      <c r="AC7040" s="175"/>
      <c r="AD7040" s="175"/>
      <c r="AE7040" s="175"/>
      <c r="AF7040" s="175"/>
      <c r="AG7040" s="175"/>
      <c r="AH7040" s="176"/>
      <c r="AM7040" s="6"/>
      <c r="AN7040" s="6"/>
      <c r="AO7040" s="6"/>
      <c r="AP7040" s="6"/>
      <c r="AQ7040" s="6"/>
      <c r="AR7040" s="6"/>
      <c r="AS7040" s="6"/>
      <c r="AT7040" s="6"/>
      <c r="AU7040" s="6"/>
      <c r="AV7040" s="6"/>
      <c r="AW7040" s="6"/>
      <c r="AX7040" s="6"/>
      <c r="AY7040" s="172"/>
      <c r="AZ7040" s="172"/>
      <c r="BA7040" s="172"/>
      <c r="BB7040" s="6"/>
      <c r="BC7040" s="6"/>
      <c r="BD7040" s="6"/>
      <c r="BE7040" s="6"/>
      <c r="BF7040" s="6"/>
      <c r="BG7040" s="172"/>
      <c r="BH7040" s="172"/>
      <c r="BI7040" s="172"/>
      <c r="BJ7040" s="6"/>
      <c r="BK7040" s="6"/>
      <c r="BL7040" s="6"/>
      <c r="BM7040" s="6"/>
      <c r="BN7040" s="6"/>
      <c r="BO7040" s="6"/>
      <c r="BP7040" s="6"/>
      <c r="BQ7040" s="6"/>
      <c r="BR7040" s="6"/>
      <c r="BS7040" s="6"/>
      <c r="BT7040" s="6"/>
      <c r="CG7040" s="432"/>
      <c r="CH7040" s="432"/>
      <c r="CL7040" s="174"/>
    </row>
    <row r="7041" spans="29:90" s="168" customFormat="1" x14ac:dyDescent="0.25">
      <c r="AC7041" s="175"/>
      <c r="AD7041" s="175"/>
      <c r="AE7041" s="175"/>
      <c r="AF7041" s="175"/>
      <c r="AG7041" s="175"/>
      <c r="AH7041" s="176"/>
      <c r="AM7041" s="6"/>
      <c r="AN7041" s="6"/>
      <c r="AO7041" s="6"/>
      <c r="AP7041" s="6"/>
      <c r="AQ7041" s="6"/>
      <c r="AR7041" s="6"/>
      <c r="AS7041" s="6"/>
      <c r="AT7041" s="6"/>
      <c r="AU7041" s="6"/>
      <c r="AV7041" s="6"/>
      <c r="AW7041" s="6"/>
      <c r="AX7041" s="6"/>
      <c r="AY7041" s="172"/>
      <c r="AZ7041" s="172"/>
      <c r="BA7041" s="172"/>
      <c r="BB7041" s="6"/>
      <c r="BC7041" s="6"/>
      <c r="BD7041" s="6"/>
      <c r="BE7041" s="6"/>
      <c r="BF7041" s="6"/>
      <c r="BG7041" s="172"/>
      <c r="BH7041" s="172"/>
      <c r="BI7041" s="172"/>
      <c r="BJ7041" s="6"/>
      <c r="BK7041" s="6"/>
      <c r="BL7041" s="6"/>
      <c r="BM7041" s="6"/>
      <c r="BN7041" s="6"/>
      <c r="BO7041" s="6"/>
      <c r="BP7041" s="6"/>
      <c r="BQ7041" s="6"/>
      <c r="BR7041" s="6"/>
      <c r="BS7041" s="6"/>
      <c r="BT7041" s="6"/>
      <c r="CG7041" s="432"/>
      <c r="CH7041" s="432"/>
      <c r="CL7041" s="174"/>
    </row>
    <row r="7042" spans="29:90" s="168" customFormat="1" x14ac:dyDescent="0.25">
      <c r="AC7042" s="175"/>
      <c r="AD7042" s="175"/>
      <c r="AE7042" s="175"/>
      <c r="AF7042" s="175"/>
      <c r="AG7042" s="175"/>
      <c r="AH7042" s="176"/>
      <c r="AM7042" s="6"/>
      <c r="AN7042" s="6"/>
      <c r="AO7042" s="6"/>
      <c r="AP7042" s="6"/>
      <c r="AQ7042" s="6"/>
      <c r="AR7042" s="6"/>
      <c r="AS7042" s="6"/>
      <c r="AT7042" s="6"/>
      <c r="AU7042" s="6"/>
      <c r="AV7042" s="6"/>
      <c r="AW7042" s="6"/>
      <c r="AX7042" s="6"/>
      <c r="AY7042" s="172"/>
      <c r="AZ7042" s="172"/>
      <c r="BA7042" s="172"/>
      <c r="BB7042" s="6"/>
      <c r="BC7042" s="6"/>
      <c r="BD7042" s="6"/>
      <c r="BE7042" s="6"/>
      <c r="BF7042" s="6"/>
      <c r="BG7042" s="172"/>
      <c r="BH7042" s="172"/>
      <c r="BI7042" s="172"/>
      <c r="BJ7042" s="6"/>
      <c r="BK7042" s="6"/>
      <c r="BL7042" s="6"/>
      <c r="BM7042" s="6"/>
      <c r="BN7042" s="6"/>
      <c r="BO7042" s="6"/>
      <c r="BP7042" s="6"/>
      <c r="BQ7042" s="6"/>
      <c r="BR7042" s="6"/>
      <c r="BS7042" s="6"/>
      <c r="BT7042" s="6"/>
      <c r="CG7042" s="432"/>
      <c r="CH7042" s="432"/>
      <c r="CL7042" s="174"/>
    </row>
    <row r="7043" spans="29:90" s="168" customFormat="1" x14ac:dyDescent="0.25">
      <c r="AC7043" s="175"/>
      <c r="AD7043" s="175"/>
      <c r="AE7043" s="175"/>
      <c r="AF7043" s="175"/>
      <c r="AG7043" s="175"/>
      <c r="AH7043" s="176"/>
      <c r="AM7043" s="6"/>
      <c r="AN7043" s="6"/>
      <c r="AO7043" s="6"/>
      <c r="AP7043" s="6"/>
      <c r="AQ7043" s="6"/>
      <c r="AR7043" s="6"/>
      <c r="AS7043" s="6"/>
      <c r="AT7043" s="6"/>
      <c r="AU7043" s="6"/>
      <c r="AV7043" s="6"/>
      <c r="AW7043" s="6"/>
      <c r="AX7043" s="6"/>
      <c r="AY7043" s="172"/>
      <c r="AZ7043" s="172"/>
      <c r="BA7043" s="172"/>
      <c r="BB7043" s="6"/>
      <c r="BC7043" s="6"/>
      <c r="BD7043" s="6"/>
      <c r="BE7043" s="6"/>
      <c r="BF7043" s="6"/>
      <c r="BG7043" s="172"/>
      <c r="BH7043" s="172"/>
      <c r="BI7043" s="172"/>
      <c r="BJ7043" s="6"/>
      <c r="BK7043" s="6"/>
      <c r="BL7043" s="6"/>
      <c r="BM7043" s="6"/>
      <c r="BN7043" s="6"/>
      <c r="BO7043" s="6"/>
      <c r="BP7043" s="6"/>
      <c r="BQ7043" s="6"/>
      <c r="BR7043" s="6"/>
      <c r="BS7043" s="6"/>
      <c r="BT7043" s="6"/>
      <c r="CG7043" s="432"/>
      <c r="CH7043" s="432"/>
      <c r="CL7043" s="174"/>
    </row>
    <row r="7044" spans="29:90" s="168" customFormat="1" x14ac:dyDescent="0.25">
      <c r="AC7044" s="175"/>
      <c r="AD7044" s="175"/>
      <c r="AE7044" s="175"/>
      <c r="AF7044" s="175"/>
      <c r="AG7044" s="175"/>
      <c r="AH7044" s="176"/>
      <c r="AM7044" s="6"/>
      <c r="AN7044" s="6"/>
      <c r="AO7044" s="6"/>
      <c r="AP7044" s="6"/>
      <c r="AQ7044" s="6"/>
      <c r="AR7044" s="6"/>
      <c r="AS7044" s="6"/>
      <c r="AT7044" s="6"/>
      <c r="AU7044" s="6"/>
      <c r="AV7044" s="6"/>
      <c r="AW7044" s="6"/>
      <c r="AX7044" s="6"/>
      <c r="AY7044" s="172"/>
      <c r="AZ7044" s="172"/>
      <c r="BA7044" s="172"/>
      <c r="BB7044" s="6"/>
      <c r="BC7044" s="6"/>
      <c r="BD7044" s="6"/>
      <c r="BE7044" s="6"/>
      <c r="BF7044" s="6"/>
      <c r="BG7044" s="172"/>
      <c r="BH7044" s="172"/>
      <c r="BI7044" s="172"/>
      <c r="BJ7044" s="6"/>
      <c r="BK7044" s="6"/>
      <c r="BL7044" s="6"/>
      <c r="BM7044" s="6"/>
      <c r="BN7044" s="6"/>
      <c r="BO7044" s="6"/>
      <c r="BP7044" s="6"/>
      <c r="BQ7044" s="6"/>
      <c r="BR7044" s="6"/>
      <c r="BS7044" s="6"/>
      <c r="BT7044" s="6"/>
      <c r="CG7044" s="432"/>
      <c r="CH7044" s="432"/>
      <c r="CL7044" s="174"/>
    </row>
    <row r="7045" spans="29:90" s="168" customFormat="1" x14ac:dyDescent="0.25">
      <c r="AC7045" s="175"/>
      <c r="AD7045" s="175"/>
      <c r="AE7045" s="175"/>
      <c r="AF7045" s="175"/>
      <c r="AG7045" s="175"/>
      <c r="AH7045" s="176"/>
      <c r="AM7045" s="6"/>
      <c r="AN7045" s="6"/>
      <c r="AO7045" s="6"/>
      <c r="AP7045" s="6"/>
      <c r="AQ7045" s="6"/>
      <c r="AR7045" s="6"/>
      <c r="AS7045" s="6"/>
      <c r="AT7045" s="6"/>
      <c r="AU7045" s="6"/>
      <c r="AV7045" s="6"/>
      <c r="AW7045" s="6"/>
      <c r="AX7045" s="6"/>
      <c r="AY7045" s="172"/>
      <c r="AZ7045" s="172"/>
      <c r="BA7045" s="172"/>
      <c r="BB7045" s="6"/>
      <c r="BC7045" s="6"/>
      <c r="BD7045" s="6"/>
      <c r="BE7045" s="6"/>
      <c r="BF7045" s="6"/>
      <c r="BG7045" s="172"/>
      <c r="BH7045" s="172"/>
      <c r="BI7045" s="172"/>
      <c r="BJ7045" s="6"/>
      <c r="BK7045" s="6"/>
      <c r="BL7045" s="6"/>
      <c r="BM7045" s="6"/>
      <c r="BN7045" s="6"/>
      <c r="BO7045" s="6"/>
      <c r="BP7045" s="6"/>
      <c r="BQ7045" s="6"/>
      <c r="BR7045" s="6"/>
      <c r="BS7045" s="6"/>
      <c r="BT7045" s="6"/>
      <c r="CG7045" s="432"/>
      <c r="CH7045" s="432"/>
      <c r="CL7045" s="174"/>
    </row>
    <row r="7046" spans="29:90" s="168" customFormat="1" x14ac:dyDescent="0.25">
      <c r="AC7046" s="175"/>
      <c r="AD7046" s="175"/>
      <c r="AE7046" s="175"/>
      <c r="AF7046" s="175"/>
      <c r="AG7046" s="175"/>
      <c r="AH7046" s="176"/>
      <c r="AM7046" s="6"/>
      <c r="AN7046" s="6"/>
      <c r="AO7046" s="6"/>
      <c r="AP7046" s="6"/>
      <c r="AQ7046" s="6"/>
      <c r="AR7046" s="6"/>
      <c r="AS7046" s="6"/>
      <c r="AT7046" s="6"/>
      <c r="AU7046" s="6"/>
      <c r="AV7046" s="6"/>
      <c r="AW7046" s="6"/>
      <c r="AX7046" s="6"/>
      <c r="AY7046" s="172"/>
      <c r="AZ7046" s="172"/>
      <c r="BA7046" s="172"/>
      <c r="BB7046" s="6"/>
      <c r="BC7046" s="6"/>
      <c r="BD7046" s="6"/>
      <c r="BE7046" s="6"/>
      <c r="BF7046" s="6"/>
      <c r="BG7046" s="172"/>
      <c r="BH7046" s="172"/>
      <c r="BI7046" s="172"/>
      <c r="BJ7046" s="6"/>
      <c r="BK7046" s="6"/>
      <c r="BL7046" s="6"/>
      <c r="BM7046" s="6"/>
      <c r="BN7046" s="6"/>
      <c r="BO7046" s="6"/>
      <c r="BP7046" s="6"/>
      <c r="BQ7046" s="6"/>
      <c r="BR7046" s="6"/>
      <c r="BS7046" s="6"/>
      <c r="BT7046" s="6"/>
      <c r="CG7046" s="432"/>
      <c r="CH7046" s="432"/>
      <c r="CL7046" s="174"/>
    </row>
    <row r="7047" spans="29:90" s="168" customFormat="1" x14ac:dyDescent="0.25">
      <c r="AC7047" s="175"/>
      <c r="AD7047" s="175"/>
      <c r="AE7047" s="175"/>
      <c r="AF7047" s="175"/>
      <c r="AG7047" s="175"/>
      <c r="AH7047" s="176"/>
      <c r="AM7047" s="6"/>
      <c r="AN7047" s="6"/>
      <c r="AO7047" s="6"/>
      <c r="AP7047" s="6"/>
      <c r="AQ7047" s="6"/>
      <c r="AR7047" s="6"/>
      <c r="AS7047" s="6"/>
      <c r="AT7047" s="6"/>
      <c r="AU7047" s="6"/>
      <c r="AV7047" s="6"/>
      <c r="AW7047" s="6"/>
      <c r="AX7047" s="6"/>
      <c r="AY7047" s="172"/>
      <c r="AZ7047" s="172"/>
      <c r="BA7047" s="172"/>
      <c r="BB7047" s="6"/>
      <c r="BC7047" s="6"/>
      <c r="BD7047" s="6"/>
      <c r="BE7047" s="6"/>
      <c r="BF7047" s="6"/>
      <c r="BG7047" s="172"/>
      <c r="BH7047" s="172"/>
      <c r="BI7047" s="172"/>
      <c r="BJ7047" s="6"/>
      <c r="BK7047" s="6"/>
      <c r="BL7047" s="6"/>
      <c r="BM7047" s="6"/>
      <c r="BN7047" s="6"/>
      <c r="BO7047" s="6"/>
      <c r="BP7047" s="6"/>
      <c r="BQ7047" s="6"/>
      <c r="BR7047" s="6"/>
      <c r="BS7047" s="6"/>
      <c r="BT7047" s="6"/>
      <c r="CG7047" s="432"/>
      <c r="CH7047" s="432"/>
      <c r="CL7047" s="174"/>
    </row>
    <row r="7048" spans="29:90" s="168" customFormat="1" x14ac:dyDescent="0.25">
      <c r="AC7048" s="175"/>
      <c r="AD7048" s="175"/>
      <c r="AE7048" s="175"/>
      <c r="AF7048" s="175"/>
      <c r="AG7048" s="175"/>
      <c r="AH7048" s="176"/>
      <c r="AM7048" s="6"/>
      <c r="AN7048" s="6"/>
      <c r="AO7048" s="6"/>
      <c r="AP7048" s="6"/>
      <c r="AQ7048" s="6"/>
      <c r="AR7048" s="6"/>
      <c r="AS7048" s="6"/>
      <c r="AT7048" s="6"/>
      <c r="AU7048" s="6"/>
      <c r="AV7048" s="6"/>
      <c r="AW7048" s="6"/>
      <c r="AX7048" s="6"/>
      <c r="AY7048" s="172"/>
      <c r="AZ7048" s="172"/>
      <c r="BA7048" s="172"/>
      <c r="BB7048" s="6"/>
      <c r="BC7048" s="6"/>
      <c r="BD7048" s="6"/>
      <c r="BE7048" s="6"/>
      <c r="BF7048" s="6"/>
      <c r="BG7048" s="172"/>
      <c r="BH7048" s="172"/>
      <c r="BI7048" s="172"/>
      <c r="BJ7048" s="6"/>
      <c r="BK7048" s="6"/>
      <c r="BL7048" s="6"/>
      <c r="BM7048" s="6"/>
      <c r="BN7048" s="6"/>
      <c r="BO7048" s="6"/>
      <c r="BP7048" s="6"/>
      <c r="BQ7048" s="6"/>
      <c r="BR7048" s="6"/>
      <c r="BS7048" s="6"/>
      <c r="BT7048" s="6"/>
      <c r="CG7048" s="432"/>
      <c r="CH7048" s="432"/>
      <c r="CL7048" s="174"/>
    </row>
    <row r="7049" spans="29:90" s="168" customFormat="1" x14ac:dyDescent="0.25">
      <c r="AC7049" s="175"/>
      <c r="AD7049" s="175"/>
      <c r="AE7049" s="175"/>
      <c r="AF7049" s="175"/>
      <c r="AG7049" s="175"/>
      <c r="AH7049" s="176"/>
      <c r="AM7049" s="6"/>
      <c r="AN7049" s="6"/>
      <c r="AO7049" s="6"/>
      <c r="AP7049" s="6"/>
      <c r="AQ7049" s="6"/>
      <c r="AR7049" s="6"/>
      <c r="AS7049" s="6"/>
      <c r="AT7049" s="6"/>
      <c r="AU7049" s="6"/>
      <c r="AV7049" s="6"/>
      <c r="AW7049" s="6"/>
      <c r="AX7049" s="6"/>
      <c r="AY7049" s="172"/>
      <c r="AZ7049" s="172"/>
      <c r="BA7049" s="172"/>
      <c r="BB7049" s="6"/>
      <c r="BC7049" s="6"/>
      <c r="BD7049" s="6"/>
      <c r="BE7049" s="6"/>
      <c r="BF7049" s="6"/>
      <c r="BG7049" s="172"/>
      <c r="BH7049" s="172"/>
      <c r="BI7049" s="172"/>
      <c r="BJ7049" s="6"/>
      <c r="BK7049" s="6"/>
      <c r="BL7049" s="6"/>
      <c r="BM7049" s="6"/>
      <c r="BN7049" s="6"/>
      <c r="BO7049" s="6"/>
      <c r="BP7049" s="6"/>
      <c r="BQ7049" s="6"/>
      <c r="BR7049" s="6"/>
      <c r="BS7049" s="6"/>
      <c r="BT7049" s="6"/>
      <c r="CG7049" s="432"/>
      <c r="CH7049" s="432"/>
      <c r="CL7049" s="174"/>
    </row>
    <row r="7050" spans="29:90" s="168" customFormat="1" x14ac:dyDescent="0.25">
      <c r="AC7050" s="175"/>
      <c r="AD7050" s="175"/>
      <c r="AE7050" s="175"/>
      <c r="AF7050" s="175"/>
      <c r="AG7050" s="175"/>
      <c r="AH7050" s="176"/>
      <c r="AM7050" s="6"/>
      <c r="AN7050" s="6"/>
      <c r="AO7050" s="6"/>
      <c r="AP7050" s="6"/>
      <c r="AQ7050" s="6"/>
      <c r="AR7050" s="6"/>
      <c r="AS7050" s="6"/>
      <c r="AT7050" s="6"/>
      <c r="AU7050" s="6"/>
      <c r="AV7050" s="6"/>
      <c r="AW7050" s="6"/>
      <c r="AX7050" s="6"/>
      <c r="AY7050" s="172"/>
      <c r="AZ7050" s="172"/>
      <c r="BA7050" s="172"/>
      <c r="BB7050" s="6"/>
      <c r="BC7050" s="6"/>
      <c r="BD7050" s="6"/>
      <c r="BE7050" s="6"/>
      <c r="BF7050" s="6"/>
      <c r="BG7050" s="172"/>
      <c r="BH7050" s="172"/>
      <c r="BI7050" s="172"/>
      <c r="BJ7050" s="6"/>
      <c r="BK7050" s="6"/>
      <c r="BL7050" s="6"/>
      <c r="BM7050" s="6"/>
      <c r="BN7050" s="6"/>
      <c r="BO7050" s="6"/>
      <c r="BP7050" s="6"/>
      <c r="BQ7050" s="6"/>
      <c r="BR7050" s="6"/>
      <c r="BS7050" s="6"/>
      <c r="BT7050" s="6"/>
      <c r="CG7050" s="432"/>
      <c r="CH7050" s="432"/>
      <c r="CL7050" s="174"/>
    </row>
    <row r="7051" spans="29:90" s="168" customFormat="1" x14ac:dyDescent="0.25">
      <c r="AC7051" s="175"/>
      <c r="AD7051" s="175"/>
      <c r="AE7051" s="175"/>
      <c r="AF7051" s="175"/>
      <c r="AG7051" s="175"/>
      <c r="AH7051" s="176"/>
      <c r="AM7051" s="6"/>
      <c r="AN7051" s="6"/>
      <c r="AO7051" s="6"/>
      <c r="AP7051" s="6"/>
      <c r="AQ7051" s="6"/>
      <c r="AR7051" s="6"/>
      <c r="AS7051" s="6"/>
      <c r="AT7051" s="6"/>
      <c r="AU7051" s="6"/>
      <c r="AV7051" s="6"/>
      <c r="AW7051" s="6"/>
      <c r="AX7051" s="6"/>
      <c r="AY7051" s="172"/>
      <c r="AZ7051" s="172"/>
      <c r="BA7051" s="172"/>
      <c r="BB7051" s="6"/>
      <c r="BC7051" s="6"/>
      <c r="BD7051" s="6"/>
      <c r="BE7051" s="6"/>
      <c r="BF7051" s="6"/>
      <c r="BG7051" s="172"/>
      <c r="BH7051" s="172"/>
      <c r="BI7051" s="172"/>
      <c r="BJ7051" s="6"/>
      <c r="BK7051" s="6"/>
      <c r="BL7051" s="6"/>
      <c r="BM7051" s="6"/>
      <c r="BN7051" s="6"/>
      <c r="BO7051" s="6"/>
      <c r="BP7051" s="6"/>
      <c r="BQ7051" s="6"/>
      <c r="BR7051" s="6"/>
      <c r="BS7051" s="6"/>
      <c r="BT7051" s="6"/>
      <c r="CG7051" s="432"/>
      <c r="CH7051" s="432"/>
      <c r="CL7051" s="174"/>
    </row>
    <row r="7052" spans="29:90" s="168" customFormat="1" x14ac:dyDescent="0.25">
      <c r="AC7052" s="175"/>
      <c r="AD7052" s="175"/>
      <c r="AE7052" s="175"/>
      <c r="AF7052" s="175"/>
      <c r="AG7052" s="175"/>
      <c r="AH7052" s="176"/>
      <c r="AM7052" s="6"/>
      <c r="AN7052" s="6"/>
      <c r="AO7052" s="6"/>
      <c r="AP7052" s="6"/>
      <c r="AQ7052" s="6"/>
      <c r="AR7052" s="6"/>
      <c r="AS7052" s="6"/>
      <c r="AT7052" s="6"/>
      <c r="AU7052" s="6"/>
      <c r="AV7052" s="6"/>
      <c r="AW7052" s="6"/>
      <c r="AX7052" s="6"/>
      <c r="AY7052" s="172"/>
      <c r="AZ7052" s="172"/>
      <c r="BA7052" s="172"/>
      <c r="BB7052" s="6"/>
      <c r="BC7052" s="6"/>
      <c r="BD7052" s="6"/>
      <c r="BE7052" s="6"/>
      <c r="BF7052" s="6"/>
      <c r="BG7052" s="172"/>
      <c r="BH7052" s="172"/>
      <c r="BI7052" s="172"/>
      <c r="BJ7052" s="6"/>
      <c r="BK7052" s="6"/>
      <c r="BL7052" s="6"/>
      <c r="BM7052" s="6"/>
      <c r="BN7052" s="6"/>
      <c r="BO7052" s="6"/>
      <c r="BP7052" s="6"/>
      <c r="BQ7052" s="6"/>
      <c r="BR7052" s="6"/>
      <c r="BS7052" s="6"/>
      <c r="BT7052" s="6"/>
      <c r="CG7052" s="432"/>
      <c r="CH7052" s="432"/>
      <c r="CL7052" s="174"/>
    </row>
    <row r="7053" spans="29:90" s="168" customFormat="1" x14ac:dyDescent="0.25">
      <c r="AC7053" s="175"/>
      <c r="AD7053" s="175"/>
      <c r="AE7053" s="175"/>
      <c r="AF7053" s="175"/>
      <c r="AG7053" s="175"/>
      <c r="AH7053" s="176"/>
      <c r="AM7053" s="6"/>
      <c r="AN7053" s="6"/>
      <c r="AO7053" s="6"/>
      <c r="AP7053" s="6"/>
      <c r="AQ7053" s="6"/>
      <c r="AR7053" s="6"/>
      <c r="AS7053" s="6"/>
      <c r="AT7053" s="6"/>
      <c r="AU7053" s="6"/>
      <c r="AV7053" s="6"/>
      <c r="AW7053" s="6"/>
      <c r="AX7053" s="6"/>
      <c r="AY7053" s="172"/>
      <c r="AZ7053" s="172"/>
      <c r="BA7053" s="172"/>
      <c r="BB7053" s="6"/>
      <c r="BC7053" s="6"/>
      <c r="BD7053" s="6"/>
      <c r="BE7053" s="6"/>
      <c r="BF7053" s="6"/>
      <c r="BG7053" s="172"/>
      <c r="BH7053" s="172"/>
      <c r="BI7053" s="172"/>
      <c r="BJ7053" s="6"/>
      <c r="BK7053" s="6"/>
      <c r="BL7053" s="6"/>
      <c r="BM7053" s="6"/>
      <c r="BN7053" s="6"/>
      <c r="BO7053" s="6"/>
      <c r="BP7053" s="6"/>
      <c r="BQ7053" s="6"/>
      <c r="BR7053" s="6"/>
      <c r="BS7053" s="6"/>
      <c r="BT7053" s="6"/>
      <c r="CG7053" s="432"/>
      <c r="CH7053" s="432"/>
      <c r="CL7053" s="174"/>
    </row>
    <row r="7054" spans="29:90" s="168" customFormat="1" x14ac:dyDescent="0.25">
      <c r="AC7054" s="175"/>
      <c r="AD7054" s="175"/>
      <c r="AE7054" s="175"/>
      <c r="AF7054" s="175"/>
      <c r="AG7054" s="175"/>
      <c r="AH7054" s="176"/>
      <c r="AM7054" s="6"/>
      <c r="AN7054" s="6"/>
      <c r="AO7054" s="6"/>
      <c r="AP7054" s="6"/>
      <c r="AQ7054" s="6"/>
      <c r="AR7054" s="6"/>
      <c r="AS7054" s="6"/>
      <c r="AT7054" s="6"/>
      <c r="AU7054" s="6"/>
      <c r="AV7054" s="6"/>
      <c r="AW7054" s="6"/>
      <c r="AX7054" s="6"/>
      <c r="AY7054" s="172"/>
      <c r="AZ7054" s="172"/>
      <c r="BA7054" s="172"/>
      <c r="BB7054" s="6"/>
      <c r="BC7054" s="6"/>
      <c r="BD7054" s="6"/>
      <c r="BE7054" s="6"/>
      <c r="BF7054" s="6"/>
      <c r="BG7054" s="172"/>
      <c r="BH7054" s="172"/>
      <c r="BI7054" s="172"/>
      <c r="BJ7054" s="6"/>
      <c r="BK7054" s="6"/>
      <c r="BL7054" s="6"/>
      <c r="BM7054" s="6"/>
      <c r="BN7054" s="6"/>
      <c r="BO7054" s="6"/>
      <c r="BP7054" s="6"/>
      <c r="BQ7054" s="6"/>
      <c r="BR7054" s="6"/>
      <c r="BS7054" s="6"/>
      <c r="BT7054" s="6"/>
      <c r="CG7054" s="432"/>
      <c r="CH7054" s="432"/>
      <c r="CL7054" s="174"/>
    </row>
    <row r="7055" spans="29:90" s="168" customFormat="1" x14ac:dyDescent="0.25">
      <c r="AC7055" s="175"/>
      <c r="AD7055" s="175"/>
      <c r="AE7055" s="175"/>
      <c r="AF7055" s="175"/>
      <c r="AG7055" s="175"/>
      <c r="AH7055" s="176"/>
      <c r="AM7055" s="6"/>
      <c r="AN7055" s="6"/>
      <c r="AO7055" s="6"/>
      <c r="AP7055" s="6"/>
      <c r="AQ7055" s="6"/>
      <c r="AR7055" s="6"/>
      <c r="AS7055" s="6"/>
      <c r="AT7055" s="6"/>
      <c r="AU7055" s="6"/>
      <c r="AV7055" s="6"/>
      <c r="AW7055" s="6"/>
      <c r="AX7055" s="6"/>
      <c r="AY7055" s="172"/>
      <c r="AZ7055" s="172"/>
      <c r="BA7055" s="172"/>
      <c r="BB7055" s="6"/>
      <c r="BC7055" s="6"/>
      <c r="BD7055" s="6"/>
      <c r="BE7055" s="6"/>
      <c r="BF7055" s="6"/>
      <c r="BG7055" s="172"/>
      <c r="BH7055" s="172"/>
      <c r="BI7055" s="172"/>
      <c r="BJ7055" s="6"/>
      <c r="BK7055" s="6"/>
      <c r="BL7055" s="6"/>
      <c r="BM7055" s="6"/>
      <c r="BN7055" s="6"/>
      <c r="BO7055" s="6"/>
      <c r="BP7055" s="6"/>
      <c r="BQ7055" s="6"/>
      <c r="BR7055" s="6"/>
      <c r="BS7055" s="6"/>
      <c r="BT7055" s="6"/>
      <c r="CG7055" s="432"/>
      <c r="CH7055" s="432"/>
      <c r="CL7055" s="174"/>
    </row>
    <row r="7056" spans="29:90" s="168" customFormat="1" x14ac:dyDescent="0.25">
      <c r="AC7056" s="175"/>
      <c r="AD7056" s="175"/>
      <c r="AE7056" s="175"/>
      <c r="AF7056" s="175"/>
      <c r="AG7056" s="175"/>
      <c r="AH7056" s="176"/>
      <c r="AM7056" s="6"/>
      <c r="AN7056" s="6"/>
      <c r="AO7056" s="6"/>
      <c r="AP7056" s="6"/>
      <c r="AQ7056" s="6"/>
      <c r="AR7056" s="6"/>
      <c r="AS7056" s="6"/>
      <c r="AT7056" s="6"/>
      <c r="AU7056" s="6"/>
      <c r="AV7056" s="6"/>
      <c r="AW7056" s="6"/>
      <c r="AX7056" s="6"/>
      <c r="AY7056" s="172"/>
      <c r="AZ7056" s="172"/>
      <c r="BA7056" s="172"/>
      <c r="BB7056" s="6"/>
      <c r="BC7056" s="6"/>
      <c r="BD7056" s="6"/>
      <c r="BE7056" s="6"/>
      <c r="BF7056" s="6"/>
      <c r="BG7056" s="172"/>
      <c r="BH7056" s="172"/>
      <c r="BI7056" s="172"/>
      <c r="BJ7056" s="6"/>
      <c r="BK7056" s="6"/>
      <c r="BL7056" s="6"/>
      <c r="BM7056" s="6"/>
      <c r="BN7056" s="6"/>
      <c r="BO7056" s="6"/>
      <c r="BP7056" s="6"/>
      <c r="BQ7056" s="6"/>
      <c r="BR7056" s="6"/>
      <c r="BS7056" s="6"/>
      <c r="BT7056" s="6"/>
      <c r="CG7056" s="432"/>
      <c r="CH7056" s="432"/>
      <c r="CL7056" s="174"/>
    </row>
    <row r="7057" spans="29:90" s="168" customFormat="1" x14ac:dyDescent="0.25">
      <c r="AC7057" s="175"/>
      <c r="AD7057" s="175"/>
      <c r="AE7057" s="175"/>
      <c r="AF7057" s="175"/>
      <c r="AG7057" s="175"/>
      <c r="AH7057" s="176"/>
      <c r="AM7057" s="6"/>
      <c r="AN7057" s="6"/>
      <c r="AO7057" s="6"/>
      <c r="AP7057" s="6"/>
      <c r="AQ7057" s="6"/>
      <c r="AR7057" s="6"/>
      <c r="AS7057" s="6"/>
      <c r="AT7057" s="6"/>
      <c r="AU7057" s="6"/>
      <c r="AV7057" s="6"/>
      <c r="AW7057" s="6"/>
      <c r="AX7057" s="6"/>
      <c r="AY7057" s="172"/>
      <c r="AZ7057" s="172"/>
      <c r="BA7057" s="172"/>
      <c r="BB7057" s="6"/>
      <c r="BC7057" s="6"/>
      <c r="BD7057" s="6"/>
      <c r="BE7057" s="6"/>
      <c r="BF7057" s="6"/>
      <c r="BG7057" s="172"/>
      <c r="BH7057" s="172"/>
      <c r="BI7057" s="172"/>
      <c r="BJ7057" s="6"/>
      <c r="BK7057" s="6"/>
      <c r="BL7057" s="6"/>
      <c r="BM7057" s="6"/>
      <c r="BN7057" s="6"/>
      <c r="BO7057" s="6"/>
      <c r="BP7057" s="6"/>
      <c r="BQ7057" s="6"/>
      <c r="BR7057" s="6"/>
      <c r="BS7057" s="6"/>
      <c r="BT7057" s="6"/>
      <c r="CG7057" s="432"/>
      <c r="CH7057" s="432"/>
      <c r="CL7057" s="174"/>
    </row>
    <row r="7058" spans="29:90" s="168" customFormat="1" x14ac:dyDescent="0.25">
      <c r="AC7058" s="175"/>
      <c r="AD7058" s="175"/>
      <c r="AE7058" s="175"/>
      <c r="AF7058" s="175"/>
      <c r="AG7058" s="175"/>
      <c r="AH7058" s="176"/>
      <c r="AM7058" s="6"/>
      <c r="AN7058" s="6"/>
      <c r="AO7058" s="6"/>
      <c r="AP7058" s="6"/>
      <c r="AQ7058" s="6"/>
      <c r="AR7058" s="6"/>
      <c r="AS7058" s="6"/>
      <c r="AT7058" s="6"/>
      <c r="AU7058" s="6"/>
      <c r="AV7058" s="6"/>
      <c r="AW7058" s="6"/>
      <c r="AX7058" s="6"/>
      <c r="AY7058" s="172"/>
      <c r="AZ7058" s="172"/>
      <c r="BA7058" s="172"/>
      <c r="BB7058" s="6"/>
      <c r="BC7058" s="6"/>
      <c r="BD7058" s="6"/>
      <c r="BE7058" s="6"/>
      <c r="BF7058" s="6"/>
      <c r="BG7058" s="172"/>
      <c r="BH7058" s="172"/>
      <c r="BI7058" s="172"/>
      <c r="BJ7058" s="6"/>
      <c r="BK7058" s="6"/>
      <c r="BL7058" s="6"/>
      <c r="BM7058" s="6"/>
      <c r="BN7058" s="6"/>
      <c r="BO7058" s="6"/>
      <c r="BP7058" s="6"/>
      <c r="BQ7058" s="6"/>
      <c r="BR7058" s="6"/>
      <c r="BS7058" s="6"/>
      <c r="BT7058" s="6"/>
      <c r="CG7058" s="432"/>
      <c r="CH7058" s="432"/>
      <c r="CL7058" s="174"/>
    </row>
    <row r="7059" spans="29:90" s="168" customFormat="1" x14ac:dyDescent="0.25">
      <c r="AC7059" s="175"/>
      <c r="AD7059" s="175"/>
      <c r="AE7059" s="175"/>
      <c r="AF7059" s="175"/>
      <c r="AG7059" s="175"/>
      <c r="AH7059" s="176"/>
      <c r="AM7059" s="6"/>
      <c r="AN7059" s="6"/>
      <c r="AO7059" s="6"/>
      <c r="AP7059" s="6"/>
      <c r="AQ7059" s="6"/>
      <c r="AR7059" s="6"/>
      <c r="AS7059" s="6"/>
      <c r="AT7059" s="6"/>
      <c r="AU7059" s="6"/>
      <c r="AV7059" s="6"/>
      <c r="AW7059" s="6"/>
      <c r="AX7059" s="6"/>
      <c r="AY7059" s="172"/>
      <c r="AZ7059" s="172"/>
      <c r="BA7059" s="172"/>
      <c r="BB7059" s="6"/>
      <c r="BC7059" s="6"/>
      <c r="BD7059" s="6"/>
      <c r="BE7059" s="6"/>
      <c r="BF7059" s="6"/>
      <c r="BG7059" s="172"/>
      <c r="BH7059" s="172"/>
      <c r="BI7059" s="172"/>
      <c r="BJ7059" s="6"/>
      <c r="BK7059" s="6"/>
      <c r="BL7059" s="6"/>
      <c r="BM7059" s="6"/>
      <c r="BN7059" s="6"/>
      <c r="BO7059" s="6"/>
      <c r="BP7059" s="6"/>
      <c r="BQ7059" s="6"/>
      <c r="BR7059" s="6"/>
      <c r="BS7059" s="6"/>
      <c r="BT7059" s="6"/>
      <c r="CG7059" s="432"/>
      <c r="CH7059" s="432"/>
      <c r="CL7059" s="174"/>
    </row>
    <row r="7060" spans="29:90" s="168" customFormat="1" x14ac:dyDescent="0.25">
      <c r="AC7060" s="175"/>
      <c r="AD7060" s="175"/>
      <c r="AE7060" s="175"/>
      <c r="AF7060" s="175"/>
      <c r="AG7060" s="175"/>
      <c r="AH7060" s="176"/>
      <c r="AM7060" s="6"/>
      <c r="AN7060" s="6"/>
      <c r="AO7060" s="6"/>
      <c r="AP7060" s="6"/>
      <c r="AQ7060" s="6"/>
      <c r="AR7060" s="6"/>
      <c r="AS7060" s="6"/>
      <c r="AT7060" s="6"/>
      <c r="AU7060" s="6"/>
      <c r="AV7060" s="6"/>
      <c r="AW7060" s="6"/>
      <c r="AX7060" s="6"/>
      <c r="AY7060" s="172"/>
      <c r="AZ7060" s="172"/>
      <c r="BA7060" s="172"/>
      <c r="BB7060" s="6"/>
      <c r="BC7060" s="6"/>
      <c r="BD7060" s="6"/>
      <c r="BE7060" s="6"/>
      <c r="BF7060" s="6"/>
      <c r="BG7060" s="172"/>
      <c r="BH7060" s="172"/>
      <c r="BI7060" s="172"/>
      <c r="BJ7060" s="6"/>
      <c r="BK7060" s="6"/>
      <c r="BL7060" s="6"/>
      <c r="BM7060" s="6"/>
      <c r="BN7060" s="6"/>
      <c r="BO7060" s="6"/>
      <c r="BP7060" s="6"/>
      <c r="BQ7060" s="6"/>
      <c r="BR7060" s="6"/>
      <c r="BS7060" s="6"/>
      <c r="BT7060" s="6"/>
      <c r="CG7060" s="432"/>
      <c r="CH7060" s="432"/>
      <c r="CL7060" s="174"/>
    </row>
    <row r="7061" spans="29:90" s="168" customFormat="1" x14ac:dyDescent="0.25">
      <c r="AC7061" s="175"/>
      <c r="AD7061" s="175"/>
      <c r="AE7061" s="175"/>
      <c r="AF7061" s="175"/>
      <c r="AG7061" s="175"/>
      <c r="AH7061" s="176"/>
      <c r="AM7061" s="6"/>
      <c r="AN7061" s="6"/>
      <c r="AO7061" s="6"/>
      <c r="AP7061" s="6"/>
      <c r="AQ7061" s="6"/>
      <c r="AR7061" s="6"/>
      <c r="AS7061" s="6"/>
      <c r="AT7061" s="6"/>
      <c r="AU7061" s="6"/>
      <c r="AV7061" s="6"/>
      <c r="AW7061" s="6"/>
      <c r="AX7061" s="6"/>
      <c r="AY7061" s="172"/>
      <c r="AZ7061" s="172"/>
      <c r="BA7061" s="172"/>
      <c r="BB7061" s="6"/>
      <c r="BC7061" s="6"/>
      <c r="BD7061" s="6"/>
      <c r="BE7061" s="6"/>
      <c r="BF7061" s="6"/>
      <c r="BG7061" s="172"/>
      <c r="BH7061" s="172"/>
      <c r="BI7061" s="172"/>
      <c r="BJ7061" s="6"/>
      <c r="BK7061" s="6"/>
      <c r="BL7061" s="6"/>
      <c r="BM7061" s="6"/>
      <c r="BN7061" s="6"/>
      <c r="BO7061" s="6"/>
      <c r="BP7061" s="6"/>
      <c r="BQ7061" s="6"/>
      <c r="BR7061" s="6"/>
      <c r="BS7061" s="6"/>
      <c r="BT7061" s="6"/>
      <c r="CG7061" s="432"/>
      <c r="CH7061" s="432"/>
      <c r="CL7061" s="174"/>
    </row>
    <row r="7062" spans="29:90" s="168" customFormat="1" x14ac:dyDescent="0.25">
      <c r="AC7062" s="175"/>
      <c r="AD7062" s="175"/>
      <c r="AE7062" s="175"/>
      <c r="AF7062" s="175"/>
      <c r="AG7062" s="175"/>
      <c r="AH7062" s="176"/>
      <c r="AM7062" s="6"/>
      <c r="AN7062" s="6"/>
      <c r="AO7062" s="6"/>
      <c r="AP7062" s="6"/>
      <c r="AQ7062" s="6"/>
      <c r="AR7062" s="6"/>
      <c r="AS7062" s="6"/>
      <c r="AT7062" s="6"/>
      <c r="AU7062" s="6"/>
      <c r="AV7062" s="6"/>
      <c r="AW7062" s="6"/>
      <c r="AX7062" s="6"/>
      <c r="AY7062" s="172"/>
      <c r="AZ7062" s="172"/>
      <c r="BA7062" s="172"/>
      <c r="BB7062" s="6"/>
      <c r="BC7062" s="6"/>
      <c r="BD7062" s="6"/>
      <c r="BE7062" s="6"/>
      <c r="BF7062" s="6"/>
      <c r="BG7062" s="172"/>
      <c r="BH7062" s="172"/>
      <c r="BI7062" s="172"/>
      <c r="BJ7062" s="6"/>
      <c r="BK7062" s="6"/>
      <c r="BL7062" s="6"/>
      <c r="BM7062" s="6"/>
      <c r="BN7062" s="6"/>
      <c r="BO7062" s="6"/>
      <c r="BP7062" s="6"/>
      <c r="BQ7062" s="6"/>
      <c r="BR7062" s="6"/>
      <c r="BS7062" s="6"/>
      <c r="BT7062" s="6"/>
      <c r="CG7062" s="432"/>
      <c r="CH7062" s="432"/>
      <c r="CL7062" s="174"/>
    </row>
    <row r="7063" spans="29:90" s="168" customFormat="1" x14ac:dyDescent="0.25">
      <c r="AC7063" s="175"/>
      <c r="AD7063" s="175"/>
      <c r="AE7063" s="175"/>
      <c r="AF7063" s="175"/>
      <c r="AG7063" s="175"/>
      <c r="AH7063" s="176"/>
      <c r="AM7063" s="6"/>
      <c r="AN7063" s="6"/>
      <c r="AO7063" s="6"/>
      <c r="AP7063" s="6"/>
      <c r="AQ7063" s="6"/>
      <c r="AR7063" s="6"/>
      <c r="AS7063" s="6"/>
      <c r="AT7063" s="6"/>
      <c r="AU7063" s="6"/>
      <c r="AV7063" s="6"/>
      <c r="AW7063" s="6"/>
      <c r="AX7063" s="6"/>
      <c r="AY7063" s="172"/>
      <c r="AZ7063" s="172"/>
      <c r="BA7063" s="172"/>
      <c r="BB7063" s="6"/>
      <c r="BC7063" s="6"/>
      <c r="BD7063" s="6"/>
      <c r="BE7063" s="6"/>
      <c r="BF7063" s="6"/>
      <c r="BG7063" s="172"/>
      <c r="BH7063" s="172"/>
      <c r="BI7063" s="172"/>
      <c r="BJ7063" s="6"/>
      <c r="BK7063" s="6"/>
      <c r="BL7063" s="6"/>
      <c r="BM7063" s="6"/>
      <c r="BN7063" s="6"/>
      <c r="BO7063" s="6"/>
      <c r="BP7063" s="6"/>
      <c r="BQ7063" s="6"/>
      <c r="BR7063" s="6"/>
      <c r="BS7063" s="6"/>
      <c r="BT7063" s="6"/>
      <c r="CG7063" s="432"/>
      <c r="CH7063" s="432"/>
      <c r="CL7063" s="174"/>
    </row>
    <row r="7064" spans="29:90" s="168" customFormat="1" x14ac:dyDescent="0.25">
      <c r="AC7064" s="175"/>
      <c r="AD7064" s="175"/>
      <c r="AE7064" s="175"/>
      <c r="AF7064" s="175"/>
      <c r="AG7064" s="175"/>
      <c r="AH7064" s="176"/>
      <c r="AM7064" s="6"/>
      <c r="AN7064" s="6"/>
      <c r="AO7064" s="6"/>
      <c r="AP7064" s="6"/>
      <c r="AQ7064" s="6"/>
      <c r="AR7064" s="6"/>
      <c r="AS7064" s="6"/>
      <c r="AT7064" s="6"/>
      <c r="AU7064" s="6"/>
      <c r="AV7064" s="6"/>
      <c r="AW7064" s="6"/>
      <c r="AX7064" s="6"/>
      <c r="AY7064" s="172"/>
      <c r="AZ7064" s="172"/>
      <c r="BA7064" s="172"/>
      <c r="BB7064" s="6"/>
      <c r="BC7064" s="6"/>
      <c r="BD7064" s="6"/>
      <c r="BE7064" s="6"/>
      <c r="BF7064" s="6"/>
      <c r="BG7064" s="172"/>
      <c r="BH7064" s="172"/>
      <c r="BI7064" s="172"/>
      <c r="BJ7064" s="6"/>
      <c r="BK7064" s="6"/>
      <c r="BL7064" s="6"/>
      <c r="BM7064" s="6"/>
      <c r="BN7064" s="6"/>
      <c r="BO7064" s="6"/>
      <c r="BP7064" s="6"/>
      <c r="BQ7064" s="6"/>
      <c r="BR7064" s="6"/>
      <c r="BS7064" s="6"/>
      <c r="BT7064" s="6"/>
      <c r="CG7064" s="432"/>
      <c r="CH7064" s="432"/>
      <c r="CL7064" s="174"/>
    </row>
    <row r="7065" spans="29:90" s="168" customFormat="1" x14ac:dyDescent="0.25">
      <c r="AC7065" s="175"/>
      <c r="AD7065" s="175"/>
      <c r="AE7065" s="175"/>
      <c r="AF7065" s="175"/>
      <c r="AG7065" s="175"/>
      <c r="AH7065" s="176"/>
      <c r="AM7065" s="6"/>
      <c r="AN7065" s="6"/>
      <c r="AO7065" s="6"/>
      <c r="AP7065" s="6"/>
      <c r="AQ7065" s="6"/>
      <c r="AR7065" s="6"/>
      <c r="AS7065" s="6"/>
      <c r="AT7065" s="6"/>
      <c r="AU7065" s="6"/>
      <c r="AV7065" s="6"/>
      <c r="AW7065" s="6"/>
      <c r="AX7065" s="6"/>
      <c r="AY7065" s="172"/>
      <c r="AZ7065" s="172"/>
      <c r="BA7065" s="172"/>
      <c r="BB7065" s="6"/>
      <c r="BC7065" s="6"/>
      <c r="BD7065" s="6"/>
      <c r="BE7065" s="6"/>
      <c r="BF7065" s="6"/>
      <c r="BG7065" s="172"/>
      <c r="BH7065" s="172"/>
      <c r="BI7065" s="172"/>
      <c r="BJ7065" s="6"/>
      <c r="BK7065" s="6"/>
      <c r="BL7065" s="6"/>
      <c r="BM7065" s="6"/>
      <c r="BN7065" s="6"/>
      <c r="BO7065" s="6"/>
      <c r="BP7065" s="6"/>
      <c r="BQ7065" s="6"/>
      <c r="BR7065" s="6"/>
      <c r="BS7065" s="6"/>
      <c r="BT7065" s="6"/>
      <c r="CG7065" s="432"/>
      <c r="CH7065" s="432"/>
      <c r="CL7065" s="174"/>
    </row>
    <row r="7066" spans="29:90" s="168" customFormat="1" x14ac:dyDescent="0.25">
      <c r="AC7066" s="175"/>
      <c r="AD7066" s="175"/>
      <c r="AE7066" s="175"/>
      <c r="AF7066" s="175"/>
      <c r="AG7066" s="175"/>
      <c r="AH7066" s="176"/>
      <c r="AM7066" s="6"/>
      <c r="AN7066" s="6"/>
      <c r="AO7066" s="6"/>
      <c r="AP7066" s="6"/>
      <c r="AQ7066" s="6"/>
      <c r="AR7066" s="6"/>
      <c r="AS7066" s="6"/>
      <c r="AT7066" s="6"/>
      <c r="AU7066" s="6"/>
      <c r="AV7066" s="6"/>
      <c r="AW7066" s="6"/>
      <c r="AX7066" s="6"/>
      <c r="AY7066" s="172"/>
      <c r="AZ7066" s="172"/>
      <c r="BA7066" s="172"/>
      <c r="BB7066" s="6"/>
      <c r="BC7066" s="6"/>
      <c r="BD7066" s="6"/>
      <c r="BE7066" s="6"/>
      <c r="BF7066" s="6"/>
      <c r="BG7066" s="172"/>
      <c r="BH7066" s="172"/>
      <c r="BI7066" s="172"/>
      <c r="BJ7066" s="6"/>
      <c r="BK7066" s="6"/>
      <c r="BL7066" s="6"/>
      <c r="BM7066" s="6"/>
      <c r="BN7066" s="6"/>
      <c r="BO7066" s="6"/>
      <c r="BP7066" s="6"/>
      <c r="BQ7066" s="6"/>
      <c r="BR7066" s="6"/>
      <c r="BS7066" s="6"/>
      <c r="BT7066" s="6"/>
      <c r="CG7066" s="432"/>
      <c r="CH7066" s="432"/>
      <c r="CL7066" s="174"/>
    </row>
    <row r="7067" spans="29:90" s="168" customFormat="1" x14ac:dyDescent="0.25">
      <c r="AC7067" s="175"/>
      <c r="AD7067" s="175"/>
      <c r="AE7067" s="175"/>
      <c r="AF7067" s="175"/>
      <c r="AG7067" s="175"/>
      <c r="AH7067" s="176"/>
      <c r="AM7067" s="6"/>
      <c r="AN7067" s="6"/>
      <c r="AO7067" s="6"/>
      <c r="AP7067" s="6"/>
      <c r="AQ7067" s="6"/>
      <c r="AR7067" s="6"/>
      <c r="AS7067" s="6"/>
      <c r="AT7067" s="6"/>
      <c r="AU7067" s="6"/>
      <c r="AV7067" s="6"/>
      <c r="AW7067" s="6"/>
      <c r="AX7067" s="6"/>
      <c r="AY7067" s="172"/>
      <c r="AZ7067" s="172"/>
      <c r="BA7067" s="172"/>
      <c r="BB7067" s="6"/>
      <c r="BC7067" s="6"/>
      <c r="BD7067" s="6"/>
      <c r="BE7067" s="6"/>
      <c r="BF7067" s="6"/>
      <c r="BG7067" s="172"/>
      <c r="BH7067" s="172"/>
      <c r="BI7067" s="172"/>
      <c r="BJ7067" s="6"/>
      <c r="BK7067" s="6"/>
      <c r="BL7067" s="6"/>
      <c r="BM7067" s="6"/>
      <c r="BN7067" s="6"/>
      <c r="BO7067" s="6"/>
      <c r="BP7067" s="6"/>
      <c r="BQ7067" s="6"/>
      <c r="BR7067" s="6"/>
      <c r="BS7067" s="6"/>
      <c r="BT7067" s="6"/>
      <c r="CG7067" s="432"/>
      <c r="CH7067" s="432"/>
      <c r="CL7067" s="174"/>
    </row>
    <row r="7068" spans="29:90" s="168" customFormat="1" x14ac:dyDescent="0.25">
      <c r="AC7068" s="175"/>
      <c r="AD7068" s="175"/>
      <c r="AE7068" s="175"/>
      <c r="AF7068" s="175"/>
      <c r="AG7068" s="175"/>
      <c r="AH7068" s="176"/>
      <c r="AM7068" s="6"/>
      <c r="AN7068" s="6"/>
      <c r="AO7068" s="6"/>
      <c r="AP7068" s="6"/>
      <c r="AQ7068" s="6"/>
      <c r="AR7068" s="6"/>
      <c r="AS7068" s="6"/>
      <c r="AT7068" s="6"/>
      <c r="AU7068" s="6"/>
      <c r="AV7068" s="6"/>
      <c r="AW7068" s="6"/>
      <c r="AX7068" s="6"/>
      <c r="AY7068" s="172"/>
      <c r="AZ7068" s="172"/>
      <c r="BA7068" s="172"/>
      <c r="BB7068" s="6"/>
      <c r="BC7068" s="6"/>
      <c r="BD7068" s="6"/>
      <c r="BE7068" s="6"/>
      <c r="BF7068" s="6"/>
      <c r="BG7068" s="172"/>
      <c r="BH7068" s="172"/>
      <c r="BI7068" s="172"/>
      <c r="BJ7068" s="6"/>
      <c r="BK7068" s="6"/>
      <c r="BL7068" s="6"/>
      <c r="BM7068" s="6"/>
      <c r="BN7068" s="6"/>
      <c r="BO7068" s="6"/>
      <c r="BP7068" s="6"/>
      <c r="BQ7068" s="6"/>
      <c r="BR7068" s="6"/>
      <c r="BS7068" s="6"/>
      <c r="BT7068" s="6"/>
      <c r="CG7068" s="432"/>
      <c r="CH7068" s="432"/>
      <c r="CL7068" s="174"/>
    </row>
    <row r="7069" spans="29:90" s="168" customFormat="1" x14ac:dyDescent="0.25">
      <c r="AC7069" s="175"/>
      <c r="AD7069" s="175"/>
      <c r="AE7069" s="175"/>
      <c r="AF7069" s="175"/>
      <c r="AG7069" s="175"/>
      <c r="AH7069" s="176"/>
      <c r="AM7069" s="6"/>
      <c r="AN7069" s="6"/>
      <c r="AO7069" s="6"/>
      <c r="AP7069" s="6"/>
      <c r="AQ7069" s="6"/>
      <c r="AR7069" s="6"/>
      <c r="AS7069" s="6"/>
      <c r="AT7069" s="6"/>
      <c r="AU7069" s="6"/>
      <c r="AV7069" s="6"/>
      <c r="AW7069" s="6"/>
      <c r="AX7069" s="6"/>
      <c r="AY7069" s="172"/>
      <c r="AZ7069" s="172"/>
      <c r="BA7069" s="172"/>
      <c r="BB7069" s="6"/>
      <c r="BC7069" s="6"/>
      <c r="BD7069" s="6"/>
      <c r="BE7069" s="6"/>
      <c r="BF7069" s="6"/>
      <c r="BG7069" s="172"/>
      <c r="BH7069" s="172"/>
      <c r="BI7069" s="172"/>
      <c r="BJ7069" s="6"/>
      <c r="BK7069" s="6"/>
      <c r="BL7069" s="6"/>
      <c r="BM7069" s="6"/>
      <c r="BN7069" s="6"/>
      <c r="BO7069" s="6"/>
      <c r="BP7069" s="6"/>
      <c r="BQ7069" s="6"/>
      <c r="BR7069" s="6"/>
      <c r="BS7069" s="6"/>
      <c r="BT7069" s="6"/>
      <c r="CG7069" s="432"/>
      <c r="CH7069" s="432"/>
      <c r="CL7069" s="174"/>
    </row>
    <row r="7070" spans="29:90" s="168" customFormat="1" x14ac:dyDescent="0.25">
      <c r="AC7070" s="175"/>
      <c r="AD7070" s="175"/>
      <c r="AE7070" s="175"/>
      <c r="AF7070" s="175"/>
      <c r="AG7070" s="175"/>
      <c r="AH7070" s="176"/>
      <c r="AM7070" s="6"/>
      <c r="AN7070" s="6"/>
      <c r="AO7070" s="6"/>
      <c r="AP7070" s="6"/>
      <c r="AQ7070" s="6"/>
      <c r="AR7070" s="6"/>
      <c r="AS7070" s="6"/>
      <c r="AT7070" s="6"/>
      <c r="AU7070" s="6"/>
      <c r="AV7070" s="6"/>
      <c r="AW7070" s="6"/>
      <c r="AX7070" s="6"/>
      <c r="AY7070" s="172"/>
      <c r="AZ7070" s="172"/>
      <c r="BA7070" s="172"/>
      <c r="BB7070" s="6"/>
      <c r="BC7070" s="6"/>
      <c r="BD7070" s="6"/>
      <c r="BE7070" s="6"/>
      <c r="BF7070" s="6"/>
      <c r="BG7070" s="172"/>
      <c r="BH7070" s="172"/>
      <c r="BI7070" s="172"/>
      <c r="BJ7070" s="6"/>
      <c r="BK7070" s="6"/>
      <c r="BL7070" s="6"/>
      <c r="BM7070" s="6"/>
      <c r="BN7070" s="6"/>
      <c r="BO7070" s="6"/>
      <c r="BP7070" s="6"/>
      <c r="BQ7070" s="6"/>
      <c r="BR7070" s="6"/>
      <c r="BS7070" s="6"/>
      <c r="BT7070" s="6"/>
      <c r="CG7070" s="432"/>
      <c r="CH7070" s="432"/>
      <c r="CL7070" s="174"/>
    </row>
    <row r="7071" spans="29:90" s="168" customFormat="1" x14ac:dyDescent="0.25">
      <c r="AC7071" s="175"/>
      <c r="AD7071" s="175"/>
      <c r="AE7071" s="175"/>
      <c r="AF7071" s="175"/>
      <c r="AG7071" s="175"/>
      <c r="AH7071" s="176"/>
      <c r="AM7071" s="6"/>
      <c r="AN7071" s="6"/>
      <c r="AO7071" s="6"/>
      <c r="AP7071" s="6"/>
      <c r="AQ7071" s="6"/>
      <c r="AR7071" s="6"/>
      <c r="AS7071" s="6"/>
      <c r="AT7071" s="6"/>
      <c r="AU7071" s="6"/>
      <c r="AV7071" s="6"/>
      <c r="AW7071" s="6"/>
      <c r="AX7071" s="6"/>
      <c r="AY7071" s="172"/>
      <c r="AZ7071" s="172"/>
      <c r="BA7071" s="172"/>
      <c r="BB7071" s="6"/>
      <c r="BC7071" s="6"/>
      <c r="BD7071" s="6"/>
      <c r="BE7071" s="6"/>
      <c r="BF7071" s="6"/>
      <c r="BG7071" s="172"/>
      <c r="BH7071" s="172"/>
      <c r="BI7071" s="172"/>
      <c r="BJ7071" s="6"/>
      <c r="BK7071" s="6"/>
      <c r="BL7071" s="6"/>
      <c r="BM7071" s="6"/>
      <c r="BN7071" s="6"/>
      <c r="BO7071" s="6"/>
      <c r="BP7071" s="6"/>
      <c r="BQ7071" s="6"/>
      <c r="BR7071" s="6"/>
      <c r="BS7071" s="6"/>
      <c r="BT7071" s="6"/>
      <c r="CG7071" s="432"/>
      <c r="CH7071" s="432"/>
      <c r="CL7071" s="174"/>
    </row>
    <row r="7072" spans="29:90" s="168" customFormat="1" x14ac:dyDescent="0.25">
      <c r="AC7072" s="175"/>
      <c r="AD7072" s="175"/>
      <c r="AE7072" s="175"/>
      <c r="AF7072" s="175"/>
      <c r="AG7072" s="175"/>
      <c r="AH7072" s="176"/>
      <c r="AM7072" s="6"/>
      <c r="AN7072" s="6"/>
      <c r="AO7072" s="6"/>
      <c r="AP7072" s="6"/>
      <c r="AQ7072" s="6"/>
      <c r="AR7072" s="6"/>
      <c r="AS7072" s="6"/>
      <c r="AT7072" s="6"/>
      <c r="AU7072" s="6"/>
      <c r="AV7072" s="6"/>
      <c r="AW7072" s="6"/>
      <c r="AX7072" s="6"/>
      <c r="AY7072" s="172"/>
      <c r="AZ7072" s="172"/>
      <c r="BA7072" s="172"/>
      <c r="BB7072" s="6"/>
      <c r="BC7072" s="6"/>
      <c r="BD7072" s="6"/>
      <c r="BE7072" s="6"/>
      <c r="BF7072" s="6"/>
      <c r="BG7072" s="172"/>
      <c r="BH7072" s="172"/>
      <c r="BI7072" s="172"/>
      <c r="BJ7072" s="6"/>
      <c r="BK7072" s="6"/>
      <c r="BL7072" s="6"/>
      <c r="BM7072" s="6"/>
      <c r="BN7072" s="6"/>
      <c r="BO7072" s="6"/>
      <c r="BP7072" s="6"/>
      <c r="BQ7072" s="6"/>
      <c r="BR7072" s="6"/>
      <c r="BS7072" s="6"/>
      <c r="BT7072" s="6"/>
      <c r="CG7072" s="432"/>
      <c r="CH7072" s="432"/>
      <c r="CL7072" s="174"/>
    </row>
    <row r="7073" spans="29:90" s="168" customFormat="1" x14ac:dyDescent="0.25">
      <c r="AC7073" s="175"/>
      <c r="AD7073" s="175"/>
      <c r="AE7073" s="175"/>
      <c r="AF7073" s="175"/>
      <c r="AG7073" s="175"/>
      <c r="AH7073" s="176"/>
      <c r="AM7073" s="6"/>
      <c r="AN7073" s="6"/>
      <c r="AO7073" s="6"/>
      <c r="AP7073" s="6"/>
      <c r="AQ7073" s="6"/>
      <c r="AR7073" s="6"/>
      <c r="AS7073" s="6"/>
      <c r="AT7073" s="6"/>
      <c r="AU7073" s="6"/>
      <c r="AV7073" s="6"/>
      <c r="AW7073" s="6"/>
      <c r="AX7073" s="6"/>
      <c r="AY7073" s="172"/>
      <c r="AZ7073" s="172"/>
      <c r="BA7073" s="172"/>
      <c r="BB7073" s="6"/>
      <c r="BC7073" s="6"/>
      <c r="BD7073" s="6"/>
      <c r="BE7073" s="6"/>
      <c r="BF7073" s="6"/>
      <c r="BG7073" s="172"/>
      <c r="BH7073" s="172"/>
      <c r="BI7073" s="172"/>
      <c r="BJ7073" s="6"/>
      <c r="BK7073" s="6"/>
      <c r="BL7073" s="6"/>
      <c r="BM7073" s="6"/>
      <c r="BN7073" s="6"/>
      <c r="BO7073" s="6"/>
      <c r="BP7073" s="6"/>
      <c r="BQ7073" s="6"/>
      <c r="BR7073" s="6"/>
      <c r="BS7073" s="6"/>
      <c r="BT7073" s="6"/>
      <c r="CG7073" s="432"/>
      <c r="CH7073" s="432"/>
      <c r="CL7073" s="174"/>
    </row>
    <row r="7074" spans="29:90" s="168" customFormat="1" x14ac:dyDescent="0.25">
      <c r="AC7074" s="175"/>
      <c r="AD7074" s="175"/>
      <c r="AE7074" s="175"/>
      <c r="AF7074" s="175"/>
      <c r="AG7074" s="175"/>
      <c r="AH7074" s="176"/>
      <c r="AM7074" s="6"/>
      <c r="AN7074" s="6"/>
      <c r="AO7074" s="6"/>
      <c r="AP7074" s="6"/>
      <c r="AQ7074" s="6"/>
      <c r="AR7074" s="6"/>
      <c r="AS7074" s="6"/>
      <c r="AT7074" s="6"/>
      <c r="AU7074" s="6"/>
      <c r="AV7074" s="6"/>
      <c r="AW7074" s="6"/>
      <c r="AX7074" s="6"/>
      <c r="AY7074" s="172"/>
      <c r="AZ7074" s="172"/>
      <c r="BA7074" s="172"/>
      <c r="BB7074" s="6"/>
      <c r="BC7074" s="6"/>
      <c r="BD7074" s="6"/>
      <c r="BE7074" s="6"/>
      <c r="BF7074" s="6"/>
      <c r="BG7074" s="172"/>
      <c r="BH7074" s="172"/>
      <c r="BI7074" s="172"/>
      <c r="BJ7074" s="6"/>
      <c r="BK7074" s="6"/>
      <c r="BL7074" s="6"/>
      <c r="BM7074" s="6"/>
      <c r="BN7074" s="6"/>
      <c r="BO7074" s="6"/>
      <c r="BP7074" s="6"/>
      <c r="BQ7074" s="6"/>
      <c r="BR7074" s="6"/>
      <c r="BS7074" s="6"/>
      <c r="BT7074" s="6"/>
      <c r="CG7074" s="432"/>
      <c r="CH7074" s="432"/>
      <c r="CL7074" s="174"/>
    </row>
    <row r="7075" spans="29:90" s="168" customFormat="1" x14ac:dyDescent="0.25">
      <c r="AC7075" s="175"/>
      <c r="AD7075" s="175"/>
      <c r="AE7075" s="175"/>
      <c r="AF7075" s="175"/>
      <c r="AG7075" s="175"/>
      <c r="AH7075" s="176"/>
      <c r="AM7075" s="6"/>
      <c r="AN7075" s="6"/>
      <c r="AO7075" s="6"/>
      <c r="AP7075" s="6"/>
      <c r="AQ7075" s="6"/>
      <c r="AR7075" s="6"/>
      <c r="AS7075" s="6"/>
      <c r="AT7075" s="6"/>
      <c r="AU7075" s="6"/>
      <c r="AV7075" s="6"/>
      <c r="AW7075" s="6"/>
      <c r="AX7075" s="6"/>
      <c r="AY7075" s="172"/>
      <c r="AZ7075" s="172"/>
      <c r="BA7075" s="172"/>
      <c r="BB7075" s="6"/>
      <c r="BC7075" s="6"/>
      <c r="BD7075" s="6"/>
      <c r="BE7075" s="6"/>
      <c r="BF7075" s="6"/>
      <c r="BG7075" s="172"/>
      <c r="BH7075" s="172"/>
      <c r="BI7075" s="172"/>
      <c r="BJ7075" s="6"/>
      <c r="BK7075" s="6"/>
      <c r="BL7075" s="6"/>
      <c r="BM7075" s="6"/>
      <c r="BN7075" s="6"/>
      <c r="BO7075" s="6"/>
      <c r="BP7075" s="6"/>
      <c r="BQ7075" s="6"/>
      <c r="BR7075" s="6"/>
      <c r="BS7075" s="6"/>
      <c r="BT7075" s="6"/>
      <c r="CG7075" s="432"/>
      <c r="CH7075" s="432"/>
      <c r="CL7075" s="174"/>
    </row>
    <row r="7076" spans="29:90" s="168" customFormat="1" x14ac:dyDescent="0.25">
      <c r="AC7076" s="175"/>
      <c r="AD7076" s="175"/>
      <c r="AE7076" s="175"/>
      <c r="AF7076" s="175"/>
      <c r="AG7076" s="175"/>
      <c r="AH7076" s="176"/>
      <c r="AM7076" s="6"/>
      <c r="AN7076" s="6"/>
      <c r="AO7076" s="6"/>
      <c r="AP7076" s="6"/>
      <c r="AQ7076" s="6"/>
      <c r="AR7076" s="6"/>
      <c r="AS7076" s="6"/>
      <c r="AT7076" s="6"/>
      <c r="AU7076" s="6"/>
      <c r="AV7076" s="6"/>
      <c r="AW7076" s="6"/>
      <c r="AX7076" s="6"/>
      <c r="AY7076" s="172"/>
      <c r="AZ7076" s="172"/>
      <c r="BA7076" s="172"/>
      <c r="BB7076" s="6"/>
      <c r="BC7076" s="6"/>
      <c r="BD7076" s="6"/>
      <c r="BE7076" s="6"/>
      <c r="BF7076" s="6"/>
      <c r="BG7076" s="172"/>
      <c r="BH7076" s="172"/>
      <c r="BI7076" s="172"/>
      <c r="BJ7076" s="6"/>
      <c r="BK7076" s="6"/>
      <c r="BL7076" s="6"/>
      <c r="BM7076" s="6"/>
      <c r="BN7076" s="6"/>
      <c r="BO7076" s="6"/>
      <c r="BP7076" s="6"/>
      <c r="BQ7076" s="6"/>
      <c r="BR7076" s="6"/>
      <c r="BS7076" s="6"/>
      <c r="BT7076" s="6"/>
      <c r="CG7076" s="432"/>
      <c r="CH7076" s="432"/>
      <c r="CL7076" s="174"/>
    </row>
    <row r="7077" spans="29:90" s="168" customFormat="1" x14ac:dyDescent="0.25">
      <c r="AC7077" s="175"/>
      <c r="AD7077" s="175"/>
      <c r="AE7077" s="175"/>
      <c r="AF7077" s="175"/>
      <c r="AG7077" s="175"/>
      <c r="AH7077" s="176"/>
      <c r="AM7077" s="6"/>
      <c r="AN7077" s="6"/>
      <c r="AO7077" s="6"/>
      <c r="AP7077" s="6"/>
      <c r="AQ7077" s="6"/>
      <c r="AR7077" s="6"/>
      <c r="AS7077" s="6"/>
      <c r="AT7077" s="6"/>
      <c r="AU7077" s="6"/>
      <c r="AV7077" s="6"/>
      <c r="AW7077" s="6"/>
      <c r="AX7077" s="6"/>
      <c r="AY7077" s="172"/>
      <c r="AZ7077" s="172"/>
      <c r="BA7077" s="172"/>
      <c r="BB7077" s="6"/>
      <c r="BC7077" s="6"/>
      <c r="BD7077" s="6"/>
      <c r="BE7077" s="6"/>
      <c r="BF7077" s="6"/>
      <c r="BG7077" s="172"/>
      <c r="BH7077" s="172"/>
      <c r="BI7077" s="172"/>
      <c r="BJ7077" s="6"/>
      <c r="BK7077" s="6"/>
      <c r="BL7077" s="6"/>
      <c r="BM7077" s="6"/>
      <c r="BN7077" s="6"/>
      <c r="BO7077" s="6"/>
      <c r="BP7077" s="6"/>
      <c r="BQ7077" s="6"/>
      <c r="BR7077" s="6"/>
      <c r="BS7077" s="6"/>
      <c r="BT7077" s="6"/>
      <c r="CG7077" s="432"/>
      <c r="CH7077" s="432"/>
      <c r="CL7077" s="174"/>
    </row>
    <row r="7078" spans="29:90" s="168" customFormat="1" x14ac:dyDescent="0.25">
      <c r="AC7078" s="175"/>
      <c r="AD7078" s="175"/>
      <c r="AE7078" s="175"/>
      <c r="AF7078" s="175"/>
      <c r="AG7078" s="175"/>
      <c r="AH7078" s="176"/>
      <c r="AM7078" s="6"/>
      <c r="AN7078" s="6"/>
      <c r="AO7078" s="6"/>
      <c r="AP7078" s="6"/>
      <c r="AQ7078" s="6"/>
      <c r="AR7078" s="6"/>
      <c r="AS7078" s="6"/>
      <c r="AT7078" s="6"/>
      <c r="AU7078" s="6"/>
      <c r="AV7078" s="6"/>
      <c r="AW7078" s="6"/>
      <c r="AX7078" s="6"/>
      <c r="AY7078" s="172"/>
      <c r="AZ7078" s="172"/>
      <c r="BA7078" s="172"/>
      <c r="BB7078" s="6"/>
      <c r="BC7078" s="6"/>
      <c r="BD7078" s="6"/>
      <c r="BE7078" s="6"/>
      <c r="BF7078" s="6"/>
      <c r="BG7078" s="172"/>
      <c r="BH7078" s="172"/>
      <c r="BI7078" s="172"/>
      <c r="BJ7078" s="6"/>
      <c r="BK7078" s="6"/>
      <c r="BL7078" s="6"/>
      <c r="BM7078" s="6"/>
      <c r="BN7078" s="6"/>
      <c r="BO7078" s="6"/>
      <c r="BP7078" s="6"/>
      <c r="BQ7078" s="6"/>
      <c r="BR7078" s="6"/>
      <c r="BS7078" s="6"/>
      <c r="BT7078" s="6"/>
      <c r="CG7078" s="432"/>
      <c r="CH7078" s="432"/>
      <c r="CL7078" s="174"/>
    </row>
    <row r="7079" spans="29:90" s="168" customFormat="1" x14ac:dyDescent="0.25">
      <c r="AC7079" s="175"/>
      <c r="AD7079" s="175"/>
      <c r="AE7079" s="175"/>
      <c r="AF7079" s="175"/>
      <c r="AG7079" s="175"/>
      <c r="AH7079" s="176"/>
      <c r="AM7079" s="6"/>
      <c r="AN7079" s="6"/>
      <c r="AO7079" s="6"/>
      <c r="AP7079" s="6"/>
      <c r="AQ7079" s="6"/>
      <c r="AR7079" s="6"/>
      <c r="AS7079" s="6"/>
      <c r="AT7079" s="6"/>
      <c r="AU7079" s="6"/>
      <c r="AV7079" s="6"/>
      <c r="AW7079" s="6"/>
      <c r="AX7079" s="6"/>
      <c r="AY7079" s="172"/>
      <c r="AZ7079" s="172"/>
      <c r="BA7079" s="172"/>
      <c r="BB7079" s="6"/>
      <c r="BC7079" s="6"/>
      <c r="BD7079" s="6"/>
      <c r="BE7079" s="6"/>
      <c r="BF7079" s="6"/>
      <c r="BG7079" s="172"/>
      <c r="BH7079" s="172"/>
      <c r="BI7079" s="172"/>
      <c r="BJ7079" s="6"/>
      <c r="BK7079" s="6"/>
      <c r="BL7079" s="6"/>
      <c r="BM7079" s="6"/>
      <c r="BN7079" s="6"/>
      <c r="BO7079" s="6"/>
      <c r="BP7079" s="6"/>
      <c r="BQ7079" s="6"/>
      <c r="BR7079" s="6"/>
      <c r="BS7079" s="6"/>
      <c r="BT7079" s="6"/>
      <c r="CG7079" s="432"/>
      <c r="CH7079" s="432"/>
      <c r="CL7079" s="174"/>
    </row>
    <row r="7080" spans="29:90" s="168" customFormat="1" x14ac:dyDescent="0.25">
      <c r="AC7080" s="175"/>
      <c r="AD7080" s="175"/>
      <c r="AE7080" s="175"/>
      <c r="AF7080" s="175"/>
      <c r="AG7080" s="175"/>
      <c r="AH7080" s="176"/>
      <c r="AM7080" s="6"/>
      <c r="AN7080" s="6"/>
      <c r="AO7080" s="6"/>
      <c r="AP7080" s="6"/>
      <c r="AQ7080" s="6"/>
      <c r="AR7080" s="6"/>
      <c r="AS7080" s="6"/>
      <c r="AT7080" s="6"/>
      <c r="AU7080" s="6"/>
      <c r="AV7080" s="6"/>
      <c r="AW7080" s="6"/>
      <c r="AX7080" s="6"/>
      <c r="AY7080" s="172"/>
      <c r="AZ7080" s="172"/>
      <c r="BA7080" s="172"/>
      <c r="BB7080" s="6"/>
      <c r="BC7080" s="6"/>
      <c r="BD7080" s="6"/>
      <c r="BE7080" s="6"/>
      <c r="BF7080" s="6"/>
      <c r="BG7080" s="172"/>
      <c r="BH7080" s="172"/>
      <c r="BI7080" s="172"/>
      <c r="BJ7080" s="6"/>
      <c r="BK7080" s="6"/>
      <c r="BL7080" s="6"/>
      <c r="BM7080" s="6"/>
      <c r="BN7080" s="6"/>
      <c r="BO7080" s="6"/>
      <c r="BP7080" s="6"/>
      <c r="BQ7080" s="6"/>
      <c r="BR7080" s="6"/>
      <c r="BS7080" s="6"/>
      <c r="BT7080" s="6"/>
      <c r="CG7080" s="432"/>
      <c r="CH7080" s="432"/>
      <c r="CL7080" s="174"/>
    </row>
    <row r="7081" spans="29:90" s="168" customFormat="1" x14ac:dyDescent="0.25">
      <c r="AC7081" s="175"/>
      <c r="AD7081" s="175"/>
      <c r="AE7081" s="175"/>
      <c r="AF7081" s="175"/>
      <c r="AG7081" s="175"/>
      <c r="AH7081" s="176"/>
      <c r="AM7081" s="6"/>
      <c r="AN7081" s="6"/>
      <c r="AO7081" s="6"/>
      <c r="AP7081" s="6"/>
      <c r="AQ7081" s="6"/>
      <c r="AR7081" s="6"/>
      <c r="AS7081" s="6"/>
      <c r="AT7081" s="6"/>
      <c r="AU7081" s="6"/>
      <c r="AV7081" s="6"/>
      <c r="AW7081" s="6"/>
      <c r="AX7081" s="6"/>
      <c r="AY7081" s="172"/>
      <c r="AZ7081" s="172"/>
      <c r="BA7081" s="172"/>
      <c r="BB7081" s="6"/>
      <c r="BC7081" s="6"/>
      <c r="BD7081" s="6"/>
      <c r="BE7081" s="6"/>
      <c r="BF7081" s="6"/>
      <c r="BG7081" s="172"/>
      <c r="BH7081" s="172"/>
      <c r="BI7081" s="172"/>
      <c r="BJ7081" s="6"/>
      <c r="BK7081" s="6"/>
      <c r="BL7081" s="6"/>
      <c r="BM7081" s="6"/>
      <c r="BN7081" s="6"/>
      <c r="BO7081" s="6"/>
      <c r="BP7081" s="6"/>
      <c r="BQ7081" s="6"/>
      <c r="BR7081" s="6"/>
      <c r="BS7081" s="6"/>
      <c r="BT7081" s="6"/>
      <c r="CG7081" s="432"/>
      <c r="CH7081" s="432"/>
      <c r="CL7081" s="174"/>
    </row>
    <row r="7082" spans="29:90" s="168" customFormat="1" x14ac:dyDescent="0.25">
      <c r="AC7082" s="175"/>
      <c r="AD7082" s="175"/>
      <c r="AE7082" s="175"/>
      <c r="AF7082" s="175"/>
      <c r="AG7082" s="175"/>
      <c r="AH7082" s="176"/>
      <c r="AM7082" s="6"/>
      <c r="AN7082" s="6"/>
      <c r="AO7082" s="6"/>
      <c r="AP7082" s="6"/>
      <c r="AQ7082" s="6"/>
      <c r="AR7082" s="6"/>
      <c r="AS7082" s="6"/>
      <c r="AT7082" s="6"/>
      <c r="AU7082" s="6"/>
      <c r="AV7082" s="6"/>
      <c r="AW7082" s="6"/>
      <c r="AX7082" s="6"/>
      <c r="AY7082" s="172"/>
      <c r="AZ7082" s="172"/>
      <c r="BA7082" s="172"/>
      <c r="BB7082" s="6"/>
      <c r="BC7082" s="6"/>
      <c r="BD7082" s="6"/>
      <c r="BE7082" s="6"/>
      <c r="BF7082" s="6"/>
      <c r="BG7082" s="172"/>
      <c r="BH7082" s="172"/>
      <c r="BI7082" s="172"/>
      <c r="BJ7082" s="6"/>
      <c r="BK7082" s="6"/>
      <c r="BL7082" s="6"/>
      <c r="BM7082" s="6"/>
      <c r="BN7082" s="6"/>
      <c r="BO7082" s="6"/>
      <c r="BP7082" s="6"/>
      <c r="BQ7082" s="6"/>
      <c r="BR7082" s="6"/>
      <c r="BS7082" s="6"/>
      <c r="BT7082" s="6"/>
      <c r="CG7082" s="432"/>
      <c r="CH7082" s="432"/>
      <c r="CL7082" s="174"/>
    </row>
    <row r="7083" spans="29:90" s="168" customFormat="1" x14ac:dyDescent="0.25">
      <c r="AC7083" s="175"/>
      <c r="AD7083" s="175"/>
      <c r="AE7083" s="175"/>
      <c r="AF7083" s="175"/>
      <c r="AG7083" s="175"/>
      <c r="AH7083" s="176"/>
      <c r="AM7083" s="6"/>
      <c r="AN7083" s="6"/>
      <c r="AO7083" s="6"/>
      <c r="AP7083" s="6"/>
      <c r="AQ7083" s="6"/>
      <c r="AR7083" s="6"/>
      <c r="AS7083" s="6"/>
      <c r="AT7083" s="6"/>
      <c r="AU7083" s="6"/>
      <c r="AV7083" s="6"/>
      <c r="AW7083" s="6"/>
      <c r="AX7083" s="6"/>
      <c r="AY7083" s="172"/>
      <c r="AZ7083" s="172"/>
      <c r="BA7083" s="172"/>
      <c r="BB7083" s="6"/>
      <c r="BC7083" s="6"/>
      <c r="BD7083" s="6"/>
      <c r="BE7083" s="6"/>
      <c r="BF7083" s="6"/>
      <c r="BG7083" s="172"/>
      <c r="BH7083" s="172"/>
      <c r="BI7083" s="172"/>
      <c r="BJ7083" s="6"/>
      <c r="BK7083" s="6"/>
      <c r="BL7083" s="6"/>
      <c r="BM7083" s="6"/>
      <c r="BN7083" s="6"/>
      <c r="BO7083" s="6"/>
      <c r="BP7083" s="6"/>
      <c r="BQ7083" s="6"/>
      <c r="BR7083" s="6"/>
      <c r="BS7083" s="6"/>
      <c r="BT7083" s="6"/>
      <c r="CG7083" s="432"/>
      <c r="CH7083" s="432"/>
      <c r="CL7083" s="174"/>
    </row>
    <row r="7084" spans="29:90" s="168" customFormat="1" x14ac:dyDescent="0.25">
      <c r="AC7084" s="175"/>
      <c r="AD7084" s="175"/>
      <c r="AE7084" s="175"/>
      <c r="AF7084" s="175"/>
      <c r="AG7084" s="175"/>
      <c r="AH7084" s="176"/>
      <c r="AM7084" s="6"/>
      <c r="AN7084" s="6"/>
      <c r="AO7084" s="6"/>
      <c r="AP7084" s="6"/>
      <c r="AQ7084" s="6"/>
      <c r="AR7084" s="6"/>
      <c r="AS7084" s="6"/>
      <c r="AT7084" s="6"/>
      <c r="AU7084" s="6"/>
      <c r="AV7084" s="6"/>
      <c r="AW7084" s="6"/>
      <c r="AX7084" s="6"/>
      <c r="AY7084" s="172"/>
      <c r="AZ7084" s="172"/>
      <c r="BA7084" s="172"/>
      <c r="BB7084" s="6"/>
      <c r="BC7084" s="6"/>
      <c r="BD7084" s="6"/>
      <c r="BE7084" s="6"/>
      <c r="BF7084" s="6"/>
      <c r="BG7084" s="172"/>
      <c r="BH7084" s="172"/>
      <c r="BI7084" s="172"/>
      <c r="BJ7084" s="6"/>
      <c r="BK7084" s="6"/>
      <c r="BL7084" s="6"/>
      <c r="BM7084" s="6"/>
      <c r="BN7084" s="6"/>
      <c r="BO7084" s="6"/>
      <c r="BP7084" s="6"/>
      <c r="BQ7084" s="6"/>
      <c r="BR7084" s="6"/>
      <c r="BS7084" s="6"/>
      <c r="BT7084" s="6"/>
      <c r="CG7084" s="432"/>
      <c r="CH7084" s="432"/>
      <c r="CL7084" s="174"/>
    </row>
    <row r="7085" spans="29:90" s="168" customFormat="1" x14ac:dyDescent="0.25">
      <c r="AC7085" s="175"/>
      <c r="AD7085" s="175"/>
      <c r="AE7085" s="175"/>
      <c r="AF7085" s="175"/>
      <c r="AG7085" s="175"/>
      <c r="AH7085" s="176"/>
      <c r="AM7085" s="6"/>
      <c r="AN7085" s="6"/>
      <c r="AO7085" s="6"/>
      <c r="AP7085" s="6"/>
      <c r="AQ7085" s="6"/>
      <c r="AR7085" s="6"/>
      <c r="AS7085" s="6"/>
      <c r="AT7085" s="6"/>
      <c r="AU7085" s="6"/>
      <c r="AV7085" s="6"/>
      <c r="AW7085" s="6"/>
      <c r="AX7085" s="6"/>
      <c r="AY7085" s="172"/>
      <c r="AZ7085" s="172"/>
      <c r="BA7085" s="172"/>
      <c r="BB7085" s="6"/>
      <c r="BC7085" s="6"/>
      <c r="BD7085" s="6"/>
      <c r="BE7085" s="6"/>
      <c r="BF7085" s="6"/>
      <c r="BG7085" s="172"/>
      <c r="BH7085" s="172"/>
      <c r="BI7085" s="172"/>
      <c r="BJ7085" s="6"/>
      <c r="BK7085" s="6"/>
      <c r="BL7085" s="6"/>
      <c r="BM7085" s="6"/>
      <c r="BN7085" s="6"/>
      <c r="BO7085" s="6"/>
      <c r="BP7085" s="6"/>
      <c r="BQ7085" s="6"/>
      <c r="BR7085" s="6"/>
      <c r="BS7085" s="6"/>
      <c r="BT7085" s="6"/>
      <c r="CG7085" s="432"/>
      <c r="CH7085" s="432"/>
      <c r="CL7085" s="174"/>
    </row>
    <row r="7086" spans="29:90" s="168" customFormat="1" x14ac:dyDescent="0.25">
      <c r="AC7086" s="175"/>
      <c r="AD7086" s="175"/>
      <c r="AE7086" s="175"/>
      <c r="AF7086" s="175"/>
      <c r="AG7086" s="175"/>
      <c r="AH7086" s="176"/>
      <c r="AM7086" s="6"/>
      <c r="AN7086" s="6"/>
      <c r="AO7086" s="6"/>
      <c r="AP7086" s="6"/>
      <c r="AQ7086" s="6"/>
      <c r="AR7086" s="6"/>
      <c r="AS7086" s="6"/>
      <c r="AT7086" s="6"/>
      <c r="AU7086" s="6"/>
      <c r="AV7086" s="6"/>
      <c r="AW7086" s="6"/>
      <c r="AX7086" s="6"/>
      <c r="AY7086" s="172"/>
      <c r="AZ7086" s="172"/>
      <c r="BA7086" s="172"/>
      <c r="BB7086" s="6"/>
      <c r="BC7086" s="6"/>
      <c r="BD7086" s="6"/>
      <c r="BE7086" s="6"/>
      <c r="BF7086" s="6"/>
      <c r="BG7086" s="172"/>
      <c r="BH7086" s="172"/>
      <c r="BI7086" s="172"/>
      <c r="BJ7086" s="6"/>
      <c r="BK7086" s="6"/>
      <c r="BL7086" s="6"/>
      <c r="BM7086" s="6"/>
      <c r="BN7086" s="6"/>
      <c r="BO7086" s="6"/>
      <c r="BP7086" s="6"/>
      <c r="BQ7086" s="6"/>
      <c r="BR7086" s="6"/>
      <c r="BS7086" s="6"/>
      <c r="BT7086" s="6"/>
      <c r="CG7086" s="432"/>
      <c r="CH7086" s="432"/>
      <c r="CL7086" s="174"/>
    </row>
    <row r="7087" spans="29:90" s="168" customFormat="1" x14ac:dyDescent="0.25">
      <c r="AC7087" s="175"/>
      <c r="AD7087" s="175"/>
      <c r="AE7087" s="175"/>
      <c r="AF7087" s="175"/>
      <c r="AG7087" s="175"/>
      <c r="AH7087" s="176"/>
      <c r="AM7087" s="6"/>
      <c r="AN7087" s="6"/>
      <c r="AO7087" s="6"/>
      <c r="AP7087" s="6"/>
      <c r="AQ7087" s="6"/>
      <c r="AR7087" s="6"/>
      <c r="AS7087" s="6"/>
      <c r="AT7087" s="6"/>
      <c r="AU7087" s="6"/>
      <c r="AV7087" s="6"/>
      <c r="AW7087" s="6"/>
      <c r="AX7087" s="6"/>
      <c r="AY7087" s="172"/>
      <c r="AZ7087" s="172"/>
      <c r="BA7087" s="172"/>
      <c r="BB7087" s="6"/>
      <c r="BC7087" s="6"/>
      <c r="BD7087" s="6"/>
      <c r="BE7087" s="6"/>
      <c r="BF7087" s="6"/>
      <c r="BG7087" s="172"/>
      <c r="BH7087" s="172"/>
      <c r="BI7087" s="172"/>
      <c r="BJ7087" s="6"/>
      <c r="BK7087" s="6"/>
      <c r="BL7087" s="6"/>
      <c r="BM7087" s="6"/>
      <c r="BN7087" s="6"/>
      <c r="BO7087" s="6"/>
      <c r="BP7087" s="6"/>
      <c r="BQ7087" s="6"/>
      <c r="BR7087" s="6"/>
      <c r="BS7087" s="6"/>
      <c r="BT7087" s="6"/>
      <c r="CG7087" s="432"/>
      <c r="CH7087" s="432"/>
      <c r="CL7087" s="174"/>
    </row>
    <row r="7088" spans="29:90" s="168" customFormat="1" x14ac:dyDescent="0.25">
      <c r="AC7088" s="175"/>
      <c r="AD7088" s="175"/>
      <c r="AE7088" s="175"/>
      <c r="AF7088" s="175"/>
      <c r="AG7088" s="175"/>
      <c r="AH7088" s="176"/>
      <c r="AM7088" s="6"/>
      <c r="AN7088" s="6"/>
      <c r="AO7088" s="6"/>
      <c r="AP7088" s="6"/>
      <c r="AQ7088" s="6"/>
      <c r="AR7088" s="6"/>
      <c r="AS7088" s="6"/>
      <c r="AT7088" s="6"/>
      <c r="AU7088" s="6"/>
      <c r="AV7088" s="6"/>
      <c r="AW7088" s="6"/>
      <c r="AX7088" s="6"/>
      <c r="AY7088" s="172"/>
      <c r="AZ7088" s="172"/>
      <c r="BA7088" s="172"/>
      <c r="BB7088" s="6"/>
      <c r="BC7088" s="6"/>
      <c r="BD7088" s="6"/>
      <c r="BE7088" s="6"/>
      <c r="BF7088" s="6"/>
      <c r="BG7088" s="172"/>
      <c r="BH7088" s="172"/>
      <c r="BI7088" s="172"/>
      <c r="BJ7088" s="6"/>
      <c r="BK7088" s="6"/>
      <c r="BL7088" s="6"/>
      <c r="BM7088" s="6"/>
      <c r="BN7088" s="6"/>
      <c r="BO7088" s="6"/>
      <c r="BP7088" s="6"/>
      <c r="BQ7088" s="6"/>
      <c r="BR7088" s="6"/>
      <c r="BS7088" s="6"/>
      <c r="BT7088" s="6"/>
      <c r="CG7088" s="432"/>
      <c r="CH7088" s="432"/>
      <c r="CL7088" s="174"/>
    </row>
    <row r="7089" spans="29:90" s="168" customFormat="1" x14ac:dyDescent="0.25">
      <c r="AC7089" s="175"/>
      <c r="AD7089" s="175"/>
      <c r="AE7089" s="175"/>
      <c r="AF7089" s="175"/>
      <c r="AG7089" s="175"/>
      <c r="AH7089" s="176"/>
      <c r="AM7089" s="6"/>
      <c r="AN7089" s="6"/>
      <c r="AO7089" s="6"/>
      <c r="AP7089" s="6"/>
      <c r="AQ7089" s="6"/>
      <c r="AR7089" s="6"/>
      <c r="AS7089" s="6"/>
      <c r="AT7089" s="6"/>
      <c r="AU7089" s="6"/>
      <c r="AV7089" s="6"/>
      <c r="AW7089" s="6"/>
      <c r="AX7089" s="6"/>
      <c r="AY7089" s="172"/>
      <c r="AZ7089" s="172"/>
      <c r="BA7089" s="172"/>
      <c r="BB7089" s="6"/>
      <c r="BC7089" s="6"/>
      <c r="BD7089" s="6"/>
      <c r="BE7089" s="6"/>
      <c r="BF7089" s="6"/>
      <c r="BG7089" s="172"/>
      <c r="BH7089" s="172"/>
      <c r="BI7089" s="172"/>
      <c r="BJ7089" s="6"/>
      <c r="BK7089" s="6"/>
      <c r="BL7089" s="6"/>
      <c r="BM7089" s="6"/>
      <c r="BN7089" s="6"/>
      <c r="BO7089" s="6"/>
      <c r="BP7089" s="6"/>
      <c r="BQ7089" s="6"/>
      <c r="BR7089" s="6"/>
      <c r="BS7089" s="6"/>
      <c r="BT7089" s="6"/>
      <c r="CG7089" s="432"/>
      <c r="CH7089" s="432"/>
      <c r="CL7089" s="174"/>
    </row>
    <row r="7090" spans="29:90" s="168" customFormat="1" x14ac:dyDescent="0.25">
      <c r="AC7090" s="175"/>
      <c r="AD7090" s="175"/>
      <c r="AE7090" s="175"/>
      <c r="AF7090" s="175"/>
      <c r="AG7090" s="175"/>
      <c r="AH7090" s="176"/>
      <c r="AM7090" s="6"/>
      <c r="AN7090" s="6"/>
      <c r="AO7090" s="6"/>
      <c r="AP7090" s="6"/>
      <c r="AQ7090" s="6"/>
      <c r="AR7090" s="6"/>
      <c r="AS7090" s="6"/>
      <c r="AT7090" s="6"/>
      <c r="AU7090" s="6"/>
      <c r="AV7090" s="6"/>
      <c r="AW7090" s="6"/>
      <c r="AX7090" s="6"/>
      <c r="AY7090" s="172"/>
      <c r="AZ7090" s="172"/>
      <c r="BA7090" s="172"/>
      <c r="BB7090" s="6"/>
      <c r="BC7090" s="6"/>
      <c r="BD7090" s="6"/>
      <c r="BE7090" s="6"/>
      <c r="BF7090" s="6"/>
      <c r="BG7090" s="172"/>
      <c r="BH7090" s="172"/>
      <c r="BI7090" s="172"/>
      <c r="BJ7090" s="6"/>
      <c r="BK7090" s="6"/>
      <c r="BL7090" s="6"/>
      <c r="BM7090" s="6"/>
      <c r="BN7090" s="6"/>
      <c r="BO7090" s="6"/>
      <c r="BP7090" s="6"/>
      <c r="BQ7090" s="6"/>
      <c r="BR7090" s="6"/>
      <c r="BS7090" s="6"/>
      <c r="BT7090" s="6"/>
      <c r="CG7090" s="432"/>
      <c r="CH7090" s="432"/>
      <c r="CL7090" s="174"/>
    </row>
    <row r="7091" spans="29:90" s="168" customFormat="1" x14ac:dyDescent="0.25">
      <c r="AC7091" s="175"/>
      <c r="AD7091" s="175"/>
      <c r="AE7091" s="175"/>
      <c r="AF7091" s="175"/>
      <c r="AG7091" s="175"/>
      <c r="AH7091" s="176"/>
      <c r="AM7091" s="6"/>
      <c r="AN7091" s="6"/>
      <c r="AO7091" s="6"/>
      <c r="AP7091" s="6"/>
      <c r="AQ7091" s="6"/>
      <c r="AR7091" s="6"/>
      <c r="AS7091" s="6"/>
      <c r="AT7091" s="6"/>
      <c r="AU7091" s="6"/>
      <c r="AV7091" s="6"/>
      <c r="AW7091" s="6"/>
      <c r="AX7091" s="6"/>
      <c r="AY7091" s="172"/>
      <c r="AZ7091" s="172"/>
      <c r="BA7091" s="172"/>
      <c r="BB7091" s="6"/>
      <c r="BC7091" s="6"/>
      <c r="BD7091" s="6"/>
      <c r="BE7091" s="6"/>
      <c r="BF7091" s="6"/>
      <c r="BG7091" s="172"/>
      <c r="BH7091" s="172"/>
      <c r="BI7091" s="172"/>
      <c r="BJ7091" s="6"/>
      <c r="BK7091" s="6"/>
      <c r="BL7091" s="6"/>
      <c r="BM7091" s="6"/>
      <c r="BN7091" s="6"/>
      <c r="BO7091" s="6"/>
      <c r="BP7091" s="6"/>
      <c r="BQ7091" s="6"/>
      <c r="BR7091" s="6"/>
      <c r="BS7091" s="6"/>
      <c r="BT7091" s="6"/>
      <c r="CG7091" s="432"/>
      <c r="CH7091" s="432"/>
      <c r="CL7091" s="174"/>
    </row>
    <row r="7092" spans="29:90" s="168" customFormat="1" x14ac:dyDescent="0.25">
      <c r="AC7092" s="175"/>
      <c r="AD7092" s="175"/>
      <c r="AE7092" s="175"/>
      <c r="AF7092" s="175"/>
      <c r="AG7092" s="175"/>
      <c r="AH7092" s="176"/>
      <c r="AM7092" s="6"/>
      <c r="AN7092" s="6"/>
      <c r="AO7092" s="6"/>
      <c r="AP7092" s="6"/>
      <c r="AQ7092" s="6"/>
      <c r="AR7092" s="6"/>
      <c r="AS7092" s="6"/>
      <c r="AT7092" s="6"/>
      <c r="AU7092" s="6"/>
      <c r="AV7092" s="6"/>
      <c r="AW7092" s="6"/>
      <c r="AX7092" s="6"/>
      <c r="AY7092" s="172"/>
      <c r="AZ7092" s="172"/>
      <c r="BA7092" s="172"/>
      <c r="BB7092" s="6"/>
      <c r="BC7092" s="6"/>
      <c r="BD7092" s="6"/>
      <c r="BE7092" s="6"/>
      <c r="BF7092" s="6"/>
      <c r="BG7092" s="172"/>
      <c r="BH7092" s="172"/>
      <c r="BI7092" s="172"/>
      <c r="BJ7092" s="6"/>
      <c r="BK7092" s="6"/>
      <c r="BL7092" s="6"/>
      <c r="BM7092" s="6"/>
      <c r="BN7092" s="6"/>
      <c r="BO7092" s="6"/>
      <c r="BP7092" s="6"/>
      <c r="BQ7092" s="6"/>
      <c r="BR7092" s="6"/>
      <c r="BS7092" s="6"/>
      <c r="BT7092" s="6"/>
      <c r="CG7092" s="432"/>
      <c r="CH7092" s="432"/>
      <c r="CL7092" s="174"/>
    </row>
    <row r="7093" spans="29:90" s="168" customFormat="1" x14ac:dyDescent="0.25">
      <c r="AC7093" s="175"/>
      <c r="AD7093" s="175"/>
      <c r="AE7093" s="175"/>
      <c r="AF7093" s="175"/>
      <c r="AG7093" s="175"/>
      <c r="AH7093" s="176"/>
      <c r="AM7093" s="6"/>
      <c r="AN7093" s="6"/>
      <c r="AO7093" s="6"/>
      <c r="AP7093" s="6"/>
      <c r="AQ7093" s="6"/>
      <c r="AR7093" s="6"/>
      <c r="AS7093" s="6"/>
      <c r="AT7093" s="6"/>
      <c r="AU7093" s="6"/>
      <c r="AV7093" s="6"/>
      <c r="AW7093" s="6"/>
      <c r="AX7093" s="6"/>
      <c r="AY7093" s="172"/>
      <c r="AZ7093" s="172"/>
      <c r="BA7093" s="172"/>
      <c r="BB7093" s="6"/>
      <c r="BC7093" s="6"/>
      <c r="BD7093" s="6"/>
      <c r="BE7093" s="6"/>
      <c r="BF7093" s="6"/>
      <c r="BG7093" s="172"/>
      <c r="BH7093" s="172"/>
      <c r="BI7093" s="172"/>
      <c r="BJ7093" s="6"/>
      <c r="BK7093" s="6"/>
      <c r="BL7093" s="6"/>
      <c r="BM7093" s="6"/>
      <c r="BN7093" s="6"/>
      <c r="BO7093" s="6"/>
      <c r="BP7093" s="6"/>
      <c r="BQ7093" s="6"/>
      <c r="BR7093" s="6"/>
      <c r="BS7093" s="6"/>
      <c r="BT7093" s="6"/>
      <c r="CG7093" s="432"/>
      <c r="CH7093" s="432"/>
      <c r="CL7093" s="174"/>
    </row>
    <row r="7094" spans="29:90" s="168" customFormat="1" x14ac:dyDescent="0.25">
      <c r="AC7094" s="175"/>
      <c r="AD7094" s="175"/>
      <c r="AE7094" s="175"/>
      <c r="AF7094" s="175"/>
      <c r="AG7094" s="175"/>
      <c r="AH7094" s="176"/>
      <c r="AM7094" s="6"/>
      <c r="AN7094" s="6"/>
      <c r="AO7094" s="6"/>
      <c r="AP7094" s="6"/>
      <c r="AQ7094" s="6"/>
      <c r="AR7094" s="6"/>
      <c r="AS7094" s="6"/>
      <c r="AT7094" s="6"/>
      <c r="AU7094" s="6"/>
      <c r="AV7094" s="6"/>
      <c r="AW7094" s="6"/>
      <c r="AX7094" s="6"/>
      <c r="AY7094" s="172"/>
      <c r="AZ7094" s="172"/>
      <c r="BA7094" s="172"/>
      <c r="BB7094" s="6"/>
      <c r="BC7094" s="6"/>
      <c r="BD7094" s="6"/>
      <c r="BE7094" s="6"/>
      <c r="BF7094" s="6"/>
      <c r="BG7094" s="172"/>
      <c r="BH7094" s="172"/>
      <c r="BI7094" s="172"/>
      <c r="BJ7094" s="6"/>
      <c r="BK7094" s="6"/>
      <c r="BL7094" s="6"/>
      <c r="BM7094" s="6"/>
      <c r="BN7094" s="6"/>
      <c r="BO7094" s="6"/>
      <c r="BP7094" s="6"/>
      <c r="BQ7094" s="6"/>
      <c r="BR7094" s="6"/>
      <c r="BS7094" s="6"/>
      <c r="BT7094" s="6"/>
      <c r="CG7094" s="432"/>
      <c r="CH7094" s="432"/>
      <c r="CL7094" s="174"/>
    </row>
    <row r="7095" spans="29:90" s="168" customFormat="1" x14ac:dyDescent="0.25">
      <c r="AC7095" s="175"/>
      <c r="AD7095" s="175"/>
      <c r="AE7095" s="175"/>
      <c r="AF7095" s="175"/>
      <c r="AG7095" s="175"/>
      <c r="AH7095" s="176"/>
      <c r="AM7095" s="6"/>
      <c r="AN7095" s="6"/>
      <c r="AO7095" s="6"/>
      <c r="AP7095" s="6"/>
      <c r="AQ7095" s="6"/>
      <c r="AR7095" s="6"/>
      <c r="AS7095" s="6"/>
      <c r="AT7095" s="6"/>
      <c r="AU7095" s="6"/>
      <c r="AV7095" s="6"/>
      <c r="AW7095" s="6"/>
      <c r="AX7095" s="6"/>
      <c r="AY7095" s="172"/>
      <c r="AZ7095" s="172"/>
      <c r="BA7095" s="172"/>
      <c r="BB7095" s="6"/>
      <c r="BC7095" s="6"/>
      <c r="BD7095" s="6"/>
      <c r="BE7095" s="6"/>
      <c r="BF7095" s="6"/>
      <c r="BG7095" s="172"/>
      <c r="BH7095" s="172"/>
      <c r="BI7095" s="172"/>
      <c r="BJ7095" s="6"/>
      <c r="BK7095" s="6"/>
      <c r="BL7095" s="6"/>
      <c r="BM7095" s="6"/>
      <c r="BN7095" s="6"/>
      <c r="BO7095" s="6"/>
      <c r="BP7095" s="6"/>
      <c r="BQ7095" s="6"/>
      <c r="BR7095" s="6"/>
      <c r="BS7095" s="6"/>
      <c r="BT7095" s="6"/>
      <c r="CG7095" s="432"/>
      <c r="CH7095" s="432"/>
      <c r="CL7095" s="174"/>
    </row>
    <row r="7096" spans="29:90" s="168" customFormat="1" x14ac:dyDescent="0.25">
      <c r="AC7096" s="175"/>
      <c r="AD7096" s="175"/>
      <c r="AE7096" s="175"/>
      <c r="AF7096" s="175"/>
      <c r="AG7096" s="175"/>
      <c r="AH7096" s="176"/>
      <c r="AM7096" s="6"/>
      <c r="AN7096" s="6"/>
      <c r="AO7096" s="6"/>
      <c r="AP7096" s="6"/>
      <c r="AQ7096" s="6"/>
      <c r="AR7096" s="6"/>
      <c r="AS7096" s="6"/>
      <c r="AT7096" s="6"/>
      <c r="AU7096" s="6"/>
      <c r="AV7096" s="6"/>
      <c r="AW7096" s="6"/>
      <c r="AX7096" s="6"/>
      <c r="AY7096" s="172"/>
      <c r="AZ7096" s="172"/>
      <c r="BA7096" s="172"/>
      <c r="BB7096" s="6"/>
      <c r="BC7096" s="6"/>
      <c r="BD7096" s="6"/>
      <c r="BE7096" s="6"/>
      <c r="BF7096" s="6"/>
      <c r="BG7096" s="172"/>
      <c r="BH7096" s="172"/>
      <c r="BI7096" s="172"/>
      <c r="BJ7096" s="6"/>
      <c r="BK7096" s="6"/>
      <c r="BL7096" s="6"/>
      <c r="BM7096" s="6"/>
      <c r="BN7096" s="6"/>
      <c r="BO7096" s="6"/>
      <c r="BP7096" s="6"/>
      <c r="BQ7096" s="6"/>
      <c r="BR7096" s="6"/>
      <c r="BS7096" s="6"/>
      <c r="BT7096" s="6"/>
      <c r="CG7096" s="432"/>
      <c r="CH7096" s="432"/>
      <c r="CL7096" s="174"/>
    </row>
    <row r="7097" spans="29:90" s="168" customFormat="1" x14ac:dyDescent="0.25">
      <c r="AC7097" s="175"/>
      <c r="AD7097" s="175"/>
      <c r="AE7097" s="175"/>
      <c r="AF7097" s="175"/>
      <c r="AG7097" s="175"/>
      <c r="AH7097" s="176"/>
      <c r="AM7097" s="6"/>
      <c r="AN7097" s="6"/>
      <c r="AO7097" s="6"/>
      <c r="AP7097" s="6"/>
      <c r="AQ7097" s="6"/>
      <c r="AR7097" s="6"/>
      <c r="AS7097" s="6"/>
      <c r="AT7097" s="6"/>
      <c r="AU7097" s="6"/>
      <c r="AV7097" s="6"/>
      <c r="AW7097" s="6"/>
      <c r="AX7097" s="6"/>
      <c r="AY7097" s="172"/>
      <c r="AZ7097" s="172"/>
      <c r="BA7097" s="172"/>
      <c r="BB7097" s="6"/>
      <c r="BC7097" s="6"/>
      <c r="BD7097" s="6"/>
      <c r="BE7097" s="6"/>
      <c r="BF7097" s="6"/>
      <c r="BG7097" s="172"/>
      <c r="BH7097" s="172"/>
      <c r="BI7097" s="172"/>
      <c r="BJ7097" s="6"/>
      <c r="BK7097" s="6"/>
      <c r="BL7097" s="6"/>
      <c r="BM7097" s="6"/>
      <c r="BN7097" s="6"/>
      <c r="BO7097" s="6"/>
      <c r="BP7097" s="6"/>
      <c r="BQ7097" s="6"/>
      <c r="BR7097" s="6"/>
      <c r="BS7097" s="6"/>
      <c r="BT7097" s="6"/>
      <c r="CG7097" s="432"/>
      <c r="CH7097" s="432"/>
      <c r="CL7097" s="174"/>
    </row>
    <row r="7098" spans="29:90" s="168" customFormat="1" x14ac:dyDescent="0.25">
      <c r="AC7098" s="175"/>
      <c r="AD7098" s="175"/>
      <c r="AE7098" s="175"/>
      <c r="AF7098" s="175"/>
      <c r="AG7098" s="175"/>
      <c r="AH7098" s="176"/>
      <c r="AM7098" s="6"/>
      <c r="AN7098" s="6"/>
      <c r="AO7098" s="6"/>
      <c r="AP7098" s="6"/>
      <c r="AQ7098" s="6"/>
      <c r="AR7098" s="6"/>
      <c r="AS7098" s="6"/>
      <c r="AT7098" s="6"/>
      <c r="AU7098" s="6"/>
      <c r="AV7098" s="6"/>
      <c r="AW7098" s="6"/>
      <c r="AX7098" s="6"/>
      <c r="AY7098" s="172"/>
      <c r="AZ7098" s="172"/>
      <c r="BA7098" s="172"/>
      <c r="BB7098" s="6"/>
      <c r="BC7098" s="6"/>
      <c r="BD7098" s="6"/>
      <c r="BE7098" s="6"/>
      <c r="BF7098" s="6"/>
      <c r="BG7098" s="172"/>
      <c r="BH7098" s="172"/>
      <c r="BI7098" s="172"/>
      <c r="BJ7098" s="6"/>
      <c r="BK7098" s="6"/>
      <c r="BL7098" s="6"/>
      <c r="BM7098" s="6"/>
      <c r="BN7098" s="6"/>
      <c r="BO7098" s="6"/>
      <c r="BP7098" s="6"/>
      <c r="BQ7098" s="6"/>
      <c r="BR7098" s="6"/>
      <c r="BS7098" s="6"/>
      <c r="BT7098" s="6"/>
      <c r="CG7098" s="432"/>
      <c r="CH7098" s="432"/>
      <c r="CL7098" s="174"/>
    </row>
    <row r="7099" spans="29:90" s="168" customFormat="1" x14ac:dyDescent="0.25">
      <c r="AC7099" s="175"/>
      <c r="AD7099" s="175"/>
      <c r="AE7099" s="175"/>
      <c r="AF7099" s="175"/>
      <c r="AG7099" s="175"/>
      <c r="AH7099" s="176"/>
      <c r="AM7099" s="6"/>
      <c r="AN7099" s="6"/>
      <c r="AO7099" s="6"/>
      <c r="AP7099" s="6"/>
      <c r="AQ7099" s="6"/>
      <c r="AR7099" s="6"/>
      <c r="AS7099" s="6"/>
      <c r="AT7099" s="6"/>
      <c r="AU7099" s="6"/>
      <c r="AV7099" s="6"/>
      <c r="AW7099" s="6"/>
      <c r="AX7099" s="6"/>
      <c r="AY7099" s="172"/>
      <c r="AZ7099" s="172"/>
      <c r="BA7099" s="172"/>
      <c r="BB7099" s="6"/>
      <c r="BC7099" s="6"/>
      <c r="BD7099" s="6"/>
      <c r="BE7099" s="6"/>
      <c r="BF7099" s="6"/>
      <c r="BG7099" s="172"/>
      <c r="BH7099" s="172"/>
      <c r="BI7099" s="172"/>
      <c r="BJ7099" s="6"/>
      <c r="BK7099" s="6"/>
      <c r="BL7099" s="6"/>
      <c r="BM7099" s="6"/>
      <c r="BN7099" s="6"/>
      <c r="BO7099" s="6"/>
      <c r="BP7099" s="6"/>
      <c r="BQ7099" s="6"/>
      <c r="BR7099" s="6"/>
      <c r="BS7099" s="6"/>
      <c r="BT7099" s="6"/>
      <c r="CG7099" s="432"/>
      <c r="CH7099" s="432"/>
      <c r="CL7099" s="174"/>
    </row>
    <row r="7100" spans="29:90" s="168" customFormat="1" x14ac:dyDescent="0.25">
      <c r="AC7100" s="175"/>
      <c r="AD7100" s="175"/>
      <c r="AE7100" s="175"/>
      <c r="AF7100" s="175"/>
      <c r="AG7100" s="175"/>
      <c r="AH7100" s="176"/>
      <c r="AM7100" s="6"/>
      <c r="AN7100" s="6"/>
      <c r="AO7100" s="6"/>
      <c r="AP7100" s="6"/>
      <c r="AQ7100" s="6"/>
      <c r="AR7100" s="6"/>
      <c r="AS7100" s="6"/>
      <c r="AT7100" s="6"/>
      <c r="AU7100" s="6"/>
      <c r="AV7100" s="6"/>
      <c r="AW7100" s="6"/>
      <c r="AX7100" s="6"/>
      <c r="AY7100" s="172"/>
      <c r="AZ7100" s="172"/>
      <c r="BA7100" s="172"/>
      <c r="BB7100" s="6"/>
      <c r="BC7100" s="6"/>
      <c r="BD7100" s="6"/>
      <c r="BE7100" s="6"/>
      <c r="BF7100" s="6"/>
      <c r="BG7100" s="172"/>
      <c r="BH7100" s="172"/>
      <c r="BI7100" s="172"/>
      <c r="BJ7100" s="6"/>
      <c r="BK7100" s="6"/>
      <c r="BL7100" s="6"/>
      <c r="BM7100" s="6"/>
      <c r="BN7100" s="6"/>
      <c r="BO7100" s="6"/>
      <c r="BP7100" s="6"/>
      <c r="BQ7100" s="6"/>
      <c r="BR7100" s="6"/>
      <c r="BS7100" s="6"/>
      <c r="BT7100" s="6"/>
      <c r="CG7100" s="432"/>
      <c r="CH7100" s="432"/>
      <c r="CL7100" s="174"/>
    </row>
    <row r="7101" spans="29:90" s="168" customFormat="1" x14ac:dyDescent="0.25">
      <c r="AC7101" s="175"/>
      <c r="AD7101" s="175"/>
      <c r="AE7101" s="175"/>
      <c r="AF7101" s="175"/>
      <c r="AG7101" s="175"/>
      <c r="AH7101" s="176"/>
      <c r="AM7101" s="6"/>
      <c r="AN7101" s="6"/>
      <c r="AO7101" s="6"/>
      <c r="AP7101" s="6"/>
      <c r="AQ7101" s="6"/>
      <c r="AR7101" s="6"/>
      <c r="AS7101" s="6"/>
      <c r="AT7101" s="6"/>
      <c r="AU7101" s="6"/>
      <c r="AV7101" s="6"/>
      <c r="AW7101" s="6"/>
      <c r="AX7101" s="6"/>
      <c r="AY7101" s="172"/>
      <c r="AZ7101" s="172"/>
      <c r="BA7101" s="172"/>
      <c r="BB7101" s="6"/>
      <c r="BC7101" s="6"/>
      <c r="BD7101" s="6"/>
      <c r="BE7101" s="6"/>
      <c r="BF7101" s="6"/>
      <c r="BG7101" s="172"/>
      <c r="BH7101" s="172"/>
      <c r="BI7101" s="172"/>
      <c r="BJ7101" s="6"/>
      <c r="BK7101" s="6"/>
      <c r="BL7101" s="6"/>
      <c r="BM7101" s="6"/>
      <c r="BN7101" s="6"/>
      <c r="BO7101" s="6"/>
      <c r="BP7101" s="6"/>
      <c r="BQ7101" s="6"/>
      <c r="BR7101" s="6"/>
      <c r="BS7101" s="6"/>
      <c r="BT7101" s="6"/>
      <c r="CG7101" s="432"/>
      <c r="CH7101" s="432"/>
      <c r="CL7101" s="174"/>
    </row>
    <row r="7102" spans="29:90" s="168" customFormat="1" x14ac:dyDescent="0.25">
      <c r="AC7102" s="175"/>
      <c r="AD7102" s="175"/>
      <c r="AE7102" s="175"/>
      <c r="AF7102" s="175"/>
      <c r="AG7102" s="175"/>
      <c r="AH7102" s="176"/>
      <c r="AM7102" s="6"/>
      <c r="AN7102" s="6"/>
      <c r="AO7102" s="6"/>
      <c r="AP7102" s="6"/>
      <c r="AQ7102" s="6"/>
      <c r="AR7102" s="6"/>
      <c r="AS7102" s="6"/>
      <c r="AT7102" s="6"/>
      <c r="AU7102" s="6"/>
      <c r="AV7102" s="6"/>
      <c r="AW7102" s="6"/>
      <c r="AX7102" s="6"/>
      <c r="AY7102" s="172"/>
      <c r="AZ7102" s="172"/>
      <c r="BA7102" s="172"/>
      <c r="BB7102" s="6"/>
      <c r="BC7102" s="6"/>
      <c r="BD7102" s="6"/>
      <c r="BE7102" s="6"/>
      <c r="BF7102" s="6"/>
      <c r="BG7102" s="172"/>
      <c r="BH7102" s="172"/>
      <c r="BI7102" s="172"/>
      <c r="BJ7102" s="6"/>
      <c r="BK7102" s="6"/>
      <c r="BL7102" s="6"/>
      <c r="BM7102" s="6"/>
      <c r="BN7102" s="6"/>
      <c r="BO7102" s="6"/>
      <c r="BP7102" s="6"/>
      <c r="BQ7102" s="6"/>
      <c r="BR7102" s="6"/>
      <c r="BS7102" s="6"/>
      <c r="BT7102" s="6"/>
      <c r="CG7102" s="432"/>
      <c r="CH7102" s="432"/>
      <c r="CL7102" s="174"/>
    </row>
    <row r="7103" spans="29:90" s="168" customFormat="1" x14ac:dyDescent="0.25">
      <c r="AC7103" s="175"/>
      <c r="AD7103" s="175"/>
      <c r="AE7103" s="175"/>
      <c r="AF7103" s="175"/>
      <c r="AG7103" s="175"/>
      <c r="AH7103" s="176"/>
      <c r="AM7103" s="6"/>
      <c r="AN7103" s="6"/>
      <c r="AO7103" s="6"/>
      <c r="AP7103" s="6"/>
      <c r="AQ7103" s="6"/>
      <c r="AR7103" s="6"/>
      <c r="AS7103" s="6"/>
      <c r="AT7103" s="6"/>
      <c r="AU7103" s="6"/>
      <c r="AV7103" s="6"/>
      <c r="AW7103" s="6"/>
      <c r="AX7103" s="6"/>
      <c r="AY7103" s="172"/>
      <c r="AZ7103" s="172"/>
      <c r="BA7103" s="172"/>
      <c r="BB7103" s="6"/>
      <c r="BC7103" s="6"/>
      <c r="BD7103" s="6"/>
      <c r="BE7103" s="6"/>
      <c r="BF7103" s="6"/>
      <c r="BG7103" s="172"/>
      <c r="BH7103" s="172"/>
      <c r="BI7103" s="172"/>
      <c r="BJ7103" s="6"/>
      <c r="BK7103" s="6"/>
      <c r="BL7103" s="6"/>
      <c r="BM7103" s="6"/>
      <c r="BN7103" s="6"/>
      <c r="BO7103" s="6"/>
      <c r="BP7103" s="6"/>
      <c r="BQ7103" s="6"/>
      <c r="BR7103" s="6"/>
      <c r="BS7103" s="6"/>
      <c r="BT7103" s="6"/>
      <c r="CG7103" s="432"/>
      <c r="CH7103" s="432"/>
      <c r="CL7103" s="174"/>
    </row>
    <row r="7104" spans="29:90" s="168" customFormat="1" x14ac:dyDescent="0.25">
      <c r="AC7104" s="175"/>
      <c r="AD7104" s="175"/>
      <c r="AE7104" s="175"/>
      <c r="AF7104" s="175"/>
      <c r="AG7104" s="175"/>
      <c r="AH7104" s="176"/>
      <c r="AM7104" s="6"/>
      <c r="AN7104" s="6"/>
      <c r="AO7104" s="6"/>
      <c r="AP7104" s="6"/>
      <c r="AQ7104" s="6"/>
      <c r="AR7104" s="6"/>
      <c r="AS7104" s="6"/>
      <c r="AT7104" s="6"/>
      <c r="AU7104" s="6"/>
      <c r="AV7104" s="6"/>
      <c r="AW7104" s="6"/>
      <c r="AX7104" s="6"/>
      <c r="AY7104" s="172"/>
      <c r="AZ7104" s="172"/>
      <c r="BA7104" s="172"/>
      <c r="BB7104" s="6"/>
      <c r="BC7104" s="6"/>
      <c r="BD7104" s="6"/>
      <c r="BE7104" s="6"/>
      <c r="BF7104" s="6"/>
      <c r="BG7104" s="172"/>
      <c r="BH7104" s="172"/>
      <c r="BI7104" s="172"/>
      <c r="BJ7104" s="6"/>
      <c r="BK7104" s="6"/>
      <c r="BL7104" s="6"/>
      <c r="BM7104" s="6"/>
      <c r="BN7104" s="6"/>
      <c r="BO7104" s="6"/>
      <c r="BP7104" s="6"/>
      <c r="BQ7104" s="6"/>
      <c r="BR7104" s="6"/>
      <c r="BS7104" s="6"/>
      <c r="BT7104" s="6"/>
      <c r="CG7104" s="432"/>
      <c r="CH7104" s="432"/>
      <c r="CL7104" s="174"/>
    </row>
    <row r="7105" spans="29:90" s="168" customFormat="1" x14ac:dyDescent="0.25">
      <c r="AC7105" s="175"/>
      <c r="AD7105" s="175"/>
      <c r="AE7105" s="175"/>
      <c r="AF7105" s="175"/>
      <c r="AG7105" s="175"/>
      <c r="AH7105" s="176"/>
      <c r="AM7105" s="6"/>
      <c r="AN7105" s="6"/>
      <c r="AO7105" s="6"/>
      <c r="AP7105" s="6"/>
      <c r="AQ7105" s="6"/>
      <c r="AR7105" s="6"/>
      <c r="AS7105" s="6"/>
      <c r="AT7105" s="6"/>
      <c r="AU7105" s="6"/>
      <c r="AV7105" s="6"/>
      <c r="AW7105" s="6"/>
      <c r="AX7105" s="6"/>
      <c r="AY7105" s="172"/>
      <c r="AZ7105" s="172"/>
      <c r="BA7105" s="172"/>
      <c r="BB7105" s="6"/>
      <c r="BC7105" s="6"/>
      <c r="BD7105" s="6"/>
      <c r="BE7105" s="6"/>
      <c r="BF7105" s="6"/>
      <c r="BG7105" s="172"/>
      <c r="BH7105" s="172"/>
      <c r="BI7105" s="172"/>
      <c r="BJ7105" s="6"/>
      <c r="BK7105" s="6"/>
      <c r="BL7105" s="6"/>
      <c r="BM7105" s="6"/>
      <c r="BN7105" s="6"/>
      <c r="BO7105" s="6"/>
      <c r="BP7105" s="6"/>
      <c r="BQ7105" s="6"/>
      <c r="BR7105" s="6"/>
      <c r="BS7105" s="6"/>
      <c r="BT7105" s="6"/>
      <c r="CG7105" s="432"/>
      <c r="CH7105" s="432"/>
      <c r="CL7105" s="174"/>
    </row>
    <row r="7106" spans="29:90" s="168" customFormat="1" x14ac:dyDescent="0.25">
      <c r="AC7106" s="175"/>
      <c r="AD7106" s="175"/>
      <c r="AE7106" s="175"/>
      <c r="AF7106" s="175"/>
      <c r="AG7106" s="175"/>
      <c r="AH7106" s="176"/>
      <c r="AM7106" s="6"/>
      <c r="AN7106" s="6"/>
      <c r="AO7106" s="6"/>
      <c r="AP7106" s="6"/>
      <c r="AQ7106" s="6"/>
      <c r="AR7106" s="6"/>
      <c r="AS7106" s="6"/>
      <c r="AT7106" s="6"/>
      <c r="AU7106" s="6"/>
      <c r="AV7106" s="6"/>
      <c r="AW7106" s="6"/>
      <c r="AX7106" s="6"/>
      <c r="AY7106" s="172"/>
      <c r="AZ7106" s="172"/>
      <c r="BA7106" s="172"/>
      <c r="BB7106" s="6"/>
      <c r="BC7106" s="6"/>
      <c r="BD7106" s="6"/>
      <c r="BE7106" s="6"/>
      <c r="BF7106" s="6"/>
      <c r="BG7106" s="172"/>
      <c r="BH7106" s="172"/>
      <c r="BI7106" s="172"/>
      <c r="BJ7106" s="6"/>
      <c r="BK7106" s="6"/>
      <c r="BL7106" s="6"/>
      <c r="BM7106" s="6"/>
      <c r="BN7106" s="6"/>
      <c r="BO7106" s="6"/>
      <c r="BP7106" s="6"/>
      <c r="BQ7106" s="6"/>
      <c r="BR7106" s="6"/>
      <c r="BS7106" s="6"/>
      <c r="BT7106" s="6"/>
      <c r="CG7106" s="432"/>
      <c r="CH7106" s="432"/>
      <c r="CL7106" s="174"/>
    </row>
    <row r="7107" spans="29:90" s="168" customFormat="1" x14ac:dyDescent="0.25">
      <c r="AC7107" s="175"/>
      <c r="AD7107" s="175"/>
      <c r="AE7107" s="175"/>
      <c r="AF7107" s="175"/>
      <c r="AG7107" s="175"/>
      <c r="AH7107" s="176"/>
      <c r="AM7107" s="6"/>
      <c r="AN7107" s="6"/>
      <c r="AO7107" s="6"/>
      <c r="AP7107" s="6"/>
      <c r="AQ7107" s="6"/>
      <c r="AR7107" s="6"/>
      <c r="AS7107" s="6"/>
      <c r="AT7107" s="6"/>
      <c r="AU7107" s="6"/>
      <c r="AV7107" s="6"/>
      <c r="AW7107" s="6"/>
      <c r="AX7107" s="6"/>
      <c r="AY7107" s="172"/>
      <c r="AZ7107" s="172"/>
      <c r="BA7107" s="172"/>
      <c r="BB7107" s="6"/>
      <c r="BC7107" s="6"/>
      <c r="BD7107" s="6"/>
      <c r="BE7107" s="6"/>
      <c r="BF7107" s="6"/>
      <c r="BG7107" s="172"/>
      <c r="BH7107" s="172"/>
      <c r="BI7107" s="172"/>
      <c r="BJ7107" s="6"/>
      <c r="BK7107" s="6"/>
      <c r="BL7107" s="6"/>
      <c r="BM7107" s="6"/>
      <c r="BN7107" s="6"/>
      <c r="BO7107" s="6"/>
      <c r="BP7107" s="6"/>
      <c r="BQ7107" s="6"/>
      <c r="BR7107" s="6"/>
      <c r="BS7107" s="6"/>
      <c r="BT7107" s="6"/>
      <c r="CG7107" s="432"/>
      <c r="CH7107" s="432"/>
      <c r="CL7107" s="174"/>
    </row>
    <row r="7108" spans="29:90" s="168" customFormat="1" x14ac:dyDescent="0.25">
      <c r="AC7108" s="175"/>
      <c r="AD7108" s="175"/>
      <c r="AE7108" s="175"/>
      <c r="AF7108" s="175"/>
      <c r="AG7108" s="175"/>
      <c r="AH7108" s="176"/>
      <c r="AM7108" s="6"/>
      <c r="AN7108" s="6"/>
      <c r="AO7108" s="6"/>
      <c r="AP7108" s="6"/>
      <c r="AQ7108" s="6"/>
      <c r="AR7108" s="6"/>
      <c r="AS7108" s="6"/>
      <c r="AT7108" s="6"/>
      <c r="AU7108" s="6"/>
      <c r="AV7108" s="6"/>
      <c r="AW7108" s="6"/>
      <c r="AX7108" s="6"/>
      <c r="AY7108" s="172"/>
      <c r="AZ7108" s="172"/>
      <c r="BA7108" s="172"/>
      <c r="BB7108" s="6"/>
      <c r="BC7108" s="6"/>
      <c r="BD7108" s="6"/>
      <c r="BE7108" s="6"/>
      <c r="BF7108" s="6"/>
      <c r="BG7108" s="172"/>
      <c r="BH7108" s="172"/>
      <c r="BI7108" s="172"/>
      <c r="BJ7108" s="6"/>
      <c r="BK7108" s="6"/>
      <c r="BL7108" s="6"/>
      <c r="BM7108" s="6"/>
      <c r="BN7108" s="6"/>
      <c r="BO7108" s="6"/>
      <c r="BP7108" s="6"/>
      <c r="BQ7108" s="6"/>
      <c r="BR7108" s="6"/>
      <c r="BS7108" s="6"/>
      <c r="BT7108" s="6"/>
      <c r="CG7108" s="432"/>
      <c r="CH7108" s="432"/>
      <c r="CL7108" s="174"/>
    </row>
    <row r="7109" spans="29:90" s="168" customFormat="1" x14ac:dyDescent="0.25">
      <c r="AC7109" s="175"/>
      <c r="AD7109" s="175"/>
      <c r="AE7109" s="175"/>
      <c r="AF7109" s="175"/>
      <c r="AG7109" s="175"/>
      <c r="AH7109" s="176"/>
      <c r="AM7109" s="6"/>
      <c r="AN7109" s="6"/>
      <c r="AO7109" s="6"/>
      <c r="AP7109" s="6"/>
      <c r="AQ7109" s="6"/>
      <c r="AR7109" s="6"/>
      <c r="AS7109" s="6"/>
      <c r="AT7109" s="6"/>
      <c r="AU7109" s="6"/>
      <c r="AV7109" s="6"/>
      <c r="AW7109" s="6"/>
      <c r="AX7109" s="6"/>
      <c r="AY7109" s="172"/>
      <c r="AZ7109" s="172"/>
      <c r="BA7109" s="172"/>
      <c r="BB7109" s="6"/>
      <c r="BC7109" s="6"/>
      <c r="BD7109" s="6"/>
      <c r="BE7109" s="6"/>
      <c r="BF7109" s="6"/>
      <c r="BG7109" s="172"/>
      <c r="BH7109" s="172"/>
      <c r="BI7109" s="172"/>
      <c r="BJ7109" s="6"/>
      <c r="BK7109" s="6"/>
      <c r="BL7109" s="6"/>
      <c r="BM7109" s="6"/>
      <c r="BN7109" s="6"/>
      <c r="BO7109" s="6"/>
      <c r="BP7109" s="6"/>
      <c r="BQ7109" s="6"/>
      <c r="BR7109" s="6"/>
      <c r="BS7109" s="6"/>
      <c r="BT7109" s="6"/>
      <c r="CG7109" s="432"/>
      <c r="CH7109" s="432"/>
      <c r="CL7109" s="174"/>
    </row>
    <row r="7110" spans="29:90" s="168" customFormat="1" x14ac:dyDescent="0.25">
      <c r="AC7110" s="175"/>
      <c r="AD7110" s="175"/>
      <c r="AE7110" s="175"/>
      <c r="AF7110" s="175"/>
      <c r="AG7110" s="175"/>
      <c r="AH7110" s="176"/>
      <c r="AM7110" s="6"/>
      <c r="AN7110" s="6"/>
      <c r="AO7110" s="6"/>
      <c r="AP7110" s="6"/>
      <c r="AQ7110" s="6"/>
      <c r="AR7110" s="6"/>
      <c r="AS7110" s="6"/>
      <c r="AT7110" s="6"/>
      <c r="AU7110" s="6"/>
      <c r="AV7110" s="6"/>
      <c r="AW7110" s="6"/>
      <c r="AX7110" s="6"/>
      <c r="AY7110" s="172"/>
      <c r="AZ7110" s="172"/>
      <c r="BA7110" s="172"/>
      <c r="BB7110" s="6"/>
      <c r="BC7110" s="6"/>
      <c r="BD7110" s="6"/>
      <c r="BE7110" s="6"/>
      <c r="BF7110" s="6"/>
      <c r="BG7110" s="172"/>
      <c r="BH7110" s="172"/>
      <c r="BI7110" s="172"/>
      <c r="BJ7110" s="6"/>
      <c r="BK7110" s="6"/>
      <c r="BL7110" s="6"/>
      <c r="BM7110" s="6"/>
      <c r="BN7110" s="6"/>
      <c r="BO7110" s="6"/>
      <c r="BP7110" s="6"/>
      <c r="BQ7110" s="6"/>
      <c r="BR7110" s="6"/>
      <c r="BS7110" s="6"/>
      <c r="BT7110" s="6"/>
      <c r="CG7110" s="432"/>
      <c r="CH7110" s="432"/>
      <c r="CL7110" s="174"/>
    </row>
    <row r="7111" spans="29:90" s="168" customFormat="1" x14ac:dyDescent="0.25">
      <c r="AC7111" s="175"/>
      <c r="AD7111" s="175"/>
      <c r="AE7111" s="175"/>
      <c r="AF7111" s="175"/>
      <c r="AG7111" s="175"/>
      <c r="AH7111" s="176"/>
      <c r="AM7111" s="6"/>
      <c r="AN7111" s="6"/>
      <c r="AO7111" s="6"/>
      <c r="AP7111" s="6"/>
      <c r="AQ7111" s="6"/>
      <c r="AR7111" s="6"/>
      <c r="AS7111" s="6"/>
      <c r="AT7111" s="6"/>
      <c r="AU7111" s="6"/>
      <c r="AV7111" s="6"/>
      <c r="AW7111" s="6"/>
      <c r="AX7111" s="6"/>
      <c r="AY7111" s="172"/>
      <c r="AZ7111" s="172"/>
      <c r="BA7111" s="172"/>
      <c r="BB7111" s="6"/>
      <c r="BC7111" s="6"/>
      <c r="BD7111" s="6"/>
      <c r="BE7111" s="6"/>
      <c r="BF7111" s="6"/>
      <c r="BG7111" s="172"/>
      <c r="BH7111" s="172"/>
      <c r="BI7111" s="172"/>
      <c r="BJ7111" s="6"/>
      <c r="BK7111" s="6"/>
      <c r="BL7111" s="6"/>
      <c r="BM7111" s="6"/>
      <c r="BN7111" s="6"/>
      <c r="BO7111" s="6"/>
      <c r="BP7111" s="6"/>
      <c r="BQ7111" s="6"/>
      <c r="BR7111" s="6"/>
      <c r="BS7111" s="6"/>
      <c r="BT7111" s="6"/>
      <c r="CG7111" s="432"/>
      <c r="CH7111" s="432"/>
      <c r="CL7111" s="174"/>
    </row>
    <row r="7112" spans="29:90" s="168" customFormat="1" x14ac:dyDescent="0.25">
      <c r="AC7112" s="175"/>
      <c r="AD7112" s="175"/>
      <c r="AE7112" s="175"/>
      <c r="AF7112" s="175"/>
      <c r="AG7112" s="175"/>
      <c r="AH7112" s="176"/>
      <c r="AM7112" s="6"/>
      <c r="AN7112" s="6"/>
      <c r="AO7112" s="6"/>
      <c r="AP7112" s="6"/>
      <c r="AQ7112" s="6"/>
      <c r="AR7112" s="6"/>
      <c r="AS7112" s="6"/>
      <c r="AT7112" s="6"/>
      <c r="AU7112" s="6"/>
      <c r="AV7112" s="6"/>
      <c r="AW7112" s="6"/>
      <c r="AX7112" s="6"/>
      <c r="AY7112" s="172"/>
      <c r="AZ7112" s="172"/>
      <c r="BA7112" s="172"/>
      <c r="BB7112" s="6"/>
      <c r="BC7112" s="6"/>
      <c r="BD7112" s="6"/>
      <c r="BE7112" s="6"/>
      <c r="BF7112" s="6"/>
      <c r="BG7112" s="172"/>
      <c r="BH7112" s="172"/>
      <c r="BI7112" s="172"/>
      <c r="BJ7112" s="6"/>
      <c r="BK7112" s="6"/>
      <c r="BL7112" s="6"/>
      <c r="BM7112" s="6"/>
      <c r="BN7112" s="6"/>
      <c r="BO7112" s="6"/>
      <c r="BP7112" s="6"/>
      <c r="BQ7112" s="6"/>
      <c r="BR7112" s="6"/>
      <c r="BS7112" s="6"/>
      <c r="BT7112" s="6"/>
      <c r="CG7112" s="432"/>
      <c r="CH7112" s="432"/>
      <c r="CL7112" s="174"/>
    </row>
    <row r="7113" spans="29:90" s="168" customFormat="1" x14ac:dyDescent="0.25">
      <c r="AC7113" s="175"/>
      <c r="AD7113" s="175"/>
      <c r="AE7113" s="175"/>
      <c r="AF7113" s="175"/>
      <c r="AG7113" s="175"/>
      <c r="AH7113" s="176"/>
      <c r="AM7113" s="6"/>
      <c r="AN7113" s="6"/>
      <c r="AO7113" s="6"/>
      <c r="AP7113" s="6"/>
      <c r="AQ7113" s="6"/>
      <c r="AR7113" s="6"/>
      <c r="AS7113" s="6"/>
      <c r="AT7113" s="6"/>
      <c r="AU7113" s="6"/>
      <c r="AV7113" s="6"/>
      <c r="AW7113" s="6"/>
      <c r="AX7113" s="6"/>
      <c r="AY7113" s="172"/>
      <c r="AZ7113" s="172"/>
      <c r="BA7113" s="172"/>
      <c r="BB7113" s="6"/>
      <c r="BC7113" s="6"/>
      <c r="BD7113" s="6"/>
      <c r="BE7113" s="6"/>
      <c r="BF7113" s="6"/>
      <c r="BG7113" s="172"/>
      <c r="BH7113" s="172"/>
      <c r="BI7113" s="172"/>
      <c r="BJ7113" s="6"/>
      <c r="BK7113" s="6"/>
      <c r="BL7113" s="6"/>
      <c r="BM7113" s="6"/>
      <c r="BN7113" s="6"/>
      <c r="BO7113" s="6"/>
      <c r="BP7113" s="6"/>
      <c r="BQ7113" s="6"/>
      <c r="BR7113" s="6"/>
      <c r="BS7113" s="6"/>
      <c r="BT7113" s="6"/>
      <c r="CG7113" s="432"/>
      <c r="CH7113" s="432"/>
      <c r="CL7113" s="174"/>
    </row>
    <row r="7114" spans="29:90" s="168" customFormat="1" x14ac:dyDescent="0.25">
      <c r="AC7114" s="175"/>
      <c r="AD7114" s="175"/>
      <c r="AE7114" s="175"/>
      <c r="AF7114" s="175"/>
      <c r="AG7114" s="175"/>
      <c r="AH7114" s="176"/>
      <c r="AM7114" s="6"/>
      <c r="AN7114" s="6"/>
      <c r="AO7114" s="6"/>
      <c r="AP7114" s="6"/>
      <c r="AQ7114" s="6"/>
      <c r="AR7114" s="6"/>
      <c r="AS7114" s="6"/>
      <c r="AT7114" s="6"/>
      <c r="AU7114" s="6"/>
      <c r="AV7114" s="6"/>
      <c r="AW7114" s="6"/>
      <c r="AX7114" s="6"/>
      <c r="AY7114" s="172"/>
      <c r="AZ7114" s="172"/>
      <c r="BA7114" s="172"/>
      <c r="BB7114" s="6"/>
      <c r="BC7114" s="6"/>
      <c r="BD7114" s="6"/>
      <c r="BE7114" s="6"/>
      <c r="BF7114" s="6"/>
      <c r="BG7114" s="172"/>
      <c r="BH7114" s="172"/>
      <c r="BI7114" s="172"/>
      <c r="BJ7114" s="6"/>
      <c r="BK7114" s="6"/>
      <c r="BL7114" s="6"/>
      <c r="BM7114" s="6"/>
      <c r="BN7114" s="6"/>
      <c r="BO7114" s="6"/>
      <c r="BP7114" s="6"/>
      <c r="BQ7114" s="6"/>
      <c r="BR7114" s="6"/>
      <c r="BS7114" s="6"/>
      <c r="BT7114" s="6"/>
      <c r="CG7114" s="432"/>
      <c r="CH7114" s="432"/>
      <c r="CL7114" s="174"/>
    </row>
    <row r="7115" spans="29:90" s="168" customFormat="1" x14ac:dyDescent="0.25">
      <c r="AC7115" s="175"/>
      <c r="AD7115" s="175"/>
      <c r="AE7115" s="175"/>
      <c r="AF7115" s="175"/>
      <c r="AG7115" s="175"/>
      <c r="AH7115" s="176"/>
      <c r="AM7115" s="6"/>
      <c r="AN7115" s="6"/>
      <c r="AO7115" s="6"/>
      <c r="AP7115" s="6"/>
      <c r="AQ7115" s="6"/>
      <c r="AR7115" s="6"/>
      <c r="AS7115" s="6"/>
      <c r="AT7115" s="6"/>
      <c r="AU7115" s="6"/>
      <c r="AV7115" s="6"/>
      <c r="AW7115" s="6"/>
      <c r="AX7115" s="6"/>
      <c r="AY7115" s="172"/>
      <c r="AZ7115" s="172"/>
      <c r="BA7115" s="172"/>
      <c r="BB7115" s="6"/>
      <c r="BC7115" s="6"/>
      <c r="BD7115" s="6"/>
      <c r="BE7115" s="6"/>
      <c r="BF7115" s="6"/>
      <c r="BG7115" s="172"/>
      <c r="BH7115" s="172"/>
      <c r="BI7115" s="172"/>
      <c r="BJ7115" s="6"/>
      <c r="BK7115" s="6"/>
      <c r="BL7115" s="6"/>
      <c r="BM7115" s="6"/>
      <c r="BN7115" s="6"/>
      <c r="BO7115" s="6"/>
      <c r="BP7115" s="6"/>
      <c r="BQ7115" s="6"/>
      <c r="BR7115" s="6"/>
      <c r="BS7115" s="6"/>
      <c r="BT7115" s="6"/>
      <c r="CG7115" s="432"/>
      <c r="CH7115" s="432"/>
      <c r="CL7115" s="174"/>
    </row>
    <row r="7116" spans="29:90" s="168" customFormat="1" x14ac:dyDescent="0.25">
      <c r="AC7116" s="175"/>
      <c r="AD7116" s="175"/>
      <c r="AE7116" s="175"/>
      <c r="AF7116" s="175"/>
      <c r="AG7116" s="175"/>
      <c r="AH7116" s="176"/>
      <c r="AM7116" s="6"/>
      <c r="AN7116" s="6"/>
      <c r="AO7116" s="6"/>
      <c r="AP7116" s="6"/>
      <c r="AQ7116" s="6"/>
      <c r="AR7116" s="6"/>
      <c r="AS7116" s="6"/>
      <c r="AT7116" s="6"/>
      <c r="AU7116" s="6"/>
      <c r="AV7116" s="6"/>
      <c r="AW7116" s="6"/>
      <c r="AX7116" s="6"/>
      <c r="AY7116" s="172"/>
      <c r="AZ7116" s="172"/>
      <c r="BA7116" s="172"/>
      <c r="BB7116" s="6"/>
      <c r="BC7116" s="6"/>
      <c r="BD7116" s="6"/>
      <c r="BE7116" s="6"/>
      <c r="BF7116" s="6"/>
      <c r="BG7116" s="172"/>
      <c r="BH7116" s="172"/>
      <c r="BI7116" s="172"/>
      <c r="BJ7116" s="6"/>
      <c r="BK7116" s="6"/>
      <c r="BL7116" s="6"/>
      <c r="BM7116" s="6"/>
      <c r="BN7116" s="6"/>
      <c r="BO7116" s="6"/>
      <c r="BP7116" s="6"/>
      <c r="BQ7116" s="6"/>
      <c r="BR7116" s="6"/>
      <c r="BS7116" s="6"/>
      <c r="BT7116" s="6"/>
      <c r="CG7116" s="432"/>
      <c r="CH7116" s="432"/>
      <c r="CL7116" s="174"/>
    </row>
    <row r="7117" spans="29:90" s="168" customFormat="1" x14ac:dyDescent="0.25">
      <c r="AC7117" s="175"/>
      <c r="AD7117" s="175"/>
      <c r="AE7117" s="175"/>
      <c r="AF7117" s="175"/>
      <c r="AG7117" s="175"/>
      <c r="AH7117" s="176"/>
      <c r="AM7117" s="6"/>
      <c r="AN7117" s="6"/>
      <c r="AO7117" s="6"/>
      <c r="AP7117" s="6"/>
      <c r="AQ7117" s="6"/>
      <c r="AR7117" s="6"/>
      <c r="AS7117" s="6"/>
      <c r="AT7117" s="6"/>
      <c r="AU7117" s="6"/>
      <c r="AV7117" s="6"/>
      <c r="AW7117" s="6"/>
      <c r="AX7117" s="6"/>
      <c r="AY7117" s="172"/>
      <c r="AZ7117" s="172"/>
      <c r="BA7117" s="172"/>
      <c r="BB7117" s="6"/>
      <c r="BC7117" s="6"/>
      <c r="BD7117" s="6"/>
      <c r="BE7117" s="6"/>
      <c r="BF7117" s="6"/>
      <c r="BG7117" s="172"/>
      <c r="BH7117" s="172"/>
      <c r="BI7117" s="172"/>
      <c r="BJ7117" s="6"/>
      <c r="BK7117" s="6"/>
      <c r="BL7117" s="6"/>
      <c r="BM7117" s="6"/>
      <c r="BN7117" s="6"/>
      <c r="BO7117" s="6"/>
      <c r="BP7117" s="6"/>
      <c r="BQ7117" s="6"/>
      <c r="BR7117" s="6"/>
      <c r="BS7117" s="6"/>
      <c r="BT7117" s="6"/>
      <c r="CG7117" s="432"/>
      <c r="CH7117" s="432"/>
      <c r="CL7117" s="174"/>
    </row>
    <row r="7118" spans="29:90" s="168" customFormat="1" x14ac:dyDescent="0.25">
      <c r="AC7118" s="175"/>
      <c r="AD7118" s="175"/>
      <c r="AE7118" s="175"/>
      <c r="AF7118" s="175"/>
      <c r="AG7118" s="175"/>
      <c r="AH7118" s="176"/>
      <c r="AM7118" s="6"/>
      <c r="AN7118" s="6"/>
      <c r="AO7118" s="6"/>
      <c r="AP7118" s="6"/>
      <c r="AQ7118" s="6"/>
      <c r="AR7118" s="6"/>
      <c r="AS7118" s="6"/>
      <c r="AT7118" s="6"/>
      <c r="AU7118" s="6"/>
      <c r="AV7118" s="6"/>
      <c r="AW7118" s="6"/>
      <c r="AX7118" s="6"/>
      <c r="AY7118" s="172"/>
      <c r="AZ7118" s="172"/>
      <c r="BA7118" s="172"/>
      <c r="BB7118" s="6"/>
      <c r="BC7118" s="6"/>
      <c r="BD7118" s="6"/>
      <c r="BE7118" s="6"/>
      <c r="BF7118" s="6"/>
      <c r="BG7118" s="172"/>
      <c r="BH7118" s="172"/>
      <c r="BI7118" s="172"/>
      <c r="BJ7118" s="6"/>
      <c r="BK7118" s="6"/>
      <c r="BL7118" s="6"/>
      <c r="BM7118" s="6"/>
      <c r="BN7118" s="6"/>
      <c r="BO7118" s="6"/>
      <c r="BP7118" s="6"/>
      <c r="BQ7118" s="6"/>
      <c r="BR7118" s="6"/>
      <c r="BS7118" s="6"/>
      <c r="BT7118" s="6"/>
      <c r="CG7118" s="432"/>
      <c r="CH7118" s="432"/>
      <c r="CL7118" s="174"/>
    </row>
    <row r="7119" spans="29:90" s="168" customFormat="1" x14ac:dyDescent="0.25">
      <c r="AC7119" s="175"/>
      <c r="AD7119" s="175"/>
      <c r="AE7119" s="175"/>
      <c r="AF7119" s="175"/>
      <c r="AG7119" s="175"/>
      <c r="AH7119" s="176"/>
      <c r="AM7119" s="6"/>
      <c r="AN7119" s="6"/>
      <c r="AO7119" s="6"/>
      <c r="AP7119" s="6"/>
      <c r="AQ7119" s="6"/>
      <c r="AR7119" s="6"/>
      <c r="AS7119" s="6"/>
      <c r="AT7119" s="6"/>
      <c r="AU7119" s="6"/>
      <c r="AV7119" s="6"/>
      <c r="AW7119" s="6"/>
      <c r="AX7119" s="6"/>
      <c r="AY7119" s="172"/>
      <c r="AZ7119" s="172"/>
      <c r="BA7119" s="172"/>
      <c r="BB7119" s="6"/>
      <c r="BC7119" s="6"/>
      <c r="BD7119" s="6"/>
      <c r="BE7119" s="6"/>
      <c r="BF7119" s="6"/>
      <c r="BG7119" s="172"/>
      <c r="BH7119" s="172"/>
      <c r="BI7119" s="172"/>
      <c r="BJ7119" s="6"/>
      <c r="BK7119" s="6"/>
      <c r="BL7119" s="6"/>
      <c r="BM7119" s="6"/>
      <c r="BN7119" s="6"/>
      <c r="BO7119" s="6"/>
      <c r="BP7119" s="6"/>
      <c r="BQ7119" s="6"/>
      <c r="BR7119" s="6"/>
      <c r="BS7119" s="6"/>
      <c r="BT7119" s="6"/>
      <c r="CG7119" s="432"/>
      <c r="CH7119" s="432"/>
      <c r="CL7119" s="174"/>
    </row>
    <row r="7120" spans="29:90" s="168" customFormat="1" x14ac:dyDescent="0.25">
      <c r="AC7120" s="175"/>
      <c r="AD7120" s="175"/>
      <c r="AE7120" s="175"/>
      <c r="AF7120" s="175"/>
      <c r="AG7120" s="175"/>
      <c r="AH7120" s="176"/>
      <c r="AM7120" s="6"/>
      <c r="AN7120" s="6"/>
      <c r="AO7120" s="6"/>
      <c r="AP7120" s="6"/>
      <c r="AQ7120" s="6"/>
      <c r="AR7120" s="6"/>
      <c r="AS7120" s="6"/>
      <c r="AT7120" s="6"/>
      <c r="AU7120" s="6"/>
      <c r="AV7120" s="6"/>
      <c r="AW7120" s="6"/>
      <c r="AX7120" s="6"/>
      <c r="AY7120" s="172"/>
      <c r="AZ7120" s="172"/>
      <c r="BA7120" s="172"/>
      <c r="BB7120" s="6"/>
      <c r="BC7120" s="6"/>
      <c r="BD7120" s="6"/>
      <c r="BE7120" s="6"/>
      <c r="BF7120" s="6"/>
      <c r="BG7120" s="172"/>
      <c r="BH7120" s="172"/>
      <c r="BI7120" s="172"/>
      <c r="BJ7120" s="6"/>
      <c r="BK7120" s="6"/>
      <c r="BL7120" s="6"/>
      <c r="BM7120" s="6"/>
      <c r="BN7120" s="6"/>
      <c r="BO7120" s="6"/>
      <c r="BP7120" s="6"/>
      <c r="BQ7120" s="6"/>
      <c r="BR7120" s="6"/>
      <c r="BS7120" s="6"/>
      <c r="BT7120" s="6"/>
      <c r="CG7120" s="432"/>
      <c r="CH7120" s="432"/>
      <c r="CL7120" s="174"/>
    </row>
    <row r="7121" spans="29:90" s="168" customFormat="1" x14ac:dyDescent="0.25">
      <c r="AC7121" s="175"/>
      <c r="AD7121" s="175"/>
      <c r="AE7121" s="175"/>
      <c r="AF7121" s="175"/>
      <c r="AG7121" s="175"/>
      <c r="AH7121" s="176"/>
      <c r="AM7121" s="6"/>
      <c r="AN7121" s="6"/>
      <c r="AO7121" s="6"/>
      <c r="AP7121" s="6"/>
      <c r="AQ7121" s="6"/>
      <c r="AR7121" s="6"/>
      <c r="AS7121" s="6"/>
      <c r="AT7121" s="6"/>
      <c r="AU7121" s="6"/>
      <c r="AV7121" s="6"/>
      <c r="AW7121" s="6"/>
      <c r="AX7121" s="6"/>
      <c r="AY7121" s="172"/>
      <c r="AZ7121" s="172"/>
      <c r="BA7121" s="172"/>
      <c r="BB7121" s="6"/>
      <c r="BC7121" s="6"/>
      <c r="BD7121" s="6"/>
      <c r="BE7121" s="6"/>
      <c r="BF7121" s="6"/>
      <c r="BG7121" s="172"/>
      <c r="BH7121" s="172"/>
      <c r="BI7121" s="172"/>
      <c r="BJ7121" s="6"/>
      <c r="BK7121" s="6"/>
      <c r="BL7121" s="6"/>
      <c r="BM7121" s="6"/>
      <c r="BN7121" s="6"/>
      <c r="BO7121" s="6"/>
      <c r="BP7121" s="6"/>
      <c r="BQ7121" s="6"/>
      <c r="BR7121" s="6"/>
      <c r="BS7121" s="6"/>
      <c r="BT7121" s="6"/>
      <c r="CG7121" s="432"/>
      <c r="CH7121" s="432"/>
      <c r="CL7121" s="174"/>
    </row>
    <row r="7122" spans="29:90" s="168" customFormat="1" x14ac:dyDescent="0.25">
      <c r="AC7122" s="175"/>
      <c r="AD7122" s="175"/>
      <c r="AE7122" s="175"/>
      <c r="AF7122" s="175"/>
      <c r="AG7122" s="175"/>
      <c r="AH7122" s="176"/>
      <c r="AM7122" s="6"/>
      <c r="AN7122" s="6"/>
      <c r="AO7122" s="6"/>
      <c r="AP7122" s="6"/>
      <c r="AQ7122" s="6"/>
      <c r="AR7122" s="6"/>
      <c r="AS7122" s="6"/>
      <c r="AT7122" s="6"/>
      <c r="AU7122" s="6"/>
      <c r="AV7122" s="6"/>
      <c r="AW7122" s="6"/>
      <c r="AX7122" s="6"/>
      <c r="AY7122" s="172"/>
      <c r="AZ7122" s="172"/>
      <c r="BA7122" s="172"/>
      <c r="BB7122" s="6"/>
      <c r="BC7122" s="6"/>
      <c r="BD7122" s="6"/>
      <c r="BE7122" s="6"/>
      <c r="BF7122" s="6"/>
      <c r="BG7122" s="172"/>
      <c r="BH7122" s="172"/>
      <c r="BI7122" s="172"/>
      <c r="BJ7122" s="6"/>
      <c r="BK7122" s="6"/>
      <c r="BL7122" s="6"/>
      <c r="BM7122" s="6"/>
      <c r="BN7122" s="6"/>
      <c r="BO7122" s="6"/>
      <c r="BP7122" s="6"/>
      <c r="BQ7122" s="6"/>
      <c r="BR7122" s="6"/>
      <c r="BS7122" s="6"/>
      <c r="BT7122" s="6"/>
      <c r="CG7122" s="432"/>
      <c r="CH7122" s="432"/>
      <c r="CL7122" s="174"/>
    </row>
    <row r="7123" spans="29:90" s="168" customFormat="1" x14ac:dyDescent="0.25">
      <c r="AC7123" s="175"/>
      <c r="AD7123" s="175"/>
      <c r="AE7123" s="175"/>
      <c r="AF7123" s="175"/>
      <c r="AG7123" s="175"/>
      <c r="AH7123" s="176"/>
      <c r="AM7123" s="6"/>
      <c r="AN7123" s="6"/>
      <c r="AO7123" s="6"/>
      <c r="AP7123" s="6"/>
      <c r="AQ7123" s="6"/>
      <c r="AR7123" s="6"/>
      <c r="AS7123" s="6"/>
      <c r="AT7123" s="6"/>
      <c r="AU7123" s="6"/>
      <c r="AV7123" s="6"/>
      <c r="AW7123" s="6"/>
      <c r="AX7123" s="6"/>
      <c r="AY7123" s="172"/>
      <c r="AZ7123" s="172"/>
      <c r="BA7123" s="172"/>
      <c r="BB7123" s="6"/>
      <c r="BC7123" s="6"/>
      <c r="BD7123" s="6"/>
      <c r="BE7123" s="6"/>
      <c r="BF7123" s="6"/>
      <c r="BG7123" s="172"/>
      <c r="BH7123" s="172"/>
      <c r="BI7123" s="172"/>
      <c r="BJ7123" s="6"/>
      <c r="BK7123" s="6"/>
      <c r="BL7123" s="6"/>
      <c r="BM7123" s="6"/>
      <c r="BN7123" s="6"/>
      <c r="BO7123" s="6"/>
      <c r="BP7123" s="6"/>
      <c r="BQ7123" s="6"/>
      <c r="BR7123" s="6"/>
      <c r="BS7123" s="6"/>
      <c r="BT7123" s="6"/>
      <c r="CG7123" s="432"/>
      <c r="CH7123" s="432"/>
      <c r="CL7123" s="174"/>
    </row>
    <row r="7124" spans="29:90" s="168" customFormat="1" x14ac:dyDescent="0.25">
      <c r="AC7124" s="175"/>
      <c r="AD7124" s="175"/>
      <c r="AE7124" s="175"/>
      <c r="AF7124" s="175"/>
      <c r="AG7124" s="175"/>
      <c r="AH7124" s="176"/>
      <c r="AM7124" s="6"/>
      <c r="AN7124" s="6"/>
      <c r="AO7124" s="6"/>
      <c r="AP7124" s="6"/>
      <c r="AQ7124" s="6"/>
      <c r="AR7124" s="6"/>
      <c r="AS7124" s="6"/>
      <c r="AT7124" s="6"/>
      <c r="AU7124" s="6"/>
      <c r="AV7124" s="6"/>
      <c r="AW7124" s="6"/>
      <c r="AX7124" s="6"/>
      <c r="AY7124" s="172"/>
      <c r="AZ7124" s="172"/>
      <c r="BA7124" s="172"/>
      <c r="BB7124" s="6"/>
      <c r="BC7124" s="6"/>
      <c r="BD7124" s="6"/>
      <c r="BE7124" s="6"/>
      <c r="BF7124" s="6"/>
      <c r="BG7124" s="172"/>
      <c r="BH7124" s="172"/>
      <c r="BI7124" s="172"/>
      <c r="BJ7124" s="6"/>
      <c r="BK7124" s="6"/>
      <c r="BL7124" s="6"/>
      <c r="BM7124" s="6"/>
      <c r="BN7124" s="6"/>
      <c r="BO7124" s="6"/>
      <c r="BP7124" s="6"/>
      <c r="BQ7124" s="6"/>
      <c r="BR7124" s="6"/>
      <c r="BS7124" s="6"/>
      <c r="BT7124" s="6"/>
      <c r="CG7124" s="432"/>
      <c r="CH7124" s="432"/>
      <c r="CL7124" s="174"/>
    </row>
    <row r="7125" spans="29:90" s="168" customFormat="1" x14ac:dyDescent="0.25">
      <c r="AC7125" s="175"/>
      <c r="AD7125" s="175"/>
      <c r="AE7125" s="175"/>
      <c r="AF7125" s="175"/>
      <c r="AG7125" s="175"/>
      <c r="AH7125" s="176"/>
      <c r="AM7125" s="6"/>
      <c r="AN7125" s="6"/>
      <c r="AO7125" s="6"/>
      <c r="AP7125" s="6"/>
      <c r="AQ7125" s="6"/>
      <c r="AR7125" s="6"/>
      <c r="AS7125" s="6"/>
      <c r="AT7125" s="6"/>
      <c r="AU7125" s="6"/>
      <c r="AV7125" s="6"/>
      <c r="AW7125" s="6"/>
      <c r="AX7125" s="6"/>
      <c r="AY7125" s="172"/>
      <c r="AZ7125" s="172"/>
      <c r="BA7125" s="172"/>
      <c r="BB7125" s="6"/>
      <c r="BC7125" s="6"/>
      <c r="BD7125" s="6"/>
      <c r="BE7125" s="6"/>
      <c r="BF7125" s="6"/>
      <c r="BG7125" s="172"/>
      <c r="BH7125" s="172"/>
      <c r="BI7125" s="172"/>
      <c r="BJ7125" s="6"/>
      <c r="BK7125" s="6"/>
      <c r="BL7125" s="6"/>
      <c r="BM7125" s="6"/>
      <c r="BN7125" s="6"/>
      <c r="BO7125" s="6"/>
      <c r="BP7125" s="6"/>
      <c r="BQ7125" s="6"/>
      <c r="BR7125" s="6"/>
      <c r="BS7125" s="6"/>
      <c r="BT7125" s="6"/>
      <c r="CG7125" s="432"/>
      <c r="CH7125" s="432"/>
      <c r="CL7125" s="174"/>
    </row>
    <row r="7126" spans="29:90" s="168" customFormat="1" x14ac:dyDescent="0.25">
      <c r="AC7126" s="175"/>
      <c r="AD7126" s="175"/>
      <c r="AE7126" s="175"/>
      <c r="AF7126" s="175"/>
      <c r="AG7126" s="175"/>
      <c r="AH7126" s="176"/>
      <c r="AM7126" s="6"/>
      <c r="AN7126" s="6"/>
      <c r="AO7126" s="6"/>
      <c r="AP7126" s="6"/>
      <c r="AQ7126" s="6"/>
      <c r="AR7126" s="6"/>
      <c r="AS7126" s="6"/>
      <c r="AT7126" s="6"/>
      <c r="AU7126" s="6"/>
      <c r="AV7126" s="6"/>
      <c r="AW7126" s="6"/>
      <c r="AX7126" s="6"/>
      <c r="AY7126" s="172"/>
      <c r="AZ7126" s="172"/>
      <c r="BA7126" s="172"/>
      <c r="BB7126" s="6"/>
      <c r="BC7126" s="6"/>
      <c r="BD7126" s="6"/>
      <c r="BE7126" s="6"/>
      <c r="BF7126" s="6"/>
      <c r="BG7126" s="172"/>
      <c r="BH7126" s="172"/>
      <c r="BI7126" s="172"/>
      <c r="BJ7126" s="6"/>
      <c r="BK7126" s="6"/>
      <c r="BL7126" s="6"/>
      <c r="BM7126" s="6"/>
      <c r="BN7126" s="6"/>
      <c r="BO7126" s="6"/>
      <c r="BP7126" s="6"/>
      <c r="BQ7126" s="6"/>
      <c r="BR7126" s="6"/>
      <c r="BS7126" s="6"/>
      <c r="BT7126" s="6"/>
      <c r="CG7126" s="432"/>
      <c r="CH7126" s="432"/>
      <c r="CL7126" s="174"/>
    </row>
    <row r="7127" spans="29:90" s="168" customFormat="1" x14ac:dyDescent="0.25">
      <c r="AC7127" s="175"/>
      <c r="AD7127" s="175"/>
      <c r="AE7127" s="175"/>
      <c r="AF7127" s="175"/>
      <c r="AG7127" s="175"/>
      <c r="AH7127" s="176"/>
      <c r="AM7127" s="6"/>
      <c r="AN7127" s="6"/>
      <c r="AO7127" s="6"/>
      <c r="AP7127" s="6"/>
      <c r="AQ7127" s="6"/>
      <c r="AR7127" s="6"/>
      <c r="AS7127" s="6"/>
      <c r="AT7127" s="6"/>
      <c r="AU7127" s="6"/>
      <c r="AV7127" s="6"/>
      <c r="AW7127" s="6"/>
      <c r="AX7127" s="6"/>
      <c r="AY7127" s="172"/>
      <c r="AZ7127" s="172"/>
      <c r="BA7127" s="172"/>
      <c r="BB7127" s="6"/>
      <c r="BC7127" s="6"/>
      <c r="BD7127" s="6"/>
      <c r="BE7127" s="6"/>
      <c r="BF7127" s="6"/>
      <c r="BG7127" s="172"/>
      <c r="BH7127" s="172"/>
      <c r="BI7127" s="172"/>
      <c r="BJ7127" s="6"/>
      <c r="BK7127" s="6"/>
      <c r="BL7127" s="6"/>
      <c r="BM7127" s="6"/>
      <c r="BN7127" s="6"/>
      <c r="BO7127" s="6"/>
      <c r="BP7127" s="6"/>
      <c r="BQ7127" s="6"/>
      <c r="BR7127" s="6"/>
      <c r="BS7127" s="6"/>
      <c r="BT7127" s="6"/>
      <c r="CG7127" s="432"/>
      <c r="CH7127" s="432"/>
      <c r="CL7127" s="174"/>
    </row>
    <row r="7128" spans="29:90" s="168" customFormat="1" x14ac:dyDescent="0.25">
      <c r="AC7128" s="175"/>
      <c r="AD7128" s="175"/>
      <c r="AE7128" s="175"/>
      <c r="AF7128" s="175"/>
      <c r="AG7128" s="175"/>
      <c r="AH7128" s="176"/>
      <c r="AM7128" s="6"/>
      <c r="AN7128" s="6"/>
      <c r="AO7128" s="6"/>
      <c r="AP7128" s="6"/>
      <c r="AQ7128" s="6"/>
      <c r="AR7128" s="6"/>
      <c r="AS7128" s="6"/>
      <c r="AT7128" s="6"/>
      <c r="AU7128" s="6"/>
      <c r="AV7128" s="6"/>
      <c r="AW7128" s="6"/>
      <c r="AX7128" s="6"/>
      <c r="AY7128" s="172"/>
      <c r="AZ7128" s="172"/>
      <c r="BA7128" s="172"/>
      <c r="BB7128" s="6"/>
      <c r="BC7128" s="6"/>
      <c r="BD7128" s="6"/>
      <c r="BE7128" s="6"/>
      <c r="BF7128" s="6"/>
      <c r="BG7128" s="172"/>
      <c r="BH7128" s="172"/>
      <c r="BI7128" s="172"/>
      <c r="BJ7128" s="6"/>
      <c r="BK7128" s="6"/>
      <c r="BL7128" s="6"/>
      <c r="BM7128" s="6"/>
      <c r="BN7128" s="6"/>
      <c r="BO7128" s="6"/>
      <c r="BP7128" s="6"/>
      <c r="BQ7128" s="6"/>
      <c r="BR7128" s="6"/>
      <c r="BS7128" s="6"/>
      <c r="BT7128" s="6"/>
      <c r="CG7128" s="432"/>
      <c r="CH7128" s="432"/>
      <c r="CL7128" s="174"/>
    </row>
    <row r="7129" spans="29:90" s="168" customFormat="1" x14ac:dyDescent="0.25">
      <c r="AC7129" s="175"/>
      <c r="AD7129" s="175"/>
      <c r="AE7129" s="175"/>
      <c r="AF7129" s="175"/>
      <c r="AG7129" s="175"/>
      <c r="AH7129" s="176"/>
      <c r="AM7129" s="6"/>
      <c r="AN7129" s="6"/>
      <c r="AO7129" s="6"/>
      <c r="AP7129" s="6"/>
      <c r="AQ7129" s="6"/>
      <c r="AR7129" s="6"/>
      <c r="AS7129" s="6"/>
      <c r="AT7129" s="6"/>
      <c r="AU7129" s="6"/>
      <c r="AV7129" s="6"/>
      <c r="AW7129" s="6"/>
      <c r="AX7129" s="6"/>
      <c r="AY7129" s="172"/>
      <c r="AZ7129" s="172"/>
      <c r="BA7129" s="172"/>
      <c r="BB7129" s="6"/>
      <c r="BC7129" s="6"/>
      <c r="BD7129" s="6"/>
      <c r="BE7129" s="6"/>
      <c r="BF7129" s="6"/>
      <c r="BG7129" s="172"/>
      <c r="BH7129" s="172"/>
      <c r="BI7129" s="172"/>
      <c r="BJ7129" s="6"/>
      <c r="BK7129" s="6"/>
      <c r="BL7129" s="6"/>
      <c r="BM7129" s="6"/>
      <c r="BN7129" s="6"/>
      <c r="BO7129" s="6"/>
      <c r="BP7129" s="6"/>
      <c r="BQ7129" s="6"/>
      <c r="BR7129" s="6"/>
      <c r="BS7129" s="6"/>
      <c r="BT7129" s="6"/>
      <c r="CG7129" s="432"/>
      <c r="CH7129" s="432"/>
      <c r="CL7129" s="174"/>
    </row>
    <row r="7130" spans="29:90" s="168" customFormat="1" x14ac:dyDescent="0.25">
      <c r="AC7130" s="175"/>
      <c r="AD7130" s="175"/>
      <c r="AE7130" s="175"/>
      <c r="AF7130" s="175"/>
      <c r="AG7130" s="175"/>
      <c r="AH7130" s="176"/>
      <c r="AM7130" s="6"/>
      <c r="AN7130" s="6"/>
      <c r="AO7130" s="6"/>
      <c r="AP7130" s="6"/>
      <c r="AQ7130" s="6"/>
      <c r="AR7130" s="6"/>
      <c r="AS7130" s="6"/>
      <c r="AT7130" s="6"/>
      <c r="AU7130" s="6"/>
      <c r="AV7130" s="6"/>
      <c r="AW7130" s="6"/>
      <c r="AX7130" s="6"/>
      <c r="AY7130" s="172"/>
      <c r="AZ7130" s="172"/>
      <c r="BA7130" s="172"/>
      <c r="BB7130" s="6"/>
      <c r="BC7130" s="6"/>
      <c r="BD7130" s="6"/>
      <c r="BE7130" s="6"/>
      <c r="BF7130" s="6"/>
      <c r="BG7130" s="172"/>
      <c r="BH7130" s="172"/>
      <c r="BI7130" s="172"/>
      <c r="BJ7130" s="6"/>
      <c r="BK7130" s="6"/>
      <c r="BL7130" s="6"/>
      <c r="BM7130" s="6"/>
      <c r="BN7130" s="6"/>
      <c r="BO7130" s="6"/>
      <c r="BP7130" s="6"/>
      <c r="BQ7130" s="6"/>
      <c r="BR7130" s="6"/>
      <c r="BS7130" s="6"/>
      <c r="BT7130" s="6"/>
      <c r="CG7130" s="432"/>
      <c r="CH7130" s="432"/>
      <c r="CL7130" s="174"/>
    </row>
    <row r="7131" spans="29:90" s="168" customFormat="1" x14ac:dyDescent="0.25">
      <c r="AC7131" s="175"/>
      <c r="AD7131" s="175"/>
      <c r="AE7131" s="175"/>
      <c r="AF7131" s="175"/>
      <c r="AG7131" s="175"/>
      <c r="AH7131" s="176"/>
      <c r="AM7131" s="6"/>
      <c r="AN7131" s="6"/>
      <c r="AO7131" s="6"/>
      <c r="AP7131" s="6"/>
      <c r="AQ7131" s="6"/>
      <c r="AR7131" s="6"/>
      <c r="AS7131" s="6"/>
      <c r="AT7131" s="6"/>
      <c r="AU7131" s="6"/>
      <c r="AV7131" s="6"/>
      <c r="AW7131" s="6"/>
      <c r="AX7131" s="6"/>
      <c r="AY7131" s="172"/>
      <c r="AZ7131" s="172"/>
      <c r="BA7131" s="172"/>
      <c r="BB7131" s="6"/>
      <c r="BC7131" s="6"/>
      <c r="BD7131" s="6"/>
      <c r="BE7131" s="6"/>
      <c r="BF7131" s="6"/>
      <c r="BG7131" s="172"/>
      <c r="BH7131" s="172"/>
      <c r="BI7131" s="172"/>
      <c r="BJ7131" s="6"/>
      <c r="BK7131" s="6"/>
      <c r="BL7131" s="6"/>
      <c r="BM7131" s="6"/>
      <c r="BN7131" s="6"/>
      <c r="BO7131" s="6"/>
      <c r="BP7131" s="6"/>
      <c r="BQ7131" s="6"/>
      <c r="BR7131" s="6"/>
      <c r="BS7131" s="6"/>
      <c r="BT7131" s="6"/>
      <c r="CG7131" s="432"/>
      <c r="CH7131" s="432"/>
      <c r="CL7131" s="174"/>
    </row>
    <row r="7132" spans="29:90" s="168" customFormat="1" x14ac:dyDescent="0.25">
      <c r="AC7132" s="175"/>
      <c r="AD7132" s="175"/>
      <c r="AE7132" s="175"/>
      <c r="AF7132" s="175"/>
      <c r="AG7132" s="175"/>
      <c r="AH7132" s="176"/>
      <c r="AM7132" s="6"/>
      <c r="AN7132" s="6"/>
      <c r="AO7132" s="6"/>
      <c r="AP7132" s="6"/>
      <c r="AQ7132" s="6"/>
      <c r="AR7132" s="6"/>
      <c r="AS7132" s="6"/>
      <c r="AT7132" s="6"/>
      <c r="AU7132" s="6"/>
      <c r="AV7132" s="6"/>
      <c r="AW7132" s="6"/>
      <c r="AX7132" s="6"/>
      <c r="AY7132" s="172"/>
      <c r="AZ7132" s="172"/>
      <c r="BA7132" s="172"/>
      <c r="BB7132" s="6"/>
      <c r="BC7132" s="6"/>
      <c r="BD7132" s="6"/>
      <c r="BE7132" s="6"/>
      <c r="BF7132" s="6"/>
      <c r="BG7132" s="172"/>
      <c r="BH7132" s="172"/>
      <c r="BI7132" s="172"/>
      <c r="BJ7132" s="6"/>
      <c r="BK7132" s="6"/>
      <c r="BL7132" s="6"/>
      <c r="BM7132" s="6"/>
      <c r="BN7132" s="6"/>
      <c r="BO7132" s="6"/>
      <c r="BP7132" s="6"/>
      <c r="BQ7132" s="6"/>
      <c r="BR7132" s="6"/>
      <c r="BS7132" s="6"/>
      <c r="BT7132" s="6"/>
      <c r="CG7132" s="432"/>
      <c r="CH7132" s="432"/>
      <c r="CL7132" s="174"/>
    </row>
    <row r="7133" spans="29:90" s="168" customFormat="1" x14ac:dyDescent="0.25">
      <c r="AC7133" s="175"/>
      <c r="AD7133" s="175"/>
      <c r="AE7133" s="175"/>
      <c r="AF7133" s="175"/>
      <c r="AG7133" s="175"/>
      <c r="AH7133" s="176"/>
      <c r="AM7133" s="6"/>
      <c r="AN7133" s="6"/>
      <c r="AO7133" s="6"/>
      <c r="AP7133" s="6"/>
      <c r="AQ7133" s="6"/>
      <c r="AR7133" s="6"/>
      <c r="AS7133" s="6"/>
      <c r="AT7133" s="6"/>
      <c r="AU7133" s="6"/>
      <c r="AV7133" s="6"/>
      <c r="AW7133" s="6"/>
      <c r="AX7133" s="6"/>
      <c r="AY7133" s="172"/>
      <c r="AZ7133" s="172"/>
      <c r="BA7133" s="172"/>
      <c r="BB7133" s="6"/>
      <c r="BC7133" s="6"/>
      <c r="BD7133" s="6"/>
      <c r="BE7133" s="6"/>
      <c r="BF7133" s="6"/>
      <c r="BG7133" s="172"/>
      <c r="BH7133" s="172"/>
      <c r="BI7133" s="172"/>
      <c r="BJ7133" s="6"/>
      <c r="BK7133" s="6"/>
      <c r="BL7133" s="6"/>
      <c r="BM7133" s="6"/>
      <c r="BN7133" s="6"/>
      <c r="BO7133" s="6"/>
      <c r="BP7133" s="6"/>
      <c r="BQ7133" s="6"/>
      <c r="BR7133" s="6"/>
      <c r="BS7133" s="6"/>
      <c r="BT7133" s="6"/>
      <c r="CG7133" s="432"/>
      <c r="CH7133" s="432"/>
      <c r="CL7133" s="174"/>
    </row>
    <row r="7134" spans="29:90" s="168" customFormat="1" x14ac:dyDescent="0.25">
      <c r="AC7134" s="175"/>
      <c r="AD7134" s="175"/>
      <c r="AE7134" s="175"/>
      <c r="AF7134" s="175"/>
      <c r="AG7134" s="175"/>
      <c r="AH7134" s="176"/>
      <c r="AM7134" s="6"/>
      <c r="AN7134" s="6"/>
      <c r="AO7134" s="6"/>
      <c r="AP7134" s="6"/>
      <c r="AQ7134" s="6"/>
      <c r="AR7134" s="6"/>
      <c r="AS7134" s="6"/>
      <c r="AT7134" s="6"/>
      <c r="AU7134" s="6"/>
      <c r="AV7134" s="6"/>
      <c r="AW7134" s="6"/>
      <c r="AX7134" s="6"/>
      <c r="AY7134" s="172"/>
      <c r="AZ7134" s="172"/>
      <c r="BA7134" s="172"/>
      <c r="BB7134" s="6"/>
      <c r="BC7134" s="6"/>
      <c r="BD7134" s="6"/>
      <c r="BE7134" s="6"/>
      <c r="BF7134" s="6"/>
      <c r="BG7134" s="172"/>
      <c r="BH7134" s="172"/>
      <c r="BI7134" s="172"/>
      <c r="BJ7134" s="6"/>
      <c r="BK7134" s="6"/>
      <c r="BL7134" s="6"/>
      <c r="BM7134" s="6"/>
      <c r="BN7134" s="6"/>
      <c r="BO7134" s="6"/>
      <c r="BP7134" s="6"/>
      <c r="BQ7134" s="6"/>
      <c r="BR7134" s="6"/>
      <c r="BS7134" s="6"/>
      <c r="BT7134" s="6"/>
      <c r="CG7134" s="432"/>
      <c r="CH7134" s="432"/>
      <c r="CL7134" s="174"/>
    </row>
    <row r="7135" spans="29:90" s="168" customFormat="1" x14ac:dyDescent="0.25">
      <c r="AC7135" s="175"/>
      <c r="AD7135" s="175"/>
      <c r="AE7135" s="175"/>
      <c r="AF7135" s="175"/>
      <c r="AG7135" s="175"/>
      <c r="AH7135" s="176"/>
      <c r="AM7135" s="6"/>
      <c r="AN7135" s="6"/>
      <c r="AO7135" s="6"/>
      <c r="AP7135" s="6"/>
      <c r="AQ7135" s="6"/>
      <c r="AR7135" s="6"/>
      <c r="AS7135" s="6"/>
      <c r="AT7135" s="6"/>
      <c r="AU7135" s="6"/>
      <c r="AV7135" s="6"/>
      <c r="AW7135" s="6"/>
      <c r="AX7135" s="6"/>
      <c r="AY7135" s="172"/>
      <c r="AZ7135" s="172"/>
      <c r="BA7135" s="172"/>
      <c r="BB7135" s="6"/>
      <c r="BC7135" s="6"/>
      <c r="BD7135" s="6"/>
      <c r="BE7135" s="6"/>
      <c r="BF7135" s="6"/>
      <c r="BG7135" s="172"/>
      <c r="BH7135" s="172"/>
      <c r="BI7135" s="172"/>
      <c r="BJ7135" s="6"/>
      <c r="BK7135" s="6"/>
      <c r="BL7135" s="6"/>
      <c r="BM7135" s="6"/>
      <c r="BN7135" s="6"/>
      <c r="BO7135" s="6"/>
      <c r="BP7135" s="6"/>
      <c r="BQ7135" s="6"/>
      <c r="BR7135" s="6"/>
      <c r="BS7135" s="6"/>
      <c r="BT7135" s="6"/>
      <c r="CG7135" s="432"/>
      <c r="CH7135" s="432"/>
      <c r="CL7135" s="174"/>
    </row>
    <row r="7136" spans="29:90" s="168" customFormat="1" x14ac:dyDescent="0.25">
      <c r="AC7136" s="175"/>
      <c r="AD7136" s="175"/>
      <c r="AE7136" s="175"/>
      <c r="AF7136" s="175"/>
      <c r="AG7136" s="175"/>
      <c r="AH7136" s="176"/>
      <c r="AM7136" s="6"/>
      <c r="AN7136" s="6"/>
      <c r="AO7136" s="6"/>
      <c r="AP7136" s="6"/>
      <c r="AQ7136" s="6"/>
      <c r="AR7136" s="6"/>
      <c r="AS7136" s="6"/>
      <c r="AT7136" s="6"/>
      <c r="AU7136" s="6"/>
      <c r="AV7136" s="6"/>
      <c r="AW7136" s="6"/>
      <c r="AX7136" s="6"/>
      <c r="AY7136" s="172"/>
      <c r="AZ7136" s="172"/>
      <c r="BA7136" s="172"/>
      <c r="BB7136" s="6"/>
      <c r="BC7136" s="6"/>
      <c r="BD7136" s="6"/>
      <c r="BE7136" s="6"/>
      <c r="BF7136" s="6"/>
      <c r="BG7136" s="172"/>
      <c r="BH7136" s="172"/>
      <c r="BI7136" s="172"/>
      <c r="BJ7136" s="6"/>
      <c r="BK7136" s="6"/>
      <c r="BL7136" s="6"/>
      <c r="BM7136" s="6"/>
      <c r="BN7136" s="6"/>
      <c r="BO7136" s="6"/>
      <c r="BP7136" s="6"/>
      <c r="BQ7136" s="6"/>
      <c r="BR7136" s="6"/>
      <c r="BS7136" s="6"/>
      <c r="BT7136" s="6"/>
      <c r="CG7136" s="432"/>
      <c r="CH7136" s="432"/>
      <c r="CL7136" s="174"/>
    </row>
    <row r="7137" spans="29:90" s="168" customFormat="1" x14ac:dyDescent="0.25">
      <c r="AC7137" s="175"/>
      <c r="AD7137" s="175"/>
      <c r="AE7137" s="175"/>
      <c r="AF7137" s="175"/>
      <c r="AG7137" s="175"/>
      <c r="AH7137" s="176"/>
      <c r="AM7137" s="6"/>
      <c r="AN7137" s="6"/>
      <c r="AO7137" s="6"/>
      <c r="AP7137" s="6"/>
      <c r="AQ7137" s="6"/>
      <c r="AR7137" s="6"/>
      <c r="AS7137" s="6"/>
      <c r="AT7137" s="6"/>
      <c r="AU7137" s="6"/>
      <c r="AV7137" s="6"/>
      <c r="AW7137" s="6"/>
      <c r="AX7137" s="6"/>
      <c r="AY7137" s="172"/>
      <c r="AZ7137" s="172"/>
      <c r="BA7137" s="172"/>
      <c r="BB7137" s="6"/>
      <c r="BC7137" s="6"/>
      <c r="BD7137" s="6"/>
      <c r="BE7137" s="6"/>
      <c r="BF7137" s="6"/>
      <c r="BG7137" s="172"/>
      <c r="BH7137" s="172"/>
      <c r="BI7137" s="172"/>
      <c r="BJ7137" s="6"/>
      <c r="BK7137" s="6"/>
      <c r="BL7137" s="6"/>
      <c r="BM7137" s="6"/>
      <c r="BN7137" s="6"/>
      <c r="BO7137" s="6"/>
      <c r="BP7137" s="6"/>
      <c r="BQ7137" s="6"/>
      <c r="BR7137" s="6"/>
      <c r="BS7137" s="6"/>
      <c r="BT7137" s="6"/>
      <c r="CG7137" s="432"/>
      <c r="CH7137" s="432"/>
      <c r="CL7137" s="174"/>
    </row>
    <row r="7138" spans="29:90" s="168" customFormat="1" x14ac:dyDescent="0.25">
      <c r="AC7138" s="175"/>
      <c r="AD7138" s="175"/>
      <c r="AE7138" s="175"/>
      <c r="AF7138" s="175"/>
      <c r="AG7138" s="175"/>
      <c r="AH7138" s="176"/>
      <c r="AM7138" s="6"/>
      <c r="AN7138" s="6"/>
      <c r="AO7138" s="6"/>
      <c r="AP7138" s="6"/>
      <c r="AQ7138" s="6"/>
      <c r="AR7138" s="6"/>
      <c r="AS7138" s="6"/>
      <c r="AT7138" s="6"/>
      <c r="AU7138" s="6"/>
      <c r="AV7138" s="6"/>
      <c r="AW7138" s="6"/>
      <c r="AX7138" s="6"/>
      <c r="AY7138" s="172"/>
      <c r="AZ7138" s="172"/>
      <c r="BA7138" s="172"/>
      <c r="BB7138" s="6"/>
      <c r="BC7138" s="6"/>
      <c r="BD7138" s="6"/>
      <c r="BE7138" s="6"/>
      <c r="BF7138" s="6"/>
      <c r="BG7138" s="172"/>
      <c r="BH7138" s="172"/>
      <c r="BI7138" s="172"/>
      <c r="BJ7138" s="6"/>
      <c r="BK7138" s="6"/>
      <c r="BL7138" s="6"/>
      <c r="BM7138" s="6"/>
      <c r="BN7138" s="6"/>
      <c r="BO7138" s="6"/>
      <c r="BP7138" s="6"/>
      <c r="BQ7138" s="6"/>
      <c r="BR7138" s="6"/>
      <c r="BS7138" s="6"/>
      <c r="BT7138" s="6"/>
      <c r="CG7138" s="432"/>
      <c r="CH7138" s="432"/>
      <c r="CL7138" s="174"/>
    </row>
    <row r="7139" spans="29:90" s="168" customFormat="1" x14ac:dyDescent="0.25">
      <c r="AC7139" s="175"/>
      <c r="AD7139" s="175"/>
      <c r="AE7139" s="175"/>
      <c r="AF7139" s="175"/>
      <c r="AG7139" s="175"/>
      <c r="AH7139" s="176"/>
      <c r="AM7139" s="6"/>
      <c r="AN7139" s="6"/>
      <c r="AO7139" s="6"/>
      <c r="AP7139" s="6"/>
      <c r="AQ7139" s="6"/>
      <c r="AR7139" s="6"/>
      <c r="AS7139" s="6"/>
      <c r="AT7139" s="6"/>
      <c r="AU7139" s="6"/>
      <c r="AV7139" s="6"/>
      <c r="AW7139" s="6"/>
      <c r="AX7139" s="6"/>
      <c r="AY7139" s="172"/>
      <c r="AZ7139" s="172"/>
      <c r="BA7139" s="172"/>
      <c r="BB7139" s="6"/>
      <c r="BC7139" s="6"/>
      <c r="BD7139" s="6"/>
      <c r="BE7139" s="6"/>
      <c r="BF7139" s="6"/>
      <c r="BG7139" s="172"/>
      <c r="BH7139" s="172"/>
      <c r="BI7139" s="172"/>
      <c r="BJ7139" s="6"/>
      <c r="BK7139" s="6"/>
      <c r="BL7139" s="6"/>
      <c r="BM7139" s="6"/>
      <c r="BN7139" s="6"/>
      <c r="BO7139" s="6"/>
      <c r="BP7139" s="6"/>
      <c r="BQ7139" s="6"/>
      <c r="BR7139" s="6"/>
      <c r="BS7139" s="6"/>
      <c r="BT7139" s="6"/>
      <c r="CG7139" s="432"/>
      <c r="CH7139" s="432"/>
      <c r="CL7139" s="174"/>
    </row>
    <row r="7140" spans="29:90" s="168" customFormat="1" x14ac:dyDescent="0.25">
      <c r="AC7140" s="175"/>
      <c r="AD7140" s="175"/>
      <c r="AE7140" s="175"/>
      <c r="AF7140" s="175"/>
      <c r="AG7140" s="175"/>
      <c r="AH7140" s="176"/>
      <c r="AM7140" s="6"/>
      <c r="AN7140" s="6"/>
      <c r="AO7140" s="6"/>
      <c r="AP7140" s="6"/>
      <c r="AQ7140" s="6"/>
      <c r="AR7140" s="6"/>
      <c r="AS7140" s="6"/>
      <c r="AT7140" s="6"/>
      <c r="AU7140" s="6"/>
      <c r="AV7140" s="6"/>
      <c r="AW7140" s="6"/>
      <c r="AX7140" s="6"/>
      <c r="AY7140" s="172"/>
      <c r="AZ7140" s="172"/>
      <c r="BA7140" s="172"/>
      <c r="BB7140" s="6"/>
      <c r="BC7140" s="6"/>
      <c r="BD7140" s="6"/>
      <c r="BE7140" s="6"/>
      <c r="BF7140" s="6"/>
      <c r="BG7140" s="172"/>
      <c r="BH7140" s="172"/>
      <c r="BI7140" s="172"/>
      <c r="BJ7140" s="6"/>
      <c r="BK7140" s="6"/>
      <c r="BL7140" s="6"/>
      <c r="BM7140" s="6"/>
      <c r="BN7140" s="6"/>
      <c r="BO7140" s="6"/>
      <c r="BP7140" s="6"/>
      <c r="BQ7140" s="6"/>
      <c r="BR7140" s="6"/>
      <c r="BS7140" s="6"/>
      <c r="BT7140" s="6"/>
      <c r="CG7140" s="432"/>
      <c r="CH7140" s="432"/>
      <c r="CL7140" s="174"/>
    </row>
    <row r="7141" spans="29:90" s="168" customFormat="1" x14ac:dyDescent="0.25">
      <c r="AC7141" s="175"/>
      <c r="AD7141" s="175"/>
      <c r="AE7141" s="175"/>
      <c r="AF7141" s="175"/>
      <c r="AG7141" s="175"/>
      <c r="AH7141" s="176"/>
      <c r="AM7141" s="6"/>
      <c r="AN7141" s="6"/>
      <c r="AO7141" s="6"/>
      <c r="AP7141" s="6"/>
      <c r="AQ7141" s="6"/>
      <c r="AR7141" s="6"/>
      <c r="AS7141" s="6"/>
      <c r="AT7141" s="6"/>
      <c r="AU7141" s="6"/>
      <c r="AV7141" s="6"/>
      <c r="AW7141" s="6"/>
      <c r="AX7141" s="6"/>
      <c r="AY7141" s="172"/>
      <c r="AZ7141" s="172"/>
      <c r="BA7141" s="172"/>
      <c r="BB7141" s="6"/>
      <c r="BC7141" s="6"/>
      <c r="BD7141" s="6"/>
      <c r="BE7141" s="6"/>
      <c r="BF7141" s="6"/>
      <c r="BG7141" s="172"/>
      <c r="BH7141" s="172"/>
      <c r="BI7141" s="172"/>
      <c r="BJ7141" s="6"/>
      <c r="BK7141" s="6"/>
      <c r="BL7141" s="6"/>
      <c r="BM7141" s="6"/>
      <c r="BN7141" s="6"/>
      <c r="BO7141" s="6"/>
      <c r="BP7141" s="6"/>
      <c r="BQ7141" s="6"/>
      <c r="BR7141" s="6"/>
      <c r="BS7141" s="6"/>
      <c r="BT7141" s="6"/>
      <c r="CG7141" s="432"/>
      <c r="CH7141" s="432"/>
      <c r="CL7141" s="174"/>
    </row>
    <row r="7142" spans="29:90" s="168" customFormat="1" x14ac:dyDescent="0.25">
      <c r="AC7142" s="175"/>
      <c r="AD7142" s="175"/>
      <c r="AE7142" s="175"/>
      <c r="AF7142" s="175"/>
      <c r="AG7142" s="175"/>
      <c r="AH7142" s="176"/>
      <c r="AM7142" s="6"/>
      <c r="AN7142" s="6"/>
      <c r="AO7142" s="6"/>
      <c r="AP7142" s="6"/>
      <c r="AQ7142" s="6"/>
      <c r="AR7142" s="6"/>
      <c r="AS7142" s="6"/>
      <c r="AT7142" s="6"/>
      <c r="AU7142" s="6"/>
      <c r="AV7142" s="6"/>
      <c r="AW7142" s="6"/>
      <c r="AX7142" s="6"/>
      <c r="AY7142" s="172"/>
      <c r="AZ7142" s="172"/>
      <c r="BA7142" s="172"/>
      <c r="BB7142" s="6"/>
      <c r="BC7142" s="6"/>
      <c r="BD7142" s="6"/>
      <c r="BE7142" s="6"/>
      <c r="BF7142" s="6"/>
      <c r="BG7142" s="172"/>
      <c r="BH7142" s="172"/>
      <c r="BI7142" s="172"/>
      <c r="BJ7142" s="6"/>
      <c r="BK7142" s="6"/>
      <c r="BL7142" s="6"/>
      <c r="BM7142" s="6"/>
      <c r="BN7142" s="6"/>
      <c r="BO7142" s="6"/>
      <c r="BP7142" s="6"/>
      <c r="BQ7142" s="6"/>
      <c r="BR7142" s="6"/>
      <c r="BS7142" s="6"/>
      <c r="BT7142" s="6"/>
      <c r="CG7142" s="432"/>
      <c r="CH7142" s="432"/>
      <c r="CL7142" s="174"/>
    </row>
    <row r="7143" spans="29:90" s="168" customFormat="1" x14ac:dyDescent="0.25">
      <c r="AC7143" s="175"/>
      <c r="AD7143" s="175"/>
      <c r="AE7143" s="175"/>
      <c r="AF7143" s="175"/>
      <c r="AG7143" s="175"/>
      <c r="AH7143" s="176"/>
      <c r="AM7143" s="6"/>
      <c r="AN7143" s="6"/>
      <c r="AO7143" s="6"/>
      <c r="AP7143" s="6"/>
      <c r="AQ7143" s="6"/>
      <c r="AR7143" s="6"/>
      <c r="AS7143" s="6"/>
      <c r="AT7143" s="6"/>
      <c r="AU7143" s="6"/>
      <c r="AV7143" s="6"/>
      <c r="AW7143" s="6"/>
      <c r="AX7143" s="6"/>
      <c r="AY7143" s="172"/>
      <c r="AZ7143" s="172"/>
      <c r="BA7143" s="172"/>
      <c r="BB7143" s="6"/>
      <c r="BC7143" s="6"/>
      <c r="BD7143" s="6"/>
      <c r="BE7143" s="6"/>
      <c r="BF7143" s="6"/>
      <c r="BG7143" s="172"/>
      <c r="BH7143" s="172"/>
      <c r="BI7143" s="172"/>
      <c r="BJ7143" s="6"/>
      <c r="BK7143" s="6"/>
      <c r="BL7143" s="6"/>
      <c r="BM7143" s="6"/>
      <c r="BN7143" s="6"/>
      <c r="BO7143" s="6"/>
      <c r="BP7143" s="6"/>
      <c r="BQ7143" s="6"/>
      <c r="BR7143" s="6"/>
      <c r="BS7143" s="6"/>
      <c r="BT7143" s="6"/>
      <c r="CG7143" s="432"/>
      <c r="CH7143" s="432"/>
      <c r="CL7143" s="174"/>
    </row>
    <row r="7144" spans="29:90" s="168" customFormat="1" x14ac:dyDescent="0.25">
      <c r="AC7144" s="175"/>
      <c r="AD7144" s="175"/>
      <c r="AE7144" s="175"/>
      <c r="AF7144" s="175"/>
      <c r="AG7144" s="175"/>
      <c r="AH7144" s="176"/>
      <c r="AM7144" s="6"/>
      <c r="AN7144" s="6"/>
      <c r="AO7144" s="6"/>
      <c r="AP7144" s="6"/>
      <c r="AQ7144" s="6"/>
      <c r="AR7144" s="6"/>
      <c r="AS7144" s="6"/>
      <c r="AT7144" s="6"/>
      <c r="AU7144" s="6"/>
      <c r="AV7144" s="6"/>
      <c r="AW7144" s="6"/>
      <c r="AX7144" s="6"/>
      <c r="AY7144" s="172"/>
      <c r="AZ7144" s="172"/>
      <c r="BA7144" s="172"/>
      <c r="BB7144" s="6"/>
      <c r="BC7144" s="6"/>
      <c r="BD7144" s="6"/>
      <c r="BE7144" s="6"/>
      <c r="BF7144" s="6"/>
      <c r="BG7144" s="172"/>
      <c r="BH7144" s="172"/>
      <c r="BI7144" s="172"/>
      <c r="BJ7144" s="6"/>
      <c r="BK7144" s="6"/>
      <c r="BL7144" s="6"/>
      <c r="BM7144" s="6"/>
      <c r="BN7144" s="6"/>
      <c r="BO7144" s="6"/>
      <c r="BP7144" s="6"/>
      <c r="BQ7144" s="6"/>
      <c r="BR7144" s="6"/>
      <c r="BS7144" s="6"/>
      <c r="BT7144" s="6"/>
      <c r="CG7144" s="432"/>
      <c r="CH7144" s="432"/>
      <c r="CL7144" s="174"/>
    </row>
    <row r="7145" spans="29:90" s="168" customFormat="1" x14ac:dyDescent="0.25">
      <c r="AC7145" s="175"/>
      <c r="AD7145" s="175"/>
      <c r="AE7145" s="175"/>
      <c r="AF7145" s="175"/>
      <c r="AG7145" s="175"/>
      <c r="AH7145" s="176"/>
      <c r="AM7145" s="6"/>
      <c r="AN7145" s="6"/>
      <c r="AO7145" s="6"/>
      <c r="AP7145" s="6"/>
      <c r="AQ7145" s="6"/>
      <c r="AR7145" s="6"/>
      <c r="AS7145" s="6"/>
      <c r="AT7145" s="6"/>
      <c r="AU7145" s="6"/>
      <c r="AV7145" s="6"/>
      <c r="AW7145" s="6"/>
      <c r="AX7145" s="6"/>
      <c r="AY7145" s="172"/>
      <c r="AZ7145" s="172"/>
      <c r="BA7145" s="172"/>
      <c r="BB7145" s="6"/>
      <c r="BC7145" s="6"/>
      <c r="BD7145" s="6"/>
      <c r="BE7145" s="6"/>
      <c r="BF7145" s="6"/>
      <c r="BG7145" s="172"/>
      <c r="BH7145" s="172"/>
      <c r="BI7145" s="172"/>
      <c r="BJ7145" s="6"/>
      <c r="BK7145" s="6"/>
      <c r="BL7145" s="6"/>
      <c r="BM7145" s="6"/>
      <c r="BN7145" s="6"/>
      <c r="BO7145" s="6"/>
      <c r="BP7145" s="6"/>
      <c r="BQ7145" s="6"/>
      <c r="BR7145" s="6"/>
      <c r="BS7145" s="6"/>
      <c r="BT7145" s="6"/>
      <c r="CG7145" s="432"/>
      <c r="CH7145" s="432"/>
      <c r="CL7145" s="174"/>
    </row>
    <row r="7146" spans="29:90" s="168" customFormat="1" x14ac:dyDescent="0.25">
      <c r="AC7146" s="175"/>
      <c r="AD7146" s="175"/>
      <c r="AE7146" s="175"/>
      <c r="AF7146" s="175"/>
      <c r="AG7146" s="175"/>
      <c r="AH7146" s="176"/>
      <c r="AM7146" s="6"/>
      <c r="AN7146" s="6"/>
      <c r="AO7146" s="6"/>
      <c r="AP7146" s="6"/>
      <c r="AQ7146" s="6"/>
      <c r="AR7146" s="6"/>
      <c r="AS7146" s="6"/>
      <c r="AT7146" s="6"/>
      <c r="AU7146" s="6"/>
      <c r="AV7146" s="6"/>
      <c r="AW7146" s="6"/>
      <c r="AX7146" s="6"/>
      <c r="AY7146" s="172"/>
      <c r="AZ7146" s="172"/>
      <c r="BA7146" s="172"/>
      <c r="BB7146" s="6"/>
      <c r="BC7146" s="6"/>
      <c r="BD7146" s="6"/>
      <c r="BE7146" s="6"/>
      <c r="BF7146" s="6"/>
      <c r="BG7146" s="172"/>
      <c r="BH7146" s="172"/>
      <c r="BI7146" s="172"/>
      <c r="BJ7146" s="6"/>
      <c r="BK7146" s="6"/>
      <c r="BL7146" s="6"/>
      <c r="BM7146" s="6"/>
      <c r="BN7146" s="6"/>
      <c r="BO7146" s="6"/>
      <c r="BP7146" s="6"/>
      <c r="BQ7146" s="6"/>
      <c r="BR7146" s="6"/>
      <c r="BS7146" s="6"/>
      <c r="BT7146" s="6"/>
      <c r="CG7146" s="432"/>
      <c r="CH7146" s="432"/>
      <c r="CL7146" s="174"/>
    </row>
    <row r="7147" spans="29:90" s="168" customFormat="1" x14ac:dyDescent="0.25">
      <c r="AC7147" s="175"/>
      <c r="AD7147" s="175"/>
      <c r="AE7147" s="175"/>
      <c r="AF7147" s="175"/>
      <c r="AG7147" s="175"/>
      <c r="AH7147" s="176"/>
      <c r="AM7147" s="6"/>
      <c r="AN7147" s="6"/>
      <c r="AO7147" s="6"/>
      <c r="AP7147" s="6"/>
      <c r="AQ7147" s="6"/>
      <c r="AR7147" s="6"/>
      <c r="AS7147" s="6"/>
      <c r="AT7147" s="6"/>
      <c r="AU7147" s="6"/>
      <c r="AV7147" s="6"/>
      <c r="AW7147" s="6"/>
      <c r="AX7147" s="6"/>
      <c r="AY7147" s="172"/>
      <c r="AZ7147" s="172"/>
      <c r="BA7147" s="172"/>
      <c r="BB7147" s="6"/>
      <c r="BC7147" s="6"/>
      <c r="BD7147" s="6"/>
      <c r="BE7147" s="6"/>
      <c r="BF7147" s="6"/>
      <c r="BG7147" s="172"/>
      <c r="BH7147" s="172"/>
      <c r="BI7147" s="172"/>
      <c r="BJ7147" s="6"/>
      <c r="BK7147" s="6"/>
      <c r="BL7147" s="6"/>
      <c r="BM7147" s="6"/>
      <c r="BN7147" s="6"/>
      <c r="BO7147" s="6"/>
      <c r="BP7147" s="6"/>
      <c r="BQ7147" s="6"/>
      <c r="BR7147" s="6"/>
      <c r="BS7147" s="6"/>
      <c r="BT7147" s="6"/>
      <c r="CG7147" s="432"/>
      <c r="CH7147" s="432"/>
      <c r="CL7147" s="174"/>
    </row>
    <row r="7148" spans="29:90" s="168" customFormat="1" x14ac:dyDescent="0.25">
      <c r="AC7148" s="175"/>
      <c r="AD7148" s="175"/>
      <c r="AE7148" s="175"/>
      <c r="AF7148" s="175"/>
      <c r="AG7148" s="175"/>
      <c r="AH7148" s="176"/>
      <c r="AM7148" s="6"/>
      <c r="AN7148" s="6"/>
      <c r="AO7148" s="6"/>
      <c r="AP7148" s="6"/>
      <c r="AQ7148" s="6"/>
      <c r="AR7148" s="6"/>
      <c r="AS7148" s="6"/>
      <c r="AT7148" s="6"/>
      <c r="AU7148" s="6"/>
      <c r="AV7148" s="6"/>
      <c r="AW7148" s="6"/>
      <c r="AX7148" s="6"/>
      <c r="AY7148" s="172"/>
      <c r="AZ7148" s="172"/>
      <c r="BA7148" s="172"/>
      <c r="BB7148" s="6"/>
      <c r="BC7148" s="6"/>
      <c r="BD7148" s="6"/>
      <c r="BE7148" s="6"/>
      <c r="BF7148" s="6"/>
      <c r="BG7148" s="172"/>
      <c r="BH7148" s="172"/>
      <c r="BI7148" s="172"/>
      <c r="BJ7148" s="6"/>
      <c r="BK7148" s="6"/>
      <c r="BL7148" s="6"/>
      <c r="BM7148" s="6"/>
      <c r="BN7148" s="6"/>
      <c r="BO7148" s="6"/>
      <c r="BP7148" s="6"/>
      <c r="BQ7148" s="6"/>
      <c r="BR7148" s="6"/>
      <c r="BS7148" s="6"/>
      <c r="BT7148" s="6"/>
      <c r="CG7148" s="432"/>
      <c r="CH7148" s="432"/>
      <c r="CL7148" s="174"/>
    </row>
    <row r="7149" spans="29:90" s="168" customFormat="1" x14ac:dyDescent="0.25">
      <c r="AC7149" s="175"/>
      <c r="AD7149" s="175"/>
      <c r="AE7149" s="175"/>
      <c r="AF7149" s="175"/>
      <c r="AG7149" s="175"/>
      <c r="AH7149" s="176"/>
      <c r="AM7149" s="6"/>
      <c r="AN7149" s="6"/>
      <c r="AO7149" s="6"/>
      <c r="AP7149" s="6"/>
      <c r="AQ7149" s="6"/>
      <c r="AR7149" s="6"/>
      <c r="AS7149" s="6"/>
      <c r="AT7149" s="6"/>
      <c r="AU7149" s="6"/>
      <c r="AV7149" s="6"/>
      <c r="AW7149" s="6"/>
      <c r="AX7149" s="6"/>
      <c r="AY7149" s="172"/>
      <c r="AZ7149" s="172"/>
      <c r="BA7149" s="172"/>
      <c r="BB7149" s="6"/>
      <c r="BC7149" s="6"/>
      <c r="BD7149" s="6"/>
      <c r="BE7149" s="6"/>
      <c r="BF7149" s="6"/>
      <c r="BG7149" s="172"/>
      <c r="BH7149" s="172"/>
      <c r="BI7149" s="172"/>
      <c r="BJ7149" s="6"/>
      <c r="BK7149" s="6"/>
      <c r="BL7149" s="6"/>
      <c r="BM7149" s="6"/>
      <c r="BN7149" s="6"/>
      <c r="BO7149" s="6"/>
      <c r="BP7149" s="6"/>
      <c r="BQ7149" s="6"/>
      <c r="BR7149" s="6"/>
      <c r="BS7149" s="6"/>
      <c r="BT7149" s="6"/>
      <c r="CG7149" s="432"/>
      <c r="CH7149" s="432"/>
      <c r="CL7149" s="174"/>
    </row>
    <row r="7150" spans="29:90" s="168" customFormat="1" x14ac:dyDescent="0.25">
      <c r="AC7150" s="175"/>
      <c r="AD7150" s="175"/>
      <c r="AE7150" s="175"/>
      <c r="AF7150" s="175"/>
      <c r="AG7150" s="175"/>
      <c r="AH7150" s="176"/>
      <c r="AM7150" s="6"/>
      <c r="AN7150" s="6"/>
      <c r="AO7150" s="6"/>
      <c r="AP7150" s="6"/>
      <c r="AQ7150" s="6"/>
      <c r="AR7150" s="6"/>
      <c r="AS7150" s="6"/>
      <c r="AT7150" s="6"/>
      <c r="AU7150" s="6"/>
      <c r="AV7150" s="6"/>
      <c r="AW7150" s="6"/>
      <c r="AX7150" s="6"/>
      <c r="AY7150" s="172"/>
      <c r="AZ7150" s="172"/>
      <c r="BA7150" s="172"/>
      <c r="BB7150" s="6"/>
      <c r="BC7150" s="6"/>
      <c r="BD7150" s="6"/>
      <c r="BE7150" s="6"/>
      <c r="BF7150" s="6"/>
      <c r="BG7150" s="172"/>
      <c r="BH7150" s="172"/>
      <c r="BI7150" s="172"/>
      <c r="BJ7150" s="6"/>
      <c r="BK7150" s="6"/>
      <c r="BL7150" s="6"/>
      <c r="BM7150" s="6"/>
      <c r="BN7150" s="6"/>
      <c r="BO7150" s="6"/>
      <c r="BP7150" s="6"/>
      <c r="BQ7150" s="6"/>
      <c r="BR7150" s="6"/>
      <c r="BS7150" s="6"/>
      <c r="BT7150" s="6"/>
      <c r="CG7150" s="432"/>
      <c r="CH7150" s="432"/>
      <c r="CL7150" s="174"/>
    </row>
    <row r="7151" spans="29:90" s="168" customFormat="1" x14ac:dyDescent="0.25">
      <c r="AC7151" s="175"/>
      <c r="AD7151" s="175"/>
      <c r="AE7151" s="175"/>
      <c r="AF7151" s="175"/>
      <c r="AG7151" s="175"/>
      <c r="AH7151" s="176"/>
      <c r="AM7151" s="6"/>
      <c r="AN7151" s="6"/>
      <c r="AO7151" s="6"/>
      <c r="AP7151" s="6"/>
      <c r="AQ7151" s="6"/>
      <c r="AR7151" s="6"/>
      <c r="AS7151" s="6"/>
      <c r="AT7151" s="6"/>
      <c r="AU7151" s="6"/>
      <c r="AV7151" s="6"/>
      <c r="AW7151" s="6"/>
      <c r="AX7151" s="6"/>
      <c r="AY7151" s="172"/>
      <c r="AZ7151" s="172"/>
      <c r="BA7151" s="172"/>
      <c r="BB7151" s="6"/>
      <c r="BC7151" s="6"/>
      <c r="BD7151" s="6"/>
      <c r="BE7151" s="6"/>
      <c r="BF7151" s="6"/>
      <c r="BG7151" s="172"/>
      <c r="BH7151" s="172"/>
      <c r="BI7151" s="172"/>
      <c r="BJ7151" s="6"/>
      <c r="BK7151" s="6"/>
      <c r="BL7151" s="6"/>
      <c r="BM7151" s="6"/>
      <c r="BN7151" s="6"/>
      <c r="BO7151" s="6"/>
      <c r="BP7151" s="6"/>
      <c r="BQ7151" s="6"/>
      <c r="BR7151" s="6"/>
      <c r="BS7151" s="6"/>
      <c r="BT7151" s="6"/>
      <c r="CG7151" s="432"/>
      <c r="CH7151" s="432"/>
      <c r="CL7151" s="174"/>
    </row>
    <row r="7152" spans="29:90" s="168" customFormat="1" x14ac:dyDescent="0.25">
      <c r="AC7152" s="175"/>
      <c r="AD7152" s="175"/>
      <c r="AE7152" s="175"/>
      <c r="AF7152" s="175"/>
      <c r="AG7152" s="175"/>
      <c r="AH7152" s="176"/>
      <c r="AM7152" s="6"/>
      <c r="AN7152" s="6"/>
      <c r="AO7152" s="6"/>
      <c r="AP7152" s="6"/>
      <c r="AQ7152" s="6"/>
      <c r="AR7152" s="6"/>
      <c r="AS7152" s="6"/>
      <c r="AT7152" s="6"/>
      <c r="AU7152" s="6"/>
      <c r="AV7152" s="6"/>
      <c r="AW7152" s="6"/>
      <c r="AX7152" s="6"/>
      <c r="AY7152" s="172"/>
      <c r="AZ7152" s="172"/>
      <c r="BA7152" s="172"/>
      <c r="BB7152" s="6"/>
      <c r="BC7152" s="6"/>
      <c r="BD7152" s="6"/>
      <c r="BE7152" s="6"/>
      <c r="BF7152" s="6"/>
      <c r="BG7152" s="172"/>
      <c r="BH7152" s="172"/>
      <c r="BI7152" s="172"/>
      <c r="BJ7152" s="6"/>
      <c r="BK7152" s="6"/>
      <c r="BL7152" s="6"/>
      <c r="BM7152" s="6"/>
      <c r="BN7152" s="6"/>
      <c r="BO7152" s="6"/>
      <c r="BP7152" s="6"/>
      <c r="BQ7152" s="6"/>
      <c r="BR7152" s="6"/>
      <c r="BS7152" s="6"/>
      <c r="BT7152" s="6"/>
      <c r="CG7152" s="432"/>
      <c r="CH7152" s="432"/>
      <c r="CL7152" s="174"/>
    </row>
    <row r="7153" spans="29:90" s="168" customFormat="1" x14ac:dyDescent="0.25">
      <c r="AC7153" s="175"/>
      <c r="AD7153" s="175"/>
      <c r="AE7153" s="175"/>
      <c r="AF7153" s="175"/>
      <c r="AG7153" s="175"/>
      <c r="AH7153" s="176"/>
      <c r="AM7153" s="6"/>
      <c r="AN7153" s="6"/>
      <c r="AO7153" s="6"/>
      <c r="AP7153" s="6"/>
      <c r="AQ7153" s="6"/>
      <c r="AR7153" s="6"/>
      <c r="AS7153" s="6"/>
      <c r="AT7153" s="6"/>
      <c r="AU7153" s="6"/>
      <c r="AV7153" s="6"/>
      <c r="AW7153" s="6"/>
      <c r="AX7153" s="6"/>
      <c r="AY7153" s="172"/>
      <c r="AZ7153" s="172"/>
      <c r="BA7153" s="172"/>
      <c r="BB7153" s="6"/>
      <c r="BC7153" s="6"/>
      <c r="BD7153" s="6"/>
      <c r="BE7153" s="6"/>
      <c r="BF7153" s="6"/>
      <c r="BG7153" s="172"/>
      <c r="BH7153" s="172"/>
      <c r="BI7153" s="172"/>
      <c r="BJ7153" s="6"/>
      <c r="BK7153" s="6"/>
      <c r="BL7153" s="6"/>
      <c r="BM7153" s="6"/>
      <c r="BN7153" s="6"/>
      <c r="BO7153" s="6"/>
      <c r="BP7153" s="6"/>
      <c r="BQ7153" s="6"/>
      <c r="BR7153" s="6"/>
      <c r="BS7153" s="6"/>
      <c r="BT7153" s="6"/>
      <c r="CG7153" s="432"/>
      <c r="CH7153" s="432"/>
      <c r="CL7153" s="174"/>
    </row>
    <row r="7154" spans="29:90" s="168" customFormat="1" x14ac:dyDescent="0.25">
      <c r="AC7154" s="175"/>
      <c r="AD7154" s="175"/>
      <c r="AE7154" s="175"/>
      <c r="AF7154" s="175"/>
      <c r="AG7154" s="175"/>
      <c r="AH7154" s="176"/>
      <c r="AM7154" s="6"/>
      <c r="AN7154" s="6"/>
      <c r="AO7154" s="6"/>
      <c r="AP7154" s="6"/>
      <c r="AQ7154" s="6"/>
      <c r="AR7154" s="6"/>
      <c r="AS7154" s="6"/>
      <c r="AT7154" s="6"/>
      <c r="AU7154" s="6"/>
      <c r="AV7154" s="6"/>
      <c r="AW7154" s="6"/>
      <c r="AX7154" s="6"/>
      <c r="AY7154" s="172"/>
      <c r="AZ7154" s="172"/>
      <c r="BA7154" s="172"/>
      <c r="BB7154" s="6"/>
      <c r="BC7154" s="6"/>
      <c r="BD7154" s="6"/>
      <c r="BE7154" s="6"/>
      <c r="BF7154" s="6"/>
      <c r="BG7154" s="172"/>
      <c r="BH7154" s="172"/>
      <c r="BI7154" s="172"/>
      <c r="BJ7154" s="6"/>
      <c r="BK7154" s="6"/>
      <c r="BL7154" s="6"/>
      <c r="BM7154" s="6"/>
      <c r="BN7154" s="6"/>
      <c r="BO7154" s="6"/>
      <c r="BP7154" s="6"/>
      <c r="BQ7154" s="6"/>
      <c r="BR7154" s="6"/>
      <c r="BS7154" s="6"/>
      <c r="BT7154" s="6"/>
      <c r="CG7154" s="432"/>
      <c r="CH7154" s="432"/>
      <c r="CL7154" s="174"/>
    </row>
    <row r="7155" spans="29:90" s="168" customFormat="1" x14ac:dyDescent="0.25">
      <c r="AC7155" s="175"/>
      <c r="AD7155" s="175"/>
      <c r="AE7155" s="175"/>
      <c r="AF7155" s="175"/>
      <c r="AG7155" s="175"/>
      <c r="AH7155" s="176"/>
      <c r="AM7155" s="6"/>
      <c r="AN7155" s="6"/>
      <c r="AO7155" s="6"/>
      <c r="AP7155" s="6"/>
      <c r="AQ7155" s="6"/>
      <c r="AR7155" s="6"/>
      <c r="AS7155" s="6"/>
      <c r="AT7155" s="6"/>
      <c r="AU7155" s="6"/>
      <c r="AV7155" s="6"/>
      <c r="AW7155" s="6"/>
      <c r="AX7155" s="6"/>
      <c r="AY7155" s="172"/>
      <c r="AZ7155" s="172"/>
      <c r="BA7155" s="172"/>
      <c r="BB7155" s="6"/>
      <c r="BC7155" s="6"/>
      <c r="BD7155" s="6"/>
      <c r="BE7155" s="6"/>
      <c r="BF7155" s="6"/>
      <c r="BG7155" s="172"/>
      <c r="BH7155" s="172"/>
      <c r="BI7155" s="172"/>
      <c r="BJ7155" s="6"/>
      <c r="BK7155" s="6"/>
      <c r="BL7155" s="6"/>
      <c r="BM7155" s="6"/>
      <c r="BN7155" s="6"/>
      <c r="BO7155" s="6"/>
      <c r="BP7155" s="6"/>
      <c r="BQ7155" s="6"/>
      <c r="BR7155" s="6"/>
      <c r="BS7155" s="6"/>
      <c r="BT7155" s="6"/>
      <c r="CG7155" s="432"/>
      <c r="CH7155" s="432"/>
      <c r="CL7155" s="174"/>
    </row>
    <row r="7156" spans="29:90" s="168" customFormat="1" x14ac:dyDescent="0.25">
      <c r="AC7156" s="175"/>
      <c r="AD7156" s="175"/>
      <c r="AE7156" s="175"/>
      <c r="AF7156" s="175"/>
      <c r="AG7156" s="175"/>
      <c r="AH7156" s="176"/>
      <c r="AM7156" s="6"/>
      <c r="AN7156" s="6"/>
      <c r="AO7156" s="6"/>
      <c r="AP7156" s="6"/>
      <c r="AQ7156" s="6"/>
      <c r="AR7156" s="6"/>
      <c r="AS7156" s="6"/>
      <c r="AT7156" s="6"/>
      <c r="AU7156" s="6"/>
      <c r="AV7156" s="6"/>
      <c r="AW7156" s="6"/>
      <c r="AX7156" s="6"/>
      <c r="AY7156" s="172"/>
      <c r="AZ7156" s="172"/>
      <c r="BA7156" s="172"/>
      <c r="BB7156" s="6"/>
      <c r="BC7156" s="6"/>
      <c r="BD7156" s="6"/>
      <c r="BE7156" s="6"/>
      <c r="BF7156" s="6"/>
      <c r="BG7156" s="172"/>
      <c r="BH7156" s="172"/>
      <c r="BI7156" s="172"/>
      <c r="BJ7156" s="6"/>
      <c r="BK7156" s="6"/>
      <c r="BL7156" s="6"/>
      <c r="BM7156" s="6"/>
      <c r="BN7156" s="6"/>
      <c r="BO7156" s="6"/>
      <c r="BP7156" s="6"/>
      <c r="BQ7156" s="6"/>
      <c r="BR7156" s="6"/>
      <c r="BS7156" s="6"/>
      <c r="BT7156" s="6"/>
      <c r="CG7156" s="432"/>
      <c r="CH7156" s="432"/>
      <c r="CL7156" s="174"/>
    </row>
    <row r="7157" spans="29:90" s="168" customFormat="1" x14ac:dyDescent="0.25">
      <c r="AC7157" s="175"/>
      <c r="AD7157" s="175"/>
      <c r="AE7157" s="175"/>
      <c r="AF7157" s="175"/>
      <c r="AG7157" s="175"/>
      <c r="AH7157" s="176"/>
      <c r="AM7157" s="6"/>
      <c r="AN7157" s="6"/>
      <c r="AO7157" s="6"/>
      <c r="AP7157" s="6"/>
      <c r="AQ7157" s="6"/>
      <c r="AR7157" s="6"/>
      <c r="AS7157" s="6"/>
      <c r="AT7157" s="6"/>
      <c r="AU7157" s="6"/>
      <c r="AV7157" s="6"/>
      <c r="AW7157" s="6"/>
      <c r="AX7157" s="6"/>
      <c r="AY7157" s="172"/>
      <c r="AZ7157" s="172"/>
      <c r="BA7157" s="172"/>
      <c r="BB7157" s="6"/>
      <c r="BC7157" s="6"/>
      <c r="BD7157" s="6"/>
      <c r="BE7157" s="6"/>
      <c r="BF7157" s="6"/>
      <c r="BG7157" s="172"/>
      <c r="BH7157" s="172"/>
      <c r="BI7157" s="172"/>
      <c r="BJ7157" s="6"/>
      <c r="BK7157" s="6"/>
      <c r="BL7157" s="6"/>
      <c r="BM7157" s="6"/>
      <c r="BN7157" s="6"/>
      <c r="BO7157" s="6"/>
      <c r="BP7157" s="6"/>
      <c r="BQ7157" s="6"/>
      <c r="BR7157" s="6"/>
      <c r="BS7157" s="6"/>
      <c r="BT7157" s="6"/>
      <c r="CG7157" s="432"/>
      <c r="CH7157" s="432"/>
      <c r="CL7157" s="174"/>
    </row>
    <row r="7158" spans="29:90" s="168" customFormat="1" x14ac:dyDescent="0.25">
      <c r="AC7158" s="175"/>
      <c r="AD7158" s="175"/>
      <c r="AE7158" s="175"/>
      <c r="AF7158" s="175"/>
      <c r="AG7158" s="175"/>
      <c r="AH7158" s="176"/>
      <c r="AM7158" s="6"/>
      <c r="AN7158" s="6"/>
      <c r="AO7158" s="6"/>
      <c r="AP7158" s="6"/>
      <c r="AQ7158" s="6"/>
      <c r="AR7158" s="6"/>
      <c r="AS7158" s="6"/>
      <c r="AT7158" s="6"/>
      <c r="AU7158" s="6"/>
      <c r="AV7158" s="6"/>
      <c r="AW7158" s="6"/>
      <c r="AX7158" s="6"/>
      <c r="AY7158" s="172"/>
      <c r="AZ7158" s="172"/>
      <c r="BA7158" s="172"/>
      <c r="BB7158" s="6"/>
      <c r="BC7158" s="6"/>
      <c r="BD7158" s="6"/>
      <c r="BE7158" s="6"/>
      <c r="BF7158" s="6"/>
      <c r="BG7158" s="172"/>
      <c r="BH7158" s="172"/>
      <c r="BI7158" s="172"/>
      <c r="BJ7158" s="6"/>
      <c r="BK7158" s="6"/>
      <c r="BL7158" s="6"/>
      <c r="BM7158" s="6"/>
      <c r="BN7158" s="6"/>
      <c r="BO7158" s="6"/>
      <c r="BP7158" s="6"/>
      <c r="BQ7158" s="6"/>
      <c r="BR7158" s="6"/>
      <c r="BS7158" s="6"/>
      <c r="BT7158" s="6"/>
      <c r="CG7158" s="432"/>
      <c r="CH7158" s="432"/>
      <c r="CL7158" s="174"/>
    </row>
    <row r="7159" spans="29:90" s="168" customFormat="1" x14ac:dyDescent="0.25">
      <c r="AC7159" s="175"/>
      <c r="AD7159" s="175"/>
      <c r="AE7159" s="175"/>
      <c r="AF7159" s="175"/>
      <c r="AG7159" s="175"/>
      <c r="AH7159" s="176"/>
      <c r="AM7159" s="6"/>
      <c r="AN7159" s="6"/>
      <c r="AO7159" s="6"/>
      <c r="AP7159" s="6"/>
      <c r="AQ7159" s="6"/>
      <c r="AR7159" s="6"/>
      <c r="AS7159" s="6"/>
      <c r="AT7159" s="6"/>
      <c r="AU7159" s="6"/>
      <c r="AV7159" s="6"/>
      <c r="AW7159" s="6"/>
      <c r="AX7159" s="6"/>
      <c r="AY7159" s="172"/>
      <c r="AZ7159" s="172"/>
      <c r="BA7159" s="172"/>
      <c r="BB7159" s="6"/>
      <c r="BC7159" s="6"/>
      <c r="BD7159" s="6"/>
      <c r="BE7159" s="6"/>
      <c r="BF7159" s="6"/>
      <c r="BG7159" s="172"/>
      <c r="BH7159" s="172"/>
      <c r="BI7159" s="172"/>
      <c r="BJ7159" s="6"/>
      <c r="BK7159" s="6"/>
      <c r="BL7159" s="6"/>
      <c r="BM7159" s="6"/>
      <c r="BN7159" s="6"/>
      <c r="BO7159" s="6"/>
      <c r="BP7159" s="6"/>
      <c r="BQ7159" s="6"/>
      <c r="BR7159" s="6"/>
      <c r="BS7159" s="6"/>
      <c r="BT7159" s="6"/>
      <c r="CG7159" s="432"/>
      <c r="CH7159" s="432"/>
      <c r="CL7159" s="174"/>
    </row>
    <row r="7160" spans="29:90" s="168" customFormat="1" x14ac:dyDescent="0.25">
      <c r="AC7160" s="175"/>
      <c r="AD7160" s="175"/>
      <c r="AE7160" s="175"/>
      <c r="AF7160" s="175"/>
      <c r="AG7160" s="175"/>
      <c r="AH7160" s="176"/>
      <c r="AM7160" s="6"/>
      <c r="AN7160" s="6"/>
      <c r="AO7160" s="6"/>
      <c r="AP7160" s="6"/>
      <c r="AQ7160" s="6"/>
      <c r="AR7160" s="6"/>
      <c r="AS7160" s="6"/>
      <c r="AT7160" s="6"/>
      <c r="AU7160" s="6"/>
      <c r="AV7160" s="6"/>
      <c r="AW7160" s="6"/>
      <c r="AX7160" s="6"/>
      <c r="AY7160" s="172"/>
      <c r="AZ7160" s="172"/>
      <c r="BA7160" s="172"/>
      <c r="BB7160" s="6"/>
      <c r="BC7160" s="6"/>
      <c r="BD7160" s="6"/>
      <c r="BE7160" s="6"/>
      <c r="BF7160" s="6"/>
      <c r="BG7160" s="172"/>
      <c r="BH7160" s="172"/>
      <c r="BI7160" s="172"/>
      <c r="BJ7160" s="6"/>
      <c r="BK7160" s="6"/>
      <c r="BL7160" s="6"/>
      <c r="BM7160" s="6"/>
      <c r="BN7160" s="6"/>
      <c r="BO7160" s="6"/>
      <c r="BP7160" s="6"/>
      <c r="BQ7160" s="6"/>
      <c r="BR7160" s="6"/>
      <c r="BS7160" s="6"/>
      <c r="BT7160" s="6"/>
      <c r="CG7160" s="432"/>
      <c r="CH7160" s="432"/>
      <c r="CL7160" s="174"/>
    </row>
    <row r="7161" spans="29:90" s="168" customFormat="1" x14ac:dyDescent="0.25">
      <c r="AC7161" s="175"/>
      <c r="AD7161" s="175"/>
      <c r="AE7161" s="175"/>
      <c r="AF7161" s="175"/>
      <c r="AG7161" s="175"/>
      <c r="AH7161" s="176"/>
      <c r="AM7161" s="6"/>
      <c r="AN7161" s="6"/>
      <c r="AO7161" s="6"/>
      <c r="AP7161" s="6"/>
      <c r="AQ7161" s="6"/>
      <c r="AR7161" s="6"/>
      <c r="AS7161" s="6"/>
      <c r="AT7161" s="6"/>
      <c r="AU7161" s="6"/>
      <c r="AV7161" s="6"/>
      <c r="AW7161" s="6"/>
      <c r="AX7161" s="6"/>
      <c r="AY7161" s="172"/>
      <c r="AZ7161" s="172"/>
      <c r="BA7161" s="172"/>
      <c r="BB7161" s="6"/>
      <c r="BC7161" s="6"/>
      <c r="BD7161" s="6"/>
      <c r="BE7161" s="6"/>
      <c r="BF7161" s="6"/>
      <c r="BG7161" s="172"/>
      <c r="BH7161" s="172"/>
      <c r="BI7161" s="172"/>
      <c r="BJ7161" s="6"/>
      <c r="BK7161" s="6"/>
      <c r="BL7161" s="6"/>
      <c r="BM7161" s="6"/>
      <c r="BN7161" s="6"/>
      <c r="BO7161" s="6"/>
      <c r="BP7161" s="6"/>
      <c r="BQ7161" s="6"/>
      <c r="BR7161" s="6"/>
      <c r="BS7161" s="6"/>
      <c r="BT7161" s="6"/>
      <c r="CG7161" s="432"/>
      <c r="CH7161" s="432"/>
      <c r="CL7161" s="174"/>
    </row>
    <row r="7162" spans="29:90" s="168" customFormat="1" x14ac:dyDescent="0.25">
      <c r="AC7162" s="175"/>
      <c r="AD7162" s="175"/>
      <c r="AE7162" s="175"/>
      <c r="AF7162" s="175"/>
      <c r="AG7162" s="175"/>
      <c r="AH7162" s="176"/>
      <c r="AM7162" s="6"/>
      <c r="AN7162" s="6"/>
      <c r="AO7162" s="6"/>
      <c r="AP7162" s="6"/>
      <c r="AQ7162" s="6"/>
      <c r="AR7162" s="6"/>
      <c r="AS7162" s="6"/>
      <c r="AT7162" s="6"/>
      <c r="AU7162" s="6"/>
      <c r="AV7162" s="6"/>
      <c r="AW7162" s="6"/>
      <c r="AX7162" s="6"/>
      <c r="AY7162" s="172"/>
      <c r="AZ7162" s="172"/>
      <c r="BA7162" s="172"/>
      <c r="BB7162" s="6"/>
      <c r="BC7162" s="6"/>
      <c r="BD7162" s="6"/>
      <c r="BE7162" s="6"/>
      <c r="BF7162" s="6"/>
      <c r="BG7162" s="172"/>
      <c r="BH7162" s="172"/>
      <c r="BI7162" s="172"/>
      <c r="BJ7162" s="6"/>
      <c r="BK7162" s="6"/>
      <c r="BL7162" s="6"/>
      <c r="BM7162" s="6"/>
      <c r="BN7162" s="6"/>
      <c r="BO7162" s="6"/>
      <c r="BP7162" s="6"/>
      <c r="BQ7162" s="6"/>
      <c r="BR7162" s="6"/>
      <c r="BS7162" s="6"/>
      <c r="BT7162" s="6"/>
      <c r="CG7162" s="432"/>
      <c r="CH7162" s="432"/>
      <c r="CL7162" s="174"/>
    </row>
    <row r="7163" spans="29:90" s="168" customFormat="1" x14ac:dyDescent="0.25">
      <c r="AC7163" s="175"/>
      <c r="AD7163" s="175"/>
      <c r="AE7163" s="175"/>
      <c r="AF7163" s="175"/>
      <c r="AG7163" s="175"/>
      <c r="AH7163" s="176"/>
      <c r="AM7163" s="6"/>
      <c r="AN7163" s="6"/>
      <c r="AO7163" s="6"/>
      <c r="AP7163" s="6"/>
      <c r="AQ7163" s="6"/>
      <c r="AR7163" s="6"/>
      <c r="AS7163" s="6"/>
      <c r="AT7163" s="6"/>
      <c r="AU7163" s="6"/>
      <c r="AV7163" s="6"/>
      <c r="AW7163" s="6"/>
      <c r="AX7163" s="6"/>
      <c r="AY7163" s="172"/>
      <c r="AZ7163" s="172"/>
      <c r="BA7163" s="172"/>
      <c r="BB7163" s="6"/>
      <c r="BC7163" s="6"/>
      <c r="BD7163" s="6"/>
      <c r="BE7163" s="6"/>
      <c r="BF7163" s="6"/>
      <c r="BG7163" s="172"/>
      <c r="BH7163" s="172"/>
      <c r="BI7163" s="172"/>
      <c r="BJ7163" s="6"/>
      <c r="BK7163" s="6"/>
      <c r="BL7163" s="6"/>
      <c r="BM7163" s="6"/>
      <c r="BN7163" s="6"/>
      <c r="BO7163" s="6"/>
      <c r="BP7163" s="6"/>
      <c r="BQ7163" s="6"/>
      <c r="BR7163" s="6"/>
      <c r="BS7163" s="6"/>
      <c r="BT7163" s="6"/>
      <c r="CG7163" s="432"/>
      <c r="CH7163" s="432"/>
      <c r="CL7163" s="174"/>
    </row>
    <row r="7164" spans="29:90" s="168" customFormat="1" x14ac:dyDescent="0.25">
      <c r="AC7164" s="175"/>
      <c r="AD7164" s="175"/>
      <c r="AE7164" s="175"/>
      <c r="AF7164" s="175"/>
      <c r="AG7164" s="175"/>
      <c r="AH7164" s="176"/>
      <c r="AM7164" s="6"/>
      <c r="AN7164" s="6"/>
      <c r="AO7164" s="6"/>
      <c r="AP7164" s="6"/>
      <c r="AQ7164" s="6"/>
      <c r="AR7164" s="6"/>
      <c r="AS7164" s="6"/>
      <c r="AT7164" s="6"/>
      <c r="AU7164" s="6"/>
      <c r="AV7164" s="6"/>
      <c r="AW7164" s="6"/>
      <c r="AX7164" s="6"/>
      <c r="AY7164" s="172"/>
      <c r="AZ7164" s="172"/>
      <c r="BA7164" s="172"/>
      <c r="BB7164" s="6"/>
      <c r="BC7164" s="6"/>
      <c r="BD7164" s="6"/>
      <c r="BE7164" s="6"/>
      <c r="BF7164" s="6"/>
      <c r="BG7164" s="172"/>
      <c r="BH7164" s="172"/>
      <c r="BI7164" s="172"/>
      <c r="BJ7164" s="6"/>
      <c r="BK7164" s="6"/>
      <c r="BL7164" s="6"/>
      <c r="BM7164" s="6"/>
      <c r="BN7164" s="6"/>
      <c r="BO7164" s="6"/>
      <c r="BP7164" s="6"/>
      <c r="BQ7164" s="6"/>
      <c r="BR7164" s="6"/>
      <c r="BS7164" s="6"/>
      <c r="BT7164" s="6"/>
      <c r="CG7164" s="432"/>
      <c r="CH7164" s="432"/>
      <c r="CL7164" s="174"/>
    </row>
    <row r="7165" spans="29:90" s="168" customFormat="1" x14ac:dyDescent="0.25">
      <c r="AC7165" s="175"/>
      <c r="AD7165" s="175"/>
      <c r="AE7165" s="175"/>
      <c r="AF7165" s="175"/>
      <c r="AG7165" s="175"/>
      <c r="AH7165" s="176"/>
      <c r="AM7165" s="6"/>
      <c r="AN7165" s="6"/>
      <c r="AO7165" s="6"/>
      <c r="AP7165" s="6"/>
      <c r="AQ7165" s="6"/>
      <c r="AR7165" s="6"/>
      <c r="AS7165" s="6"/>
      <c r="AT7165" s="6"/>
      <c r="AU7165" s="6"/>
      <c r="AV7165" s="6"/>
      <c r="AW7165" s="6"/>
      <c r="AX7165" s="6"/>
      <c r="AY7165" s="172"/>
      <c r="AZ7165" s="172"/>
      <c r="BA7165" s="172"/>
      <c r="BB7165" s="6"/>
      <c r="BC7165" s="6"/>
      <c r="BD7165" s="6"/>
      <c r="BE7165" s="6"/>
      <c r="BF7165" s="6"/>
      <c r="BG7165" s="172"/>
      <c r="BH7165" s="172"/>
      <c r="BI7165" s="172"/>
      <c r="BJ7165" s="6"/>
      <c r="BK7165" s="6"/>
      <c r="BL7165" s="6"/>
      <c r="BM7165" s="6"/>
      <c r="BN7165" s="6"/>
      <c r="BO7165" s="6"/>
      <c r="BP7165" s="6"/>
      <c r="BQ7165" s="6"/>
      <c r="BR7165" s="6"/>
      <c r="BS7165" s="6"/>
      <c r="BT7165" s="6"/>
      <c r="CG7165" s="432"/>
      <c r="CH7165" s="432"/>
      <c r="CL7165" s="174"/>
    </row>
    <row r="7166" spans="29:90" s="168" customFormat="1" x14ac:dyDescent="0.25">
      <c r="AC7166" s="175"/>
      <c r="AD7166" s="175"/>
      <c r="AE7166" s="175"/>
      <c r="AF7166" s="175"/>
      <c r="AG7166" s="175"/>
      <c r="AH7166" s="176"/>
      <c r="AM7166" s="6"/>
      <c r="AN7166" s="6"/>
      <c r="AO7166" s="6"/>
      <c r="AP7166" s="6"/>
      <c r="AQ7166" s="6"/>
      <c r="AR7166" s="6"/>
      <c r="AS7166" s="6"/>
      <c r="AT7166" s="6"/>
      <c r="AU7166" s="6"/>
      <c r="AV7166" s="6"/>
      <c r="AW7166" s="6"/>
      <c r="AX7166" s="6"/>
      <c r="AY7166" s="172"/>
      <c r="AZ7166" s="172"/>
      <c r="BA7166" s="172"/>
      <c r="BB7166" s="6"/>
      <c r="BC7166" s="6"/>
      <c r="BD7166" s="6"/>
      <c r="BE7166" s="6"/>
      <c r="BF7166" s="6"/>
      <c r="BG7166" s="172"/>
      <c r="BH7166" s="172"/>
      <c r="BI7166" s="172"/>
      <c r="BJ7166" s="6"/>
      <c r="BK7166" s="6"/>
      <c r="BL7166" s="6"/>
      <c r="BM7166" s="6"/>
      <c r="BN7166" s="6"/>
      <c r="BO7166" s="6"/>
      <c r="BP7166" s="6"/>
      <c r="BQ7166" s="6"/>
      <c r="BR7166" s="6"/>
      <c r="BS7166" s="6"/>
      <c r="BT7166" s="6"/>
      <c r="CG7166" s="432"/>
      <c r="CH7166" s="432"/>
      <c r="CL7166" s="174"/>
    </row>
    <row r="7167" spans="29:90" s="168" customFormat="1" x14ac:dyDescent="0.25">
      <c r="AC7167" s="175"/>
      <c r="AD7167" s="175"/>
      <c r="AE7167" s="175"/>
      <c r="AF7167" s="175"/>
      <c r="AG7167" s="175"/>
      <c r="AH7167" s="176"/>
      <c r="AM7167" s="6"/>
      <c r="AN7167" s="6"/>
      <c r="AO7167" s="6"/>
      <c r="AP7167" s="6"/>
      <c r="AQ7167" s="6"/>
      <c r="AR7167" s="6"/>
      <c r="AS7167" s="6"/>
      <c r="AT7167" s="6"/>
      <c r="AU7167" s="6"/>
      <c r="AV7167" s="6"/>
      <c r="AW7167" s="6"/>
      <c r="AX7167" s="6"/>
      <c r="AY7167" s="172"/>
      <c r="AZ7167" s="172"/>
      <c r="BA7167" s="172"/>
      <c r="BB7167" s="6"/>
      <c r="BC7167" s="6"/>
      <c r="BD7167" s="6"/>
      <c r="BE7167" s="6"/>
      <c r="BF7167" s="6"/>
      <c r="BG7167" s="172"/>
      <c r="BH7167" s="172"/>
      <c r="BI7167" s="172"/>
      <c r="BJ7167" s="6"/>
      <c r="BK7167" s="6"/>
      <c r="BL7167" s="6"/>
      <c r="BM7167" s="6"/>
      <c r="BN7167" s="6"/>
      <c r="BO7167" s="6"/>
      <c r="BP7167" s="6"/>
      <c r="BQ7167" s="6"/>
      <c r="BR7167" s="6"/>
      <c r="BS7167" s="6"/>
      <c r="BT7167" s="6"/>
      <c r="CG7167" s="432"/>
      <c r="CH7167" s="432"/>
      <c r="CL7167" s="174"/>
    </row>
    <row r="7168" spans="29:90" s="168" customFormat="1" x14ac:dyDescent="0.25">
      <c r="AC7168" s="175"/>
      <c r="AD7168" s="175"/>
      <c r="AE7168" s="175"/>
      <c r="AF7168" s="175"/>
      <c r="AG7168" s="175"/>
      <c r="AH7168" s="176"/>
      <c r="AM7168" s="6"/>
      <c r="AN7168" s="6"/>
      <c r="AO7168" s="6"/>
      <c r="AP7168" s="6"/>
      <c r="AQ7168" s="6"/>
      <c r="AR7168" s="6"/>
      <c r="AS7168" s="6"/>
      <c r="AT7168" s="6"/>
      <c r="AU7168" s="6"/>
      <c r="AV7168" s="6"/>
      <c r="AW7168" s="6"/>
      <c r="AX7168" s="6"/>
      <c r="AY7168" s="172"/>
      <c r="AZ7168" s="172"/>
      <c r="BA7168" s="172"/>
      <c r="BB7168" s="6"/>
      <c r="BC7168" s="6"/>
      <c r="BD7168" s="6"/>
      <c r="BE7168" s="6"/>
      <c r="BF7168" s="6"/>
      <c r="BG7168" s="172"/>
      <c r="BH7168" s="172"/>
      <c r="BI7168" s="172"/>
      <c r="BJ7168" s="6"/>
      <c r="BK7168" s="6"/>
      <c r="BL7168" s="6"/>
      <c r="BM7168" s="6"/>
      <c r="BN7168" s="6"/>
      <c r="BO7168" s="6"/>
      <c r="BP7168" s="6"/>
      <c r="BQ7168" s="6"/>
      <c r="BR7168" s="6"/>
      <c r="BS7168" s="6"/>
      <c r="BT7168" s="6"/>
      <c r="CG7168" s="432"/>
      <c r="CH7168" s="432"/>
      <c r="CL7168" s="174"/>
    </row>
    <row r="7169" spans="29:90" s="168" customFormat="1" x14ac:dyDescent="0.25">
      <c r="AC7169" s="175"/>
      <c r="AD7169" s="175"/>
      <c r="AE7169" s="175"/>
      <c r="AF7169" s="175"/>
      <c r="AG7169" s="175"/>
      <c r="AH7169" s="176"/>
      <c r="AM7169" s="6"/>
      <c r="AN7169" s="6"/>
      <c r="AO7169" s="6"/>
      <c r="AP7169" s="6"/>
      <c r="AQ7169" s="6"/>
      <c r="AR7169" s="6"/>
      <c r="AS7169" s="6"/>
      <c r="AT7169" s="6"/>
      <c r="AU7169" s="6"/>
      <c r="AV7169" s="6"/>
      <c r="AW7169" s="6"/>
      <c r="AX7169" s="6"/>
      <c r="AY7169" s="172"/>
      <c r="AZ7169" s="172"/>
      <c r="BA7169" s="172"/>
      <c r="BB7169" s="6"/>
      <c r="BC7169" s="6"/>
      <c r="BD7169" s="6"/>
      <c r="BE7169" s="6"/>
      <c r="BF7169" s="6"/>
      <c r="BG7169" s="172"/>
      <c r="BH7169" s="172"/>
      <c r="BI7169" s="172"/>
      <c r="BJ7169" s="6"/>
      <c r="BK7169" s="6"/>
      <c r="BL7169" s="6"/>
      <c r="BM7169" s="6"/>
      <c r="BN7169" s="6"/>
      <c r="BO7169" s="6"/>
      <c r="BP7169" s="6"/>
      <c r="BQ7169" s="6"/>
      <c r="BR7169" s="6"/>
      <c r="BS7169" s="6"/>
      <c r="BT7169" s="6"/>
      <c r="CG7169" s="432"/>
      <c r="CH7169" s="432"/>
      <c r="CL7169" s="174"/>
    </row>
    <row r="7170" spans="29:90" s="168" customFormat="1" x14ac:dyDescent="0.25">
      <c r="AC7170" s="175"/>
      <c r="AD7170" s="175"/>
      <c r="AE7170" s="175"/>
      <c r="AF7170" s="175"/>
      <c r="AG7170" s="175"/>
      <c r="AH7170" s="176"/>
      <c r="AM7170" s="6"/>
      <c r="AN7170" s="6"/>
      <c r="AO7170" s="6"/>
      <c r="AP7170" s="6"/>
      <c r="AQ7170" s="6"/>
      <c r="AR7170" s="6"/>
      <c r="AS7170" s="6"/>
      <c r="AT7170" s="6"/>
      <c r="AU7170" s="6"/>
      <c r="AV7170" s="6"/>
      <c r="AW7170" s="6"/>
      <c r="AX7170" s="6"/>
      <c r="AY7170" s="172"/>
      <c r="AZ7170" s="172"/>
      <c r="BA7170" s="172"/>
      <c r="BB7170" s="6"/>
      <c r="BC7170" s="6"/>
      <c r="BD7170" s="6"/>
      <c r="BE7170" s="6"/>
      <c r="BF7170" s="6"/>
      <c r="BG7170" s="172"/>
      <c r="BH7170" s="172"/>
      <c r="BI7170" s="172"/>
      <c r="BJ7170" s="6"/>
      <c r="BK7170" s="6"/>
      <c r="BL7170" s="6"/>
      <c r="BM7170" s="6"/>
      <c r="BN7170" s="6"/>
      <c r="BO7170" s="6"/>
      <c r="BP7170" s="6"/>
      <c r="BQ7170" s="6"/>
      <c r="BR7170" s="6"/>
      <c r="BS7170" s="6"/>
      <c r="BT7170" s="6"/>
      <c r="CG7170" s="432"/>
      <c r="CH7170" s="432"/>
      <c r="CL7170" s="174"/>
    </row>
    <row r="7171" spans="29:90" s="168" customFormat="1" x14ac:dyDescent="0.25">
      <c r="AC7171" s="175"/>
      <c r="AD7171" s="175"/>
      <c r="AE7171" s="175"/>
      <c r="AF7171" s="175"/>
      <c r="AG7171" s="175"/>
      <c r="AH7171" s="176"/>
      <c r="AM7171" s="6"/>
      <c r="AN7171" s="6"/>
      <c r="AO7171" s="6"/>
      <c r="AP7171" s="6"/>
      <c r="AQ7171" s="6"/>
      <c r="AR7171" s="6"/>
      <c r="AS7171" s="6"/>
      <c r="AT7171" s="6"/>
      <c r="AU7171" s="6"/>
      <c r="AV7171" s="6"/>
      <c r="AW7171" s="6"/>
      <c r="AX7171" s="6"/>
      <c r="AY7171" s="172"/>
      <c r="AZ7171" s="172"/>
      <c r="BA7171" s="172"/>
      <c r="BB7171" s="6"/>
      <c r="BC7171" s="6"/>
      <c r="BD7171" s="6"/>
      <c r="BE7171" s="6"/>
      <c r="BF7171" s="6"/>
      <c r="BG7171" s="172"/>
      <c r="BH7171" s="172"/>
      <c r="BI7171" s="172"/>
      <c r="BJ7171" s="6"/>
      <c r="BK7171" s="6"/>
      <c r="BL7171" s="6"/>
      <c r="BM7171" s="6"/>
      <c r="BN7171" s="6"/>
      <c r="BO7171" s="6"/>
      <c r="BP7171" s="6"/>
      <c r="BQ7171" s="6"/>
      <c r="BR7171" s="6"/>
      <c r="BS7171" s="6"/>
      <c r="BT7171" s="6"/>
      <c r="CG7171" s="432"/>
      <c r="CH7171" s="432"/>
      <c r="CL7171" s="174"/>
    </row>
    <row r="7172" spans="29:90" s="168" customFormat="1" x14ac:dyDescent="0.25">
      <c r="AC7172" s="175"/>
      <c r="AD7172" s="175"/>
      <c r="AE7172" s="175"/>
      <c r="AF7172" s="175"/>
      <c r="AG7172" s="175"/>
      <c r="AH7172" s="176"/>
      <c r="AM7172" s="6"/>
      <c r="AN7172" s="6"/>
      <c r="AO7172" s="6"/>
      <c r="AP7172" s="6"/>
      <c r="AQ7172" s="6"/>
      <c r="AR7172" s="6"/>
      <c r="AS7172" s="6"/>
      <c r="AT7172" s="6"/>
      <c r="AU7172" s="6"/>
      <c r="AV7172" s="6"/>
      <c r="AW7172" s="6"/>
      <c r="AX7172" s="6"/>
      <c r="AY7172" s="172"/>
      <c r="AZ7172" s="172"/>
      <c r="BA7172" s="172"/>
      <c r="BB7172" s="6"/>
      <c r="BC7172" s="6"/>
      <c r="BD7172" s="6"/>
      <c r="BE7172" s="6"/>
      <c r="BF7172" s="6"/>
      <c r="BG7172" s="172"/>
      <c r="BH7172" s="172"/>
      <c r="BI7172" s="172"/>
      <c r="BJ7172" s="6"/>
      <c r="BK7172" s="6"/>
      <c r="BL7172" s="6"/>
      <c r="BM7172" s="6"/>
      <c r="BN7172" s="6"/>
      <c r="BO7172" s="6"/>
      <c r="BP7172" s="6"/>
      <c r="BQ7172" s="6"/>
      <c r="BR7172" s="6"/>
      <c r="BS7172" s="6"/>
      <c r="BT7172" s="6"/>
      <c r="CG7172" s="432"/>
      <c r="CH7172" s="432"/>
      <c r="CL7172" s="174"/>
    </row>
    <row r="7173" spans="29:90" s="168" customFormat="1" x14ac:dyDescent="0.25">
      <c r="AC7173" s="175"/>
      <c r="AD7173" s="175"/>
      <c r="AE7173" s="175"/>
      <c r="AF7173" s="175"/>
      <c r="AG7173" s="175"/>
      <c r="AH7173" s="176"/>
      <c r="AM7173" s="6"/>
      <c r="AN7173" s="6"/>
      <c r="AO7173" s="6"/>
      <c r="AP7173" s="6"/>
      <c r="AQ7173" s="6"/>
      <c r="AR7173" s="6"/>
      <c r="AS7173" s="6"/>
      <c r="AT7173" s="6"/>
      <c r="AU7173" s="6"/>
      <c r="AV7173" s="6"/>
      <c r="AW7173" s="6"/>
      <c r="AX7173" s="6"/>
      <c r="AY7173" s="172"/>
      <c r="AZ7173" s="172"/>
      <c r="BA7173" s="172"/>
      <c r="BB7173" s="6"/>
      <c r="BC7173" s="6"/>
      <c r="BD7173" s="6"/>
      <c r="BE7173" s="6"/>
      <c r="BF7173" s="6"/>
      <c r="BG7173" s="172"/>
      <c r="BH7173" s="172"/>
      <c r="BI7173" s="172"/>
      <c r="BJ7173" s="6"/>
      <c r="BK7173" s="6"/>
      <c r="BL7173" s="6"/>
      <c r="BM7173" s="6"/>
      <c r="BN7173" s="6"/>
      <c r="BO7173" s="6"/>
      <c r="BP7173" s="6"/>
      <c r="BQ7173" s="6"/>
      <c r="BR7173" s="6"/>
      <c r="BS7173" s="6"/>
      <c r="BT7173" s="6"/>
      <c r="CG7173" s="432"/>
      <c r="CH7173" s="432"/>
      <c r="CL7173" s="174"/>
    </row>
    <row r="7174" spans="29:90" s="168" customFormat="1" x14ac:dyDescent="0.25">
      <c r="AC7174" s="175"/>
      <c r="AD7174" s="175"/>
      <c r="AE7174" s="175"/>
      <c r="AF7174" s="175"/>
      <c r="AG7174" s="175"/>
      <c r="AH7174" s="176"/>
      <c r="AM7174" s="6"/>
      <c r="AN7174" s="6"/>
      <c r="AO7174" s="6"/>
      <c r="AP7174" s="6"/>
      <c r="AQ7174" s="6"/>
      <c r="AR7174" s="6"/>
      <c r="AS7174" s="6"/>
      <c r="AT7174" s="6"/>
      <c r="AU7174" s="6"/>
      <c r="AV7174" s="6"/>
      <c r="AW7174" s="6"/>
      <c r="AX7174" s="6"/>
      <c r="AY7174" s="172"/>
      <c r="AZ7174" s="172"/>
      <c r="BA7174" s="172"/>
      <c r="BB7174" s="6"/>
      <c r="BC7174" s="6"/>
      <c r="BD7174" s="6"/>
      <c r="BE7174" s="6"/>
      <c r="BF7174" s="6"/>
      <c r="BG7174" s="172"/>
      <c r="BH7174" s="172"/>
      <c r="BI7174" s="172"/>
      <c r="BJ7174" s="6"/>
      <c r="BK7174" s="6"/>
      <c r="BL7174" s="6"/>
      <c r="BM7174" s="6"/>
      <c r="BN7174" s="6"/>
      <c r="BO7174" s="6"/>
      <c r="BP7174" s="6"/>
      <c r="BQ7174" s="6"/>
      <c r="BR7174" s="6"/>
      <c r="BS7174" s="6"/>
      <c r="BT7174" s="6"/>
      <c r="CG7174" s="432"/>
      <c r="CH7174" s="432"/>
      <c r="CL7174" s="174"/>
    </row>
    <row r="7175" spans="29:90" s="168" customFormat="1" x14ac:dyDescent="0.25">
      <c r="AC7175" s="175"/>
      <c r="AD7175" s="175"/>
      <c r="AE7175" s="175"/>
      <c r="AF7175" s="175"/>
      <c r="AG7175" s="175"/>
      <c r="AH7175" s="176"/>
      <c r="AM7175" s="6"/>
      <c r="AN7175" s="6"/>
      <c r="AO7175" s="6"/>
      <c r="AP7175" s="6"/>
      <c r="AQ7175" s="6"/>
      <c r="AR7175" s="6"/>
      <c r="AS7175" s="6"/>
      <c r="AT7175" s="6"/>
      <c r="AU7175" s="6"/>
      <c r="AV7175" s="6"/>
      <c r="AW7175" s="6"/>
      <c r="AX7175" s="6"/>
      <c r="AY7175" s="172"/>
      <c r="AZ7175" s="172"/>
      <c r="BA7175" s="172"/>
      <c r="BB7175" s="6"/>
      <c r="BC7175" s="6"/>
      <c r="BD7175" s="6"/>
      <c r="BE7175" s="6"/>
      <c r="BF7175" s="6"/>
      <c r="BG7175" s="172"/>
      <c r="BH7175" s="172"/>
      <c r="BI7175" s="172"/>
      <c r="BJ7175" s="6"/>
      <c r="BK7175" s="6"/>
      <c r="BL7175" s="6"/>
      <c r="BM7175" s="6"/>
      <c r="BN7175" s="6"/>
      <c r="BO7175" s="6"/>
      <c r="BP7175" s="6"/>
      <c r="BQ7175" s="6"/>
      <c r="BR7175" s="6"/>
      <c r="BS7175" s="6"/>
      <c r="BT7175" s="6"/>
      <c r="CG7175" s="432"/>
      <c r="CH7175" s="432"/>
      <c r="CL7175" s="174"/>
    </row>
    <row r="7176" spans="29:90" s="168" customFormat="1" x14ac:dyDescent="0.25">
      <c r="AC7176" s="175"/>
      <c r="AD7176" s="175"/>
      <c r="AE7176" s="175"/>
      <c r="AF7176" s="175"/>
      <c r="AG7176" s="175"/>
      <c r="AH7176" s="176"/>
      <c r="AM7176" s="6"/>
      <c r="AN7176" s="6"/>
      <c r="AO7176" s="6"/>
      <c r="AP7176" s="6"/>
      <c r="AQ7176" s="6"/>
      <c r="AR7176" s="6"/>
      <c r="AS7176" s="6"/>
      <c r="AT7176" s="6"/>
      <c r="AU7176" s="6"/>
      <c r="AV7176" s="6"/>
      <c r="AW7176" s="6"/>
      <c r="AX7176" s="6"/>
      <c r="AY7176" s="172"/>
      <c r="AZ7176" s="172"/>
      <c r="BA7176" s="172"/>
      <c r="BB7176" s="6"/>
      <c r="BC7176" s="6"/>
      <c r="BD7176" s="6"/>
      <c r="BE7176" s="6"/>
      <c r="BF7176" s="6"/>
      <c r="BG7176" s="172"/>
      <c r="BH7176" s="172"/>
      <c r="BI7176" s="172"/>
      <c r="BJ7176" s="6"/>
      <c r="BK7176" s="6"/>
      <c r="BL7176" s="6"/>
      <c r="BM7176" s="6"/>
      <c r="BN7176" s="6"/>
      <c r="BO7176" s="6"/>
      <c r="BP7176" s="6"/>
      <c r="BQ7176" s="6"/>
      <c r="BR7176" s="6"/>
      <c r="BS7176" s="6"/>
      <c r="BT7176" s="6"/>
      <c r="CG7176" s="432"/>
      <c r="CH7176" s="432"/>
      <c r="CL7176" s="174"/>
    </row>
    <row r="7177" spans="29:90" s="168" customFormat="1" x14ac:dyDescent="0.25">
      <c r="AC7177" s="175"/>
      <c r="AD7177" s="175"/>
      <c r="AE7177" s="175"/>
      <c r="AF7177" s="175"/>
      <c r="AG7177" s="175"/>
      <c r="AH7177" s="176"/>
      <c r="AM7177" s="6"/>
      <c r="AN7177" s="6"/>
      <c r="AO7177" s="6"/>
      <c r="AP7177" s="6"/>
      <c r="AQ7177" s="6"/>
      <c r="AR7177" s="6"/>
      <c r="AS7177" s="6"/>
      <c r="AT7177" s="6"/>
      <c r="AU7177" s="6"/>
      <c r="AV7177" s="6"/>
      <c r="AW7177" s="6"/>
      <c r="AX7177" s="6"/>
      <c r="AY7177" s="172"/>
      <c r="AZ7177" s="172"/>
      <c r="BA7177" s="172"/>
      <c r="BB7177" s="6"/>
      <c r="BC7177" s="6"/>
      <c r="BD7177" s="6"/>
      <c r="BE7177" s="6"/>
      <c r="BF7177" s="6"/>
      <c r="BG7177" s="172"/>
      <c r="BH7177" s="172"/>
      <c r="BI7177" s="172"/>
      <c r="BJ7177" s="6"/>
      <c r="BK7177" s="6"/>
      <c r="BL7177" s="6"/>
      <c r="BM7177" s="6"/>
      <c r="BN7177" s="6"/>
      <c r="BO7177" s="6"/>
      <c r="BP7177" s="6"/>
      <c r="BQ7177" s="6"/>
      <c r="BR7177" s="6"/>
      <c r="BS7177" s="6"/>
      <c r="BT7177" s="6"/>
      <c r="CG7177" s="432"/>
      <c r="CH7177" s="432"/>
      <c r="CL7177" s="174"/>
    </row>
    <row r="7178" spans="29:90" s="168" customFormat="1" x14ac:dyDescent="0.25">
      <c r="AC7178" s="175"/>
      <c r="AD7178" s="175"/>
      <c r="AE7178" s="175"/>
      <c r="AF7178" s="175"/>
      <c r="AG7178" s="175"/>
      <c r="AH7178" s="176"/>
      <c r="AM7178" s="6"/>
      <c r="AN7178" s="6"/>
      <c r="AO7178" s="6"/>
      <c r="AP7178" s="6"/>
      <c r="AQ7178" s="6"/>
      <c r="AR7178" s="6"/>
      <c r="AS7178" s="6"/>
      <c r="AT7178" s="6"/>
      <c r="AU7178" s="6"/>
      <c r="AV7178" s="6"/>
      <c r="AW7178" s="6"/>
      <c r="AX7178" s="6"/>
      <c r="AY7178" s="172"/>
      <c r="AZ7178" s="172"/>
      <c r="BA7178" s="172"/>
      <c r="BB7178" s="6"/>
      <c r="BC7178" s="6"/>
      <c r="BD7178" s="6"/>
      <c r="BE7178" s="6"/>
      <c r="BF7178" s="6"/>
      <c r="BG7178" s="172"/>
      <c r="BH7178" s="172"/>
      <c r="BI7178" s="172"/>
      <c r="BJ7178" s="6"/>
      <c r="BK7178" s="6"/>
      <c r="BL7178" s="6"/>
      <c r="BM7178" s="6"/>
      <c r="BN7178" s="6"/>
      <c r="BO7178" s="6"/>
      <c r="BP7178" s="6"/>
      <c r="BQ7178" s="6"/>
      <c r="BR7178" s="6"/>
      <c r="BS7178" s="6"/>
      <c r="BT7178" s="6"/>
      <c r="CG7178" s="432"/>
      <c r="CH7178" s="432"/>
      <c r="CL7178" s="174"/>
    </row>
    <row r="7179" spans="29:90" s="168" customFormat="1" x14ac:dyDescent="0.25">
      <c r="AC7179" s="175"/>
      <c r="AD7179" s="175"/>
      <c r="AE7179" s="175"/>
      <c r="AF7179" s="175"/>
      <c r="AG7179" s="175"/>
      <c r="AH7179" s="176"/>
      <c r="AM7179" s="6"/>
      <c r="AN7179" s="6"/>
      <c r="AO7179" s="6"/>
      <c r="AP7179" s="6"/>
      <c r="AQ7179" s="6"/>
      <c r="AR7179" s="6"/>
      <c r="AS7179" s="6"/>
      <c r="AT7179" s="6"/>
      <c r="AU7179" s="6"/>
      <c r="AV7179" s="6"/>
      <c r="AW7179" s="6"/>
      <c r="AX7179" s="6"/>
      <c r="AY7179" s="172"/>
      <c r="AZ7179" s="172"/>
      <c r="BA7179" s="172"/>
      <c r="BB7179" s="6"/>
      <c r="BC7179" s="6"/>
      <c r="BD7179" s="6"/>
      <c r="BE7179" s="6"/>
      <c r="BF7179" s="6"/>
      <c r="BG7179" s="172"/>
      <c r="BH7179" s="172"/>
      <c r="BI7179" s="172"/>
      <c r="BJ7179" s="6"/>
      <c r="BK7179" s="6"/>
      <c r="BL7179" s="6"/>
      <c r="BM7179" s="6"/>
      <c r="BN7179" s="6"/>
      <c r="BO7179" s="6"/>
      <c r="BP7179" s="6"/>
      <c r="BQ7179" s="6"/>
      <c r="BR7179" s="6"/>
      <c r="BS7179" s="6"/>
      <c r="BT7179" s="6"/>
      <c r="CG7179" s="432"/>
      <c r="CH7179" s="432"/>
      <c r="CL7179" s="174"/>
    </row>
    <row r="7180" spans="29:90" s="168" customFormat="1" x14ac:dyDescent="0.25">
      <c r="AC7180" s="175"/>
      <c r="AD7180" s="175"/>
      <c r="AE7180" s="175"/>
      <c r="AF7180" s="175"/>
      <c r="AG7180" s="175"/>
      <c r="AH7180" s="176"/>
      <c r="AM7180" s="6"/>
      <c r="AN7180" s="6"/>
      <c r="AO7180" s="6"/>
      <c r="AP7180" s="6"/>
      <c r="AQ7180" s="6"/>
      <c r="AR7180" s="6"/>
      <c r="AS7180" s="6"/>
      <c r="AT7180" s="6"/>
      <c r="AU7180" s="6"/>
      <c r="AV7180" s="6"/>
      <c r="AW7180" s="6"/>
      <c r="AX7180" s="6"/>
      <c r="AY7180" s="172"/>
      <c r="AZ7180" s="172"/>
      <c r="BA7180" s="172"/>
      <c r="BB7180" s="6"/>
      <c r="BC7180" s="6"/>
      <c r="BD7180" s="6"/>
      <c r="BE7180" s="6"/>
      <c r="BF7180" s="6"/>
      <c r="BG7180" s="172"/>
      <c r="BH7180" s="172"/>
      <c r="BI7180" s="172"/>
      <c r="BJ7180" s="6"/>
      <c r="BK7180" s="6"/>
      <c r="BL7180" s="6"/>
      <c r="BM7180" s="6"/>
      <c r="BN7180" s="6"/>
      <c r="BO7180" s="6"/>
      <c r="BP7180" s="6"/>
      <c r="BQ7180" s="6"/>
      <c r="BR7180" s="6"/>
      <c r="BS7180" s="6"/>
      <c r="BT7180" s="6"/>
      <c r="CG7180" s="432"/>
      <c r="CH7180" s="432"/>
      <c r="CL7180" s="174"/>
    </row>
    <row r="7181" spans="29:90" s="168" customFormat="1" x14ac:dyDescent="0.25">
      <c r="AC7181" s="175"/>
      <c r="AD7181" s="175"/>
      <c r="AE7181" s="175"/>
      <c r="AF7181" s="175"/>
      <c r="AG7181" s="175"/>
      <c r="AH7181" s="176"/>
      <c r="AM7181" s="6"/>
      <c r="AN7181" s="6"/>
      <c r="AO7181" s="6"/>
      <c r="AP7181" s="6"/>
      <c r="AQ7181" s="6"/>
      <c r="AR7181" s="6"/>
      <c r="AS7181" s="6"/>
      <c r="AT7181" s="6"/>
      <c r="AU7181" s="6"/>
      <c r="AV7181" s="6"/>
      <c r="AW7181" s="6"/>
      <c r="AX7181" s="6"/>
      <c r="AY7181" s="172"/>
      <c r="AZ7181" s="172"/>
      <c r="BA7181" s="172"/>
      <c r="BB7181" s="6"/>
      <c r="BC7181" s="6"/>
      <c r="BD7181" s="6"/>
      <c r="BE7181" s="6"/>
      <c r="BF7181" s="6"/>
      <c r="BG7181" s="172"/>
      <c r="BH7181" s="172"/>
      <c r="BI7181" s="172"/>
      <c r="BJ7181" s="6"/>
      <c r="BK7181" s="6"/>
      <c r="BL7181" s="6"/>
      <c r="BM7181" s="6"/>
      <c r="BN7181" s="6"/>
      <c r="BO7181" s="6"/>
      <c r="BP7181" s="6"/>
      <c r="BQ7181" s="6"/>
      <c r="BR7181" s="6"/>
      <c r="BS7181" s="6"/>
      <c r="BT7181" s="6"/>
      <c r="CG7181" s="432"/>
      <c r="CH7181" s="432"/>
      <c r="CL7181" s="174"/>
    </row>
    <row r="7182" spans="29:90" s="168" customFormat="1" x14ac:dyDescent="0.25">
      <c r="AC7182" s="175"/>
      <c r="AD7182" s="175"/>
      <c r="AE7182" s="175"/>
      <c r="AF7182" s="175"/>
      <c r="AG7182" s="175"/>
      <c r="AH7182" s="176"/>
      <c r="AM7182" s="6"/>
      <c r="AN7182" s="6"/>
      <c r="AO7182" s="6"/>
      <c r="AP7182" s="6"/>
      <c r="AQ7182" s="6"/>
      <c r="AR7182" s="6"/>
      <c r="AS7182" s="6"/>
      <c r="AT7182" s="6"/>
      <c r="AU7182" s="6"/>
      <c r="AV7182" s="6"/>
      <c r="AW7182" s="6"/>
      <c r="AX7182" s="6"/>
      <c r="AY7182" s="172"/>
      <c r="AZ7182" s="172"/>
      <c r="BA7182" s="172"/>
      <c r="BB7182" s="6"/>
      <c r="BC7182" s="6"/>
      <c r="BD7182" s="6"/>
      <c r="BE7182" s="6"/>
      <c r="BF7182" s="6"/>
      <c r="BG7182" s="172"/>
      <c r="BH7182" s="172"/>
      <c r="BI7182" s="172"/>
      <c r="BJ7182" s="6"/>
      <c r="BK7182" s="6"/>
      <c r="BL7182" s="6"/>
      <c r="BM7182" s="6"/>
      <c r="BN7182" s="6"/>
      <c r="BO7182" s="6"/>
      <c r="BP7182" s="6"/>
      <c r="BQ7182" s="6"/>
      <c r="BR7182" s="6"/>
      <c r="BS7182" s="6"/>
      <c r="BT7182" s="6"/>
      <c r="CG7182" s="432"/>
      <c r="CH7182" s="432"/>
      <c r="CL7182" s="174"/>
    </row>
    <row r="7183" spans="29:90" s="168" customFormat="1" x14ac:dyDescent="0.25">
      <c r="AC7183" s="175"/>
      <c r="AD7183" s="175"/>
      <c r="AE7183" s="175"/>
      <c r="AF7183" s="175"/>
      <c r="AG7183" s="175"/>
      <c r="AH7183" s="176"/>
      <c r="AM7183" s="6"/>
      <c r="AN7183" s="6"/>
      <c r="AO7183" s="6"/>
      <c r="AP7183" s="6"/>
      <c r="AQ7183" s="6"/>
      <c r="AR7183" s="6"/>
      <c r="AS7183" s="6"/>
      <c r="AT7183" s="6"/>
      <c r="AU7183" s="6"/>
      <c r="AV7183" s="6"/>
      <c r="AW7183" s="6"/>
      <c r="AX7183" s="6"/>
      <c r="AY7183" s="172"/>
      <c r="AZ7183" s="172"/>
      <c r="BA7183" s="172"/>
      <c r="BB7183" s="6"/>
      <c r="BC7183" s="6"/>
      <c r="BD7183" s="6"/>
      <c r="BE7183" s="6"/>
      <c r="BF7183" s="6"/>
      <c r="BG7183" s="172"/>
      <c r="BH7183" s="172"/>
      <c r="BI7183" s="172"/>
      <c r="BJ7183" s="6"/>
      <c r="BK7183" s="6"/>
      <c r="BL7183" s="6"/>
      <c r="BM7183" s="6"/>
      <c r="BN7183" s="6"/>
      <c r="BO7183" s="6"/>
      <c r="BP7183" s="6"/>
      <c r="BQ7183" s="6"/>
      <c r="BR7183" s="6"/>
      <c r="BS7183" s="6"/>
      <c r="BT7183" s="6"/>
      <c r="CG7183" s="432"/>
      <c r="CH7183" s="432"/>
      <c r="CL7183" s="174"/>
    </row>
    <row r="7184" spans="29:90" s="168" customFormat="1" x14ac:dyDescent="0.25">
      <c r="AC7184" s="175"/>
      <c r="AD7184" s="175"/>
      <c r="AE7184" s="175"/>
      <c r="AF7184" s="175"/>
      <c r="AG7184" s="175"/>
      <c r="AH7184" s="176"/>
      <c r="AM7184" s="6"/>
      <c r="AN7184" s="6"/>
      <c r="AO7184" s="6"/>
      <c r="AP7184" s="6"/>
      <c r="AQ7184" s="6"/>
      <c r="AR7184" s="6"/>
      <c r="AS7184" s="6"/>
      <c r="AT7184" s="6"/>
      <c r="AU7184" s="6"/>
      <c r="AV7184" s="6"/>
      <c r="AW7184" s="6"/>
      <c r="AX7184" s="6"/>
      <c r="AY7184" s="172"/>
      <c r="AZ7184" s="172"/>
      <c r="BA7184" s="172"/>
      <c r="BB7184" s="6"/>
      <c r="BC7184" s="6"/>
      <c r="BD7184" s="6"/>
      <c r="BE7184" s="6"/>
      <c r="BF7184" s="6"/>
      <c r="BG7184" s="172"/>
      <c r="BH7184" s="172"/>
      <c r="BI7184" s="172"/>
      <c r="BJ7184" s="6"/>
      <c r="BK7184" s="6"/>
      <c r="BL7184" s="6"/>
      <c r="BM7184" s="6"/>
      <c r="BN7184" s="6"/>
      <c r="BO7184" s="6"/>
      <c r="BP7184" s="6"/>
      <c r="BQ7184" s="6"/>
      <c r="BR7184" s="6"/>
      <c r="BS7184" s="6"/>
      <c r="BT7184" s="6"/>
      <c r="CG7184" s="432"/>
      <c r="CH7184" s="432"/>
      <c r="CL7184" s="174"/>
    </row>
    <row r="7185" spans="29:90" s="168" customFormat="1" x14ac:dyDescent="0.25">
      <c r="AC7185" s="175"/>
      <c r="AD7185" s="175"/>
      <c r="AE7185" s="175"/>
      <c r="AF7185" s="175"/>
      <c r="AG7185" s="175"/>
      <c r="AH7185" s="176"/>
      <c r="AM7185" s="6"/>
      <c r="AN7185" s="6"/>
      <c r="AO7185" s="6"/>
      <c r="AP7185" s="6"/>
      <c r="AQ7185" s="6"/>
      <c r="AR7185" s="6"/>
      <c r="AS7185" s="6"/>
      <c r="AT7185" s="6"/>
      <c r="AU7185" s="6"/>
      <c r="AV7185" s="6"/>
      <c r="AW7185" s="6"/>
      <c r="AX7185" s="6"/>
      <c r="AY7185" s="172"/>
      <c r="AZ7185" s="172"/>
      <c r="BA7185" s="172"/>
      <c r="BB7185" s="6"/>
      <c r="BC7185" s="6"/>
      <c r="BD7185" s="6"/>
      <c r="BE7185" s="6"/>
      <c r="BF7185" s="6"/>
      <c r="BG7185" s="172"/>
      <c r="BH7185" s="172"/>
      <c r="BI7185" s="172"/>
      <c r="BJ7185" s="6"/>
      <c r="BK7185" s="6"/>
      <c r="BL7185" s="6"/>
      <c r="BM7185" s="6"/>
      <c r="BN7185" s="6"/>
      <c r="BO7185" s="6"/>
      <c r="BP7185" s="6"/>
      <c r="BQ7185" s="6"/>
      <c r="BR7185" s="6"/>
      <c r="BS7185" s="6"/>
      <c r="BT7185" s="6"/>
      <c r="CG7185" s="432"/>
      <c r="CH7185" s="432"/>
      <c r="CL7185" s="174"/>
    </row>
    <row r="7186" spans="29:90" s="168" customFormat="1" x14ac:dyDescent="0.25">
      <c r="AC7186" s="175"/>
      <c r="AD7186" s="175"/>
      <c r="AE7186" s="175"/>
      <c r="AF7186" s="175"/>
      <c r="AG7186" s="175"/>
      <c r="AH7186" s="176"/>
      <c r="AM7186" s="6"/>
      <c r="AN7186" s="6"/>
      <c r="AO7186" s="6"/>
      <c r="AP7186" s="6"/>
      <c r="AQ7186" s="6"/>
      <c r="AR7186" s="6"/>
      <c r="AS7186" s="6"/>
      <c r="AT7186" s="6"/>
      <c r="AU7186" s="6"/>
      <c r="AV7186" s="6"/>
      <c r="AW7186" s="6"/>
      <c r="AX7186" s="6"/>
      <c r="AY7186" s="172"/>
      <c r="AZ7186" s="172"/>
      <c r="BA7186" s="172"/>
      <c r="BB7186" s="6"/>
      <c r="BC7186" s="6"/>
      <c r="BD7186" s="6"/>
      <c r="BE7186" s="6"/>
      <c r="BF7186" s="6"/>
      <c r="BG7186" s="172"/>
      <c r="BH7186" s="172"/>
      <c r="BI7186" s="172"/>
      <c r="BJ7186" s="6"/>
      <c r="BK7186" s="6"/>
      <c r="BL7186" s="6"/>
      <c r="BM7186" s="6"/>
      <c r="BN7186" s="6"/>
      <c r="BO7186" s="6"/>
      <c r="BP7186" s="6"/>
      <c r="BQ7186" s="6"/>
      <c r="BR7186" s="6"/>
      <c r="BS7186" s="6"/>
      <c r="BT7186" s="6"/>
      <c r="CG7186" s="432"/>
      <c r="CH7186" s="432"/>
      <c r="CL7186" s="174"/>
    </row>
    <row r="7187" spans="29:90" s="168" customFormat="1" x14ac:dyDescent="0.25">
      <c r="AC7187" s="175"/>
      <c r="AD7187" s="175"/>
      <c r="AE7187" s="175"/>
      <c r="AF7187" s="175"/>
      <c r="AG7187" s="175"/>
      <c r="AH7187" s="176"/>
      <c r="AM7187" s="6"/>
      <c r="AN7187" s="6"/>
      <c r="AO7187" s="6"/>
      <c r="AP7187" s="6"/>
      <c r="AQ7187" s="6"/>
      <c r="AR7187" s="6"/>
      <c r="AS7187" s="6"/>
      <c r="AT7187" s="6"/>
      <c r="AU7187" s="6"/>
      <c r="AV7187" s="6"/>
      <c r="AW7187" s="6"/>
      <c r="AX7187" s="6"/>
      <c r="AY7187" s="172"/>
      <c r="AZ7187" s="172"/>
      <c r="BA7187" s="172"/>
      <c r="BB7187" s="6"/>
      <c r="BC7187" s="6"/>
      <c r="BD7187" s="6"/>
      <c r="BE7187" s="6"/>
      <c r="BF7187" s="6"/>
      <c r="BG7187" s="172"/>
      <c r="BH7187" s="172"/>
      <c r="BI7187" s="172"/>
      <c r="BJ7187" s="6"/>
      <c r="BK7187" s="6"/>
      <c r="BL7187" s="6"/>
      <c r="BM7187" s="6"/>
      <c r="BN7187" s="6"/>
      <c r="BO7187" s="6"/>
      <c r="BP7187" s="6"/>
      <c r="BQ7187" s="6"/>
      <c r="BR7187" s="6"/>
      <c r="BS7187" s="6"/>
      <c r="BT7187" s="6"/>
      <c r="CG7187" s="432"/>
      <c r="CH7187" s="432"/>
      <c r="CL7187" s="174"/>
    </row>
    <row r="7188" spans="29:90" s="168" customFormat="1" x14ac:dyDescent="0.25">
      <c r="AC7188" s="175"/>
      <c r="AD7188" s="175"/>
      <c r="AE7188" s="175"/>
      <c r="AF7188" s="175"/>
      <c r="AG7188" s="175"/>
      <c r="AH7188" s="176"/>
      <c r="AM7188" s="6"/>
      <c r="AN7188" s="6"/>
      <c r="AO7188" s="6"/>
      <c r="AP7188" s="6"/>
      <c r="AQ7188" s="6"/>
      <c r="AR7188" s="6"/>
      <c r="AS7188" s="6"/>
      <c r="AT7188" s="6"/>
      <c r="AU7188" s="6"/>
      <c r="AV7188" s="6"/>
      <c r="AW7188" s="6"/>
      <c r="AX7188" s="6"/>
      <c r="AY7188" s="172"/>
      <c r="AZ7188" s="172"/>
      <c r="BA7188" s="172"/>
      <c r="BB7188" s="6"/>
      <c r="BC7188" s="6"/>
      <c r="BD7188" s="6"/>
      <c r="BE7188" s="6"/>
      <c r="BF7188" s="6"/>
      <c r="BG7188" s="172"/>
      <c r="BH7188" s="172"/>
      <c r="BI7188" s="172"/>
      <c r="BJ7188" s="6"/>
      <c r="BK7188" s="6"/>
      <c r="BL7188" s="6"/>
      <c r="BM7188" s="6"/>
      <c r="BN7188" s="6"/>
      <c r="BO7188" s="6"/>
      <c r="BP7188" s="6"/>
      <c r="BQ7188" s="6"/>
      <c r="BR7188" s="6"/>
      <c r="BS7188" s="6"/>
      <c r="BT7188" s="6"/>
      <c r="CG7188" s="432"/>
      <c r="CH7188" s="432"/>
      <c r="CL7188" s="174"/>
    </row>
    <row r="7189" spans="29:90" s="168" customFormat="1" x14ac:dyDescent="0.25">
      <c r="AC7189" s="175"/>
      <c r="AD7189" s="175"/>
      <c r="AE7189" s="175"/>
      <c r="AF7189" s="175"/>
      <c r="AG7189" s="175"/>
      <c r="AH7189" s="176"/>
      <c r="AM7189" s="6"/>
      <c r="AN7189" s="6"/>
      <c r="AO7189" s="6"/>
      <c r="AP7189" s="6"/>
      <c r="AQ7189" s="6"/>
      <c r="AR7189" s="6"/>
      <c r="AS7189" s="6"/>
      <c r="AT7189" s="6"/>
      <c r="AU7189" s="6"/>
      <c r="AV7189" s="6"/>
      <c r="AW7189" s="6"/>
      <c r="AX7189" s="6"/>
      <c r="AY7189" s="172"/>
      <c r="AZ7189" s="172"/>
      <c r="BA7189" s="172"/>
      <c r="BB7189" s="6"/>
      <c r="BC7189" s="6"/>
      <c r="BD7189" s="6"/>
      <c r="BE7189" s="6"/>
      <c r="BF7189" s="6"/>
      <c r="BG7189" s="172"/>
      <c r="BH7189" s="172"/>
      <c r="BI7189" s="172"/>
      <c r="BJ7189" s="6"/>
      <c r="BK7189" s="6"/>
      <c r="BL7189" s="6"/>
      <c r="BM7189" s="6"/>
      <c r="BN7189" s="6"/>
      <c r="BO7189" s="6"/>
      <c r="BP7189" s="6"/>
      <c r="BQ7189" s="6"/>
      <c r="BR7189" s="6"/>
      <c r="BS7189" s="6"/>
      <c r="BT7189" s="6"/>
      <c r="CG7189" s="432"/>
      <c r="CH7189" s="432"/>
      <c r="CL7189" s="174"/>
    </row>
    <row r="7190" spans="29:90" s="168" customFormat="1" x14ac:dyDescent="0.25">
      <c r="AC7190" s="175"/>
      <c r="AD7190" s="175"/>
      <c r="AE7190" s="175"/>
      <c r="AF7190" s="175"/>
      <c r="AG7190" s="175"/>
      <c r="AH7190" s="176"/>
      <c r="AM7190" s="6"/>
      <c r="AN7190" s="6"/>
      <c r="AO7190" s="6"/>
      <c r="AP7190" s="6"/>
      <c r="AQ7190" s="6"/>
      <c r="AR7190" s="6"/>
      <c r="AS7190" s="6"/>
      <c r="AT7190" s="6"/>
      <c r="AU7190" s="6"/>
      <c r="AV7190" s="6"/>
      <c r="AW7190" s="6"/>
      <c r="AX7190" s="6"/>
      <c r="AY7190" s="172"/>
      <c r="AZ7190" s="172"/>
      <c r="BA7190" s="172"/>
      <c r="BB7190" s="6"/>
      <c r="BC7190" s="6"/>
      <c r="BD7190" s="6"/>
      <c r="BE7190" s="6"/>
      <c r="BF7190" s="6"/>
      <c r="BG7190" s="172"/>
      <c r="BH7190" s="172"/>
      <c r="BI7190" s="172"/>
      <c r="BJ7190" s="6"/>
      <c r="BK7190" s="6"/>
      <c r="BL7190" s="6"/>
      <c r="BM7190" s="6"/>
      <c r="BN7190" s="6"/>
      <c r="BO7190" s="6"/>
      <c r="BP7190" s="6"/>
      <c r="BQ7190" s="6"/>
      <c r="BR7190" s="6"/>
      <c r="BS7190" s="6"/>
      <c r="BT7190" s="6"/>
      <c r="CG7190" s="432"/>
      <c r="CH7190" s="432"/>
      <c r="CL7190" s="174"/>
    </row>
    <row r="7191" spans="29:90" s="168" customFormat="1" x14ac:dyDescent="0.25">
      <c r="AC7191" s="175"/>
      <c r="AD7191" s="175"/>
      <c r="AE7191" s="175"/>
      <c r="AF7191" s="175"/>
      <c r="AG7191" s="175"/>
      <c r="AH7191" s="176"/>
      <c r="AM7191" s="6"/>
      <c r="AN7191" s="6"/>
      <c r="AO7191" s="6"/>
      <c r="AP7191" s="6"/>
      <c r="AQ7191" s="6"/>
      <c r="AR7191" s="6"/>
      <c r="AS7191" s="6"/>
      <c r="AT7191" s="6"/>
      <c r="AU7191" s="6"/>
      <c r="AV7191" s="6"/>
      <c r="AW7191" s="6"/>
      <c r="AX7191" s="6"/>
      <c r="AY7191" s="172"/>
      <c r="AZ7191" s="172"/>
      <c r="BA7191" s="172"/>
      <c r="BB7191" s="6"/>
      <c r="BC7191" s="6"/>
      <c r="BD7191" s="6"/>
      <c r="BE7191" s="6"/>
      <c r="BF7191" s="6"/>
      <c r="BG7191" s="172"/>
      <c r="BH7191" s="172"/>
      <c r="BI7191" s="172"/>
      <c r="BJ7191" s="6"/>
      <c r="BK7191" s="6"/>
      <c r="BL7191" s="6"/>
      <c r="BM7191" s="6"/>
      <c r="BN7191" s="6"/>
      <c r="BO7191" s="6"/>
      <c r="BP7191" s="6"/>
      <c r="BQ7191" s="6"/>
      <c r="BR7191" s="6"/>
      <c r="BS7191" s="6"/>
      <c r="BT7191" s="6"/>
      <c r="CG7191" s="432"/>
      <c r="CH7191" s="432"/>
      <c r="CL7191" s="174"/>
    </row>
    <row r="7192" spans="29:90" s="168" customFormat="1" x14ac:dyDescent="0.25">
      <c r="AC7192" s="175"/>
      <c r="AD7192" s="175"/>
      <c r="AE7192" s="175"/>
      <c r="AF7192" s="175"/>
      <c r="AG7192" s="175"/>
      <c r="AH7192" s="176"/>
      <c r="AM7192" s="6"/>
      <c r="AN7192" s="6"/>
      <c r="AO7192" s="6"/>
      <c r="AP7192" s="6"/>
      <c r="AQ7192" s="6"/>
      <c r="AR7192" s="6"/>
      <c r="AS7192" s="6"/>
      <c r="AT7192" s="6"/>
      <c r="AU7192" s="6"/>
      <c r="AV7192" s="6"/>
      <c r="AW7192" s="6"/>
      <c r="AX7192" s="6"/>
      <c r="AY7192" s="172"/>
      <c r="AZ7192" s="172"/>
      <c r="BA7192" s="172"/>
      <c r="BB7192" s="6"/>
      <c r="BC7192" s="6"/>
      <c r="BD7192" s="6"/>
      <c r="BE7192" s="6"/>
      <c r="BF7192" s="6"/>
      <c r="BG7192" s="172"/>
      <c r="BH7192" s="172"/>
      <c r="BI7192" s="172"/>
      <c r="BJ7192" s="6"/>
      <c r="BK7192" s="6"/>
      <c r="BL7192" s="6"/>
      <c r="BM7192" s="6"/>
      <c r="BN7192" s="6"/>
      <c r="BO7192" s="6"/>
      <c r="BP7192" s="6"/>
      <c r="BQ7192" s="6"/>
      <c r="BR7192" s="6"/>
      <c r="BS7192" s="6"/>
      <c r="BT7192" s="6"/>
      <c r="CG7192" s="432"/>
      <c r="CH7192" s="432"/>
      <c r="CL7192" s="174"/>
    </row>
    <row r="7193" spans="29:90" s="168" customFormat="1" x14ac:dyDescent="0.25">
      <c r="AC7193" s="175"/>
      <c r="AD7193" s="175"/>
      <c r="AE7193" s="175"/>
      <c r="AF7193" s="175"/>
      <c r="AG7193" s="175"/>
      <c r="AH7193" s="176"/>
      <c r="AM7193" s="6"/>
      <c r="AN7193" s="6"/>
      <c r="AO7193" s="6"/>
      <c r="AP7193" s="6"/>
      <c r="AQ7193" s="6"/>
      <c r="AR7193" s="6"/>
      <c r="AS7193" s="6"/>
      <c r="AT7193" s="6"/>
      <c r="AU7193" s="6"/>
      <c r="AV7193" s="6"/>
      <c r="AW7193" s="6"/>
      <c r="AX7193" s="6"/>
      <c r="AY7193" s="172"/>
      <c r="AZ7193" s="172"/>
      <c r="BA7193" s="172"/>
      <c r="BB7193" s="6"/>
      <c r="BC7193" s="6"/>
      <c r="BD7193" s="6"/>
      <c r="BE7193" s="6"/>
      <c r="BF7193" s="6"/>
      <c r="BG7193" s="172"/>
      <c r="BH7193" s="172"/>
      <c r="BI7193" s="172"/>
      <c r="BJ7193" s="6"/>
      <c r="BK7193" s="6"/>
      <c r="BL7193" s="6"/>
      <c r="BM7193" s="6"/>
      <c r="BN7193" s="6"/>
      <c r="BO7193" s="6"/>
      <c r="BP7193" s="6"/>
      <c r="BQ7193" s="6"/>
      <c r="BR7193" s="6"/>
      <c r="BS7193" s="6"/>
      <c r="BT7193" s="6"/>
      <c r="CG7193" s="432"/>
      <c r="CH7193" s="432"/>
      <c r="CL7193" s="174"/>
    </row>
    <row r="7194" spans="29:90" s="168" customFormat="1" x14ac:dyDescent="0.25">
      <c r="AC7194" s="175"/>
      <c r="AD7194" s="175"/>
      <c r="AE7194" s="175"/>
      <c r="AF7194" s="175"/>
      <c r="AG7194" s="175"/>
      <c r="AH7194" s="176"/>
      <c r="AM7194" s="6"/>
      <c r="AN7194" s="6"/>
      <c r="AO7194" s="6"/>
      <c r="AP7194" s="6"/>
      <c r="AQ7194" s="6"/>
      <c r="AR7194" s="6"/>
      <c r="AS7194" s="6"/>
      <c r="AT7194" s="6"/>
      <c r="AU7194" s="6"/>
      <c r="AV7194" s="6"/>
      <c r="AW7194" s="6"/>
      <c r="AX7194" s="6"/>
      <c r="AY7194" s="172"/>
      <c r="AZ7194" s="172"/>
      <c r="BA7194" s="172"/>
      <c r="BB7194" s="6"/>
      <c r="BC7194" s="6"/>
      <c r="BD7194" s="6"/>
      <c r="BE7194" s="6"/>
      <c r="BF7194" s="6"/>
      <c r="BG7194" s="172"/>
      <c r="BH7194" s="172"/>
      <c r="BI7194" s="172"/>
      <c r="BJ7194" s="6"/>
      <c r="BK7194" s="6"/>
      <c r="BL7194" s="6"/>
      <c r="BM7194" s="6"/>
      <c r="BN7194" s="6"/>
      <c r="BO7194" s="6"/>
      <c r="BP7194" s="6"/>
      <c r="BQ7194" s="6"/>
      <c r="BR7194" s="6"/>
      <c r="BS7194" s="6"/>
      <c r="BT7194" s="6"/>
      <c r="CG7194" s="432"/>
      <c r="CH7194" s="432"/>
      <c r="CL7194" s="174"/>
    </row>
    <row r="7195" spans="29:90" s="168" customFormat="1" x14ac:dyDescent="0.25">
      <c r="AC7195" s="175"/>
      <c r="AD7195" s="175"/>
      <c r="AE7195" s="175"/>
      <c r="AF7195" s="175"/>
      <c r="AG7195" s="175"/>
      <c r="AH7195" s="176"/>
      <c r="AM7195" s="6"/>
      <c r="AN7195" s="6"/>
      <c r="AO7195" s="6"/>
      <c r="AP7195" s="6"/>
      <c r="AQ7195" s="6"/>
      <c r="AR7195" s="6"/>
      <c r="AS7195" s="6"/>
      <c r="AT7195" s="6"/>
      <c r="AU7195" s="6"/>
      <c r="AV7195" s="6"/>
      <c r="AW7195" s="6"/>
      <c r="AX7195" s="6"/>
      <c r="AY7195" s="172"/>
      <c r="AZ7195" s="172"/>
      <c r="BA7195" s="172"/>
      <c r="BB7195" s="6"/>
      <c r="BC7195" s="6"/>
      <c r="BD7195" s="6"/>
      <c r="BE7195" s="6"/>
      <c r="BF7195" s="6"/>
      <c r="BG7195" s="172"/>
      <c r="BH7195" s="172"/>
      <c r="BI7195" s="172"/>
      <c r="BJ7195" s="6"/>
      <c r="BK7195" s="6"/>
      <c r="BL7195" s="6"/>
      <c r="BM7195" s="6"/>
      <c r="BN7195" s="6"/>
      <c r="BO7195" s="6"/>
      <c r="BP7195" s="6"/>
      <c r="BQ7195" s="6"/>
      <c r="BR7195" s="6"/>
      <c r="BS7195" s="6"/>
      <c r="BT7195" s="6"/>
      <c r="CG7195" s="432"/>
      <c r="CH7195" s="432"/>
      <c r="CL7195" s="174"/>
    </row>
    <row r="7196" spans="29:90" s="168" customFormat="1" x14ac:dyDescent="0.25">
      <c r="AC7196" s="175"/>
      <c r="AD7196" s="175"/>
      <c r="AE7196" s="175"/>
      <c r="AF7196" s="175"/>
      <c r="AG7196" s="175"/>
      <c r="AH7196" s="176"/>
      <c r="AM7196" s="6"/>
      <c r="AN7196" s="6"/>
      <c r="AO7196" s="6"/>
      <c r="AP7196" s="6"/>
      <c r="AQ7196" s="6"/>
      <c r="AR7196" s="6"/>
      <c r="AS7196" s="6"/>
      <c r="AT7196" s="6"/>
      <c r="AU7196" s="6"/>
      <c r="AV7196" s="6"/>
      <c r="AW7196" s="6"/>
      <c r="AX7196" s="6"/>
      <c r="AY7196" s="172"/>
      <c r="AZ7196" s="172"/>
      <c r="BA7196" s="172"/>
      <c r="BB7196" s="6"/>
      <c r="BC7196" s="6"/>
      <c r="BD7196" s="6"/>
      <c r="BE7196" s="6"/>
      <c r="BF7196" s="6"/>
      <c r="BG7196" s="172"/>
      <c r="BH7196" s="172"/>
      <c r="BI7196" s="172"/>
      <c r="BJ7196" s="6"/>
      <c r="BK7196" s="6"/>
      <c r="BL7196" s="6"/>
      <c r="BM7196" s="6"/>
      <c r="BN7196" s="6"/>
      <c r="BO7196" s="6"/>
      <c r="BP7196" s="6"/>
      <c r="BQ7196" s="6"/>
      <c r="BR7196" s="6"/>
      <c r="BS7196" s="6"/>
      <c r="BT7196" s="6"/>
      <c r="CG7196" s="432"/>
      <c r="CH7196" s="432"/>
      <c r="CL7196" s="174"/>
    </row>
    <row r="7197" spans="29:90" s="168" customFormat="1" x14ac:dyDescent="0.25">
      <c r="AC7197" s="175"/>
      <c r="AD7197" s="175"/>
      <c r="AE7197" s="175"/>
      <c r="AF7197" s="175"/>
      <c r="AG7197" s="175"/>
      <c r="AH7197" s="176"/>
      <c r="AM7197" s="6"/>
      <c r="AN7197" s="6"/>
      <c r="AO7197" s="6"/>
      <c r="AP7197" s="6"/>
      <c r="AQ7197" s="6"/>
      <c r="AR7197" s="6"/>
      <c r="AS7197" s="6"/>
      <c r="AT7197" s="6"/>
      <c r="AU7197" s="6"/>
      <c r="AV7197" s="6"/>
      <c r="AW7197" s="6"/>
      <c r="AX7197" s="6"/>
      <c r="AY7197" s="172"/>
      <c r="AZ7197" s="172"/>
      <c r="BA7197" s="172"/>
      <c r="BB7197" s="6"/>
      <c r="BC7197" s="6"/>
      <c r="BD7197" s="6"/>
      <c r="BE7197" s="6"/>
      <c r="BF7197" s="6"/>
      <c r="BG7197" s="172"/>
      <c r="BH7197" s="172"/>
      <c r="BI7197" s="172"/>
      <c r="BJ7197" s="6"/>
      <c r="BK7197" s="6"/>
      <c r="BL7197" s="6"/>
      <c r="BM7197" s="6"/>
      <c r="BN7197" s="6"/>
      <c r="BO7197" s="6"/>
      <c r="BP7197" s="6"/>
      <c r="BQ7197" s="6"/>
      <c r="BR7197" s="6"/>
      <c r="BS7197" s="6"/>
      <c r="BT7197" s="6"/>
      <c r="CG7197" s="432"/>
      <c r="CH7197" s="432"/>
      <c r="CL7197" s="174"/>
    </row>
    <row r="7198" spans="29:90" s="168" customFormat="1" x14ac:dyDescent="0.25">
      <c r="AC7198" s="175"/>
      <c r="AD7198" s="175"/>
      <c r="AE7198" s="175"/>
      <c r="AF7198" s="175"/>
      <c r="AG7198" s="175"/>
      <c r="AH7198" s="176"/>
      <c r="AM7198" s="6"/>
      <c r="AN7198" s="6"/>
      <c r="AO7198" s="6"/>
      <c r="AP7198" s="6"/>
      <c r="AQ7198" s="6"/>
      <c r="AR7198" s="6"/>
      <c r="AS7198" s="6"/>
      <c r="AT7198" s="6"/>
      <c r="AU7198" s="6"/>
      <c r="AV7198" s="6"/>
      <c r="AW7198" s="6"/>
      <c r="AX7198" s="6"/>
      <c r="AY7198" s="172"/>
      <c r="AZ7198" s="172"/>
      <c r="BA7198" s="172"/>
      <c r="BB7198" s="6"/>
      <c r="BC7198" s="6"/>
      <c r="BD7198" s="6"/>
      <c r="BE7198" s="6"/>
      <c r="BF7198" s="6"/>
      <c r="BG7198" s="172"/>
      <c r="BH7198" s="172"/>
      <c r="BI7198" s="172"/>
      <c r="BJ7198" s="6"/>
      <c r="BK7198" s="6"/>
      <c r="BL7198" s="6"/>
      <c r="BM7198" s="6"/>
      <c r="BN7198" s="6"/>
      <c r="BO7198" s="6"/>
      <c r="BP7198" s="6"/>
      <c r="BQ7198" s="6"/>
      <c r="BR7198" s="6"/>
      <c r="BS7198" s="6"/>
      <c r="BT7198" s="6"/>
      <c r="CG7198" s="432"/>
      <c r="CH7198" s="432"/>
      <c r="CL7198" s="174"/>
    </row>
    <row r="7199" spans="29:90" s="168" customFormat="1" x14ac:dyDescent="0.25">
      <c r="AC7199" s="175"/>
      <c r="AD7199" s="175"/>
      <c r="AE7199" s="175"/>
      <c r="AF7199" s="175"/>
      <c r="AG7199" s="175"/>
      <c r="AH7199" s="176"/>
      <c r="AM7199" s="6"/>
      <c r="AN7199" s="6"/>
      <c r="AO7199" s="6"/>
      <c r="AP7199" s="6"/>
      <c r="AQ7199" s="6"/>
      <c r="AR7199" s="6"/>
      <c r="AS7199" s="6"/>
      <c r="AT7199" s="6"/>
      <c r="AU7199" s="6"/>
      <c r="AV7199" s="6"/>
      <c r="AW7199" s="6"/>
      <c r="AX7199" s="6"/>
      <c r="AY7199" s="172"/>
      <c r="AZ7199" s="172"/>
      <c r="BA7199" s="172"/>
      <c r="BB7199" s="6"/>
      <c r="BC7199" s="6"/>
      <c r="BD7199" s="6"/>
      <c r="BE7199" s="6"/>
      <c r="BF7199" s="6"/>
      <c r="BG7199" s="172"/>
      <c r="BH7199" s="172"/>
      <c r="BI7199" s="172"/>
      <c r="BJ7199" s="6"/>
      <c r="BK7199" s="6"/>
      <c r="BL7199" s="6"/>
      <c r="BM7199" s="6"/>
      <c r="BN7199" s="6"/>
      <c r="BO7199" s="6"/>
      <c r="BP7199" s="6"/>
      <c r="BQ7199" s="6"/>
      <c r="BR7199" s="6"/>
      <c r="BS7199" s="6"/>
      <c r="BT7199" s="6"/>
      <c r="CG7199" s="432"/>
      <c r="CH7199" s="432"/>
      <c r="CL7199" s="174"/>
    </row>
    <row r="7200" spans="29:90" s="168" customFormat="1" x14ac:dyDescent="0.25">
      <c r="AC7200" s="175"/>
      <c r="AD7200" s="175"/>
      <c r="AE7200" s="175"/>
      <c r="AF7200" s="175"/>
      <c r="AG7200" s="175"/>
      <c r="AH7200" s="176"/>
      <c r="AM7200" s="6"/>
      <c r="AN7200" s="6"/>
      <c r="AO7200" s="6"/>
      <c r="AP7200" s="6"/>
      <c r="AQ7200" s="6"/>
      <c r="AR7200" s="6"/>
      <c r="AS7200" s="6"/>
      <c r="AT7200" s="6"/>
      <c r="AU7200" s="6"/>
      <c r="AV7200" s="6"/>
      <c r="AW7200" s="6"/>
      <c r="AX7200" s="6"/>
      <c r="AY7200" s="172"/>
      <c r="AZ7200" s="172"/>
      <c r="BA7200" s="172"/>
      <c r="BB7200" s="6"/>
      <c r="BC7200" s="6"/>
      <c r="BD7200" s="6"/>
      <c r="BE7200" s="6"/>
      <c r="BF7200" s="6"/>
      <c r="BG7200" s="172"/>
      <c r="BH7200" s="172"/>
      <c r="BI7200" s="172"/>
      <c r="BJ7200" s="6"/>
      <c r="BK7200" s="6"/>
      <c r="BL7200" s="6"/>
      <c r="BM7200" s="6"/>
      <c r="BN7200" s="6"/>
      <c r="BO7200" s="6"/>
      <c r="BP7200" s="6"/>
      <c r="BQ7200" s="6"/>
      <c r="BR7200" s="6"/>
      <c r="BS7200" s="6"/>
      <c r="BT7200" s="6"/>
      <c r="CG7200" s="432"/>
      <c r="CH7200" s="432"/>
      <c r="CL7200" s="174"/>
    </row>
    <row r="7201" spans="29:90" s="168" customFormat="1" x14ac:dyDescent="0.25">
      <c r="AC7201" s="175"/>
      <c r="AD7201" s="175"/>
      <c r="AE7201" s="175"/>
      <c r="AF7201" s="175"/>
      <c r="AG7201" s="175"/>
      <c r="AH7201" s="176"/>
      <c r="AM7201" s="6"/>
      <c r="AN7201" s="6"/>
      <c r="AO7201" s="6"/>
      <c r="AP7201" s="6"/>
      <c r="AQ7201" s="6"/>
      <c r="AR7201" s="6"/>
      <c r="AS7201" s="6"/>
      <c r="AT7201" s="6"/>
      <c r="AU7201" s="6"/>
      <c r="AV7201" s="6"/>
      <c r="AW7201" s="6"/>
      <c r="AX7201" s="6"/>
      <c r="AY7201" s="172"/>
      <c r="AZ7201" s="172"/>
      <c r="BA7201" s="172"/>
      <c r="BB7201" s="6"/>
      <c r="BC7201" s="6"/>
      <c r="BD7201" s="6"/>
      <c r="BE7201" s="6"/>
      <c r="BF7201" s="6"/>
      <c r="BG7201" s="172"/>
      <c r="BH7201" s="172"/>
      <c r="BI7201" s="172"/>
      <c r="BJ7201" s="6"/>
      <c r="BK7201" s="6"/>
      <c r="BL7201" s="6"/>
      <c r="BM7201" s="6"/>
      <c r="BN7201" s="6"/>
      <c r="BO7201" s="6"/>
      <c r="BP7201" s="6"/>
      <c r="BQ7201" s="6"/>
      <c r="BR7201" s="6"/>
      <c r="BS7201" s="6"/>
      <c r="BT7201" s="6"/>
      <c r="CG7201" s="432"/>
      <c r="CH7201" s="432"/>
      <c r="CL7201" s="174"/>
    </row>
    <row r="7202" spans="29:90" s="168" customFormat="1" x14ac:dyDescent="0.25">
      <c r="AC7202" s="175"/>
      <c r="AD7202" s="175"/>
      <c r="AE7202" s="175"/>
      <c r="AF7202" s="175"/>
      <c r="AG7202" s="175"/>
      <c r="AH7202" s="176"/>
      <c r="AM7202" s="6"/>
      <c r="AN7202" s="6"/>
      <c r="AO7202" s="6"/>
      <c r="AP7202" s="6"/>
      <c r="AQ7202" s="6"/>
      <c r="AR7202" s="6"/>
      <c r="AS7202" s="6"/>
      <c r="AT7202" s="6"/>
      <c r="AU7202" s="6"/>
      <c r="AV7202" s="6"/>
      <c r="AW7202" s="6"/>
      <c r="AX7202" s="6"/>
      <c r="AY7202" s="172"/>
      <c r="AZ7202" s="172"/>
      <c r="BA7202" s="172"/>
      <c r="BB7202" s="6"/>
      <c r="BC7202" s="6"/>
      <c r="BD7202" s="6"/>
      <c r="BE7202" s="6"/>
      <c r="BF7202" s="6"/>
      <c r="BG7202" s="172"/>
      <c r="BH7202" s="172"/>
      <c r="BI7202" s="172"/>
      <c r="BJ7202" s="6"/>
      <c r="BK7202" s="6"/>
      <c r="BL7202" s="6"/>
      <c r="BM7202" s="6"/>
      <c r="BN7202" s="6"/>
      <c r="BO7202" s="6"/>
      <c r="BP7202" s="6"/>
      <c r="BQ7202" s="6"/>
      <c r="BR7202" s="6"/>
      <c r="BS7202" s="6"/>
      <c r="BT7202" s="6"/>
      <c r="CG7202" s="432"/>
      <c r="CH7202" s="432"/>
      <c r="CL7202" s="174"/>
    </row>
    <row r="7203" spans="29:90" s="168" customFormat="1" x14ac:dyDescent="0.25">
      <c r="AC7203" s="175"/>
      <c r="AD7203" s="175"/>
      <c r="AE7203" s="175"/>
      <c r="AF7203" s="175"/>
      <c r="AG7203" s="175"/>
      <c r="AH7203" s="176"/>
      <c r="AM7203" s="6"/>
      <c r="AN7203" s="6"/>
      <c r="AO7203" s="6"/>
      <c r="AP7203" s="6"/>
      <c r="AQ7203" s="6"/>
      <c r="AR7203" s="6"/>
      <c r="AS7203" s="6"/>
      <c r="AT7203" s="6"/>
      <c r="AU7203" s="6"/>
      <c r="AV7203" s="6"/>
      <c r="AW7203" s="6"/>
      <c r="AX7203" s="6"/>
      <c r="AY7203" s="172"/>
      <c r="AZ7203" s="172"/>
      <c r="BA7203" s="172"/>
      <c r="BB7203" s="6"/>
      <c r="BC7203" s="6"/>
      <c r="BD7203" s="6"/>
      <c r="BE7203" s="6"/>
      <c r="BF7203" s="6"/>
      <c r="BG7203" s="172"/>
      <c r="BH7203" s="172"/>
      <c r="BI7203" s="172"/>
      <c r="BJ7203" s="6"/>
      <c r="BK7203" s="6"/>
      <c r="BL7203" s="6"/>
      <c r="BM7203" s="6"/>
      <c r="BN7203" s="6"/>
      <c r="BO7203" s="6"/>
      <c r="BP7203" s="6"/>
      <c r="BQ7203" s="6"/>
      <c r="BR7203" s="6"/>
      <c r="BS7203" s="6"/>
      <c r="BT7203" s="6"/>
      <c r="CG7203" s="432"/>
      <c r="CH7203" s="432"/>
      <c r="CL7203" s="174"/>
    </row>
    <row r="7204" spans="29:90" s="168" customFormat="1" x14ac:dyDescent="0.25">
      <c r="AC7204" s="175"/>
      <c r="AD7204" s="175"/>
      <c r="AE7204" s="175"/>
      <c r="AF7204" s="175"/>
      <c r="AG7204" s="175"/>
      <c r="AH7204" s="176"/>
      <c r="AM7204" s="6"/>
      <c r="AN7204" s="6"/>
      <c r="AO7204" s="6"/>
      <c r="AP7204" s="6"/>
      <c r="AQ7204" s="6"/>
      <c r="AR7204" s="6"/>
      <c r="AS7204" s="6"/>
      <c r="AT7204" s="6"/>
      <c r="AU7204" s="6"/>
      <c r="AV7204" s="6"/>
      <c r="AW7204" s="6"/>
      <c r="AX7204" s="6"/>
      <c r="AY7204" s="172"/>
      <c r="AZ7204" s="172"/>
      <c r="BA7204" s="172"/>
      <c r="BB7204" s="6"/>
      <c r="BC7204" s="6"/>
      <c r="BD7204" s="6"/>
      <c r="BE7204" s="6"/>
      <c r="BF7204" s="6"/>
      <c r="BG7204" s="172"/>
      <c r="BH7204" s="172"/>
      <c r="BI7204" s="172"/>
      <c r="BJ7204" s="6"/>
      <c r="BK7204" s="6"/>
      <c r="BL7204" s="6"/>
      <c r="BM7204" s="6"/>
      <c r="BN7204" s="6"/>
      <c r="BO7204" s="6"/>
      <c r="BP7204" s="6"/>
      <c r="BQ7204" s="6"/>
      <c r="BR7204" s="6"/>
      <c r="BS7204" s="6"/>
      <c r="BT7204" s="6"/>
      <c r="CG7204" s="432"/>
      <c r="CH7204" s="432"/>
      <c r="CL7204" s="174"/>
    </row>
    <row r="7205" spans="29:90" s="168" customFormat="1" x14ac:dyDescent="0.25">
      <c r="AC7205" s="175"/>
      <c r="AD7205" s="175"/>
      <c r="AE7205" s="175"/>
      <c r="AF7205" s="175"/>
      <c r="AG7205" s="175"/>
      <c r="AH7205" s="176"/>
      <c r="AM7205" s="6"/>
      <c r="AN7205" s="6"/>
      <c r="AO7205" s="6"/>
      <c r="AP7205" s="6"/>
      <c r="AQ7205" s="6"/>
      <c r="AR7205" s="6"/>
      <c r="AS7205" s="6"/>
      <c r="AT7205" s="6"/>
      <c r="AU7205" s="6"/>
      <c r="AV7205" s="6"/>
      <c r="AW7205" s="6"/>
      <c r="AX7205" s="6"/>
      <c r="AY7205" s="172"/>
      <c r="AZ7205" s="172"/>
      <c r="BA7205" s="172"/>
      <c r="BB7205" s="6"/>
      <c r="BC7205" s="6"/>
      <c r="BD7205" s="6"/>
      <c r="BE7205" s="6"/>
      <c r="BF7205" s="6"/>
      <c r="BG7205" s="172"/>
      <c r="BH7205" s="172"/>
      <c r="BI7205" s="172"/>
      <c r="BJ7205" s="6"/>
      <c r="BK7205" s="6"/>
      <c r="BL7205" s="6"/>
      <c r="BM7205" s="6"/>
      <c r="BN7205" s="6"/>
      <c r="BO7205" s="6"/>
      <c r="BP7205" s="6"/>
      <c r="BQ7205" s="6"/>
      <c r="BR7205" s="6"/>
      <c r="BS7205" s="6"/>
      <c r="BT7205" s="6"/>
      <c r="CG7205" s="432"/>
      <c r="CH7205" s="432"/>
      <c r="CL7205" s="174"/>
    </row>
    <row r="7206" spans="29:90" s="168" customFormat="1" x14ac:dyDescent="0.25">
      <c r="AC7206" s="175"/>
      <c r="AD7206" s="175"/>
      <c r="AE7206" s="175"/>
      <c r="AF7206" s="175"/>
      <c r="AG7206" s="175"/>
      <c r="AH7206" s="176"/>
      <c r="AM7206" s="6"/>
      <c r="AN7206" s="6"/>
      <c r="AO7206" s="6"/>
      <c r="AP7206" s="6"/>
      <c r="AQ7206" s="6"/>
      <c r="AR7206" s="6"/>
      <c r="AS7206" s="6"/>
      <c r="AT7206" s="6"/>
      <c r="AU7206" s="6"/>
      <c r="AV7206" s="6"/>
      <c r="AW7206" s="6"/>
      <c r="AX7206" s="6"/>
      <c r="AY7206" s="172"/>
      <c r="AZ7206" s="172"/>
      <c r="BA7206" s="172"/>
      <c r="BB7206" s="6"/>
      <c r="BC7206" s="6"/>
      <c r="BD7206" s="6"/>
      <c r="BE7206" s="6"/>
      <c r="BF7206" s="6"/>
      <c r="BG7206" s="172"/>
      <c r="BH7206" s="172"/>
      <c r="BI7206" s="172"/>
      <c r="BJ7206" s="6"/>
      <c r="BK7206" s="6"/>
      <c r="BL7206" s="6"/>
      <c r="BM7206" s="6"/>
      <c r="BN7206" s="6"/>
      <c r="BO7206" s="6"/>
      <c r="BP7206" s="6"/>
      <c r="BQ7206" s="6"/>
      <c r="BR7206" s="6"/>
      <c r="BS7206" s="6"/>
      <c r="BT7206" s="6"/>
      <c r="CG7206" s="432"/>
      <c r="CH7206" s="432"/>
      <c r="CL7206" s="174"/>
    </row>
    <row r="7207" spans="29:90" s="168" customFormat="1" x14ac:dyDescent="0.25">
      <c r="AC7207" s="175"/>
      <c r="AD7207" s="175"/>
      <c r="AE7207" s="175"/>
      <c r="AF7207" s="175"/>
      <c r="AG7207" s="175"/>
      <c r="AH7207" s="176"/>
      <c r="AM7207" s="6"/>
      <c r="AN7207" s="6"/>
      <c r="AO7207" s="6"/>
      <c r="AP7207" s="6"/>
      <c r="AQ7207" s="6"/>
      <c r="AR7207" s="6"/>
      <c r="AS7207" s="6"/>
      <c r="AT7207" s="6"/>
      <c r="AU7207" s="6"/>
      <c r="AV7207" s="6"/>
      <c r="AW7207" s="6"/>
      <c r="AX7207" s="6"/>
      <c r="AY7207" s="172"/>
      <c r="AZ7207" s="172"/>
      <c r="BA7207" s="172"/>
      <c r="BB7207" s="6"/>
      <c r="BC7207" s="6"/>
      <c r="BD7207" s="6"/>
      <c r="BE7207" s="6"/>
      <c r="BF7207" s="6"/>
      <c r="BG7207" s="172"/>
      <c r="BH7207" s="172"/>
      <c r="BI7207" s="172"/>
      <c r="BJ7207" s="6"/>
      <c r="BK7207" s="6"/>
      <c r="BL7207" s="6"/>
      <c r="BM7207" s="6"/>
      <c r="BN7207" s="6"/>
      <c r="BO7207" s="6"/>
      <c r="BP7207" s="6"/>
      <c r="BQ7207" s="6"/>
      <c r="BR7207" s="6"/>
      <c r="BS7207" s="6"/>
      <c r="BT7207" s="6"/>
      <c r="CG7207" s="432"/>
      <c r="CH7207" s="432"/>
      <c r="CL7207" s="174"/>
    </row>
    <row r="7208" spans="29:90" s="168" customFormat="1" x14ac:dyDescent="0.25">
      <c r="AC7208" s="175"/>
      <c r="AD7208" s="175"/>
      <c r="AE7208" s="175"/>
      <c r="AF7208" s="175"/>
      <c r="AG7208" s="175"/>
      <c r="AH7208" s="176"/>
      <c r="AM7208" s="6"/>
      <c r="AN7208" s="6"/>
      <c r="AO7208" s="6"/>
      <c r="AP7208" s="6"/>
      <c r="AQ7208" s="6"/>
      <c r="AR7208" s="6"/>
      <c r="AS7208" s="6"/>
      <c r="AT7208" s="6"/>
      <c r="AU7208" s="6"/>
      <c r="AV7208" s="6"/>
      <c r="AW7208" s="6"/>
      <c r="AX7208" s="6"/>
      <c r="AY7208" s="172"/>
      <c r="AZ7208" s="172"/>
      <c r="BA7208" s="172"/>
      <c r="BB7208" s="6"/>
      <c r="BC7208" s="6"/>
      <c r="BD7208" s="6"/>
      <c r="BE7208" s="6"/>
      <c r="BF7208" s="6"/>
      <c r="BG7208" s="172"/>
      <c r="BH7208" s="172"/>
      <c r="BI7208" s="172"/>
      <c r="BJ7208" s="6"/>
      <c r="BK7208" s="6"/>
      <c r="BL7208" s="6"/>
      <c r="BM7208" s="6"/>
      <c r="BN7208" s="6"/>
      <c r="BO7208" s="6"/>
      <c r="BP7208" s="6"/>
      <c r="BQ7208" s="6"/>
      <c r="BR7208" s="6"/>
      <c r="BS7208" s="6"/>
      <c r="BT7208" s="6"/>
      <c r="CG7208" s="432"/>
      <c r="CH7208" s="432"/>
      <c r="CL7208" s="174"/>
    </row>
    <row r="7209" spans="29:90" s="168" customFormat="1" x14ac:dyDescent="0.25">
      <c r="AC7209" s="175"/>
      <c r="AD7209" s="175"/>
      <c r="AE7209" s="175"/>
      <c r="AF7209" s="175"/>
      <c r="AG7209" s="175"/>
      <c r="AH7209" s="176"/>
      <c r="AM7209" s="6"/>
      <c r="AN7209" s="6"/>
      <c r="AO7209" s="6"/>
      <c r="AP7209" s="6"/>
      <c r="AQ7209" s="6"/>
      <c r="AR7209" s="6"/>
      <c r="AS7209" s="6"/>
      <c r="AT7209" s="6"/>
      <c r="AU7209" s="6"/>
      <c r="AV7209" s="6"/>
      <c r="AW7209" s="6"/>
      <c r="AX7209" s="6"/>
      <c r="AY7209" s="172"/>
      <c r="AZ7209" s="172"/>
      <c r="BA7209" s="172"/>
      <c r="BB7209" s="6"/>
      <c r="BC7209" s="6"/>
      <c r="BD7209" s="6"/>
      <c r="BE7209" s="6"/>
      <c r="BF7209" s="6"/>
      <c r="BG7209" s="172"/>
      <c r="BH7209" s="172"/>
      <c r="BI7209" s="172"/>
      <c r="BJ7209" s="6"/>
      <c r="BK7209" s="6"/>
      <c r="BL7209" s="6"/>
      <c r="BM7209" s="6"/>
      <c r="BN7209" s="6"/>
      <c r="BO7209" s="6"/>
      <c r="BP7209" s="6"/>
      <c r="BQ7209" s="6"/>
      <c r="BR7209" s="6"/>
      <c r="BS7209" s="6"/>
      <c r="BT7209" s="6"/>
      <c r="CG7209" s="432"/>
      <c r="CH7209" s="432"/>
      <c r="CL7209" s="174"/>
    </row>
    <row r="7210" spans="29:90" s="168" customFormat="1" x14ac:dyDescent="0.25">
      <c r="AC7210" s="175"/>
      <c r="AD7210" s="175"/>
      <c r="AE7210" s="175"/>
      <c r="AF7210" s="175"/>
      <c r="AG7210" s="175"/>
      <c r="AH7210" s="176"/>
      <c r="AM7210" s="6"/>
      <c r="AN7210" s="6"/>
      <c r="AO7210" s="6"/>
      <c r="AP7210" s="6"/>
      <c r="AQ7210" s="6"/>
      <c r="AR7210" s="6"/>
      <c r="AS7210" s="6"/>
      <c r="AT7210" s="6"/>
      <c r="AU7210" s="6"/>
      <c r="AV7210" s="6"/>
      <c r="AW7210" s="6"/>
      <c r="AX7210" s="6"/>
      <c r="AY7210" s="172"/>
      <c r="AZ7210" s="172"/>
      <c r="BA7210" s="172"/>
      <c r="BB7210" s="6"/>
      <c r="BC7210" s="6"/>
      <c r="BD7210" s="6"/>
      <c r="BE7210" s="6"/>
      <c r="BF7210" s="6"/>
      <c r="BG7210" s="172"/>
      <c r="BH7210" s="172"/>
      <c r="BI7210" s="172"/>
      <c r="BJ7210" s="6"/>
      <c r="BK7210" s="6"/>
      <c r="BL7210" s="6"/>
      <c r="BM7210" s="6"/>
      <c r="BN7210" s="6"/>
      <c r="BO7210" s="6"/>
      <c r="BP7210" s="6"/>
      <c r="BQ7210" s="6"/>
      <c r="BR7210" s="6"/>
      <c r="BS7210" s="6"/>
      <c r="BT7210" s="6"/>
      <c r="CG7210" s="432"/>
      <c r="CH7210" s="432"/>
      <c r="CL7210" s="174"/>
    </row>
    <row r="7211" spans="29:90" s="168" customFormat="1" x14ac:dyDescent="0.25">
      <c r="AC7211" s="175"/>
      <c r="AD7211" s="175"/>
      <c r="AE7211" s="175"/>
      <c r="AF7211" s="175"/>
      <c r="AG7211" s="175"/>
      <c r="AH7211" s="176"/>
      <c r="AM7211" s="6"/>
      <c r="AN7211" s="6"/>
      <c r="AO7211" s="6"/>
      <c r="AP7211" s="6"/>
      <c r="AQ7211" s="6"/>
      <c r="AR7211" s="6"/>
      <c r="AS7211" s="6"/>
      <c r="AT7211" s="6"/>
      <c r="AU7211" s="6"/>
      <c r="AV7211" s="6"/>
      <c r="AW7211" s="6"/>
      <c r="AX7211" s="6"/>
      <c r="AY7211" s="172"/>
      <c r="AZ7211" s="172"/>
      <c r="BA7211" s="172"/>
      <c r="BB7211" s="6"/>
      <c r="BC7211" s="6"/>
      <c r="BD7211" s="6"/>
      <c r="BE7211" s="6"/>
      <c r="BF7211" s="6"/>
      <c r="BG7211" s="172"/>
      <c r="BH7211" s="172"/>
      <c r="BI7211" s="172"/>
      <c r="BJ7211" s="6"/>
      <c r="BK7211" s="6"/>
      <c r="BL7211" s="6"/>
      <c r="BM7211" s="6"/>
      <c r="BN7211" s="6"/>
      <c r="BO7211" s="6"/>
      <c r="BP7211" s="6"/>
      <c r="BQ7211" s="6"/>
      <c r="BR7211" s="6"/>
      <c r="BS7211" s="6"/>
      <c r="BT7211" s="6"/>
      <c r="CG7211" s="432"/>
      <c r="CH7211" s="432"/>
      <c r="CL7211" s="174"/>
    </row>
    <row r="7212" spans="29:90" s="168" customFormat="1" x14ac:dyDescent="0.25">
      <c r="AC7212" s="175"/>
      <c r="AD7212" s="175"/>
      <c r="AE7212" s="175"/>
      <c r="AF7212" s="175"/>
      <c r="AG7212" s="175"/>
      <c r="AH7212" s="176"/>
      <c r="AM7212" s="6"/>
      <c r="AN7212" s="6"/>
      <c r="AO7212" s="6"/>
      <c r="AP7212" s="6"/>
      <c r="AQ7212" s="6"/>
      <c r="AR7212" s="6"/>
      <c r="AS7212" s="6"/>
      <c r="AT7212" s="6"/>
      <c r="AU7212" s="6"/>
      <c r="AV7212" s="6"/>
      <c r="AW7212" s="6"/>
      <c r="AX7212" s="6"/>
      <c r="AY7212" s="172"/>
      <c r="AZ7212" s="172"/>
      <c r="BA7212" s="172"/>
      <c r="BB7212" s="6"/>
      <c r="BC7212" s="6"/>
      <c r="BD7212" s="6"/>
      <c r="BE7212" s="6"/>
      <c r="BF7212" s="6"/>
      <c r="BG7212" s="172"/>
      <c r="BH7212" s="172"/>
      <c r="BI7212" s="172"/>
      <c r="BJ7212" s="6"/>
      <c r="BK7212" s="6"/>
      <c r="BL7212" s="6"/>
      <c r="BM7212" s="6"/>
      <c r="BN7212" s="6"/>
      <c r="BO7212" s="6"/>
      <c r="BP7212" s="6"/>
      <c r="BQ7212" s="6"/>
      <c r="BR7212" s="6"/>
      <c r="BS7212" s="6"/>
      <c r="BT7212" s="6"/>
      <c r="CG7212" s="432"/>
      <c r="CH7212" s="432"/>
      <c r="CL7212" s="174"/>
    </row>
    <row r="7213" spans="29:90" s="168" customFormat="1" x14ac:dyDescent="0.25">
      <c r="AC7213" s="175"/>
      <c r="AD7213" s="175"/>
      <c r="AE7213" s="175"/>
      <c r="AF7213" s="175"/>
      <c r="AG7213" s="175"/>
      <c r="AH7213" s="176"/>
      <c r="AM7213" s="6"/>
      <c r="AN7213" s="6"/>
      <c r="AO7213" s="6"/>
      <c r="AP7213" s="6"/>
      <c r="AQ7213" s="6"/>
      <c r="AR7213" s="6"/>
      <c r="AS7213" s="6"/>
      <c r="AT7213" s="6"/>
      <c r="AU7213" s="6"/>
      <c r="AV7213" s="6"/>
      <c r="AW7213" s="6"/>
      <c r="AX7213" s="6"/>
      <c r="AY7213" s="172"/>
      <c r="AZ7213" s="172"/>
      <c r="BA7213" s="172"/>
      <c r="BB7213" s="6"/>
      <c r="BC7213" s="6"/>
      <c r="BD7213" s="6"/>
      <c r="BE7213" s="6"/>
      <c r="BF7213" s="6"/>
      <c r="BG7213" s="172"/>
      <c r="BH7213" s="172"/>
      <c r="BI7213" s="172"/>
      <c r="BJ7213" s="6"/>
      <c r="BK7213" s="6"/>
      <c r="BL7213" s="6"/>
      <c r="BM7213" s="6"/>
      <c r="BN7213" s="6"/>
      <c r="BO7213" s="6"/>
      <c r="BP7213" s="6"/>
      <c r="BQ7213" s="6"/>
      <c r="BR7213" s="6"/>
      <c r="BS7213" s="6"/>
      <c r="BT7213" s="6"/>
      <c r="CG7213" s="432"/>
      <c r="CH7213" s="432"/>
      <c r="CL7213" s="174"/>
    </row>
    <row r="7214" spans="29:90" s="168" customFormat="1" x14ac:dyDescent="0.25">
      <c r="AC7214" s="175"/>
      <c r="AD7214" s="175"/>
      <c r="AE7214" s="175"/>
      <c r="AF7214" s="175"/>
      <c r="AG7214" s="175"/>
      <c r="AH7214" s="176"/>
      <c r="AM7214" s="6"/>
      <c r="AN7214" s="6"/>
      <c r="AO7214" s="6"/>
      <c r="AP7214" s="6"/>
      <c r="AQ7214" s="6"/>
      <c r="AR7214" s="6"/>
      <c r="AS7214" s="6"/>
      <c r="AT7214" s="6"/>
      <c r="AU7214" s="6"/>
      <c r="AV7214" s="6"/>
      <c r="AW7214" s="6"/>
      <c r="AX7214" s="6"/>
      <c r="AY7214" s="172"/>
      <c r="AZ7214" s="172"/>
      <c r="BA7214" s="172"/>
      <c r="BB7214" s="6"/>
      <c r="BC7214" s="6"/>
      <c r="BD7214" s="6"/>
      <c r="BE7214" s="6"/>
      <c r="BF7214" s="6"/>
      <c r="BG7214" s="172"/>
      <c r="BH7214" s="172"/>
      <c r="BI7214" s="172"/>
      <c r="BJ7214" s="6"/>
      <c r="BK7214" s="6"/>
      <c r="BL7214" s="6"/>
      <c r="BM7214" s="6"/>
      <c r="BN7214" s="6"/>
      <c r="BO7214" s="6"/>
      <c r="BP7214" s="6"/>
      <c r="BQ7214" s="6"/>
      <c r="BR7214" s="6"/>
      <c r="BS7214" s="6"/>
      <c r="BT7214" s="6"/>
      <c r="CG7214" s="432"/>
      <c r="CH7214" s="432"/>
      <c r="CL7214" s="174"/>
    </row>
    <row r="7215" spans="29:90" s="168" customFormat="1" x14ac:dyDescent="0.25">
      <c r="AC7215" s="175"/>
      <c r="AD7215" s="175"/>
      <c r="AE7215" s="175"/>
      <c r="AF7215" s="175"/>
      <c r="AG7215" s="175"/>
      <c r="AH7215" s="176"/>
      <c r="AM7215" s="6"/>
      <c r="AN7215" s="6"/>
      <c r="AO7215" s="6"/>
      <c r="AP7215" s="6"/>
      <c r="AQ7215" s="6"/>
      <c r="AR7215" s="6"/>
      <c r="AS7215" s="6"/>
      <c r="AT7215" s="6"/>
      <c r="AU7215" s="6"/>
      <c r="AV7215" s="6"/>
      <c r="AW7215" s="6"/>
      <c r="AX7215" s="6"/>
      <c r="AY7215" s="172"/>
      <c r="AZ7215" s="172"/>
      <c r="BA7215" s="172"/>
      <c r="BB7215" s="6"/>
      <c r="BC7215" s="6"/>
      <c r="BD7215" s="6"/>
      <c r="BE7215" s="6"/>
      <c r="BF7215" s="6"/>
      <c r="BG7215" s="172"/>
      <c r="BH7215" s="172"/>
      <c r="BI7215" s="172"/>
      <c r="BJ7215" s="6"/>
      <c r="BK7215" s="6"/>
      <c r="BL7215" s="6"/>
      <c r="BM7215" s="6"/>
      <c r="BN7215" s="6"/>
      <c r="BO7215" s="6"/>
      <c r="BP7215" s="6"/>
      <c r="BQ7215" s="6"/>
      <c r="BR7215" s="6"/>
      <c r="BS7215" s="6"/>
      <c r="BT7215" s="6"/>
      <c r="CG7215" s="432"/>
      <c r="CH7215" s="432"/>
      <c r="CL7215" s="174"/>
    </row>
    <row r="7216" spans="29:90" s="168" customFormat="1" x14ac:dyDescent="0.25">
      <c r="AC7216" s="175"/>
      <c r="AD7216" s="175"/>
      <c r="AE7216" s="175"/>
      <c r="AF7216" s="175"/>
      <c r="AG7216" s="175"/>
      <c r="AH7216" s="176"/>
      <c r="AM7216" s="6"/>
      <c r="AN7216" s="6"/>
      <c r="AO7216" s="6"/>
      <c r="AP7216" s="6"/>
      <c r="AQ7216" s="6"/>
      <c r="AR7216" s="6"/>
      <c r="AS7216" s="6"/>
      <c r="AT7216" s="6"/>
      <c r="AU7216" s="6"/>
      <c r="AV7216" s="6"/>
      <c r="AW7216" s="6"/>
      <c r="AX7216" s="6"/>
      <c r="AY7216" s="172"/>
      <c r="AZ7216" s="172"/>
      <c r="BA7216" s="172"/>
      <c r="BB7216" s="6"/>
      <c r="BC7216" s="6"/>
      <c r="BD7216" s="6"/>
      <c r="BE7216" s="6"/>
      <c r="BF7216" s="6"/>
      <c r="BG7216" s="172"/>
      <c r="BH7216" s="172"/>
      <c r="BI7216" s="172"/>
      <c r="BJ7216" s="6"/>
      <c r="BK7216" s="6"/>
      <c r="BL7216" s="6"/>
      <c r="BM7216" s="6"/>
      <c r="BN7216" s="6"/>
      <c r="BO7216" s="6"/>
      <c r="BP7216" s="6"/>
      <c r="BQ7216" s="6"/>
      <c r="BR7216" s="6"/>
      <c r="BS7216" s="6"/>
      <c r="BT7216" s="6"/>
      <c r="CG7216" s="432"/>
      <c r="CH7216" s="432"/>
      <c r="CL7216" s="174"/>
    </row>
    <row r="7217" spans="29:90" s="168" customFormat="1" x14ac:dyDescent="0.25">
      <c r="AC7217" s="175"/>
      <c r="AD7217" s="175"/>
      <c r="AE7217" s="175"/>
      <c r="AF7217" s="175"/>
      <c r="AG7217" s="175"/>
      <c r="AH7217" s="176"/>
      <c r="AM7217" s="6"/>
      <c r="AN7217" s="6"/>
      <c r="AO7217" s="6"/>
      <c r="AP7217" s="6"/>
      <c r="AQ7217" s="6"/>
      <c r="AR7217" s="6"/>
      <c r="AS7217" s="6"/>
      <c r="AT7217" s="6"/>
      <c r="AU7217" s="6"/>
      <c r="AV7217" s="6"/>
      <c r="AW7217" s="6"/>
      <c r="AX7217" s="6"/>
      <c r="AY7217" s="172"/>
      <c r="AZ7217" s="172"/>
      <c r="BA7217" s="172"/>
      <c r="BB7217" s="6"/>
      <c r="BC7217" s="6"/>
      <c r="BD7217" s="6"/>
      <c r="BE7217" s="6"/>
      <c r="BF7217" s="6"/>
      <c r="BG7217" s="172"/>
      <c r="BH7217" s="172"/>
      <c r="BI7217" s="172"/>
      <c r="BJ7217" s="6"/>
      <c r="BK7217" s="6"/>
      <c r="BL7217" s="6"/>
      <c r="BM7217" s="6"/>
      <c r="BN7217" s="6"/>
      <c r="BO7217" s="6"/>
      <c r="BP7217" s="6"/>
      <c r="BQ7217" s="6"/>
      <c r="BR7217" s="6"/>
      <c r="BS7217" s="6"/>
      <c r="BT7217" s="6"/>
      <c r="CG7217" s="432"/>
      <c r="CH7217" s="432"/>
      <c r="CL7217" s="174"/>
    </row>
    <row r="7218" spans="29:90" s="168" customFormat="1" x14ac:dyDescent="0.25">
      <c r="AC7218" s="175"/>
      <c r="AD7218" s="175"/>
      <c r="AE7218" s="175"/>
      <c r="AF7218" s="175"/>
      <c r="AG7218" s="175"/>
      <c r="AH7218" s="176"/>
      <c r="AM7218" s="6"/>
      <c r="AN7218" s="6"/>
      <c r="AO7218" s="6"/>
      <c r="AP7218" s="6"/>
      <c r="AQ7218" s="6"/>
      <c r="AR7218" s="6"/>
      <c r="AS7218" s="6"/>
      <c r="AT7218" s="6"/>
      <c r="AU7218" s="6"/>
      <c r="AV7218" s="6"/>
      <c r="AW7218" s="6"/>
      <c r="AX7218" s="6"/>
      <c r="AY7218" s="172"/>
      <c r="AZ7218" s="172"/>
      <c r="BA7218" s="172"/>
      <c r="BB7218" s="6"/>
      <c r="BC7218" s="6"/>
      <c r="BD7218" s="6"/>
      <c r="BE7218" s="6"/>
      <c r="BF7218" s="6"/>
      <c r="BG7218" s="172"/>
      <c r="BH7218" s="172"/>
      <c r="BI7218" s="172"/>
      <c r="BJ7218" s="6"/>
      <c r="BK7218" s="6"/>
      <c r="BL7218" s="6"/>
      <c r="BM7218" s="6"/>
      <c r="BN7218" s="6"/>
      <c r="BO7218" s="6"/>
      <c r="BP7218" s="6"/>
      <c r="BQ7218" s="6"/>
      <c r="BR7218" s="6"/>
      <c r="BS7218" s="6"/>
      <c r="BT7218" s="6"/>
      <c r="CG7218" s="432"/>
      <c r="CH7218" s="432"/>
      <c r="CL7218" s="174"/>
    </row>
    <row r="7219" spans="29:90" s="168" customFormat="1" x14ac:dyDescent="0.25">
      <c r="AC7219" s="175"/>
      <c r="AD7219" s="175"/>
      <c r="AE7219" s="175"/>
      <c r="AF7219" s="175"/>
      <c r="AG7219" s="175"/>
      <c r="AH7219" s="176"/>
      <c r="AM7219" s="6"/>
      <c r="AN7219" s="6"/>
      <c r="AO7219" s="6"/>
      <c r="AP7219" s="6"/>
      <c r="AQ7219" s="6"/>
      <c r="AR7219" s="6"/>
      <c r="AS7219" s="6"/>
      <c r="AT7219" s="6"/>
      <c r="AU7219" s="6"/>
      <c r="AV7219" s="6"/>
      <c r="AW7219" s="6"/>
      <c r="AX7219" s="6"/>
      <c r="AY7219" s="172"/>
      <c r="AZ7219" s="172"/>
      <c r="BA7219" s="172"/>
      <c r="BB7219" s="6"/>
      <c r="BC7219" s="6"/>
      <c r="BD7219" s="6"/>
      <c r="BE7219" s="6"/>
      <c r="BF7219" s="6"/>
      <c r="BG7219" s="172"/>
      <c r="BH7219" s="172"/>
      <c r="BI7219" s="172"/>
      <c r="BJ7219" s="6"/>
      <c r="BK7219" s="6"/>
      <c r="BL7219" s="6"/>
      <c r="BM7219" s="6"/>
      <c r="BN7219" s="6"/>
      <c r="BO7219" s="6"/>
      <c r="BP7219" s="6"/>
      <c r="BQ7219" s="6"/>
      <c r="BR7219" s="6"/>
      <c r="BS7219" s="6"/>
      <c r="BT7219" s="6"/>
      <c r="CG7219" s="432"/>
      <c r="CH7219" s="432"/>
      <c r="CL7219" s="174"/>
    </row>
    <row r="7220" spans="29:90" s="168" customFormat="1" x14ac:dyDescent="0.25">
      <c r="AC7220" s="175"/>
      <c r="AD7220" s="175"/>
      <c r="AE7220" s="175"/>
      <c r="AF7220" s="175"/>
      <c r="AG7220" s="175"/>
      <c r="AH7220" s="176"/>
      <c r="AM7220" s="6"/>
      <c r="AN7220" s="6"/>
      <c r="AO7220" s="6"/>
      <c r="AP7220" s="6"/>
      <c r="AQ7220" s="6"/>
      <c r="AR7220" s="6"/>
      <c r="AS7220" s="6"/>
      <c r="AT7220" s="6"/>
      <c r="AU7220" s="6"/>
      <c r="AV7220" s="6"/>
      <c r="AW7220" s="6"/>
      <c r="AX7220" s="6"/>
      <c r="AY7220" s="172"/>
      <c r="AZ7220" s="172"/>
      <c r="BA7220" s="172"/>
      <c r="BB7220" s="6"/>
      <c r="BC7220" s="6"/>
      <c r="BD7220" s="6"/>
      <c r="BE7220" s="6"/>
      <c r="BF7220" s="6"/>
      <c r="BG7220" s="172"/>
      <c r="BH7220" s="172"/>
      <c r="BI7220" s="172"/>
      <c r="BJ7220" s="6"/>
      <c r="BK7220" s="6"/>
      <c r="BL7220" s="6"/>
      <c r="BM7220" s="6"/>
      <c r="BN7220" s="6"/>
      <c r="BO7220" s="6"/>
      <c r="BP7220" s="6"/>
      <c r="BQ7220" s="6"/>
      <c r="BR7220" s="6"/>
      <c r="BS7220" s="6"/>
      <c r="BT7220" s="6"/>
      <c r="CG7220" s="432"/>
      <c r="CH7220" s="432"/>
      <c r="CL7220" s="174"/>
    </row>
    <row r="7221" spans="29:90" s="168" customFormat="1" x14ac:dyDescent="0.25">
      <c r="AC7221" s="175"/>
      <c r="AD7221" s="175"/>
      <c r="AE7221" s="175"/>
      <c r="AF7221" s="175"/>
      <c r="AG7221" s="175"/>
      <c r="AH7221" s="176"/>
      <c r="AM7221" s="6"/>
      <c r="AN7221" s="6"/>
      <c r="AO7221" s="6"/>
      <c r="AP7221" s="6"/>
      <c r="AQ7221" s="6"/>
      <c r="AR7221" s="6"/>
      <c r="AS7221" s="6"/>
      <c r="AT7221" s="6"/>
      <c r="AU7221" s="6"/>
      <c r="AV7221" s="6"/>
      <c r="AW7221" s="6"/>
      <c r="AX7221" s="6"/>
      <c r="AY7221" s="172"/>
      <c r="AZ7221" s="172"/>
      <c r="BA7221" s="172"/>
      <c r="BB7221" s="6"/>
      <c r="BC7221" s="6"/>
      <c r="BD7221" s="6"/>
      <c r="BE7221" s="6"/>
      <c r="BF7221" s="6"/>
      <c r="BG7221" s="172"/>
      <c r="BH7221" s="172"/>
      <c r="BI7221" s="172"/>
      <c r="BJ7221" s="6"/>
      <c r="BK7221" s="6"/>
      <c r="BL7221" s="6"/>
      <c r="BM7221" s="6"/>
      <c r="BN7221" s="6"/>
      <c r="BO7221" s="6"/>
      <c r="BP7221" s="6"/>
      <c r="BQ7221" s="6"/>
      <c r="BR7221" s="6"/>
      <c r="BS7221" s="6"/>
      <c r="BT7221" s="6"/>
      <c r="CG7221" s="432"/>
      <c r="CH7221" s="432"/>
      <c r="CL7221" s="174"/>
    </row>
    <row r="7222" spans="29:90" s="168" customFormat="1" x14ac:dyDescent="0.25">
      <c r="AC7222" s="175"/>
      <c r="AD7222" s="175"/>
      <c r="AE7222" s="175"/>
      <c r="AF7222" s="175"/>
      <c r="AG7222" s="175"/>
      <c r="AH7222" s="176"/>
      <c r="AM7222" s="6"/>
      <c r="AN7222" s="6"/>
      <c r="AO7222" s="6"/>
      <c r="AP7222" s="6"/>
      <c r="AQ7222" s="6"/>
      <c r="AR7222" s="6"/>
      <c r="AS7222" s="6"/>
      <c r="AT7222" s="6"/>
      <c r="AU7222" s="6"/>
      <c r="AV7222" s="6"/>
      <c r="AW7222" s="6"/>
      <c r="AX7222" s="6"/>
      <c r="AY7222" s="172"/>
      <c r="AZ7222" s="172"/>
      <c r="BA7222" s="172"/>
      <c r="BB7222" s="6"/>
      <c r="BC7222" s="6"/>
      <c r="BD7222" s="6"/>
      <c r="BE7222" s="6"/>
      <c r="BF7222" s="6"/>
      <c r="BG7222" s="172"/>
      <c r="BH7222" s="172"/>
      <c r="BI7222" s="172"/>
      <c r="BJ7222" s="6"/>
      <c r="BK7222" s="6"/>
      <c r="BL7222" s="6"/>
      <c r="BM7222" s="6"/>
      <c r="BN7222" s="6"/>
      <c r="BO7222" s="6"/>
      <c r="BP7222" s="6"/>
      <c r="BQ7222" s="6"/>
      <c r="BR7222" s="6"/>
      <c r="BS7222" s="6"/>
      <c r="BT7222" s="6"/>
      <c r="CG7222" s="432"/>
      <c r="CH7222" s="432"/>
      <c r="CL7222" s="174"/>
    </row>
    <row r="7223" spans="29:90" s="168" customFormat="1" x14ac:dyDescent="0.25">
      <c r="AC7223" s="175"/>
      <c r="AD7223" s="175"/>
      <c r="AE7223" s="175"/>
      <c r="AF7223" s="175"/>
      <c r="AG7223" s="175"/>
      <c r="AH7223" s="176"/>
      <c r="AM7223" s="6"/>
      <c r="AN7223" s="6"/>
      <c r="AO7223" s="6"/>
      <c r="AP7223" s="6"/>
      <c r="AQ7223" s="6"/>
      <c r="AR7223" s="6"/>
      <c r="AS7223" s="6"/>
      <c r="AT7223" s="6"/>
      <c r="AU7223" s="6"/>
      <c r="AV7223" s="6"/>
      <c r="AW7223" s="6"/>
      <c r="AX7223" s="6"/>
      <c r="AY7223" s="172"/>
      <c r="AZ7223" s="172"/>
      <c r="BA7223" s="172"/>
      <c r="BB7223" s="6"/>
      <c r="BC7223" s="6"/>
      <c r="BD7223" s="6"/>
      <c r="BE7223" s="6"/>
      <c r="BF7223" s="6"/>
      <c r="BG7223" s="172"/>
      <c r="BH7223" s="172"/>
      <c r="BI7223" s="172"/>
      <c r="BJ7223" s="6"/>
      <c r="BK7223" s="6"/>
      <c r="BL7223" s="6"/>
      <c r="BM7223" s="6"/>
      <c r="BN7223" s="6"/>
      <c r="BO7223" s="6"/>
      <c r="BP7223" s="6"/>
      <c r="BQ7223" s="6"/>
      <c r="BR7223" s="6"/>
      <c r="BS7223" s="6"/>
      <c r="BT7223" s="6"/>
      <c r="CG7223" s="432"/>
      <c r="CH7223" s="432"/>
      <c r="CL7223" s="174"/>
    </row>
    <row r="7224" spans="29:90" s="168" customFormat="1" x14ac:dyDescent="0.25">
      <c r="AC7224" s="175"/>
      <c r="AD7224" s="175"/>
      <c r="AE7224" s="175"/>
      <c r="AF7224" s="175"/>
      <c r="AG7224" s="175"/>
      <c r="AH7224" s="176"/>
      <c r="AM7224" s="6"/>
      <c r="AN7224" s="6"/>
      <c r="AO7224" s="6"/>
      <c r="AP7224" s="6"/>
      <c r="AQ7224" s="6"/>
      <c r="AR7224" s="6"/>
      <c r="AS7224" s="6"/>
      <c r="AT7224" s="6"/>
      <c r="AU7224" s="6"/>
      <c r="AV7224" s="6"/>
      <c r="AW7224" s="6"/>
      <c r="AX7224" s="6"/>
      <c r="AY7224" s="172"/>
      <c r="AZ7224" s="172"/>
      <c r="BA7224" s="172"/>
      <c r="BB7224" s="6"/>
      <c r="BC7224" s="6"/>
      <c r="BD7224" s="6"/>
      <c r="BE7224" s="6"/>
      <c r="BF7224" s="6"/>
      <c r="BG7224" s="172"/>
      <c r="BH7224" s="172"/>
      <c r="BI7224" s="172"/>
      <c r="BJ7224" s="6"/>
      <c r="BK7224" s="6"/>
      <c r="BL7224" s="6"/>
      <c r="BM7224" s="6"/>
      <c r="BN7224" s="6"/>
      <c r="BO7224" s="6"/>
      <c r="BP7224" s="6"/>
      <c r="BQ7224" s="6"/>
      <c r="BR7224" s="6"/>
      <c r="BS7224" s="6"/>
      <c r="BT7224" s="6"/>
      <c r="CG7224" s="432"/>
      <c r="CH7224" s="432"/>
      <c r="CL7224" s="174"/>
    </row>
    <row r="7225" spans="29:90" s="168" customFormat="1" x14ac:dyDescent="0.25">
      <c r="AC7225" s="175"/>
      <c r="AD7225" s="175"/>
      <c r="AE7225" s="175"/>
      <c r="AF7225" s="175"/>
      <c r="AG7225" s="175"/>
      <c r="AH7225" s="176"/>
      <c r="AM7225" s="6"/>
      <c r="AN7225" s="6"/>
      <c r="AO7225" s="6"/>
      <c r="AP7225" s="6"/>
      <c r="AQ7225" s="6"/>
      <c r="AR7225" s="6"/>
      <c r="AS7225" s="6"/>
      <c r="AT7225" s="6"/>
      <c r="AU7225" s="6"/>
      <c r="AV7225" s="6"/>
      <c r="AW7225" s="6"/>
      <c r="AX7225" s="6"/>
      <c r="AY7225" s="172"/>
      <c r="AZ7225" s="172"/>
      <c r="BA7225" s="172"/>
      <c r="BB7225" s="6"/>
      <c r="BC7225" s="6"/>
      <c r="BD7225" s="6"/>
      <c r="BE7225" s="6"/>
      <c r="BF7225" s="6"/>
      <c r="BG7225" s="172"/>
      <c r="BH7225" s="172"/>
      <c r="BI7225" s="172"/>
      <c r="BJ7225" s="6"/>
      <c r="BK7225" s="6"/>
      <c r="BL7225" s="6"/>
      <c r="BM7225" s="6"/>
      <c r="BN7225" s="6"/>
      <c r="BO7225" s="6"/>
      <c r="BP7225" s="6"/>
      <c r="BQ7225" s="6"/>
      <c r="BR7225" s="6"/>
      <c r="BS7225" s="6"/>
      <c r="BT7225" s="6"/>
      <c r="CG7225" s="432"/>
      <c r="CH7225" s="432"/>
      <c r="CL7225" s="174"/>
    </row>
    <row r="7226" spans="29:90" s="168" customFormat="1" x14ac:dyDescent="0.25">
      <c r="AC7226" s="175"/>
      <c r="AD7226" s="175"/>
      <c r="AE7226" s="175"/>
      <c r="AF7226" s="175"/>
      <c r="AG7226" s="175"/>
      <c r="AH7226" s="176"/>
      <c r="AM7226" s="6"/>
      <c r="AN7226" s="6"/>
      <c r="AO7226" s="6"/>
      <c r="AP7226" s="6"/>
      <c r="AQ7226" s="6"/>
      <c r="AR7226" s="6"/>
      <c r="AS7226" s="6"/>
      <c r="AT7226" s="6"/>
      <c r="AU7226" s="6"/>
      <c r="AV7226" s="6"/>
      <c r="AW7226" s="6"/>
      <c r="AX7226" s="6"/>
      <c r="AY7226" s="172"/>
      <c r="AZ7226" s="172"/>
      <c r="BA7226" s="172"/>
      <c r="BB7226" s="6"/>
      <c r="BC7226" s="6"/>
      <c r="BD7226" s="6"/>
      <c r="BE7226" s="6"/>
      <c r="BF7226" s="6"/>
      <c r="BG7226" s="172"/>
      <c r="BH7226" s="172"/>
      <c r="BI7226" s="172"/>
      <c r="BJ7226" s="6"/>
      <c r="BK7226" s="6"/>
      <c r="BL7226" s="6"/>
      <c r="BM7226" s="6"/>
      <c r="BN7226" s="6"/>
      <c r="BO7226" s="6"/>
      <c r="BP7226" s="6"/>
      <c r="BQ7226" s="6"/>
      <c r="BR7226" s="6"/>
      <c r="BS7226" s="6"/>
      <c r="BT7226" s="6"/>
      <c r="CG7226" s="432"/>
      <c r="CH7226" s="432"/>
      <c r="CL7226" s="174"/>
    </row>
    <row r="7227" spans="29:90" s="168" customFormat="1" x14ac:dyDescent="0.25">
      <c r="AC7227" s="175"/>
      <c r="AD7227" s="175"/>
      <c r="AE7227" s="175"/>
      <c r="AF7227" s="175"/>
      <c r="AG7227" s="175"/>
      <c r="AH7227" s="176"/>
      <c r="AM7227" s="6"/>
      <c r="AN7227" s="6"/>
      <c r="AO7227" s="6"/>
      <c r="AP7227" s="6"/>
      <c r="AQ7227" s="6"/>
      <c r="AR7227" s="6"/>
      <c r="AS7227" s="6"/>
      <c r="AT7227" s="6"/>
      <c r="AU7227" s="6"/>
      <c r="AV7227" s="6"/>
      <c r="AW7227" s="6"/>
      <c r="AX7227" s="6"/>
      <c r="AY7227" s="172"/>
      <c r="AZ7227" s="172"/>
      <c r="BA7227" s="172"/>
      <c r="BB7227" s="6"/>
      <c r="BC7227" s="6"/>
      <c r="BD7227" s="6"/>
      <c r="BE7227" s="6"/>
      <c r="BF7227" s="6"/>
      <c r="BG7227" s="172"/>
      <c r="BH7227" s="172"/>
      <c r="BI7227" s="172"/>
      <c r="BJ7227" s="6"/>
      <c r="BK7227" s="6"/>
      <c r="BL7227" s="6"/>
      <c r="BM7227" s="6"/>
      <c r="BN7227" s="6"/>
      <c r="BO7227" s="6"/>
      <c r="BP7227" s="6"/>
      <c r="BQ7227" s="6"/>
      <c r="BR7227" s="6"/>
      <c r="BS7227" s="6"/>
      <c r="BT7227" s="6"/>
      <c r="CG7227" s="432"/>
      <c r="CH7227" s="432"/>
      <c r="CL7227" s="174"/>
    </row>
    <row r="7228" spans="29:90" s="168" customFormat="1" x14ac:dyDescent="0.25">
      <c r="AC7228" s="175"/>
      <c r="AD7228" s="175"/>
      <c r="AE7228" s="175"/>
      <c r="AF7228" s="175"/>
      <c r="AG7228" s="175"/>
      <c r="AH7228" s="176"/>
      <c r="AM7228" s="6"/>
      <c r="AN7228" s="6"/>
      <c r="AO7228" s="6"/>
      <c r="AP7228" s="6"/>
      <c r="AQ7228" s="6"/>
      <c r="AR7228" s="6"/>
      <c r="AS7228" s="6"/>
      <c r="AT7228" s="6"/>
      <c r="AU7228" s="6"/>
      <c r="AV7228" s="6"/>
      <c r="AW7228" s="6"/>
      <c r="AX7228" s="6"/>
      <c r="AY7228" s="172"/>
      <c r="AZ7228" s="172"/>
      <c r="BA7228" s="172"/>
      <c r="BB7228" s="6"/>
      <c r="BC7228" s="6"/>
      <c r="BD7228" s="6"/>
      <c r="BE7228" s="6"/>
      <c r="BF7228" s="6"/>
      <c r="BG7228" s="172"/>
      <c r="BH7228" s="172"/>
      <c r="BI7228" s="172"/>
      <c r="BJ7228" s="6"/>
      <c r="BK7228" s="6"/>
      <c r="BL7228" s="6"/>
      <c r="BM7228" s="6"/>
      <c r="BN7228" s="6"/>
      <c r="BO7228" s="6"/>
      <c r="BP7228" s="6"/>
      <c r="BQ7228" s="6"/>
      <c r="BR7228" s="6"/>
      <c r="BS7228" s="6"/>
      <c r="BT7228" s="6"/>
      <c r="CG7228" s="432"/>
      <c r="CH7228" s="432"/>
      <c r="CL7228" s="174"/>
    </row>
    <row r="7229" spans="29:90" s="168" customFormat="1" x14ac:dyDescent="0.25">
      <c r="AC7229" s="175"/>
      <c r="AD7229" s="175"/>
      <c r="AE7229" s="175"/>
      <c r="AF7229" s="175"/>
      <c r="AG7229" s="175"/>
      <c r="AH7229" s="176"/>
      <c r="AM7229" s="6"/>
      <c r="AN7229" s="6"/>
      <c r="AO7229" s="6"/>
      <c r="AP7229" s="6"/>
      <c r="AQ7229" s="6"/>
      <c r="AR7229" s="6"/>
      <c r="AS7229" s="6"/>
      <c r="AT7229" s="6"/>
      <c r="AU7229" s="6"/>
      <c r="AV7229" s="6"/>
      <c r="AW7229" s="6"/>
      <c r="AX7229" s="6"/>
      <c r="AY7229" s="172"/>
      <c r="AZ7229" s="172"/>
      <c r="BA7229" s="172"/>
      <c r="BB7229" s="6"/>
      <c r="BC7229" s="6"/>
      <c r="BD7229" s="6"/>
      <c r="BE7229" s="6"/>
      <c r="BF7229" s="6"/>
      <c r="BG7229" s="172"/>
      <c r="BH7229" s="172"/>
      <c r="BI7229" s="172"/>
      <c r="BJ7229" s="6"/>
      <c r="BK7229" s="6"/>
      <c r="BL7229" s="6"/>
      <c r="BM7229" s="6"/>
      <c r="BN7229" s="6"/>
      <c r="BO7229" s="6"/>
      <c r="BP7229" s="6"/>
      <c r="BQ7229" s="6"/>
      <c r="BR7229" s="6"/>
      <c r="BS7229" s="6"/>
      <c r="BT7229" s="6"/>
      <c r="CG7229" s="432"/>
      <c r="CH7229" s="432"/>
      <c r="CL7229" s="174"/>
    </row>
    <row r="7230" spans="29:90" s="168" customFormat="1" x14ac:dyDescent="0.25">
      <c r="AC7230" s="175"/>
      <c r="AD7230" s="175"/>
      <c r="AE7230" s="175"/>
      <c r="AF7230" s="175"/>
      <c r="AG7230" s="175"/>
      <c r="AH7230" s="176"/>
      <c r="AM7230" s="6"/>
      <c r="AN7230" s="6"/>
      <c r="AO7230" s="6"/>
      <c r="AP7230" s="6"/>
      <c r="AQ7230" s="6"/>
      <c r="AR7230" s="6"/>
      <c r="AS7230" s="6"/>
      <c r="AT7230" s="6"/>
      <c r="AU7230" s="6"/>
      <c r="AV7230" s="6"/>
      <c r="AW7230" s="6"/>
      <c r="AX7230" s="6"/>
      <c r="AY7230" s="172"/>
      <c r="AZ7230" s="172"/>
      <c r="BA7230" s="172"/>
      <c r="BB7230" s="6"/>
      <c r="BC7230" s="6"/>
      <c r="BD7230" s="6"/>
      <c r="BE7230" s="6"/>
      <c r="BF7230" s="6"/>
      <c r="BG7230" s="172"/>
      <c r="BH7230" s="172"/>
      <c r="BI7230" s="172"/>
      <c r="BJ7230" s="6"/>
      <c r="BK7230" s="6"/>
      <c r="BL7230" s="6"/>
      <c r="BM7230" s="6"/>
      <c r="BN7230" s="6"/>
      <c r="BO7230" s="6"/>
      <c r="BP7230" s="6"/>
      <c r="BQ7230" s="6"/>
      <c r="BR7230" s="6"/>
      <c r="BS7230" s="6"/>
      <c r="BT7230" s="6"/>
      <c r="CG7230" s="432"/>
      <c r="CH7230" s="432"/>
      <c r="CL7230" s="174"/>
    </row>
    <row r="7231" spans="29:90" s="168" customFormat="1" x14ac:dyDescent="0.25">
      <c r="AC7231" s="175"/>
      <c r="AD7231" s="175"/>
      <c r="AE7231" s="175"/>
      <c r="AF7231" s="175"/>
      <c r="AG7231" s="175"/>
      <c r="AH7231" s="176"/>
      <c r="AM7231" s="6"/>
      <c r="AN7231" s="6"/>
      <c r="AO7231" s="6"/>
      <c r="AP7231" s="6"/>
      <c r="AQ7231" s="6"/>
      <c r="AR7231" s="6"/>
      <c r="AS7231" s="6"/>
      <c r="AT7231" s="6"/>
      <c r="AU7231" s="6"/>
      <c r="AV7231" s="6"/>
      <c r="AW7231" s="6"/>
      <c r="AX7231" s="6"/>
      <c r="AY7231" s="172"/>
      <c r="AZ7231" s="172"/>
      <c r="BA7231" s="172"/>
      <c r="BB7231" s="6"/>
      <c r="BC7231" s="6"/>
      <c r="BD7231" s="6"/>
      <c r="BE7231" s="6"/>
      <c r="BF7231" s="6"/>
      <c r="BG7231" s="172"/>
      <c r="BH7231" s="172"/>
      <c r="BI7231" s="172"/>
      <c r="BJ7231" s="6"/>
      <c r="BK7231" s="6"/>
      <c r="BL7231" s="6"/>
      <c r="BM7231" s="6"/>
      <c r="BN7231" s="6"/>
      <c r="BO7231" s="6"/>
      <c r="BP7231" s="6"/>
      <c r="BQ7231" s="6"/>
      <c r="BR7231" s="6"/>
      <c r="BS7231" s="6"/>
      <c r="BT7231" s="6"/>
      <c r="CG7231" s="432"/>
      <c r="CH7231" s="432"/>
      <c r="CL7231" s="174"/>
    </row>
    <row r="7232" spans="29:90" s="168" customFormat="1" x14ac:dyDescent="0.25">
      <c r="AC7232" s="175"/>
      <c r="AD7232" s="175"/>
      <c r="AE7232" s="175"/>
      <c r="AF7232" s="175"/>
      <c r="AG7232" s="175"/>
      <c r="AH7232" s="176"/>
      <c r="AM7232" s="6"/>
      <c r="AN7232" s="6"/>
      <c r="AO7232" s="6"/>
      <c r="AP7232" s="6"/>
      <c r="AQ7232" s="6"/>
      <c r="AR7232" s="6"/>
      <c r="AS7232" s="6"/>
      <c r="AT7232" s="6"/>
      <c r="AU7232" s="6"/>
      <c r="AV7232" s="6"/>
      <c r="AW7232" s="6"/>
      <c r="AX7232" s="6"/>
      <c r="AY7232" s="172"/>
      <c r="AZ7232" s="172"/>
      <c r="BA7232" s="172"/>
      <c r="BB7232" s="6"/>
      <c r="BC7232" s="6"/>
      <c r="BD7232" s="6"/>
      <c r="BE7232" s="6"/>
      <c r="BF7232" s="6"/>
      <c r="BG7232" s="172"/>
      <c r="BH7232" s="172"/>
      <c r="BI7232" s="172"/>
      <c r="BJ7232" s="6"/>
      <c r="BK7232" s="6"/>
      <c r="BL7232" s="6"/>
      <c r="BM7232" s="6"/>
      <c r="BN7232" s="6"/>
      <c r="BO7232" s="6"/>
      <c r="BP7232" s="6"/>
      <c r="BQ7232" s="6"/>
      <c r="BR7232" s="6"/>
      <c r="BS7232" s="6"/>
      <c r="BT7232" s="6"/>
      <c r="CG7232" s="432"/>
      <c r="CH7232" s="432"/>
      <c r="CL7232" s="174"/>
    </row>
    <row r="7233" spans="29:90" s="168" customFormat="1" x14ac:dyDescent="0.25">
      <c r="AC7233" s="175"/>
      <c r="AD7233" s="175"/>
      <c r="AE7233" s="175"/>
      <c r="AF7233" s="175"/>
      <c r="AG7233" s="175"/>
      <c r="AH7233" s="176"/>
      <c r="AM7233" s="6"/>
      <c r="AN7233" s="6"/>
      <c r="AO7233" s="6"/>
      <c r="AP7233" s="6"/>
      <c r="AQ7233" s="6"/>
      <c r="AR7233" s="6"/>
      <c r="AS7233" s="6"/>
      <c r="AT7233" s="6"/>
      <c r="AU7233" s="6"/>
      <c r="AV7233" s="6"/>
      <c r="AW7233" s="6"/>
      <c r="AX7233" s="6"/>
      <c r="AY7233" s="172"/>
      <c r="AZ7233" s="172"/>
      <c r="BA7233" s="172"/>
      <c r="BB7233" s="6"/>
      <c r="BC7233" s="6"/>
      <c r="BD7233" s="6"/>
      <c r="BE7233" s="6"/>
      <c r="BF7233" s="6"/>
      <c r="BG7233" s="172"/>
      <c r="BH7233" s="172"/>
      <c r="BI7233" s="172"/>
      <c r="BJ7233" s="6"/>
      <c r="BK7233" s="6"/>
      <c r="BL7233" s="6"/>
      <c r="BM7233" s="6"/>
      <c r="BN7233" s="6"/>
      <c r="BO7233" s="6"/>
      <c r="BP7233" s="6"/>
      <c r="BQ7233" s="6"/>
      <c r="BR7233" s="6"/>
      <c r="BS7233" s="6"/>
      <c r="BT7233" s="6"/>
      <c r="CG7233" s="432"/>
      <c r="CH7233" s="432"/>
      <c r="CL7233" s="174"/>
    </row>
    <row r="7234" spans="29:90" s="168" customFormat="1" x14ac:dyDescent="0.25">
      <c r="AC7234" s="175"/>
      <c r="AD7234" s="175"/>
      <c r="AE7234" s="175"/>
      <c r="AF7234" s="175"/>
      <c r="AG7234" s="175"/>
      <c r="AH7234" s="176"/>
      <c r="AM7234" s="6"/>
      <c r="AN7234" s="6"/>
      <c r="AO7234" s="6"/>
      <c r="AP7234" s="6"/>
      <c r="AQ7234" s="6"/>
      <c r="AR7234" s="6"/>
      <c r="AS7234" s="6"/>
      <c r="AT7234" s="6"/>
      <c r="AU7234" s="6"/>
      <c r="AV7234" s="6"/>
      <c r="AW7234" s="6"/>
      <c r="AX7234" s="6"/>
      <c r="AY7234" s="172"/>
      <c r="AZ7234" s="172"/>
      <c r="BA7234" s="172"/>
      <c r="BB7234" s="6"/>
      <c r="BC7234" s="6"/>
      <c r="BD7234" s="6"/>
      <c r="BE7234" s="6"/>
      <c r="BF7234" s="6"/>
      <c r="BG7234" s="172"/>
      <c r="BH7234" s="172"/>
      <c r="BI7234" s="172"/>
      <c r="BJ7234" s="6"/>
      <c r="BK7234" s="6"/>
      <c r="BL7234" s="6"/>
      <c r="BM7234" s="6"/>
      <c r="BN7234" s="6"/>
      <c r="BO7234" s="6"/>
      <c r="BP7234" s="6"/>
      <c r="BQ7234" s="6"/>
      <c r="BR7234" s="6"/>
      <c r="BS7234" s="6"/>
      <c r="BT7234" s="6"/>
      <c r="CG7234" s="432"/>
      <c r="CH7234" s="432"/>
      <c r="CL7234" s="174"/>
    </row>
    <row r="7235" spans="29:90" s="168" customFormat="1" x14ac:dyDescent="0.25">
      <c r="AC7235" s="175"/>
      <c r="AD7235" s="175"/>
      <c r="AE7235" s="175"/>
      <c r="AF7235" s="175"/>
      <c r="AG7235" s="175"/>
      <c r="AH7235" s="176"/>
      <c r="AM7235" s="6"/>
      <c r="AN7235" s="6"/>
      <c r="AO7235" s="6"/>
      <c r="AP7235" s="6"/>
      <c r="AQ7235" s="6"/>
      <c r="AR7235" s="6"/>
      <c r="AS7235" s="6"/>
      <c r="AT7235" s="6"/>
      <c r="AU7235" s="6"/>
      <c r="AV7235" s="6"/>
      <c r="AW7235" s="6"/>
      <c r="AX7235" s="6"/>
      <c r="AY7235" s="172"/>
      <c r="AZ7235" s="172"/>
      <c r="BA7235" s="172"/>
      <c r="BB7235" s="6"/>
      <c r="BC7235" s="6"/>
      <c r="BD7235" s="6"/>
      <c r="BE7235" s="6"/>
      <c r="BF7235" s="6"/>
      <c r="BG7235" s="172"/>
      <c r="BH7235" s="172"/>
      <c r="BI7235" s="172"/>
      <c r="BJ7235" s="6"/>
      <c r="BK7235" s="6"/>
      <c r="BL7235" s="6"/>
      <c r="BM7235" s="6"/>
      <c r="BN7235" s="6"/>
      <c r="BO7235" s="6"/>
      <c r="BP7235" s="6"/>
      <c r="BQ7235" s="6"/>
      <c r="BR7235" s="6"/>
      <c r="BS7235" s="6"/>
      <c r="BT7235" s="6"/>
      <c r="CG7235" s="432"/>
      <c r="CH7235" s="432"/>
      <c r="CL7235" s="174"/>
    </row>
    <row r="7236" spans="29:90" s="168" customFormat="1" x14ac:dyDescent="0.25">
      <c r="AC7236" s="175"/>
      <c r="AD7236" s="175"/>
      <c r="AE7236" s="175"/>
      <c r="AF7236" s="175"/>
      <c r="AG7236" s="175"/>
      <c r="AH7236" s="176"/>
      <c r="AM7236" s="6"/>
      <c r="AN7236" s="6"/>
      <c r="AO7236" s="6"/>
      <c r="AP7236" s="6"/>
      <c r="AQ7236" s="6"/>
      <c r="AR7236" s="6"/>
      <c r="AS7236" s="6"/>
      <c r="AT7236" s="6"/>
      <c r="AU7236" s="6"/>
      <c r="AV7236" s="6"/>
      <c r="AW7236" s="6"/>
      <c r="AX7236" s="6"/>
      <c r="AY7236" s="172"/>
      <c r="AZ7236" s="172"/>
      <c r="BA7236" s="172"/>
      <c r="BB7236" s="6"/>
      <c r="BC7236" s="6"/>
      <c r="BD7236" s="6"/>
      <c r="BE7236" s="6"/>
      <c r="BF7236" s="6"/>
      <c r="BG7236" s="172"/>
      <c r="BH7236" s="172"/>
      <c r="BI7236" s="172"/>
      <c r="BJ7236" s="6"/>
      <c r="BK7236" s="6"/>
      <c r="BL7236" s="6"/>
      <c r="BM7236" s="6"/>
      <c r="BN7236" s="6"/>
      <c r="BO7236" s="6"/>
      <c r="BP7236" s="6"/>
      <c r="BQ7236" s="6"/>
      <c r="BR7236" s="6"/>
      <c r="BS7236" s="6"/>
      <c r="BT7236" s="6"/>
      <c r="CG7236" s="432"/>
      <c r="CH7236" s="432"/>
      <c r="CL7236" s="174"/>
    </row>
    <row r="7237" spans="29:90" s="168" customFormat="1" x14ac:dyDescent="0.25">
      <c r="AC7237" s="175"/>
      <c r="AD7237" s="175"/>
      <c r="AE7237" s="175"/>
      <c r="AF7237" s="175"/>
      <c r="AG7237" s="175"/>
      <c r="AH7237" s="176"/>
      <c r="AM7237" s="6"/>
      <c r="AN7237" s="6"/>
      <c r="AO7237" s="6"/>
      <c r="AP7237" s="6"/>
      <c r="AQ7237" s="6"/>
      <c r="AR7237" s="6"/>
      <c r="AS7237" s="6"/>
      <c r="AT7237" s="6"/>
      <c r="AU7237" s="6"/>
      <c r="AV7237" s="6"/>
      <c r="AW7237" s="6"/>
      <c r="AX7237" s="6"/>
      <c r="AY7237" s="172"/>
      <c r="AZ7237" s="172"/>
      <c r="BA7237" s="172"/>
      <c r="BB7237" s="6"/>
      <c r="BC7237" s="6"/>
      <c r="BD7237" s="6"/>
      <c r="BE7237" s="6"/>
      <c r="BF7237" s="6"/>
      <c r="BG7237" s="172"/>
      <c r="BH7237" s="172"/>
      <c r="BI7237" s="172"/>
      <c r="BJ7237" s="6"/>
      <c r="BK7237" s="6"/>
      <c r="BL7237" s="6"/>
      <c r="BM7237" s="6"/>
      <c r="BN7237" s="6"/>
      <c r="BO7237" s="6"/>
      <c r="BP7237" s="6"/>
      <c r="BQ7237" s="6"/>
      <c r="BR7237" s="6"/>
      <c r="BS7237" s="6"/>
      <c r="BT7237" s="6"/>
      <c r="CG7237" s="432"/>
      <c r="CH7237" s="432"/>
      <c r="CL7237" s="174"/>
    </row>
    <row r="7238" spans="29:90" s="168" customFormat="1" x14ac:dyDescent="0.25">
      <c r="AC7238" s="175"/>
      <c r="AD7238" s="175"/>
      <c r="AE7238" s="175"/>
      <c r="AF7238" s="175"/>
      <c r="AG7238" s="175"/>
      <c r="AH7238" s="176"/>
      <c r="AM7238" s="6"/>
      <c r="AN7238" s="6"/>
      <c r="AO7238" s="6"/>
      <c r="AP7238" s="6"/>
      <c r="AQ7238" s="6"/>
      <c r="AR7238" s="6"/>
      <c r="AS7238" s="6"/>
      <c r="AT7238" s="6"/>
      <c r="AU7238" s="6"/>
      <c r="AV7238" s="6"/>
      <c r="AW7238" s="6"/>
      <c r="AX7238" s="6"/>
      <c r="AY7238" s="172"/>
      <c r="AZ7238" s="172"/>
      <c r="BA7238" s="172"/>
      <c r="BB7238" s="6"/>
      <c r="BC7238" s="6"/>
      <c r="BD7238" s="6"/>
      <c r="BE7238" s="6"/>
      <c r="BF7238" s="6"/>
      <c r="BG7238" s="172"/>
      <c r="BH7238" s="172"/>
      <c r="BI7238" s="172"/>
      <c r="BJ7238" s="6"/>
      <c r="BK7238" s="6"/>
      <c r="BL7238" s="6"/>
      <c r="BM7238" s="6"/>
      <c r="BN7238" s="6"/>
      <c r="BO7238" s="6"/>
      <c r="BP7238" s="6"/>
      <c r="BQ7238" s="6"/>
      <c r="BR7238" s="6"/>
      <c r="BS7238" s="6"/>
      <c r="BT7238" s="6"/>
      <c r="CG7238" s="432"/>
      <c r="CH7238" s="432"/>
      <c r="CL7238" s="174"/>
    </row>
    <row r="7239" spans="29:90" s="168" customFormat="1" x14ac:dyDescent="0.25">
      <c r="AC7239" s="175"/>
      <c r="AD7239" s="175"/>
      <c r="AE7239" s="175"/>
      <c r="AF7239" s="175"/>
      <c r="AG7239" s="175"/>
      <c r="AH7239" s="176"/>
      <c r="AM7239" s="6"/>
      <c r="AN7239" s="6"/>
      <c r="AO7239" s="6"/>
      <c r="AP7239" s="6"/>
      <c r="AQ7239" s="6"/>
      <c r="AR7239" s="6"/>
      <c r="AS7239" s="6"/>
      <c r="AT7239" s="6"/>
      <c r="AU7239" s="6"/>
      <c r="AV7239" s="6"/>
      <c r="AW7239" s="6"/>
      <c r="AX7239" s="6"/>
      <c r="AY7239" s="172"/>
      <c r="AZ7239" s="172"/>
      <c r="BA7239" s="172"/>
      <c r="BB7239" s="6"/>
      <c r="BC7239" s="6"/>
      <c r="BD7239" s="6"/>
      <c r="BE7239" s="6"/>
      <c r="BF7239" s="6"/>
      <c r="BG7239" s="172"/>
      <c r="BH7239" s="172"/>
      <c r="BI7239" s="172"/>
      <c r="BJ7239" s="6"/>
      <c r="BK7239" s="6"/>
      <c r="BL7239" s="6"/>
      <c r="BM7239" s="6"/>
      <c r="BN7239" s="6"/>
      <c r="BO7239" s="6"/>
      <c r="BP7239" s="6"/>
      <c r="BQ7239" s="6"/>
      <c r="BR7239" s="6"/>
      <c r="BS7239" s="6"/>
      <c r="BT7239" s="6"/>
      <c r="CG7239" s="432"/>
      <c r="CH7239" s="432"/>
      <c r="CL7239" s="174"/>
    </row>
    <row r="7240" spans="29:90" s="168" customFormat="1" x14ac:dyDescent="0.25">
      <c r="AC7240" s="175"/>
      <c r="AD7240" s="175"/>
      <c r="AE7240" s="175"/>
      <c r="AF7240" s="175"/>
      <c r="AG7240" s="175"/>
      <c r="AH7240" s="176"/>
      <c r="AM7240" s="6"/>
      <c r="AN7240" s="6"/>
      <c r="AO7240" s="6"/>
      <c r="AP7240" s="6"/>
      <c r="AQ7240" s="6"/>
      <c r="AR7240" s="6"/>
      <c r="AS7240" s="6"/>
      <c r="AT7240" s="6"/>
      <c r="AU7240" s="6"/>
      <c r="AV7240" s="6"/>
      <c r="AW7240" s="6"/>
      <c r="AX7240" s="6"/>
      <c r="AY7240" s="172"/>
      <c r="AZ7240" s="172"/>
      <c r="BA7240" s="172"/>
      <c r="BB7240" s="6"/>
      <c r="BC7240" s="6"/>
      <c r="BD7240" s="6"/>
      <c r="BE7240" s="6"/>
      <c r="BF7240" s="6"/>
      <c r="BG7240" s="172"/>
      <c r="BH7240" s="172"/>
      <c r="BI7240" s="172"/>
      <c r="BJ7240" s="6"/>
      <c r="BK7240" s="6"/>
      <c r="BL7240" s="6"/>
      <c r="BM7240" s="6"/>
      <c r="BN7240" s="6"/>
      <c r="BO7240" s="6"/>
      <c r="BP7240" s="6"/>
      <c r="BQ7240" s="6"/>
      <c r="BR7240" s="6"/>
      <c r="BS7240" s="6"/>
      <c r="BT7240" s="6"/>
      <c r="CG7240" s="432"/>
      <c r="CH7240" s="432"/>
      <c r="CL7240" s="174"/>
    </row>
    <row r="7241" spans="29:90" s="168" customFormat="1" x14ac:dyDescent="0.25">
      <c r="AC7241" s="175"/>
      <c r="AD7241" s="175"/>
      <c r="AE7241" s="175"/>
      <c r="AF7241" s="175"/>
      <c r="AG7241" s="175"/>
      <c r="AH7241" s="176"/>
      <c r="AM7241" s="6"/>
      <c r="AN7241" s="6"/>
      <c r="AO7241" s="6"/>
      <c r="AP7241" s="6"/>
      <c r="AQ7241" s="6"/>
      <c r="AR7241" s="6"/>
      <c r="AS7241" s="6"/>
      <c r="AT7241" s="6"/>
      <c r="AU7241" s="6"/>
      <c r="AV7241" s="6"/>
      <c r="AW7241" s="6"/>
      <c r="AX7241" s="6"/>
      <c r="AY7241" s="172"/>
      <c r="AZ7241" s="172"/>
      <c r="BA7241" s="172"/>
      <c r="BB7241" s="6"/>
      <c r="BC7241" s="6"/>
      <c r="BD7241" s="6"/>
      <c r="BE7241" s="6"/>
      <c r="BF7241" s="6"/>
      <c r="BG7241" s="172"/>
      <c r="BH7241" s="172"/>
      <c r="BI7241" s="172"/>
      <c r="BJ7241" s="6"/>
      <c r="BK7241" s="6"/>
      <c r="BL7241" s="6"/>
      <c r="BM7241" s="6"/>
      <c r="BN7241" s="6"/>
      <c r="BO7241" s="6"/>
      <c r="BP7241" s="6"/>
      <c r="BQ7241" s="6"/>
      <c r="BR7241" s="6"/>
      <c r="BS7241" s="6"/>
      <c r="BT7241" s="6"/>
      <c r="CG7241" s="432"/>
      <c r="CH7241" s="432"/>
      <c r="CL7241" s="174"/>
    </row>
    <row r="7242" spans="29:90" s="168" customFormat="1" x14ac:dyDescent="0.25">
      <c r="AC7242" s="175"/>
      <c r="AD7242" s="175"/>
      <c r="AE7242" s="175"/>
      <c r="AF7242" s="175"/>
      <c r="AG7242" s="175"/>
      <c r="AH7242" s="176"/>
      <c r="AM7242" s="6"/>
      <c r="AN7242" s="6"/>
      <c r="AO7242" s="6"/>
      <c r="AP7242" s="6"/>
      <c r="AQ7242" s="6"/>
      <c r="AR7242" s="6"/>
      <c r="AS7242" s="6"/>
      <c r="AT7242" s="6"/>
      <c r="AU7242" s="6"/>
      <c r="AV7242" s="6"/>
      <c r="AW7242" s="6"/>
      <c r="AX7242" s="6"/>
      <c r="AY7242" s="172"/>
      <c r="AZ7242" s="172"/>
      <c r="BA7242" s="172"/>
      <c r="BB7242" s="6"/>
      <c r="BC7242" s="6"/>
      <c r="BD7242" s="6"/>
      <c r="BE7242" s="6"/>
      <c r="BF7242" s="6"/>
      <c r="BG7242" s="172"/>
      <c r="BH7242" s="172"/>
      <c r="BI7242" s="172"/>
      <c r="BJ7242" s="6"/>
      <c r="BK7242" s="6"/>
      <c r="BL7242" s="6"/>
      <c r="BM7242" s="6"/>
      <c r="BN7242" s="6"/>
      <c r="BO7242" s="6"/>
      <c r="BP7242" s="6"/>
      <c r="BQ7242" s="6"/>
      <c r="BR7242" s="6"/>
      <c r="BS7242" s="6"/>
      <c r="BT7242" s="6"/>
      <c r="CG7242" s="432"/>
      <c r="CH7242" s="432"/>
      <c r="CL7242" s="174"/>
    </row>
    <row r="7243" spans="29:90" s="168" customFormat="1" x14ac:dyDescent="0.25">
      <c r="AC7243" s="175"/>
      <c r="AD7243" s="175"/>
      <c r="AE7243" s="175"/>
      <c r="AF7243" s="175"/>
      <c r="AG7243" s="175"/>
      <c r="AH7243" s="176"/>
      <c r="AM7243" s="6"/>
      <c r="AN7243" s="6"/>
      <c r="AO7243" s="6"/>
      <c r="AP7243" s="6"/>
      <c r="AQ7243" s="6"/>
      <c r="AR7243" s="6"/>
      <c r="AS7243" s="6"/>
      <c r="AT7243" s="6"/>
      <c r="AU7243" s="6"/>
      <c r="AV7243" s="6"/>
      <c r="AW7243" s="6"/>
      <c r="AX7243" s="6"/>
      <c r="AY7243" s="172"/>
      <c r="AZ7243" s="172"/>
      <c r="BA7243" s="172"/>
      <c r="BB7243" s="6"/>
      <c r="BC7243" s="6"/>
      <c r="BD7243" s="6"/>
      <c r="BE7243" s="6"/>
      <c r="BF7243" s="6"/>
      <c r="BG7243" s="172"/>
      <c r="BH7243" s="172"/>
      <c r="BI7243" s="172"/>
      <c r="BJ7243" s="6"/>
      <c r="BK7243" s="6"/>
      <c r="BL7243" s="6"/>
      <c r="BM7243" s="6"/>
      <c r="BN7243" s="6"/>
      <c r="BO7243" s="6"/>
      <c r="BP7243" s="6"/>
      <c r="BQ7243" s="6"/>
      <c r="BR7243" s="6"/>
      <c r="BS7243" s="6"/>
      <c r="BT7243" s="6"/>
      <c r="CG7243" s="432"/>
      <c r="CH7243" s="432"/>
      <c r="CL7243" s="174"/>
    </row>
    <row r="7244" spans="29:90" s="168" customFormat="1" x14ac:dyDescent="0.25">
      <c r="AC7244" s="175"/>
      <c r="AD7244" s="175"/>
      <c r="AE7244" s="175"/>
      <c r="AF7244" s="175"/>
      <c r="AG7244" s="175"/>
      <c r="AH7244" s="176"/>
      <c r="AM7244" s="6"/>
      <c r="AN7244" s="6"/>
      <c r="AO7244" s="6"/>
      <c r="AP7244" s="6"/>
      <c r="AQ7244" s="6"/>
      <c r="AR7244" s="6"/>
      <c r="AS7244" s="6"/>
      <c r="AT7244" s="6"/>
      <c r="AU7244" s="6"/>
      <c r="AV7244" s="6"/>
      <c r="AW7244" s="6"/>
      <c r="AX7244" s="6"/>
      <c r="AY7244" s="172"/>
      <c r="AZ7244" s="172"/>
      <c r="BA7244" s="172"/>
      <c r="BB7244" s="6"/>
      <c r="BC7244" s="6"/>
      <c r="BD7244" s="6"/>
      <c r="BE7244" s="6"/>
      <c r="BF7244" s="6"/>
      <c r="BG7244" s="172"/>
      <c r="BH7244" s="172"/>
      <c r="BI7244" s="172"/>
      <c r="BJ7244" s="6"/>
      <c r="BK7244" s="6"/>
      <c r="BL7244" s="6"/>
      <c r="BM7244" s="6"/>
      <c r="BN7244" s="6"/>
      <c r="BO7244" s="6"/>
      <c r="BP7244" s="6"/>
      <c r="BQ7244" s="6"/>
      <c r="BR7244" s="6"/>
      <c r="BS7244" s="6"/>
      <c r="BT7244" s="6"/>
      <c r="CG7244" s="432"/>
      <c r="CH7244" s="432"/>
      <c r="CL7244" s="174"/>
    </row>
    <row r="7245" spans="29:90" s="168" customFormat="1" x14ac:dyDescent="0.25">
      <c r="AC7245" s="175"/>
      <c r="AD7245" s="175"/>
      <c r="AE7245" s="175"/>
      <c r="AF7245" s="175"/>
      <c r="AG7245" s="175"/>
      <c r="AH7245" s="176"/>
      <c r="AM7245" s="6"/>
      <c r="AN7245" s="6"/>
      <c r="AO7245" s="6"/>
      <c r="AP7245" s="6"/>
      <c r="AQ7245" s="6"/>
      <c r="AR7245" s="6"/>
      <c r="AS7245" s="6"/>
      <c r="AT7245" s="6"/>
      <c r="AU7245" s="6"/>
      <c r="AV7245" s="6"/>
      <c r="AW7245" s="6"/>
      <c r="AX7245" s="6"/>
      <c r="AY7245" s="172"/>
      <c r="AZ7245" s="172"/>
      <c r="BA7245" s="172"/>
      <c r="BB7245" s="6"/>
      <c r="BC7245" s="6"/>
      <c r="BD7245" s="6"/>
      <c r="BE7245" s="6"/>
      <c r="BF7245" s="6"/>
      <c r="BG7245" s="172"/>
      <c r="BH7245" s="172"/>
      <c r="BI7245" s="172"/>
      <c r="BJ7245" s="6"/>
      <c r="BK7245" s="6"/>
      <c r="BL7245" s="6"/>
      <c r="BM7245" s="6"/>
      <c r="BN7245" s="6"/>
      <c r="BO7245" s="6"/>
      <c r="BP7245" s="6"/>
      <c r="BQ7245" s="6"/>
      <c r="BR7245" s="6"/>
      <c r="BS7245" s="6"/>
      <c r="BT7245" s="6"/>
      <c r="CG7245" s="432"/>
      <c r="CH7245" s="432"/>
      <c r="CL7245" s="174"/>
    </row>
    <row r="7246" spans="29:90" s="168" customFormat="1" x14ac:dyDescent="0.25">
      <c r="AC7246" s="175"/>
      <c r="AD7246" s="175"/>
      <c r="AE7246" s="175"/>
      <c r="AF7246" s="175"/>
      <c r="AG7246" s="175"/>
      <c r="AH7246" s="176"/>
      <c r="AM7246" s="6"/>
      <c r="AN7246" s="6"/>
      <c r="AO7246" s="6"/>
      <c r="AP7246" s="6"/>
      <c r="AQ7246" s="6"/>
      <c r="AR7246" s="6"/>
      <c r="AS7246" s="6"/>
      <c r="AT7246" s="6"/>
      <c r="AU7246" s="6"/>
      <c r="AV7246" s="6"/>
      <c r="AW7246" s="6"/>
      <c r="AX7246" s="6"/>
      <c r="AY7246" s="172"/>
      <c r="AZ7246" s="172"/>
      <c r="BA7246" s="172"/>
      <c r="BB7246" s="6"/>
      <c r="BC7246" s="6"/>
      <c r="BD7246" s="6"/>
      <c r="BE7246" s="6"/>
      <c r="BF7246" s="6"/>
      <c r="BG7246" s="172"/>
      <c r="BH7246" s="172"/>
      <c r="BI7246" s="172"/>
      <c r="BJ7246" s="6"/>
      <c r="BK7246" s="6"/>
      <c r="BL7246" s="6"/>
      <c r="BM7246" s="6"/>
      <c r="BN7246" s="6"/>
      <c r="BO7246" s="6"/>
      <c r="BP7246" s="6"/>
      <c r="BQ7246" s="6"/>
      <c r="BR7246" s="6"/>
      <c r="BS7246" s="6"/>
      <c r="BT7246" s="6"/>
      <c r="CG7246" s="432"/>
      <c r="CH7246" s="432"/>
      <c r="CL7246" s="174"/>
    </row>
    <row r="7247" spans="29:90" s="168" customFormat="1" x14ac:dyDescent="0.25">
      <c r="AC7247" s="175"/>
      <c r="AD7247" s="175"/>
      <c r="AE7247" s="175"/>
      <c r="AF7247" s="175"/>
      <c r="AG7247" s="175"/>
      <c r="AH7247" s="176"/>
      <c r="AM7247" s="6"/>
      <c r="AN7247" s="6"/>
      <c r="AO7247" s="6"/>
      <c r="AP7247" s="6"/>
      <c r="AQ7247" s="6"/>
      <c r="AR7247" s="6"/>
      <c r="AS7247" s="6"/>
      <c r="AT7247" s="6"/>
      <c r="AU7247" s="6"/>
      <c r="AV7247" s="6"/>
      <c r="AW7247" s="6"/>
      <c r="AX7247" s="6"/>
      <c r="AY7247" s="172"/>
      <c r="AZ7247" s="172"/>
      <c r="BA7247" s="172"/>
      <c r="BB7247" s="6"/>
      <c r="BC7247" s="6"/>
      <c r="BD7247" s="6"/>
      <c r="BE7247" s="6"/>
      <c r="BF7247" s="6"/>
      <c r="BG7247" s="172"/>
      <c r="BH7247" s="172"/>
      <c r="BI7247" s="172"/>
      <c r="BJ7247" s="6"/>
      <c r="BK7247" s="6"/>
      <c r="BL7247" s="6"/>
      <c r="BM7247" s="6"/>
      <c r="BN7247" s="6"/>
      <c r="BO7247" s="6"/>
      <c r="BP7247" s="6"/>
      <c r="BQ7247" s="6"/>
      <c r="BR7247" s="6"/>
      <c r="BS7247" s="6"/>
      <c r="BT7247" s="6"/>
      <c r="CG7247" s="432"/>
      <c r="CH7247" s="432"/>
      <c r="CL7247" s="174"/>
    </row>
    <row r="7248" spans="29:90" s="168" customFormat="1" x14ac:dyDescent="0.25">
      <c r="AC7248" s="175"/>
      <c r="AD7248" s="175"/>
      <c r="AE7248" s="175"/>
      <c r="AF7248" s="175"/>
      <c r="AG7248" s="175"/>
      <c r="AH7248" s="176"/>
      <c r="AM7248" s="6"/>
      <c r="AN7248" s="6"/>
      <c r="AO7248" s="6"/>
      <c r="AP7248" s="6"/>
      <c r="AQ7248" s="6"/>
      <c r="AR7248" s="6"/>
      <c r="AS7248" s="6"/>
      <c r="AT7248" s="6"/>
      <c r="AU7248" s="6"/>
      <c r="AV7248" s="6"/>
      <c r="AW7248" s="6"/>
      <c r="AX7248" s="6"/>
      <c r="AY7248" s="172"/>
      <c r="AZ7248" s="172"/>
      <c r="BA7248" s="172"/>
      <c r="BB7248" s="6"/>
      <c r="BC7248" s="6"/>
      <c r="BD7248" s="6"/>
      <c r="BE7248" s="6"/>
      <c r="BF7248" s="6"/>
      <c r="BG7248" s="172"/>
      <c r="BH7248" s="172"/>
      <c r="BI7248" s="172"/>
      <c r="BJ7248" s="6"/>
      <c r="BK7248" s="6"/>
      <c r="BL7248" s="6"/>
      <c r="BM7248" s="6"/>
      <c r="BN7248" s="6"/>
      <c r="BO7248" s="6"/>
      <c r="BP7248" s="6"/>
      <c r="BQ7248" s="6"/>
      <c r="BR7248" s="6"/>
      <c r="BS7248" s="6"/>
      <c r="BT7248" s="6"/>
      <c r="CG7248" s="432"/>
      <c r="CH7248" s="432"/>
      <c r="CL7248" s="174"/>
    </row>
    <row r="7249" spans="29:90" s="168" customFormat="1" x14ac:dyDescent="0.25">
      <c r="AC7249" s="175"/>
      <c r="AD7249" s="175"/>
      <c r="AE7249" s="175"/>
      <c r="AF7249" s="175"/>
      <c r="AG7249" s="175"/>
      <c r="AH7249" s="176"/>
      <c r="AM7249" s="6"/>
      <c r="AN7249" s="6"/>
      <c r="AO7249" s="6"/>
      <c r="AP7249" s="6"/>
      <c r="AQ7249" s="6"/>
      <c r="AR7249" s="6"/>
      <c r="AS7249" s="6"/>
      <c r="AT7249" s="6"/>
      <c r="AU7249" s="6"/>
      <c r="AV7249" s="6"/>
      <c r="AW7249" s="6"/>
      <c r="AX7249" s="6"/>
      <c r="AY7249" s="172"/>
      <c r="AZ7249" s="172"/>
      <c r="BA7249" s="172"/>
      <c r="BB7249" s="6"/>
      <c r="BC7249" s="6"/>
      <c r="BD7249" s="6"/>
      <c r="BE7249" s="6"/>
      <c r="BF7249" s="6"/>
      <c r="BG7249" s="172"/>
      <c r="BH7249" s="172"/>
      <c r="BI7249" s="172"/>
      <c r="BJ7249" s="6"/>
      <c r="BK7249" s="6"/>
      <c r="BL7249" s="6"/>
      <c r="BM7249" s="6"/>
      <c r="BN7249" s="6"/>
      <c r="BO7249" s="6"/>
      <c r="BP7249" s="6"/>
      <c r="BQ7249" s="6"/>
      <c r="BR7249" s="6"/>
      <c r="BS7249" s="6"/>
      <c r="BT7249" s="6"/>
      <c r="CG7249" s="432"/>
      <c r="CH7249" s="432"/>
      <c r="CL7249" s="174"/>
    </row>
    <row r="7250" spans="29:90" s="168" customFormat="1" x14ac:dyDescent="0.25">
      <c r="AC7250" s="175"/>
      <c r="AD7250" s="175"/>
      <c r="AE7250" s="175"/>
      <c r="AF7250" s="175"/>
      <c r="AG7250" s="175"/>
      <c r="AH7250" s="176"/>
      <c r="AM7250" s="6"/>
      <c r="AN7250" s="6"/>
      <c r="AO7250" s="6"/>
      <c r="AP7250" s="6"/>
      <c r="AQ7250" s="6"/>
      <c r="AR7250" s="6"/>
      <c r="AS7250" s="6"/>
      <c r="AT7250" s="6"/>
      <c r="AU7250" s="6"/>
      <c r="AV7250" s="6"/>
      <c r="AW7250" s="6"/>
      <c r="AX7250" s="6"/>
      <c r="AY7250" s="172"/>
      <c r="AZ7250" s="172"/>
      <c r="BA7250" s="172"/>
      <c r="BB7250" s="6"/>
      <c r="BC7250" s="6"/>
      <c r="BD7250" s="6"/>
      <c r="BE7250" s="6"/>
      <c r="BF7250" s="6"/>
      <c r="BG7250" s="172"/>
      <c r="BH7250" s="172"/>
      <c r="BI7250" s="172"/>
      <c r="BJ7250" s="6"/>
      <c r="BK7250" s="6"/>
      <c r="BL7250" s="6"/>
      <c r="BM7250" s="6"/>
      <c r="BN7250" s="6"/>
      <c r="BO7250" s="6"/>
      <c r="BP7250" s="6"/>
      <c r="BQ7250" s="6"/>
      <c r="BR7250" s="6"/>
      <c r="BS7250" s="6"/>
      <c r="BT7250" s="6"/>
      <c r="CG7250" s="432"/>
      <c r="CH7250" s="432"/>
      <c r="CL7250" s="174"/>
    </row>
    <row r="7251" spans="29:90" s="168" customFormat="1" x14ac:dyDescent="0.25">
      <c r="AC7251" s="175"/>
      <c r="AD7251" s="175"/>
      <c r="AE7251" s="175"/>
      <c r="AF7251" s="175"/>
      <c r="AG7251" s="175"/>
      <c r="AH7251" s="176"/>
      <c r="AM7251" s="6"/>
      <c r="AN7251" s="6"/>
      <c r="AO7251" s="6"/>
      <c r="AP7251" s="6"/>
      <c r="AQ7251" s="6"/>
      <c r="AR7251" s="6"/>
      <c r="AS7251" s="6"/>
      <c r="AT7251" s="6"/>
      <c r="AU7251" s="6"/>
      <c r="AV7251" s="6"/>
      <c r="AW7251" s="6"/>
      <c r="AX7251" s="6"/>
      <c r="AY7251" s="172"/>
      <c r="AZ7251" s="172"/>
      <c r="BA7251" s="172"/>
      <c r="BB7251" s="6"/>
      <c r="BC7251" s="6"/>
      <c r="BD7251" s="6"/>
      <c r="BE7251" s="6"/>
      <c r="BF7251" s="6"/>
      <c r="BG7251" s="172"/>
      <c r="BH7251" s="172"/>
      <c r="BI7251" s="172"/>
      <c r="BJ7251" s="6"/>
      <c r="BK7251" s="6"/>
      <c r="BL7251" s="6"/>
      <c r="BM7251" s="6"/>
      <c r="BN7251" s="6"/>
      <c r="BO7251" s="6"/>
      <c r="BP7251" s="6"/>
      <c r="BQ7251" s="6"/>
      <c r="BR7251" s="6"/>
      <c r="BS7251" s="6"/>
      <c r="BT7251" s="6"/>
      <c r="CG7251" s="432"/>
      <c r="CH7251" s="432"/>
      <c r="CL7251" s="174"/>
    </row>
    <row r="7252" spans="29:90" s="168" customFormat="1" x14ac:dyDescent="0.25">
      <c r="AC7252" s="175"/>
      <c r="AD7252" s="175"/>
      <c r="AE7252" s="175"/>
      <c r="AF7252" s="175"/>
      <c r="AG7252" s="175"/>
      <c r="AH7252" s="176"/>
      <c r="AM7252" s="6"/>
      <c r="AN7252" s="6"/>
      <c r="AO7252" s="6"/>
      <c r="AP7252" s="6"/>
      <c r="AQ7252" s="6"/>
      <c r="AR7252" s="6"/>
      <c r="AS7252" s="6"/>
      <c r="AT7252" s="6"/>
      <c r="AU7252" s="6"/>
      <c r="AV7252" s="6"/>
      <c r="AW7252" s="6"/>
      <c r="AX7252" s="6"/>
      <c r="AY7252" s="172"/>
      <c r="AZ7252" s="172"/>
      <c r="BA7252" s="172"/>
      <c r="BB7252" s="6"/>
      <c r="BC7252" s="6"/>
      <c r="BD7252" s="6"/>
      <c r="BE7252" s="6"/>
      <c r="BF7252" s="6"/>
      <c r="BG7252" s="172"/>
      <c r="BH7252" s="172"/>
      <c r="BI7252" s="172"/>
      <c r="BJ7252" s="6"/>
      <c r="BK7252" s="6"/>
      <c r="BL7252" s="6"/>
      <c r="BM7252" s="6"/>
      <c r="BN7252" s="6"/>
      <c r="BO7252" s="6"/>
      <c r="BP7252" s="6"/>
      <c r="BQ7252" s="6"/>
      <c r="BR7252" s="6"/>
      <c r="BS7252" s="6"/>
      <c r="BT7252" s="6"/>
      <c r="CG7252" s="432"/>
      <c r="CH7252" s="432"/>
      <c r="CL7252" s="174"/>
    </row>
    <row r="7253" spans="29:90" s="168" customFormat="1" x14ac:dyDescent="0.25">
      <c r="AC7253" s="175"/>
      <c r="AD7253" s="175"/>
      <c r="AE7253" s="175"/>
      <c r="AF7253" s="175"/>
      <c r="AG7253" s="175"/>
      <c r="AH7253" s="176"/>
      <c r="AM7253" s="6"/>
      <c r="AN7253" s="6"/>
      <c r="AO7253" s="6"/>
      <c r="AP7253" s="6"/>
      <c r="AQ7253" s="6"/>
      <c r="AR7253" s="6"/>
      <c r="AS7253" s="6"/>
      <c r="AT7253" s="6"/>
      <c r="AU7253" s="6"/>
      <c r="AV7253" s="6"/>
      <c r="AW7253" s="6"/>
      <c r="AX7253" s="6"/>
      <c r="AY7253" s="172"/>
      <c r="AZ7253" s="172"/>
      <c r="BA7253" s="172"/>
      <c r="BB7253" s="6"/>
      <c r="BC7253" s="6"/>
      <c r="BD7253" s="6"/>
      <c r="BE7253" s="6"/>
      <c r="BF7253" s="6"/>
      <c r="BG7253" s="172"/>
      <c r="BH7253" s="172"/>
      <c r="BI7253" s="172"/>
      <c r="BJ7253" s="6"/>
      <c r="BK7253" s="6"/>
      <c r="BL7253" s="6"/>
      <c r="BM7253" s="6"/>
      <c r="BN7253" s="6"/>
      <c r="BO7253" s="6"/>
      <c r="BP7253" s="6"/>
      <c r="BQ7253" s="6"/>
      <c r="BR7253" s="6"/>
      <c r="BS7253" s="6"/>
      <c r="BT7253" s="6"/>
      <c r="CG7253" s="432"/>
      <c r="CH7253" s="432"/>
      <c r="CL7253" s="174"/>
    </row>
    <row r="7254" spans="29:90" s="168" customFormat="1" x14ac:dyDescent="0.25">
      <c r="AC7254" s="175"/>
      <c r="AD7254" s="175"/>
      <c r="AE7254" s="175"/>
      <c r="AF7254" s="175"/>
      <c r="AG7254" s="175"/>
      <c r="AH7254" s="176"/>
      <c r="AM7254" s="6"/>
      <c r="AN7254" s="6"/>
      <c r="AO7254" s="6"/>
      <c r="AP7254" s="6"/>
      <c r="AQ7254" s="6"/>
      <c r="AR7254" s="6"/>
      <c r="AS7254" s="6"/>
      <c r="AT7254" s="6"/>
      <c r="AU7254" s="6"/>
      <c r="AV7254" s="6"/>
      <c r="AW7254" s="6"/>
      <c r="AX7254" s="6"/>
      <c r="AY7254" s="172"/>
      <c r="AZ7254" s="172"/>
      <c r="BA7254" s="172"/>
      <c r="BB7254" s="6"/>
      <c r="BC7254" s="6"/>
      <c r="BD7254" s="6"/>
      <c r="BE7254" s="6"/>
      <c r="BF7254" s="6"/>
      <c r="BG7254" s="172"/>
      <c r="BH7254" s="172"/>
      <c r="BI7254" s="172"/>
      <c r="BJ7254" s="6"/>
      <c r="BK7254" s="6"/>
      <c r="BL7254" s="6"/>
      <c r="BM7254" s="6"/>
      <c r="BN7254" s="6"/>
      <c r="BO7254" s="6"/>
      <c r="BP7254" s="6"/>
      <c r="BQ7254" s="6"/>
      <c r="BR7254" s="6"/>
      <c r="BS7254" s="6"/>
      <c r="BT7254" s="6"/>
      <c r="CG7254" s="432"/>
      <c r="CH7254" s="432"/>
      <c r="CL7254" s="174"/>
    </row>
    <row r="7255" spans="29:90" s="168" customFormat="1" x14ac:dyDescent="0.25">
      <c r="AC7255" s="175"/>
      <c r="AD7255" s="175"/>
      <c r="AE7255" s="175"/>
      <c r="AF7255" s="175"/>
      <c r="AG7255" s="175"/>
      <c r="AH7255" s="176"/>
      <c r="AM7255" s="6"/>
      <c r="AN7255" s="6"/>
      <c r="AO7255" s="6"/>
      <c r="AP7255" s="6"/>
      <c r="AQ7255" s="6"/>
      <c r="AR7255" s="6"/>
      <c r="AS7255" s="6"/>
      <c r="AT7255" s="6"/>
      <c r="AU7255" s="6"/>
      <c r="AV7255" s="6"/>
      <c r="AW7255" s="6"/>
      <c r="AX7255" s="6"/>
      <c r="AY7255" s="172"/>
      <c r="AZ7255" s="172"/>
      <c r="BA7255" s="172"/>
      <c r="BB7255" s="6"/>
      <c r="BC7255" s="6"/>
      <c r="BD7255" s="6"/>
      <c r="BE7255" s="6"/>
      <c r="BF7255" s="6"/>
      <c r="BG7255" s="172"/>
      <c r="BH7255" s="172"/>
      <c r="BI7255" s="172"/>
      <c r="BJ7255" s="6"/>
      <c r="BK7255" s="6"/>
      <c r="BL7255" s="6"/>
      <c r="BM7255" s="6"/>
      <c r="BN7255" s="6"/>
      <c r="BO7255" s="6"/>
      <c r="BP7255" s="6"/>
      <c r="BQ7255" s="6"/>
      <c r="BR7255" s="6"/>
      <c r="BS7255" s="6"/>
      <c r="BT7255" s="6"/>
      <c r="CG7255" s="432"/>
      <c r="CH7255" s="432"/>
      <c r="CL7255" s="174"/>
    </row>
    <row r="7256" spans="29:90" s="168" customFormat="1" x14ac:dyDescent="0.25">
      <c r="AC7256" s="175"/>
      <c r="AD7256" s="175"/>
      <c r="AE7256" s="175"/>
      <c r="AF7256" s="175"/>
      <c r="AG7256" s="175"/>
      <c r="AH7256" s="176"/>
      <c r="AM7256" s="6"/>
      <c r="AN7256" s="6"/>
      <c r="AO7256" s="6"/>
      <c r="AP7256" s="6"/>
      <c r="AQ7256" s="6"/>
      <c r="AR7256" s="6"/>
      <c r="AS7256" s="6"/>
      <c r="AT7256" s="6"/>
      <c r="AU7256" s="6"/>
      <c r="AV7256" s="6"/>
      <c r="AW7256" s="6"/>
      <c r="AX7256" s="6"/>
      <c r="AY7256" s="172"/>
      <c r="AZ7256" s="172"/>
      <c r="BA7256" s="172"/>
      <c r="BB7256" s="6"/>
      <c r="BC7256" s="6"/>
      <c r="BD7256" s="6"/>
      <c r="BE7256" s="6"/>
      <c r="BF7256" s="6"/>
      <c r="BG7256" s="172"/>
      <c r="BH7256" s="172"/>
      <c r="BI7256" s="172"/>
      <c r="BJ7256" s="6"/>
      <c r="BK7256" s="6"/>
      <c r="BL7256" s="6"/>
      <c r="BM7256" s="6"/>
      <c r="BN7256" s="6"/>
      <c r="BO7256" s="6"/>
      <c r="BP7256" s="6"/>
      <c r="BQ7256" s="6"/>
      <c r="BR7256" s="6"/>
      <c r="BS7256" s="6"/>
      <c r="BT7256" s="6"/>
      <c r="CG7256" s="432"/>
      <c r="CH7256" s="432"/>
      <c r="CL7256" s="174"/>
    </row>
    <row r="7257" spans="29:90" s="168" customFormat="1" x14ac:dyDescent="0.25">
      <c r="AC7257" s="175"/>
      <c r="AD7257" s="175"/>
      <c r="AE7257" s="175"/>
      <c r="AF7257" s="175"/>
      <c r="AG7257" s="175"/>
      <c r="AH7257" s="176"/>
      <c r="AM7257" s="6"/>
      <c r="AN7257" s="6"/>
      <c r="AO7257" s="6"/>
      <c r="AP7257" s="6"/>
      <c r="AQ7257" s="6"/>
      <c r="AR7257" s="6"/>
      <c r="AS7257" s="6"/>
      <c r="AT7257" s="6"/>
      <c r="AU7257" s="6"/>
      <c r="AV7257" s="6"/>
      <c r="AW7257" s="6"/>
      <c r="AX7257" s="6"/>
      <c r="AY7257" s="172"/>
      <c r="AZ7257" s="172"/>
      <c r="BA7257" s="172"/>
      <c r="BB7257" s="6"/>
      <c r="BC7257" s="6"/>
      <c r="BD7257" s="6"/>
      <c r="BE7257" s="6"/>
      <c r="BF7257" s="6"/>
      <c r="BG7257" s="172"/>
      <c r="BH7257" s="172"/>
      <c r="BI7257" s="172"/>
      <c r="BJ7257" s="6"/>
      <c r="BK7257" s="6"/>
      <c r="BL7257" s="6"/>
      <c r="BM7257" s="6"/>
      <c r="BN7257" s="6"/>
      <c r="BO7257" s="6"/>
      <c r="BP7257" s="6"/>
      <c r="BQ7257" s="6"/>
      <c r="BR7257" s="6"/>
      <c r="BS7257" s="6"/>
      <c r="BT7257" s="6"/>
      <c r="CG7257" s="432"/>
      <c r="CH7257" s="432"/>
      <c r="CL7257" s="174"/>
    </row>
    <row r="7258" spans="29:90" s="168" customFormat="1" x14ac:dyDescent="0.25">
      <c r="AC7258" s="175"/>
      <c r="AD7258" s="175"/>
      <c r="AE7258" s="175"/>
      <c r="AF7258" s="175"/>
      <c r="AG7258" s="175"/>
      <c r="AH7258" s="176"/>
      <c r="AM7258" s="6"/>
      <c r="AN7258" s="6"/>
      <c r="AO7258" s="6"/>
      <c r="AP7258" s="6"/>
      <c r="AQ7258" s="6"/>
      <c r="AR7258" s="6"/>
      <c r="AS7258" s="6"/>
      <c r="AT7258" s="6"/>
      <c r="AU7258" s="6"/>
      <c r="AV7258" s="6"/>
      <c r="AW7258" s="6"/>
      <c r="AX7258" s="6"/>
      <c r="AY7258" s="172"/>
      <c r="AZ7258" s="172"/>
      <c r="BA7258" s="172"/>
      <c r="BB7258" s="6"/>
      <c r="BC7258" s="6"/>
      <c r="BD7258" s="6"/>
      <c r="BE7258" s="6"/>
      <c r="BF7258" s="6"/>
      <c r="BG7258" s="172"/>
      <c r="BH7258" s="172"/>
      <c r="BI7258" s="172"/>
      <c r="BJ7258" s="6"/>
      <c r="BK7258" s="6"/>
      <c r="BL7258" s="6"/>
      <c r="BM7258" s="6"/>
      <c r="BN7258" s="6"/>
      <c r="BO7258" s="6"/>
      <c r="BP7258" s="6"/>
      <c r="BQ7258" s="6"/>
      <c r="BR7258" s="6"/>
      <c r="BS7258" s="6"/>
      <c r="BT7258" s="6"/>
      <c r="CG7258" s="432"/>
      <c r="CH7258" s="432"/>
      <c r="CL7258" s="174"/>
    </row>
    <row r="7259" spans="29:90" s="168" customFormat="1" x14ac:dyDescent="0.25">
      <c r="AC7259" s="175"/>
      <c r="AD7259" s="175"/>
      <c r="AE7259" s="175"/>
      <c r="AF7259" s="175"/>
      <c r="AG7259" s="175"/>
      <c r="AH7259" s="176"/>
      <c r="AM7259" s="6"/>
      <c r="AN7259" s="6"/>
      <c r="AO7259" s="6"/>
      <c r="AP7259" s="6"/>
      <c r="AQ7259" s="6"/>
      <c r="AR7259" s="6"/>
      <c r="AS7259" s="6"/>
      <c r="AT7259" s="6"/>
      <c r="AU7259" s="6"/>
      <c r="AV7259" s="6"/>
      <c r="AW7259" s="6"/>
      <c r="AX7259" s="6"/>
      <c r="AY7259" s="172"/>
      <c r="AZ7259" s="172"/>
      <c r="BA7259" s="172"/>
      <c r="BB7259" s="6"/>
      <c r="BC7259" s="6"/>
      <c r="BD7259" s="6"/>
      <c r="BE7259" s="6"/>
      <c r="BF7259" s="6"/>
      <c r="BG7259" s="172"/>
      <c r="BH7259" s="172"/>
      <c r="BI7259" s="172"/>
      <c r="BJ7259" s="6"/>
      <c r="BK7259" s="6"/>
      <c r="BL7259" s="6"/>
      <c r="BM7259" s="6"/>
      <c r="BN7259" s="6"/>
      <c r="BO7259" s="6"/>
      <c r="BP7259" s="6"/>
      <c r="BQ7259" s="6"/>
      <c r="BR7259" s="6"/>
      <c r="BS7259" s="6"/>
      <c r="BT7259" s="6"/>
      <c r="CG7259" s="432"/>
      <c r="CH7259" s="432"/>
      <c r="CL7259" s="174"/>
    </row>
    <row r="7260" spans="29:90" s="168" customFormat="1" x14ac:dyDescent="0.25">
      <c r="AC7260" s="175"/>
      <c r="AD7260" s="175"/>
      <c r="AE7260" s="175"/>
      <c r="AF7260" s="175"/>
      <c r="AG7260" s="175"/>
      <c r="AH7260" s="176"/>
      <c r="AM7260" s="6"/>
      <c r="AN7260" s="6"/>
      <c r="AO7260" s="6"/>
      <c r="AP7260" s="6"/>
      <c r="AQ7260" s="6"/>
      <c r="AR7260" s="6"/>
      <c r="AS7260" s="6"/>
      <c r="AT7260" s="6"/>
      <c r="AU7260" s="6"/>
      <c r="AV7260" s="6"/>
      <c r="AW7260" s="6"/>
      <c r="AX7260" s="6"/>
      <c r="AY7260" s="172"/>
      <c r="AZ7260" s="172"/>
      <c r="BA7260" s="172"/>
      <c r="BB7260" s="6"/>
      <c r="BC7260" s="6"/>
      <c r="BD7260" s="6"/>
      <c r="BE7260" s="6"/>
      <c r="BF7260" s="6"/>
      <c r="BG7260" s="172"/>
      <c r="BH7260" s="172"/>
      <c r="BI7260" s="172"/>
      <c r="BJ7260" s="6"/>
      <c r="BK7260" s="6"/>
      <c r="BL7260" s="6"/>
      <c r="BM7260" s="6"/>
      <c r="BN7260" s="6"/>
      <c r="BO7260" s="6"/>
      <c r="BP7260" s="6"/>
      <c r="BQ7260" s="6"/>
      <c r="BR7260" s="6"/>
      <c r="BS7260" s="6"/>
      <c r="BT7260" s="6"/>
      <c r="CG7260" s="432"/>
      <c r="CH7260" s="432"/>
      <c r="CL7260" s="174"/>
    </row>
    <row r="7261" spans="29:90" s="168" customFormat="1" x14ac:dyDescent="0.25">
      <c r="AC7261" s="175"/>
      <c r="AD7261" s="175"/>
      <c r="AE7261" s="175"/>
      <c r="AF7261" s="175"/>
      <c r="AG7261" s="175"/>
      <c r="AH7261" s="176"/>
      <c r="AM7261" s="6"/>
      <c r="AN7261" s="6"/>
      <c r="AO7261" s="6"/>
      <c r="AP7261" s="6"/>
      <c r="AQ7261" s="6"/>
      <c r="AR7261" s="6"/>
      <c r="AS7261" s="6"/>
      <c r="AT7261" s="6"/>
      <c r="AU7261" s="6"/>
      <c r="AV7261" s="6"/>
      <c r="AW7261" s="6"/>
      <c r="AX7261" s="6"/>
      <c r="AY7261" s="172"/>
      <c r="AZ7261" s="172"/>
      <c r="BA7261" s="172"/>
      <c r="BB7261" s="6"/>
      <c r="BC7261" s="6"/>
      <c r="BD7261" s="6"/>
      <c r="BE7261" s="6"/>
      <c r="BF7261" s="6"/>
      <c r="BG7261" s="172"/>
      <c r="BH7261" s="172"/>
      <c r="BI7261" s="172"/>
      <c r="BJ7261" s="6"/>
      <c r="BK7261" s="6"/>
      <c r="BL7261" s="6"/>
      <c r="BM7261" s="6"/>
      <c r="BN7261" s="6"/>
      <c r="BO7261" s="6"/>
      <c r="BP7261" s="6"/>
      <c r="BQ7261" s="6"/>
      <c r="BR7261" s="6"/>
      <c r="BS7261" s="6"/>
      <c r="BT7261" s="6"/>
      <c r="CG7261" s="432"/>
      <c r="CH7261" s="432"/>
      <c r="CL7261" s="174"/>
    </row>
    <row r="7262" spans="29:90" s="168" customFormat="1" x14ac:dyDescent="0.25">
      <c r="AC7262" s="175"/>
      <c r="AD7262" s="175"/>
      <c r="AE7262" s="175"/>
      <c r="AF7262" s="175"/>
      <c r="AG7262" s="175"/>
      <c r="AH7262" s="176"/>
      <c r="AM7262" s="6"/>
      <c r="AN7262" s="6"/>
      <c r="AO7262" s="6"/>
      <c r="AP7262" s="6"/>
      <c r="AQ7262" s="6"/>
      <c r="AR7262" s="6"/>
      <c r="AS7262" s="6"/>
      <c r="AT7262" s="6"/>
      <c r="AU7262" s="6"/>
      <c r="AV7262" s="6"/>
      <c r="AW7262" s="6"/>
      <c r="AX7262" s="6"/>
      <c r="AY7262" s="172"/>
      <c r="AZ7262" s="172"/>
      <c r="BA7262" s="172"/>
      <c r="BB7262" s="6"/>
      <c r="BC7262" s="6"/>
      <c r="BD7262" s="6"/>
      <c r="BE7262" s="6"/>
      <c r="BF7262" s="6"/>
      <c r="BG7262" s="172"/>
      <c r="BH7262" s="172"/>
      <c r="BI7262" s="172"/>
      <c r="BJ7262" s="6"/>
      <c r="BK7262" s="6"/>
      <c r="BL7262" s="6"/>
      <c r="BM7262" s="6"/>
      <c r="BN7262" s="6"/>
      <c r="BO7262" s="6"/>
      <c r="BP7262" s="6"/>
      <c r="BQ7262" s="6"/>
      <c r="BR7262" s="6"/>
      <c r="BS7262" s="6"/>
      <c r="BT7262" s="6"/>
      <c r="CG7262" s="432"/>
      <c r="CH7262" s="432"/>
      <c r="CL7262" s="174"/>
    </row>
    <row r="7263" spans="29:90" s="168" customFormat="1" x14ac:dyDescent="0.25">
      <c r="AC7263" s="175"/>
      <c r="AD7263" s="175"/>
      <c r="AE7263" s="175"/>
      <c r="AF7263" s="175"/>
      <c r="AG7263" s="175"/>
      <c r="AH7263" s="176"/>
      <c r="AM7263" s="6"/>
      <c r="AN7263" s="6"/>
      <c r="AO7263" s="6"/>
      <c r="AP7263" s="6"/>
      <c r="AQ7263" s="6"/>
      <c r="AR7263" s="6"/>
      <c r="AS7263" s="6"/>
      <c r="AT7263" s="6"/>
      <c r="AU7263" s="6"/>
      <c r="AV7263" s="6"/>
      <c r="AW7263" s="6"/>
      <c r="AX7263" s="6"/>
      <c r="AY7263" s="172"/>
      <c r="AZ7263" s="172"/>
      <c r="BA7263" s="172"/>
      <c r="BB7263" s="6"/>
      <c r="BC7263" s="6"/>
      <c r="BD7263" s="6"/>
      <c r="BE7263" s="6"/>
      <c r="BF7263" s="6"/>
      <c r="BG7263" s="172"/>
      <c r="BH7263" s="172"/>
      <c r="BI7263" s="172"/>
      <c r="BJ7263" s="6"/>
      <c r="BK7263" s="6"/>
      <c r="BL7263" s="6"/>
      <c r="BM7263" s="6"/>
      <c r="BN7263" s="6"/>
      <c r="BO7263" s="6"/>
      <c r="BP7263" s="6"/>
      <c r="BQ7263" s="6"/>
      <c r="BR7263" s="6"/>
      <c r="BS7263" s="6"/>
      <c r="BT7263" s="6"/>
      <c r="CG7263" s="432"/>
      <c r="CH7263" s="432"/>
      <c r="CL7263" s="174"/>
    </row>
    <row r="7264" spans="29:90" s="168" customFormat="1" x14ac:dyDescent="0.25">
      <c r="AC7264" s="175"/>
      <c r="AD7264" s="175"/>
      <c r="AE7264" s="175"/>
      <c r="AF7264" s="175"/>
      <c r="AG7264" s="175"/>
      <c r="AH7264" s="176"/>
      <c r="AM7264" s="6"/>
      <c r="AN7264" s="6"/>
      <c r="AO7264" s="6"/>
      <c r="AP7264" s="6"/>
      <c r="AQ7264" s="6"/>
      <c r="AR7264" s="6"/>
      <c r="AS7264" s="6"/>
      <c r="AT7264" s="6"/>
      <c r="AU7264" s="6"/>
      <c r="AV7264" s="6"/>
      <c r="AW7264" s="6"/>
      <c r="AX7264" s="6"/>
      <c r="AY7264" s="172"/>
      <c r="AZ7264" s="172"/>
      <c r="BA7264" s="172"/>
      <c r="BB7264" s="6"/>
      <c r="BC7264" s="6"/>
      <c r="BD7264" s="6"/>
      <c r="BE7264" s="6"/>
      <c r="BF7264" s="6"/>
      <c r="BG7264" s="172"/>
      <c r="BH7264" s="172"/>
      <c r="BI7264" s="172"/>
      <c r="BJ7264" s="6"/>
      <c r="BK7264" s="6"/>
      <c r="BL7264" s="6"/>
      <c r="BM7264" s="6"/>
      <c r="BN7264" s="6"/>
      <c r="BO7264" s="6"/>
      <c r="BP7264" s="6"/>
      <c r="BQ7264" s="6"/>
      <c r="BR7264" s="6"/>
      <c r="BS7264" s="6"/>
      <c r="BT7264" s="6"/>
      <c r="CG7264" s="432"/>
      <c r="CH7264" s="432"/>
      <c r="CL7264" s="174"/>
    </row>
    <row r="7265" spans="29:90" s="168" customFormat="1" x14ac:dyDescent="0.25">
      <c r="AC7265" s="175"/>
      <c r="AD7265" s="175"/>
      <c r="AE7265" s="175"/>
      <c r="AF7265" s="175"/>
      <c r="AG7265" s="175"/>
      <c r="AH7265" s="176"/>
      <c r="AM7265" s="6"/>
      <c r="AN7265" s="6"/>
      <c r="AO7265" s="6"/>
      <c r="AP7265" s="6"/>
      <c r="AQ7265" s="6"/>
      <c r="AR7265" s="6"/>
      <c r="AS7265" s="6"/>
      <c r="AT7265" s="6"/>
      <c r="AU7265" s="6"/>
      <c r="AV7265" s="6"/>
      <c r="AW7265" s="6"/>
      <c r="AX7265" s="6"/>
      <c r="AY7265" s="172"/>
      <c r="AZ7265" s="172"/>
      <c r="BA7265" s="172"/>
      <c r="BB7265" s="6"/>
      <c r="BC7265" s="6"/>
      <c r="BD7265" s="6"/>
      <c r="BE7265" s="6"/>
      <c r="BF7265" s="6"/>
      <c r="BG7265" s="172"/>
      <c r="BH7265" s="172"/>
      <c r="BI7265" s="172"/>
      <c r="BJ7265" s="6"/>
      <c r="BK7265" s="6"/>
      <c r="BL7265" s="6"/>
      <c r="BM7265" s="6"/>
      <c r="BN7265" s="6"/>
      <c r="BO7265" s="6"/>
      <c r="BP7265" s="6"/>
      <c r="BQ7265" s="6"/>
      <c r="BR7265" s="6"/>
      <c r="BS7265" s="6"/>
      <c r="BT7265" s="6"/>
      <c r="CG7265" s="432"/>
      <c r="CH7265" s="432"/>
      <c r="CL7265" s="174"/>
    </row>
    <row r="7266" spans="29:90" s="168" customFormat="1" x14ac:dyDescent="0.25">
      <c r="AC7266" s="175"/>
      <c r="AD7266" s="175"/>
      <c r="AE7266" s="175"/>
      <c r="AF7266" s="175"/>
      <c r="AG7266" s="175"/>
      <c r="AH7266" s="176"/>
      <c r="AM7266" s="6"/>
      <c r="AN7266" s="6"/>
      <c r="AO7266" s="6"/>
      <c r="AP7266" s="6"/>
      <c r="AQ7266" s="6"/>
      <c r="AR7266" s="6"/>
      <c r="AS7266" s="6"/>
      <c r="AT7266" s="6"/>
      <c r="AU7266" s="6"/>
      <c r="AV7266" s="6"/>
      <c r="AW7266" s="6"/>
      <c r="AX7266" s="6"/>
      <c r="AY7266" s="172"/>
      <c r="AZ7266" s="172"/>
      <c r="BA7266" s="172"/>
      <c r="BB7266" s="6"/>
      <c r="BC7266" s="6"/>
      <c r="BD7266" s="6"/>
      <c r="BE7266" s="6"/>
      <c r="BF7266" s="6"/>
      <c r="BG7266" s="172"/>
      <c r="BH7266" s="172"/>
      <c r="BI7266" s="172"/>
      <c r="BJ7266" s="6"/>
      <c r="BK7266" s="6"/>
      <c r="BL7266" s="6"/>
      <c r="BM7266" s="6"/>
      <c r="BN7266" s="6"/>
      <c r="BO7266" s="6"/>
      <c r="BP7266" s="6"/>
      <c r="BQ7266" s="6"/>
      <c r="BR7266" s="6"/>
      <c r="BS7266" s="6"/>
      <c r="BT7266" s="6"/>
      <c r="CG7266" s="432"/>
      <c r="CH7266" s="432"/>
      <c r="CL7266" s="174"/>
    </row>
    <row r="7267" spans="29:90" s="168" customFormat="1" x14ac:dyDescent="0.25">
      <c r="AC7267" s="175"/>
      <c r="AD7267" s="175"/>
      <c r="AE7267" s="175"/>
      <c r="AF7267" s="175"/>
      <c r="AG7267" s="175"/>
      <c r="AH7267" s="176"/>
      <c r="AM7267" s="6"/>
      <c r="AN7267" s="6"/>
      <c r="AO7267" s="6"/>
      <c r="AP7267" s="6"/>
      <c r="AQ7267" s="6"/>
      <c r="AR7267" s="6"/>
      <c r="AS7267" s="6"/>
      <c r="AT7267" s="6"/>
      <c r="AU7267" s="6"/>
      <c r="AV7267" s="6"/>
      <c r="AW7267" s="6"/>
      <c r="AX7267" s="6"/>
      <c r="AY7267" s="172"/>
      <c r="AZ7267" s="172"/>
      <c r="BA7267" s="172"/>
      <c r="BB7267" s="6"/>
      <c r="BC7267" s="6"/>
      <c r="BD7267" s="6"/>
      <c r="BE7267" s="6"/>
      <c r="BF7267" s="6"/>
      <c r="BG7267" s="172"/>
      <c r="BH7267" s="172"/>
      <c r="BI7267" s="172"/>
      <c r="BJ7267" s="6"/>
      <c r="BK7267" s="6"/>
      <c r="BL7267" s="6"/>
      <c r="BM7267" s="6"/>
      <c r="BN7267" s="6"/>
      <c r="BO7267" s="6"/>
      <c r="BP7267" s="6"/>
      <c r="BQ7267" s="6"/>
      <c r="BR7267" s="6"/>
      <c r="BS7267" s="6"/>
      <c r="BT7267" s="6"/>
      <c r="CG7267" s="432"/>
      <c r="CH7267" s="432"/>
      <c r="CL7267" s="174"/>
    </row>
    <row r="7268" spans="29:90" s="168" customFormat="1" x14ac:dyDescent="0.25">
      <c r="AC7268" s="175"/>
      <c r="AD7268" s="175"/>
      <c r="AE7268" s="175"/>
      <c r="AF7268" s="175"/>
      <c r="AG7268" s="175"/>
      <c r="AH7268" s="176"/>
      <c r="AM7268" s="6"/>
      <c r="AN7268" s="6"/>
      <c r="AO7268" s="6"/>
      <c r="AP7268" s="6"/>
      <c r="AQ7268" s="6"/>
      <c r="AR7268" s="6"/>
      <c r="AS7268" s="6"/>
      <c r="AT7268" s="6"/>
      <c r="AU7268" s="6"/>
      <c r="AV7268" s="6"/>
      <c r="AW7268" s="6"/>
      <c r="AX7268" s="6"/>
      <c r="AY7268" s="172"/>
      <c r="AZ7268" s="172"/>
      <c r="BA7268" s="172"/>
      <c r="BB7268" s="6"/>
      <c r="BC7268" s="6"/>
      <c r="BD7268" s="6"/>
      <c r="BE7268" s="6"/>
      <c r="BF7268" s="6"/>
      <c r="BG7268" s="172"/>
      <c r="BH7268" s="172"/>
      <c r="BI7268" s="172"/>
      <c r="BJ7268" s="6"/>
      <c r="BK7268" s="6"/>
      <c r="BL7268" s="6"/>
      <c r="BM7268" s="6"/>
      <c r="BN7268" s="6"/>
      <c r="BO7268" s="6"/>
      <c r="BP7268" s="6"/>
      <c r="BQ7268" s="6"/>
      <c r="BR7268" s="6"/>
      <c r="BS7268" s="6"/>
      <c r="BT7268" s="6"/>
      <c r="CG7268" s="432"/>
      <c r="CH7268" s="432"/>
      <c r="CL7268" s="174"/>
    </row>
    <row r="7269" spans="29:90" s="168" customFormat="1" x14ac:dyDescent="0.25">
      <c r="AC7269" s="175"/>
      <c r="AD7269" s="175"/>
      <c r="AE7269" s="175"/>
      <c r="AF7269" s="175"/>
      <c r="AG7269" s="175"/>
      <c r="AH7269" s="176"/>
      <c r="AM7269" s="6"/>
      <c r="AN7269" s="6"/>
      <c r="AO7269" s="6"/>
      <c r="AP7269" s="6"/>
      <c r="AQ7269" s="6"/>
      <c r="AR7269" s="6"/>
      <c r="AS7269" s="6"/>
      <c r="AT7269" s="6"/>
      <c r="AU7269" s="6"/>
      <c r="AV7269" s="6"/>
      <c r="AW7269" s="6"/>
      <c r="AX7269" s="6"/>
      <c r="AY7269" s="172"/>
      <c r="AZ7269" s="172"/>
      <c r="BA7269" s="172"/>
      <c r="BB7269" s="6"/>
      <c r="BC7269" s="6"/>
      <c r="BD7269" s="6"/>
      <c r="BE7269" s="6"/>
      <c r="BF7269" s="6"/>
      <c r="BG7269" s="172"/>
      <c r="BH7269" s="172"/>
      <c r="BI7269" s="172"/>
      <c r="BJ7269" s="6"/>
      <c r="BK7269" s="6"/>
      <c r="BL7269" s="6"/>
      <c r="BM7269" s="6"/>
      <c r="BN7269" s="6"/>
      <c r="BO7269" s="6"/>
      <c r="BP7269" s="6"/>
      <c r="BQ7269" s="6"/>
      <c r="BR7269" s="6"/>
      <c r="BS7269" s="6"/>
      <c r="BT7269" s="6"/>
      <c r="CG7269" s="432"/>
      <c r="CH7269" s="432"/>
      <c r="CL7269" s="174"/>
    </row>
    <row r="7270" spans="29:90" s="168" customFormat="1" x14ac:dyDescent="0.25">
      <c r="AC7270" s="175"/>
      <c r="AD7270" s="175"/>
      <c r="AE7270" s="175"/>
      <c r="AF7270" s="175"/>
      <c r="AG7270" s="175"/>
      <c r="AH7270" s="176"/>
      <c r="AM7270" s="6"/>
      <c r="AN7270" s="6"/>
      <c r="AO7270" s="6"/>
      <c r="AP7270" s="6"/>
      <c r="AQ7270" s="6"/>
      <c r="AR7270" s="6"/>
      <c r="AS7270" s="6"/>
      <c r="AT7270" s="6"/>
      <c r="AU7270" s="6"/>
      <c r="AV7270" s="6"/>
      <c r="AW7270" s="6"/>
      <c r="AX7270" s="6"/>
      <c r="AY7270" s="172"/>
      <c r="AZ7270" s="172"/>
      <c r="BA7270" s="172"/>
      <c r="BB7270" s="6"/>
      <c r="BC7270" s="6"/>
      <c r="BD7270" s="6"/>
      <c r="BE7270" s="6"/>
      <c r="BF7270" s="6"/>
      <c r="BG7270" s="172"/>
      <c r="BH7270" s="172"/>
      <c r="BI7270" s="172"/>
      <c r="BJ7270" s="6"/>
      <c r="BK7270" s="6"/>
      <c r="BL7270" s="6"/>
      <c r="BM7270" s="6"/>
      <c r="BN7270" s="6"/>
      <c r="BO7270" s="6"/>
      <c r="BP7270" s="6"/>
      <c r="BQ7270" s="6"/>
      <c r="BR7270" s="6"/>
      <c r="BS7270" s="6"/>
      <c r="BT7270" s="6"/>
      <c r="CG7270" s="432"/>
      <c r="CH7270" s="432"/>
      <c r="CL7270" s="174"/>
    </row>
    <row r="7271" spans="29:90" s="168" customFormat="1" x14ac:dyDescent="0.25">
      <c r="AC7271" s="175"/>
      <c r="AD7271" s="175"/>
      <c r="AE7271" s="175"/>
      <c r="AF7271" s="175"/>
      <c r="AG7271" s="175"/>
      <c r="AH7271" s="176"/>
      <c r="AM7271" s="6"/>
      <c r="AN7271" s="6"/>
      <c r="AO7271" s="6"/>
      <c r="AP7271" s="6"/>
      <c r="AQ7271" s="6"/>
      <c r="AR7271" s="6"/>
      <c r="AS7271" s="6"/>
      <c r="AT7271" s="6"/>
      <c r="AU7271" s="6"/>
      <c r="AV7271" s="6"/>
      <c r="AW7271" s="6"/>
      <c r="AX7271" s="6"/>
      <c r="AY7271" s="172"/>
      <c r="AZ7271" s="172"/>
      <c r="BA7271" s="172"/>
      <c r="BB7271" s="6"/>
      <c r="BC7271" s="6"/>
      <c r="BD7271" s="6"/>
      <c r="BE7271" s="6"/>
      <c r="BF7271" s="6"/>
      <c r="BG7271" s="172"/>
      <c r="BH7271" s="172"/>
      <c r="BI7271" s="172"/>
      <c r="BJ7271" s="6"/>
      <c r="BK7271" s="6"/>
      <c r="BL7271" s="6"/>
      <c r="BM7271" s="6"/>
      <c r="BN7271" s="6"/>
      <c r="BO7271" s="6"/>
      <c r="BP7271" s="6"/>
      <c r="BQ7271" s="6"/>
      <c r="BR7271" s="6"/>
      <c r="BS7271" s="6"/>
      <c r="BT7271" s="6"/>
      <c r="CG7271" s="432"/>
      <c r="CH7271" s="432"/>
      <c r="CL7271" s="174"/>
    </row>
    <row r="7272" spans="29:90" s="168" customFormat="1" x14ac:dyDescent="0.25">
      <c r="AC7272" s="175"/>
      <c r="AD7272" s="175"/>
      <c r="AE7272" s="175"/>
      <c r="AF7272" s="175"/>
      <c r="AG7272" s="175"/>
      <c r="AH7272" s="176"/>
      <c r="AM7272" s="6"/>
      <c r="AN7272" s="6"/>
      <c r="AO7272" s="6"/>
      <c r="AP7272" s="6"/>
      <c r="AQ7272" s="6"/>
      <c r="AR7272" s="6"/>
      <c r="AS7272" s="6"/>
      <c r="AT7272" s="6"/>
      <c r="AU7272" s="6"/>
      <c r="AV7272" s="6"/>
      <c r="AW7272" s="6"/>
      <c r="AX7272" s="6"/>
      <c r="AY7272" s="172"/>
      <c r="AZ7272" s="172"/>
      <c r="BA7272" s="172"/>
      <c r="BB7272" s="6"/>
      <c r="BC7272" s="6"/>
      <c r="BD7272" s="6"/>
      <c r="BE7272" s="6"/>
      <c r="BF7272" s="6"/>
      <c r="BG7272" s="172"/>
      <c r="BH7272" s="172"/>
      <c r="BI7272" s="172"/>
      <c r="BJ7272" s="6"/>
      <c r="BK7272" s="6"/>
      <c r="BL7272" s="6"/>
      <c r="BM7272" s="6"/>
      <c r="BN7272" s="6"/>
      <c r="BO7272" s="6"/>
      <c r="BP7272" s="6"/>
      <c r="BQ7272" s="6"/>
      <c r="BR7272" s="6"/>
      <c r="BS7272" s="6"/>
      <c r="BT7272" s="6"/>
      <c r="CG7272" s="432"/>
      <c r="CH7272" s="432"/>
      <c r="CL7272" s="174"/>
    </row>
    <row r="7273" spans="29:90" s="168" customFormat="1" x14ac:dyDescent="0.25">
      <c r="AC7273" s="175"/>
      <c r="AD7273" s="175"/>
      <c r="AE7273" s="175"/>
      <c r="AF7273" s="175"/>
      <c r="AG7273" s="175"/>
      <c r="AH7273" s="176"/>
      <c r="AM7273" s="6"/>
      <c r="AN7273" s="6"/>
      <c r="AO7273" s="6"/>
      <c r="AP7273" s="6"/>
      <c r="AQ7273" s="6"/>
      <c r="AR7273" s="6"/>
      <c r="AS7273" s="6"/>
      <c r="AT7273" s="6"/>
      <c r="AU7273" s="6"/>
      <c r="AV7273" s="6"/>
      <c r="AW7273" s="6"/>
      <c r="AX7273" s="6"/>
      <c r="AY7273" s="172"/>
      <c r="AZ7273" s="172"/>
      <c r="BA7273" s="172"/>
      <c r="BB7273" s="6"/>
      <c r="BC7273" s="6"/>
      <c r="BD7273" s="6"/>
      <c r="BE7273" s="6"/>
      <c r="BF7273" s="6"/>
      <c r="BG7273" s="172"/>
      <c r="BH7273" s="172"/>
      <c r="BI7273" s="172"/>
      <c r="BJ7273" s="6"/>
      <c r="BK7273" s="6"/>
      <c r="BL7273" s="6"/>
      <c r="BM7273" s="6"/>
      <c r="BN7273" s="6"/>
      <c r="BO7273" s="6"/>
      <c r="BP7273" s="6"/>
      <c r="BQ7273" s="6"/>
      <c r="BR7273" s="6"/>
      <c r="BS7273" s="6"/>
      <c r="BT7273" s="6"/>
      <c r="CG7273" s="432"/>
      <c r="CH7273" s="432"/>
      <c r="CL7273" s="174"/>
    </row>
    <row r="7274" spans="29:90" s="168" customFormat="1" x14ac:dyDescent="0.25">
      <c r="AC7274" s="175"/>
      <c r="AD7274" s="175"/>
      <c r="AE7274" s="175"/>
      <c r="AF7274" s="175"/>
      <c r="AG7274" s="175"/>
      <c r="AH7274" s="176"/>
      <c r="AM7274" s="6"/>
      <c r="AN7274" s="6"/>
      <c r="AO7274" s="6"/>
      <c r="AP7274" s="6"/>
      <c r="AQ7274" s="6"/>
      <c r="AR7274" s="6"/>
      <c r="AS7274" s="6"/>
      <c r="AT7274" s="6"/>
      <c r="AU7274" s="6"/>
      <c r="AV7274" s="6"/>
      <c r="AW7274" s="6"/>
      <c r="AX7274" s="6"/>
      <c r="AY7274" s="172"/>
      <c r="AZ7274" s="172"/>
      <c r="BA7274" s="172"/>
      <c r="BB7274" s="6"/>
      <c r="BC7274" s="6"/>
      <c r="BD7274" s="6"/>
      <c r="BE7274" s="6"/>
      <c r="BF7274" s="6"/>
      <c r="BG7274" s="172"/>
      <c r="BH7274" s="172"/>
      <c r="BI7274" s="172"/>
      <c r="BJ7274" s="6"/>
      <c r="BK7274" s="6"/>
      <c r="BL7274" s="6"/>
      <c r="BM7274" s="6"/>
      <c r="BN7274" s="6"/>
      <c r="BO7274" s="6"/>
      <c r="BP7274" s="6"/>
      <c r="BQ7274" s="6"/>
      <c r="BR7274" s="6"/>
      <c r="BS7274" s="6"/>
      <c r="BT7274" s="6"/>
      <c r="CG7274" s="432"/>
      <c r="CH7274" s="432"/>
      <c r="CL7274" s="174"/>
    </row>
    <row r="7275" spans="29:90" s="168" customFormat="1" x14ac:dyDescent="0.25">
      <c r="AC7275" s="175"/>
      <c r="AD7275" s="175"/>
      <c r="AE7275" s="175"/>
      <c r="AF7275" s="175"/>
      <c r="AG7275" s="175"/>
      <c r="AH7275" s="176"/>
      <c r="AM7275" s="6"/>
      <c r="AN7275" s="6"/>
      <c r="AO7275" s="6"/>
      <c r="AP7275" s="6"/>
      <c r="AQ7275" s="6"/>
      <c r="AR7275" s="6"/>
      <c r="AS7275" s="6"/>
      <c r="AT7275" s="6"/>
      <c r="AU7275" s="6"/>
      <c r="AV7275" s="6"/>
      <c r="AW7275" s="6"/>
      <c r="AX7275" s="6"/>
      <c r="AY7275" s="172"/>
      <c r="AZ7275" s="172"/>
      <c r="BA7275" s="172"/>
      <c r="BB7275" s="6"/>
      <c r="BC7275" s="6"/>
      <c r="BD7275" s="6"/>
      <c r="BE7275" s="6"/>
      <c r="BF7275" s="6"/>
      <c r="BG7275" s="172"/>
      <c r="BH7275" s="172"/>
      <c r="BI7275" s="172"/>
      <c r="BJ7275" s="6"/>
      <c r="BK7275" s="6"/>
      <c r="BL7275" s="6"/>
      <c r="BM7275" s="6"/>
      <c r="BN7275" s="6"/>
      <c r="BO7275" s="6"/>
      <c r="BP7275" s="6"/>
      <c r="BQ7275" s="6"/>
      <c r="BR7275" s="6"/>
      <c r="BS7275" s="6"/>
      <c r="BT7275" s="6"/>
      <c r="CG7275" s="432"/>
      <c r="CH7275" s="432"/>
      <c r="CL7275" s="174"/>
    </row>
    <row r="7276" spans="29:90" s="168" customFormat="1" x14ac:dyDescent="0.25">
      <c r="AC7276" s="175"/>
      <c r="AD7276" s="175"/>
      <c r="AE7276" s="175"/>
      <c r="AF7276" s="175"/>
      <c r="AG7276" s="175"/>
      <c r="AH7276" s="176"/>
      <c r="AM7276" s="6"/>
      <c r="AN7276" s="6"/>
      <c r="AO7276" s="6"/>
      <c r="AP7276" s="6"/>
      <c r="AQ7276" s="6"/>
      <c r="AR7276" s="6"/>
      <c r="AS7276" s="6"/>
      <c r="AT7276" s="6"/>
      <c r="AU7276" s="6"/>
      <c r="AV7276" s="6"/>
      <c r="AW7276" s="6"/>
      <c r="AX7276" s="6"/>
      <c r="AY7276" s="172"/>
      <c r="AZ7276" s="172"/>
      <c r="BA7276" s="172"/>
      <c r="BB7276" s="6"/>
      <c r="BC7276" s="6"/>
      <c r="BD7276" s="6"/>
      <c r="BE7276" s="6"/>
      <c r="BF7276" s="6"/>
      <c r="BG7276" s="172"/>
      <c r="BH7276" s="172"/>
      <c r="BI7276" s="172"/>
      <c r="BJ7276" s="6"/>
      <c r="BK7276" s="6"/>
      <c r="BL7276" s="6"/>
      <c r="BM7276" s="6"/>
      <c r="BN7276" s="6"/>
      <c r="BO7276" s="6"/>
      <c r="BP7276" s="6"/>
      <c r="BQ7276" s="6"/>
      <c r="BR7276" s="6"/>
      <c r="BS7276" s="6"/>
      <c r="BT7276" s="6"/>
      <c r="CG7276" s="432"/>
      <c r="CH7276" s="432"/>
      <c r="CL7276" s="174"/>
    </row>
    <row r="7277" spans="29:90" s="168" customFormat="1" x14ac:dyDescent="0.25">
      <c r="AC7277" s="175"/>
      <c r="AD7277" s="175"/>
      <c r="AE7277" s="175"/>
      <c r="AF7277" s="175"/>
      <c r="AG7277" s="175"/>
      <c r="AH7277" s="176"/>
      <c r="AM7277" s="6"/>
      <c r="AN7277" s="6"/>
      <c r="AO7277" s="6"/>
      <c r="AP7277" s="6"/>
      <c r="AQ7277" s="6"/>
      <c r="AR7277" s="6"/>
      <c r="AS7277" s="6"/>
      <c r="AT7277" s="6"/>
      <c r="AU7277" s="6"/>
      <c r="AV7277" s="6"/>
      <c r="AW7277" s="6"/>
      <c r="AX7277" s="6"/>
      <c r="AY7277" s="172"/>
      <c r="AZ7277" s="172"/>
      <c r="BA7277" s="172"/>
      <c r="BB7277" s="6"/>
      <c r="BC7277" s="6"/>
      <c r="BD7277" s="6"/>
      <c r="BE7277" s="6"/>
      <c r="BF7277" s="6"/>
      <c r="BG7277" s="172"/>
      <c r="BH7277" s="172"/>
      <c r="BI7277" s="172"/>
      <c r="BJ7277" s="6"/>
      <c r="BK7277" s="6"/>
      <c r="BL7277" s="6"/>
      <c r="BM7277" s="6"/>
      <c r="BN7277" s="6"/>
      <c r="BO7277" s="6"/>
      <c r="BP7277" s="6"/>
      <c r="BQ7277" s="6"/>
      <c r="BR7277" s="6"/>
      <c r="BS7277" s="6"/>
      <c r="BT7277" s="6"/>
      <c r="CG7277" s="432"/>
      <c r="CH7277" s="432"/>
      <c r="CL7277" s="174"/>
    </row>
    <row r="7278" spans="29:90" s="168" customFormat="1" x14ac:dyDescent="0.25">
      <c r="AC7278" s="175"/>
      <c r="AD7278" s="175"/>
      <c r="AE7278" s="175"/>
      <c r="AF7278" s="175"/>
      <c r="AG7278" s="175"/>
      <c r="AH7278" s="176"/>
      <c r="AM7278" s="6"/>
      <c r="AN7278" s="6"/>
      <c r="AO7278" s="6"/>
      <c r="AP7278" s="6"/>
      <c r="AQ7278" s="6"/>
      <c r="AR7278" s="6"/>
      <c r="AS7278" s="6"/>
      <c r="AT7278" s="6"/>
      <c r="AU7278" s="6"/>
      <c r="AV7278" s="6"/>
      <c r="AW7278" s="6"/>
      <c r="AX7278" s="6"/>
      <c r="AY7278" s="172"/>
      <c r="AZ7278" s="172"/>
      <c r="BA7278" s="172"/>
      <c r="BB7278" s="6"/>
      <c r="BC7278" s="6"/>
      <c r="BD7278" s="6"/>
      <c r="BE7278" s="6"/>
      <c r="BF7278" s="6"/>
      <c r="BG7278" s="172"/>
      <c r="BH7278" s="172"/>
      <c r="BI7278" s="172"/>
      <c r="BJ7278" s="6"/>
      <c r="BK7278" s="6"/>
      <c r="BL7278" s="6"/>
      <c r="BM7278" s="6"/>
      <c r="BN7278" s="6"/>
      <c r="BO7278" s="6"/>
      <c r="BP7278" s="6"/>
      <c r="BQ7278" s="6"/>
      <c r="BR7278" s="6"/>
      <c r="BS7278" s="6"/>
      <c r="BT7278" s="6"/>
      <c r="CG7278" s="432"/>
      <c r="CH7278" s="432"/>
      <c r="CL7278" s="174"/>
    </row>
    <row r="7279" spans="29:90" s="168" customFormat="1" x14ac:dyDescent="0.25">
      <c r="AC7279" s="175"/>
      <c r="AD7279" s="175"/>
      <c r="AE7279" s="175"/>
      <c r="AF7279" s="175"/>
      <c r="AG7279" s="175"/>
      <c r="AH7279" s="176"/>
      <c r="AM7279" s="6"/>
      <c r="AN7279" s="6"/>
      <c r="AO7279" s="6"/>
      <c r="AP7279" s="6"/>
      <c r="AQ7279" s="6"/>
      <c r="AR7279" s="6"/>
      <c r="AS7279" s="6"/>
      <c r="AT7279" s="6"/>
      <c r="AU7279" s="6"/>
      <c r="AV7279" s="6"/>
      <c r="AW7279" s="6"/>
      <c r="AX7279" s="6"/>
      <c r="AY7279" s="172"/>
      <c r="AZ7279" s="172"/>
      <c r="BA7279" s="172"/>
      <c r="BB7279" s="6"/>
      <c r="BC7279" s="6"/>
      <c r="BD7279" s="6"/>
      <c r="BE7279" s="6"/>
      <c r="BF7279" s="6"/>
      <c r="BG7279" s="172"/>
      <c r="BH7279" s="172"/>
      <c r="BI7279" s="172"/>
      <c r="BJ7279" s="6"/>
      <c r="BK7279" s="6"/>
      <c r="BL7279" s="6"/>
      <c r="BM7279" s="6"/>
      <c r="BN7279" s="6"/>
      <c r="BO7279" s="6"/>
      <c r="BP7279" s="6"/>
      <c r="BQ7279" s="6"/>
      <c r="BR7279" s="6"/>
      <c r="BS7279" s="6"/>
      <c r="BT7279" s="6"/>
      <c r="CG7279" s="432"/>
      <c r="CH7279" s="432"/>
      <c r="CL7279" s="174"/>
    </row>
    <row r="7280" spans="29:90" s="168" customFormat="1" x14ac:dyDescent="0.25">
      <c r="AC7280" s="175"/>
      <c r="AD7280" s="175"/>
      <c r="AE7280" s="175"/>
      <c r="AF7280" s="175"/>
      <c r="AG7280" s="175"/>
      <c r="AH7280" s="176"/>
      <c r="AM7280" s="6"/>
      <c r="AN7280" s="6"/>
      <c r="AO7280" s="6"/>
      <c r="AP7280" s="6"/>
      <c r="AQ7280" s="6"/>
      <c r="AR7280" s="6"/>
      <c r="AS7280" s="6"/>
      <c r="AT7280" s="6"/>
      <c r="AU7280" s="6"/>
      <c r="AV7280" s="6"/>
      <c r="AW7280" s="6"/>
      <c r="AX7280" s="6"/>
      <c r="AY7280" s="172"/>
      <c r="AZ7280" s="172"/>
      <c r="BA7280" s="172"/>
      <c r="BB7280" s="6"/>
      <c r="BC7280" s="6"/>
      <c r="BD7280" s="6"/>
      <c r="BE7280" s="6"/>
      <c r="BF7280" s="6"/>
      <c r="BG7280" s="172"/>
      <c r="BH7280" s="172"/>
      <c r="BI7280" s="172"/>
      <c r="BJ7280" s="6"/>
      <c r="BK7280" s="6"/>
      <c r="BL7280" s="6"/>
      <c r="BM7280" s="6"/>
      <c r="BN7280" s="6"/>
      <c r="BO7280" s="6"/>
      <c r="BP7280" s="6"/>
      <c r="BQ7280" s="6"/>
      <c r="BR7280" s="6"/>
      <c r="BS7280" s="6"/>
      <c r="BT7280" s="6"/>
      <c r="CG7280" s="432"/>
      <c r="CH7280" s="432"/>
      <c r="CL7280" s="174"/>
    </row>
    <row r="7281" spans="29:90" s="168" customFormat="1" x14ac:dyDescent="0.25">
      <c r="AC7281" s="175"/>
      <c r="AD7281" s="175"/>
      <c r="AE7281" s="175"/>
      <c r="AF7281" s="175"/>
      <c r="AG7281" s="175"/>
      <c r="AH7281" s="176"/>
      <c r="AM7281" s="6"/>
      <c r="AN7281" s="6"/>
      <c r="AO7281" s="6"/>
      <c r="AP7281" s="6"/>
      <c r="AQ7281" s="6"/>
      <c r="AR7281" s="6"/>
      <c r="AS7281" s="6"/>
      <c r="AT7281" s="6"/>
      <c r="AU7281" s="6"/>
      <c r="AV7281" s="6"/>
      <c r="AW7281" s="6"/>
      <c r="AX7281" s="6"/>
      <c r="AY7281" s="172"/>
      <c r="AZ7281" s="172"/>
      <c r="BA7281" s="172"/>
      <c r="BB7281" s="6"/>
      <c r="BC7281" s="6"/>
      <c r="BD7281" s="6"/>
      <c r="BE7281" s="6"/>
      <c r="BF7281" s="6"/>
      <c r="BG7281" s="172"/>
      <c r="BH7281" s="172"/>
      <c r="BI7281" s="172"/>
      <c r="BJ7281" s="6"/>
      <c r="BK7281" s="6"/>
      <c r="BL7281" s="6"/>
      <c r="BM7281" s="6"/>
      <c r="BN7281" s="6"/>
      <c r="BO7281" s="6"/>
      <c r="BP7281" s="6"/>
      <c r="BQ7281" s="6"/>
      <c r="BR7281" s="6"/>
      <c r="BS7281" s="6"/>
      <c r="BT7281" s="6"/>
      <c r="CG7281" s="432"/>
      <c r="CH7281" s="432"/>
      <c r="CL7281" s="174"/>
    </row>
    <row r="7282" spans="29:90" s="168" customFormat="1" x14ac:dyDescent="0.25">
      <c r="AC7282" s="175"/>
      <c r="AD7282" s="175"/>
      <c r="AE7282" s="175"/>
      <c r="AF7282" s="175"/>
      <c r="AG7282" s="175"/>
      <c r="AH7282" s="176"/>
      <c r="AM7282" s="6"/>
      <c r="AN7282" s="6"/>
      <c r="AO7282" s="6"/>
      <c r="AP7282" s="6"/>
      <c r="AQ7282" s="6"/>
      <c r="AR7282" s="6"/>
      <c r="AS7282" s="6"/>
      <c r="AT7282" s="6"/>
      <c r="AU7282" s="6"/>
      <c r="AV7282" s="6"/>
      <c r="AW7282" s="6"/>
      <c r="AX7282" s="6"/>
      <c r="AY7282" s="172"/>
      <c r="AZ7282" s="172"/>
      <c r="BA7282" s="172"/>
      <c r="BB7282" s="6"/>
      <c r="BC7282" s="6"/>
      <c r="BD7282" s="6"/>
      <c r="BE7282" s="6"/>
      <c r="BF7282" s="6"/>
      <c r="BG7282" s="172"/>
      <c r="BH7282" s="172"/>
      <c r="BI7282" s="172"/>
      <c r="BJ7282" s="6"/>
      <c r="BK7282" s="6"/>
      <c r="BL7282" s="6"/>
      <c r="BM7282" s="6"/>
      <c r="BN7282" s="6"/>
      <c r="BO7282" s="6"/>
      <c r="BP7282" s="6"/>
      <c r="BQ7282" s="6"/>
      <c r="BR7282" s="6"/>
      <c r="BS7282" s="6"/>
      <c r="BT7282" s="6"/>
      <c r="CG7282" s="432"/>
      <c r="CH7282" s="432"/>
      <c r="CL7282" s="174"/>
    </row>
    <row r="7283" spans="29:90" s="168" customFormat="1" x14ac:dyDescent="0.25">
      <c r="AC7283" s="175"/>
      <c r="AD7283" s="175"/>
      <c r="AE7283" s="175"/>
      <c r="AF7283" s="175"/>
      <c r="AG7283" s="175"/>
      <c r="AH7283" s="176"/>
      <c r="AM7283" s="6"/>
      <c r="AN7283" s="6"/>
      <c r="AO7283" s="6"/>
      <c r="AP7283" s="6"/>
      <c r="AQ7283" s="6"/>
      <c r="AR7283" s="6"/>
      <c r="AS7283" s="6"/>
      <c r="AT7283" s="6"/>
      <c r="AU7283" s="6"/>
      <c r="AV7283" s="6"/>
      <c r="AW7283" s="6"/>
      <c r="AX7283" s="6"/>
      <c r="AY7283" s="172"/>
      <c r="AZ7283" s="172"/>
      <c r="BA7283" s="172"/>
      <c r="BB7283" s="6"/>
      <c r="BC7283" s="6"/>
      <c r="BD7283" s="6"/>
      <c r="BE7283" s="6"/>
      <c r="BF7283" s="6"/>
      <c r="BG7283" s="172"/>
      <c r="BH7283" s="172"/>
      <c r="BI7283" s="172"/>
      <c r="BJ7283" s="6"/>
      <c r="BK7283" s="6"/>
      <c r="BL7283" s="6"/>
      <c r="BM7283" s="6"/>
      <c r="BN7283" s="6"/>
      <c r="BO7283" s="6"/>
      <c r="BP7283" s="6"/>
      <c r="BQ7283" s="6"/>
      <c r="BR7283" s="6"/>
      <c r="BS7283" s="6"/>
      <c r="BT7283" s="6"/>
      <c r="CG7283" s="432"/>
      <c r="CH7283" s="432"/>
      <c r="CL7283" s="174"/>
    </row>
    <row r="7284" spans="29:90" s="168" customFormat="1" x14ac:dyDescent="0.25">
      <c r="AC7284" s="175"/>
      <c r="AD7284" s="175"/>
      <c r="AE7284" s="175"/>
      <c r="AF7284" s="175"/>
      <c r="AG7284" s="175"/>
      <c r="AH7284" s="176"/>
      <c r="AM7284" s="6"/>
      <c r="AN7284" s="6"/>
      <c r="AO7284" s="6"/>
      <c r="AP7284" s="6"/>
      <c r="AQ7284" s="6"/>
      <c r="AR7284" s="6"/>
      <c r="AS7284" s="6"/>
      <c r="AT7284" s="6"/>
      <c r="AU7284" s="6"/>
      <c r="AV7284" s="6"/>
      <c r="AW7284" s="6"/>
      <c r="AX7284" s="6"/>
      <c r="AY7284" s="172"/>
      <c r="AZ7284" s="172"/>
      <c r="BA7284" s="172"/>
      <c r="BB7284" s="6"/>
      <c r="BC7284" s="6"/>
      <c r="BD7284" s="6"/>
      <c r="BE7284" s="6"/>
      <c r="BF7284" s="6"/>
      <c r="BG7284" s="172"/>
      <c r="BH7284" s="172"/>
      <c r="BI7284" s="172"/>
      <c r="BJ7284" s="6"/>
      <c r="BK7284" s="6"/>
      <c r="BL7284" s="6"/>
      <c r="BM7284" s="6"/>
      <c r="BN7284" s="6"/>
      <c r="BO7284" s="6"/>
      <c r="BP7284" s="6"/>
      <c r="BQ7284" s="6"/>
      <c r="BR7284" s="6"/>
      <c r="BS7284" s="6"/>
      <c r="BT7284" s="6"/>
      <c r="CG7284" s="432"/>
      <c r="CH7284" s="432"/>
      <c r="CL7284" s="174"/>
    </row>
    <row r="7285" spans="29:90" s="168" customFormat="1" x14ac:dyDescent="0.25">
      <c r="AC7285" s="175"/>
      <c r="AD7285" s="175"/>
      <c r="AE7285" s="175"/>
      <c r="AF7285" s="175"/>
      <c r="AG7285" s="175"/>
      <c r="AH7285" s="176"/>
      <c r="AM7285" s="6"/>
      <c r="AN7285" s="6"/>
      <c r="AO7285" s="6"/>
      <c r="AP7285" s="6"/>
      <c r="AQ7285" s="6"/>
      <c r="AR7285" s="6"/>
      <c r="AS7285" s="6"/>
      <c r="AT7285" s="6"/>
      <c r="AU7285" s="6"/>
      <c r="AV7285" s="6"/>
      <c r="AW7285" s="6"/>
      <c r="AX7285" s="6"/>
      <c r="AY7285" s="172"/>
      <c r="AZ7285" s="172"/>
      <c r="BA7285" s="172"/>
      <c r="BB7285" s="6"/>
      <c r="BC7285" s="6"/>
      <c r="BD7285" s="6"/>
      <c r="BE7285" s="6"/>
      <c r="BF7285" s="6"/>
      <c r="BG7285" s="172"/>
      <c r="BH7285" s="172"/>
      <c r="BI7285" s="172"/>
      <c r="BJ7285" s="6"/>
      <c r="BK7285" s="6"/>
      <c r="BL7285" s="6"/>
      <c r="BM7285" s="6"/>
      <c r="BN7285" s="6"/>
      <c r="BO7285" s="6"/>
      <c r="BP7285" s="6"/>
      <c r="BQ7285" s="6"/>
      <c r="BR7285" s="6"/>
      <c r="BS7285" s="6"/>
      <c r="BT7285" s="6"/>
      <c r="CG7285" s="432"/>
      <c r="CH7285" s="432"/>
      <c r="CL7285" s="174"/>
    </row>
    <row r="7286" spans="29:90" s="168" customFormat="1" x14ac:dyDescent="0.25">
      <c r="AC7286" s="175"/>
      <c r="AD7286" s="175"/>
      <c r="AE7286" s="175"/>
      <c r="AF7286" s="175"/>
      <c r="AG7286" s="175"/>
      <c r="AH7286" s="176"/>
      <c r="AM7286" s="6"/>
      <c r="AN7286" s="6"/>
      <c r="AO7286" s="6"/>
      <c r="AP7286" s="6"/>
      <c r="AQ7286" s="6"/>
      <c r="AR7286" s="6"/>
      <c r="AS7286" s="6"/>
      <c r="AT7286" s="6"/>
      <c r="AU7286" s="6"/>
      <c r="AV7286" s="6"/>
      <c r="AW7286" s="6"/>
      <c r="AX7286" s="6"/>
      <c r="AY7286" s="172"/>
      <c r="AZ7286" s="172"/>
      <c r="BA7286" s="172"/>
      <c r="BB7286" s="6"/>
      <c r="BC7286" s="6"/>
      <c r="BD7286" s="6"/>
      <c r="BE7286" s="6"/>
      <c r="BF7286" s="6"/>
      <c r="BG7286" s="172"/>
      <c r="BH7286" s="172"/>
      <c r="BI7286" s="172"/>
      <c r="BJ7286" s="6"/>
      <c r="BK7286" s="6"/>
      <c r="BL7286" s="6"/>
      <c r="BM7286" s="6"/>
      <c r="BN7286" s="6"/>
      <c r="BO7286" s="6"/>
      <c r="BP7286" s="6"/>
      <c r="BQ7286" s="6"/>
      <c r="BR7286" s="6"/>
      <c r="BS7286" s="6"/>
      <c r="BT7286" s="6"/>
      <c r="CG7286" s="432"/>
      <c r="CH7286" s="432"/>
      <c r="CL7286" s="174"/>
    </row>
    <row r="7287" spans="29:90" s="168" customFormat="1" x14ac:dyDescent="0.25">
      <c r="AC7287" s="175"/>
      <c r="AD7287" s="175"/>
      <c r="AE7287" s="175"/>
      <c r="AF7287" s="175"/>
      <c r="AG7287" s="175"/>
      <c r="AH7287" s="176"/>
      <c r="AM7287" s="6"/>
      <c r="AN7287" s="6"/>
      <c r="AO7287" s="6"/>
      <c r="AP7287" s="6"/>
      <c r="AQ7287" s="6"/>
      <c r="AR7287" s="6"/>
      <c r="AS7287" s="6"/>
      <c r="AT7287" s="6"/>
      <c r="AU7287" s="6"/>
      <c r="AV7287" s="6"/>
      <c r="AW7287" s="6"/>
      <c r="AX7287" s="6"/>
      <c r="AY7287" s="172"/>
      <c r="AZ7287" s="172"/>
      <c r="BA7287" s="172"/>
      <c r="BB7287" s="6"/>
      <c r="BC7287" s="6"/>
      <c r="BD7287" s="6"/>
      <c r="BE7287" s="6"/>
      <c r="BF7287" s="6"/>
      <c r="BG7287" s="172"/>
      <c r="BH7287" s="172"/>
      <c r="BI7287" s="172"/>
      <c r="BJ7287" s="6"/>
      <c r="BK7287" s="6"/>
      <c r="BL7287" s="6"/>
      <c r="BM7287" s="6"/>
      <c r="BN7287" s="6"/>
      <c r="BO7287" s="6"/>
      <c r="BP7287" s="6"/>
      <c r="BQ7287" s="6"/>
      <c r="BR7287" s="6"/>
      <c r="BS7287" s="6"/>
      <c r="BT7287" s="6"/>
      <c r="CG7287" s="432"/>
      <c r="CH7287" s="432"/>
      <c r="CL7287" s="174"/>
    </row>
    <row r="7288" spans="29:90" s="168" customFormat="1" x14ac:dyDescent="0.25">
      <c r="AC7288" s="175"/>
      <c r="AD7288" s="175"/>
      <c r="AE7288" s="175"/>
      <c r="AF7288" s="175"/>
      <c r="AG7288" s="175"/>
      <c r="AH7288" s="176"/>
      <c r="AM7288" s="6"/>
      <c r="AN7288" s="6"/>
      <c r="AO7288" s="6"/>
      <c r="AP7288" s="6"/>
      <c r="AQ7288" s="6"/>
      <c r="AR7288" s="6"/>
      <c r="AS7288" s="6"/>
      <c r="AT7288" s="6"/>
      <c r="AU7288" s="6"/>
      <c r="AV7288" s="6"/>
      <c r="AW7288" s="6"/>
      <c r="AX7288" s="6"/>
      <c r="AY7288" s="172"/>
      <c r="AZ7288" s="172"/>
      <c r="BA7288" s="172"/>
      <c r="BB7288" s="6"/>
      <c r="BC7288" s="6"/>
      <c r="BD7288" s="6"/>
      <c r="BE7288" s="6"/>
      <c r="BF7288" s="6"/>
      <c r="BG7288" s="172"/>
      <c r="BH7288" s="172"/>
      <c r="BI7288" s="172"/>
      <c r="BJ7288" s="6"/>
      <c r="BK7288" s="6"/>
      <c r="BL7288" s="6"/>
      <c r="BM7288" s="6"/>
      <c r="BN7288" s="6"/>
      <c r="BO7288" s="6"/>
      <c r="BP7288" s="6"/>
      <c r="BQ7288" s="6"/>
      <c r="BR7288" s="6"/>
      <c r="BS7288" s="6"/>
      <c r="BT7288" s="6"/>
      <c r="CG7288" s="432"/>
      <c r="CH7288" s="432"/>
      <c r="CL7288" s="174"/>
    </row>
    <row r="7289" spans="29:90" s="168" customFormat="1" x14ac:dyDescent="0.25">
      <c r="AC7289" s="175"/>
      <c r="AD7289" s="175"/>
      <c r="AE7289" s="175"/>
      <c r="AF7289" s="175"/>
      <c r="AG7289" s="175"/>
      <c r="AH7289" s="176"/>
      <c r="AM7289" s="6"/>
      <c r="AN7289" s="6"/>
      <c r="AO7289" s="6"/>
      <c r="AP7289" s="6"/>
      <c r="AQ7289" s="6"/>
      <c r="AR7289" s="6"/>
      <c r="AS7289" s="6"/>
      <c r="AT7289" s="6"/>
      <c r="AU7289" s="6"/>
      <c r="AV7289" s="6"/>
      <c r="AW7289" s="6"/>
      <c r="AX7289" s="6"/>
      <c r="AY7289" s="172"/>
      <c r="AZ7289" s="172"/>
      <c r="BA7289" s="172"/>
      <c r="BB7289" s="6"/>
      <c r="BC7289" s="6"/>
      <c r="BD7289" s="6"/>
      <c r="BE7289" s="6"/>
      <c r="BF7289" s="6"/>
      <c r="BG7289" s="172"/>
      <c r="BH7289" s="172"/>
      <c r="BI7289" s="172"/>
      <c r="BJ7289" s="6"/>
      <c r="BK7289" s="6"/>
      <c r="BL7289" s="6"/>
      <c r="BM7289" s="6"/>
      <c r="BN7289" s="6"/>
      <c r="BO7289" s="6"/>
      <c r="BP7289" s="6"/>
      <c r="BQ7289" s="6"/>
      <c r="BR7289" s="6"/>
      <c r="BS7289" s="6"/>
      <c r="BT7289" s="6"/>
      <c r="CG7289" s="432"/>
      <c r="CH7289" s="432"/>
      <c r="CL7289" s="174"/>
    </row>
    <row r="7290" spans="29:90" s="168" customFormat="1" x14ac:dyDescent="0.25">
      <c r="AC7290" s="175"/>
      <c r="AD7290" s="175"/>
      <c r="AE7290" s="175"/>
      <c r="AF7290" s="175"/>
      <c r="AG7290" s="175"/>
      <c r="AH7290" s="176"/>
      <c r="AM7290" s="6"/>
      <c r="AN7290" s="6"/>
      <c r="AO7290" s="6"/>
      <c r="AP7290" s="6"/>
      <c r="AQ7290" s="6"/>
      <c r="AR7290" s="6"/>
      <c r="AS7290" s="6"/>
      <c r="AT7290" s="6"/>
      <c r="AU7290" s="6"/>
      <c r="AV7290" s="6"/>
      <c r="AW7290" s="6"/>
      <c r="AX7290" s="6"/>
      <c r="AY7290" s="172"/>
      <c r="AZ7290" s="172"/>
      <c r="BA7290" s="172"/>
      <c r="BB7290" s="6"/>
      <c r="BC7290" s="6"/>
      <c r="BD7290" s="6"/>
      <c r="BE7290" s="6"/>
      <c r="BF7290" s="6"/>
      <c r="BG7290" s="172"/>
      <c r="BH7290" s="172"/>
      <c r="BI7290" s="172"/>
      <c r="BJ7290" s="6"/>
      <c r="BK7290" s="6"/>
      <c r="BL7290" s="6"/>
      <c r="BM7290" s="6"/>
      <c r="BN7290" s="6"/>
      <c r="BO7290" s="6"/>
      <c r="BP7290" s="6"/>
      <c r="BQ7290" s="6"/>
      <c r="BR7290" s="6"/>
      <c r="BS7290" s="6"/>
      <c r="BT7290" s="6"/>
      <c r="CG7290" s="432"/>
      <c r="CH7290" s="432"/>
      <c r="CL7290" s="174"/>
    </row>
    <row r="7291" spans="29:90" s="168" customFormat="1" x14ac:dyDescent="0.25">
      <c r="AC7291" s="175"/>
      <c r="AD7291" s="175"/>
      <c r="AE7291" s="175"/>
      <c r="AF7291" s="175"/>
      <c r="AG7291" s="175"/>
      <c r="AH7291" s="176"/>
      <c r="AM7291" s="6"/>
      <c r="AN7291" s="6"/>
      <c r="AO7291" s="6"/>
      <c r="AP7291" s="6"/>
      <c r="AQ7291" s="6"/>
      <c r="AR7291" s="6"/>
      <c r="AS7291" s="6"/>
      <c r="AT7291" s="6"/>
      <c r="AU7291" s="6"/>
      <c r="AV7291" s="6"/>
      <c r="AW7291" s="6"/>
      <c r="AX7291" s="6"/>
      <c r="AY7291" s="172"/>
      <c r="AZ7291" s="172"/>
      <c r="BA7291" s="172"/>
      <c r="BB7291" s="6"/>
      <c r="BC7291" s="6"/>
      <c r="BD7291" s="6"/>
      <c r="BE7291" s="6"/>
      <c r="BF7291" s="6"/>
      <c r="BG7291" s="172"/>
      <c r="BH7291" s="172"/>
      <c r="BI7291" s="172"/>
      <c r="BJ7291" s="6"/>
      <c r="BK7291" s="6"/>
      <c r="BL7291" s="6"/>
      <c r="BM7291" s="6"/>
      <c r="BN7291" s="6"/>
      <c r="BO7291" s="6"/>
      <c r="BP7291" s="6"/>
      <c r="BQ7291" s="6"/>
      <c r="BR7291" s="6"/>
      <c r="BS7291" s="6"/>
      <c r="BT7291" s="6"/>
      <c r="CG7291" s="432"/>
      <c r="CH7291" s="432"/>
      <c r="CL7291" s="174"/>
    </row>
    <row r="7292" spans="29:90" s="168" customFormat="1" x14ac:dyDescent="0.25">
      <c r="AC7292" s="175"/>
      <c r="AD7292" s="175"/>
      <c r="AE7292" s="175"/>
      <c r="AF7292" s="175"/>
      <c r="AG7292" s="175"/>
      <c r="AH7292" s="176"/>
      <c r="AM7292" s="6"/>
      <c r="AN7292" s="6"/>
      <c r="AO7292" s="6"/>
      <c r="AP7292" s="6"/>
      <c r="AQ7292" s="6"/>
      <c r="AR7292" s="6"/>
      <c r="AS7292" s="6"/>
      <c r="AT7292" s="6"/>
      <c r="AU7292" s="6"/>
      <c r="AV7292" s="6"/>
      <c r="AW7292" s="6"/>
      <c r="AX7292" s="6"/>
      <c r="AY7292" s="172"/>
      <c r="AZ7292" s="172"/>
      <c r="BA7292" s="172"/>
      <c r="BB7292" s="6"/>
      <c r="BC7292" s="6"/>
      <c r="BD7292" s="6"/>
      <c r="BE7292" s="6"/>
      <c r="BF7292" s="6"/>
      <c r="BG7292" s="172"/>
      <c r="BH7292" s="172"/>
      <c r="BI7292" s="172"/>
      <c r="BJ7292" s="6"/>
      <c r="BK7292" s="6"/>
      <c r="BL7292" s="6"/>
      <c r="BM7292" s="6"/>
      <c r="BN7292" s="6"/>
      <c r="BO7292" s="6"/>
      <c r="BP7292" s="6"/>
      <c r="BQ7292" s="6"/>
      <c r="BR7292" s="6"/>
      <c r="BS7292" s="6"/>
      <c r="BT7292" s="6"/>
      <c r="CG7292" s="432"/>
      <c r="CH7292" s="432"/>
      <c r="CL7292" s="174"/>
    </row>
    <row r="7293" spans="29:90" s="168" customFormat="1" x14ac:dyDescent="0.25">
      <c r="AC7293" s="175"/>
      <c r="AD7293" s="175"/>
      <c r="AE7293" s="175"/>
      <c r="AF7293" s="175"/>
      <c r="AG7293" s="175"/>
      <c r="AH7293" s="176"/>
      <c r="AM7293" s="6"/>
      <c r="AN7293" s="6"/>
      <c r="AO7293" s="6"/>
      <c r="AP7293" s="6"/>
      <c r="AQ7293" s="6"/>
      <c r="AR7293" s="6"/>
      <c r="AS7293" s="6"/>
      <c r="AT7293" s="6"/>
      <c r="AU7293" s="6"/>
      <c r="AV7293" s="6"/>
      <c r="AW7293" s="6"/>
      <c r="AX7293" s="6"/>
      <c r="AY7293" s="172"/>
      <c r="AZ7293" s="172"/>
      <c r="BA7293" s="172"/>
      <c r="BB7293" s="6"/>
      <c r="BC7293" s="6"/>
      <c r="BD7293" s="6"/>
      <c r="BE7293" s="6"/>
      <c r="BF7293" s="6"/>
      <c r="BG7293" s="172"/>
      <c r="BH7293" s="172"/>
      <c r="BI7293" s="172"/>
      <c r="BJ7293" s="6"/>
      <c r="BK7293" s="6"/>
      <c r="BL7293" s="6"/>
      <c r="BM7293" s="6"/>
      <c r="BN7293" s="6"/>
      <c r="BO7293" s="6"/>
      <c r="BP7293" s="6"/>
      <c r="BQ7293" s="6"/>
      <c r="BR7293" s="6"/>
      <c r="BS7293" s="6"/>
      <c r="BT7293" s="6"/>
      <c r="CG7293" s="432"/>
      <c r="CH7293" s="432"/>
      <c r="CL7293" s="174"/>
    </row>
    <row r="7294" spans="29:90" s="168" customFormat="1" x14ac:dyDescent="0.25">
      <c r="AC7294" s="175"/>
      <c r="AD7294" s="175"/>
      <c r="AE7294" s="175"/>
      <c r="AF7294" s="175"/>
      <c r="AG7294" s="175"/>
      <c r="AH7294" s="176"/>
      <c r="AM7294" s="6"/>
      <c r="AN7294" s="6"/>
      <c r="AO7294" s="6"/>
      <c r="AP7294" s="6"/>
      <c r="AQ7294" s="6"/>
      <c r="AR7294" s="6"/>
      <c r="AS7294" s="6"/>
      <c r="AT7294" s="6"/>
      <c r="AU7294" s="6"/>
      <c r="AV7294" s="6"/>
      <c r="AW7294" s="6"/>
      <c r="AX7294" s="6"/>
      <c r="AY7294" s="172"/>
      <c r="AZ7294" s="172"/>
      <c r="BA7294" s="172"/>
      <c r="BB7294" s="6"/>
      <c r="BC7294" s="6"/>
      <c r="BD7294" s="6"/>
      <c r="BE7294" s="6"/>
      <c r="BF7294" s="6"/>
      <c r="BG7294" s="172"/>
      <c r="BH7294" s="172"/>
      <c r="BI7294" s="172"/>
      <c r="BJ7294" s="6"/>
      <c r="BK7294" s="6"/>
      <c r="BL7294" s="6"/>
      <c r="BM7294" s="6"/>
      <c r="BN7294" s="6"/>
      <c r="BO7294" s="6"/>
      <c r="BP7294" s="6"/>
      <c r="BQ7294" s="6"/>
      <c r="BR7294" s="6"/>
      <c r="BS7294" s="6"/>
      <c r="BT7294" s="6"/>
      <c r="CG7294" s="432"/>
      <c r="CH7294" s="432"/>
      <c r="CL7294" s="174"/>
    </row>
    <row r="7295" spans="29:90" s="168" customFormat="1" x14ac:dyDescent="0.25">
      <c r="AC7295" s="175"/>
      <c r="AD7295" s="175"/>
      <c r="AE7295" s="175"/>
      <c r="AF7295" s="175"/>
      <c r="AG7295" s="175"/>
      <c r="AH7295" s="176"/>
      <c r="AM7295" s="6"/>
      <c r="AN7295" s="6"/>
      <c r="AO7295" s="6"/>
      <c r="AP7295" s="6"/>
      <c r="AQ7295" s="6"/>
      <c r="AR7295" s="6"/>
      <c r="AS7295" s="6"/>
      <c r="AT7295" s="6"/>
      <c r="AU7295" s="6"/>
      <c r="AV7295" s="6"/>
      <c r="AW7295" s="6"/>
      <c r="AX7295" s="6"/>
      <c r="AY7295" s="172"/>
      <c r="AZ7295" s="172"/>
      <c r="BA7295" s="172"/>
      <c r="BB7295" s="6"/>
      <c r="BC7295" s="6"/>
      <c r="BD7295" s="6"/>
      <c r="BE7295" s="6"/>
      <c r="BF7295" s="6"/>
      <c r="BG7295" s="172"/>
      <c r="BH7295" s="172"/>
      <c r="BI7295" s="172"/>
      <c r="BJ7295" s="6"/>
      <c r="BK7295" s="6"/>
      <c r="BL7295" s="6"/>
      <c r="BM7295" s="6"/>
      <c r="BN7295" s="6"/>
      <c r="BO7295" s="6"/>
      <c r="BP7295" s="6"/>
      <c r="BQ7295" s="6"/>
      <c r="BR7295" s="6"/>
      <c r="BS7295" s="6"/>
      <c r="BT7295" s="6"/>
      <c r="CG7295" s="432"/>
      <c r="CH7295" s="432"/>
      <c r="CL7295" s="174"/>
    </row>
    <row r="7296" spans="29:90" s="168" customFormat="1" x14ac:dyDescent="0.25">
      <c r="AC7296" s="175"/>
      <c r="AD7296" s="175"/>
      <c r="AE7296" s="175"/>
      <c r="AF7296" s="175"/>
      <c r="AG7296" s="175"/>
      <c r="AH7296" s="176"/>
      <c r="AM7296" s="6"/>
      <c r="AN7296" s="6"/>
      <c r="AO7296" s="6"/>
      <c r="AP7296" s="6"/>
      <c r="AQ7296" s="6"/>
      <c r="AR7296" s="6"/>
      <c r="AS7296" s="6"/>
      <c r="AT7296" s="6"/>
      <c r="AU7296" s="6"/>
      <c r="AV7296" s="6"/>
      <c r="AW7296" s="6"/>
      <c r="AX7296" s="6"/>
      <c r="AY7296" s="172"/>
      <c r="AZ7296" s="172"/>
      <c r="BA7296" s="172"/>
      <c r="BB7296" s="6"/>
      <c r="BC7296" s="6"/>
      <c r="BD7296" s="6"/>
      <c r="BE7296" s="6"/>
      <c r="BF7296" s="6"/>
      <c r="BG7296" s="172"/>
      <c r="BH7296" s="172"/>
      <c r="BI7296" s="172"/>
      <c r="BJ7296" s="6"/>
      <c r="BK7296" s="6"/>
      <c r="BL7296" s="6"/>
      <c r="BM7296" s="6"/>
      <c r="BN7296" s="6"/>
      <c r="BO7296" s="6"/>
      <c r="BP7296" s="6"/>
      <c r="BQ7296" s="6"/>
      <c r="BR7296" s="6"/>
      <c r="BS7296" s="6"/>
      <c r="BT7296" s="6"/>
      <c r="CG7296" s="432"/>
      <c r="CH7296" s="432"/>
      <c r="CL7296" s="174"/>
    </row>
    <row r="7297" spans="29:90" s="168" customFormat="1" x14ac:dyDescent="0.25">
      <c r="AC7297" s="175"/>
      <c r="AD7297" s="175"/>
      <c r="AE7297" s="175"/>
      <c r="AF7297" s="175"/>
      <c r="AG7297" s="175"/>
      <c r="AH7297" s="176"/>
      <c r="AM7297" s="6"/>
      <c r="AN7297" s="6"/>
      <c r="AO7297" s="6"/>
      <c r="AP7297" s="6"/>
      <c r="AQ7297" s="6"/>
      <c r="AR7297" s="6"/>
      <c r="AS7297" s="6"/>
      <c r="AT7297" s="6"/>
      <c r="AU7297" s="6"/>
      <c r="AV7297" s="6"/>
      <c r="AW7297" s="6"/>
      <c r="AX7297" s="6"/>
      <c r="AY7297" s="172"/>
      <c r="AZ7297" s="172"/>
      <c r="BA7297" s="172"/>
      <c r="BB7297" s="6"/>
      <c r="BC7297" s="6"/>
      <c r="BD7297" s="6"/>
      <c r="BE7297" s="6"/>
      <c r="BF7297" s="6"/>
      <c r="BG7297" s="172"/>
      <c r="BH7297" s="172"/>
      <c r="BI7297" s="172"/>
      <c r="BJ7297" s="6"/>
      <c r="BK7297" s="6"/>
      <c r="BL7297" s="6"/>
      <c r="BM7297" s="6"/>
      <c r="BN7297" s="6"/>
      <c r="BO7297" s="6"/>
      <c r="BP7297" s="6"/>
      <c r="BQ7297" s="6"/>
      <c r="BR7297" s="6"/>
      <c r="BS7297" s="6"/>
      <c r="BT7297" s="6"/>
      <c r="CG7297" s="432"/>
      <c r="CH7297" s="432"/>
      <c r="CL7297" s="174"/>
    </row>
    <row r="7298" spans="29:90" s="168" customFormat="1" x14ac:dyDescent="0.25">
      <c r="AC7298" s="175"/>
      <c r="AD7298" s="175"/>
      <c r="AE7298" s="175"/>
      <c r="AF7298" s="175"/>
      <c r="AG7298" s="175"/>
      <c r="AH7298" s="176"/>
      <c r="AM7298" s="6"/>
      <c r="AN7298" s="6"/>
      <c r="AO7298" s="6"/>
      <c r="AP7298" s="6"/>
      <c r="AQ7298" s="6"/>
      <c r="AR7298" s="6"/>
      <c r="AS7298" s="6"/>
      <c r="AT7298" s="6"/>
      <c r="AU7298" s="6"/>
      <c r="AV7298" s="6"/>
      <c r="AW7298" s="6"/>
      <c r="AX7298" s="6"/>
      <c r="AY7298" s="172"/>
      <c r="AZ7298" s="172"/>
      <c r="BA7298" s="172"/>
      <c r="BB7298" s="6"/>
      <c r="BC7298" s="6"/>
      <c r="BD7298" s="6"/>
      <c r="BE7298" s="6"/>
      <c r="BF7298" s="6"/>
      <c r="BG7298" s="172"/>
      <c r="BH7298" s="172"/>
      <c r="BI7298" s="172"/>
      <c r="BJ7298" s="6"/>
      <c r="BK7298" s="6"/>
      <c r="BL7298" s="6"/>
      <c r="BM7298" s="6"/>
      <c r="BN7298" s="6"/>
      <c r="BO7298" s="6"/>
      <c r="BP7298" s="6"/>
      <c r="BQ7298" s="6"/>
      <c r="BR7298" s="6"/>
      <c r="BS7298" s="6"/>
      <c r="BT7298" s="6"/>
      <c r="CG7298" s="432"/>
      <c r="CH7298" s="432"/>
      <c r="CL7298" s="174"/>
    </row>
    <row r="7299" spans="29:90" s="168" customFormat="1" x14ac:dyDescent="0.25">
      <c r="AC7299" s="175"/>
      <c r="AD7299" s="175"/>
      <c r="AE7299" s="175"/>
      <c r="AF7299" s="175"/>
      <c r="AG7299" s="175"/>
      <c r="AH7299" s="176"/>
      <c r="AM7299" s="6"/>
      <c r="AN7299" s="6"/>
      <c r="AO7299" s="6"/>
      <c r="AP7299" s="6"/>
      <c r="AQ7299" s="6"/>
      <c r="AR7299" s="6"/>
      <c r="AS7299" s="6"/>
      <c r="AT7299" s="6"/>
      <c r="AU7299" s="6"/>
      <c r="AV7299" s="6"/>
      <c r="AW7299" s="6"/>
      <c r="AX7299" s="6"/>
      <c r="AY7299" s="172"/>
      <c r="AZ7299" s="172"/>
      <c r="BA7299" s="172"/>
      <c r="BB7299" s="6"/>
      <c r="BC7299" s="6"/>
      <c r="BD7299" s="6"/>
      <c r="BE7299" s="6"/>
      <c r="BF7299" s="6"/>
      <c r="BG7299" s="172"/>
      <c r="BH7299" s="172"/>
      <c r="BI7299" s="172"/>
      <c r="BJ7299" s="6"/>
      <c r="BK7299" s="6"/>
      <c r="BL7299" s="6"/>
      <c r="BM7299" s="6"/>
      <c r="BN7299" s="6"/>
      <c r="BO7299" s="6"/>
      <c r="BP7299" s="6"/>
      <c r="BQ7299" s="6"/>
      <c r="BR7299" s="6"/>
      <c r="BS7299" s="6"/>
      <c r="BT7299" s="6"/>
      <c r="CG7299" s="432"/>
      <c r="CH7299" s="432"/>
      <c r="CL7299" s="174"/>
    </row>
    <row r="7300" spans="29:90" s="168" customFormat="1" x14ac:dyDescent="0.25">
      <c r="AC7300" s="175"/>
      <c r="AD7300" s="175"/>
      <c r="AE7300" s="175"/>
      <c r="AF7300" s="175"/>
      <c r="AG7300" s="175"/>
      <c r="AH7300" s="176"/>
      <c r="AM7300" s="6"/>
      <c r="AN7300" s="6"/>
      <c r="AO7300" s="6"/>
      <c r="AP7300" s="6"/>
      <c r="AQ7300" s="6"/>
      <c r="AR7300" s="6"/>
      <c r="AS7300" s="6"/>
      <c r="AT7300" s="6"/>
      <c r="AU7300" s="6"/>
      <c r="AV7300" s="6"/>
      <c r="AW7300" s="6"/>
      <c r="AX7300" s="6"/>
      <c r="AY7300" s="172"/>
      <c r="AZ7300" s="172"/>
      <c r="BA7300" s="172"/>
      <c r="BB7300" s="6"/>
      <c r="BC7300" s="6"/>
      <c r="BD7300" s="6"/>
      <c r="BE7300" s="6"/>
      <c r="BF7300" s="6"/>
      <c r="BG7300" s="172"/>
      <c r="BH7300" s="172"/>
      <c r="BI7300" s="172"/>
      <c r="BJ7300" s="6"/>
      <c r="BK7300" s="6"/>
      <c r="BL7300" s="6"/>
      <c r="BM7300" s="6"/>
      <c r="BN7300" s="6"/>
      <c r="BO7300" s="6"/>
      <c r="BP7300" s="6"/>
      <c r="BQ7300" s="6"/>
      <c r="BR7300" s="6"/>
      <c r="BS7300" s="6"/>
      <c r="BT7300" s="6"/>
      <c r="CG7300" s="432"/>
      <c r="CH7300" s="432"/>
      <c r="CL7300" s="174"/>
    </row>
    <row r="7301" spans="29:90" s="168" customFormat="1" x14ac:dyDescent="0.25">
      <c r="AC7301" s="175"/>
      <c r="AD7301" s="175"/>
      <c r="AE7301" s="175"/>
      <c r="AF7301" s="175"/>
      <c r="AG7301" s="175"/>
      <c r="AH7301" s="176"/>
      <c r="AM7301" s="6"/>
      <c r="AN7301" s="6"/>
      <c r="AO7301" s="6"/>
      <c r="AP7301" s="6"/>
      <c r="AQ7301" s="6"/>
      <c r="AR7301" s="6"/>
      <c r="AS7301" s="6"/>
      <c r="AT7301" s="6"/>
      <c r="AU7301" s="6"/>
      <c r="AV7301" s="6"/>
      <c r="AW7301" s="6"/>
      <c r="AX7301" s="6"/>
      <c r="AY7301" s="172"/>
      <c r="AZ7301" s="172"/>
      <c r="BA7301" s="172"/>
      <c r="BB7301" s="6"/>
      <c r="BC7301" s="6"/>
      <c r="BD7301" s="6"/>
      <c r="BE7301" s="6"/>
      <c r="BF7301" s="6"/>
      <c r="BG7301" s="172"/>
      <c r="BH7301" s="172"/>
      <c r="BI7301" s="172"/>
      <c r="BJ7301" s="6"/>
      <c r="BK7301" s="6"/>
      <c r="BL7301" s="6"/>
      <c r="BM7301" s="6"/>
      <c r="BN7301" s="6"/>
      <c r="BO7301" s="6"/>
      <c r="BP7301" s="6"/>
      <c r="BQ7301" s="6"/>
      <c r="BR7301" s="6"/>
      <c r="BS7301" s="6"/>
      <c r="BT7301" s="6"/>
      <c r="CG7301" s="432"/>
      <c r="CH7301" s="432"/>
      <c r="CL7301" s="174"/>
    </row>
    <row r="7302" spans="29:90" s="168" customFormat="1" x14ac:dyDescent="0.25">
      <c r="AC7302" s="175"/>
      <c r="AD7302" s="175"/>
      <c r="AE7302" s="175"/>
      <c r="AF7302" s="175"/>
      <c r="AG7302" s="175"/>
      <c r="AH7302" s="176"/>
      <c r="AM7302" s="6"/>
      <c r="AN7302" s="6"/>
      <c r="AO7302" s="6"/>
      <c r="AP7302" s="6"/>
      <c r="AQ7302" s="6"/>
      <c r="AR7302" s="6"/>
      <c r="AS7302" s="6"/>
      <c r="AT7302" s="6"/>
      <c r="AU7302" s="6"/>
      <c r="AV7302" s="6"/>
      <c r="AW7302" s="6"/>
      <c r="AX7302" s="6"/>
      <c r="AY7302" s="172"/>
      <c r="AZ7302" s="172"/>
      <c r="BA7302" s="172"/>
      <c r="BB7302" s="6"/>
      <c r="BC7302" s="6"/>
      <c r="BD7302" s="6"/>
      <c r="BE7302" s="6"/>
      <c r="BF7302" s="6"/>
      <c r="BG7302" s="172"/>
      <c r="BH7302" s="172"/>
      <c r="BI7302" s="172"/>
      <c r="BJ7302" s="6"/>
      <c r="BK7302" s="6"/>
      <c r="BL7302" s="6"/>
      <c r="BM7302" s="6"/>
      <c r="BN7302" s="6"/>
      <c r="BO7302" s="6"/>
      <c r="BP7302" s="6"/>
      <c r="BQ7302" s="6"/>
      <c r="BR7302" s="6"/>
      <c r="BS7302" s="6"/>
      <c r="BT7302" s="6"/>
      <c r="CG7302" s="432"/>
      <c r="CH7302" s="432"/>
      <c r="CL7302" s="174"/>
    </row>
    <row r="7303" spans="29:90" s="168" customFormat="1" x14ac:dyDescent="0.25">
      <c r="AC7303" s="175"/>
      <c r="AD7303" s="175"/>
      <c r="AE7303" s="175"/>
      <c r="AF7303" s="175"/>
      <c r="AG7303" s="175"/>
      <c r="AH7303" s="176"/>
      <c r="AM7303" s="6"/>
      <c r="AN7303" s="6"/>
      <c r="AO7303" s="6"/>
      <c r="AP7303" s="6"/>
      <c r="AQ7303" s="6"/>
      <c r="AR7303" s="6"/>
      <c r="AS7303" s="6"/>
      <c r="AT7303" s="6"/>
      <c r="AU7303" s="6"/>
      <c r="AV7303" s="6"/>
      <c r="AW7303" s="6"/>
      <c r="AX7303" s="6"/>
      <c r="AY7303" s="172"/>
      <c r="AZ7303" s="172"/>
      <c r="BA7303" s="172"/>
      <c r="BB7303" s="6"/>
      <c r="BC7303" s="6"/>
      <c r="BD7303" s="6"/>
      <c r="BE7303" s="6"/>
      <c r="BF7303" s="6"/>
      <c r="BG7303" s="172"/>
      <c r="BH7303" s="172"/>
      <c r="BI7303" s="172"/>
      <c r="BJ7303" s="6"/>
      <c r="BK7303" s="6"/>
      <c r="BL7303" s="6"/>
      <c r="BM7303" s="6"/>
      <c r="BN7303" s="6"/>
      <c r="BO7303" s="6"/>
      <c r="BP7303" s="6"/>
      <c r="BQ7303" s="6"/>
      <c r="BR7303" s="6"/>
      <c r="BS7303" s="6"/>
      <c r="BT7303" s="6"/>
      <c r="CG7303" s="432"/>
      <c r="CH7303" s="432"/>
      <c r="CL7303" s="174"/>
    </row>
    <row r="7304" spans="29:90" s="168" customFormat="1" x14ac:dyDescent="0.25">
      <c r="AC7304" s="175"/>
      <c r="AD7304" s="175"/>
      <c r="AE7304" s="175"/>
      <c r="AF7304" s="175"/>
      <c r="AG7304" s="175"/>
      <c r="AH7304" s="176"/>
      <c r="AM7304" s="6"/>
      <c r="AN7304" s="6"/>
      <c r="AO7304" s="6"/>
      <c r="AP7304" s="6"/>
      <c r="AQ7304" s="6"/>
      <c r="AR7304" s="6"/>
      <c r="AS7304" s="6"/>
      <c r="AT7304" s="6"/>
      <c r="AU7304" s="6"/>
      <c r="AV7304" s="6"/>
      <c r="AW7304" s="6"/>
      <c r="AX7304" s="6"/>
      <c r="AY7304" s="172"/>
      <c r="AZ7304" s="172"/>
      <c r="BA7304" s="172"/>
      <c r="BB7304" s="6"/>
      <c r="BC7304" s="6"/>
      <c r="BD7304" s="6"/>
      <c r="BE7304" s="6"/>
      <c r="BF7304" s="6"/>
      <c r="BG7304" s="172"/>
      <c r="BH7304" s="172"/>
      <c r="BI7304" s="172"/>
      <c r="BJ7304" s="6"/>
      <c r="BK7304" s="6"/>
      <c r="BL7304" s="6"/>
      <c r="BM7304" s="6"/>
      <c r="BN7304" s="6"/>
      <c r="BO7304" s="6"/>
      <c r="BP7304" s="6"/>
      <c r="BQ7304" s="6"/>
      <c r="BR7304" s="6"/>
      <c r="BS7304" s="6"/>
      <c r="BT7304" s="6"/>
      <c r="CG7304" s="432"/>
      <c r="CH7304" s="432"/>
      <c r="CL7304" s="174"/>
    </row>
    <row r="7305" spans="29:90" s="168" customFormat="1" x14ac:dyDescent="0.25">
      <c r="AC7305" s="175"/>
      <c r="AD7305" s="175"/>
      <c r="AE7305" s="175"/>
      <c r="AF7305" s="175"/>
      <c r="AG7305" s="175"/>
      <c r="AH7305" s="176"/>
      <c r="AM7305" s="6"/>
      <c r="AN7305" s="6"/>
      <c r="AO7305" s="6"/>
      <c r="AP7305" s="6"/>
      <c r="AQ7305" s="6"/>
      <c r="AR7305" s="6"/>
      <c r="AS7305" s="6"/>
      <c r="AT7305" s="6"/>
      <c r="AU7305" s="6"/>
      <c r="AV7305" s="6"/>
      <c r="AW7305" s="6"/>
      <c r="AX7305" s="6"/>
      <c r="AY7305" s="172"/>
      <c r="AZ7305" s="172"/>
      <c r="BA7305" s="172"/>
      <c r="BB7305" s="6"/>
      <c r="BC7305" s="6"/>
      <c r="BD7305" s="6"/>
      <c r="BE7305" s="6"/>
      <c r="BF7305" s="6"/>
      <c r="BG7305" s="172"/>
      <c r="BH7305" s="172"/>
      <c r="BI7305" s="172"/>
      <c r="BJ7305" s="6"/>
      <c r="BK7305" s="6"/>
      <c r="BL7305" s="6"/>
      <c r="BM7305" s="6"/>
      <c r="BN7305" s="6"/>
      <c r="BO7305" s="6"/>
      <c r="BP7305" s="6"/>
      <c r="BQ7305" s="6"/>
      <c r="BR7305" s="6"/>
      <c r="BS7305" s="6"/>
      <c r="BT7305" s="6"/>
      <c r="CG7305" s="432"/>
      <c r="CH7305" s="432"/>
      <c r="CL7305" s="174"/>
    </row>
    <row r="7306" spans="29:90" s="168" customFormat="1" x14ac:dyDescent="0.25">
      <c r="AC7306" s="175"/>
      <c r="AD7306" s="175"/>
      <c r="AE7306" s="175"/>
      <c r="AF7306" s="175"/>
      <c r="AG7306" s="175"/>
      <c r="AH7306" s="176"/>
      <c r="AM7306" s="6"/>
      <c r="AN7306" s="6"/>
      <c r="AO7306" s="6"/>
      <c r="AP7306" s="6"/>
      <c r="AQ7306" s="6"/>
      <c r="AR7306" s="6"/>
      <c r="AS7306" s="6"/>
      <c r="AT7306" s="6"/>
      <c r="AU7306" s="6"/>
      <c r="AV7306" s="6"/>
      <c r="AW7306" s="6"/>
      <c r="AX7306" s="6"/>
      <c r="AY7306" s="172"/>
      <c r="AZ7306" s="172"/>
      <c r="BA7306" s="172"/>
      <c r="BB7306" s="6"/>
      <c r="BC7306" s="6"/>
      <c r="BD7306" s="6"/>
      <c r="BE7306" s="6"/>
      <c r="BF7306" s="6"/>
      <c r="BG7306" s="172"/>
      <c r="BH7306" s="172"/>
      <c r="BI7306" s="172"/>
      <c r="BJ7306" s="6"/>
      <c r="BK7306" s="6"/>
      <c r="BL7306" s="6"/>
      <c r="BM7306" s="6"/>
      <c r="BN7306" s="6"/>
      <c r="BO7306" s="6"/>
      <c r="BP7306" s="6"/>
      <c r="BQ7306" s="6"/>
      <c r="BR7306" s="6"/>
      <c r="BS7306" s="6"/>
      <c r="BT7306" s="6"/>
      <c r="CG7306" s="432"/>
      <c r="CH7306" s="432"/>
      <c r="CL7306" s="174"/>
    </row>
    <row r="7307" spans="29:90" s="168" customFormat="1" x14ac:dyDescent="0.25">
      <c r="AC7307" s="175"/>
      <c r="AD7307" s="175"/>
      <c r="AE7307" s="175"/>
      <c r="AF7307" s="175"/>
      <c r="AG7307" s="175"/>
      <c r="AH7307" s="176"/>
      <c r="AM7307" s="6"/>
      <c r="AN7307" s="6"/>
      <c r="AO7307" s="6"/>
      <c r="AP7307" s="6"/>
      <c r="AQ7307" s="6"/>
      <c r="AR7307" s="6"/>
      <c r="AS7307" s="6"/>
      <c r="AT7307" s="6"/>
      <c r="AU7307" s="6"/>
      <c r="AV7307" s="6"/>
      <c r="AW7307" s="6"/>
      <c r="AX7307" s="6"/>
      <c r="AY7307" s="172"/>
      <c r="AZ7307" s="172"/>
      <c r="BA7307" s="172"/>
      <c r="BB7307" s="6"/>
      <c r="BC7307" s="6"/>
      <c r="BD7307" s="6"/>
      <c r="BE7307" s="6"/>
      <c r="BF7307" s="6"/>
      <c r="BG7307" s="172"/>
      <c r="BH7307" s="172"/>
      <c r="BI7307" s="172"/>
      <c r="BJ7307" s="6"/>
      <c r="BK7307" s="6"/>
      <c r="BL7307" s="6"/>
      <c r="BM7307" s="6"/>
      <c r="BN7307" s="6"/>
      <c r="BO7307" s="6"/>
      <c r="BP7307" s="6"/>
      <c r="BQ7307" s="6"/>
      <c r="BR7307" s="6"/>
      <c r="BS7307" s="6"/>
      <c r="BT7307" s="6"/>
      <c r="CG7307" s="432"/>
      <c r="CH7307" s="432"/>
      <c r="CL7307" s="174"/>
    </row>
    <row r="7308" spans="29:90" s="168" customFormat="1" x14ac:dyDescent="0.25">
      <c r="AC7308" s="175"/>
      <c r="AD7308" s="175"/>
      <c r="AE7308" s="175"/>
      <c r="AF7308" s="175"/>
      <c r="AG7308" s="175"/>
      <c r="AH7308" s="176"/>
      <c r="AM7308" s="6"/>
      <c r="AN7308" s="6"/>
      <c r="AO7308" s="6"/>
      <c r="AP7308" s="6"/>
      <c r="AQ7308" s="6"/>
      <c r="AR7308" s="6"/>
      <c r="AS7308" s="6"/>
      <c r="AT7308" s="6"/>
      <c r="AU7308" s="6"/>
      <c r="AV7308" s="6"/>
      <c r="AW7308" s="6"/>
      <c r="AX7308" s="6"/>
      <c r="AY7308" s="172"/>
      <c r="AZ7308" s="172"/>
      <c r="BA7308" s="172"/>
      <c r="BB7308" s="6"/>
      <c r="BC7308" s="6"/>
      <c r="BD7308" s="6"/>
      <c r="BE7308" s="6"/>
      <c r="BF7308" s="6"/>
      <c r="BG7308" s="172"/>
      <c r="BH7308" s="172"/>
      <c r="BI7308" s="172"/>
      <c r="BJ7308" s="6"/>
      <c r="BK7308" s="6"/>
      <c r="BL7308" s="6"/>
      <c r="BM7308" s="6"/>
      <c r="BN7308" s="6"/>
      <c r="BO7308" s="6"/>
      <c r="BP7308" s="6"/>
      <c r="BQ7308" s="6"/>
      <c r="BR7308" s="6"/>
      <c r="BS7308" s="6"/>
      <c r="BT7308" s="6"/>
      <c r="CG7308" s="432"/>
      <c r="CH7308" s="432"/>
      <c r="CL7308" s="174"/>
    </row>
    <row r="7309" spans="29:90" s="168" customFormat="1" x14ac:dyDescent="0.25">
      <c r="AC7309" s="175"/>
      <c r="AD7309" s="175"/>
      <c r="AE7309" s="175"/>
      <c r="AF7309" s="175"/>
      <c r="AG7309" s="175"/>
      <c r="AH7309" s="176"/>
      <c r="AM7309" s="6"/>
      <c r="AN7309" s="6"/>
      <c r="AO7309" s="6"/>
      <c r="AP7309" s="6"/>
      <c r="AQ7309" s="6"/>
      <c r="AR7309" s="6"/>
      <c r="AS7309" s="6"/>
      <c r="AT7309" s="6"/>
      <c r="AU7309" s="6"/>
      <c r="AV7309" s="6"/>
      <c r="AW7309" s="6"/>
      <c r="AX7309" s="6"/>
      <c r="AY7309" s="172"/>
      <c r="AZ7309" s="172"/>
      <c r="BA7309" s="172"/>
      <c r="BB7309" s="6"/>
      <c r="BC7309" s="6"/>
      <c r="BD7309" s="6"/>
      <c r="BE7309" s="6"/>
      <c r="BF7309" s="6"/>
      <c r="BG7309" s="172"/>
      <c r="BH7309" s="172"/>
      <c r="BI7309" s="172"/>
      <c r="BJ7309" s="6"/>
      <c r="BK7309" s="6"/>
      <c r="BL7309" s="6"/>
      <c r="BM7309" s="6"/>
      <c r="BN7309" s="6"/>
      <c r="BO7309" s="6"/>
      <c r="BP7309" s="6"/>
      <c r="BQ7309" s="6"/>
      <c r="BR7309" s="6"/>
      <c r="BS7309" s="6"/>
      <c r="BT7309" s="6"/>
      <c r="CG7309" s="432"/>
      <c r="CH7309" s="432"/>
      <c r="CL7309" s="174"/>
    </row>
    <row r="7310" spans="29:90" s="168" customFormat="1" x14ac:dyDescent="0.25">
      <c r="AC7310" s="175"/>
      <c r="AD7310" s="175"/>
      <c r="AE7310" s="175"/>
      <c r="AF7310" s="175"/>
      <c r="AG7310" s="175"/>
      <c r="AH7310" s="176"/>
      <c r="AM7310" s="6"/>
      <c r="AN7310" s="6"/>
      <c r="AO7310" s="6"/>
      <c r="AP7310" s="6"/>
      <c r="AQ7310" s="6"/>
      <c r="AR7310" s="6"/>
      <c r="AS7310" s="6"/>
      <c r="AT7310" s="6"/>
      <c r="AU7310" s="6"/>
      <c r="AV7310" s="6"/>
      <c r="AW7310" s="6"/>
      <c r="AX7310" s="6"/>
      <c r="AY7310" s="172"/>
      <c r="AZ7310" s="172"/>
      <c r="BA7310" s="172"/>
      <c r="BB7310" s="6"/>
      <c r="BC7310" s="6"/>
      <c r="BD7310" s="6"/>
      <c r="BE7310" s="6"/>
      <c r="BF7310" s="6"/>
      <c r="BG7310" s="172"/>
      <c r="BH7310" s="172"/>
      <c r="BI7310" s="172"/>
      <c r="BJ7310" s="6"/>
      <c r="BK7310" s="6"/>
      <c r="BL7310" s="6"/>
      <c r="BM7310" s="6"/>
      <c r="BN7310" s="6"/>
      <c r="BO7310" s="6"/>
      <c r="BP7310" s="6"/>
      <c r="BQ7310" s="6"/>
      <c r="BR7310" s="6"/>
      <c r="BS7310" s="6"/>
      <c r="BT7310" s="6"/>
      <c r="CG7310" s="432"/>
      <c r="CH7310" s="432"/>
      <c r="CL7310" s="174"/>
    </row>
    <row r="7311" spans="29:90" s="168" customFormat="1" x14ac:dyDescent="0.25">
      <c r="AC7311" s="175"/>
      <c r="AD7311" s="175"/>
      <c r="AE7311" s="175"/>
      <c r="AF7311" s="175"/>
      <c r="AG7311" s="175"/>
      <c r="AH7311" s="176"/>
      <c r="AM7311" s="6"/>
      <c r="AN7311" s="6"/>
      <c r="AO7311" s="6"/>
      <c r="AP7311" s="6"/>
      <c r="AQ7311" s="6"/>
      <c r="AR7311" s="6"/>
      <c r="AS7311" s="6"/>
      <c r="AT7311" s="6"/>
      <c r="AU7311" s="6"/>
      <c r="AV7311" s="6"/>
      <c r="AW7311" s="6"/>
      <c r="AX7311" s="6"/>
      <c r="AY7311" s="172"/>
      <c r="AZ7311" s="172"/>
      <c r="BA7311" s="172"/>
      <c r="BB7311" s="6"/>
      <c r="BC7311" s="6"/>
      <c r="BD7311" s="6"/>
      <c r="BE7311" s="6"/>
      <c r="BF7311" s="6"/>
      <c r="BG7311" s="172"/>
      <c r="BH7311" s="172"/>
      <c r="BI7311" s="172"/>
      <c r="BJ7311" s="6"/>
      <c r="BK7311" s="6"/>
      <c r="BL7311" s="6"/>
      <c r="BM7311" s="6"/>
      <c r="BN7311" s="6"/>
      <c r="BO7311" s="6"/>
      <c r="BP7311" s="6"/>
      <c r="BQ7311" s="6"/>
      <c r="BR7311" s="6"/>
      <c r="BS7311" s="6"/>
      <c r="BT7311" s="6"/>
      <c r="CG7311" s="432"/>
      <c r="CH7311" s="432"/>
      <c r="CL7311" s="174"/>
    </row>
    <row r="7312" spans="29:90" s="168" customFormat="1" x14ac:dyDescent="0.25">
      <c r="AC7312" s="175"/>
      <c r="AD7312" s="175"/>
      <c r="AE7312" s="175"/>
      <c r="AF7312" s="175"/>
      <c r="AG7312" s="175"/>
      <c r="AH7312" s="176"/>
      <c r="AM7312" s="6"/>
      <c r="AN7312" s="6"/>
      <c r="AO7312" s="6"/>
      <c r="AP7312" s="6"/>
      <c r="AQ7312" s="6"/>
      <c r="AR7312" s="6"/>
      <c r="AS7312" s="6"/>
      <c r="AT7312" s="6"/>
      <c r="AU7312" s="6"/>
      <c r="AV7312" s="6"/>
      <c r="AW7312" s="6"/>
      <c r="AX7312" s="6"/>
      <c r="AY7312" s="172"/>
      <c r="AZ7312" s="172"/>
      <c r="BA7312" s="172"/>
      <c r="BB7312" s="6"/>
      <c r="BC7312" s="6"/>
      <c r="BD7312" s="6"/>
      <c r="BE7312" s="6"/>
      <c r="BF7312" s="6"/>
      <c r="BG7312" s="172"/>
      <c r="BH7312" s="172"/>
      <c r="BI7312" s="172"/>
      <c r="BJ7312" s="6"/>
      <c r="BK7312" s="6"/>
      <c r="BL7312" s="6"/>
      <c r="BM7312" s="6"/>
      <c r="BN7312" s="6"/>
      <c r="BO7312" s="6"/>
      <c r="BP7312" s="6"/>
      <c r="BQ7312" s="6"/>
      <c r="BR7312" s="6"/>
      <c r="BS7312" s="6"/>
      <c r="BT7312" s="6"/>
      <c r="CG7312" s="432"/>
      <c r="CH7312" s="432"/>
      <c r="CL7312" s="174"/>
    </row>
    <row r="7313" spans="29:90" s="168" customFormat="1" x14ac:dyDescent="0.25">
      <c r="AC7313" s="175"/>
      <c r="AD7313" s="175"/>
      <c r="AE7313" s="175"/>
      <c r="AF7313" s="175"/>
      <c r="AG7313" s="175"/>
      <c r="AH7313" s="176"/>
      <c r="AM7313" s="6"/>
      <c r="AN7313" s="6"/>
      <c r="AO7313" s="6"/>
      <c r="AP7313" s="6"/>
      <c r="AQ7313" s="6"/>
      <c r="AR7313" s="6"/>
      <c r="AS7313" s="6"/>
      <c r="AT7313" s="6"/>
      <c r="AU7313" s="6"/>
      <c r="AV7313" s="6"/>
      <c r="AW7313" s="6"/>
      <c r="AX7313" s="6"/>
      <c r="AY7313" s="172"/>
      <c r="AZ7313" s="172"/>
      <c r="BA7313" s="172"/>
      <c r="BB7313" s="6"/>
      <c r="BC7313" s="6"/>
      <c r="BD7313" s="6"/>
      <c r="BE7313" s="6"/>
      <c r="BF7313" s="6"/>
      <c r="BG7313" s="172"/>
      <c r="BH7313" s="172"/>
      <c r="BI7313" s="172"/>
      <c r="BJ7313" s="6"/>
      <c r="BK7313" s="6"/>
      <c r="BL7313" s="6"/>
      <c r="BM7313" s="6"/>
      <c r="BN7313" s="6"/>
      <c r="BO7313" s="6"/>
      <c r="BP7313" s="6"/>
      <c r="BQ7313" s="6"/>
      <c r="BR7313" s="6"/>
      <c r="BS7313" s="6"/>
      <c r="BT7313" s="6"/>
      <c r="CG7313" s="432"/>
      <c r="CH7313" s="432"/>
      <c r="CL7313" s="174"/>
    </row>
    <row r="7314" spans="29:90" s="168" customFormat="1" x14ac:dyDescent="0.25">
      <c r="AC7314" s="175"/>
      <c r="AD7314" s="175"/>
      <c r="AE7314" s="175"/>
      <c r="AF7314" s="175"/>
      <c r="AG7314" s="175"/>
      <c r="AH7314" s="176"/>
      <c r="AM7314" s="6"/>
      <c r="AN7314" s="6"/>
      <c r="AO7314" s="6"/>
      <c r="AP7314" s="6"/>
      <c r="AQ7314" s="6"/>
      <c r="AR7314" s="6"/>
      <c r="AS7314" s="6"/>
      <c r="AT7314" s="6"/>
      <c r="AU7314" s="6"/>
      <c r="AV7314" s="6"/>
      <c r="AW7314" s="6"/>
      <c r="AX7314" s="6"/>
      <c r="AY7314" s="172"/>
      <c r="AZ7314" s="172"/>
      <c r="BA7314" s="172"/>
      <c r="BB7314" s="6"/>
      <c r="BC7314" s="6"/>
      <c r="BD7314" s="6"/>
      <c r="BE7314" s="6"/>
      <c r="BF7314" s="6"/>
      <c r="BG7314" s="172"/>
      <c r="BH7314" s="172"/>
      <c r="BI7314" s="172"/>
      <c r="BJ7314" s="6"/>
      <c r="BK7314" s="6"/>
      <c r="BL7314" s="6"/>
      <c r="BM7314" s="6"/>
      <c r="BN7314" s="6"/>
      <c r="BO7314" s="6"/>
      <c r="BP7314" s="6"/>
      <c r="BQ7314" s="6"/>
      <c r="BR7314" s="6"/>
      <c r="BS7314" s="6"/>
      <c r="BT7314" s="6"/>
      <c r="CG7314" s="432"/>
      <c r="CH7314" s="432"/>
      <c r="CL7314" s="174"/>
    </row>
    <row r="7315" spans="29:90" s="168" customFormat="1" x14ac:dyDescent="0.25">
      <c r="AC7315" s="175"/>
      <c r="AD7315" s="175"/>
      <c r="AE7315" s="175"/>
      <c r="AF7315" s="175"/>
      <c r="AG7315" s="175"/>
      <c r="AH7315" s="176"/>
      <c r="AM7315" s="6"/>
      <c r="AN7315" s="6"/>
      <c r="AO7315" s="6"/>
      <c r="AP7315" s="6"/>
      <c r="AQ7315" s="6"/>
      <c r="AR7315" s="6"/>
      <c r="AS7315" s="6"/>
      <c r="AT7315" s="6"/>
      <c r="AU7315" s="6"/>
      <c r="AV7315" s="6"/>
      <c r="AW7315" s="6"/>
      <c r="AX7315" s="6"/>
      <c r="AY7315" s="172"/>
      <c r="AZ7315" s="172"/>
      <c r="BA7315" s="172"/>
      <c r="BB7315" s="6"/>
      <c r="BC7315" s="6"/>
      <c r="BD7315" s="6"/>
      <c r="BE7315" s="6"/>
      <c r="BF7315" s="6"/>
      <c r="BG7315" s="172"/>
      <c r="BH7315" s="172"/>
      <c r="BI7315" s="172"/>
      <c r="BJ7315" s="6"/>
      <c r="BK7315" s="6"/>
      <c r="BL7315" s="6"/>
      <c r="BM7315" s="6"/>
      <c r="BN7315" s="6"/>
      <c r="BO7315" s="6"/>
      <c r="BP7315" s="6"/>
      <c r="BQ7315" s="6"/>
      <c r="BR7315" s="6"/>
      <c r="BS7315" s="6"/>
      <c r="BT7315" s="6"/>
      <c r="CG7315" s="432"/>
      <c r="CH7315" s="432"/>
      <c r="CL7315" s="174"/>
    </row>
    <row r="7316" spans="29:90" s="168" customFormat="1" x14ac:dyDescent="0.25">
      <c r="AC7316" s="175"/>
      <c r="AD7316" s="175"/>
      <c r="AE7316" s="175"/>
      <c r="AF7316" s="175"/>
      <c r="AG7316" s="175"/>
      <c r="AH7316" s="176"/>
      <c r="AM7316" s="6"/>
      <c r="AN7316" s="6"/>
      <c r="AO7316" s="6"/>
      <c r="AP7316" s="6"/>
      <c r="AQ7316" s="6"/>
      <c r="AR7316" s="6"/>
      <c r="AS7316" s="6"/>
      <c r="AT7316" s="6"/>
      <c r="AU7316" s="6"/>
      <c r="AV7316" s="6"/>
      <c r="AW7316" s="6"/>
      <c r="AX7316" s="6"/>
      <c r="AY7316" s="172"/>
      <c r="AZ7316" s="172"/>
      <c r="BA7316" s="172"/>
      <c r="BB7316" s="6"/>
      <c r="BC7316" s="6"/>
      <c r="BD7316" s="6"/>
      <c r="BE7316" s="6"/>
      <c r="BF7316" s="6"/>
      <c r="BG7316" s="172"/>
      <c r="BH7316" s="172"/>
      <c r="BI7316" s="172"/>
      <c r="BJ7316" s="6"/>
      <c r="BK7316" s="6"/>
      <c r="BL7316" s="6"/>
      <c r="BM7316" s="6"/>
      <c r="BN7316" s="6"/>
      <c r="BO7316" s="6"/>
      <c r="BP7316" s="6"/>
      <c r="BQ7316" s="6"/>
      <c r="BR7316" s="6"/>
      <c r="BS7316" s="6"/>
      <c r="BT7316" s="6"/>
      <c r="CG7316" s="432"/>
      <c r="CH7316" s="432"/>
      <c r="CL7316" s="174"/>
    </row>
    <row r="7317" spans="29:90" s="168" customFormat="1" x14ac:dyDescent="0.25">
      <c r="AC7317" s="175"/>
      <c r="AD7317" s="175"/>
      <c r="AE7317" s="175"/>
      <c r="AF7317" s="175"/>
      <c r="AG7317" s="175"/>
      <c r="AH7317" s="176"/>
      <c r="AM7317" s="6"/>
      <c r="AN7317" s="6"/>
      <c r="AO7317" s="6"/>
      <c r="AP7317" s="6"/>
      <c r="AQ7317" s="6"/>
      <c r="AR7317" s="6"/>
      <c r="AS7317" s="6"/>
      <c r="AT7317" s="6"/>
      <c r="AU7317" s="6"/>
      <c r="AV7317" s="6"/>
      <c r="AW7317" s="6"/>
      <c r="AX7317" s="6"/>
      <c r="AY7317" s="172"/>
      <c r="AZ7317" s="172"/>
      <c r="BA7317" s="172"/>
      <c r="BB7317" s="6"/>
      <c r="BC7317" s="6"/>
      <c r="BD7317" s="6"/>
      <c r="BE7317" s="6"/>
      <c r="BF7317" s="6"/>
      <c r="BG7317" s="172"/>
      <c r="BH7317" s="172"/>
      <c r="BI7317" s="172"/>
      <c r="BJ7317" s="6"/>
      <c r="BK7317" s="6"/>
      <c r="BL7317" s="6"/>
      <c r="BM7317" s="6"/>
      <c r="BN7317" s="6"/>
      <c r="BO7317" s="6"/>
      <c r="BP7317" s="6"/>
      <c r="BQ7317" s="6"/>
      <c r="BR7317" s="6"/>
      <c r="BS7317" s="6"/>
      <c r="BT7317" s="6"/>
      <c r="CG7317" s="432"/>
      <c r="CH7317" s="432"/>
      <c r="CL7317" s="174"/>
    </row>
    <row r="7318" spans="29:90" s="168" customFormat="1" x14ac:dyDescent="0.25">
      <c r="AC7318" s="175"/>
      <c r="AD7318" s="175"/>
      <c r="AE7318" s="175"/>
      <c r="AF7318" s="175"/>
      <c r="AG7318" s="175"/>
      <c r="AH7318" s="176"/>
      <c r="AM7318" s="6"/>
      <c r="AN7318" s="6"/>
      <c r="AO7318" s="6"/>
      <c r="AP7318" s="6"/>
      <c r="AQ7318" s="6"/>
      <c r="AR7318" s="6"/>
      <c r="AS7318" s="6"/>
      <c r="AT7318" s="6"/>
      <c r="AU7318" s="6"/>
      <c r="AV7318" s="6"/>
      <c r="AW7318" s="6"/>
      <c r="AX7318" s="6"/>
      <c r="AY7318" s="172"/>
      <c r="AZ7318" s="172"/>
      <c r="BA7318" s="172"/>
      <c r="BB7318" s="6"/>
      <c r="BC7318" s="6"/>
      <c r="BD7318" s="6"/>
      <c r="BE7318" s="6"/>
      <c r="BF7318" s="6"/>
      <c r="BG7318" s="172"/>
      <c r="BH7318" s="172"/>
      <c r="BI7318" s="172"/>
      <c r="BJ7318" s="6"/>
      <c r="BK7318" s="6"/>
      <c r="BL7318" s="6"/>
      <c r="BM7318" s="6"/>
      <c r="BN7318" s="6"/>
      <c r="BO7318" s="6"/>
      <c r="BP7318" s="6"/>
      <c r="BQ7318" s="6"/>
      <c r="BR7318" s="6"/>
      <c r="BS7318" s="6"/>
      <c r="BT7318" s="6"/>
      <c r="CG7318" s="432"/>
      <c r="CH7318" s="432"/>
      <c r="CL7318" s="174"/>
    </row>
    <row r="7319" spans="29:90" s="168" customFormat="1" x14ac:dyDescent="0.25">
      <c r="AC7319" s="175"/>
      <c r="AD7319" s="175"/>
      <c r="AE7319" s="175"/>
      <c r="AF7319" s="175"/>
      <c r="AG7319" s="175"/>
      <c r="AH7319" s="176"/>
      <c r="AM7319" s="6"/>
      <c r="AN7319" s="6"/>
      <c r="AO7319" s="6"/>
      <c r="AP7319" s="6"/>
      <c r="AQ7319" s="6"/>
      <c r="AR7319" s="6"/>
      <c r="AS7319" s="6"/>
      <c r="AT7319" s="6"/>
      <c r="AU7319" s="6"/>
      <c r="AV7319" s="6"/>
      <c r="AW7319" s="6"/>
      <c r="AX7319" s="6"/>
      <c r="AY7319" s="172"/>
      <c r="AZ7319" s="172"/>
      <c r="BA7319" s="172"/>
      <c r="BB7319" s="6"/>
      <c r="BC7319" s="6"/>
      <c r="BD7319" s="6"/>
      <c r="BE7319" s="6"/>
      <c r="BF7319" s="6"/>
      <c r="BG7319" s="172"/>
      <c r="BH7319" s="172"/>
      <c r="BI7319" s="172"/>
      <c r="BJ7319" s="6"/>
      <c r="BK7319" s="6"/>
      <c r="BL7319" s="6"/>
      <c r="BM7319" s="6"/>
      <c r="BN7319" s="6"/>
      <c r="BO7319" s="6"/>
      <c r="BP7319" s="6"/>
      <c r="BQ7319" s="6"/>
      <c r="BR7319" s="6"/>
      <c r="BS7319" s="6"/>
      <c r="BT7319" s="6"/>
      <c r="CG7319" s="432"/>
      <c r="CH7319" s="432"/>
      <c r="CL7319" s="174"/>
    </row>
    <row r="7320" spans="29:90" s="168" customFormat="1" x14ac:dyDescent="0.25">
      <c r="AC7320" s="175"/>
      <c r="AD7320" s="175"/>
      <c r="AE7320" s="175"/>
      <c r="AF7320" s="175"/>
      <c r="AG7320" s="175"/>
      <c r="AH7320" s="176"/>
      <c r="AM7320" s="6"/>
      <c r="AN7320" s="6"/>
      <c r="AO7320" s="6"/>
      <c r="AP7320" s="6"/>
      <c r="AQ7320" s="6"/>
      <c r="AR7320" s="6"/>
      <c r="AS7320" s="6"/>
      <c r="AT7320" s="6"/>
      <c r="AU7320" s="6"/>
      <c r="AV7320" s="6"/>
      <c r="AW7320" s="6"/>
      <c r="AX7320" s="6"/>
      <c r="AY7320" s="172"/>
      <c r="AZ7320" s="172"/>
      <c r="BA7320" s="172"/>
      <c r="BB7320" s="6"/>
      <c r="BC7320" s="6"/>
      <c r="BD7320" s="6"/>
      <c r="BE7320" s="6"/>
      <c r="BF7320" s="6"/>
      <c r="BG7320" s="172"/>
      <c r="BH7320" s="172"/>
      <c r="BI7320" s="172"/>
      <c r="BJ7320" s="6"/>
      <c r="BK7320" s="6"/>
      <c r="BL7320" s="6"/>
      <c r="BM7320" s="6"/>
      <c r="BN7320" s="6"/>
      <c r="BO7320" s="6"/>
      <c r="BP7320" s="6"/>
      <c r="BQ7320" s="6"/>
      <c r="BR7320" s="6"/>
      <c r="BS7320" s="6"/>
      <c r="BT7320" s="6"/>
      <c r="CG7320" s="432"/>
      <c r="CH7320" s="432"/>
      <c r="CL7320" s="174"/>
    </row>
    <row r="7321" spans="29:90" s="168" customFormat="1" x14ac:dyDescent="0.25">
      <c r="AC7321" s="175"/>
      <c r="AD7321" s="175"/>
      <c r="AE7321" s="175"/>
      <c r="AF7321" s="175"/>
      <c r="AG7321" s="175"/>
      <c r="AH7321" s="176"/>
      <c r="AM7321" s="6"/>
      <c r="AN7321" s="6"/>
      <c r="AO7321" s="6"/>
      <c r="AP7321" s="6"/>
      <c r="AQ7321" s="6"/>
      <c r="AR7321" s="6"/>
      <c r="AS7321" s="6"/>
      <c r="AT7321" s="6"/>
      <c r="AU7321" s="6"/>
      <c r="AV7321" s="6"/>
      <c r="AW7321" s="6"/>
      <c r="AX7321" s="6"/>
      <c r="AY7321" s="172"/>
      <c r="AZ7321" s="172"/>
      <c r="BA7321" s="172"/>
      <c r="BB7321" s="6"/>
      <c r="BC7321" s="6"/>
      <c r="BD7321" s="6"/>
      <c r="BE7321" s="6"/>
      <c r="BF7321" s="6"/>
      <c r="BG7321" s="172"/>
      <c r="BH7321" s="172"/>
      <c r="BI7321" s="172"/>
      <c r="BJ7321" s="6"/>
      <c r="BK7321" s="6"/>
      <c r="BL7321" s="6"/>
      <c r="BM7321" s="6"/>
      <c r="BN7321" s="6"/>
      <c r="BO7321" s="6"/>
      <c r="BP7321" s="6"/>
      <c r="BQ7321" s="6"/>
      <c r="BR7321" s="6"/>
      <c r="BS7321" s="6"/>
      <c r="BT7321" s="6"/>
      <c r="CG7321" s="432"/>
      <c r="CH7321" s="432"/>
      <c r="CL7321" s="174"/>
    </row>
    <row r="7322" spans="29:90" s="168" customFormat="1" x14ac:dyDescent="0.25">
      <c r="AC7322" s="175"/>
      <c r="AD7322" s="175"/>
      <c r="AE7322" s="175"/>
      <c r="AF7322" s="175"/>
      <c r="AG7322" s="175"/>
      <c r="AH7322" s="176"/>
      <c r="AM7322" s="6"/>
      <c r="AN7322" s="6"/>
      <c r="AO7322" s="6"/>
      <c r="AP7322" s="6"/>
      <c r="AQ7322" s="6"/>
      <c r="AR7322" s="6"/>
      <c r="AS7322" s="6"/>
      <c r="AT7322" s="6"/>
      <c r="AU7322" s="6"/>
      <c r="AV7322" s="6"/>
      <c r="AW7322" s="6"/>
      <c r="AX7322" s="6"/>
      <c r="AY7322" s="172"/>
      <c r="AZ7322" s="172"/>
      <c r="BA7322" s="172"/>
      <c r="BB7322" s="6"/>
      <c r="BC7322" s="6"/>
      <c r="BD7322" s="6"/>
      <c r="BE7322" s="6"/>
      <c r="BF7322" s="6"/>
      <c r="BG7322" s="172"/>
      <c r="BH7322" s="172"/>
      <c r="BI7322" s="172"/>
      <c r="BJ7322" s="6"/>
      <c r="BK7322" s="6"/>
      <c r="BL7322" s="6"/>
      <c r="BM7322" s="6"/>
      <c r="BN7322" s="6"/>
      <c r="BO7322" s="6"/>
      <c r="BP7322" s="6"/>
      <c r="BQ7322" s="6"/>
      <c r="BR7322" s="6"/>
      <c r="BS7322" s="6"/>
      <c r="BT7322" s="6"/>
      <c r="CG7322" s="432"/>
      <c r="CH7322" s="432"/>
      <c r="CL7322" s="174"/>
    </row>
    <row r="7323" spans="29:90" s="168" customFormat="1" x14ac:dyDescent="0.25">
      <c r="AC7323" s="175"/>
      <c r="AD7323" s="175"/>
      <c r="AE7323" s="175"/>
      <c r="AF7323" s="175"/>
      <c r="AG7323" s="175"/>
      <c r="AH7323" s="176"/>
      <c r="AM7323" s="6"/>
      <c r="AN7323" s="6"/>
      <c r="AO7323" s="6"/>
      <c r="AP7323" s="6"/>
      <c r="AQ7323" s="6"/>
      <c r="AR7323" s="6"/>
      <c r="AS7323" s="6"/>
      <c r="AT7323" s="6"/>
      <c r="AU7323" s="6"/>
      <c r="AV7323" s="6"/>
      <c r="AW7323" s="6"/>
      <c r="AX7323" s="6"/>
      <c r="AY7323" s="172"/>
      <c r="AZ7323" s="172"/>
      <c r="BA7323" s="172"/>
      <c r="BB7323" s="6"/>
      <c r="BC7323" s="6"/>
      <c r="BD7323" s="6"/>
      <c r="BE7323" s="6"/>
      <c r="BF7323" s="6"/>
      <c r="BG7323" s="172"/>
      <c r="BH7323" s="172"/>
      <c r="BI7323" s="172"/>
      <c r="BJ7323" s="6"/>
      <c r="BK7323" s="6"/>
      <c r="BL7323" s="6"/>
      <c r="BM7323" s="6"/>
      <c r="BN7323" s="6"/>
      <c r="BO7323" s="6"/>
      <c r="BP7323" s="6"/>
      <c r="BQ7323" s="6"/>
      <c r="BR7323" s="6"/>
      <c r="BS7323" s="6"/>
      <c r="BT7323" s="6"/>
      <c r="CG7323" s="432"/>
      <c r="CH7323" s="432"/>
      <c r="CL7323" s="174"/>
    </row>
    <row r="7324" spans="29:90" s="168" customFormat="1" x14ac:dyDescent="0.25">
      <c r="AC7324" s="175"/>
      <c r="AD7324" s="175"/>
      <c r="AE7324" s="175"/>
      <c r="AF7324" s="175"/>
      <c r="AG7324" s="175"/>
      <c r="AH7324" s="176"/>
      <c r="AM7324" s="6"/>
      <c r="AN7324" s="6"/>
      <c r="AO7324" s="6"/>
      <c r="AP7324" s="6"/>
      <c r="AQ7324" s="6"/>
      <c r="AR7324" s="6"/>
      <c r="AS7324" s="6"/>
      <c r="AT7324" s="6"/>
      <c r="AU7324" s="6"/>
      <c r="AV7324" s="6"/>
      <c r="AW7324" s="6"/>
      <c r="AX7324" s="6"/>
      <c r="AY7324" s="172"/>
      <c r="AZ7324" s="172"/>
      <c r="BA7324" s="172"/>
      <c r="BB7324" s="6"/>
      <c r="BC7324" s="6"/>
      <c r="BD7324" s="6"/>
      <c r="BE7324" s="6"/>
      <c r="BF7324" s="6"/>
      <c r="BG7324" s="172"/>
      <c r="BH7324" s="172"/>
      <c r="BI7324" s="172"/>
      <c r="BJ7324" s="6"/>
      <c r="BK7324" s="6"/>
      <c r="BL7324" s="6"/>
      <c r="BM7324" s="6"/>
      <c r="BN7324" s="6"/>
      <c r="BO7324" s="6"/>
      <c r="BP7324" s="6"/>
      <c r="BQ7324" s="6"/>
      <c r="BR7324" s="6"/>
      <c r="BS7324" s="6"/>
      <c r="BT7324" s="6"/>
      <c r="CG7324" s="432"/>
      <c r="CH7324" s="432"/>
      <c r="CL7324" s="174"/>
    </row>
    <row r="7325" spans="29:90" s="168" customFormat="1" x14ac:dyDescent="0.25">
      <c r="AC7325" s="175"/>
      <c r="AD7325" s="175"/>
      <c r="AE7325" s="175"/>
      <c r="AF7325" s="175"/>
      <c r="AG7325" s="175"/>
      <c r="AH7325" s="176"/>
      <c r="AM7325" s="6"/>
      <c r="AN7325" s="6"/>
      <c r="AO7325" s="6"/>
      <c r="AP7325" s="6"/>
      <c r="AQ7325" s="6"/>
      <c r="AR7325" s="6"/>
      <c r="AS7325" s="6"/>
      <c r="AT7325" s="6"/>
      <c r="AU7325" s="6"/>
      <c r="AV7325" s="6"/>
      <c r="AW7325" s="6"/>
      <c r="AX7325" s="6"/>
      <c r="AY7325" s="172"/>
      <c r="AZ7325" s="172"/>
      <c r="BA7325" s="172"/>
      <c r="BB7325" s="6"/>
      <c r="BC7325" s="6"/>
      <c r="BD7325" s="6"/>
      <c r="BE7325" s="6"/>
      <c r="BF7325" s="6"/>
      <c r="BG7325" s="172"/>
      <c r="BH7325" s="172"/>
      <c r="BI7325" s="172"/>
      <c r="BJ7325" s="6"/>
      <c r="BK7325" s="6"/>
      <c r="BL7325" s="6"/>
      <c r="BM7325" s="6"/>
      <c r="BN7325" s="6"/>
      <c r="BO7325" s="6"/>
      <c r="BP7325" s="6"/>
      <c r="BQ7325" s="6"/>
      <c r="BR7325" s="6"/>
      <c r="BS7325" s="6"/>
      <c r="BT7325" s="6"/>
      <c r="CG7325" s="432"/>
      <c r="CH7325" s="432"/>
      <c r="CL7325" s="174"/>
    </row>
    <row r="7326" spans="29:90" s="168" customFormat="1" x14ac:dyDescent="0.25">
      <c r="AC7326" s="175"/>
      <c r="AD7326" s="175"/>
      <c r="AE7326" s="175"/>
      <c r="AF7326" s="175"/>
      <c r="AG7326" s="175"/>
      <c r="AH7326" s="176"/>
      <c r="AM7326" s="6"/>
      <c r="AN7326" s="6"/>
      <c r="AO7326" s="6"/>
      <c r="AP7326" s="6"/>
      <c r="AQ7326" s="6"/>
      <c r="AR7326" s="6"/>
      <c r="AS7326" s="6"/>
      <c r="AT7326" s="6"/>
      <c r="AU7326" s="6"/>
      <c r="AV7326" s="6"/>
      <c r="AW7326" s="6"/>
      <c r="AX7326" s="6"/>
      <c r="AY7326" s="172"/>
      <c r="AZ7326" s="172"/>
      <c r="BA7326" s="172"/>
      <c r="BB7326" s="6"/>
      <c r="BC7326" s="6"/>
      <c r="BD7326" s="6"/>
      <c r="BE7326" s="6"/>
      <c r="BF7326" s="6"/>
      <c r="BG7326" s="172"/>
      <c r="BH7326" s="172"/>
      <c r="BI7326" s="172"/>
      <c r="BJ7326" s="6"/>
      <c r="BK7326" s="6"/>
      <c r="BL7326" s="6"/>
      <c r="BM7326" s="6"/>
      <c r="BN7326" s="6"/>
      <c r="BO7326" s="6"/>
      <c r="BP7326" s="6"/>
      <c r="BQ7326" s="6"/>
      <c r="BR7326" s="6"/>
      <c r="BS7326" s="6"/>
      <c r="BT7326" s="6"/>
      <c r="CG7326" s="432"/>
      <c r="CH7326" s="432"/>
      <c r="CL7326" s="174"/>
    </row>
    <row r="7327" spans="29:90" s="168" customFormat="1" x14ac:dyDescent="0.25">
      <c r="AC7327" s="175"/>
      <c r="AD7327" s="175"/>
      <c r="AE7327" s="175"/>
      <c r="AF7327" s="175"/>
      <c r="AG7327" s="175"/>
      <c r="AH7327" s="176"/>
      <c r="AM7327" s="6"/>
      <c r="AN7327" s="6"/>
      <c r="AO7327" s="6"/>
      <c r="AP7327" s="6"/>
      <c r="AQ7327" s="6"/>
      <c r="AR7327" s="6"/>
      <c r="AS7327" s="6"/>
      <c r="AT7327" s="6"/>
      <c r="AU7327" s="6"/>
      <c r="AV7327" s="6"/>
      <c r="AW7327" s="6"/>
      <c r="AX7327" s="6"/>
      <c r="AY7327" s="172"/>
      <c r="AZ7327" s="172"/>
      <c r="BA7327" s="172"/>
      <c r="BB7327" s="6"/>
      <c r="BC7327" s="6"/>
      <c r="BD7327" s="6"/>
      <c r="BE7327" s="6"/>
      <c r="BF7327" s="6"/>
      <c r="BG7327" s="172"/>
      <c r="BH7327" s="172"/>
      <c r="BI7327" s="172"/>
      <c r="BJ7327" s="6"/>
      <c r="BK7327" s="6"/>
      <c r="BL7327" s="6"/>
      <c r="BM7327" s="6"/>
      <c r="BN7327" s="6"/>
      <c r="BO7327" s="6"/>
      <c r="BP7327" s="6"/>
      <c r="BQ7327" s="6"/>
      <c r="BR7327" s="6"/>
      <c r="BS7327" s="6"/>
      <c r="BT7327" s="6"/>
      <c r="CG7327" s="432"/>
      <c r="CH7327" s="432"/>
      <c r="CL7327" s="174"/>
    </row>
    <row r="7328" spans="29:90" s="168" customFormat="1" x14ac:dyDescent="0.25">
      <c r="AC7328" s="175"/>
      <c r="AD7328" s="175"/>
      <c r="AE7328" s="175"/>
      <c r="AF7328" s="175"/>
      <c r="AG7328" s="175"/>
      <c r="AH7328" s="176"/>
      <c r="AM7328" s="6"/>
      <c r="AN7328" s="6"/>
      <c r="AO7328" s="6"/>
      <c r="AP7328" s="6"/>
      <c r="AQ7328" s="6"/>
      <c r="AR7328" s="6"/>
      <c r="AS7328" s="6"/>
      <c r="AT7328" s="6"/>
      <c r="AU7328" s="6"/>
      <c r="AV7328" s="6"/>
      <c r="AW7328" s="6"/>
      <c r="AX7328" s="6"/>
      <c r="AY7328" s="172"/>
      <c r="AZ7328" s="172"/>
      <c r="BA7328" s="172"/>
      <c r="BB7328" s="6"/>
      <c r="BC7328" s="6"/>
      <c r="BD7328" s="6"/>
      <c r="BE7328" s="6"/>
      <c r="BF7328" s="6"/>
      <c r="BG7328" s="172"/>
      <c r="BH7328" s="172"/>
      <c r="BI7328" s="172"/>
      <c r="BJ7328" s="6"/>
      <c r="BK7328" s="6"/>
      <c r="BL7328" s="6"/>
      <c r="BM7328" s="6"/>
      <c r="BN7328" s="6"/>
      <c r="BO7328" s="6"/>
      <c r="BP7328" s="6"/>
      <c r="BQ7328" s="6"/>
      <c r="BR7328" s="6"/>
      <c r="BS7328" s="6"/>
      <c r="BT7328" s="6"/>
      <c r="CG7328" s="432"/>
      <c r="CH7328" s="432"/>
      <c r="CL7328" s="174"/>
    </row>
    <row r="7329" spans="29:90" s="168" customFormat="1" x14ac:dyDescent="0.25">
      <c r="AC7329" s="175"/>
      <c r="AD7329" s="175"/>
      <c r="AE7329" s="175"/>
      <c r="AF7329" s="175"/>
      <c r="AG7329" s="175"/>
      <c r="AH7329" s="176"/>
      <c r="AM7329" s="6"/>
      <c r="AN7329" s="6"/>
      <c r="AO7329" s="6"/>
      <c r="AP7329" s="6"/>
      <c r="AQ7329" s="6"/>
      <c r="AR7329" s="6"/>
      <c r="AS7329" s="6"/>
      <c r="AT7329" s="6"/>
      <c r="AU7329" s="6"/>
      <c r="AV7329" s="6"/>
      <c r="AW7329" s="6"/>
      <c r="AX7329" s="6"/>
      <c r="AY7329" s="172"/>
      <c r="AZ7329" s="172"/>
      <c r="BA7329" s="172"/>
      <c r="BB7329" s="6"/>
      <c r="BC7329" s="6"/>
      <c r="BD7329" s="6"/>
      <c r="BE7329" s="6"/>
      <c r="BF7329" s="6"/>
      <c r="BG7329" s="172"/>
      <c r="BH7329" s="172"/>
      <c r="BI7329" s="172"/>
      <c r="BJ7329" s="6"/>
      <c r="BK7329" s="6"/>
      <c r="BL7329" s="6"/>
      <c r="BM7329" s="6"/>
      <c r="BN7329" s="6"/>
      <c r="BO7329" s="6"/>
      <c r="BP7329" s="6"/>
      <c r="BQ7329" s="6"/>
      <c r="BR7329" s="6"/>
      <c r="BS7329" s="6"/>
      <c r="BT7329" s="6"/>
      <c r="CG7329" s="432"/>
      <c r="CH7329" s="432"/>
      <c r="CL7329" s="174"/>
    </row>
    <row r="7330" spans="29:90" s="168" customFormat="1" x14ac:dyDescent="0.25">
      <c r="AC7330" s="175"/>
      <c r="AD7330" s="175"/>
      <c r="AE7330" s="175"/>
      <c r="AF7330" s="175"/>
      <c r="AG7330" s="175"/>
      <c r="AH7330" s="176"/>
      <c r="AM7330" s="6"/>
      <c r="AN7330" s="6"/>
      <c r="AO7330" s="6"/>
      <c r="AP7330" s="6"/>
      <c r="AQ7330" s="6"/>
      <c r="AR7330" s="6"/>
      <c r="AS7330" s="6"/>
      <c r="AT7330" s="6"/>
      <c r="AU7330" s="6"/>
      <c r="AV7330" s="6"/>
      <c r="AW7330" s="6"/>
      <c r="AX7330" s="6"/>
      <c r="AY7330" s="172"/>
      <c r="AZ7330" s="172"/>
      <c r="BA7330" s="172"/>
      <c r="BB7330" s="6"/>
      <c r="BC7330" s="6"/>
      <c r="BD7330" s="6"/>
      <c r="BE7330" s="6"/>
      <c r="BF7330" s="6"/>
      <c r="BG7330" s="172"/>
      <c r="BH7330" s="172"/>
      <c r="BI7330" s="172"/>
      <c r="BJ7330" s="6"/>
      <c r="BK7330" s="6"/>
      <c r="BL7330" s="6"/>
      <c r="BM7330" s="6"/>
      <c r="BN7330" s="6"/>
      <c r="BO7330" s="6"/>
      <c r="BP7330" s="6"/>
      <c r="BQ7330" s="6"/>
      <c r="BR7330" s="6"/>
      <c r="BS7330" s="6"/>
      <c r="BT7330" s="6"/>
      <c r="CG7330" s="432"/>
      <c r="CH7330" s="432"/>
      <c r="CL7330" s="174"/>
    </row>
    <row r="7331" spans="29:90" s="168" customFormat="1" x14ac:dyDescent="0.25">
      <c r="AC7331" s="175"/>
      <c r="AD7331" s="175"/>
      <c r="AE7331" s="175"/>
      <c r="AF7331" s="175"/>
      <c r="AG7331" s="175"/>
      <c r="AH7331" s="176"/>
      <c r="AM7331" s="6"/>
      <c r="AN7331" s="6"/>
      <c r="AO7331" s="6"/>
      <c r="AP7331" s="6"/>
      <c r="AQ7331" s="6"/>
      <c r="AR7331" s="6"/>
      <c r="AS7331" s="6"/>
      <c r="AT7331" s="6"/>
      <c r="AU7331" s="6"/>
      <c r="AV7331" s="6"/>
      <c r="AW7331" s="6"/>
      <c r="AX7331" s="6"/>
      <c r="AY7331" s="172"/>
      <c r="AZ7331" s="172"/>
      <c r="BA7331" s="172"/>
      <c r="BB7331" s="6"/>
      <c r="BC7331" s="6"/>
      <c r="BD7331" s="6"/>
      <c r="BE7331" s="6"/>
      <c r="BF7331" s="6"/>
      <c r="BG7331" s="172"/>
      <c r="BH7331" s="172"/>
      <c r="BI7331" s="172"/>
      <c r="BJ7331" s="6"/>
      <c r="BK7331" s="6"/>
      <c r="BL7331" s="6"/>
      <c r="BM7331" s="6"/>
      <c r="BN7331" s="6"/>
      <c r="BO7331" s="6"/>
      <c r="BP7331" s="6"/>
      <c r="BQ7331" s="6"/>
      <c r="BR7331" s="6"/>
      <c r="BS7331" s="6"/>
      <c r="BT7331" s="6"/>
      <c r="CG7331" s="432"/>
      <c r="CH7331" s="432"/>
      <c r="CL7331" s="174"/>
    </row>
    <row r="7332" spans="29:90" s="168" customFormat="1" x14ac:dyDescent="0.25">
      <c r="AC7332" s="175"/>
      <c r="AD7332" s="175"/>
      <c r="AE7332" s="175"/>
      <c r="AF7332" s="175"/>
      <c r="AG7332" s="175"/>
      <c r="AH7332" s="176"/>
      <c r="AM7332" s="6"/>
      <c r="AN7332" s="6"/>
      <c r="AO7332" s="6"/>
      <c r="AP7332" s="6"/>
      <c r="AQ7332" s="6"/>
      <c r="AR7332" s="6"/>
      <c r="AS7332" s="6"/>
      <c r="AT7332" s="6"/>
      <c r="AU7332" s="6"/>
      <c r="AV7332" s="6"/>
      <c r="AW7332" s="6"/>
      <c r="AX7332" s="6"/>
      <c r="AY7332" s="172"/>
      <c r="AZ7332" s="172"/>
      <c r="BA7332" s="172"/>
      <c r="BB7332" s="6"/>
      <c r="BC7332" s="6"/>
      <c r="BD7332" s="6"/>
      <c r="BE7332" s="6"/>
      <c r="BF7332" s="6"/>
      <c r="BG7332" s="172"/>
      <c r="BH7332" s="172"/>
      <c r="BI7332" s="172"/>
      <c r="BJ7332" s="6"/>
      <c r="BK7332" s="6"/>
      <c r="BL7332" s="6"/>
      <c r="BM7332" s="6"/>
      <c r="BN7332" s="6"/>
      <c r="BO7332" s="6"/>
      <c r="BP7332" s="6"/>
      <c r="BQ7332" s="6"/>
      <c r="BR7332" s="6"/>
      <c r="BS7332" s="6"/>
      <c r="BT7332" s="6"/>
      <c r="CG7332" s="432"/>
      <c r="CH7332" s="432"/>
      <c r="CL7332" s="174"/>
    </row>
    <row r="7333" spans="29:90" s="168" customFormat="1" x14ac:dyDescent="0.25">
      <c r="AC7333" s="175"/>
      <c r="AD7333" s="175"/>
      <c r="AE7333" s="175"/>
      <c r="AF7333" s="175"/>
      <c r="AG7333" s="175"/>
      <c r="AH7333" s="176"/>
      <c r="AM7333" s="6"/>
      <c r="AN7333" s="6"/>
      <c r="AO7333" s="6"/>
      <c r="AP7333" s="6"/>
      <c r="AQ7333" s="6"/>
      <c r="AR7333" s="6"/>
      <c r="AS7333" s="6"/>
      <c r="AT7333" s="6"/>
      <c r="AU7333" s="6"/>
      <c r="AV7333" s="6"/>
      <c r="AW7333" s="6"/>
      <c r="AX7333" s="6"/>
      <c r="AY7333" s="172"/>
      <c r="AZ7333" s="172"/>
      <c r="BA7333" s="172"/>
      <c r="BB7333" s="6"/>
      <c r="BC7333" s="6"/>
      <c r="BD7333" s="6"/>
      <c r="BE7333" s="6"/>
      <c r="BF7333" s="6"/>
      <c r="BG7333" s="172"/>
      <c r="BH7333" s="172"/>
      <c r="BI7333" s="172"/>
      <c r="BJ7333" s="6"/>
      <c r="BK7333" s="6"/>
      <c r="BL7333" s="6"/>
      <c r="BM7333" s="6"/>
      <c r="BN7333" s="6"/>
      <c r="BO7333" s="6"/>
      <c r="BP7333" s="6"/>
      <c r="BQ7333" s="6"/>
      <c r="BR7333" s="6"/>
      <c r="BS7333" s="6"/>
      <c r="BT7333" s="6"/>
      <c r="CG7333" s="432"/>
      <c r="CH7333" s="432"/>
      <c r="CL7333" s="174"/>
    </row>
    <row r="7334" spans="29:90" s="168" customFormat="1" x14ac:dyDescent="0.25">
      <c r="AC7334" s="175"/>
      <c r="AD7334" s="175"/>
      <c r="AE7334" s="175"/>
      <c r="AF7334" s="175"/>
      <c r="AG7334" s="175"/>
      <c r="AH7334" s="176"/>
      <c r="AM7334" s="6"/>
      <c r="AN7334" s="6"/>
      <c r="AO7334" s="6"/>
      <c r="AP7334" s="6"/>
      <c r="AQ7334" s="6"/>
      <c r="AR7334" s="6"/>
      <c r="AS7334" s="6"/>
      <c r="AT7334" s="6"/>
      <c r="AU7334" s="6"/>
      <c r="AV7334" s="6"/>
      <c r="AW7334" s="6"/>
      <c r="AX7334" s="6"/>
      <c r="AY7334" s="172"/>
      <c r="AZ7334" s="172"/>
      <c r="BA7334" s="172"/>
      <c r="BB7334" s="6"/>
      <c r="BC7334" s="6"/>
      <c r="BD7334" s="6"/>
      <c r="BE7334" s="6"/>
      <c r="BF7334" s="6"/>
      <c r="BG7334" s="172"/>
      <c r="BH7334" s="172"/>
      <c r="BI7334" s="172"/>
      <c r="BJ7334" s="6"/>
      <c r="BK7334" s="6"/>
      <c r="BL7334" s="6"/>
      <c r="BM7334" s="6"/>
      <c r="BN7334" s="6"/>
      <c r="BO7334" s="6"/>
      <c r="BP7334" s="6"/>
      <c r="BQ7334" s="6"/>
      <c r="BR7334" s="6"/>
      <c r="BS7334" s="6"/>
      <c r="BT7334" s="6"/>
      <c r="CG7334" s="432"/>
      <c r="CH7334" s="432"/>
      <c r="CL7334" s="174"/>
    </row>
    <row r="7335" spans="29:90" s="168" customFormat="1" x14ac:dyDescent="0.25">
      <c r="AC7335" s="175"/>
      <c r="AD7335" s="175"/>
      <c r="AE7335" s="175"/>
      <c r="AF7335" s="175"/>
      <c r="AG7335" s="175"/>
      <c r="AH7335" s="176"/>
      <c r="AM7335" s="6"/>
      <c r="AN7335" s="6"/>
      <c r="AO7335" s="6"/>
      <c r="AP7335" s="6"/>
      <c r="AQ7335" s="6"/>
      <c r="AR7335" s="6"/>
      <c r="AS7335" s="6"/>
      <c r="AT7335" s="6"/>
      <c r="AU7335" s="6"/>
      <c r="AV7335" s="6"/>
      <c r="AW7335" s="6"/>
      <c r="AX7335" s="6"/>
      <c r="AY7335" s="172"/>
      <c r="AZ7335" s="172"/>
      <c r="BA7335" s="172"/>
      <c r="BB7335" s="6"/>
      <c r="BC7335" s="6"/>
      <c r="BD7335" s="6"/>
      <c r="BE7335" s="6"/>
      <c r="BF7335" s="6"/>
      <c r="BG7335" s="172"/>
      <c r="BH7335" s="172"/>
      <c r="BI7335" s="172"/>
      <c r="BJ7335" s="6"/>
      <c r="BK7335" s="6"/>
      <c r="BL7335" s="6"/>
      <c r="BM7335" s="6"/>
      <c r="BN7335" s="6"/>
      <c r="BO7335" s="6"/>
      <c r="BP7335" s="6"/>
      <c r="BQ7335" s="6"/>
      <c r="BR7335" s="6"/>
      <c r="BS7335" s="6"/>
      <c r="BT7335" s="6"/>
      <c r="CG7335" s="432"/>
      <c r="CH7335" s="432"/>
      <c r="CL7335" s="174"/>
    </row>
    <row r="7336" spans="29:90" s="168" customFormat="1" x14ac:dyDescent="0.25">
      <c r="AC7336" s="175"/>
      <c r="AD7336" s="175"/>
      <c r="AE7336" s="175"/>
      <c r="AF7336" s="175"/>
      <c r="AG7336" s="175"/>
      <c r="AH7336" s="176"/>
      <c r="AM7336" s="6"/>
      <c r="AN7336" s="6"/>
      <c r="AO7336" s="6"/>
      <c r="AP7336" s="6"/>
      <c r="AQ7336" s="6"/>
      <c r="AR7336" s="6"/>
      <c r="AS7336" s="6"/>
      <c r="AT7336" s="6"/>
      <c r="AU7336" s="6"/>
      <c r="AV7336" s="6"/>
      <c r="AW7336" s="6"/>
      <c r="AX7336" s="6"/>
      <c r="AY7336" s="172"/>
      <c r="AZ7336" s="172"/>
      <c r="BA7336" s="172"/>
      <c r="BB7336" s="6"/>
      <c r="BC7336" s="6"/>
      <c r="BD7336" s="6"/>
      <c r="BE7336" s="6"/>
      <c r="BF7336" s="6"/>
      <c r="BG7336" s="172"/>
      <c r="BH7336" s="172"/>
      <c r="BI7336" s="172"/>
      <c r="BJ7336" s="6"/>
      <c r="BK7336" s="6"/>
      <c r="BL7336" s="6"/>
      <c r="BM7336" s="6"/>
      <c r="BN7336" s="6"/>
      <c r="BO7336" s="6"/>
      <c r="BP7336" s="6"/>
      <c r="BQ7336" s="6"/>
      <c r="BR7336" s="6"/>
      <c r="BS7336" s="6"/>
      <c r="BT7336" s="6"/>
      <c r="CG7336" s="432"/>
      <c r="CH7336" s="432"/>
      <c r="CL7336" s="174"/>
    </row>
    <row r="7337" spans="29:90" s="168" customFormat="1" x14ac:dyDescent="0.25">
      <c r="AC7337" s="175"/>
      <c r="AD7337" s="175"/>
      <c r="AE7337" s="175"/>
      <c r="AF7337" s="175"/>
      <c r="AG7337" s="175"/>
      <c r="AH7337" s="176"/>
      <c r="AM7337" s="6"/>
      <c r="AN7337" s="6"/>
      <c r="AO7337" s="6"/>
      <c r="AP7337" s="6"/>
      <c r="AQ7337" s="6"/>
      <c r="AR7337" s="6"/>
      <c r="AS7337" s="6"/>
      <c r="AT7337" s="6"/>
      <c r="AU7337" s="6"/>
      <c r="AV7337" s="6"/>
      <c r="AW7337" s="6"/>
      <c r="AX7337" s="6"/>
      <c r="AY7337" s="172"/>
      <c r="AZ7337" s="172"/>
      <c r="BA7337" s="172"/>
      <c r="BB7337" s="6"/>
      <c r="BC7337" s="6"/>
      <c r="BD7337" s="6"/>
      <c r="BE7337" s="6"/>
      <c r="BF7337" s="6"/>
      <c r="BG7337" s="172"/>
      <c r="BH7337" s="172"/>
      <c r="BI7337" s="172"/>
      <c r="BJ7337" s="6"/>
      <c r="BK7337" s="6"/>
      <c r="BL7337" s="6"/>
      <c r="BM7337" s="6"/>
      <c r="BN7337" s="6"/>
      <c r="BO7337" s="6"/>
      <c r="BP7337" s="6"/>
      <c r="BQ7337" s="6"/>
      <c r="BR7337" s="6"/>
      <c r="BS7337" s="6"/>
      <c r="BT7337" s="6"/>
      <c r="CG7337" s="432"/>
      <c r="CH7337" s="432"/>
      <c r="CL7337" s="174"/>
    </row>
    <row r="7338" spans="29:90" s="168" customFormat="1" x14ac:dyDescent="0.25">
      <c r="AC7338" s="175"/>
      <c r="AD7338" s="175"/>
      <c r="AE7338" s="175"/>
      <c r="AF7338" s="175"/>
      <c r="AG7338" s="175"/>
      <c r="AH7338" s="176"/>
      <c r="AM7338" s="6"/>
      <c r="AN7338" s="6"/>
      <c r="AO7338" s="6"/>
      <c r="AP7338" s="6"/>
      <c r="AQ7338" s="6"/>
      <c r="AR7338" s="6"/>
      <c r="AS7338" s="6"/>
      <c r="AT7338" s="6"/>
      <c r="AU7338" s="6"/>
      <c r="AV7338" s="6"/>
      <c r="AW7338" s="6"/>
      <c r="AX7338" s="6"/>
      <c r="AY7338" s="172"/>
      <c r="AZ7338" s="172"/>
      <c r="BA7338" s="172"/>
      <c r="BB7338" s="6"/>
      <c r="BC7338" s="6"/>
      <c r="BD7338" s="6"/>
      <c r="BE7338" s="6"/>
      <c r="BF7338" s="6"/>
      <c r="BG7338" s="172"/>
      <c r="BH7338" s="172"/>
      <c r="BI7338" s="172"/>
      <c r="BJ7338" s="6"/>
      <c r="BK7338" s="6"/>
      <c r="BL7338" s="6"/>
      <c r="BM7338" s="6"/>
      <c r="BN7338" s="6"/>
      <c r="BO7338" s="6"/>
      <c r="BP7338" s="6"/>
      <c r="BQ7338" s="6"/>
      <c r="BR7338" s="6"/>
      <c r="BS7338" s="6"/>
      <c r="BT7338" s="6"/>
      <c r="CG7338" s="432"/>
      <c r="CH7338" s="432"/>
      <c r="CL7338" s="174"/>
    </row>
    <row r="7339" spans="29:90" s="168" customFormat="1" x14ac:dyDescent="0.25">
      <c r="AC7339" s="175"/>
      <c r="AD7339" s="175"/>
      <c r="AE7339" s="175"/>
      <c r="AF7339" s="175"/>
      <c r="AG7339" s="175"/>
      <c r="AH7339" s="176"/>
      <c r="AM7339" s="6"/>
      <c r="AN7339" s="6"/>
      <c r="AO7339" s="6"/>
      <c r="AP7339" s="6"/>
      <c r="AQ7339" s="6"/>
      <c r="AR7339" s="6"/>
      <c r="AS7339" s="6"/>
      <c r="AT7339" s="6"/>
      <c r="AU7339" s="6"/>
      <c r="AV7339" s="6"/>
      <c r="AW7339" s="6"/>
      <c r="AX7339" s="6"/>
      <c r="AY7339" s="172"/>
      <c r="AZ7339" s="172"/>
      <c r="BA7339" s="172"/>
      <c r="BB7339" s="6"/>
      <c r="BC7339" s="6"/>
      <c r="BD7339" s="6"/>
      <c r="BE7339" s="6"/>
      <c r="BF7339" s="6"/>
      <c r="BG7339" s="172"/>
      <c r="BH7339" s="172"/>
      <c r="BI7339" s="172"/>
      <c r="BJ7339" s="6"/>
      <c r="BK7339" s="6"/>
      <c r="BL7339" s="6"/>
      <c r="BM7339" s="6"/>
      <c r="BN7339" s="6"/>
      <c r="BO7339" s="6"/>
      <c r="BP7339" s="6"/>
      <c r="BQ7339" s="6"/>
      <c r="BR7339" s="6"/>
      <c r="BS7339" s="6"/>
      <c r="BT7339" s="6"/>
      <c r="CG7339" s="432"/>
      <c r="CH7339" s="432"/>
      <c r="CL7339" s="174"/>
    </row>
    <row r="7340" spans="29:90" s="168" customFormat="1" x14ac:dyDescent="0.25">
      <c r="AC7340" s="175"/>
      <c r="AD7340" s="175"/>
      <c r="AE7340" s="175"/>
      <c r="AF7340" s="175"/>
      <c r="AG7340" s="175"/>
      <c r="AH7340" s="176"/>
      <c r="AM7340" s="6"/>
      <c r="AN7340" s="6"/>
      <c r="AO7340" s="6"/>
      <c r="AP7340" s="6"/>
      <c r="AQ7340" s="6"/>
      <c r="AR7340" s="6"/>
      <c r="AS7340" s="6"/>
      <c r="AT7340" s="6"/>
      <c r="AU7340" s="6"/>
      <c r="AV7340" s="6"/>
      <c r="AW7340" s="6"/>
      <c r="AX7340" s="6"/>
      <c r="AY7340" s="172"/>
      <c r="AZ7340" s="172"/>
      <c r="BA7340" s="172"/>
      <c r="BB7340" s="6"/>
      <c r="BC7340" s="6"/>
      <c r="BD7340" s="6"/>
      <c r="BE7340" s="6"/>
      <c r="BF7340" s="6"/>
      <c r="BG7340" s="172"/>
      <c r="BH7340" s="172"/>
      <c r="BI7340" s="172"/>
      <c r="BJ7340" s="6"/>
      <c r="BK7340" s="6"/>
      <c r="BL7340" s="6"/>
      <c r="BM7340" s="6"/>
      <c r="BN7340" s="6"/>
      <c r="BO7340" s="6"/>
      <c r="BP7340" s="6"/>
      <c r="BQ7340" s="6"/>
      <c r="BR7340" s="6"/>
      <c r="BS7340" s="6"/>
      <c r="BT7340" s="6"/>
      <c r="CG7340" s="432"/>
      <c r="CH7340" s="432"/>
      <c r="CL7340" s="174"/>
    </row>
    <row r="7341" spans="29:90" s="168" customFormat="1" x14ac:dyDescent="0.25">
      <c r="AC7341" s="175"/>
      <c r="AD7341" s="175"/>
      <c r="AE7341" s="175"/>
      <c r="AF7341" s="175"/>
      <c r="AG7341" s="175"/>
      <c r="AH7341" s="176"/>
      <c r="AM7341" s="6"/>
      <c r="AN7341" s="6"/>
      <c r="AO7341" s="6"/>
      <c r="AP7341" s="6"/>
      <c r="AQ7341" s="6"/>
      <c r="AR7341" s="6"/>
      <c r="AS7341" s="6"/>
      <c r="AT7341" s="6"/>
      <c r="AU7341" s="6"/>
      <c r="AV7341" s="6"/>
      <c r="AW7341" s="6"/>
      <c r="AX7341" s="6"/>
      <c r="AY7341" s="172"/>
      <c r="AZ7341" s="172"/>
      <c r="BA7341" s="172"/>
      <c r="BB7341" s="6"/>
      <c r="BC7341" s="6"/>
      <c r="BD7341" s="6"/>
      <c r="BE7341" s="6"/>
      <c r="BF7341" s="6"/>
      <c r="BG7341" s="172"/>
      <c r="BH7341" s="172"/>
      <c r="BI7341" s="172"/>
      <c r="BJ7341" s="6"/>
      <c r="BK7341" s="6"/>
      <c r="BL7341" s="6"/>
      <c r="BM7341" s="6"/>
      <c r="BN7341" s="6"/>
      <c r="BO7341" s="6"/>
      <c r="BP7341" s="6"/>
      <c r="BQ7341" s="6"/>
      <c r="BR7341" s="6"/>
      <c r="BS7341" s="6"/>
      <c r="BT7341" s="6"/>
      <c r="CG7341" s="432"/>
      <c r="CH7341" s="432"/>
      <c r="CL7341" s="174"/>
    </row>
    <row r="7342" spans="29:90" s="168" customFormat="1" x14ac:dyDescent="0.25">
      <c r="AC7342" s="175"/>
      <c r="AD7342" s="175"/>
      <c r="AE7342" s="175"/>
      <c r="AF7342" s="175"/>
      <c r="AG7342" s="175"/>
      <c r="AH7342" s="176"/>
      <c r="AM7342" s="6"/>
      <c r="AN7342" s="6"/>
      <c r="AO7342" s="6"/>
      <c r="AP7342" s="6"/>
      <c r="AQ7342" s="6"/>
      <c r="AR7342" s="6"/>
      <c r="AS7342" s="6"/>
      <c r="AT7342" s="6"/>
      <c r="AU7342" s="6"/>
      <c r="AV7342" s="6"/>
      <c r="AW7342" s="6"/>
      <c r="AX7342" s="6"/>
      <c r="AY7342" s="172"/>
      <c r="AZ7342" s="172"/>
      <c r="BA7342" s="172"/>
      <c r="BB7342" s="6"/>
      <c r="BC7342" s="6"/>
      <c r="BD7342" s="6"/>
      <c r="BE7342" s="6"/>
      <c r="BF7342" s="6"/>
      <c r="BG7342" s="172"/>
      <c r="BH7342" s="172"/>
      <c r="BI7342" s="172"/>
      <c r="BJ7342" s="6"/>
      <c r="BK7342" s="6"/>
      <c r="BL7342" s="6"/>
      <c r="BM7342" s="6"/>
      <c r="BN7342" s="6"/>
      <c r="BO7342" s="6"/>
      <c r="BP7342" s="6"/>
      <c r="BQ7342" s="6"/>
      <c r="BR7342" s="6"/>
      <c r="BS7342" s="6"/>
      <c r="BT7342" s="6"/>
      <c r="CG7342" s="432"/>
      <c r="CH7342" s="432"/>
      <c r="CL7342" s="174"/>
    </row>
    <row r="7343" spans="29:90" s="168" customFormat="1" x14ac:dyDescent="0.25">
      <c r="AC7343" s="175"/>
      <c r="AD7343" s="175"/>
      <c r="AE7343" s="175"/>
      <c r="AF7343" s="175"/>
      <c r="AG7343" s="175"/>
      <c r="AH7343" s="176"/>
      <c r="AM7343" s="6"/>
      <c r="AN7343" s="6"/>
      <c r="AO7343" s="6"/>
      <c r="AP7343" s="6"/>
      <c r="AQ7343" s="6"/>
      <c r="AR7343" s="6"/>
      <c r="AS7343" s="6"/>
      <c r="AT7343" s="6"/>
      <c r="AU7343" s="6"/>
      <c r="AV7343" s="6"/>
      <c r="AW7343" s="6"/>
      <c r="AX7343" s="6"/>
      <c r="AY7343" s="172"/>
      <c r="AZ7343" s="172"/>
      <c r="BA7343" s="172"/>
      <c r="BB7343" s="6"/>
      <c r="BC7343" s="6"/>
      <c r="BD7343" s="6"/>
      <c r="BE7343" s="6"/>
      <c r="BF7343" s="6"/>
      <c r="BG7343" s="172"/>
      <c r="BH7343" s="172"/>
      <c r="BI7343" s="172"/>
      <c r="BJ7343" s="6"/>
      <c r="BK7343" s="6"/>
      <c r="BL7343" s="6"/>
      <c r="BM7343" s="6"/>
      <c r="BN7343" s="6"/>
      <c r="BO7343" s="6"/>
      <c r="BP7343" s="6"/>
      <c r="BQ7343" s="6"/>
      <c r="BR7343" s="6"/>
      <c r="BS7343" s="6"/>
      <c r="BT7343" s="6"/>
      <c r="CG7343" s="432"/>
      <c r="CH7343" s="432"/>
      <c r="CL7343" s="174"/>
    </row>
    <row r="7344" spans="29:90" s="168" customFormat="1" x14ac:dyDescent="0.25">
      <c r="AC7344" s="175"/>
      <c r="AD7344" s="175"/>
      <c r="AE7344" s="175"/>
      <c r="AF7344" s="175"/>
      <c r="AG7344" s="175"/>
      <c r="AH7344" s="176"/>
      <c r="AM7344" s="6"/>
      <c r="AN7344" s="6"/>
      <c r="AO7344" s="6"/>
      <c r="AP7344" s="6"/>
      <c r="AQ7344" s="6"/>
      <c r="AR7344" s="6"/>
      <c r="AS7344" s="6"/>
      <c r="AT7344" s="6"/>
      <c r="AU7344" s="6"/>
      <c r="AV7344" s="6"/>
      <c r="AW7344" s="6"/>
      <c r="AX7344" s="6"/>
      <c r="AY7344" s="172"/>
      <c r="AZ7344" s="172"/>
      <c r="BA7344" s="172"/>
      <c r="BB7344" s="6"/>
      <c r="BC7344" s="6"/>
      <c r="BD7344" s="6"/>
      <c r="BE7344" s="6"/>
      <c r="BF7344" s="6"/>
      <c r="BG7344" s="172"/>
      <c r="BH7344" s="172"/>
      <c r="BI7344" s="172"/>
      <c r="BJ7344" s="6"/>
      <c r="BK7344" s="6"/>
      <c r="BL7344" s="6"/>
      <c r="BM7344" s="6"/>
      <c r="BN7344" s="6"/>
      <c r="BO7344" s="6"/>
      <c r="BP7344" s="6"/>
      <c r="BQ7344" s="6"/>
      <c r="BR7344" s="6"/>
      <c r="BS7344" s="6"/>
      <c r="BT7344" s="6"/>
      <c r="CG7344" s="432"/>
      <c r="CH7344" s="432"/>
      <c r="CL7344" s="174"/>
    </row>
    <row r="7345" spans="29:90" s="168" customFormat="1" x14ac:dyDescent="0.25">
      <c r="AC7345" s="175"/>
      <c r="AD7345" s="175"/>
      <c r="AE7345" s="175"/>
      <c r="AF7345" s="175"/>
      <c r="AG7345" s="175"/>
      <c r="AH7345" s="176"/>
      <c r="AM7345" s="6"/>
      <c r="AN7345" s="6"/>
      <c r="AO7345" s="6"/>
      <c r="AP7345" s="6"/>
      <c r="AQ7345" s="6"/>
      <c r="AR7345" s="6"/>
      <c r="AS7345" s="6"/>
      <c r="AT7345" s="6"/>
      <c r="AU7345" s="6"/>
      <c r="AV7345" s="6"/>
      <c r="AW7345" s="6"/>
      <c r="AX7345" s="6"/>
      <c r="AY7345" s="172"/>
      <c r="AZ7345" s="172"/>
      <c r="BA7345" s="172"/>
      <c r="BB7345" s="6"/>
      <c r="BC7345" s="6"/>
      <c r="BD7345" s="6"/>
      <c r="BE7345" s="6"/>
      <c r="BF7345" s="6"/>
      <c r="BG7345" s="172"/>
      <c r="BH7345" s="172"/>
      <c r="BI7345" s="172"/>
      <c r="BJ7345" s="6"/>
      <c r="BK7345" s="6"/>
      <c r="BL7345" s="6"/>
      <c r="BM7345" s="6"/>
      <c r="BN7345" s="6"/>
      <c r="BO7345" s="6"/>
      <c r="BP7345" s="6"/>
      <c r="BQ7345" s="6"/>
      <c r="BR7345" s="6"/>
      <c r="BS7345" s="6"/>
      <c r="BT7345" s="6"/>
      <c r="CG7345" s="432"/>
      <c r="CH7345" s="432"/>
      <c r="CL7345" s="174"/>
    </row>
    <row r="7346" spans="29:90" s="168" customFormat="1" x14ac:dyDescent="0.25">
      <c r="AC7346" s="175"/>
      <c r="AD7346" s="175"/>
      <c r="AE7346" s="175"/>
      <c r="AF7346" s="175"/>
      <c r="AG7346" s="175"/>
      <c r="AH7346" s="176"/>
      <c r="AM7346" s="6"/>
      <c r="AN7346" s="6"/>
      <c r="AO7346" s="6"/>
      <c r="AP7346" s="6"/>
      <c r="AQ7346" s="6"/>
      <c r="AR7346" s="6"/>
      <c r="AS7346" s="6"/>
      <c r="AT7346" s="6"/>
      <c r="AU7346" s="6"/>
      <c r="AV7346" s="6"/>
      <c r="AW7346" s="6"/>
      <c r="AX7346" s="6"/>
      <c r="AY7346" s="172"/>
      <c r="AZ7346" s="172"/>
      <c r="BA7346" s="172"/>
      <c r="BB7346" s="6"/>
      <c r="BC7346" s="6"/>
      <c r="BD7346" s="6"/>
      <c r="BE7346" s="6"/>
      <c r="BF7346" s="6"/>
      <c r="BG7346" s="172"/>
      <c r="BH7346" s="172"/>
      <c r="BI7346" s="172"/>
      <c r="BJ7346" s="6"/>
      <c r="BK7346" s="6"/>
      <c r="BL7346" s="6"/>
      <c r="BM7346" s="6"/>
      <c r="BN7346" s="6"/>
      <c r="BO7346" s="6"/>
      <c r="BP7346" s="6"/>
      <c r="BQ7346" s="6"/>
      <c r="BR7346" s="6"/>
      <c r="BS7346" s="6"/>
      <c r="BT7346" s="6"/>
      <c r="CG7346" s="432"/>
      <c r="CH7346" s="432"/>
      <c r="CL7346" s="174"/>
    </row>
    <row r="7347" spans="29:90" s="168" customFormat="1" x14ac:dyDescent="0.25">
      <c r="AC7347" s="175"/>
      <c r="AD7347" s="175"/>
      <c r="AE7347" s="175"/>
      <c r="AF7347" s="175"/>
      <c r="AG7347" s="175"/>
      <c r="AH7347" s="176"/>
      <c r="AM7347" s="6"/>
      <c r="AN7347" s="6"/>
      <c r="AO7347" s="6"/>
      <c r="AP7347" s="6"/>
      <c r="AQ7347" s="6"/>
      <c r="AR7347" s="6"/>
      <c r="AS7347" s="6"/>
      <c r="AT7347" s="6"/>
      <c r="AU7347" s="6"/>
      <c r="AV7347" s="6"/>
      <c r="AW7347" s="6"/>
      <c r="AX7347" s="6"/>
      <c r="AY7347" s="172"/>
      <c r="AZ7347" s="172"/>
      <c r="BA7347" s="172"/>
      <c r="BB7347" s="6"/>
      <c r="BC7347" s="6"/>
      <c r="BD7347" s="6"/>
      <c r="BE7347" s="6"/>
      <c r="BF7347" s="6"/>
      <c r="BG7347" s="172"/>
      <c r="BH7347" s="172"/>
      <c r="BI7347" s="172"/>
      <c r="BJ7347" s="6"/>
      <c r="BK7347" s="6"/>
      <c r="BL7347" s="6"/>
      <c r="BM7347" s="6"/>
      <c r="BN7347" s="6"/>
      <c r="BO7347" s="6"/>
      <c r="BP7347" s="6"/>
      <c r="BQ7347" s="6"/>
      <c r="BR7347" s="6"/>
      <c r="BS7347" s="6"/>
      <c r="BT7347" s="6"/>
      <c r="CG7347" s="432"/>
      <c r="CH7347" s="432"/>
      <c r="CL7347" s="174"/>
    </row>
    <row r="7348" spans="29:90" s="168" customFormat="1" x14ac:dyDescent="0.25">
      <c r="AC7348" s="175"/>
      <c r="AD7348" s="175"/>
      <c r="AE7348" s="175"/>
      <c r="AF7348" s="175"/>
      <c r="AG7348" s="175"/>
      <c r="AH7348" s="176"/>
      <c r="AM7348" s="6"/>
      <c r="AN7348" s="6"/>
      <c r="AO7348" s="6"/>
      <c r="AP7348" s="6"/>
      <c r="AQ7348" s="6"/>
      <c r="AR7348" s="6"/>
      <c r="AS7348" s="6"/>
      <c r="AT7348" s="6"/>
      <c r="AU7348" s="6"/>
      <c r="AV7348" s="6"/>
      <c r="AW7348" s="6"/>
      <c r="AX7348" s="6"/>
      <c r="AY7348" s="172"/>
      <c r="AZ7348" s="172"/>
      <c r="BA7348" s="172"/>
      <c r="BB7348" s="6"/>
      <c r="BC7348" s="6"/>
      <c r="BD7348" s="6"/>
      <c r="BE7348" s="6"/>
      <c r="BF7348" s="6"/>
      <c r="BG7348" s="172"/>
      <c r="BH7348" s="172"/>
      <c r="BI7348" s="172"/>
      <c r="BJ7348" s="6"/>
      <c r="BK7348" s="6"/>
      <c r="BL7348" s="6"/>
      <c r="BM7348" s="6"/>
      <c r="BN7348" s="6"/>
      <c r="BO7348" s="6"/>
      <c r="BP7348" s="6"/>
      <c r="BQ7348" s="6"/>
      <c r="BR7348" s="6"/>
      <c r="BS7348" s="6"/>
      <c r="BT7348" s="6"/>
      <c r="CG7348" s="432"/>
      <c r="CH7348" s="432"/>
      <c r="CL7348" s="174"/>
    </row>
    <row r="7349" spans="29:90" s="168" customFormat="1" x14ac:dyDescent="0.25">
      <c r="AC7349" s="175"/>
      <c r="AD7349" s="175"/>
      <c r="AE7349" s="175"/>
      <c r="AF7349" s="175"/>
      <c r="AG7349" s="175"/>
      <c r="AH7349" s="176"/>
      <c r="AM7349" s="6"/>
      <c r="AN7349" s="6"/>
      <c r="AO7349" s="6"/>
      <c r="AP7349" s="6"/>
      <c r="AQ7349" s="6"/>
      <c r="AR7349" s="6"/>
      <c r="AS7349" s="6"/>
      <c r="AT7349" s="6"/>
      <c r="AU7349" s="6"/>
      <c r="AV7349" s="6"/>
      <c r="AW7349" s="6"/>
      <c r="AX7349" s="6"/>
      <c r="AY7349" s="172"/>
      <c r="AZ7349" s="172"/>
      <c r="BA7349" s="172"/>
      <c r="BB7349" s="6"/>
      <c r="BC7349" s="6"/>
      <c r="BD7349" s="6"/>
      <c r="BE7349" s="6"/>
      <c r="BF7349" s="6"/>
      <c r="BG7349" s="172"/>
      <c r="BH7349" s="172"/>
      <c r="BI7349" s="172"/>
      <c r="BJ7349" s="6"/>
      <c r="BK7349" s="6"/>
      <c r="BL7349" s="6"/>
      <c r="BM7349" s="6"/>
      <c r="BN7349" s="6"/>
      <c r="BO7349" s="6"/>
      <c r="BP7349" s="6"/>
      <c r="BQ7349" s="6"/>
      <c r="BR7349" s="6"/>
      <c r="BS7349" s="6"/>
      <c r="BT7349" s="6"/>
      <c r="CG7349" s="432"/>
      <c r="CH7349" s="432"/>
      <c r="CL7349" s="174"/>
    </row>
    <row r="7350" spans="29:90" s="168" customFormat="1" x14ac:dyDescent="0.25">
      <c r="AC7350" s="175"/>
      <c r="AD7350" s="175"/>
      <c r="AE7350" s="175"/>
      <c r="AF7350" s="175"/>
      <c r="AG7350" s="175"/>
      <c r="AH7350" s="176"/>
      <c r="AM7350" s="6"/>
      <c r="AN7350" s="6"/>
      <c r="AO7350" s="6"/>
      <c r="AP7350" s="6"/>
      <c r="AQ7350" s="6"/>
      <c r="AR7350" s="6"/>
      <c r="AS7350" s="6"/>
      <c r="AT7350" s="6"/>
      <c r="AU7350" s="6"/>
      <c r="AV7350" s="6"/>
      <c r="AW7350" s="6"/>
      <c r="AX7350" s="6"/>
      <c r="AY7350" s="172"/>
      <c r="AZ7350" s="172"/>
      <c r="BA7350" s="172"/>
      <c r="BB7350" s="6"/>
      <c r="BC7350" s="6"/>
      <c r="BD7350" s="6"/>
      <c r="BE7350" s="6"/>
      <c r="BF7350" s="6"/>
      <c r="BG7350" s="172"/>
      <c r="BH7350" s="172"/>
      <c r="BI7350" s="172"/>
      <c r="BJ7350" s="6"/>
      <c r="BK7350" s="6"/>
      <c r="BL7350" s="6"/>
      <c r="BM7350" s="6"/>
      <c r="BN7350" s="6"/>
      <c r="BO7350" s="6"/>
      <c r="BP7350" s="6"/>
      <c r="BQ7350" s="6"/>
      <c r="BR7350" s="6"/>
      <c r="BS7350" s="6"/>
      <c r="BT7350" s="6"/>
      <c r="CG7350" s="432"/>
      <c r="CH7350" s="432"/>
      <c r="CL7350" s="174"/>
    </row>
    <row r="7351" spans="29:90" s="168" customFormat="1" x14ac:dyDescent="0.25">
      <c r="AC7351" s="175"/>
      <c r="AD7351" s="175"/>
      <c r="AE7351" s="175"/>
      <c r="AF7351" s="175"/>
      <c r="AG7351" s="175"/>
      <c r="AH7351" s="176"/>
      <c r="AM7351" s="6"/>
      <c r="AN7351" s="6"/>
      <c r="AO7351" s="6"/>
      <c r="AP7351" s="6"/>
      <c r="AQ7351" s="6"/>
      <c r="AR7351" s="6"/>
      <c r="AS7351" s="6"/>
      <c r="AT7351" s="6"/>
      <c r="AU7351" s="6"/>
      <c r="AV7351" s="6"/>
      <c r="AW7351" s="6"/>
      <c r="AX7351" s="6"/>
      <c r="AY7351" s="172"/>
      <c r="AZ7351" s="172"/>
      <c r="BA7351" s="172"/>
      <c r="BB7351" s="6"/>
      <c r="BC7351" s="6"/>
      <c r="BD7351" s="6"/>
      <c r="BE7351" s="6"/>
      <c r="BF7351" s="6"/>
      <c r="BG7351" s="172"/>
      <c r="BH7351" s="172"/>
      <c r="BI7351" s="172"/>
      <c r="BJ7351" s="6"/>
      <c r="BK7351" s="6"/>
      <c r="BL7351" s="6"/>
      <c r="BM7351" s="6"/>
      <c r="BN7351" s="6"/>
      <c r="BO7351" s="6"/>
      <c r="BP7351" s="6"/>
      <c r="BQ7351" s="6"/>
      <c r="BR7351" s="6"/>
      <c r="BS7351" s="6"/>
      <c r="BT7351" s="6"/>
      <c r="CG7351" s="432"/>
      <c r="CH7351" s="432"/>
      <c r="CL7351" s="174"/>
    </row>
    <row r="7352" spans="29:90" s="168" customFormat="1" x14ac:dyDescent="0.25">
      <c r="AC7352" s="175"/>
      <c r="AD7352" s="175"/>
      <c r="AE7352" s="175"/>
      <c r="AF7352" s="175"/>
      <c r="AG7352" s="175"/>
      <c r="AH7352" s="176"/>
      <c r="AM7352" s="6"/>
      <c r="AN7352" s="6"/>
      <c r="AO7352" s="6"/>
      <c r="AP7352" s="6"/>
      <c r="AQ7352" s="6"/>
      <c r="AR7352" s="6"/>
      <c r="AS7352" s="6"/>
      <c r="AT7352" s="6"/>
      <c r="AU7352" s="6"/>
      <c r="AV7352" s="6"/>
      <c r="AW7352" s="6"/>
      <c r="AX7352" s="6"/>
      <c r="AY7352" s="172"/>
      <c r="AZ7352" s="172"/>
      <c r="BA7352" s="172"/>
      <c r="BB7352" s="6"/>
      <c r="BC7352" s="6"/>
      <c r="BD7352" s="6"/>
      <c r="BE7352" s="6"/>
      <c r="BF7352" s="6"/>
      <c r="BG7352" s="172"/>
      <c r="BH7352" s="172"/>
      <c r="BI7352" s="172"/>
      <c r="BJ7352" s="6"/>
      <c r="BK7352" s="6"/>
      <c r="BL7352" s="6"/>
      <c r="BM7352" s="6"/>
      <c r="BN7352" s="6"/>
      <c r="BO7352" s="6"/>
      <c r="BP7352" s="6"/>
      <c r="BQ7352" s="6"/>
      <c r="BR7352" s="6"/>
      <c r="BS7352" s="6"/>
      <c r="BT7352" s="6"/>
      <c r="CG7352" s="432"/>
      <c r="CH7352" s="432"/>
      <c r="CL7352" s="174"/>
    </row>
    <row r="7353" spans="29:90" s="168" customFormat="1" x14ac:dyDescent="0.25">
      <c r="AC7353" s="175"/>
      <c r="AD7353" s="175"/>
      <c r="AE7353" s="175"/>
      <c r="AF7353" s="175"/>
      <c r="AG7353" s="175"/>
      <c r="AH7353" s="176"/>
      <c r="AM7353" s="6"/>
      <c r="AN7353" s="6"/>
      <c r="AO7353" s="6"/>
      <c r="AP7353" s="6"/>
      <c r="AQ7353" s="6"/>
      <c r="AR7353" s="6"/>
      <c r="AS7353" s="6"/>
      <c r="AT7353" s="6"/>
      <c r="AU7353" s="6"/>
      <c r="AV7353" s="6"/>
      <c r="AW7353" s="6"/>
      <c r="AX7353" s="6"/>
      <c r="AY7353" s="172"/>
      <c r="AZ7353" s="172"/>
      <c r="BA7353" s="172"/>
      <c r="BB7353" s="6"/>
      <c r="BC7353" s="6"/>
      <c r="BD7353" s="6"/>
      <c r="BE7353" s="6"/>
      <c r="BF7353" s="6"/>
      <c r="BG7353" s="172"/>
      <c r="BH7353" s="172"/>
      <c r="BI7353" s="172"/>
      <c r="BJ7353" s="6"/>
      <c r="BK7353" s="6"/>
      <c r="BL7353" s="6"/>
      <c r="BM7353" s="6"/>
      <c r="BN7353" s="6"/>
      <c r="BO7353" s="6"/>
      <c r="BP7353" s="6"/>
      <c r="BQ7353" s="6"/>
      <c r="BR7353" s="6"/>
      <c r="BS7353" s="6"/>
      <c r="BT7353" s="6"/>
      <c r="CG7353" s="432"/>
      <c r="CH7353" s="432"/>
      <c r="CL7353" s="174"/>
    </row>
    <row r="7354" spans="29:90" s="168" customFormat="1" x14ac:dyDescent="0.25">
      <c r="AC7354" s="175"/>
      <c r="AD7354" s="175"/>
      <c r="AE7354" s="175"/>
      <c r="AF7354" s="175"/>
      <c r="AG7354" s="175"/>
      <c r="AH7354" s="176"/>
      <c r="AM7354" s="6"/>
      <c r="AN7354" s="6"/>
      <c r="AO7354" s="6"/>
      <c r="AP7354" s="6"/>
      <c r="AQ7354" s="6"/>
      <c r="AR7354" s="6"/>
      <c r="AS7354" s="6"/>
      <c r="AT7354" s="6"/>
      <c r="AU7354" s="6"/>
      <c r="AV7354" s="6"/>
      <c r="AW7354" s="6"/>
      <c r="AX7354" s="6"/>
      <c r="AY7354" s="172"/>
      <c r="AZ7354" s="172"/>
      <c r="BA7354" s="172"/>
      <c r="BB7354" s="6"/>
      <c r="BC7354" s="6"/>
      <c r="BD7354" s="6"/>
      <c r="BE7354" s="6"/>
      <c r="BF7354" s="6"/>
      <c r="BG7354" s="172"/>
      <c r="BH7354" s="172"/>
      <c r="BI7354" s="172"/>
      <c r="BJ7354" s="6"/>
      <c r="BK7354" s="6"/>
      <c r="BL7354" s="6"/>
      <c r="BM7354" s="6"/>
      <c r="BN7354" s="6"/>
      <c r="BO7354" s="6"/>
      <c r="BP7354" s="6"/>
      <c r="BQ7354" s="6"/>
      <c r="BR7354" s="6"/>
      <c r="BS7354" s="6"/>
      <c r="BT7354" s="6"/>
      <c r="CG7354" s="432"/>
      <c r="CH7354" s="432"/>
      <c r="CL7354" s="174"/>
    </row>
    <row r="7355" spans="29:90" s="168" customFormat="1" x14ac:dyDescent="0.25">
      <c r="AC7355" s="175"/>
      <c r="AD7355" s="175"/>
      <c r="AE7355" s="175"/>
      <c r="AF7355" s="175"/>
      <c r="AG7355" s="175"/>
      <c r="AH7355" s="176"/>
      <c r="AM7355" s="6"/>
      <c r="AN7355" s="6"/>
      <c r="AO7355" s="6"/>
      <c r="AP7355" s="6"/>
      <c r="AQ7355" s="6"/>
      <c r="AR7355" s="6"/>
      <c r="AS7355" s="6"/>
      <c r="AT7355" s="6"/>
      <c r="AU7355" s="6"/>
      <c r="AV7355" s="6"/>
      <c r="AW7355" s="6"/>
      <c r="AX7355" s="6"/>
      <c r="AY7355" s="172"/>
      <c r="AZ7355" s="172"/>
      <c r="BA7355" s="172"/>
      <c r="BB7355" s="6"/>
      <c r="BC7355" s="6"/>
      <c r="BD7355" s="6"/>
      <c r="BE7355" s="6"/>
      <c r="BF7355" s="6"/>
      <c r="BG7355" s="172"/>
      <c r="BH7355" s="172"/>
      <c r="BI7355" s="172"/>
      <c r="BJ7355" s="6"/>
      <c r="BK7355" s="6"/>
      <c r="BL7355" s="6"/>
      <c r="BM7355" s="6"/>
      <c r="BN7355" s="6"/>
      <c r="BO7355" s="6"/>
      <c r="BP7355" s="6"/>
      <c r="BQ7355" s="6"/>
      <c r="BR7355" s="6"/>
      <c r="BS7355" s="6"/>
      <c r="BT7355" s="6"/>
      <c r="CG7355" s="432"/>
      <c r="CH7355" s="432"/>
      <c r="CL7355" s="174"/>
    </row>
    <row r="7356" spans="29:90" s="168" customFormat="1" x14ac:dyDescent="0.25">
      <c r="AC7356" s="175"/>
      <c r="AD7356" s="175"/>
      <c r="AE7356" s="175"/>
      <c r="AF7356" s="175"/>
      <c r="AG7356" s="175"/>
      <c r="AH7356" s="176"/>
      <c r="AM7356" s="6"/>
      <c r="AN7356" s="6"/>
      <c r="AO7356" s="6"/>
      <c r="AP7356" s="6"/>
      <c r="AQ7356" s="6"/>
      <c r="AR7356" s="6"/>
      <c r="AS7356" s="6"/>
      <c r="AT7356" s="6"/>
      <c r="AU7356" s="6"/>
      <c r="AV7356" s="6"/>
      <c r="AW7356" s="6"/>
      <c r="AX7356" s="6"/>
      <c r="AY7356" s="172"/>
      <c r="AZ7356" s="172"/>
      <c r="BA7356" s="172"/>
      <c r="BB7356" s="6"/>
      <c r="BC7356" s="6"/>
      <c r="BD7356" s="6"/>
      <c r="BE7356" s="6"/>
      <c r="BF7356" s="6"/>
      <c r="BG7356" s="172"/>
      <c r="BH7356" s="172"/>
      <c r="BI7356" s="172"/>
      <c r="BJ7356" s="6"/>
      <c r="BK7356" s="6"/>
      <c r="BL7356" s="6"/>
      <c r="BM7356" s="6"/>
      <c r="BN7356" s="6"/>
      <c r="BO7356" s="6"/>
      <c r="BP7356" s="6"/>
      <c r="BQ7356" s="6"/>
      <c r="BR7356" s="6"/>
      <c r="BS7356" s="6"/>
      <c r="BT7356" s="6"/>
      <c r="CG7356" s="432"/>
      <c r="CH7356" s="432"/>
      <c r="CL7356" s="174"/>
    </row>
    <row r="7357" spans="29:90" s="168" customFormat="1" x14ac:dyDescent="0.25">
      <c r="AC7357" s="175"/>
      <c r="AD7357" s="175"/>
      <c r="AE7357" s="175"/>
      <c r="AF7357" s="175"/>
      <c r="AG7357" s="175"/>
      <c r="AH7357" s="176"/>
      <c r="AM7357" s="6"/>
      <c r="AN7357" s="6"/>
      <c r="AO7357" s="6"/>
      <c r="AP7357" s="6"/>
      <c r="AQ7357" s="6"/>
      <c r="AR7357" s="6"/>
      <c r="AS7357" s="6"/>
      <c r="AT7357" s="6"/>
      <c r="AU7357" s="6"/>
      <c r="AV7357" s="6"/>
      <c r="AW7357" s="6"/>
      <c r="AX7357" s="6"/>
      <c r="AY7357" s="172"/>
      <c r="AZ7357" s="172"/>
      <c r="BA7357" s="172"/>
      <c r="BB7357" s="6"/>
      <c r="BC7357" s="6"/>
      <c r="BD7357" s="6"/>
      <c r="BE7357" s="6"/>
      <c r="BF7357" s="6"/>
      <c r="BG7357" s="172"/>
      <c r="BH7357" s="172"/>
      <c r="BI7357" s="172"/>
      <c r="BJ7357" s="6"/>
      <c r="BK7357" s="6"/>
      <c r="BL7357" s="6"/>
      <c r="BM7357" s="6"/>
      <c r="BN7357" s="6"/>
      <c r="BO7357" s="6"/>
      <c r="BP7357" s="6"/>
      <c r="BQ7357" s="6"/>
      <c r="BR7357" s="6"/>
      <c r="BS7357" s="6"/>
      <c r="BT7357" s="6"/>
      <c r="CG7357" s="432"/>
      <c r="CH7357" s="432"/>
      <c r="CL7357" s="174"/>
    </row>
    <row r="7358" spans="29:90" s="168" customFormat="1" x14ac:dyDescent="0.25">
      <c r="AC7358" s="175"/>
      <c r="AD7358" s="175"/>
      <c r="AE7358" s="175"/>
      <c r="AF7358" s="175"/>
      <c r="AG7358" s="175"/>
      <c r="AH7358" s="176"/>
      <c r="AM7358" s="6"/>
      <c r="AN7358" s="6"/>
      <c r="AO7358" s="6"/>
      <c r="AP7358" s="6"/>
      <c r="AQ7358" s="6"/>
      <c r="AR7358" s="6"/>
      <c r="AS7358" s="6"/>
      <c r="AT7358" s="6"/>
      <c r="AU7358" s="6"/>
      <c r="AV7358" s="6"/>
      <c r="AW7358" s="6"/>
      <c r="AX7358" s="6"/>
      <c r="AY7358" s="172"/>
      <c r="AZ7358" s="172"/>
      <c r="BA7358" s="172"/>
      <c r="BB7358" s="6"/>
      <c r="BC7358" s="6"/>
      <c r="BD7358" s="6"/>
      <c r="BE7358" s="6"/>
      <c r="BF7358" s="6"/>
      <c r="BG7358" s="172"/>
      <c r="BH7358" s="172"/>
      <c r="BI7358" s="172"/>
      <c r="BJ7358" s="6"/>
      <c r="BK7358" s="6"/>
      <c r="BL7358" s="6"/>
      <c r="BM7358" s="6"/>
      <c r="BN7358" s="6"/>
      <c r="BO7358" s="6"/>
      <c r="BP7358" s="6"/>
      <c r="BQ7358" s="6"/>
      <c r="BR7358" s="6"/>
      <c r="BS7358" s="6"/>
      <c r="BT7358" s="6"/>
      <c r="CG7358" s="432"/>
      <c r="CH7358" s="432"/>
      <c r="CL7358" s="174"/>
    </row>
    <row r="7359" spans="29:90" s="168" customFormat="1" x14ac:dyDescent="0.25">
      <c r="AC7359" s="175"/>
      <c r="AD7359" s="175"/>
      <c r="AE7359" s="175"/>
      <c r="AF7359" s="175"/>
      <c r="AG7359" s="175"/>
      <c r="AH7359" s="176"/>
      <c r="AM7359" s="6"/>
      <c r="AN7359" s="6"/>
      <c r="AO7359" s="6"/>
      <c r="AP7359" s="6"/>
      <c r="AQ7359" s="6"/>
      <c r="AR7359" s="6"/>
      <c r="AS7359" s="6"/>
      <c r="AT7359" s="6"/>
      <c r="AU7359" s="6"/>
      <c r="AV7359" s="6"/>
      <c r="AW7359" s="6"/>
      <c r="AX7359" s="6"/>
      <c r="AY7359" s="172"/>
      <c r="AZ7359" s="172"/>
      <c r="BA7359" s="172"/>
      <c r="BB7359" s="6"/>
      <c r="BC7359" s="6"/>
      <c r="BD7359" s="6"/>
      <c r="BE7359" s="6"/>
      <c r="BF7359" s="6"/>
      <c r="BG7359" s="172"/>
      <c r="BH7359" s="172"/>
      <c r="BI7359" s="172"/>
      <c r="BJ7359" s="6"/>
      <c r="BK7359" s="6"/>
      <c r="BL7359" s="6"/>
      <c r="BM7359" s="6"/>
      <c r="BN7359" s="6"/>
      <c r="BO7359" s="6"/>
      <c r="BP7359" s="6"/>
      <c r="BQ7359" s="6"/>
      <c r="BR7359" s="6"/>
      <c r="BS7359" s="6"/>
      <c r="BT7359" s="6"/>
      <c r="CG7359" s="432"/>
      <c r="CH7359" s="432"/>
      <c r="CL7359" s="174"/>
    </row>
    <row r="7360" spans="29:90" s="168" customFormat="1" x14ac:dyDescent="0.25">
      <c r="AC7360" s="175"/>
      <c r="AD7360" s="175"/>
      <c r="AE7360" s="175"/>
      <c r="AF7360" s="175"/>
      <c r="AG7360" s="175"/>
      <c r="AH7360" s="176"/>
      <c r="AM7360" s="6"/>
      <c r="AN7360" s="6"/>
      <c r="AO7360" s="6"/>
      <c r="AP7360" s="6"/>
      <c r="AQ7360" s="6"/>
      <c r="AR7360" s="6"/>
      <c r="AS7360" s="6"/>
      <c r="AT7360" s="6"/>
      <c r="AU7360" s="6"/>
      <c r="AV7360" s="6"/>
      <c r="AW7360" s="6"/>
      <c r="AX7360" s="6"/>
      <c r="AY7360" s="172"/>
      <c r="AZ7360" s="172"/>
      <c r="BA7360" s="172"/>
      <c r="BB7360" s="6"/>
      <c r="BC7360" s="6"/>
      <c r="BD7360" s="6"/>
      <c r="BE7360" s="6"/>
      <c r="BF7360" s="6"/>
      <c r="BG7360" s="172"/>
      <c r="BH7360" s="172"/>
      <c r="BI7360" s="172"/>
      <c r="BJ7360" s="6"/>
      <c r="BK7360" s="6"/>
      <c r="BL7360" s="6"/>
      <c r="BM7360" s="6"/>
      <c r="BN7360" s="6"/>
      <c r="BO7360" s="6"/>
      <c r="BP7360" s="6"/>
      <c r="BQ7360" s="6"/>
      <c r="BR7360" s="6"/>
      <c r="BS7360" s="6"/>
      <c r="BT7360" s="6"/>
      <c r="CG7360" s="432"/>
      <c r="CH7360" s="432"/>
      <c r="CL7360" s="174"/>
    </row>
    <row r="7361" spans="29:90" s="168" customFormat="1" x14ac:dyDescent="0.25">
      <c r="AC7361" s="175"/>
      <c r="AD7361" s="175"/>
      <c r="AE7361" s="175"/>
      <c r="AF7361" s="175"/>
      <c r="AG7361" s="175"/>
      <c r="AH7361" s="176"/>
      <c r="AM7361" s="6"/>
      <c r="AN7361" s="6"/>
      <c r="AO7361" s="6"/>
      <c r="AP7361" s="6"/>
      <c r="AQ7361" s="6"/>
      <c r="AR7361" s="6"/>
      <c r="AS7361" s="6"/>
      <c r="AT7361" s="6"/>
      <c r="AU7361" s="6"/>
      <c r="AV7361" s="6"/>
      <c r="AW7361" s="6"/>
      <c r="AX7361" s="6"/>
      <c r="AY7361" s="172"/>
      <c r="AZ7361" s="172"/>
      <c r="BA7361" s="172"/>
      <c r="BB7361" s="6"/>
      <c r="BC7361" s="6"/>
      <c r="BD7361" s="6"/>
      <c r="BE7361" s="6"/>
      <c r="BF7361" s="6"/>
      <c r="BG7361" s="172"/>
      <c r="BH7361" s="172"/>
      <c r="BI7361" s="172"/>
      <c r="BJ7361" s="6"/>
      <c r="BK7361" s="6"/>
      <c r="BL7361" s="6"/>
      <c r="BM7361" s="6"/>
      <c r="BN7361" s="6"/>
      <c r="BO7361" s="6"/>
      <c r="BP7361" s="6"/>
      <c r="BQ7361" s="6"/>
      <c r="BR7361" s="6"/>
      <c r="BS7361" s="6"/>
      <c r="BT7361" s="6"/>
      <c r="CG7361" s="432"/>
      <c r="CH7361" s="432"/>
      <c r="CL7361" s="174"/>
    </row>
    <row r="7362" spans="29:90" s="168" customFormat="1" x14ac:dyDescent="0.25">
      <c r="AC7362" s="175"/>
      <c r="AD7362" s="175"/>
      <c r="AE7362" s="175"/>
      <c r="AF7362" s="175"/>
      <c r="AG7362" s="175"/>
      <c r="AH7362" s="176"/>
      <c r="AM7362" s="6"/>
      <c r="AN7362" s="6"/>
      <c r="AO7362" s="6"/>
      <c r="AP7362" s="6"/>
      <c r="AQ7362" s="6"/>
      <c r="AR7362" s="6"/>
      <c r="AS7362" s="6"/>
      <c r="AT7362" s="6"/>
      <c r="AU7362" s="6"/>
      <c r="AV7362" s="6"/>
      <c r="AW7362" s="6"/>
      <c r="AX7362" s="6"/>
      <c r="AY7362" s="172"/>
      <c r="AZ7362" s="172"/>
      <c r="BA7362" s="172"/>
      <c r="BB7362" s="6"/>
      <c r="BC7362" s="6"/>
      <c r="BD7362" s="6"/>
      <c r="BE7362" s="6"/>
      <c r="BF7362" s="6"/>
      <c r="BG7362" s="172"/>
      <c r="BH7362" s="172"/>
      <c r="BI7362" s="172"/>
      <c r="BJ7362" s="6"/>
      <c r="BK7362" s="6"/>
      <c r="BL7362" s="6"/>
      <c r="BM7362" s="6"/>
      <c r="BN7362" s="6"/>
      <c r="BO7362" s="6"/>
      <c r="BP7362" s="6"/>
      <c r="BQ7362" s="6"/>
      <c r="BR7362" s="6"/>
      <c r="BS7362" s="6"/>
      <c r="BT7362" s="6"/>
      <c r="CG7362" s="432"/>
      <c r="CH7362" s="432"/>
      <c r="CL7362" s="174"/>
    </row>
    <row r="7363" spans="29:90" s="168" customFormat="1" x14ac:dyDescent="0.25">
      <c r="AC7363" s="175"/>
      <c r="AD7363" s="175"/>
      <c r="AE7363" s="175"/>
      <c r="AF7363" s="175"/>
      <c r="AG7363" s="175"/>
      <c r="AH7363" s="176"/>
      <c r="AM7363" s="6"/>
      <c r="AN7363" s="6"/>
      <c r="AO7363" s="6"/>
      <c r="AP7363" s="6"/>
      <c r="AQ7363" s="6"/>
      <c r="AR7363" s="6"/>
      <c r="AS7363" s="6"/>
      <c r="AT7363" s="6"/>
      <c r="AU7363" s="6"/>
      <c r="AV7363" s="6"/>
      <c r="AW7363" s="6"/>
      <c r="AX7363" s="6"/>
      <c r="AY7363" s="172"/>
      <c r="AZ7363" s="172"/>
      <c r="BA7363" s="172"/>
      <c r="BB7363" s="6"/>
      <c r="BC7363" s="6"/>
      <c r="BD7363" s="6"/>
      <c r="BE7363" s="6"/>
      <c r="BF7363" s="6"/>
      <c r="BG7363" s="172"/>
      <c r="BH7363" s="172"/>
      <c r="BI7363" s="172"/>
      <c r="BJ7363" s="6"/>
      <c r="BK7363" s="6"/>
      <c r="BL7363" s="6"/>
      <c r="BM7363" s="6"/>
      <c r="BN7363" s="6"/>
      <c r="BO7363" s="6"/>
      <c r="BP7363" s="6"/>
      <c r="BQ7363" s="6"/>
      <c r="BR7363" s="6"/>
      <c r="BS7363" s="6"/>
      <c r="BT7363" s="6"/>
      <c r="CG7363" s="432"/>
      <c r="CH7363" s="432"/>
      <c r="CL7363" s="174"/>
    </row>
    <row r="7364" spans="29:90" s="168" customFormat="1" x14ac:dyDescent="0.25">
      <c r="AC7364" s="175"/>
      <c r="AD7364" s="175"/>
      <c r="AE7364" s="175"/>
      <c r="AF7364" s="175"/>
      <c r="AG7364" s="175"/>
      <c r="AH7364" s="176"/>
      <c r="AM7364" s="6"/>
      <c r="AN7364" s="6"/>
      <c r="AO7364" s="6"/>
      <c r="AP7364" s="6"/>
      <c r="AQ7364" s="6"/>
      <c r="AR7364" s="6"/>
      <c r="AS7364" s="6"/>
      <c r="AT7364" s="6"/>
      <c r="AU7364" s="6"/>
      <c r="AV7364" s="6"/>
      <c r="AW7364" s="6"/>
      <c r="AX7364" s="6"/>
      <c r="AY7364" s="172"/>
      <c r="AZ7364" s="172"/>
      <c r="BA7364" s="172"/>
      <c r="BB7364" s="6"/>
      <c r="BC7364" s="6"/>
      <c r="BD7364" s="6"/>
      <c r="BE7364" s="6"/>
      <c r="BF7364" s="6"/>
      <c r="BG7364" s="172"/>
      <c r="BH7364" s="172"/>
      <c r="BI7364" s="172"/>
      <c r="BJ7364" s="6"/>
      <c r="BK7364" s="6"/>
      <c r="BL7364" s="6"/>
      <c r="BM7364" s="6"/>
      <c r="BN7364" s="6"/>
      <c r="BO7364" s="6"/>
      <c r="BP7364" s="6"/>
      <c r="BQ7364" s="6"/>
      <c r="BR7364" s="6"/>
      <c r="BS7364" s="6"/>
      <c r="BT7364" s="6"/>
      <c r="CG7364" s="432"/>
      <c r="CH7364" s="432"/>
      <c r="CL7364" s="174"/>
    </row>
    <row r="7365" spans="29:90" s="168" customFormat="1" x14ac:dyDescent="0.25">
      <c r="AC7365" s="175"/>
      <c r="AD7365" s="175"/>
      <c r="AE7365" s="175"/>
      <c r="AF7365" s="175"/>
      <c r="AG7365" s="175"/>
      <c r="AH7365" s="176"/>
      <c r="AM7365" s="6"/>
      <c r="AN7365" s="6"/>
      <c r="AO7365" s="6"/>
      <c r="AP7365" s="6"/>
      <c r="AQ7365" s="6"/>
      <c r="AR7365" s="6"/>
      <c r="AS7365" s="6"/>
      <c r="AT7365" s="6"/>
      <c r="AU7365" s="6"/>
      <c r="AV7365" s="6"/>
      <c r="AW7365" s="6"/>
      <c r="AX7365" s="6"/>
      <c r="AY7365" s="172"/>
      <c r="AZ7365" s="172"/>
      <c r="BA7365" s="172"/>
      <c r="BB7365" s="6"/>
      <c r="BC7365" s="6"/>
      <c r="BD7365" s="6"/>
      <c r="BE7365" s="6"/>
      <c r="BF7365" s="6"/>
      <c r="BG7365" s="172"/>
      <c r="BH7365" s="172"/>
      <c r="BI7365" s="172"/>
      <c r="BJ7365" s="6"/>
      <c r="BK7365" s="6"/>
      <c r="BL7365" s="6"/>
      <c r="BM7365" s="6"/>
      <c r="BN7365" s="6"/>
      <c r="BO7365" s="6"/>
      <c r="BP7365" s="6"/>
      <c r="BQ7365" s="6"/>
      <c r="BR7365" s="6"/>
      <c r="BS7365" s="6"/>
      <c r="BT7365" s="6"/>
      <c r="CG7365" s="432"/>
      <c r="CH7365" s="432"/>
      <c r="CL7365" s="174"/>
    </row>
    <row r="7366" spans="29:90" s="168" customFormat="1" x14ac:dyDescent="0.25">
      <c r="AC7366" s="175"/>
      <c r="AD7366" s="175"/>
      <c r="AE7366" s="175"/>
      <c r="AF7366" s="175"/>
      <c r="AG7366" s="175"/>
      <c r="AH7366" s="176"/>
      <c r="AM7366" s="6"/>
      <c r="AN7366" s="6"/>
      <c r="AO7366" s="6"/>
      <c r="AP7366" s="6"/>
      <c r="AQ7366" s="6"/>
      <c r="AR7366" s="6"/>
      <c r="AS7366" s="6"/>
      <c r="AT7366" s="6"/>
      <c r="AU7366" s="6"/>
      <c r="AV7366" s="6"/>
      <c r="AW7366" s="6"/>
      <c r="AX7366" s="6"/>
      <c r="AY7366" s="172"/>
      <c r="AZ7366" s="172"/>
      <c r="BA7366" s="172"/>
      <c r="BB7366" s="6"/>
      <c r="BC7366" s="6"/>
      <c r="BD7366" s="6"/>
      <c r="BE7366" s="6"/>
      <c r="BF7366" s="6"/>
      <c r="BG7366" s="172"/>
      <c r="BH7366" s="172"/>
      <c r="BI7366" s="172"/>
      <c r="BJ7366" s="6"/>
      <c r="BK7366" s="6"/>
      <c r="BL7366" s="6"/>
      <c r="BM7366" s="6"/>
      <c r="BN7366" s="6"/>
      <c r="BO7366" s="6"/>
      <c r="BP7366" s="6"/>
      <c r="BQ7366" s="6"/>
      <c r="BR7366" s="6"/>
      <c r="BS7366" s="6"/>
      <c r="BT7366" s="6"/>
      <c r="CG7366" s="432"/>
      <c r="CH7366" s="432"/>
      <c r="CL7366" s="174"/>
    </row>
    <row r="7367" spans="29:90" s="168" customFormat="1" x14ac:dyDescent="0.25">
      <c r="AC7367" s="175"/>
      <c r="AD7367" s="175"/>
      <c r="AE7367" s="175"/>
      <c r="AF7367" s="175"/>
      <c r="AG7367" s="175"/>
      <c r="AH7367" s="176"/>
      <c r="AM7367" s="6"/>
      <c r="AN7367" s="6"/>
      <c r="AO7367" s="6"/>
      <c r="AP7367" s="6"/>
      <c r="AQ7367" s="6"/>
      <c r="AR7367" s="6"/>
      <c r="AS7367" s="6"/>
      <c r="AT7367" s="6"/>
      <c r="AU7367" s="6"/>
      <c r="AV7367" s="6"/>
      <c r="AW7367" s="6"/>
      <c r="AX7367" s="6"/>
      <c r="AY7367" s="172"/>
      <c r="AZ7367" s="172"/>
      <c r="BA7367" s="172"/>
      <c r="BB7367" s="6"/>
      <c r="BC7367" s="6"/>
      <c r="BD7367" s="6"/>
      <c r="BE7367" s="6"/>
      <c r="BF7367" s="6"/>
      <c r="BG7367" s="172"/>
      <c r="BH7367" s="172"/>
      <c r="BI7367" s="172"/>
      <c r="BJ7367" s="6"/>
      <c r="BK7367" s="6"/>
      <c r="BL7367" s="6"/>
      <c r="BM7367" s="6"/>
      <c r="BN7367" s="6"/>
      <c r="BO7367" s="6"/>
      <c r="BP7367" s="6"/>
      <c r="BQ7367" s="6"/>
      <c r="BR7367" s="6"/>
      <c r="BS7367" s="6"/>
      <c r="BT7367" s="6"/>
      <c r="CG7367" s="432"/>
      <c r="CH7367" s="432"/>
      <c r="CL7367" s="174"/>
    </row>
    <row r="7368" spans="29:90" s="168" customFormat="1" x14ac:dyDescent="0.25">
      <c r="AC7368" s="175"/>
      <c r="AD7368" s="175"/>
      <c r="AE7368" s="175"/>
      <c r="AF7368" s="175"/>
      <c r="AG7368" s="175"/>
      <c r="AH7368" s="176"/>
      <c r="AM7368" s="6"/>
      <c r="AN7368" s="6"/>
      <c r="AO7368" s="6"/>
      <c r="AP7368" s="6"/>
      <c r="AQ7368" s="6"/>
      <c r="AR7368" s="6"/>
      <c r="AS7368" s="6"/>
      <c r="AT7368" s="6"/>
      <c r="AU7368" s="6"/>
      <c r="AV7368" s="6"/>
      <c r="AW7368" s="6"/>
      <c r="AX7368" s="6"/>
      <c r="AY7368" s="172"/>
      <c r="AZ7368" s="172"/>
      <c r="BA7368" s="172"/>
      <c r="BB7368" s="6"/>
      <c r="BC7368" s="6"/>
      <c r="BD7368" s="6"/>
      <c r="BE7368" s="6"/>
      <c r="BF7368" s="6"/>
      <c r="BG7368" s="172"/>
      <c r="BH7368" s="172"/>
      <c r="BI7368" s="172"/>
      <c r="BJ7368" s="6"/>
      <c r="BK7368" s="6"/>
      <c r="BL7368" s="6"/>
      <c r="BM7368" s="6"/>
      <c r="BN7368" s="6"/>
      <c r="BO7368" s="6"/>
      <c r="BP7368" s="6"/>
      <c r="BQ7368" s="6"/>
      <c r="BR7368" s="6"/>
      <c r="BS7368" s="6"/>
      <c r="BT7368" s="6"/>
      <c r="CG7368" s="432"/>
      <c r="CH7368" s="432"/>
      <c r="CL7368" s="174"/>
    </row>
    <row r="7369" spans="29:90" s="168" customFormat="1" x14ac:dyDescent="0.25">
      <c r="AC7369" s="175"/>
      <c r="AD7369" s="175"/>
      <c r="AE7369" s="175"/>
      <c r="AF7369" s="175"/>
      <c r="AG7369" s="175"/>
      <c r="AH7369" s="176"/>
      <c r="AM7369" s="6"/>
      <c r="AN7369" s="6"/>
      <c r="AO7369" s="6"/>
      <c r="AP7369" s="6"/>
      <c r="AQ7369" s="6"/>
      <c r="AR7369" s="6"/>
      <c r="AS7369" s="6"/>
      <c r="AT7369" s="6"/>
      <c r="AU7369" s="6"/>
      <c r="AV7369" s="6"/>
      <c r="AW7369" s="6"/>
      <c r="AX7369" s="6"/>
      <c r="AY7369" s="172"/>
      <c r="AZ7369" s="172"/>
      <c r="BA7369" s="172"/>
      <c r="BB7369" s="6"/>
      <c r="BC7369" s="6"/>
      <c r="BD7369" s="6"/>
      <c r="BE7369" s="6"/>
      <c r="BF7369" s="6"/>
      <c r="BG7369" s="172"/>
      <c r="BH7369" s="172"/>
      <c r="BI7369" s="172"/>
      <c r="BJ7369" s="6"/>
      <c r="BK7369" s="6"/>
      <c r="BL7369" s="6"/>
      <c r="BM7369" s="6"/>
      <c r="BN7369" s="6"/>
      <c r="BO7369" s="6"/>
      <c r="BP7369" s="6"/>
      <c r="BQ7369" s="6"/>
      <c r="BR7369" s="6"/>
      <c r="BS7369" s="6"/>
      <c r="BT7369" s="6"/>
      <c r="CG7369" s="432"/>
      <c r="CH7369" s="432"/>
      <c r="CL7369" s="174"/>
    </row>
    <row r="7370" spans="29:90" s="168" customFormat="1" x14ac:dyDescent="0.25">
      <c r="AC7370" s="175"/>
      <c r="AD7370" s="175"/>
      <c r="AE7370" s="175"/>
      <c r="AF7370" s="175"/>
      <c r="AG7370" s="175"/>
      <c r="AH7370" s="176"/>
      <c r="AM7370" s="6"/>
      <c r="AN7370" s="6"/>
      <c r="AO7370" s="6"/>
      <c r="AP7370" s="6"/>
      <c r="AQ7370" s="6"/>
      <c r="AR7370" s="6"/>
      <c r="AS7370" s="6"/>
      <c r="AT7370" s="6"/>
      <c r="AU7370" s="6"/>
      <c r="AV7370" s="6"/>
      <c r="AW7370" s="6"/>
      <c r="AX7370" s="6"/>
      <c r="AY7370" s="172"/>
      <c r="AZ7370" s="172"/>
      <c r="BA7370" s="172"/>
      <c r="BB7370" s="6"/>
      <c r="BC7370" s="6"/>
      <c r="BD7370" s="6"/>
      <c r="BE7370" s="6"/>
      <c r="BF7370" s="6"/>
      <c r="BG7370" s="172"/>
      <c r="BH7370" s="172"/>
      <c r="BI7370" s="172"/>
      <c r="BJ7370" s="6"/>
      <c r="BK7370" s="6"/>
      <c r="BL7370" s="6"/>
      <c r="BM7370" s="6"/>
      <c r="BN7370" s="6"/>
      <c r="BO7370" s="6"/>
      <c r="BP7370" s="6"/>
      <c r="BQ7370" s="6"/>
      <c r="BR7370" s="6"/>
      <c r="BS7370" s="6"/>
      <c r="BT7370" s="6"/>
      <c r="CG7370" s="432"/>
      <c r="CH7370" s="432"/>
      <c r="CL7370" s="174"/>
    </row>
    <row r="7371" spans="29:90" s="168" customFormat="1" x14ac:dyDescent="0.25">
      <c r="AC7371" s="175"/>
      <c r="AD7371" s="175"/>
      <c r="AE7371" s="175"/>
      <c r="AF7371" s="175"/>
      <c r="AG7371" s="175"/>
      <c r="AH7371" s="176"/>
      <c r="AM7371" s="6"/>
      <c r="AN7371" s="6"/>
      <c r="AO7371" s="6"/>
      <c r="AP7371" s="6"/>
      <c r="AQ7371" s="6"/>
      <c r="AR7371" s="6"/>
      <c r="AS7371" s="6"/>
      <c r="AT7371" s="6"/>
      <c r="AU7371" s="6"/>
      <c r="AV7371" s="6"/>
      <c r="AW7371" s="6"/>
      <c r="AX7371" s="6"/>
      <c r="AY7371" s="172"/>
      <c r="AZ7371" s="172"/>
      <c r="BA7371" s="172"/>
      <c r="BB7371" s="6"/>
      <c r="BC7371" s="6"/>
      <c r="BD7371" s="6"/>
      <c r="BE7371" s="6"/>
      <c r="BF7371" s="6"/>
      <c r="BG7371" s="172"/>
      <c r="BH7371" s="172"/>
      <c r="BI7371" s="172"/>
      <c r="BJ7371" s="6"/>
      <c r="BK7371" s="6"/>
      <c r="BL7371" s="6"/>
      <c r="BM7371" s="6"/>
      <c r="BN7371" s="6"/>
      <c r="BO7371" s="6"/>
      <c r="BP7371" s="6"/>
      <c r="BQ7371" s="6"/>
      <c r="BR7371" s="6"/>
      <c r="BS7371" s="6"/>
      <c r="BT7371" s="6"/>
      <c r="CG7371" s="432"/>
      <c r="CH7371" s="432"/>
      <c r="CL7371" s="174"/>
    </row>
    <row r="7372" spans="29:90" s="168" customFormat="1" x14ac:dyDescent="0.25">
      <c r="AC7372" s="175"/>
      <c r="AD7372" s="175"/>
      <c r="AE7372" s="175"/>
      <c r="AF7372" s="175"/>
      <c r="AG7372" s="175"/>
      <c r="AH7372" s="176"/>
      <c r="AM7372" s="6"/>
      <c r="AN7372" s="6"/>
      <c r="AO7372" s="6"/>
      <c r="AP7372" s="6"/>
      <c r="AQ7372" s="6"/>
      <c r="AR7372" s="6"/>
      <c r="AS7372" s="6"/>
      <c r="AT7372" s="6"/>
      <c r="AU7372" s="6"/>
      <c r="AV7372" s="6"/>
      <c r="AW7372" s="6"/>
      <c r="AX7372" s="6"/>
      <c r="AY7372" s="172"/>
      <c r="AZ7372" s="172"/>
      <c r="BA7372" s="172"/>
      <c r="BB7372" s="6"/>
      <c r="BC7372" s="6"/>
      <c r="BD7372" s="6"/>
      <c r="BE7372" s="6"/>
      <c r="BF7372" s="6"/>
      <c r="BG7372" s="172"/>
      <c r="BH7372" s="172"/>
      <c r="BI7372" s="172"/>
      <c r="BJ7372" s="6"/>
      <c r="BK7372" s="6"/>
      <c r="BL7372" s="6"/>
      <c r="BM7372" s="6"/>
      <c r="BN7372" s="6"/>
      <c r="BO7372" s="6"/>
      <c r="BP7372" s="6"/>
      <c r="BQ7372" s="6"/>
      <c r="BR7372" s="6"/>
      <c r="BS7372" s="6"/>
      <c r="BT7372" s="6"/>
      <c r="CG7372" s="432"/>
      <c r="CH7372" s="432"/>
      <c r="CL7372" s="174"/>
    </row>
    <row r="7373" spans="29:90" s="168" customFormat="1" x14ac:dyDescent="0.25">
      <c r="AC7373" s="175"/>
      <c r="AD7373" s="175"/>
      <c r="AE7373" s="175"/>
      <c r="AF7373" s="175"/>
      <c r="AG7373" s="175"/>
      <c r="AH7373" s="176"/>
      <c r="AM7373" s="6"/>
      <c r="AN7373" s="6"/>
      <c r="AO7373" s="6"/>
      <c r="AP7373" s="6"/>
      <c r="AQ7373" s="6"/>
      <c r="AR7373" s="6"/>
      <c r="AS7373" s="6"/>
      <c r="AT7373" s="6"/>
      <c r="AU7373" s="6"/>
      <c r="AV7373" s="6"/>
      <c r="AW7373" s="6"/>
      <c r="AX7373" s="6"/>
      <c r="AY7373" s="172"/>
      <c r="AZ7373" s="172"/>
      <c r="BA7373" s="172"/>
      <c r="BB7373" s="6"/>
      <c r="BC7373" s="6"/>
      <c r="BD7373" s="6"/>
      <c r="BE7373" s="6"/>
      <c r="BF7373" s="6"/>
      <c r="BG7373" s="172"/>
      <c r="BH7373" s="172"/>
      <c r="BI7373" s="172"/>
      <c r="BJ7373" s="6"/>
      <c r="BK7373" s="6"/>
      <c r="BL7373" s="6"/>
      <c r="BM7373" s="6"/>
      <c r="BN7373" s="6"/>
      <c r="BO7373" s="6"/>
      <c r="BP7373" s="6"/>
      <c r="BQ7373" s="6"/>
      <c r="BR7373" s="6"/>
      <c r="BS7373" s="6"/>
      <c r="BT7373" s="6"/>
      <c r="CG7373" s="432"/>
      <c r="CH7373" s="432"/>
      <c r="CL7373" s="174"/>
    </row>
    <row r="7374" spans="29:90" s="168" customFormat="1" x14ac:dyDescent="0.25">
      <c r="AC7374" s="175"/>
      <c r="AD7374" s="175"/>
      <c r="AE7374" s="175"/>
      <c r="AF7374" s="175"/>
      <c r="AG7374" s="175"/>
      <c r="AH7374" s="176"/>
      <c r="AM7374" s="6"/>
      <c r="AN7374" s="6"/>
      <c r="AO7374" s="6"/>
      <c r="AP7374" s="6"/>
      <c r="AQ7374" s="6"/>
      <c r="AR7374" s="6"/>
      <c r="AS7374" s="6"/>
      <c r="AT7374" s="6"/>
      <c r="AU7374" s="6"/>
      <c r="AV7374" s="6"/>
      <c r="AW7374" s="6"/>
      <c r="AX7374" s="6"/>
      <c r="AY7374" s="172"/>
      <c r="AZ7374" s="172"/>
      <c r="BA7374" s="172"/>
      <c r="BB7374" s="6"/>
      <c r="BC7374" s="6"/>
      <c r="BD7374" s="6"/>
      <c r="BE7374" s="6"/>
      <c r="BF7374" s="6"/>
      <c r="BG7374" s="172"/>
      <c r="BH7374" s="172"/>
      <c r="BI7374" s="172"/>
      <c r="BJ7374" s="6"/>
      <c r="BK7374" s="6"/>
      <c r="BL7374" s="6"/>
      <c r="BM7374" s="6"/>
      <c r="BN7374" s="6"/>
      <c r="BO7374" s="6"/>
      <c r="BP7374" s="6"/>
      <c r="BQ7374" s="6"/>
      <c r="BR7374" s="6"/>
      <c r="BS7374" s="6"/>
      <c r="BT7374" s="6"/>
      <c r="CG7374" s="432"/>
      <c r="CH7374" s="432"/>
      <c r="CL7374" s="174"/>
    </row>
    <row r="7375" spans="29:90" s="168" customFormat="1" x14ac:dyDescent="0.25">
      <c r="AC7375" s="175"/>
      <c r="AD7375" s="175"/>
      <c r="AE7375" s="175"/>
      <c r="AF7375" s="175"/>
      <c r="AG7375" s="175"/>
      <c r="AH7375" s="176"/>
      <c r="AM7375" s="6"/>
      <c r="AN7375" s="6"/>
      <c r="AO7375" s="6"/>
      <c r="AP7375" s="6"/>
      <c r="AQ7375" s="6"/>
      <c r="AR7375" s="6"/>
      <c r="AS7375" s="6"/>
      <c r="AT7375" s="6"/>
      <c r="AU7375" s="6"/>
      <c r="AV7375" s="6"/>
      <c r="AW7375" s="6"/>
      <c r="AX7375" s="6"/>
      <c r="AY7375" s="172"/>
      <c r="AZ7375" s="172"/>
      <c r="BA7375" s="172"/>
      <c r="BB7375" s="6"/>
      <c r="BC7375" s="6"/>
      <c r="BD7375" s="6"/>
      <c r="BE7375" s="6"/>
      <c r="BF7375" s="6"/>
      <c r="BG7375" s="172"/>
      <c r="BH7375" s="172"/>
      <c r="BI7375" s="172"/>
      <c r="BJ7375" s="6"/>
      <c r="BK7375" s="6"/>
      <c r="BL7375" s="6"/>
      <c r="BM7375" s="6"/>
      <c r="BN7375" s="6"/>
      <c r="BO7375" s="6"/>
      <c r="BP7375" s="6"/>
      <c r="BQ7375" s="6"/>
      <c r="BR7375" s="6"/>
      <c r="BS7375" s="6"/>
      <c r="BT7375" s="6"/>
      <c r="CG7375" s="432"/>
      <c r="CH7375" s="432"/>
      <c r="CL7375" s="174"/>
    </row>
    <row r="7376" spans="29:90" s="168" customFormat="1" x14ac:dyDescent="0.25">
      <c r="AC7376" s="175"/>
      <c r="AD7376" s="175"/>
      <c r="AE7376" s="175"/>
      <c r="AF7376" s="175"/>
      <c r="AG7376" s="175"/>
      <c r="AH7376" s="176"/>
      <c r="AM7376" s="6"/>
      <c r="AN7376" s="6"/>
      <c r="AO7376" s="6"/>
      <c r="AP7376" s="6"/>
      <c r="AQ7376" s="6"/>
      <c r="AR7376" s="6"/>
      <c r="AS7376" s="6"/>
      <c r="AT7376" s="6"/>
      <c r="AU7376" s="6"/>
      <c r="AV7376" s="6"/>
      <c r="AW7376" s="6"/>
      <c r="AX7376" s="6"/>
      <c r="AY7376" s="172"/>
      <c r="AZ7376" s="172"/>
      <c r="BA7376" s="172"/>
      <c r="BB7376" s="6"/>
      <c r="BC7376" s="6"/>
      <c r="BD7376" s="6"/>
      <c r="BE7376" s="6"/>
      <c r="BF7376" s="6"/>
      <c r="BG7376" s="172"/>
      <c r="BH7376" s="172"/>
      <c r="BI7376" s="172"/>
      <c r="BJ7376" s="6"/>
      <c r="BK7376" s="6"/>
      <c r="BL7376" s="6"/>
      <c r="BM7376" s="6"/>
      <c r="BN7376" s="6"/>
      <c r="BO7376" s="6"/>
      <c r="BP7376" s="6"/>
      <c r="BQ7376" s="6"/>
      <c r="BR7376" s="6"/>
      <c r="BS7376" s="6"/>
      <c r="BT7376" s="6"/>
      <c r="CG7376" s="432"/>
      <c r="CH7376" s="432"/>
      <c r="CL7376" s="174"/>
    </row>
    <row r="7377" spans="29:90" s="168" customFormat="1" x14ac:dyDescent="0.25">
      <c r="AC7377" s="175"/>
      <c r="AD7377" s="175"/>
      <c r="AE7377" s="175"/>
      <c r="AF7377" s="175"/>
      <c r="AG7377" s="175"/>
      <c r="AH7377" s="176"/>
      <c r="AM7377" s="6"/>
      <c r="AN7377" s="6"/>
      <c r="AO7377" s="6"/>
      <c r="AP7377" s="6"/>
      <c r="AQ7377" s="6"/>
      <c r="AR7377" s="6"/>
      <c r="AS7377" s="6"/>
      <c r="AT7377" s="6"/>
      <c r="AU7377" s="6"/>
      <c r="AV7377" s="6"/>
      <c r="AW7377" s="6"/>
      <c r="AX7377" s="6"/>
      <c r="AY7377" s="172"/>
      <c r="AZ7377" s="172"/>
      <c r="BA7377" s="172"/>
      <c r="BB7377" s="6"/>
      <c r="BC7377" s="6"/>
      <c r="BD7377" s="6"/>
      <c r="BE7377" s="6"/>
      <c r="BF7377" s="6"/>
      <c r="BG7377" s="172"/>
      <c r="BH7377" s="172"/>
      <c r="BI7377" s="172"/>
      <c r="BJ7377" s="6"/>
      <c r="BK7377" s="6"/>
      <c r="BL7377" s="6"/>
      <c r="BM7377" s="6"/>
      <c r="BN7377" s="6"/>
      <c r="BO7377" s="6"/>
      <c r="BP7377" s="6"/>
      <c r="BQ7377" s="6"/>
      <c r="BR7377" s="6"/>
      <c r="BS7377" s="6"/>
      <c r="BT7377" s="6"/>
      <c r="CG7377" s="432"/>
      <c r="CH7377" s="432"/>
      <c r="CL7377" s="174"/>
    </row>
    <row r="7378" spans="29:90" s="168" customFormat="1" x14ac:dyDescent="0.25">
      <c r="AC7378" s="175"/>
      <c r="AD7378" s="175"/>
      <c r="AE7378" s="175"/>
      <c r="AF7378" s="175"/>
      <c r="AG7378" s="175"/>
      <c r="AH7378" s="176"/>
      <c r="AM7378" s="6"/>
      <c r="AN7378" s="6"/>
      <c r="AO7378" s="6"/>
      <c r="AP7378" s="6"/>
      <c r="AQ7378" s="6"/>
      <c r="AR7378" s="6"/>
      <c r="AS7378" s="6"/>
      <c r="AT7378" s="6"/>
      <c r="AU7378" s="6"/>
      <c r="AV7378" s="6"/>
      <c r="AW7378" s="6"/>
      <c r="AX7378" s="6"/>
      <c r="AY7378" s="172"/>
      <c r="AZ7378" s="172"/>
      <c r="BA7378" s="172"/>
      <c r="BB7378" s="6"/>
      <c r="BC7378" s="6"/>
      <c r="BD7378" s="6"/>
      <c r="BE7378" s="6"/>
      <c r="BF7378" s="6"/>
      <c r="BG7378" s="172"/>
      <c r="BH7378" s="172"/>
      <c r="BI7378" s="172"/>
      <c r="BJ7378" s="6"/>
      <c r="BK7378" s="6"/>
      <c r="BL7378" s="6"/>
      <c r="BM7378" s="6"/>
      <c r="BN7378" s="6"/>
      <c r="BO7378" s="6"/>
      <c r="BP7378" s="6"/>
      <c r="BQ7378" s="6"/>
      <c r="BR7378" s="6"/>
      <c r="BS7378" s="6"/>
      <c r="BT7378" s="6"/>
      <c r="CG7378" s="432"/>
      <c r="CH7378" s="432"/>
      <c r="CL7378" s="174"/>
    </row>
    <row r="7379" spans="29:90" s="168" customFormat="1" x14ac:dyDescent="0.25">
      <c r="AC7379" s="175"/>
      <c r="AD7379" s="175"/>
      <c r="AE7379" s="175"/>
      <c r="AF7379" s="175"/>
      <c r="AG7379" s="175"/>
      <c r="AH7379" s="176"/>
      <c r="AM7379" s="6"/>
      <c r="AN7379" s="6"/>
      <c r="AO7379" s="6"/>
      <c r="AP7379" s="6"/>
      <c r="AQ7379" s="6"/>
      <c r="AR7379" s="6"/>
      <c r="AS7379" s="6"/>
      <c r="AT7379" s="6"/>
      <c r="AU7379" s="6"/>
      <c r="AV7379" s="6"/>
      <c r="AW7379" s="6"/>
      <c r="AX7379" s="6"/>
      <c r="AY7379" s="172"/>
      <c r="AZ7379" s="172"/>
      <c r="BA7379" s="172"/>
      <c r="BB7379" s="6"/>
      <c r="BC7379" s="6"/>
      <c r="BD7379" s="6"/>
      <c r="BE7379" s="6"/>
      <c r="BF7379" s="6"/>
      <c r="BG7379" s="172"/>
      <c r="BH7379" s="172"/>
      <c r="BI7379" s="172"/>
      <c r="BJ7379" s="6"/>
      <c r="BK7379" s="6"/>
      <c r="BL7379" s="6"/>
      <c r="BM7379" s="6"/>
      <c r="BN7379" s="6"/>
      <c r="BO7379" s="6"/>
      <c r="BP7379" s="6"/>
      <c r="BQ7379" s="6"/>
      <c r="BR7379" s="6"/>
      <c r="BS7379" s="6"/>
      <c r="BT7379" s="6"/>
      <c r="CG7379" s="432"/>
      <c r="CH7379" s="432"/>
      <c r="CL7379" s="174"/>
    </row>
    <row r="7380" spans="29:90" s="168" customFormat="1" x14ac:dyDescent="0.25">
      <c r="AC7380" s="175"/>
      <c r="AD7380" s="175"/>
      <c r="AE7380" s="175"/>
      <c r="AF7380" s="175"/>
      <c r="AG7380" s="175"/>
      <c r="AH7380" s="176"/>
      <c r="AM7380" s="6"/>
      <c r="AN7380" s="6"/>
      <c r="AO7380" s="6"/>
      <c r="AP7380" s="6"/>
      <c r="AQ7380" s="6"/>
      <c r="AR7380" s="6"/>
      <c r="AS7380" s="6"/>
      <c r="AT7380" s="6"/>
      <c r="AU7380" s="6"/>
      <c r="AV7380" s="6"/>
      <c r="AW7380" s="6"/>
      <c r="AX7380" s="6"/>
      <c r="AY7380" s="172"/>
      <c r="AZ7380" s="172"/>
      <c r="BA7380" s="172"/>
      <c r="BB7380" s="6"/>
      <c r="BC7380" s="6"/>
      <c r="BD7380" s="6"/>
      <c r="BE7380" s="6"/>
      <c r="BF7380" s="6"/>
      <c r="BG7380" s="172"/>
      <c r="BH7380" s="172"/>
      <c r="BI7380" s="172"/>
      <c r="BJ7380" s="6"/>
      <c r="BK7380" s="6"/>
      <c r="BL7380" s="6"/>
      <c r="BM7380" s="6"/>
      <c r="BN7380" s="6"/>
      <c r="BO7380" s="6"/>
      <c r="BP7380" s="6"/>
      <c r="BQ7380" s="6"/>
      <c r="BR7380" s="6"/>
      <c r="BS7380" s="6"/>
      <c r="BT7380" s="6"/>
      <c r="CG7380" s="432"/>
      <c r="CH7380" s="432"/>
      <c r="CL7380" s="174"/>
    </row>
    <row r="7381" spans="29:90" s="168" customFormat="1" x14ac:dyDescent="0.25">
      <c r="AC7381" s="175"/>
      <c r="AD7381" s="175"/>
      <c r="AE7381" s="175"/>
      <c r="AF7381" s="175"/>
      <c r="AG7381" s="175"/>
      <c r="AH7381" s="176"/>
      <c r="AM7381" s="6"/>
      <c r="AN7381" s="6"/>
      <c r="AO7381" s="6"/>
      <c r="AP7381" s="6"/>
      <c r="AQ7381" s="6"/>
      <c r="AR7381" s="6"/>
      <c r="AS7381" s="6"/>
      <c r="AT7381" s="6"/>
      <c r="AU7381" s="6"/>
      <c r="AV7381" s="6"/>
      <c r="AW7381" s="6"/>
      <c r="AX7381" s="6"/>
      <c r="AY7381" s="172"/>
      <c r="AZ7381" s="172"/>
      <c r="BA7381" s="172"/>
      <c r="BB7381" s="6"/>
      <c r="BC7381" s="6"/>
      <c r="BD7381" s="6"/>
      <c r="BE7381" s="6"/>
      <c r="BF7381" s="6"/>
      <c r="BG7381" s="172"/>
      <c r="BH7381" s="172"/>
      <c r="BI7381" s="172"/>
      <c r="BJ7381" s="6"/>
      <c r="BK7381" s="6"/>
      <c r="BL7381" s="6"/>
      <c r="BM7381" s="6"/>
      <c r="BN7381" s="6"/>
      <c r="BO7381" s="6"/>
      <c r="BP7381" s="6"/>
      <c r="BQ7381" s="6"/>
      <c r="BR7381" s="6"/>
      <c r="BS7381" s="6"/>
      <c r="BT7381" s="6"/>
      <c r="CG7381" s="432"/>
      <c r="CH7381" s="432"/>
      <c r="CL7381" s="174"/>
    </row>
    <row r="7382" spans="29:90" s="168" customFormat="1" x14ac:dyDescent="0.25">
      <c r="AC7382" s="175"/>
      <c r="AD7382" s="175"/>
      <c r="AE7382" s="175"/>
      <c r="AF7382" s="175"/>
      <c r="AG7382" s="175"/>
      <c r="AH7382" s="176"/>
      <c r="AM7382" s="6"/>
      <c r="AN7382" s="6"/>
      <c r="AO7382" s="6"/>
      <c r="AP7382" s="6"/>
      <c r="AQ7382" s="6"/>
      <c r="AR7382" s="6"/>
      <c r="AS7382" s="6"/>
      <c r="AT7382" s="6"/>
      <c r="AU7382" s="6"/>
      <c r="AV7382" s="6"/>
      <c r="AW7382" s="6"/>
      <c r="AX7382" s="6"/>
      <c r="AY7382" s="172"/>
      <c r="AZ7382" s="172"/>
      <c r="BA7382" s="172"/>
      <c r="BB7382" s="6"/>
      <c r="BC7382" s="6"/>
      <c r="BD7382" s="6"/>
      <c r="BE7382" s="6"/>
      <c r="BF7382" s="6"/>
      <c r="BG7382" s="172"/>
      <c r="BH7382" s="172"/>
      <c r="BI7382" s="172"/>
      <c r="BJ7382" s="6"/>
      <c r="BK7382" s="6"/>
      <c r="BL7382" s="6"/>
      <c r="BM7382" s="6"/>
      <c r="BN7382" s="6"/>
      <c r="BO7382" s="6"/>
      <c r="BP7382" s="6"/>
      <c r="BQ7382" s="6"/>
      <c r="BR7382" s="6"/>
      <c r="BS7382" s="6"/>
      <c r="BT7382" s="6"/>
      <c r="CG7382" s="432"/>
      <c r="CH7382" s="432"/>
      <c r="CL7382" s="174"/>
    </row>
    <row r="7383" spans="29:90" s="168" customFormat="1" x14ac:dyDescent="0.25">
      <c r="AC7383" s="175"/>
      <c r="AD7383" s="175"/>
      <c r="AE7383" s="175"/>
      <c r="AF7383" s="175"/>
      <c r="AG7383" s="175"/>
      <c r="AH7383" s="176"/>
      <c r="AM7383" s="6"/>
      <c r="AN7383" s="6"/>
      <c r="AO7383" s="6"/>
      <c r="AP7383" s="6"/>
      <c r="AQ7383" s="6"/>
      <c r="AR7383" s="6"/>
      <c r="AS7383" s="6"/>
      <c r="AT7383" s="6"/>
      <c r="AU7383" s="6"/>
      <c r="AV7383" s="6"/>
      <c r="AW7383" s="6"/>
      <c r="AX7383" s="6"/>
      <c r="AY7383" s="172"/>
      <c r="AZ7383" s="172"/>
      <c r="BA7383" s="172"/>
      <c r="BB7383" s="6"/>
      <c r="BC7383" s="6"/>
      <c r="BD7383" s="6"/>
      <c r="BE7383" s="6"/>
      <c r="BF7383" s="6"/>
      <c r="BG7383" s="172"/>
      <c r="BH7383" s="172"/>
      <c r="BI7383" s="172"/>
      <c r="BJ7383" s="6"/>
      <c r="BK7383" s="6"/>
      <c r="BL7383" s="6"/>
      <c r="BM7383" s="6"/>
      <c r="BN7383" s="6"/>
      <c r="BO7383" s="6"/>
      <c r="BP7383" s="6"/>
      <c r="BQ7383" s="6"/>
      <c r="BR7383" s="6"/>
      <c r="BS7383" s="6"/>
      <c r="BT7383" s="6"/>
      <c r="CG7383" s="432"/>
      <c r="CH7383" s="432"/>
      <c r="CL7383" s="174"/>
    </row>
    <row r="7384" spans="29:90" s="168" customFormat="1" x14ac:dyDescent="0.25">
      <c r="AC7384" s="175"/>
      <c r="AD7384" s="175"/>
      <c r="AE7384" s="175"/>
      <c r="AF7384" s="175"/>
      <c r="AG7384" s="175"/>
      <c r="AH7384" s="176"/>
      <c r="AM7384" s="6"/>
      <c r="AN7384" s="6"/>
      <c r="AO7384" s="6"/>
      <c r="AP7384" s="6"/>
      <c r="AQ7384" s="6"/>
      <c r="AR7384" s="6"/>
      <c r="AS7384" s="6"/>
      <c r="AT7384" s="6"/>
      <c r="AU7384" s="6"/>
      <c r="AV7384" s="6"/>
      <c r="AW7384" s="6"/>
      <c r="AX7384" s="6"/>
      <c r="AY7384" s="172"/>
      <c r="AZ7384" s="172"/>
      <c r="BA7384" s="172"/>
      <c r="BB7384" s="6"/>
      <c r="BC7384" s="6"/>
      <c r="BD7384" s="6"/>
      <c r="BE7384" s="6"/>
      <c r="BF7384" s="6"/>
      <c r="BG7384" s="172"/>
      <c r="BH7384" s="172"/>
      <c r="BI7384" s="172"/>
      <c r="BJ7384" s="6"/>
      <c r="BK7384" s="6"/>
      <c r="BL7384" s="6"/>
      <c r="BM7384" s="6"/>
      <c r="BN7384" s="6"/>
      <c r="BO7384" s="6"/>
      <c r="BP7384" s="6"/>
      <c r="BQ7384" s="6"/>
      <c r="BR7384" s="6"/>
      <c r="BS7384" s="6"/>
      <c r="BT7384" s="6"/>
      <c r="CG7384" s="432"/>
      <c r="CH7384" s="432"/>
      <c r="CL7384" s="174"/>
    </row>
    <row r="7385" spans="29:90" s="168" customFormat="1" x14ac:dyDescent="0.25">
      <c r="AC7385" s="175"/>
      <c r="AD7385" s="175"/>
      <c r="AE7385" s="175"/>
      <c r="AF7385" s="175"/>
      <c r="AG7385" s="175"/>
      <c r="AH7385" s="176"/>
      <c r="AM7385" s="6"/>
      <c r="AN7385" s="6"/>
      <c r="AO7385" s="6"/>
      <c r="AP7385" s="6"/>
      <c r="AQ7385" s="6"/>
      <c r="AR7385" s="6"/>
      <c r="AS7385" s="6"/>
      <c r="AT7385" s="6"/>
      <c r="AU7385" s="6"/>
      <c r="AV7385" s="6"/>
      <c r="AW7385" s="6"/>
      <c r="AX7385" s="6"/>
      <c r="AY7385" s="172"/>
      <c r="AZ7385" s="172"/>
      <c r="BA7385" s="172"/>
      <c r="BB7385" s="6"/>
      <c r="BC7385" s="6"/>
      <c r="BD7385" s="6"/>
      <c r="BE7385" s="6"/>
      <c r="BF7385" s="6"/>
      <c r="BG7385" s="172"/>
      <c r="BH7385" s="172"/>
      <c r="BI7385" s="172"/>
      <c r="BJ7385" s="6"/>
      <c r="BK7385" s="6"/>
      <c r="BL7385" s="6"/>
      <c r="BM7385" s="6"/>
      <c r="BN7385" s="6"/>
      <c r="BO7385" s="6"/>
      <c r="BP7385" s="6"/>
      <c r="BQ7385" s="6"/>
      <c r="BR7385" s="6"/>
      <c r="BS7385" s="6"/>
      <c r="BT7385" s="6"/>
      <c r="CG7385" s="432"/>
      <c r="CH7385" s="432"/>
      <c r="CL7385" s="174"/>
    </row>
    <row r="7386" spans="29:90" s="168" customFormat="1" x14ac:dyDescent="0.25">
      <c r="AC7386" s="175"/>
      <c r="AD7386" s="175"/>
      <c r="AE7386" s="175"/>
      <c r="AF7386" s="175"/>
      <c r="AG7386" s="175"/>
      <c r="AH7386" s="176"/>
      <c r="AM7386" s="6"/>
      <c r="AN7386" s="6"/>
      <c r="AO7386" s="6"/>
      <c r="AP7386" s="6"/>
      <c r="AQ7386" s="6"/>
      <c r="AR7386" s="6"/>
      <c r="AS7386" s="6"/>
      <c r="AT7386" s="6"/>
      <c r="AU7386" s="6"/>
      <c r="AV7386" s="6"/>
      <c r="AW7386" s="6"/>
      <c r="AX7386" s="6"/>
      <c r="AY7386" s="172"/>
      <c r="AZ7386" s="172"/>
      <c r="BA7386" s="172"/>
      <c r="BB7386" s="6"/>
      <c r="BC7386" s="6"/>
      <c r="BD7386" s="6"/>
      <c r="BE7386" s="6"/>
      <c r="BF7386" s="6"/>
      <c r="BG7386" s="172"/>
      <c r="BH7386" s="172"/>
      <c r="BI7386" s="172"/>
      <c r="BJ7386" s="6"/>
      <c r="BK7386" s="6"/>
      <c r="BL7386" s="6"/>
      <c r="BM7386" s="6"/>
      <c r="BN7386" s="6"/>
      <c r="BO7386" s="6"/>
      <c r="BP7386" s="6"/>
      <c r="BQ7386" s="6"/>
      <c r="BR7386" s="6"/>
      <c r="BS7386" s="6"/>
      <c r="BT7386" s="6"/>
      <c r="CG7386" s="432"/>
      <c r="CH7386" s="432"/>
      <c r="CL7386" s="174"/>
    </row>
    <row r="7387" spans="29:90" s="168" customFormat="1" x14ac:dyDescent="0.25">
      <c r="AC7387" s="175"/>
      <c r="AD7387" s="175"/>
      <c r="AE7387" s="175"/>
      <c r="AF7387" s="175"/>
      <c r="AG7387" s="175"/>
      <c r="AH7387" s="176"/>
      <c r="AM7387" s="6"/>
      <c r="AN7387" s="6"/>
      <c r="AO7387" s="6"/>
      <c r="AP7387" s="6"/>
      <c r="AQ7387" s="6"/>
      <c r="AR7387" s="6"/>
      <c r="AS7387" s="6"/>
      <c r="AT7387" s="6"/>
      <c r="AU7387" s="6"/>
      <c r="AV7387" s="6"/>
      <c r="AW7387" s="6"/>
      <c r="AX7387" s="6"/>
      <c r="AY7387" s="172"/>
      <c r="AZ7387" s="172"/>
      <c r="BA7387" s="172"/>
      <c r="BB7387" s="6"/>
      <c r="BC7387" s="6"/>
      <c r="BD7387" s="6"/>
      <c r="BE7387" s="6"/>
      <c r="BF7387" s="6"/>
      <c r="BG7387" s="172"/>
      <c r="BH7387" s="172"/>
      <c r="BI7387" s="172"/>
      <c r="BJ7387" s="6"/>
      <c r="BK7387" s="6"/>
      <c r="BL7387" s="6"/>
      <c r="BM7387" s="6"/>
      <c r="BN7387" s="6"/>
      <c r="BO7387" s="6"/>
      <c r="BP7387" s="6"/>
      <c r="BQ7387" s="6"/>
      <c r="BR7387" s="6"/>
      <c r="BS7387" s="6"/>
      <c r="BT7387" s="6"/>
      <c r="CG7387" s="432"/>
      <c r="CH7387" s="432"/>
      <c r="CL7387" s="174"/>
    </row>
    <row r="7388" spans="29:90" s="168" customFormat="1" x14ac:dyDescent="0.25">
      <c r="AC7388" s="175"/>
      <c r="AD7388" s="175"/>
      <c r="AE7388" s="175"/>
      <c r="AF7388" s="175"/>
      <c r="AG7388" s="175"/>
      <c r="AH7388" s="176"/>
      <c r="AM7388" s="6"/>
      <c r="AN7388" s="6"/>
      <c r="AO7388" s="6"/>
      <c r="AP7388" s="6"/>
      <c r="AQ7388" s="6"/>
      <c r="AR7388" s="6"/>
      <c r="AS7388" s="6"/>
      <c r="AT7388" s="6"/>
      <c r="AU7388" s="6"/>
      <c r="AV7388" s="6"/>
      <c r="AW7388" s="6"/>
      <c r="AX7388" s="6"/>
      <c r="AY7388" s="172"/>
      <c r="AZ7388" s="172"/>
      <c r="BA7388" s="172"/>
      <c r="BB7388" s="6"/>
      <c r="BC7388" s="6"/>
      <c r="BD7388" s="6"/>
      <c r="BE7388" s="6"/>
      <c r="BF7388" s="6"/>
      <c r="BG7388" s="172"/>
      <c r="BH7388" s="172"/>
      <c r="BI7388" s="172"/>
      <c r="BJ7388" s="6"/>
      <c r="BK7388" s="6"/>
      <c r="BL7388" s="6"/>
      <c r="BM7388" s="6"/>
      <c r="BN7388" s="6"/>
      <c r="BO7388" s="6"/>
      <c r="BP7388" s="6"/>
      <c r="BQ7388" s="6"/>
      <c r="BR7388" s="6"/>
      <c r="BS7388" s="6"/>
      <c r="BT7388" s="6"/>
      <c r="CG7388" s="432"/>
      <c r="CH7388" s="432"/>
      <c r="CL7388" s="174"/>
    </row>
    <row r="7389" spans="29:90" s="168" customFormat="1" x14ac:dyDescent="0.25">
      <c r="AC7389" s="175"/>
      <c r="AD7389" s="175"/>
      <c r="AE7389" s="175"/>
      <c r="AF7389" s="175"/>
      <c r="AG7389" s="175"/>
      <c r="AH7389" s="176"/>
      <c r="AM7389" s="6"/>
      <c r="AN7389" s="6"/>
      <c r="AO7389" s="6"/>
      <c r="AP7389" s="6"/>
      <c r="AQ7389" s="6"/>
      <c r="AR7389" s="6"/>
      <c r="AS7389" s="6"/>
      <c r="AT7389" s="6"/>
      <c r="AU7389" s="6"/>
      <c r="AV7389" s="6"/>
      <c r="AW7389" s="6"/>
      <c r="AX7389" s="6"/>
      <c r="AY7389" s="172"/>
      <c r="AZ7389" s="172"/>
      <c r="BA7389" s="172"/>
      <c r="BB7389" s="6"/>
      <c r="BC7389" s="6"/>
      <c r="BD7389" s="6"/>
      <c r="BE7389" s="6"/>
      <c r="BF7389" s="6"/>
      <c r="BG7389" s="172"/>
      <c r="BH7389" s="172"/>
      <c r="BI7389" s="172"/>
      <c r="BJ7389" s="6"/>
      <c r="BK7389" s="6"/>
      <c r="BL7389" s="6"/>
      <c r="BM7389" s="6"/>
      <c r="BN7389" s="6"/>
      <c r="BO7389" s="6"/>
      <c r="BP7389" s="6"/>
      <c r="BQ7389" s="6"/>
      <c r="BR7389" s="6"/>
      <c r="BS7389" s="6"/>
      <c r="BT7389" s="6"/>
      <c r="CG7389" s="432"/>
      <c r="CH7389" s="432"/>
      <c r="CL7389" s="174"/>
    </row>
    <row r="7390" spans="29:90" s="168" customFormat="1" x14ac:dyDescent="0.25">
      <c r="AC7390" s="175"/>
      <c r="AD7390" s="175"/>
      <c r="AE7390" s="175"/>
      <c r="AF7390" s="175"/>
      <c r="AG7390" s="175"/>
      <c r="AH7390" s="176"/>
      <c r="AM7390" s="6"/>
      <c r="AN7390" s="6"/>
      <c r="AO7390" s="6"/>
      <c r="AP7390" s="6"/>
      <c r="AQ7390" s="6"/>
      <c r="AR7390" s="6"/>
      <c r="AS7390" s="6"/>
      <c r="AT7390" s="6"/>
      <c r="AU7390" s="6"/>
      <c r="AV7390" s="6"/>
      <c r="AW7390" s="6"/>
      <c r="AX7390" s="6"/>
      <c r="AY7390" s="172"/>
      <c r="AZ7390" s="172"/>
      <c r="BA7390" s="172"/>
      <c r="BB7390" s="6"/>
      <c r="BC7390" s="6"/>
      <c r="BD7390" s="6"/>
      <c r="BE7390" s="6"/>
      <c r="BF7390" s="6"/>
      <c r="BG7390" s="172"/>
      <c r="BH7390" s="172"/>
      <c r="BI7390" s="172"/>
      <c r="BJ7390" s="6"/>
      <c r="BK7390" s="6"/>
      <c r="BL7390" s="6"/>
      <c r="BM7390" s="6"/>
      <c r="BN7390" s="6"/>
      <c r="BO7390" s="6"/>
      <c r="BP7390" s="6"/>
      <c r="BQ7390" s="6"/>
      <c r="BR7390" s="6"/>
      <c r="BS7390" s="6"/>
      <c r="BT7390" s="6"/>
      <c r="CG7390" s="432"/>
      <c r="CH7390" s="432"/>
      <c r="CL7390" s="174"/>
    </row>
    <row r="7391" spans="29:90" s="168" customFormat="1" x14ac:dyDescent="0.25">
      <c r="AC7391" s="175"/>
      <c r="AD7391" s="175"/>
      <c r="AE7391" s="175"/>
      <c r="AF7391" s="175"/>
      <c r="AG7391" s="175"/>
      <c r="AH7391" s="176"/>
      <c r="AM7391" s="6"/>
      <c r="AN7391" s="6"/>
      <c r="AO7391" s="6"/>
      <c r="AP7391" s="6"/>
      <c r="AQ7391" s="6"/>
      <c r="AR7391" s="6"/>
      <c r="AS7391" s="6"/>
      <c r="AT7391" s="6"/>
      <c r="AU7391" s="6"/>
      <c r="AV7391" s="6"/>
      <c r="AW7391" s="6"/>
      <c r="AX7391" s="6"/>
      <c r="AY7391" s="172"/>
      <c r="AZ7391" s="172"/>
      <c r="BA7391" s="172"/>
      <c r="BB7391" s="6"/>
      <c r="BC7391" s="6"/>
      <c r="BD7391" s="6"/>
      <c r="BE7391" s="6"/>
      <c r="BF7391" s="6"/>
      <c r="BG7391" s="172"/>
      <c r="BH7391" s="172"/>
      <c r="BI7391" s="172"/>
      <c r="BJ7391" s="6"/>
      <c r="BK7391" s="6"/>
      <c r="BL7391" s="6"/>
      <c r="BM7391" s="6"/>
      <c r="BN7391" s="6"/>
      <c r="BO7391" s="6"/>
      <c r="BP7391" s="6"/>
      <c r="BQ7391" s="6"/>
      <c r="BR7391" s="6"/>
      <c r="BS7391" s="6"/>
      <c r="BT7391" s="6"/>
      <c r="CG7391" s="432"/>
      <c r="CH7391" s="432"/>
      <c r="CL7391" s="174"/>
    </row>
    <row r="7392" spans="29:90" s="168" customFormat="1" x14ac:dyDescent="0.25">
      <c r="AC7392" s="175"/>
      <c r="AD7392" s="175"/>
      <c r="AE7392" s="175"/>
      <c r="AF7392" s="175"/>
      <c r="AG7392" s="175"/>
      <c r="AH7392" s="176"/>
      <c r="AM7392" s="6"/>
      <c r="AN7392" s="6"/>
      <c r="AO7392" s="6"/>
      <c r="AP7392" s="6"/>
      <c r="AQ7392" s="6"/>
      <c r="AR7392" s="6"/>
      <c r="AS7392" s="6"/>
      <c r="AT7392" s="6"/>
      <c r="AU7392" s="6"/>
      <c r="AV7392" s="6"/>
      <c r="AW7392" s="6"/>
      <c r="AX7392" s="6"/>
      <c r="AY7392" s="172"/>
      <c r="AZ7392" s="172"/>
      <c r="BA7392" s="172"/>
      <c r="BB7392" s="6"/>
      <c r="BC7392" s="6"/>
      <c r="BD7392" s="6"/>
      <c r="BE7392" s="6"/>
      <c r="BF7392" s="6"/>
      <c r="BG7392" s="172"/>
      <c r="BH7392" s="172"/>
      <c r="BI7392" s="172"/>
      <c r="BJ7392" s="6"/>
      <c r="BK7392" s="6"/>
      <c r="BL7392" s="6"/>
      <c r="BM7392" s="6"/>
      <c r="BN7392" s="6"/>
      <c r="BO7392" s="6"/>
      <c r="BP7392" s="6"/>
      <c r="BQ7392" s="6"/>
      <c r="BR7392" s="6"/>
      <c r="BS7392" s="6"/>
      <c r="BT7392" s="6"/>
      <c r="CG7392" s="432"/>
      <c r="CH7392" s="432"/>
      <c r="CL7392" s="174"/>
    </row>
    <row r="7393" spans="29:90" s="168" customFormat="1" x14ac:dyDescent="0.25">
      <c r="AC7393" s="175"/>
      <c r="AD7393" s="175"/>
      <c r="AE7393" s="175"/>
      <c r="AF7393" s="175"/>
      <c r="AG7393" s="175"/>
      <c r="AH7393" s="176"/>
      <c r="AM7393" s="6"/>
      <c r="AN7393" s="6"/>
      <c r="AO7393" s="6"/>
      <c r="AP7393" s="6"/>
      <c r="AQ7393" s="6"/>
      <c r="AR7393" s="6"/>
      <c r="AS7393" s="6"/>
      <c r="AT7393" s="6"/>
      <c r="AU7393" s="6"/>
      <c r="AV7393" s="6"/>
      <c r="AW7393" s="6"/>
      <c r="AX7393" s="6"/>
      <c r="AY7393" s="172"/>
      <c r="AZ7393" s="172"/>
      <c r="BA7393" s="172"/>
      <c r="BB7393" s="6"/>
      <c r="BC7393" s="6"/>
      <c r="BD7393" s="6"/>
      <c r="BE7393" s="6"/>
      <c r="BF7393" s="6"/>
      <c r="BG7393" s="172"/>
      <c r="BH7393" s="172"/>
      <c r="BI7393" s="172"/>
      <c r="BJ7393" s="6"/>
      <c r="BK7393" s="6"/>
      <c r="BL7393" s="6"/>
      <c r="BM7393" s="6"/>
      <c r="BN7393" s="6"/>
      <c r="BO7393" s="6"/>
      <c r="BP7393" s="6"/>
      <c r="BQ7393" s="6"/>
      <c r="BR7393" s="6"/>
      <c r="BS7393" s="6"/>
      <c r="BT7393" s="6"/>
      <c r="CG7393" s="432"/>
      <c r="CH7393" s="432"/>
      <c r="CL7393" s="174"/>
    </row>
    <row r="7394" spans="29:90" s="168" customFormat="1" x14ac:dyDescent="0.25">
      <c r="AC7394" s="175"/>
      <c r="AD7394" s="175"/>
      <c r="AE7394" s="175"/>
      <c r="AF7394" s="175"/>
      <c r="AG7394" s="175"/>
      <c r="AH7394" s="176"/>
      <c r="AM7394" s="6"/>
      <c r="AN7394" s="6"/>
      <c r="AO7394" s="6"/>
      <c r="AP7394" s="6"/>
      <c r="AQ7394" s="6"/>
      <c r="AR7394" s="6"/>
      <c r="AS7394" s="6"/>
      <c r="AT7394" s="6"/>
      <c r="AU7394" s="6"/>
      <c r="AV7394" s="6"/>
      <c r="AW7394" s="6"/>
      <c r="AX7394" s="6"/>
      <c r="AY7394" s="172"/>
      <c r="AZ7394" s="172"/>
      <c r="BA7394" s="172"/>
      <c r="BB7394" s="6"/>
      <c r="BC7394" s="6"/>
      <c r="BD7394" s="6"/>
      <c r="BE7394" s="6"/>
      <c r="BF7394" s="6"/>
      <c r="BG7394" s="172"/>
      <c r="BH7394" s="172"/>
      <c r="BI7394" s="172"/>
      <c r="BJ7394" s="6"/>
      <c r="BK7394" s="6"/>
      <c r="BL7394" s="6"/>
      <c r="BM7394" s="6"/>
      <c r="BN7394" s="6"/>
      <c r="BO7394" s="6"/>
      <c r="BP7394" s="6"/>
      <c r="BQ7394" s="6"/>
      <c r="BR7394" s="6"/>
      <c r="BS7394" s="6"/>
      <c r="BT7394" s="6"/>
      <c r="CG7394" s="432"/>
      <c r="CH7394" s="432"/>
      <c r="CL7394" s="174"/>
    </row>
    <row r="7395" spans="29:90" s="168" customFormat="1" x14ac:dyDescent="0.25">
      <c r="AC7395" s="175"/>
      <c r="AD7395" s="175"/>
      <c r="AE7395" s="175"/>
      <c r="AF7395" s="175"/>
      <c r="AG7395" s="175"/>
      <c r="AH7395" s="176"/>
      <c r="AM7395" s="6"/>
      <c r="AN7395" s="6"/>
      <c r="AO7395" s="6"/>
      <c r="AP7395" s="6"/>
      <c r="AQ7395" s="6"/>
      <c r="AR7395" s="6"/>
      <c r="AS7395" s="6"/>
      <c r="AT7395" s="6"/>
      <c r="AU7395" s="6"/>
      <c r="AV7395" s="6"/>
      <c r="AW7395" s="6"/>
      <c r="AX7395" s="6"/>
      <c r="AY7395" s="172"/>
      <c r="AZ7395" s="172"/>
      <c r="BA7395" s="172"/>
      <c r="BB7395" s="6"/>
      <c r="BC7395" s="6"/>
      <c r="BD7395" s="6"/>
      <c r="BE7395" s="6"/>
      <c r="BF7395" s="6"/>
      <c r="BG7395" s="172"/>
      <c r="BH7395" s="172"/>
      <c r="BI7395" s="172"/>
      <c r="BJ7395" s="6"/>
      <c r="BK7395" s="6"/>
      <c r="BL7395" s="6"/>
      <c r="BM7395" s="6"/>
      <c r="BN7395" s="6"/>
      <c r="BO7395" s="6"/>
      <c r="BP7395" s="6"/>
      <c r="BQ7395" s="6"/>
      <c r="BR7395" s="6"/>
      <c r="BS7395" s="6"/>
      <c r="BT7395" s="6"/>
      <c r="CG7395" s="432"/>
      <c r="CH7395" s="432"/>
      <c r="CL7395" s="174"/>
    </row>
    <row r="7396" spans="29:90" s="168" customFormat="1" x14ac:dyDescent="0.25">
      <c r="AC7396" s="175"/>
      <c r="AD7396" s="175"/>
      <c r="AE7396" s="175"/>
      <c r="AF7396" s="175"/>
      <c r="AG7396" s="175"/>
      <c r="AH7396" s="176"/>
      <c r="AM7396" s="6"/>
      <c r="AN7396" s="6"/>
      <c r="AO7396" s="6"/>
      <c r="AP7396" s="6"/>
      <c r="AQ7396" s="6"/>
      <c r="AR7396" s="6"/>
      <c r="AS7396" s="6"/>
      <c r="AT7396" s="6"/>
      <c r="AU7396" s="6"/>
      <c r="AV7396" s="6"/>
      <c r="AW7396" s="6"/>
      <c r="AX7396" s="6"/>
      <c r="AY7396" s="172"/>
      <c r="AZ7396" s="172"/>
      <c r="BA7396" s="172"/>
      <c r="BB7396" s="6"/>
      <c r="BC7396" s="6"/>
      <c r="BD7396" s="6"/>
      <c r="BE7396" s="6"/>
      <c r="BF7396" s="6"/>
      <c r="BG7396" s="172"/>
      <c r="BH7396" s="172"/>
      <c r="BI7396" s="172"/>
      <c r="BJ7396" s="6"/>
      <c r="BK7396" s="6"/>
      <c r="BL7396" s="6"/>
      <c r="BM7396" s="6"/>
      <c r="BN7396" s="6"/>
      <c r="BO7396" s="6"/>
      <c r="BP7396" s="6"/>
      <c r="BQ7396" s="6"/>
      <c r="BR7396" s="6"/>
      <c r="BS7396" s="6"/>
      <c r="BT7396" s="6"/>
      <c r="CG7396" s="432"/>
      <c r="CH7396" s="432"/>
      <c r="CL7396" s="174"/>
    </row>
    <row r="7397" spans="29:90" s="168" customFormat="1" x14ac:dyDescent="0.25">
      <c r="AC7397" s="175"/>
      <c r="AD7397" s="175"/>
      <c r="AE7397" s="175"/>
      <c r="AF7397" s="175"/>
      <c r="AG7397" s="175"/>
      <c r="AH7397" s="176"/>
      <c r="AM7397" s="6"/>
      <c r="AN7397" s="6"/>
      <c r="AO7397" s="6"/>
      <c r="AP7397" s="6"/>
      <c r="AQ7397" s="6"/>
      <c r="AR7397" s="6"/>
      <c r="AS7397" s="6"/>
      <c r="AT7397" s="6"/>
      <c r="AU7397" s="6"/>
      <c r="AV7397" s="6"/>
      <c r="AW7397" s="6"/>
      <c r="AX7397" s="6"/>
      <c r="AY7397" s="172"/>
      <c r="AZ7397" s="172"/>
      <c r="BA7397" s="172"/>
      <c r="BB7397" s="6"/>
      <c r="BC7397" s="6"/>
      <c r="BD7397" s="6"/>
      <c r="BE7397" s="6"/>
      <c r="BF7397" s="6"/>
      <c r="BG7397" s="172"/>
      <c r="BH7397" s="172"/>
      <c r="BI7397" s="172"/>
      <c r="BJ7397" s="6"/>
      <c r="BK7397" s="6"/>
      <c r="BL7397" s="6"/>
      <c r="BM7397" s="6"/>
      <c r="BN7397" s="6"/>
      <c r="BO7397" s="6"/>
      <c r="BP7397" s="6"/>
      <c r="BQ7397" s="6"/>
      <c r="BR7397" s="6"/>
      <c r="BS7397" s="6"/>
      <c r="BT7397" s="6"/>
      <c r="CG7397" s="432"/>
      <c r="CH7397" s="432"/>
      <c r="CL7397" s="174"/>
    </row>
    <row r="7398" spans="29:90" s="168" customFormat="1" x14ac:dyDescent="0.25">
      <c r="AC7398" s="175"/>
      <c r="AD7398" s="175"/>
      <c r="AE7398" s="175"/>
      <c r="AF7398" s="175"/>
      <c r="AG7398" s="175"/>
      <c r="AH7398" s="176"/>
      <c r="AM7398" s="6"/>
      <c r="AN7398" s="6"/>
      <c r="AO7398" s="6"/>
      <c r="AP7398" s="6"/>
      <c r="AQ7398" s="6"/>
      <c r="AR7398" s="6"/>
      <c r="AS7398" s="6"/>
      <c r="AT7398" s="6"/>
      <c r="AU7398" s="6"/>
      <c r="AV7398" s="6"/>
      <c r="AW7398" s="6"/>
      <c r="AX7398" s="6"/>
      <c r="AY7398" s="172"/>
      <c r="AZ7398" s="172"/>
      <c r="BA7398" s="172"/>
      <c r="BB7398" s="6"/>
      <c r="BC7398" s="6"/>
      <c r="BD7398" s="6"/>
      <c r="BE7398" s="6"/>
      <c r="BF7398" s="6"/>
      <c r="BG7398" s="172"/>
      <c r="BH7398" s="172"/>
      <c r="BI7398" s="172"/>
      <c r="BJ7398" s="6"/>
      <c r="BK7398" s="6"/>
      <c r="BL7398" s="6"/>
      <c r="BM7398" s="6"/>
      <c r="BN7398" s="6"/>
      <c r="BO7398" s="6"/>
      <c r="BP7398" s="6"/>
      <c r="BQ7398" s="6"/>
      <c r="BR7398" s="6"/>
      <c r="BS7398" s="6"/>
      <c r="BT7398" s="6"/>
      <c r="CG7398" s="432"/>
      <c r="CH7398" s="432"/>
      <c r="CL7398" s="174"/>
    </row>
    <row r="7399" spans="29:90" s="168" customFormat="1" x14ac:dyDescent="0.25">
      <c r="AC7399" s="175"/>
      <c r="AD7399" s="175"/>
      <c r="AE7399" s="175"/>
      <c r="AF7399" s="175"/>
      <c r="AG7399" s="175"/>
      <c r="AH7399" s="176"/>
      <c r="AM7399" s="6"/>
      <c r="AN7399" s="6"/>
      <c r="AO7399" s="6"/>
      <c r="AP7399" s="6"/>
      <c r="AQ7399" s="6"/>
      <c r="AR7399" s="6"/>
      <c r="AS7399" s="6"/>
      <c r="AT7399" s="6"/>
      <c r="AU7399" s="6"/>
      <c r="AV7399" s="6"/>
      <c r="AW7399" s="6"/>
      <c r="AX7399" s="6"/>
      <c r="AY7399" s="172"/>
      <c r="AZ7399" s="172"/>
      <c r="BA7399" s="172"/>
      <c r="BB7399" s="6"/>
      <c r="BC7399" s="6"/>
      <c r="BD7399" s="6"/>
      <c r="BE7399" s="6"/>
      <c r="BF7399" s="6"/>
      <c r="BG7399" s="172"/>
      <c r="BH7399" s="172"/>
      <c r="BI7399" s="172"/>
      <c r="BJ7399" s="6"/>
      <c r="BK7399" s="6"/>
      <c r="BL7399" s="6"/>
      <c r="BM7399" s="6"/>
      <c r="BN7399" s="6"/>
      <c r="BO7399" s="6"/>
      <c r="BP7399" s="6"/>
      <c r="BQ7399" s="6"/>
      <c r="BR7399" s="6"/>
      <c r="BS7399" s="6"/>
      <c r="BT7399" s="6"/>
      <c r="CG7399" s="432"/>
      <c r="CH7399" s="432"/>
      <c r="CL7399" s="174"/>
    </row>
    <row r="7400" spans="29:90" s="168" customFormat="1" x14ac:dyDescent="0.25">
      <c r="AC7400" s="175"/>
      <c r="AD7400" s="175"/>
      <c r="AE7400" s="175"/>
      <c r="AF7400" s="175"/>
      <c r="AG7400" s="175"/>
      <c r="AH7400" s="176"/>
      <c r="AM7400" s="6"/>
      <c r="AN7400" s="6"/>
      <c r="AO7400" s="6"/>
      <c r="AP7400" s="6"/>
      <c r="AQ7400" s="6"/>
      <c r="AR7400" s="6"/>
      <c r="AS7400" s="6"/>
      <c r="AT7400" s="6"/>
      <c r="AU7400" s="6"/>
      <c r="AV7400" s="6"/>
      <c r="AW7400" s="6"/>
      <c r="AX7400" s="6"/>
      <c r="AY7400" s="172"/>
      <c r="AZ7400" s="172"/>
      <c r="BA7400" s="172"/>
      <c r="BB7400" s="6"/>
      <c r="BC7400" s="6"/>
      <c r="BD7400" s="6"/>
      <c r="BE7400" s="6"/>
      <c r="BF7400" s="6"/>
      <c r="BG7400" s="172"/>
      <c r="BH7400" s="172"/>
      <c r="BI7400" s="172"/>
      <c r="BJ7400" s="6"/>
      <c r="BK7400" s="6"/>
      <c r="BL7400" s="6"/>
      <c r="BM7400" s="6"/>
      <c r="BN7400" s="6"/>
      <c r="BO7400" s="6"/>
      <c r="BP7400" s="6"/>
      <c r="BQ7400" s="6"/>
      <c r="BR7400" s="6"/>
      <c r="BS7400" s="6"/>
      <c r="BT7400" s="6"/>
      <c r="CG7400" s="432"/>
      <c r="CH7400" s="432"/>
      <c r="CL7400" s="174"/>
    </row>
    <row r="7401" spans="29:90" s="168" customFormat="1" x14ac:dyDescent="0.25">
      <c r="AC7401" s="175"/>
      <c r="AD7401" s="175"/>
      <c r="AE7401" s="175"/>
      <c r="AF7401" s="175"/>
      <c r="AG7401" s="175"/>
      <c r="AH7401" s="176"/>
      <c r="AM7401" s="6"/>
      <c r="AN7401" s="6"/>
      <c r="AO7401" s="6"/>
      <c r="AP7401" s="6"/>
      <c r="AQ7401" s="6"/>
      <c r="AR7401" s="6"/>
      <c r="AS7401" s="6"/>
      <c r="AT7401" s="6"/>
      <c r="AU7401" s="6"/>
      <c r="AV7401" s="6"/>
      <c r="AW7401" s="6"/>
      <c r="AX7401" s="6"/>
      <c r="AY7401" s="172"/>
      <c r="AZ7401" s="172"/>
      <c r="BA7401" s="172"/>
      <c r="BB7401" s="6"/>
      <c r="BC7401" s="6"/>
      <c r="BD7401" s="6"/>
      <c r="BE7401" s="6"/>
      <c r="BF7401" s="6"/>
      <c r="BG7401" s="172"/>
      <c r="BH7401" s="172"/>
      <c r="BI7401" s="172"/>
      <c r="BJ7401" s="6"/>
      <c r="BK7401" s="6"/>
      <c r="BL7401" s="6"/>
      <c r="BM7401" s="6"/>
      <c r="BN7401" s="6"/>
      <c r="BO7401" s="6"/>
      <c r="BP7401" s="6"/>
      <c r="BQ7401" s="6"/>
      <c r="BR7401" s="6"/>
      <c r="BS7401" s="6"/>
      <c r="BT7401" s="6"/>
      <c r="CG7401" s="432"/>
      <c r="CH7401" s="432"/>
      <c r="CL7401" s="174"/>
    </row>
    <row r="7402" spans="29:90" s="168" customFormat="1" x14ac:dyDescent="0.25">
      <c r="AC7402" s="175"/>
      <c r="AD7402" s="175"/>
      <c r="AE7402" s="175"/>
      <c r="AF7402" s="175"/>
      <c r="AG7402" s="175"/>
      <c r="AH7402" s="176"/>
      <c r="AM7402" s="6"/>
      <c r="AN7402" s="6"/>
      <c r="AO7402" s="6"/>
      <c r="AP7402" s="6"/>
      <c r="AQ7402" s="6"/>
      <c r="AR7402" s="6"/>
      <c r="AS7402" s="6"/>
      <c r="AT7402" s="6"/>
      <c r="AU7402" s="6"/>
      <c r="AV7402" s="6"/>
      <c r="AW7402" s="6"/>
      <c r="AX7402" s="6"/>
      <c r="AY7402" s="172"/>
      <c r="AZ7402" s="172"/>
      <c r="BA7402" s="172"/>
      <c r="BB7402" s="6"/>
      <c r="BC7402" s="6"/>
      <c r="BD7402" s="6"/>
      <c r="BE7402" s="6"/>
      <c r="BF7402" s="6"/>
      <c r="BG7402" s="172"/>
      <c r="BH7402" s="172"/>
      <c r="BI7402" s="172"/>
      <c r="BJ7402" s="6"/>
      <c r="BK7402" s="6"/>
      <c r="BL7402" s="6"/>
      <c r="BM7402" s="6"/>
      <c r="BN7402" s="6"/>
      <c r="BO7402" s="6"/>
      <c r="BP7402" s="6"/>
      <c r="BQ7402" s="6"/>
      <c r="BR7402" s="6"/>
      <c r="BS7402" s="6"/>
      <c r="BT7402" s="6"/>
      <c r="CG7402" s="432"/>
      <c r="CH7402" s="432"/>
      <c r="CL7402" s="174"/>
    </row>
    <row r="7403" spans="29:90" s="168" customFormat="1" x14ac:dyDescent="0.25">
      <c r="AC7403" s="175"/>
      <c r="AD7403" s="175"/>
      <c r="AE7403" s="175"/>
      <c r="AF7403" s="175"/>
      <c r="AG7403" s="175"/>
      <c r="AH7403" s="176"/>
      <c r="AM7403" s="6"/>
      <c r="AN7403" s="6"/>
      <c r="AO7403" s="6"/>
      <c r="AP7403" s="6"/>
      <c r="AQ7403" s="6"/>
      <c r="AR7403" s="6"/>
      <c r="AS7403" s="6"/>
      <c r="AT7403" s="6"/>
      <c r="AU7403" s="6"/>
      <c r="AV7403" s="6"/>
      <c r="AW7403" s="6"/>
      <c r="AX7403" s="6"/>
      <c r="AY7403" s="172"/>
      <c r="AZ7403" s="172"/>
      <c r="BA7403" s="172"/>
      <c r="BB7403" s="6"/>
      <c r="BC7403" s="6"/>
      <c r="BD7403" s="6"/>
      <c r="BE7403" s="6"/>
      <c r="BF7403" s="6"/>
      <c r="BG7403" s="172"/>
      <c r="BH7403" s="172"/>
      <c r="BI7403" s="172"/>
      <c r="BJ7403" s="6"/>
      <c r="BK7403" s="6"/>
      <c r="BL7403" s="6"/>
      <c r="BM7403" s="6"/>
      <c r="BN7403" s="6"/>
      <c r="BO7403" s="6"/>
      <c r="BP7403" s="6"/>
      <c r="BQ7403" s="6"/>
      <c r="BR7403" s="6"/>
      <c r="BS7403" s="6"/>
      <c r="BT7403" s="6"/>
      <c r="CG7403" s="432"/>
      <c r="CH7403" s="432"/>
      <c r="CL7403" s="174"/>
    </row>
    <row r="7404" spans="29:90" s="168" customFormat="1" x14ac:dyDescent="0.25">
      <c r="AC7404" s="175"/>
      <c r="AD7404" s="175"/>
      <c r="AE7404" s="175"/>
      <c r="AF7404" s="175"/>
      <c r="AG7404" s="175"/>
      <c r="AH7404" s="176"/>
      <c r="AM7404" s="6"/>
      <c r="AN7404" s="6"/>
      <c r="AO7404" s="6"/>
      <c r="AP7404" s="6"/>
      <c r="AQ7404" s="6"/>
      <c r="AR7404" s="6"/>
      <c r="AS7404" s="6"/>
      <c r="AT7404" s="6"/>
      <c r="AU7404" s="6"/>
      <c r="AV7404" s="6"/>
      <c r="AW7404" s="6"/>
      <c r="AX7404" s="6"/>
      <c r="AY7404" s="172"/>
      <c r="AZ7404" s="172"/>
      <c r="BA7404" s="172"/>
      <c r="BB7404" s="6"/>
      <c r="BC7404" s="6"/>
      <c r="BD7404" s="6"/>
      <c r="BE7404" s="6"/>
      <c r="BF7404" s="6"/>
      <c r="BG7404" s="172"/>
      <c r="BH7404" s="172"/>
      <c r="BI7404" s="172"/>
      <c r="BJ7404" s="6"/>
      <c r="BK7404" s="6"/>
      <c r="BL7404" s="6"/>
      <c r="BM7404" s="6"/>
      <c r="BN7404" s="6"/>
      <c r="BO7404" s="6"/>
      <c r="BP7404" s="6"/>
      <c r="BQ7404" s="6"/>
      <c r="BR7404" s="6"/>
      <c r="BS7404" s="6"/>
      <c r="BT7404" s="6"/>
      <c r="CG7404" s="432"/>
      <c r="CH7404" s="432"/>
      <c r="CL7404" s="174"/>
    </row>
    <row r="7405" spans="29:90" s="168" customFormat="1" x14ac:dyDescent="0.25">
      <c r="AC7405" s="175"/>
      <c r="AD7405" s="175"/>
      <c r="AE7405" s="175"/>
      <c r="AF7405" s="175"/>
      <c r="AG7405" s="175"/>
      <c r="AH7405" s="176"/>
      <c r="AM7405" s="6"/>
      <c r="AN7405" s="6"/>
      <c r="AO7405" s="6"/>
      <c r="AP7405" s="6"/>
      <c r="AQ7405" s="6"/>
      <c r="AR7405" s="6"/>
      <c r="AS7405" s="6"/>
      <c r="AT7405" s="6"/>
      <c r="AU7405" s="6"/>
      <c r="AV7405" s="6"/>
      <c r="AW7405" s="6"/>
      <c r="AX7405" s="6"/>
      <c r="AY7405" s="172"/>
      <c r="AZ7405" s="172"/>
      <c r="BA7405" s="172"/>
      <c r="BB7405" s="6"/>
      <c r="BC7405" s="6"/>
      <c r="BD7405" s="6"/>
      <c r="BE7405" s="6"/>
      <c r="BF7405" s="6"/>
      <c r="BG7405" s="172"/>
      <c r="BH7405" s="172"/>
      <c r="BI7405" s="172"/>
      <c r="BJ7405" s="6"/>
      <c r="BK7405" s="6"/>
      <c r="BL7405" s="6"/>
      <c r="BM7405" s="6"/>
      <c r="BN7405" s="6"/>
      <c r="BO7405" s="6"/>
      <c r="BP7405" s="6"/>
      <c r="BQ7405" s="6"/>
      <c r="BR7405" s="6"/>
      <c r="BS7405" s="6"/>
      <c r="BT7405" s="6"/>
      <c r="CG7405" s="432"/>
      <c r="CH7405" s="432"/>
      <c r="CL7405" s="174"/>
    </row>
    <row r="7406" spans="29:90" s="168" customFormat="1" x14ac:dyDescent="0.25">
      <c r="AC7406" s="175"/>
      <c r="AD7406" s="175"/>
      <c r="AE7406" s="175"/>
      <c r="AF7406" s="175"/>
      <c r="AG7406" s="175"/>
      <c r="AH7406" s="176"/>
      <c r="AM7406" s="6"/>
      <c r="AN7406" s="6"/>
      <c r="AO7406" s="6"/>
      <c r="AP7406" s="6"/>
      <c r="AQ7406" s="6"/>
      <c r="AR7406" s="6"/>
      <c r="AS7406" s="6"/>
      <c r="AT7406" s="6"/>
      <c r="AU7406" s="6"/>
      <c r="AV7406" s="6"/>
      <c r="AW7406" s="6"/>
      <c r="AX7406" s="6"/>
      <c r="AY7406" s="172"/>
      <c r="AZ7406" s="172"/>
      <c r="BA7406" s="172"/>
      <c r="BB7406" s="6"/>
      <c r="BC7406" s="6"/>
      <c r="BD7406" s="6"/>
      <c r="BE7406" s="6"/>
      <c r="BF7406" s="6"/>
      <c r="BG7406" s="172"/>
      <c r="BH7406" s="172"/>
      <c r="BI7406" s="172"/>
      <c r="BJ7406" s="6"/>
      <c r="BK7406" s="6"/>
      <c r="BL7406" s="6"/>
      <c r="BM7406" s="6"/>
      <c r="BN7406" s="6"/>
      <c r="BO7406" s="6"/>
      <c r="BP7406" s="6"/>
      <c r="BQ7406" s="6"/>
      <c r="BR7406" s="6"/>
      <c r="BS7406" s="6"/>
      <c r="BT7406" s="6"/>
      <c r="CG7406" s="432"/>
      <c r="CH7406" s="432"/>
      <c r="CL7406" s="174"/>
    </row>
    <row r="7407" spans="29:90" s="168" customFormat="1" x14ac:dyDescent="0.25">
      <c r="AC7407" s="175"/>
      <c r="AD7407" s="175"/>
      <c r="AE7407" s="175"/>
      <c r="AF7407" s="175"/>
      <c r="AG7407" s="175"/>
      <c r="AH7407" s="176"/>
      <c r="AM7407" s="6"/>
      <c r="AN7407" s="6"/>
      <c r="AO7407" s="6"/>
      <c r="AP7407" s="6"/>
      <c r="AQ7407" s="6"/>
      <c r="AR7407" s="6"/>
      <c r="AS7407" s="6"/>
      <c r="AT7407" s="6"/>
      <c r="AU7407" s="6"/>
      <c r="AV7407" s="6"/>
      <c r="AW7407" s="6"/>
      <c r="AX7407" s="6"/>
      <c r="AY7407" s="172"/>
      <c r="AZ7407" s="172"/>
      <c r="BA7407" s="172"/>
      <c r="BB7407" s="6"/>
      <c r="BC7407" s="6"/>
      <c r="BD7407" s="6"/>
      <c r="BE7407" s="6"/>
      <c r="BF7407" s="6"/>
      <c r="BG7407" s="172"/>
      <c r="BH7407" s="172"/>
      <c r="BI7407" s="172"/>
      <c r="BJ7407" s="6"/>
      <c r="BK7407" s="6"/>
      <c r="BL7407" s="6"/>
      <c r="BM7407" s="6"/>
      <c r="BN7407" s="6"/>
      <c r="BO7407" s="6"/>
      <c r="BP7407" s="6"/>
      <c r="BQ7407" s="6"/>
      <c r="BR7407" s="6"/>
      <c r="BS7407" s="6"/>
      <c r="BT7407" s="6"/>
      <c r="CG7407" s="432"/>
      <c r="CH7407" s="432"/>
      <c r="CL7407" s="174"/>
    </row>
    <row r="7408" spans="29:90" s="168" customFormat="1" x14ac:dyDescent="0.25">
      <c r="AC7408" s="175"/>
      <c r="AD7408" s="175"/>
      <c r="AE7408" s="175"/>
      <c r="AF7408" s="175"/>
      <c r="AG7408" s="175"/>
      <c r="AH7408" s="176"/>
      <c r="AM7408" s="6"/>
      <c r="AN7408" s="6"/>
      <c r="AO7408" s="6"/>
      <c r="AP7408" s="6"/>
      <c r="AQ7408" s="6"/>
      <c r="AR7408" s="6"/>
      <c r="AS7408" s="6"/>
      <c r="AT7408" s="6"/>
      <c r="AU7408" s="6"/>
      <c r="AV7408" s="6"/>
      <c r="AW7408" s="6"/>
      <c r="AX7408" s="6"/>
      <c r="AY7408" s="172"/>
      <c r="AZ7408" s="172"/>
      <c r="BA7408" s="172"/>
      <c r="BB7408" s="6"/>
      <c r="BC7408" s="6"/>
      <c r="BD7408" s="6"/>
      <c r="BE7408" s="6"/>
      <c r="BF7408" s="6"/>
      <c r="BG7408" s="172"/>
      <c r="BH7408" s="172"/>
      <c r="BI7408" s="172"/>
      <c r="BJ7408" s="6"/>
      <c r="BK7408" s="6"/>
      <c r="BL7408" s="6"/>
      <c r="BM7408" s="6"/>
      <c r="BN7408" s="6"/>
      <c r="BO7408" s="6"/>
      <c r="BP7408" s="6"/>
      <c r="BQ7408" s="6"/>
      <c r="BR7408" s="6"/>
      <c r="BS7408" s="6"/>
      <c r="BT7408" s="6"/>
      <c r="CG7408" s="432"/>
      <c r="CH7408" s="432"/>
      <c r="CL7408" s="174"/>
    </row>
    <row r="7409" spans="29:90" s="168" customFormat="1" x14ac:dyDescent="0.25">
      <c r="AC7409" s="175"/>
      <c r="AD7409" s="175"/>
      <c r="AE7409" s="175"/>
      <c r="AF7409" s="175"/>
      <c r="AG7409" s="175"/>
      <c r="AH7409" s="176"/>
      <c r="AM7409" s="6"/>
      <c r="AN7409" s="6"/>
      <c r="AO7409" s="6"/>
      <c r="AP7409" s="6"/>
      <c r="AQ7409" s="6"/>
      <c r="AR7409" s="6"/>
      <c r="AS7409" s="6"/>
      <c r="AT7409" s="6"/>
      <c r="AU7409" s="6"/>
      <c r="AV7409" s="6"/>
      <c r="AW7409" s="6"/>
      <c r="AX7409" s="6"/>
      <c r="AY7409" s="172"/>
      <c r="AZ7409" s="172"/>
      <c r="BA7409" s="172"/>
      <c r="BB7409" s="6"/>
      <c r="BC7409" s="6"/>
      <c r="BD7409" s="6"/>
      <c r="BE7409" s="6"/>
      <c r="BF7409" s="6"/>
      <c r="BG7409" s="172"/>
      <c r="BH7409" s="172"/>
      <c r="BI7409" s="172"/>
      <c r="BJ7409" s="6"/>
      <c r="BK7409" s="6"/>
      <c r="BL7409" s="6"/>
      <c r="BM7409" s="6"/>
      <c r="BN7409" s="6"/>
      <c r="BO7409" s="6"/>
      <c r="BP7409" s="6"/>
      <c r="BQ7409" s="6"/>
      <c r="BR7409" s="6"/>
      <c r="BS7409" s="6"/>
      <c r="BT7409" s="6"/>
      <c r="CG7409" s="432"/>
      <c r="CH7409" s="432"/>
      <c r="CL7409" s="174"/>
    </row>
    <row r="7410" spans="29:90" s="168" customFormat="1" x14ac:dyDescent="0.25">
      <c r="AC7410" s="175"/>
      <c r="AD7410" s="175"/>
      <c r="AE7410" s="175"/>
      <c r="AF7410" s="175"/>
      <c r="AG7410" s="175"/>
      <c r="AH7410" s="176"/>
      <c r="AM7410" s="6"/>
      <c r="AN7410" s="6"/>
      <c r="AO7410" s="6"/>
      <c r="AP7410" s="6"/>
      <c r="AQ7410" s="6"/>
      <c r="AR7410" s="6"/>
      <c r="AS7410" s="6"/>
      <c r="AT7410" s="6"/>
      <c r="AU7410" s="6"/>
      <c r="AV7410" s="6"/>
      <c r="AW7410" s="6"/>
      <c r="AX7410" s="6"/>
      <c r="AY7410" s="172"/>
      <c r="AZ7410" s="172"/>
      <c r="BA7410" s="172"/>
      <c r="BB7410" s="6"/>
      <c r="BC7410" s="6"/>
      <c r="BD7410" s="6"/>
      <c r="BE7410" s="6"/>
      <c r="BF7410" s="6"/>
      <c r="BG7410" s="172"/>
      <c r="BH7410" s="172"/>
      <c r="BI7410" s="172"/>
      <c r="BJ7410" s="6"/>
      <c r="BK7410" s="6"/>
      <c r="BL7410" s="6"/>
      <c r="BM7410" s="6"/>
      <c r="BN7410" s="6"/>
      <c r="BO7410" s="6"/>
      <c r="BP7410" s="6"/>
      <c r="BQ7410" s="6"/>
      <c r="BR7410" s="6"/>
      <c r="BS7410" s="6"/>
      <c r="BT7410" s="6"/>
      <c r="CG7410" s="432"/>
      <c r="CH7410" s="432"/>
      <c r="CL7410" s="174"/>
    </row>
    <row r="7411" spans="29:90" s="168" customFormat="1" x14ac:dyDescent="0.25">
      <c r="AC7411" s="175"/>
      <c r="AD7411" s="175"/>
      <c r="AE7411" s="175"/>
      <c r="AF7411" s="175"/>
      <c r="AG7411" s="175"/>
      <c r="AH7411" s="176"/>
      <c r="AM7411" s="6"/>
      <c r="AN7411" s="6"/>
      <c r="AO7411" s="6"/>
      <c r="AP7411" s="6"/>
      <c r="AQ7411" s="6"/>
      <c r="AR7411" s="6"/>
      <c r="AS7411" s="6"/>
      <c r="AT7411" s="6"/>
      <c r="AU7411" s="6"/>
      <c r="AV7411" s="6"/>
      <c r="AW7411" s="6"/>
      <c r="AX7411" s="6"/>
      <c r="AY7411" s="172"/>
      <c r="AZ7411" s="172"/>
      <c r="BA7411" s="172"/>
      <c r="BB7411" s="6"/>
      <c r="BC7411" s="6"/>
      <c r="BD7411" s="6"/>
      <c r="BE7411" s="6"/>
      <c r="BF7411" s="6"/>
      <c r="BG7411" s="172"/>
      <c r="BH7411" s="172"/>
      <c r="BI7411" s="172"/>
      <c r="BJ7411" s="6"/>
      <c r="BK7411" s="6"/>
      <c r="BL7411" s="6"/>
      <c r="BM7411" s="6"/>
      <c r="BN7411" s="6"/>
      <c r="BO7411" s="6"/>
      <c r="BP7411" s="6"/>
      <c r="BQ7411" s="6"/>
      <c r="BR7411" s="6"/>
      <c r="BS7411" s="6"/>
      <c r="BT7411" s="6"/>
      <c r="CG7411" s="432"/>
      <c r="CH7411" s="432"/>
      <c r="CL7411" s="174"/>
    </row>
    <row r="7412" spans="29:90" s="168" customFormat="1" x14ac:dyDescent="0.25">
      <c r="AC7412" s="175"/>
      <c r="AD7412" s="175"/>
      <c r="AE7412" s="175"/>
      <c r="AF7412" s="175"/>
      <c r="AG7412" s="175"/>
      <c r="AH7412" s="176"/>
      <c r="AM7412" s="6"/>
      <c r="AN7412" s="6"/>
      <c r="AO7412" s="6"/>
      <c r="AP7412" s="6"/>
      <c r="AQ7412" s="6"/>
      <c r="AR7412" s="6"/>
      <c r="AS7412" s="6"/>
      <c r="AT7412" s="6"/>
      <c r="AU7412" s="6"/>
      <c r="AV7412" s="6"/>
      <c r="AW7412" s="6"/>
      <c r="AX7412" s="6"/>
      <c r="AY7412" s="172"/>
      <c r="AZ7412" s="172"/>
      <c r="BA7412" s="172"/>
      <c r="BB7412" s="6"/>
      <c r="BC7412" s="6"/>
      <c r="BD7412" s="6"/>
      <c r="BE7412" s="6"/>
      <c r="BF7412" s="6"/>
      <c r="BG7412" s="172"/>
      <c r="BH7412" s="172"/>
      <c r="BI7412" s="172"/>
      <c r="BJ7412" s="6"/>
      <c r="BK7412" s="6"/>
      <c r="BL7412" s="6"/>
      <c r="BM7412" s="6"/>
      <c r="BN7412" s="6"/>
      <c r="BO7412" s="6"/>
      <c r="BP7412" s="6"/>
      <c r="BQ7412" s="6"/>
      <c r="BR7412" s="6"/>
      <c r="BS7412" s="6"/>
      <c r="BT7412" s="6"/>
      <c r="CG7412" s="432"/>
      <c r="CH7412" s="432"/>
      <c r="CL7412" s="174"/>
    </row>
    <row r="7413" spans="29:90" s="168" customFormat="1" x14ac:dyDescent="0.25">
      <c r="AC7413" s="175"/>
      <c r="AD7413" s="175"/>
      <c r="AE7413" s="175"/>
      <c r="AF7413" s="175"/>
      <c r="AG7413" s="175"/>
      <c r="AH7413" s="176"/>
      <c r="AM7413" s="6"/>
      <c r="AN7413" s="6"/>
      <c r="AO7413" s="6"/>
      <c r="AP7413" s="6"/>
      <c r="AQ7413" s="6"/>
      <c r="AR7413" s="6"/>
      <c r="AS7413" s="6"/>
      <c r="AT7413" s="6"/>
      <c r="AU7413" s="6"/>
      <c r="AV7413" s="6"/>
      <c r="AW7413" s="6"/>
      <c r="AX7413" s="6"/>
      <c r="AY7413" s="172"/>
      <c r="AZ7413" s="172"/>
      <c r="BA7413" s="172"/>
      <c r="BB7413" s="6"/>
      <c r="BC7413" s="6"/>
      <c r="BD7413" s="6"/>
      <c r="BE7413" s="6"/>
      <c r="BF7413" s="6"/>
      <c r="BG7413" s="172"/>
      <c r="BH7413" s="172"/>
      <c r="BI7413" s="172"/>
      <c r="BJ7413" s="6"/>
      <c r="BK7413" s="6"/>
      <c r="BL7413" s="6"/>
      <c r="BM7413" s="6"/>
      <c r="BN7413" s="6"/>
      <c r="BO7413" s="6"/>
      <c r="BP7413" s="6"/>
      <c r="BQ7413" s="6"/>
      <c r="BR7413" s="6"/>
      <c r="BS7413" s="6"/>
      <c r="BT7413" s="6"/>
      <c r="CG7413" s="432"/>
      <c r="CH7413" s="432"/>
      <c r="CL7413" s="174"/>
    </row>
    <row r="7414" spans="29:90" s="168" customFormat="1" x14ac:dyDescent="0.25">
      <c r="AC7414" s="175"/>
      <c r="AD7414" s="175"/>
      <c r="AE7414" s="175"/>
      <c r="AF7414" s="175"/>
      <c r="AG7414" s="175"/>
      <c r="AH7414" s="176"/>
      <c r="AM7414" s="6"/>
      <c r="AN7414" s="6"/>
      <c r="AO7414" s="6"/>
      <c r="AP7414" s="6"/>
      <c r="AQ7414" s="6"/>
      <c r="AR7414" s="6"/>
      <c r="AS7414" s="6"/>
      <c r="AT7414" s="6"/>
      <c r="AU7414" s="6"/>
      <c r="AV7414" s="6"/>
      <c r="AW7414" s="6"/>
      <c r="AX7414" s="6"/>
      <c r="AY7414" s="172"/>
      <c r="AZ7414" s="172"/>
      <c r="BA7414" s="172"/>
      <c r="BB7414" s="6"/>
      <c r="BC7414" s="6"/>
      <c r="BD7414" s="6"/>
      <c r="BE7414" s="6"/>
      <c r="BF7414" s="6"/>
      <c r="BG7414" s="172"/>
      <c r="BH7414" s="172"/>
      <c r="BI7414" s="172"/>
      <c r="BJ7414" s="6"/>
      <c r="BK7414" s="6"/>
      <c r="BL7414" s="6"/>
      <c r="BM7414" s="6"/>
      <c r="BN7414" s="6"/>
      <c r="BO7414" s="6"/>
      <c r="BP7414" s="6"/>
      <c r="BQ7414" s="6"/>
      <c r="BR7414" s="6"/>
      <c r="BS7414" s="6"/>
      <c r="BT7414" s="6"/>
      <c r="CG7414" s="432"/>
      <c r="CH7414" s="432"/>
      <c r="CL7414" s="174"/>
    </row>
    <row r="7415" spans="29:90" s="168" customFormat="1" x14ac:dyDescent="0.25">
      <c r="AC7415" s="175"/>
      <c r="AD7415" s="175"/>
      <c r="AE7415" s="175"/>
      <c r="AF7415" s="175"/>
      <c r="AG7415" s="175"/>
      <c r="AH7415" s="176"/>
      <c r="AM7415" s="6"/>
      <c r="AN7415" s="6"/>
      <c r="AO7415" s="6"/>
      <c r="AP7415" s="6"/>
      <c r="AQ7415" s="6"/>
      <c r="AR7415" s="6"/>
      <c r="AS7415" s="6"/>
      <c r="AT7415" s="6"/>
      <c r="AU7415" s="6"/>
      <c r="AV7415" s="6"/>
      <c r="AW7415" s="6"/>
      <c r="AX7415" s="6"/>
      <c r="AY7415" s="172"/>
      <c r="AZ7415" s="172"/>
      <c r="BA7415" s="172"/>
      <c r="BB7415" s="6"/>
      <c r="BC7415" s="6"/>
      <c r="BD7415" s="6"/>
      <c r="BE7415" s="6"/>
      <c r="BF7415" s="6"/>
      <c r="BG7415" s="172"/>
      <c r="BH7415" s="172"/>
      <c r="BI7415" s="172"/>
      <c r="BJ7415" s="6"/>
      <c r="BK7415" s="6"/>
      <c r="BL7415" s="6"/>
      <c r="BM7415" s="6"/>
      <c r="BN7415" s="6"/>
      <c r="BO7415" s="6"/>
      <c r="BP7415" s="6"/>
      <c r="BQ7415" s="6"/>
      <c r="BR7415" s="6"/>
      <c r="BS7415" s="6"/>
      <c r="BT7415" s="6"/>
      <c r="CG7415" s="432"/>
      <c r="CH7415" s="432"/>
      <c r="CL7415" s="174"/>
    </row>
    <row r="7416" spans="29:90" s="168" customFormat="1" x14ac:dyDescent="0.25">
      <c r="AC7416" s="175"/>
      <c r="AD7416" s="175"/>
      <c r="AE7416" s="175"/>
      <c r="AF7416" s="175"/>
      <c r="AG7416" s="175"/>
      <c r="AH7416" s="176"/>
      <c r="AM7416" s="6"/>
      <c r="AN7416" s="6"/>
      <c r="AO7416" s="6"/>
      <c r="AP7416" s="6"/>
      <c r="AQ7416" s="6"/>
      <c r="AR7416" s="6"/>
      <c r="AS7416" s="6"/>
      <c r="AT7416" s="6"/>
      <c r="AU7416" s="6"/>
      <c r="AV7416" s="6"/>
      <c r="AW7416" s="6"/>
      <c r="AX7416" s="6"/>
      <c r="AY7416" s="172"/>
      <c r="AZ7416" s="172"/>
      <c r="BA7416" s="172"/>
      <c r="BB7416" s="6"/>
      <c r="BC7416" s="6"/>
      <c r="BD7416" s="6"/>
      <c r="BE7416" s="6"/>
      <c r="BF7416" s="6"/>
      <c r="BG7416" s="172"/>
      <c r="BH7416" s="172"/>
      <c r="BI7416" s="172"/>
      <c r="BJ7416" s="6"/>
      <c r="BK7416" s="6"/>
      <c r="BL7416" s="6"/>
      <c r="BM7416" s="6"/>
      <c r="BN7416" s="6"/>
      <c r="BO7416" s="6"/>
      <c r="BP7416" s="6"/>
      <c r="BQ7416" s="6"/>
      <c r="BR7416" s="6"/>
      <c r="BS7416" s="6"/>
      <c r="BT7416" s="6"/>
      <c r="CG7416" s="432"/>
      <c r="CH7416" s="432"/>
      <c r="CL7416" s="174"/>
    </row>
    <row r="7417" spans="29:90" s="168" customFormat="1" x14ac:dyDescent="0.25">
      <c r="AC7417" s="175"/>
      <c r="AD7417" s="175"/>
      <c r="AE7417" s="175"/>
      <c r="AF7417" s="175"/>
      <c r="AG7417" s="175"/>
      <c r="AH7417" s="176"/>
      <c r="AM7417" s="6"/>
      <c r="AN7417" s="6"/>
      <c r="AO7417" s="6"/>
      <c r="AP7417" s="6"/>
      <c r="AQ7417" s="6"/>
      <c r="AR7417" s="6"/>
      <c r="AS7417" s="6"/>
      <c r="AT7417" s="6"/>
      <c r="AU7417" s="6"/>
      <c r="AV7417" s="6"/>
      <c r="AW7417" s="6"/>
      <c r="AX7417" s="6"/>
      <c r="AY7417" s="172"/>
      <c r="AZ7417" s="172"/>
      <c r="BA7417" s="172"/>
      <c r="BB7417" s="6"/>
      <c r="BC7417" s="6"/>
      <c r="BD7417" s="6"/>
      <c r="BE7417" s="6"/>
      <c r="BF7417" s="6"/>
      <c r="BG7417" s="172"/>
      <c r="BH7417" s="172"/>
      <c r="BI7417" s="172"/>
      <c r="BJ7417" s="6"/>
      <c r="BK7417" s="6"/>
      <c r="BL7417" s="6"/>
      <c r="BM7417" s="6"/>
      <c r="BN7417" s="6"/>
      <c r="BO7417" s="6"/>
      <c r="BP7417" s="6"/>
      <c r="BQ7417" s="6"/>
      <c r="BR7417" s="6"/>
      <c r="BS7417" s="6"/>
      <c r="BT7417" s="6"/>
      <c r="CG7417" s="432"/>
      <c r="CH7417" s="432"/>
      <c r="CL7417" s="174"/>
    </row>
    <row r="7418" spans="29:90" s="168" customFormat="1" x14ac:dyDescent="0.25">
      <c r="AC7418" s="175"/>
      <c r="AD7418" s="175"/>
      <c r="AE7418" s="175"/>
      <c r="AF7418" s="175"/>
      <c r="AG7418" s="175"/>
      <c r="AH7418" s="176"/>
      <c r="AM7418" s="6"/>
      <c r="AN7418" s="6"/>
      <c r="AO7418" s="6"/>
      <c r="AP7418" s="6"/>
      <c r="AQ7418" s="6"/>
      <c r="AR7418" s="6"/>
      <c r="AS7418" s="6"/>
      <c r="AT7418" s="6"/>
      <c r="AU7418" s="6"/>
      <c r="AV7418" s="6"/>
      <c r="AW7418" s="6"/>
      <c r="AX7418" s="6"/>
      <c r="AY7418" s="172"/>
      <c r="AZ7418" s="172"/>
      <c r="BA7418" s="172"/>
      <c r="BB7418" s="6"/>
      <c r="BC7418" s="6"/>
      <c r="BD7418" s="6"/>
      <c r="BE7418" s="6"/>
      <c r="BF7418" s="6"/>
      <c r="BG7418" s="172"/>
      <c r="BH7418" s="172"/>
      <c r="BI7418" s="172"/>
      <c r="BJ7418" s="6"/>
      <c r="BK7418" s="6"/>
      <c r="BL7418" s="6"/>
      <c r="BM7418" s="6"/>
      <c r="BN7418" s="6"/>
      <c r="BO7418" s="6"/>
      <c r="BP7418" s="6"/>
      <c r="BQ7418" s="6"/>
      <c r="BR7418" s="6"/>
      <c r="BS7418" s="6"/>
      <c r="BT7418" s="6"/>
      <c r="CG7418" s="432"/>
      <c r="CH7418" s="432"/>
      <c r="CL7418" s="174"/>
    </row>
    <row r="7419" spans="29:90" s="168" customFormat="1" x14ac:dyDescent="0.25">
      <c r="AC7419" s="175"/>
      <c r="AD7419" s="175"/>
      <c r="AE7419" s="175"/>
      <c r="AF7419" s="175"/>
      <c r="AG7419" s="175"/>
      <c r="AH7419" s="176"/>
      <c r="AM7419" s="6"/>
      <c r="AN7419" s="6"/>
      <c r="AO7419" s="6"/>
      <c r="AP7419" s="6"/>
      <c r="AQ7419" s="6"/>
      <c r="AR7419" s="6"/>
      <c r="AS7419" s="6"/>
      <c r="AT7419" s="6"/>
      <c r="AU7419" s="6"/>
      <c r="AV7419" s="6"/>
      <c r="AW7419" s="6"/>
      <c r="AX7419" s="6"/>
      <c r="AY7419" s="172"/>
      <c r="AZ7419" s="172"/>
      <c r="BA7419" s="172"/>
      <c r="BB7419" s="6"/>
      <c r="BC7419" s="6"/>
      <c r="BD7419" s="6"/>
      <c r="BE7419" s="6"/>
      <c r="BF7419" s="6"/>
      <c r="BG7419" s="172"/>
      <c r="BH7419" s="172"/>
      <c r="BI7419" s="172"/>
      <c r="BJ7419" s="6"/>
      <c r="BK7419" s="6"/>
      <c r="BL7419" s="6"/>
      <c r="BM7419" s="6"/>
      <c r="BN7419" s="6"/>
      <c r="BO7419" s="6"/>
      <c r="BP7419" s="6"/>
      <c r="BQ7419" s="6"/>
      <c r="BR7419" s="6"/>
      <c r="BS7419" s="6"/>
      <c r="BT7419" s="6"/>
      <c r="CG7419" s="432"/>
      <c r="CH7419" s="432"/>
      <c r="CL7419" s="174"/>
    </row>
    <row r="7420" spans="29:90" s="168" customFormat="1" x14ac:dyDescent="0.25">
      <c r="AC7420" s="175"/>
      <c r="AD7420" s="175"/>
      <c r="AE7420" s="175"/>
      <c r="AF7420" s="175"/>
      <c r="AG7420" s="175"/>
      <c r="AH7420" s="176"/>
      <c r="AM7420" s="6"/>
      <c r="AN7420" s="6"/>
      <c r="AO7420" s="6"/>
      <c r="AP7420" s="6"/>
      <c r="AQ7420" s="6"/>
      <c r="AR7420" s="6"/>
      <c r="AS7420" s="6"/>
      <c r="AT7420" s="6"/>
      <c r="AU7420" s="6"/>
      <c r="AV7420" s="6"/>
      <c r="AW7420" s="6"/>
      <c r="AX7420" s="6"/>
      <c r="AY7420" s="172"/>
      <c r="AZ7420" s="172"/>
      <c r="BA7420" s="172"/>
      <c r="BB7420" s="6"/>
      <c r="BC7420" s="6"/>
      <c r="BD7420" s="6"/>
      <c r="BE7420" s="6"/>
      <c r="BF7420" s="6"/>
      <c r="BG7420" s="172"/>
      <c r="BH7420" s="172"/>
      <c r="BI7420" s="172"/>
      <c r="BJ7420" s="6"/>
      <c r="BK7420" s="6"/>
      <c r="BL7420" s="6"/>
      <c r="BM7420" s="6"/>
      <c r="BN7420" s="6"/>
      <c r="BO7420" s="6"/>
      <c r="BP7420" s="6"/>
      <c r="BQ7420" s="6"/>
      <c r="BR7420" s="6"/>
      <c r="BS7420" s="6"/>
      <c r="BT7420" s="6"/>
      <c r="CG7420" s="432"/>
      <c r="CH7420" s="432"/>
      <c r="CL7420" s="174"/>
    </row>
    <row r="7421" spans="29:90" s="168" customFormat="1" x14ac:dyDescent="0.25">
      <c r="AC7421" s="175"/>
      <c r="AD7421" s="175"/>
      <c r="AE7421" s="175"/>
      <c r="AF7421" s="175"/>
      <c r="AG7421" s="175"/>
      <c r="AH7421" s="176"/>
      <c r="AM7421" s="6"/>
      <c r="AN7421" s="6"/>
      <c r="AO7421" s="6"/>
      <c r="AP7421" s="6"/>
      <c r="AQ7421" s="6"/>
      <c r="AR7421" s="6"/>
      <c r="AS7421" s="6"/>
      <c r="AT7421" s="6"/>
      <c r="AU7421" s="6"/>
      <c r="AV7421" s="6"/>
      <c r="AW7421" s="6"/>
      <c r="AX7421" s="6"/>
      <c r="AY7421" s="172"/>
      <c r="AZ7421" s="172"/>
      <c r="BA7421" s="172"/>
      <c r="BB7421" s="6"/>
      <c r="BC7421" s="6"/>
      <c r="BD7421" s="6"/>
      <c r="BE7421" s="6"/>
      <c r="BF7421" s="6"/>
      <c r="BG7421" s="172"/>
      <c r="BH7421" s="172"/>
      <c r="BI7421" s="172"/>
      <c r="BJ7421" s="6"/>
      <c r="BK7421" s="6"/>
      <c r="BL7421" s="6"/>
      <c r="BM7421" s="6"/>
      <c r="BN7421" s="6"/>
      <c r="BO7421" s="6"/>
      <c r="BP7421" s="6"/>
      <c r="BQ7421" s="6"/>
      <c r="BR7421" s="6"/>
      <c r="BS7421" s="6"/>
      <c r="BT7421" s="6"/>
      <c r="CG7421" s="432"/>
      <c r="CH7421" s="432"/>
      <c r="CL7421" s="174"/>
    </row>
    <row r="7422" spans="29:90" s="168" customFormat="1" x14ac:dyDescent="0.25">
      <c r="AC7422" s="175"/>
      <c r="AD7422" s="175"/>
      <c r="AE7422" s="175"/>
      <c r="AF7422" s="175"/>
      <c r="AG7422" s="175"/>
      <c r="AH7422" s="176"/>
      <c r="AM7422" s="6"/>
      <c r="AN7422" s="6"/>
      <c r="AO7422" s="6"/>
      <c r="AP7422" s="6"/>
      <c r="AQ7422" s="6"/>
      <c r="AR7422" s="6"/>
      <c r="AS7422" s="6"/>
      <c r="AT7422" s="6"/>
      <c r="AU7422" s="6"/>
      <c r="AV7422" s="6"/>
      <c r="AW7422" s="6"/>
      <c r="AX7422" s="6"/>
      <c r="AY7422" s="172"/>
      <c r="AZ7422" s="172"/>
      <c r="BA7422" s="172"/>
      <c r="BB7422" s="6"/>
      <c r="BC7422" s="6"/>
      <c r="BD7422" s="6"/>
      <c r="BE7422" s="6"/>
      <c r="BF7422" s="6"/>
      <c r="BG7422" s="172"/>
      <c r="BH7422" s="172"/>
      <c r="BI7422" s="172"/>
      <c r="BJ7422" s="6"/>
      <c r="BK7422" s="6"/>
      <c r="BL7422" s="6"/>
      <c r="BM7422" s="6"/>
      <c r="BN7422" s="6"/>
      <c r="BO7422" s="6"/>
      <c r="BP7422" s="6"/>
      <c r="BQ7422" s="6"/>
      <c r="BR7422" s="6"/>
      <c r="BS7422" s="6"/>
      <c r="BT7422" s="6"/>
      <c r="CG7422" s="432"/>
      <c r="CH7422" s="432"/>
      <c r="CL7422" s="174"/>
    </row>
    <row r="7423" spans="29:90" s="168" customFormat="1" x14ac:dyDescent="0.25">
      <c r="AC7423" s="175"/>
      <c r="AD7423" s="175"/>
      <c r="AE7423" s="175"/>
      <c r="AF7423" s="175"/>
      <c r="AG7423" s="175"/>
      <c r="AH7423" s="176"/>
      <c r="AM7423" s="6"/>
      <c r="AN7423" s="6"/>
      <c r="AO7423" s="6"/>
      <c r="AP7423" s="6"/>
      <c r="AQ7423" s="6"/>
      <c r="AR7423" s="6"/>
      <c r="AS7423" s="6"/>
      <c r="AT7423" s="6"/>
      <c r="AU7423" s="6"/>
      <c r="AV7423" s="6"/>
      <c r="AW7423" s="6"/>
      <c r="AX7423" s="6"/>
      <c r="AY7423" s="172"/>
      <c r="AZ7423" s="172"/>
      <c r="BA7423" s="172"/>
      <c r="BB7423" s="6"/>
      <c r="BC7423" s="6"/>
      <c r="BD7423" s="6"/>
      <c r="BE7423" s="6"/>
      <c r="BF7423" s="6"/>
      <c r="BG7423" s="172"/>
      <c r="BH7423" s="172"/>
      <c r="BI7423" s="172"/>
      <c r="BJ7423" s="6"/>
      <c r="BK7423" s="6"/>
      <c r="BL7423" s="6"/>
      <c r="BM7423" s="6"/>
      <c r="BN7423" s="6"/>
      <c r="BO7423" s="6"/>
      <c r="BP7423" s="6"/>
      <c r="BQ7423" s="6"/>
      <c r="BR7423" s="6"/>
      <c r="BS7423" s="6"/>
      <c r="BT7423" s="6"/>
      <c r="CG7423" s="432"/>
      <c r="CH7423" s="432"/>
      <c r="CL7423" s="174"/>
    </row>
    <row r="7424" spans="29:90" s="168" customFormat="1" x14ac:dyDescent="0.25">
      <c r="AC7424" s="175"/>
      <c r="AD7424" s="175"/>
      <c r="AE7424" s="175"/>
      <c r="AF7424" s="175"/>
      <c r="AG7424" s="175"/>
      <c r="AH7424" s="176"/>
      <c r="AM7424" s="6"/>
      <c r="AN7424" s="6"/>
      <c r="AO7424" s="6"/>
      <c r="AP7424" s="6"/>
      <c r="AQ7424" s="6"/>
      <c r="AR7424" s="6"/>
      <c r="AS7424" s="6"/>
      <c r="AT7424" s="6"/>
      <c r="AU7424" s="6"/>
      <c r="AV7424" s="6"/>
      <c r="AW7424" s="6"/>
      <c r="AX7424" s="6"/>
      <c r="AY7424" s="172"/>
      <c r="AZ7424" s="172"/>
      <c r="BA7424" s="172"/>
      <c r="BB7424" s="6"/>
      <c r="BC7424" s="6"/>
      <c r="BD7424" s="6"/>
      <c r="BE7424" s="6"/>
      <c r="BF7424" s="6"/>
      <c r="BG7424" s="172"/>
      <c r="BH7424" s="172"/>
      <c r="BI7424" s="172"/>
      <c r="BJ7424" s="6"/>
      <c r="BK7424" s="6"/>
      <c r="BL7424" s="6"/>
      <c r="BM7424" s="6"/>
      <c r="BN7424" s="6"/>
      <c r="BO7424" s="6"/>
      <c r="BP7424" s="6"/>
      <c r="BQ7424" s="6"/>
      <c r="BR7424" s="6"/>
      <c r="BS7424" s="6"/>
      <c r="BT7424" s="6"/>
      <c r="CG7424" s="432"/>
      <c r="CH7424" s="432"/>
      <c r="CL7424" s="174"/>
    </row>
    <row r="7425" spans="29:90" s="168" customFormat="1" x14ac:dyDescent="0.25">
      <c r="AC7425" s="175"/>
      <c r="AD7425" s="175"/>
      <c r="AE7425" s="175"/>
      <c r="AF7425" s="175"/>
      <c r="AG7425" s="175"/>
      <c r="AH7425" s="176"/>
      <c r="AM7425" s="6"/>
      <c r="AN7425" s="6"/>
      <c r="AO7425" s="6"/>
      <c r="AP7425" s="6"/>
      <c r="AQ7425" s="6"/>
      <c r="AR7425" s="6"/>
      <c r="AS7425" s="6"/>
      <c r="AT7425" s="6"/>
      <c r="AU7425" s="6"/>
      <c r="AV7425" s="6"/>
      <c r="AW7425" s="6"/>
      <c r="AX7425" s="6"/>
      <c r="AY7425" s="172"/>
      <c r="AZ7425" s="172"/>
      <c r="BA7425" s="172"/>
      <c r="BB7425" s="6"/>
      <c r="BC7425" s="6"/>
      <c r="BD7425" s="6"/>
      <c r="BE7425" s="6"/>
      <c r="BF7425" s="6"/>
      <c r="BG7425" s="172"/>
      <c r="BH7425" s="172"/>
      <c r="BI7425" s="172"/>
      <c r="BJ7425" s="6"/>
      <c r="BK7425" s="6"/>
      <c r="BL7425" s="6"/>
      <c r="BM7425" s="6"/>
      <c r="BN7425" s="6"/>
      <c r="BO7425" s="6"/>
      <c r="BP7425" s="6"/>
      <c r="BQ7425" s="6"/>
      <c r="BR7425" s="6"/>
      <c r="BS7425" s="6"/>
      <c r="BT7425" s="6"/>
      <c r="CG7425" s="432"/>
      <c r="CH7425" s="432"/>
      <c r="CL7425" s="174"/>
    </row>
    <row r="7426" spans="29:90" s="168" customFormat="1" x14ac:dyDescent="0.25">
      <c r="AC7426" s="175"/>
      <c r="AD7426" s="175"/>
      <c r="AE7426" s="175"/>
      <c r="AF7426" s="175"/>
      <c r="AG7426" s="175"/>
      <c r="AH7426" s="176"/>
      <c r="AM7426" s="6"/>
      <c r="AN7426" s="6"/>
      <c r="AO7426" s="6"/>
      <c r="AP7426" s="6"/>
      <c r="AQ7426" s="6"/>
      <c r="AR7426" s="6"/>
      <c r="AS7426" s="6"/>
      <c r="AT7426" s="6"/>
      <c r="AU7426" s="6"/>
      <c r="AV7426" s="6"/>
      <c r="AW7426" s="6"/>
      <c r="AX7426" s="6"/>
      <c r="AY7426" s="172"/>
      <c r="AZ7426" s="172"/>
      <c r="BA7426" s="172"/>
      <c r="BB7426" s="6"/>
      <c r="BC7426" s="6"/>
      <c r="BD7426" s="6"/>
      <c r="BE7426" s="6"/>
      <c r="BF7426" s="6"/>
      <c r="BG7426" s="172"/>
      <c r="BH7426" s="172"/>
      <c r="BI7426" s="172"/>
      <c r="BJ7426" s="6"/>
      <c r="BK7426" s="6"/>
      <c r="BL7426" s="6"/>
      <c r="BM7426" s="6"/>
      <c r="BN7426" s="6"/>
      <c r="BO7426" s="6"/>
      <c r="BP7426" s="6"/>
      <c r="BQ7426" s="6"/>
      <c r="BR7426" s="6"/>
      <c r="BS7426" s="6"/>
      <c r="BT7426" s="6"/>
      <c r="CG7426" s="432"/>
      <c r="CH7426" s="432"/>
      <c r="CL7426" s="174"/>
    </row>
    <row r="7427" spans="29:90" s="168" customFormat="1" x14ac:dyDescent="0.25">
      <c r="AC7427" s="175"/>
      <c r="AD7427" s="175"/>
      <c r="AE7427" s="175"/>
      <c r="AF7427" s="175"/>
      <c r="AG7427" s="175"/>
      <c r="AH7427" s="176"/>
      <c r="AM7427" s="6"/>
      <c r="AN7427" s="6"/>
      <c r="AO7427" s="6"/>
      <c r="AP7427" s="6"/>
      <c r="AQ7427" s="6"/>
      <c r="AR7427" s="6"/>
      <c r="AS7427" s="6"/>
      <c r="AT7427" s="6"/>
      <c r="AU7427" s="6"/>
      <c r="AV7427" s="6"/>
      <c r="AW7427" s="6"/>
      <c r="AX7427" s="6"/>
      <c r="AY7427" s="172"/>
      <c r="AZ7427" s="172"/>
      <c r="BA7427" s="172"/>
      <c r="BB7427" s="6"/>
      <c r="BC7427" s="6"/>
      <c r="BD7427" s="6"/>
      <c r="BE7427" s="6"/>
      <c r="BF7427" s="6"/>
      <c r="BG7427" s="172"/>
      <c r="BH7427" s="172"/>
      <c r="BI7427" s="172"/>
      <c r="BJ7427" s="6"/>
      <c r="BK7427" s="6"/>
      <c r="BL7427" s="6"/>
      <c r="BM7427" s="6"/>
      <c r="BN7427" s="6"/>
      <c r="BO7427" s="6"/>
      <c r="BP7427" s="6"/>
      <c r="BQ7427" s="6"/>
      <c r="BR7427" s="6"/>
      <c r="BS7427" s="6"/>
      <c r="BT7427" s="6"/>
      <c r="CG7427" s="432"/>
      <c r="CH7427" s="432"/>
      <c r="CL7427" s="174"/>
    </row>
    <row r="7428" spans="29:90" s="168" customFormat="1" x14ac:dyDescent="0.25">
      <c r="AC7428" s="175"/>
      <c r="AD7428" s="175"/>
      <c r="AE7428" s="175"/>
      <c r="AF7428" s="175"/>
      <c r="AG7428" s="175"/>
      <c r="AH7428" s="176"/>
      <c r="AM7428" s="6"/>
      <c r="AN7428" s="6"/>
      <c r="AO7428" s="6"/>
      <c r="AP7428" s="6"/>
      <c r="AQ7428" s="6"/>
      <c r="AR7428" s="6"/>
      <c r="AS7428" s="6"/>
      <c r="AT7428" s="6"/>
      <c r="AU7428" s="6"/>
      <c r="AV7428" s="6"/>
      <c r="AW7428" s="6"/>
      <c r="AX7428" s="6"/>
      <c r="AY7428" s="172"/>
      <c r="AZ7428" s="172"/>
      <c r="BA7428" s="172"/>
      <c r="BB7428" s="6"/>
      <c r="BC7428" s="6"/>
      <c r="BD7428" s="6"/>
      <c r="BE7428" s="6"/>
      <c r="BF7428" s="6"/>
      <c r="BG7428" s="172"/>
      <c r="BH7428" s="172"/>
      <c r="BI7428" s="172"/>
      <c r="BJ7428" s="6"/>
      <c r="BK7428" s="6"/>
      <c r="BL7428" s="6"/>
      <c r="BM7428" s="6"/>
      <c r="BN7428" s="6"/>
      <c r="BO7428" s="6"/>
      <c r="BP7428" s="6"/>
      <c r="BQ7428" s="6"/>
      <c r="BR7428" s="6"/>
      <c r="BS7428" s="6"/>
      <c r="BT7428" s="6"/>
      <c r="CG7428" s="432"/>
      <c r="CH7428" s="432"/>
      <c r="CL7428" s="174"/>
    </row>
    <row r="7429" spans="29:90" s="168" customFormat="1" x14ac:dyDescent="0.25">
      <c r="AC7429" s="175"/>
      <c r="AD7429" s="175"/>
      <c r="AE7429" s="175"/>
      <c r="AF7429" s="175"/>
      <c r="AG7429" s="175"/>
      <c r="AH7429" s="176"/>
      <c r="AM7429" s="6"/>
      <c r="AN7429" s="6"/>
      <c r="AO7429" s="6"/>
      <c r="AP7429" s="6"/>
      <c r="AQ7429" s="6"/>
      <c r="AR7429" s="6"/>
      <c r="AS7429" s="6"/>
      <c r="AT7429" s="6"/>
      <c r="AU7429" s="6"/>
      <c r="AV7429" s="6"/>
      <c r="AW7429" s="6"/>
      <c r="AX7429" s="6"/>
      <c r="AY7429" s="172"/>
      <c r="AZ7429" s="172"/>
      <c r="BA7429" s="172"/>
      <c r="BB7429" s="6"/>
      <c r="BC7429" s="6"/>
      <c r="BD7429" s="6"/>
      <c r="BE7429" s="6"/>
      <c r="BF7429" s="6"/>
      <c r="BG7429" s="172"/>
      <c r="BH7429" s="172"/>
      <c r="BI7429" s="172"/>
      <c r="BJ7429" s="6"/>
      <c r="BK7429" s="6"/>
      <c r="BL7429" s="6"/>
      <c r="BM7429" s="6"/>
      <c r="BN7429" s="6"/>
      <c r="BO7429" s="6"/>
      <c r="BP7429" s="6"/>
      <c r="BQ7429" s="6"/>
      <c r="BR7429" s="6"/>
      <c r="BS7429" s="6"/>
      <c r="BT7429" s="6"/>
      <c r="CG7429" s="432"/>
      <c r="CH7429" s="432"/>
      <c r="CL7429" s="174"/>
    </row>
    <row r="7430" spans="29:90" s="168" customFormat="1" x14ac:dyDescent="0.25">
      <c r="AC7430" s="175"/>
      <c r="AD7430" s="175"/>
      <c r="AE7430" s="175"/>
      <c r="AF7430" s="175"/>
      <c r="AG7430" s="175"/>
      <c r="AH7430" s="176"/>
      <c r="AM7430" s="6"/>
      <c r="AN7430" s="6"/>
      <c r="AO7430" s="6"/>
      <c r="AP7430" s="6"/>
      <c r="AQ7430" s="6"/>
      <c r="AR7430" s="6"/>
      <c r="AS7430" s="6"/>
      <c r="AT7430" s="6"/>
      <c r="AU7430" s="6"/>
      <c r="AV7430" s="6"/>
      <c r="AW7430" s="6"/>
      <c r="AX7430" s="6"/>
      <c r="AY7430" s="172"/>
      <c r="AZ7430" s="172"/>
      <c r="BA7430" s="172"/>
      <c r="BB7430" s="6"/>
      <c r="BC7430" s="6"/>
      <c r="BD7430" s="6"/>
      <c r="BE7430" s="6"/>
      <c r="BF7430" s="6"/>
      <c r="BG7430" s="172"/>
      <c r="BH7430" s="172"/>
      <c r="BI7430" s="172"/>
      <c r="BJ7430" s="6"/>
      <c r="BK7430" s="6"/>
      <c r="BL7430" s="6"/>
      <c r="BM7430" s="6"/>
      <c r="BN7430" s="6"/>
      <c r="BO7430" s="6"/>
      <c r="BP7430" s="6"/>
      <c r="BQ7430" s="6"/>
      <c r="BR7430" s="6"/>
      <c r="BS7430" s="6"/>
      <c r="BT7430" s="6"/>
      <c r="CG7430" s="432"/>
      <c r="CH7430" s="432"/>
      <c r="CL7430" s="174"/>
    </row>
    <row r="7431" spans="29:90" s="168" customFormat="1" x14ac:dyDescent="0.25">
      <c r="AC7431" s="175"/>
      <c r="AD7431" s="175"/>
      <c r="AE7431" s="175"/>
      <c r="AF7431" s="175"/>
      <c r="AG7431" s="175"/>
      <c r="AH7431" s="176"/>
      <c r="AM7431" s="6"/>
      <c r="AN7431" s="6"/>
      <c r="AO7431" s="6"/>
      <c r="AP7431" s="6"/>
      <c r="AQ7431" s="6"/>
      <c r="AR7431" s="6"/>
      <c r="AS7431" s="6"/>
      <c r="AT7431" s="6"/>
      <c r="AU7431" s="6"/>
      <c r="AV7431" s="6"/>
      <c r="AW7431" s="6"/>
      <c r="AX7431" s="6"/>
      <c r="AY7431" s="172"/>
      <c r="AZ7431" s="172"/>
      <c r="BA7431" s="172"/>
      <c r="BB7431" s="6"/>
      <c r="BC7431" s="6"/>
      <c r="BD7431" s="6"/>
      <c r="BE7431" s="6"/>
      <c r="BF7431" s="6"/>
      <c r="BG7431" s="172"/>
      <c r="BH7431" s="172"/>
      <c r="BI7431" s="172"/>
      <c r="BJ7431" s="6"/>
      <c r="BK7431" s="6"/>
      <c r="BL7431" s="6"/>
      <c r="BM7431" s="6"/>
      <c r="BN7431" s="6"/>
      <c r="BO7431" s="6"/>
      <c r="BP7431" s="6"/>
      <c r="BQ7431" s="6"/>
      <c r="BR7431" s="6"/>
      <c r="BS7431" s="6"/>
      <c r="BT7431" s="6"/>
      <c r="CG7431" s="432"/>
      <c r="CH7431" s="432"/>
      <c r="CL7431" s="174"/>
    </row>
    <row r="7432" spans="29:90" s="168" customFormat="1" x14ac:dyDescent="0.25">
      <c r="AC7432" s="175"/>
      <c r="AD7432" s="175"/>
      <c r="AE7432" s="175"/>
      <c r="AF7432" s="175"/>
      <c r="AG7432" s="175"/>
      <c r="AH7432" s="176"/>
      <c r="AM7432" s="6"/>
      <c r="AN7432" s="6"/>
      <c r="AO7432" s="6"/>
      <c r="AP7432" s="6"/>
      <c r="AQ7432" s="6"/>
      <c r="AR7432" s="6"/>
      <c r="AS7432" s="6"/>
      <c r="AT7432" s="6"/>
      <c r="AU7432" s="6"/>
      <c r="AV7432" s="6"/>
      <c r="AW7432" s="6"/>
      <c r="AX7432" s="6"/>
      <c r="AY7432" s="172"/>
      <c r="AZ7432" s="172"/>
      <c r="BA7432" s="172"/>
      <c r="BB7432" s="6"/>
      <c r="BC7432" s="6"/>
      <c r="BD7432" s="6"/>
      <c r="BE7432" s="6"/>
      <c r="BF7432" s="6"/>
      <c r="BG7432" s="172"/>
      <c r="BH7432" s="172"/>
      <c r="BI7432" s="172"/>
      <c r="BJ7432" s="6"/>
      <c r="BK7432" s="6"/>
      <c r="BL7432" s="6"/>
      <c r="BM7432" s="6"/>
      <c r="BN7432" s="6"/>
      <c r="BO7432" s="6"/>
      <c r="BP7432" s="6"/>
      <c r="BQ7432" s="6"/>
      <c r="BR7432" s="6"/>
      <c r="BS7432" s="6"/>
      <c r="BT7432" s="6"/>
      <c r="CG7432" s="432"/>
      <c r="CH7432" s="432"/>
      <c r="CL7432" s="174"/>
    </row>
    <row r="7433" spans="29:90" s="168" customFormat="1" x14ac:dyDescent="0.25">
      <c r="AC7433" s="175"/>
      <c r="AD7433" s="175"/>
      <c r="AE7433" s="175"/>
      <c r="AF7433" s="175"/>
      <c r="AG7433" s="175"/>
      <c r="AH7433" s="176"/>
      <c r="AM7433" s="6"/>
      <c r="AN7433" s="6"/>
      <c r="AO7433" s="6"/>
      <c r="AP7433" s="6"/>
      <c r="AQ7433" s="6"/>
      <c r="AR7433" s="6"/>
      <c r="AS7433" s="6"/>
      <c r="AT7433" s="6"/>
      <c r="AU7433" s="6"/>
      <c r="AV7433" s="6"/>
      <c r="AW7433" s="6"/>
      <c r="AX7433" s="6"/>
      <c r="AY7433" s="172"/>
      <c r="AZ7433" s="172"/>
      <c r="BA7433" s="172"/>
      <c r="BB7433" s="6"/>
      <c r="BC7433" s="6"/>
      <c r="BD7433" s="6"/>
      <c r="BE7433" s="6"/>
      <c r="BF7433" s="6"/>
      <c r="BG7433" s="172"/>
      <c r="BH7433" s="172"/>
      <c r="BI7433" s="172"/>
      <c r="BJ7433" s="6"/>
      <c r="BK7433" s="6"/>
      <c r="BL7433" s="6"/>
      <c r="BM7433" s="6"/>
      <c r="BN7433" s="6"/>
      <c r="BO7433" s="6"/>
      <c r="BP7433" s="6"/>
      <c r="BQ7433" s="6"/>
      <c r="BR7433" s="6"/>
      <c r="BS7433" s="6"/>
      <c r="BT7433" s="6"/>
      <c r="CG7433" s="432"/>
      <c r="CH7433" s="432"/>
      <c r="CL7433" s="174"/>
    </row>
    <row r="7434" spans="29:90" s="168" customFormat="1" x14ac:dyDescent="0.25">
      <c r="AC7434" s="175"/>
      <c r="AD7434" s="175"/>
      <c r="AE7434" s="175"/>
      <c r="AF7434" s="175"/>
      <c r="AG7434" s="175"/>
      <c r="AH7434" s="176"/>
      <c r="AM7434" s="6"/>
      <c r="AN7434" s="6"/>
      <c r="AO7434" s="6"/>
      <c r="AP7434" s="6"/>
      <c r="AQ7434" s="6"/>
      <c r="AR7434" s="6"/>
      <c r="AS7434" s="6"/>
      <c r="AT7434" s="6"/>
      <c r="AU7434" s="6"/>
      <c r="AV7434" s="6"/>
      <c r="AW7434" s="6"/>
      <c r="AX7434" s="6"/>
      <c r="AY7434" s="172"/>
      <c r="AZ7434" s="172"/>
      <c r="BA7434" s="172"/>
      <c r="BB7434" s="6"/>
      <c r="BC7434" s="6"/>
      <c r="BD7434" s="6"/>
      <c r="BE7434" s="6"/>
      <c r="BF7434" s="6"/>
      <c r="BG7434" s="172"/>
      <c r="BH7434" s="172"/>
      <c r="BI7434" s="172"/>
      <c r="BJ7434" s="6"/>
      <c r="BK7434" s="6"/>
      <c r="BL7434" s="6"/>
      <c r="BM7434" s="6"/>
      <c r="BN7434" s="6"/>
      <c r="BO7434" s="6"/>
      <c r="BP7434" s="6"/>
      <c r="BQ7434" s="6"/>
      <c r="BR7434" s="6"/>
      <c r="BS7434" s="6"/>
      <c r="BT7434" s="6"/>
      <c r="CG7434" s="432"/>
      <c r="CH7434" s="432"/>
      <c r="CL7434" s="174"/>
    </row>
    <row r="7435" spans="29:90" s="168" customFormat="1" x14ac:dyDescent="0.25">
      <c r="AC7435" s="175"/>
      <c r="AD7435" s="175"/>
      <c r="AE7435" s="175"/>
      <c r="AF7435" s="175"/>
      <c r="AG7435" s="175"/>
      <c r="AH7435" s="176"/>
      <c r="AM7435" s="6"/>
      <c r="AN7435" s="6"/>
      <c r="AO7435" s="6"/>
      <c r="AP7435" s="6"/>
      <c r="AQ7435" s="6"/>
      <c r="AR7435" s="6"/>
      <c r="AS7435" s="6"/>
      <c r="AT7435" s="6"/>
      <c r="AU7435" s="6"/>
      <c r="AV7435" s="6"/>
      <c r="AW7435" s="6"/>
      <c r="AX7435" s="6"/>
      <c r="AY7435" s="172"/>
      <c r="AZ7435" s="172"/>
      <c r="BA7435" s="172"/>
      <c r="BB7435" s="6"/>
      <c r="BC7435" s="6"/>
      <c r="BD7435" s="6"/>
      <c r="BE7435" s="6"/>
      <c r="BF7435" s="6"/>
      <c r="BG7435" s="172"/>
      <c r="BH7435" s="172"/>
      <c r="BI7435" s="172"/>
      <c r="BJ7435" s="6"/>
      <c r="BK7435" s="6"/>
      <c r="BL7435" s="6"/>
      <c r="BM7435" s="6"/>
      <c r="BN7435" s="6"/>
      <c r="BO7435" s="6"/>
      <c r="BP7435" s="6"/>
      <c r="BQ7435" s="6"/>
      <c r="BR7435" s="6"/>
      <c r="BS7435" s="6"/>
      <c r="BT7435" s="6"/>
      <c r="CG7435" s="432"/>
      <c r="CH7435" s="432"/>
      <c r="CL7435" s="174"/>
    </row>
    <row r="7436" spans="29:90" s="168" customFormat="1" x14ac:dyDescent="0.25">
      <c r="AC7436" s="175"/>
      <c r="AD7436" s="175"/>
      <c r="AE7436" s="175"/>
      <c r="AF7436" s="175"/>
      <c r="AG7436" s="175"/>
      <c r="AH7436" s="176"/>
      <c r="AM7436" s="6"/>
      <c r="AN7436" s="6"/>
      <c r="AO7436" s="6"/>
      <c r="AP7436" s="6"/>
      <c r="AQ7436" s="6"/>
      <c r="AR7436" s="6"/>
      <c r="AS7436" s="6"/>
      <c r="AT7436" s="6"/>
      <c r="AU7436" s="6"/>
      <c r="AV7436" s="6"/>
      <c r="AW7436" s="6"/>
      <c r="AX7436" s="6"/>
      <c r="AY7436" s="172"/>
      <c r="AZ7436" s="172"/>
      <c r="BA7436" s="172"/>
      <c r="BB7436" s="6"/>
      <c r="BC7436" s="6"/>
      <c r="BD7436" s="6"/>
      <c r="BE7436" s="6"/>
      <c r="BF7436" s="6"/>
      <c r="BG7436" s="172"/>
      <c r="BH7436" s="172"/>
      <c r="BI7436" s="172"/>
      <c r="BJ7436" s="6"/>
      <c r="BK7436" s="6"/>
      <c r="BL7436" s="6"/>
      <c r="BM7436" s="6"/>
      <c r="BN7436" s="6"/>
      <c r="BO7436" s="6"/>
      <c r="BP7436" s="6"/>
      <c r="BQ7436" s="6"/>
      <c r="BR7436" s="6"/>
      <c r="BS7436" s="6"/>
      <c r="BT7436" s="6"/>
      <c r="CG7436" s="432"/>
      <c r="CH7436" s="432"/>
      <c r="CL7436" s="174"/>
    </row>
    <row r="7437" spans="29:90" s="168" customFormat="1" x14ac:dyDescent="0.25">
      <c r="AC7437" s="175"/>
      <c r="AD7437" s="175"/>
      <c r="AE7437" s="175"/>
      <c r="AF7437" s="175"/>
      <c r="AG7437" s="175"/>
      <c r="AH7437" s="176"/>
      <c r="AM7437" s="6"/>
      <c r="AN7437" s="6"/>
      <c r="AO7437" s="6"/>
      <c r="AP7437" s="6"/>
      <c r="AQ7437" s="6"/>
      <c r="AR7437" s="6"/>
      <c r="AS7437" s="6"/>
      <c r="AT7437" s="6"/>
      <c r="AU7437" s="6"/>
      <c r="AV7437" s="6"/>
      <c r="AW7437" s="6"/>
      <c r="AX7437" s="6"/>
      <c r="AY7437" s="172"/>
      <c r="AZ7437" s="172"/>
      <c r="BA7437" s="172"/>
      <c r="BB7437" s="6"/>
      <c r="BC7437" s="6"/>
      <c r="BD7437" s="6"/>
      <c r="BE7437" s="6"/>
      <c r="BF7437" s="6"/>
      <c r="BG7437" s="172"/>
      <c r="BH7437" s="172"/>
      <c r="BI7437" s="172"/>
      <c r="BJ7437" s="6"/>
      <c r="BK7437" s="6"/>
      <c r="BL7437" s="6"/>
      <c r="BM7437" s="6"/>
      <c r="BN7437" s="6"/>
      <c r="BO7437" s="6"/>
      <c r="BP7437" s="6"/>
      <c r="BQ7437" s="6"/>
      <c r="BR7437" s="6"/>
      <c r="BS7437" s="6"/>
      <c r="BT7437" s="6"/>
      <c r="CG7437" s="432"/>
      <c r="CH7437" s="432"/>
      <c r="CL7437" s="174"/>
    </row>
    <row r="7438" spans="29:90" s="168" customFormat="1" x14ac:dyDescent="0.25">
      <c r="AC7438" s="175"/>
      <c r="AD7438" s="175"/>
      <c r="AE7438" s="175"/>
      <c r="AF7438" s="175"/>
      <c r="AG7438" s="175"/>
      <c r="AH7438" s="176"/>
      <c r="AM7438" s="6"/>
      <c r="AN7438" s="6"/>
      <c r="AO7438" s="6"/>
      <c r="AP7438" s="6"/>
      <c r="AQ7438" s="6"/>
      <c r="AR7438" s="6"/>
      <c r="AS7438" s="6"/>
      <c r="AT7438" s="6"/>
      <c r="AU7438" s="6"/>
      <c r="AV7438" s="6"/>
      <c r="AW7438" s="6"/>
      <c r="AX7438" s="6"/>
      <c r="AY7438" s="172"/>
      <c r="AZ7438" s="172"/>
      <c r="BA7438" s="172"/>
      <c r="BB7438" s="6"/>
      <c r="BC7438" s="6"/>
      <c r="BD7438" s="6"/>
      <c r="BE7438" s="6"/>
      <c r="BF7438" s="6"/>
      <c r="BG7438" s="172"/>
      <c r="BH7438" s="172"/>
      <c r="BI7438" s="172"/>
      <c r="BJ7438" s="6"/>
      <c r="BK7438" s="6"/>
      <c r="BL7438" s="6"/>
      <c r="BM7438" s="6"/>
      <c r="BN7438" s="6"/>
      <c r="BO7438" s="6"/>
      <c r="BP7438" s="6"/>
      <c r="BQ7438" s="6"/>
      <c r="BR7438" s="6"/>
      <c r="BS7438" s="6"/>
      <c r="BT7438" s="6"/>
      <c r="CG7438" s="432"/>
      <c r="CH7438" s="432"/>
      <c r="CL7438" s="174"/>
    </row>
    <row r="7439" spans="29:90" s="168" customFormat="1" x14ac:dyDescent="0.25">
      <c r="AC7439" s="175"/>
      <c r="AD7439" s="175"/>
      <c r="AE7439" s="175"/>
      <c r="AF7439" s="175"/>
      <c r="AG7439" s="175"/>
      <c r="AH7439" s="176"/>
      <c r="AM7439" s="6"/>
      <c r="AN7439" s="6"/>
      <c r="AO7439" s="6"/>
      <c r="AP7439" s="6"/>
      <c r="AQ7439" s="6"/>
      <c r="AR7439" s="6"/>
      <c r="AS7439" s="6"/>
      <c r="AT7439" s="6"/>
      <c r="AU7439" s="6"/>
      <c r="AV7439" s="6"/>
      <c r="AW7439" s="6"/>
      <c r="AX7439" s="6"/>
      <c r="AY7439" s="172"/>
      <c r="AZ7439" s="172"/>
      <c r="BA7439" s="172"/>
      <c r="BB7439" s="6"/>
      <c r="BC7439" s="6"/>
      <c r="BD7439" s="6"/>
      <c r="BE7439" s="6"/>
      <c r="BF7439" s="6"/>
      <c r="BG7439" s="172"/>
      <c r="BH7439" s="172"/>
      <c r="BI7439" s="172"/>
      <c r="BJ7439" s="6"/>
      <c r="BK7439" s="6"/>
      <c r="BL7439" s="6"/>
      <c r="BM7439" s="6"/>
      <c r="BN7439" s="6"/>
      <c r="BO7439" s="6"/>
      <c r="BP7439" s="6"/>
      <c r="BQ7439" s="6"/>
      <c r="BR7439" s="6"/>
      <c r="BS7439" s="6"/>
      <c r="BT7439" s="6"/>
      <c r="CG7439" s="432"/>
      <c r="CH7439" s="432"/>
      <c r="CL7439" s="174"/>
    </row>
    <row r="7440" spans="29:90" s="168" customFormat="1" x14ac:dyDescent="0.25">
      <c r="AC7440" s="175"/>
      <c r="AD7440" s="175"/>
      <c r="AE7440" s="175"/>
      <c r="AF7440" s="175"/>
      <c r="AG7440" s="175"/>
      <c r="AH7440" s="176"/>
      <c r="AM7440" s="6"/>
      <c r="AN7440" s="6"/>
      <c r="AO7440" s="6"/>
      <c r="AP7440" s="6"/>
      <c r="AQ7440" s="6"/>
      <c r="AR7440" s="6"/>
      <c r="AS7440" s="6"/>
      <c r="AT7440" s="6"/>
      <c r="AU7440" s="6"/>
      <c r="AV7440" s="6"/>
      <c r="AW7440" s="6"/>
      <c r="AX7440" s="6"/>
      <c r="AY7440" s="172"/>
      <c r="AZ7440" s="172"/>
      <c r="BA7440" s="172"/>
      <c r="BB7440" s="6"/>
      <c r="BC7440" s="6"/>
      <c r="BD7440" s="6"/>
      <c r="BE7440" s="6"/>
      <c r="BF7440" s="6"/>
      <c r="BG7440" s="172"/>
      <c r="BH7440" s="172"/>
      <c r="BI7440" s="172"/>
      <c r="BJ7440" s="6"/>
      <c r="BK7440" s="6"/>
      <c r="BL7440" s="6"/>
      <c r="BM7440" s="6"/>
      <c r="BN7440" s="6"/>
      <c r="BO7440" s="6"/>
      <c r="BP7440" s="6"/>
      <c r="BQ7440" s="6"/>
      <c r="BR7440" s="6"/>
      <c r="BS7440" s="6"/>
      <c r="BT7440" s="6"/>
      <c r="CG7440" s="432"/>
      <c r="CH7440" s="432"/>
      <c r="CL7440" s="174"/>
    </row>
    <row r="7441" spans="29:90" s="168" customFormat="1" x14ac:dyDescent="0.25">
      <c r="AC7441" s="175"/>
      <c r="AD7441" s="175"/>
      <c r="AE7441" s="175"/>
      <c r="AF7441" s="175"/>
      <c r="AG7441" s="175"/>
      <c r="AH7441" s="176"/>
      <c r="AM7441" s="6"/>
      <c r="AN7441" s="6"/>
      <c r="AO7441" s="6"/>
      <c r="AP7441" s="6"/>
      <c r="AQ7441" s="6"/>
      <c r="AR7441" s="6"/>
      <c r="AS7441" s="6"/>
      <c r="AT7441" s="6"/>
      <c r="AU7441" s="6"/>
      <c r="AV7441" s="6"/>
      <c r="AW7441" s="6"/>
      <c r="AX7441" s="6"/>
      <c r="AY7441" s="172"/>
      <c r="AZ7441" s="172"/>
      <c r="BA7441" s="172"/>
      <c r="BB7441" s="6"/>
      <c r="BC7441" s="6"/>
      <c r="BD7441" s="6"/>
      <c r="BE7441" s="6"/>
      <c r="BF7441" s="6"/>
      <c r="BG7441" s="172"/>
      <c r="BH7441" s="172"/>
      <c r="BI7441" s="172"/>
      <c r="BJ7441" s="6"/>
      <c r="BK7441" s="6"/>
      <c r="BL7441" s="6"/>
      <c r="BM7441" s="6"/>
      <c r="BN7441" s="6"/>
      <c r="BO7441" s="6"/>
      <c r="BP7441" s="6"/>
      <c r="BQ7441" s="6"/>
      <c r="BR7441" s="6"/>
      <c r="BS7441" s="6"/>
      <c r="BT7441" s="6"/>
      <c r="CG7441" s="432"/>
      <c r="CH7441" s="432"/>
      <c r="CL7441" s="174"/>
    </row>
    <row r="7442" spans="29:90" s="168" customFormat="1" x14ac:dyDescent="0.25">
      <c r="AC7442" s="175"/>
      <c r="AD7442" s="175"/>
      <c r="AE7442" s="175"/>
      <c r="AF7442" s="175"/>
      <c r="AG7442" s="175"/>
      <c r="AH7442" s="176"/>
      <c r="AM7442" s="6"/>
      <c r="AN7442" s="6"/>
      <c r="AO7442" s="6"/>
      <c r="AP7442" s="6"/>
      <c r="AQ7442" s="6"/>
      <c r="AR7442" s="6"/>
      <c r="AS7442" s="6"/>
      <c r="AT7442" s="6"/>
      <c r="AU7442" s="6"/>
      <c r="AV7442" s="6"/>
      <c r="AW7442" s="6"/>
      <c r="AX7442" s="6"/>
      <c r="AY7442" s="172"/>
      <c r="AZ7442" s="172"/>
      <c r="BA7442" s="172"/>
      <c r="BB7442" s="6"/>
      <c r="BC7442" s="6"/>
      <c r="BD7442" s="6"/>
      <c r="BE7442" s="6"/>
      <c r="BF7442" s="6"/>
      <c r="BG7442" s="172"/>
      <c r="BH7442" s="172"/>
      <c r="BI7442" s="172"/>
      <c r="BJ7442" s="6"/>
      <c r="BK7442" s="6"/>
      <c r="BL7442" s="6"/>
      <c r="BM7442" s="6"/>
      <c r="BN7442" s="6"/>
      <c r="BO7442" s="6"/>
      <c r="BP7442" s="6"/>
      <c r="BQ7442" s="6"/>
      <c r="BR7442" s="6"/>
      <c r="BS7442" s="6"/>
      <c r="BT7442" s="6"/>
      <c r="CG7442" s="432"/>
      <c r="CH7442" s="432"/>
      <c r="CL7442" s="174"/>
    </row>
    <row r="7443" spans="29:90" s="168" customFormat="1" x14ac:dyDescent="0.25">
      <c r="AC7443" s="175"/>
      <c r="AD7443" s="175"/>
      <c r="AE7443" s="175"/>
      <c r="AF7443" s="175"/>
      <c r="AG7443" s="175"/>
      <c r="AH7443" s="176"/>
      <c r="AM7443" s="6"/>
      <c r="AN7443" s="6"/>
      <c r="AO7443" s="6"/>
      <c r="AP7443" s="6"/>
      <c r="AQ7443" s="6"/>
      <c r="AR7443" s="6"/>
      <c r="AS7443" s="6"/>
      <c r="AT7443" s="6"/>
      <c r="AU7443" s="6"/>
      <c r="AV7443" s="6"/>
      <c r="AW7443" s="6"/>
      <c r="AX7443" s="6"/>
      <c r="AY7443" s="172"/>
      <c r="AZ7443" s="172"/>
      <c r="BA7443" s="172"/>
      <c r="BB7443" s="6"/>
      <c r="BC7443" s="6"/>
      <c r="BD7443" s="6"/>
      <c r="BE7443" s="6"/>
      <c r="BF7443" s="6"/>
      <c r="BG7443" s="172"/>
      <c r="BH7443" s="172"/>
      <c r="BI7443" s="172"/>
      <c r="BJ7443" s="6"/>
      <c r="BK7443" s="6"/>
      <c r="BL7443" s="6"/>
      <c r="BM7443" s="6"/>
      <c r="BN7443" s="6"/>
      <c r="BO7443" s="6"/>
      <c r="BP7443" s="6"/>
      <c r="BQ7443" s="6"/>
      <c r="BR7443" s="6"/>
      <c r="BS7443" s="6"/>
      <c r="BT7443" s="6"/>
      <c r="CG7443" s="432"/>
      <c r="CH7443" s="432"/>
      <c r="CL7443" s="174"/>
    </row>
    <row r="7444" spans="29:90" s="168" customFormat="1" x14ac:dyDescent="0.25">
      <c r="AC7444" s="175"/>
      <c r="AD7444" s="175"/>
      <c r="AE7444" s="175"/>
      <c r="AF7444" s="175"/>
      <c r="AG7444" s="175"/>
      <c r="AH7444" s="176"/>
      <c r="AM7444" s="6"/>
      <c r="AN7444" s="6"/>
      <c r="AO7444" s="6"/>
      <c r="AP7444" s="6"/>
      <c r="AQ7444" s="6"/>
      <c r="AR7444" s="6"/>
      <c r="AS7444" s="6"/>
      <c r="AT7444" s="6"/>
      <c r="AU7444" s="6"/>
      <c r="AV7444" s="6"/>
      <c r="AW7444" s="6"/>
      <c r="AX7444" s="6"/>
      <c r="AY7444" s="172"/>
      <c r="AZ7444" s="172"/>
      <c r="BA7444" s="172"/>
      <c r="BB7444" s="6"/>
      <c r="BC7444" s="6"/>
      <c r="BD7444" s="6"/>
      <c r="BE7444" s="6"/>
      <c r="BF7444" s="6"/>
      <c r="BG7444" s="172"/>
      <c r="BH7444" s="172"/>
      <c r="BI7444" s="172"/>
      <c r="BJ7444" s="6"/>
      <c r="BK7444" s="6"/>
      <c r="BL7444" s="6"/>
      <c r="BM7444" s="6"/>
      <c r="BN7444" s="6"/>
      <c r="BO7444" s="6"/>
      <c r="BP7444" s="6"/>
      <c r="BQ7444" s="6"/>
      <c r="BR7444" s="6"/>
      <c r="BS7444" s="6"/>
      <c r="BT7444" s="6"/>
      <c r="CG7444" s="432"/>
      <c r="CH7444" s="432"/>
      <c r="CL7444" s="174"/>
    </row>
    <row r="7445" spans="29:90" s="168" customFormat="1" x14ac:dyDescent="0.25">
      <c r="AC7445" s="175"/>
      <c r="AD7445" s="175"/>
      <c r="AE7445" s="175"/>
      <c r="AF7445" s="175"/>
      <c r="AG7445" s="175"/>
      <c r="AH7445" s="176"/>
      <c r="AM7445" s="6"/>
      <c r="AN7445" s="6"/>
      <c r="AO7445" s="6"/>
      <c r="AP7445" s="6"/>
      <c r="AQ7445" s="6"/>
      <c r="AR7445" s="6"/>
      <c r="AS7445" s="6"/>
      <c r="AT7445" s="6"/>
      <c r="AU7445" s="6"/>
      <c r="AV7445" s="6"/>
      <c r="AW7445" s="6"/>
      <c r="AX7445" s="6"/>
      <c r="AY7445" s="172"/>
      <c r="AZ7445" s="172"/>
      <c r="BA7445" s="172"/>
      <c r="BB7445" s="6"/>
      <c r="BC7445" s="6"/>
      <c r="BD7445" s="6"/>
      <c r="BE7445" s="6"/>
      <c r="BF7445" s="6"/>
      <c r="BG7445" s="172"/>
      <c r="BH7445" s="172"/>
      <c r="BI7445" s="172"/>
      <c r="BJ7445" s="6"/>
      <c r="BK7445" s="6"/>
      <c r="BL7445" s="6"/>
      <c r="BM7445" s="6"/>
      <c r="BN7445" s="6"/>
      <c r="BO7445" s="6"/>
      <c r="BP7445" s="6"/>
      <c r="BQ7445" s="6"/>
      <c r="BR7445" s="6"/>
      <c r="BS7445" s="6"/>
      <c r="BT7445" s="6"/>
      <c r="CG7445" s="432"/>
      <c r="CH7445" s="432"/>
      <c r="CL7445" s="174"/>
    </row>
    <row r="7446" spans="29:90" s="168" customFormat="1" x14ac:dyDescent="0.25">
      <c r="AC7446" s="175"/>
      <c r="AD7446" s="175"/>
      <c r="AE7446" s="175"/>
      <c r="AF7446" s="175"/>
      <c r="AG7446" s="175"/>
      <c r="AH7446" s="176"/>
      <c r="AM7446" s="6"/>
      <c r="AN7446" s="6"/>
      <c r="AO7446" s="6"/>
      <c r="AP7446" s="6"/>
      <c r="AQ7446" s="6"/>
      <c r="AR7446" s="6"/>
      <c r="AS7446" s="6"/>
      <c r="AT7446" s="6"/>
      <c r="AU7446" s="6"/>
      <c r="AV7446" s="6"/>
      <c r="AW7446" s="6"/>
      <c r="AX7446" s="6"/>
      <c r="AY7446" s="172"/>
      <c r="AZ7446" s="172"/>
      <c r="BA7446" s="172"/>
      <c r="BB7446" s="6"/>
      <c r="BC7446" s="6"/>
      <c r="BD7446" s="6"/>
      <c r="BE7446" s="6"/>
      <c r="BF7446" s="6"/>
      <c r="BG7446" s="172"/>
      <c r="BH7446" s="172"/>
      <c r="BI7446" s="172"/>
      <c r="BJ7446" s="6"/>
      <c r="BK7446" s="6"/>
      <c r="BL7446" s="6"/>
      <c r="BM7446" s="6"/>
      <c r="BN7446" s="6"/>
      <c r="BO7446" s="6"/>
      <c r="BP7446" s="6"/>
      <c r="BQ7446" s="6"/>
      <c r="BR7446" s="6"/>
      <c r="BS7446" s="6"/>
      <c r="BT7446" s="6"/>
      <c r="CG7446" s="432"/>
      <c r="CH7446" s="432"/>
      <c r="CL7446" s="174"/>
    </row>
    <row r="7447" spans="29:90" s="168" customFormat="1" x14ac:dyDescent="0.25">
      <c r="AC7447" s="175"/>
      <c r="AD7447" s="175"/>
      <c r="AE7447" s="175"/>
      <c r="AF7447" s="175"/>
      <c r="AG7447" s="175"/>
      <c r="AH7447" s="176"/>
      <c r="AM7447" s="6"/>
      <c r="AN7447" s="6"/>
      <c r="AO7447" s="6"/>
      <c r="AP7447" s="6"/>
      <c r="AQ7447" s="6"/>
      <c r="AR7447" s="6"/>
      <c r="AS7447" s="6"/>
      <c r="AT7447" s="6"/>
      <c r="AU7447" s="6"/>
      <c r="AV7447" s="6"/>
      <c r="AW7447" s="6"/>
      <c r="AX7447" s="6"/>
      <c r="AY7447" s="172"/>
      <c r="AZ7447" s="172"/>
      <c r="BA7447" s="172"/>
      <c r="BB7447" s="6"/>
      <c r="BC7447" s="6"/>
      <c r="BD7447" s="6"/>
      <c r="BE7447" s="6"/>
      <c r="BF7447" s="6"/>
      <c r="BG7447" s="172"/>
      <c r="BH7447" s="172"/>
      <c r="BI7447" s="172"/>
      <c r="BJ7447" s="6"/>
      <c r="BK7447" s="6"/>
      <c r="BL7447" s="6"/>
      <c r="BM7447" s="6"/>
      <c r="BN7447" s="6"/>
      <c r="BO7447" s="6"/>
      <c r="BP7447" s="6"/>
      <c r="BQ7447" s="6"/>
      <c r="BR7447" s="6"/>
      <c r="BS7447" s="6"/>
      <c r="BT7447" s="6"/>
      <c r="CG7447" s="432"/>
      <c r="CH7447" s="432"/>
      <c r="CL7447" s="174"/>
    </row>
    <row r="7448" spans="29:90" s="168" customFormat="1" x14ac:dyDescent="0.25">
      <c r="AC7448" s="175"/>
      <c r="AD7448" s="175"/>
      <c r="AE7448" s="175"/>
      <c r="AF7448" s="175"/>
      <c r="AG7448" s="175"/>
      <c r="AH7448" s="176"/>
      <c r="AM7448" s="6"/>
      <c r="AN7448" s="6"/>
      <c r="AO7448" s="6"/>
      <c r="AP7448" s="6"/>
      <c r="AQ7448" s="6"/>
      <c r="AR7448" s="6"/>
      <c r="AS7448" s="6"/>
      <c r="AT7448" s="6"/>
      <c r="AU7448" s="6"/>
      <c r="AV7448" s="6"/>
      <c r="AW7448" s="6"/>
      <c r="AX7448" s="6"/>
      <c r="AY7448" s="172"/>
      <c r="AZ7448" s="172"/>
      <c r="BA7448" s="172"/>
      <c r="BB7448" s="6"/>
      <c r="BC7448" s="6"/>
      <c r="BD7448" s="6"/>
      <c r="BE7448" s="6"/>
      <c r="BF7448" s="6"/>
      <c r="BG7448" s="172"/>
      <c r="BH7448" s="172"/>
      <c r="BI7448" s="172"/>
      <c r="BJ7448" s="6"/>
      <c r="BK7448" s="6"/>
      <c r="BL7448" s="6"/>
      <c r="BM7448" s="6"/>
      <c r="BN7448" s="6"/>
      <c r="BO7448" s="6"/>
      <c r="BP7448" s="6"/>
      <c r="BQ7448" s="6"/>
      <c r="BR7448" s="6"/>
      <c r="BS7448" s="6"/>
      <c r="BT7448" s="6"/>
      <c r="CG7448" s="432"/>
      <c r="CH7448" s="432"/>
      <c r="CL7448" s="174"/>
    </row>
    <row r="7449" spans="29:90" s="168" customFormat="1" x14ac:dyDescent="0.25">
      <c r="AC7449" s="175"/>
      <c r="AD7449" s="175"/>
      <c r="AE7449" s="175"/>
      <c r="AF7449" s="175"/>
      <c r="AG7449" s="175"/>
      <c r="AH7449" s="176"/>
      <c r="AM7449" s="6"/>
      <c r="AN7449" s="6"/>
      <c r="AO7449" s="6"/>
      <c r="AP7449" s="6"/>
      <c r="AQ7449" s="6"/>
      <c r="AR7449" s="6"/>
      <c r="AS7449" s="6"/>
      <c r="AT7449" s="6"/>
      <c r="AU7449" s="6"/>
      <c r="AV7449" s="6"/>
      <c r="AW7449" s="6"/>
      <c r="AX7449" s="6"/>
      <c r="AY7449" s="172"/>
      <c r="AZ7449" s="172"/>
      <c r="BA7449" s="172"/>
      <c r="BB7449" s="6"/>
      <c r="BC7449" s="6"/>
      <c r="BD7449" s="6"/>
      <c r="BE7449" s="6"/>
      <c r="BF7449" s="6"/>
      <c r="BG7449" s="172"/>
      <c r="BH7449" s="172"/>
      <c r="BI7449" s="172"/>
      <c r="BJ7449" s="6"/>
      <c r="BK7449" s="6"/>
      <c r="BL7449" s="6"/>
      <c r="BM7449" s="6"/>
      <c r="BN7449" s="6"/>
      <c r="BO7449" s="6"/>
      <c r="BP7449" s="6"/>
      <c r="BQ7449" s="6"/>
      <c r="BR7449" s="6"/>
      <c r="BS7449" s="6"/>
      <c r="BT7449" s="6"/>
      <c r="CG7449" s="432"/>
      <c r="CH7449" s="432"/>
      <c r="CL7449" s="174"/>
    </row>
    <row r="7450" spans="29:90" s="168" customFormat="1" x14ac:dyDescent="0.25">
      <c r="AC7450" s="175"/>
      <c r="AD7450" s="175"/>
      <c r="AE7450" s="175"/>
      <c r="AF7450" s="175"/>
      <c r="AG7450" s="175"/>
      <c r="AH7450" s="176"/>
      <c r="AM7450" s="6"/>
      <c r="AN7450" s="6"/>
      <c r="AO7450" s="6"/>
      <c r="AP7450" s="6"/>
      <c r="AQ7450" s="6"/>
      <c r="AR7450" s="6"/>
      <c r="AS7450" s="6"/>
      <c r="AT7450" s="6"/>
      <c r="AU7450" s="6"/>
      <c r="AV7450" s="6"/>
      <c r="AW7450" s="6"/>
      <c r="AX7450" s="6"/>
      <c r="AY7450" s="172"/>
      <c r="AZ7450" s="172"/>
      <c r="BA7450" s="172"/>
      <c r="BB7450" s="6"/>
      <c r="BC7450" s="6"/>
      <c r="BD7450" s="6"/>
      <c r="BE7450" s="6"/>
      <c r="BF7450" s="6"/>
      <c r="BG7450" s="172"/>
      <c r="BH7450" s="172"/>
      <c r="BI7450" s="172"/>
      <c r="BJ7450" s="6"/>
      <c r="BK7450" s="6"/>
      <c r="BL7450" s="6"/>
      <c r="BM7450" s="6"/>
      <c r="BN7450" s="6"/>
      <c r="BO7450" s="6"/>
      <c r="BP7450" s="6"/>
      <c r="BQ7450" s="6"/>
      <c r="BR7450" s="6"/>
      <c r="BS7450" s="6"/>
      <c r="BT7450" s="6"/>
      <c r="CG7450" s="432"/>
      <c r="CH7450" s="432"/>
      <c r="CL7450" s="174"/>
    </row>
    <row r="7451" spans="29:90" s="168" customFormat="1" x14ac:dyDescent="0.25">
      <c r="AC7451" s="175"/>
      <c r="AD7451" s="175"/>
      <c r="AE7451" s="175"/>
      <c r="AF7451" s="175"/>
      <c r="AG7451" s="175"/>
      <c r="AH7451" s="176"/>
      <c r="AM7451" s="6"/>
      <c r="AN7451" s="6"/>
      <c r="AO7451" s="6"/>
      <c r="AP7451" s="6"/>
      <c r="AQ7451" s="6"/>
      <c r="AR7451" s="6"/>
      <c r="AS7451" s="6"/>
      <c r="AT7451" s="6"/>
      <c r="AU7451" s="6"/>
      <c r="AV7451" s="6"/>
      <c r="AW7451" s="6"/>
      <c r="AX7451" s="6"/>
      <c r="AY7451" s="172"/>
      <c r="AZ7451" s="172"/>
      <c r="BA7451" s="172"/>
      <c r="BB7451" s="6"/>
      <c r="BC7451" s="6"/>
      <c r="BD7451" s="6"/>
      <c r="BE7451" s="6"/>
      <c r="BF7451" s="6"/>
      <c r="BG7451" s="172"/>
      <c r="BH7451" s="172"/>
      <c r="BI7451" s="172"/>
      <c r="BJ7451" s="6"/>
      <c r="BK7451" s="6"/>
      <c r="BL7451" s="6"/>
      <c r="BM7451" s="6"/>
      <c r="BN7451" s="6"/>
      <c r="BO7451" s="6"/>
      <c r="BP7451" s="6"/>
      <c r="BQ7451" s="6"/>
      <c r="BR7451" s="6"/>
      <c r="BS7451" s="6"/>
      <c r="BT7451" s="6"/>
      <c r="CG7451" s="432"/>
      <c r="CH7451" s="432"/>
      <c r="CL7451" s="174"/>
    </row>
    <row r="7452" spans="29:90" s="168" customFormat="1" x14ac:dyDescent="0.25">
      <c r="AC7452" s="175"/>
      <c r="AD7452" s="175"/>
      <c r="AE7452" s="175"/>
      <c r="AF7452" s="175"/>
      <c r="AG7452" s="175"/>
      <c r="AH7452" s="176"/>
      <c r="AM7452" s="6"/>
      <c r="AN7452" s="6"/>
      <c r="AO7452" s="6"/>
      <c r="AP7452" s="6"/>
      <c r="AQ7452" s="6"/>
      <c r="AR7452" s="6"/>
      <c r="AS7452" s="6"/>
      <c r="AT7452" s="6"/>
      <c r="AU7452" s="6"/>
      <c r="AV7452" s="6"/>
      <c r="AW7452" s="6"/>
      <c r="AX7452" s="6"/>
      <c r="AY7452" s="172"/>
      <c r="AZ7452" s="172"/>
      <c r="BA7452" s="172"/>
      <c r="BB7452" s="6"/>
      <c r="BC7452" s="6"/>
      <c r="BD7452" s="6"/>
      <c r="BE7452" s="6"/>
      <c r="BF7452" s="6"/>
      <c r="BG7452" s="172"/>
      <c r="BH7452" s="172"/>
      <c r="BI7452" s="172"/>
      <c r="BJ7452" s="6"/>
      <c r="BK7452" s="6"/>
      <c r="BL7452" s="6"/>
      <c r="BM7452" s="6"/>
      <c r="BN7452" s="6"/>
      <c r="BO7452" s="6"/>
      <c r="BP7452" s="6"/>
      <c r="BQ7452" s="6"/>
      <c r="BR7452" s="6"/>
      <c r="BS7452" s="6"/>
      <c r="BT7452" s="6"/>
      <c r="CG7452" s="432"/>
      <c r="CH7452" s="432"/>
      <c r="CL7452" s="174"/>
    </row>
    <row r="7453" spans="29:90" s="168" customFormat="1" x14ac:dyDescent="0.25">
      <c r="AC7453" s="175"/>
      <c r="AD7453" s="175"/>
      <c r="AE7453" s="175"/>
      <c r="AF7453" s="175"/>
      <c r="AG7453" s="175"/>
      <c r="AH7453" s="176"/>
      <c r="AM7453" s="6"/>
      <c r="AN7453" s="6"/>
      <c r="AO7453" s="6"/>
      <c r="AP7453" s="6"/>
      <c r="AQ7453" s="6"/>
      <c r="AR7453" s="6"/>
      <c r="AS7453" s="6"/>
      <c r="AT7453" s="6"/>
      <c r="AU7453" s="6"/>
      <c r="AV7453" s="6"/>
      <c r="AW7453" s="6"/>
      <c r="AX7453" s="6"/>
      <c r="AY7453" s="172"/>
      <c r="AZ7453" s="172"/>
      <c r="BA7453" s="172"/>
      <c r="BB7453" s="6"/>
      <c r="BC7453" s="6"/>
      <c r="BD7453" s="6"/>
      <c r="BE7453" s="6"/>
      <c r="BF7453" s="6"/>
      <c r="BG7453" s="172"/>
      <c r="BH7453" s="172"/>
      <c r="BI7453" s="172"/>
      <c r="BJ7453" s="6"/>
      <c r="BK7453" s="6"/>
      <c r="BL7453" s="6"/>
      <c r="BM7453" s="6"/>
      <c r="BN7453" s="6"/>
      <c r="BO7453" s="6"/>
      <c r="BP7453" s="6"/>
      <c r="BQ7453" s="6"/>
      <c r="BR7453" s="6"/>
      <c r="BS7453" s="6"/>
      <c r="BT7453" s="6"/>
      <c r="CG7453" s="432"/>
      <c r="CH7453" s="432"/>
      <c r="CL7453" s="174"/>
    </row>
    <row r="7454" spans="29:90" s="168" customFormat="1" x14ac:dyDescent="0.25">
      <c r="AC7454" s="175"/>
      <c r="AD7454" s="175"/>
      <c r="AE7454" s="175"/>
      <c r="AF7454" s="175"/>
      <c r="AG7454" s="175"/>
      <c r="AH7454" s="176"/>
      <c r="AM7454" s="6"/>
      <c r="AN7454" s="6"/>
      <c r="AO7454" s="6"/>
      <c r="AP7454" s="6"/>
      <c r="AQ7454" s="6"/>
      <c r="AR7454" s="6"/>
      <c r="AS7454" s="6"/>
      <c r="AT7454" s="6"/>
      <c r="AU7454" s="6"/>
      <c r="AV7454" s="6"/>
      <c r="AW7454" s="6"/>
      <c r="AX7454" s="6"/>
      <c r="AY7454" s="172"/>
      <c r="AZ7454" s="172"/>
      <c r="BA7454" s="172"/>
      <c r="BB7454" s="6"/>
      <c r="BC7454" s="6"/>
      <c r="BD7454" s="6"/>
      <c r="BE7454" s="6"/>
      <c r="BF7454" s="6"/>
      <c r="BG7454" s="172"/>
      <c r="BH7454" s="172"/>
      <c r="BI7454" s="172"/>
      <c r="BJ7454" s="6"/>
      <c r="BK7454" s="6"/>
      <c r="BL7454" s="6"/>
      <c r="BM7454" s="6"/>
      <c r="BN7454" s="6"/>
      <c r="BO7454" s="6"/>
      <c r="BP7454" s="6"/>
      <c r="BQ7454" s="6"/>
      <c r="BR7454" s="6"/>
      <c r="BS7454" s="6"/>
      <c r="BT7454" s="6"/>
      <c r="CG7454" s="432"/>
      <c r="CH7454" s="432"/>
      <c r="CL7454" s="174"/>
    </row>
    <row r="7455" spans="29:90" s="168" customFormat="1" x14ac:dyDescent="0.25">
      <c r="AC7455" s="175"/>
      <c r="AD7455" s="175"/>
      <c r="AE7455" s="175"/>
      <c r="AF7455" s="175"/>
      <c r="AG7455" s="175"/>
      <c r="AH7455" s="176"/>
      <c r="AM7455" s="6"/>
      <c r="AN7455" s="6"/>
      <c r="AO7455" s="6"/>
      <c r="AP7455" s="6"/>
      <c r="AQ7455" s="6"/>
      <c r="AR7455" s="6"/>
      <c r="AS7455" s="6"/>
      <c r="AT7455" s="6"/>
      <c r="AU7455" s="6"/>
      <c r="AV7455" s="6"/>
      <c r="AW7455" s="6"/>
      <c r="AX7455" s="6"/>
      <c r="AY7455" s="172"/>
      <c r="AZ7455" s="172"/>
      <c r="BA7455" s="172"/>
      <c r="BB7455" s="6"/>
      <c r="BC7455" s="6"/>
      <c r="BD7455" s="6"/>
      <c r="BE7455" s="6"/>
      <c r="BF7455" s="6"/>
      <c r="BG7455" s="172"/>
      <c r="BH7455" s="172"/>
      <c r="BI7455" s="172"/>
      <c r="BJ7455" s="6"/>
      <c r="BK7455" s="6"/>
      <c r="BL7455" s="6"/>
      <c r="BM7455" s="6"/>
      <c r="BN7455" s="6"/>
      <c r="BO7455" s="6"/>
      <c r="BP7455" s="6"/>
      <c r="BQ7455" s="6"/>
      <c r="BR7455" s="6"/>
      <c r="BS7455" s="6"/>
      <c r="BT7455" s="6"/>
      <c r="CG7455" s="432"/>
      <c r="CH7455" s="432"/>
      <c r="CL7455" s="174"/>
    </row>
    <row r="7456" spans="29:90" s="168" customFormat="1" x14ac:dyDescent="0.25">
      <c r="AC7456" s="175"/>
      <c r="AD7456" s="175"/>
      <c r="AE7456" s="175"/>
      <c r="AF7456" s="175"/>
      <c r="AG7456" s="175"/>
      <c r="AH7456" s="176"/>
      <c r="AM7456" s="6"/>
      <c r="AN7456" s="6"/>
      <c r="AO7456" s="6"/>
      <c r="AP7456" s="6"/>
      <c r="AQ7456" s="6"/>
      <c r="AR7456" s="6"/>
      <c r="AS7456" s="6"/>
      <c r="AT7456" s="6"/>
      <c r="AU7456" s="6"/>
      <c r="AV7456" s="6"/>
      <c r="AW7456" s="6"/>
      <c r="AX7456" s="6"/>
      <c r="AY7456" s="172"/>
      <c r="AZ7456" s="172"/>
      <c r="BA7456" s="172"/>
      <c r="BB7456" s="6"/>
      <c r="BC7456" s="6"/>
      <c r="BD7456" s="6"/>
      <c r="BE7456" s="6"/>
      <c r="BF7456" s="6"/>
      <c r="BG7456" s="172"/>
      <c r="BH7456" s="172"/>
      <c r="BI7456" s="172"/>
      <c r="BJ7456" s="6"/>
      <c r="BK7456" s="6"/>
      <c r="BL7456" s="6"/>
      <c r="BM7456" s="6"/>
      <c r="BN7456" s="6"/>
      <c r="BO7456" s="6"/>
      <c r="BP7456" s="6"/>
      <c r="BQ7456" s="6"/>
      <c r="BR7456" s="6"/>
      <c r="BS7456" s="6"/>
      <c r="BT7456" s="6"/>
      <c r="CG7456" s="432"/>
      <c r="CH7456" s="432"/>
      <c r="CL7456" s="174"/>
    </row>
    <row r="7457" spans="29:90" s="168" customFormat="1" x14ac:dyDescent="0.25">
      <c r="AC7457" s="175"/>
      <c r="AD7457" s="175"/>
      <c r="AE7457" s="175"/>
      <c r="AF7457" s="175"/>
      <c r="AG7457" s="175"/>
      <c r="AH7457" s="176"/>
      <c r="AM7457" s="6"/>
      <c r="AN7457" s="6"/>
      <c r="AO7457" s="6"/>
      <c r="AP7457" s="6"/>
      <c r="AQ7457" s="6"/>
      <c r="AR7457" s="6"/>
      <c r="AS7457" s="6"/>
      <c r="AT7457" s="6"/>
      <c r="AU7457" s="6"/>
      <c r="AV7457" s="6"/>
      <c r="AW7457" s="6"/>
      <c r="AX7457" s="6"/>
      <c r="AY7457" s="172"/>
      <c r="AZ7457" s="172"/>
      <c r="BA7457" s="172"/>
      <c r="BB7457" s="6"/>
      <c r="BC7457" s="6"/>
      <c r="BD7457" s="6"/>
      <c r="BE7457" s="6"/>
      <c r="BF7457" s="6"/>
      <c r="BG7457" s="172"/>
      <c r="BH7457" s="172"/>
      <c r="BI7457" s="172"/>
      <c r="BJ7457" s="6"/>
      <c r="BK7457" s="6"/>
      <c r="BL7457" s="6"/>
      <c r="BM7457" s="6"/>
      <c r="BN7457" s="6"/>
      <c r="BO7457" s="6"/>
      <c r="BP7457" s="6"/>
      <c r="BQ7457" s="6"/>
      <c r="BR7457" s="6"/>
      <c r="BS7457" s="6"/>
      <c r="BT7457" s="6"/>
      <c r="CG7457" s="432"/>
      <c r="CH7457" s="432"/>
      <c r="CL7457" s="174"/>
    </row>
    <row r="7458" spans="29:90" s="168" customFormat="1" x14ac:dyDescent="0.25">
      <c r="AC7458" s="175"/>
      <c r="AD7458" s="175"/>
      <c r="AE7458" s="175"/>
      <c r="AF7458" s="175"/>
      <c r="AG7458" s="175"/>
      <c r="AH7458" s="176"/>
      <c r="AM7458" s="6"/>
      <c r="AN7458" s="6"/>
      <c r="AO7458" s="6"/>
      <c r="AP7458" s="6"/>
      <c r="AQ7458" s="6"/>
      <c r="AR7458" s="6"/>
      <c r="AS7458" s="6"/>
      <c r="AT7458" s="6"/>
      <c r="AU7458" s="6"/>
      <c r="AV7458" s="6"/>
      <c r="AW7458" s="6"/>
      <c r="AX7458" s="6"/>
      <c r="AY7458" s="172"/>
      <c r="AZ7458" s="172"/>
      <c r="BA7458" s="172"/>
      <c r="BB7458" s="6"/>
      <c r="BC7458" s="6"/>
      <c r="BD7458" s="6"/>
      <c r="BE7458" s="6"/>
      <c r="BF7458" s="6"/>
      <c r="BG7458" s="172"/>
      <c r="BH7458" s="172"/>
      <c r="BI7458" s="172"/>
      <c r="BJ7458" s="6"/>
      <c r="BK7458" s="6"/>
      <c r="BL7458" s="6"/>
      <c r="BM7458" s="6"/>
      <c r="BN7458" s="6"/>
      <c r="BO7458" s="6"/>
      <c r="BP7458" s="6"/>
      <c r="BQ7458" s="6"/>
      <c r="BR7458" s="6"/>
      <c r="BS7458" s="6"/>
      <c r="BT7458" s="6"/>
      <c r="CG7458" s="432"/>
      <c r="CH7458" s="432"/>
      <c r="CL7458" s="174"/>
    </row>
    <row r="7459" spans="29:90" s="168" customFormat="1" x14ac:dyDescent="0.25">
      <c r="AC7459" s="175"/>
      <c r="AD7459" s="175"/>
      <c r="AE7459" s="175"/>
      <c r="AF7459" s="175"/>
      <c r="AG7459" s="175"/>
      <c r="AH7459" s="176"/>
      <c r="AM7459" s="6"/>
      <c r="AN7459" s="6"/>
      <c r="AO7459" s="6"/>
      <c r="AP7459" s="6"/>
      <c r="AQ7459" s="6"/>
      <c r="AR7459" s="6"/>
      <c r="AS7459" s="6"/>
      <c r="AT7459" s="6"/>
      <c r="AU7459" s="6"/>
      <c r="AV7459" s="6"/>
      <c r="AW7459" s="6"/>
      <c r="AX7459" s="6"/>
      <c r="AY7459" s="172"/>
      <c r="AZ7459" s="172"/>
      <c r="BA7459" s="172"/>
      <c r="BB7459" s="6"/>
      <c r="BC7459" s="6"/>
      <c r="BD7459" s="6"/>
      <c r="BE7459" s="6"/>
      <c r="BF7459" s="6"/>
      <c r="BG7459" s="172"/>
      <c r="BH7459" s="172"/>
      <c r="BI7459" s="172"/>
      <c r="BJ7459" s="6"/>
      <c r="BK7459" s="6"/>
      <c r="BL7459" s="6"/>
      <c r="BM7459" s="6"/>
      <c r="BN7459" s="6"/>
      <c r="BO7459" s="6"/>
      <c r="BP7459" s="6"/>
      <c r="BQ7459" s="6"/>
      <c r="BR7459" s="6"/>
      <c r="BS7459" s="6"/>
      <c r="BT7459" s="6"/>
      <c r="CG7459" s="432"/>
      <c r="CH7459" s="432"/>
      <c r="CL7459" s="174"/>
    </row>
    <row r="7460" spans="29:90" s="168" customFormat="1" x14ac:dyDescent="0.25">
      <c r="AC7460" s="175"/>
      <c r="AD7460" s="175"/>
      <c r="AE7460" s="175"/>
      <c r="AF7460" s="175"/>
      <c r="AG7460" s="175"/>
      <c r="AH7460" s="176"/>
      <c r="AM7460" s="6"/>
      <c r="AN7460" s="6"/>
      <c r="AO7460" s="6"/>
      <c r="AP7460" s="6"/>
      <c r="AQ7460" s="6"/>
      <c r="AR7460" s="6"/>
      <c r="AS7460" s="6"/>
      <c r="AT7460" s="6"/>
      <c r="AU7460" s="6"/>
      <c r="AV7460" s="6"/>
      <c r="AW7460" s="6"/>
      <c r="AX7460" s="6"/>
      <c r="AY7460" s="172"/>
      <c r="AZ7460" s="172"/>
      <c r="BA7460" s="172"/>
      <c r="BB7460" s="6"/>
      <c r="BC7460" s="6"/>
      <c r="BD7460" s="6"/>
      <c r="BE7460" s="6"/>
      <c r="BF7460" s="6"/>
      <c r="BG7460" s="172"/>
      <c r="BH7460" s="172"/>
      <c r="BI7460" s="172"/>
      <c r="BJ7460" s="6"/>
      <c r="BK7460" s="6"/>
      <c r="BL7460" s="6"/>
      <c r="BM7460" s="6"/>
      <c r="BN7460" s="6"/>
      <c r="BO7460" s="6"/>
      <c r="BP7460" s="6"/>
      <c r="BQ7460" s="6"/>
      <c r="BR7460" s="6"/>
      <c r="BS7460" s="6"/>
      <c r="BT7460" s="6"/>
      <c r="CG7460" s="432"/>
      <c r="CH7460" s="432"/>
      <c r="CL7460" s="174"/>
    </row>
    <row r="7461" spans="29:90" s="168" customFormat="1" x14ac:dyDescent="0.25">
      <c r="AC7461" s="175"/>
      <c r="AD7461" s="175"/>
      <c r="AE7461" s="175"/>
      <c r="AF7461" s="175"/>
      <c r="AG7461" s="175"/>
      <c r="AH7461" s="176"/>
      <c r="AM7461" s="6"/>
      <c r="AN7461" s="6"/>
      <c r="AO7461" s="6"/>
      <c r="AP7461" s="6"/>
      <c r="AQ7461" s="6"/>
      <c r="AR7461" s="6"/>
      <c r="AS7461" s="6"/>
      <c r="AT7461" s="6"/>
      <c r="AU7461" s="6"/>
      <c r="AV7461" s="6"/>
      <c r="AW7461" s="6"/>
      <c r="AX7461" s="6"/>
      <c r="AY7461" s="172"/>
      <c r="AZ7461" s="172"/>
      <c r="BA7461" s="172"/>
      <c r="BB7461" s="6"/>
      <c r="BC7461" s="6"/>
      <c r="BD7461" s="6"/>
      <c r="BE7461" s="6"/>
      <c r="BF7461" s="6"/>
      <c r="BG7461" s="172"/>
      <c r="BH7461" s="172"/>
      <c r="BI7461" s="172"/>
      <c r="BJ7461" s="6"/>
      <c r="BK7461" s="6"/>
      <c r="BL7461" s="6"/>
      <c r="BM7461" s="6"/>
      <c r="BN7461" s="6"/>
      <c r="BO7461" s="6"/>
      <c r="BP7461" s="6"/>
      <c r="BQ7461" s="6"/>
      <c r="BR7461" s="6"/>
      <c r="BS7461" s="6"/>
      <c r="BT7461" s="6"/>
      <c r="CG7461" s="432"/>
      <c r="CH7461" s="432"/>
      <c r="CL7461" s="174"/>
    </row>
    <row r="7462" spans="29:90" s="168" customFormat="1" x14ac:dyDescent="0.25">
      <c r="AC7462" s="175"/>
      <c r="AD7462" s="175"/>
      <c r="AE7462" s="175"/>
      <c r="AF7462" s="175"/>
      <c r="AG7462" s="175"/>
      <c r="AH7462" s="176"/>
      <c r="AM7462" s="6"/>
      <c r="AN7462" s="6"/>
      <c r="AO7462" s="6"/>
      <c r="AP7462" s="6"/>
      <c r="AQ7462" s="6"/>
      <c r="AR7462" s="6"/>
      <c r="AS7462" s="6"/>
      <c r="AT7462" s="6"/>
      <c r="AU7462" s="6"/>
      <c r="AV7462" s="6"/>
      <c r="AW7462" s="6"/>
      <c r="AX7462" s="6"/>
      <c r="AY7462" s="172"/>
      <c r="AZ7462" s="172"/>
      <c r="BA7462" s="172"/>
      <c r="BB7462" s="6"/>
      <c r="BC7462" s="6"/>
      <c r="BD7462" s="6"/>
      <c r="BE7462" s="6"/>
      <c r="BF7462" s="6"/>
      <c r="BG7462" s="172"/>
      <c r="BH7462" s="172"/>
      <c r="BI7462" s="172"/>
      <c r="BJ7462" s="6"/>
      <c r="BK7462" s="6"/>
      <c r="BL7462" s="6"/>
      <c r="BM7462" s="6"/>
      <c r="BN7462" s="6"/>
      <c r="BO7462" s="6"/>
      <c r="BP7462" s="6"/>
      <c r="BQ7462" s="6"/>
      <c r="BR7462" s="6"/>
      <c r="BS7462" s="6"/>
      <c r="BT7462" s="6"/>
      <c r="CG7462" s="432"/>
      <c r="CH7462" s="432"/>
      <c r="CL7462" s="174"/>
    </row>
    <row r="7463" spans="29:90" s="168" customFormat="1" x14ac:dyDescent="0.25">
      <c r="AC7463" s="175"/>
      <c r="AD7463" s="175"/>
      <c r="AE7463" s="175"/>
      <c r="AF7463" s="175"/>
      <c r="AG7463" s="175"/>
      <c r="AH7463" s="176"/>
      <c r="AM7463" s="6"/>
      <c r="AN7463" s="6"/>
      <c r="AO7463" s="6"/>
      <c r="AP7463" s="6"/>
      <c r="AQ7463" s="6"/>
      <c r="AR7463" s="6"/>
      <c r="AS7463" s="6"/>
      <c r="AT7463" s="6"/>
      <c r="AU7463" s="6"/>
      <c r="AV7463" s="6"/>
      <c r="AW7463" s="6"/>
      <c r="AX7463" s="6"/>
      <c r="AY7463" s="172"/>
      <c r="AZ7463" s="172"/>
      <c r="BA7463" s="172"/>
      <c r="BB7463" s="6"/>
      <c r="BC7463" s="6"/>
      <c r="BD7463" s="6"/>
      <c r="BE7463" s="6"/>
      <c r="BF7463" s="6"/>
      <c r="BG7463" s="172"/>
      <c r="BH7463" s="172"/>
      <c r="BI7463" s="172"/>
      <c r="BJ7463" s="6"/>
      <c r="BK7463" s="6"/>
      <c r="BL7463" s="6"/>
      <c r="BM7463" s="6"/>
      <c r="BN7463" s="6"/>
      <c r="BO7463" s="6"/>
      <c r="BP7463" s="6"/>
      <c r="BQ7463" s="6"/>
      <c r="BR7463" s="6"/>
      <c r="BS7463" s="6"/>
      <c r="BT7463" s="6"/>
      <c r="CG7463" s="432"/>
      <c r="CH7463" s="432"/>
      <c r="CL7463" s="174"/>
    </row>
    <row r="7464" spans="29:90" s="168" customFormat="1" x14ac:dyDescent="0.25">
      <c r="AC7464" s="175"/>
      <c r="AD7464" s="175"/>
      <c r="AE7464" s="175"/>
      <c r="AF7464" s="175"/>
      <c r="AG7464" s="175"/>
      <c r="AH7464" s="176"/>
      <c r="AM7464" s="6"/>
      <c r="AN7464" s="6"/>
      <c r="AO7464" s="6"/>
      <c r="AP7464" s="6"/>
      <c r="AQ7464" s="6"/>
      <c r="AR7464" s="6"/>
      <c r="AS7464" s="6"/>
      <c r="AT7464" s="6"/>
      <c r="AU7464" s="6"/>
      <c r="AV7464" s="6"/>
      <c r="AW7464" s="6"/>
      <c r="AX7464" s="6"/>
      <c r="AY7464" s="172"/>
      <c r="AZ7464" s="172"/>
      <c r="BA7464" s="172"/>
      <c r="BB7464" s="6"/>
      <c r="BC7464" s="6"/>
      <c r="BD7464" s="6"/>
      <c r="BE7464" s="6"/>
      <c r="BF7464" s="6"/>
      <c r="BG7464" s="172"/>
      <c r="BH7464" s="172"/>
      <c r="BI7464" s="172"/>
      <c r="BJ7464" s="6"/>
      <c r="BK7464" s="6"/>
      <c r="BL7464" s="6"/>
      <c r="BM7464" s="6"/>
      <c r="BN7464" s="6"/>
      <c r="BO7464" s="6"/>
      <c r="BP7464" s="6"/>
      <c r="BQ7464" s="6"/>
      <c r="BR7464" s="6"/>
      <c r="BS7464" s="6"/>
      <c r="BT7464" s="6"/>
      <c r="CG7464" s="432"/>
      <c r="CH7464" s="432"/>
      <c r="CL7464" s="174"/>
    </row>
    <row r="7465" spans="29:90" s="168" customFormat="1" x14ac:dyDescent="0.25">
      <c r="AC7465" s="175"/>
      <c r="AD7465" s="175"/>
      <c r="AE7465" s="175"/>
      <c r="AF7465" s="175"/>
      <c r="AG7465" s="175"/>
      <c r="AH7465" s="176"/>
      <c r="AM7465" s="6"/>
      <c r="AN7465" s="6"/>
      <c r="AO7465" s="6"/>
      <c r="AP7465" s="6"/>
      <c r="AQ7465" s="6"/>
      <c r="AR7465" s="6"/>
      <c r="AS7465" s="6"/>
      <c r="AT7465" s="6"/>
      <c r="AU7465" s="6"/>
      <c r="AV7465" s="6"/>
      <c r="AW7465" s="6"/>
      <c r="AX7465" s="6"/>
      <c r="AY7465" s="172"/>
      <c r="AZ7465" s="172"/>
      <c r="BA7465" s="172"/>
      <c r="BB7465" s="6"/>
      <c r="BC7465" s="6"/>
      <c r="BD7465" s="6"/>
      <c r="BE7465" s="6"/>
      <c r="BF7465" s="6"/>
      <c r="BG7465" s="172"/>
      <c r="BH7465" s="172"/>
      <c r="BI7465" s="172"/>
      <c r="BJ7465" s="6"/>
      <c r="BK7465" s="6"/>
      <c r="BL7465" s="6"/>
      <c r="BM7465" s="6"/>
      <c r="BN7465" s="6"/>
      <c r="BO7465" s="6"/>
      <c r="BP7465" s="6"/>
      <c r="BQ7465" s="6"/>
      <c r="BR7465" s="6"/>
      <c r="BS7465" s="6"/>
      <c r="BT7465" s="6"/>
      <c r="CG7465" s="432"/>
      <c r="CH7465" s="432"/>
      <c r="CL7465" s="174"/>
    </row>
    <row r="7466" spans="29:90" s="168" customFormat="1" x14ac:dyDescent="0.25">
      <c r="AC7466" s="175"/>
      <c r="AD7466" s="175"/>
      <c r="AE7466" s="175"/>
      <c r="AF7466" s="175"/>
      <c r="AG7466" s="175"/>
      <c r="AH7466" s="176"/>
      <c r="AM7466" s="6"/>
      <c r="AN7466" s="6"/>
      <c r="AO7466" s="6"/>
      <c r="AP7466" s="6"/>
      <c r="AQ7466" s="6"/>
      <c r="AR7466" s="6"/>
      <c r="AS7466" s="6"/>
      <c r="AT7466" s="6"/>
      <c r="AU7466" s="6"/>
      <c r="AV7466" s="6"/>
      <c r="AW7466" s="6"/>
      <c r="AX7466" s="6"/>
      <c r="AY7466" s="172"/>
      <c r="AZ7466" s="172"/>
      <c r="BA7466" s="172"/>
      <c r="BB7466" s="6"/>
      <c r="BC7466" s="6"/>
      <c r="BD7466" s="6"/>
      <c r="BE7466" s="6"/>
      <c r="BF7466" s="6"/>
      <c r="BG7466" s="172"/>
      <c r="BH7466" s="172"/>
      <c r="BI7466" s="172"/>
      <c r="BJ7466" s="6"/>
      <c r="BK7466" s="6"/>
      <c r="BL7466" s="6"/>
      <c r="BM7466" s="6"/>
      <c r="BN7466" s="6"/>
      <c r="BO7466" s="6"/>
      <c r="BP7466" s="6"/>
      <c r="BQ7466" s="6"/>
      <c r="BR7466" s="6"/>
      <c r="BS7466" s="6"/>
      <c r="BT7466" s="6"/>
      <c r="CG7466" s="432"/>
      <c r="CH7466" s="432"/>
      <c r="CL7466" s="174"/>
    </row>
    <row r="7467" spans="29:90" s="168" customFormat="1" x14ac:dyDescent="0.25">
      <c r="AC7467" s="175"/>
      <c r="AD7467" s="175"/>
      <c r="AE7467" s="175"/>
      <c r="AF7467" s="175"/>
      <c r="AG7467" s="175"/>
      <c r="AH7467" s="176"/>
      <c r="AM7467" s="6"/>
      <c r="AN7467" s="6"/>
      <c r="AO7467" s="6"/>
      <c r="AP7467" s="6"/>
      <c r="AQ7467" s="6"/>
      <c r="AR7467" s="6"/>
      <c r="AS7467" s="6"/>
      <c r="AT7467" s="6"/>
      <c r="AU7467" s="6"/>
      <c r="AV7467" s="6"/>
      <c r="AW7467" s="6"/>
      <c r="AX7467" s="6"/>
      <c r="AY7467" s="172"/>
      <c r="AZ7467" s="172"/>
      <c r="BA7467" s="172"/>
      <c r="BB7467" s="6"/>
      <c r="BC7467" s="6"/>
      <c r="BD7467" s="6"/>
      <c r="BE7467" s="6"/>
      <c r="BF7467" s="6"/>
      <c r="BG7467" s="172"/>
      <c r="BH7467" s="172"/>
      <c r="BI7467" s="172"/>
      <c r="BJ7467" s="6"/>
      <c r="BK7467" s="6"/>
      <c r="BL7467" s="6"/>
      <c r="BM7467" s="6"/>
      <c r="BN7467" s="6"/>
      <c r="BO7467" s="6"/>
      <c r="BP7467" s="6"/>
      <c r="BQ7467" s="6"/>
      <c r="BR7467" s="6"/>
      <c r="BS7467" s="6"/>
      <c r="BT7467" s="6"/>
      <c r="CG7467" s="432"/>
      <c r="CH7467" s="432"/>
      <c r="CL7467" s="174"/>
    </row>
    <row r="7468" spans="29:90" s="168" customFormat="1" x14ac:dyDescent="0.25">
      <c r="AC7468" s="175"/>
      <c r="AD7468" s="175"/>
      <c r="AE7468" s="175"/>
      <c r="AF7468" s="175"/>
      <c r="AG7468" s="175"/>
      <c r="AH7468" s="176"/>
      <c r="AM7468" s="6"/>
      <c r="AN7468" s="6"/>
      <c r="AO7468" s="6"/>
      <c r="AP7468" s="6"/>
      <c r="AQ7468" s="6"/>
      <c r="AR7468" s="6"/>
      <c r="AS7468" s="6"/>
      <c r="AT7468" s="6"/>
      <c r="AU7468" s="6"/>
      <c r="AV7468" s="6"/>
      <c r="AW7468" s="6"/>
      <c r="AX7468" s="6"/>
      <c r="AY7468" s="172"/>
      <c r="AZ7468" s="172"/>
      <c r="BA7468" s="172"/>
      <c r="BB7468" s="6"/>
      <c r="BC7468" s="6"/>
      <c r="BD7468" s="6"/>
      <c r="BE7468" s="6"/>
      <c r="BF7468" s="6"/>
      <c r="BG7468" s="172"/>
      <c r="BH7468" s="172"/>
      <c r="BI7468" s="172"/>
      <c r="BJ7468" s="6"/>
      <c r="BK7468" s="6"/>
      <c r="BL7468" s="6"/>
      <c r="BM7468" s="6"/>
      <c r="BN7468" s="6"/>
      <c r="BO7468" s="6"/>
      <c r="BP7468" s="6"/>
      <c r="BQ7468" s="6"/>
      <c r="BR7468" s="6"/>
      <c r="BS7468" s="6"/>
      <c r="BT7468" s="6"/>
      <c r="CG7468" s="432"/>
      <c r="CH7468" s="432"/>
      <c r="CL7468" s="174"/>
    </row>
    <row r="7469" spans="29:90" s="168" customFormat="1" x14ac:dyDescent="0.25">
      <c r="AC7469" s="175"/>
      <c r="AD7469" s="175"/>
      <c r="AE7469" s="175"/>
      <c r="AF7469" s="175"/>
      <c r="AG7469" s="175"/>
      <c r="AH7469" s="176"/>
      <c r="AM7469" s="6"/>
      <c r="AN7469" s="6"/>
      <c r="AO7469" s="6"/>
      <c r="AP7469" s="6"/>
      <c r="AQ7469" s="6"/>
      <c r="AR7469" s="6"/>
      <c r="AS7469" s="6"/>
      <c r="AT7469" s="6"/>
      <c r="AU7469" s="6"/>
      <c r="AV7469" s="6"/>
      <c r="AW7469" s="6"/>
      <c r="AX7469" s="6"/>
      <c r="AY7469" s="172"/>
      <c r="AZ7469" s="172"/>
      <c r="BA7469" s="172"/>
      <c r="BB7469" s="6"/>
      <c r="BC7469" s="6"/>
      <c r="BD7469" s="6"/>
      <c r="BE7469" s="6"/>
      <c r="BF7469" s="6"/>
      <c r="BG7469" s="172"/>
      <c r="BH7469" s="172"/>
      <c r="BI7469" s="172"/>
      <c r="BJ7469" s="6"/>
      <c r="BK7469" s="6"/>
      <c r="BL7469" s="6"/>
      <c r="BM7469" s="6"/>
      <c r="BN7469" s="6"/>
      <c r="BO7469" s="6"/>
      <c r="BP7469" s="6"/>
      <c r="BQ7469" s="6"/>
      <c r="BR7469" s="6"/>
      <c r="BS7469" s="6"/>
      <c r="BT7469" s="6"/>
      <c r="CG7469" s="432"/>
      <c r="CH7469" s="432"/>
      <c r="CL7469" s="174"/>
    </row>
    <row r="7470" spans="29:90" s="168" customFormat="1" x14ac:dyDescent="0.25">
      <c r="AC7470" s="175"/>
      <c r="AD7470" s="175"/>
      <c r="AE7470" s="175"/>
      <c r="AF7470" s="175"/>
      <c r="AG7470" s="175"/>
      <c r="AH7470" s="176"/>
      <c r="AM7470" s="6"/>
      <c r="AN7470" s="6"/>
      <c r="AO7470" s="6"/>
      <c r="AP7470" s="6"/>
      <c r="AQ7470" s="6"/>
      <c r="AR7470" s="6"/>
      <c r="AS7470" s="6"/>
      <c r="AT7470" s="6"/>
      <c r="AU7470" s="6"/>
      <c r="AV7470" s="6"/>
      <c r="AW7470" s="6"/>
      <c r="AX7470" s="6"/>
      <c r="AY7470" s="172"/>
      <c r="AZ7470" s="172"/>
      <c r="BA7470" s="172"/>
      <c r="BB7470" s="6"/>
      <c r="BC7470" s="6"/>
      <c r="BD7470" s="6"/>
      <c r="BE7470" s="6"/>
      <c r="BF7470" s="6"/>
      <c r="BG7470" s="172"/>
      <c r="BH7470" s="172"/>
      <c r="BI7470" s="172"/>
      <c r="BJ7470" s="6"/>
      <c r="BK7470" s="6"/>
      <c r="BL7470" s="6"/>
      <c r="BM7470" s="6"/>
      <c r="BN7470" s="6"/>
      <c r="BO7470" s="6"/>
      <c r="BP7470" s="6"/>
      <c r="BQ7470" s="6"/>
      <c r="BR7470" s="6"/>
      <c r="BS7470" s="6"/>
      <c r="BT7470" s="6"/>
      <c r="CG7470" s="432"/>
      <c r="CH7470" s="432"/>
      <c r="CL7470" s="174"/>
    </row>
    <row r="7471" spans="29:90" s="168" customFormat="1" x14ac:dyDescent="0.25">
      <c r="AC7471" s="175"/>
      <c r="AD7471" s="175"/>
      <c r="AE7471" s="175"/>
      <c r="AF7471" s="175"/>
      <c r="AG7471" s="175"/>
      <c r="AH7471" s="176"/>
      <c r="AM7471" s="6"/>
      <c r="AN7471" s="6"/>
      <c r="AO7471" s="6"/>
      <c r="AP7471" s="6"/>
      <c r="AQ7471" s="6"/>
      <c r="AR7471" s="6"/>
      <c r="AS7471" s="6"/>
      <c r="AT7471" s="6"/>
      <c r="AU7471" s="6"/>
      <c r="AV7471" s="6"/>
      <c r="AW7471" s="6"/>
      <c r="AX7471" s="6"/>
      <c r="AY7471" s="172"/>
      <c r="AZ7471" s="172"/>
      <c r="BA7471" s="172"/>
      <c r="BB7471" s="6"/>
      <c r="BC7471" s="6"/>
      <c r="BD7471" s="6"/>
      <c r="BE7471" s="6"/>
      <c r="BF7471" s="6"/>
      <c r="BG7471" s="172"/>
      <c r="BH7471" s="172"/>
      <c r="BI7471" s="172"/>
      <c r="BJ7471" s="6"/>
      <c r="BK7471" s="6"/>
      <c r="BL7471" s="6"/>
      <c r="BM7471" s="6"/>
      <c r="BN7471" s="6"/>
      <c r="BO7471" s="6"/>
      <c r="BP7471" s="6"/>
      <c r="BQ7471" s="6"/>
      <c r="BR7471" s="6"/>
      <c r="BS7471" s="6"/>
      <c r="BT7471" s="6"/>
      <c r="CG7471" s="432"/>
      <c r="CH7471" s="432"/>
      <c r="CL7471" s="174"/>
    </row>
    <row r="7472" spans="29:90" s="168" customFormat="1" x14ac:dyDescent="0.25">
      <c r="AC7472" s="175"/>
      <c r="AD7472" s="175"/>
      <c r="AE7472" s="175"/>
      <c r="AF7472" s="175"/>
      <c r="AG7472" s="175"/>
      <c r="AH7472" s="176"/>
      <c r="AM7472" s="6"/>
      <c r="AN7472" s="6"/>
      <c r="AO7472" s="6"/>
      <c r="AP7472" s="6"/>
      <c r="AQ7472" s="6"/>
      <c r="AR7472" s="6"/>
      <c r="AS7472" s="6"/>
      <c r="AT7472" s="6"/>
      <c r="AU7472" s="6"/>
      <c r="AV7472" s="6"/>
      <c r="AW7472" s="6"/>
      <c r="AX7472" s="6"/>
      <c r="AY7472" s="172"/>
      <c r="AZ7472" s="172"/>
      <c r="BA7472" s="172"/>
      <c r="BB7472" s="6"/>
      <c r="BC7472" s="6"/>
      <c r="BD7472" s="6"/>
      <c r="BE7472" s="6"/>
      <c r="BF7472" s="6"/>
      <c r="BG7472" s="172"/>
      <c r="BH7472" s="172"/>
      <c r="BI7472" s="172"/>
      <c r="BJ7472" s="6"/>
      <c r="BK7472" s="6"/>
      <c r="BL7472" s="6"/>
      <c r="BM7472" s="6"/>
      <c r="BN7472" s="6"/>
      <c r="BO7472" s="6"/>
      <c r="BP7472" s="6"/>
      <c r="BQ7472" s="6"/>
      <c r="BR7472" s="6"/>
      <c r="BS7472" s="6"/>
      <c r="BT7472" s="6"/>
      <c r="CG7472" s="432"/>
      <c r="CH7472" s="432"/>
      <c r="CL7472" s="174"/>
    </row>
    <row r="7473" spans="29:90" s="168" customFormat="1" x14ac:dyDescent="0.25">
      <c r="AC7473" s="175"/>
      <c r="AD7473" s="175"/>
      <c r="AE7473" s="175"/>
      <c r="AF7473" s="175"/>
      <c r="AG7473" s="175"/>
      <c r="AH7473" s="176"/>
      <c r="AM7473" s="6"/>
      <c r="AN7473" s="6"/>
      <c r="AO7473" s="6"/>
      <c r="AP7473" s="6"/>
      <c r="AQ7473" s="6"/>
      <c r="AR7473" s="6"/>
      <c r="AS7473" s="6"/>
      <c r="AT7473" s="6"/>
      <c r="AU7473" s="6"/>
      <c r="AV7473" s="6"/>
      <c r="AW7473" s="6"/>
      <c r="AX7473" s="6"/>
      <c r="AY7473" s="172"/>
      <c r="AZ7473" s="172"/>
      <c r="BA7473" s="172"/>
      <c r="BB7473" s="6"/>
      <c r="BC7473" s="6"/>
      <c r="BD7473" s="6"/>
      <c r="BE7473" s="6"/>
      <c r="BF7473" s="6"/>
      <c r="BG7473" s="172"/>
      <c r="BH7473" s="172"/>
      <c r="BI7473" s="172"/>
      <c r="BJ7473" s="6"/>
      <c r="BK7473" s="6"/>
      <c r="BL7473" s="6"/>
      <c r="BM7473" s="6"/>
      <c r="BN7473" s="6"/>
      <c r="BO7473" s="6"/>
      <c r="BP7473" s="6"/>
      <c r="BQ7473" s="6"/>
      <c r="BR7473" s="6"/>
      <c r="BS7473" s="6"/>
      <c r="BT7473" s="6"/>
      <c r="CG7473" s="432"/>
      <c r="CH7473" s="432"/>
      <c r="CL7473" s="174"/>
    </row>
    <row r="7474" spans="29:90" s="168" customFormat="1" x14ac:dyDescent="0.25">
      <c r="AC7474" s="175"/>
      <c r="AD7474" s="175"/>
      <c r="AE7474" s="175"/>
      <c r="AF7474" s="175"/>
      <c r="AG7474" s="175"/>
      <c r="AH7474" s="176"/>
      <c r="AM7474" s="6"/>
      <c r="AN7474" s="6"/>
      <c r="AO7474" s="6"/>
      <c r="AP7474" s="6"/>
      <c r="AQ7474" s="6"/>
      <c r="AR7474" s="6"/>
      <c r="AS7474" s="6"/>
      <c r="AT7474" s="6"/>
      <c r="AU7474" s="6"/>
      <c r="AV7474" s="6"/>
      <c r="AW7474" s="6"/>
      <c r="AX7474" s="6"/>
      <c r="AY7474" s="172"/>
      <c r="AZ7474" s="172"/>
      <c r="BA7474" s="172"/>
      <c r="BB7474" s="6"/>
      <c r="BC7474" s="6"/>
      <c r="BD7474" s="6"/>
      <c r="BE7474" s="6"/>
      <c r="BF7474" s="6"/>
      <c r="BG7474" s="172"/>
      <c r="BH7474" s="172"/>
      <c r="BI7474" s="172"/>
      <c r="BJ7474" s="6"/>
      <c r="BK7474" s="6"/>
      <c r="BL7474" s="6"/>
      <c r="BM7474" s="6"/>
      <c r="BN7474" s="6"/>
      <c r="BO7474" s="6"/>
      <c r="BP7474" s="6"/>
      <c r="BQ7474" s="6"/>
      <c r="BR7474" s="6"/>
      <c r="BS7474" s="6"/>
      <c r="BT7474" s="6"/>
      <c r="CG7474" s="432"/>
      <c r="CH7474" s="432"/>
      <c r="CL7474" s="174"/>
    </row>
    <row r="7475" spans="29:90" s="168" customFormat="1" x14ac:dyDescent="0.25">
      <c r="AC7475" s="175"/>
      <c r="AD7475" s="175"/>
      <c r="AE7475" s="175"/>
      <c r="AF7475" s="175"/>
      <c r="AG7475" s="175"/>
      <c r="AH7475" s="176"/>
      <c r="AM7475" s="6"/>
      <c r="AN7475" s="6"/>
      <c r="AO7475" s="6"/>
      <c r="AP7475" s="6"/>
      <c r="AQ7475" s="6"/>
      <c r="AR7475" s="6"/>
      <c r="AS7475" s="6"/>
      <c r="AT7475" s="6"/>
      <c r="AU7475" s="6"/>
      <c r="AV7475" s="6"/>
      <c r="AW7475" s="6"/>
      <c r="AX7475" s="6"/>
      <c r="AY7475" s="172"/>
      <c r="AZ7475" s="172"/>
      <c r="BA7475" s="172"/>
      <c r="BB7475" s="6"/>
      <c r="BC7475" s="6"/>
      <c r="BD7475" s="6"/>
      <c r="BE7475" s="6"/>
      <c r="BF7475" s="6"/>
      <c r="BG7475" s="172"/>
      <c r="BH7475" s="172"/>
      <c r="BI7475" s="172"/>
      <c r="BJ7475" s="6"/>
      <c r="BK7475" s="6"/>
      <c r="BL7475" s="6"/>
      <c r="BM7475" s="6"/>
      <c r="BN7475" s="6"/>
      <c r="BO7475" s="6"/>
      <c r="BP7475" s="6"/>
      <c r="BQ7475" s="6"/>
      <c r="BR7475" s="6"/>
      <c r="BS7475" s="6"/>
      <c r="BT7475" s="6"/>
      <c r="CG7475" s="432"/>
      <c r="CH7475" s="432"/>
      <c r="CL7475" s="174"/>
    </row>
    <row r="7476" spans="29:90" s="168" customFormat="1" x14ac:dyDescent="0.25">
      <c r="AC7476" s="175"/>
      <c r="AD7476" s="175"/>
      <c r="AE7476" s="175"/>
      <c r="AF7476" s="175"/>
      <c r="AG7476" s="175"/>
      <c r="AH7476" s="176"/>
      <c r="AM7476" s="6"/>
      <c r="AN7476" s="6"/>
      <c r="AO7476" s="6"/>
      <c r="AP7476" s="6"/>
      <c r="AQ7476" s="6"/>
      <c r="AR7476" s="6"/>
      <c r="AS7476" s="6"/>
      <c r="AT7476" s="6"/>
      <c r="AU7476" s="6"/>
      <c r="AV7476" s="6"/>
      <c r="AW7476" s="6"/>
      <c r="AX7476" s="6"/>
      <c r="AY7476" s="172"/>
      <c r="AZ7476" s="172"/>
      <c r="BA7476" s="172"/>
      <c r="BB7476" s="6"/>
      <c r="BC7476" s="6"/>
      <c r="BD7476" s="6"/>
      <c r="BE7476" s="6"/>
      <c r="BF7476" s="6"/>
      <c r="BG7476" s="172"/>
      <c r="BH7476" s="172"/>
      <c r="BI7476" s="172"/>
      <c r="BJ7476" s="6"/>
      <c r="BK7476" s="6"/>
      <c r="BL7476" s="6"/>
      <c r="BM7476" s="6"/>
      <c r="BN7476" s="6"/>
      <c r="BO7476" s="6"/>
      <c r="BP7476" s="6"/>
      <c r="BQ7476" s="6"/>
      <c r="BR7476" s="6"/>
      <c r="BS7476" s="6"/>
      <c r="BT7476" s="6"/>
      <c r="CG7476" s="432"/>
      <c r="CH7476" s="432"/>
      <c r="CL7476" s="174"/>
    </row>
    <row r="7477" spans="29:90" s="168" customFormat="1" x14ac:dyDescent="0.25">
      <c r="AC7477" s="175"/>
      <c r="AD7477" s="175"/>
      <c r="AE7477" s="175"/>
      <c r="AF7477" s="175"/>
      <c r="AG7477" s="175"/>
      <c r="AH7477" s="176"/>
      <c r="AM7477" s="6"/>
      <c r="AN7477" s="6"/>
      <c r="AO7477" s="6"/>
      <c r="AP7477" s="6"/>
      <c r="AQ7477" s="6"/>
      <c r="AR7477" s="6"/>
      <c r="AS7477" s="6"/>
      <c r="AT7477" s="6"/>
      <c r="AU7477" s="6"/>
      <c r="AV7477" s="6"/>
      <c r="AW7477" s="6"/>
      <c r="AX7477" s="6"/>
      <c r="AY7477" s="172"/>
      <c r="AZ7477" s="172"/>
      <c r="BA7477" s="172"/>
      <c r="BB7477" s="6"/>
      <c r="BC7477" s="6"/>
      <c r="BD7477" s="6"/>
      <c r="BE7477" s="6"/>
      <c r="BF7477" s="6"/>
      <c r="BG7477" s="172"/>
      <c r="BH7477" s="172"/>
      <c r="BI7477" s="172"/>
      <c r="BJ7477" s="6"/>
      <c r="BK7477" s="6"/>
      <c r="BL7477" s="6"/>
      <c r="BM7477" s="6"/>
      <c r="BN7477" s="6"/>
      <c r="BO7477" s="6"/>
      <c r="BP7477" s="6"/>
      <c r="BQ7477" s="6"/>
      <c r="BR7477" s="6"/>
      <c r="BS7477" s="6"/>
      <c r="BT7477" s="6"/>
      <c r="CG7477" s="432"/>
      <c r="CH7477" s="432"/>
      <c r="CL7477" s="174"/>
    </row>
    <row r="7478" spans="29:90" s="168" customFormat="1" x14ac:dyDescent="0.25">
      <c r="AC7478" s="175"/>
      <c r="AD7478" s="175"/>
      <c r="AE7478" s="175"/>
      <c r="AF7478" s="175"/>
      <c r="AG7478" s="175"/>
      <c r="AH7478" s="176"/>
      <c r="AM7478" s="6"/>
      <c r="AN7478" s="6"/>
      <c r="AO7478" s="6"/>
      <c r="AP7478" s="6"/>
      <c r="AQ7478" s="6"/>
      <c r="AR7478" s="6"/>
      <c r="AS7478" s="6"/>
      <c r="AT7478" s="6"/>
      <c r="AU7478" s="6"/>
      <c r="AV7478" s="6"/>
      <c r="AW7478" s="6"/>
      <c r="AX7478" s="6"/>
      <c r="AY7478" s="172"/>
      <c r="AZ7478" s="172"/>
      <c r="BA7478" s="172"/>
      <c r="BB7478" s="6"/>
      <c r="BC7478" s="6"/>
      <c r="BD7478" s="6"/>
      <c r="BE7478" s="6"/>
      <c r="BF7478" s="6"/>
      <c r="BG7478" s="172"/>
      <c r="BH7478" s="172"/>
      <c r="BI7478" s="172"/>
      <c r="BJ7478" s="6"/>
      <c r="BK7478" s="6"/>
      <c r="BL7478" s="6"/>
      <c r="BM7478" s="6"/>
      <c r="BN7478" s="6"/>
      <c r="BO7478" s="6"/>
      <c r="BP7478" s="6"/>
      <c r="BQ7478" s="6"/>
      <c r="BR7478" s="6"/>
      <c r="BS7478" s="6"/>
      <c r="BT7478" s="6"/>
      <c r="CG7478" s="432"/>
      <c r="CH7478" s="432"/>
      <c r="CL7478" s="174"/>
    </row>
    <row r="7479" spans="29:90" s="168" customFormat="1" x14ac:dyDescent="0.25">
      <c r="AC7479" s="175"/>
      <c r="AD7479" s="175"/>
      <c r="AE7479" s="175"/>
      <c r="AF7479" s="175"/>
      <c r="AG7479" s="175"/>
      <c r="AH7479" s="176"/>
      <c r="AM7479" s="6"/>
      <c r="AN7479" s="6"/>
      <c r="AO7479" s="6"/>
      <c r="AP7479" s="6"/>
      <c r="AQ7479" s="6"/>
      <c r="AR7479" s="6"/>
      <c r="AS7479" s="6"/>
      <c r="AT7479" s="6"/>
      <c r="AU7479" s="6"/>
      <c r="AV7479" s="6"/>
      <c r="AW7479" s="6"/>
      <c r="AX7479" s="6"/>
      <c r="AY7479" s="172"/>
      <c r="AZ7479" s="172"/>
      <c r="BA7479" s="172"/>
      <c r="BB7479" s="6"/>
      <c r="BC7479" s="6"/>
      <c r="BD7479" s="6"/>
      <c r="BE7479" s="6"/>
      <c r="BF7479" s="6"/>
      <c r="BG7479" s="172"/>
      <c r="BH7479" s="172"/>
      <c r="BI7479" s="172"/>
      <c r="BJ7479" s="6"/>
      <c r="BK7479" s="6"/>
      <c r="BL7479" s="6"/>
      <c r="BM7479" s="6"/>
      <c r="BN7479" s="6"/>
      <c r="BO7479" s="6"/>
      <c r="BP7479" s="6"/>
      <c r="BQ7479" s="6"/>
      <c r="BR7479" s="6"/>
      <c r="BS7479" s="6"/>
      <c r="BT7479" s="6"/>
      <c r="CG7479" s="432"/>
      <c r="CH7479" s="432"/>
      <c r="CL7479" s="174"/>
    </row>
    <row r="7480" spans="29:90" s="168" customFormat="1" x14ac:dyDescent="0.25">
      <c r="AC7480" s="175"/>
      <c r="AD7480" s="175"/>
      <c r="AE7480" s="175"/>
      <c r="AF7480" s="175"/>
      <c r="AG7480" s="175"/>
      <c r="AH7480" s="176"/>
      <c r="AM7480" s="6"/>
      <c r="AN7480" s="6"/>
      <c r="AO7480" s="6"/>
      <c r="AP7480" s="6"/>
      <c r="AQ7480" s="6"/>
      <c r="AR7480" s="6"/>
      <c r="AS7480" s="6"/>
      <c r="AT7480" s="6"/>
      <c r="AU7480" s="6"/>
      <c r="AV7480" s="6"/>
      <c r="AW7480" s="6"/>
      <c r="AX7480" s="6"/>
      <c r="AY7480" s="172"/>
      <c r="AZ7480" s="172"/>
      <c r="BA7480" s="172"/>
      <c r="BB7480" s="6"/>
      <c r="BC7480" s="6"/>
      <c r="BD7480" s="6"/>
      <c r="BE7480" s="6"/>
      <c r="BF7480" s="6"/>
      <c r="BG7480" s="172"/>
      <c r="BH7480" s="172"/>
      <c r="BI7480" s="172"/>
      <c r="BJ7480" s="6"/>
      <c r="BK7480" s="6"/>
      <c r="BL7480" s="6"/>
      <c r="BM7480" s="6"/>
      <c r="BN7480" s="6"/>
      <c r="BO7480" s="6"/>
      <c r="BP7480" s="6"/>
      <c r="BQ7480" s="6"/>
      <c r="BR7480" s="6"/>
      <c r="BS7480" s="6"/>
      <c r="BT7480" s="6"/>
      <c r="CG7480" s="432"/>
      <c r="CH7480" s="432"/>
      <c r="CL7480" s="174"/>
    </row>
    <row r="7481" spans="29:90" s="168" customFormat="1" x14ac:dyDescent="0.25">
      <c r="AC7481" s="175"/>
      <c r="AD7481" s="175"/>
      <c r="AE7481" s="175"/>
      <c r="AF7481" s="175"/>
      <c r="AG7481" s="175"/>
      <c r="AH7481" s="176"/>
      <c r="AM7481" s="6"/>
      <c r="AN7481" s="6"/>
      <c r="AO7481" s="6"/>
      <c r="AP7481" s="6"/>
      <c r="AQ7481" s="6"/>
      <c r="AR7481" s="6"/>
      <c r="AS7481" s="6"/>
      <c r="AT7481" s="6"/>
      <c r="AU7481" s="6"/>
      <c r="AV7481" s="6"/>
      <c r="AW7481" s="6"/>
      <c r="AX7481" s="6"/>
      <c r="AY7481" s="172"/>
      <c r="AZ7481" s="172"/>
      <c r="BA7481" s="172"/>
      <c r="BB7481" s="6"/>
      <c r="BC7481" s="6"/>
      <c r="BD7481" s="6"/>
      <c r="BE7481" s="6"/>
      <c r="BF7481" s="6"/>
      <c r="BG7481" s="172"/>
      <c r="BH7481" s="172"/>
      <c r="BI7481" s="172"/>
      <c r="BJ7481" s="6"/>
      <c r="BK7481" s="6"/>
      <c r="BL7481" s="6"/>
      <c r="BM7481" s="6"/>
      <c r="BN7481" s="6"/>
      <c r="BO7481" s="6"/>
      <c r="BP7481" s="6"/>
      <c r="BQ7481" s="6"/>
      <c r="BR7481" s="6"/>
      <c r="BS7481" s="6"/>
      <c r="BT7481" s="6"/>
      <c r="CG7481" s="432"/>
      <c r="CH7481" s="432"/>
      <c r="CL7481" s="174"/>
    </row>
    <row r="7482" spans="29:90" s="168" customFormat="1" x14ac:dyDescent="0.25">
      <c r="AC7482" s="175"/>
      <c r="AD7482" s="175"/>
      <c r="AE7482" s="175"/>
      <c r="AF7482" s="175"/>
      <c r="AG7482" s="175"/>
      <c r="AH7482" s="176"/>
      <c r="AM7482" s="6"/>
      <c r="AN7482" s="6"/>
      <c r="AO7482" s="6"/>
      <c r="AP7482" s="6"/>
      <c r="AQ7482" s="6"/>
      <c r="AR7482" s="6"/>
      <c r="AS7482" s="6"/>
      <c r="AT7482" s="6"/>
      <c r="AU7482" s="6"/>
      <c r="AV7482" s="6"/>
      <c r="AW7482" s="6"/>
      <c r="AX7482" s="6"/>
      <c r="AY7482" s="172"/>
      <c r="AZ7482" s="172"/>
      <c r="BA7482" s="172"/>
      <c r="BB7482" s="6"/>
      <c r="BC7482" s="6"/>
      <c r="BD7482" s="6"/>
      <c r="BE7482" s="6"/>
      <c r="BF7482" s="6"/>
      <c r="BG7482" s="172"/>
      <c r="BH7482" s="172"/>
      <c r="BI7482" s="172"/>
      <c r="BJ7482" s="6"/>
      <c r="BK7482" s="6"/>
      <c r="BL7482" s="6"/>
      <c r="BM7482" s="6"/>
      <c r="BN7482" s="6"/>
      <c r="BO7482" s="6"/>
      <c r="BP7482" s="6"/>
      <c r="BQ7482" s="6"/>
      <c r="BR7482" s="6"/>
      <c r="BS7482" s="6"/>
      <c r="BT7482" s="6"/>
      <c r="CG7482" s="432"/>
      <c r="CH7482" s="432"/>
      <c r="CL7482" s="174"/>
    </row>
    <row r="7483" spans="29:90" s="168" customFormat="1" x14ac:dyDescent="0.25">
      <c r="AC7483" s="175"/>
      <c r="AD7483" s="175"/>
      <c r="AE7483" s="175"/>
      <c r="AF7483" s="175"/>
      <c r="AG7483" s="175"/>
      <c r="AH7483" s="176"/>
      <c r="AM7483" s="6"/>
      <c r="AN7483" s="6"/>
      <c r="AO7483" s="6"/>
      <c r="AP7483" s="6"/>
      <c r="AQ7483" s="6"/>
      <c r="AR7483" s="6"/>
      <c r="AS7483" s="6"/>
      <c r="AT7483" s="6"/>
      <c r="AU7483" s="6"/>
      <c r="AV7483" s="6"/>
      <c r="AW7483" s="6"/>
      <c r="AX7483" s="6"/>
      <c r="AY7483" s="172"/>
      <c r="AZ7483" s="172"/>
      <c r="BA7483" s="172"/>
      <c r="BB7483" s="6"/>
      <c r="BC7483" s="6"/>
      <c r="BD7483" s="6"/>
      <c r="BE7483" s="6"/>
      <c r="BF7483" s="6"/>
      <c r="BG7483" s="172"/>
      <c r="BH7483" s="172"/>
      <c r="BI7483" s="172"/>
      <c r="BJ7483" s="6"/>
      <c r="BK7483" s="6"/>
      <c r="BL7483" s="6"/>
      <c r="BM7483" s="6"/>
      <c r="BN7483" s="6"/>
      <c r="BO7483" s="6"/>
      <c r="BP7483" s="6"/>
      <c r="BQ7483" s="6"/>
      <c r="BR7483" s="6"/>
      <c r="BS7483" s="6"/>
      <c r="BT7483" s="6"/>
      <c r="CG7483" s="432"/>
      <c r="CH7483" s="432"/>
      <c r="CL7483" s="174"/>
    </row>
    <row r="7484" spans="29:90" s="168" customFormat="1" x14ac:dyDescent="0.25">
      <c r="AC7484" s="175"/>
      <c r="AD7484" s="175"/>
      <c r="AE7484" s="175"/>
      <c r="AF7484" s="175"/>
      <c r="AG7484" s="175"/>
      <c r="AH7484" s="176"/>
      <c r="AM7484" s="6"/>
      <c r="AN7484" s="6"/>
      <c r="AO7484" s="6"/>
      <c r="AP7484" s="6"/>
      <c r="AQ7484" s="6"/>
      <c r="AR7484" s="6"/>
      <c r="AS7484" s="6"/>
      <c r="AT7484" s="6"/>
      <c r="AU7484" s="6"/>
      <c r="AV7484" s="6"/>
      <c r="AW7484" s="6"/>
      <c r="AX7484" s="6"/>
      <c r="AY7484" s="172"/>
      <c r="AZ7484" s="172"/>
      <c r="BA7484" s="172"/>
      <c r="BB7484" s="6"/>
      <c r="BC7484" s="6"/>
      <c r="BD7484" s="6"/>
      <c r="BE7484" s="6"/>
      <c r="BF7484" s="6"/>
      <c r="BG7484" s="172"/>
      <c r="BH7484" s="172"/>
      <c r="BI7484" s="172"/>
      <c r="BJ7484" s="6"/>
      <c r="BK7484" s="6"/>
      <c r="BL7484" s="6"/>
      <c r="BM7484" s="6"/>
      <c r="BN7484" s="6"/>
      <c r="BO7484" s="6"/>
      <c r="BP7484" s="6"/>
      <c r="BQ7484" s="6"/>
      <c r="BR7484" s="6"/>
      <c r="BS7484" s="6"/>
      <c r="BT7484" s="6"/>
      <c r="CG7484" s="432"/>
      <c r="CH7484" s="432"/>
      <c r="CL7484" s="174"/>
    </row>
    <row r="7485" spans="29:90" s="168" customFormat="1" x14ac:dyDescent="0.25">
      <c r="AC7485" s="175"/>
      <c r="AD7485" s="175"/>
      <c r="AE7485" s="175"/>
      <c r="AF7485" s="175"/>
      <c r="AG7485" s="175"/>
      <c r="AH7485" s="176"/>
      <c r="AM7485" s="6"/>
      <c r="AN7485" s="6"/>
      <c r="AO7485" s="6"/>
      <c r="AP7485" s="6"/>
      <c r="AQ7485" s="6"/>
      <c r="AR7485" s="6"/>
      <c r="AS7485" s="6"/>
      <c r="AT7485" s="6"/>
      <c r="AU7485" s="6"/>
      <c r="AV7485" s="6"/>
      <c r="AW7485" s="6"/>
      <c r="AX7485" s="6"/>
      <c r="AY7485" s="172"/>
      <c r="AZ7485" s="172"/>
      <c r="BA7485" s="172"/>
      <c r="BB7485" s="6"/>
      <c r="BC7485" s="6"/>
      <c r="BD7485" s="6"/>
      <c r="BE7485" s="6"/>
      <c r="BF7485" s="6"/>
      <c r="BG7485" s="172"/>
      <c r="BH7485" s="172"/>
      <c r="BI7485" s="172"/>
      <c r="BJ7485" s="6"/>
      <c r="BK7485" s="6"/>
      <c r="BL7485" s="6"/>
      <c r="BM7485" s="6"/>
      <c r="BN7485" s="6"/>
      <c r="BO7485" s="6"/>
      <c r="BP7485" s="6"/>
      <c r="BQ7485" s="6"/>
      <c r="BR7485" s="6"/>
      <c r="BS7485" s="6"/>
      <c r="BT7485" s="6"/>
      <c r="CG7485" s="432"/>
      <c r="CH7485" s="432"/>
      <c r="CL7485" s="174"/>
    </row>
    <row r="7486" spans="29:90" s="168" customFormat="1" x14ac:dyDescent="0.25">
      <c r="AC7486" s="175"/>
      <c r="AD7486" s="175"/>
      <c r="AE7486" s="175"/>
      <c r="AF7486" s="175"/>
      <c r="AG7486" s="175"/>
      <c r="AH7486" s="176"/>
      <c r="AM7486" s="6"/>
      <c r="AN7486" s="6"/>
      <c r="AO7486" s="6"/>
      <c r="AP7486" s="6"/>
      <c r="AQ7486" s="6"/>
      <c r="AR7486" s="6"/>
      <c r="AS7486" s="6"/>
      <c r="AT7486" s="6"/>
      <c r="AU7486" s="6"/>
      <c r="AV7486" s="6"/>
      <c r="AW7486" s="6"/>
      <c r="AX7486" s="6"/>
      <c r="AY7486" s="172"/>
      <c r="AZ7486" s="172"/>
      <c r="BA7486" s="172"/>
      <c r="BB7486" s="6"/>
      <c r="BC7486" s="6"/>
      <c r="BD7486" s="6"/>
      <c r="BE7486" s="6"/>
      <c r="BF7486" s="6"/>
      <c r="BG7486" s="172"/>
      <c r="BH7486" s="172"/>
      <c r="BI7486" s="172"/>
      <c r="BJ7486" s="6"/>
      <c r="BK7486" s="6"/>
      <c r="BL7486" s="6"/>
      <c r="BM7486" s="6"/>
      <c r="BN7486" s="6"/>
      <c r="BO7486" s="6"/>
      <c r="BP7486" s="6"/>
      <c r="BQ7486" s="6"/>
      <c r="BR7486" s="6"/>
      <c r="BS7486" s="6"/>
      <c r="BT7486" s="6"/>
      <c r="CG7486" s="432"/>
      <c r="CH7486" s="432"/>
      <c r="CL7486" s="174"/>
    </row>
    <row r="7487" spans="29:90" s="168" customFormat="1" x14ac:dyDescent="0.25">
      <c r="AC7487" s="175"/>
      <c r="AD7487" s="175"/>
      <c r="AE7487" s="175"/>
      <c r="AF7487" s="175"/>
      <c r="AG7487" s="175"/>
      <c r="AH7487" s="176"/>
      <c r="AM7487" s="6"/>
      <c r="AN7487" s="6"/>
      <c r="AO7487" s="6"/>
      <c r="AP7487" s="6"/>
      <c r="AQ7487" s="6"/>
      <c r="AR7487" s="6"/>
      <c r="AS7487" s="6"/>
      <c r="AT7487" s="6"/>
      <c r="AU7487" s="6"/>
      <c r="AV7487" s="6"/>
      <c r="AW7487" s="6"/>
      <c r="AX7487" s="6"/>
      <c r="AY7487" s="172"/>
      <c r="AZ7487" s="172"/>
      <c r="BA7487" s="172"/>
      <c r="BB7487" s="6"/>
      <c r="BC7487" s="6"/>
      <c r="BD7487" s="6"/>
      <c r="BE7487" s="6"/>
      <c r="BF7487" s="6"/>
      <c r="BG7487" s="172"/>
      <c r="BH7487" s="172"/>
      <c r="BI7487" s="172"/>
      <c r="BJ7487" s="6"/>
      <c r="BK7487" s="6"/>
      <c r="BL7487" s="6"/>
      <c r="BM7487" s="6"/>
      <c r="BN7487" s="6"/>
      <c r="BO7487" s="6"/>
      <c r="BP7487" s="6"/>
      <c r="BQ7487" s="6"/>
      <c r="BR7487" s="6"/>
      <c r="BS7487" s="6"/>
      <c r="BT7487" s="6"/>
      <c r="CG7487" s="432"/>
      <c r="CH7487" s="432"/>
      <c r="CL7487" s="174"/>
    </row>
    <row r="7488" spans="29:90" s="168" customFormat="1" x14ac:dyDescent="0.25">
      <c r="AC7488" s="175"/>
      <c r="AD7488" s="175"/>
      <c r="AE7488" s="175"/>
      <c r="AF7488" s="175"/>
      <c r="AG7488" s="175"/>
      <c r="AH7488" s="176"/>
      <c r="AM7488" s="6"/>
      <c r="AN7488" s="6"/>
      <c r="AO7488" s="6"/>
      <c r="AP7488" s="6"/>
      <c r="AQ7488" s="6"/>
      <c r="AR7488" s="6"/>
      <c r="AS7488" s="6"/>
      <c r="AT7488" s="6"/>
      <c r="AU7488" s="6"/>
      <c r="AV7488" s="6"/>
      <c r="AW7488" s="6"/>
      <c r="AX7488" s="6"/>
      <c r="AY7488" s="172"/>
      <c r="AZ7488" s="172"/>
      <c r="BA7488" s="172"/>
      <c r="BB7488" s="6"/>
      <c r="BC7488" s="6"/>
      <c r="BD7488" s="6"/>
      <c r="BE7488" s="6"/>
      <c r="BF7488" s="6"/>
      <c r="BG7488" s="172"/>
      <c r="BH7488" s="172"/>
      <c r="BI7488" s="172"/>
      <c r="BJ7488" s="6"/>
      <c r="BK7488" s="6"/>
      <c r="BL7488" s="6"/>
      <c r="BM7488" s="6"/>
      <c r="BN7488" s="6"/>
      <c r="BO7488" s="6"/>
      <c r="BP7488" s="6"/>
      <c r="BQ7488" s="6"/>
      <c r="BR7488" s="6"/>
      <c r="BS7488" s="6"/>
      <c r="BT7488" s="6"/>
      <c r="CG7488" s="432"/>
      <c r="CH7488" s="432"/>
      <c r="CL7488" s="174"/>
    </row>
    <row r="7489" spans="29:90" s="168" customFormat="1" x14ac:dyDescent="0.25">
      <c r="AC7489" s="175"/>
      <c r="AD7489" s="175"/>
      <c r="AE7489" s="175"/>
      <c r="AF7489" s="175"/>
      <c r="AG7489" s="175"/>
      <c r="AH7489" s="176"/>
      <c r="AM7489" s="6"/>
      <c r="AN7489" s="6"/>
      <c r="AO7489" s="6"/>
      <c r="AP7489" s="6"/>
      <c r="AQ7489" s="6"/>
      <c r="AR7489" s="6"/>
      <c r="AS7489" s="6"/>
      <c r="AT7489" s="6"/>
      <c r="AU7489" s="6"/>
      <c r="AV7489" s="6"/>
      <c r="AW7489" s="6"/>
      <c r="AX7489" s="6"/>
      <c r="AY7489" s="172"/>
      <c r="AZ7489" s="172"/>
      <c r="BA7489" s="172"/>
      <c r="BB7489" s="6"/>
      <c r="BC7489" s="6"/>
      <c r="BD7489" s="6"/>
      <c r="BE7489" s="6"/>
      <c r="BF7489" s="6"/>
      <c r="BG7489" s="172"/>
      <c r="BH7489" s="172"/>
      <c r="BI7489" s="172"/>
      <c r="BJ7489" s="6"/>
      <c r="BK7489" s="6"/>
      <c r="BL7489" s="6"/>
      <c r="BM7489" s="6"/>
      <c r="BN7489" s="6"/>
      <c r="BO7489" s="6"/>
      <c r="BP7489" s="6"/>
      <c r="BQ7489" s="6"/>
      <c r="BR7489" s="6"/>
      <c r="BS7489" s="6"/>
      <c r="BT7489" s="6"/>
      <c r="CG7489" s="432"/>
      <c r="CH7489" s="432"/>
      <c r="CL7489" s="174"/>
    </row>
    <row r="7490" spans="29:90" s="168" customFormat="1" x14ac:dyDescent="0.25">
      <c r="AC7490" s="175"/>
      <c r="AD7490" s="175"/>
      <c r="AE7490" s="175"/>
      <c r="AF7490" s="175"/>
      <c r="AG7490" s="175"/>
      <c r="AH7490" s="176"/>
      <c r="AM7490" s="6"/>
      <c r="AN7490" s="6"/>
      <c r="AO7490" s="6"/>
      <c r="AP7490" s="6"/>
      <c r="AQ7490" s="6"/>
      <c r="AR7490" s="6"/>
      <c r="AS7490" s="6"/>
      <c r="AT7490" s="6"/>
      <c r="AU7490" s="6"/>
      <c r="AV7490" s="6"/>
      <c r="AW7490" s="6"/>
      <c r="AX7490" s="6"/>
      <c r="AY7490" s="172"/>
      <c r="AZ7490" s="172"/>
      <c r="BA7490" s="172"/>
      <c r="BB7490" s="6"/>
      <c r="BC7490" s="6"/>
      <c r="BD7490" s="6"/>
      <c r="BE7490" s="6"/>
      <c r="BF7490" s="6"/>
      <c r="BG7490" s="172"/>
      <c r="BH7490" s="172"/>
      <c r="BI7490" s="172"/>
      <c r="BJ7490" s="6"/>
      <c r="BK7490" s="6"/>
      <c r="BL7490" s="6"/>
      <c r="BM7490" s="6"/>
      <c r="BN7490" s="6"/>
      <c r="BO7490" s="6"/>
      <c r="BP7490" s="6"/>
      <c r="BQ7490" s="6"/>
      <c r="BR7490" s="6"/>
      <c r="BS7490" s="6"/>
      <c r="BT7490" s="6"/>
      <c r="CG7490" s="432"/>
      <c r="CH7490" s="432"/>
      <c r="CL7490" s="174"/>
    </row>
    <row r="7491" spans="29:90" s="168" customFormat="1" x14ac:dyDescent="0.25">
      <c r="AC7491" s="175"/>
      <c r="AD7491" s="175"/>
      <c r="AE7491" s="175"/>
      <c r="AF7491" s="175"/>
      <c r="AG7491" s="175"/>
      <c r="AH7491" s="176"/>
      <c r="AM7491" s="6"/>
      <c r="AN7491" s="6"/>
      <c r="AO7491" s="6"/>
      <c r="AP7491" s="6"/>
      <c r="AQ7491" s="6"/>
      <c r="AR7491" s="6"/>
      <c r="AS7491" s="6"/>
      <c r="AT7491" s="6"/>
      <c r="AU7491" s="6"/>
      <c r="AV7491" s="6"/>
      <c r="AW7491" s="6"/>
      <c r="AX7491" s="6"/>
      <c r="AY7491" s="172"/>
      <c r="AZ7491" s="172"/>
      <c r="BA7491" s="172"/>
      <c r="BB7491" s="6"/>
      <c r="BC7491" s="6"/>
      <c r="BD7491" s="6"/>
      <c r="BE7491" s="6"/>
      <c r="BF7491" s="6"/>
      <c r="BG7491" s="172"/>
      <c r="BH7491" s="172"/>
      <c r="BI7491" s="172"/>
      <c r="BJ7491" s="6"/>
      <c r="BK7491" s="6"/>
      <c r="BL7491" s="6"/>
      <c r="BM7491" s="6"/>
      <c r="BN7491" s="6"/>
      <c r="BO7491" s="6"/>
      <c r="BP7491" s="6"/>
      <c r="BQ7491" s="6"/>
      <c r="BR7491" s="6"/>
      <c r="BS7491" s="6"/>
      <c r="BT7491" s="6"/>
      <c r="CG7491" s="432"/>
      <c r="CH7491" s="432"/>
      <c r="CL7491" s="174"/>
    </row>
    <row r="7492" spans="29:90" s="168" customFormat="1" x14ac:dyDescent="0.25">
      <c r="AC7492" s="175"/>
      <c r="AD7492" s="175"/>
      <c r="AE7492" s="175"/>
      <c r="AF7492" s="175"/>
      <c r="AG7492" s="175"/>
      <c r="AH7492" s="176"/>
      <c r="AM7492" s="6"/>
      <c r="AN7492" s="6"/>
      <c r="AO7492" s="6"/>
      <c r="AP7492" s="6"/>
      <c r="AQ7492" s="6"/>
      <c r="AR7492" s="6"/>
      <c r="AS7492" s="6"/>
      <c r="AT7492" s="6"/>
      <c r="AU7492" s="6"/>
      <c r="AV7492" s="6"/>
      <c r="AW7492" s="6"/>
      <c r="AX7492" s="6"/>
      <c r="AY7492" s="172"/>
      <c r="AZ7492" s="172"/>
      <c r="BA7492" s="172"/>
      <c r="BB7492" s="6"/>
      <c r="BC7492" s="6"/>
      <c r="BD7492" s="6"/>
      <c r="BE7492" s="6"/>
      <c r="BF7492" s="6"/>
      <c r="BG7492" s="172"/>
      <c r="BH7492" s="172"/>
      <c r="BI7492" s="172"/>
      <c r="BJ7492" s="6"/>
      <c r="BK7492" s="6"/>
      <c r="BL7492" s="6"/>
      <c r="BM7492" s="6"/>
      <c r="BN7492" s="6"/>
      <c r="BO7492" s="6"/>
      <c r="BP7492" s="6"/>
      <c r="BQ7492" s="6"/>
      <c r="BR7492" s="6"/>
      <c r="BS7492" s="6"/>
      <c r="BT7492" s="6"/>
      <c r="CG7492" s="432"/>
      <c r="CH7492" s="432"/>
      <c r="CL7492" s="174"/>
    </row>
    <row r="7493" spans="29:90" s="168" customFormat="1" x14ac:dyDescent="0.25">
      <c r="AC7493" s="175"/>
      <c r="AD7493" s="175"/>
      <c r="AE7493" s="175"/>
      <c r="AF7493" s="175"/>
      <c r="AG7493" s="175"/>
      <c r="AH7493" s="176"/>
      <c r="AM7493" s="6"/>
      <c r="AN7493" s="6"/>
      <c r="AO7493" s="6"/>
      <c r="AP7493" s="6"/>
      <c r="AQ7493" s="6"/>
      <c r="AR7493" s="6"/>
      <c r="AS7493" s="6"/>
      <c r="AT7493" s="6"/>
      <c r="AU7493" s="6"/>
      <c r="AV7493" s="6"/>
      <c r="AW7493" s="6"/>
      <c r="AX7493" s="6"/>
      <c r="AY7493" s="172"/>
      <c r="AZ7493" s="172"/>
      <c r="BA7493" s="172"/>
      <c r="BB7493" s="6"/>
      <c r="BC7493" s="6"/>
      <c r="BD7493" s="6"/>
      <c r="BE7493" s="6"/>
      <c r="BF7493" s="6"/>
      <c r="BG7493" s="172"/>
      <c r="BH7493" s="172"/>
      <c r="BI7493" s="172"/>
      <c r="BJ7493" s="6"/>
      <c r="BK7493" s="6"/>
      <c r="BL7493" s="6"/>
      <c r="BM7493" s="6"/>
      <c r="BN7493" s="6"/>
      <c r="BO7493" s="6"/>
      <c r="BP7493" s="6"/>
      <c r="BQ7493" s="6"/>
      <c r="BR7493" s="6"/>
      <c r="BS7493" s="6"/>
      <c r="BT7493" s="6"/>
      <c r="CG7493" s="432"/>
      <c r="CH7493" s="432"/>
      <c r="CL7493" s="174"/>
    </row>
    <row r="7494" spans="29:90" s="168" customFormat="1" x14ac:dyDescent="0.25">
      <c r="AC7494" s="175"/>
      <c r="AD7494" s="175"/>
      <c r="AE7494" s="175"/>
      <c r="AF7494" s="175"/>
      <c r="AG7494" s="175"/>
      <c r="AH7494" s="176"/>
      <c r="AM7494" s="6"/>
      <c r="AN7494" s="6"/>
      <c r="AO7494" s="6"/>
      <c r="AP7494" s="6"/>
      <c r="AQ7494" s="6"/>
      <c r="AR7494" s="6"/>
      <c r="AS7494" s="6"/>
      <c r="AT7494" s="6"/>
      <c r="AU7494" s="6"/>
      <c r="AV7494" s="6"/>
      <c r="AW7494" s="6"/>
      <c r="AX7494" s="6"/>
      <c r="AY7494" s="172"/>
      <c r="AZ7494" s="172"/>
      <c r="BA7494" s="172"/>
      <c r="BB7494" s="6"/>
      <c r="BC7494" s="6"/>
      <c r="BD7494" s="6"/>
      <c r="BE7494" s="6"/>
      <c r="BF7494" s="6"/>
      <c r="BG7494" s="172"/>
      <c r="BH7494" s="172"/>
      <c r="BI7494" s="172"/>
      <c r="BJ7494" s="6"/>
      <c r="BK7494" s="6"/>
      <c r="BL7494" s="6"/>
      <c r="BM7494" s="6"/>
      <c r="BN7494" s="6"/>
      <c r="BO7494" s="6"/>
      <c r="BP7494" s="6"/>
      <c r="BQ7494" s="6"/>
      <c r="BR7494" s="6"/>
      <c r="BS7494" s="6"/>
      <c r="BT7494" s="6"/>
      <c r="CG7494" s="432"/>
      <c r="CH7494" s="432"/>
      <c r="CL7494" s="174"/>
    </row>
    <row r="7495" spans="29:90" s="168" customFormat="1" x14ac:dyDescent="0.25">
      <c r="AC7495" s="175"/>
      <c r="AD7495" s="175"/>
      <c r="AE7495" s="175"/>
      <c r="AF7495" s="175"/>
      <c r="AG7495" s="175"/>
      <c r="AH7495" s="176"/>
      <c r="AM7495" s="6"/>
      <c r="AN7495" s="6"/>
      <c r="AO7495" s="6"/>
      <c r="AP7495" s="6"/>
      <c r="AQ7495" s="6"/>
      <c r="AR7495" s="6"/>
      <c r="AS7495" s="6"/>
      <c r="AT7495" s="6"/>
      <c r="AU7495" s="6"/>
      <c r="AV7495" s="6"/>
      <c r="AW7495" s="6"/>
      <c r="AX7495" s="6"/>
      <c r="AY7495" s="172"/>
      <c r="AZ7495" s="172"/>
      <c r="BA7495" s="172"/>
      <c r="BB7495" s="6"/>
      <c r="BC7495" s="6"/>
      <c r="BD7495" s="6"/>
      <c r="BE7495" s="6"/>
      <c r="BF7495" s="6"/>
      <c r="BG7495" s="172"/>
      <c r="BH7495" s="172"/>
      <c r="BI7495" s="172"/>
      <c r="BJ7495" s="6"/>
      <c r="BK7495" s="6"/>
      <c r="BL7495" s="6"/>
      <c r="BM7495" s="6"/>
      <c r="BN7495" s="6"/>
      <c r="BO7495" s="6"/>
      <c r="BP7495" s="6"/>
      <c r="BQ7495" s="6"/>
      <c r="BR7495" s="6"/>
      <c r="BS7495" s="6"/>
      <c r="BT7495" s="6"/>
      <c r="CG7495" s="432"/>
      <c r="CH7495" s="432"/>
      <c r="CL7495" s="174"/>
    </row>
    <row r="7496" spans="29:90" s="168" customFormat="1" x14ac:dyDescent="0.25">
      <c r="AC7496" s="175"/>
      <c r="AD7496" s="175"/>
      <c r="AE7496" s="175"/>
      <c r="AF7496" s="175"/>
      <c r="AG7496" s="175"/>
      <c r="AH7496" s="176"/>
      <c r="AM7496" s="6"/>
      <c r="AN7496" s="6"/>
      <c r="AO7496" s="6"/>
      <c r="AP7496" s="6"/>
      <c r="AQ7496" s="6"/>
      <c r="AR7496" s="6"/>
      <c r="AS7496" s="6"/>
      <c r="AT7496" s="6"/>
      <c r="AU7496" s="6"/>
      <c r="AV7496" s="6"/>
      <c r="AW7496" s="6"/>
      <c r="AX7496" s="6"/>
      <c r="AY7496" s="172"/>
      <c r="AZ7496" s="172"/>
      <c r="BA7496" s="172"/>
      <c r="BB7496" s="6"/>
      <c r="BC7496" s="6"/>
      <c r="BD7496" s="6"/>
      <c r="BE7496" s="6"/>
      <c r="BF7496" s="6"/>
      <c r="BG7496" s="172"/>
      <c r="BH7496" s="172"/>
      <c r="BI7496" s="172"/>
      <c r="BJ7496" s="6"/>
      <c r="BK7496" s="6"/>
      <c r="BL7496" s="6"/>
      <c r="BM7496" s="6"/>
      <c r="BN7496" s="6"/>
      <c r="BO7496" s="6"/>
      <c r="BP7496" s="6"/>
      <c r="BQ7496" s="6"/>
      <c r="BR7496" s="6"/>
      <c r="BS7496" s="6"/>
      <c r="BT7496" s="6"/>
      <c r="CG7496" s="432"/>
      <c r="CH7496" s="432"/>
      <c r="CL7496" s="174"/>
    </row>
    <row r="7497" spans="29:90" s="168" customFormat="1" x14ac:dyDescent="0.25">
      <c r="AC7497" s="175"/>
      <c r="AD7497" s="175"/>
      <c r="AE7497" s="175"/>
      <c r="AF7497" s="175"/>
      <c r="AG7497" s="175"/>
      <c r="AH7497" s="176"/>
      <c r="AM7497" s="6"/>
      <c r="AN7497" s="6"/>
      <c r="AO7497" s="6"/>
      <c r="AP7497" s="6"/>
      <c r="AQ7497" s="6"/>
      <c r="AR7497" s="6"/>
      <c r="AS7497" s="6"/>
      <c r="AT7497" s="6"/>
      <c r="AU7497" s="6"/>
      <c r="AV7497" s="6"/>
      <c r="AW7497" s="6"/>
      <c r="AX7497" s="6"/>
      <c r="AY7497" s="172"/>
      <c r="AZ7497" s="172"/>
      <c r="BA7497" s="172"/>
      <c r="BB7497" s="6"/>
      <c r="BC7497" s="6"/>
      <c r="BD7497" s="6"/>
      <c r="BE7497" s="6"/>
      <c r="BF7497" s="6"/>
      <c r="BG7497" s="172"/>
      <c r="BH7497" s="172"/>
      <c r="BI7497" s="172"/>
      <c r="BJ7497" s="6"/>
      <c r="BK7497" s="6"/>
      <c r="BL7497" s="6"/>
      <c r="BM7497" s="6"/>
      <c r="BN7497" s="6"/>
      <c r="BO7497" s="6"/>
      <c r="BP7497" s="6"/>
      <c r="BQ7497" s="6"/>
      <c r="BR7497" s="6"/>
      <c r="BS7497" s="6"/>
      <c r="BT7497" s="6"/>
      <c r="CG7497" s="432"/>
      <c r="CH7497" s="432"/>
      <c r="CL7497" s="174"/>
    </row>
    <row r="7498" spans="29:90" s="168" customFormat="1" x14ac:dyDescent="0.25">
      <c r="AC7498" s="175"/>
      <c r="AD7498" s="175"/>
      <c r="AE7498" s="175"/>
      <c r="AF7498" s="175"/>
      <c r="AG7498" s="175"/>
      <c r="AH7498" s="176"/>
      <c r="AM7498" s="6"/>
      <c r="AN7498" s="6"/>
      <c r="AO7498" s="6"/>
      <c r="AP7498" s="6"/>
      <c r="AQ7498" s="6"/>
      <c r="AR7498" s="6"/>
      <c r="AS7498" s="6"/>
      <c r="AT7498" s="6"/>
      <c r="AU7498" s="6"/>
      <c r="AV7498" s="6"/>
      <c r="AW7498" s="6"/>
      <c r="AX7498" s="6"/>
      <c r="AY7498" s="172"/>
      <c r="AZ7498" s="172"/>
      <c r="BA7498" s="172"/>
      <c r="BB7498" s="6"/>
      <c r="BC7498" s="6"/>
      <c r="BD7498" s="6"/>
      <c r="BE7498" s="6"/>
      <c r="BF7498" s="6"/>
      <c r="BG7498" s="172"/>
      <c r="BH7498" s="172"/>
      <c r="BI7498" s="172"/>
      <c r="BJ7498" s="6"/>
      <c r="BK7498" s="6"/>
      <c r="BL7498" s="6"/>
      <c r="BM7498" s="6"/>
      <c r="BN7498" s="6"/>
      <c r="BO7498" s="6"/>
      <c r="BP7498" s="6"/>
      <c r="BQ7498" s="6"/>
      <c r="BR7498" s="6"/>
      <c r="BS7498" s="6"/>
      <c r="BT7498" s="6"/>
      <c r="CG7498" s="432"/>
      <c r="CH7498" s="432"/>
      <c r="CL7498" s="174"/>
    </row>
    <row r="7499" spans="29:90" s="168" customFormat="1" x14ac:dyDescent="0.25">
      <c r="AC7499" s="175"/>
      <c r="AD7499" s="175"/>
      <c r="AE7499" s="175"/>
      <c r="AF7499" s="175"/>
      <c r="AG7499" s="175"/>
      <c r="AH7499" s="176"/>
      <c r="AM7499" s="6"/>
      <c r="AN7499" s="6"/>
      <c r="AO7499" s="6"/>
      <c r="AP7499" s="6"/>
      <c r="AQ7499" s="6"/>
      <c r="AR7499" s="6"/>
      <c r="AS7499" s="6"/>
      <c r="AT7499" s="6"/>
      <c r="AU7499" s="6"/>
      <c r="AV7499" s="6"/>
      <c r="AW7499" s="6"/>
      <c r="AX7499" s="6"/>
      <c r="AY7499" s="172"/>
      <c r="AZ7499" s="172"/>
      <c r="BA7499" s="172"/>
      <c r="BB7499" s="6"/>
      <c r="BC7499" s="6"/>
      <c r="BD7499" s="6"/>
      <c r="BE7499" s="6"/>
      <c r="BF7499" s="6"/>
      <c r="BG7499" s="172"/>
      <c r="BH7499" s="172"/>
      <c r="BI7499" s="172"/>
      <c r="BJ7499" s="6"/>
      <c r="BK7499" s="6"/>
      <c r="BL7499" s="6"/>
      <c r="BM7499" s="6"/>
      <c r="BN7499" s="6"/>
      <c r="BO7499" s="6"/>
      <c r="BP7499" s="6"/>
      <c r="BQ7499" s="6"/>
      <c r="BR7499" s="6"/>
      <c r="BS7499" s="6"/>
      <c r="BT7499" s="6"/>
      <c r="CG7499" s="432"/>
      <c r="CH7499" s="432"/>
      <c r="CL7499" s="174"/>
    </row>
    <row r="7500" spans="29:90" s="168" customFormat="1" x14ac:dyDescent="0.25">
      <c r="AC7500" s="175"/>
      <c r="AD7500" s="175"/>
      <c r="AE7500" s="175"/>
      <c r="AF7500" s="175"/>
      <c r="AG7500" s="175"/>
      <c r="AH7500" s="176"/>
      <c r="AM7500" s="6"/>
      <c r="AN7500" s="6"/>
      <c r="AO7500" s="6"/>
      <c r="AP7500" s="6"/>
      <c r="AQ7500" s="6"/>
      <c r="AR7500" s="6"/>
      <c r="AS7500" s="6"/>
      <c r="AT7500" s="6"/>
      <c r="AU7500" s="6"/>
      <c r="AV7500" s="6"/>
      <c r="AW7500" s="6"/>
      <c r="AX7500" s="6"/>
      <c r="AY7500" s="172"/>
      <c r="AZ7500" s="172"/>
      <c r="BA7500" s="172"/>
      <c r="BB7500" s="6"/>
      <c r="BC7500" s="6"/>
      <c r="BD7500" s="6"/>
      <c r="BE7500" s="6"/>
      <c r="BF7500" s="6"/>
      <c r="BG7500" s="172"/>
      <c r="BH7500" s="172"/>
      <c r="BI7500" s="172"/>
      <c r="BJ7500" s="6"/>
      <c r="BK7500" s="6"/>
      <c r="BL7500" s="6"/>
      <c r="BM7500" s="6"/>
      <c r="BN7500" s="6"/>
      <c r="BO7500" s="6"/>
      <c r="BP7500" s="6"/>
      <c r="BQ7500" s="6"/>
      <c r="BR7500" s="6"/>
      <c r="BS7500" s="6"/>
      <c r="BT7500" s="6"/>
      <c r="CG7500" s="432"/>
      <c r="CH7500" s="432"/>
      <c r="CL7500" s="174"/>
    </row>
    <row r="7501" spans="29:90" s="168" customFormat="1" x14ac:dyDescent="0.25">
      <c r="AC7501" s="175"/>
      <c r="AD7501" s="175"/>
      <c r="AE7501" s="175"/>
      <c r="AF7501" s="175"/>
      <c r="AG7501" s="175"/>
      <c r="AH7501" s="176"/>
      <c r="AM7501" s="6"/>
      <c r="AN7501" s="6"/>
      <c r="AO7501" s="6"/>
      <c r="AP7501" s="6"/>
      <c r="AQ7501" s="6"/>
      <c r="AR7501" s="6"/>
      <c r="AS7501" s="6"/>
      <c r="AT7501" s="6"/>
      <c r="AU7501" s="6"/>
      <c r="AV7501" s="6"/>
      <c r="AW7501" s="6"/>
      <c r="AX7501" s="6"/>
      <c r="AY7501" s="172"/>
      <c r="AZ7501" s="172"/>
      <c r="BA7501" s="172"/>
      <c r="BB7501" s="6"/>
      <c r="BC7501" s="6"/>
      <c r="BD7501" s="6"/>
      <c r="BE7501" s="6"/>
      <c r="BF7501" s="6"/>
      <c r="BG7501" s="172"/>
      <c r="BH7501" s="172"/>
      <c r="BI7501" s="172"/>
      <c r="BJ7501" s="6"/>
      <c r="BK7501" s="6"/>
      <c r="BL7501" s="6"/>
      <c r="BM7501" s="6"/>
      <c r="BN7501" s="6"/>
      <c r="BO7501" s="6"/>
      <c r="BP7501" s="6"/>
      <c r="BQ7501" s="6"/>
      <c r="BR7501" s="6"/>
      <c r="BS7501" s="6"/>
      <c r="BT7501" s="6"/>
      <c r="CG7501" s="432"/>
      <c r="CH7501" s="432"/>
      <c r="CL7501" s="174"/>
    </row>
    <row r="7502" spans="29:90" s="168" customFormat="1" x14ac:dyDescent="0.25">
      <c r="AC7502" s="175"/>
      <c r="AD7502" s="175"/>
      <c r="AE7502" s="175"/>
      <c r="AF7502" s="175"/>
      <c r="AG7502" s="175"/>
      <c r="AH7502" s="176"/>
      <c r="AM7502" s="6"/>
      <c r="AN7502" s="6"/>
      <c r="AO7502" s="6"/>
      <c r="AP7502" s="6"/>
      <c r="AQ7502" s="6"/>
      <c r="AR7502" s="6"/>
      <c r="AS7502" s="6"/>
      <c r="AT7502" s="6"/>
      <c r="AU7502" s="6"/>
      <c r="AV7502" s="6"/>
      <c r="AW7502" s="6"/>
      <c r="AX7502" s="6"/>
      <c r="AY7502" s="172"/>
      <c r="AZ7502" s="172"/>
      <c r="BA7502" s="172"/>
      <c r="BB7502" s="6"/>
      <c r="BC7502" s="6"/>
      <c r="BD7502" s="6"/>
      <c r="BE7502" s="6"/>
      <c r="BF7502" s="6"/>
      <c r="BG7502" s="172"/>
      <c r="BH7502" s="172"/>
      <c r="BI7502" s="172"/>
      <c r="BJ7502" s="6"/>
      <c r="BK7502" s="6"/>
      <c r="BL7502" s="6"/>
      <c r="BM7502" s="6"/>
      <c r="BN7502" s="6"/>
      <c r="BO7502" s="6"/>
      <c r="BP7502" s="6"/>
      <c r="BQ7502" s="6"/>
      <c r="BR7502" s="6"/>
      <c r="BS7502" s="6"/>
      <c r="BT7502" s="6"/>
      <c r="CG7502" s="432"/>
      <c r="CH7502" s="432"/>
      <c r="CL7502" s="174"/>
    </row>
    <row r="7503" spans="29:90" s="168" customFormat="1" x14ac:dyDescent="0.25">
      <c r="AC7503" s="175"/>
      <c r="AD7503" s="175"/>
      <c r="AE7503" s="175"/>
      <c r="AF7503" s="175"/>
      <c r="AG7503" s="175"/>
      <c r="AH7503" s="176"/>
      <c r="AM7503" s="6"/>
      <c r="AN7503" s="6"/>
      <c r="AO7503" s="6"/>
      <c r="AP7503" s="6"/>
      <c r="AQ7503" s="6"/>
      <c r="AR7503" s="6"/>
      <c r="AS7503" s="6"/>
      <c r="AT7503" s="6"/>
      <c r="AU7503" s="6"/>
      <c r="AV7503" s="6"/>
      <c r="AW7503" s="6"/>
      <c r="AX7503" s="6"/>
      <c r="AY7503" s="172"/>
      <c r="AZ7503" s="172"/>
      <c r="BA7503" s="172"/>
      <c r="BB7503" s="6"/>
      <c r="BC7503" s="6"/>
      <c r="BD7503" s="6"/>
      <c r="BE7503" s="6"/>
      <c r="BF7503" s="6"/>
      <c r="BG7503" s="172"/>
      <c r="BH7503" s="172"/>
      <c r="BI7503" s="172"/>
      <c r="BJ7503" s="6"/>
      <c r="BK7503" s="6"/>
      <c r="BL7503" s="6"/>
      <c r="BM7503" s="6"/>
      <c r="BN7503" s="6"/>
      <c r="BO7503" s="6"/>
      <c r="BP7503" s="6"/>
      <c r="BQ7503" s="6"/>
      <c r="BR7503" s="6"/>
      <c r="BS7503" s="6"/>
      <c r="BT7503" s="6"/>
      <c r="CG7503" s="432"/>
      <c r="CH7503" s="432"/>
      <c r="CL7503" s="174"/>
    </row>
    <row r="7504" spans="29:90" s="168" customFormat="1" x14ac:dyDescent="0.25">
      <c r="AC7504" s="175"/>
      <c r="AD7504" s="175"/>
      <c r="AE7504" s="175"/>
      <c r="AF7504" s="175"/>
      <c r="AG7504" s="175"/>
      <c r="AH7504" s="176"/>
      <c r="AM7504" s="6"/>
      <c r="AN7504" s="6"/>
      <c r="AO7504" s="6"/>
      <c r="AP7504" s="6"/>
      <c r="AQ7504" s="6"/>
      <c r="AR7504" s="6"/>
      <c r="AS7504" s="6"/>
      <c r="AT7504" s="6"/>
      <c r="AU7504" s="6"/>
      <c r="AV7504" s="6"/>
      <c r="AW7504" s="6"/>
      <c r="AX7504" s="6"/>
      <c r="AY7504" s="172"/>
      <c r="AZ7504" s="172"/>
      <c r="BA7504" s="172"/>
      <c r="BB7504" s="6"/>
      <c r="BC7504" s="6"/>
      <c r="BD7504" s="6"/>
      <c r="BE7504" s="6"/>
      <c r="BF7504" s="6"/>
      <c r="BG7504" s="172"/>
      <c r="BH7504" s="172"/>
      <c r="BI7504" s="172"/>
      <c r="BJ7504" s="6"/>
      <c r="BK7504" s="6"/>
      <c r="BL7504" s="6"/>
      <c r="BM7504" s="6"/>
      <c r="BN7504" s="6"/>
      <c r="BO7504" s="6"/>
      <c r="BP7504" s="6"/>
      <c r="BQ7504" s="6"/>
      <c r="BR7504" s="6"/>
      <c r="BS7504" s="6"/>
      <c r="BT7504" s="6"/>
      <c r="CG7504" s="432"/>
      <c r="CH7504" s="432"/>
      <c r="CL7504" s="174"/>
    </row>
    <row r="7505" spans="29:90" s="168" customFormat="1" x14ac:dyDescent="0.25">
      <c r="AC7505" s="175"/>
      <c r="AD7505" s="175"/>
      <c r="AE7505" s="175"/>
      <c r="AF7505" s="175"/>
      <c r="AG7505" s="175"/>
      <c r="AH7505" s="176"/>
      <c r="AM7505" s="6"/>
      <c r="AN7505" s="6"/>
      <c r="AO7505" s="6"/>
      <c r="AP7505" s="6"/>
      <c r="AQ7505" s="6"/>
      <c r="AR7505" s="6"/>
      <c r="AS7505" s="6"/>
      <c r="AT7505" s="6"/>
      <c r="AU7505" s="6"/>
      <c r="AV7505" s="6"/>
      <c r="AW7505" s="6"/>
      <c r="AX7505" s="6"/>
      <c r="AY7505" s="172"/>
      <c r="AZ7505" s="172"/>
      <c r="BA7505" s="172"/>
      <c r="BB7505" s="6"/>
      <c r="BC7505" s="6"/>
      <c r="BD7505" s="6"/>
      <c r="BE7505" s="6"/>
      <c r="BF7505" s="6"/>
      <c r="BG7505" s="172"/>
      <c r="BH7505" s="172"/>
      <c r="BI7505" s="172"/>
      <c r="BJ7505" s="6"/>
      <c r="BK7505" s="6"/>
      <c r="BL7505" s="6"/>
      <c r="BM7505" s="6"/>
      <c r="BN7505" s="6"/>
      <c r="BO7505" s="6"/>
      <c r="BP7505" s="6"/>
      <c r="BQ7505" s="6"/>
      <c r="BR7505" s="6"/>
      <c r="BS7505" s="6"/>
      <c r="BT7505" s="6"/>
      <c r="CG7505" s="432"/>
      <c r="CH7505" s="432"/>
      <c r="CL7505" s="174"/>
    </row>
    <row r="7506" spans="29:90" s="168" customFormat="1" x14ac:dyDescent="0.25">
      <c r="AC7506" s="175"/>
      <c r="AD7506" s="175"/>
      <c r="AE7506" s="175"/>
      <c r="AF7506" s="175"/>
      <c r="AG7506" s="175"/>
      <c r="AH7506" s="176"/>
      <c r="AM7506" s="6"/>
      <c r="AN7506" s="6"/>
      <c r="AO7506" s="6"/>
      <c r="AP7506" s="6"/>
      <c r="AQ7506" s="6"/>
      <c r="AR7506" s="6"/>
      <c r="AS7506" s="6"/>
      <c r="AT7506" s="6"/>
      <c r="AU7506" s="6"/>
      <c r="AV7506" s="6"/>
      <c r="AW7506" s="6"/>
      <c r="AX7506" s="6"/>
      <c r="AY7506" s="172"/>
      <c r="AZ7506" s="172"/>
      <c r="BA7506" s="172"/>
      <c r="BB7506" s="6"/>
      <c r="BC7506" s="6"/>
      <c r="BD7506" s="6"/>
      <c r="BE7506" s="6"/>
      <c r="BF7506" s="6"/>
      <c r="BG7506" s="172"/>
      <c r="BH7506" s="172"/>
      <c r="BI7506" s="172"/>
      <c r="BJ7506" s="6"/>
      <c r="BK7506" s="6"/>
      <c r="BL7506" s="6"/>
      <c r="BM7506" s="6"/>
      <c r="BN7506" s="6"/>
      <c r="BO7506" s="6"/>
      <c r="BP7506" s="6"/>
      <c r="BQ7506" s="6"/>
      <c r="BR7506" s="6"/>
      <c r="BS7506" s="6"/>
      <c r="BT7506" s="6"/>
      <c r="CG7506" s="432"/>
      <c r="CH7506" s="432"/>
      <c r="CL7506" s="174"/>
    </row>
    <row r="7507" spans="29:90" s="168" customFormat="1" x14ac:dyDescent="0.25">
      <c r="AC7507" s="175"/>
      <c r="AD7507" s="175"/>
      <c r="AE7507" s="175"/>
      <c r="AF7507" s="175"/>
      <c r="AG7507" s="175"/>
      <c r="AH7507" s="176"/>
      <c r="AM7507" s="6"/>
      <c r="AN7507" s="6"/>
      <c r="AO7507" s="6"/>
      <c r="AP7507" s="6"/>
      <c r="AQ7507" s="6"/>
      <c r="AR7507" s="6"/>
      <c r="AS7507" s="6"/>
      <c r="AT7507" s="6"/>
      <c r="AU7507" s="6"/>
      <c r="AV7507" s="6"/>
      <c r="AW7507" s="6"/>
      <c r="AX7507" s="6"/>
      <c r="AY7507" s="172"/>
      <c r="AZ7507" s="172"/>
      <c r="BA7507" s="172"/>
      <c r="BB7507" s="6"/>
      <c r="BC7507" s="6"/>
      <c r="BD7507" s="6"/>
      <c r="BE7507" s="6"/>
      <c r="BF7507" s="6"/>
      <c r="BG7507" s="172"/>
      <c r="BH7507" s="172"/>
      <c r="BI7507" s="172"/>
      <c r="BJ7507" s="6"/>
      <c r="BK7507" s="6"/>
      <c r="BL7507" s="6"/>
      <c r="BM7507" s="6"/>
      <c r="BN7507" s="6"/>
      <c r="BO7507" s="6"/>
      <c r="BP7507" s="6"/>
      <c r="BQ7507" s="6"/>
      <c r="BR7507" s="6"/>
      <c r="BS7507" s="6"/>
      <c r="BT7507" s="6"/>
      <c r="CG7507" s="432"/>
      <c r="CH7507" s="432"/>
      <c r="CL7507" s="174"/>
    </row>
    <row r="7508" spans="29:90" s="168" customFormat="1" x14ac:dyDescent="0.25">
      <c r="AC7508" s="175"/>
      <c r="AD7508" s="175"/>
      <c r="AE7508" s="175"/>
      <c r="AF7508" s="175"/>
      <c r="AG7508" s="175"/>
      <c r="AH7508" s="176"/>
      <c r="AM7508" s="6"/>
      <c r="AN7508" s="6"/>
      <c r="AO7508" s="6"/>
      <c r="AP7508" s="6"/>
      <c r="AQ7508" s="6"/>
      <c r="AR7508" s="6"/>
      <c r="AS7508" s="6"/>
      <c r="AT7508" s="6"/>
      <c r="AU7508" s="6"/>
      <c r="AV7508" s="6"/>
      <c r="AW7508" s="6"/>
      <c r="AX7508" s="6"/>
      <c r="AY7508" s="172"/>
      <c r="AZ7508" s="172"/>
      <c r="BA7508" s="172"/>
      <c r="BB7508" s="6"/>
      <c r="BC7508" s="6"/>
      <c r="BD7508" s="6"/>
      <c r="BE7508" s="6"/>
      <c r="BF7508" s="6"/>
      <c r="BG7508" s="172"/>
      <c r="BH7508" s="172"/>
      <c r="BI7508" s="172"/>
      <c r="BJ7508" s="6"/>
      <c r="BK7508" s="6"/>
      <c r="BL7508" s="6"/>
      <c r="BM7508" s="6"/>
      <c r="BN7508" s="6"/>
      <c r="BO7508" s="6"/>
      <c r="BP7508" s="6"/>
      <c r="BQ7508" s="6"/>
      <c r="BR7508" s="6"/>
      <c r="BS7508" s="6"/>
      <c r="BT7508" s="6"/>
      <c r="CG7508" s="432"/>
      <c r="CH7508" s="432"/>
      <c r="CL7508" s="174"/>
    </row>
    <row r="7509" spans="29:90" s="168" customFormat="1" x14ac:dyDescent="0.25">
      <c r="AC7509" s="175"/>
      <c r="AD7509" s="175"/>
      <c r="AE7509" s="175"/>
      <c r="AF7509" s="175"/>
      <c r="AG7509" s="175"/>
      <c r="AH7509" s="176"/>
      <c r="AM7509" s="6"/>
      <c r="AN7509" s="6"/>
      <c r="AO7509" s="6"/>
      <c r="AP7509" s="6"/>
      <c r="AQ7509" s="6"/>
      <c r="AR7509" s="6"/>
      <c r="AS7509" s="6"/>
      <c r="AT7509" s="6"/>
      <c r="AU7509" s="6"/>
      <c r="AV7509" s="6"/>
      <c r="AW7509" s="6"/>
      <c r="AX7509" s="6"/>
      <c r="AY7509" s="172"/>
      <c r="AZ7509" s="172"/>
      <c r="BA7509" s="172"/>
      <c r="BB7509" s="6"/>
      <c r="BC7509" s="6"/>
      <c r="BD7509" s="6"/>
      <c r="BE7509" s="6"/>
      <c r="BF7509" s="6"/>
      <c r="BG7509" s="172"/>
      <c r="BH7509" s="172"/>
      <c r="BI7509" s="172"/>
      <c r="BJ7509" s="6"/>
      <c r="BK7509" s="6"/>
      <c r="BL7509" s="6"/>
      <c r="BM7509" s="6"/>
      <c r="BN7509" s="6"/>
      <c r="BO7509" s="6"/>
      <c r="BP7509" s="6"/>
      <c r="BQ7509" s="6"/>
      <c r="BR7509" s="6"/>
      <c r="BS7509" s="6"/>
      <c r="BT7509" s="6"/>
      <c r="CG7509" s="432"/>
      <c r="CH7509" s="432"/>
      <c r="CL7509" s="174"/>
    </row>
    <row r="7510" spans="29:90" s="168" customFormat="1" x14ac:dyDescent="0.25">
      <c r="AC7510" s="175"/>
      <c r="AD7510" s="175"/>
      <c r="AE7510" s="175"/>
      <c r="AF7510" s="175"/>
      <c r="AG7510" s="175"/>
      <c r="AH7510" s="176"/>
      <c r="AM7510" s="6"/>
      <c r="AN7510" s="6"/>
      <c r="AO7510" s="6"/>
      <c r="AP7510" s="6"/>
      <c r="AQ7510" s="6"/>
      <c r="AR7510" s="6"/>
      <c r="AS7510" s="6"/>
      <c r="AT7510" s="6"/>
      <c r="AU7510" s="6"/>
      <c r="AV7510" s="6"/>
      <c r="AW7510" s="6"/>
      <c r="AX7510" s="6"/>
      <c r="AY7510" s="172"/>
      <c r="AZ7510" s="172"/>
      <c r="BA7510" s="172"/>
      <c r="BB7510" s="6"/>
      <c r="BC7510" s="6"/>
      <c r="BD7510" s="6"/>
      <c r="BE7510" s="6"/>
      <c r="BF7510" s="6"/>
      <c r="BG7510" s="172"/>
      <c r="BH7510" s="172"/>
      <c r="BI7510" s="172"/>
      <c r="BJ7510" s="6"/>
      <c r="BK7510" s="6"/>
      <c r="BL7510" s="6"/>
      <c r="BM7510" s="6"/>
      <c r="BN7510" s="6"/>
      <c r="BO7510" s="6"/>
      <c r="BP7510" s="6"/>
      <c r="BQ7510" s="6"/>
      <c r="BR7510" s="6"/>
      <c r="BS7510" s="6"/>
      <c r="BT7510" s="6"/>
      <c r="CG7510" s="432"/>
      <c r="CH7510" s="432"/>
      <c r="CL7510" s="174"/>
    </row>
    <row r="7511" spans="29:90" s="168" customFormat="1" x14ac:dyDescent="0.25">
      <c r="AC7511" s="175"/>
      <c r="AD7511" s="175"/>
      <c r="AE7511" s="175"/>
      <c r="AF7511" s="175"/>
      <c r="AG7511" s="175"/>
      <c r="AH7511" s="176"/>
      <c r="AM7511" s="6"/>
      <c r="AN7511" s="6"/>
      <c r="AO7511" s="6"/>
      <c r="AP7511" s="6"/>
      <c r="AQ7511" s="6"/>
      <c r="AR7511" s="6"/>
      <c r="AS7511" s="6"/>
      <c r="AT7511" s="6"/>
      <c r="AU7511" s="6"/>
      <c r="AV7511" s="6"/>
      <c r="AW7511" s="6"/>
      <c r="AX7511" s="6"/>
      <c r="AY7511" s="172"/>
      <c r="AZ7511" s="172"/>
      <c r="BA7511" s="172"/>
      <c r="BB7511" s="6"/>
      <c r="BC7511" s="6"/>
      <c r="BD7511" s="6"/>
      <c r="BE7511" s="6"/>
      <c r="BF7511" s="6"/>
      <c r="BG7511" s="172"/>
      <c r="BH7511" s="172"/>
      <c r="BI7511" s="172"/>
      <c r="BJ7511" s="6"/>
      <c r="BK7511" s="6"/>
      <c r="BL7511" s="6"/>
      <c r="BM7511" s="6"/>
      <c r="BN7511" s="6"/>
      <c r="BO7511" s="6"/>
      <c r="BP7511" s="6"/>
      <c r="BQ7511" s="6"/>
      <c r="BR7511" s="6"/>
      <c r="BS7511" s="6"/>
      <c r="BT7511" s="6"/>
      <c r="CG7511" s="432"/>
      <c r="CH7511" s="432"/>
      <c r="CL7511" s="174"/>
    </row>
    <row r="7512" spans="29:90" s="168" customFormat="1" x14ac:dyDescent="0.25">
      <c r="AC7512" s="175"/>
      <c r="AD7512" s="175"/>
      <c r="AE7512" s="175"/>
      <c r="AF7512" s="175"/>
      <c r="AG7512" s="175"/>
      <c r="AH7512" s="176"/>
      <c r="AM7512" s="6"/>
      <c r="AN7512" s="6"/>
      <c r="AO7512" s="6"/>
      <c r="AP7512" s="6"/>
      <c r="AQ7512" s="6"/>
      <c r="AR7512" s="6"/>
      <c r="AS7512" s="6"/>
      <c r="AT7512" s="6"/>
      <c r="AU7512" s="6"/>
      <c r="AV7512" s="6"/>
      <c r="AW7512" s="6"/>
      <c r="AX7512" s="6"/>
      <c r="AY7512" s="172"/>
      <c r="AZ7512" s="172"/>
      <c r="BA7512" s="172"/>
      <c r="BB7512" s="6"/>
      <c r="BC7512" s="6"/>
      <c r="BD7512" s="6"/>
      <c r="BE7512" s="6"/>
      <c r="BF7512" s="6"/>
      <c r="BG7512" s="172"/>
      <c r="BH7512" s="172"/>
      <c r="BI7512" s="172"/>
      <c r="BJ7512" s="6"/>
      <c r="BK7512" s="6"/>
      <c r="BL7512" s="6"/>
      <c r="BM7512" s="6"/>
      <c r="BN7512" s="6"/>
      <c r="BO7512" s="6"/>
      <c r="BP7512" s="6"/>
      <c r="BQ7512" s="6"/>
      <c r="BR7512" s="6"/>
      <c r="BS7512" s="6"/>
      <c r="BT7512" s="6"/>
      <c r="CG7512" s="432"/>
      <c r="CH7512" s="432"/>
      <c r="CL7512" s="174"/>
    </row>
    <row r="7513" spans="29:90" s="168" customFormat="1" x14ac:dyDescent="0.25">
      <c r="AC7513" s="175"/>
      <c r="AD7513" s="175"/>
      <c r="AE7513" s="175"/>
      <c r="AF7513" s="175"/>
      <c r="AG7513" s="175"/>
      <c r="AH7513" s="176"/>
      <c r="AM7513" s="6"/>
      <c r="AN7513" s="6"/>
      <c r="AO7513" s="6"/>
      <c r="AP7513" s="6"/>
      <c r="AQ7513" s="6"/>
      <c r="AR7513" s="6"/>
      <c r="AS7513" s="6"/>
      <c r="AT7513" s="6"/>
      <c r="AU7513" s="6"/>
      <c r="AV7513" s="6"/>
      <c r="AW7513" s="6"/>
      <c r="AX7513" s="6"/>
      <c r="AY7513" s="172"/>
      <c r="AZ7513" s="172"/>
      <c r="BA7513" s="172"/>
      <c r="BB7513" s="6"/>
      <c r="BC7513" s="6"/>
      <c r="BD7513" s="6"/>
      <c r="BE7513" s="6"/>
      <c r="BF7513" s="6"/>
      <c r="BG7513" s="172"/>
      <c r="BH7513" s="172"/>
      <c r="BI7513" s="172"/>
      <c r="BJ7513" s="6"/>
      <c r="BK7513" s="6"/>
      <c r="BL7513" s="6"/>
      <c r="BM7513" s="6"/>
      <c r="BN7513" s="6"/>
      <c r="BO7513" s="6"/>
      <c r="BP7513" s="6"/>
      <c r="BQ7513" s="6"/>
      <c r="BR7513" s="6"/>
      <c r="BS7513" s="6"/>
      <c r="BT7513" s="6"/>
      <c r="CG7513" s="432"/>
      <c r="CH7513" s="432"/>
      <c r="CL7513" s="174"/>
    </row>
    <row r="7514" spans="29:90" s="168" customFormat="1" x14ac:dyDescent="0.25">
      <c r="AC7514" s="175"/>
      <c r="AD7514" s="175"/>
      <c r="AE7514" s="175"/>
      <c r="AF7514" s="175"/>
      <c r="AG7514" s="175"/>
      <c r="AH7514" s="176"/>
      <c r="AM7514" s="6"/>
      <c r="AN7514" s="6"/>
      <c r="AO7514" s="6"/>
      <c r="AP7514" s="6"/>
      <c r="AQ7514" s="6"/>
      <c r="AR7514" s="6"/>
      <c r="AS7514" s="6"/>
      <c r="AT7514" s="6"/>
      <c r="AU7514" s="6"/>
      <c r="AV7514" s="6"/>
      <c r="AW7514" s="6"/>
      <c r="AX7514" s="6"/>
      <c r="AY7514" s="172"/>
      <c r="AZ7514" s="172"/>
      <c r="BA7514" s="172"/>
      <c r="BB7514" s="6"/>
      <c r="BC7514" s="6"/>
      <c r="BD7514" s="6"/>
      <c r="BE7514" s="6"/>
      <c r="BF7514" s="6"/>
      <c r="BG7514" s="172"/>
      <c r="BH7514" s="172"/>
      <c r="BI7514" s="172"/>
      <c r="BJ7514" s="6"/>
      <c r="BK7514" s="6"/>
      <c r="BL7514" s="6"/>
      <c r="BM7514" s="6"/>
      <c r="BN7514" s="6"/>
      <c r="BO7514" s="6"/>
      <c r="BP7514" s="6"/>
      <c r="BQ7514" s="6"/>
      <c r="BR7514" s="6"/>
      <c r="BS7514" s="6"/>
      <c r="BT7514" s="6"/>
      <c r="CG7514" s="432"/>
      <c r="CH7514" s="432"/>
      <c r="CL7514" s="174"/>
    </row>
    <row r="7515" spans="29:90" s="168" customFormat="1" x14ac:dyDescent="0.25">
      <c r="AC7515" s="175"/>
      <c r="AD7515" s="175"/>
      <c r="AE7515" s="175"/>
      <c r="AF7515" s="175"/>
      <c r="AG7515" s="175"/>
      <c r="AH7515" s="176"/>
      <c r="AM7515" s="6"/>
      <c r="AN7515" s="6"/>
      <c r="AO7515" s="6"/>
      <c r="AP7515" s="6"/>
      <c r="AQ7515" s="6"/>
      <c r="AR7515" s="6"/>
      <c r="AS7515" s="6"/>
      <c r="AT7515" s="6"/>
      <c r="AU7515" s="6"/>
      <c r="AV7515" s="6"/>
      <c r="AW7515" s="6"/>
      <c r="AX7515" s="6"/>
      <c r="AY7515" s="172"/>
      <c r="AZ7515" s="172"/>
      <c r="BA7515" s="172"/>
      <c r="BB7515" s="6"/>
      <c r="BC7515" s="6"/>
      <c r="BD7515" s="6"/>
      <c r="BE7515" s="6"/>
      <c r="BF7515" s="6"/>
      <c r="BG7515" s="172"/>
      <c r="BH7515" s="172"/>
      <c r="BI7515" s="172"/>
      <c r="BJ7515" s="6"/>
      <c r="BK7515" s="6"/>
      <c r="BL7515" s="6"/>
      <c r="BM7515" s="6"/>
      <c r="BN7515" s="6"/>
      <c r="BO7515" s="6"/>
      <c r="BP7515" s="6"/>
      <c r="BQ7515" s="6"/>
      <c r="BR7515" s="6"/>
      <c r="BS7515" s="6"/>
      <c r="BT7515" s="6"/>
      <c r="CG7515" s="432"/>
      <c r="CH7515" s="432"/>
      <c r="CL7515" s="174"/>
    </row>
    <row r="7516" spans="29:90" s="168" customFormat="1" x14ac:dyDescent="0.25">
      <c r="AC7516" s="175"/>
      <c r="AD7516" s="175"/>
      <c r="AE7516" s="175"/>
      <c r="AF7516" s="175"/>
      <c r="AG7516" s="175"/>
      <c r="AH7516" s="176"/>
      <c r="AM7516" s="6"/>
      <c r="AN7516" s="6"/>
      <c r="AO7516" s="6"/>
      <c r="AP7516" s="6"/>
      <c r="AQ7516" s="6"/>
      <c r="AR7516" s="6"/>
      <c r="AS7516" s="6"/>
      <c r="AT7516" s="6"/>
      <c r="AU7516" s="6"/>
      <c r="AV7516" s="6"/>
      <c r="AW7516" s="6"/>
      <c r="AX7516" s="6"/>
      <c r="AY7516" s="172"/>
      <c r="AZ7516" s="172"/>
      <c r="BA7516" s="172"/>
      <c r="BB7516" s="6"/>
      <c r="BC7516" s="6"/>
      <c r="BD7516" s="6"/>
      <c r="BE7516" s="6"/>
      <c r="BF7516" s="6"/>
      <c r="BG7516" s="172"/>
      <c r="BH7516" s="172"/>
      <c r="BI7516" s="172"/>
      <c r="BJ7516" s="6"/>
      <c r="BK7516" s="6"/>
      <c r="BL7516" s="6"/>
      <c r="BM7516" s="6"/>
      <c r="BN7516" s="6"/>
      <c r="BO7516" s="6"/>
      <c r="BP7516" s="6"/>
      <c r="BQ7516" s="6"/>
      <c r="BR7516" s="6"/>
      <c r="BS7516" s="6"/>
      <c r="BT7516" s="6"/>
      <c r="CG7516" s="432"/>
      <c r="CH7516" s="432"/>
      <c r="CL7516" s="174"/>
    </row>
    <row r="7517" spans="29:90" s="168" customFormat="1" x14ac:dyDescent="0.25">
      <c r="AC7517" s="175"/>
      <c r="AD7517" s="175"/>
      <c r="AE7517" s="175"/>
      <c r="AF7517" s="175"/>
      <c r="AG7517" s="175"/>
      <c r="AH7517" s="176"/>
      <c r="AM7517" s="6"/>
      <c r="AN7517" s="6"/>
      <c r="AO7517" s="6"/>
      <c r="AP7517" s="6"/>
      <c r="AQ7517" s="6"/>
      <c r="AR7517" s="6"/>
      <c r="AS7517" s="6"/>
      <c r="AT7517" s="6"/>
      <c r="AU7517" s="6"/>
      <c r="AV7517" s="6"/>
      <c r="AW7517" s="6"/>
      <c r="AX7517" s="6"/>
      <c r="AY7517" s="172"/>
      <c r="AZ7517" s="172"/>
      <c r="BA7517" s="172"/>
      <c r="BB7517" s="6"/>
      <c r="BC7517" s="6"/>
      <c r="BD7517" s="6"/>
      <c r="BE7517" s="6"/>
      <c r="BF7517" s="6"/>
      <c r="BG7517" s="172"/>
      <c r="BH7517" s="172"/>
      <c r="BI7517" s="172"/>
      <c r="BJ7517" s="6"/>
      <c r="BK7517" s="6"/>
      <c r="BL7517" s="6"/>
      <c r="BM7517" s="6"/>
      <c r="BN7517" s="6"/>
      <c r="BO7517" s="6"/>
      <c r="BP7517" s="6"/>
      <c r="BQ7517" s="6"/>
      <c r="BR7517" s="6"/>
      <c r="BS7517" s="6"/>
      <c r="BT7517" s="6"/>
      <c r="CG7517" s="432"/>
      <c r="CH7517" s="432"/>
      <c r="CL7517" s="174"/>
    </row>
    <row r="7518" spans="29:90" s="168" customFormat="1" x14ac:dyDescent="0.25">
      <c r="AC7518" s="175"/>
      <c r="AD7518" s="175"/>
      <c r="AE7518" s="175"/>
      <c r="AF7518" s="175"/>
      <c r="AG7518" s="175"/>
      <c r="AH7518" s="176"/>
      <c r="AM7518" s="6"/>
      <c r="AN7518" s="6"/>
      <c r="AO7518" s="6"/>
      <c r="AP7518" s="6"/>
      <c r="AQ7518" s="6"/>
      <c r="AR7518" s="6"/>
      <c r="AS7518" s="6"/>
      <c r="AT7518" s="6"/>
      <c r="AU7518" s="6"/>
      <c r="AV7518" s="6"/>
      <c r="AW7518" s="6"/>
      <c r="AX7518" s="6"/>
      <c r="AY7518" s="172"/>
      <c r="AZ7518" s="172"/>
      <c r="BA7518" s="172"/>
      <c r="BB7518" s="6"/>
      <c r="BC7518" s="6"/>
      <c r="BD7518" s="6"/>
      <c r="BE7518" s="6"/>
      <c r="BF7518" s="6"/>
      <c r="BG7518" s="172"/>
      <c r="BH7518" s="172"/>
      <c r="BI7518" s="172"/>
      <c r="BJ7518" s="6"/>
      <c r="BK7518" s="6"/>
      <c r="BL7518" s="6"/>
      <c r="BM7518" s="6"/>
      <c r="BN7518" s="6"/>
      <c r="BO7518" s="6"/>
      <c r="BP7518" s="6"/>
      <c r="BQ7518" s="6"/>
      <c r="BR7518" s="6"/>
      <c r="BS7518" s="6"/>
      <c r="BT7518" s="6"/>
      <c r="CG7518" s="432"/>
      <c r="CH7518" s="432"/>
      <c r="CL7518" s="174"/>
    </row>
    <row r="7519" spans="29:90" s="168" customFormat="1" x14ac:dyDescent="0.25">
      <c r="AC7519" s="175"/>
      <c r="AD7519" s="175"/>
      <c r="AE7519" s="175"/>
      <c r="AF7519" s="175"/>
      <c r="AG7519" s="175"/>
      <c r="AH7519" s="176"/>
      <c r="AM7519" s="6"/>
      <c r="AN7519" s="6"/>
      <c r="AO7519" s="6"/>
      <c r="AP7519" s="6"/>
      <c r="AQ7519" s="6"/>
      <c r="AR7519" s="6"/>
      <c r="AS7519" s="6"/>
      <c r="AT7519" s="6"/>
      <c r="AU7519" s="6"/>
      <c r="AV7519" s="6"/>
      <c r="AW7519" s="6"/>
      <c r="AX7519" s="6"/>
      <c r="AY7519" s="172"/>
      <c r="AZ7519" s="172"/>
      <c r="BA7519" s="172"/>
      <c r="BB7519" s="6"/>
      <c r="BC7519" s="6"/>
      <c r="BD7519" s="6"/>
      <c r="BE7519" s="6"/>
      <c r="BF7519" s="6"/>
      <c r="BG7519" s="172"/>
      <c r="BH7519" s="172"/>
      <c r="BI7519" s="172"/>
      <c r="BJ7519" s="6"/>
      <c r="BK7519" s="6"/>
      <c r="BL7519" s="6"/>
      <c r="BM7519" s="6"/>
      <c r="BN7519" s="6"/>
      <c r="BO7519" s="6"/>
      <c r="BP7519" s="6"/>
      <c r="BQ7519" s="6"/>
      <c r="BR7519" s="6"/>
      <c r="BS7519" s="6"/>
      <c r="BT7519" s="6"/>
      <c r="CG7519" s="432"/>
      <c r="CH7519" s="432"/>
      <c r="CL7519" s="174"/>
    </row>
    <row r="7520" spans="29:90" s="168" customFormat="1" x14ac:dyDescent="0.25">
      <c r="AC7520" s="175"/>
      <c r="AD7520" s="175"/>
      <c r="AE7520" s="175"/>
      <c r="AF7520" s="175"/>
      <c r="AG7520" s="175"/>
      <c r="AH7520" s="176"/>
      <c r="AM7520" s="6"/>
      <c r="AN7520" s="6"/>
      <c r="AO7520" s="6"/>
      <c r="AP7520" s="6"/>
      <c r="AQ7520" s="6"/>
      <c r="AR7520" s="6"/>
      <c r="AS7520" s="6"/>
      <c r="AT7520" s="6"/>
      <c r="AU7520" s="6"/>
      <c r="AV7520" s="6"/>
      <c r="AW7520" s="6"/>
      <c r="AX7520" s="6"/>
      <c r="AY7520" s="172"/>
      <c r="AZ7520" s="172"/>
      <c r="BA7520" s="172"/>
      <c r="BB7520" s="6"/>
      <c r="BC7520" s="6"/>
      <c r="BD7520" s="6"/>
      <c r="BE7520" s="6"/>
      <c r="BF7520" s="6"/>
      <c r="BG7520" s="172"/>
      <c r="BH7520" s="172"/>
      <c r="BI7520" s="172"/>
      <c r="BJ7520" s="6"/>
      <c r="BK7520" s="6"/>
      <c r="BL7520" s="6"/>
      <c r="BM7520" s="6"/>
      <c r="BN7520" s="6"/>
      <c r="BO7520" s="6"/>
      <c r="BP7520" s="6"/>
      <c r="BQ7520" s="6"/>
      <c r="BR7520" s="6"/>
      <c r="BS7520" s="6"/>
      <c r="BT7520" s="6"/>
      <c r="CG7520" s="432"/>
      <c r="CH7520" s="432"/>
      <c r="CL7520" s="174"/>
    </row>
    <row r="7521" spans="29:90" s="168" customFormat="1" x14ac:dyDescent="0.25">
      <c r="AC7521" s="175"/>
      <c r="AD7521" s="175"/>
      <c r="AE7521" s="175"/>
      <c r="AF7521" s="175"/>
      <c r="AG7521" s="175"/>
      <c r="AH7521" s="176"/>
      <c r="AM7521" s="6"/>
      <c r="AN7521" s="6"/>
      <c r="AO7521" s="6"/>
      <c r="AP7521" s="6"/>
      <c r="AQ7521" s="6"/>
      <c r="AR7521" s="6"/>
      <c r="AS7521" s="6"/>
      <c r="AT7521" s="6"/>
      <c r="AU7521" s="6"/>
      <c r="AV7521" s="6"/>
      <c r="AW7521" s="6"/>
      <c r="AX7521" s="6"/>
      <c r="AY7521" s="172"/>
      <c r="AZ7521" s="172"/>
      <c r="BA7521" s="172"/>
      <c r="BB7521" s="6"/>
      <c r="BC7521" s="6"/>
      <c r="BD7521" s="6"/>
      <c r="BE7521" s="6"/>
      <c r="BF7521" s="6"/>
      <c r="BG7521" s="172"/>
      <c r="BH7521" s="172"/>
      <c r="BI7521" s="172"/>
      <c r="BJ7521" s="6"/>
      <c r="BK7521" s="6"/>
      <c r="BL7521" s="6"/>
      <c r="BM7521" s="6"/>
      <c r="BN7521" s="6"/>
      <c r="BO7521" s="6"/>
      <c r="BP7521" s="6"/>
      <c r="BQ7521" s="6"/>
      <c r="BR7521" s="6"/>
      <c r="BS7521" s="6"/>
      <c r="BT7521" s="6"/>
      <c r="CG7521" s="432"/>
      <c r="CH7521" s="432"/>
      <c r="CL7521" s="174"/>
    </row>
    <row r="7522" spans="29:90" s="168" customFormat="1" x14ac:dyDescent="0.25">
      <c r="AC7522" s="175"/>
      <c r="AD7522" s="175"/>
      <c r="AE7522" s="175"/>
      <c r="AF7522" s="175"/>
      <c r="AG7522" s="175"/>
      <c r="AH7522" s="176"/>
      <c r="AM7522" s="6"/>
      <c r="AN7522" s="6"/>
      <c r="AO7522" s="6"/>
      <c r="AP7522" s="6"/>
      <c r="AQ7522" s="6"/>
      <c r="AR7522" s="6"/>
      <c r="AS7522" s="6"/>
      <c r="AT7522" s="6"/>
      <c r="AU7522" s="6"/>
      <c r="AV7522" s="6"/>
      <c r="AW7522" s="6"/>
      <c r="AX7522" s="6"/>
      <c r="AY7522" s="172"/>
      <c r="AZ7522" s="172"/>
      <c r="BA7522" s="172"/>
      <c r="BB7522" s="6"/>
      <c r="BC7522" s="6"/>
      <c r="BD7522" s="6"/>
      <c r="BE7522" s="6"/>
      <c r="BF7522" s="6"/>
      <c r="BG7522" s="172"/>
      <c r="BH7522" s="172"/>
      <c r="BI7522" s="172"/>
      <c r="BJ7522" s="6"/>
      <c r="BK7522" s="6"/>
      <c r="BL7522" s="6"/>
      <c r="BM7522" s="6"/>
      <c r="BN7522" s="6"/>
      <c r="BO7522" s="6"/>
      <c r="BP7522" s="6"/>
      <c r="BQ7522" s="6"/>
      <c r="BR7522" s="6"/>
      <c r="BS7522" s="6"/>
      <c r="BT7522" s="6"/>
      <c r="CG7522" s="432"/>
      <c r="CH7522" s="432"/>
      <c r="CL7522" s="174"/>
    </row>
    <row r="7523" spans="29:90" s="168" customFormat="1" x14ac:dyDescent="0.25">
      <c r="AC7523" s="175"/>
      <c r="AD7523" s="175"/>
      <c r="AE7523" s="175"/>
      <c r="AF7523" s="175"/>
      <c r="AG7523" s="175"/>
      <c r="AH7523" s="176"/>
      <c r="AM7523" s="6"/>
      <c r="AN7523" s="6"/>
      <c r="AO7523" s="6"/>
      <c r="AP7523" s="6"/>
      <c r="AQ7523" s="6"/>
      <c r="AR7523" s="6"/>
      <c r="AS7523" s="6"/>
      <c r="AT7523" s="6"/>
      <c r="AU7523" s="6"/>
      <c r="AV7523" s="6"/>
      <c r="AW7523" s="6"/>
      <c r="AX7523" s="6"/>
      <c r="AY7523" s="172"/>
      <c r="AZ7523" s="172"/>
      <c r="BA7523" s="172"/>
      <c r="BB7523" s="6"/>
      <c r="BC7523" s="6"/>
      <c r="BD7523" s="6"/>
      <c r="BE7523" s="6"/>
      <c r="BF7523" s="6"/>
      <c r="BG7523" s="172"/>
      <c r="BH7523" s="172"/>
      <c r="BI7523" s="172"/>
      <c r="BJ7523" s="6"/>
      <c r="BK7523" s="6"/>
      <c r="BL7523" s="6"/>
      <c r="BM7523" s="6"/>
      <c r="BN7523" s="6"/>
      <c r="BO7523" s="6"/>
      <c r="BP7523" s="6"/>
      <c r="BQ7523" s="6"/>
      <c r="BR7523" s="6"/>
      <c r="BS7523" s="6"/>
      <c r="BT7523" s="6"/>
      <c r="CG7523" s="432"/>
      <c r="CH7523" s="432"/>
      <c r="CL7523" s="174"/>
    </row>
    <row r="7524" spans="29:90" s="168" customFormat="1" x14ac:dyDescent="0.25">
      <c r="AC7524" s="175"/>
      <c r="AD7524" s="175"/>
      <c r="AE7524" s="175"/>
      <c r="AF7524" s="175"/>
      <c r="AG7524" s="175"/>
      <c r="AH7524" s="176"/>
      <c r="AM7524" s="6"/>
      <c r="AN7524" s="6"/>
      <c r="AO7524" s="6"/>
      <c r="AP7524" s="6"/>
      <c r="AQ7524" s="6"/>
      <c r="AR7524" s="6"/>
      <c r="AS7524" s="6"/>
      <c r="AT7524" s="6"/>
      <c r="AU7524" s="6"/>
      <c r="AV7524" s="6"/>
      <c r="AW7524" s="6"/>
      <c r="AX7524" s="6"/>
      <c r="AY7524" s="172"/>
      <c r="AZ7524" s="172"/>
      <c r="BA7524" s="172"/>
      <c r="BB7524" s="6"/>
      <c r="BC7524" s="6"/>
      <c r="BD7524" s="6"/>
      <c r="BE7524" s="6"/>
      <c r="BF7524" s="6"/>
      <c r="BG7524" s="172"/>
      <c r="BH7524" s="172"/>
      <c r="BI7524" s="172"/>
      <c r="BJ7524" s="6"/>
      <c r="BK7524" s="6"/>
      <c r="BL7524" s="6"/>
      <c r="BM7524" s="6"/>
      <c r="BN7524" s="6"/>
      <c r="BO7524" s="6"/>
      <c r="BP7524" s="6"/>
      <c r="BQ7524" s="6"/>
      <c r="BR7524" s="6"/>
      <c r="BS7524" s="6"/>
      <c r="BT7524" s="6"/>
      <c r="CG7524" s="432"/>
      <c r="CH7524" s="432"/>
      <c r="CL7524" s="174"/>
    </row>
    <row r="7525" spans="29:90" s="168" customFormat="1" x14ac:dyDescent="0.25">
      <c r="AC7525" s="175"/>
      <c r="AD7525" s="175"/>
      <c r="AE7525" s="175"/>
      <c r="AF7525" s="175"/>
      <c r="AG7525" s="175"/>
      <c r="AH7525" s="176"/>
      <c r="AM7525" s="6"/>
      <c r="AN7525" s="6"/>
      <c r="AO7525" s="6"/>
      <c r="AP7525" s="6"/>
      <c r="AQ7525" s="6"/>
      <c r="AR7525" s="6"/>
      <c r="AS7525" s="6"/>
      <c r="AT7525" s="6"/>
      <c r="AU7525" s="6"/>
      <c r="AV7525" s="6"/>
      <c r="AW7525" s="6"/>
      <c r="AX7525" s="6"/>
      <c r="AY7525" s="172"/>
      <c r="AZ7525" s="172"/>
      <c r="BA7525" s="172"/>
      <c r="BB7525" s="6"/>
      <c r="BC7525" s="6"/>
      <c r="BD7525" s="6"/>
      <c r="BE7525" s="6"/>
      <c r="BF7525" s="6"/>
      <c r="BG7525" s="172"/>
      <c r="BH7525" s="172"/>
      <c r="BI7525" s="172"/>
      <c r="BJ7525" s="6"/>
      <c r="BK7525" s="6"/>
      <c r="BL7525" s="6"/>
      <c r="BM7525" s="6"/>
      <c r="BN7525" s="6"/>
      <c r="BO7525" s="6"/>
      <c r="BP7525" s="6"/>
      <c r="BQ7525" s="6"/>
      <c r="BR7525" s="6"/>
      <c r="BS7525" s="6"/>
      <c r="BT7525" s="6"/>
      <c r="CG7525" s="432"/>
      <c r="CH7525" s="432"/>
      <c r="CL7525" s="174"/>
    </row>
    <row r="7526" spans="29:90" s="168" customFormat="1" x14ac:dyDescent="0.25">
      <c r="AC7526" s="175"/>
      <c r="AD7526" s="175"/>
      <c r="AE7526" s="175"/>
      <c r="AF7526" s="175"/>
      <c r="AG7526" s="175"/>
      <c r="AH7526" s="176"/>
      <c r="AM7526" s="6"/>
      <c r="AN7526" s="6"/>
      <c r="AO7526" s="6"/>
      <c r="AP7526" s="6"/>
      <c r="AQ7526" s="6"/>
      <c r="AR7526" s="6"/>
      <c r="AS7526" s="6"/>
      <c r="AT7526" s="6"/>
      <c r="AU7526" s="6"/>
      <c r="AV7526" s="6"/>
      <c r="AW7526" s="6"/>
      <c r="AX7526" s="6"/>
      <c r="AY7526" s="172"/>
      <c r="AZ7526" s="172"/>
      <c r="BA7526" s="172"/>
      <c r="BB7526" s="6"/>
      <c r="BC7526" s="6"/>
      <c r="BD7526" s="6"/>
      <c r="BE7526" s="6"/>
      <c r="BF7526" s="6"/>
      <c r="BG7526" s="172"/>
      <c r="BH7526" s="172"/>
      <c r="BI7526" s="172"/>
      <c r="BJ7526" s="6"/>
      <c r="BK7526" s="6"/>
      <c r="BL7526" s="6"/>
      <c r="BM7526" s="6"/>
      <c r="BN7526" s="6"/>
      <c r="BO7526" s="6"/>
      <c r="BP7526" s="6"/>
      <c r="BQ7526" s="6"/>
      <c r="BR7526" s="6"/>
      <c r="BS7526" s="6"/>
      <c r="BT7526" s="6"/>
      <c r="CG7526" s="432"/>
      <c r="CH7526" s="432"/>
      <c r="CL7526" s="174"/>
    </row>
    <row r="7527" spans="29:90" s="168" customFormat="1" x14ac:dyDescent="0.25">
      <c r="AC7527" s="175"/>
      <c r="AD7527" s="175"/>
      <c r="AE7527" s="175"/>
      <c r="AF7527" s="175"/>
      <c r="AG7527" s="175"/>
      <c r="AH7527" s="176"/>
      <c r="AM7527" s="6"/>
      <c r="AN7527" s="6"/>
      <c r="AO7527" s="6"/>
      <c r="AP7527" s="6"/>
      <c r="AQ7527" s="6"/>
      <c r="AR7527" s="6"/>
      <c r="AS7527" s="6"/>
      <c r="AT7527" s="6"/>
      <c r="AU7527" s="6"/>
      <c r="AV7527" s="6"/>
      <c r="AW7527" s="6"/>
      <c r="AX7527" s="6"/>
      <c r="AY7527" s="172"/>
      <c r="AZ7527" s="172"/>
      <c r="BA7527" s="172"/>
      <c r="BB7527" s="6"/>
      <c r="BC7527" s="6"/>
      <c r="BD7527" s="6"/>
      <c r="BE7527" s="6"/>
      <c r="BF7527" s="6"/>
      <c r="BG7527" s="172"/>
      <c r="BH7527" s="172"/>
      <c r="BI7527" s="172"/>
      <c r="BJ7527" s="6"/>
      <c r="BK7527" s="6"/>
      <c r="BL7527" s="6"/>
      <c r="BM7527" s="6"/>
      <c r="BN7527" s="6"/>
      <c r="BO7527" s="6"/>
      <c r="BP7527" s="6"/>
      <c r="BQ7527" s="6"/>
      <c r="BR7527" s="6"/>
      <c r="BS7527" s="6"/>
      <c r="BT7527" s="6"/>
      <c r="CG7527" s="432"/>
      <c r="CH7527" s="432"/>
      <c r="CL7527" s="174"/>
    </row>
    <row r="7528" spans="29:90" s="168" customFormat="1" x14ac:dyDescent="0.25">
      <c r="AC7528" s="175"/>
      <c r="AD7528" s="175"/>
      <c r="AE7528" s="175"/>
      <c r="AF7528" s="175"/>
      <c r="AG7528" s="175"/>
      <c r="AH7528" s="176"/>
      <c r="AM7528" s="6"/>
      <c r="AN7528" s="6"/>
      <c r="AO7528" s="6"/>
      <c r="AP7528" s="6"/>
      <c r="AQ7528" s="6"/>
      <c r="AR7528" s="6"/>
      <c r="AS7528" s="6"/>
      <c r="AT7528" s="6"/>
      <c r="AU7528" s="6"/>
      <c r="AV7528" s="6"/>
      <c r="AW7528" s="6"/>
      <c r="AX7528" s="6"/>
      <c r="AY7528" s="172"/>
      <c r="AZ7528" s="172"/>
      <c r="BA7528" s="172"/>
      <c r="BB7528" s="6"/>
      <c r="BC7528" s="6"/>
      <c r="BD7528" s="6"/>
      <c r="BE7528" s="6"/>
      <c r="BF7528" s="6"/>
      <c r="BG7528" s="172"/>
      <c r="BH7528" s="172"/>
      <c r="BI7528" s="172"/>
      <c r="BJ7528" s="6"/>
      <c r="BK7528" s="6"/>
      <c r="BL7528" s="6"/>
      <c r="BM7528" s="6"/>
      <c r="BN7528" s="6"/>
      <c r="BO7528" s="6"/>
      <c r="BP7528" s="6"/>
      <c r="BQ7528" s="6"/>
      <c r="BR7528" s="6"/>
      <c r="BS7528" s="6"/>
      <c r="BT7528" s="6"/>
      <c r="CG7528" s="432"/>
      <c r="CH7528" s="432"/>
      <c r="CL7528" s="174"/>
    </row>
    <row r="7529" spans="29:90" s="168" customFormat="1" x14ac:dyDescent="0.25">
      <c r="AC7529" s="175"/>
      <c r="AD7529" s="175"/>
      <c r="AE7529" s="175"/>
      <c r="AF7529" s="175"/>
      <c r="AG7529" s="175"/>
      <c r="AH7529" s="176"/>
      <c r="AM7529" s="6"/>
      <c r="AN7529" s="6"/>
      <c r="AO7529" s="6"/>
      <c r="AP7529" s="6"/>
      <c r="AQ7529" s="6"/>
      <c r="AR7529" s="6"/>
      <c r="AS7529" s="6"/>
      <c r="AT7529" s="6"/>
      <c r="AU7529" s="6"/>
      <c r="AV7529" s="6"/>
      <c r="AW7529" s="6"/>
      <c r="AX7529" s="6"/>
      <c r="AY7529" s="172"/>
      <c r="AZ7529" s="172"/>
      <c r="BA7529" s="172"/>
      <c r="BB7529" s="6"/>
      <c r="BC7529" s="6"/>
      <c r="BD7529" s="6"/>
      <c r="BE7529" s="6"/>
      <c r="BF7529" s="6"/>
      <c r="BG7529" s="172"/>
      <c r="BH7529" s="172"/>
      <c r="BI7529" s="172"/>
      <c r="BJ7529" s="6"/>
      <c r="BK7529" s="6"/>
      <c r="BL7529" s="6"/>
      <c r="BM7529" s="6"/>
      <c r="BN7529" s="6"/>
      <c r="BO7529" s="6"/>
      <c r="BP7529" s="6"/>
      <c r="BQ7529" s="6"/>
      <c r="BR7529" s="6"/>
      <c r="BS7529" s="6"/>
      <c r="BT7529" s="6"/>
      <c r="CG7529" s="432"/>
      <c r="CH7529" s="432"/>
      <c r="CL7529" s="174"/>
    </row>
    <row r="7530" spans="29:90" s="168" customFormat="1" x14ac:dyDescent="0.25">
      <c r="AC7530" s="175"/>
      <c r="AD7530" s="175"/>
      <c r="AE7530" s="175"/>
      <c r="AF7530" s="175"/>
      <c r="AG7530" s="175"/>
      <c r="AH7530" s="176"/>
      <c r="AM7530" s="6"/>
      <c r="AN7530" s="6"/>
      <c r="AO7530" s="6"/>
      <c r="AP7530" s="6"/>
      <c r="AQ7530" s="6"/>
      <c r="AR7530" s="6"/>
      <c r="AS7530" s="6"/>
      <c r="AT7530" s="6"/>
      <c r="AU7530" s="6"/>
      <c r="AV7530" s="6"/>
      <c r="AW7530" s="6"/>
      <c r="AX7530" s="6"/>
      <c r="AY7530" s="172"/>
      <c r="AZ7530" s="172"/>
      <c r="BA7530" s="172"/>
      <c r="BB7530" s="6"/>
      <c r="BC7530" s="6"/>
      <c r="BD7530" s="6"/>
      <c r="BE7530" s="6"/>
      <c r="BF7530" s="6"/>
      <c r="BG7530" s="172"/>
      <c r="BH7530" s="172"/>
      <c r="BI7530" s="172"/>
      <c r="BJ7530" s="6"/>
      <c r="BK7530" s="6"/>
      <c r="BL7530" s="6"/>
      <c r="BM7530" s="6"/>
      <c r="BN7530" s="6"/>
      <c r="BO7530" s="6"/>
      <c r="BP7530" s="6"/>
      <c r="BQ7530" s="6"/>
      <c r="BR7530" s="6"/>
      <c r="BS7530" s="6"/>
      <c r="BT7530" s="6"/>
      <c r="CG7530" s="432"/>
      <c r="CH7530" s="432"/>
      <c r="CL7530" s="174"/>
    </row>
    <row r="7531" spans="29:90" s="168" customFormat="1" x14ac:dyDescent="0.25">
      <c r="AC7531" s="175"/>
      <c r="AD7531" s="175"/>
      <c r="AE7531" s="175"/>
      <c r="AF7531" s="175"/>
      <c r="AG7531" s="175"/>
      <c r="AH7531" s="176"/>
      <c r="AM7531" s="6"/>
      <c r="AN7531" s="6"/>
      <c r="AO7531" s="6"/>
      <c r="AP7531" s="6"/>
      <c r="AQ7531" s="6"/>
      <c r="AR7531" s="6"/>
      <c r="AS7531" s="6"/>
      <c r="AT7531" s="6"/>
      <c r="AU7531" s="6"/>
      <c r="AV7531" s="6"/>
      <c r="AW7531" s="6"/>
      <c r="AX7531" s="6"/>
      <c r="AY7531" s="172"/>
      <c r="AZ7531" s="172"/>
      <c r="BA7531" s="172"/>
      <c r="BB7531" s="6"/>
      <c r="BC7531" s="6"/>
      <c r="BD7531" s="6"/>
      <c r="BE7531" s="6"/>
      <c r="BF7531" s="6"/>
      <c r="BG7531" s="172"/>
      <c r="BH7531" s="172"/>
      <c r="BI7531" s="172"/>
      <c r="BJ7531" s="6"/>
      <c r="BK7531" s="6"/>
      <c r="BL7531" s="6"/>
      <c r="BM7531" s="6"/>
      <c r="BN7531" s="6"/>
      <c r="BO7531" s="6"/>
      <c r="BP7531" s="6"/>
      <c r="BQ7531" s="6"/>
      <c r="BR7531" s="6"/>
      <c r="BS7531" s="6"/>
      <c r="BT7531" s="6"/>
      <c r="CG7531" s="432"/>
      <c r="CH7531" s="432"/>
      <c r="CL7531" s="174"/>
    </row>
    <row r="7532" spans="29:90" s="168" customFormat="1" x14ac:dyDescent="0.25">
      <c r="AC7532" s="175"/>
      <c r="AD7532" s="175"/>
      <c r="AE7532" s="175"/>
      <c r="AF7532" s="175"/>
      <c r="AG7532" s="175"/>
      <c r="AH7532" s="176"/>
      <c r="AM7532" s="6"/>
      <c r="AN7532" s="6"/>
      <c r="AO7532" s="6"/>
      <c r="AP7532" s="6"/>
      <c r="AQ7532" s="6"/>
      <c r="AR7532" s="6"/>
      <c r="AS7532" s="6"/>
      <c r="AT7532" s="6"/>
      <c r="AU7532" s="6"/>
      <c r="AV7532" s="6"/>
      <c r="AW7532" s="6"/>
      <c r="AX7532" s="6"/>
      <c r="AY7532" s="172"/>
      <c r="AZ7532" s="172"/>
      <c r="BA7532" s="172"/>
      <c r="BB7532" s="6"/>
      <c r="BC7532" s="6"/>
      <c r="BD7532" s="6"/>
      <c r="BE7532" s="6"/>
      <c r="BF7532" s="6"/>
      <c r="BG7532" s="172"/>
      <c r="BH7532" s="172"/>
      <c r="BI7532" s="172"/>
      <c r="BJ7532" s="6"/>
      <c r="BK7532" s="6"/>
      <c r="BL7532" s="6"/>
      <c r="BM7532" s="6"/>
      <c r="BN7532" s="6"/>
      <c r="BO7532" s="6"/>
      <c r="BP7532" s="6"/>
      <c r="BQ7532" s="6"/>
      <c r="BR7532" s="6"/>
      <c r="BS7532" s="6"/>
      <c r="BT7532" s="6"/>
      <c r="CG7532" s="432"/>
      <c r="CH7532" s="432"/>
      <c r="CL7532" s="174"/>
    </row>
    <row r="7533" spans="29:90" s="168" customFormat="1" x14ac:dyDescent="0.25">
      <c r="AC7533" s="175"/>
      <c r="AD7533" s="175"/>
      <c r="AE7533" s="175"/>
      <c r="AF7533" s="175"/>
      <c r="AG7533" s="175"/>
      <c r="AH7533" s="176"/>
      <c r="AM7533" s="6"/>
      <c r="AN7533" s="6"/>
      <c r="AO7533" s="6"/>
      <c r="AP7533" s="6"/>
      <c r="AQ7533" s="6"/>
      <c r="AR7533" s="6"/>
      <c r="AS7533" s="6"/>
      <c r="AT7533" s="6"/>
      <c r="AU7533" s="6"/>
      <c r="AV7533" s="6"/>
      <c r="AW7533" s="6"/>
      <c r="AX7533" s="6"/>
      <c r="AY7533" s="172"/>
      <c r="AZ7533" s="172"/>
      <c r="BA7533" s="172"/>
      <c r="BB7533" s="6"/>
      <c r="BC7533" s="6"/>
      <c r="BD7533" s="6"/>
      <c r="BE7533" s="6"/>
      <c r="BF7533" s="6"/>
      <c r="BG7533" s="172"/>
      <c r="BH7533" s="172"/>
      <c r="BI7533" s="172"/>
      <c r="BJ7533" s="6"/>
      <c r="BK7533" s="6"/>
      <c r="BL7533" s="6"/>
      <c r="BM7533" s="6"/>
      <c r="BN7533" s="6"/>
      <c r="BO7533" s="6"/>
      <c r="BP7533" s="6"/>
      <c r="BQ7533" s="6"/>
      <c r="BR7533" s="6"/>
      <c r="BS7533" s="6"/>
      <c r="BT7533" s="6"/>
      <c r="CG7533" s="432"/>
      <c r="CH7533" s="432"/>
      <c r="CL7533" s="174"/>
    </row>
    <row r="7534" spans="29:90" s="168" customFormat="1" x14ac:dyDescent="0.25">
      <c r="AC7534" s="175"/>
      <c r="AD7534" s="175"/>
      <c r="AE7534" s="175"/>
      <c r="AF7534" s="175"/>
      <c r="AG7534" s="175"/>
      <c r="AH7534" s="176"/>
      <c r="AM7534" s="6"/>
      <c r="AN7534" s="6"/>
      <c r="AO7534" s="6"/>
      <c r="AP7534" s="6"/>
      <c r="AQ7534" s="6"/>
      <c r="AR7534" s="6"/>
      <c r="AS7534" s="6"/>
      <c r="AT7534" s="6"/>
      <c r="AU7534" s="6"/>
      <c r="AV7534" s="6"/>
      <c r="AW7534" s="6"/>
      <c r="AX7534" s="6"/>
      <c r="AY7534" s="172"/>
      <c r="AZ7534" s="172"/>
      <c r="BA7534" s="172"/>
      <c r="BB7534" s="6"/>
      <c r="BC7534" s="6"/>
      <c r="BD7534" s="6"/>
      <c r="BE7534" s="6"/>
      <c r="BF7534" s="6"/>
      <c r="BG7534" s="172"/>
      <c r="BH7534" s="172"/>
      <c r="BI7534" s="172"/>
      <c r="BJ7534" s="6"/>
      <c r="BK7534" s="6"/>
      <c r="BL7534" s="6"/>
      <c r="BM7534" s="6"/>
      <c r="BN7534" s="6"/>
      <c r="BO7534" s="6"/>
      <c r="BP7534" s="6"/>
      <c r="BQ7534" s="6"/>
      <c r="BR7534" s="6"/>
      <c r="BS7534" s="6"/>
      <c r="BT7534" s="6"/>
      <c r="CG7534" s="432"/>
      <c r="CH7534" s="432"/>
      <c r="CL7534" s="174"/>
    </row>
    <row r="7535" spans="29:90" s="168" customFormat="1" x14ac:dyDescent="0.25">
      <c r="AC7535" s="175"/>
      <c r="AD7535" s="175"/>
      <c r="AE7535" s="175"/>
      <c r="AF7535" s="175"/>
      <c r="AG7535" s="175"/>
      <c r="AH7535" s="176"/>
      <c r="AM7535" s="6"/>
      <c r="AN7535" s="6"/>
      <c r="AO7535" s="6"/>
      <c r="AP7535" s="6"/>
      <c r="AQ7535" s="6"/>
      <c r="AR7535" s="6"/>
      <c r="AS7535" s="6"/>
      <c r="AT7535" s="6"/>
      <c r="AU7535" s="6"/>
      <c r="AV7535" s="6"/>
      <c r="AW7535" s="6"/>
      <c r="AX7535" s="6"/>
      <c r="AY7535" s="172"/>
      <c r="AZ7535" s="172"/>
      <c r="BA7535" s="172"/>
      <c r="BB7535" s="6"/>
      <c r="BC7535" s="6"/>
      <c r="BD7535" s="6"/>
      <c r="BE7535" s="6"/>
      <c r="BF7535" s="6"/>
      <c r="BG7535" s="172"/>
      <c r="BH7535" s="172"/>
      <c r="BI7535" s="172"/>
      <c r="BJ7535" s="6"/>
      <c r="BK7535" s="6"/>
      <c r="BL7535" s="6"/>
      <c r="BM7535" s="6"/>
      <c r="BN7535" s="6"/>
      <c r="BO7535" s="6"/>
      <c r="BP7535" s="6"/>
      <c r="BQ7535" s="6"/>
      <c r="BR7535" s="6"/>
      <c r="BS7535" s="6"/>
      <c r="BT7535" s="6"/>
      <c r="CG7535" s="432"/>
      <c r="CH7535" s="432"/>
      <c r="CL7535" s="174"/>
    </row>
    <row r="7536" spans="29:90" s="168" customFormat="1" x14ac:dyDescent="0.25">
      <c r="AC7536" s="175"/>
      <c r="AD7536" s="175"/>
      <c r="AE7536" s="175"/>
      <c r="AF7536" s="175"/>
      <c r="AG7536" s="175"/>
      <c r="AH7536" s="176"/>
      <c r="AM7536" s="6"/>
      <c r="AN7536" s="6"/>
      <c r="AO7536" s="6"/>
      <c r="AP7536" s="6"/>
      <c r="AQ7536" s="6"/>
      <c r="AR7536" s="6"/>
      <c r="AS7536" s="6"/>
      <c r="AT7536" s="6"/>
      <c r="AU7536" s="6"/>
      <c r="AV7536" s="6"/>
      <c r="AW7536" s="6"/>
      <c r="AX7536" s="6"/>
      <c r="AY7536" s="172"/>
      <c r="AZ7536" s="172"/>
      <c r="BA7536" s="172"/>
      <c r="BB7536" s="6"/>
      <c r="BC7536" s="6"/>
      <c r="BD7536" s="6"/>
      <c r="BE7536" s="6"/>
      <c r="BF7536" s="6"/>
      <c r="BG7536" s="172"/>
      <c r="BH7536" s="172"/>
      <c r="BI7536" s="172"/>
      <c r="BJ7536" s="6"/>
      <c r="BK7536" s="6"/>
      <c r="BL7536" s="6"/>
      <c r="BM7536" s="6"/>
      <c r="BN7536" s="6"/>
      <c r="BO7536" s="6"/>
      <c r="BP7536" s="6"/>
      <c r="BQ7536" s="6"/>
      <c r="BR7536" s="6"/>
      <c r="BS7536" s="6"/>
      <c r="BT7536" s="6"/>
      <c r="CG7536" s="432"/>
      <c r="CH7536" s="432"/>
      <c r="CL7536" s="174"/>
    </row>
    <row r="7537" spans="29:90" s="168" customFormat="1" x14ac:dyDescent="0.25">
      <c r="AC7537" s="175"/>
      <c r="AD7537" s="175"/>
      <c r="AE7537" s="175"/>
      <c r="AF7537" s="175"/>
      <c r="AG7537" s="175"/>
      <c r="AH7537" s="176"/>
      <c r="AM7537" s="6"/>
      <c r="AN7537" s="6"/>
      <c r="AO7537" s="6"/>
      <c r="AP7537" s="6"/>
      <c r="AQ7537" s="6"/>
      <c r="AR7537" s="6"/>
      <c r="AS7537" s="6"/>
      <c r="AT7537" s="6"/>
      <c r="AU7537" s="6"/>
      <c r="AV7537" s="6"/>
      <c r="AW7537" s="6"/>
      <c r="AX7537" s="6"/>
      <c r="AY7537" s="172"/>
      <c r="AZ7537" s="172"/>
      <c r="BA7537" s="172"/>
      <c r="BB7537" s="6"/>
      <c r="BC7537" s="6"/>
      <c r="BD7537" s="6"/>
      <c r="BE7537" s="6"/>
      <c r="BF7537" s="6"/>
      <c r="BG7537" s="172"/>
      <c r="BH7537" s="172"/>
      <c r="BI7537" s="172"/>
      <c r="BJ7537" s="6"/>
      <c r="BK7537" s="6"/>
      <c r="BL7537" s="6"/>
      <c r="BM7537" s="6"/>
      <c r="BN7537" s="6"/>
      <c r="BO7537" s="6"/>
      <c r="BP7537" s="6"/>
      <c r="BQ7537" s="6"/>
      <c r="BR7537" s="6"/>
      <c r="BS7537" s="6"/>
      <c r="BT7537" s="6"/>
      <c r="CG7537" s="432"/>
      <c r="CH7537" s="432"/>
      <c r="CL7537" s="174"/>
    </row>
    <row r="7538" spans="29:90" s="168" customFormat="1" x14ac:dyDescent="0.25">
      <c r="AC7538" s="175"/>
      <c r="AD7538" s="175"/>
      <c r="AE7538" s="175"/>
      <c r="AF7538" s="175"/>
      <c r="AG7538" s="175"/>
      <c r="AH7538" s="176"/>
      <c r="AM7538" s="6"/>
      <c r="AN7538" s="6"/>
      <c r="AO7538" s="6"/>
      <c r="AP7538" s="6"/>
      <c r="AQ7538" s="6"/>
      <c r="AR7538" s="6"/>
      <c r="AS7538" s="6"/>
      <c r="AT7538" s="6"/>
      <c r="AU7538" s="6"/>
      <c r="AV7538" s="6"/>
      <c r="AW7538" s="6"/>
      <c r="AX7538" s="6"/>
      <c r="AY7538" s="172"/>
      <c r="AZ7538" s="172"/>
      <c r="BA7538" s="172"/>
      <c r="BB7538" s="6"/>
      <c r="BC7538" s="6"/>
      <c r="BD7538" s="6"/>
      <c r="BE7538" s="6"/>
      <c r="BF7538" s="6"/>
      <c r="BG7538" s="172"/>
      <c r="BH7538" s="172"/>
      <c r="BI7538" s="172"/>
      <c r="BJ7538" s="6"/>
      <c r="BK7538" s="6"/>
      <c r="BL7538" s="6"/>
      <c r="BM7538" s="6"/>
      <c r="BN7538" s="6"/>
      <c r="BO7538" s="6"/>
      <c r="BP7538" s="6"/>
      <c r="BQ7538" s="6"/>
      <c r="BR7538" s="6"/>
      <c r="BS7538" s="6"/>
      <c r="BT7538" s="6"/>
      <c r="CG7538" s="432"/>
      <c r="CH7538" s="432"/>
      <c r="CL7538" s="174"/>
    </row>
    <row r="7539" spans="29:90" s="168" customFormat="1" x14ac:dyDescent="0.25">
      <c r="AC7539" s="175"/>
      <c r="AD7539" s="175"/>
      <c r="AE7539" s="175"/>
      <c r="AF7539" s="175"/>
      <c r="AG7539" s="175"/>
      <c r="AH7539" s="176"/>
      <c r="AM7539" s="6"/>
      <c r="AN7539" s="6"/>
      <c r="AO7539" s="6"/>
      <c r="AP7539" s="6"/>
      <c r="AQ7539" s="6"/>
      <c r="AR7539" s="6"/>
      <c r="AS7539" s="6"/>
      <c r="AT7539" s="6"/>
      <c r="AU7539" s="6"/>
      <c r="AV7539" s="6"/>
      <c r="AW7539" s="6"/>
      <c r="AX7539" s="6"/>
      <c r="AY7539" s="172"/>
      <c r="AZ7539" s="172"/>
      <c r="BA7539" s="172"/>
      <c r="BB7539" s="6"/>
      <c r="BC7539" s="6"/>
      <c r="BD7539" s="6"/>
      <c r="BE7539" s="6"/>
      <c r="BF7539" s="6"/>
      <c r="BG7539" s="172"/>
      <c r="BH7539" s="172"/>
      <c r="BI7539" s="172"/>
      <c r="BJ7539" s="6"/>
      <c r="BK7539" s="6"/>
      <c r="BL7539" s="6"/>
      <c r="BM7539" s="6"/>
      <c r="BN7539" s="6"/>
      <c r="BO7539" s="6"/>
      <c r="BP7539" s="6"/>
      <c r="BQ7539" s="6"/>
      <c r="BR7539" s="6"/>
      <c r="BS7539" s="6"/>
      <c r="BT7539" s="6"/>
      <c r="CG7539" s="432"/>
      <c r="CH7539" s="432"/>
      <c r="CL7539" s="174"/>
    </row>
    <row r="7540" spans="29:90" s="168" customFormat="1" x14ac:dyDescent="0.25">
      <c r="AC7540" s="175"/>
      <c r="AD7540" s="175"/>
      <c r="AE7540" s="175"/>
      <c r="AF7540" s="175"/>
      <c r="AG7540" s="175"/>
      <c r="AH7540" s="176"/>
      <c r="AM7540" s="6"/>
      <c r="AN7540" s="6"/>
      <c r="AO7540" s="6"/>
      <c r="AP7540" s="6"/>
      <c r="AQ7540" s="6"/>
      <c r="AR7540" s="6"/>
      <c r="AS7540" s="6"/>
      <c r="AT7540" s="6"/>
      <c r="AU7540" s="6"/>
      <c r="AV7540" s="6"/>
      <c r="AW7540" s="6"/>
      <c r="AX7540" s="6"/>
      <c r="AY7540" s="172"/>
      <c r="AZ7540" s="172"/>
      <c r="BA7540" s="172"/>
      <c r="BB7540" s="6"/>
      <c r="BC7540" s="6"/>
      <c r="BD7540" s="6"/>
      <c r="BE7540" s="6"/>
      <c r="BF7540" s="6"/>
      <c r="BG7540" s="172"/>
      <c r="BH7540" s="172"/>
      <c r="BI7540" s="172"/>
      <c r="BJ7540" s="6"/>
      <c r="BK7540" s="6"/>
      <c r="BL7540" s="6"/>
      <c r="BM7540" s="6"/>
      <c r="BN7540" s="6"/>
      <c r="BO7540" s="6"/>
      <c r="BP7540" s="6"/>
      <c r="BQ7540" s="6"/>
      <c r="BR7540" s="6"/>
      <c r="BS7540" s="6"/>
      <c r="BT7540" s="6"/>
      <c r="CG7540" s="432"/>
      <c r="CH7540" s="432"/>
      <c r="CL7540" s="174"/>
    </row>
    <row r="7541" spans="29:90" s="168" customFormat="1" x14ac:dyDescent="0.25">
      <c r="AC7541" s="175"/>
      <c r="AD7541" s="175"/>
      <c r="AE7541" s="175"/>
      <c r="AF7541" s="175"/>
      <c r="AG7541" s="175"/>
      <c r="AH7541" s="176"/>
      <c r="AM7541" s="6"/>
      <c r="AN7541" s="6"/>
      <c r="AO7541" s="6"/>
      <c r="AP7541" s="6"/>
      <c r="AQ7541" s="6"/>
      <c r="AR7541" s="6"/>
      <c r="AS7541" s="6"/>
      <c r="AT7541" s="6"/>
      <c r="AU7541" s="6"/>
      <c r="AV7541" s="6"/>
      <c r="AW7541" s="6"/>
      <c r="AX7541" s="6"/>
      <c r="AY7541" s="172"/>
      <c r="AZ7541" s="172"/>
      <c r="BA7541" s="172"/>
      <c r="BB7541" s="6"/>
      <c r="BC7541" s="6"/>
      <c r="BD7541" s="6"/>
      <c r="BE7541" s="6"/>
      <c r="BF7541" s="6"/>
      <c r="BG7541" s="172"/>
      <c r="BH7541" s="172"/>
      <c r="BI7541" s="172"/>
      <c r="BJ7541" s="6"/>
      <c r="BK7541" s="6"/>
      <c r="BL7541" s="6"/>
      <c r="BM7541" s="6"/>
      <c r="BN7541" s="6"/>
      <c r="BO7541" s="6"/>
      <c r="BP7541" s="6"/>
      <c r="BQ7541" s="6"/>
      <c r="BR7541" s="6"/>
      <c r="BS7541" s="6"/>
      <c r="BT7541" s="6"/>
      <c r="CG7541" s="432"/>
      <c r="CH7541" s="432"/>
      <c r="CL7541" s="174"/>
    </row>
    <row r="7542" spans="29:90" s="168" customFormat="1" x14ac:dyDescent="0.25">
      <c r="AC7542" s="175"/>
      <c r="AD7542" s="175"/>
      <c r="AE7542" s="175"/>
      <c r="AF7542" s="175"/>
      <c r="AG7542" s="175"/>
      <c r="AH7542" s="176"/>
      <c r="AM7542" s="6"/>
      <c r="AN7542" s="6"/>
      <c r="AO7542" s="6"/>
      <c r="AP7542" s="6"/>
      <c r="AQ7542" s="6"/>
      <c r="AR7542" s="6"/>
      <c r="AS7542" s="6"/>
      <c r="AT7542" s="6"/>
      <c r="AU7542" s="6"/>
      <c r="AV7542" s="6"/>
      <c r="AW7542" s="6"/>
      <c r="AX7542" s="6"/>
      <c r="AY7542" s="172"/>
      <c r="AZ7542" s="172"/>
      <c r="BA7542" s="172"/>
      <c r="BB7542" s="6"/>
      <c r="BC7542" s="6"/>
      <c r="BD7542" s="6"/>
      <c r="BE7542" s="6"/>
      <c r="BF7542" s="6"/>
      <c r="BG7542" s="172"/>
      <c r="BH7542" s="172"/>
      <c r="BI7542" s="172"/>
      <c r="BJ7542" s="6"/>
      <c r="BK7542" s="6"/>
      <c r="BL7542" s="6"/>
      <c r="BM7542" s="6"/>
      <c r="BN7542" s="6"/>
      <c r="BO7542" s="6"/>
      <c r="BP7542" s="6"/>
      <c r="BQ7542" s="6"/>
      <c r="BR7542" s="6"/>
      <c r="BS7542" s="6"/>
      <c r="BT7542" s="6"/>
      <c r="CG7542" s="432"/>
      <c r="CH7542" s="432"/>
      <c r="CL7542" s="174"/>
    </row>
    <row r="7543" spans="29:90" s="168" customFormat="1" x14ac:dyDescent="0.25">
      <c r="AC7543" s="175"/>
      <c r="AD7543" s="175"/>
      <c r="AE7543" s="175"/>
      <c r="AF7543" s="175"/>
      <c r="AG7543" s="175"/>
      <c r="AH7543" s="176"/>
      <c r="AM7543" s="6"/>
      <c r="AN7543" s="6"/>
      <c r="AO7543" s="6"/>
      <c r="AP7543" s="6"/>
      <c r="AQ7543" s="6"/>
      <c r="AR7543" s="6"/>
      <c r="AS7543" s="6"/>
      <c r="AT7543" s="6"/>
      <c r="AU7543" s="6"/>
      <c r="AV7543" s="6"/>
      <c r="AW7543" s="6"/>
      <c r="AX7543" s="6"/>
      <c r="AY7543" s="172"/>
      <c r="AZ7543" s="172"/>
      <c r="BA7543" s="172"/>
      <c r="BB7543" s="6"/>
      <c r="BC7543" s="6"/>
      <c r="BD7543" s="6"/>
      <c r="BE7543" s="6"/>
      <c r="BF7543" s="6"/>
      <c r="BG7543" s="172"/>
      <c r="BH7543" s="172"/>
      <c r="BI7543" s="172"/>
      <c r="BJ7543" s="6"/>
      <c r="BK7543" s="6"/>
      <c r="BL7543" s="6"/>
      <c r="BM7543" s="6"/>
      <c r="BN7543" s="6"/>
      <c r="BO7543" s="6"/>
      <c r="BP7543" s="6"/>
      <c r="BQ7543" s="6"/>
      <c r="BR7543" s="6"/>
      <c r="BS7543" s="6"/>
      <c r="BT7543" s="6"/>
      <c r="CG7543" s="432"/>
      <c r="CH7543" s="432"/>
      <c r="CL7543" s="174"/>
    </row>
    <row r="7544" spans="29:90" s="168" customFormat="1" x14ac:dyDescent="0.25">
      <c r="AC7544" s="175"/>
      <c r="AD7544" s="175"/>
      <c r="AE7544" s="175"/>
      <c r="AF7544" s="175"/>
      <c r="AG7544" s="175"/>
      <c r="AH7544" s="176"/>
      <c r="AM7544" s="6"/>
      <c r="AN7544" s="6"/>
      <c r="AO7544" s="6"/>
      <c r="AP7544" s="6"/>
      <c r="AQ7544" s="6"/>
      <c r="AR7544" s="6"/>
      <c r="AS7544" s="6"/>
      <c r="AT7544" s="6"/>
      <c r="AU7544" s="6"/>
      <c r="AV7544" s="6"/>
      <c r="AW7544" s="6"/>
      <c r="AX7544" s="6"/>
      <c r="AY7544" s="172"/>
      <c r="AZ7544" s="172"/>
      <c r="BA7544" s="172"/>
      <c r="BB7544" s="6"/>
      <c r="BC7544" s="6"/>
      <c r="BD7544" s="6"/>
      <c r="BE7544" s="6"/>
      <c r="BF7544" s="6"/>
      <c r="BG7544" s="172"/>
      <c r="BH7544" s="172"/>
      <c r="BI7544" s="172"/>
      <c r="BJ7544" s="6"/>
      <c r="BK7544" s="6"/>
      <c r="BL7544" s="6"/>
      <c r="BM7544" s="6"/>
      <c r="BN7544" s="6"/>
      <c r="BO7544" s="6"/>
      <c r="BP7544" s="6"/>
      <c r="BQ7544" s="6"/>
      <c r="BR7544" s="6"/>
      <c r="BS7544" s="6"/>
      <c r="BT7544" s="6"/>
      <c r="CG7544" s="432"/>
      <c r="CH7544" s="432"/>
      <c r="CL7544" s="174"/>
    </row>
    <row r="7545" spans="29:90" s="168" customFormat="1" x14ac:dyDescent="0.25">
      <c r="AC7545" s="175"/>
      <c r="AD7545" s="175"/>
      <c r="AE7545" s="175"/>
      <c r="AF7545" s="175"/>
      <c r="AG7545" s="175"/>
      <c r="AH7545" s="176"/>
      <c r="AM7545" s="6"/>
      <c r="AN7545" s="6"/>
      <c r="AO7545" s="6"/>
      <c r="AP7545" s="6"/>
      <c r="AQ7545" s="6"/>
      <c r="AR7545" s="6"/>
      <c r="AS7545" s="6"/>
      <c r="AT7545" s="6"/>
      <c r="AU7545" s="6"/>
      <c r="AV7545" s="6"/>
      <c r="AW7545" s="6"/>
      <c r="AX7545" s="6"/>
      <c r="AY7545" s="172"/>
      <c r="AZ7545" s="172"/>
      <c r="BA7545" s="172"/>
      <c r="BB7545" s="6"/>
      <c r="BC7545" s="6"/>
      <c r="BD7545" s="6"/>
      <c r="BE7545" s="6"/>
      <c r="BF7545" s="6"/>
      <c r="BG7545" s="172"/>
      <c r="BH7545" s="172"/>
      <c r="BI7545" s="172"/>
      <c r="BJ7545" s="6"/>
      <c r="BK7545" s="6"/>
      <c r="BL7545" s="6"/>
      <c r="BM7545" s="6"/>
      <c r="BN7545" s="6"/>
      <c r="BO7545" s="6"/>
      <c r="BP7545" s="6"/>
      <c r="BQ7545" s="6"/>
      <c r="BR7545" s="6"/>
      <c r="BS7545" s="6"/>
      <c r="BT7545" s="6"/>
      <c r="CG7545" s="432"/>
      <c r="CH7545" s="432"/>
      <c r="CL7545" s="174"/>
    </row>
    <row r="7546" spans="29:90" s="168" customFormat="1" x14ac:dyDescent="0.25">
      <c r="AC7546" s="175"/>
      <c r="AD7546" s="175"/>
      <c r="AE7546" s="175"/>
      <c r="AF7546" s="175"/>
      <c r="AG7546" s="175"/>
      <c r="AH7546" s="176"/>
      <c r="AM7546" s="6"/>
      <c r="AN7546" s="6"/>
      <c r="AO7546" s="6"/>
      <c r="AP7546" s="6"/>
      <c r="AQ7546" s="6"/>
      <c r="AR7546" s="6"/>
      <c r="AS7546" s="6"/>
      <c r="AT7546" s="6"/>
      <c r="AU7546" s="6"/>
      <c r="AV7546" s="6"/>
      <c r="AW7546" s="6"/>
      <c r="AX7546" s="6"/>
      <c r="AY7546" s="172"/>
      <c r="AZ7546" s="172"/>
      <c r="BA7546" s="172"/>
      <c r="BB7546" s="6"/>
      <c r="BC7546" s="6"/>
      <c r="BD7546" s="6"/>
      <c r="BE7546" s="6"/>
      <c r="BF7546" s="6"/>
      <c r="BG7546" s="172"/>
      <c r="BH7546" s="172"/>
      <c r="BI7546" s="172"/>
      <c r="BJ7546" s="6"/>
      <c r="BK7546" s="6"/>
      <c r="BL7546" s="6"/>
      <c r="BM7546" s="6"/>
      <c r="BN7546" s="6"/>
      <c r="BO7546" s="6"/>
      <c r="BP7546" s="6"/>
      <c r="BQ7546" s="6"/>
      <c r="BR7546" s="6"/>
      <c r="BS7546" s="6"/>
      <c r="BT7546" s="6"/>
      <c r="CG7546" s="432"/>
      <c r="CH7546" s="432"/>
      <c r="CL7546" s="174"/>
    </row>
    <row r="7547" spans="29:90" s="168" customFormat="1" x14ac:dyDescent="0.25">
      <c r="AC7547" s="175"/>
      <c r="AD7547" s="175"/>
      <c r="AE7547" s="175"/>
      <c r="AF7547" s="175"/>
      <c r="AG7547" s="175"/>
      <c r="AH7547" s="176"/>
      <c r="AM7547" s="6"/>
      <c r="AN7547" s="6"/>
      <c r="AO7547" s="6"/>
      <c r="AP7547" s="6"/>
      <c r="AQ7547" s="6"/>
      <c r="AR7547" s="6"/>
      <c r="AS7547" s="6"/>
      <c r="AT7547" s="6"/>
      <c r="AU7547" s="6"/>
      <c r="AV7547" s="6"/>
      <c r="AW7547" s="6"/>
      <c r="AX7547" s="6"/>
      <c r="AY7547" s="172"/>
      <c r="AZ7547" s="172"/>
      <c r="BA7547" s="172"/>
      <c r="BB7547" s="6"/>
      <c r="BC7547" s="6"/>
      <c r="BD7547" s="6"/>
      <c r="BE7547" s="6"/>
      <c r="BF7547" s="6"/>
      <c r="BG7547" s="172"/>
      <c r="BH7547" s="172"/>
      <c r="BI7547" s="172"/>
      <c r="BJ7547" s="6"/>
      <c r="BK7547" s="6"/>
      <c r="BL7547" s="6"/>
      <c r="BM7547" s="6"/>
      <c r="BN7547" s="6"/>
      <c r="BO7547" s="6"/>
      <c r="BP7547" s="6"/>
      <c r="BQ7547" s="6"/>
      <c r="BR7547" s="6"/>
      <c r="BS7547" s="6"/>
      <c r="BT7547" s="6"/>
      <c r="CG7547" s="432"/>
      <c r="CH7547" s="432"/>
      <c r="CL7547" s="174"/>
    </row>
    <row r="7548" spans="29:90" s="168" customFormat="1" x14ac:dyDescent="0.25">
      <c r="AC7548" s="175"/>
      <c r="AD7548" s="175"/>
      <c r="AE7548" s="175"/>
      <c r="AF7548" s="175"/>
      <c r="AG7548" s="175"/>
      <c r="AH7548" s="176"/>
      <c r="AM7548" s="6"/>
      <c r="AN7548" s="6"/>
      <c r="AO7548" s="6"/>
      <c r="AP7548" s="6"/>
      <c r="AQ7548" s="6"/>
      <c r="AR7548" s="6"/>
      <c r="AS7548" s="6"/>
      <c r="AT7548" s="6"/>
      <c r="AU7548" s="6"/>
      <c r="AV7548" s="6"/>
      <c r="AW7548" s="6"/>
      <c r="AX7548" s="6"/>
      <c r="AY7548" s="172"/>
      <c r="AZ7548" s="172"/>
      <c r="BA7548" s="172"/>
      <c r="BB7548" s="6"/>
      <c r="BC7548" s="6"/>
      <c r="BD7548" s="6"/>
      <c r="BE7548" s="6"/>
      <c r="BF7548" s="6"/>
      <c r="BG7548" s="172"/>
      <c r="BH7548" s="172"/>
      <c r="BI7548" s="172"/>
      <c r="BJ7548" s="6"/>
      <c r="BK7548" s="6"/>
      <c r="BL7548" s="6"/>
      <c r="BM7548" s="6"/>
      <c r="BN7548" s="6"/>
      <c r="BO7548" s="6"/>
      <c r="BP7548" s="6"/>
      <c r="BQ7548" s="6"/>
      <c r="BR7548" s="6"/>
      <c r="BS7548" s="6"/>
      <c r="BT7548" s="6"/>
      <c r="CG7548" s="432"/>
      <c r="CH7548" s="432"/>
      <c r="CL7548" s="174"/>
    </row>
    <row r="7549" spans="29:90" s="168" customFormat="1" x14ac:dyDescent="0.25">
      <c r="AC7549" s="175"/>
      <c r="AD7549" s="175"/>
      <c r="AE7549" s="175"/>
      <c r="AF7549" s="175"/>
      <c r="AG7549" s="175"/>
      <c r="AH7549" s="176"/>
      <c r="AM7549" s="6"/>
      <c r="AN7549" s="6"/>
      <c r="AO7549" s="6"/>
      <c r="AP7549" s="6"/>
      <c r="AQ7549" s="6"/>
      <c r="AR7549" s="6"/>
      <c r="AS7549" s="6"/>
      <c r="AT7549" s="6"/>
      <c r="AU7549" s="6"/>
      <c r="AV7549" s="6"/>
      <c r="AW7549" s="6"/>
      <c r="AX7549" s="6"/>
      <c r="AY7549" s="172"/>
      <c r="AZ7549" s="172"/>
      <c r="BA7549" s="172"/>
      <c r="BB7549" s="6"/>
      <c r="BC7549" s="6"/>
      <c r="BD7549" s="6"/>
      <c r="BE7549" s="6"/>
      <c r="BF7549" s="6"/>
      <c r="BG7549" s="172"/>
      <c r="BH7549" s="172"/>
      <c r="BI7549" s="172"/>
      <c r="BJ7549" s="6"/>
      <c r="BK7549" s="6"/>
      <c r="BL7549" s="6"/>
      <c r="BM7549" s="6"/>
      <c r="BN7549" s="6"/>
      <c r="BO7549" s="6"/>
      <c r="BP7549" s="6"/>
      <c r="BQ7549" s="6"/>
      <c r="BR7549" s="6"/>
      <c r="BS7549" s="6"/>
      <c r="BT7549" s="6"/>
      <c r="CG7549" s="432"/>
      <c r="CH7549" s="432"/>
      <c r="CL7549" s="174"/>
    </row>
    <row r="7550" spans="29:90" s="168" customFormat="1" x14ac:dyDescent="0.25">
      <c r="AC7550" s="175"/>
      <c r="AD7550" s="175"/>
      <c r="AE7550" s="175"/>
      <c r="AF7550" s="175"/>
      <c r="AG7550" s="175"/>
      <c r="AH7550" s="176"/>
      <c r="AM7550" s="6"/>
      <c r="AN7550" s="6"/>
      <c r="AO7550" s="6"/>
      <c r="AP7550" s="6"/>
      <c r="AQ7550" s="6"/>
      <c r="AR7550" s="6"/>
      <c r="AS7550" s="6"/>
      <c r="AT7550" s="6"/>
      <c r="AU7550" s="6"/>
      <c r="AV7550" s="6"/>
      <c r="AW7550" s="6"/>
      <c r="AX7550" s="6"/>
      <c r="AY7550" s="172"/>
      <c r="AZ7550" s="172"/>
      <c r="BA7550" s="172"/>
      <c r="BB7550" s="6"/>
      <c r="BC7550" s="6"/>
      <c r="BD7550" s="6"/>
      <c r="BE7550" s="6"/>
      <c r="BF7550" s="6"/>
      <c r="BG7550" s="172"/>
      <c r="BH7550" s="172"/>
      <c r="BI7550" s="172"/>
      <c r="BJ7550" s="6"/>
      <c r="BK7550" s="6"/>
      <c r="BL7550" s="6"/>
      <c r="BM7550" s="6"/>
      <c r="BN7550" s="6"/>
      <c r="BO7550" s="6"/>
      <c r="BP7550" s="6"/>
      <c r="BQ7550" s="6"/>
      <c r="BR7550" s="6"/>
      <c r="BS7550" s="6"/>
      <c r="BT7550" s="6"/>
      <c r="CG7550" s="432"/>
      <c r="CH7550" s="432"/>
      <c r="CL7550" s="174"/>
    </row>
    <row r="7551" spans="29:90" s="168" customFormat="1" x14ac:dyDescent="0.25">
      <c r="AC7551" s="175"/>
      <c r="AD7551" s="175"/>
      <c r="AE7551" s="175"/>
      <c r="AF7551" s="175"/>
      <c r="AG7551" s="175"/>
      <c r="AH7551" s="176"/>
      <c r="AM7551" s="6"/>
      <c r="AN7551" s="6"/>
      <c r="AO7551" s="6"/>
      <c r="AP7551" s="6"/>
      <c r="AQ7551" s="6"/>
      <c r="AR7551" s="6"/>
      <c r="AS7551" s="6"/>
      <c r="AT7551" s="6"/>
      <c r="AU7551" s="6"/>
      <c r="AV7551" s="6"/>
      <c r="AW7551" s="6"/>
      <c r="AX7551" s="6"/>
      <c r="AY7551" s="172"/>
      <c r="AZ7551" s="172"/>
      <c r="BA7551" s="172"/>
      <c r="BB7551" s="6"/>
      <c r="BC7551" s="6"/>
      <c r="BD7551" s="6"/>
      <c r="BE7551" s="6"/>
      <c r="BF7551" s="6"/>
      <c r="BG7551" s="172"/>
      <c r="BH7551" s="172"/>
      <c r="BI7551" s="172"/>
      <c r="BJ7551" s="6"/>
      <c r="BK7551" s="6"/>
      <c r="BL7551" s="6"/>
      <c r="BM7551" s="6"/>
      <c r="BN7551" s="6"/>
      <c r="BO7551" s="6"/>
      <c r="BP7551" s="6"/>
      <c r="BQ7551" s="6"/>
      <c r="BR7551" s="6"/>
      <c r="BS7551" s="6"/>
      <c r="BT7551" s="6"/>
      <c r="CG7551" s="432"/>
      <c r="CH7551" s="432"/>
      <c r="CL7551" s="174"/>
    </row>
    <row r="7552" spans="29:90" s="168" customFormat="1" x14ac:dyDescent="0.25">
      <c r="AC7552" s="175"/>
      <c r="AD7552" s="175"/>
      <c r="AE7552" s="175"/>
      <c r="AF7552" s="175"/>
      <c r="AG7552" s="175"/>
      <c r="AH7552" s="176"/>
      <c r="AM7552" s="6"/>
      <c r="AN7552" s="6"/>
      <c r="AO7552" s="6"/>
      <c r="AP7552" s="6"/>
      <c r="AQ7552" s="6"/>
      <c r="AR7552" s="6"/>
      <c r="AS7552" s="6"/>
      <c r="AT7552" s="6"/>
      <c r="AU7552" s="6"/>
      <c r="AV7552" s="6"/>
      <c r="AW7552" s="6"/>
      <c r="AX7552" s="6"/>
      <c r="AY7552" s="172"/>
      <c r="AZ7552" s="172"/>
      <c r="BA7552" s="172"/>
      <c r="BB7552" s="6"/>
      <c r="BC7552" s="6"/>
      <c r="BD7552" s="6"/>
      <c r="BE7552" s="6"/>
      <c r="BF7552" s="6"/>
      <c r="BG7552" s="172"/>
      <c r="BH7552" s="172"/>
      <c r="BI7552" s="172"/>
      <c r="BJ7552" s="6"/>
      <c r="BK7552" s="6"/>
      <c r="BL7552" s="6"/>
      <c r="BM7552" s="6"/>
      <c r="BN7552" s="6"/>
      <c r="BO7552" s="6"/>
      <c r="BP7552" s="6"/>
      <c r="BQ7552" s="6"/>
      <c r="BR7552" s="6"/>
      <c r="BS7552" s="6"/>
      <c r="BT7552" s="6"/>
      <c r="CG7552" s="432"/>
      <c r="CH7552" s="432"/>
      <c r="CL7552" s="174"/>
    </row>
    <row r="7553" spans="29:90" s="168" customFormat="1" x14ac:dyDescent="0.25">
      <c r="AC7553" s="175"/>
      <c r="AD7553" s="175"/>
      <c r="AE7553" s="175"/>
      <c r="AF7553" s="175"/>
      <c r="AG7553" s="175"/>
      <c r="AH7553" s="176"/>
      <c r="AM7553" s="6"/>
      <c r="AN7553" s="6"/>
      <c r="AO7553" s="6"/>
      <c r="AP7553" s="6"/>
      <c r="AQ7553" s="6"/>
      <c r="AR7553" s="6"/>
      <c r="AS7553" s="6"/>
      <c r="AT7553" s="6"/>
      <c r="AU7553" s="6"/>
      <c r="AV7553" s="6"/>
      <c r="AW7553" s="6"/>
      <c r="AX7553" s="6"/>
      <c r="AY7553" s="172"/>
      <c r="AZ7553" s="172"/>
      <c r="BA7553" s="172"/>
      <c r="BB7553" s="6"/>
      <c r="BC7553" s="6"/>
      <c r="BD7553" s="6"/>
      <c r="BE7553" s="6"/>
      <c r="BF7553" s="6"/>
      <c r="BG7553" s="172"/>
      <c r="BH7553" s="172"/>
      <c r="BI7553" s="172"/>
      <c r="BJ7553" s="6"/>
      <c r="BK7553" s="6"/>
      <c r="BL7553" s="6"/>
      <c r="BM7553" s="6"/>
      <c r="BN7553" s="6"/>
      <c r="BO7553" s="6"/>
      <c r="BP7553" s="6"/>
      <c r="BQ7553" s="6"/>
      <c r="BR7553" s="6"/>
      <c r="BS7553" s="6"/>
      <c r="BT7553" s="6"/>
      <c r="CG7553" s="432"/>
      <c r="CH7553" s="432"/>
      <c r="CL7553" s="174"/>
    </row>
    <row r="7554" spans="29:90" s="168" customFormat="1" x14ac:dyDescent="0.25">
      <c r="AC7554" s="175"/>
      <c r="AD7554" s="175"/>
      <c r="AE7554" s="175"/>
      <c r="AF7554" s="175"/>
      <c r="AG7554" s="175"/>
      <c r="AH7554" s="176"/>
      <c r="AM7554" s="6"/>
      <c r="AN7554" s="6"/>
      <c r="AO7554" s="6"/>
      <c r="AP7554" s="6"/>
      <c r="AQ7554" s="6"/>
      <c r="AR7554" s="6"/>
      <c r="AS7554" s="6"/>
      <c r="AT7554" s="6"/>
      <c r="AU7554" s="6"/>
      <c r="AV7554" s="6"/>
      <c r="AW7554" s="6"/>
      <c r="AX7554" s="6"/>
      <c r="AY7554" s="172"/>
      <c r="AZ7554" s="172"/>
      <c r="BA7554" s="172"/>
      <c r="BB7554" s="6"/>
      <c r="BC7554" s="6"/>
      <c r="BD7554" s="6"/>
      <c r="BE7554" s="6"/>
      <c r="BF7554" s="6"/>
      <c r="BG7554" s="172"/>
      <c r="BH7554" s="172"/>
      <c r="BI7554" s="172"/>
      <c r="BJ7554" s="6"/>
      <c r="BK7554" s="6"/>
      <c r="BL7554" s="6"/>
      <c r="BM7554" s="6"/>
      <c r="BN7554" s="6"/>
      <c r="BO7554" s="6"/>
      <c r="BP7554" s="6"/>
      <c r="BQ7554" s="6"/>
      <c r="BR7554" s="6"/>
      <c r="BS7554" s="6"/>
      <c r="BT7554" s="6"/>
      <c r="CG7554" s="432"/>
      <c r="CH7554" s="432"/>
      <c r="CL7554" s="174"/>
    </row>
    <row r="7555" spans="29:90" s="168" customFormat="1" x14ac:dyDescent="0.25">
      <c r="AC7555" s="175"/>
      <c r="AD7555" s="175"/>
      <c r="AE7555" s="175"/>
      <c r="AF7555" s="175"/>
      <c r="AG7555" s="175"/>
      <c r="AH7555" s="176"/>
      <c r="AM7555" s="6"/>
      <c r="AN7555" s="6"/>
      <c r="AO7555" s="6"/>
      <c r="AP7555" s="6"/>
      <c r="AQ7555" s="6"/>
      <c r="AR7555" s="6"/>
      <c r="AS7555" s="6"/>
      <c r="AT7555" s="6"/>
      <c r="AU7555" s="6"/>
      <c r="AV7555" s="6"/>
      <c r="AW7555" s="6"/>
      <c r="AX7555" s="6"/>
      <c r="AY7555" s="172"/>
      <c r="AZ7555" s="172"/>
      <c r="BA7555" s="172"/>
      <c r="BB7555" s="6"/>
      <c r="BC7555" s="6"/>
      <c r="BD7555" s="6"/>
      <c r="BE7555" s="6"/>
      <c r="BF7555" s="6"/>
      <c r="BG7555" s="172"/>
      <c r="BH7555" s="172"/>
      <c r="BI7555" s="172"/>
      <c r="BJ7555" s="6"/>
      <c r="BK7555" s="6"/>
      <c r="BL7555" s="6"/>
      <c r="BM7555" s="6"/>
      <c r="BN7555" s="6"/>
      <c r="BO7555" s="6"/>
      <c r="BP7555" s="6"/>
      <c r="BQ7555" s="6"/>
      <c r="BR7555" s="6"/>
      <c r="BS7555" s="6"/>
      <c r="BT7555" s="6"/>
      <c r="CG7555" s="432"/>
      <c r="CH7555" s="432"/>
      <c r="CL7555" s="174"/>
    </row>
    <row r="7556" spans="29:90" s="168" customFormat="1" x14ac:dyDescent="0.25">
      <c r="AC7556" s="175"/>
      <c r="AD7556" s="175"/>
      <c r="AE7556" s="175"/>
      <c r="AF7556" s="175"/>
      <c r="AG7556" s="175"/>
      <c r="AH7556" s="176"/>
      <c r="AM7556" s="6"/>
      <c r="AN7556" s="6"/>
      <c r="AO7556" s="6"/>
      <c r="AP7556" s="6"/>
      <c r="AQ7556" s="6"/>
      <c r="AR7556" s="6"/>
      <c r="AS7556" s="6"/>
      <c r="AT7556" s="6"/>
      <c r="AU7556" s="6"/>
      <c r="AV7556" s="6"/>
      <c r="AW7556" s="6"/>
      <c r="AX7556" s="6"/>
      <c r="AY7556" s="172"/>
      <c r="AZ7556" s="172"/>
      <c r="BA7556" s="172"/>
      <c r="BB7556" s="6"/>
      <c r="BC7556" s="6"/>
      <c r="BD7556" s="6"/>
      <c r="BE7556" s="6"/>
      <c r="BF7556" s="6"/>
      <c r="BG7556" s="172"/>
      <c r="BH7556" s="172"/>
      <c r="BI7556" s="172"/>
      <c r="BJ7556" s="6"/>
      <c r="BK7556" s="6"/>
      <c r="BL7556" s="6"/>
      <c r="BM7556" s="6"/>
      <c r="BN7556" s="6"/>
      <c r="BO7556" s="6"/>
      <c r="BP7556" s="6"/>
      <c r="BQ7556" s="6"/>
      <c r="BR7556" s="6"/>
      <c r="BS7556" s="6"/>
      <c r="BT7556" s="6"/>
      <c r="CG7556" s="432"/>
      <c r="CH7556" s="432"/>
      <c r="CL7556" s="174"/>
    </row>
    <row r="7557" spans="29:90" s="168" customFormat="1" x14ac:dyDescent="0.25">
      <c r="AC7557" s="175"/>
      <c r="AD7557" s="175"/>
      <c r="AE7557" s="175"/>
      <c r="AF7557" s="175"/>
      <c r="AG7557" s="175"/>
      <c r="AH7557" s="176"/>
      <c r="AM7557" s="6"/>
      <c r="AN7557" s="6"/>
      <c r="AO7557" s="6"/>
      <c r="AP7557" s="6"/>
      <c r="AQ7557" s="6"/>
      <c r="AR7557" s="6"/>
      <c r="AS7557" s="6"/>
      <c r="AT7557" s="6"/>
      <c r="AU7557" s="6"/>
      <c r="AV7557" s="6"/>
      <c r="AW7557" s="6"/>
      <c r="AX7557" s="6"/>
      <c r="AY7557" s="172"/>
      <c r="AZ7557" s="172"/>
      <c r="BA7557" s="172"/>
      <c r="BB7557" s="6"/>
      <c r="BC7557" s="6"/>
      <c r="BD7557" s="6"/>
      <c r="BE7557" s="6"/>
      <c r="BF7557" s="6"/>
      <c r="BG7557" s="172"/>
      <c r="BH7557" s="172"/>
      <c r="BI7557" s="172"/>
      <c r="BJ7557" s="6"/>
      <c r="BK7557" s="6"/>
      <c r="BL7557" s="6"/>
      <c r="BM7557" s="6"/>
      <c r="BN7557" s="6"/>
      <c r="BO7557" s="6"/>
      <c r="BP7557" s="6"/>
      <c r="BQ7557" s="6"/>
      <c r="BR7557" s="6"/>
      <c r="BS7557" s="6"/>
      <c r="BT7557" s="6"/>
      <c r="CG7557" s="432"/>
      <c r="CH7557" s="432"/>
      <c r="CL7557" s="174"/>
    </row>
    <row r="7558" spans="29:90" s="168" customFormat="1" x14ac:dyDescent="0.25">
      <c r="AC7558" s="175"/>
      <c r="AD7558" s="175"/>
      <c r="AE7558" s="175"/>
      <c r="AF7558" s="175"/>
      <c r="AG7558" s="175"/>
      <c r="AH7558" s="176"/>
      <c r="AM7558" s="6"/>
      <c r="AN7558" s="6"/>
      <c r="AO7558" s="6"/>
      <c r="AP7558" s="6"/>
      <c r="AQ7558" s="6"/>
      <c r="AR7558" s="6"/>
      <c r="AS7558" s="6"/>
      <c r="AT7558" s="6"/>
      <c r="AU7558" s="6"/>
      <c r="AV7558" s="6"/>
      <c r="AW7558" s="6"/>
      <c r="AX7558" s="6"/>
      <c r="AY7558" s="172"/>
      <c r="AZ7558" s="172"/>
      <c r="BA7558" s="172"/>
      <c r="BB7558" s="6"/>
      <c r="BC7558" s="6"/>
      <c r="BD7558" s="6"/>
      <c r="BE7558" s="6"/>
      <c r="BF7558" s="6"/>
      <c r="BG7558" s="172"/>
      <c r="BH7558" s="172"/>
      <c r="BI7558" s="172"/>
      <c r="BJ7558" s="6"/>
      <c r="BK7558" s="6"/>
      <c r="BL7558" s="6"/>
      <c r="BM7558" s="6"/>
      <c r="BN7558" s="6"/>
      <c r="BO7558" s="6"/>
      <c r="BP7558" s="6"/>
      <c r="BQ7558" s="6"/>
      <c r="BR7558" s="6"/>
      <c r="BS7558" s="6"/>
      <c r="BT7558" s="6"/>
      <c r="CG7558" s="432"/>
      <c r="CH7558" s="432"/>
      <c r="CL7558" s="174"/>
    </row>
    <row r="7559" spans="29:90" s="168" customFormat="1" x14ac:dyDescent="0.25">
      <c r="AC7559" s="175"/>
      <c r="AD7559" s="175"/>
      <c r="AE7559" s="175"/>
      <c r="AF7559" s="175"/>
      <c r="AG7559" s="175"/>
      <c r="AH7559" s="176"/>
      <c r="AM7559" s="6"/>
      <c r="AN7559" s="6"/>
      <c r="AO7559" s="6"/>
      <c r="AP7559" s="6"/>
      <c r="AQ7559" s="6"/>
      <c r="AR7559" s="6"/>
      <c r="AS7559" s="6"/>
      <c r="AT7559" s="6"/>
      <c r="AU7559" s="6"/>
      <c r="AV7559" s="6"/>
      <c r="AW7559" s="6"/>
      <c r="AX7559" s="6"/>
      <c r="AY7559" s="172"/>
      <c r="AZ7559" s="172"/>
      <c r="BA7559" s="172"/>
      <c r="BB7559" s="6"/>
      <c r="BC7559" s="6"/>
      <c r="BD7559" s="6"/>
      <c r="BE7559" s="6"/>
      <c r="BF7559" s="6"/>
      <c r="BG7559" s="172"/>
      <c r="BH7559" s="172"/>
      <c r="BI7559" s="172"/>
      <c r="BJ7559" s="6"/>
      <c r="BK7559" s="6"/>
      <c r="BL7559" s="6"/>
      <c r="BM7559" s="6"/>
      <c r="BN7559" s="6"/>
      <c r="BO7559" s="6"/>
      <c r="BP7559" s="6"/>
      <c r="BQ7559" s="6"/>
      <c r="BR7559" s="6"/>
      <c r="BS7559" s="6"/>
      <c r="BT7559" s="6"/>
      <c r="CG7559" s="432"/>
      <c r="CH7559" s="432"/>
      <c r="CL7559" s="174"/>
    </row>
    <row r="7560" spans="29:90" s="168" customFormat="1" x14ac:dyDescent="0.25">
      <c r="AC7560" s="175"/>
      <c r="AD7560" s="175"/>
      <c r="AE7560" s="175"/>
      <c r="AF7560" s="175"/>
      <c r="AG7560" s="175"/>
      <c r="AH7560" s="176"/>
      <c r="AM7560" s="6"/>
      <c r="AN7560" s="6"/>
      <c r="AO7560" s="6"/>
      <c r="AP7560" s="6"/>
      <c r="AQ7560" s="6"/>
      <c r="AR7560" s="6"/>
      <c r="AS7560" s="6"/>
      <c r="AT7560" s="6"/>
      <c r="AU7560" s="6"/>
      <c r="AV7560" s="6"/>
      <c r="AW7560" s="6"/>
      <c r="AX7560" s="6"/>
      <c r="AY7560" s="172"/>
      <c r="AZ7560" s="172"/>
      <c r="BA7560" s="172"/>
      <c r="BB7560" s="6"/>
      <c r="BC7560" s="6"/>
      <c r="BD7560" s="6"/>
      <c r="BE7560" s="6"/>
      <c r="BF7560" s="6"/>
      <c r="BG7560" s="172"/>
      <c r="BH7560" s="172"/>
      <c r="BI7560" s="172"/>
      <c r="BJ7560" s="6"/>
      <c r="BK7560" s="6"/>
      <c r="BL7560" s="6"/>
      <c r="BM7560" s="6"/>
      <c r="BN7560" s="6"/>
      <c r="BO7560" s="6"/>
      <c r="BP7560" s="6"/>
      <c r="BQ7560" s="6"/>
      <c r="BR7560" s="6"/>
      <c r="BS7560" s="6"/>
      <c r="BT7560" s="6"/>
      <c r="CG7560" s="432"/>
      <c r="CH7560" s="432"/>
      <c r="CL7560" s="174"/>
    </row>
    <row r="7561" spans="29:90" s="168" customFormat="1" x14ac:dyDescent="0.25">
      <c r="AC7561" s="175"/>
      <c r="AD7561" s="175"/>
      <c r="AE7561" s="175"/>
      <c r="AF7561" s="175"/>
      <c r="AG7561" s="175"/>
      <c r="AH7561" s="176"/>
      <c r="AM7561" s="6"/>
      <c r="AN7561" s="6"/>
      <c r="AO7561" s="6"/>
      <c r="AP7561" s="6"/>
      <c r="AQ7561" s="6"/>
      <c r="AR7561" s="6"/>
      <c r="AS7561" s="6"/>
      <c r="AT7561" s="6"/>
      <c r="AU7561" s="6"/>
      <c r="AV7561" s="6"/>
      <c r="AW7561" s="6"/>
      <c r="AX7561" s="6"/>
      <c r="AY7561" s="172"/>
      <c r="AZ7561" s="172"/>
      <c r="BA7561" s="172"/>
      <c r="BB7561" s="6"/>
      <c r="BC7561" s="6"/>
      <c r="BD7561" s="6"/>
      <c r="BE7561" s="6"/>
      <c r="BF7561" s="6"/>
      <c r="BG7561" s="172"/>
      <c r="BH7561" s="172"/>
      <c r="BI7561" s="172"/>
      <c r="BJ7561" s="6"/>
      <c r="BK7561" s="6"/>
      <c r="BL7561" s="6"/>
      <c r="BM7561" s="6"/>
      <c r="BN7561" s="6"/>
      <c r="BO7561" s="6"/>
      <c r="BP7561" s="6"/>
      <c r="BQ7561" s="6"/>
      <c r="BR7561" s="6"/>
      <c r="BS7561" s="6"/>
      <c r="BT7561" s="6"/>
      <c r="CG7561" s="432"/>
      <c r="CH7561" s="432"/>
      <c r="CL7561" s="174"/>
    </row>
    <row r="7562" spans="29:90" s="168" customFormat="1" x14ac:dyDescent="0.25">
      <c r="AC7562" s="175"/>
      <c r="AD7562" s="175"/>
      <c r="AE7562" s="175"/>
      <c r="AF7562" s="175"/>
      <c r="AG7562" s="175"/>
      <c r="AH7562" s="176"/>
      <c r="AM7562" s="6"/>
      <c r="AN7562" s="6"/>
      <c r="AO7562" s="6"/>
      <c r="AP7562" s="6"/>
      <c r="AQ7562" s="6"/>
      <c r="AR7562" s="6"/>
      <c r="AS7562" s="6"/>
      <c r="AT7562" s="6"/>
      <c r="AU7562" s="6"/>
      <c r="AV7562" s="6"/>
      <c r="AW7562" s="6"/>
      <c r="AX7562" s="6"/>
      <c r="AY7562" s="172"/>
      <c r="AZ7562" s="172"/>
      <c r="BA7562" s="172"/>
      <c r="BB7562" s="6"/>
      <c r="BC7562" s="6"/>
      <c r="BD7562" s="6"/>
      <c r="BE7562" s="6"/>
      <c r="BF7562" s="6"/>
      <c r="BG7562" s="172"/>
      <c r="BH7562" s="172"/>
      <c r="BI7562" s="172"/>
      <c r="BJ7562" s="6"/>
      <c r="BK7562" s="6"/>
      <c r="BL7562" s="6"/>
      <c r="BM7562" s="6"/>
      <c r="BN7562" s="6"/>
      <c r="BO7562" s="6"/>
      <c r="BP7562" s="6"/>
      <c r="BQ7562" s="6"/>
      <c r="BR7562" s="6"/>
      <c r="BS7562" s="6"/>
      <c r="BT7562" s="6"/>
      <c r="CG7562" s="432"/>
      <c r="CH7562" s="432"/>
      <c r="CL7562" s="174"/>
    </row>
    <row r="7563" spans="29:90" s="168" customFormat="1" x14ac:dyDescent="0.25">
      <c r="AC7563" s="175"/>
      <c r="AD7563" s="175"/>
      <c r="AE7563" s="175"/>
      <c r="AF7563" s="175"/>
      <c r="AG7563" s="175"/>
      <c r="AH7563" s="176"/>
      <c r="AM7563" s="6"/>
      <c r="AN7563" s="6"/>
      <c r="AO7563" s="6"/>
      <c r="AP7563" s="6"/>
      <c r="AQ7563" s="6"/>
      <c r="AR7563" s="6"/>
      <c r="AS7563" s="6"/>
      <c r="AT7563" s="6"/>
      <c r="AU7563" s="6"/>
      <c r="AV7563" s="6"/>
      <c r="AW7563" s="6"/>
      <c r="AX7563" s="6"/>
      <c r="AY7563" s="172"/>
      <c r="AZ7563" s="172"/>
      <c r="BA7563" s="172"/>
      <c r="BB7563" s="6"/>
      <c r="BC7563" s="6"/>
      <c r="BD7563" s="6"/>
      <c r="BE7563" s="6"/>
      <c r="BF7563" s="6"/>
      <c r="BG7563" s="172"/>
      <c r="BH7563" s="172"/>
      <c r="BI7563" s="172"/>
      <c r="BJ7563" s="6"/>
      <c r="BK7563" s="6"/>
      <c r="BL7563" s="6"/>
      <c r="BM7563" s="6"/>
      <c r="BN7563" s="6"/>
      <c r="BO7563" s="6"/>
      <c r="BP7563" s="6"/>
      <c r="BQ7563" s="6"/>
      <c r="BR7563" s="6"/>
      <c r="BS7563" s="6"/>
      <c r="BT7563" s="6"/>
      <c r="CG7563" s="432"/>
      <c r="CH7563" s="432"/>
      <c r="CL7563" s="174"/>
    </row>
    <row r="7564" spans="29:90" s="168" customFormat="1" x14ac:dyDescent="0.25">
      <c r="AC7564" s="175"/>
      <c r="AD7564" s="175"/>
      <c r="AE7564" s="175"/>
      <c r="AF7564" s="175"/>
      <c r="AG7564" s="175"/>
      <c r="AH7564" s="176"/>
      <c r="AM7564" s="6"/>
      <c r="AN7564" s="6"/>
      <c r="AO7564" s="6"/>
      <c r="AP7564" s="6"/>
      <c r="AQ7564" s="6"/>
      <c r="AR7564" s="6"/>
      <c r="AS7564" s="6"/>
      <c r="AT7564" s="6"/>
      <c r="AU7564" s="6"/>
      <c r="AV7564" s="6"/>
      <c r="AW7564" s="6"/>
      <c r="AX7564" s="6"/>
      <c r="AY7564" s="172"/>
      <c r="AZ7564" s="172"/>
      <c r="BA7564" s="172"/>
      <c r="BB7564" s="6"/>
      <c r="BC7564" s="6"/>
      <c r="BD7564" s="6"/>
      <c r="BE7564" s="6"/>
      <c r="BF7564" s="6"/>
      <c r="BG7564" s="172"/>
      <c r="BH7564" s="172"/>
      <c r="BI7564" s="172"/>
      <c r="BJ7564" s="6"/>
      <c r="BK7564" s="6"/>
      <c r="BL7564" s="6"/>
      <c r="BM7564" s="6"/>
      <c r="BN7564" s="6"/>
      <c r="BO7564" s="6"/>
      <c r="BP7564" s="6"/>
      <c r="BQ7564" s="6"/>
      <c r="BR7564" s="6"/>
      <c r="BS7564" s="6"/>
      <c r="BT7564" s="6"/>
      <c r="CG7564" s="432"/>
      <c r="CH7564" s="432"/>
      <c r="CL7564" s="174"/>
    </row>
    <row r="7565" spans="29:90" s="168" customFormat="1" x14ac:dyDescent="0.25">
      <c r="AC7565" s="175"/>
      <c r="AD7565" s="175"/>
      <c r="AE7565" s="175"/>
      <c r="AF7565" s="175"/>
      <c r="AG7565" s="175"/>
      <c r="AH7565" s="176"/>
      <c r="AM7565" s="6"/>
      <c r="AN7565" s="6"/>
      <c r="AO7565" s="6"/>
      <c r="AP7565" s="6"/>
      <c r="AQ7565" s="6"/>
      <c r="AR7565" s="6"/>
      <c r="AS7565" s="6"/>
      <c r="AT7565" s="6"/>
      <c r="AU7565" s="6"/>
      <c r="AV7565" s="6"/>
      <c r="AW7565" s="6"/>
      <c r="AX7565" s="6"/>
      <c r="AY7565" s="172"/>
      <c r="AZ7565" s="172"/>
      <c r="BA7565" s="172"/>
      <c r="BB7565" s="6"/>
      <c r="BC7565" s="6"/>
      <c r="BD7565" s="6"/>
      <c r="BE7565" s="6"/>
      <c r="BF7565" s="6"/>
      <c r="BG7565" s="172"/>
      <c r="BH7565" s="172"/>
      <c r="BI7565" s="172"/>
      <c r="BJ7565" s="6"/>
      <c r="BK7565" s="6"/>
      <c r="BL7565" s="6"/>
      <c r="BM7565" s="6"/>
      <c r="BN7565" s="6"/>
      <c r="BO7565" s="6"/>
      <c r="BP7565" s="6"/>
      <c r="BQ7565" s="6"/>
      <c r="BR7565" s="6"/>
      <c r="BS7565" s="6"/>
      <c r="BT7565" s="6"/>
      <c r="CG7565" s="432"/>
      <c r="CH7565" s="432"/>
      <c r="CL7565" s="174"/>
    </row>
    <row r="7566" spans="29:90" s="168" customFormat="1" x14ac:dyDescent="0.25">
      <c r="AC7566" s="175"/>
      <c r="AD7566" s="175"/>
      <c r="AE7566" s="175"/>
      <c r="AF7566" s="175"/>
      <c r="AG7566" s="175"/>
      <c r="AH7566" s="176"/>
      <c r="AM7566" s="6"/>
      <c r="AN7566" s="6"/>
      <c r="AO7566" s="6"/>
      <c r="AP7566" s="6"/>
      <c r="AQ7566" s="6"/>
      <c r="AR7566" s="6"/>
      <c r="AS7566" s="6"/>
      <c r="AT7566" s="6"/>
      <c r="AU7566" s="6"/>
      <c r="AV7566" s="6"/>
      <c r="AW7566" s="6"/>
      <c r="AX7566" s="6"/>
      <c r="AY7566" s="172"/>
      <c r="AZ7566" s="172"/>
      <c r="BA7566" s="172"/>
      <c r="BB7566" s="6"/>
      <c r="BC7566" s="6"/>
      <c r="BD7566" s="6"/>
      <c r="BE7566" s="6"/>
      <c r="BF7566" s="6"/>
      <c r="BG7566" s="172"/>
      <c r="BH7566" s="172"/>
      <c r="BI7566" s="172"/>
      <c r="BJ7566" s="6"/>
      <c r="BK7566" s="6"/>
      <c r="BL7566" s="6"/>
      <c r="BM7566" s="6"/>
      <c r="BN7566" s="6"/>
      <c r="BO7566" s="6"/>
      <c r="BP7566" s="6"/>
      <c r="BQ7566" s="6"/>
      <c r="BR7566" s="6"/>
      <c r="BS7566" s="6"/>
      <c r="BT7566" s="6"/>
      <c r="CG7566" s="432"/>
      <c r="CH7566" s="432"/>
      <c r="CL7566" s="174"/>
    </row>
    <row r="7567" spans="29:90" s="168" customFormat="1" x14ac:dyDescent="0.25">
      <c r="AC7567" s="175"/>
      <c r="AD7567" s="175"/>
      <c r="AE7567" s="175"/>
      <c r="AF7567" s="175"/>
      <c r="AG7567" s="175"/>
      <c r="AH7567" s="176"/>
      <c r="AM7567" s="6"/>
      <c r="AN7567" s="6"/>
      <c r="AO7567" s="6"/>
      <c r="AP7567" s="6"/>
      <c r="AQ7567" s="6"/>
      <c r="AR7567" s="6"/>
      <c r="AS7567" s="6"/>
      <c r="AT7567" s="6"/>
      <c r="AU7567" s="6"/>
      <c r="AV7567" s="6"/>
      <c r="AW7567" s="6"/>
      <c r="AX7567" s="6"/>
      <c r="AY7567" s="172"/>
      <c r="AZ7567" s="172"/>
      <c r="BA7567" s="172"/>
      <c r="BB7567" s="6"/>
      <c r="BC7567" s="6"/>
      <c r="BD7567" s="6"/>
      <c r="BE7567" s="6"/>
      <c r="BF7567" s="6"/>
      <c r="BG7567" s="172"/>
      <c r="BH7567" s="172"/>
      <c r="BI7567" s="172"/>
      <c r="BJ7567" s="6"/>
      <c r="BK7567" s="6"/>
      <c r="BL7567" s="6"/>
      <c r="BM7567" s="6"/>
      <c r="BN7567" s="6"/>
      <c r="BO7567" s="6"/>
      <c r="BP7567" s="6"/>
      <c r="BQ7567" s="6"/>
      <c r="BR7567" s="6"/>
      <c r="BS7567" s="6"/>
      <c r="BT7567" s="6"/>
      <c r="CG7567" s="432"/>
      <c r="CH7567" s="432"/>
      <c r="CL7567" s="174"/>
    </row>
    <row r="7568" spans="29:90" s="168" customFormat="1" x14ac:dyDescent="0.25">
      <c r="AC7568" s="175"/>
      <c r="AD7568" s="175"/>
      <c r="AE7568" s="175"/>
      <c r="AF7568" s="175"/>
      <c r="AG7568" s="175"/>
      <c r="AH7568" s="176"/>
      <c r="AM7568" s="6"/>
      <c r="AN7568" s="6"/>
      <c r="AO7568" s="6"/>
      <c r="AP7568" s="6"/>
      <c r="AQ7568" s="6"/>
      <c r="AR7568" s="6"/>
      <c r="AS7568" s="6"/>
      <c r="AT7568" s="6"/>
      <c r="AU7568" s="6"/>
      <c r="AV7568" s="6"/>
      <c r="AW7568" s="6"/>
      <c r="AX7568" s="6"/>
      <c r="AY7568" s="172"/>
      <c r="AZ7568" s="172"/>
      <c r="BA7568" s="172"/>
      <c r="BB7568" s="6"/>
      <c r="BC7568" s="6"/>
      <c r="BD7568" s="6"/>
      <c r="BE7568" s="6"/>
      <c r="BF7568" s="6"/>
      <c r="BG7568" s="172"/>
      <c r="BH7568" s="172"/>
      <c r="BI7568" s="172"/>
      <c r="BJ7568" s="6"/>
      <c r="BK7568" s="6"/>
      <c r="BL7568" s="6"/>
      <c r="BM7568" s="6"/>
      <c r="BN7568" s="6"/>
      <c r="BO7568" s="6"/>
      <c r="BP7568" s="6"/>
      <c r="BQ7568" s="6"/>
      <c r="BR7568" s="6"/>
      <c r="BS7568" s="6"/>
      <c r="BT7568" s="6"/>
      <c r="CG7568" s="432"/>
      <c r="CH7568" s="432"/>
      <c r="CL7568" s="174"/>
    </row>
    <row r="7569" spans="29:90" s="168" customFormat="1" x14ac:dyDescent="0.25">
      <c r="AC7569" s="175"/>
      <c r="AD7569" s="175"/>
      <c r="AE7569" s="175"/>
      <c r="AF7569" s="175"/>
      <c r="AG7569" s="175"/>
      <c r="AH7569" s="176"/>
      <c r="AM7569" s="6"/>
      <c r="AN7569" s="6"/>
      <c r="AO7569" s="6"/>
      <c r="AP7569" s="6"/>
      <c r="AQ7569" s="6"/>
      <c r="AR7569" s="6"/>
      <c r="AS7569" s="6"/>
      <c r="AT7569" s="6"/>
      <c r="AU7569" s="6"/>
      <c r="AV7569" s="6"/>
      <c r="AW7569" s="6"/>
      <c r="AX7569" s="6"/>
      <c r="AY7569" s="172"/>
      <c r="AZ7569" s="172"/>
      <c r="BA7569" s="172"/>
      <c r="BB7569" s="6"/>
      <c r="BC7569" s="6"/>
      <c r="BD7569" s="6"/>
      <c r="BE7569" s="6"/>
      <c r="BF7569" s="6"/>
      <c r="BG7569" s="172"/>
      <c r="BH7569" s="172"/>
      <c r="BI7569" s="172"/>
      <c r="BJ7569" s="6"/>
      <c r="BK7569" s="6"/>
      <c r="BL7569" s="6"/>
      <c r="BM7569" s="6"/>
      <c r="BN7569" s="6"/>
      <c r="BO7569" s="6"/>
      <c r="BP7569" s="6"/>
      <c r="BQ7569" s="6"/>
      <c r="BR7569" s="6"/>
      <c r="BS7569" s="6"/>
      <c r="BT7569" s="6"/>
      <c r="CG7569" s="432"/>
      <c r="CH7569" s="432"/>
      <c r="CL7569" s="174"/>
    </row>
    <row r="7570" spans="29:90" s="168" customFormat="1" x14ac:dyDescent="0.25">
      <c r="AC7570" s="175"/>
      <c r="AD7570" s="175"/>
      <c r="AE7570" s="175"/>
      <c r="AF7570" s="175"/>
      <c r="AG7570" s="175"/>
      <c r="AH7570" s="176"/>
      <c r="AM7570" s="6"/>
      <c r="AN7570" s="6"/>
      <c r="AO7570" s="6"/>
      <c r="AP7570" s="6"/>
      <c r="AQ7570" s="6"/>
      <c r="AR7570" s="6"/>
      <c r="AS7570" s="6"/>
      <c r="AT7570" s="6"/>
      <c r="AU7570" s="6"/>
      <c r="AV7570" s="6"/>
      <c r="AW7570" s="6"/>
      <c r="AX7570" s="6"/>
      <c r="AY7570" s="172"/>
      <c r="AZ7570" s="172"/>
      <c r="BA7570" s="172"/>
      <c r="BB7570" s="6"/>
      <c r="BC7570" s="6"/>
      <c r="BD7570" s="6"/>
      <c r="BE7570" s="6"/>
      <c r="BF7570" s="6"/>
      <c r="BG7570" s="172"/>
      <c r="BH7570" s="172"/>
      <c r="BI7570" s="172"/>
      <c r="BJ7570" s="6"/>
      <c r="BK7570" s="6"/>
      <c r="BL7570" s="6"/>
      <c r="BM7570" s="6"/>
      <c r="BN7570" s="6"/>
      <c r="BO7570" s="6"/>
      <c r="BP7570" s="6"/>
      <c r="BQ7570" s="6"/>
      <c r="BR7570" s="6"/>
      <c r="BS7570" s="6"/>
      <c r="BT7570" s="6"/>
      <c r="CG7570" s="432"/>
      <c r="CH7570" s="432"/>
      <c r="CL7570" s="174"/>
    </row>
    <row r="7571" spans="29:90" s="168" customFormat="1" x14ac:dyDescent="0.25">
      <c r="AC7571" s="175"/>
      <c r="AD7571" s="175"/>
      <c r="AE7571" s="175"/>
      <c r="AF7571" s="175"/>
      <c r="AG7571" s="175"/>
      <c r="AH7571" s="176"/>
      <c r="AM7571" s="6"/>
      <c r="AN7571" s="6"/>
      <c r="AO7571" s="6"/>
      <c r="AP7571" s="6"/>
      <c r="AQ7571" s="6"/>
      <c r="AR7571" s="6"/>
      <c r="AS7571" s="6"/>
      <c r="AT7571" s="6"/>
      <c r="AU7571" s="6"/>
      <c r="AV7571" s="6"/>
      <c r="AW7571" s="6"/>
      <c r="AX7571" s="6"/>
      <c r="AY7571" s="172"/>
      <c r="AZ7571" s="172"/>
      <c r="BA7571" s="172"/>
      <c r="BB7571" s="6"/>
      <c r="BC7571" s="6"/>
      <c r="BD7571" s="6"/>
      <c r="BE7571" s="6"/>
      <c r="BF7571" s="6"/>
      <c r="BG7571" s="172"/>
      <c r="BH7571" s="172"/>
      <c r="BI7571" s="172"/>
      <c r="BJ7571" s="6"/>
      <c r="BK7571" s="6"/>
      <c r="BL7571" s="6"/>
      <c r="BM7571" s="6"/>
      <c r="BN7571" s="6"/>
      <c r="BO7571" s="6"/>
      <c r="BP7571" s="6"/>
      <c r="BQ7571" s="6"/>
      <c r="BR7571" s="6"/>
      <c r="BS7571" s="6"/>
      <c r="BT7571" s="6"/>
      <c r="CG7571" s="432"/>
      <c r="CH7571" s="432"/>
      <c r="CL7571" s="174"/>
    </row>
    <row r="7572" spans="29:90" s="168" customFormat="1" x14ac:dyDescent="0.25">
      <c r="AC7572" s="175"/>
      <c r="AD7572" s="175"/>
      <c r="AE7572" s="175"/>
      <c r="AF7572" s="175"/>
      <c r="AG7572" s="175"/>
      <c r="AH7572" s="176"/>
      <c r="AM7572" s="6"/>
      <c r="AN7572" s="6"/>
      <c r="AO7572" s="6"/>
      <c r="AP7572" s="6"/>
      <c r="AQ7572" s="6"/>
      <c r="AR7572" s="6"/>
      <c r="AS7572" s="6"/>
      <c r="AT7572" s="6"/>
      <c r="AU7572" s="6"/>
      <c r="AV7572" s="6"/>
      <c r="AW7572" s="6"/>
      <c r="AX7572" s="6"/>
      <c r="AY7572" s="172"/>
      <c r="AZ7572" s="172"/>
      <c r="BA7572" s="172"/>
      <c r="BB7572" s="6"/>
      <c r="BC7572" s="6"/>
      <c r="BD7572" s="6"/>
      <c r="BE7572" s="6"/>
      <c r="BF7572" s="6"/>
      <c r="BG7572" s="172"/>
      <c r="BH7572" s="172"/>
      <c r="BI7572" s="172"/>
      <c r="BJ7572" s="6"/>
      <c r="BK7572" s="6"/>
      <c r="BL7572" s="6"/>
      <c r="BM7572" s="6"/>
      <c r="BN7572" s="6"/>
      <c r="BO7572" s="6"/>
      <c r="BP7572" s="6"/>
      <c r="BQ7572" s="6"/>
      <c r="BR7572" s="6"/>
      <c r="BS7572" s="6"/>
      <c r="BT7572" s="6"/>
      <c r="CG7572" s="432"/>
      <c r="CH7572" s="432"/>
      <c r="CL7572" s="174"/>
    </row>
    <row r="7573" spans="29:90" s="168" customFormat="1" x14ac:dyDescent="0.25">
      <c r="AC7573" s="175"/>
      <c r="AD7573" s="175"/>
      <c r="AE7573" s="175"/>
      <c r="AF7573" s="175"/>
      <c r="AG7573" s="175"/>
      <c r="AH7573" s="176"/>
      <c r="AM7573" s="6"/>
      <c r="AN7573" s="6"/>
      <c r="AO7573" s="6"/>
      <c r="AP7573" s="6"/>
      <c r="AQ7573" s="6"/>
      <c r="AR7573" s="6"/>
      <c r="AS7573" s="6"/>
      <c r="AT7573" s="6"/>
      <c r="AU7573" s="6"/>
      <c r="AV7573" s="6"/>
      <c r="AW7573" s="6"/>
      <c r="AX7573" s="6"/>
      <c r="AY7573" s="172"/>
      <c r="AZ7573" s="172"/>
      <c r="BA7573" s="172"/>
      <c r="BB7573" s="6"/>
      <c r="BC7573" s="6"/>
      <c r="BD7573" s="6"/>
      <c r="BE7573" s="6"/>
      <c r="BF7573" s="6"/>
      <c r="BG7573" s="172"/>
      <c r="BH7573" s="172"/>
      <c r="BI7573" s="172"/>
      <c r="BJ7573" s="6"/>
      <c r="BK7573" s="6"/>
      <c r="BL7573" s="6"/>
      <c r="BM7573" s="6"/>
      <c r="BN7573" s="6"/>
      <c r="BO7573" s="6"/>
      <c r="BP7573" s="6"/>
      <c r="BQ7573" s="6"/>
      <c r="BR7573" s="6"/>
      <c r="BS7573" s="6"/>
      <c r="BT7573" s="6"/>
      <c r="CG7573" s="432"/>
      <c r="CH7573" s="432"/>
      <c r="CL7573" s="174"/>
    </row>
    <row r="7574" spans="29:90" s="168" customFormat="1" x14ac:dyDescent="0.25">
      <c r="AC7574" s="175"/>
      <c r="AD7574" s="175"/>
      <c r="AE7574" s="175"/>
      <c r="AF7574" s="175"/>
      <c r="AG7574" s="175"/>
      <c r="AH7574" s="176"/>
      <c r="AM7574" s="6"/>
      <c r="AN7574" s="6"/>
      <c r="AO7574" s="6"/>
      <c r="AP7574" s="6"/>
      <c r="AQ7574" s="6"/>
      <c r="AR7574" s="6"/>
      <c r="AS7574" s="6"/>
      <c r="AT7574" s="6"/>
      <c r="AU7574" s="6"/>
      <c r="AV7574" s="6"/>
      <c r="AW7574" s="6"/>
      <c r="AX7574" s="6"/>
      <c r="AY7574" s="172"/>
      <c r="AZ7574" s="172"/>
      <c r="BA7574" s="172"/>
      <c r="BB7574" s="6"/>
      <c r="BC7574" s="6"/>
      <c r="BD7574" s="6"/>
      <c r="BE7574" s="6"/>
      <c r="BF7574" s="6"/>
      <c r="BG7574" s="172"/>
      <c r="BH7574" s="172"/>
      <c r="BI7574" s="172"/>
      <c r="BJ7574" s="6"/>
      <c r="BK7574" s="6"/>
      <c r="BL7574" s="6"/>
      <c r="BM7574" s="6"/>
      <c r="BN7574" s="6"/>
      <c r="BO7574" s="6"/>
      <c r="BP7574" s="6"/>
      <c r="BQ7574" s="6"/>
      <c r="BR7574" s="6"/>
      <c r="BS7574" s="6"/>
      <c r="BT7574" s="6"/>
      <c r="CG7574" s="432"/>
      <c r="CH7574" s="432"/>
      <c r="CL7574" s="174"/>
    </row>
    <row r="7575" spans="29:90" s="168" customFormat="1" x14ac:dyDescent="0.25">
      <c r="AC7575" s="175"/>
      <c r="AD7575" s="175"/>
      <c r="AE7575" s="175"/>
      <c r="AF7575" s="175"/>
      <c r="AG7575" s="175"/>
      <c r="AH7575" s="176"/>
      <c r="AM7575" s="6"/>
      <c r="AN7575" s="6"/>
      <c r="AO7575" s="6"/>
      <c r="AP7575" s="6"/>
      <c r="AQ7575" s="6"/>
      <c r="AR7575" s="6"/>
      <c r="AS7575" s="6"/>
      <c r="AT7575" s="6"/>
      <c r="AU7575" s="6"/>
      <c r="AV7575" s="6"/>
      <c r="AW7575" s="6"/>
      <c r="AX7575" s="6"/>
      <c r="AY7575" s="172"/>
      <c r="AZ7575" s="172"/>
      <c r="BA7575" s="172"/>
      <c r="BB7575" s="6"/>
      <c r="BC7575" s="6"/>
      <c r="BD7575" s="6"/>
      <c r="BE7575" s="6"/>
      <c r="BF7575" s="6"/>
      <c r="BG7575" s="172"/>
      <c r="BH7575" s="172"/>
      <c r="BI7575" s="172"/>
      <c r="BJ7575" s="6"/>
      <c r="BK7575" s="6"/>
      <c r="BL7575" s="6"/>
      <c r="BM7575" s="6"/>
      <c r="BN7575" s="6"/>
      <c r="BO7575" s="6"/>
      <c r="BP7575" s="6"/>
      <c r="BQ7575" s="6"/>
      <c r="BR7575" s="6"/>
      <c r="BS7575" s="6"/>
      <c r="BT7575" s="6"/>
      <c r="CG7575" s="432"/>
      <c r="CH7575" s="432"/>
      <c r="CL7575" s="174"/>
    </row>
    <row r="7576" spans="29:90" s="168" customFormat="1" x14ac:dyDescent="0.25">
      <c r="AC7576" s="175"/>
      <c r="AD7576" s="175"/>
      <c r="AE7576" s="175"/>
      <c r="AF7576" s="175"/>
      <c r="AG7576" s="175"/>
      <c r="AH7576" s="176"/>
      <c r="AM7576" s="6"/>
      <c r="AN7576" s="6"/>
      <c r="AO7576" s="6"/>
      <c r="AP7576" s="6"/>
      <c r="AQ7576" s="6"/>
      <c r="AR7576" s="6"/>
      <c r="AS7576" s="6"/>
      <c r="AT7576" s="6"/>
      <c r="AU7576" s="6"/>
      <c r="AV7576" s="6"/>
      <c r="AW7576" s="6"/>
      <c r="AX7576" s="6"/>
      <c r="AY7576" s="172"/>
      <c r="AZ7576" s="172"/>
      <c r="BA7576" s="172"/>
      <c r="BB7576" s="6"/>
      <c r="BC7576" s="6"/>
      <c r="BD7576" s="6"/>
      <c r="BE7576" s="6"/>
      <c r="BF7576" s="6"/>
      <c r="BG7576" s="172"/>
      <c r="BH7576" s="172"/>
      <c r="BI7576" s="172"/>
      <c r="BJ7576" s="6"/>
      <c r="BK7576" s="6"/>
      <c r="BL7576" s="6"/>
      <c r="BM7576" s="6"/>
      <c r="BN7576" s="6"/>
      <c r="BO7576" s="6"/>
      <c r="BP7576" s="6"/>
      <c r="BQ7576" s="6"/>
      <c r="BR7576" s="6"/>
      <c r="BS7576" s="6"/>
      <c r="BT7576" s="6"/>
      <c r="CG7576" s="432"/>
      <c r="CH7576" s="432"/>
      <c r="CL7576" s="174"/>
    </row>
    <row r="7577" spans="29:90" s="168" customFormat="1" x14ac:dyDescent="0.25">
      <c r="AC7577" s="175"/>
      <c r="AD7577" s="175"/>
      <c r="AE7577" s="175"/>
      <c r="AF7577" s="175"/>
      <c r="AG7577" s="175"/>
      <c r="AH7577" s="176"/>
      <c r="AM7577" s="6"/>
      <c r="AN7577" s="6"/>
      <c r="AO7577" s="6"/>
      <c r="AP7577" s="6"/>
      <c r="AQ7577" s="6"/>
      <c r="AR7577" s="6"/>
      <c r="AS7577" s="6"/>
      <c r="AT7577" s="6"/>
      <c r="AU7577" s="6"/>
      <c r="AV7577" s="6"/>
      <c r="AW7577" s="6"/>
      <c r="AX7577" s="6"/>
      <c r="AY7577" s="172"/>
      <c r="AZ7577" s="172"/>
      <c r="BA7577" s="172"/>
      <c r="BB7577" s="6"/>
      <c r="BC7577" s="6"/>
      <c r="BD7577" s="6"/>
      <c r="BE7577" s="6"/>
      <c r="BF7577" s="6"/>
      <c r="BG7577" s="172"/>
      <c r="BH7577" s="172"/>
      <c r="BI7577" s="172"/>
      <c r="BJ7577" s="6"/>
      <c r="BK7577" s="6"/>
      <c r="BL7577" s="6"/>
      <c r="BM7577" s="6"/>
      <c r="BN7577" s="6"/>
      <c r="BO7577" s="6"/>
      <c r="BP7577" s="6"/>
      <c r="BQ7577" s="6"/>
      <c r="BR7577" s="6"/>
      <c r="BS7577" s="6"/>
      <c r="BT7577" s="6"/>
      <c r="CG7577" s="432"/>
      <c r="CH7577" s="432"/>
      <c r="CL7577" s="174"/>
    </row>
    <row r="7578" spans="29:90" s="168" customFormat="1" x14ac:dyDescent="0.25">
      <c r="AC7578" s="175"/>
      <c r="AD7578" s="175"/>
      <c r="AE7578" s="175"/>
      <c r="AF7578" s="175"/>
      <c r="AG7578" s="175"/>
      <c r="AH7578" s="176"/>
      <c r="AM7578" s="6"/>
      <c r="AN7578" s="6"/>
      <c r="AO7578" s="6"/>
      <c r="AP7578" s="6"/>
      <c r="AQ7578" s="6"/>
      <c r="AR7578" s="6"/>
      <c r="AS7578" s="6"/>
      <c r="AT7578" s="6"/>
      <c r="AU7578" s="6"/>
      <c r="AV7578" s="6"/>
      <c r="AW7578" s="6"/>
      <c r="AX7578" s="6"/>
      <c r="AY7578" s="172"/>
      <c r="AZ7578" s="172"/>
      <c r="BA7578" s="172"/>
      <c r="BB7578" s="6"/>
      <c r="BC7578" s="6"/>
      <c r="BD7578" s="6"/>
      <c r="BE7578" s="6"/>
      <c r="BF7578" s="6"/>
      <c r="BG7578" s="172"/>
      <c r="BH7578" s="172"/>
      <c r="BI7578" s="172"/>
      <c r="BJ7578" s="6"/>
      <c r="BK7578" s="6"/>
      <c r="BL7578" s="6"/>
      <c r="BM7578" s="6"/>
      <c r="BN7578" s="6"/>
      <c r="BO7578" s="6"/>
      <c r="BP7578" s="6"/>
      <c r="BQ7578" s="6"/>
      <c r="BR7578" s="6"/>
      <c r="BS7578" s="6"/>
      <c r="BT7578" s="6"/>
      <c r="CG7578" s="432"/>
      <c r="CH7578" s="432"/>
      <c r="CL7578" s="174"/>
    </row>
    <row r="7579" spans="29:90" s="168" customFormat="1" x14ac:dyDescent="0.25">
      <c r="AC7579" s="175"/>
      <c r="AD7579" s="175"/>
      <c r="AE7579" s="175"/>
      <c r="AF7579" s="175"/>
      <c r="AG7579" s="175"/>
      <c r="AH7579" s="176"/>
      <c r="AM7579" s="6"/>
      <c r="AN7579" s="6"/>
      <c r="AO7579" s="6"/>
      <c r="AP7579" s="6"/>
      <c r="AQ7579" s="6"/>
      <c r="AR7579" s="6"/>
      <c r="AS7579" s="6"/>
      <c r="AT7579" s="6"/>
      <c r="AU7579" s="6"/>
      <c r="AV7579" s="6"/>
      <c r="AW7579" s="6"/>
      <c r="AX7579" s="6"/>
      <c r="AY7579" s="172"/>
      <c r="AZ7579" s="172"/>
      <c r="BA7579" s="172"/>
      <c r="BB7579" s="6"/>
      <c r="BC7579" s="6"/>
      <c r="BD7579" s="6"/>
      <c r="BE7579" s="6"/>
      <c r="BF7579" s="6"/>
      <c r="BG7579" s="172"/>
      <c r="BH7579" s="172"/>
      <c r="BI7579" s="172"/>
      <c r="BJ7579" s="6"/>
      <c r="BK7579" s="6"/>
      <c r="BL7579" s="6"/>
      <c r="BM7579" s="6"/>
      <c r="BN7579" s="6"/>
      <c r="BO7579" s="6"/>
      <c r="BP7579" s="6"/>
      <c r="BQ7579" s="6"/>
      <c r="BR7579" s="6"/>
      <c r="BS7579" s="6"/>
      <c r="BT7579" s="6"/>
      <c r="CG7579" s="432"/>
      <c r="CH7579" s="432"/>
      <c r="CL7579" s="174"/>
    </row>
    <row r="7580" spans="29:90" s="168" customFormat="1" x14ac:dyDescent="0.25">
      <c r="AC7580" s="175"/>
      <c r="AD7580" s="175"/>
      <c r="AE7580" s="175"/>
      <c r="AF7580" s="175"/>
      <c r="AG7580" s="175"/>
      <c r="AH7580" s="176"/>
      <c r="AM7580" s="6"/>
      <c r="AN7580" s="6"/>
      <c r="AO7580" s="6"/>
      <c r="AP7580" s="6"/>
      <c r="AQ7580" s="6"/>
      <c r="AR7580" s="6"/>
      <c r="AS7580" s="6"/>
      <c r="AT7580" s="6"/>
      <c r="AU7580" s="6"/>
      <c r="AV7580" s="6"/>
      <c r="AW7580" s="6"/>
      <c r="AX7580" s="6"/>
      <c r="AY7580" s="172"/>
      <c r="AZ7580" s="172"/>
      <c r="BA7580" s="172"/>
      <c r="BB7580" s="6"/>
      <c r="BC7580" s="6"/>
      <c r="BD7580" s="6"/>
      <c r="BE7580" s="6"/>
      <c r="BF7580" s="6"/>
      <c r="BG7580" s="172"/>
      <c r="BH7580" s="172"/>
      <c r="BI7580" s="172"/>
      <c r="BJ7580" s="6"/>
      <c r="BK7580" s="6"/>
      <c r="BL7580" s="6"/>
      <c r="BM7580" s="6"/>
      <c r="BN7580" s="6"/>
      <c r="BO7580" s="6"/>
      <c r="BP7580" s="6"/>
      <c r="BQ7580" s="6"/>
      <c r="BR7580" s="6"/>
      <c r="BS7580" s="6"/>
      <c r="BT7580" s="6"/>
      <c r="CG7580" s="432"/>
      <c r="CH7580" s="432"/>
      <c r="CL7580" s="174"/>
    </row>
    <row r="7581" spans="29:90" s="168" customFormat="1" x14ac:dyDescent="0.25">
      <c r="AC7581" s="175"/>
      <c r="AD7581" s="175"/>
      <c r="AE7581" s="175"/>
      <c r="AF7581" s="175"/>
      <c r="AG7581" s="175"/>
      <c r="AH7581" s="176"/>
      <c r="AM7581" s="6"/>
      <c r="AN7581" s="6"/>
      <c r="AO7581" s="6"/>
      <c r="AP7581" s="6"/>
      <c r="AQ7581" s="6"/>
      <c r="AR7581" s="6"/>
      <c r="AS7581" s="6"/>
      <c r="AT7581" s="6"/>
      <c r="AU7581" s="6"/>
      <c r="AV7581" s="6"/>
      <c r="AW7581" s="6"/>
      <c r="AX7581" s="6"/>
      <c r="AY7581" s="172"/>
      <c r="AZ7581" s="172"/>
      <c r="BA7581" s="172"/>
      <c r="BB7581" s="6"/>
      <c r="BC7581" s="6"/>
      <c r="BD7581" s="6"/>
      <c r="BE7581" s="6"/>
      <c r="BF7581" s="6"/>
      <c r="BG7581" s="172"/>
      <c r="BH7581" s="172"/>
      <c r="BI7581" s="172"/>
      <c r="BJ7581" s="6"/>
      <c r="BK7581" s="6"/>
      <c r="BL7581" s="6"/>
      <c r="BM7581" s="6"/>
      <c r="BN7581" s="6"/>
      <c r="BO7581" s="6"/>
      <c r="BP7581" s="6"/>
      <c r="BQ7581" s="6"/>
      <c r="BR7581" s="6"/>
      <c r="BS7581" s="6"/>
      <c r="BT7581" s="6"/>
      <c r="CG7581" s="432"/>
      <c r="CH7581" s="432"/>
      <c r="CL7581" s="174"/>
    </row>
    <row r="7582" spans="29:90" s="168" customFormat="1" x14ac:dyDescent="0.25">
      <c r="AC7582" s="175"/>
      <c r="AD7582" s="175"/>
      <c r="AE7582" s="175"/>
      <c r="AF7582" s="175"/>
      <c r="AG7582" s="175"/>
      <c r="AH7582" s="176"/>
      <c r="AM7582" s="6"/>
      <c r="AN7582" s="6"/>
      <c r="AO7582" s="6"/>
      <c r="AP7582" s="6"/>
      <c r="AQ7582" s="6"/>
      <c r="AR7582" s="6"/>
      <c r="AS7582" s="6"/>
      <c r="AT7582" s="6"/>
      <c r="AU7582" s="6"/>
      <c r="AV7582" s="6"/>
      <c r="AW7582" s="6"/>
      <c r="AX7582" s="6"/>
      <c r="AY7582" s="172"/>
      <c r="AZ7582" s="172"/>
      <c r="BA7582" s="172"/>
      <c r="BB7582" s="6"/>
      <c r="BC7582" s="6"/>
      <c r="BD7582" s="6"/>
      <c r="BE7582" s="6"/>
      <c r="BF7582" s="6"/>
      <c r="BG7582" s="172"/>
      <c r="BH7582" s="172"/>
      <c r="BI7582" s="172"/>
      <c r="BJ7582" s="6"/>
      <c r="BK7582" s="6"/>
      <c r="BL7582" s="6"/>
      <c r="BM7582" s="6"/>
      <c r="BN7582" s="6"/>
      <c r="BO7582" s="6"/>
      <c r="BP7582" s="6"/>
      <c r="BQ7582" s="6"/>
      <c r="BR7582" s="6"/>
      <c r="BS7582" s="6"/>
      <c r="BT7582" s="6"/>
      <c r="CG7582" s="432"/>
      <c r="CH7582" s="432"/>
      <c r="CL7582" s="174"/>
    </row>
    <row r="7583" spans="29:90" s="168" customFormat="1" x14ac:dyDescent="0.25">
      <c r="AC7583" s="175"/>
      <c r="AD7583" s="175"/>
      <c r="AE7583" s="175"/>
      <c r="AF7583" s="175"/>
      <c r="AG7583" s="175"/>
      <c r="AH7583" s="176"/>
      <c r="AM7583" s="6"/>
      <c r="AN7583" s="6"/>
      <c r="AO7583" s="6"/>
      <c r="AP7583" s="6"/>
      <c r="AQ7583" s="6"/>
      <c r="AR7583" s="6"/>
      <c r="AS7583" s="6"/>
      <c r="AT7583" s="6"/>
      <c r="AU7583" s="6"/>
      <c r="AV7583" s="6"/>
      <c r="AW7583" s="6"/>
      <c r="AX7583" s="6"/>
      <c r="AY7583" s="172"/>
      <c r="AZ7583" s="172"/>
      <c r="BA7583" s="172"/>
      <c r="BB7583" s="6"/>
      <c r="BC7583" s="6"/>
      <c r="BD7583" s="6"/>
      <c r="BE7583" s="6"/>
      <c r="BF7583" s="6"/>
      <c r="BG7583" s="172"/>
      <c r="BH7583" s="172"/>
      <c r="BI7583" s="172"/>
      <c r="BJ7583" s="6"/>
      <c r="BK7583" s="6"/>
      <c r="BL7583" s="6"/>
      <c r="BM7583" s="6"/>
      <c r="BN7583" s="6"/>
      <c r="BO7583" s="6"/>
      <c r="BP7583" s="6"/>
      <c r="BQ7583" s="6"/>
      <c r="BR7583" s="6"/>
      <c r="BS7583" s="6"/>
      <c r="BT7583" s="6"/>
      <c r="CG7583" s="432"/>
      <c r="CH7583" s="432"/>
      <c r="CL7583" s="174"/>
    </row>
    <row r="7584" spans="29:90" s="168" customFormat="1" x14ac:dyDescent="0.25">
      <c r="AC7584" s="175"/>
      <c r="AD7584" s="175"/>
      <c r="AE7584" s="175"/>
      <c r="AF7584" s="175"/>
      <c r="AG7584" s="175"/>
      <c r="AH7584" s="176"/>
      <c r="AM7584" s="6"/>
      <c r="AN7584" s="6"/>
      <c r="AO7584" s="6"/>
      <c r="AP7584" s="6"/>
      <c r="AQ7584" s="6"/>
      <c r="AR7584" s="6"/>
      <c r="AS7584" s="6"/>
      <c r="AT7584" s="6"/>
      <c r="AU7584" s="6"/>
      <c r="AV7584" s="6"/>
      <c r="AW7584" s="6"/>
      <c r="AX7584" s="6"/>
      <c r="AY7584" s="172"/>
      <c r="AZ7584" s="172"/>
      <c r="BA7584" s="172"/>
      <c r="BB7584" s="6"/>
      <c r="BC7584" s="6"/>
      <c r="BD7584" s="6"/>
      <c r="BE7584" s="6"/>
      <c r="BF7584" s="6"/>
      <c r="BG7584" s="172"/>
      <c r="BH7584" s="172"/>
      <c r="BI7584" s="172"/>
      <c r="BJ7584" s="6"/>
      <c r="BK7584" s="6"/>
      <c r="BL7584" s="6"/>
      <c r="BM7584" s="6"/>
      <c r="BN7584" s="6"/>
      <c r="BO7584" s="6"/>
      <c r="BP7584" s="6"/>
      <c r="BQ7584" s="6"/>
      <c r="BR7584" s="6"/>
      <c r="BS7584" s="6"/>
      <c r="BT7584" s="6"/>
      <c r="CG7584" s="432"/>
      <c r="CH7584" s="432"/>
      <c r="CL7584" s="174"/>
    </row>
    <row r="7585" spans="29:90" s="168" customFormat="1" x14ac:dyDescent="0.25">
      <c r="AC7585" s="175"/>
      <c r="AD7585" s="175"/>
      <c r="AE7585" s="175"/>
      <c r="AF7585" s="175"/>
      <c r="AG7585" s="175"/>
      <c r="AH7585" s="176"/>
      <c r="AM7585" s="6"/>
      <c r="AN7585" s="6"/>
      <c r="AO7585" s="6"/>
      <c r="AP7585" s="6"/>
      <c r="AQ7585" s="6"/>
      <c r="AR7585" s="6"/>
      <c r="AS7585" s="6"/>
      <c r="AT7585" s="6"/>
      <c r="AU7585" s="6"/>
      <c r="AV7585" s="6"/>
      <c r="AW7585" s="6"/>
      <c r="AX7585" s="6"/>
      <c r="AY7585" s="172"/>
      <c r="AZ7585" s="172"/>
      <c r="BA7585" s="172"/>
      <c r="BB7585" s="6"/>
      <c r="BC7585" s="6"/>
      <c r="BD7585" s="6"/>
      <c r="BE7585" s="6"/>
      <c r="BF7585" s="6"/>
      <c r="BG7585" s="172"/>
      <c r="BH7585" s="172"/>
      <c r="BI7585" s="172"/>
      <c r="BJ7585" s="6"/>
      <c r="BK7585" s="6"/>
      <c r="BL7585" s="6"/>
      <c r="BM7585" s="6"/>
      <c r="BN7585" s="6"/>
      <c r="BO7585" s="6"/>
      <c r="BP7585" s="6"/>
      <c r="BQ7585" s="6"/>
      <c r="BR7585" s="6"/>
      <c r="BS7585" s="6"/>
      <c r="BT7585" s="6"/>
      <c r="CG7585" s="432"/>
      <c r="CH7585" s="432"/>
      <c r="CL7585" s="174"/>
    </row>
    <row r="7586" spans="29:90" s="168" customFormat="1" x14ac:dyDescent="0.25">
      <c r="AC7586" s="175"/>
      <c r="AD7586" s="175"/>
      <c r="AE7586" s="175"/>
      <c r="AF7586" s="175"/>
      <c r="AG7586" s="175"/>
      <c r="AH7586" s="176"/>
      <c r="AM7586" s="6"/>
      <c r="AN7586" s="6"/>
      <c r="AO7586" s="6"/>
      <c r="AP7586" s="6"/>
      <c r="AQ7586" s="6"/>
      <c r="AR7586" s="6"/>
      <c r="AS7586" s="6"/>
      <c r="AT7586" s="6"/>
      <c r="AU7586" s="6"/>
      <c r="AV7586" s="6"/>
      <c r="AW7586" s="6"/>
      <c r="AX7586" s="6"/>
      <c r="AY7586" s="172"/>
      <c r="AZ7586" s="172"/>
      <c r="BA7586" s="172"/>
      <c r="BB7586" s="6"/>
      <c r="BC7586" s="6"/>
      <c r="BD7586" s="6"/>
      <c r="BE7586" s="6"/>
      <c r="BF7586" s="6"/>
      <c r="BG7586" s="172"/>
      <c r="BH7586" s="172"/>
      <c r="BI7586" s="172"/>
      <c r="BJ7586" s="6"/>
      <c r="BK7586" s="6"/>
      <c r="BL7586" s="6"/>
      <c r="BM7586" s="6"/>
      <c r="BN7586" s="6"/>
      <c r="BO7586" s="6"/>
      <c r="BP7586" s="6"/>
      <c r="BQ7586" s="6"/>
      <c r="BR7586" s="6"/>
      <c r="BS7586" s="6"/>
      <c r="BT7586" s="6"/>
      <c r="CG7586" s="432"/>
      <c r="CH7586" s="432"/>
      <c r="CL7586" s="174"/>
    </row>
    <row r="7587" spans="29:90" s="168" customFormat="1" x14ac:dyDescent="0.25">
      <c r="AC7587" s="175"/>
      <c r="AD7587" s="175"/>
      <c r="AE7587" s="175"/>
      <c r="AF7587" s="175"/>
      <c r="AG7587" s="175"/>
      <c r="AH7587" s="176"/>
      <c r="AM7587" s="6"/>
      <c r="AN7587" s="6"/>
      <c r="AO7587" s="6"/>
      <c r="AP7587" s="6"/>
      <c r="AQ7587" s="6"/>
      <c r="AR7587" s="6"/>
      <c r="AS7587" s="6"/>
      <c r="AT7587" s="6"/>
      <c r="AU7587" s="6"/>
      <c r="AV7587" s="6"/>
      <c r="AW7587" s="6"/>
      <c r="AX7587" s="6"/>
      <c r="AY7587" s="172"/>
      <c r="AZ7587" s="172"/>
      <c r="BA7587" s="172"/>
      <c r="BB7587" s="6"/>
      <c r="BC7587" s="6"/>
      <c r="BD7587" s="6"/>
      <c r="BE7587" s="6"/>
      <c r="BF7587" s="6"/>
      <c r="BG7587" s="172"/>
      <c r="BH7587" s="172"/>
      <c r="BI7587" s="172"/>
      <c r="BJ7587" s="6"/>
      <c r="BK7587" s="6"/>
      <c r="BL7587" s="6"/>
      <c r="BM7587" s="6"/>
      <c r="BN7587" s="6"/>
      <c r="BO7587" s="6"/>
      <c r="BP7587" s="6"/>
      <c r="BQ7587" s="6"/>
      <c r="BR7587" s="6"/>
      <c r="BS7587" s="6"/>
      <c r="BT7587" s="6"/>
      <c r="CG7587" s="432"/>
      <c r="CH7587" s="432"/>
      <c r="CL7587" s="174"/>
    </row>
    <row r="7588" spans="29:90" s="168" customFormat="1" x14ac:dyDescent="0.25">
      <c r="AC7588" s="175"/>
      <c r="AD7588" s="175"/>
      <c r="AE7588" s="175"/>
      <c r="AF7588" s="175"/>
      <c r="AG7588" s="175"/>
      <c r="AH7588" s="176"/>
      <c r="AM7588" s="6"/>
      <c r="AN7588" s="6"/>
      <c r="AO7588" s="6"/>
      <c r="AP7588" s="6"/>
      <c r="AQ7588" s="6"/>
      <c r="AR7588" s="6"/>
      <c r="AS7588" s="6"/>
      <c r="AT7588" s="6"/>
      <c r="AU7588" s="6"/>
      <c r="AV7588" s="6"/>
      <c r="AW7588" s="6"/>
      <c r="AX7588" s="6"/>
      <c r="AY7588" s="172"/>
      <c r="AZ7588" s="172"/>
      <c r="BA7588" s="172"/>
      <c r="BB7588" s="6"/>
      <c r="BC7588" s="6"/>
      <c r="BD7588" s="6"/>
      <c r="BE7588" s="6"/>
      <c r="BF7588" s="6"/>
      <c r="BG7588" s="172"/>
      <c r="BH7588" s="172"/>
      <c r="BI7588" s="172"/>
      <c r="BJ7588" s="6"/>
      <c r="BK7588" s="6"/>
      <c r="BL7588" s="6"/>
      <c r="BM7588" s="6"/>
      <c r="BN7588" s="6"/>
      <c r="BO7588" s="6"/>
      <c r="BP7588" s="6"/>
      <c r="BQ7588" s="6"/>
      <c r="BR7588" s="6"/>
      <c r="BS7588" s="6"/>
      <c r="BT7588" s="6"/>
      <c r="CG7588" s="432"/>
      <c r="CH7588" s="432"/>
      <c r="CL7588" s="174"/>
    </row>
    <row r="7589" spans="29:90" s="168" customFormat="1" x14ac:dyDescent="0.25">
      <c r="AC7589" s="175"/>
      <c r="AD7589" s="175"/>
      <c r="AE7589" s="175"/>
      <c r="AF7589" s="175"/>
      <c r="AG7589" s="175"/>
      <c r="AH7589" s="176"/>
      <c r="AM7589" s="6"/>
      <c r="AN7589" s="6"/>
      <c r="AO7589" s="6"/>
      <c r="AP7589" s="6"/>
      <c r="AQ7589" s="6"/>
      <c r="AR7589" s="6"/>
      <c r="AS7589" s="6"/>
      <c r="AT7589" s="6"/>
      <c r="AU7589" s="6"/>
      <c r="AV7589" s="6"/>
      <c r="AW7589" s="6"/>
      <c r="AX7589" s="6"/>
      <c r="AY7589" s="172"/>
      <c r="AZ7589" s="172"/>
      <c r="BA7589" s="172"/>
      <c r="BB7589" s="6"/>
      <c r="BC7589" s="6"/>
      <c r="BD7589" s="6"/>
      <c r="BE7589" s="6"/>
      <c r="BF7589" s="6"/>
      <c r="BG7589" s="172"/>
      <c r="BH7589" s="172"/>
      <c r="BI7589" s="172"/>
      <c r="BJ7589" s="6"/>
      <c r="BK7589" s="6"/>
      <c r="BL7589" s="6"/>
      <c r="BM7589" s="6"/>
      <c r="BN7589" s="6"/>
      <c r="BO7589" s="6"/>
      <c r="BP7589" s="6"/>
      <c r="BQ7589" s="6"/>
      <c r="BR7589" s="6"/>
      <c r="BS7589" s="6"/>
      <c r="BT7589" s="6"/>
      <c r="CG7589" s="432"/>
      <c r="CH7589" s="432"/>
      <c r="CL7589" s="174"/>
    </row>
    <row r="7590" spans="29:90" s="168" customFormat="1" x14ac:dyDescent="0.25">
      <c r="AC7590" s="175"/>
      <c r="AD7590" s="175"/>
      <c r="AE7590" s="175"/>
      <c r="AF7590" s="175"/>
      <c r="AG7590" s="175"/>
      <c r="AH7590" s="176"/>
      <c r="AM7590" s="6"/>
      <c r="AN7590" s="6"/>
      <c r="AO7590" s="6"/>
      <c r="AP7590" s="6"/>
      <c r="AQ7590" s="6"/>
      <c r="AR7590" s="6"/>
      <c r="AS7590" s="6"/>
      <c r="AT7590" s="6"/>
      <c r="AU7590" s="6"/>
      <c r="AV7590" s="6"/>
      <c r="AW7590" s="6"/>
      <c r="AX7590" s="6"/>
      <c r="AY7590" s="172"/>
      <c r="AZ7590" s="172"/>
      <c r="BA7590" s="172"/>
      <c r="BB7590" s="6"/>
      <c r="BC7590" s="6"/>
      <c r="BD7590" s="6"/>
      <c r="BE7590" s="6"/>
      <c r="BF7590" s="6"/>
      <c r="BG7590" s="172"/>
      <c r="BH7590" s="172"/>
      <c r="BI7590" s="172"/>
      <c r="BJ7590" s="6"/>
      <c r="BK7590" s="6"/>
      <c r="BL7590" s="6"/>
      <c r="BM7590" s="6"/>
      <c r="BN7590" s="6"/>
      <c r="BO7590" s="6"/>
      <c r="BP7590" s="6"/>
      <c r="BQ7590" s="6"/>
      <c r="BR7590" s="6"/>
      <c r="BS7590" s="6"/>
      <c r="BT7590" s="6"/>
      <c r="CG7590" s="432"/>
      <c r="CH7590" s="432"/>
      <c r="CL7590" s="174"/>
    </row>
    <row r="7591" spans="29:90" s="168" customFormat="1" x14ac:dyDescent="0.25">
      <c r="AC7591" s="175"/>
      <c r="AD7591" s="175"/>
      <c r="AE7591" s="175"/>
      <c r="AF7591" s="175"/>
      <c r="AG7591" s="175"/>
      <c r="AH7591" s="176"/>
      <c r="AM7591" s="6"/>
      <c r="AN7591" s="6"/>
      <c r="AO7591" s="6"/>
      <c r="AP7591" s="6"/>
      <c r="AQ7591" s="6"/>
      <c r="AR7591" s="6"/>
      <c r="AS7591" s="6"/>
      <c r="AT7591" s="6"/>
      <c r="AU7591" s="6"/>
      <c r="AV7591" s="6"/>
      <c r="AW7591" s="6"/>
      <c r="AX7591" s="6"/>
      <c r="AY7591" s="172"/>
      <c r="AZ7591" s="172"/>
      <c r="BA7591" s="172"/>
      <c r="BB7591" s="6"/>
      <c r="BC7591" s="6"/>
      <c r="BD7591" s="6"/>
      <c r="BE7591" s="6"/>
      <c r="BF7591" s="6"/>
      <c r="BG7591" s="172"/>
      <c r="BH7591" s="172"/>
      <c r="BI7591" s="172"/>
      <c r="BJ7591" s="6"/>
      <c r="BK7591" s="6"/>
      <c r="BL7591" s="6"/>
      <c r="BM7591" s="6"/>
      <c r="BN7591" s="6"/>
      <c r="BO7591" s="6"/>
      <c r="BP7591" s="6"/>
      <c r="BQ7591" s="6"/>
      <c r="BR7591" s="6"/>
      <c r="BS7591" s="6"/>
      <c r="BT7591" s="6"/>
      <c r="CG7591" s="432"/>
      <c r="CH7591" s="432"/>
      <c r="CL7591" s="174"/>
    </row>
    <row r="7592" spans="29:90" s="168" customFormat="1" x14ac:dyDescent="0.25">
      <c r="AC7592" s="175"/>
      <c r="AD7592" s="175"/>
      <c r="AE7592" s="175"/>
      <c r="AF7592" s="175"/>
      <c r="AG7592" s="175"/>
      <c r="AH7592" s="176"/>
      <c r="AM7592" s="6"/>
      <c r="AN7592" s="6"/>
      <c r="AO7592" s="6"/>
      <c r="AP7592" s="6"/>
      <c r="AQ7592" s="6"/>
      <c r="AR7592" s="6"/>
      <c r="AS7592" s="6"/>
      <c r="AT7592" s="6"/>
      <c r="AU7592" s="6"/>
      <c r="AV7592" s="6"/>
      <c r="AW7592" s="6"/>
      <c r="AX7592" s="6"/>
      <c r="AY7592" s="172"/>
      <c r="AZ7592" s="172"/>
      <c r="BA7592" s="172"/>
      <c r="BB7592" s="6"/>
      <c r="BC7592" s="6"/>
      <c r="BD7592" s="6"/>
      <c r="BE7592" s="6"/>
      <c r="BF7592" s="6"/>
      <c r="BG7592" s="172"/>
      <c r="BH7592" s="172"/>
      <c r="BI7592" s="172"/>
      <c r="BJ7592" s="6"/>
      <c r="BK7592" s="6"/>
      <c r="BL7592" s="6"/>
      <c r="BM7592" s="6"/>
      <c r="BN7592" s="6"/>
      <c r="BO7592" s="6"/>
      <c r="BP7592" s="6"/>
      <c r="BQ7592" s="6"/>
      <c r="BR7592" s="6"/>
      <c r="BS7592" s="6"/>
      <c r="BT7592" s="6"/>
      <c r="CG7592" s="432"/>
      <c r="CH7592" s="432"/>
      <c r="CL7592" s="174"/>
    </row>
    <row r="7593" spans="29:90" s="168" customFormat="1" x14ac:dyDescent="0.25">
      <c r="AC7593" s="175"/>
      <c r="AD7593" s="175"/>
      <c r="AE7593" s="175"/>
      <c r="AF7593" s="175"/>
      <c r="AG7593" s="175"/>
      <c r="AH7593" s="176"/>
      <c r="AM7593" s="6"/>
      <c r="AN7593" s="6"/>
      <c r="AO7593" s="6"/>
      <c r="AP7593" s="6"/>
      <c r="AQ7593" s="6"/>
      <c r="AR7593" s="6"/>
      <c r="AS7593" s="6"/>
      <c r="AT7593" s="6"/>
      <c r="AU7593" s="6"/>
      <c r="AV7593" s="6"/>
      <c r="AW7593" s="6"/>
      <c r="AX7593" s="6"/>
      <c r="AY7593" s="172"/>
      <c r="AZ7593" s="172"/>
      <c r="BA7593" s="172"/>
      <c r="BB7593" s="6"/>
      <c r="BC7593" s="6"/>
      <c r="BD7593" s="6"/>
      <c r="BE7593" s="6"/>
      <c r="BF7593" s="6"/>
      <c r="BG7593" s="172"/>
      <c r="BH7593" s="172"/>
      <c r="BI7593" s="172"/>
      <c r="BJ7593" s="6"/>
      <c r="BK7593" s="6"/>
      <c r="BL7593" s="6"/>
      <c r="BM7593" s="6"/>
      <c r="BN7593" s="6"/>
      <c r="BO7593" s="6"/>
      <c r="BP7593" s="6"/>
      <c r="BQ7593" s="6"/>
      <c r="BR7593" s="6"/>
      <c r="BS7593" s="6"/>
      <c r="BT7593" s="6"/>
      <c r="CG7593" s="432"/>
      <c r="CH7593" s="432"/>
      <c r="CL7593" s="174"/>
    </row>
    <row r="7594" spans="29:90" s="168" customFormat="1" x14ac:dyDescent="0.25">
      <c r="AC7594" s="175"/>
      <c r="AD7594" s="175"/>
      <c r="AE7594" s="175"/>
      <c r="AF7594" s="175"/>
      <c r="AG7594" s="175"/>
      <c r="AH7594" s="176"/>
      <c r="AM7594" s="6"/>
      <c r="AN7594" s="6"/>
      <c r="AO7594" s="6"/>
      <c r="AP7594" s="6"/>
      <c r="AQ7594" s="6"/>
      <c r="AR7594" s="6"/>
      <c r="AS7594" s="6"/>
      <c r="AT7594" s="6"/>
      <c r="AU7594" s="6"/>
      <c r="AV7594" s="6"/>
      <c r="AW7594" s="6"/>
      <c r="AX7594" s="6"/>
      <c r="AY7594" s="172"/>
      <c r="AZ7594" s="172"/>
      <c r="BA7594" s="172"/>
      <c r="BB7594" s="6"/>
      <c r="BC7594" s="6"/>
      <c r="BD7594" s="6"/>
      <c r="BE7594" s="6"/>
      <c r="BF7594" s="6"/>
      <c r="BG7594" s="172"/>
      <c r="BH7594" s="172"/>
      <c r="BI7594" s="172"/>
      <c r="BJ7594" s="6"/>
      <c r="BK7594" s="6"/>
      <c r="BL7594" s="6"/>
      <c r="BM7594" s="6"/>
      <c r="BN7594" s="6"/>
      <c r="BO7594" s="6"/>
      <c r="BP7594" s="6"/>
      <c r="BQ7594" s="6"/>
      <c r="BR7594" s="6"/>
      <c r="BS7594" s="6"/>
      <c r="BT7594" s="6"/>
      <c r="CG7594" s="432"/>
      <c r="CH7594" s="432"/>
      <c r="CL7594" s="174"/>
    </row>
    <row r="7595" spans="29:90" s="168" customFormat="1" x14ac:dyDescent="0.25">
      <c r="AC7595" s="175"/>
      <c r="AD7595" s="175"/>
      <c r="AE7595" s="175"/>
      <c r="AF7595" s="175"/>
      <c r="AG7595" s="175"/>
      <c r="AH7595" s="176"/>
      <c r="AM7595" s="6"/>
      <c r="AN7595" s="6"/>
      <c r="AO7595" s="6"/>
      <c r="AP7595" s="6"/>
      <c r="AQ7595" s="6"/>
      <c r="AR7595" s="6"/>
      <c r="AS7595" s="6"/>
      <c r="AT7595" s="6"/>
      <c r="AU7595" s="6"/>
      <c r="AV7595" s="6"/>
      <c r="AW7595" s="6"/>
      <c r="AX7595" s="6"/>
      <c r="AY7595" s="172"/>
      <c r="AZ7595" s="172"/>
      <c r="BA7595" s="172"/>
      <c r="BB7595" s="6"/>
      <c r="BC7595" s="6"/>
      <c r="BD7595" s="6"/>
      <c r="BE7595" s="6"/>
      <c r="BF7595" s="6"/>
      <c r="BG7595" s="172"/>
      <c r="BH7595" s="172"/>
      <c r="BI7595" s="172"/>
      <c r="BJ7595" s="6"/>
      <c r="BK7595" s="6"/>
      <c r="BL7595" s="6"/>
      <c r="BM7595" s="6"/>
      <c r="BN7595" s="6"/>
      <c r="BO7595" s="6"/>
      <c r="BP7595" s="6"/>
      <c r="BQ7595" s="6"/>
      <c r="BR7595" s="6"/>
      <c r="BS7595" s="6"/>
      <c r="BT7595" s="6"/>
      <c r="CG7595" s="432"/>
      <c r="CH7595" s="432"/>
      <c r="CL7595" s="174"/>
    </row>
    <row r="7596" spans="29:90" s="168" customFormat="1" x14ac:dyDescent="0.25">
      <c r="AC7596" s="175"/>
      <c r="AD7596" s="175"/>
      <c r="AE7596" s="175"/>
      <c r="AF7596" s="175"/>
      <c r="AG7596" s="175"/>
      <c r="AH7596" s="176"/>
      <c r="AM7596" s="6"/>
      <c r="AN7596" s="6"/>
      <c r="AO7596" s="6"/>
      <c r="AP7596" s="6"/>
      <c r="AQ7596" s="6"/>
      <c r="AR7596" s="6"/>
      <c r="AS7596" s="6"/>
      <c r="AT7596" s="6"/>
      <c r="AU7596" s="6"/>
      <c r="AV7596" s="6"/>
      <c r="AW7596" s="6"/>
      <c r="AX7596" s="6"/>
      <c r="AY7596" s="172"/>
      <c r="AZ7596" s="172"/>
      <c r="BA7596" s="172"/>
      <c r="BB7596" s="6"/>
      <c r="BC7596" s="6"/>
      <c r="BD7596" s="6"/>
      <c r="BE7596" s="6"/>
      <c r="BF7596" s="6"/>
      <c r="BG7596" s="172"/>
      <c r="BH7596" s="172"/>
      <c r="BI7596" s="172"/>
      <c r="BJ7596" s="6"/>
      <c r="BK7596" s="6"/>
      <c r="BL7596" s="6"/>
      <c r="BM7596" s="6"/>
      <c r="BN7596" s="6"/>
      <c r="BO7596" s="6"/>
      <c r="BP7596" s="6"/>
      <c r="BQ7596" s="6"/>
      <c r="BR7596" s="6"/>
      <c r="BS7596" s="6"/>
      <c r="BT7596" s="6"/>
      <c r="CG7596" s="432"/>
      <c r="CH7596" s="432"/>
      <c r="CL7596" s="174"/>
    </row>
    <row r="7597" spans="29:90" s="168" customFormat="1" x14ac:dyDescent="0.25">
      <c r="AC7597" s="175"/>
      <c r="AD7597" s="175"/>
      <c r="AE7597" s="175"/>
      <c r="AF7597" s="175"/>
      <c r="AG7597" s="175"/>
      <c r="AH7597" s="176"/>
      <c r="AM7597" s="6"/>
      <c r="AN7597" s="6"/>
      <c r="AO7597" s="6"/>
      <c r="AP7597" s="6"/>
      <c r="AQ7597" s="6"/>
      <c r="AR7597" s="6"/>
      <c r="AS7597" s="6"/>
      <c r="AT7597" s="6"/>
      <c r="AU7597" s="6"/>
      <c r="AV7597" s="6"/>
      <c r="AW7597" s="6"/>
      <c r="AX7597" s="6"/>
      <c r="AY7597" s="172"/>
      <c r="AZ7597" s="172"/>
      <c r="BA7597" s="172"/>
      <c r="BB7597" s="6"/>
      <c r="BC7597" s="6"/>
      <c r="BD7597" s="6"/>
      <c r="BE7597" s="6"/>
      <c r="BF7597" s="6"/>
      <c r="BG7597" s="172"/>
      <c r="BH7597" s="172"/>
      <c r="BI7597" s="172"/>
      <c r="BJ7597" s="6"/>
      <c r="BK7597" s="6"/>
      <c r="BL7597" s="6"/>
      <c r="BM7597" s="6"/>
      <c r="BN7597" s="6"/>
      <c r="BO7597" s="6"/>
      <c r="BP7597" s="6"/>
      <c r="BQ7597" s="6"/>
      <c r="BR7597" s="6"/>
      <c r="BS7597" s="6"/>
      <c r="BT7597" s="6"/>
      <c r="CG7597" s="432"/>
      <c r="CH7597" s="432"/>
      <c r="CL7597" s="174"/>
    </row>
    <row r="7598" spans="29:90" s="168" customFormat="1" x14ac:dyDescent="0.25">
      <c r="AC7598" s="175"/>
      <c r="AD7598" s="175"/>
      <c r="AE7598" s="175"/>
      <c r="AF7598" s="175"/>
      <c r="AG7598" s="175"/>
      <c r="AH7598" s="176"/>
      <c r="AM7598" s="6"/>
      <c r="AN7598" s="6"/>
      <c r="AO7598" s="6"/>
      <c r="AP7598" s="6"/>
      <c r="AQ7598" s="6"/>
      <c r="AR7598" s="6"/>
      <c r="AS7598" s="6"/>
      <c r="AT7598" s="6"/>
      <c r="AU7598" s="6"/>
      <c r="AV7598" s="6"/>
      <c r="AW7598" s="6"/>
      <c r="AX7598" s="6"/>
      <c r="AY7598" s="172"/>
      <c r="AZ7598" s="172"/>
      <c r="BA7598" s="172"/>
      <c r="BB7598" s="6"/>
      <c r="BC7598" s="6"/>
      <c r="BD7598" s="6"/>
      <c r="BE7598" s="6"/>
      <c r="BF7598" s="6"/>
      <c r="BG7598" s="172"/>
      <c r="BH7598" s="172"/>
      <c r="BI7598" s="172"/>
      <c r="BJ7598" s="6"/>
      <c r="BK7598" s="6"/>
      <c r="BL7598" s="6"/>
      <c r="BM7598" s="6"/>
      <c r="BN7598" s="6"/>
      <c r="BO7598" s="6"/>
      <c r="BP7598" s="6"/>
      <c r="BQ7598" s="6"/>
      <c r="BR7598" s="6"/>
      <c r="BS7598" s="6"/>
      <c r="BT7598" s="6"/>
      <c r="CG7598" s="432"/>
      <c r="CH7598" s="432"/>
      <c r="CL7598" s="174"/>
    </row>
    <row r="7599" spans="29:90" s="168" customFormat="1" x14ac:dyDescent="0.25">
      <c r="AC7599" s="175"/>
      <c r="AD7599" s="175"/>
      <c r="AE7599" s="175"/>
      <c r="AF7599" s="175"/>
      <c r="AG7599" s="175"/>
      <c r="AH7599" s="176"/>
      <c r="AM7599" s="6"/>
      <c r="AN7599" s="6"/>
      <c r="AO7599" s="6"/>
      <c r="AP7599" s="6"/>
      <c r="AQ7599" s="6"/>
      <c r="AR7599" s="6"/>
      <c r="AS7599" s="6"/>
      <c r="AT7599" s="6"/>
      <c r="AU7599" s="6"/>
      <c r="AV7599" s="6"/>
      <c r="AW7599" s="6"/>
      <c r="AX7599" s="6"/>
      <c r="AY7599" s="172"/>
      <c r="AZ7599" s="172"/>
      <c r="BA7599" s="172"/>
      <c r="BB7599" s="6"/>
      <c r="BC7599" s="6"/>
      <c r="BD7599" s="6"/>
      <c r="BE7599" s="6"/>
      <c r="BF7599" s="6"/>
      <c r="BG7599" s="172"/>
      <c r="BH7599" s="172"/>
      <c r="BI7599" s="172"/>
      <c r="BJ7599" s="6"/>
      <c r="BK7599" s="6"/>
      <c r="BL7599" s="6"/>
      <c r="BM7599" s="6"/>
      <c r="BN7599" s="6"/>
      <c r="BO7599" s="6"/>
      <c r="BP7599" s="6"/>
      <c r="BQ7599" s="6"/>
      <c r="BR7599" s="6"/>
      <c r="BS7599" s="6"/>
      <c r="BT7599" s="6"/>
      <c r="CG7599" s="432"/>
      <c r="CH7599" s="432"/>
      <c r="CL7599" s="174"/>
    </row>
    <row r="7600" spans="29:90" s="168" customFormat="1" x14ac:dyDescent="0.25">
      <c r="AC7600" s="175"/>
      <c r="AD7600" s="175"/>
      <c r="AE7600" s="175"/>
      <c r="AF7600" s="175"/>
      <c r="AG7600" s="175"/>
      <c r="AH7600" s="176"/>
      <c r="AM7600" s="6"/>
      <c r="AN7600" s="6"/>
      <c r="AO7600" s="6"/>
      <c r="AP7600" s="6"/>
      <c r="AQ7600" s="6"/>
      <c r="AR7600" s="6"/>
      <c r="AS7600" s="6"/>
      <c r="AT7600" s="6"/>
      <c r="AU7600" s="6"/>
      <c r="AV7600" s="6"/>
      <c r="AW7600" s="6"/>
      <c r="AX7600" s="6"/>
      <c r="AY7600" s="172"/>
      <c r="AZ7600" s="172"/>
      <c r="BA7600" s="172"/>
      <c r="BB7600" s="6"/>
      <c r="BC7600" s="6"/>
      <c r="BD7600" s="6"/>
      <c r="BE7600" s="6"/>
      <c r="BF7600" s="6"/>
      <c r="BG7600" s="172"/>
      <c r="BH7600" s="172"/>
      <c r="BI7600" s="172"/>
      <c r="BJ7600" s="6"/>
      <c r="BK7600" s="6"/>
      <c r="BL7600" s="6"/>
      <c r="BM7600" s="6"/>
      <c r="BN7600" s="6"/>
      <c r="BO7600" s="6"/>
      <c r="BP7600" s="6"/>
      <c r="BQ7600" s="6"/>
      <c r="BR7600" s="6"/>
      <c r="BS7600" s="6"/>
      <c r="BT7600" s="6"/>
      <c r="CG7600" s="432"/>
      <c r="CH7600" s="432"/>
      <c r="CL7600" s="174"/>
    </row>
    <row r="7601" spans="29:90" s="168" customFormat="1" x14ac:dyDescent="0.25">
      <c r="AC7601" s="175"/>
      <c r="AD7601" s="175"/>
      <c r="AE7601" s="175"/>
      <c r="AF7601" s="175"/>
      <c r="AG7601" s="175"/>
      <c r="AH7601" s="176"/>
      <c r="AM7601" s="6"/>
      <c r="AN7601" s="6"/>
      <c r="AO7601" s="6"/>
      <c r="AP7601" s="6"/>
      <c r="AQ7601" s="6"/>
      <c r="AR7601" s="6"/>
      <c r="AS7601" s="6"/>
      <c r="AT7601" s="6"/>
      <c r="AU7601" s="6"/>
      <c r="AV7601" s="6"/>
      <c r="AW7601" s="6"/>
      <c r="AX7601" s="6"/>
      <c r="AY7601" s="172"/>
      <c r="AZ7601" s="172"/>
      <c r="BA7601" s="172"/>
      <c r="BB7601" s="6"/>
      <c r="BC7601" s="6"/>
      <c r="BD7601" s="6"/>
      <c r="BE7601" s="6"/>
      <c r="BF7601" s="6"/>
      <c r="BG7601" s="172"/>
      <c r="BH7601" s="172"/>
      <c r="BI7601" s="172"/>
      <c r="BJ7601" s="6"/>
      <c r="BK7601" s="6"/>
      <c r="BL7601" s="6"/>
      <c r="BM7601" s="6"/>
      <c r="BN7601" s="6"/>
      <c r="BO7601" s="6"/>
      <c r="BP7601" s="6"/>
      <c r="BQ7601" s="6"/>
      <c r="BR7601" s="6"/>
      <c r="BS7601" s="6"/>
      <c r="BT7601" s="6"/>
      <c r="CG7601" s="432"/>
      <c r="CH7601" s="432"/>
      <c r="CL7601" s="174"/>
    </row>
    <row r="7602" spans="29:90" s="168" customFormat="1" x14ac:dyDescent="0.25">
      <c r="AC7602" s="175"/>
      <c r="AD7602" s="175"/>
      <c r="AE7602" s="175"/>
      <c r="AF7602" s="175"/>
      <c r="AG7602" s="175"/>
      <c r="AH7602" s="176"/>
      <c r="AM7602" s="6"/>
      <c r="AN7602" s="6"/>
      <c r="AO7602" s="6"/>
      <c r="AP7602" s="6"/>
      <c r="AQ7602" s="6"/>
      <c r="AR7602" s="6"/>
      <c r="AS7602" s="6"/>
      <c r="AT7602" s="6"/>
      <c r="AU7602" s="6"/>
      <c r="AV7602" s="6"/>
      <c r="AW7602" s="6"/>
      <c r="AX7602" s="6"/>
      <c r="AY7602" s="172"/>
      <c r="AZ7602" s="172"/>
      <c r="BA7602" s="172"/>
      <c r="BB7602" s="6"/>
      <c r="BC7602" s="6"/>
      <c r="BD7602" s="6"/>
      <c r="BE7602" s="6"/>
      <c r="BF7602" s="6"/>
      <c r="BG7602" s="172"/>
      <c r="BH7602" s="172"/>
      <c r="BI7602" s="172"/>
      <c r="BJ7602" s="6"/>
      <c r="BK7602" s="6"/>
      <c r="BL7602" s="6"/>
      <c r="BM7602" s="6"/>
      <c r="BN7602" s="6"/>
      <c r="BO7602" s="6"/>
      <c r="BP7602" s="6"/>
      <c r="BQ7602" s="6"/>
      <c r="BR7602" s="6"/>
      <c r="BS7602" s="6"/>
      <c r="BT7602" s="6"/>
      <c r="CG7602" s="432"/>
      <c r="CH7602" s="432"/>
      <c r="CL7602" s="174"/>
    </row>
    <row r="7603" spans="29:90" s="168" customFormat="1" x14ac:dyDescent="0.25">
      <c r="AC7603" s="175"/>
      <c r="AD7603" s="175"/>
      <c r="AE7603" s="175"/>
      <c r="AF7603" s="175"/>
      <c r="AG7603" s="175"/>
      <c r="AH7603" s="176"/>
      <c r="AM7603" s="6"/>
      <c r="AN7603" s="6"/>
      <c r="AO7603" s="6"/>
      <c r="AP7603" s="6"/>
      <c r="AQ7603" s="6"/>
      <c r="AR7603" s="6"/>
      <c r="AS7603" s="6"/>
      <c r="AT7603" s="6"/>
      <c r="AU7603" s="6"/>
      <c r="AV7603" s="6"/>
      <c r="AW7603" s="6"/>
      <c r="AX7603" s="6"/>
      <c r="AY7603" s="172"/>
      <c r="AZ7603" s="172"/>
      <c r="BA7603" s="172"/>
      <c r="BB7603" s="6"/>
      <c r="BC7603" s="6"/>
      <c r="BD7603" s="6"/>
      <c r="BE7603" s="6"/>
      <c r="BF7603" s="6"/>
      <c r="BG7603" s="172"/>
      <c r="BH7603" s="172"/>
      <c r="BI7603" s="172"/>
      <c r="BJ7603" s="6"/>
      <c r="BK7603" s="6"/>
      <c r="BL7603" s="6"/>
      <c r="BM7603" s="6"/>
      <c r="BN7603" s="6"/>
      <c r="BO7603" s="6"/>
      <c r="BP7603" s="6"/>
      <c r="BQ7603" s="6"/>
      <c r="BR7603" s="6"/>
      <c r="BS7603" s="6"/>
      <c r="BT7603" s="6"/>
      <c r="CG7603" s="432"/>
      <c r="CH7603" s="432"/>
      <c r="CL7603" s="174"/>
    </row>
    <row r="7604" spans="29:90" s="168" customFormat="1" x14ac:dyDescent="0.25">
      <c r="AC7604" s="175"/>
      <c r="AD7604" s="175"/>
      <c r="AE7604" s="175"/>
      <c r="AF7604" s="175"/>
      <c r="AG7604" s="175"/>
      <c r="AH7604" s="176"/>
      <c r="AM7604" s="6"/>
      <c r="AN7604" s="6"/>
      <c r="AO7604" s="6"/>
      <c r="AP7604" s="6"/>
      <c r="AQ7604" s="6"/>
      <c r="AR7604" s="6"/>
      <c r="AS7604" s="6"/>
      <c r="AT7604" s="6"/>
      <c r="AU7604" s="6"/>
      <c r="AV7604" s="6"/>
      <c r="AW7604" s="6"/>
      <c r="AX7604" s="6"/>
      <c r="AY7604" s="172"/>
      <c r="AZ7604" s="172"/>
      <c r="BA7604" s="172"/>
      <c r="BB7604" s="6"/>
      <c r="BC7604" s="6"/>
      <c r="BD7604" s="6"/>
      <c r="BE7604" s="6"/>
      <c r="BF7604" s="6"/>
      <c r="BG7604" s="172"/>
      <c r="BH7604" s="172"/>
      <c r="BI7604" s="172"/>
      <c r="BJ7604" s="6"/>
      <c r="BK7604" s="6"/>
      <c r="BL7604" s="6"/>
      <c r="BM7604" s="6"/>
      <c r="BN7604" s="6"/>
      <c r="BO7604" s="6"/>
      <c r="BP7604" s="6"/>
      <c r="BQ7604" s="6"/>
      <c r="BR7604" s="6"/>
      <c r="BS7604" s="6"/>
      <c r="BT7604" s="6"/>
      <c r="CG7604" s="432"/>
      <c r="CH7604" s="432"/>
      <c r="CL7604" s="174"/>
    </row>
    <row r="7605" spans="29:90" s="168" customFormat="1" x14ac:dyDescent="0.25">
      <c r="AC7605" s="175"/>
      <c r="AD7605" s="175"/>
      <c r="AE7605" s="175"/>
      <c r="AF7605" s="175"/>
      <c r="AG7605" s="175"/>
      <c r="AH7605" s="176"/>
      <c r="AM7605" s="6"/>
      <c r="AN7605" s="6"/>
      <c r="AO7605" s="6"/>
      <c r="AP7605" s="6"/>
      <c r="AQ7605" s="6"/>
      <c r="AR7605" s="6"/>
      <c r="AS7605" s="6"/>
      <c r="AT7605" s="6"/>
      <c r="AU7605" s="6"/>
      <c r="AV7605" s="6"/>
      <c r="AW7605" s="6"/>
      <c r="AX7605" s="6"/>
      <c r="AY7605" s="172"/>
      <c r="AZ7605" s="172"/>
      <c r="BA7605" s="172"/>
      <c r="BB7605" s="6"/>
      <c r="BC7605" s="6"/>
      <c r="BD7605" s="6"/>
      <c r="BE7605" s="6"/>
      <c r="BF7605" s="6"/>
      <c r="BG7605" s="172"/>
      <c r="BH7605" s="172"/>
      <c r="BI7605" s="172"/>
      <c r="BJ7605" s="6"/>
      <c r="BK7605" s="6"/>
      <c r="BL7605" s="6"/>
      <c r="BM7605" s="6"/>
      <c r="BN7605" s="6"/>
      <c r="BO7605" s="6"/>
      <c r="BP7605" s="6"/>
      <c r="BQ7605" s="6"/>
      <c r="BR7605" s="6"/>
      <c r="BS7605" s="6"/>
      <c r="BT7605" s="6"/>
      <c r="CG7605" s="432"/>
      <c r="CH7605" s="432"/>
      <c r="CL7605" s="174"/>
    </row>
    <row r="7606" spans="29:90" s="168" customFormat="1" x14ac:dyDescent="0.25">
      <c r="AC7606" s="175"/>
      <c r="AD7606" s="175"/>
      <c r="AE7606" s="175"/>
      <c r="AF7606" s="175"/>
      <c r="AG7606" s="175"/>
      <c r="AH7606" s="176"/>
      <c r="AM7606" s="6"/>
      <c r="AN7606" s="6"/>
      <c r="AO7606" s="6"/>
      <c r="AP7606" s="6"/>
      <c r="AQ7606" s="6"/>
      <c r="AR7606" s="6"/>
      <c r="AS7606" s="6"/>
      <c r="AT7606" s="6"/>
      <c r="AU7606" s="6"/>
      <c r="AV7606" s="6"/>
      <c r="AW7606" s="6"/>
      <c r="AX7606" s="6"/>
      <c r="AY7606" s="172"/>
      <c r="AZ7606" s="172"/>
      <c r="BA7606" s="172"/>
      <c r="BB7606" s="6"/>
      <c r="BC7606" s="6"/>
      <c r="BD7606" s="6"/>
      <c r="BE7606" s="6"/>
      <c r="BF7606" s="6"/>
      <c r="BG7606" s="172"/>
      <c r="BH7606" s="172"/>
      <c r="BI7606" s="172"/>
      <c r="BJ7606" s="6"/>
      <c r="BK7606" s="6"/>
      <c r="BL7606" s="6"/>
      <c r="BM7606" s="6"/>
      <c r="BN7606" s="6"/>
      <c r="BO7606" s="6"/>
      <c r="BP7606" s="6"/>
      <c r="BQ7606" s="6"/>
      <c r="BR7606" s="6"/>
      <c r="BS7606" s="6"/>
      <c r="BT7606" s="6"/>
      <c r="CG7606" s="432"/>
      <c r="CH7606" s="432"/>
      <c r="CL7606" s="174"/>
    </row>
    <row r="7607" spans="29:90" s="168" customFormat="1" x14ac:dyDescent="0.25">
      <c r="AC7607" s="175"/>
      <c r="AD7607" s="175"/>
      <c r="AE7607" s="175"/>
      <c r="AF7607" s="175"/>
      <c r="AG7607" s="175"/>
      <c r="AH7607" s="176"/>
      <c r="AM7607" s="6"/>
      <c r="AN7607" s="6"/>
      <c r="AO7607" s="6"/>
      <c r="AP7607" s="6"/>
      <c r="AQ7607" s="6"/>
      <c r="AR7607" s="6"/>
      <c r="AS7607" s="6"/>
      <c r="AT7607" s="6"/>
      <c r="AU7607" s="6"/>
      <c r="AV7607" s="6"/>
      <c r="AW7607" s="6"/>
      <c r="AX7607" s="6"/>
      <c r="AY7607" s="172"/>
      <c r="AZ7607" s="172"/>
      <c r="BA7607" s="172"/>
      <c r="BB7607" s="6"/>
      <c r="BC7607" s="6"/>
      <c r="BD7607" s="6"/>
      <c r="BE7607" s="6"/>
      <c r="BF7607" s="6"/>
      <c r="BG7607" s="172"/>
      <c r="BH7607" s="172"/>
      <c r="BI7607" s="172"/>
      <c r="BJ7607" s="6"/>
      <c r="BK7607" s="6"/>
      <c r="BL7607" s="6"/>
      <c r="BM7607" s="6"/>
      <c r="BN7607" s="6"/>
      <c r="BO7607" s="6"/>
      <c r="BP7607" s="6"/>
      <c r="BQ7607" s="6"/>
      <c r="BR7607" s="6"/>
      <c r="BS7607" s="6"/>
      <c r="BT7607" s="6"/>
      <c r="CG7607" s="432"/>
      <c r="CH7607" s="432"/>
      <c r="CL7607" s="174"/>
    </row>
    <row r="7608" spans="29:90" s="168" customFormat="1" x14ac:dyDescent="0.25">
      <c r="AC7608" s="175"/>
      <c r="AD7608" s="175"/>
      <c r="AE7608" s="175"/>
      <c r="AF7608" s="175"/>
      <c r="AG7608" s="175"/>
      <c r="AH7608" s="176"/>
      <c r="AM7608" s="6"/>
      <c r="AN7608" s="6"/>
      <c r="AO7608" s="6"/>
      <c r="AP7608" s="6"/>
      <c r="AQ7608" s="6"/>
      <c r="AR7608" s="6"/>
      <c r="AS7608" s="6"/>
      <c r="AT7608" s="6"/>
      <c r="AU7608" s="6"/>
      <c r="AV7608" s="6"/>
      <c r="AW7608" s="6"/>
      <c r="AX7608" s="6"/>
      <c r="AY7608" s="172"/>
      <c r="AZ7608" s="172"/>
      <c r="BA7608" s="172"/>
      <c r="BB7608" s="6"/>
      <c r="BC7608" s="6"/>
      <c r="BD7608" s="6"/>
      <c r="BE7608" s="6"/>
      <c r="BF7608" s="6"/>
      <c r="BG7608" s="172"/>
      <c r="BH7608" s="172"/>
      <c r="BI7608" s="172"/>
      <c r="BJ7608" s="6"/>
      <c r="BK7608" s="6"/>
      <c r="BL7608" s="6"/>
      <c r="BM7608" s="6"/>
      <c r="BN7608" s="6"/>
      <c r="BO7608" s="6"/>
      <c r="BP7608" s="6"/>
      <c r="BQ7608" s="6"/>
      <c r="BR7608" s="6"/>
      <c r="BS7608" s="6"/>
      <c r="BT7608" s="6"/>
      <c r="CG7608" s="432"/>
      <c r="CH7608" s="432"/>
      <c r="CL7608" s="174"/>
    </row>
    <row r="7609" spans="29:90" s="168" customFormat="1" x14ac:dyDescent="0.25">
      <c r="AC7609" s="175"/>
      <c r="AD7609" s="175"/>
      <c r="AE7609" s="175"/>
      <c r="AF7609" s="175"/>
      <c r="AG7609" s="175"/>
      <c r="AH7609" s="176"/>
      <c r="AM7609" s="6"/>
      <c r="AN7609" s="6"/>
      <c r="AO7609" s="6"/>
      <c r="AP7609" s="6"/>
      <c r="AQ7609" s="6"/>
      <c r="AR7609" s="6"/>
      <c r="AS7609" s="6"/>
      <c r="AT7609" s="6"/>
      <c r="AU7609" s="6"/>
      <c r="AV7609" s="6"/>
      <c r="AW7609" s="6"/>
      <c r="AX7609" s="6"/>
      <c r="AY7609" s="172"/>
      <c r="AZ7609" s="172"/>
      <c r="BA7609" s="172"/>
      <c r="BB7609" s="6"/>
      <c r="BC7609" s="6"/>
      <c r="BD7609" s="6"/>
      <c r="BE7609" s="6"/>
      <c r="BF7609" s="6"/>
      <c r="BG7609" s="172"/>
      <c r="BH7609" s="172"/>
      <c r="BI7609" s="172"/>
      <c r="BJ7609" s="6"/>
      <c r="BK7609" s="6"/>
      <c r="BL7609" s="6"/>
      <c r="BM7609" s="6"/>
      <c r="BN7609" s="6"/>
      <c r="BO7609" s="6"/>
      <c r="BP7609" s="6"/>
      <c r="BQ7609" s="6"/>
      <c r="BR7609" s="6"/>
      <c r="BS7609" s="6"/>
      <c r="BT7609" s="6"/>
      <c r="CG7609" s="432"/>
      <c r="CH7609" s="432"/>
      <c r="CL7609" s="174"/>
    </row>
    <row r="7610" spans="29:90" s="168" customFormat="1" x14ac:dyDescent="0.25">
      <c r="AC7610" s="175"/>
      <c r="AD7610" s="175"/>
      <c r="AE7610" s="175"/>
      <c r="AF7610" s="175"/>
      <c r="AG7610" s="175"/>
      <c r="AH7610" s="176"/>
      <c r="AM7610" s="6"/>
      <c r="AN7610" s="6"/>
      <c r="AO7610" s="6"/>
      <c r="AP7610" s="6"/>
      <c r="AQ7610" s="6"/>
      <c r="AR7610" s="6"/>
      <c r="AS7610" s="6"/>
      <c r="AT7610" s="6"/>
      <c r="AU7610" s="6"/>
      <c r="AV7610" s="6"/>
      <c r="AW7610" s="6"/>
      <c r="AX7610" s="6"/>
      <c r="AY7610" s="172"/>
      <c r="AZ7610" s="172"/>
      <c r="BA7610" s="172"/>
      <c r="BB7610" s="6"/>
      <c r="BC7610" s="6"/>
      <c r="BD7610" s="6"/>
      <c r="BE7610" s="6"/>
      <c r="BF7610" s="6"/>
      <c r="BG7610" s="172"/>
      <c r="BH7610" s="172"/>
      <c r="BI7610" s="172"/>
      <c r="BJ7610" s="6"/>
      <c r="BK7610" s="6"/>
      <c r="BL7610" s="6"/>
      <c r="BM7610" s="6"/>
      <c r="BN7610" s="6"/>
      <c r="BO7610" s="6"/>
      <c r="BP7610" s="6"/>
      <c r="BQ7610" s="6"/>
      <c r="BR7610" s="6"/>
      <c r="BS7610" s="6"/>
      <c r="BT7610" s="6"/>
      <c r="CG7610" s="432"/>
      <c r="CH7610" s="432"/>
      <c r="CL7610" s="174"/>
    </row>
    <row r="7611" spans="29:90" s="168" customFormat="1" x14ac:dyDescent="0.25">
      <c r="AC7611" s="175"/>
      <c r="AD7611" s="175"/>
      <c r="AE7611" s="175"/>
      <c r="AF7611" s="175"/>
      <c r="AG7611" s="175"/>
      <c r="AH7611" s="176"/>
      <c r="AM7611" s="6"/>
      <c r="AN7611" s="6"/>
      <c r="AO7611" s="6"/>
      <c r="AP7611" s="6"/>
      <c r="AQ7611" s="6"/>
      <c r="AR7611" s="6"/>
      <c r="AS7611" s="6"/>
      <c r="AT7611" s="6"/>
      <c r="AU7611" s="6"/>
      <c r="AV7611" s="6"/>
      <c r="AW7611" s="6"/>
      <c r="AX7611" s="6"/>
      <c r="AY7611" s="172"/>
      <c r="AZ7611" s="172"/>
      <c r="BA7611" s="172"/>
      <c r="BB7611" s="6"/>
      <c r="BC7611" s="6"/>
      <c r="BD7611" s="6"/>
      <c r="BE7611" s="6"/>
      <c r="BF7611" s="6"/>
      <c r="BG7611" s="172"/>
      <c r="BH7611" s="172"/>
      <c r="BI7611" s="172"/>
      <c r="BJ7611" s="6"/>
      <c r="BK7611" s="6"/>
      <c r="BL7611" s="6"/>
      <c r="BM7611" s="6"/>
      <c r="BN7611" s="6"/>
      <c r="BO7611" s="6"/>
      <c r="BP7611" s="6"/>
      <c r="BQ7611" s="6"/>
      <c r="BR7611" s="6"/>
      <c r="BS7611" s="6"/>
      <c r="BT7611" s="6"/>
      <c r="CG7611" s="432"/>
      <c r="CH7611" s="432"/>
      <c r="CL7611" s="174"/>
    </row>
    <row r="7612" spans="29:90" s="168" customFormat="1" x14ac:dyDescent="0.25">
      <c r="AC7612" s="175"/>
      <c r="AD7612" s="175"/>
      <c r="AE7612" s="175"/>
      <c r="AF7612" s="175"/>
      <c r="AG7612" s="175"/>
      <c r="AH7612" s="176"/>
      <c r="AM7612" s="6"/>
      <c r="AN7612" s="6"/>
      <c r="AO7612" s="6"/>
      <c r="AP7612" s="6"/>
      <c r="AQ7612" s="6"/>
      <c r="AR7612" s="6"/>
      <c r="AS7612" s="6"/>
      <c r="AT7612" s="6"/>
      <c r="AU7612" s="6"/>
      <c r="AV7612" s="6"/>
      <c r="AW7612" s="6"/>
      <c r="AX7612" s="6"/>
      <c r="AY7612" s="172"/>
      <c r="AZ7612" s="172"/>
      <c r="BA7612" s="172"/>
      <c r="BB7612" s="6"/>
      <c r="BC7612" s="6"/>
      <c r="BD7612" s="6"/>
      <c r="BE7612" s="6"/>
      <c r="BF7612" s="6"/>
      <c r="BG7612" s="172"/>
      <c r="BH7612" s="172"/>
      <c r="BI7612" s="172"/>
      <c r="BJ7612" s="6"/>
      <c r="BK7612" s="6"/>
      <c r="BL7612" s="6"/>
      <c r="BM7612" s="6"/>
      <c r="BN7612" s="6"/>
      <c r="BO7612" s="6"/>
      <c r="BP7612" s="6"/>
      <c r="BQ7612" s="6"/>
      <c r="BR7612" s="6"/>
      <c r="BS7612" s="6"/>
      <c r="BT7612" s="6"/>
      <c r="CG7612" s="432"/>
      <c r="CH7612" s="432"/>
      <c r="CL7612" s="174"/>
    </row>
    <row r="7613" spans="29:90" s="168" customFormat="1" x14ac:dyDescent="0.25">
      <c r="AC7613" s="175"/>
      <c r="AD7613" s="175"/>
      <c r="AE7613" s="175"/>
      <c r="AF7613" s="175"/>
      <c r="AG7613" s="175"/>
      <c r="AH7613" s="176"/>
      <c r="AM7613" s="6"/>
      <c r="AN7613" s="6"/>
      <c r="AO7613" s="6"/>
      <c r="AP7613" s="6"/>
      <c r="AQ7613" s="6"/>
      <c r="AR7613" s="6"/>
      <c r="AS7613" s="6"/>
      <c r="AT7613" s="6"/>
      <c r="AU7613" s="6"/>
      <c r="AV7613" s="6"/>
      <c r="AW7613" s="6"/>
      <c r="AX7613" s="6"/>
      <c r="AY7613" s="172"/>
      <c r="AZ7613" s="172"/>
      <c r="BA7613" s="172"/>
      <c r="BB7613" s="6"/>
      <c r="BC7613" s="6"/>
      <c r="BD7613" s="6"/>
      <c r="BE7613" s="6"/>
      <c r="BF7613" s="6"/>
      <c r="BG7613" s="172"/>
      <c r="BH7613" s="172"/>
      <c r="BI7613" s="172"/>
      <c r="BJ7613" s="6"/>
      <c r="BK7613" s="6"/>
      <c r="BL7613" s="6"/>
      <c r="BM7613" s="6"/>
      <c r="BN7613" s="6"/>
      <c r="BO7613" s="6"/>
      <c r="BP7613" s="6"/>
      <c r="BQ7613" s="6"/>
      <c r="BR7613" s="6"/>
      <c r="BS7613" s="6"/>
      <c r="BT7613" s="6"/>
      <c r="CG7613" s="432"/>
      <c r="CH7613" s="432"/>
      <c r="CL7613" s="174"/>
    </row>
    <row r="7614" spans="29:90" s="168" customFormat="1" x14ac:dyDescent="0.25">
      <c r="AC7614" s="175"/>
      <c r="AD7614" s="175"/>
      <c r="AE7614" s="175"/>
      <c r="AF7614" s="175"/>
      <c r="AG7614" s="175"/>
      <c r="AH7614" s="176"/>
      <c r="AM7614" s="6"/>
      <c r="AN7614" s="6"/>
      <c r="AO7614" s="6"/>
      <c r="AP7614" s="6"/>
      <c r="AQ7614" s="6"/>
      <c r="AR7614" s="6"/>
      <c r="AS7614" s="6"/>
      <c r="AT7614" s="6"/>
      <c r="AU7614" s="6"/>
      <c r="AV7614" s="6"/>
      <c r="AW7614" s="6"/>
      <c r="AX7614" s="6"/>
      <c r="AY7614" s="172"/>
      <c r="AZ7614" s="172"/>
      <c r="BA7614" s="172"/>
      <c r="BB7614" s="6"/>
      <c r="BC7614" s="6"/>
      <c r="BD7614" s="6"/>
      <c r="BE7614" s="6"/>
      <c r="BF7614" s="6"/>
      <c r="BG7614" s="172"/>
      <c r="BH7614" s="172"/>
      <c r="BI7614" s="172"/>
      <c r="BJ7614" s="6"/>
      <c r="BK7614" s="6"/>
      <c r="BL7614" s="6"/>
      <c r="BM7614" s="6"/>
      <c r="BN7614" s="6"/>
      <c r="BO7614" s="6"/>
      <c r="BP7614" s="6"/>
      <c r="BQ7614" s="6"/>
      <c r="BR7614" s="6"/>
      <c r="BS7614" s="6"/>
      <c r="BT7614" s="6"/>
      <c r="CG7614" s="432"/>
      <c r="CH7614" s="432"/>
      <c r="CL7614" s="174"/>
    </row>
    <row r="7615" spans="29:90" s="168" customFormat="1" x14ac:dyDescent="0.25">
      <c r="AC7615" s="175"/>
      <c r="AD7615" s="175"/>
      <c r="AE7615" s="175"/>
      <c r="AF7615" s="175"/>
      <c r="AG7615" s="175"/>
      <c r="AH7615" s="176"/>
      <c r="AM7615" s="6"/>
      <c r="AN7615" s="6"/>
      <c r="AO7615" s="6"/>
      <c r="AP7615" s="6"/>
      <c r="AQ7615" s="6"/>
      <c r="AR7615" s="6"/>
      <c r="AS7615" s="6"/>
      <c r="AT7615" s="6"/>
      <c r="AU7615" s="6"/>
      <c r="AV7615" s="6"/>
      <c r="AW7615" s="6"/>
      <c r="AX7615" s="6"/>
      <c r="AY7615" s="172"/>
      <c r="AZ7615" s="172"/>
      <c r="BA7615" s="172"/>
      <c r="BB7615" s="6"/>
      <c r="BC7615" s="6"/>
      <c r="BD7615" s="6"/>
      <c r="BE7615" s="6"/>
      <c r="BF7615" s="6"/>
      <c r="BG7615" s="172"/>
      <c r="BH7615" s="172"/>
      <c r="BI7615" s="172"/>
      <c r="BJ7615" s="6"/>
      <c r="BK7615" s="6"/>
      <c r="BL7615" s="6"/>
      <c r="BM7615" s="6"/>
      <c r="BN7615" s="6"/>
      <c r="BO7615" s="6"/>
      <c r="BP7615" s="6"/>
      <c r="BQ7615" s="6"/>
      <c r="BR7615" s="6"/>
      <c r="BS7615" s="6"/>
      <c r="BT7615" s="6"/>
      <c r="CG7615" s="432"/>
      <c r="CH7615" s="432"/>
      <c r="CL7615" s="174"/>
    </row>
    <row r="7616" spans="29:90" s="168" customFormat="1" x14ac:dyDescent="0.25">
      <c r="AC7616" s="175"/>
      <c r="AD7616" s="175"/>
      <c r="AE7616" s="175"/>
      <c r="AF7616" s="175"/>
      <c r="AG7616" s="175"/>
      <c r="AH7616" s="176"/>
      <c r="AM7616" s="6"/>
      <c r="AN7616" s="6"/>
      <c r="AO7616" s="6"/>
      <c r="AP7616" s="6"/>
      <c r="AQ7616" s="6"/>
      <c r="AR7616" s="6"/>
      <c r="AS7616" s="6"/>
      <c r="AT7616" s="6"/>
      <c r="AU7616" s="6"/>
      <c r="AV7616" s="6"/>
      <c r="AW7616" s="6"/>
      <c r="AX7616" s="6"/>
      <c r="AY7616" s="172"/>
      <c r="AZ7616" s="172"/>
      <c r="BA7616" s="172"/>
      <c r="BB7616" s="6"/>
      <c r="BC7616" s="6"/>
      <c r="BD7616" s="6"/>
      <c r="BE7616" s="6"/>
      <c r="BF7616" s="6"/>
      <c r="BG7616" s="172"/>
      <c r="BH7616" s="172"/>
      <c r="BI7616" s="172"/>
      <c r="BJ7616" s="6"/>
      <c r="BK7616" s="6"/>
      <c r="BL7616" s="6"/>
      <c r="BM7616" s="6"/>
      <c r="BN7616" s="6"/>
      <c r="BO7616" s="6"/>
      <c r="BP7616" s="6"/>
      <c r="BQ7616" s="6"/>
      <c r="BR7616" s="6"/>
      <c r="BS7616" s="6"/>
      <c r="BT7616" s="6"/>
      <c r="CG7616" s="432"/>
      <c r="CH7616" s="432"/>
      <c r="CL7616" s="174"/>
    </row>
    <row r="7617" spans="29:90" s="168" customFormat="1" x14ac:dyDescent="0.25">
      <c r="AC7617" s="175"/>
      <c r="AD7617" s="175"/>
      <c r="AE7617" s="175"/>
      <c r="AF7617" s="175"/>
      <c r="AG7617" s="175"/>
      <c r="AH7617" s="176"/>
      <c r="AM7617" s="6"/>
      <c r="AN7617" s="6"/>
      <c r="AO7617" s="6"/>
      <c r="AP7617" s="6"/>
      <c r="AQ7617" s="6"/>
      <c r="AR7617" s="6"/>
      <c r="AS7617" s="6"/>
      <c r="AT7617" s="6"/>
      <c r="AU7617" s="6"/>
      <c r="AV7617" s="6"/>
      <c r="AW7617" s="6"/>
      <c r="AX7617" s="6"/>
      <c r="AY7617" s="172"/>
      <c r="AZ7617" s="172"/>
      <c r="BA7617" s="172"/>
      <c r="BB7617" s="6"/>
      <c r="BC7617" s="6"/>
      <c r="BD7617" s="6"/>
      <c r="BE7617" s="6"/>
      <c r="BF7617" s="6"/>
      <c r="BG7617" s="172"/>
      <c r="BH7617" s="172"/>
      <c r="BI7617" s="172"/>
      <c r="BJ7617" s="6"/>
      <c r="BK7617" s="6"/>
      <c r="BL7617" s="6"/>
      <c r="BM7617" s="6"/>
      <c r="BN7617" s="6"/>
      <c r="BO7617" s="6"/>
      <c r="BP7617" s="6"/>
      <c r="BQ7617" s="6"/>
      <c r="BR7617" s="6"/>
      <c r="BS7617" s="6"/>
      <c r="BT7617" s="6"/>
      <c r="CG7617" s="432"/>
      <c r="CH7617" s="432"/>
      <c r="CL7617" s="174"/>
    </row>
    <row r="7618" spans="29:90" s="168" customFormat="1" x14ac:dyDescent="0.25">
      <c r="AC7618" s="175"/>
      <c r="AD7618" s="175"/>
      <c r="AE7618" s="175"/>
      <c r="AF7618" s="175"/>
      <c r="AG7618" s="175"/>
      <c r="AH7618" s="176"/>
      <c r="AM7618" s="6"/>
      <c r="AN7618" s="6"/>
      <c r="AO7618" s="6"/>
      <c r="AP7618" s="6"/>
      <c r="AQ7618" s="6"/>
      <c r="AR7618" s="6"/>
      <c r="AS7618" s="6"/>
      <c r="AT7618" s="6"/>
      <c r="AU7618" s="6"/>
      <c r="AV7618" s="6"/>
      <c r="AW7618" s="6"/>
      <c r="AX7618" s="6"/>
      <c r="AY7618" s="172"/>
      <c r="AZ7618" s="172"/>
      <c r="BA7618" s="172"/>
      <c r="BB7618" s="6"/>
      <c r="BC7618" s="6"/>
      <c r="BD7618" s="6"/>
      <c r="BE7618" s="6"/>
      <c r="BF7618" s="6"/>
      <c r="BG7618" s="172"/>
      <c r="BH7618" s="172"/>
      <c r="BI7618" s="172"/>
      <c r="BJ7618" s="6"/>
      <c r="BK7618" s="6"/>
      <c r="BL7618" s="6"/>
      <c r="BM7618" s="6"/>
      <c r="BN7618" s="6"/>
      <c r="BO7618" s="6"/>
      <c r="BP7618" s="6"/>
      <c r="BQ7618" s="6"/>
      <c r="BR7618" s="6"/>
      <c r="BS7618" s="6"/>
      <c r="BT7618" s="6"/>
      <c r="CG7618" s="432"/>
      <c r="CH7618" s="432"/>
      <c r="CL7618" s="174"/>
    </row>
    <row r="7619" spans="29:90" s="168" customFormat="1" x14ac:dyDescent="0.25">
      <c r="AC7619" s="175"/>
      <c r="AD7619" s="175"/>
      <c r="AE7619" s="175"/>
      <c r="AF7619" s="175"/>
      <c r="AG7619" s="175"/>
      <c r="AH7619" s="176"/>
      <c r="AM7619" s="6"/>
      <c r="AN7619" s="6"/>
      <c r="AO7619" s="6"/>
      <c r="AP7619" s="6"/>
      <c r="AQ7619" s="6"/>
      <c r="AR7619" s="6"/>
      <c r="AS7619" s="6"/>
      <c r="AT7619" s="6"/>
      <c r="AU7619" s="6"/>
      <c r="AV7619" s="6"/>
      <c r="AW7619" s="6"/>
      <c r="AX7619" s="6"/>
      <c r="AY7619" s="172"/>
      <c r="AZ7619" s="172"/>
      <c r="BA7619" s="172"/>
      <c r="BB7619" s="6"/>
      <c r="BC7619" s="6"/>
      <c r="BD7619" s="6"/>
      <c r="BE7619" s="6"/>
      <c r="BF7619" s="6"/>
      <c r="BG7619" s="172"/>
      <c r="BH7619" s="172"/>
      <c r="BI7619" s="172"/>
      <c r="BJ7619" s="6"/>
      <c r="BK7619" s="6"/>
      <c r="BL7619" s="6"/>
      <c r="BM7619" s="6"/>
      <c r="BN7619" s="6"/>
      <c r="BO7619" s="6"/>
      <c r="BP7619" s="6"/>
      <c r="BQ7619" s="6"/>
      <c r="BR7619" s="6"/>
      <c r="BS7619" s="6"/>
      <c r="BT7619" s="6"/>
      <c r="CG7619" s="432"/>
      <c r="CH7619" s="432"/>
      <c r="CL7619" s="174"/>
    </row>
    <row r="7620" spans="29:90" s="168" customFormat="1" x14ac:dyDescent="0.25">
      <c r="AC7620" s="175"/>
      <c r="AD7620" s="175"/>
      <c r="AE7620" s="175"/>
      <c r="AF7620" s="175"/>
      <c r="AG7620" s="175"/>
      <c r="AH7620" s="176"/>
      <c r="AM7620" s="6"/>
      <c r="AN7620" s="6"/>
      <c r="AO7620" s="6"/>
      <c r="AP7620" s="6"/>
      <c r="AQ7620" s="6"/>
      <c r="AR7620" s="6"/>
      <c r="AS7620" s="6"/>
      <c r="AT7620" s="6"/>
      <c r="AU7620" s="6"/>
      <c r="AV7620" s="6"/>
      <c r="AW7620" s="6"/>
      <c r="AX7620" s="6"/>
      <c r="AY7620" s="172"/>
      <c r="AZ7620" s="172"/>
      <c r="BA7620" s="172"/>
      <c r="BB7620" s="6"/>
      <c r="BC7620" s="6"/>
      <c r="BD7620" s="6"/>
      <c r="BE7620" s="6"/>
      <c r="BF7620" s="6"/>
      <c r="BG7620" s="172"/>
      <c r="BH7620" s="172"/>
      <c r="BI7620" s="172"/>
      <c r="BJ7620" s="6"/>
      <c r="BK7620" s="6"/>
      <c r="BL7620" s="6"/>
      <c r="BM7620" s="6"/>
      <c r="BN7620" s="6"/>
      <c r="BO7620" s="6"/>
      <c r="BP7620" s="6"/>
      <c r="BQ7620" s="6"/>
      <c r="BR7620" s="6"/>
      <c r="BS7620" s="6"/>
      <c r="BT7620" s="6"/>
      <c r="CG7620" s="432"/>
      <c r="CH7620" s="432"/>
      <c r="CL7620" s="174"/>
    </row>
    <row r="7621" spans="29:90" s="168" customFormat="1" x14ac:dyDescent="0.25">
      <c r="AC7621" s="175"/>
      <c r="AD7621" s="175"/>
      <c r="AE7621" s="175"/>
      <c r="AF7621" s="175"/>
      <c r="AG7621" s="175"/>
      <c r="AH7621" s="176"/>
      <c r="AM7621" s="6"/>
      <c r="AN7621" s="6"/>
      <c r="AO7621" s="6"/>
      <c r="AP7621" s="6"/>
      <c r="AQ7621" s="6"/>
      <c r="AR7621" s="6"/>
      <c r="AS7621" s="6"/>
      <c r="AT7621" s="6"/>
      <c r="AU7621" s="6"/>
      <c r="AV7621" s="6"/>
      <c r="AW7621" s="6"/>
      <c r="AX7621" s="6"/>
      <c r="AY7621" s="172"/>
      <c r="AZ7621" s="172"/>
      <c r="BA7621" s="172"/>
      <c r="BB7621" s="6"/>
      <c r="BC7621" s="6"/>
      <c r="BD7621" s="6"/>
      <c r="BE7621" s="6"/>
      <c r="BF7621" s="6"/>
      <c r="BG7621" s="172"/>
      <c r="BH7621" s="172"/>
      <c r="BI7621" s="172"/>
      <c r="BJ7621" s="6"/>
      <c r="BK7621" s="6"/>
      <c r="BL7621" s="6"/>
      <c r="BM7621" s="6"/>
      <c r="BN7621" s="6"/>
      <c r="BO7621" s="6"/>
      <c r="BP7621" s="6"/>
      <c r="BQ7621" s="6"/>
      <c r="BR7621" s="6"/>
      <c r="BS7621" s="6"/>
      <c r="BT7621" s="6"/>
      <c r="CG7621" s="432"/>
      <c r="CH7621" s="432"/>
      <c r="CL7621" s="174"/>
    </row>
    <row r="7622" spans="29:90" s="168" customFormat="1" x14ac:dyDescent="0.25">
      <c r="AC7622" s="175"/>
      <c r="AD7622" s="175"/>
      <c r="AE7622" s="175"/>
      <c r="AF7622" s="175"/>
      <c r="AG7622" s="175"/>
      <c r="AH7622" s="176"/>
      <c r="AM7622" s="6"/>
      <c r="AN7622" s="6"/>
      <c r="AO7622" s="6"/>
      <c r="AP7622" s="6"/>
      <c r="AQ7622" s="6"/>
      <c r="AR7622" s="6"/>
      <c r="AS7622" s="6"/>
      <c r="AT7622" s="6"/>
      <c r="AU7622" s="6"/>
      <c r="AV7622" s="6"/>
      <c r="AW7622" s="6"/>
      <c r="AX7622" s="6"/>
      <c r="AY7622" s="172"/>
      <c r="AZ7622" s="172"/>
      <c r="BA7622" s="172"/>
      <c r="BB7622" s="6"/>
      <c r="BC7622" s="6"/>
      <c r="BD7622" s="6"/>
      <c r="BE7622" s="6"/>
      <c r="BF7622" s="6"/>
      <c r="BG7622" s="172"/>
      <c r="BH7622" s="172"/>
      <c r="BI7622" s="172"/>
      <c r="BJ7622" s="6"/>
      <c r="BK7622" s="6"/>
      <c r="BL7622" s="6"/>
      <c r="BM7622" s="6"/>
      <c r="BN7622" s="6"/>
      <c r="BO7622" s="6"/>
      <c r="BP7622" s="6"/>
      <c r="BQ7622" s="6"/>
      <c r="BR7622" s="6"/>
      <c r="BS7622" s="6"/>
      <c r="BT7622" s="6"/>
      <c r="CG7622" s="432"/>
      <c r="CH7622" s="432"/>
      <c r="CL7622" s="174"/>
    </row>
    <row r="7623" spans="29:90" s="168" customFormat="1" x14ac:dyDescent="0.25">
      <c r="AC7623" s="175"/>
      <c r="AD7623" s="175"/>
      <c r="AE7623" s="175"/>
      <c r="AF7623" s="175"/>
      <c r="AG7623" s="175"/>
      <c r="AH7623" s="176"/>
      <c r="AM7623" s="6"/>
      <c r="AN7623" s="6"/>
      <c r="AO7623" s="6"/>
      <c r="AP7623" s="6"/>
      <c r="AQ7623" s="6"/>
      <c r="AR7623" s="6"/>
      <c r="AS7623" s="6"/>
      <c r="AT7623" s="6"/>
      <c r="AU7623" s="6"/>
      <c r="AV7623" s="6"/>
      <c r="AW7623" s="6"/>
      <c r="AX7623" s="6"/>
      <c r="AY7623" s="172"/>
      <c r="AZ7623" s="172"/>
      <c r="BA7623" s="172"/>
      <c r="BB7623" s="6"/>
      <c r="BC7623" s="6"/>
      <c r="BD7623" s="6"/>
      <c r="BE7623" s="6"/>
      <c r="BF7623" s="6"/>
      <c r="BG7623" s="172"/>
      <c r="BH7623" s="172"/>
      <c r="BI7623" s="172"/>
      <c r="BJ7623" s="6"/>
      <c r="BK7623" s="6"/>
      <c r="BL7623" s="6"/>
      <c r="BM7623" s="6"/>
      <c r="BN7623" s="6"/>
      <c r="BO7623" s="6"/>
      <c r="BP7623" s="6"/>
      <c r="BQ7623" s="6"/>
      <c r="BR7623" s="6"/>
      <c r="BS7623" s="6"/>
      <c r="BT7623" s="6"/>
      <c r="CG7623" s="432"/>
      <c r="CH7623" s="432"/>
      <c r="CL7623" s="174"/>
    </row>
    <row r="7624" spans="29:90" s="168" customFormat="1" x14ac:dyDescent="0.25">
      <c r="AC7624" s="175"/>
      <c r="AD7624" s="175"/>
      <c r="AE7624" s="175"/>
      <c r="AF7624" s="175"/>
      <c r="AG7624" s="175"/>
      <c r="AH7624" s="176"/>
      <c r="AM7624" s="6"/>
      <c r="AN7624" s="6"/>
      <c r="AO7624" s="6"/>
      <c r="AP7624" s="6"/>
      <c r="AQ7624" s="6"/>
      <c r="AR7624" s="6"/>
      <c r="AS7624" s="6"/>
      <c r="AT7624" s="6"/>
      <c r="AU7624" s="6"/>
      <c r="AV7624" s="6"/>
      <c r="AW7624" s="6"/>
      <c r="AX7624" s="6"/>
      <c r="AY7624" s="172"/>
      <c r="AZ7624" s="172"/>
      <c r="BA7624" s="172"/>
      <c r="BB7624" s="6"/>
      <c r="BC7624" s="6"/>
      <c r="BD7624" s="6"/>
      <c r="BE7624" s="6"/>
      <c r="BF7624" s="6"/>
      <c r="BG7624" s="172"/>
      <c r="BH7624" s="172"/>
      <c r="BI7624" s="172"/>
      <c r="BJ7624" s="6"/>
      <c r="BK7624" s="6"/>
      <c r="BL7624" s="6"/>
      <c r="BM7624" s="6"/>
      <c r="BN7624" s="6"/>
      <c r="BO7624" s="6"/>
      <c r="BP7624" s="6"/>
      <c r="BQ7624" s="6"/>
      <c r="BR7624" s="6"/>
      <c r="BS7624" s="6"/>
      <c r="BT7624" s="6"/>
      <c r="CG7624" s="432"/>
      <c r="CH7624" s="432"/>
      <c r="CL7624" s="174"/>
    </row>
    <row r="7625" spans="29:90" s="168" customFormat="1" x14ac:dyDescent="0.25">
      <c r="AC7625" s="175"/>
      <c r="AD7625" s="175"/>
      <c r="AE7625" s="175"/>
      <c r="AF7625" s="175"/>
      <c r="AG7625" s="175"/>
      <c r="AH7625" s="176"/>
      <c r="AM7625" s="6"/>
      <c r="AN7625" s="6"/>
      <c r="AO7625" s="6"/>
      <c r="AP7625" s="6"/>
      <c r="AQ7625" s="6"/>
      <c r="AR7625" s="6"/>
      <c r="AS7625" s="6"/>
      <c r="AT7625" s="6"/>
      <c r="AU7625" s="6"/>
      <c r="AV7625" s="6"/>
      <c r="AW7625" s="6"/>
      <c r="AX7625" s="6"/>
      <c r="AY7625" s="172"/>
      <c r="AZ7625" s="172"/>
      <c r="BA7625" s="172"/>
      <c r="BB7625" s="6"/>
      <c r="BC7625" s="6"/>
      <c r="BD7625" s="6"/>
      <c r="BE7625" s="6"/>
      <c r="BF7625" s="6"/>
      <c r="BG7625" s="172"/>
      <c r="BH7625" s="172"/>
      <c r="BI7625" s="172"/>
      <c r="BJ7625" s="6"/>
      <c r="BK7625" s="6"/>
      <c r="BL7625" s="6"/>
      <c r="BM7625" s="6"/>
      <c r="BN7625" s="6"/>
      <c r="BO7625" s="6"/>
      <c r="BP7625" s="6"/>
      <c r="BQ7625" s="6"/>
      <c r="BR7625" s="6"/>
      <c r="BS7625" s="6"/>
      <c r="BT7625" s="6"/>
      <c r="CG7625" s="432"/>
      <c r="CH7625" s="432"/>
      <c r="CL7625" s="174"/>
    </row>
    <row r="7626" spans="29:90" s="168" customFormat="1" x14ac:dyDescent="0.25">
      <c r="AC7626" s="175"/>
      <c r="AD7626" s="175"/>
      <c r="AE7626" s="175"/>
      <c r="AF7626" s="175"/>
      <c r="AG7626" s="175"/>
      <c r="AH7626" s="176"/>
      <c r="AM7626" s="6"/>
      <c r="AN7626" s="6"/>
      <c r="AO7626" s="6"/>
      <c r="AP7626" s="6"/>
      <c r="AQ7626" s="6"/>
      <c r="AR7626" s="6"/>
      <c r="AS7626" s="6"/>
      <c r="AT7626" s="6"/>
      <c r="AU7626" s="6"/>
      <c r="AV7626" s="6"/>
      <c r="AW7626" s="6"/>
      <c r="AX7626" s="6"/>
      <c r="AY7626" s="172"/>
      <c r="AZ7626" s="172"/>
      <c r="BA7626" s="172"/>
      <c r="BB7626" s="6"/>
      <c r="BC7626" s="6"/>
      <c r="BD7626" s="6"/>
      <c r="BE7626" s="6"/>
      <c r="BF7626" s="6"/>
      <c r="BG7626" s="172"/>
      <c r="BH7626" s="172"/>
      <c r="BI7626" s="172"/>
      <c r="BJ7626" s="6"/>
      <c r="BK7626" s="6"/>
      <c r="BL7626" s="6"/>
      <c r="BM7626" s="6"/>
      <c r="BN7626" s="6"/>
      <c r="BO7626" s="6"/>
      <c r="BP7626" s="6"/>
      <c r="BQ7626" s="6"/>
      <c r="BR7626" s="6"/>
      <c r="BS7626" s="6"/>
      <c r="BT7626" s="6"/>
      <c r="CG7626" s="432"/>
      <c r="CH7626" s="432"/>
      <c r="CL7626" s="174"/>
    </row>
    <row r="7627" spans="29:90" s="168" customFormat="1" x14ac:dyDescent="0.25">
      <c r="AC7627" s="175"/>
      <c r="AD7627" s="175"/>
      <c r="AE7627" s="175"/>
      <c r="AF7627" s="175"/>
      <c r="AG7627" s="175"/>
      <c r="AH7627" s="176"/>
      <c r="AM7627" s="6"/>
      <c r="AN7627" s="6"/>
      <c r="AO7627" s="6"/>
      <c r="AP7627" s="6"/>
      <c r="AQ7627" s="6"/>
      <c r="AR7627" s="6"/>
      <c r="AS7627" s="6"/>
      <c r="AT7627" s="6"/>
      <c r="AU7627" s="6"/>
      <c r="AV7627" s="6"/>
      <c r="AW7627" s="6"/>
      <c r="AX7627" s="6"/>
      <c r="AY7627" s="172"/>
      <c r="AZ7627" s="172"/>
      <c r="BA7627" s="172"/>
      <c r="BB7627" s="6"/>
      <c r="BC7627" s="6"/>
      <c r="BD7627" s="6"/>
      <c r="BE7627" s="6"/>
      <c r="BF7627" s="6"/>
      <c r="BG7627" s="172"/>
      <c r="BH7627" s="172"/>
      <c r="BI7627" s="172"/>
      <c r="BJ7627" s="6"/>
      <c r="BK7627" s="6"/>
      <c r="BL7627" s="6"/>
      <c r="BM7627" s="6"/>
      <c r="BN7627" s="6"/>
      <c r="BO7627" s="6"/>
      <c r="BP7627" s="6"/>
      <c r="BQ7627" s="6"/>
      <c r="BR7627" s="6"/>
      <c r="BS7627" s="6"/>
      <c r="BT7627" s="6"/>
      <c r="CG7627" s="432"/>
      <c r="CH7627" s="432"/>
      <c r="CL7627" s="174"/>
    </row>
    <row r="7628" spans="29:90" s="168" customFormat="1" x14ac:dyDescent="0.25">
      <c r="AC7628" s="175"/>
      <c r="AD7628" s="175"/>
      <c r="AE7628" s="175"/>
      <c r="AF7628" s="175"/>
      <c r="AG7628" s="175"/>
      <c r="AH7628" s="176"/>
      <c r="AM7628" s="6"/>
      <c r="AN7628" s="6"/>
      <c r="AO7628" s="6"/>
      <c r="AP7628" s="6"/>
      <c r="AQ7628" s="6"/>
      <c r="AR7628" s="6"/>
      <c r="AS7628" s="6"/>
      <c r="AT7628" s="6"/>
      <c r="AU7628" s="6"/>
      <c r="AV7628" s="6"/>
      <c r="AW7628" s="6"/>
      <c r="AX7628" s="6"/>
      <c r="AY7628" s="172"/>
      <c r="AZ7628" s="172"/>
      <c r="BA7628" s="172"/>
      <c r="BB7628" s="6"/>
      <c r="BC7628" s="6"/>
      <c r="BD7628" s="6"/>
      <c r="BE7628" s="6"/>
      <c r="BF7628" s="6"/>
      <c r="BG7628" s="172"/>
      <c r="BH7628" s="172"/>
      <c r="BI7628" s="172"/>
      <c r="BJ7628" s="6"/>
      <c r="BK7628" s="6"/>
      <c r="BL7628" s="6"/>
      <c r="BM7628" s="6"/>
      <c r="BN7628" s="6"/>
      <c r="BO7628" s="6"/>
      <c r="BP7628" s="6"/>
      <c r="BQ7628" s="6"/>
      <c r="BR7628" s="6"/>
      <c r="BS7628" s="6"/>
      <c r="BT7628" s="6"/>
      <c r="CG7628" s="432"/>
      <c r="CH7628" s="432"/>
      <c r="CL7628" s="174"/>
    </row>
    <row r="7629" spans="29:90" s="168" customFormat="1" x14ac:dyDescent="0.25">
      <c r="AC7629" s="175"/>
      <c r="AD7629" s="175"/>
      <c r="AE7629" s="175"/>
      <c r="AF7629" s="175"/>
      <c r="AG7629" s="175"/>
      <c r="AH7629" s="176"/>
      <c r="AM7629" s="6"/>
      <c r="AN7629" s="6"/>
      <c r="AO7629" s="6"/>
      <c r="AP7629" s="6"/>
      <c r="AQ7629" s="6"/>
      <c r="AR7629" s="6"/>
      <c r="AS7629" s="6"/>
      <c r="AT7629" s="6"/>
      <c r="AU7629" s="6"/>
      <c r="AV7629" s="6"/>
      <c r="AW7629" s="6"/>
      <c r="AX7629" s="6"/>
      <c r="AY7629" s="172"/>
      <c r="AZ7629" s="172"/>
      <c r="BA7629" s="172"/>
      <c r="BB7629" s="6"/>
      <c r="BC7629" s="6"/>
      <c r="BD7629" s="6"/>
      <c r="BE7629" s="6"/>
      <c r="BF7629" s="6"/>
      <c r="BG7629" s="172"/>
      <c r="BH7629" s="172"/>
      <c r="BI7629" s="172"/>
      <c r="BJ7629" s="6"/>
      <c r="BK7629" s="6"/>
      <c r="BL7629" s="6"/>
      <c r="BM7629" s="6"/>
      <c r="BN7629" s="6"/>
      <c r="BO7629" s="6"/>
      <c r="BP7629" s="6"/>
      <c r="BQ7629" s="6"/>
      <c r="BR7629" s="6"/>
      <c r="BS7629" s="6"/>
      <c r="BT7629" s="6"/>
      <c r="CG7629" s="432"/>
      <c r="CH7629" s="432"/>
      <c r="CL7629" s="174"/>
    </row>
    <row r="7630" spans="29:90" s="168" customFormat="1" x14ac:dyDescent="0.25">
      <c r="AC7630" s="175"/>
      <c r="AD7630" s="175"/>
      <c r="AE7630" s="175"/>
      <c r="AF7630" s="175"/>
      <c r="AG7630" s="175"/>
      <c r="AH7630" s="176"/>
      <c r="AM7630" s="6"/>
      <c r="AN7630" s="6"/>
      <c r="AO7630" s="6"/>
      <c r="AP7630" s="6"/>
      <c r="AQ7630" s="6"/>
      <c r="AR7630" s="6"/>
      <c r="AS7630" s="6"/>
      <c r="AT7630" s="6"/>
      <c r="AU7630" s="6"/>
      <c r="AV7630" s="6"/>
      <c r="AW7630" s="6"/>
      <c r="AX7630" s="6"/>
      <c r="AY7630" s="172"/>
      <c r="AZ7630" s="172"/>
      <c r="BA7630" s="172"/>
      <c r="BB7630" s="6"/>
      <c r="BC7630" s="6"/>
      <c r="BD7630" s="6"/>
      <c r="BE7630" s="6"/>
      <c r="BF7630" s="6"/>
      <c r="BG7630" s="172"/>
      <c r="BH7630" s="172"/>
      <c r="BI7630" s="172"/>
      <c r="BJ7630" s="6"/>
      <c r="BK7630" s="6"/>
      <c r="BL7630" s="6"/>
      <c r="BM7630" s="6"/>
      <c r="BN7630" s="6"/>
      <c r="BO7630" s="6"/>
      <c r="BP7630" s="6"/>
      <c r="BQ7630" s="6"/>
      <c r="BR7630" s="6"/>
      <c r="BS7630" s="6"/>
      <c r="BT7630" s="6"/>
      <c r="CG7630" s="432"/>
      <c r="CH7630" s="432"/>
      <c r="CL7630" s="174"/>
    </row>
    <row r="7631" spans="29:90" s="168" customFormat="1" x14ac:dyDescent="0.25">
      <c r="AC7631" s="175"/>
      <c r="AD7631" s="175"/>
      <c r="AE7631" s="175"/>
      <c r="AF7631" s="175"/>
      <c r="AG7631" s="175"/>
      <c r="AH7631" s="176"/>
      <c r="AM7631" s="6"/>
      <c r="AN7631" s="6"/>
      <c r="AO7631" s="6"/>
      <c r="AP7631" s="6"/>
      <c r="AQ7631" s="6"/>
      <c r="AR7631" s="6"/>
      <c r="AS7631" s="6"/>
      <c r="AT7631" s="6"/>
      <c r="AU7631" s="6"/>
      <c r="AV7631" s="6"/>
      <c r="AW7631" s="6"/>
      <c r="AX7631" s="6"/>
      <c r="AY7631" s="172"/>
      <c r="AZ7631" s="172"/>
      <c r="BA7631" s="172"/>
      <c r="BB7631" s="6"/>
      <c r="BC7631" s="6"/>
      <c r="BD7631" s="6"/>
      <c r="BE7631" s="6"/>
      <c r="BF7631" s="6"/>
      <c r="BG7631" s="172"/>
      <c r="BH7631" s="172"/>
      <c r="BI7631" s="172"/>
      <c r="BJ7631" s="6"/>
      <c r="BK7631" s="6"/>
      <c r="BL7631" s="6"/>
      <c r="BM7631" s="6"/>
      <c r="BN7631" s="6"/>
      <c r="BO7631" s="6"/>
      <c r="BP7631" s="6"/>
      <c r="BQ7631" s="6"/>
      <c r="BR7631" s="6"/>
      <c r="BS7631" s="6"/>
      <c r="BT7631" s="6"/>
      <c r="CG7631" s="432"/>
      <c r="CH7631" s="432"/>
      <c r="CL7631" s="174"/>
    </row>
    <row r="7632" spans="29:90" s="168" customFormat="1" x14ac:dyDescent="0.25">
      <c r="AC7632" s="175"/>
      <c r="AD7632" s="175"/>
      <c r="AE7632" s="175"/>
      <c r="AF7632" s="175"/>
      <c r="AG7632" s="175"/>
      <c r="AH7632" s="176"/>
      <c r="AM7632" s="6"/>
      <c r="AN7632" s="6"/>
      <c r="AO7632" s="6"/>
      <c r="AP7632" s="6"/>
      <c r="AQ7632" s="6"/>
      <c r="AR7632" s="6"/>
      <c r="AS7632" s="6"/>
      <c r="AT7632" s="6"/>
      <c r="AU7632" s="6"/>
      <c r="AV7632" s="6"/>
      <c r="AW7632" s="6"/>
      <c r="AX7632" s="6"/>
      <c r="AY7632" s="172"/>
      <c r="AZ7632" s="172"/>
      <c r="BA7632" s="172"/>
      <c r="BB7632" s="6"/>
      <c r="BC7632" s="6"/>
      <c r="BD7632" s="6"/>
      <c r="BE7632" s="6"/>
      <c r="BF7632" s="6"/>
      <c r="BG7632" s="172"/>
      <c r="BH7632" s="172"/>
      <c r="BI7632" s="172"/>
      <c r="BJ7632" s="6"/>
      <c r="BK7632" s="6"/>
      <c r="BL7632" s="6"/>
      <c r="BM7632" s="6"/>
      <c r="BN7632" s="6"/>
      <c r="BO7632" s="6"/>
      <c r="BP7632" s="6"/>
      <c r="BQ7632" s="6"/>
      <c r="BR7632" s="6"/>
      <c r="BS7632" s="6"/>
      <c r="BT7632" s="6"/>
      <c r="CG7632" s="432"/>
      <c r="CH7632" s="432"/>
      <c r="CL7632" s="174"/>
    </row>
    <row r="7633" spans="29:90" s="168" customFormat="1" x14ac:dyDescent="0.25">
      <c r="AC7633" s="175"/>
      <c r="AD7633" s="175"/>
      <c r="AE7633" s="175"/>
      <c r="AF7633" s="175"/>
      <c r="AG7633" s="175"/>
      <c r="AH7633" s="176"/>
      <c r="AM7633" s="6"/>
      <c r="AN7633" s="6"/>
      <c r="AO7633" s="6"/>
      <c r="AP7633" s="6"/>
      <c r="AQ7633" s="6"/>
      <c r="AR7633" s="6"/>
      <c r="AS7633" s="6"/>
      <c r="AT7633" s="6"/>
      <c r="AU7633" s="6"/>
      <c r="AV7633" s="6"/>
      <c r="AW7633" s="6"/>
      <c r="AX7633" s="6"/>
      <c r="AY7633" s="172"/>
      <c r="AZ7633" s="172"/>
      <c r="BA7633" s="172"/>
      <c r="BB7633" s="6"/>
      <c r="BC7633" s="6"/>
      <c r="BD7633" s="6"/>
      <c r="BE7633" s="6"/>
      <c r="BF7633" s="6"/>
      <c r="BG7633" s="172"/>
      <c r="BH7633" s="172"/>
      <c r="BI7633" s="172"/>
      <c r="BJ7633" s="6"/>
      <c r="BK7633" s="6"/>
      <c r="BL7633" s="6"/>
      <c r="BM7633" s="6"/>
      <c r="BN7633" s="6"/>
      <c r="BO7633" s="6"/>
      <c r="BP7633" s="6"/>
      <c r="BQ7633" s="6"/>
      <c r="BR7633" s="6"/>
      <c r="BS7633" s="6"/>
      <c r="BT7633" s="6"/>
      <c r="CG7633" s="432"/>
      <c r="CH7633" s="432"/>
      <c r="CL7633" s="174"/>
    </row>
    <row r="7634" spans="29:90" s="168" customFormat="1" x14ac:dyDescent="0.25">
      <c r="AC7634" s="175"/>
      <c r="AD7634" s="175"/>
      <c r="AE7634" s="175"/>
      <c r="AF7634" s="175"/>
      <c r="AG7634" s="175"/>
      <c r="AH7634" s="176"/>
      <c r="AM7634" s="6"/>
      <c r="AN7634" s="6"/>
      <c r="AO7634" s="6"/>
      <c r="AP7634" s="6"/>
      <c r="AQ7634" s="6"/>
      <c r="AR7634" s="6"/>
      <c r="AS7634" s="6"/>
      <c r="AT7634" s="6"/>
      <c r="AU7634" s="6"/>
      <c r="AV7634" s="6"/>
      <c r="AW7634" s="6"/>
      <c r="AX7634" s="6"/>
      <c r="AY7634" s="172"/>
      <c r="AZ7634" s="172"/>
      <c r="BA7634" s="172"/>
      <c r="BB7634" s="6"/>
      <c r="BC7634" s="6"/>
      <c r="BD7634" s="6"/>
      <c r="BE7634" s="6"/>
      <c r="BF7634" s="6"/>
      <c r="BG7634" s="172"/>
      <c r="BH7634" s="172"/>
      <c r="BI7634" s="172"/>
      <c r="BJ7634" s="6"/>
      <c r="BK7634" s="6"/>
      <c r="BL7634" s="6"/>
      <c r="BM7634" s="6"/>
      <c r="BN7634" s="6"/>
      <c r="BO7634" s="6"/>
      <c r="BP7634" s="6"/>
      <c r="BQ7634" s="6"/>
      <c r="BR7634" s="6"/>
      <c r="BS7634" s="6"/>
      <c r="BT7634" s="6"/>
      <c r="CG7634" s="432"/>
      <c r="CH7634" s="432"/>
      <c r="CL7634" s="174"/>
    </row>
    <row r="7635" spans="29:90" s="168" customFormat="1" x14ac:dyDescent="0.25">
      <c r="AC7635" s="175"/>
      <c r="AD7635" s="175"/>
      <c r="AE7635" s="175"/>
      <c r="AF7635" s="175"/>
      <c r="AG7635" s="175"/>
      <c r="AH7635" s="176"/>
      <c r="AM7635" s="6"/>
      <c r="AN7635" s="6"/>
      <c r="AO7635" s="6"/>
      <c r="AP7635" s="6"/>
      <c r="AQ7635" s="6"/>
      <c r="AR7635" s="6"/>
      <c r="AS7635" s="6"/>
      <c r="AT7635" s="6"/>
      <c r="AU7635" s="6"/>
      <c r="AV7635" s="6"/>
      <c r="AW7635" s="6"/>
      <c r="AX7635" s="6"/>
      <c r="AY7635" s="172"/>
      <c r="AZ7635" s="172"/>
      <c r="BA7635" s="172"/>
      <c r="BB7635" s="6"/>
      <c r="BC7635" s="6"/>
      <c r="BD7635" s="6"/>
      <c r="BE7635" s="6"/>
      <c r="BF7635" s="6"/>
      <c r="BG7635" s="172"/>
      <c r="BH7635" s="172"/>
      <c r="BI7635" s="172"/>
      <c r="BJ7635" s="6"/>
      <c r="BK7635" s="6"/>
      <c r="BL7635" s="6"/>
      <c r="BM7635" s="6"/>
      <c r="BN7635" s="6"/>
      <c r="BO7635" s="6"/>
      <c r="BP7635" s="6"/>
      <c r="BQ7635" s="6"/>
      <c r="BR7635" s="6"/>
      <c r="BS7635" s="6"/>
      <c r="BT7635" s="6"/>
      <c r="CG7635" s="432"/>
      <c r="CH7635" s="432"/>
      <c r="CL7635" s="174"/>
    </row>
    <row r="7636" spans="29:90" s="168" customFormat="1" x14ac:dyDescent="0.25">
      <c r="AC7636" s="175"/>
      <c r="AD7636" s="175"/>
      <c r="AE7636" s="175"/>
      <c r="AF7636" s="175"/>
      <c r="AG7636" s="175"/>
      <c r="AH7636" s="176"/>
      <c r="AM7636" s="6"/>
      <c r="AN7636" s="6"/>
      <c r="AO7636" s="6"/>
      <c r="AP7636" s="6"/>
      <c r="AQ7636" s="6"/>
      <c r="AR7636" s="6"/>
      <c r="AS7636" s="6"/>
      <c r="AT7636" s="6"/>
      <c r="AU7636" s="6"/>
      <c r="AV7636" s="6"/>
      <c r="AW7636" s="6"/>
      <c r="AX7636" s="6"/>
      <c r="AY7636" s="172"/>
      <c r="AZ7636" s="172"/>
      <c r="BA7636" s="172"/>
      <c r="BB7636" s="6"/>
      <c r="BC7636" s="6"/>
      <c r="BD7636" s="6"/>
      <c r="BE7636" s="6"/>
      <c r="BF7636" s="6"/>
      <c r="BG7636" s="172"/>
      <c r="BH7636" s="172"/>
      <c r="BI7636" s="172"/>
      <c r="BJ7636" s="6"/>
      <c r="BK7636" s="6"/>
      <c r="BL7636" s="6"/>
      <c r="BM7636" s="6"/>
      <c r="BN7636" s="6"/>
      <c r="BO7636" s="6"/>
      <c r="BP7636" s="6"/>
      <c r="BQ7636" s="6"/>
      <c r="BR7636" s="6"/>
      <c r="BS7636" s="6"/>
      <c r="BT7636" s="6"/>
      <c r="CG7636" s="432"/>
      <c r="CH7636" s="432"/>
      <c r="CL7636" s="174"/>
    </row>
    <row r="7637" spans="29:90" s="168" customFormat="1" x14ac:dyDescent="0.25">
      <c r="AC7637" s="175"/>
      <c r="AD7637" s="175"/>
      <c r="AE7637" s="175"/>
      <c r="AF7637" s="175"/>
      <c r="AG7637" s="175"/>
      <c r="AH7637" s="176"/>
      <c r="AM7637" s="6"/>
      <c r="AN7637" s="6"/>
      <c r="AO7637" s="6"/>
      <c r="AP7637" s="6"/>
      <c r="AQ7637" s="6"/>
      <c r="AR7637" s="6"/>
      <c r="AS7637" s="6"/>
      <c r="AT7637" s="6"/>
      <c r="AU7637" s="6"/>
      <c r="AV7637" s="6"/>
      <c r="AW7637" s="6"/>
      <c r="AX7637" s="6"/>
      <c r="AY7637" s="172"/>
      <c r="AZ7637" s="172"/>
      <c r="BA7637" s="172"/>
      <c r="BB7637" s="6"/>
      <c r="BC7637" s="6"/>
      <c r="BD7637" s="6"/>
      <c r="BE7637" s="6"/>
      <c r="BF7637" s="6"/>
      <c r="BG7637" s="172"/>
      <c r="BH7637" s="172"/>
      <c r="BI7637" s="172"/>
      <c r="BJ7637" s="6"/>
      <c r="BK7637" s="6"/>
      <c r="BL7637" s="6"/>
      <c r="BM7637" s="6"/>
      <c r="BN7637" s="6"/>
      <c r="BO7637" s="6"/>
      <c r="BP7637" s="6"/>
      <c r="BQ7637" s="6"/>
      <c r="BR7637" s="6"/>
      <c r="BS7637" s="6"/>
      <c r="BT7637" s="6"/>
      <c r="CG7637" s="432"/>
      <c r="CH7637" s="432"/>
      <c r="CL7637" s="174"/>
    </row>
    <row r="7638" spans="29:90" s="168" customFormat="1" x14ac:dyDescent="0.25">
      <c r="AC7638" s="175"/>
      <c r="AD7638" s="175"/>
      <c r="AE7638" s="175"/>
      <c r="AF7638" s="175"/>
      <c r="AG7638" s="175"/>
      <c r="AH7638" s="176"/>
      <c r="AM7638" s="6"/>
      <c r="AN7638" s="6"/>
      <c r="AO7638" s="6"/>
      <c r="AP7638" s="6"/>
      <c r="AQ7638" s="6"/>
      <c r="AR7638" s="6"/>
      <c r="AS7638" s="6"/>
      <c r="AT7638" s="6"/>
      <c r="AU7638" s="6"/>
      <c r="AV7638" s="6"/>
      <c r="AW7638" s="6"/>
      <c r="AX7638" s="6"/>
      <c r="AY7638" s="172"/>
      <c r="AZ7638" s="172"/>
      <c r="BA7638" s="172"/>
      <c r="BB7638" s="6"/>
      <c r="BC7638" s="6"/>
      <c r="BD7638" s="6"/>
      <c r="BE7638" s="6"/>
      <c r="BF7638" s="6"/>
      <c r="BG7638" s="172"/>
      <c r="BH7638" s="172"/>
      <c r="BI7638" s="172"/>
      <c r="BJ7638" s="6"/>
      <c r="BK7638" s="6"/>
      <c r="BL7638" s="6"/>
      <c r="BM7638" s="6"/>
      <c r="BN7638" s="6"/>
      <c r="BO7638" s="6"/>
      <c r="BP7638" s="6"/>
      <c r="BQ7638" s="6"/>
      <c r="BR7638" s="6"/>
      <c r="BS7638" s="6"/>
      <c r="BT7638" s="6"/>
      <c r="CG7638" s="432"/>
      <c r="CH7638" s="432"/>
      <c r="CL7638" s="174"/>
    </row>
    <row r="7639" spans="29:90" s="168" customFormat="1" x14ac:dyDescent="0.25">
      <c r="AC7639" s="175"/>
      <c r="AD7639" s="175"/>
      <c r="AE7639" s="175"/>
      <c r="AF7639" s="175"/>
      <c r="AG7639" s="175"/>
      <c r="AH7639" s="176"/>
      <c r="AM7639" s="6"/>
      <c r="AN7639" s="6"/>
      <c r="AO7639" s="6"/>
      <c r="AP7639" s="6"/>
      <c r="AQ7639" s="6"/>
      <c r="AR7639" s="6"/>
      <c r="AS7639" s="6"/>
      <c r="AT7639" s="6"/>
      <c r="AU7639" s="6"/>
      <c r="AV7639" s="6"/>
      <c r="AW7639" s="6"/>
      <c r="AX7639" s="6"/>
      <c r="AY7639" s="172"/>
      <c r="AZ7639" s="172"/>
      <c r="BA7639" s="172"/>
      <c r="BB7639" s="6"/>
      <c r="BC7639" s="6"/>
      <c r="BD7639" s="6"/>
      <c r="BE7639" s="6"/>
      <c r="BF7639" s="6"/>
      <c r="BG7639" s="172"/>
      <c r="BH7639" s="172"/>
      <c r="BI7639" s="172"/>
      <c r="BJ7639" s="6"/>
      <c r="BK7639" s="6"/>
      <c r="BL7639" s="6"/>
      <c r="BM7639" s="6"/>
      <c r="BN7639" s="6"/>
      <c r="BO7639" s="6"/>
      <c r="BP7639" s="6"/>
      <c r="BQ7639" s="6"/>
      <c r="BR7639" s="6"/>
      <c r="BS7639" s="6"/>
      <c r="BT7639" s="6"/>
      <c r="CG7639" s="432"/>
      <c r="CH7639" s="432"/>
      <c r="CL7639" s="174"/>
    </row>
    <row r="7640" spans="29:90" s="168" customFormat="1" x14ac:dyDescent="0.25">
      <c r="AC7640" s="175"/>
      <c r="AD7640" s="175"/>
      <c r="AE7640" s="175"/>
      <c r="AF7640" s="175"/>
      <c r="AG7640" s="175"/>
      <c r="AH7640" s="176"/>
      <c r="AM7640" s="6"/>
      <c r="AN7640" s="6"/>
      <c r="AO7640" s="6"/>
      <c r="AP7640" s="6"/>
      <c r="AQ7640" s="6"/>
      <c r="AR7640" s="6"/>
      <c r="AS7640" s="6"/>
      <c r="AT7640" s="6"/>
      <c r="AU7640" s="6"/>
      <c r="AV7640" s="6"/>
      <c r="AW7640" s="6"/>
      <c r="AX7640" s="6"/>
      <c r="AY7640" s="172"/>
      <c r="AZ7640" s="172"/>
      <c r="BA7640" s="172"/>
      <c r="BB7640" s="6"/>
      <c r="BC7640" s="6"/>
      <c r="BD7640" s="6"/>
      <c r="BE7640" s="6"/>
      <c r="BF7640" s="6"/>
      <c r="BG7640" s="172"/>
      <c r="BH7640" s="172"/>
      <c r="BI7640" s="172"/>
      <c r="BJ7640" s="6"/>
      <c r="BK7640" s="6"/>
      <c r="BL7640" s="6"/>
      <c r="BM7640" s="6"/>
      <c r="BN7640" s="6"/>
      <c r="BO7640" s="6"/>
      <c r="BP7640" s="6"/>
      <c r="BQ7640" s="6"/>
      <c r="BR7640" s="6"/>
      <c r="BS7640" s="6"/>
      <c r="BT7640" s="6"/>
      <c r="CG7640" s="432"/>
      <c r="CH7640" s="432"/>
      <c r="CL7640" s="174"/>
    </row>
    <row r="7641" spans="29:90" s="168" customFormat="1" x14ac:dyDescent="0.25">
      <c r="AC7641" s="175"/>
      <c r="AD7641" s="175"/>
      <c r="AE7641" s="175"/>
      <c r="AF7641" s="175"/>
      <c r="AG7641" s="175"/>
      <c r="AH7641" s="176"/>
      <c r="AM7641" s="6"/>
      <c r="AN7641" s="6"/>
      <c r="AO7641" s="6"/>
      <c r="AP7641" s="6"/>
      <c r="AQ7641" s="6"/>
      <c r="AR7641" s="6"/>
      <c r="AS7641" s="6"/>
      <c r="AT7641" s="6"/>
      <c r="AU7641" s="6"/>
      <c r="AV7641" s="6"/>
      <c r="AW7641" s="6"/>
      <c r="AX7641" s="6"/>
      <c r="AY7641" s="172"/>
      <c r="AZ7641" s="172"/>
      <c r="BA7641" s="172"/>
      <c r="BB7641" s="6"/>
      <c r="BC7641" s="6"/>
      <c r="BD7641" s="6"/>
      <c r="BE7641" s="6"/>
      <c r="BF7641" s="6"/>
      <c r="BG7641" s="172"/>
      <c r="BH7641" s="172"/>
      <c r="BI7641" s="172"/>
      <c r="BJ7641" s="6"/>
      <c r="BK7641" s="6"/>
      <c r="BL7641" s="6"/>
      <c r="BM7641" s="6"/>
      <c r="BN7641" s="6"/>
      <c r="BO7641" s="6"/>
      <c r="BP7641" s="6"/>
      <c r="BQ7641" s="6"/>
      <c r="BR7641" s="6"/>
      <c r="BS7641" s="6"/>
      <c r="BT7641" s="6"/>
      <c r="CG7641" s="432"/>
      <c r="CH7641" s="432"/>
      <c r="CL7641" s="174"/>
    </row>
    <row r="7642" spans="29:90" s="168" customFormat="1" x14ac:dyDescent="0.25">
      <c r="AC7642" s="175"/>
      <c r="AD7642" s="175"/>
      <c r="AE7642" s="175"/>
      <c r="AF7642" s="175"/>
      <c r="AG7642" s="175"/>
      <c r="AH7642" s="176"/>
      <c r="AM7642" s="6"/>
      <c r="AN7642" s="6"/>
      <c r="AO7642" s="6"/>
      <c r="AP7642" s="6"/>
      <c r="AQ7642" s="6"/>
      <c r="AR7642" s="6"/>
      <c r="AS7642" s="6"/>
      <c r="AT7642" s="6"/>
      <c r="AU7642" s="6"/>
      <c r="AV7642" s="6"/>
      <c r="AW7642" s="6"/>
      <c r="AX7642" s="6"/>
      <c r="AY7642" s="172"/>
      <c r="AZ7642" s="172"/>
      <c r="BA7642" s="172"/>
      <c r="BB7642" s="6"/>
      <c r="BC7642" s="6"/>
      <c r="BD7642" s="6"/>
      <c r="BE7642" s="6"/>
      <c r="BF7642" s="6"/>
      <c r="BG7642" s="172"/>
      <c r="BH7642" s="172"/>
      <c r="BI7642" s="172"/>
      <c r="BJ7642" s="6"/>
      <c r="BK7642" s="6"/>
      <c r="BL7642" s="6"/>
      <c r="BM7642" s="6"/>
      <c r="BN7642" s="6"/>
      <c r="BO7642" s="6"/>
      <c r="BP7642" s="6"/>
      <c r="BQ7642" s="6"/>
      <c r="BR7642" s="6"/>
      <c r="BS7642" s="6"/>
      <c r="BT7642" s="6"/>
      <c r="CG7642" s="432"/>
      <c r="CH7642" s="432"/>
      <c r="CL7642" s="174"/>
    </row>
    <row r="7643" spans="29:90" s="168" customFormat="1" x14ac:dyDescent="0.25">
      <c r="AC7643" s="175"/>
      <c r="AD7643" s="175"/>
      <c r="AE7643" s="175"/>
      <c r="AF7643" s="175"/>
      <c r="AG7643" s="175"/>
      <c r="AH7643" s="176"/>
      <c r="AM7643" s="6"/>
      <c r="AN7643" s="6"/>
      <c r="AO7643" s="6"/>
      <c r="AP7643" s="6"/>
      <c r="AQ7643" s="6"/>
      <c r="AR7643" s="6"/>
      <c r="AS7643" s="6"/>
      <c r="AT7643" s="6"/>
      <c r="AU7643" s="6"/>
      <c r="AV7643" s="6"/>
      <c r="AW7643" s="6"/>
      <c r="AX7643" s="6"/>
      <c r="AY7643" s="172"/>
      <c r="AZ7643" s="172"/>
      <c r="BA7643" s="172"/>
      <c r="BB7643" s="6"/>
      <c r="BC7643" s="6"/>
      <c r="BD7643" s="6"/>
      <c r="BE7643" s="6"/>
      <c r="BF7643" s="6"/>
      <c r="BG7643" s="172"/>
      <c r="BH7643" s="172"/>
      <c r="BI7643" s="172"/>
      <c r="BJ7643" s="6"/>
      <c r="BK7643" s="6"/>
      <c r="BL7643" s="6"/>
      <c r="BM7643" s="6"/>
      <c r="BN7643" s="6"/>
      <c r="BO7643" s="6"/>
      <c r="BP7643" s="6"/>
      <c r="BQ7643" s="6"/>
      <c r="BR7643" s="6"/>
      <c r="BS7643" s="6"/>
      <c r="BT7643" s="6"/>
      <c r="CG7643" s="432"/>
      <c r="CH7643" s="432"/>
      <c r="CL7643" s="174"/>
    </row>
    <row r="7644" spans="29:90" s="168" customFormat="1" x14ac:dyDescent="0.25">
      <c r="AC7644" s="175"/>
      <c r="AD7644" s="175"/>
      <c r="AE7644" s="175"/>
      <c r="AF7644" s="175"/>
      <c r="AG7644" s="175"/>
      <c r="AH7644" s="176"/>
      <c r="AM7644" s="6"/>
      <c r="AN7644" s="6"/>
      <c r="AO7644" s="6"/>
      <c r="AP7644" s="6"/>
      <c r="AQ7644" s="6"/>
      <c r="AR7644" s="6"/>
      <c r="AS7644" s="6"/>
      <c r="AT7644" s="6"/>
      <c r="AU7644" s="6"/>
      <c r="AV7644" s="6"/>
      <c r="AW7644" s="6"/>
      <c r="AX7644" s="6"/>
      <c r="AY7644" s="172"/>
      <c r="AZ7644" s="172"/>
      <c r="BA7644" s="172"/>
      <c r="BB7644" s="6"/>
      <c r="BC7644" s="6"/>
      <c r="BD7644" s="6"/>
      <c r="BE7644" s="6"/>
      <c r="BF7644" s="6"/>
      <c r="BG7644" s="172"/>
      <c r="BH7644" s="172"/>
      <c r="BI7644" s="172"/>
      <c r="BJ7644" s="6"/>
      <c r="BK7644" s="6"/>
      <c r="BL7644" s="6"/>
      <c r="BM7644" s="6"/>
      <c r="BN7644" s="6"/>
      <c r="BO7644" s="6"/>
      <c r="BP7644" s="6"/>
      <c r="BQ7644" s="6"/>
      <c r="BR7644" s="6"/>
      <c r="BS7644" s="6"/>
      <c r="BT7644" s="6"/>
      <c r="CG7644" s="432"/>
      <c r="CH7644" s="432"/>
      <c r="CL7644" s="174"/>
    </row>
    <row r="7645" spans="29:90" s="168" customFormat="1" x14ac:dyDescent="0.25">
      <c r="AC7645" s="175"/>
      <c r="AD7645" s="175"/>
      <c r="AE7645" s="175"/>
      <c r="AF7645" s="175"/>
      <c r="AG7645" s="175"/>
      <c r="AH7645" s="176"/>
      <c r="AM7645" s="6"/>
      <c r="AN7645" s="6"/>
      <c r="AO7645" s="6"/>
      <c r="AP7645" s="6"/>
      <c r="AQ7645" s="6"/>
      <c r="AR7645" s="6"/>
      <c r="AS7645" s="6"/>
      <c r="AT7645" s="6"/>
      <c r="AU7645" s="6"/>
      <c r="AV7645" s="6"/>
      <c r="AW7645" s="6"/>
      <c r="AX7645" s="6"/>
      <c r="AY7645" s="172"/>
      <c r="AZ7645" s="172"/>
      <c r="BA7645" s="172"/>
      <c r="BB7645" s="6"/>
      <c r="BC7645" s="6"/>
      <c r="BD7645" s="6"/>
      <c r="BE7645" s="6"/>
      <c r="BF7645" s="6"/>
      <c r="BG7645" s="172"/>
      <c r="BH7645" s="172"/>
      <c r="BI7645" s="172"/>
      <c r="BJ7645" s="6"/>
      <c r="BK7645" s="6"/>
      <c r="BL7645" s="6"/>
      <c r="BM7645" s="6"/>
      <c r="BN7645" s="6"/>
      <c r="BO7645" s="6"/>
      <c r="BP7645" s="6"/>
      <c r="BQ7645" s="6"/>
      <c r="BR7645" s="6"/>
      <c r="BS7645" s="6"/>
      <c r="BT7645" s="6"/>
      <c r="CG7645" s="432"/>
      <c r="CH7645" s="432"/>
      <c r="CL7645" s="174"/>
    </row>
    <row r="7646" spans="29:90" s="168" customFormat="1" x14ac:dyDescent="0.25">
      <c r="AC7646" s="175"/>
      <c r="AD7646" s="175"/>
      <c r="AE7646" s="175"/>
      <c r="AF7646" s="175"/>
      <c r="AG7646" s="175"/>
      <c r="AH7646" s="176"/>
      <c r="AM7646" s="6"/>
      <c r="AN7646" s="6"/>
      <c r="AO7646" s="6"/>
      <c r="AP7646" s="6"/>
      <c r="AQ7646" s="6"/>
      <c r="AR7646" s="6"/>
      <c r="AS7646" s="6"/>
      <c r="AT7646" s="6"/>
      <c r="AU7646" s="6"/>
      <c r="AV7646" s="6"/>
      <c r="AW7646" s="6"/>
      <c r="AX7646" s="6"/>
      <c r="AY7646" s="172"/>
      <c r="AZ7646" s="172"/>
      <c r="BA7646" s="172"/>
      <c r="BB7646" s="6"/>
      <c r="BC7646" s="6"/>
      <c r="BD7646" s="6"/>
      <c r="BE7646" s="6"/>
      <c r="BF7646" s="6"/>
      <c r="BG7646" s="172"/>
      <c r="BH7646" s="172"/>
      <c r="BI7646" s="172"/>
      <c r="BJ7646" s="6"/>
      <c r="BK7646" s="6"/>
      <c r="BL7646" s="6"/>
      <c r="BM7646" s="6"/>
      <c r="BN7646" s="6"/>
      <c r="BO7646" s="6"/>
      <c r="BP7646" s="6"/>
      <c r="BQ7646" s="6"/>
      <c r="BR7646" s="6"/>
      <c r="BS7646" s="6"/>
      <c r="BT7646" s="6"/>
      <c r="CG7646" s="432"/>
      <c r="CH7646" s="432"/>
      <c r="CL7646" s="174"/>
    </row>
    <row r="7647" spans="29:90" s="168" customFormat="1" x14ac:dyDescent="0.25">
      <c r="AC7647" s="175"/>
      <c r="AD7647" s="175"/>
      <c r="AE7647" s="175"/>
      <c r="AF7647" s="175"/>
      <c r="AG7647" s="175"/>
      <c r="AH7647" s="176"/>
      <c r="AM7647" s="6"/>
      <c r="AN7647" s="6"/>
      <c r="AO7647" s="6"/>
      <c r="AP7647" s="6"/>
      <c r="AQ7647" s="6"/>
      <c r="AR7647" s="6"/>
      <c r="AS7647" s="6"/>
      <c r="AT7647" s="6"/>
      <c r="AU7647" s="6"/>
      <c r="AV7647" s="6"/>
      <c r="AW7647" s="6"/>
      <c r="AX7647" s="6"/>
      <c r="AY7647" s="172"/>
      <c r="AZ7647" s="172"/>
      <c r="BA7647" s="172"/>
      <c r="BB7647" s="6"/>
      <c r="BC7647" s="6"/>
      <c r="BD7647" s="6"/>
      <c r="BE7647" s="6"/>
      <c r="BF7647" s="6"/>
      <c r="BG7647" s="172"/>
      <c r="BH7647" s="172"/>
      <c r="BI7647" s="172"/>
      <c r="BJ7647" s="6"/>
      <c r="BK7647" s="6"/>
      <c r="BL7647" s="6"/>
      <c r="BM7647" s="6"/>
      <c r="BN7647" s="6"/>
      <c r="BO7647" s="6"/>
      <c r="BP7647" s="6"/>
      <c r="BQ7647" s="6"/>
      <c r="BR7647" s="6"/>
      <c r="BS7647" s="6"/>
      <c r="BT7647" s="6"/>
      <c r="CG7647" s="432"/>
      <c r="CH7647" s="432"/>
      <c r="CL7647" s="174"/>
    </row>
    <row r="7648" spans="29:90" s="168" customFormat="1" x14ac:dyDescent="0.25">
      <c r="AC7648" s="175"/>
      <c r="AD7648" s="175"/>
      <c r="AE7648" s="175"/>
      <c r="AF7648" s="175"/>
      <c r="AG7648" s="175"/>
      <c r="AH7648" s="176"/>
      <c r="AM7648" s="6"/>
      <c r="AN7648" s="6"/>
      <c r="AO7648" s="6"/>
      <c r="AP7648" s="6"/>
      <c r="AQ7648" s="6"/>
      <c r="AR7648" s="6"/>
      <c r="AS7648" s="6"/>
      <c r="AT7648" s="6"/>
      <c r="AU7648" s="6"/>
      <c r="AV7648" s="6"/>
      <c r="AW7648" s="6"/>
      <c r="AX7648" s="6"/>
      <c r="AY7648" s="172"/>
      <c r="AZ7648" s="172"/>
      <c r="BA7648" s="172"/>
      <c r="BB7648" s="6"/>
      <c r="BC7648" s="6"/>
      <c r="BD7648" s="6"/>
      <c r="BE7648" s="6"/>
      <c r="BF7648" s="6"/>
      <c r="BG7648" s="172"/>
      <c r="BH7648" s="172"/>
      <c r="BI7648" s="172"/>
      <c r="BJ7648" s="6"/>
      <c r="BK7648" s="6"/>
      <c r="BL7648" s="6"/>
      <c r="BM7648" s="6"/>
      <c r="BN7648" s="6"/>
      <c r="BO7648" s="6"/>
      <c r="BP7648" s="6"/>
      <c r="BQ7648" s="6"/>
      <c r="BR7648" s="6"/>
      <c r="BS7648" s="6"/>
      <c r="BT7648" s="6"/>
      <c r="CG7648" s="432"/>
      <c r="CH7648" s="432"/>
      <c r="CL7648" s="174"/>
    </row>
    <row r="7649" spans="29:90" s="168" customFormat="1" x14ac:dyDescent="0.25">
      <c r="AC7649" s="175"/>
      <c r="AD7649" s="175"/>
      <c r="AE7649" s="175"/>
      <c r="AF7649" s="175"/>
      <c r="AG7649" s="175"/>
      <c r="AH7649" s="176"/>
      <c r="AM7649" s="6"/>
      <c r="AN7649" s="6"/>
      <c r="AO7649" s="6"/>
      <c r="AP7649" s="6"/>
      <c r="AQ7649" s="6"/>
      <c r="AR7649" s="6"/>
      <c r="AS7649" s="6"/>
      <c r="AT7649" s="6"/>
      <c r="AU7649" s="6"/>
      <c r="AV7649" s="6"/>
      <c r="AW7649" s="6"/>
      <c r="AX7649" s="6"/>
      <c r="AY7649" s="172"/>
      <c r="AZ7649" s="172"/>
      <c r="BA7649" s="172"/>
      <c r="BB7649" s="6"/>
      <c r="BC7649" s="6"/>
      <c r="BD7649" s="6"/>
      <c r="BE7649" s="6"/>
      <c r="BF7649" s="6"/>
      <c r="BG7649" s="172"/>
      <c r="BH7649" s="172"/>
      <c r="BI7649" s="172"/>
      <c r="BJ7649" s="6"/>
      <c r="BK7649" s="6"/>
      <c r="BL7649" s="6"/>
      <c r="BM7649" s="6"/>
      <c r="BN7649" s="6"/>
      <c r="BO7649" s="6"/>
      <c r="BP7649" s="6"/>
      <c r="BQ7649" s="6"/>
      <c r="BR7649" s="6"/>
      <c r="BS7649" s="6"/>
      <c r="BT7649" s="6"/>
      <c r="CG7649" s="432"/>
      <c r="CH7649" s="432"/>
      <c r="CL7649" s="174"/>
    </row>
    <row r="7650" spans="29:90" s="168" customFormat="1" x14ac:dyDescent="0.25">
      <c r="AC7650" s="175"/>
      <c r="AD7650" s="175"/>
      <c r="AE7650" s="175"/>
      <c r="AF7650" s="175"/>
      <c r="AG7650" s="175"/>
      <c r="AH7650" s="176"/>
      <c r="AM7650" s="6"/>
      <c r="AN7650" s="6"/>
      <c r="AO7650" s="6"/>
      <c r="AP7650" s="6"/>
      <c r="AQ7650" s="6"/>
      <c r="AR7650" s="6"/>
      <c r="AS7650" s="6"/>
      <c r="AT7650" s="6"/>
      <c r="AU7650" s="6"/>
      <c r="AV7650" s="6"/>
      <c r="AW7650" s="6"/>
      <c r="AX7650" s="6"/>
      <c r="AY7650" s="172"/>
      <c r="AZ7650" s="172"/>
      <c r="BA7650" s="172"/>
      <c r="BB7650" s="6"/>
      <c r="BC7650" s="6"/>
      <c r="BD7650" s="6"/>
      <c r="BE7650" s="6"/>
      <c r="BF7650" s="6"/>
      <c r="BG7650" s="172"/>
      <c r="BH7650" s="172"/>
      <c r="BI7650" s="172"/>
      <c r="BJ7650" s="6"/>
      <c r="BK7650" s="6"/>
      <c r="BL7650" s="6"/>
      <c r="BM7650" s="6"/>
      <c r="BN7650" s="6"/>
      <c r="BO7650" s="6"/>
      <c r="BP7650" s="6"/>
      <c r="BQ7650" s="6"/>
      <c r="BR7650" s="6"/>
      <c r="BS7650" s="6"/>
      <c r="BT7650" s="6"/>
      <c r="CG7650" s="432"/>
      <c r="CH7650" s="432"/>
      <c r="CL7650" s="174"/>
    </row>
    <row r="7651" spans="29:90" s="168" customFormat="1" x14ac:dyDescent="0.25">
      <c r="AC7651" s="175"/>
      <c r="AD7651" s="175"/>
      <c r="AE7651" s="175"/>
      <c r="AF7651" s="175"/>
      <c r="AG7651" s="175"/>
      <c r="AH7651" s="176"/>
      <c r="AM7651" s="6"/>
      <c r="AN7651" s="6"/>
      <c r="AO7651" s="6"/>
      <c r="AP7651" s="6"/>
      <c r="AQ7651" s="6"/>
      <c r="AR7651" s="6"/>
      <c r="AS7651" s="6"/>
      <c r="AT7651" s="6"/>
      <c r="AU7651" s="6"/>
      <c r="AV7651" s="6"/>
      <c r="AW7651" s="6"/>
      <c r="AX7651" s="6"/>
      <c r="AY7651" s="172"/>
      <c r="AZ7651" s="172"/>
      <c r="BA7651" s="172"/>
      <c r="BB7651" s="6"/>
      <c r="BC7651" s="6"/>
      <c r="BD7651" s="6"/>
      <c r="BE7651" s="6"/>
      <c r="BF7651" s="6"/>
      <c r="BG7651" s="172"/>
      <c r="BH7651" s="172"/>
      <c r="BI7651" s="172"/>
      <c r="BJ7651" s="6"/>
      <c r="BK7651" s="6"/>
      <c r="BL7651" s="6"/>
      <c r="BM7651" s="6"/>
      <c r="BN7651" s="6"/>
      <c r="BO7651" s="6"/>
      <c r="BP7651" s="6"/>
      <c r="BQ7651" s="6"/>
      <c r="BR7651" s="6"/>
      <c r="BS7651" s="6"/>
      <c r="BT7651" s="6"/>
      <c r="CG7651" s="432"/>
      <c r="CH7651" s="432"/>
      <c r="CL7651" s="174"/>
    </row>
    <row r="7652" spans="29:90" s="168" customFormat="1" x14ac:dyDescent="0.25">
      <c r="AC7652" s="175"/>
      <c r="AD7652" s="175"/>
      <c r="AE7652" s="175"/>
      <c r="AF7652" s="175"/>
      <c r="AG7652" s="175"/>
      <c r="AH7652" s="176"/>
      <c r="AM7652" s="6"/>
      <c r="AN7652" s="6"/>
      <c r="AO7652" s="6"/>
      <c r="AP7652" s="6"/>
      <c r="AQ7652" s="6"/>
      <c r="AR7652" s="6"/>
      <c r="AS7652" s="6"/>
      <c r="AT7652" s="6"/>
      <c r="AU7652" s="6"/>
      <c r="AV7652" s="6"/>
      <c r="AW7652" s="6"/>
      <c r="AX7652" s="6"/>
      <c r="AY7652" s="172"/>
      <c r="AZ7652" s="172"/>
      <c r="BA7652" s="172"/>
      <c r="BB7652" s="6"/>
      <c r="BC7652" s="6"/>
      <c r="BD7652" s="6"/>
      <c r="BE7652" s="6"/>
      <c r="BF7652" s="6"/>
      <c r="BG7652" s="172"/>
      <c r="BH7652" s="172"/>
      <c r="BI7652" s="172"/>
      <c r="BJ7652" s="6"/>
      <c r="BK7652" s="6"/>
      <c r="BL7652" s="6"/>
      <c r="BM7652" s="6"/>
      <c r="BN7652" s="6"/>
      <c r="BO7652" s="6"/>
      <c r="BP7652" s="6"/>
      <c r="BQ7652" s="6"/>
      <c r="BR7652" s="6"/>
      <c r="BS7652" s="6"/>
      <c r="BT7652" s="6"/>
      <c r="CG7652" s="432"/>
      <c r="CH7652" s="432"/>
      <c r="CL7652" s="174"/>
    </row>
    <row r="7653" spans="29:90" s="168" customFormat="1" x14ac:dyDescent="0.25">
      <c r="AC7653" s="175"/>
      <c r="AD7653" s="175"/>
      <c r="AE7653" s="175"/>
      <c r="AF7653" s="175"/>
      <c r="AG7653" s="175"/>
      <c r="AH7653" s="176"/>
      <c r="AM7653" s="6"/>
      <c r="AN7653" s="6"/>
      <c r="AO7653" s="6"/>
      <c r="AP7653" s="6"/>
      <c r="AQ7653" s="6"/>
      <c r="AR7653" s="6"/>
      <c r="AS7653" s="6"/>
      <c r="AT7653" s="6"/>
      <c r="AU7653" s="6"/>
      <c r="AV7653" s="6"/>
      <c r="AW7653" s="6"/>
      <c r="AX7653" s="6"/>
      <c r="AY7653" s="172"/>
      <c r="AZ7653" s="172"/>
      <c r="BA7653" s="172"/>
      <c r="BB7653" s="6"/>
      <c r="BC7653" s="6"/>
      <c r="BD7653" s="6"/>
      <c r="BE7653" s="6"/>
      <c r="BF7653" s="6"/>
      <c r="BG7653" s="172"/>
      <c r="BH7653" s="172"/>
      <c r="BI7653" s="172"/>
      <c r="BJ7653" s="6"/>
      <c r="BK7653" s="6"/>
      <c r="BL7653" s="6"/>
      <c r="BM7653" s="6"/>
      <c r="BN7653" s="6"/>
      <c r="BO7653" s="6"/>
      <c r="BP7653" s="6"/>
      <c r="BQ7653" s="6"/>
      <c r="BR7653" s="6"/>
      <c r="BS7653" s="6"/>
      <c r="BT7653" s="6"/>
      <c r="CG7653" s="432"/>
      <c r="CH7653" s="432"/>
      <c r="CL7653" s="174"/>
    </row>
    <row r="7654" spans="29:90" s="168" customFormat="1" x14ac:dyDescent="0.25">
      <c r="AC7654" s="175"/>
      <c r="AD7654" s="175"/>
      <c r="AE7654" s="175"/>
      <c r="AF7654" s="175"/>
      <c r="AG7654" s="175"/>
      <c r="AH7654" s="176"/>
      <c r="AM7654" s="6"/>
      <c r="AN7654" s="6"/>
      <c r="AO7654" s="6"/>
      <c r="AP7654" s="6"/>
      <c r="AQ7654" s="6"/>
      <c r="AR7654" s="6"/>
      <c r="AS7654" s="6"/>
      <c r="AT7654" s="6"/>
      <c r="AU7654" s="6"/>
      <c r="AV7654" s="6"/>
      <c r="AW7654" s="6"/>
      <c r="AX7654" s="6"/>
      <c r="AY7654" s="172"/>
      <c r="AZ7654" s="172"/>
      <c r="BA7654" s="172"/>
      <c r="BB7654" s="6"/>
      <c r="BC7654" s="6"/>
      <c r="BD7654" s="6"/>
      <c r="BE7654" s="6"/>
      <c r="BF7654" s="6"/>
      <c r="BG7654" s="172"/>
      <c r="BH7654" s="172"/>
      <c r="BI7654" s="172"/>
      <c r="BJ7654" s="6"/>
      <c r="BK7654" s="6"/>
      <c r="BL7654" s="6"/>
      <c r="BM7654" s="6"/>
      <c r="BN7654" s="6"/>
      <c r="BO7654" s="6"/>
      <c r="BP7654" s="6"/>
      <c r="BQ7654" s="6"/>
      <c r="BR7654" s="6"/>
      <c r="BS7654" s="6"/>
      <c r="BT7654" s="6"/>
      <c r="CG7654" s="432"/>
      <c r="CH7654" s="432"/>
      <c r="CL7654" s="174"/>
    </row>
    <row r="7655" spans="29:90" s="168" customFormat="1" x14ac:dyDescent="0.25">
      <c r="AC7655" s="175"/>
      <c r="AD7655" s="175"/>
      <c r="AE7655" s="175"/>
      <c r="AF7655" s="175"/>
      <c r="AG7655" s="175"/>
      <c r="AH7655" s="176"/>
      <c r="AM7655" s="6"/>
      <c r="AN7655" s="6"/>
      <c r="AO7655" s="6"/>
      <c r="AP7655" s="6"/>
      <c r="AQ7655" s="6"/>
      <c r="AR7655" s="6"/>
      <c r="AS7655" s="6"/>
      <c r="AT7655" s="6"/>
      <c r="AU7655" s="6"/>
      <c r="AV7655" s="6"/>
      <c r="AW7655" s="6"/>
      <c r="AX7655" s="6"/>
      <c r="AY7655" s="172"/>
      <c r="AZ7655" s="172"/>
      <c r="BA7655" s="172"/>
      <c r="BB7655" s="6"/>
      <c r="BC7655" s="6"/>
      <c r="BD7655" s="6"/>
      <c r="BE7655" s="6"/>
      <c r="BF7655" s="6"/>
      <c r="BG7655" s="172"/>
      <c r="BH7655" s="172"/>
      <c r="BI7655" s="172"/>
      <c r="BJ7655" s="6"/>
      <c r="BK7655" s="6"/>
      <c r="BL7655" s="6"/>
      <c r="BM7655" s="6"/>
      <c r="BN7655" s="6"/>
      <c r="BO7655" s="6"/>
      <c r="BP7655" s="6"/>
      <c r="BQ7655" s="6"/>
      <c r="BR7655" s="6"/>
      <c r="BS7655" s="6"/>
      <c r="BT7655" s="6"/>
      <c r="CG7655" s="432"/>
      <c r="CH7655" s="432"/>
      <c r="CL7655" s="174"/>
    </row>
    <row r="7656" spans="29:90" s="168" customFormat="1" x14ac:dyDescent="0.25">
      <c r="AC7656" s="175"/>
      <c r="AD7656" s="175"/>
      <c r="AE7656" s="175"/>
      <c r="AF7656" s="175"/>
      <c r="AG7656" s="175"/>
      <c r="AH7656" s="176"/>
      <c r="AM7656" s="6"/>
      <c r="AN7656" s="6"/>
      <c r="AO7656" s="6"/>
      <c r="AP7656" s="6"/>
      <c r="AQ7656" s="6"/>
      <c r="AR7656" s="6"/>
      <c r="AS7656" s="6"/>
      <c r="AT7656" s="6"/>
      <c r="AU7656" s="6"/>
      <c r="AV7656" s="6"/>
      <c r="AW7656" s="6"/>
      <c r="AX7656" s="6"/>
      <c r="AY7656" s="172"/>
      <c r="AZ7656" s="172"/>
      <c r="BA7656" s="172"/>
      <c r="BB7656" s="6"/>
      <c r="BC7656" s="6"/>
      <c r="BD7656" s="6"/>
      <c r="BE7656" s="6"/>
      <c r="BF7656" s="6"/>
      <c r="BG7656" s="172"/>
      <c r="BH7656" s="172"/>
      <c r="BI7656" s="172"/>
      <c r="BJ7656" s="6"/>
      <c r="BK7656" s="6"/>
      <c r="BL7656" s="6"/>
      <c r="BM7656" s="6"/>
      <c r="BN7656" s="6"/>
      <c r="BO7656" s="6"/>
      <c r="BP7656" s="6"/>
      <c r="BQ7656" s="6"/>
      <c r="BR7656" s="6"/>
      <c r="BS7656" s="6"/>
      <c r="BT7656" s="6"/>
      <c r="CG7656" s="432"/>
      <c r="CH7656" s="432"/>
      <c r="CL7656" s="174"/>
    </row>
    <row r="7657" spans="29:90" s="168" customFormat="1" x14ac:dyDescent="0.25">
      <c r="AC7657" s="175"/>
      <c r="AD7657" s="175"/>
      <c r="AE7657" s="175"/>
      <c r="AF7657" s="175"/>
      <c r="AG7657" s="175"/>
      <c r="AH7657" s="176"/>
      <c r="AM7657" s="6"/>
      <c r="AN7657" s="6"/>
      <c r="AO7657" s="6"/>
      <c r="AP7657" s="6"/>
      <c r="AQ7657" s="6"/>
      <c r="AR7657" s="6"/>
      <c r="AS7657" s="6"/>
      <c r="AT7657" s="6"/>
      <c r="AU7657" s="6"/>
      <c r="AV7657" s="6"/>
      <c r="AW7657" s="6"/>
      <c r="AX7657" s="6"/>
      <c r="AY7657" s="172"/>
      <c r="AZ7657" s="172"/>
      <c r="BA7657" s="172"/>
      <c r="BB7657" s="6"/>
      <c r="BC7657" s="6"/>
      <c r="BD7657" s="6"/>
      <c r="BE7657" s="6"/>
      <c r="BF7657" s="6"/>
      <c r="BG7657" s="172"/>
      <c r="BH7657" s="172"/>
      <c r="BI7657" s="172"/>
      <c r="BJ7657" s="6"/>
      <c r="BK7657" s="6"/>
      <c r="BL7657" s="6"/>
      <c r="BM7657" s="6"/>
      <c r="BN7657" s="6"/>
      <c r="BO7657" s="6"/>
      <c r="BP7657" s="6"/>
      <c r="BQ7657" s="6"/>
      <c r="BR7657" s="6"/>
      <c r="BS7657" s="6"/>
      <c r="BT7657" s="6"/>
      <c r="CG7657" s="432"/>
      <c r="CH7657" s="432"/>
      <c r="CL7657" s="174"/>
    </row>
    <row r="7658" spans="29:90" s="168" customFormat="1" x14ac:dyDescent="0.25">
      <c r="AC7658" s="175"/>
      <c r="AD7658" s="175"/>
      <c r="AE7658" s="175"/>
      <c r="AF7658" s="175"/>
      <c r="AG7658" s="175"/>
      <c r="AH7658" s="176"/>
      <c r="AM7658" s="6"/>
      <c r="AN7658" s="6"/>
      <c r="AO7658" s="6"/>
      <c r="AP7658" s="6"/>
      <c r="AQ7658" s="6"/>
      <c r="AR7658" s="6"/>
      <c r="AS7658" s="6"/>
      <c r="AT7658" s="6"/>
      <c r="AU7658" s="6"/>
      <c r="AV7658" s="6"/>
      <c r="AW7658" s="6"/>
      <c r="AX7658" s="6"/>
      <c r="AY7658" s="172"/>
      <c r="AZ7658" s="172"/>
      <c r="BA7658" s="172"/>
      <c r="BB7658" s="6"/>
      <c r="BC7658" s="6"/>
      <c r="BD7658" s="6"/>
      <c r="BE7658" s="6"/>
      <c r="BF7658" s="6"/>
      <c r="BG7658" s="172"/>
      <c r="BH7658" s="172"/>
      <c r="BI7658" s="172"/>
      <c r="BJ7658" s="6"/>
      <c r="BK7658" s="6"/>
      <c r="BL7658" s="6"/>
      <c r="BM7658" s="6"/>
      <c r="BN7658" s="6"/>
      <c r="BO7658" s="6"/>
      <c r="BP7658" s="6"/>
      <c r="BQ7658" s="6"/>
      <c r="BR7658" s="6"/>
      <c r="BS7658" s="6"/>
      <c r="BT7658" s="6"/>
      <c r="CG7658" s="432"/>
      <c r="CH7658" s="432"/>
      <c r="CL7658" s="174"/>
    </row>
    <row r="7659" spans="29:90" s="168" customFormat="1" x14ac:dyDescent="0.25">
      <c r="AC7659" s="175"/>
      <c r="AD7659" s="175"/>
      <c r="AE7659" s="175"/>
      <c r="AF7659" s="175"/>
      <c r="AG7659" s="175"/>
      <c r="AH7659" s="176"/>
      <c r="AM7659" s="6"/>
      <c r="AN7659" s="6"/>
      <c r="AO7659" s="6"/>
      <c r="AP7659" s="6"/>
      <c r="AQ7659" s="6"/>
      <c r="AR7659" s="6"/>
      <c r="AS7659" s="6"/>
      <c r="AT7659" s="6"/>
      <c r="AU7659" s="6"/>
      <c r="AV7659" s="6"/>
      <c r="AW7659" s="6"/>
      <c r="AX7659" s="6"/>
      <c r="AY7659" s="172"/>
      <c r="AZ7659" s="172"/>
      <c r="BA7659" s="172"/>
      <c r="BB7659" s="6"/>
      <c r="BC7659" s="6"/>
      <c r="BD7659" s="6"/>
      <c r="BE7659" s="6"/>
      <c r="BF7659" s="6"/>
      <c r="BG7659" s="172"/>
      <c r="BH7659" s="172"/>
      <c r="BI7659" s="172"/>
      <c r="BJ7659" s="6"/>
      <c r="BK7659" s="6"/>
      <c r="BL7659" s="6"/>
      <c r="BM7659" s="6"/>
      <c r="BN7659" s="6"/>
      <c r="BO7659" s="6"/>
      <c r="BP7659" s="6"/>
      <c r="BQ7659" s="6"/>
      <c r="BR7659" s="6"/>
      <c r="BS7659" s="6"/>
      <c r="BT7659" s="6"/>
      <c r="CG7659" s="432"/>
      <c r="CH7659" s="432"/>
      <c r="CL7659" s="174"/>
    </row>
    <row r="7660" spans="29:90" s="168" customFormat="1" x14ac:dyDescent="0.25">
      <c r="AC7660" s="175"/>
      <c r="AD7660" s="175"/>
      <c r="AE7660" s="175"/>
      <c r="AF7660" s="175"/>
      <c r="AG7660" s="175"/>
      <c r="AH7660" s="176"/>
      <c r="AM7660" s="6"/>
      <c r="AN7660" s="6"/>
      <c r="AO7660" s="6"/>
      <c r="AP7660" s="6"/>
      <c r="AQ7660" s="6"/>
      <c r="AR7660" s="6"/>
      <c r="AS7660" s="6"/>
      <c r="AT7660" s="6"/>
      <c r="AU7660" s="6"/>
      <c r="AV7660" s="6"/>
      <c r="AW7660" s="6"/>
      <c r="AX7660" s="6"/>
      <c r="AY7660" s="172"/>
      <c r="AZ7660" s="172"/>
      <c r="BA7660" s="172"/>
      <c r="BB7660" s="6"/>
      <c r="BC7660" s="6"/>
      <c r="BD7660" s="6"/>
      <c r="BE7660" s="6"/>
      <c r="BF7660" s="6"/>
      <c r="BG7660" s="172"/>
      <c r="BH7660" s="172"/>
      <c r="BI7660" s="172"/>
      <c r="BJ7660" s="6"/>
      <c r="BK7660" s="6"/>
      <c r="BL7660" s="6"/>
      <c r="BM7660" s="6"/>
      <c r="BN7660" s="6"/>
      <c r="BO7660" s="6"/>
      <c r="BP7660" s="6"/>
      <c r="BQ7660" s="6"/>
      <c r="BR7660" s="6"/>
      <c r="BS7660" s="6"/>
      <c r="BT7660" s="6"/>
      <c r="CG7660" s="432"/>
      <c r="CH7660" s="432"/>
      <c r="CL7660" s="174"/>
    </row>
    <row r="7661" spans="29:90" s="168" customFormat="1" x14ac:dyDescent="0.25">
      <c r="AC7661" s="175"/>
      <c r="AD7661" s="175"/>
      <c r="AE7661" s="175"/>
      <c r="AF7661" s="175"/>
      <c r="AG7661" s="175"/>
      <c r="AH7661" s="176"/>
      <c r="AM7661" s="6"/>
      <c r="AN7661" s="6"/>
      <c r="AO7661" s="6"/>
      <c r="AP7661" s="6"/>
      <c r="AQ7661" s="6"/>
      <c r="AR7661" s="6"/>
      <c r="AS7661" s="6"/>
      <c r="AT7661" s="6"/>
      <c r="AU7661" s="6"/>
      <c r="AV7661" s="6"/>
      <c r="AW7661" s="6"/>
      <c r="AX7661" s="6"/>
      <c r="AY7661" s="172"/>
      <c r="AZ7661" s="172"/>
      <c r="BA7661" s="172"/>
      <c r="BB7661" s="6"/>
      <c r="BC7661" s="6"/>
      <c r="BD7661" s="6"/>
      <c r="BE7661" s="6"/>
      <c r="BF7661" s="6"/>
      <c r="BG7661" s="172"/>
      <c r="BH7661" s="172"/>
      <c r="BI7661" s="172"/>
      <c r="BJ7661" s="6"/>
      <c r="BK7661" s="6"/>
      <c r="BL7661" s="6"/>
      <c r="BM7661" s="6"/>
      <c r="BN7661" s="6"/>
      <c r="BO7661" s="6"/>
      <c r="BP7661" s="6"/>
      <c r="BQ7661" s="6"/>
      <c r="BR7661" s="6"/>
      <c r="BS7661" s="6"/>
      <c r="BT7661" s="6"/>
      <c r="CG7661" s="432"/>
      <c r="CH7661" s="432"/>
      <c r="CL7661" s="174"/>
    </row>
    <row r="7662" spans="29:90" s="168" customFormat="1" x14ac:dyDescent="0.25">
      <c r="AC7662" s="175"/>
      <c r="AD7662" s="175"/>
      <c r="AE7662" s="175"/>
      <c r="AF7662" s="175"/>
      <c r="AG7662" s="175"/>
      <c r="AH7662" s="176"/>
      <c r="AM7662" s="6"/>
      <c r="AN7662" s="6"/>
      <c r="AO7662" s="6"/>
      <c r="AP7662" s="6"/>
      <c r="AQ7662" s="6"/>
      <c r="AR7662" s="6"/>
      <c r="AS7662" s="6"/>
      <c r="AT7662" s="6"/>
      <c r="AU7662" s="6"/>
      <c r="AV7662" s="6"/>
      <c r="AW7662" s="6"/>
      <c r="AX7662" s="6"/>
      <c r="AY7662" s="172"/>
      <c r="AZ7662" s="172"/>
      <c r="BA7662" s="172"/>
      <c r="BB7662" s="6"/>
      <c r="BC7662" s="6"/>
      <c r="BD7662" s="6"/>
      <c r="BE7662" s="6"/>
      <c r="BF7662" s="6"/>
      <c r="BG7662" s="172"/>
      <c r="BH7662" s="172"/>
      <c r="BI7662" s="172"/>
      <c r="BJ7662" s="6"/>
      <c r="BK7662" s="6"/>
      <c r="BL7662" s="6"/>
      <c r="BM7662" s="6"/>
      <c r="BN7662" s="6"/>
      <c r="BO7662" s="6"/>
      <c r="BP7662" s="6"/>
      <c r="BQ7662" s="6"/>
      <c r="BR7662" s="6"/>
      <c r="BS7662" s="6"/>
      <c r="BT7662" s="6"/>
      <c r="CG7662" s="432"/>
      <c r="CH7662" s="432"/>
      <c r="CL7662" s="174"/>
    </row>
    <row r="7663" spans="29:90" s="168" customFormat="1" x14ac:dyDescent="0.25">
      <c r="AC7663" s="175"/>
      <c r="AD7663" s="175"/>
      <c r="AE7663" s="175"/>
      <c r="AF7663" s="175"/>
      <c r="AG7663" s="175"/>
      <c r="AH7663" s="176"/>
      <c r="AM7663" s="6"/>
      <c r="AN7663" s="6"/>
      <c r="AO7663" s="6"/>
      <c r="AP7663" s="6"/>
      <c r="AQ7663" s="6"/>
      <c r="AR7663" s="6"/>
      <c r="AS7663" s="6"/>
      <c r="AT7663" s="6"/>
      <c r="AU7663" s="6"/>
      <c r="AV7663" s="6"/>
      <c r="AW7663" s="6"/>
      <c r="AX7663" s="6"/>
      <c r="AY7663" s="172"/>
      <c r="AZ7663" s="172"/>
      <c r="BA7663" s="172"/>
      <c r="BB7663" s="6"/>
      <c r="BC7663" s="6"/>
      <c r="BD7663" s="6"/>
      <c r="BE7663" s="6"/>
      <c r="BF7663" s="6"/>
      <c r="BG7663" s="172"/>
      <c r="BH7663" s="172"/>
      <c r="BI7663" s="172"/>
      <c r="BJ7663" s="6"/>
      <c r="BK7663" s="6"/>
      <c r="BL7663" s="6"/>
      <c r="BM7663" s="6"/>
      <c r="BN7663" s="6"/>
      <c r="BO7663" s="6"/>
      <c r="BP7663" s="6"/>
      <c r="BQ7663" s="6"/>
      <c r="BR7663" s="6"/>
      <c r="BS7663" s="6"/>
      <c r="BT7663" s="6"/>
      <c r="CG7663" s="432"/>
      <c r="CH7663" s="432"/>
      <c r="CL7663" s="174"/>
    </row>
    <row r="7664" spans="29:90" s="168" customFormat="1" x14ac:dyDescent="0.25">
      <c r="AC7664" s="175"/>
      <c r="AD7664" s="175"/>
      <c r="AE7664" s="175"/>
      <c r="AF7664" s="175"/>
      <c r="AG7664" s="175"/>
      <c r="AH7664" s="176"/>
      <c r="AM7664" s="6"/>
      <c r="AN7664" s="6"/>
      <c r="AO7664" s="6"/>
      <c r="AP7664" s="6"/>
      <c r="AQ7664" s="6"/>
      <c r="AR7664" s="6"/>
      <c r="AS7664" s="6"/>
      <c r="AT7664" s="6"/>
      <c r="AU7664" s="6"/>
      <c r="AV7664" s="6"/>
      <c r="AW7664" s="6"/>
      <c r="AX7664" s="6"/>
      <c r="AY7664" s="172"/>
      <c r="AZ7664" s="172"/>
      <c r="BA7664" s="172"/>
      <c r="BB7664" s="6"/>
      <c r="BC7664" s="6"/>
      <c r="BD7664" s="6"/>
      <c r="BE7664" s="6"/>
      <c r="BF7664" s="6"/>
      <c r="BG7664" s="172"/>
      <c r="BH7664" s="172"/>
      <c r="BI7664" s="172"/>
      <c r="BJ7664" s="6"/>
      <c r="BK7664" s="6"/>
      <c r="BL7664" s="6"/>
      <c r="BM7664" s="6"/>
      <c r="BN7664" s="6"/>
      <c r="BO7664" s="6"/>
      <c r="BP7664" s="6"/>
      <c r="BQ7664" s="6"/>
      <c r="BR7664" s="6"/>
      <c r="BS7664" s="6"/>
      <c r="BT7664" s="6"/>
      <c r="CG7664" s="432"/>
      <c r="CH7664" s="432"/>
      <c r="CL7664" s="174"/>
    </row>
    <row r="7665" spans="29:90" s="168" customFormat="1" x14ac:dyDescent="0.25">
      <c r="AC7665" s="175"/>
      <c r="AD7665" s="175"/>
      <c r="AE7665" s="175"/>
      <c r="AF7665" s="175"/>
      <c r="AG7665" s="175"/>
      <c r="AH7665" s="176"/>
      <c r="AM7665" s="6"/>
      <c r="AN7665" s="6"/>
      <c r="AO7665" s="6"/>
      <c r="AP7665" s="6"/>
      <c r="AQ7665" s="6"/>
      <c r="AR7665" s="6"/>
      <c r="AS7665" s="6"/>
      <c r="AT7665" s="6"/>
      <c r="AU7665" s="6"/>
      <c r="AV7665" s="6"/>
      <c r="AW7665" s="6"/>
      <c r="AX7665" s="6"/>
      <c r="AY7665" s="172"/>
      <c r="AZ7665" s="172"/>
      <c r="BA7665" s="172"/>
      <c r="BB7665" s="6"/>
      <c r="BC7665" s="6"/>
      <c r="BD7665" s="6"/>
      <c r="BE7665" s="6"/>
      <c r="BF7665" s="6"/>
      <c r="BG7665" s="172"/>
      <c r="BH7665" s="172"/>
      <c r="BI7665" s="172"/>
      <c r="BJ7665" s="6"/>
      <c r="BK7665" s="6"/>
      <c r="BL7665" s="6"/>
      <c r="BM7665" s="6"/>
      <c r="BN7665" s="6"/>
      <c r="BO7665" s="6"/>
      <c r="BP7665" s="6"/>
      <c r="BQ7665" s="6"/>
      <c r="BR7665" s="6"/>
      <c r="BS7665" s="6"/>
      <c r="BT7665" s="6"/>
      <c r="CG7665" s="432"/>
      <c r="CH7665" s="432"/>
      <c r="CL7665" s="174"/>
    </row>
    <row r="7666" spans="29:90" s="168" customFormat="1" x14ac:dyDescent="0.25">
      <c r="AC7666" s="175"/>
      <c r="AD7666" s="175"/>
      <c r="AE7666" s="175"/>
      <c r="AF7666" s="175"/>
      <c r="AG7666" s="175"/>
      <c r="AH7666" s="176"/>
      <c r="AM7666" s="6"/>
      <c r="AN7666" s="6"/>
      <c r="AO7666" s="6"/>
      <c r="AP7666" s="6"/>
      <c r="AQ7666" s="6"/>
      <c r="AR7666" s="6"/>
      <c r="AS7666" s="6"/>
      <c r="AT7666" s="6"/>
      <c r="AU7666" s="6"/>
      <c r="AV7666" s="6"/>
      <c r="AW7666" s="6"/>
      <c r="AX7666" s="6"/>
      <c r="AY7666" s="172"/>
      <c r="AZ7666" s="172"/>
      <c r="BA7666" s="172"/>
      <c r="BB7666" s="6"/>
      <c r="BC7666" s="6"/>
      <c r="BD7666" s="6"/>
      <c r="BE7666" s="6"/>
      <c r="BF7666" s="6"/>
      <c r="BG7666" s="172"/>
      <c r="BH7666" s="172"/>
      <c r="BI7666" s="172"/>
      <c r="BJ7666" s="6"/>
      <c r="BK7666" s="6"/>
      <c r="BL7666" s="6"/>
      <c r="BM7666" s="6"/>
      <c r="BN7666" s="6"/>
      <c r="BO7666" s="6"/>
      <c r="BP7666" s="6"/>
      <c r="BQ7666" s="6"/>
      <c r="BR7666" s="6"/>
      <c r="BS7666" s="6"/>
      <c r="BT7666" s="6"/>
      <c r="CG7666" s="432"/>
      <c r="CH7666" s="432"/>
      <c r="CL7666" s="174"/>
    </row>
    <row r="7667" spans="29:90" s="168" customFormat="1" x14ac:dyDescent="0.25">
      <c r="AC7667" s="175"/>
      <c r="AD7667" s="175"/>
      <c r="AE7667" s="175"/>
      <c r="AF7667" s="175"/>
      <c r="AG7667" s="175"/>
      <c r="AH7667" s="176"/>
      <c r="AM7667" s="6"/>
      <c r="AN7667" s="6"/>
      <c r="AO7667" s="6"/>
      <c r="AP7667" s="6"/>
      <c r="AQ7667" s="6"/>
      <c r="AR7667" s="6"/>
      <c r="AS7667" s="6"/>
      <c r="AT7667" s="6"/>
      <c r="AU7667" s="6"/>
      <c r="AV7667" s="6"/>
      <c r="AW7667" s="6"/>
      <c r="AX7667" s="6"/>
      <c r="AY7667" s="172"/>
      <c r="AZ7667" s="172"/>
      <c r="BA7667" s="172"/>
      <c r="BB7667" s="6"/>
      <c r="BC7667" s="6"/>
      <c r="BD7667" s="6"/>
      <c r="BE7667" s="6"/>
      <c r="BF7667" s="6"/>
      <c r="BG7667" s="172"/>
      <c r="BH7667" s="172"/>
      <c r="BI7667" s="172"/>
      <c r="BJ7667" s="6"/>
      <c r="BK7667" s="6"/>
      <c r="BL7667" s="6"/>
      <c r="BM7667" s="6"/>
      <c r="BN7667" s="6"/>
      <c r="BO7667" s="6"/>
      <c r="BP7667" s="6"/>
      <c r="BQ7667" s="6"/>
      <c r="BR7667" s="6"/>
      <c r="BS7667" s="6"/>
      <c r="BT7667" s="6"/>
      <c r="CG7667" s="432"/>
      <c r="CH7667" s="432"/>
      <c r="CL7667" s="174"/>
    </row>
    <row r="7668" spans="29:90" s="168" customFormat="1" x14ac:dyDescent="0.25">
      <c r="AC7668" s="175"/>
      <c r="AD7668" s="175"/>
      <c r="AE7668" s="175"/>
      <c r="AF7668" s="175"/>
      <c r="AG7668" s="175"/>
      <c r="AH7668" s="176"/>
      <c r="AM7668" s="6"/>
      <c r="AN7668" s="6"/>
      <c r="AO7668" s="6"/>
      <c r="AP7668" s="6"/>
      <c r="AQ7668" s="6"/>
      <c r="AR7668" s="6"/>
      <c r="AS7668" s="6"/>
      <c r="AT7668" s="6"/>
      <c r="AU7668" s="6"/>
      <c r="AV7668" s="6"/>
      <c r="AW7668" s="6"/>
      <c r="AX7668" s="6"/>
      <c r="AY7668" s="172"/>
      <c r="AZ7668" s="172"/>
      <c r="BA7668" s="172"/>
      <c r="BB7668" s="6"/>
      <c r="BC7668" s="6"/>
      <c r="BD7668" s="6"/>
      <c r="BE7668" s="6"/>
      <c r="BF7668" s="6"/>
      <c r="BG7668" s="172"/>
      <c r="BH7668" s="172"/>
      <c r="BI7668" s="172"/>
      <c r="BJ7668" s="6"/>
      <c r="BK7668" s="6"/>
      <c r="BL7668" s="6"/>
      <c r="BM7668" s="6"/>
      <c r="BN7668" s="6"/>
      <c r="BO7668" s="6"/>
      <c r="BP7668" s="6"/>
      <c r="BQ7668" s="6"/>
      <c r="BR7668" s="6"/>
      <c r="BS7668" s="6"/>
      <c r="BT7668" s="6"/>
      <c r="CG7668" s="432"/>
      <c r="CH7668" s="432"/>
      <c r="CL7668" s="174"/>
    </row>
    <row r="7669" spans="29:90" s="168" customFormat="1" x14ac:dyDescent="0.25">
      <c r="AC7669" s="175"/>
      <c r="AD7669" s="175"/>
      <c r="AE7669" s="175"/>
      <c r="AF7669" s="175"/>
      <c r="AG7669" s="175"/>
      <c r="AH7669" s="176"/>
      <c r="AM7669" s="6"/>
      <c r="AN7669" s="6"/>
      <c r="AO7669" s="6"/>
      <c r="AP7669" s="6"/>
      <c r="AQ7669" s="6"/>
      <c r="AR7669" s="6"/>
      <c r="AS7669" s="6"/>
      <c r="AT7669" s="6"/>
      <c r="AU7669" s="6"/>
      <c r="AV7669" s="6"/>
      <c r="AW7669" s="6"/>
      <c r="AX7669" s="6"/>
      <c r="AY7669" s="172"/>
      <c r="AZ7669" s="172"/>
      <c r="BA7669" s="172"/>
      <c r="BB7669" s="6"/>
      <c r="BC7669" s="6"/>
      <c r="BD7669" s="6"/>
      <c r="BE7669" s="6"/>
      <c r="BF7669" s="6"/>
      <c r="BG7669" s="172"/>
      <c r="BH7669" s="172"/>
      <c r="BI7669" s="172"/>
      <c r="BJ7669" s="6"/>
      <c r="BK7669" s="6"/>
      <c r="BL7669" s="6"/>
      <c r="BM7669" s="6"/>
      <c r="BN7669" s="6"/>
      <c r="BO7669" s="6"/>
      <c r="BP7669" s="6"/>
      <c r="BQ7669" s="6"/>
      <c r="BR7669" s="6"/>
      <c r="BS7669" s="6"/>
      <c r="BT7669" s="6"/>
      <c r="CG7669" s="432"/>
      <c r="CH7669" s="432"/>
      <c r="CL7669" s="174"/>
    </row>
    <row r="7670" spans="29:90" s="168" customFormat="1" x14ac:dyDescent="0.25">
      <c r="AC7670" s="175"/>
      <c r="AD7670" s="175"/>
      <c r="AE7670" s="175"/>
      <c r="AF7670" s="175"/>
      <c r="AG7670" s="175"/>
      <c r="AH7670" s="176"/>
      <c r="AM7670" s="6"/>
      <c r="AN7670" s="6"/>
      <c r="AO7670" s="6"/>
      <c r="AP7670" s="6"/>
      <c r="AQ7670" s="6"/>
      <c r="AR7670" s="6"/>
      <c r="AS7670" s="6"/>
      <c r="AT7670" s="6"/>
      <c r="AU7670" s="6"/>
      <c r="AV7670" s="6"/>
      <c r="AW7670" s="6"/>
      <c r="AX7670" s="6"/>
      <c r="AY7670" s="172"/>
      <c r="AZ7670" s="172"/>
      <c r="BA7670" s="172"/>
      <c r="BB7670" s="6"/>
      <c r="BC7670" s="6"/>
      <c r="BD7670" s="6"/>
      <c r="BE7670" s="6"/>
      <c r="BF7670" s="6"/>
      <c r="BG7670" s="172"/>
      <c r="BH7670" s="172"/>
      <c r="BI7670" s="172"/>
      <c r="BJ7670" s="6"/>
      <c r="BK7670" s="6"/>
      <c r="BL7670" s="6"/>
      <c r="BM7670" s="6"/>
      <c r="BN7670" s="6"/>
      <c r="BO7670" s="6"/>
      <c r="BP7670" s="6"/>
      <c r="BQ7670" s="6"/>
      <c r="BR7670" s="6"/>
      <c r="BS7670" s="6"/>
      <c r="BT7670" s="6"/>
      <c r="CG7670" s="432"/>
      <c r="CH7670" s="432"/>
      <c r="CL7670" s="174"/>
    </row>
    <row r="7671" spans="29:90" s="168" customFormat="1" x14ac:dyDescent="0.25">
      <c r="AC7671" s="175"/>
      <c r="AD7671" s="175"/>
      <c r="AE7671" s="175"/>
      <c r="AF7671" s="175"/>
      <c r="AG7671" s="175"/>
      <c r="AH7671" s="176"/>
      <c r="AM7671" s="6"/>
      <c r="AN7671" s="6"/>
      <c r="AO7671" s="6"/>
      <c r="AP7671" s="6"/>
      <c r="AQ7671" s="6"/>
      <c r="AR7671" s="6"/>
      <c r="AS7671" s="6"/>
      <c r="AT7671" s="6"/>
      <c r="AU7671" s="6"/>
      <c r="AV7671" s="6"/>
      <c r="AW7671" s="6"/>
      <c r="AX7671" s="6"/>
      <c r="AY7671" s="172"/>
      <c r="AZ7671" s="172"/>
      <c r="BA7671" s="172"/>
      <c r="BB7671" s="6"/>
      <c r="BC7671" s="6"/>
      <c r="BD7671" s="6"/>
      <c r="BE7671" s="6"/>
      <c r="BF7671" s="6"/>
      <c r="BG7671" s="172"/>
      <c r="BH7671" s="172"/>
      <c r="BI7671" s="172"/>
      <c r="BJ7671" s="6"/>
      <c r="BK7671" s="6"/>
      <c r="BL7671" s="6"/>
      <c r="BM7671" s="6"/>
      <c r="BN7671" s="6"/>
      <c r="BO7671" s="6"/>
      <c r="BP7671" s="6"/>
      <c r="BQ7671" s="6"/>
      <c r="BR7671" s="6"/>
      <c r="BS7671" s="6"/>
      <c r="BT7671" s="6"/>
      <c r="CG7671" s="432"/>
      <c r="CH7671" s="432"/>
      <c r="CL7671" s="174"/>
    </row>
    <row r="7672" spans="29:90" s="168" customFormat="1" x14ac:dyDescent="0.25">
      <c r="AC7672" s="175"/>
      <c r="AD7672" s="175"/>
      <c r="AE7672" s="175"/>
      <c r="AF7672" s="175"/>
      <c r="AG7672" s="175"/>
      <c r="AH7672" s="176"/>
      <c r="AM7672" s="6"/>
      <c r="AN7672" s="6"/>
      <c r="AO7672" s="6"/>
      <c r="AP7672" s="6"/>
      <c r="AQ7672" s="6"/>
      <c r="AR7672" s="6"/>
      <c r="AS7672" s="6"/>
      <c r="AT7672" s="6"/>
      <c r="AU7672" s="6"/>
      <c r="AV7672" s="6"/>
      <c r="AW7672" s="6"/>
      <c r="AX7672" s="6"/>
      <c r="AY7672" s="172"/>
      <c r="AZ7672" s="172"/>
      <c r="BA7672" s="172"/>
      <c r="BB7672" s="6"/>
      <c r="BC7672" s="6"/>
      <c r="BD7672" s="6"/>
      <c r="BE7672" s="6"/>
      <c r="BF7672" s="6"/>
      <c r="BG7672" s="172"/>
      <c r="BH7672" s="172"/>
      <c r="BI7672" s="172"/>
      <c r="BJ7672" s="6"/>
      <c r="BK7672" s="6"/>
      <c r="BL7672" s="6"/>
      <c r="BM7672" s="6"/>
      <c r="BN7672" s="6"/>
      <c r="BO7672" s="6"/>
      <c r="BP7672" s="6"/>
      <c r="BQ7672" s="6"/>
      <c r="BR7672" s="6"/>
      <c r="BS7672" s="6"/>
      <c r="BT7672" s="6"/>
      <c r="CG7672" s="432"/>
      <c r="CH7672" s="432"/>
      <c r="CL7672" s="174"/>
    </row>
    <row r="7673" spans="29:90" s="168" customFormat="1" x14ac:dyDescent="0.25">
      <c r="AC7673" s="175"/>
      <c r="AD7673" s="175"/>
      <c r="AE7673" s="175"/>
      <c r="AF7673" s="175"/>
      <c r="AG7673" s="175"/>
      <c r="AH7673" s="176"/>
      <c r="AM7673" s="6"/>
      <c r="AN7673" s="6"/>
      <c r="AO7673" s="6"/>
      <c r="AP7673" s="6"/>
      <c r="AQ7673" s="6"/>
      <c r="AR7673" s="6"/>
      <c r="AS7673" s="6"/>
      <c r="AT7673" s="6"/>
      <c r="AU7673" s="6"/>
      <c r="AV7673" s="6"/>
      <c r="AW7673" s="6"/>
      <c r="AX7673" s="6"/>
      <c r="AY7673" s="172"/>
      <c r="AZ7673" s="172"/>
      <c r="BA7673" s="172"/>
      <c r="BB7673" s="6"/>
      <c r="BC7673" s="6"/>
      <c r="BD7673" s="6"/>
      <c r="BE7673" s="6"/>
      <c r="BF7673" s="6"/>
      <c r="BG7673" s="172"/>
      <c r="BH7673" s="172"/>
      <c r="BI7673" s="172"/>
      <c r="BJ7673" s="6"/>
      <c r="BK7673" s="6"/>
      <c r="BL7673" s="6"/>
      <c r="BM7673" s="6"/>
      <c r="BN7673" s="6"/>
      <c r="BO7673" s="6"/>
      <c r="BP7673" s="6"/>
      <c r="BQ7673" s="6"/>
      <c r="BR7673" s="6"/>
      <c r="BS7673" s="6"/>
      <c r="BT7673" s="6"/>
      <c r="CG7673" s="432"/>
      <c r="CH7673" s="432"/>
      <c r="CL7673" s="174"/>
    </row>
    <row r="7674" spans="29:90" s="168" customFormat="1" x14ac:dyDescent="0.25">
      <c r="AC7674" s="175"/>
      <c r="AD7674" s="175"/>
      <c r="AE7674" s="175"/>
      <c r="AF7674" s="175"/>
      <c r="AG7674" s="175"/>
      <c r="AH7674" s="176"/>
      <c r="AM7674" s="6"/>
      <c r="AN7674" s="6"/>
      <c r="AO7674" s="6"/>
      <c r="AP7674" s="6"/>
      <c r="AQ7674" s="6"/>
      <c r="AR7674" s="6"/>
      <c r="AS7674" s="6"/>
      <c r="AT7674" s="6"/>
      <c r="AU7674" s="6"/>
      <c r="AV7674" s="6"/>
      <c r="AW7674" s="6"/>
      <c r="AX7674" s="6"/>
      <c r="AY7674" s="172"/>
      <c r="AZ7674" s="172"/>
      <c r="BA7674" s="172"/>
      <c r="BB7674" s="6"/>
      <c r="BC7674" s="6"/>
      <c r="BD7674" s="6"/>
      <c r="BE7674" s="6"/>
      <c r="BF7674" s="6"/>
      <c r="BG7674" s="172"/>
      <c r="BH7674" s="172"/>
      <c r="BI7674" s="172"/>
      <c r="BJ7674" s="6"/>
      <c r="BK7674" s="6"/>
      <c r="BL7674" s="6"/>
      <c r="BM7674" s="6"/>
      <c r="BN7674" s="6"/>
      <c r="BO7674" s="6"/>
      <c r="BP7674" s="6"/>
      <c r="BQ7674" s="6"/>
      <c r="BR7674" s="6"/>
      <c r="BS7674" s="6"/>
      <c r="BT7674" s="6"/>
      <c r="CG7674" s="432"/>
      <c r="CH7674" s="432"/>
      <c r="CL7674" s="174"/>
    </row>
    <row r="7675" spans="29:90" s="168" customFormat="1" x14ac:dyDescent="0.25">
      <c r="AC7675" s="175"/>
      <c r="AD7675" s="175"/>
      <c r="AE7675" s="175"/>
      <c r="AF7675" s="175"/>
      <c r="AG7675" s="175"/>
      <c r="AH7675" s="176"/>
      <c r="AM7675" s="6"/>
      <c r="AN7675" s="6"/>
      <c r="AO7675" s="6"/>
      <c r="AP7675" s="6"/>
      <c r="AQ7675" s="6"/>
      <c r="AR7675" s="6"/>
      <c r="AS7675" s="6"/>
      <c r="AT7675" s="6"/>
      <c r="AU7675" s="6"/>
      <c r="AV7675" s="6"/>
      <c r="AW7675" s="6"/>
      <c r="AX7675" s="6"/>
      <c r="AY7675" s="172"/>
      <c r="AZ7675" s="172"/>
      <c r="BA7675" s="172"/>
      <c r="BB7675" s="6"/>
      <c r="BC7675" s="6"/>
      <c r="BD7675" s="6"/>
      <c r="BE7675" s="6"/>
      <c r="BF7675" s="6"/>
      <c r="BG7675" s="172"/>
      <c r="BH7675" s="172"/>
      <c r="BI7675" s="172"/>
      <c r="BJ7675" s="6"/>
      <c r="BK7675" s="6"/>
      <c r="BL7675" s="6"/>
      <c r="BM7675" s="6"/>
      <c r="BN7675" s="6"/>
      <c r="BO7675" s="6"/>
      <c r="BP7675" s="6"/>
      <c r="BQ7675" s="6"/>
      <c r="BR7675" s="6"/>
      <c r="BS7675" s="6"/>
      <c r="BT7675" s="6"/>
      <c r="CG7675" s="432"/>
      <c r="CH7675" s="432"/>
      <c r="CL7675" s="174"/>
    </row>
    <row r="7676" spans="29:90" s="168" customFormat="1" x14ac:dyDescent="0.25">
      <c r="AC7676" s="175"/>
      <c r="AD7676" s="175"/>
      <c r="AE7676" s="175"/>
      <c r="AF7676" s="175"/>
      <c r="AG7676" s="175"/>
      <c r="AH7676" s="176"/>
      <c r="AM7676" s="6"/>
      <c r="AN7676" s="6"/>
      <c r="AO7676" s="6"/>
      <c r="AP7676" s="6"/>
      <c r="AQ7676" s="6"/>
      <c r="AR7676" s="6"/>
      <c r="AS7676" s="6"/>
      <c r="AT7676" s="6"/>
      <c r="AU7676" s="6"/>
      <c r="AV7676" s="6"/>
      <c r="AW7676" s="6"/>
      <c r="AX7676" s="6"/>
      <c r="AY7676" s="172"/>
      <c r="AZ7676" s="172"/>
      <c r="BA7676" s="172"/>
      <c r="BB7676" s="6"/>
      <c r="BC7676" s="6"/>
      <c r="BD7676" s="6"/>
      <c r="BE7676" s="6"/>
      <c r="BF7676" s="6"/>
      <c r="BG7676" s="172"/>
      <c r="BH7676" s="172"/>
      <c r="BI7676" s="172"/>
      <c r="BJ7676" s="6"/>
      <c r="BK7676" s="6"/>
      <c r="BL7676" s="6"/>
      <c r="BM7676" s="6"/>
      <c r="BN7676" s="6"/>
      <c r="BO7676" s="6"/>
      <c r="BP7676" s="6"/>
      <c r="BQ7676" s="6"/>
      <c r="BR7676" s="6"/>
      <c r="BS7676" s="6"/>
      <c r="BT7676" s="6"/>
      <c r="CG7676" s="432"/>
      <c r="CH7676" s="432"/>
      <c r="CL7676" s="174"/>
    </row>
    <row r="7677" spans="29:90" s="168" customFormat="1" x14ac:dyDescent="0.25">
      <c r="AC7677" s="175"/>
      <c r="AD7677" s="175"/>
      <c r="AE7677" s="175"/>
      <c r="AF7677" s="175"/>
      <c r="AG7677" s="175"/>
      <c r="AH7677" s="176"/>
      <c r="AM7677" s="6"/>
      <c r="AN7677" s="6"/>
      <c r="AO7677" s="6"/>
      <c r="AP7677" s="6"/>
      <c r="AQ7677" s="6"/>
      <c r="AR7677" s="6"/>
      <c r="AS7677" s="6"/>
      <c r="AT7677" s="6"/>
      <c r="AU7677" s="6"/>
      <c r="AV7677" s="6"/>
      <c r="AW7677" s="6"/>
      <c r="AX7677" s="6"/>
      <c r="AY7677" s="172"/>
      <c r="AZ7677" s="172"/>
      <c r="BA7677" s="172"/>
      <c r="BB7677" s="6"/>
      <c r="BC7677" s="6"/>
      <c r="BD7677" s="6"/>
      <c r="BE7677" s="6"/>
      <c r="BF7677" s="6"/>
      <c r="BG7677" s="172"/>
      <c r="BH7677" s="172"/>
      <c r="BI7677" s="172"/>
      <c r="BJ7677" s="6"/>
      <c r="BK7677" s="6"/>
      <c r="BL7677" s="6"/>
      <c r="BM7677" s="6"/>
      <c r="BN7677" s="6"/>
      <c r="BO7677" s="6"/>
      <c r="BP7677" s="6"/>
      <c r="BQ7677" s="6"/>
      <c r="BR7677" s="6"/>
      <c r="BS7677" s="6"/>
      <c r="BT7677" s="6"/>
      <c r="CG7677" s="432"/>
      <c r="CH7677" s="432"/>
      <c r="CL7677" s="174"/>
    </row>
    <row r="7678" spans="29:90" s="168" customFormat="1" x14ac:dyDescent="0.25">
      <c r="AC7678" s="175"/>
      <c r="AD7678" s="175"/>
      <c r="AE7678" s="175"/>
      <c r="AF7678" s="175"/>
      <c r="AG7678" s="175"/>
      <c r="AH7678" s="176"/>
      <c r="AM7678" s="6"/>
      <c r="AN7678" s="6"/>
      <c r="AO7678" s="6"/>
      <c r="AP7678" s="6"/>
      <c r="AQ7678" s="6"/>
      <c r="AR7678" s="6"/>
      <c r="AS7678" s="6"/>
      <c r="AT7678" s="6"/>
      <c r="AU7678" s="6"/>
      <c r="AV7678" s="6"/>
      <c r="AW7678" s="6"/>
      <c r="AX7678" s="6"/>
      <c r="AY7678" s="172"/>
      <c r="AZ7678" s="172"/>
      <c r="BA7678" s="172"/>
      <c r="BB7678" s="6"/>
      <c r="BC7678" s="6"/>
      <c r="BD7678" s="6"/>
      <c r="BE7678" s="6"/>
      <c r="BF7678" s="6"/>
      <c r="BG7678" s="172"/>
      <c r="BH7678" s="172"/>
      <c r="BI7678" s="172"/>
      <c r="BJ7678" s="6"/>
      <c r="BK7678" s="6"/>
      <c r="BL7678" s="6"/>
      <c r="BM7678" s="6"/>
      <c r="BN7678" s="6"/>
      <c r="BO7678" s="6"/>
      <c r="BP7678" s="6"/>
      <c r="BQ7678" s="6"/>
      <c r="BR7678" s="6"/>
      <c r="BS7678" s="6"/>
      <c r="BT7678" s="6"/>
      <c r="CG7678" s="432"/>
      <c r="CH7678" s="432"/>
      <c r="CL7678" s="174"/>
    </row>
    <row r="7679" spans="29:90" s="168" customFormat="1" x14ac:dyDescent="0.25">
      <c r="AC7679" s="175"/>
      <c r="AD7679" s="175"/>
      <c r="AE7679" s="175"/>
      <c r="AF7679" s="175"/>
      <c r="AG7679" s="175"/>
      <c r="AH7679" s="176"/>
      <c r="AM7679" s="6"/>
      <c r="AN7679" s="6"/>
      <c r="AO7679" s="6"/>
      <c r="AP7679" s="6"/>
      <c r="AQ7679" s="6"/>
      <c r="AR7679" s="6"/>
      <c r="AS7679" s="6"/>
      <c r="AT7679" s="6"/>
      <c r="AU7679" s="6"/>
      <c r="AV7679" s="6"/>
      <c r="AW7679" s="6"/>
      <c r="AX7679" s="6"/>
      <c r="AY7679" s="172"/>
      <c r="AZ7679" s="172"/>
      <c r="BA7679" s="172"/>
      <c r="BB7679" s="6"/>
      <c r="BC7679" s="6"/>
      <c r="BD7679" s="6"/>
      <c r="BE7679" s="6"/>
      <c r="BF7679" s="6"/>
      <c r="BG7679" s="172"/>
      <c r="BH7679" s="172"/>
      <c r="BI7679" s="172"/>
      <c r="BJ7679" s="6"/>
      <c r="BK7679" s="6"/>
      <c r="BL7679" s="6"/>
      <c r="BM7679" s="6"/>
      <c r="BN7679" s="6"/>
      <c r="BO7679" s="6"/>
      <c r="BP7679" s="6"/>
      <c r="BQ7679" s="6"/>
      <c r="BR7679" s="6"/>
      <c r="BS7679" s="6"/>
      <c r="BT7679" s="6"/>
      <c r="CG7679" s="432"/>
      <c r="CH7679" s="432"/>
      <c r="CL7679" s="174"/>
    </row>
    <row r="7680" spans="29:90" s="168" customFormat="1" x14ac:dyDescent="0.25">
      <c r="AC7680" s="175"/>
      <c r="AD7680" s="175"/>
      <c r="AE7680" s="175"/>
      <c r="AF7680" s="175"/>
      <c r="AG7680" s="175"/>
      <c r="AH7680" s="176"/>
      <c r="AM7680" s="6"/>
      <c r="AN7680" s="6"/>
      <c r="AO7680" s="6"/>
      <c r="AP7680" s="6"/>
      <c r="AQ7680" s="6"/>
      <c r="AR7680" s="6"/>
      <c r="AS7680" s="6"/>
      <c r="AT7680" s="6"/>
      <c r="AU7680" s="6"/>
      <c r="AV7680" s="6"/>
      <c r="AW7680" s="6"/>
      <c r="AX7680" s="6"/>
      <c r="AY7680" s="172"/>
      <c r="AZ7680" s="172"/>
      <c r="BA7680" s="172"/>
      <c r="BB7680" s="6"/>
      <c r="BC7680" s="6"/>
      <c r="BD7680" s="6"/>
      <c r="BE7680" s="6"/>
      <c r="BF7680" s="6"/>
      <c r="BG7680" s="172"/>
      <c r="BH7680" s="172"/>
      <c r="BI7680" s="172"/>
      <c r="BJ7680" s="6"/>
      <c r="BK7680" s="6"/>
      <c r="BL7680" s="6"/>
      <c r="BM7680" s="6"/>
      <c r="BN7680" s="6"/>
      <c r="BO7680" s="6"/>
      <c r="BP7680" s="6"/>
      <c r="BQ7680" s="6"/>
      <c r="BR7680" s="6"/>
      <c r="BS7680" s="6"/>
      <c r="BT7680" s="6"/>
      <c r="CG7680" s="432"/>
      <c r="CH7680" s="432"/>
      <c r="CL7680" s="174"/>
    </row>
    <row r="7681" spans="29:90" s="168" customFormat="1" x14ac:dyDescent="0.25">
      <c r="AC7681" s="175"/>
      <c r="AD7681" s="175"/>
      <c r="AE7681" s="175"/>
      <c r="AF7681" s="175"/>
      <c r="AG7681" s="175"/>
      <c r="AH7681" s="176"/>
      <c r="AM7681" s="6"/>
      <c r="AN7681" s="6"/>
      <c r="AO7681" s="6"/>
      <c r="AP7681" s="6"/>
      <c r="AQ7681" s="6"/>
      <c r="AR7681" s="6"/>
      <c r="AS7681" s="6"/>
      <c r="AT7681" s="6"/>
      <c r="AU7681" s="6"/>
      <c r="AV7681" s="6"/>
      <c r="AW7681" s="6"/>
      <c r="AX7681" s="6"/>
      <c r="AY7681" s="172"/>
      <c r="AZ7681" s="172"/>
      <c r="BA7681" s="172"/>
      <c r="BB7681" s="6"/>
      <c r="BC7681" s="6"/>
      <c r="BD7681" s="6"/>
      <c r="BE7681" s="6"/>
      <c r="BF7681" s="6"/>
      <c r="BG7681" s="172"/>
      <c r="BH7681" s="172"/>
      <c r="BI7681" s="172"/>
      <c r="BJ7681" s="6"/>
      <c r="BK7681" s="6"/>
      <c r="BL7681" s="6"/>
      <c r="BM7681" s="6"/>
      <c r="BN7681" s="6"/>
      <c r="BO7681" s="6"/>
      <c r="BP7681" s="6"/>
      <c r="BQ7681" s="6"/>
      <c r="BR7681" s="6"/>
      <c r="BS7681" s="6"/>
      <c r="BT7681" s="6"/>
      <c r="CG7681" s="432"/>
      <c r="CH7681" s="432"/>
      <c r="CL7681" s="174"/>
    </row>
    <row r="7682" spans="29:90" s="168" customFormat="1" x14ac:dyDescent="0.25">
      <c r="AC7682" s="175"/>
      <c r="AD7682" s="175"/>
      <c r="AE7682" s="175"/>
      <c r="AF7682" s="175"/>
      <c r="AG7682" s="175"/>
      <c r="AH7682" s="176"/>
      <c r="AM7682" s="6"/>
      <c r="AN7682" s="6"/>
      <c r="AO7682" s="6"/>
      <c r="AP7682" s="6"/>
      <c r="AQ7682" s="6"/>
      <c r="AR7682" s="6"/>
      <c r="AS7682" s="6"/>
      <c r="AT7682" s="6"/>
      <c r="AU7682" s="6"/>
      <c r="AV7682" s="6"/>
      <c r="AW7682" s="6"/>
      <c r="AX7682" s="6"/>
      <c r="AY7682" s="172"/>
      <c r="AZ7682" s="172"/>
      <c r="BA7682" s="172"/>
      <c r="BB7682" s="6"/>
      <c r="BC7682" s="6"/>
      <c r="BD7682" s="6"/>
      <c r="BE7682" s="6"/>
      <c r="BF7682" s="6"/>
      <c r="BG7682" s="172"/>
      <c r="BH7682" s="172"/>
      <c r="BI7682" s="172"/>
      <c r="BJ7682" s="6"/>
      <c r="BK7682" s="6"/>
      <c r="BL7682" s="6"/>
      <c r="BM7682" s="6"/>
      <c r="BN7682" s="6"/>
      <c r="BO7682" s="6"/>
      <c r="BP7682" s="6"/>
      <c r="BQ7682" s="6"/>
      <c r="BR7682" s="6"/>
      <c r="BS7682" s="6"/>
      <c r="BT7682" s="6"/>
      <c r="CG7682" s="432"/>
      <c r="CH7682" s="432"/>
      <c r="CL7682" s="174"/>
    </row>
    <row r="7683" spans="29:90" s="168" customFormat="1" x14ac:dyDescent="0.25">
      <c r="AC7683" s="175"/>
      <c r="AD7683" s="175"/>
      <c r="AE7683" s="175"/>
      <c r="AF7683" s="175"/>
      <c r="AG7683" s="175"/>
      <c r="AH7683" s="176"/>
      <c r="AM7683" s="6"/>
      <c r="AN7683" s="6"/>
      <c r="AO7683" s="6"/>
      <c r="AP7683" s="6"/>
      <c r="AQ7683" s="6"/>
      <c r="AR7683" s="6"/>
      <c r="AS7683" s="6"/>
      <c r="AT7683" s="6"/>
      <c r="AU7683" s="6"/>
      <c r="AV7683" s="6"/>
      <c r="AW7683" s="6"/>
      <c r="AX7683" s="6"/>
      <c r="AY7683" s="172"/>
      <c r="AZ7683" s="172"/>
      <c r="BA7683" s="172"/>
      <c r="BB7683" s="6"/>
      <c r="BC7683" s="6"/>
      <c r="BD7683" s="6"/>
      <c r="BE7683" s="6"/>
      <c r="BF7683" s="6"/>
      <c r="BG7683" s="172"/>
      <c r="BH7683" s="172"/>
      <c r="BI7683" s="172"/>
      <c r="BJ7683" s="6"/>
      <c r="BK7683" s="6"/>
      <c r="BL7683" s="6"/>
      <c r="BM7683" s="6"/>
      <c r="BN7683" s="6"/>
      <c r="BO7683" s="6"/>
      <c r="BP7683" s="6"/>
      <c r="BQ7683" s="6"/>
      <c r="BR7683" s="6"/>
      <c r="BS7683" s="6"/>
      <c r="BT7683" s="6"/>
      <c r="CG7683" s="432"/>
      <c r="CH7683" s="432"/>
      <c r="CL7683" s="174"/>
    </row>
    <row r="7684" spans="29:90" s="168" customFormat="1" x14ac:dyDescent="0.25">
      <c r="AC7684" s="175"/>
      <c r="AD7684" s="175"/>
      <c r="AE7684" s="175"/>
      <c r="AF7684" s="175"/>
      <c r="AG7684" s="175"/>
      <c r="AH7684" s="176"/>
      <c r="AM7684" s="6"/>
      <c r="AN7684" s="6"/>
      <c r="AO7684" s="6"/>
      <c r="AP7684" s="6"/>
      <c r="AQ7684" s="6"/>
      <c r="AR7684" s="6"/>
      <c r="AS7684" s="6"/>
      <c r="AT7684" s="6"/>
      <c r="AU7684" s="6"/>
      <c r="AV7684" s="6"/>
      <c r="AW7684" s="6"/>
      <c r="AX7684" s="6"/>
      <c r="AY7684" s="172"/>
      <c r="AZ7684" s="172"/>
      <c r="BA7684" s="172"/>
      <c r="BB7684" s="6"/>
      <c r="BC7684" s="6"/>
      <c r="BD7684" s="6"/>
      <c r="BE7684" s="6"/>
      <c r="BF7684" s="6"/>
      <c r="BG7684" s="172"/>
      <c r="BH7684" s="172"/>
      <c r="BI7684" s="172"/>
      <c r="BJ7684" s="6"/>
      <c r="BK7684" s="6"/>
      <c r="BL7684" s="6"/>
      <c r="BM7684" s="6"/>
      <c r="BN7684" s="6"/>
      <c r="BO7684" s="6"/>
      <c r="BP7684" s="6"/>
      <c r="BQ7684" s="6"/>
      <c r="BR7684" s="6"/>
      <c r="BS7684" s="6"/>
      <c r="BT7684" s="6"/>
      <c r="CG7684" s="432"/>
      <c r="CH7684" s="432"/>
      <c r="CL7684" s="174"/>
    </row>
    <row r="7685" spans="29:90" s="168" customFormat="1" x14ac:dyDescent="0.25">
      <c r="AC7685" s="175"/>
      <c r="AD7685" s="175"/>
      <c r="AE7685" s="175"/>
      <c r="AF7685" s="175"/>
      <c r="AG7685" s="175"/>
      <c r="AH7685" s="176"/>
      <c r="AM7685" s="6"/>
      <c r="AN7685" s="6"/>
      <c r="AO7685" s="6"/>
      <c r="AP7685" s="6"/>
      <c r="AQ7685" s="6"/>
      <c r="AR7685" s="6"/>
      <c r="AS7685" s="6"/>
      <c r="AT7685" s="6"/>
      <c r="AU7685" s="6"/>
      <c r="AV7685" s="6"/>
      <c r="AW7685" s="6"/>
      <c r="AX7685" s="6"/>
      <c r="AY7685" s="172"/>
      <c r="AZ7685" s="172"/>
      <c r="BA7685" s="172"/>
      <c r="BB7685" s="6"/>
      <c r="BC7685" s="6"/>
      <c r="BD7685" s="6"/>
      <c r="BE7685" s="6"/>
      <c r="BF7685" s="6"/>
      <c r="BG7685" s="172"/>
      <c r="BH7685" s="172"/>
      <c r="BI7685" s="172"/>
      <c r="BJ7685" s="6"/>
      <c r="BK7685" s="6"/>
      <c r="BL7685" s="6"/>
      <c r="BM7685" s="6"/>
      <c r="BN7685" s="6"/>
      <c r="BO7685" s="6"/>
      <c r="BP7685" s="6"/>
      <c r="BQ7685" s="6"/>
      <c r="BR7685" s="6"/>
      <c r="BS7685" s="6"/>
      <c r="BT7685" s="6"/>
      <c r="CG7685" s="432"/>
      <c r="CH7685" s="432"/>
      <c r="CL7685" s="174"/>
    </row>
    <row r="7686" spans="29:90" s="168" customFormat="1" x14ac:dyDescent="0.25">
      <c r="AC7686" s="175"/>
      <c r="AD7686" s="175"/>
      <c r="AE7686" s="175"/>
      <c r="AF7686" s="175"/>
      <c r="AG7686" s="175"/>
      <c r="AH7686" s="176"/>
      <c r="AM7686" s="6"/>
      <c r="AN7686" s="6"/>
      <c r="AO7686" s="6"/>
      <c r="AP7686" s="6"/>
      <c r="AQ7686" s="6"/>
      <c r="AR7686" s="6"/>
      <c r="AS7686" s="6"/>
      <c r="AT7686" s="6"/>
      <c r="AU7686" s="6"/>
      <c r="AV7686" s="6"/>
      <c r="AW7686" s="6"/>
      <c r="AX7686" s="6"/>
      <c r="AY7686" s="172"/>
      <c r="AZ7686" s="172"/>
      <c r="BA7686" s="172"/>
      <c r="BB7686" s="6"/>
      <c r="BC7686" s="6"/>
      <c r="BD7686" s="6"/>
      <c r="BE7686" s="6"/>
      <c r="BF7686" s="6"/>
      <c r="BG7686" s="172"/>
      <c r="BH7686" s="172"/>
      <c r="BI7686" s="172"/>
      <c r="BJ7686" s="6"/>
      <c r="BK7686" s="6"/>
      <c r="BL7686" s="6"/>
      <c r="BM7686" s="6"/>
      <c r="BN7686" s="6"/>
      <c r="BO7686" s="6"/>
      <c r="BP7686" s="6"/>
      <c r="BQ7686" s="6"/>
      <c r="BR7686" s="6"/>
      <c r="BS7686" s="6"/>
      <c r="BT7686" s="6"/>
      <c r="CG7686" s="432"/>
      <c r="CH7686" s="432"/>
      <c r="CL7686" s="174"/>
    </row>
    <row r="7687" spans="29:90" s="168" customFormat="1" x14ac:dyDescent="0.25">
      <c r="AC7687" s="175"/>
      <c r="AD7687" s="175"/>
      <c r="AE7687" s="175"/>
      <c r="AF7687" s="175"/>
      <c r="AG7687" s="175"/>
      <c r="AH7687" s="176"/>
      <c r="AM7687" s="6"/>
      <c r="AN7687" s="6"/>
      <c r="AO7687" s="6"/>
      <c r="AP7687" s="6"/>
      <c r="AQ7687" s="6"/>
      <c r="AR7687" s="6"/>
      <c r="AS7687" s="6"/>
      <c r="AT7687" s="6"/>
      <c r="AU7687" s="6"/>
      <c r="AV7687" s="6"/>
      <c r="AW7687" s="6"/>
      <c r="AX7687" s="6"/>
      <c r="AY7687" s="172"/>
      <c r="AZ7687" s="172"/>
      <c r="BA7687" s="172"/>
      <c r="BB7687" s="6"/>
      <c r="BC7687" s="6"/>
      <c r="BD7687" s="6"/>
      <c r="BE7687" s="6"/>
      <c r="BF7687" s="6"/>
      <c r="BG7687" s="172"/>
      <c r="BH7687" s="172"/>
      <c r="BI7687" s="172"/>
      <c r="BJ7687" s="6"/>
      <c r="BK7687" s="6"/>
      <c r="BL7687" s="6"/>
      <c r="BM7687" s="6"/>
      <c r="BN7687" s="6"/>
      <c r="BO7687" s="6"/>
      <c r="BP7687" s="6"/>
      <c r="BQ7687" s="6"/>
      <c r="BR7687" s="6"/>
      <c r="BS7687" s="6"/>
      <c r="BT7687" s="6"/>
      <c r="CG7687" s="432"/>
      <c r="CH7687" s="432"/>
      <c r="CL7687" s="174"/>
    </row>
    <row r="7688" spans="29:90" s="168" customFormat="1" x14ac:dyDescent="0.25">
      <c r="AC7688" s="175"/>
      <c r="AD7688" s="175"/>
      <c r="AE7688" s="175"/>
      <c r="AF7688" s="175"/>
      <c r="AG7688" s="175"/>
      <c r="AH7688" s="176"/>
      <c r="AM7688" s="6"/>
      <c r="AN7688" s="6"/>
      <c r="AO7688" s="6"/>
      <c r="AP7688" s="6"/>
      <c r="AQ7688" s="6"/>
      <c r="AR7688" s="6"/>
      <c r="AS7688" s="6"/>
      <c r="AT7688" s="6"/>
      <c r="AU7688" s="6"/>
      <c r="AV7688" s="6"/>
      <c r="AW7688" s="6"/>
      <c r="AX7688" s="6"/>
      <c r="AY7688" s="172"/>
      <c r="AZ7688" s="172"/>
      <c r="BA7688" s="172"/>
      <c r="BB7688" s="6"/>
      <c r="BC7688" s="6"/>
      <c r="BD7688" s="6"/>
      <c r="BE7688" s="6"/>
      <c r="BF7688" s="6"/>
      <c r="BG7688" s="172"/>
      <c r="BH7688" s="172"/>
      <c r="BI7688" s="172"/>
      <c r="BJ7688" s="6"/>
      <c r="BK7688" s="6"/>
      <c r="BL7688" s="6"/>
      <c r="BM7688" s="6"/>
      <c r="BN7688" s="6"/>
      <c r="BO7688" s="6"/>
      <c r="BP7688" s="6"/>
      <c r="BQ7688" s="6"/>
      <c r="BR7688" s="6"/>
      <c r="BS7688" s="6"/>
      <c r="BT7688" s="6"/>
      <c r="CG7688" s="432"/>
      <c r="CH7688" s="432"/>
      <c r="CL7688" s="174"/>
    </row>
    <row r="7689" spans="29:90" s="168" customFormat="1" x14ac:dyDescent="0.25">
      <c r="AC7689" s="175"/>
      <c r="AD7689" s="175"/>
      <c r="AE7689" s="175"/>
      <c r="AF7689" s="175"/>
      <c r="AG7689" s="175"/>
      <c r="AH7689" s="176"/>
      <c r="AM7689" s="6"/>
      <c r="AN7689" s="6"/>
      <c r="AO7689" s="6"/>
      <c r="AP7689" s="6"/>
      <c r="AQ7689" s="6"/>
      <c r="AR7689" s="6"/>
      <c r="AS7689" s="6"/>
      <c r="AT7689" s="6"/>
      <c r="AU7689" s="6"/>
      <c r="AV7689" s="6"/>
      <c r="AW7689" s="6"/>
      <c r="AX7689" s="6"/>
      <c r="AY7689" s="172"/>
      <c r="AZ7689" s="172"/>
      <c r="BA7689" s="172"/>
      <c r="BB7689" s="6"/>
      <c r="BC7689" s="6"/>
      <c r="BD7689" s="6"/>
      <c r="BE7689" s="6"/>
      <c r="BF7689" s="6"/>
      <c r="BG7689" s="172"/>
      <c r="BH7689" s="172"/>
      <c r="BI7689" s="172"/>
      <c r="BJ7689" s="6"/>
      <c r="BK7689" s="6"/>
      <c r="BL7689" s="6"/>
      <c r="BM7689" s="6"/>
      <c r="BN7689" s="6"/>
      <c r="BO7689" s="6"/>
      <c r="BP7689" s="6"/>
      <c r="BQ7689" s="6"/>
      <c r="BR7689" s="6"/>
      <c r="BS7689" s="6"/>
      <c r="BT7689" s="6"/>
      <c r="CG7689" s="432"/>
      <c r="CH7689" s="432"/>
      <c r="CL7689" s="174"/>
    </row>
    <row r="7690" spans="29:90" s="168" customFormat="1" x14ac:dyDescent="0.25">
      <c r="AC7690" s="175"/>
      <c r="AD7690" s="175"/>
      <c r="AE7690" s="175"/>
      <c r="AF7690" s="175"/>
      <c r="AG7690" s="175"/>
      <c r="AH7690" s="176"/>
      <c r="AM7690" s="6"/>
      <c r="AN7690" s="6"/>
      <c r="AO7690" s="6"/>
      <c r="AP7690" s="6"/>
      <c r="AQ7690" s="6"/>
      <c r="AR7690" s="6"/>
      <c r="AS7690" s="6"/>
      <c r="AT7690" s="6"/>
      <c r="AU7690" s="6"/>
      <c r="AV7690" s="6"/>
      <c r="AW7690" s="6"/>
      <c r="AX7690" s="6"/>
      <c r="AY7690" s="172"/>
      <c r="AZ7690" s="172"/>
      <c r="BA7690" s="172"/>
      <c r="BB7690" s="6"/>
      <c r="BC7690" s="6"/>
      <c r="BD7690" s="6"/>
      <c r="BE7690" s="6"/>
      <c r="BF7690" s="6"/>
      <c r="BG7690" s="172"/>
      <c r="BH7690" s="172"/>
      <c r="BI7690" s="172"/>
      <c r="BJ7690" s="6"/>
      <c r="BK7690" s="6"/>
      <c r="BL7690" s="6"/>
      <c r="BM7690" s="6"/>
      <c r="BN7690" s="6"/>
      <c r="BO7690" s="6"/>
      <c r="BP7690" s="6"/>
      <c r="BQ7690" s="6"/>
      <c r="BR7690" s="6"/>
      <c r="BS7690" s="6"/>
      <c r="BT7690" s="6"/>
      <c r="CG7690" s="432"/>
      <c r="CH7690" s="432"/>
      <c r="CL7690" s="174"/>
    </row>
    <row r="7691" spans="29:90" s="168" customFormat="1" x14ac:dyDescent="0.25">
      <c r="AC7691" s="175"/>
      <c r="AD7691" s="175"/>
      <c r="AE7691" s="175"/>
      <c r="AF7691" s="175"/>
      <c r="AG7691" s="175"/>
      <c r="AH7691" s="176"/>
      <c r="AM7691" s="6"/>
      <c r="AN7691" s="6"/>
      <c r="AO7691" s="6"/>
      <c r="AP7691" s="6"/>
      <c r="AQ7691" s="6"/>
      <c r="AR7691" s="6"/>
      <c r="AS7691" s="6"/>
      <c r="AT7691" s="6"/>
      <c r="AU7691" s="6"/>
      <c r="AV7691" s="6"/>
      <c r="AW7691" s="6"/>
      <c r="AX7691" s="6"/>
      <c r="AY7691" s="172"/>
      <c r="AZ7691" s="172"/>
      <c r="BA7691" s="172"/>
      <c r="BB7691" s="6"/>
      <c r="BC7691" s="6"/>
      <c r="BD7691" s="6"/>
      <c r="BE7691" s="6"/>
      <c r="BF7691" s="6"/>
      <c r="BG7691" s="172"/>
      <c r="BH7691" s="172"/>
      <c r="BI7691" s="172"/>
      <c r="BJ7691" s="6"/>
      <c r="BK7691" s="6"/>
      <c r="BL7691" s="6"/>
      <c r="BM7691" s="6"/>
      <c r="BN7691" s="6"/>
      <c r="BO7691" s="6"/>
      <c r="BP7691" s="6"/>
      <c r="BQ7691" s="6"/>
      <c r="BR7691" s="6"/>
      <c r="BS7691" s="6"/>
      <c r="BT7691" s="6"/>
      <c r="CG7691" s="432"/>
      <c r="CH7691" s="432"/>
      <c r="CL7691" s="174"/>
    </row>
    <row r="7692" spans="29:90" s="168" customFormat="1" x14ac:dyDescent="0.25">
      <c r="AC7692" s="175"/>
      <c r="AD7692" s="175"/>
      <c r="AE7692" s="175"/>
      <c r="AF7692" s="175"/>
      <c r="AG7692" s="175"/>
      <c r="AH7692" s="176"/>
      <c r="AM7692" s="6"/>
      <c r="AN7692" s="6"/>
      <c r="AO7692" s="6"/>
      <c r="AP7692" s="6"/>
      <c r="AQ7692" s="6"/>
      <c r="AR7692" s="6"/>
      <c r="AS7692" s="6"/>
      <c r="AT7692" s="6"/>
      <c r="AU7692" s="6"/>
      <c r="AV7692" s="6"/>
      <c r="AW7692" s="6"/>
      <c r="AX7692" s="6"/>
      <c r="AY7692" s="172"/>
      <c r="AZ7692" s="172"/>
      <c r="BA7692" s="172"/>
      <c r="BB7692" s="6"/>
      <c r="BC7692" s="6"/>
      <c r="BD7692" s="6"/>
      <c r="BE7692" s="6"/>
      <c r="BF7692" s="6"/>
      <c r="BG7692" s="172"/>
      <c r="BH7692" s="172"/>
      <c r="BI7692" s="172"/>
      <c r="BJ7692" s="6"/>
      <c r="BK7692" s="6"/>
      <c r="BL7692" s="6"/>
      <c r="BM7692" s="6"/>
      <c r="BN7692" s="6"/>
      <c r="BO7692" s="6"/>
      <c r="BP7692" s="6"/>
      <c r="BQ7692" s="6"/>
      <c r="BR7692" s="6"/>
      <c r="BS7692" s="6"/>
      <c r="BT7692" s="6"/>
      <c r="CG7692" s="432"/>
      <c r="CH7692" s="432"/>
      <c r="CL7692" s="174"/>
    </row>
    <row r="7693" spans="29:90" s="168" customFormat="1" x14ac:dyDescent="0.25">
      <c r="AC7693" s="175"/>
      <c r="AD7693" s="175"/>
      <c r="AE7693" s="175"/>
      <c r="AF7693" s="175"/>
      <c r="AG7693" s="175"/>
      <c r="AH7693" s="176"/>
      <c r="AM7693" s="6"/>
      <c r="AN7693" s="6"/>
      <c r="AO7693" s="6"/>
      <c r="AP7693" s="6"/>
      <c r="AQ7693" s="6"/>
      <c r="AR7693" s="6"/>
      <c r="AS7693" s="6"/>
      <c r="AT7693" s="6"/>
      <c r="AU7693" s="6"/>
      <c r="AV7693" s="6"/>
      <c r="AW7693" s="6"/>
      <c r="AX7693" s="6"/>
      <c r="AY7693" s="172"/>
      <c r="AZ7693" s="172"/>
      <c r="BA7693" s="172"/>
      <c r="BB7693" s="6"/>
      <c r="BC7693" s="6"/>
      <c r="BD7693" s="6"/>
      <c r="BE7693" s="6"/>
      <c r="BF7693" s="6"/>
      <c r="BG7693" s="172"/>
      <c r="BH7693" s="172"/>
      <c r="BI7693" s="172"/>
      <c r="BJ7693" s="6"/>
      <c r="BK7693" s="6"/>
      <c r="BL7693" s="6"/>
      <c r="BM7693" s="6"/>
      <c r="BN7693" s="6"/>
      <c r="BO7693" s="6"/>
      <c r="BP7693" s="6"/>
      <c r="BQ7693" s="6"/>
      <c r="BR7693" s="6"/>
      <c r="BS7693" s="6"/>
      <c r="BT7693" s="6"/>
      <c r="CG7693" s="432"/>
      <c r="CH7693" s="432"/>
      <c r="CL7693" s="174"/>
    </row>
    <row r="7694" spans="29:90" s="168" customFormat="1" x14ac:dyDescent="0.25">
      <c r="AC7694" s="175"/>
      <c r="AD7694" s="175"/>
      <c r="AE7694" s="175"/>
      <c r="AF7694" s="175"/>
      <c r="AG7694" s="175"/>
      <c r="AH7694" s="176"/>
      <c r="AM7694" s="6"/>
      <c r="AN7694" s="6"/>
      <c r="AO7694" s="6"/>
      <c r="AP7694" s="6"/>
      <c r="AQ7694" s="6"/>
      <c r="AR7694" s="6"/>
      <c r="AS7694" s="6"/>
      <c r="AT7694" s="6"/>
      <c r="AU7694" s="6"/>
      <c r="AV7694" s="6"/>
      <c r="AW7694" s="6"/>
      <c r="AX7694" s="6"/>
      <c r="AY7694" s="172"/>
      <c r="AZ7694" s="172"/>
      <c r="BA7694" s="172"/>
      <c r="BB7694" s="6"/>
      <c r="BC7694" s="6"/>
      <c r="BD7694" s="6"/>
      <c r="BE7694" s="6"/>
      <c r="BF7694" s="6"/>
      <c r="BG7694" s="172"/>
      <c r="BH7694" s="172"/>
      <c r="BI7694" s="172"/>
      <c r="BJ7694" s="6"/>
      <c r="BK7694" s="6"/>
      <c r="BL7694" s="6"/>
      <c r="BM7694" s="6"/>
      <c r="BN7694" s="6"/>
      <c r="BO7694" s="6"/>
      <c r="BP7694" s="6"/>
      <c r="BQ7694" s="6"/>
      <c r="BR7694" s="6"/>
      <c r="BS7694" s="6"/>
      <c r="BT7694" s="6"/>
      <c r="CG7694" s="432"/>
      <c r="CH7694" s="432"/>
      <c r="CL7694" s="174"/>
    </row>
    <row r="7695" spans="29:90" s="168" customFormat="1" x14ac:dyDescent="0.25">
      <c r="AC7695" s="175"/>
      <c r="AD7695" s="175"/>
      <c r="AE7695" s="175"/>
      <c r="AF7695" s="175"/>
      <c r="AG7695" s="175"/>
      <c r="AH7695" s="176"/>
      <c r="AM7695" s="6"/>
      <c r="AN7695" s="6"/>
      <c r="AO7695" s="6"/>
      <c r="AP7695" s="6"/>
      <c r="AQ7695" s="6"/>
      <c r="AR7695" s="6"/>
      <c r="AS7695" s="6"/>
      <c r="AT7695" s="6"/>
      <c r="AU7695" s="6"/>
      <c r="AV7695" s="6"/>
      <c r="AW7695" s="6"/>
      <c r="AX7695" s="6"/>
      <c r="AY7695" s="172"/>
      <c r="AZ7695" s="172"/>
      <c r="BA7695" s="172"/>
      <c r="BB7695" s="6"/>
      <c r="BC7695" s="6"/>
      <c r="BD7695" s="6"/>
      <c r="BE7695" s="6"/>
      <c r="BF7695" s="6"/>
      <c r="BG7695" s="172"/>
      <c r="BH7695" s="172"/>
      <c r="BI7695" s="172"/>
      <c r="BJ7695" s="6"/>
      <c r="BK7695" s="6"/>
      <c r="BL7695" s="6"/>
      <c r="BM7695" s="6"/>
      <c r="BN7695" s="6"/>
      <c r="BO7695" s="6"/>
      <c r="BP7695" s="6"/>
      <c r="BQ7695" s="6"/>
      <c r="BR7695" s="6"/>
      <c r="BS7695" s="6"/>
      <c r="BT7695" s="6"/>
      <c r="CG7695" s="432"/>
      <c r="CH7695" s="432"/>
      <c r="CL7695" s="174"/>
    </row>
    <row r="7696" spans="29:90" s="168" customFormat="1" x14ac:dyDescent="0.25">
      <c r="AC7696" s="175"/>
      <c r="AD7696" s="175"/>
      <c r="AE7696" s="175"/>
      <c r="AF7696" s="175"/>
      <c r="AG7696" s="175"/>
      <c r="AH7696" s="176"/>
      <c r="AM7696" s="6"/>
      <c r="AN7696" s="6"/>
      <c r="AO7696" s="6"/>
      <c r="AP7696" s="6"/>
      <c r="AQ7696" s="6"/>
      <c r="AR7696" s="6"/>
      <c r="AS7696" s="6"/>
      <c r="AT7696" s="6"/>
      <c r="AU7696" s="6"/>
      <c r="AV7696" s="6"/>
      <c r="AW7696" s="6"/>
      <c r="AX7696" s="6"/>
      <c r="AY7696" s="172"/>
      <c r="AZ7696" s="172"/>
      <c r="BA7696" s="172"/>
      <c r="BB7696" s="6"/>
      <c r="BC7696" s="6"/>
      <c r="BD7696" s="6"/>
      <c r="BE7696" s="6"/>
      <c r="BF7696" s="6"/>
      <c r="BG7696" s="172"/>
      <c r="BH7696" s="172"/>
      <c r="BI7696" s="172"/>
      <c r="BJ7696" s="6"/>
      <c r="BK7696" s="6"/>
      <c r="BL7696" s="6"/>
      <c r="BM7696" s="6"/>
      <c r="BN7696" s="6"/>
      <c r="BO7696" s="6"/>
      <c r="BP7696" s="6"/>
      <c r="BQ7696" s="6"/>
      <c r="BR7696" s="6"/>
      <c r="BS7696" s="6"/>
      <c r="BT7696" s="6"/>
      <c r="CG7696" s="432"/>
      <c r="CH7696" s="432"/>
      <c r="CL7696" s="174"/>
    </row>
    <row r="7697" spans="29:90" s="168" customFormat="1" x14ac:dyDescent="0.25">
      <c r="AC7697" s="175"/>
      <c r="AD7697" s="175"/>
      <c r="AE7697" s="175"/>
      <c r="AF7697" s="175"/>
      <c r="AG7697" s="175"/>
      <c r="AH7697" s="176"/>
      <c r="AM7697" s="6"/>
      <c r="AN7697" s="6"/>
      <c r="AO7697" s="6"/>
      <c r="AP7697" s="6"/>
      <c r="AQ7697" s="6"/>
      <c r="AR7697" s="6"/>
      <c r="AS7697" s="6"/>
      <c r="AT7697" s="6"/>
      <c r="AU7697" s="6"/>
      <c r="AV7697" s="6"/>
      <c r="AW7697" s="6"/>
      <c r="AX7697" s="6"/>
      <c r="AY7697" s="172"/>
      <c r="AZ7697" s="172"/>
      <c r="BA7697" s="172"/>
      <c r="BB7697" s="6"/>
      <c r="BC7697" s="6"/>
      <c r="BD7697" s="6"/>
      <c r="BE7697" s="6"/>
      <c r="BF7697" s="6"/>
      <c r="BG7697" s="172"/>
      <c r="BH7697" s="172"/>
      <c r="BI7697" s="172"/>
      <c r="BJ7697" s="6"/>
      <c r="BK7697" s="6"/>
      <c r="BL7697" s="6"/>
      <c r="BM7697" s="6"/>
      <c r="BN7697" s="6"/>
      <c r="BO7697" s="6"/>
      <c r="BP7697" s="6"/>
      <c r="BQ7697" s="6"/>
      <c r="BR7697" s="6"/>
      <c r="BS7697" s="6"/>
      <c r="BT7697" s="6"/>
      <c r="CG7697" s="432"/>
      <c r="CH7697" s="432"/>
      <c r="CL7697" s="174"/>
    </row>
    <row r="7698" spans="29:90" s="168" customFormat="1" x14ac:dyDescent="0.25">
      <c r="AC7698" s="175"/>
      <c r="AD7698" s="175"/>
      <c r="AE7698" s="175"/>
      <c r="AF7698" s="175"/>
      <c r="AG7698" s="175"/>
      <c r="AH7698" s="176"/>
      <c r="AM7698" s="6"/>
      <c r="AN7698" s="6"/>
      <c r="AO7698" s="6"/>
      <c r="AP7698" s="6"/>
      <c r="AQ7698" s="6"/>
      <c r="AR7698" s="6"/>
      <c r="AS7698" s="6"/>
      <c r="AT7698" s="6"/>
      <c r="AU7698" s="6"/>
      <c r="AV7698" s="6"/>
      <c r="AW7698" s="6"/>
      <c r="AX7698" s="6"/>
      <c r="AY7698" s="172"/>
      <c r="AZ7698" s="172"/>
      <c r="BA7698" s="172"/>
      <c r="BB7698" s="6"/>
      <c r="BC7698" s="6"/>
      <c r="BD7698" s="6"/>
      <c r="BE7698" s="6"/>
      <c r="BF7698" s="6"/>
      <c r="BG7698" s="172"/>
      <c r="BH7698" s="172"/>
      <c r="BI7698" s="172"/>
      <c r="BJ7698" s="6"/>
      <c r="BK7698" s="6"/>
      <c r="BL7698" s="6"/>
      <c r="BM7698" s="6"/>
      <c r="BN7698" s="6"/>
      <c r="BO7698" s="6"/>
      <c r="BP7698" s="6"/>
      <c r="BQ7698" s="6"/>
      <c r="BR7698" s="6"/>
      <c r="BS7698" s="6"/>
      <c r="BT7698" s="6"/>
      <c r="CG7698" s="432"/>
      <c r="CH7698" s="432"/>
      <c r="CL7698" s="174"/>
    </row>
    <row r="7699" spans="29:90" s="168" customFormat="1" x14ac:dyDescent="0.25">
      <c r="AC7699" s="175"/>
      <c r="AD7699" s="175"/>
      <c r="AE7699" s="175"/>
      <c r="AF7699" s="175"/>
      <c r="AG7699" s="175"/>
      <c r="AH7699" s="176"/>
      <c r="AM7699" s="6"/>
      <c r="AN7699" s="6"/>
      <c r="AO7699" s="6"/>
      <c r="AP7699" s="6"/>
      <c r="AQ7699" s="6"/>
      <c r="AR7699" s="6"/>
      <c r="AS7699" s="6"/>
      <c r="AT7699" s="6"/>
      <c r="AU7699" s="6"/>
      <c r="AV7699" s="6"/>
      <c r="AW7699" s="6"/>
      <c r="AX7699" s="6"/>
      <c r="AY7699" s="172"/>
      <c r="AZ7699" s="172"/>
      <c r="BA7699" s="172"/>
      <c r="BB7699" s="6"/>
      <c r="BC7699" s="6"/>
      <c r="BD7699" s="6"/>
      <c r="BE7699" s="6"/>
      <c r="BF7699" s="6"/>
      <c r="BG7699" s="172"/>
      <c r="BH7699" s="172"/>
      <c r="BI7699" s="172"/>
      <c r="BJ7699" s="6"/>
      <c r="BK7699" s="6"/>
      <c r="BL7699" s="6"/>
      <c r="BM7699" s="6"/>
      <c r="BN7699" s="6"/>
      <c r="BO7699" s="6"/>
      <c r="BP7699" s="6"/>
      <c r="BQ7699" s="6"/>
      <c r="BR7699" s="6"/>
      <c r="BS7699" s="6"/>
      <c r="BT7699" s="6"/>
      <c r="CG7699" s="432"/>
      <c r="CH7699" s="432"/>
      <c r="CL7699" s="174"/>
    </row>
    <row r="7700" spans="29:90" s="168" customFormat="1" x14ac:dyDescent="0.25">
      <c r="AC7700" s="175"/>
      <c r="AD7700" s="175"/>
      <c r="AE7700" s="175"/>
      <c r="AF7700" s="175"/>
      <c r="AG7700" s="175"/>
      <c r="AH7700" s="176"/>
      <c r="AM7700" s="6"/>
      <c r="AN7700" s="6"/>
      <c r="AO7700" s="6"/>
      <c r="AP7700" s="6"/>
      <c r="AQ7700" s="6"/>
      <c r="AR7700" s="6"/>
      <c r="AS7700" s="6"/>
      <c r="AT7700" s="6"/>
      <c r="AU7700" s="6"/>
      <c r="AV7700" s="6"/>
      <c r="AW7700" s="6"/>
      <c r="AX7700" s="6"/>
      <c r="AY7700" s="172"/>
      <c r="AZ7700" s="172"/>
      <c r="BA7700" s="172"/>
      <c r="BB7700" s="6"/>
      <c r="BC7700" s="6"/>
      <c r="BD7700" s="6"/>
      <c r="BE7700" s="6"/>
      <c r="BF7700" s="6"/>
      <c r="BG7700" s="172"/>
      <c r="BH7700" s="172"/>
      <c r="BI7700" s="172"/>
      <c r="BJ7700" s="6"/>
      <c r="BK7700" s="6"/>
      <c r="BL7700" s="6"/>
      <c r="BM7700" s="6"/>
      <c r="BN7700" s="6"/>
      <c r="BO7700" s="6"/>
      <c r="BP7700" s="6"/>
      <c r="BQ7700" s="6"/>
      <c r="BR7700" s="6"/>
      <c r="BS7700" s="6"/>
      <c r="BT7700" s="6"/>
      <c r="CG7700" s="432"/>
      <c r="CH7700" s="432"/>
      <c r="CL7700" s="174"/>
    </row>
    <row r="7701" spans="29:90" s="168" customFormat="1" x14ac:dyDescent="0.25">
      <c r="AC7701" s="175"/>
      <c r="AD7701" s="175"/>
      <c r="AE7701" s="175"/>
      <c r="AF7701" s="175"/>
      <c r="AG7701" s="175"/>
      <c r="AH7701" s="176"/>
      <c r="AM7701" s="6"/>
      <c r="AN7701" s="6"/>
      <c r="AO7701" s="6"/>
      <c r="AP7701" s="6"/>
      <c r="AQ7701" s="6"/>
      <c r="AR7701" s="6"/>
      <c r="AS7701" s="6"/>
      <c r="AT7701" s="6"/>
      <c r="AU7701" s="6"/>
      <c r="AV7701" s="6"/>
      <c r="AW7701" s="6"/>
      <c r="AX7701" s="6"/>
      <c r="AY7701" s="172"/>
      <c r="AZ7701" s="172"/>
      <c r="BA7701" s="172"/>
      <c r="BB7701" s="6"/>
      <c r="BC7701" s="6"/>
      <c r="BD7701" s="6"/>
      <c r="BE7701" s="6"/>
      <c r="BF7701" s="6"/>
      <c r="BG7701" s="172"/>
      <c r="BH7701" s="172"/>
      <c r="BI7701" s="172"/>
      <c r="BJ7701" s="6"/>
      <c r="BK7701" s="6"/>
      <c r="BL7701" s="6"/>
      <c r="BM7701" s="6"/>
      <c r="BN7701" s="6"/>
      <c r="BO7701" s="6"/>
      <c r="BP7701" s="6"/>
      <c r="BQ7701" s="6"/>
      <c r="BR7701" s="6"/>
      <c r="BS7701" s="6"/>
      <c r="BT7701" s="6"/>
      <c r="CG7701" s="432"/>
      <c r="CH7701" s="432"/>
      <c r="CL7701" s="174"/>
    </row>
    <row r="7702" spans="29:90" s="168" customFormat="1" x14ac:dyDescent="0.25">
      <c r="AC7702" s="175"/>
      <c r="AD7702" s="175"/>
      <c r="AE7702" s="175"/>
      <c r="AF7702" s="175"/>
      <c r="AG7702" s="175"/>
      <c r="AH7702" s="176"/>
      <c r="AM7702" s="6"/>
      <c r="AN7702" s="6"/>
      <c r="AO7702" s="6"/>
      <c r="AP7702" s="6"/>
      <c r="AQ7702" s="6"/>
      <c r="AR7702" s="6"/>
      <c r="AS7702" s="6"/>
      <c r="AT7702" s="6"/>
      <c r="AU7702" s="6"/>
      <c r="AV7702" s="6"/>
      <c r="AW7702" s="6"/>
      <c r="AX7702" s="6"/>
      <c r="AY7702" s="172"/>
      <c r="AZ7702" s="172"/>
      <c r="BA7702" s="172"/>
      <c r="BB7702" s="6"/>
      <c r="BC7702" s="6"/>
      <c r="BD7702" s="6"/>
      <c r="BE7702" s="6"/>
      <c r="BF7702" s="6"/>
      <c r="BG7702" s="172"/>
      <c r="BH7702" s="172"/>
      <c r="BI7702" s="172"/>
      <c r="BJ7702" s="6"/>
      <c r="BK7702" s="6"/>
      <c r="BL7702" s="6"/>
      <c r="BM7702" s="6"/>
      <c r="BN7702" s="6"/>
      <c r="BO7702" s="6"/>
      <c r="BP7702" s="6"/>
      <c r="BQ7702" s="6"/>
      <c r="BR7702" s="6"/>
      <c r="BS7702" s="6"/>
      <c r="BT7702" s="6"/>
      <c r="CG7702" s="432"/>
      <c r="CH7702" s="432"/>
      <c r="CL7702" s="174"/>
    </row>
    <row r="7703" spans="29:90" s="168" customFormat="1" x14ac:dyDescent="0.25">
      <c r="AC7703" s="175"/>
      <c r="AD7703" s="175"/>
      <c r="AE7703" s="175"/>
      <c r="AF7703" s="175"/>
      <c r="AG7703" s="175"/>
      <c r="AH7703" s="176"/>
      <c r="AM7703" s="6"/>
      <c r="AN7703" s="6"/>
      <c r="AO7703" s="6"/>
      <c r="AP7703" s="6"/>
      <c r="AQ7703" s="6"/>
      <c r="AR7703" s="6"/>
      <c r="AS7703" s="6"/>
      <c r="AT7703" s="6"/>
      <c r="AU7703" s="6"/>
      <c r="AV7703" s="6"/>
      <c r="AW7703" s="6"/>
      <c r="AX7703" s="6"/>
      <c r="AY7703" s="172"/>
      <c r="AZ7703" s="172"/>
      <c r="BA7703" s="172"/>
      <c r="BB7703" s="6"/>
      <c r="BC7703" s="6"/>
      <c r="BD7703" s="6"/>
      <c r="BE7703" s="6"/>
      <c r="BF7703" s="6"/>
      <c r="BG7703" s="172"/>
      <c r="BH7703" s="172"/>
      <c r="BI7703" s="172"/>
      <c r="BJ7703" s="6"/>
      <c r="BK7703" s="6"/>
      <c r="BL7703" s="6"/>
      <c r="BM7703" s="6"/>
      <c r="BN7703" s="6"/>
      <c r="BO7703" s="6"/>
      <c r="BP7703" s="6"/>
      <c r="BQ7703" s="6"/>
      <c r="BR7703" s="6"/>
      <c r="BS7703" s="6"/>
      <c r="BT7703" s="6"/>
      <c r="CG7703" s="432"/>
      <c r="CH7703" s="432"/>
      <c r="CL7703" s="174"/>
    </row>
    <row r="7704" spans="29:90" s="168" customFormat="1" x14ac:dyDescent="0.25">
      <c r="AC7704" s="175"/>
      <c r="AD7704" s="175"/>
      <c r="AE7704" s="175"/>
      <c r="AF7704" s="175"/>
      <c r="AG7704" s="175"/>
      <c r="AH7704" s="176"/>
      <c r="AM7704" s="6"/>
      <c r="AN7704" s="6"/>
      <c r="AO7704" s="6"/>
      <c r="AP7704" s="6"/>
      <c r="AQ7704" s="6"/>
      <c r="AR7704" s="6"/>
      <c r="AS7704" s="6"/>
      <c r="AT7704" s="6"/>
      <c r="AU7704" s="6"/>
      <c r="AV7704" s="6"/>
      <c r="AW7704" s="6"/>
      <c r="AX7704" s="6"/>
      <c r="AY7704" s="172"/>
      <c r="AZ7704" s="172"/>
      <c r="BA7704" s="172"/>
      <c r="BB7704" s="6"/>
      <c r="BC7704" s="6"/>
      <c r="BD7704" s="6"/>
      <c r="BE7704" s="6"/>
      <c r="BF7704" s="6"/>
      <c r="BG7704" s="172"/>
      <c r="BH7704" s="172"/>
      <c r="BI7704" s="172"/>
      <c r="BJ7704" s="6"/>
      <c r="BK7704" s="6"/>
      <c r="BL7704" s="6"/>
      <c r="BM7704" s="6"/>
      <c r="BN7704" s="6"/>
      <c r="BO7704" s="6"/>
      <c r="BP7704" s="6"/>
      <c r="BQ7704" s="6"/>
      <c r="BR7704" s="6"/>
      <c r="BS7704" s="6"/>
      <c r="BT7704" s="6"/>
      <c r="CG7704" s="432"/>
      <c r="CH7704" s="432"/>
      <c r="CL7704" s="174"/>
    </row>
    <row r="7705" spans="29:90" s="168" customFormat="1" x14ac:dyDescent="0.25">
      <c r="AC7705" s="175"/>
      <c r="AD7705" s="175"/>
      <c r="AE7705" s="175"/>
      <c r="AF7705" s="175"/>
      <c r="AG7705" s="175"/>
      <c r="AH7705" s="176"/>
      <c r="AM7705" s="6"/>
      <c r="AN7705" s="6"/>
      <c r="AO7705" s="6"/>
      <c r="AP7705" s="6"/>
      <c r="AQ7705" s="6"/>
      <c r="AR7705" s="6"/>
      <c r="AS7705" s="6"/>
      <c r="AT7705" s="6"/>
      <c r="AU7705" s="6"/>
      <c r="AV7705" s="6"/>
      <c r="AW7705" s="6"/>
      <c r="AX7705" s="6"/>
      <c r="AY7705" s="172"/>
      <c r="AZ7705" s="172"/>
      <c r="BA7705" s="172"/>
      <c r="BB7705" s="6"/>
      <c r="BC7705" s="6"/>
      <c r="BD7705" s="6"/>
      <c r="BE7705" s="6"/>
      <c r="BF7705" s="6"/>
      <c r="BG7705" s="172"/>
      <c r="BH7705" s="172"/>
      <c r="BI7705" s="172"/>
      <c r="BJ7705" s="6"/>
      <c r="BK7705" s="6"/>
      <c r="BL7705" s="6"/>
      <c r="BM7705" s="6"/>
      <c r="BN7705" s="6"/>
      <c r="BO7705" s="6"/>
      <c r="BP7705" s="6"/>
      <c r="BQ7705" s="6"/>
      <c r="BR7705" s="6"/>
      <c r="BS7705" s="6"/>
      <c r="BT7705" s="6"/>
      <c r="CG7705" s="432"/>
      <c r="CH7705" s="432"/>
      <c r="CL7705" s="174"/>
    </row>
    <row r="7706" spans="29:90" s="168" customFormat="1" x14ac:dyDescent="0.25">
      <c r="AC7706" s="175"/>
      <c r="AD7706" s="175"/>
      <c r="AE7706" s="175"/>
      <c r="AF7706" s="175"/>
      <c r="AG7706" s="175"/>
      <c r="AH7706" s="176"/>
      <c r="AM7706" s="6"/>
      <c r="AN7706" s="6"/>
      <c r="AO7706" s="6"/>
      <c r="AP7706" s="6"/>
      <c r="AQ7706" s="6"/>
      <c r="AR7706" s="6"/>
      <c r="AS7706" s="6"/>
      <c r="AT7706" s="6"/>
      <c r="AU7706" s="6"/>
      <c r="AV7706" s="6"/>
      <c r="AW7706" s="6"/>
      <c r="AX7706" s="6"/>
      <c r="AY7706" s="172"/>
      <c r="AZ7706" s="172"/>
      <c r="BA7706" s="172"/>
      <c r="BB7706" s="6"/>
      <c r="BC7706" s="6"/>
      <c r="BD7706" s="6"/>
      <c r="BE7706" s="6"/>
      <c r="BF7706" s="6"/>
      <c r="BG7706" s="172"/>
      <c r="BH7706" s="172"/>
      <c r="BI7706" s="172"/>
      <c r="BJ7706" s="6"/>
      <c r="BK7706" s="6"/>
      <c r="BL7706" s="6"/>
      <c r="BM7706" s="6"/>
      <c r="BN7706" s="6"/>
      <c r="BO7706" s="6"/>
      <c r="BP7706" s="6"/>
      <c r="BQ7706" s="6"/>
      <c r="BR7706" s="6"/>
      <c r="BS7706" s="6"/>
      <c r="BT7706" s="6"/>
      <c r="CG7706" s="432"/>
      <c r="CH7706" s="432"/>
      <c r="CL7706" s="174"/>
    </row>
    <row r="7707" spans="29:90" s="168" customFormat="1" x14ac:dyDescent="0.25">
      <c r="AC7707" s="175"/>
      <c r="AD7707" s="175"/>
      <c r="AE7707" s="175"/>
      <c r="AF7707" s="175"/>
      <c r="AG7707" s="175"/>
      <c r="AH7707" s="176"/>
      <c r="AM7707" s="6"/>
      <c r="AN7707" s="6"/>
      <c r="AO7707" s="6"/>
      <c r="AP7707" s="6"/>
      <c r="AQ7707" s="6"/>
      <c r="AR7707" s="6"/>
      <c r="AS7707" s="6"/>
      <c r="AT7707" s="6"/>
      <c r="AU7707" s="6"/>
      <c r="AV7707" s="6"/>
      <c r="AW7707" s="6"/>
      <c r="AX7707" s="6"/>
      <c r="AY7707" s="172"/>
      <c r="AZ7707" s="172"/>
      <c r="BA7707" s="172"/>
      <c r="BB7707" s="6"/>
      <c r="BC7707" s="6"/>
      <c r="BD7707" s="6"/>
      <c r="BE7707" s="6"/>
      <c r="BF7707" s="6"/>
      <c r="BG7707" s="172"/>
      <c r="BH7707" s="172"/>
      <c r="BI7707" s="172"/>
      <c r="BJ7707" s="6"/>
      <c r="BK7707" s="6"/>
      <c r="BL7707" s="6"/>
      <c r="BM7707" s="6"/>
      <c r="BN7707" s="6"/>
      <c r="BO7707" s="6"/>
      <c r="BP7707" s="6"/>
      <c r="BQ7707" s="6"/>
      <c r="BR7707" s="6"/>
      <c r="BS7707" s="6"/>
      <c r="BT7707" s="6"/>
      <c r="CG7707" s="432"/>
      <c r="CH7707" s="432"/>
      <c r="CL7707" s="174"/>
    </row>
    <row r="7708" spans="29:90" s="168" customFormat="1" x14ac:dyDescent="0.25">
      <c r="AC7708" s="175"/>
      <c r="AD7708" s="175"/>
      <c r="AE7708" s="175"/>
      <c r="AF7708" s="175"/>
      <c r="AG7708" s="175"/>
      <c r="AH7708" s="176"/>
      <c r="AM7708" s="6"/>
      <c r="AN7708" s="6"/>
      <c r="AO7708" s="6"/>
      <c r="AP7708" s="6"/>
      <c r="AQ7708" s="6"/>
      <c r="AR7708" s="6"/>
      <c r="AS7708" s="6"/>
      <c r="AT7708" s="6"/>
      <c r="AU7708" s="6"/>
      <c r="AV7708" s="6"/>
      <c r="AW7708" s="6"/>
      <c r="AX7708" s="6"/>
      <c r="AY7708" s="172"/>
      <c r="AZ7708" s="172"/>
      <c r="BA7708" s="172"/>
      <c r="BB7708" s="6"/>
      <c r="BC7708" s="6"/>
      <c r="BD7708" s="6"/>
      <c r="BE7708" s="6"/>
      <c r="BF7708" s="6"/>
      <c r="BG7708" s="172"/>
      <c r="BH7708" s="172"/>
      <c r="BI7708" s="172"/>
      <c r="BJ7708" s="6"/>
      <c r="BK7708" s="6"/>
      <c r="BL7708" s="6"/>
      <c r="BM7708" s="6"/>
      <c r="BN7708" s="6"/>
      <c r="BO7708" s="6"/>
      <c r="BP7708" s="6"/>
      <c r="BQ7708" s="6"/>
      <c r="BR7708" s="6"/>
      <c r="BS7708" s="6"/>
      <c r="BT7708" s="6"/>
      <c r="CG7708" s="432"/>
      <c r="CH7708" s="432"/>
      <c r="CL7708" s="174"/>
    </row>
    <row r="7709" spans="29:90" s="168" customFormat="1" x14ac:dyDescent="0.25">
      <c r="AC7709" s="175"/>
      <c r="AD7709" s="175"/>
      <c r="AE7709" s="175"/>
      <c r="AF7709" s="175"/>
      <c r="AG7709" s="175"/>
      <c r="AH7709" s="176"/>
      <c r="AM7709" s="6"/>
      <c r="AN7709" s="6"/>
      <c r="AO7709" s="6"/>
      <c r="AP7709" s="6"/>
      <c r="AQ7709" s="6"/>
      <c r="AR7709" s="6"/>
      <c r="AS7709" s="6"/>
      <c r="AT7709" s="6"/>
      <c r="AU7709" s="6"/>
      <c r="AV7709" s="6"/>
      <c r="AW7709" s="6"/>
      <c r="AX7709" s="6"/>
      <c r="AY7709" s="172"/>
      <c r="AZ7709" s="172"/>
      <c r="BA7709" s="172"/>
      <c r="BB7709" s="6"/>
      <c r="BC7709" s="6"/>
      <c r="BD7709" s="6"/>
      <c r="BE7709" s="6"/>
      <c r="BF7709" s="6"/>
      <c r="BG7709" s="172"/>
      <c r="BH7709" s="172"/>
      <c r="BI7709" s="172"/>
      <c r="BJ7709" s="6"/>
      <c r="BK7709" s="6"/>
      <c r="BL7709" s="6"/>
      <c r="BM7709" s="6"/>
      <c r="BN7709" s="6"/>
      <c r="BO7709" s="6"/>
      <c r="BP7709" s="6"/>
      <c r="BQ7709" s="6"/>
      <c r="BR7709" s="6"/>
      <c r="BS7709" s="6"/>
      <c r="BT7709" s="6"/>
      <c r="CG7709" s="432"/>
      <c r="CH7709" s="432"/>
      <c r="CL7709" s="174"/>
    </row>
    <row r="7710" spans="29:90" s="168" customFormat="1" x14ac:dyDescent="0.25">
      <c r="AC7710" s="175"/>
      <c r="AD7710" s="175"/>
      <c r="AE7710" s="175"/>
      <c r="AF7710" s="175"/>
      <c r="AG7710" s="175"/>
      <c r="AH7710" s="176"/>
      <c r="AM7710" s="6"/>
      <c r="AN7710" s="6"/>
      <c r="AO7710" s="6"/>
      <c r="AP7710" s="6"/>
      <c r="AQ7710" s="6"/>
      <c r="AR7710" s="6"/>
      <c r="AS7710" s="6"/>
      <c r="AT7710" s="6"/>
      <c r="AU7710" s="6"/>
      <c r="AV7710" s="6"/>
      <c r="AW7710" s="6"/>
      <c r="AX7710" s="6"/>
      <c r="AY7710" s="172"/>
      <c r="AZ7710" s="172"/>
      <c r="BA7710" s="172"/>
      <c r="BB7710" s="6"/>
      <c r="BC7710" s="6"/>
      <c r="BD7710" s="6"/>
      <c r="BE7710" s="6"/>
      <c r="BF7710" s="6"/>
      <c r="BG7710" s="172"/>
      <c r="BH7710" s="172"/>
      <c r="BI7710" s="172"/>
      <c r="BJ7710" s="6"/>
      <c r="BK7710" s="6"/>
      <c r="BL7710" s="6"/>
      <c r="BM7710" s="6"/>
      <c r="BN7710" s="6"/>
      <c r="BO7710" s="6"/>
      <c r="BP7710" s="6"/>
      <c r="BQ7710" s="6"/>
      <c r="BR7710" s="6"/>
      <c r="BS7710" s="6"/>
      <c r="BT7710" s="6"/>
      <c r="CG7710" s="432"/>
      <c r="CH7710" s="432"/>
      <c r="CL7710" s="174"/>
    </row>
    <row r="7711" spans="29:90" s="168" customFormat="1" x14ac:dyDescent="0.25">
      <c r="AC7711" s="175"/>
      <c r="AD7711" s="175"/>
      <c r="AE7711" s="175"/>
      <c r="AF7711" s="175"/>
      <c r="AG7711" s="175"/>
      <c r="AH7711" s="176"/>
      <c r="AM7711" s="6"/>
      <c r="AN7711" s="6"/>
      <c r="AO7711" s="6"/>
      <c r="AP7711" s="6"/>
      <c r="AQ7711" s="6"/>
      <c r="AR7711" s="6"/>
      <c r="AS7711" s="6"/>
      <c r="AT7711" s="6"/>
      <c r="AU7711" s="6"/>
      <c r="AV7711" s="6"/>
      <c r="AW7711" s="6"/>
      <c r="AX7711" s="6"/>
      <c r="AY7711" s="172"/>
      <c r="AZ7711" s="172"/>
      <c r="BA7711" s="172"/>
      <c r="BB7711" s="6"/>
      <c r="BC7711" s="6"/>
      <c r="BD7711" s="6"/>
      <c r="BE7711" s="6"/>
      <c r="BF7711" s="6"/>
      <c r="BG7711" s="172"/>
      <c r="BH7711" s="172"/>
      <c r="BI7711" s="172"/>
      <c r="BJ7711" s="6"/>
      <c r="BK7711" s="6"/>
      <c r="BL7711" s="6"/>
      <c r="BM7711" s="6"/>
      <c r="BN7711" s="6"/>
      <c r="BO7711" s="6"/>
      <c r="BP7711" s="6"/>
      <c r="BQ7711" s="6"/>
      <c r="BR7711" s="6"/>
      <c r="BS7711" s="6"/>
      <c r="BT7711" s="6"/>
      <c r="CG7711" s="432"/>
      <c r="CH7711" s="432"/>
      <c r="CL7711" s="174"/>
    </row>
    <row r="7712" spans="29:90" s="168" customFormat="1" x14ac:dyDescent="0.25">
      <c r="AC7712" s="175"/>
      <c r="AD7712" s="175"/>
      <c r="AE7712" s="175"/>
      <c r="AF7712" s="175"/>
      <c r="AG7712" s="175"/>
      <c r="AH7712" s="176"/>
      <c r="AM7712" s="6"/>
      <c r="AN7712" s="6"/>
      <c r="AO7712" s="6"/>
      <c r="AP7712" s="6"/>
      <c r="AQ7712" s="6"/>
      <c r="AR7712" s="6"/>
      <c r="AS7712" s="6"/>
      <c r="AT7712" s="6"/>
      <c r="AU7712" s="6"/>
      <c r="AV7712" s="6"/>
      <c r="AW7712" s="6"/>
      <c r="AX7712" s="6"/>
      <c r="AY7712" s="172"/>
      <c r="AZ7712" s="172"/>
      <c r="BA7712" s="172"/>
      <c r="BB7712" s="6"/>
      <c r="BC7712" s="6"/>
      <c r="BD7712" s="6"/>
      <c r="BE7712" s="6"/>
      <c r="BF7712" s="6"/>
      <c r="BG7712" s="172"/>
      <c r="BH7712" s="172"/>
      <c r="BI7712" s="172"/>
      <c r="BJ7712" s="6"/>
      <c r="BK7712" s="6"/>
      <c r="BL7712" s="6"/>
      <c r="BM7712" s="6"/>
      <c r="BN7712" s="6"/>
      <c r="BO7712" s="6"/>
      <c r="BP7712" s="6"/>
      <c r="BQ7712" s="6"/>
      <c r="BR7712" s="6"/>
      <c r="BS7712" s="6"/>
      <c r="BT7712" s="6"/>
      <c r="CG7712" s="432"/>
      <c r="CH7712" s="432"/>
      <c r="CL7712" s="174"/>
    </row>
    <row r="7713" spans="29:90" s="168" customFormat="1" x14ac:dyDescent="0.25">
      <c r="AC7713" s="175"/>
      <c r="AD7713" s="175"/>
      <c r="AE7713" s="175"/>
      <c r="AF7713" s="175"/>
      <c r="AG7713" s="175"/>
      <c r="AH7713" s="176"/>
      <c r="AM7713" s="6"/>
      <c r="AN7713" s="6"/>
      <c r="AO7713" s="6"/>
      <c r="AP7713" s="6"/>
      <c r="AQ7713" s="6"/>
      <c r="AR7713" s="6"/>
      <c r="AS7713" s="6"/>
      <c r="AT7713" s="6"/>
      <c r="AU7713" s="6"/>
      <c r="AV7713" s="6"/>
      <c r="AW7713" s="6"/>
      <c r="AX7713" s="6"/>
      <c r="AY7713" s="172"/>
      <c r="AZ7713" s="172"/>
      <c r="BA7713" s="172"/>
      <c r="BB7713" s="6"/>
      <c r="BC7713" s="6"/>
      <c r="BD7713" s="6"/>
      <c r="BE7713" s="6"/>
      <c r="BF7713" s="6"/>
      <c r="BG7713" s="172"/>
      <c r="BH7713" s="172"/>
      <c r="BI7713" s="172"/>
      <c r="BJ7713" s="6"/>
      <c r="BK7713" s="6"/>
      <c r="BL7713" s="6"/>
      <c r="BM7713" s="6"/>
      <c r="BN7713" s="6"/>
      <c r="BO7713" s="6"/>
      <c r="BP7713" s="6"/>
      <c r="BQ7713" s="6"/>
      <c r="BR7713" s="6"/>
      <c r="BS7713" s="6"/>
      <c r="BT7713" s="6"/>
      <c r="CG7713" s="432"/>
      <c r="CH7713" s="432"/>
      <c r="CL7713" s="174"/>
    </row>
    <row r="7714" spans="29:90" s="168" customFormat="1" x14ac:dyDescent="0.25">
      <c r="AC7714" s="175"/>
      <c r="AD7714" s="175"/>
      <c r="AE7714" s="175"/>
      <c r="AF7714" s="175"/>
      <c r="AG7714" s="175"/>
      <c r="AH7714" s="176"/>
      <c r="AM7714" s="6"/>
      <c r="AN7714" s="6"/>
      <c r="AO7714" s="6"/>
      <c r="AP7714" s="6"/>
      <c r="AQ7714" s="6"/>
      <c r="AR7714" s="6"/>
      <c r="AS7714" s="6"/>
      <c r="AT7714" s="6"/>
      <c r="AU7714" s="6"/>
      <c r="AV7714" s="6"/>
      <c r="AW7714" s="6"/>
      <c r="AX7714" s="6"/>
      <c r="AY7714" s="172"/>
      <c r="AZ7714" s="172"/>
      <c r="BA7714" s="172"/>
      <c r="BB7714" s="6"/>
      <c r="BC7714" s="6"/>
      <c r="BD7714" s="6"/>
      <c r="BE7714" s="6"/>
      <c r="BF7714" s="6"/>
      <c r="BG7714" s="172"/>
      <c r="BH7714" s="172"/>
      <c r="BI7714" s="172"/>
      <c r="BJ7714" s="6"/>
      <c r="BK7714" s="6"/>
      <c r="BL7714" s="6"/>
      <c r="BM7714" s="6"/>
      <c r="BN7714" s="6"/>
      <c r="BO7714" s="6"/>
      <c r="BP7714" s="6"/>
      <c r="BQ7714" s="6"/>
      <c r="BR7714" s="6"/>
      <c r="BS7714" s="6"/>
      <c r="BT7714" s="6"/>
      <c r="CG7714" s="432"/>
      <c r="CH7714" s="432"/>
      <c r="CL7714" s="174"/>
    </row>
    <row r="7715" spans="29:90" s="168" customFormat="1" x14ac:dyDescent="0.25">
      <c r="AC7715" s="175"/>
      <c r="AD7715" s="175"/>
      <c r="AE7715" s="175"/>
      <c r="AF7715" s="175"/>
      <c r="AG7715" s="175"/>
      <c r="AH7715" s="176"/>
      <c r="AM7715" s="6"/>
      <c r="AN7715" s="6"/>
      <c r="AO7715" s="6"/>
      <c r="AP7715" s="6"/>
      <c r="AQ7715" s="6"/>
      <c r="AR7715" s="6"/>
      <c r="AS7715" s="6"/>
      <c r="AT7715" s="6"/>
      <c r="AU7715" s="6"/>
      <c r="AV7715" s="6"/>
      <c r="AW7715" s="6"/>
      <c r="AX7715" s="6"/>
      <c r="AY7715" s="172"/>
      <c r="AZ7715" s="172"/>
      <c r="BA7715" s="172"/>
      <c r="BB7715" s="6"/>
      <c r="BC7715" s="6"/>
      <c r="BD7715" s="6"/>
      <c r="BE7715" s="6"/>
      <c r="BF7715" s="6"/>
      <c r="BG7715" s="172"/>
      <c r="BH7715" s="172"/>
      <c r="BI7715" s="172"/>
      <c r="BJ7715" s="6"/>
      <c r="BK7715" s="6"/>
      <c r="BL7715" s="6"/>
      <c r="BM7715" s="6"/>
      <c r="BN7715" s="6"/>
      <c r="BO7715" s="6"/>
      <c r="BP7715" s="6"/>
      <c r="BQ7715" s="6"/>
      <c r="BR7715" s="6"/>
      <c r="BS7715" s="6"/>
      <c r="BT7715" s="6"/>
      <c r="CG7715" s="432"/>
      <c r="CH7715" s="432"/>
      <c r="CL7715" s="174"/>
    </row>
    <row r="7716" spans="29:90" s="168" customFormat="1" x14ac:dyDescent="0.25">
      <c r="AC7716" s="175"/>
      <c r="AD7716" s="175"/>
      <c r="AE7716" s="175"/>
      <c r="AF7716" s="175"/>
      <c r="AG7716" s="175"/>
      <c r="AH7716" s="176"/>
      <c r="AM7716" s="6"/>
      <c r="AN7716" s="6"/>
      <c r="AO7716" s="6"/>
      <c r="AP7716" s="6"/>
      <c r="AQ7716" s="6"/>
      <c r="AR7716" s="6"/>
      <c r="AS7716" s="6"/>
      <c r="AT7716" s="6"/>
      <c r="AU7716" s="6"/>
      <c r="AV7716" s="6"/>
      <c r="AW7716" s="6"/>
      <c r="AX7716" s="6"/>
      <c r="AY7716" s="172"/>
      <c r="AZ7716" s="172"/>
      <c r="BA7716" s="172"/>
      <c r="BB7716" s="6"/>
      <c r="BC7716" s="6"/>
      <c r="BD7716" s="6"/>
      <c r="BE7716" s="6"/>
      <c r="BF7716" s="6"/>
      <c r="BG7716" s="172"/>
      <c r="BH7716" s="172"/>
      <c r="BI7716" s="172"/>
      <c r="BJ7716" s="6"/>
      <c r="BK7716" s="6"/>
      <c r="BL7716" s="6"/>
      <c r="BM7716" s="6"/>
      <c r="BN7716" s="6"/>
      <c r="BO7716" s="6"/>
      <c r="BP7716" s="6"/>
      <c r="BQ7716" s="6"/>
      <c r="BR7716" s="6"/>
      <c r="BS7716" s="6"/>
      <c r="BT7716" s="6"/>
      <c r="CG7716" s="432"/>
      <c r="CH7716" s="432"/>
      <c r="CL7716" s="174"/>
    </row>
    <row r="7717" spans="29:90" s="168" customFormat="1" x14ac:dyDescent="0.25">
      <c r="AC7717" s="175"/>
      <c r="AD7717" s="175"/>
      <c r="AE7717" s="175"/>
      <c r="AF7717" s="175"/>
      <c r="AG7717" s="175"/>
      <c r="AH7717" s="176"/>
      <c r="AM7717" s="6"/>
      <c r="AN7717" s="6"/>
      <c r="AO7717" s="6"/>
      <c r="AP7717" s="6"/>
      <c r="AQ7717" s="6"/>
      <c r="AR7717" s="6"/>
      <c r="AS7717" s="6"/>
      <c r="AT7717" s="6"/>
      <c r="AU7717" s="6"/>
      <c r="AV7717" s="6"/>
      <c r="AW7717" s="6"/>
      <c r="AX7717" s="6"/>
      <c r="AY7717" s="172"/>
      <c r="AZ7717" s="172"/>
      <c r="BA7717" s="172"/>
      <c r="BB7717" s="6"/>
      <c r="BC7717" s="6"/>
      <c r="BD7717" s="6"/>
      <c r="BE7717" s="6"/>
      <c r="BF7717" s="6"/>
      <c r="BG7717" s="172"/>
      <c r="BH7717" s="172"/>
      <c r="BI7717" s="172"/>
      <c r="BJ7717" s="6"/>
      <c r="BK7717" s="6"/>
      <c r="BL7717" s="6"/>
      <c r="BM7717" s="6"/>
      <c r="BN7717" s="6"/>
      <c r="BO7717" s="6"/>
      <c r="BP7717" s="6"/>
      <c r="BQ7717" s="6"/>
      <c r="BR7717" s="6"/>
      <c r="BS7717" s="6"/>
      <c r="BT7717" s="6"/>
      <c r="CG7717" s="432"/>
      <c r="CH7717" s="432"/>
      <c r="CL7717" s="174"/>
    </row>
    <row r="7718" spans="29:90" s="168" customFormat="1" x14ac:dyDescent="0.25">
      <c r="AC7718" s="175"/>
      <c r="AD7718" s="175"/>
      <c r="AE7718" s="175"/>
      <c r="AF7718" s="175"/>
      <c r="AG7718" s="175"/>
      <c r="AH7718" s="176"/>
      <c r="AM7718" s="6"/>
      <c r="AN7718" s="6"/>
      <c r="AO7718" s="6"/>
      <c r="AP7718" s="6"/>
      <c r="AQ7718" s="6"/>
      <c r="AR7718" s="6"/>
      <c r="AS7718" s="6"/>
      <c r="AT7718" s="6"/>
      <c r="AU7718" s="6"/>
      <c r="AV7718" s="6"/>
      <c r="AW7718" s="6"/>
      <c r="AX7718" s="6"/>
      <c r="AY7718" s="172"/>
      <c r="AZ7718" s="172"/>
      <c r="BA7718" s="172"/>
      <c r="BB7718" s="6"/>
      <c r="BC7718" s="6"/>
      <c r="BD7718" s="6"/>
      <c r="BE7718" s="6"/>
      <c r="BF7718" s="6"/>
      <c r="BG7718" s="172"/>
      <c r="BH7718" s="172"/>
      <c r="BI7718" s="172"/>
      <c r="BJ7718" s="6"/>
      <c r="BK7718" s="6"/>
      <c r="BL7718" s="6"/>
      <c r="BM7718" s="6"/>
      <c r="BN7718" s="6"/>
      <c r="BO7718" s="6"/>
      <c r="BP7718" s="6"/>
      <c r="BQ7718" s="6"/>
      <c r="BR7718" s="6"/>
      <c r="BS7718" s="6"/>
      <c r="BT7718" s="6"/>
      <c r="CG7718" s="432"/>
      <c r="CH7718" s="432"/>
      <c r="CL7718" s="174"/>
    </row>
    <row r="7719" spans="29:90" s="168" customFormat="1" x14ac:dyDescent="0.25">
      <c r="AC7719" s="175"/>
      <c r="AD7719" s="175"/>
      <c r="AE7719" s="175"/>
      <c r="AF7719" s="175"/>
      <c r="AG7719" s="175"/>
      <c r="AH7719" s="176"/>
      <c r="AM7719" s="6"/>
      <c r="AN7719" s="6"/>
      <c r="AO7719" s="6"/>
      <c r="AP7719" s="6"/>
      <c r="AQ7719" s="6"/>
      <c r="AR7719" s="6"/>
      <c r="AS7719" s="6"/>
      <c r="AT7719" s="6"/>
      <c r="AU7719" s="6"/>
      <c r="AV7719" s="6"/>
      <c r="AW7719" s="6"/>
      <c r="AX7719" s="6"/>
      <c r="AY7719" s="172"/>
      <c r="AZ7719" s="172"/>
      <c r="BA7719" s="172"/>
      <c r="BB7719" s="6"/>
      <c r="BC7719" s="6"/>
      <c r="BD7719" s="6"/>
      <c r="BE7719" s="6"/>
      <c r="BF7719" s="6"/>
      <c r="BG7719" s="172"/>
      <c r="BH7719" s="172"/>
      <c r="BI7719" s="172"/>
      <c r="BJ7719" s="6"/>
      <c r="BK7719" s="6"/>
      <c r="BL7719" s="6"/>
      <c r="BM7719" s="6"/>
      <c r="BN7719" s="6"/>
      <c r="BO7719" s="6"/>
      <c r="BP7719" s="6"/>
      <c r="BQ7719" s="6"/>
      <c r="BR7719" s="6"/>
      <c r="BS7719" s="6"/>
      <c r="BT7719" s="6"/>
      <c r="CG7719" s="432"/>
      <c r="CH7719" s="432"/>
      <c r="CL7719" s="174"/>
    </row>
    <row r="7720" spans="29:90" s="168" customFormat="1" x14ac:dyDescent="0.25">
      <c r="AC7720" s="175"/>
      <c r="AD7720" s="175"/>
      <c r="AE7720" s="175"/>
      <c r="AF7720" s="175"/>
      <c r="AG7720" s="175"/>
      <c r="AH7720" s="176"/>
      <c r="AM7720" s="6"/>
      <c r="AN7720" s="6"/>
      <c r="AO7720" s="6"/>
      <c r="AP7720" s="6"/>
      <c r="AQ7720" s="6"/>
      <c r="AR7720" s="6"/>
      <c r="AS7720" s="6"/>
      <c r="AT7720" s="6"/>
      <c r="AU7720" s="6"/>
      <c r="AV7720" s="6"/>
      <c r="AW7720" s="6"/>
      <c r="AX7720" s="6"/>
      <c r="AY7720" s="172"/>
      <c r="AZ7720" s="172"/>
      <c r="BA7720" s="172"/>
      <c r="BB7720" s="6"/>
      <c r="BC7720" s="6"/>
      <c r="BD7720" s="6"/>
      <c r="BE7720" s="6"/>
      <c r="BF7720" s="6"/>
      <c r="BG7720" s="172"/>
      <c r="BH7720" s="172"/>
      <c r="BI7720" s="172"/>
      <c r="BJ7720" s="6"/>
      <c r="BK7720" s="6"/>
      <c r="BL7720" s="6"/>
      <c r="BM7720" s="6"/>
      <c r="BN7720" s="6"/>
      <c r="BO7720" s="6"/>
      <c r="BP7720" s="6"/>
      <c r="BQ7720" s="6"/>
      <c r="BR7720" s="6"/>
      <c r="BS7720" s="6"/>
      <c r="BT7720" s="6"/>
      <c r="CG7720" s="432"/>
      <c r="CH7720" s="432"/>
      <c r="CL7720" s="174"/>
    </row>
    <row r="7721" spans="29:90" s="168" customFormat="1" x14ac:dyDescent="0.25">
      <c r="AC7721" s="175"/>
      <c r="AD7721" s="175"/>
      <c r="AE7721" s="175"/>
      <c r="AF7721" s="175"/>
      <c r="AG7721" s="175"/>
      <c r="AH7721" s="176"/>
      <c r="AM7721" s="6"/>
      <c r="AN7721" s="6"/>
      <c r="AO7721" s="6"/>
      <c r="AP7721" s="6"/>
      <c r="AQ7721" s="6"/>
      <c r="AR7721" s="6"/>
      <c r="AS7721" s="6"/>
      <c r="AT7721" s="6"/>
      <c r="AU7721" s="6"/>
      <c r="AV7721" s="6"/>
      <c r="AW7721" s="6"/>
      <c r="AX7721" s="6"/>
      <c r="AY7721" s="172"/>
      <c r="AZ7721" s="172"/>
      <c r="BA7721" s="172"/>
      <c r="BB7721" s="6"/>
      <c r="BC7721" s="6"/>
      <c r="BD7721" s="6"/>
      <c r="BE7721" s="6"/>
      <c r="BF7721" s="6"/>
      <c r="BG7721" s="172"/>
      <c r="BH7721" s="172"/>
      <c r="BI7721" s="172"/>
      <c r="BJ7721" s="6"/>
      <c r="BK7721" s="6"/>
      <c r="BL7721" s="6"/>
      <c r="BM7721" s="6"/>
      <c r="BN7721" s="6"/>
      <c r="BO7721" s="6"/>
      <c r="BP7721" s="6"/>
      <c r="BQ7721" s="6"/>
      <c r="BR7721" s="6"/>
      <c r="BS7721" s="6"/>
      <c r="BT7721" s="6"/>
      <c r="CG7721" s="432"/>
      <c r="CH7721" s="432"/>
      <c r="CL7721" s="174"/>
    </row>
    <row r="7722" spans="29:90" s="168" customFormat="1" x14ac:dyDescent="0.25">
      <c r="AC7722" s="175"/>
      <c r="AD7722" s="175"/>
      <c r="AE7722" s="175"/>
      <c r="AF7722" s="175"/>
      <c r="AG7722" s="175"/>
      <c r="AH7722" s="176"/>
      <c r="AM7722" s="6"/>
      <c r="AN7722" s="6"/>
      <c r="AO7722" s="6"/>
      <c r="AP7722" s="6"/>
      <c r="AQ7722" s="6"/>
      <c r="AR7722" s="6"/>
      <c r="AS7722" s="6"/>
      <c r="AT7722" s="6"/>
      <c r="AU7722" s="6"/>
      <c r="AV7722" s="6"/>
      <c r="AW7722" s="6"/>
      <c r="AX7722" s="6"/>
      <c r="AY7722" s="172"/>
      <c r="AZ7722" s="172"/>
      <c r="BA7722" s="172"/>
      <c r="BB7722" s="6"/>
      <c r="BC7722" s="6"/>
      <c r="BD7722" s="6"/>
      <c r="BE7722" s="6"/>
      <c r="BF7722" s="6"/>
      <c r="BG7722" s="172"/>
      <c r="BH7722" s="172"/>
      <c r="BI7722" s="172"/>
      <c r="BJ7722" s="6"/>
      <c r="BK7722" s="6"/>
      <c r="BL7722" s="6"/>
      <c r="BM7722" s="6"/>
      <c r="BN7722" s="6"/>
      <c r="BO7722" s="6"/>
      <c r="BP7722" s="6"/>
      <c r="BQ7722" s="6"/>
      <c r="BR7722" s="6"/>
      <c r="BS7722" s="6"/>
      <c r="BT7722" s="6"/>
      <c r="CG7722" s="432"/>
      <c r="CH7722" s="432"/>
      <c r="CL7722" s="174"/>
    </row>
    <row r="7723" spans="29:90" s="168" customFormat="1" x14ac:dyDescent="0.25">
      <c r="AC7723" s="175"/>
      <c r="AD7723" s="175"/>
      <c r="AE7723" s="175"/>
      <c r="AF7723" s="175"/>
      <c r="AG7723" s="175"/>
      <c r="AH7723" s="176"/>
      <c r="AM7723" s="6"/>
      <c r="AN7723" s="6"/>
      <c r="AO7723" s="6"/>
      <c r="AP7723" s="6"/>
      <c r="AQ7723" s="6"/>
      <c r="AR7723" s="6"/>
      <c r="AS7723" s="6"/>
      <c r="AT7723" s="6"/>
      <c r="AU7723" s="6"/>
      <c r="AV7723" s="6"/>
      <c r="AW7723" s="6"/>
      <c r="AX7723" s="6"/>
      <c r="AY7723" s="172"/>
      <c r="AZ7723" s="172"/>
      <c r="BA7723" s="172"/>
      <c r="BB7723" s="6"/>
      <c r="BC7723" s="6"/>
      <c r="BD7723" s="6"/>
      <c r="BE7723" s="6"/>
      <c r="BF7723" s="6"/>
      <c r="BG7723" s="172"/>
      <c r="BH7723" s="172"/>
      <c r="BI7723" s="172"/>
      <c r="BJ7723" s="6"/>
      <c r="BK7723" s="6"/>
      <c r="BL7723" s="6"/>
      <c r="BM7723" s="6"/>
      <c r="BN7723" s="6"/>
      <c r="BO7723" s="6"/>
      <c r="BP7723" s="6"/>
      <c r="BQ7723" s="6"/>
      <c r="BR7723" s="6"/>
      <c r="BS7723" s="6"/>
      <c r="BT7723" s="6"/>
      <c r="CG7723" s="432"/>
      <c r="CH7723" s="432"/>
      <c r="CL7723" s="174"/>
    </row>
    <row r="7724" spans="29:90" s="168" customFormat="1" x14ac:dyDescent="0.25">
      <c r="AC7724" s="175"/>
      <c r="AD7724" s="175"/>
      <c r="AE7724" s="175"/>
      <c r="AF7724" s="175"/>
      <c r="AG7724" s="175"/>
      <c r="AH7724" s="176"/>
      <c r="AM7724" s="6"/>
      <c r="AN7724" s="6"/>
      <c r="AO7724" s="6"/>
      <c r="AP7724" s="6"/>
      <c r="AQ7724" s="6"/>
      <c r="AR7724" s="6"/>
      <c r="AS7724" s="6"/>
      <c r="AT7724" s="6"/>
      <c r="AU7724" s="6"/>
      <c r="AV7724" s="6"/>
      <c r="AW7724" s="6"/>
      <c r="AX7724" s="6"/>
      <c r="AY7724" s="172"/>
      <c r="AZ7724" s="172"/>
      <c r="BA7724" s="172"/>
      <c r="BB7724" s="6"/>
      <c r="BC7724" s="6"/>
      <c r="BD7724" s="6"/>
      <c r="BE7724" s="6"/>
      <c r="BF7724" s="6"/>
      <c r="BG7724" s="172"/>
      <c r="BH7724" s="172"/>
      <c r="BI7724" s="172"/>
      <c r="BJ7724" s="6"/>
      <c r="BK7724" s="6"/>
      <c r="BL7724" s="6"/>
      <c r="BM7724" s="6"/>
      <c r="BN7724" s="6"/>
      <c r="BO7724" s="6"/>
      <c r="BP7724" s="6"/>
      <c r="BQ7724" s="6"/>
      <c r="BR7724" s="6"/>
      <c r="BS7724" s="6"/>
      <c r="BT7724" s="6"/>
      <c r="CG7724" s="432"/>
      <c r="CH7724" s="432"/>
      <c r="CL7724" s="174"/>
    </row>
    <row r="7725" spans="29:90" s="168" customFormat="1" x14ac:dyDescent="0.25">
      <c r="AC7725" s="175"/>
      <c r="AD7725" s="175"/>
      <c r="AE7725" s="175"/>
      <c r="AF7725" s="175"/>
      <c r="AG7725" s="175"/>
      <c r="AH7725" s="176"/>
      <c r="AM7725" s="6"/>
      <c r="AN7725" s="6"/>
      <c r="AO7725" s="6"/>
      <c r="AP7725" s="6"/>
      <c r="AQ7725" s="6"/>
      <c r="AR7725" s="6"/>
      <c r="AS7725" s="6"/>
      <c r="AT7725" s="6"/>
      <c r="AU7725" s="6"/>
      <c r="AV7725" s="6"/>
      <c r="AW7725" s="6"/>
      <c r="AX7725" s="6"/>
      <c r="AY7725" s="172"/>
      <c r="AZ7725" s="172"/>
      <c r="BA7725" s="172"/>
      <c r="BB7725" s="6"/>
      <c r="BC7725" s="6"/>
      <c r="BD7725" s="6"/>
      <c r="BE7725" s="6"/>
      <c r="BF7725" s="6"/>
      <c r="BG7725" s="172"/>
      <c r="BH7725" s="172"/>
      <c r="BI7725" s="172"/>
      <c r="BJ7725" s="6"/>
      <c r="BK7725" s="6"/>
      <c r="BL7725" s="6"/>
      <c r="BM7725" s="6"/>
      <c r="BN7725" s="6"/>
      <c r="BO7725" s="6"/>
      <c r="BP7725" s="6"/>
      <c r="BQ7725" s="6"/>
      <c r="BR7725" s="6"/>
      <c r="BS7725" s="6"/>
      <c r="BT7725" s="6"/>
      <c r="CG7725" s="432"/>
      <c r="CH7725" s="432"/>
      <c r="CL7725" s="174"/>
    </row>
    <row r="7726" spans="29:90" s="168" customFormat="1" x14ac:dyDescent="0.25">
      <c r="AC7726" s="175"/>
      <c r="AD7726" s="175"/>
      <c r="AE7726" s="175"/>
      <c r="AF7726" s="175"/>
      <c r="AG7726" s="175"/>
      <c r="AH7726" s="176"/>
      <c r="AM7726" s="6"/>
      <c r="AN7726" s="6"/>
      <c r="AO7726" s="6"/>
      <c r="AP7726" s="6"/>
      <c r="AQ7726" s="6"/>
      <c r="AR7726" s="6"/>
      <c r="AS7726" s="6"/>
      <c r="AT7726" s="6"/>
      <c r="AU7726" s="6"/>
      <c r="AV7726" s="6"/>
      <c r="AW7726" s="6"/>
      <c r="AX7726" s="6"/>
      <c r="AY7726" s="172"/>
      <c r="AZ7726" s="172"/>
      <c r="BA7726" s="172"/>
      <c r="BB7726" s="6"/>
      <c r="BC7726" s="6"/>
      <c r="BD7726" s="6"/>
      <c r="BE7726" s="6"/>
      <c r="BF7726" s="6"/>
      <c r="BG7726" s="172"/>
      <c r="BH7726" s="172"/>
      <c r="BI7726" s="172"/>
      <c r="BJ7726" s="6"/>
      <c r="BK7726" s="6"/>
      <c r="BL7726" s="6"/>
      <c r="BM7726" s="6"/>
      <c r="BN7726" s="6"/>
      <c r="BO7726" s="6"/>
      <c r="BP7726" s="6"/>
      <c r="BQ7726" s="6"/>
      <c r="BR7726" s="6"/>
      <c r="BS7726" s="6"/>
      <c r="BT7726" s="6"/>
      <c r="CG7726" s="432"/>
      <c r="CH7726" s="432"/>
      <c r="CL7726" s="174"/>
    </row>
    <row r="7727" spans="29:90" s="168" customFormat="1" x14ac:dyDescent="0.25">
      <c r="AC7727" s="175"/>
      <c r="AD7727" s="175"/>
      <c r="AE7727" s="175"/>
      <c r="AF7727" s="175"/>
      <c r="AG7727" s="175"/>
      <c r="AH7727" s="176"/>
      <c r="AM7727" s="6"/>
      <c r="AN7727" s="6"/>
      <c r="AO7727" s="6"/>
      <c r="AP7727" s="6"/>
      <c r="AQ7727" s="6"/>
      <c r="AR7727" s="6"/>
      <c r="AS7727" s="6"/>
      <c r="AT7727" s="6"/>
      <c r="AU7727" s="6"/>
      <c r="AV7727" s="6"/>
      <c r="AW7727" s="6"/>
      <c r="AX7727" s="6"/>
      <c r="AY7727" s="172"/>
      <c r="AZ7727" s="172"/>
      <c r="BA7727" s="172"/>
      <c r="BB7727" s="6"/>
      <c r="BC7727" s="6"/>
      <c r="BD7727" s="6"/>
      <c r="BE7727" s="6"/>
      <c r="BF7727" s="6"/>
      <c r="BG7727" s="172"/>
      <c r="BH7727" s="172"/>
      <c r="BI7727" s="172"/>
      <c r="BJ7727" s="6"/>
      <c r="BK7727" s="6"/>
      <c r="BL7727" s="6"/>
      <c r="BM7727" s="6"/>
      <c r="BN7727" s="6"/>
      <c r="BO7727" s="6"/>
      <c r="BP7727" s="6"/>
      <c r="BQ7727" s="6"/>
      <c r="BR7727" s="6"/>
      <c r="BS7727" s="6"/>
      <c r="BT7727" s="6"/>
      <c r="CG7727" s="432"/>
      <c r="CH7727" s="432"/>
      <c r="CL7727" s="174"/>
    </row>
    <row r="7728" spans="29:90" s="168" customFormat="1" x14ac:dyDescent="0.25">
      <c r="AC7728" s="175"/>
      <c r="AD7728" s="175"/>
      <c r="AE7728" s="175"/>
      <c r="AF7728" s="175"/>
      <c r="AG7728" s="175"/>
      <c r="AH7728" s="176"/>
      <c r="AM7728" s="6"/>
      <c r="AN7728" s="6"/>
      <c r="AO7728" s="6"/>
      <c r="AP7728" s="6"/>
      <c r="AQ7728" s="6"/>
      <c r="AR7728" s="6"/>
      <c r="AS7728" s="6"/>
      <c r="AT7728" s="6"/>
      <c r="AU7728" s="6"/>
      <c r="AV7728" s="6"/>
      <c r="AW7728" s="6"/>
      <c r="AX7728" s="6"/>
      <c r="AY7728" s="172"/>
      <c r="AZ7728" s="172"/>
      <c r="BA7728" s="172"/>
      <c r="BB7728" s="6"/>
      <c r="BC7728" s="6"/>
      <c r="BD7728" s="6"/>
      <c r="BE7728" s="6"/>
      <c r="BF7728" s="6"/>
      <c r="BG7728" s="172"/>
      <c r="BH7728" s="172"/>
      <c r="BI7728" s="172"/>
      <c r="BJ7728" s="6"/>
      <c r="BK7728" s="6"/>
      <c r="BL7728" s="6"/>
      <c r="BM7728" s="6"/>
      <c r="BN7728" s="6"/>
      <c r="BO7728" s="6"/>
      <c r="BP7728" s="6"/>
      <c r="BQ7728" s="6"/>
      <c r="BR7728" s="6"/>
      <c r="BS7728" s="6"/>
      <c r="BT7728" s="6"/>
      <c r="CG7728" s="432"/>
      <c r="CH7728" s="432"/>
      <c r="CL7728" s="174"/>
    </row>
    <row r="7729" spans="29:90" s="168" customFormat="1" x14ac:dyDescent="0.25">
      <c r="AC7729" s="175"/>
      <c r="AD7729" s="175"/>
      <c r="AE7729" s="175"/>
      <c r="AF7729" s="175"/>
      <c r="AG7729" s="175"/>
      <c r="AH7729" s="176"/>
      <c r="AM7729" s="6"/>
      <c r="AN7729" s="6"/>
      <c r="AO7729" s="6"/>
      <c r="AP7729" s="6"/>
      <c r="AQ7729" s="6"/>
      <c r="AR7729" s="6"/>
      <c r="AS7729" s="6"/>
      <c r="AT7729" s="6"/>
      <c r="AU7729" s="6"/>
      <c r="AV7729" s="6"/>
      <c r="AW7729" s="6"/>
      <c r="AX7729" s="6"/>
      <c r="AY7729" s="172"/>
      <c r="AZ7729" s="172"/>
      <c r="BA7729" s="172"/>
      <c r="BB7729" s="6"/>
      <c r="BC7729" s="6"/>
      <c r="BD7729" s="6"/>
      <c r="BE7729" s="6"/>
      <c r="BF7729" s="6"/>
      <c r="BG7729" s="172"/>
      <c r="BH7729" s="172"/>
      <c r="BI7729" s="172"/>
      <c r="BJ7729" s="6"/>
      <c r="BK7729" s="6"/>
      <c r="BL7729" s="6"/>
      <c r="BM7729" s="6"/>
      <c r="BN7729" s="6"/>
      <c r="BO7729" s="6"/>
      <c r="BP7729" s="6"/>
      <c r="BQ7729" s="6"/>
      <c r="BR7729" s="6"/>
      <c r="BS7729" s="6"/>
      <c r="BT7729" s="6"/>
      <c r="CG7729" s="432"/>
      <c r="CH7729" s="432"/>
      <c r="CL7729" s="174"/>
    </row>
    <row r="7730" spans="29:90" s="168" customFormat="1" x14ac:dyDescent="0.25">
      <c r="AC7730" s="175"/>
      <c r="AD7730" s="175"/>
      <c r="AE7730" s="175"/>
      <c r="AF7730" s="175"/>
      <c r="AG7730" s="175"/>
      <c r="AH7730" s="176"/>
      <c r="AM7730" s="6"/>
      <c r="AN7730" s="6"/>
      <c r="AO7730" s="6"/>
      <c r="AP7730" s="6"/>
      <c r="AQ7730" s="6"/>
      <c r="AR7730" s="6"/>
      <c r="AS7730" s="6"/>
      <c r="AT7730" s="6"/>
      <c r="AU7730" s="6"/>
      <c r="AV7730" s="6"/>
      <c r="AW7730" s="6"/>
      <c r="AX7730" s="6"/>
      <c r="AY7730" s="172"/>
      <c r="AZ7730" s="172"/>
      <c r="BA7730" s="172"/>
      <c r="BB7730" s="6"/>
      <c r="BC7730" s="6"/>
      <c r="BD7730" s="6"/>
      <c r="BE7730" s="6"/>
      <c r="BF7730" s="6"/>
      <c r="BG7730" s="172"/>
      <c r="BH7730" s="172"/>
      <c r="BI7730" s="172"/>
      <c r="BJ7730" s="6"/>
      <c r="BK7730" s="6"/>
      <c r="BL7730" s="6"/>
      <c r="BM7730" s="6"/>
      <c r="BN7730" s="6"/>
      <c r="BO7730" s="6"/>
      <c r="BP7730" s="6"/>
      <c r="BQ7730" s="6"/>
      <c r="BR7730" s="6"/>
      <c r="BS7730" s="6"/>
      <c r="BT7730" s="6"/>
      <c r="CG7730" s="432"/>
      <c r="CH7730" s="432"/>
      <c r="CL7730" s="174"/>
    </row>
    <row r="7731" spans="29:90" s="168" customFormat="1" x14ac:dyDescent="0.25">
      <c r="AC7731" s="175"/>
      <c r="AD7731" s="175"/>
      <c r="AE7731" s="175"/>
      <c r="AF7731" s="175"/>
      <c r="AG7731" s="175"/>
      <c r="AH7731" s="176"/>
      <c r="AM7731" s="6"/>
      <c r="AN7731" s="6"/>
      <c r="AO7731" s="6"/>
      <c r="AP7731" s="6"/>
      <c r="AQ7731" s="6"/>
      <c r="AR7731" s="6"/>
      <c r="AS7731" s="6"/>
      <c r="AT7731" s="6"/>
      <c r="AU7731" s="6"/>
      <c r="AV7731" s="6"/>
      <c r="AW7731" s="6"/>
      <c r="AX7731" s="6"/>
      <c r="AY7731" s="172"/>
      <c r="AZ7731" s="172"/>
      <c r="BA7731" s="172"/>
      <c r="BB7731" s="6"/>
      <c r="BC7731" s="6"/>
      <c r="BD7731" s="6"/>
      <c r="BE7731" s="6"/>
      <c r="BF7731" s="6"/>
      <c r="BG7731" s="172"/>
      <c r="BH7731" s="172"/>
      <c r="BI7731" s="172"/>
      <c r="BJ7731" s="6"/>
      <c r="BK7731" s="6"/>
      <c r="BL7731" s="6"/>
      <c r="BM7731" s="6"/>
      <c r="BN7731" s="6"/>
      <c r="BO7731" s="6"/>
      <c r="BP7731" s="6"/>
      <c r="BQ7731" s="6"/>
      <c r="BR7731" s="6"/>
      <c r="BS7731" s="6"/>
      <c r="BT7731" s="6"/>
      <c r="CG7731" s="432"/>
      <c r="CH7731" s="432"/>
      <c r="CL7731" s="174"/>
    </row>
    <row r="7732" spans="29:90" s="168" customFormat="1" x14ac:dyDescent="0.25">
      <c r="AC7732" s="175"/>
      <c r="AD7732" s="175"/>
      <c r="AE7732" s="175"/>
      <c r="AF7732" s="175"/>
      <c r="AG7732" s="175"/>
      <c r="AH7732" s="176"/>
      <c r="AM7732" s="6"/>
      <c r="AN7732" s="6"/>
      <c r="AO7732" s="6"/>
      <c r="AP7732" s="6"/>
      <c r="AQ7732" s="6"/>
      <c r="AR7732" s="6"/>
      <c r="AS7732" s="6"/>
      <c r="AT7732" s="6"/>
      <c r="AU7732" s="6"/>
      <c r="AV7732" s="6"/>
      <c r="AW7732" s="6"/>
      <c r="AX7732" s="6"/>
      <c r="AY7732" s="172"/>
      <c r="AZ7732" s="172"/>
      <c r="BA7732" s="172"/>
      <c r="BB7732" s="6"/>
      <c r="BC7732" s="6"/>
      <c r="BD7732" s="6"/>
      <c r="BE7732" s="6"/>
      <c r="BF7732" s="6"/>
      <c r="BG7732" s="172"/>
      <c r="BH7732" s="172"/>
      <c r="BI7732" s="172"/>
      <c r="BJ7732" s="6"/>
      <c r="BK7732" s="6"/>
      <c r="BL7732" s="6"/>
      <c r="BM7732" s="6"/>
      <c r="BN7732" s="6"/>
      <c r="BO7732" s="6"/>
      <c r="BP7732" s="6"/>
      <c r="BQ7732" s="6"/>
      <c r="BR7732" s="6"/>
      <c r="BS7732" s="6"/>
      <c r="BT7732" s="6"/>
      <c r="CG7732" s="432"/>
      <c r="CH7732" s="432"/>
      <c r="CL7732" s="174"/>
    </row>
    <row r="7733" spans="29:90" s="168" customFormat="1" x14ac:dyDescent="0.25">
      <c r="AC7733" s="175"/>
      <c r="AD7733" s="175"/>
      <c r="AE7733" s="175"/>
      <c r="AF7733" s="175"/>
      <c r="AG7733" s="175"/>
      <c r="AH7733" s="176"/>
      <c r="AM7733" s="6"/>
      <c r="AN7733" s="6"/>
      <c r="AO7733" s="6"/>
      <c r="AP7733" s="6"/>
      <c r="AQ7733" s="6"/>
      <c r="AR7733" s="6"/>
      <c r="AS7733" s="6"/>
      <c r="AT7733" s="6"/>
      <c r="AU7733" s="6"/>
      <c r="AV7733" s="6"/>
      <c r="AW7733" s="6"/>
      <c r="AX7733" s="6"/>
      <c r="AY7733" s="172"/>
      <c r="AZ7733" s="172"/>
      <c r="BA7733" s="172"/>
      <c r="BB7733" s="6"/>
      <c r="BC7733" s="6"/>
      <c r="BD7733" s="6"/>
      <c r="BE7733" s="6"/>
      <c r="BF7733" s="6"/>
      <c r="BG7733" s="172"/>
      <c r="BH7733" s="172"/>
      <c r="BI7733" s="172"/>
      <c r="BJ7733" s="6"/>
      <c r="BK7733" s="6"/>
      <c r="BL7733" s="6"/>
      <c r="BM7733" s="6"/>
      <c r="BN7733" s="6"/>
      <c r="BO7733" s="6"/>
      <c r="BP7733" s="6"/>
      <c r="BQ7733" s="6"/>
      <c r="BR7733" s="6"/>
      <c r="BS7733" s="6"/>
      <c r="BT7733" s="6"/>
      <c r="CG7733" s="432"/>
      <c r="CH7733" s="432"/>
      <c r="CL7733" s="174"/>
    </row>
    <row r="7734" spans="29:90" s="168" customFormat="1" x14ac:dyDescent="0.25">
      <c r="AC7734" s="175"/>
      <c r="AD7734" s="175"/>
      <c r="AE7734" s="175"/>
      <c r="AF7734" s="175"/>
      <c r="AG7734" s="175"/>
      <c r="AH7734" s="176"/>
      <c r="AM7734" s="6"/>
      <c r="AN7734" s="6"/>
      <c r="AO7734" s="6"/>
      <c r="AP7734" s="6"/>
      <c r="AQ7734" s="6"/>
      <c r="AR7734" s="6"/>
      <c r="AS7734" s="6"/>
      <c r="AT7734" s="6"/>
      <c r="AU7734" s="6"/>
      <c r="AV7734" s="6"/>
      <c r="AW7734" s="6"/>
      <c r="AX7734" s="6"/>
      <c r="AY7734" s="172"/>
      <c r="AZ7734" s="172"/>
      <c r="BA7734" s="172"/>
      <c r="BB7734" s="6"/>
      <c r="BC7734" s="6"/>
      <c r="BD7734" s="6"/>
      <c r="BE7734" s="6"/>
      <c r="BF7734" s="6"/>
      <c r="BG7734" s="172"/>
      <c r="BH7734" s="172"/>
      <c r="BI7734" s="172"/>
      <c r="BJ7734" s="6"/>
      <c r="BK7734" s="6"/>
      <c r="BL7734" s="6"/>
      <c r="BM7734" s="6"/>
      <c r="BN7734" s="6"/>
      <c r="BO7734" s="6"/>
      <c r="BP7734" s="6"/>
      <c r="BQ7734" s="6"/>
      <c r="BR7734" s="6"/>
      <c r="BS7734" s="6"/>
      <c r="BT7734" s="6"/>
      <c r="CG7734" s="432"/>
      <c r="CH7734" s="432"/>
      <c r="CL7734" s="174"/>
    </row>
    <row r="7735" spans="29:90" s="168" customFormat="1" x14ac:dyDescent="0.25">
      <c r="AC7735" s="175"/>
      <c r="AD7735" s="175"/>
      <c r="AE7735" s="175"/>
      <c r="AF7735" s="175"/>
      <c r="AG7735" s="175"/>
      <c r="AH7735" s="176"/>
      <c r="AM7735" s="6"/>
      <c r="AN7735" s="6"/>
      <c r="AO7735" s="6"/>
      <c r="AP7735" s="6"/>
      <c r="AQ7735" s="6"/>
      <c r="AR7735" s="6"/>
      <c r="AS7735" s="6"/>
      <c r="AT7735" s="6"/>
      <c r="AU7735" s="6"/>
      <c r="AV7735" s="6"/>
      <c r="AW7735" s="6"/>
      <c r="AX7735" s="6"/>
      <c r="AY7735" s="172"/>
      <c r="AZ7735" s="172"/>
      <c r="BA7735" s="172"/>
      <c r="BB7735" s="6"/>
      <c r="BC7735" s="6"/>
      <c r="BD7735" s="6"/>
      <c r="BE7735" s="6"/>
      <c r="BF7735" s="6"/>
      <c r="BG7735" s="172"/>
      <c r="BH7735" s="172"/>
      <c r="BI7735" s="172"/>
      <c r="BJ7735" s="6"/>
      <c r="BK7735" s="6"/>
      <c r="BL7735" s="6"/>
      <c r="BM7735" s="6"/>
      <c r="BN7735" s="6"/>
      <c r="BO7735" s="6"/>
      <c r="BP7735" s="6"/>
      <c r="BQ7735" s="6"/>
      <c r="BR7735" s="6"/>
      <c r="BS7735" s="6"/>
      <c r="BT7735" s="6"/>
      <c r="CG7735" s="432"/>
      <c r="CH7735" s="432"/>
      <c r="CL7735" s="174"/>
    </row>
    <row r="7736" spans="29:90" s="168" customFormat="1" x14ac:dyDescent="0.25">
      <c r="AC7736" s="175"/>
      <c r="AD7736" s="175"/>
      <c r="AE7736" s="175"/>
      <c r="AF7736" s="175"/>
      <c r="AG7736" s="175"/>
      <c r="AH7736" s="176"/>
      <c r="AM7736" s="6"/>
      <c r="AN7736" s="6"/>
      <c r="AO7736" s="6"/>
      <c r="AP7736" s="6"/>
      <c r="AQ7736" s="6"/>
      <c r="AR7736" s="6"/>
      <c r="AS7736" s="6"/>
      <c r="AT7736" s="6"/>
      <c r="AU7736" s="6"/>
      <c r="AV7736" s="6"/>
      <c r="AW7736" s="6"/>
      <c r="AX7736" s="6"/>
      <c r="AY7736" s="172"/>
      <c r="AZ7736" s="172"/>
      <c r="BA7736" s="172"/>
      <c r="BB7736" s="6"/>
      <c r="BC7736" s="6"/>
      <c r="BD7736" s="6"/>
      <c r="BE7736" s="6"/>
      <c r="BF7736" s="6"/>
      <c r="BG7736" s="172"/>
      <c r="BH7736" s="172"/>
      <c r="BI7736" s="172"/>
      <c r="BJ7736" s="6"/>
      <c r="BK7736" s="6"/>
      <c r="BL7736" s="6"/>
      <c r="BM7736" s="6"/>
      <c r="BN7736" s="6"/>
      <c r="BO7736" s="6"/>
      <c r="BP7736" s="6"/>
      <c r="BQ7736" s="6"/>
      <c r="BR7736" s="6"/>
      <c r="BS7736" s="6"/>
      <c r="BT7736" s="6"/>
      <c r="CG7736" s="432"/>
      <c r="CH7736" s="432"/>
      <c r="CL7736" s="174"/>
    </row>
    <row r="7737" spans="29:90" s="168" customFormat="1" x14ac:dyDescent="0.25">
      <c r="AC7737" s="175"/>
      <c r="AD7737" s="175"/>
      <c r="AE7737" s="175"/>
      <c r="AF7737" s="175"/>
      <c r="AG7737" s="175"/>
      <c r="AH7737" s="176"/>
      <c r="AM7737" s="6"/>
      <c r="AN7737" s="6"/>
      <c r="AO7737" s="6"/>
      <c r="AP7737" s="6"/>
      <c r="AQ7737" s="6"/>
      <c r="AR7737" s="6"/>
      <c r="AS7737" s="6"/>
      <c r="AT7737" s="6"/>
      <c r="AU7737" s="6"/>
      <c r="AV7737" s="6"/>
      <c r="AW7737" s="6"/>
      <c r="AX7737" s="6"/>
      <c r="AY7737" s="172"/>
      <c r="AZ7737" s="172"/>
      <c r="BA7737" s="172"/>
      <c r="BB7737" s="6"/>
      <c r="BC7737" s="6"/>
      <c r="BD7737" s="6"/>
      <c r="BE7737" s="6"/>
      <c r="BF7737" s="6"/>
      <c r="BG7737" s="172"/>
      <c r="BH7737" s="172"/>
      <c r="BI7737" s="172"/>
      <c r="BJ7737" s="6"/>
      <c r="BK7737" s="6"/>
      <c r="BL7737" s="6"/>
      <c r="BM7737" s="6"/>
      <c r="BN7737" s="6"/>
      <c r="BO7737" s="6"/>
      <c r="BP7737" s="6"/>
      <c r="BQ7737" s="6"/>
      <c r="BR7737" s="6"/>
      <c r="BS7737" s="6"/>
      <c r="BT7737" s="6"/>
      <c r="CG7737" s="432"/>
      <c r="CH7737" s="432"/>
      <c r="CL7737" s="174"/>
    </row>
    <row r="7738" spans="29:90" s="168" customFormat="1" x14ac:dyDescent="0.25">
      <c r="AC7738" s="175"/>
      <c r="AD7738" s="175"/>
      <c r="AE7738" s="175"/>
      <c r="AF7738" s="175"/>
      <c r="AG7738" s="175"/>
      <c r="AH7738" s="176"/>
      <c r="AM7738" s="6"/>
      <c r="AN7738" s="6"/>
      <c r="AO7738" s="6"/>
      <c r="AP7738" s="6"/>
      <c r="AQ7738" s="6"/>
      <c r="AR7738" s="6"/>
      <c r="AS7738" s="6"/>
      <c r="AT7738" s="6"/>
      <c r="AU7738" s="6"/>
      <c r="AV7738" s="6"/>
      <c r="AW7738" s="6"/>
      <c r="AX7738" s="6"/>
      <c r="AY7738" s="172"/>
      <c r="AZ7738" s="172"/>
      <c r="BA7738" s="172"/>
      <c r="BB7738" s="6"/>
      <c r="BC7738" s="6"/>
      <c r="BD7738" s="6"/>
      <c r="BE7738" s="6"/>
      <c r="BF7738" s="6"/>
      <c r="BG7738" s="172"/>
      <c r="BH7738" s="172"/>
      <c r="BI7738" s="172"/>
      <c r="BJ7738" s="6"/>
      <c r="BK7738" s="6"/>
      <c r="BL7738" s="6"/>
      <c r="BM7738" s="6"/>
      <c r="BN7738" s="6"/>
      <c r="BO7738" s="6"/>
      <c r="BP7738" s="6"/>
      <c r="BQ7738" s="6"/>
      <c r="BR7738" s="6"/>
      <c r="BS7738" s="6"/>
      <c r="BT7738" s="6"/>
      <c r="CG7738" s="432"/>
      <c r="CH7738" s="432"/>
      <c r="CL7738" s="174"/>
    </row>
    <row r="7739" spans="29:90" s="168" customFormat="1" x14ac:dyDescent="0.25">
      <c r="AC7739" s="175"/>
      <c r="AD7739" s="175"/>
      <c r="AE7739" s="175"/>
      <c r="AF7739" s="175"/>
      <c r="AG7739" s="175"/>
      <c r="AH7739" s="176"/>
      <c r="AM7739" s="6"/>
      <c r="AN7739" s="6"/>
      <c r="AO7739" s="6"/>
      <c r="AP7739" s="6"/>
      <c r="AQ7739" s="6"/>
      <c r="AR7739" s="6"/>
      <c r="AS7739" s="6"/>
      <c r="AT7739" s="6"/>
      <c r="AU7739" s="6"/>
      <c r="AV7739" s="6"/>
      <c r="AW7739" s="6"/>
      <c r="AX7739" s="6"/>
      <c r="AY7739" s="172"/>
      <c r="AZ7739" s="172"/>
      <c r="BA7739" s="172"/>
      <c r="BB7739" s="6"/>
      <c r="BC7739" s="6"/>
      <c r="BD7739" s="6"/>
      <c r="BE7739" s="6"/>
      <c r="BF7739" s="6"/>
      <c r="BG7739" s="172"/>
      <c r="BH7739" s="172"/>
      <c r="BI7739" s="172"/>
      <c r="BJ7739" s="6"/>
      <c r="BK7739" s="6"/>
      <c r="BL7739" s="6"/>
      <c r="BM7739" s="6"/>
      <c r="BN7739" s="6"/>
      <c r="BO7739" s="6"/>
      <c r="BP7739" s="6"/>
      <c r="BQ7739" s="6"/>
      <c r="BR7739" s="6"/>
      <c r="BS7739" s="6"/>
      <c r="BT7739" s="6"/>
      <c r="CG7739" s="432"/>
      <c r="CH7739" s="432"/>
      <c r="CL7739" s="174"/>
    </row>
    <row r="7740" spans="29:90" s="168" customFormat="1" x14ac:dyDescent="0.25">
      <c r="AC7740" s="175"/>
      <c r="AD7740" s="175"/>
      <c r="AE7740" s="175"/>
      <c r="AF7740" s="175"/>
      <c r="AG7740" s="175"/>
      <c r="AH7740" s="176"/>
      <c r="AM7740" s="6"/>
      <c r="AN7740" s="6"/>
      <c r="AO7740" s="6"/>
      <c r="AP7740" s="6"/>
      <c r="AQ7740" s="6"/>
      <c r="AR7740" s="6"/>
      <c r="AS7740" s="6"/>
      <c r="AT7740" s="6"/>
      <c r="AU7740" s="6"/>
      <c r="AV7740" s="6"/>
      <c r="AW7740" s="6"/>
      <c r="AX7740" s="6"/>
      <c r="AY7740" s="172"/>
      <c r="AZ7740" s="172"/>
      <c r="BA7740" s="172"/>
      <c r="BB7740" s="6"/>
      <c r="BC7740" s="6"/>
      <c r="BD7740" s="6"/>
      <c r="BE7740" s="6"/>
      <c r="BF7740" s="6"/>
      <c r="BG7740" s="172"/>
      <c r="BH7740" s="172"/>
      <c r="BI7740" s="172"/>
      <c r="BJ7740" s="6"/>
      <c r="BK7740" s="6"/>
      <c r="BL7740" s="6"/>
      <c r="BM7740" s="6"/>
      <c r="BN7740" s="6"/>
      <c r="BO7740" s="6"/>
      <c r="BP7740" s="6"/>
      <c r="BQ7740" s="6"/>
      <c r="BR7740" s="6"/>
      <c r="BS7740" s="6"/>
      <c r="BT7740" s="6"/>
      <c r="CG7740" s="432"/>
      <c r="CH7740" s="432"/>
      <c r="CL7740" s="174"/>
    </row>
    <row r="7741" spans="29:90" s="168" customFormat="1" x14ac:dyDescent="0.25">
      <c r="AC7741" s="175"/>
      <c r="AD7741" s="175"/>
      <c r="AE7741" s="175"/>
      <c r="AF7741" s="175"/>
      <c r="AG7741" s="175"/>
      <c r="AH7741" s="176"/>
      <c r="AM7741" s="6"/>
      <c r="AN7741" s="6"/>
      <c r="AO7741" s="6"/>
      <c r="AP7741" s="6"/>
      <c r="AQ7741" s="6"/>
      <c r="AR7741" s="6"/>
      <c r="AS7741" s="6"/>
      <c r="AT7741" s="6"/>
      <c r="AU7741" s="6"/>
      <c r="AV7741" s="6"/>
      <c r="AW7741" s="6"/>
      <c r="AX7741" s="6"/>
      <c r="AY7741" s="172"/>
      <c r="AZ7741" s="172"/>
      <c r="BA7741" s="172"/>
      <c r="BB7741" s="6"/>
      <c r="BC7741" s="6"/>
      <c r="BD7741" s="6"/>
      <c r="BE7741" s="6"/>
      <c r="BF7741" s="6"/>
      <c r="BG7741" s="172"/>
      <c r="BH7741" s="172"/>
      <c r="BI7741" s="172"/>
      <c r="BJ7741" s="6"/>
      <c r="BK7741" s="6"/>
      <c r="BL7741" s="6"/>
      <c r="BM7741" s="6"/>
      <c r="BN7741" s="6"/>
      <c r="BO7741" s="6"/>
      <c r="BP7741" s="6"/>
      <c r="BQ7741" s="6"/>
      <c r="BR7741" s="6"/>
      <c r="BS7741" s="6"/>
      <c r="BT7741" s="6"/>
      <c r="CG7741" s="432"/>
      <c r="CH7741" s="432"/>
      <c r="CL7741" s="174"/>
    </row>
    <row r="7742" spans="29:90" s="168" customFormat="1" x14ac:dyDescent="0.25">
      <c r="AC7742" s="175"/>
      <c r="AD7742" s="175"/>
      <c r="AE7742" s="175"/>
      <c r="AF7742" s="175"/>
      <c r="AG7742" s="175"/>
      <c r="AH7742" s="176"/>
      <c r="AM7742" s="6"/>
      <c r="AN7742" s="6"/>
      <c r="AO7742" s="6"/>
      <c r="AP7742" s="6"/>
      <c r="AQ7742" s="6"/>
      <c r="AR7742" s="6"/>
      <c r="AS7742" s="6"/>
      <c r="AT7742" s="6"/>
      <c r="AU7742" s="6"/>
      <c r="AV7742" s="6"/>
      <c r="AW7742" s="6"/>
      <c r="AX7742" s="6"/>
      <c r="AY7742" s="172"/>
      <c r="AZ7742" s="172"/>
      <c r="BA7742" s="172"/>
      <c r="BB7742" s="6"/>
      <c r="BC7742" s="6"/>
      <c r="BD7742" s="6"/>
      <c r="BE7742" s="6"/>
      <c r="BF7742" s="6"/>
      <c r="BG7742" s="172"/>
      <c r="BH7742" s="172"/>
      <c r="BI7742" s="172"/>
      <c r="BJ7742" s="6"/>
      <c r="BK7742" s="6"/>
      <c r="BL7742" s="6"/>
      <c r="BM7742" s="6"/>
      <c r="BN7742" s="6"/>
      <c r="BO7742" s="6"/>
      <c r="BP7742" s="6"/>
      <c r="BQ7742" s="6"/>
      <c r="BR7742" s="6"/>
      <c r="BS7742" s="6"/>
      <c r="BT7742" s="6"/>
      <c r="CG7742" s="432"/>
      <c r="CH7742" s="432"/>
      <c r="CL7742" s="174"/>
    </row>
    <row r="7743" spans="29:90" s="168" customFormat="1" x14ac:dyDescent="0.25">
      <c r="AC7743" s="175"/>
      <c r="AD7743" s="175"/>
      <c r="AE7743" s="175"/>
      <c r="AF7743" s="175"/>
      <c r="AG7743" s="175"/>
      <c r="AH7743" s="176"/>
      <c r="AM7743" s="6"/>
      <c r="AN7743" s="6"/>
      <c r="AO7743" s="6"/>
      <c r="AP7743" s="6"/>
      <c r="AQ7743" s="6"/>
      <c r="AR7743" s="6"/>
      <c r="AS7743" s="6"/>
      <c r="AT7743" s="6"/>
      <c r="AU7743" s="6"/>
      <c r="AV7743" s="6"/>
      <c r="AW7743" s="6"/>
      <c r="AX7743" s="6"/>
      <c r="AY7743" s="172"/>
      <c r="AZ7743" s="172"/>
      <c r="BA7743" s="172"/>
      <c r="BB7743" s="6"/>
      <c r="BC7743" s="6"/>
      <c r="BD7743" s="6"/>
      <c r="BE7743" s="6"/>
      <c r="BF7743" s="6"/>
      <c r="BG7743" s="172"/>
      <c r="BH7743" s="172"/>
      <c r="BI7743" s="172"/>
      <c r="BJ7743" s="6"/>
      <c r="BK7743" s="6"/>
      <c r="BL7743" s="6"/>
      <c r="BM7743" s="6"/>
      <c r="BN7743" s="6"/>
      <c r="BO7743" s="6"/>
      <c r="BP7743" s="6"/>
      <c r="BQ7743" s="6"/>
      <c r="BR7743" s="6"/>
      <c r="BS7743" s="6"/>
      <c r="BT7743" s="6"/>
      <c r="CG7743" s="432"/>
      <c r="CH7743" s="432"/>
      <c r="CL7743" s="174"/>
    </row>
    <row r="7744" spans="29:90" s="168" customFormat="1" x14ac:dyDescent="0.25">
      <c r="AC7744" s="175"/>
      <c r="AD7744" s="175"/>
      <c r="AE7744" s="175"/>
      <c r="AF7744" s="175"/>
      <c r="AG7744" s="175"/>
      <c r="AH7744" s="176"/>
      <c r="AM7744" s="6"/>
      <c r="AN7744" s="6"/>
      <c r="AO7744" s="6"/>
      <c r="AP7744" s="6"/>
      <c r="AQ7744" s="6"/>
      <c r="AR7744" s="6"/>
      <c r="AS7744" s="6"/>
      <c r="AT7744" s="6"/>
      <c r="AU7744" s="6"/>
      <c r="AV7744" s="6"/>
      <c r="AW7744" s="6"/>
      <c r="AX7744" s="6"/>
      <c r="AY7744" s="172"/>
      <c r="AZ7744" s="172"/>
      <c r="BA7744" s="172"/>
      <c r="BB7744" s="6"/>
      <c r="BC7744" s="6"/>
      <c r="BD7744" s="6"/>
      <c r="BE7744" s="6"/>
      <c r="BF7744" s="6"/>
      <c r="BG7744" s="172"/>
      <c r="BH7744" s="172"/>
      <c r="BI7744" s="172"/>
      <c r="BJ7744" s="6"/>
      <c r="BK7744" s="6"/>
      <c r="BL7744" s="6"/>
      <c r="BM7744" s="6"/>
      <c r="BN7744" s="6"/>
      <c r="BO7744" s="6"/>
      <c r="BP7744" s="6"/>
      <c r="BQ7744" s="6"/>
      <c r="BR7744" s="6"/>
      <c r="BS7744" s="6"/>
      <c r="BT7744" s="6"/>
      <c r="CG7744" s="432"/>
      <c r="CH7744" s="432"/>
      <c r="CL7744" s="174"/>
    </row>
    <row r="7745" spans="29:90" s="168" customFormat="1" x14ac:dyDescent="0.25">
      <c r="AC7745" s="175"/>
      <c r="AD7745" s="175"/>
      <c r="AE7745" s="175"/>
      <c r="AF7745" s="175"/>
      <c r="AG7745" s="175"/>
      <c r="AH7745" s="176"/>
      <c r="AM7745" s="6"/>
      <c r="AN7745" s="6"/>
      <c r="AO7745" s="6"/>
      <c r="AP7745" s="6"/>
      <c r="AQ7745" s="6"/>
      <c r="AR7745" s="6"/>
      <c r="AS7745" s="6"/>
      <c r="AT7745" s="6"/>
      <c r="AU7745" s="6"/>
      <c r="AV7745" s="6"/>
      <c r="AW7745" s="6"/>
      <c r="AX7745" s="6"/>
      <c r="AY7745" s="172"/>
      <c r="AZ7745" s="172"/>
      <c r="BA7745" s="172"/>
      <c r="BB7745" s="6"/>
      <c r="BC7745" s="6"/>
      <c r="BD7745" s="6"/>
      <c r="BE7745" s="6"/>
      <c r="BF7745" s="6"/>
      <c r="BG7745" s="172"/>
      <c r="BH7745" s="172"/>
      <c r="BI7745" s="172"/>
      <c r="BJ7745" s="6"/>
      <c r="BK7745" s="6"/>
      <c r="BL7745" s="6"/>
      <c r="BM7745" s="6"/>
      <c r="BN7745" s="6"/>
      <c r="BO7745" s="6"/>
      <c r="BP7745" s="6"/>
      <c r="BQ7745" s="6"/>
      <c r="BR7745" s="6"/>
      <c r="BS7745" s="6"/>
      <c r="BT7745" s="6"/>
      <c r="CG7745" s="432"/>
      <c r="CH7745" s="432"/>
      <c r="CL7745" s="174"/>
    </row>
    <row r="7746" spans="29:90" s="168" customFormat="1" x14ac:dyDescent="0.25">
      <c r="AC7746" s="175"/>
      <c r="AD7746" s="175"/>
      <c r="AE7746" s="175"/>
      <c r="AF7746" s="175"/>
      <c r="AG7746" s="175"/>
      <c r="AH7746" s="176"/>
      <c r="AM7746" s="6"/>
      <c r="AN7746" s="6"/>
      <c r="AO7746" s="6"/>
      <c r="AP7746" s="6"/>
      <c r="AQ7746" s="6"/>
      <c r="AR7746" s="6"/>
      <c r="AS7746" s="6"/>
      <c r="AT7746" s="6"/>
      <c r="AU7746" s="6"/>
      <c r="AV7746" s="6"/>
      <c r="AW7746" s="6"/>
      <c r="AX7746" s="6"/>
      <c r="AY7746" s="172"/>
      <c r="AZ7746" s="172"/>
      <c r="BA7746" s="172"/>
      <c r="BB7746" s="6"/>
      <c r="BC7746" s="6"/>
      <c r="BD7746" s="6"/>
      <c r="BE7746" s="6"/>
      <c r="BF7746" s="6"/>
      <c r="BG7746" s="172"/>
      <c r="BH7746" s="172"/>
      <c r="BI7746" s="172"/>
      <c r="BJ7746" s="6"/>
      <c r="BK7746" s="6"/>
      <c r="BL7746" s="6"/>
      <c r="BM7746" s="6"/>
      <c r="BN7746" s="6"/>
      <c r="BO7746" s="6"/>
      <c r="BP7746" s="6"/>
      <c r="BQ7746" s="6"/>
      <c r="BR7746" s="6"/>
      <c r="BS7746" s="6"/>
      <c r="BT7746" s="6"/>
      <c r="CG7746" s="432"/>
      <c r="CH7746" s="432"/>
      <c r="CL7746" s="174"/>
    </row>
    <row r="7747" spans="29:90" s="168" customFormat="1" x14ac:dyDescent="0.25">
      <c r="AC7747" s="175"/>
      <c r="AD7747" s="175"/>
      <c r="AE7747" s="175"/>
      <c r="AF7747" s="175"/>
      <c r="AG7747" s="175"/>
      <c r="AH7747" s="176"/>
      <c r="AM7747" s="6"/>
      <c r="AN7747" s="6"/>
      <c r="AO7747" s="6"/>
      <c r="AP7747" s="6"/>
      <c r="AQ7747" s="6"/>
      <c r="AR7747" s="6"/>
      <c r="AS7747" s="6"/>
      <c r="AT7747" s="6"/>
      <c r="AU7747" s="6"/>
      <c r="AV7747" s="6"/>
      <c r="AW7747" s="6"/>
      <c r="AX7747" s="6"/>
      <c r="AY7747" s="172"/>
      <c r="AZ7747" s="172"/>
      <c r="BA7747" s="172"/>
      <c r="BB7747" s="6"/>
      <c r="BC7747" s="6"/>
      <c r="BD7747" s="6"/>
      <c r="BE7747" s="6"/>
      <c r="BF7747" s="6"/>
      <c r="BG7747" s="172"/>
      <c r="BH7747" s="172"/>
      <c r="BI7747" s="172"/>
      <c r="BJ7747" s="6"/>
      <c r="BK7747" s="6"/>
      <c r="BL7747" s="6"/>
      <c r="BM7747" s="6"/>
      <c r="BN7747" s="6"/>
      <c r="BO7747" s="6"/>
      <c r="BP7747" s="6"/>
      <c r="BQ7747" s="6"/>
      <c r="BR7747" s="6"/>
      <c r="BS7747" s="6"/>
      <c r="BT7747" s="6"/>
      <c r="CG7747" s="432"/>
      <c r="CH7747" s="432"/>
      <c r="CL7747" s="174"/>
    </row>
    <row r="7748" spans="29:90" s="168" customFormat="1" x14ac:dyDescent="0.25">
      <c r="AC7748" s="175"/>
      <c r="AD7748" s="175"/>
      <c r="AE7748" s="175"/>
      <c r="AF7748" s="175"/>
      <c r="AG7748" s="175"/>
      <c r="AH7748" s="176"/>
      <c r="AM7748" s="6"/>
      <c r="AN7748" s="6"/>
      <c r="AO7748" s="6"/>
      <c r="AP7748" s="6"/>
      <c r="AQ7748" s="6"/>
      <c r="AR7748" s="6"/>
      <c r="AS7748" s="6"/>
      <c r="AT7748" s="6"/>
      <c r="AU7748" s="6"/>
      <c r="AV7748" s="6"/>
      <c r="AW7748" s="6"/>
      <c r="AX7748" s="6"/>
      <c r="AY7748" s="172"/>
      <c r="AZ7748" s="172"/>
      <c r="BA7748" s="172"/>
      <c r="BB7748" s="6"/>
      <c r="BC7748" s="6"/>
      <c r="BD7748" s="6"/>
      <c r="BE7748" s="6"/>
      <c r="BF7748" s="6"/>
      <c r="BG7748" s="172"/>
      <c r="BH7748" s="172"/>
      <c r="BI7748" s="172"/>
      <c r="BJ7748" s="6"/>
      <c r="BK7748" s="6"/>
      <c r="BL7748" s="6"/>
      <c r="BM7748" s="6"/>
      <c r="BN7748" s="6"/>
      <c r="BO7748" s="6"/>
      <c r="BP7748" s="6"/>
      <c r="BQ7748" s="6"/>
      <c r="BR7748" s="6"/>
      <c r="BS7748" s="6"/>
      <c r="BT7748" s="6"/>
      <c r="CG7748" s="432"/>
      <c r="CH7748" s="432"/>
      <c r="CL7748" s="174"/>
    </row>
    <row r="7749" spans="29:90" s="168" customFormat="1" x14ac:dyDescent="0.25">
      <c r="AC7749" s="175"/>
      <c r="AD7749" s="175"/>
      <c r="AE7749" s="175"/>
      <c r="AF7749" s="175"/>
      <c r="AG7749" s="175"/>
      <c r="AH7749" s="176"/>
      <c r="AM7749" s="6"/>
      <c r="AN7749" s="6"/>
      <c r="AO7749" s="6"/>
      <c r="AP7749" s="6"/>
      <c r="AQ7749" s="6"/>
      <c r="AR7749" s="6"/>
      <c r="AS7749" s="6"/>
      <c r="AT7749" s="6"/>
      <c r="AU7749" s="6"/>
      <c r="AV7749" s="6"/>
      <c r="AW7749" s="6"/>
      <c r="AX7749" s="6"/>
      <c r="AY7749" s="172"/>
      <c r="AZ7749" s="172"/>
      <c r="BA7749" s="172"/>
      <c r="BB7749" s="6"/>
      <c r="BC7749" s="6"/>
      <c r="BD7749" s="6"/>
      <c r="BE7749" s="6"/>
      <c r="BF7749" s="6"/>
      <c r="BG7749" s="172"/>
      <c r="BH7749" s="172"/>
      <c r="BI7749" s="172"/>
      <c r="BJ7749" s="6"/>
      <c r="BK7749" s="6"/>
      <c r="BL7749" s="6"/>
      <c r="BM7749" s="6"/>
      <c r="BN7749" s="6"/>
      <c r="BO7749" s="6"/>
      <c r="BP7749" s="6"/>
      <c r="BQ7749" s="6"/>
      <c r="BR7749" s="6"/>
      <c r="BS7749" s="6"/>
      <c r="BT7749" s="6"/>
      <c r="CG7749" s="432"/>
      <c r="CH7749" s="432"/>
      <c r="CL7749" s="174"/>
    </row>
    <row r="7750" spans="29:90" s="168" customFormat="1" x14ac:dyDescent="0.25">
      <c r="AC7750" s="175"/>
      <c r="AD7750" s="175"/>
      <c r="AE7750" s="175"/>
      <c r="AF7750" s="175"/>
      <c r="AG7750" s="175"/>
      <c r="AH7750" s="176"/>
      <c r="AM7750" s="6"/>
      <c r="AN7750" s="6"/>
      <c r="AO7750" s="6"/>
      <c r="AP7750" s="6"/>
      <c r="AQ7750" s="6"/>
      <c r="AR7750" s="6"/>
      <c r="AS7750" s="6"/>
      <c r="AT7750" s="6"/>
      <c r="AU7750" s="6"/>
      <c r="AV7750" s="6"/>
      <c r="AW7750" s="6"/>
      <c r="AX7750" s="6"/>
      <c r="AY7750" s="172"/>
      <c r="AZ7750" s="172"/>
      <c r="BA7750" s="172"/>
      <c r="BB7750" s="6"/>
      <c r="BC7750" s="6"/>
      <c r="BD7750" s="6"/>
      <c r="BE7750" s="6"/>
      <c r="BF7750" s="6"/>
      <c r="BG7750" s="172"/>
      <c r="BH7750" s="172"/>
      <c r="BI7750" s="172"/>
      <c r="BJ7750" s="6"/>
      <c r="BK7750" s="6"/>
      <c r="BL7750" s="6"/>
      <c r="BM7750" s="6"/>
      <c r="BN7750" s="6"/>
      <c r="BO7750" s="6"/>
      <c r="BP7750" s="6"/>
      <c r="BQ7750" s="6"/>
      <c r="BR7750" s="6"/>
      <c r="BS7750" s="6"/>
      <c r="BT7750" s="6"/>
      <c r="CG7750" s="432"/>
      <c r="CH7750" s="432"/>
      <c r="CL7750" s="174"/>
    </row>
    <row r="7751" spans="29:90" s="168" customFormat="1" x14ac:dyDescent="0.25">
      <c r="AC7751" s="175"/>
      <c r="AD7751" s="175"/>
      <c r="AE7751" s="175"/>
      <c r="AF7751" s="175"/>
      <c r="AG7751" s="175"/>
      <c r="AH7751" s="176"/>
      <c r="AM7751" s="6"/>
      <c r="AN7751" s="6"/>
      <c r="AO7751" s="6"/>
      <c r="AP7751" s="6"/>
      <c r="AQ7751" s="6"/>
      <c r="AR7751" s="6"/>
      <c r="AS7751" s="6"/>
      <c r="AT7751" s="6"/>
      <c r="AU7751" s="6"/>
      <c r="AV7751" s="6"/>
      <c r="AW7751" s="6"/>
      <c r="AX7751" s="6"/>
      <c r="AY7751" s="172"/>
      <c r="AZ7751" s="172"/>
      <c r="BA7751" s="172"/>
      <c r="BB7751" s="6"/>
      <c r="BC7751" s="6"/>
      <c r="BD7751" s="6"/>
      <c r="BE7751" s="6"/>
      <c r="BF7751" s="6"/>
      <c r="BG7751" s="172"/>
      <c r="BH7751" s="172"/>
      <c r="BI7751" s="172"/>
      <c r="BJ7751" s="6"/>
      <c r="BK7751" s="6"/>
      <c r="BL7751" s="6"/>
      <c r="BM7751" s="6"/>
      <c r="BN7751" s="6"/>
      <c r="BO7751" s="6"/>
      <c r="BP7751" s="6"/>
      <c r="BQ7751" s="6"/>
      <c r="BR7751" s="6"/>
      <c r="BS7751" s="6"/>
      <c r="BT7751" s="6"/>
      <c r="CG7751" s="432"/>
      <c r="CH7751" s="432"/>
      <c r="CL7751" s="174"/>
    </row>
    <row r="7752" spans="29:90" s="168" customFormat="1" x14ac:dyDescent="0.25">
      <c r="AC7752" s="175"/>
      <c r="AD7752" s="175"/>
      <c r="AE7752" s="175"/>
      <c r="AF7752" s="175"/>
      <c r="AG7752" s="175"/>
      <c r="AH7752" s="176"/>
      <c r="AM7752" s="6"/>
      <c r="AN7752" s="6"/>
      <c r="AO7752" s="6"/>
      <c r="AP7752" s="6"/>
      <c r="AQ7752" s="6"/>
      <c r="AR7752" s="6"/>
      <c r="AS7752" s="6"/>
      <c r="AT7752" s="6"/>
      <c r="AU7752" s="6"/>
      <c r="AV7752" s="6"/>
      <c r="AW7752" s="6"/>
      <c r="AX7752" s="6"/>
      <c r="AY7752" s="172"/>
      <c r="AZ7752" s="172"/>
      <c r="BA7752" s="172"/>
      <c r="BB7752" s="6"/>
      <c r="BC7752" s="6"/>
      <c r="BD7752" s="6"/>
      <c r="BE7752" s="6"/>
      <c r="BF7752" s="6"/>
      <c r="BG7752" s="172"/>
      <c r="BH7752" s="172"/>
      <c r="BI7752" s="172"/>
      <c r="BJ7752" s="6"/>
      <c r="BK7752" s="6"/>
      <c r="BL7752" s="6"/>
      <c r="BM7752" s="6"/>
      <c r="BN7752" s="6"/>
      <c r="BO7752" s="6"/>
      <c r="BP7752" s="6"/>
      <c r="BQ7752" s="6"/>
      <c r="BR7752" s="6"/>
      <c r="BS7752" s="6"/>
      <c r="BT7752" s="6"/>
      <c r="CG7752" s="432"/>
      <c r="CH7752" s="432"/>
      <c r="CL7752" s="174"/>
    </row>
    <row r="7753" spans="29:90" s="168" customFormat="1" x14ac:dyDescent="0.25">
      <c r="AC7753" s="175"/>
      <c r="AD7753" s="175"/>
      <c r="AE7753" s="175"/>
      <c r="AF7753" s="175"/>
      <c r="AG7753" s="175"/>
      <c r="AH7753" s="176"/>
      <c r="AM7753" s="6"/>
      <c r="AN7753" s="6"/>
      <c r="AO7753" s="6"/>
      <c r="AP7753" s="6"/>
      <c r="AQ7753" s="6"/>
      <c r="AR7753" s="6"/>
      <c r="AS7753" s="6"/>
      <c r="AT7753" s="6"/>
      <c r="AU7753" s="6"/>
      <c r="AV7753" s="6"/>
      <c r="AW7753" s="6"/>
      <c r="AX7753" s="6"/>
      <c r="AY7753" s="172"/>
      <c r="AZ7753" s="172"/>
      <c r="BA7753" s="172"/>
      <c r="BB7753" s="6"/>
      <c r="BC7753" s="6"/>
      <c r="BD7753" s="6"/>
      <c r="BE7753" s="6"/>
      <c r="BF7753" s="6"/>
      <c r="BG7753" s="172"/>
      <c r="BH7753" s="172"/>
      <c r="BI7753" s="172"/>
      <c r="BJ7753" s="6"/>
      <c r="BK7753" s="6"/>
      <c r="BL7753" s="6"/>
      <c r="BM7753" s="6"/>
      <c r="BN7753" s="6"/>
      <c r="BO7753" s="6"/>
      <c r="BP7753" s="6"/>
      <c r="BQ7753" s="6"/>
      <c r="BR7753" s="6"/>
      <c r="BS7753" s="6"/>
      <c r="BT7753" s="6"/>
      <c r="CG7753" s="432"/>
      <c r="CH7753" s="432"/>
      <c r="CL7753" s="174"/>
    </row>
    <row r="7754" spans="29:90" s="168" customFormat="1" x14ac:dyDescent="0.25">
      <c r="AC7754" s="175"/>
      <c r="AD7754" s="175"/>
      <c r="AE7754" s="175"/>
      <c r="AF7754" s="175"/>
      <c r="AG7754" s="175"/>
      <c r="AH7754" s="176"/>
      <c r="AM7754" s="6"/>
      <c r="AN7754" s="6"/>
      <c r="AO7754" s="6"/>
      <c r="AP7754" s="6"/>
      <c r="AQ7754" s="6"/>
      <c r="AR7754" s="6"/>
      <c r="AS7754" s="6"/>
      <c r="AT7754" s="6"/>
      <c r="AU7754" s="6"/>
      <c r="AV7754" s="6"/>
      <c r="AW7754" s="6"/>
      <c r="AX7754" s="6"/>
      <c r="AY7754" s="172"/>
      <c r="AZ7754" s="172"/>
      <c r="BA7754" s="172"/>
      <c r="BB7754" s="6"/>
      <c r="BC7754" s="6"/>
      <c r="BD7754" s="6"/>
      <c r="BE7754" s="6"/>
      <c r="BF7754" s="6"/>
      <c r="BG7754" s="172"/>
      <c r="BH7754" s="172"/>
      <c r="BI7754" s="172"/>
      <c r="BJ7754" s="6"/>
      <c r="BK7754" s="6"/>
      <c r="BL7754" s="6"/>
      <c r="BM7754" s="6"/>
      <c r="BN7754" s="6"/>
      <c r="BO7754" s="6"/>
      <c r="BP7754" s="6"/>
      <c r="BQ7754" s="6"/>
      <c r="BR7754" s="6"/>
      <c r="BS7754" s="6"/>
      <c r="BT7754" s="6"/>
      <c r="CG7754" s="432"/>
      <c r="CH7754" s="432"/>
      <c r="CL7754" s="174"/>
    </row>
    <row r="7755" spans="29:90" s="168" customFormat="1" x14ac:dyDescent="0.25">
      <c r="AC7755" s="175"/>
      <c r="AD7755" s="175"/>
      <c r="AE7755" s="175"/>
      <c r="AF7755" s="175"/>
      <c r="AG7755" s="175"/>
      <c r="AH7755" s="176"/>
      <c r="AM7755" s="6"/>
      <c r="AN7755" s="6"/>
      <c r="AO7755" s="6"/>
      <c r="AP7755" s="6"/>
      <c r="AQ7755" s="6"/>
      <c r="AR7755" s="6"/>
      <c r="AS7755" s="6"/>
      <c r="AT7755" s="6"/>
      <c r="AU7755" s="6"/>
      <c r="AV7755" s="6"/>
      <c r="AW7755" s="6"/>
      <c r="AX7755" s="6"/>
      <c r="AY7755" s="172"/>
      <c r="AZ7755" s="172"/>
      <c r="BA7755" s="172"/>
      <c r="BB7755" s="6"/>
      <c r="BC7755" s="6"/>
      <c r="BD7755" s="6"/>
      <c r="BE7755" s="6"/>
      <c r="BF7755" s="6"/>
      <c r="BG7755" s="172"/>
      <c r="BH7755" s="172"/>
      <c r="BI7755" s="172"/>
      <c r="BJ7755" s="6"/>
      <c r="BK7755" s="6"/>
      <c r="BL7755" s="6"/>
      <c r="BM7755" s="6"/>
      <c r="BN7755" s="6"/>
      <c r="BO7755" s="6"/>
      <c r="BP7755" s="6"/>
      <c r="BQ7755" s="6"/>
      <c r="BR7755" s="6"/>
      <c r="BS7755" s="6"/>
      <c r="BT7755" s="6"/>
      <c r="CG7755" s="432"/>
      <c r="CH7755" s="432"/>
      <c r="CL7755" s="174"/>
    </row>
    <row r="7756" spans="29:90" s="168" customFormat="1" x14ac:dyDescent="0.25">
      <c r="AC7756" s="175"/>
      <c r="AD7756" s="175"/>
      <c r="AE7756" s="175"/>
      <c r="AF7756" s="175"/>
      <c r="AG7756" s="175"/>
      <c r="AH7756" s="176"/>
      <c r="AM7756" s="6"/>
      <c r="AN7756" s="6"/>
      <c r="AO7756" s="6"/>
      <c r="AP7756" s="6"/>
      <c r="AQ7756" s="6"/>
      <c r="AR7756" s="6"/>
      <c r="AS7756" s="6"/>
      <c r="AT7756" s="6"/>
      <c r="AU7756" s="6"/>
      <c r="AV7756" s="6"/>
      <c r="AW7756" s="6"/>
      <c r="AX7756" s="6"/>
      <c r="AY7756" s="172"/>
      <c r="AZ7756" s="172"/>
      <c r="BA7756" s="172"/>
      <c r="BB7756" s="6"/>
      <c r="BC7756" s="6"/>
      <c r="BD7756" s="6"/>
      <c r="BE7756" s="6"/>
      <c r="BF7756" s="6"/>
      <c r="BG7756" s="172"/>
      <c r="BH7756" s="172"/>
      <c r="BI7756" s="172"/>
      <c r="BJ7756" s="6"/>
      <c r="BK7756" s="6"/>
      <c r="BL7756" s="6"/>
      <c r="BM7756" s="6"/>
      <c r="BN7756" s="6"/>
      <c r="BO7756" s="6"/>
      <c r="BP7756" s="6"/>
      <c r="BQ7756" s="6"/>
      <c r="BR7756" s="6"/>
      <c r="BS7756" s="6"/>
      <c r="BT7756" s="6"/>
      <c r="CG7756" s="432"/>
      <c r="CH7756" s="432"/>
      <c r="CL7756" s="174"/>
    </row>
    <row r="7757" spans="29:90" s="168" customFormat="1" x14ac:dyDescent="0.25">
      <c r="AC7757" s="175"/>
      <c r="AD7757" s="175"/>
      <c r="AE7757" s="175"/>
      <c r="AF7757" s="175"/>
      <c r="AG7757" s="175"/>
      <c r="AH7757" s="176"/>
      <c r="AM7757" s="6"/>
      <c r="AN7757" s="6"/>
      <c r="AO7757" s="6"/>
      <c r="AP7757" s="6"/>
      <c r="AQ7757" s="6"/>
      <c r="AR7757" s="6"/>
      <c r="AS7757" s="6"/>
      <c r="AT7757" s="6"/>
      <c r="AU7757" s="6"/>
      <c r="AV7757" s="6"/>
      <c r="AW7757" s="6"/>
      <c r="AX7757" s="6"/>
      <c r="AY7757" s="172"/>
      <c r="AZ7757" s="172"/>
      <c r="BA7757" s="172"/>
      <c r="BB7757" s="6"/>
      <c r="BC7757" s="6"/>
      <c r="BD7757" s="6"/>
      <c r="BE7757" s="6"/>
      <c r="BF7757" s="6"/>
      <c r="BG7757" s="172"/>
      <c r="BH7757" s="172"/>
      <c r="BI7757" s="172"/>
      <c r="BJ7757" s="6"/>
      <c r="BK7757" s="6"/>
      <c r="BL7757" s="6"/>
      <c r="BM7757" s="6"/>
      <c r="BN7757" s="6"/>
      <c r="BO7757" s="6"/>
      <c r="BP7757" s="6"/>
      <c r="BQ7757" s="6"/>
      <c r="BR7757" s="6"/>
      <c r="BS7757" s="6"/>
      <c r="BT7757" s="6"/>
      <c r="CG7757" s="432"/>
      <c r="CH7757" s="432"/>
      <c r="CL7757" s="174"/>
    </row>
    <row r="7758" spans="29:90" s="168" customFormat="1" x14ac:dyDescent="0.25">
      <c r="AC7758" s="175"/>
      <c r="AD7758" s="175"/>
      <c r="AE7758" s="175"/>
      <c r="AF7758" s="175"/>
      <c r="AG7758" s="175"/>
      <c r="AH7758" s="176"/>
      <c r="AM7758" s="6"/>
      <c r="AN7758" s="6"/>
      <c r="AO7758" s="6"/>
      <c r="AP7758" s="6"/>
      <c r="AQ7758" s="6"/>
      <c r="AR7758" s="6"/>
      <c r="AS7758" s="6"/>
      <c r="AT7758" s="6"/>
      <c r="AU7758" s="6"/>
      <c r="AV7758" s="6"/>
      <c r="AW7758" s="6"/>
      <c r="AX7758" s="6"/>
      <c r="AY7758" s="172"/>
      <c r="AZ7758" s="172"/>
      <c r="BA7758" s="172"/>
      <c r="BB7758" s="6"/>
      <c r="BC7758" s="6"/>
      <c r="BD7758" s="6"/>
      <c r="BE7758" s="6"/>
      <c r="BF7758" s="6"/>
      <c r="BG7758" s="172"/>
      <c r="BH7758" s="172"/>
      <c r="BI7758" s="172"/>
      <c r="BJ7758" s="6"/>
      <c r="BK7758" s="6"/>
      <c r="BL7758" s="6"/>
      <c r="BM7758" s="6"/>
      <c r="BN7758" s="6"/>
      <c r="BO7758" s="6"/>
      <c r="BP7758" s="6"/>
      <c r="BQ7758" s="6"/>
      <c r="BR7758" s="6"/>
      <c r="BS7758" s="6"/>
      <c r="BT7758" s="6"/>
      <c r="CG7758" s="432"/>
      <c r="CH7758" s="432"/>
      <c r="CL7758" s="174"/>
    </row>
    <row r="7759" spans="29:90" s="168" customFormat="1" x14ac:dyDescent="0.25">
      <c r="AC7759" s="175"/>
      <c r="AD7759" s="175"/>
      <c r="AE7759" s="175"/>
      <c r="AF7759" s="175"/>
      <c r="AG7759" s="175"/>
      <c r="AH7759" s="176"/>
      <c r="AM7759" s="6"/>
      <c r="AN7759" s="6"/>
      <c r="AO7759" s="6"/>
      <c r="AP7759" s="6"/>
      <c r="AQ7759" s="6"/>
      <c r="AR7759" s="6"/>
      <c r="AS7759" s="6"/>
      <c r="AT7759" s="6"/>
      <c r="AU7759" s="6"/>
      <c r="AV7759" s="6"/>
      <c r="AW7759" s="6"/>
      <c r="AX7759" s="6"/>
      <c r="AY7759" s="172"/>
      <c r="AZ7759" s="172"/>
      <c r="BA7759" s="172"/>
      <c r="BB7759" s="6"/>
      <c r="BC7759" s="6"/>
      <c r="BD7759" s="6"/>
      <c r="BE7759" s="6"/>
      <c r="BF7759" s="6"/>
      <c r="BG7759" s="172"/>
      <c r="BH7759" s="172"/>
      <c r="BI7759" s="172"/>
      <c r="BJ7759" s="6"/>
      <c r="BK7759" s="6"/>
      <c r="BL7759" s="6"/>
      <c r="BM7759" s="6"/>
      <c r="BN7759" s="6"/>
      <c r="BO7759" s="6"/>
      <c r="BP7759" s="6"/>
      <c r="BQ7759" s="6"/>
      <c r="BR7759" s="6"/>
      <c r="BS7759" s="6"/>
      <c r="BT7759" s="6"/>
      <c r="CG7759" s="432"/>
      <c r="CH7759" s="432"/>
      <c r="CL7759" s="174"/>
    </row>
    <row r="7760" spans="29:90" s="168" customFormat="1" x14ac:dyDescent="0.25">
      <c r="AC7760" s="175"/>
      <c r="AD7760" s="175"/>
      <c r="AE7760" s="175"/>
      <c r="AF7760" s="175"/>
      <c r="AG7760" s="175"/>
      <c r="AH7760" s="176"/>
      <c r="AM7760" s="6"/>
      <c r="AN7760" s="6"/>
      <c r="AO7760" s="6"/>
      <c r="AP7760" s="6"/>
      <c r="AQ7760" s="6"/>
      <c r="AR7760" s="6"/>
      <c r="AS7760" s="6"/>
      <c r="AT7760" s="6"/>
      <c r="AU7760" s="6"/>
      <c r="AV7760" s="6"/>
      <c r="AW7760" s="6"/>
      <c r="AX7760" s="6"/>
      <c r="AY7760" s="172"/>
      <c r="AZ7760" s="172"/>
      <c r="BA7760" s="172"/>
      <c r="BB7760" s="6"/>
      <c r="BC7760" s="6"/>
      <c r="BD7760" s="6"/>
      <c r="BE7760" s="6"/>
      <c r="BF7760" s="6"/>
      <c r="BG7760" s="172"/>
      <c r="BH7760" s="172"/>
      <c r="BI7760" s="172"/>
      <c r="BJ7760" s="6"/>
      <c r="BK7760" s="6"/>
      <c r="BL7760" s="6"/>
      <c r="BM7760" s="6"/>
      <c r="BN7760" s="6"/>
      <c r="BO7760" s="6"/>
      <c r="BP7760" s="6"/>
      <c r="BQ7760" s="6"/>
      <c r="BR7760" s="6"/>
      <c r="BS7760" s="6"/>
      <c r="BT7760" s="6"/>
      <c r="CG7760" s="432"/>
      <c r="CH7760" s="432"/>
      <c r="CL7760" s="174"/>
    </row>
    <row r="7761" spans="29:90" s="168" customFormat="1" x14ac:dyDescent="0.25">
      <c r="AC7761" s="175"/>
      <c r="AD7761" s="175"/>
      <c r="AE7761" s="175"/>
      <c r="AF7761" s="175"/>
      <c r="AG7761" s="175"/>
      <c r="AH7761" s="176"/>
      <c r="AM7761" s="6"/>
      <c r="AN7761" s="6"/>
      <c r="AO7761" s="6"/>
      <c r="AP7761" s="6"/>
      <c r="AQ7761" s="6"/>
      <c r="AR7761" s="6"/>
      <c r="AS7761" s="6"/>
      <c r="AT7761" s="6"/>
      <c r="AU7761" s="6"/>
      <c r="AV7761" s="6"/>
      <c r="AW7761" s="6"/>
      <c r="AX7761" s="6"/>
      <c r="AY7761" s="172"/>
      <c r="AZ7761" s="172"/>
      <c r="BA7761" s="172"/>
      <c r="BB7761" s="6"/>
      <c r="BC7761" s="6"/>
      <c r="BD7761" s="6"/>
      <c r="BE7761" s="6"/>
      <c r="BF7761" s="6"/>
      <c r="BG7761" s="172"/>
      <c r="BH7761" s="172"/>
      <c r="BI7761" s="172"/>
      <c r="BJ7761" s="6"/>
      <c r="BK7761" s="6"/>
      <c r="BL7761" s="6"/>
      <c r="BM7761" s="6"/>
      <c r="BN7761" s="6"/>
      <c r="BO7761" s="6"/>
      <c r="BP7761" s="6"/>
      <c r="BQ7761" s="6"/>
      <c r="BR7761" s="6"/>
      <c r="BS7761" s="6"/>
      <c r="BT7761" s="6"/>
      <c r="CG7761" s="432"/>
      <c r="CH7761" s="432"/>
      <c r="CL7761" s="174"/>
    </row>
    <row r="7762" spans="29:90" s="168" customFormat="1" x14ac:dyDescent="0.25">
      <c r="AC7762" s="175"/>
      <c r="AD7762" s="175"/>
      <c r="AE7762" s="175"/>
      <c r="AF7762" s="175"/>
      <c r="AG7762" s="175"/>
      <c r="AH7762" s="176"/>
      <c r="AM7762" s="6"/>
      <c r="AN7762" s="6"/>
      <c r="AO7762" s="6"/>
      <c r="AP7762" s="6"/>
      <c r="AQ7762" s="6"/>
      <c r="AR7762" s="6"/>
      <c r="AS7762" s="6"/>
      <c r="AT7762" s="6"/>
      <c r="AU7762" s="6"/>
      <c r="AV7762" s="6"/>
      <c r="AW7762" s="6"/>
      <c r="AX7762" s="6"/>
      <c r="AY7762" s="172"/>
      <c r="AZ7762" s="172"/>
      <c r="BA7762" s="172"/>
      <c r="BB7762" s="6"/>
      <c r="BC7762" s="6"/>
      <c r="BD7762" s="6"/>
      <c r="BE7762" s="6"/>
      <c r="BF7762" s="6"/>
      <c r="BG7762" s="172"/>
      <c r="BH7762" s="172"/>
      <c r="BI7762" s="172"/>
      <c r="BJ7762" s="6"/>
      <c r="BK7762" s="6"/>
      <c r="BL7762" s="6"/>
      <c r="BM7762" s="6"/>
      <c r="BN7762" s="6"/>
      <c r="BO7762" s="6"/>
      <c r="BP7762" s="6"/>
      <c r="BQ7762" s="6"/>
      <c r="BR7762" s="6"/>
      <c r="BS7762" s="6"/>
      <c r="BT7762" s="6"/>
      <c r="CG7762" s="432"/>
      <c r="CH7762" s="432"/>
      <c r="CL7762" s="174"/>
    </row>
    <row r="7763" spans="29:90" s="168" customFormat="1" x14ac:dyDescent="0.25">
      <c r="AC7763" s="175"/>
      <c r="AD7763" s="175"/>
      <c r="AE7763" s="175"/>
      <c r="AF7763" s="175"/>
      <c r="AG7763" s="175"/>
      <c r="AH7763" s="176"/>
      <c r="AM7763" s="6"/>
      <c r="AN7763" s="6"/>
      <c r="AO7763" s="6"/>
      <c r="AP7763" s="6"/>
      <c r="AQ7763" s="6"/>
      <c r="AR7763" s="6"/>
      <c r="AS7763" s="6"/>
      <c r="AT7763" s="6"/>
      <c r="AU7763" s="6"/>
      <c r="AV7763" s="6"/>
      <c r="AW7763" s="6"/>
      <c r="AX7763" s="6"/>
      <c r="AY7763" s="172"/>
      <c r="AZ7763" s="172"/>
      <c r="BA7763" s="172"/>
      <c r="BB7763" s="6"/>
      <c r="BC7763" s="6"/>
      <c r="BD7763" s="6"/>
      <c r="BE7763" s="6"/>
      <c r="BF7763" s="6"/>
      <c r="BG7763" s="172"/>
      <c r="BH7763" s="172"/>
      <c r="BI7763" s="172"/>
      <c r="BJ7763" s="6"/>
      <c r="BK7763" s="6"/>
      <c r="BL7763" s="6"/>
      <c r="BM7763" s="6"/>
      <c r="BN7763" s="6"/>
      <c r="BO7763" s="6"/>
      <c r="BP7763" s="6"/>
      <c r="BQ7763" s="6"/>
      <c r="BR7763" s="6"/>
      <c r="BS7763" s="6"/>
      <c r="BT7763" s="6"/>
      <c r="CG7763" s="432"/>
      <c r="CH7763" s="432"/>
      <c r="CL7763" s="174"/>
    </row>
    <row r="7764" spans="29:90" s="168" customFormat="1" x14ac:dyDescent="0.25">
      <c r="AC7764" s="175"/>
      <c r="AD7764" s="175"/>
      <c r="AE7764" s="175"/>
      <c r="AF7764" s="175"/>
      <c r="AG7764" s="175"/>
      <c r="AH7764" s="176"/>
      <c r="AM7764" s="6"/>
      <c r="AN7764" s="6"/>
      <c r="AO7764" s="6"/>
      <c r="AP7764" s="6"/>
      <c r="AQ7764" s="6"/>
      <c r="AR7764" s="6"/>
      <c r="AS7764" s="6"/>
      <c r="AT7764" s="6"/>
      <c r="AU7764" s="6"/>
      <c r="AV7764" s="6"/>
      <c r="AW7764" s="6"/>
      <c r="AX7764" s="6"/>
      <c r="AY7764" s="172"/>
      <c r="AZ7764" s="172"/>
      <c r="BA7764" s="172"/>
      <c r="BB7764" s="6"/>
      <c r="BC7764" s="6"/>
      <c r="BD7764" s="6"/>
      <c r="BE7764" s="6"/>
      <c r="BF7764" s="6"/>
      <c r="BG7764" s="172"/>
      <c r="BH7764" s="172"/>
      <c r="BI7764" s="172"/>
      <c r="BJ7764" s="6"/>
      <c r="BK7764" s="6"/>
      <c r="BL7764" s="6"/>
      <c r="BM7764" s="6"/>
      <c r="BN7764" s="6"/>
      <c r="BO7764" s="6"/>
      <c r="BP7764" s="6"/>
      <c r="BQ7764" s="6"/>
      <c r="BR7764" s="6"/>
      <c r="BS7764" s="6"/>
      <c r="BT7764" s="6"/>
      <c r="CG7764" s="432"/>
      <c r="CH7764" s="432"/>
      <c r="CL7764" s="174"/>
    </row>
    <row r="7765" spans="29:90" s="168" customFormat="1" x14ac:dyDescent="0.25">
      <c r="AC7765" s="175"/>
      <c r="AD7765" s="175"/>
      <c r="AE7765" s="175"/>
      <c r="AF7765" s="175"/>
      <c r="AG7765" s="175"/>
      <c r="AH7765" s="176"/>
      <c r="AM7765" s="6"/>
      <c r="AN7765" s="6"/>
      <c r="AO7765" s="6"/>
      <c r="AP7765" s="6"/>
      <c r="AQ7765" s="6"/>
      <c r="AR7765" s="6"/>
      <c r="AS7765" s="6"/>
      <c r="AT7765" s="6"/>
      <c r="AU7765" s="6"/>
      <c r="AV7765" s="6"/>
      <c r="AW7765" s="6"/>
      <c r="AX7765" s="6"/>
      <c r="AY7765" s="172"/>
      <c r="AZ7765" s="172"/>
      <c r="BA7765" s="172"/>
      <c r="BB7765" s="6"/>
      <c r="BC7765" s="6"/>
      <c r="BD7765" s="6"/>
      <c r="BE7765" s="6"/>
      <c r="BF7765" s="6"/>
      <c r="BG7765" s="172"/>
      <c r="BH7765" s="172"/>
      <c r="BI7765" s="172"/>
      <c r="BJ7765" s="6"/>
      <c r="BK7765" s="6"/>
      <c r="BL7765" s="6"/>
      <c r="BM7765" s="6"/>
      <c r="BN7765" s="6"/>
      <c r="BO7765" s="6"/>
      <c r="BP7765" s="6"/>
      <c r="BQ7765" s="6"/>
      <c r="BR7765" s="6"/>
      <c r="BS7765" s="6"/>
      <c r="BT7765" s="6"/>
      <c r="CG7765" s="432"/>
      <c r="CH7765" s="432"/>
      <c r="CL7765" s="174"/>
    </row>
    <row r="7766" spans="29:90" s="168" customFormat="1" x14ac:dyDescent="0.25">
      <c r="AC7766" s="175"/>
      <c r="AD7766" s="175"/>
      <c r="AE7766" s="175"/>
      <c r="AF7766" s="175"/>
      <c r="AG7766" s="175"/>
      <c r="AH7766" s="176"/>
      <c r="AM7766" s="6"/>
      <c r="AN7766" s="6"/>
      <c r="AO7766" s="6"/>
      <c r="AP7766" s="6"/>
      <c r="AQ7766" s="6"/>
      <c r="AR7766" s="6"/>
      <c r="AS7766" s="6"/>
      <c r="AT7766" s="6"/>
      <c r="AU7766" s="6"/>
      <c r="AV7766" s="6"/>
      <c r="AW7766" s="6"/>
      <c r="AX7766" s="6"/>
      <c r="AY7766" s="172"/>
      <c r="AZ7766" s="172"/>
      <c r="BA7766" s="172"/>
      <c r="BB7766" s="6"/>
      <c r="BC7766" s="6"/>
      <c r="BD7766" s="6"/>
      <c r="BE7766" s="6"/>
      <c r="BF7766" s="6"/>
      <c r="BG7766" s="172"/>
      <c r="BH7766" s="172"/>
      <c r="BI7766" s="172"/>
      <c r="BJ7766" s="6"/>
      <c r="BK7766" s="6"/>
      <c r="BL7766" s="6"/>
      <c r="BM7766" s="6"/>
      <c r="BN7766" s="6"/>
      <c r="BO7766" s="6"/>
      <c r="BP7766" s="6"/>
      <c r="BQ7766" s="6"/>
      <c r="BR7766" s="6"/>
      <c r="BS7766" s="6"/>
      <c r="BT7766" s="6"/>
      <c r="CG7766" s="432"/>
      <c r="CH7766" s="432"/>
      <c r="CL7766" s="174"/>
    </row>
    <row r="7767" spans="29:90" s="168" customFormat="1" x14ac:dyDescent="0.25">
      <c r="AC7767" s="175"/>
      <c r="AD7767" s="175"/>
      <c r="AE7767" s="175"/>
      <c r="AF7767" s="175"/>
      <c r="AG7767" s="175"/>
      <c r="AH7767" s="176"/>
      <c r="AM7767" s="6"/>
      <c r="AN7767" s="6"/>
      <c r="AO7767" s="6"/>
      <c r="AP7767" s="6"/>
      <c r="AQ7767" s="6"/>
      <c r="AR7767" s="6"/>
      <c r="AS7767" s="6"/>
      <c r="AT7767" s="6"/>
      <c r="AU7767" s="6"/>
      <c r="AV7767" s="6"/>
      <c r="AW7767" s="6"/>
      <c r="AX7767" s="6"/>
      <c r="AY7767" s="172"/>
      <c r="AZ7767" s="172"/>
      <c r="BA7767" s="172"/>
      <c r="BB7767" s="6"/>
      <c r="BC7767" s="6"/>
      <c r="BD7767" s="6"/>
      <c r="BE7767" s="6"/>
      <c r="BF7767" s="6"/>
      <c r="BG7767" s="172"/>
      <c r="BH7767" s="172"/>
      <c r="BI7767" s="172"/>
      <c r="BJ7767" s="6"/>
      <c r="BK7767" s="6"/>
      <c r="BL7767" s="6"/>
      <c r="BM7767" s="6"/>
      <c r="BN7767" s="6"/>
      <c r="BO7767" s="6"/>
      <c r="BP7767" s="6"/>
      <c r="BQ7767" s="6"/>
      <c r="BR7767" s="6"/>
      <c r="BS7767" s="6"/>
      <c r="BT7767" s="6"/>
      <c r="CG7767" s="432"/>
      <c r="CH7767" s="432"/>
      <c r="CL7767" s="174"/>
    </row>
    <row r="7768" spans="29:90" s="168" customFormat="1" x14ac:dyDescent="0.25">
      <c r="AC7768" s="175"/>
      <c r="AD7768" s="175"/>
      <c r="AE7768" s="175"/>
      <c r="AF7768" s="175"/>
      <c r="AG7768" s="175"/>
      <c r="AH7768" s="176"/>
      <c r="AM7768" s="6"/>
      <c r="AN7768" s="6"/>
      <c r="AO7768" s="6"/>
      <c r="AP7768" s="6"/>
      <c r="AQ7768" s="6"/>
      <c r="AR7768" s="6"/>
      <c r="AS7768" s="6"/>
      <c r="AT7768" s="6"/>
      <c r="AU7768" s="6"/>
      <c r="AV7768" s="6"/>
      <c r="AW7768" s="6"/>
      <c r="AX7768" s="6"/>
      <c r="AY7768" s="172"/>
      <c r="AZ7768" s="172"/>
      <c r="BA7768" s="172"/>
      <c r="BB7768" s="6"/>
      <c r="BC7768" s="6"/>
      <c r="BD7768" s="6"/>
      <c r="BE7768" s="6"/>
      <c r="BF7768" s="6"/>
      <c r="BG7768" s="172"/>
      <c r="BH7768" s="172"/>
      <c r="BI7768" s="172"/>
      <c r="BJ7768" s="6"/>
      <c r="BK7768" s="6"/>
      <c r="BL7768" s="6"/>
      <c r="BM7768" s="6"/>
      <c r="BN7768" s="6"/>
      <c r="BO7768" s="6"/>
      <c r="BP7768" s="6"/>
      <c r="BQ7768" s="6"/>
      <c r="BR7768" s="6"/>
      <c r="BS7768" s="6"/>
      <c r="BT7768" s="6"/>
      <c r="CG7768" s="432"/>
      <c r="CH7768" s="432"/>
      <c r="CL7768" s="174"/>
    </row>
    <row r="7769" spans="29:90" s="168" customFormat="1" x14ac:dyDescent="0.25">
      <c r="AC7769" s="175"/>
      <c r="AD7769" s="175"/>
      <c r="AE7769" s="175"/>
      <c r="AF7769" s="175"/>
      <c r="AG7769" s="175"/>
      <c r="AH7769" s="176"/>
      <c r="AM7769" s="6"/>
      <c r="AN7769" s="6"/>
      <c r="AO7769" s="6"/>
      <c r="AP7769" s="6"/>
      <c r="AQ7769" s="6"/>
      <c r="AR7769" s="6"/>
      <c r="AS7769" s="6"/>
      <c r="AT7769" s="6"/>
      <c r="AU7769" s="6"/>
      <c r="AV7769" s="6"/>
      <c r="AW7769" s="6"/>
      <c r="AX7769" s="6"/>
      <c r="AY7769" s="172"/>
      <c r="AZ7769" s="172"/>
      <c r="BA7769" s="172"/>
      <c r="BB7769" s="6"/>
      <c r="BC7769" s="6"/>
      <c r="BD7769" s="6"/>
      <c r="BE7769" s="6"/>
      <c r="BF7769" s="6"/>
      <c r="BG7769" s="172"/>
      <c r="BH7769" s="172"/>
      <c r="BI7769" s="172"/>
      <c r="BJ7769" s="6"/>
      <c r="BK7769" s="6"/>
      <c r="BL7769" s="6"/>
      <c r="BM7769" s="6"/>
      <c r="BN7769" s="6"/>
      <c r="BO7769" s="6"/>
      <c r="BP7769" s="6"/>
      <c r="BQ7769" s="6"/>
      <c r="BR7769" s="6"/>
      <c r="BS7769" s="6"/>
      <c r="BT7769" s="6"/>
      <c r="CG7769" s="432"/>
      <c r="CH7769" s="432"/>
      <c r="CL7769" s="174"/>
    </row>
    <row r="7770" spans="29:90" s="168" customFormat="1" x14ac:dyDescent="0.25">
      <c r="AC7770" s="175"/>
      <c r="AD7770" s="175"/>
      <c r="AE7770" s="175"/>
      <c r="AF7770" s="175"/>
      <c r="AG7770" s="175"/>
      <c r="AH7770" s="176"/>
      <c r="AM7770" s="6"/>
      <c r="AN7770" s="6"/>
      <c r="AO7770" s="6"/>
      <c r="AP7770" s="6"/>
      <c r="AQ7770" s="6"/>
      <c r="AR7770" s="6"/>
      <c r="AS7770" s="6"/>
      <c r="AT7770" s="6"/>
      <c r="AU7770" s="6"/>
      <c r="AV7770" s="6"/>
      <c r="AW7770" s="6"/>
      <c r="AX7770" s="6"/>
      <c r="AY7770" s="172"/>
      <c r="AZ7770" s="172"/>
      <c r="BA7770" s="172"/>
      <c r="BB7770" s="6"/>
      <c r="BC7770" s="6"/>
      <c r="BD7770" s="6"/>
      <c r="BE7770" s="6"/>
      <c r="BF7770" s="6"/>
      <c r="BG7770" s="172"/>
      <c r="BH7770" s="172"/>
      <c r="BI7770" s="172"/>
      <c r="BJ7770" s="6"/>
      <c r="BK7770" s="6"/>
      <c r="BL7770" s="6"/>
      <c r="BM7770" s="6"/>
      <c r="BN7770" s="6"/>
      <c r="BO7770" s="6"/>
      <c r="BP7770" s="6"/>
      <c r="BQ7770" s="6"/>
      <c r="BR7770" s="6"/>
      <c r="BS7770" s="6"/>
      <c r="BT7770" s="6"/>
      <c r="CG7770" s="432"/>
      <c r="CH7770" s="432"/>
      <c r="CL7770" s="174"/>
    </row>
    <row r="7771" spans="29:90" s="168" customFormat="1" x14ac:dyDescent="0.25">
      <c r="AC7771" s="175"/>
      <c r="AD7771" s="175"/>
      <c r="AE7771" s="175"/>
      <c r="AF7771" s="175"/>
      <c r="AG7771" s="175"/>
      <c r="AH7771" s="176"/>
      <c r="AM7771" s="6"/>
      <c r="AN7771" s="6"/>
      <c r="AO7771" s="6"/>
      <c r="AP7771" s="6"/>
      <c r="AQ7771" s="6"/>
      <c r="AR7771" s="6"/>
      <c r="AS7771" s="6"/>
      <c r="AT7771" s="6"/>
      <c r="AU7771" s="6"/>
      <c r="AV7771" s="6"/>
      <c r="AW7771" s="6"/>
      <c r="AX7771" s="6"/>
      <c r="AY7771" s="172"/>
      <c r="AZ7771" s="172"/>
      <c r="BA7771" s="172"/>
      <c r="BB7771" s="6"/>
      <c r="BC7771" s="6"/>
      <c r="BD7771" s="6"/>
      <c r="BE7771" s="6"/>
      <c r="BF7771" s="6"/>
      <c r="BG7771" s="172"/>
      <c r="BH7771" s="172"/>
      <c r="BI7771" s="172"/>
      <c r="BJ7771" s="6"/>
      <c r="BK7771" s="6"/>
      <c r="BL7771" s="6"/>
      <c r="BM7771" s="6"/>
      <c r="BN7771" s="6"/>
      <c r="BO7771" s="6"/>
      <c r="BP7771" s="6"/>
      <c r="BQ7771" s="6"/>
      <c r="BR7771" s="6"/>
      <c r="BS7771" s="6"/>
      <c r="BT7771" s="6"/>
      <c r="CG7771" s="432"/>
      <c r="CH7771" s="432"/>
      <c r="CL7771" s="174"/>
    </row>
    <row r="7772" spans="29:90" s="168" customFormat="1" x14ac:dyDescent="0.25">
      <c r="AC7772" s="175"/>
      <c r="AD7772" s="175"/>
      <c r="AE7772" s="175"/>
      <c r="AF7772" s="175"/>
      <c r="AG7772" s="175"/>
      <c r="AH7772" s="176"/>
      <c r="AM7772" s="6"/>
      <c r="AN7772" s="6"/>
      <c r="AO7772" s="6"/>
      <c r="AP7772" s="6"/>
      <c r="AQ7772" s="6"/>
      <c r="AR7772" s="6"/>
      <c r="AS7772" s="6"/>
      <c r="AT7772" s="6"/>
      <c r="AU7772" s="6"/>
      <c r="AV7772" s="6"/>
      <c r="AW7772" s="6"/>
      <c r="AX7772" s="6"/>
      <c r="AY7772" s="172"/>
      <c r="AZ7772" s="172"/>
      <c r="BA7772" s="172"/>
      <c r="BB7772" s="6"/>
      <c r="BC7772" s="6"/>
      <c r="BD7772" s="6"/>
      <c r="BE7772" s="6"/>
      <c r="BF7772" s="6"/>
      <c r="BG7772" s="172"/>
      <c r="BH7772" s="172"/>
      <c r="BI7772" s="172"/>
      <c r="BJ7772" s="6"/>
      <c r="BK7772" s="6"/>
      <c r="BL7772" s="6"/>
      <c r="BM7772" s="6"/>
      <c r="BN7772" s="6"/>
      <c r="BO7772" s="6"/>
      <c r="BP7772" s="6"/>
      <c r="BQ7772" s="6"/>
      <c r="BR7772" s="6"/>
      <c r="BS7772" s="6"/>
      <c r="BT7772" s="6"/>
      <c r="CG7772" s="432"/>
      <c r="CH7772" s="432"/>
      <c r="CL7772" s="174"/>
    </row>
    <row r="7773" spans="29:90" s="168" customFormat="1" x14ac:dyDescent="0.25">
      <c r="AC7773" s="175"/>
      <c r="AD7773" s="175"/>
      <c r="AE7773" s="175"/>
      <c r="AF7773" s="175"/>
      <c r="AG7773" s="175"/>
      <c r="AH7773" s="176"/>
      <c r="AM7773" s="6"/>
      <c r="AN7773" s="6"/>
      <c r="AO7773" s="6"/>
      <c r="AP7773" s="6"/>
      <c r="AQ7773" s="6"/>
      <c r="AR7773" s="6"/>
      <c r="AS7773" s="6"/>
      <c r="AT7773" s="6"/>
      <c r="AU7773" s="6"/>
      <c r="AV7773" s="6"/>
      <c r="AW7773" s="6"/>
      <c r="AX7773" s="6"/>
      <c r="AY7773" s="172"/>
      <c r="AZ7773" s="172"/>
      <c r="BA7773" s="172"/>
      <c r="BB7773" s="6"/>
      <c r="BC7773" s="6"/>
      <c r="BD7773" s="6"/>
      <c r="BE7773" s="6"/>
      <c r="BF7773" s="6"/>
      <c r="BG7773" s="172"/>
      <c r="BH7773" s="172"/>
      <c r="BI7773" s="172"/>
      <c r="BJ7773" s="6"/>
      <c r="BK7773" s="6"/>
      <c r="BL7773" s="6"/>
      <c r="BM7773" s="6"/>
      <c r="BN7773" s="6"/>
      <c r="BO7773" s="6"/>
      <c r="BP7773" s="6"/>
      <c r="BQ7773" s="6"/>
      <c r="BR7773" s="6"/>
      <c r="BS7773" s="6"/>
      <c r="BT7773" s="6"/>
      <c r="CG7773" s="432"/>
      <c r="CH7773" s="432"/>
      <c r="CL7773" s="174"/>
    </row>
    <row r="7774" spans="29:90" s="168" customFormat="1" x14ac:dyDescent="0.25">
      <c r="AC7774" s="175"/>
      <c r="AD7774" s="175"/>
      <c r="AE7774" s="175"/>
      <c r="AF7774" s="175"/>
      <c r="AG7774" s="175"/>
      <c r="AH7774" s="176"/>
      <c r="AM7774" s="6"/>
      <c r="AN7774" s="6"/>
      <c r="AO7774" s="6"/>
      <c r="AP7774" s="6"/>
      <c r="AQ7774" s="6"/>
      <c r="AR7774" s="6"/>
      <c r="AS7774" s="6"/>
      <c r="AT7774" s="6"/>
      <c r="AU7774" s="6"/>
      <c r="AV7774" s="6"/>
      <c r="AW7774" s="6"/>
      <c r="AX7774" s="6"/>
      <c r="AY7774" s="172"/>
      <c r="AZ7774" s="172"/>
      <c r="BA7774" s="172"/>
      <c r="BB7774" s="6"/>
      <c r="BC7774" s="6"/>
      <c r="BD7774" s="6"/>
      <c r="BE7774" s="6"/>
      <c r="BF7774" s="6"/>
      <c r="BG7774" s="172"/>
      <c r="BH7774" s="172"/>
      <c r="BI7774" s="172"/>
      <c r="BJ7774" s="6"/>
      <c r="BK7774" s="6"/>
      <c r="BL7774" s="6"/>
      <c r="BM7774" s="6"/>
      <c r="BN7774" s="6"/>
      <c r="BO7774" s="6"/>
      <c r="BP7774" s="6"/>
      <c r="BQ7774" s="6"/>
      <c r="BR7774" s="6"/>
      <c r="BS7774" s="6"/>
      <c r="BT7774" s="6"/>
      <c r="CG7774" s="432"/>
      <c r="CH7774" s="432"/>
      <c r="CL7774" s="174"/>
    </row>
    <row r="7775" spans="29:90" s="168" customFormat="1" x14ac:dyDescent="0.25">
      <c r="AC7775" s="175"/>
      <c r="AD7775" s="175"/>
      <c r="AE7775" s="175"/>
      <c r="AF7775" s="175"/>
      <c r="AG7775" s="175"/>
      <c r="AH7775" s="176"/>
      <c r="AM7775" s="6"/>
      <c r="AN7775" s="6"/>
      <c r="AO7775" s="6"/>
      <c r="AP7775" s="6"/>
      <c r="AQ7775" s="6"/>
      <c r="AR7775" s="6"/>
      <c r="AS7775" s="6"/>
      <c r="AT7775" s="6"/>
      <c r="AU7775" s="6"/>
      <c r="AV7775" s="6"/>
      <c r="AW7775" s="6"/>
      <c r="AX7775" s="6"/>
      <c r="AY7775" s="172"/>
      <c r="AZ7775" s="172"/>
      <c r="BA7775" s="172"/>
      <c r="BB7775" s="6"/>
      <c r="BC7775" s="6"/>
      <c r="BD7775" s="6"/>
      <c r="BE7775" s="6"/>
      <c r="BF7775" s="6"/>
      <c r="BG7775" s="172"/>
      <c r="BH7775" s="172"/>
      <c r="BI7775" s="172"/>
      <c r="BJ7775" s="6"/>
      <c r="BK7775" s="6"/>
      <c r="BL7775" s="6"/>
      <c r="BM7775" s="6"/>
      <c r="BN7775" s="6"/>
      <c r="BO7775" s="6"/>
      <c r="BP7775" s="6"/>
      <c r="BQ7775" s="6"/>
      <c r="BR7775" s="6"/>
      <c r="BS7775" s="6"/>
      <c r="BT7775" s="6"/>
      <c r="CG7775" s="432"/>
      <c r="CH7775" s="432"/>
      <c r="CL7775" s="174"/>
    </row>
    <row r="7776" spans="29:90" s="168" customFormat="1" x14ac:dyDescent="0.25">
      <c r="AC7776" s="175"/>
      <c r="AD7776" s="175"/>
      <c r="AE7776" s="175"/>
      <c r="AF7776" s="175"/>
      <c r="AG7776" s="175"/>
      <c r="AH7776" s="176"/>
      <c r="AM7776" s="6"/>
      <c r="AN7776" s="6"/>
      <c r="AO7776" s="6"/>
      <c r="AP7776" s="6"/>
      <c r="AQ7776" s="6"/>
      <c r="AR7776" s="6"/>
      <c r="AS7776" s="6"/>
      <c r="AT7776" s="6"/>
      <c r="AU7776" s="6"/>
      <c r="AV7776" s="6"/>
      <c r="AW7776" s="6"/>
      <c r="AX7776" s="6"/>
      <c r="AY7776" s="172"/>
      <c r="AZ7776" s="172"/>
      <c r="BA7776" s="172"/>
      <c r="BB7776" s="6"/>
      <c r="BC7776" s="6"/>
      <c r="BD7776" s="6"/>
      <c r="BE7776" s="6"/>
      <c r="BF7776" s="6"/>
      <c r="BG7776" s="172"/>
      <c r="BH7776" s="172"/>
      <c r="BI7776" s="172"/>
      <c r="BJ7776" s="6"/>
      <c r="BK7776" s="6"/>
      <c r="BL7776" s="6"/>
      <c r="BM7776" s="6"/>
      <c r="BN7776" s="6"/>
      <c r="BO7776" s="6"/>
      <c r="BP7776" s="6"/>
      <c r="BQ7776" s="6"/>
      <c r="BR7776" s="6"/>
      <c r="BS7776" s="6"/>
      <c r="BT7776" s="6"/>
      <c r="CG7776" s="432"/>
      <c r="CH7776" s="432"/>
      <c r="CL7776" s="174"/>
    </row>
    <row r="7777" spans="29:90" s="168" customFormat="1" x14ac:dyDescent="0.25">
      <c r="AC7777" s="175"/>
      <c r="AD7777" s="175"/>
      <c r="AE7777" s="175"/>
      <c r="AF7777" s="175"/>
      <c r="AG7777" s="175"/>
      <c r="AH7777" s="176"/>
      <c r="AM7777" s="6"/>
      <c r="AN7777" s="6"/>
      <c r="AO7777" s="6"/>
      <c r="AP7777" s="6"/>
      <c r="AQ7777" s="6"/>
      <c r="AR7777" s="6"/>
      <c r="AS7777" s="6"/>
      <c r="AT7777" s="6"/>
      <c r="AU7777" s="6"/>
      <c r="AV7777" s="6"/>
      <c r="AW7777" s="6"/>
      <c r="AX7777" s="6"/>
      <c r="AY7777" s="172"/>
      <c r="AZ7777" s="172"/>
      <c r="BA7777" s="172"/>
      <c r="BB7777" s="6"/>
      <c r="BC7777" s="6"/>
      <c r="BD7777" s="6"/>
      <c r="BE7777" s="6"/>
      <c r="BF7777" s="6"/>
      <c r="BG7777" s="172"/>
      <c r="BH7777" s="172"/>
      <c r="BI7777" s="172"/>
      <c r="BJ7777" s="6"/>
      <c r="BK7777" s="6"/>
      <c r="BL7777" s="6"/>
      <c r="BM7777" s="6"/>
      <c r="BN7777" s="6"/>
      <c r="BO7777" s="6"/>
      <c r="BP7777" s="6"/>
      <c r="BQ7777" s="6"/>
      <c r="BR7777" s="6"/>
      <c r="BS7777" s="6"/>
      <c r="BT7777" s="6"/>
      <c r="CG7777" s="432"/>
      <c r="CH7777" s="432"/>
      <c r="CL7777" s="174"/>
    </row>
    <row r="7778" spans="29:90" s="168" customFormat="1" x14ac:dyDescent="0.25">
      <c r="AC7778" s="175"/>
      <c r="AD7778" s="175"/>
      <c r="AE7778" s="175"/>
      <c r="AF7778" s="175"/>
      <c r="AG7778" s="175"/>
      <c r="AH7778" s="176"/>
      <c r="AM7778" s="6"/>
      <c r="AN7778" s="6"/>
      <c r="AO7778" s="6"/>
      <c r="AP7778" s="6"/>
      <c r="AQ7778" s="6"/>
      <c r="AR7778" s="6"/>
      <c r="AS7778" s="6"/>
      <c r="AT7778" s="6"/>
      <c r="AU7778" s="6"/>
      <c r="AV7778" s="6"/>
      <c r="AW7778" s="6"/>
      <c r="AX7778" s="6"/>
      <c r="AY7778" s="172"/>
      <c r="AZ7778" s="172"/>
      <c r="BA7778" s="172"/>
      <c r="BB7778" s="6"/>
      <c r="BC7778" s="6"/>
      <c r="BD7778" s="6"/>
      <c r="BE7778" s="6"/>
      <c r="BF7778" s="6"/>
      <c r="BG7778" s="172"/>
      <c r="BH7778" s="172"/>
      <c r="BI7778" s="172"/>
      <c r="BJ7778" s="6"/>
      <c r="BK7778" s="6"/>
      <c r="BL7778" s="6"/>
      <c r="BM7778" s="6"/>
      <c r="BN7778" s="6"/>
      <c r="BO7778" s="6"/>
      <c r="BP7778" s="6"/>
      <c r="BQ7778" s="6"/>
      <c r="BR7778" s="6"/>
      <c r="BS7778" s="6"/>
      <c r="BT7778" s="6"/>
      <c r="CG7778" s="432"/>
      <c r="CH7778" s="432"/>
      <c r="CL7778" s="174"/>
    </row>
    <row r="7779" spans="29:90" s="168" customFormat="1" x14ac:dyDescent="0.25">
      <c r="AC7779" s="175"/>
      <c r="AD7779" s="175"/>
      <c r="AE7779" s="175"/>
      <c r="AF7779" s="175"/>
      <c r="AG7779" s="175"/>
      <c r="AH7779" s="176"/>
      <c r="AM7779" s="6"/>
      <c r="AN7779" s="6"/>
      <c r="AO7779" s="6"/>
      <c r="AP7779" s="6"/>
      <c r="AQ7779" s="6"/>
      <c r="AR7779" s="6"/>
      <c r="AS7779" s="6"/>
      <c r="AT7779" s="6"/>
      <c r="AU7779" s="6"/>
      <c r="AV7779" s="6"/>
      <c r="AW7779" s="6"/>
      <c r="AX7779" s="6"/>
      <c r="AY7779" s="172"/>
      <c r="AZ7779" s="172"/>
      <c r="BA7779" s="172"/>
      <c r="BB7779" s="6"/>
      <c r="BC7779" s="6"/>
      <c r="BD7779" s="6"/>
      <c r="BE7779" s="6"/>
      <c r="BF7779" s="6"/>
      <c r="BG7779" s="172"/>
      <c r="BH7779" s="172"/>
      <c r="BI7779" s="172"/>
      <c r="BJ7779" s="6"/>
      <c r="BK7779" s="6"/>
      <c r="BL7779" s="6"/>
      <c r="BM7779" s="6"/>
      <c r="BN7779" s="6"/>
      <c r="BO7779" s="6"/>
      <c r="BP7779" s="6"/>
      <c r="BQ7779" s="6"/>
      <c r="BR7779" s="6"/>
      <c r="BS7779" s="6"/>
      <c r="BT7779" s="6"/>
      <c r="CG7779" s="432"/>
      <c r="CH7779" s="432"/>
      <c r="CL7779" s="174"/>
    </row>
    <row r="7780" spans="29:90" s="168" customFormat="1" x14ac:dyDescent="0.25">
      <c r="AC7780" s="175"/>
      <c r="AD7780" s="175"/>
      <c r="AE7780" s="175"/>
      <c r="AF7780" s="175"/>
      <c r="AG7780" s="175"/>
      <c r="AH7780" s="176"/>
      <c r="AM7780" s="6"/>
      <c r="AN7780" s="6"/>
      <c r="AO7780" s="6"/>
      <c r="AP7780" s="6"/>
      <c r="AQ7780" s="6"/>
      <c r="AR7780" s="6"/>
      <c r="AS7780" s="6"/>
      <c r="AT7780" s="6"/>
      <c r="AU7780" s="6"/>
      <c r="AV7780" s="6"/>
      <c r="AW7780" s="6"/>
      <c r="AX7780" s="6"/>
      <c r="AY7780" s="172"/>
      <c r="AZ7780" s="172"/>
      <c r="BA7780" s="172"/>
      <c r="BB7780" s="6"/>
      <c r="BC7780" s="6"/>
      <c r="BD7780" s="6"/>
      <c r="BE7780" s="6"/>
      <c r="BF7780" s="6"/>
      <c r="BG7780" s="172"/>
      <c r="BH7780" s="172"/>
      <c r="BI7780" s="172"/>
      <c r="BJ7780" s="6"/>
      <c r="BK7780" s="6"/>
      <c r="BL7780" s="6"/>
      <c r="BM7780" s="6"/>
      <c r="BN7780" s="6"/>
      <c r="BO7780" s="6"/>
      <c r="BP7780" s="6"/>
      <c r="BQ7780" s="6"/>
      <c r="BR7780" s="6"/>
      <c r="BS7780" s="6"/>
      <c r="BT7780" s="6"/>
      <c r="CG7780" s="432"/>
      <c r="CH7780" s="432"/>
      <c r="CL7780" s="174"/>
    </row>
    <row r="7781" spans="29:90" s="168" customFormat="1" x14ac:dyDescent="0.25">
      <c r="AC7781" s="175"/>
      <c r="AD7781" s="175"/>
      <c r="AE7781" s="175"/>
      <c r="AF7781" s="175"/>
      <c r="AG7781" s="175"/>
      <c r="AH7781" s="176"/>
      <c r="AM7781" s="6"/>
      <c r="AN7781" s="6"/>
      <c r="AO7781" s="6"/>
      <c r="AP7781" s="6"/>
      <c r="AQ7781" s="6"/>
      <c r="AR7781" s="6"/>
      <c r="AS7781" s="6"/>
      <c r="AT7781" s="6"/>
      <c r="AU7781" s="6"/>
      <c r="AV7781" s="6"/>
      <c r="AW7781" s="6"/>
      <c r="AX7781" s="6"/>
      <c r="AY7781" s="172"/>
      <c r="AZ7781" s="172"/>
      <c r="BA7781" s="172"/>
      <c r="BB7781" s="6"/>
      <c r="BC7781" s="6"/>
      <c r="BD7781" s="6"/>
      <c r="BE7781" s="6"/>
      <c r="BF7781" s="6"/>
      <c r="BG7781" s="172"/>
      <c r="BH7781" s="172"/>
      <c r="BI7781" s="172"/>
      <c r="BJ7781" s="6"/>
      <c r="BK7781" s="6"/>
      <c r="BL7781" s="6"/>
      <c r="BM7781" s="6"/>
      <c r="BN7781" s="6"/>
      <c r="BO7781" s="6"/>
      <c r="BP7781" s="6"/>
      <c r="BQ7781" s="6"/>
      <c r="BR7781" s="6"/>
      <c r="BS7781" s="6"/>
      <c r="BT7781" s="6"/>
      <c r="CG7781" s="432"/>
      <c r="CH7781" s="432"/>
      <c r="CL7781" s="174"/>
    </row>
    <row r="7782" spans="29:90" s="168" customFormat="1" x14ac:dyDescent="0.25">
      <c r="AC7782" s="175"/>
      <c r="AD7782" s="175"/>
      <c r="AE7782" s="175"/>
      <c r="AF7782" s="175"/>
      <c r="AG7782" s="175"/>
      <c r="AH7782" s="176"/>
      <c r="AM7782" s="6"/>
      <c r="AN7782" s="6"/>
      <c r="AO7782" s="6"/>
      <c r="AP7782" s="6"/>
      <c r="AQ7782" s="6"/>
      <c r="AR7782" s="6"/>
      <c r="AS7782" s="6"/>
      <c r="AT7782" s="6"/>
      <c r="AU7782" s="6"/>
      <c r="AV7782" s="6"/>
      <c r="AW7782" s="6"/>
      <c r="AX7782" s="6"/>
      <c r="AY7782" s="172"/>
      <c r="AZ7782" s="172"/>
      <c r="BA7782" s="172"/>
      <c r="BB7782" s="6"/>
      <c r="BC7782" s="6"/>
      <c r="BD7782" s="6"/>
      <c r="BE7782" s="6"/>
      <c r="BF7782" s="6"/>
      <c r="BG7782" s="172"/>
      <c r="BH7782" s="172"/>
      <c r="BI7782" s="172"/>
      <c r="BJ7782" s="6"/>
      <c r="BK7782" s="6"/>
      <c r="BL7782" s="6"/>
      <c r="BM7782" s="6"/>
      <c r="BN7782" s="6"/>
      <c r="BO7782" s="6"/>
      <c r="BP7782" s="6"/>
      <c r="BQ7782" s="6"/>
      <c r="BR7782" s="6"/>
      <c r="BS7782" s="6"/>
      <c r="BT7782" s="6"/>
      <c r="CG7782" s="432"/>
      <c r="CH7782" s="432"/>
      <c r="CL7782" s="174"/>
    </row>
    <row r="7783" spans="29:90" s="168" customFormat="1" x14ac:dyDescent="0.25">
      <c r="AC7783" s="175"/>
      <c r="AD7783" s="175"/>
      <c r="AE7783" s="175"/>
      <c r="AF7783" s="175"/>
      <c r="AG7783" s="175"/>
      <c r="AH7783" s="176"/>
      <c r="AM7783" s="6"/>
      <c r="AN7783" s="6"/>
      <c r="AO7783" s="6"/>
      <c r="AP7783" s="6"/>
      <c r="AQ7783" s="6"/>
      <c r="AR7783" s="6"/>
      <c r="AS7783" s="6"/>
      <c r="AT7783" s="6"/>
      <c r="AU7783" s="6"/>
      <c r="AV7783" s="6"/>
      <c r="AW7783" s="6"/>
      <c r="AX7783" s="6"/>
      <c r="AY7783" s="172"/>
      <c r="AZ7783" s="172"/>
      <c r="BA7783" s="172"/>
      <c r="BB7783" s="6"/>
      <c r="BC7783" s="6"/>
      <c r="BD7783" s="6"/>
      <c r="BE7783" s="6"/>
      <c r="BF7783" s="6"/>
      <c r="BG7783" s="172"/>
      <c r="BH7783" s="172"/>
      <c r="BI7783" s="172"/>
      <c r="BJ7783" s="6"/>
      <c r="BK7783" s="6"/>
      <c r="BL7783" s="6"/>
      <c r="BM7783" s="6"/>
      <c r="BN7783" s="6"/>
      <c r="BO7783" s="6"/>
      <c r="BP7783" s="6"/>
      <c r="BQ7783" s="6"/>
      <c r="BR7783" s="6"/>
      <c r="BS7783" s="6"/>
      <c r="BT7783" s="6"/>
      <c r="CG7783" s="432"/>
      <c r="CH7783" s="432"/>
      <c r="CL7783" s="174"/>
    </row>
    <row r="7784" spans="29:90" s="168" customFormat="1" x14ac:dyDescent="0.25">
      <c r="AC7784" s="175"/>
      <c r="AD7784" s="175"/>
      <c r="AE7784" s="175"/>
      <c r="AF7784" s="175"/>
      <c r="AG7784" s="175"/>
      <c r="AH7784" s="176"/>
      <c r="AM7784" s="6"/>
      <c r="AN7784" s="6"/>
      <c r="AO7784" s="6"/>
      <c r="AP7784" s="6"/>
      <c r="AQ7784" s="6"/>
      <c r="AR7784" s="6"/>
      <c r="AS7784" s="6"/>
      <c r="AT7784" s="6"/>
      <c r="AU7784" s="6"/>
      <c r="AV7784" s="6"/>
      <c r="AW7784" s="6"/>
      <c r="AX7784" s="6"/>
      <c r="AY7784" s="172"/>
      <c r="AZ7784" s="172"/>
      <c r="BA7784" s="172"/>
      <c r="BB7784" s="6"/>
      <c r="BC7784" s="6"/>
      <c r="BD7784" s="6"/>
      <c r="BE7784" s="6"/>
      <c r="BF7784" s="6"/>
      <c r="BG7784" s="172"/>
      <c r="BH7784" s="172"/>
      <c r="BI7784" s="172"/>
      <c r="BJ7784" s="6"/>
      <c r="BK7784" s="6"/>
      <c r="BL7784" s="6"/>
      <c r="BM7784" s="6"/>
      <c r="BN7784" s="6"/>
      <c r="BO7784" s="6"/>
      <c r="BP7784" s="6"/>
      <c r="BQ7784" s="6"/>
      <c r="BR7784" s="6"/>
      <c r="BS7784" s="6"/>
      <c r="BT7784" s="6"/>
      <c r="CG7784" s="432"/>
      <c r="CH7784" s="432"/>
      <c r="CL7784" s="174"/>
    </row>
    <row r="7785" spans="29:90" s="168" customFormat="1" x14ac:dyDescent="0.25">
      <c r="AC7785" s="175"/>
      <c r="AD7785" s="175"/>
      <c r="AE7785" s="175"/>
      <c r="AF7785" s="175"/>
      <c r="AG7785" s="175"/>
      <c r="AH7785" s="176"/>
      <c r="AM7785" s="6"/>
      <c r="AN7785" s="6"/>
      <c r="AO7785" s="6"/>
      <c r="AP7785" s="6"/>
      <c r="AQ7785" s="6"/>
      <c r="AR7785" s="6"/>
      <c r="AS7785" s="6"/>
      <c r="AT7785" s="6"/>
      <c r="AU7785" s="6"/>
      <c r="AV7785" s="6"/>
      <c r="AW7785" s="6"/>
      <c r="AX7785" s="6"/>
      <c r="AY7785" s="172"/>
      <c r="AZ7785" s="172"/>
      <c r="BA7785" s="172"/>
      <c r="BB7785" s="6"/>
      <c r="BC7785" s="6"/>
      <c r="BD7785" s="6"/>
      <c r="BE7785" s="6"/>
      <c r="BF7785" s="6"/>
      <c r="BG7785" s="172"/>
      <c r="BH7785" s="172"/>
      <c r="BI7785" s="172"/>
      <c r="BJ7785" s="6"/>
      <c r="BK7785" s="6"/>
      <c r="BL7785" s="6"/>
      <c r="BM7785" s="6"/>
      <c r="BN7785" s="6"/>
      <c r="BO7785" s="6"/>
      <c r="BP7785" s="6"/>
      <c r="BQ7785" s="6"/>
      <c r="BR7785" s="6"/>
      <c r="BS7785" s="6"/>
      <c r="BT7785" s="6"/>
      <c r="CG7785" s="432"/>
      <c r="CH7785" s="432"/>
      <c r="CL7785" s="174"/>
    </row>
    <row r="7786" spans="29:90" s="168" customFormat="1" x14ac:dyDescent="0.25">
      <c r="AC7786" s="175"/>
      <c r="AD7786" s="175"/>
      <c r="AE7786" s="175"/>
      <c r="AF7786" s="175"/>
      <c r="AG7786" s="175"/>
      <c r="AH7786" s="176"/>
      <c r="AM7786" s="6"/>
      <c r="AN7786" s="6"/>
      <c r="AO7786" s="6"/>
      <c r="AP7786" s="6"/>
      <c r="AQ7786" s="6"/>
      <c r="AR7786" s="6"/>
      <c r="AS7786" s="6"/>
      <c r="AT7786" s="6"/>
      <c r="AU7786" s="6"/>
      <c r="AV7786" s="6"/>
      <c r="AW7786" s="6"/>
      <c r="AX7786" s="6"/>
      <c r="AY7786" s="172"/>
      <c r="AZ7786" s="172"/>
      <c r="BA7786" s="172"/>
      <c r="BB7786" s="6"/>
      <c r="BC7786" s="6"/>
      <c r="BD7786" s="6"/>
      <c r="BE7786" s="6"/>
      <c r="BF7786" s="6"/>
      <c r="BG7786" s="172"/>
      <c r="BH7786" s="172"/>
      <c r="BI7786" s="172"/>
      <c r="BJ7786" s="6"/>
      <c r="BK7786" s="6"/>
      <c r="BL7786" s="6"/>
      <c r="BM7786" s="6"/>
      <c r="BN7786" s="6"/>
      <c r="BO7786" s="6"/>
      <c r="BP7786" s="6"/>
      <c r="BQ7786" s="6"/>
      <c r="BR7786" s="6"/>
      <c r="BS7786" s="6"/>
      <c r="BT7786" s="6"/>
      <c r="CG7786" s="432"/>
      <c r="CH7786" s="432"/>
      <c r="CL7786" s="174"/>
    </row>
    <row r="7787" spans="29:90" s="168" customFormat="1" x14ac:dyDescent="0.25">
      <c r="AC7787" s="175"/>
      <c r="AD7787" s="175"/>
      <c r="AE7787" s="175"/>
      <c r="AF7787" s="175"/>
      <c r="AG7787" s="175"/>
      <c r="AH7787" s="176"/>
      <c r="AM7787" s="6"/>
      <c r="AN7787" s="6"/>
      <c r="AO7787" s="6"/>
      <c r="AP7787" s="6"/>
      <c r="AQ7787" s="6"/>
      <c r="AR7787" s="6"/>
      <c r="AS7787" s="6"/>
      <c r="AT7787" s="6"/>
      <c r="AU7787" s="6"/>
      <c r="AV7787" s="6"/>
      <c r="AW7787" s="6"/>
      <c r="AX7787" s="6"/>
      <c r="AY7787" s="172"/>
      <c r="AZ7787" s="172"/>
      <c r="BA7787" s="172"/>
      <c r="BB7787" s="6"/>
      <c r="BC7787" s="6"/>
      <c r="BD7787" s="6"/>
      <c r="BE7787" s="6"/>
      <c r="BF7787" s="6"/>
      <c r="BG7787" s="172"/>
      <c r="BH7787" s="172"/>
      <c r="BI7787" s="172"/>
      <c r="BJ7787" s="6"/>
      <c r="BK7787" s="6"/>
      <c r="BL7787" s="6"/>
      <c r="BM7787" s="6"/>
      <c r="BN7787" s="6"/>
      <c r="BO7787" s="6"/>
      <c r="BP7787" s="6"/>
      <c r="BQ7787" s="6"/>
      <c r="BR7787" s="6"/>
      <c r="BS7787" s="6"/>
      <c r="BT7787" s="6"/>
      <c r="CG7787" s="432"/>
      <c r="CH7787" s="432"/>
      <c r="CL7787" s="174"/>
    </row>
    <row r="7788" spans="29:90" s="168" customFormat="1" x14ac:dyDescent="0.25">
      <c r="AC7788" s="175"/>
      <c r="AD7788" s="175"/>
      <c r="AE7788" s="175"/>
      <c r="AF7788" s="175"/>
      <c r="AG7788" s="175"/>
      <c r="AH7788" s="176"/>
      <c r="AM7788" s="6"/>
      <c r="AN7788" s="6"/>
      <c r="AO7788" s="6"/>
      <c r="AP7788" s="6"/>
      <c r="AQ7788" s="6"/>
      <c r="AR7788" s="6"/>
      <c r="AS7788" s="6"/>
      <c r="AT7788" s="6"/>
      <c r="AU7788" s="6"/>
      <c r="AV7788" s="6"/>
      <c r="AW7788" s="6"/>
      <c r="AX7788" s="6"/>
      <c r="AY7788" s="172"/>
      <c r="AZ7788" s="172"/>
      <c r="BA7788" s="172"/>
      <c r="BB7788" s="6"/>
      <c r="BC7788" s="6"/>
      <c r="BD7788" s="6"/>
      <c r="BE7788" s="6"/>
      <c r="BF7788" s="6"/>
      <c r="BG7788" s="172"/>
      <c r="BH7788" s="172"/>
      <c r="BI7788" s="172"/>
      <c r="BJ7788" s="6"/>
      <c r="BK7788" s="6"/>
      <c r="BL7788" s="6"/>
      <c r="BM7788" s="6"/>
      <c r="BN7788" s="6"/>
      <c r="BO7788" s="6"/>
      <c r="BP7788" s="6"/>
      <c r="BQ7788" s="6"/>
      <c r="BR7788" s="6"/>
      <c r="BS7788" s="6"/>
      <c r="BT7788" s="6"/>
      <c r="CG7788" s="432"/>
      <c r="CH7788" s="432"/>
      <c r="CL7788" s="174"/>
    </row>
    <row r="7789" spans="29:90" s="168" customFormat="1" x14ac:dyDescent="0.25">
      <c r="AC7789" s="175"/>
      <c r="AD7789" s="175"/>
      <c r="AE7789" s="175"/>
      <c r="AF7789" s="175"/>
      <c r="AG7789" s="175"/>
      <c r="AH7789" s="176"/>
      <c r="AM7789" s="6"/>
      <c r="AN7789" s="6"/>
      <c r="AO7789" s="6"/>
      <c r="AP7789" s="6"/>
      <c r="AQ7789" s="6"/>
      <c r="AR7789" s="6"/>
      <c r="AS7789" s="6"/>
      <c r="AT7789" s="6"/>
      <c r="AU7789" s="6"/>
      <c r="AV7789" s="6"/>
      <c r="AW7789" s="6"/>
      <c r="AX7789" s="6"/>
      <c r="AY7789" s="172"/>
      <c r="AZ7789" s="172"/>
      <c r="BA7789" s="172"/>
      <c r="BB7789" s="6"/>
      <c r="BC7789" s="6"/>
      <c r="BD7789" s="6"/>
      <c r="BE7789" s="6"/>
      <c r="BF7789" s="6"/>
      <c r="BG7789" s="172"/>
      <c r="BH7789" s="172"/>
      <c r="BI7789" s="172"/>
      <c r="BJ7789" s="6"/>
      <c r="BK7789" s="6"/>
      <c r="BL7789" s="6"/>
      <c r="BM7789" s="6"/>
      <c r="BN7789" s="6"/>
      <c r="BO7789" s="6"/>
      <c r="BP7789" s="6"/>
      <c r="BQ7789" s="6"/>
      <c r="BR7789" s="6"/>
      <c r="BS7789" s="6"/>
      <c r="BT7789" s="6"/>
      <c r="CG7789" s="432"/>
      <c r="CH7789" s="432"/>
      <c r="CL7789" s="174"/>
    </row>
    <row r="7790" spans="29:90" s="168" customFormat="1" x14ac:dyDescent="0.25">
      <c r="AC7790" s="175"/>
      <c r="AD7790" s="175"/>
      <c r="AE7790" s="175"/>
      <c r="AF7790" s="175"/>
      <c r="AG7790" s="175"/>
      <c r="AH7790" s="176"/>
      <c r="AM7790" s="6"/>
      <c r="AN7790" s="6"/>
      <c r="AO7790" s="6"/>
      <c r="AP7790" s="6"/>
      <c r="AQ7790" s="6"/>
      <c r="AR7790" s="6"/>
      <c r="AS7790" s="6"/>
      <c r="AT7790" s="6"/>
      <c r="AU7790" s="6"/>
      <c r="AV7790" s="6"/>
      <c r="AW7790" s="6"/>
      <c r="AX7790" s="6"/>
      <c r="AY7790" s="172"/>
      <c r="AZ7790" s="172"/>
      <c r="BA7790" s="172"/>
      <c r="BB7790" s="6"/>
      <c r="BC7790" s="6"/>
      <c r="BD7790" s="6"/>
      <c r="BE7790" s="6"/>
      <c r="BF7790" s="6"/>
      <c r="BG7790" s="172"/>
      <c r="BH7790" s="172"/>
      <c r="BI7790" s="172"/>
      <c r="BJ7790" s="6"/>
      <c r="BK7790" s="6"/>
      <c r="BL7790" s="6"/>
      <c r="BM7790" s="6"/>
      <c r="BN7790" s="6"/>
      <c r="BO7790" s="6"/>
      <c r="BP7790" s="6"/>
      <c r="BQ7790" s="6"/>
      <c r="BR7790" s="6"/>
      <c r="BS7790" s="6"/>
      <c r="BT7790" s="6"/>
      <c r="CG7790" s="432"/>
      <c r="CH7790" s="432"/>
      <c r="CL7790" s="174"/>
    </row>
    <row r="7791" spans="29:90" s="168" customFormat="1" x14ac:dyDescent="0.25">
      <c r="AC7791" s="175"/>
      <c r="AD7791" s="175"/>
      <c r="AE7791" s="175"/>
      <c r="AF7791" s="175"/>
      <c r="AG7791" s="175"/>
      <c r="AH7791" s="176"/>
      <c r="AM7791" s="6"/>
      <c r="AN7791" s="6"/>
      <c r="AO7791" s="6"/>
      <c r="AP7791" s="6"/>
      <c r="AQ7791" s="6"/>
      <c r="AR7791" s="6"/>
      <c r="AS7791" s="6"/>
      <c r="AT7791" s="6"/>
      <c r="AU7791" s="6"/>
      <c r="AV7791" s="6"/>
      <c r="AW7791" s="6"/>
      <c r="AX7791" s="6"/>
      <c r="AY7791" s="172"/>
      <c r="AZ7791" s="172"/>
      <c r="BA7791" s="172"/>
      <c r="BB7791" s="6"/>
      <c r="BC7791" s="6"/>
      <c r="BD7791" s="6"/>
      <c r="BE7791" s="6"/>
      <c r="BF7791" s="6"/>
      <c r="BG7791" s="172"/>
      <c r="BH7791" s="172"/>
      <c r="BI7791" s="172"/>
      <c r="BJ7791" s="6"/>
      <c r="BK7791" s="6"/>
      <c r="BL7791" s="6"/>
      <c r="BM7791" s="6"/>
      <c r="BN7791" s="6"/>
      <c r="BO7791" s="6"/>
      <c r="BP7791" s="6"/>
      <c r="BQ7791" s="6"/>
      <c r="BR7791" s="6"/>
      <c r="BS7791" s="6"/>
      <c r="BT7791" s="6"/>
      <c r="CG7791" s="432"/>
      <c r="CH7791" s="432"/>
      <c r="CL7791" s="174"/>
    </row>
    <row r="7792" spans="29:90" s="168" customFormat="1" x14ac:dyDescent="0.25">
      <c r="AC7792" s="175"/>
      <c r="AD7792" s="175"/>
      <c r="AE7792" s="175"/>
      <c r="AF7792" s="175"/>
      <c r="AG7792" s="175"/>
      <c r="AH7792" s="176"/>
      <c r="AM7792" s="6"/>
      <c r="AN7792" s="6"/>
      <c r="AO7792" s="6"/>
      <c r="AP7792" s="6"/>
      <c r="AQ7792" s="6"/>
      <c r="AR7792" s="6"/>
      <c r="AS7792" s="6"/>
      <c r="AT7792" s="6"/>
      <c r="AU7792" s="6"/>
      <c r="AV7792" s="6"/>
      <c r="AW7792" s="6"/>
      <c r="AX7792" s="6"/>
      <c r="AY7792" s="172"/>
      <c r="AZ7792" s="172"/>
      <c r="BA7792" s="172"/>
      <c r="BB7792" s="6"/>
      <c r="BC7792" s="6"/>
      <c r="BD7792" s="6"/>
      <c r="BE7792" s="6"/>
      <c r="BF7792" s="6"/>
      <c r="BG7792" s="172"/>
      <c r="BH7792" s="172"/>
      <c r="BI7792" s="172"/>
      <c r="BJ7792" s="6"/>
      <c r="BK7792" s="6"/>
      <c r="BL7792" s="6"/>
      <c r="BM7792" s="6"/>
      <c r="BN7792" s="6"/>
      <c r="BO7792" s="6"/>
      <c r="BP7792" s="6"/>
      <c r="BQ7792" s="6"/>
      <c r="BR7792" s="6"/>
      <c r="BS7792" s="6"/>
      <c r="BT7792" s="6"/>
      <c r="CG7792" s="432"/>
      <c r="CH7792" s="432"/>
      <c r="CL7792" s="174"/>
    </row>
    <row r="7793" spans="29:90" s="168" customFormat="1" x14ac:dyDescent="0.25">
      <c r="AC7793" s="175"/>
      <c r="AD7793" s="175"/>
      <c r="AE7793" s="175"/>
      <c r="AF7793" s="175"/>
      <c r="AG7793" s="175"/>
      <c r="AH7793" s="176"/>
      <c r="AM7793" s="6"/>
      <c r="AN7793" s="6"/>
      <c r="AO7793" s="6"/>
      <c r="AP7793" s="6"/>
      <c r="AQ7793" s="6"/>
      <c r="AR7793" s="6"/>
      <c r="AS7793" s="6"/>
      <c r="AT7793" s="6"/>
      <c r="AU7793" s="6"/>
      <c r="AV7793" s="6"/>
      <c r="AW7793" s="6"/>
      <c r="AX7793" s="6"/>
      <c r="AY7793" s="172"/>
      <c r="AZ7793" s="172"/>
      <c r="BA7793" s="172"/>
      <c r="BB7793" s="6"/>
      <c r="BC7793" s="6"/>
      <c r="BD7793" s="6"/>
      <c r="BE7793" s="6"/>
      <c r="BF7793" s="6"/>
      <c r="BG7793" s="172"/>
      <c r="BH7793" s="172"/>
      <c r="BI7793" s="172"/>
      <c r="BJ7793" s="6"/>
      <c r="BK7793" s="6"/>
      <c r="BL7793" s="6"/>
      <c r="BM7793" s="6"/>
      <c r="BN7793" s="6"/>
      <c r="BO7793" s="6"/>
      <c r="BP7793" s="6"/>
      <c r="BQ7793" s="6"/>
      <c r="BR7793" s="6"/>
      <c r="BS7793" s="6"/>
      <c r="BT7793" s="6"/>
      <c r="CG7793" s="432"/>
      <c r="CH7793" s="432"/>
      <c r="CL7793" s="174"/>
    </row>
    <row r="7794" spans="29:90" s="168" customFormat="1" x14ac:dyDescent="0.25">
      <c r="AC7794" s="175"/>
      <c r="AD7794" s="175"/>
      <c r="AE7794" s="175"/>
      <c r="AF7794" s="175"/>
      <c r="AG7794" s="175"/>
      <c r="AH7794" s="176"/>
      <c r="AM7794" s="6"/>
      <c r="AN7794" s="6"/>
      <c r="AO7794" s="6"/>
      <c r="AP7794" s="6"/>
      <c r="AQ7794" s="6"/>
      <c r="AR7794" s="6"/>
      <c r="AS7794" s="6"/>
      <c r="AT7794" s="6"/>
      <c r="AU7794" s="6"/>
      <c r="AV7794" s="6"/>
      <c r="AW7794" s="6"/>
      <c r="AX7794" s="6"/>
      <c r="AY7794" s="172"/>
      <c r="AZ7794" s="172"/>
      <c r="BA7794" s="172"/>
      <c r="BB7794" s="6"/>
      <c r="BC7794" s="6"/>
      <c r="BD7794" s="6"/>
      <c r="BE7794" s="6"/>
      <c r="BF7794" s="6"/>
      <c r="BG7794" s="172"/>
      <c r="BH7794" s="172"/>
      <c r="BI7794" s="172"/>
      <c r="BJ7794" s="6"/>
      <c r="BK7794" s="6"/>
      <c r="BL7794" s="6"/>
      <c r="BM7794" s="6"/>
      <c r="BN7794" s="6"/>
      <c r="BO7794" s="6"/>
      <c r="BP7794" s="6"/>
      <c r="BQ7794" s="6"/>
      <c r="BR7794" s="6"/>
      <c r="BS7794" s="6"/>
      <c r="BT7794" s="6"/>
      <c r="CG7794" s="432"/>
      <c r="CH7794" s="432"/>
      <c r="CL7794" s="174"/>
    </row>
    <row r="7795" spans="29:90" s="168" customFormat="1" x14ac:dyDescent="0.25">
      <c r="AC7795" s="175"/>
      <c r="AD7795" s="175"/>
      <c r="AE7795" s="175"/>
      <c r="AF7795" s="175"/>
      <c r="AG7795" s="175"/>
      <c r="AH7795" s="176"/>
      <c r="AM7795" s="6"/>
      <c r="AN7795" s="6"/>
      <c r="AO7795" s="6"/>
      <c r="AP7795" s="6"/>
      <c r="AQ7795" s="6"/>
      <c r="AR7795" s="6"/>
      <c r="AS7795" s="6"/>
      <c r="AT7795" s="6"/>
      <c r="AU7795" s="6"/>
      <c r="AV7795" s="6"/>
      <c r="AW7795" s="6"/>
      <c r="AX7795" s="6"/>
      <c r="AY7795" s="172"/>
      <c r="AZ7795" s="172"/>
      <c r="BA7795" s="172"/>
      <c r="BB7795" s="6"/>
      <c r="BC7795" s="6"/>
      <c r="BD7795" s="6"/>
      <c r="BE7795" s="6"/>
      <c r="BF7795" s="6"/>
      <c r="BG7795" s="172"/>
      <c r="BH7795" s="172"/>
      <c r="BI7795" s="172"/>
      <c r="BJ7795" s="6"/>
      <c r="BK7795" s="6"/>
      <c r="BL7795" s="6"/>
      <c r="BM7795" s="6"/>
      <c r="BN7795" s="6"/>
      <c r="BO7795" s="6"/>
      <c r="BP7795" s="6"/>
      <c r="BQ7795" s="6"/>
      <c r="BR7795" s="6"/>
      <c r="BS7795" s="6"/>
      <c r="BT7795" s="6"/>
      <c r="CG7795" s="432"/>
      <c r="CH7795" s="432"/>
      <c r="CL7795" s="174"/>
    </row>
    <row r="7796" spans="29:90" s="168" customFormat="1" x14ac:dyDescent="0.25">
      <c r="AC7796" s="175"/>
      <c r="AD7796" s="175"/>
      <c r="AE7796" s="175"/>
      <c r="AF7796" s="175"/>
      <c r="AG7796" s="175"/>
      <c r="AH7796" s="176"/>
      <c r="AM7796" s="6"/>
      <c r="AN7796" s="6"/>
      <c r="AO7796" s="6"/>
      <c r="AP7796" s="6"/>
      <c r="AQ7796" s="6"/>
      <c r="AR7796" s="6"/>
      <c r="AS7796" s="6"/>
      <c r="AT7796" s="6"/>
      <c r="AU7796" s="6"/>
      <c r="AV7796" s="6"/>
      <c r="AW7796" s="6"/>
      <c r="AX7796" s="6"/>
      <c r="AY7796" s="172"/>
      <c r="AZ7796" s="172"/>
      <c r="BA7796" s="172"/>
      <c r="BB7796" s="6"/>
      <c r="BC7796" s="6"/>
      <c r="BD7796" s="6"/>
      <c r="BE7796" s="6"/>
      <c r="BF7796" s="6"/>
      <c r="BG7796" s="172"/>
      <c r="BH7796" s="172"/>
      <c r="BI7796" s="172"/>
      <c r="BJ7796" s="6"/>
      <c r="BK7796" s="6"/>
      <c r="BL7796" s="6"/>
      <c r="BM7796" s="6"/>
      <c r="BN7796" s="6"/>
      <c r="BO7796" s="6"/>
      <c r="BP7796" s="6"/>
      <c r="BQ7796" s="6"/>
      <c r="BR7796" s="6"/>
      <c r="BS7796" s="6"/>
      <c r="BT7796" s="6"/>
      <c r="CG7796" s="432"/>
      <c r="CH7796" s="432"/>
      <c r="CL7796" s="174"/>
    </row>
    <row r="7797" spans="29:90" s="168" customFormat="1" x14ac:dyDescent="0.25">
      <c r="AC7797" s="175"/>
      <c r="AD7797" s="175"/>
      <c r="AE7797" s="175"/>
      <c r="AF7797" s="175"/>
      <c r="AG7797" s="175"/>
      <c r="AH7797" s="176"/>
      <c r="AM7797" s="6"/>
      <c r="AN7797" s="6"/>
      <c r="AO7797" s="6"/>
      <c r="AP7797" s="6"/>
      <c r="AQ7797" s="6"/>
      <c r="AR7797" s="6"/>
      <c r="AS7797" s="6"/>
      <c r="AT7797" s="6"/>
      <c r="AU7797" s="6"/>
      <c r="AV7797" s="6"/>
      <c r="AW7797" s="6"/>
      <c r="AX7797" s="6"/>
      <c r="AY7797" s="172"/>
      <c r="AZ7797" s="172"/>
      <c r="BA7797" s="172"/>
      <c r="BB7797" s="6"/>
      <c r="BC7797" s="6"/>
      <c r="BD7797" s="6"/>
      <c r="BE7797" s="6"/>
      <c r="BF7797" s="6"/>
      <c r="BG7797" s="172"/>
      <c r="BH7797" s="172"/>
      <c r="BI7797" s="172"/>
      <c r="BJ7797" s="6"/>
      <c r="BK7797" s="6"/>
      <c r="BL7797" s="6"/>
      <c r="BM7797" s="6"/>
      <c r="BN7797" s="6"/>
      <c r="BO7797" s="6"/>
      <c r="BP7797" s="6"/>
      <c r="BQ7797" s="6"/>
      <c r="BR7797" s="6"/>
      <c r="BS7797" s="6"/>
      <c r="BT7797" s="6"/>
      <c r="CG7797" s="432"/>
      <c r="CH7797" s="432"/>
      <c r="CL7797" s="174"/>
    </row>
    <row r="7798" spans="29:90" s="168" customFormat="1" x14ac:dyDescent="0.25">
      <c r="AC7798" s="175"/>
      <c r="AD7798" s="175"/>
      <c r="AE7798" s="175"/>
      <c r="AF7798" s="175"/>
      <c r="AG7798" s="175"/>
      <c r="AH7798" s="176"/>
      <c r="AM7798" s="6"/>
      <c r="AN7798" s="6"/>
      <c r="AO7798" s="6"/>
      <c r="AP7798" s="6"/>
      <c r="AQ7798" s="6"/>
      <c r="AR7798" s="6"/>
      <c r="AS7798" s="6"/>
      <c r="AT7798" s="6"/>
      <c r="AU7798" s="6"/>
      <c r="AV7798" s="6"/>
      <c r="AW7798" s="6"/>
      <c r="AX7798" s="6"/>
      <c r="AY7798" s="172"/>
      <c r="AZ7798" s="172"/>
      <c r="BA7798" s="172"/>
      <c r="BB7798" s="6"/>
      <c r="BC7798" s="6"/>
      <c r="BD7798" s="6"/>
      <c r="BE7798" s="6"/>
      <c r="BF7798" s="6"/>
      <c r="BG7798" s="172"/>
      <c r="BH7798" s="172"/>
      <c r="BI7798" s="172"/>
      <c r="BJ7798" s="6"/>
      <c r="BK7798" s="6"/>
      <c r="BL7798" s="6"/>
      <c r="BM7798" s="6"/>
      <c r="BN7798" s="6"/>
      <c r="BO7798" s="6"/>
      <c r="BP7798" s="6"/>
      <c r="BQ7798" s="6"/>
      <c r="BR7798" s="6"/>
      <c r="BS7798" s="6"/>
      <c r="BT7798" s="6"/>
      <c r="CG7798" s="432"/>
      <c r="CH7798" s="432"/>
      <c r="CL7798" s="174"/>
    </row>
    <row r="7799" spans="29:90" s="168" customFormat="1" x14ac:dyDescent="0.25">
      <c r="AC7799" s="175"/>
      <c r="AD7799" s="175"/>
      <c r="AE7799" s="175"/>
      <c r="AF7799" s="175"/>
      <c r="AG7799" s="175"/>
      <c r="AH7799" s="176"/>
      <c r="AM7799" s="6"/>
      <c r="AN7799" s="6"/>
      <c r="AO7799" s="6"/>
      <c r="AP7799" s="6"/>
      <c r="AQ7799" s="6"/>
      <c r="AR7799" s="6"/>
      <c r="AS7799" s="6"/>
      <c r="AT7799" s="6"/>
      <c r="AU7799" s="6"/>
      <c r="AV7799" s="6"/>
      <c r="AW7799" s="6"/>
      <c r="AX7799" s="6"/>
      <c r="AY7799" s="172"/>
      <c r="AZ7799" s="172"/>
      <c r="BA7799" s="172"/>
      <c r="BB7799" s="6"/>
      <c r="BC7799" s="6"/>
      <c r="BD7799" s="6"/>
      <c r="BE7799" s="6"/>
      <c r="BF7799" s="6"/>
      <c r="BG7799" s="172"/>
      <c r="BH7799" s="172"/>
      <c r="BI7799" s="172"/>
      <c r="BJ7799" s="6"/>
      <c r="BK7799" s="6"/>
      <c r="BL7799" s="6"/>
      <c r="BM7799" s="6"/>
      <c r="BN7799" s="6"/>
      <c r="BO7799" s="6"/>
      <c r="BP7799" s="6"/>
      <c r="BQ7799" s="6"/>
      <c r="BR7799" s="6"/>
      <c r="BS7799" s="6"/>
      <c r="BT7799" s="6"/>
      <c r="CG7799" s="432"/>
      <c r="CH7799" s="432"/>
      <c r="CL7799" s="174"/>
    </row>
    <row r="7800" spans="29:90" s="168" customFormat="1" x14ac:dyDescent="0.25">
      <c r="AC7800" s="175"/>
      <c r="AD7800" s="175"/>
      <c r="AE7800" s="175"/>
      <c r="AF7800" s="175"/>
      <c r="AG7800" s="175"/>
      <c r="AH7800" s="176"/>
      <c r="AM7800" s="6"/>
      <c r="AN7800" s="6"/>
      <c r="AO7800" s="6"/>
      <c r="AP7800" s="6"/>
      <c r="AQ7800" s="6"/>
      <c r="AR7800" s="6"/>
      <c r="AS7800" s="6"/>
      <c r="AT7800" s="6"/>
      <c r="AU7800" s="6"/>
      <c r="AV7800" s="6"/>
      <c r="AW7800" s="6"/>
      <c r="AX7800" s="6"/>
      <c r="AY7800" s="172"/>
      <c r="AZ7800" s="172"/>
      <c r="BA7800" s="172"/>
      <c r="BB7800" s="6"/>
      <c r="BC7800" s="6"/>
      <c r="BD7800" s="6"/>
      <c r="BE7800" s="6"/>
      <c r="BF7800" s="6"/>
      <c r="BG7800" s="172"/>
      <c r="BH7800" s="172"/>
      <c r="BI7800" s="172"/>
      <c r="BJ7800" s="6"/>
      <c r="BK7800" s="6"/>
      <c r="BL7800" s="6"/>
      <c r="BM7800" s="6"/>
      <c r="BN7800" s="6"/>
      <c r="BO7800" s="6"/>
      <c r="BP7800" s="6"/>
      <c r="BQ7800" s="6"/>
      <c r="BR7800" s="6"/>
      <c r="BS7800" s="6"/>
      <c r="BT7800" s="6"/>
      <c r="CG7800" s="432"/>
      <c r="CH7800" s="432"/>
      <c r="CL7800" s="174"/>
    </row>
    <row r="7801" spans="29:90" s="168" customFormat="1" x14ac:dyDescent="0.25">
      <c r="AC7801" s="175"/>
      <c r="AD7801" s="175"/>
      <c r="AE7801" s="175"/>
      <c r="AF7801" s="175"/>
      <c r="AG7801" s="175"/>
      <c r="AH7801" s="176"/>
      <c r="AM7801" s="6"/>
      <c r="AN7801" s="6"/>
      <c r="AO7801" s="6"/>
      <c r="AP7801" s="6"/>
      <c r="AQ7801" s="6"/>
      <c r="AR7801" s="6"/>
      <c r="AS7801" s="6"/>
      <c r="AT7801" s="6"/>
      <c r="AU7801" s="6"/>
      <c r="AV7801" s="6"/>
      <c r="AW7801" s="6"/>
      <c r="AX7801" s="6"/>
      <c r="AY7801" s="172"/>
      <c r="AZ7801" s="172"/>
      <c r="BA7801" s="172"/>
      <c r="BB7801" s="6"/>
      <c r="BC7801" s="6"/>
      <c r="BD7801" s="6"/>
      <c r="BE7801" s="6"/>
      <c r="BF7801" s="6"/>
      <c r="BG7801" s="172"/>
      <c r="BH7801" s="172"/>
      <c r="BI7801" s="172"/>
      <c r="BJ7801" s="6"/>
      <c r="BK7801" s="6"/>
      <c r="BL7801" s="6"/>
      <c r="BM7801" s="6"/>
      <c r="BN7801" s="6"/>
      <c r="BO7801" s="6"/>
      <c r="BP7801" s="6"/>
      <c r="BQ7801" s="6"/>
      <c r="BR7801" s="6"/>
      <c r="BS7801" s="6"/>
      <c r="BT7801" s="6"/>
      <c r="CG7801" s="432"/>
      <c r="CH7801" s="432"/>
      <c r="CL7801" s="174"/>
    </row>
    <row r="7802" spans="29:90" s="168" customFormat="1" x14ac:dyDescent="0.25">
      <c r="AC7802" s="175"/>
      <c r="AD7802" s="175"/>
      <c r="AE7802" s="175"/>
      <c r="AF7802" s="175"/>
      <c r="AG7802" s="175"/>
      <c r="AH7802" s="176"/>
      <c r="AM7802" s="6"/>
      <c r="AN7802" s="6"/>
      <c r="AO7802" s="6"/>
      <c r="AP7802" s="6"/>
      <c r="AQ7802" s="6"/>
      <c r="AR7802" s="6"/>
      <c r="AS7802" s="6"/>
      <c r="AT7802" s="6"/>
      <c r="AU7802" s="6"/>
      <c r="AV7802" s="6"/>
      <c r="AW7802" s="6"/>
      <c r="AX7802" s="6"/>
      <c r="AY7802" s="172"/>
      <c r="AZ7802" s="172"/>
      <c r="BA7802" s="172"/>
      <c r="BB7802" s="6"/>
      <c r="BC7802" s="6"/>
      <c r="BD7802" s="6"/>
      <c r="BE7802" s="6"/>
      <c r="BF7802" s="6"/>
      <c r="BG7802" s="172"/>
      <c r="BH7802" s="172"/>
      <c r="BI7802" s="172"/>
      <c r="BJ7802" s="6"/>
      <c r="BK7802" s="6"/>
      <c r="BL7802" s="6"/>
      <c r="BM7802" s="6"/>
      <c r="BN7802" s="6"/>
      <c r="BO7802" s="6"/>
      <c r="BP7802" s="6"/>
      <c r="BQ7802" s="6"/>
      <c r="BR7802" s="6"/>
      <c r="BS7802" s="6"/>
      <c r="BT7802" s="6"/>
      <c r="CG7802" s="432"/>
      <c r="CH7802" s="432"/>
      <c r="CL7802" s="174"/>
    </row>
    <row r="7803" spans="29:90" s="168" customFormat="1" x14ac:dyDescent="0.25">
      <c r="AC7803" s="175"/>
      <c r="AD7803" s="175"/>
      <c r="AE7803" s="175"/>
      <c r="AF7803" s="175"/>
      <c r="AG7803" s="175"/>
      <c r="AH7803" s="176"/>
      <c r="AM7803" s="6"/>
      <c r="AN7803" s="6"/>
      <c r="AO7803" s="6"/>
      <c r="AP7803" s="6"/>
      <c r="AQ7803" s="6"/>
      <c r="AR7803" s="6"/>
      <c r="AS7803" s="6"/>
      <c r="AT7803" s="6"/>
      <c r="AU7803" s="6"/>
      <c r="AV7803" s="6"/>
      <c r="AW7803" s="6"/>
      <c r="AX7803" s="6"/>
      <c r="AY7803" s="172"/>
      <c r="AZ7803" s="172"/>
      <c r="BA7803" s="172"/>
      <c r="BB7803" s="6"/>
      <c r="BC7803" s="6"/>
      <c r="BD7803" s="6"/>
      <c r="BE7803" s="6"/>
      <c r="BF7803" s="6"/>
      <c r="BG7803" s="172"/>
      <c r="BH7803" s="172"/>
      <c r="BI7803" s="172"/>
      <c r="BJ7803" s="6"/>
      <c r="BK7803" s="6"/>
      <c r="BL7803" s="6"/>
      <c r="BM7803" s="6"/>
      <c r="BN7803" s="6"/>
      <c r="BO7803" s="6"/>
      <c r="BP7803" s="6"/>
      <c r="BQ7803" s="6"/>
      <c r="BR7803" s="6"/>
      <c r="BS7803" s="6"/>
      <c r="BT7803" s="6"/>
      <c r="CG7803" s="432"/>
      <c r="CH7803" s="432"/>
      <c r="CL7803" s="174"/>
    </row>
    <row r="7804" spans="29:90" s="168" customFormat="1" x14ac:dyDescent="0.25">
      <c r="AC7804" s="175"/>
      <c r="AD7804" s="175"/>
      <c r="AE7804" s="175"/>
      <c r="AF7804" s="175"/>
      <c r="AG7804" s="175"/>
      <c r="AH7804" s="176"/>
      <c r="AM7804" s="6"/>
      <c r="AN7804" s="6"/>
      <c r="AO7804" s="6"/>
      <c r="AP7804" s="6"/>
      <c r="AQ7804" s="6"/>
      <c r="AR7804" s="6"/>
      <c r="AS7804" s="6"/>
      <c r="AT7804" s="6"/>
      <c r="AU7804" s="6"/>
      <c r="AV7804" s="6"/>
      <c r="AW7804" s="6"/>
      <c r="AX7804" s="6"/>
      <c r="AY7804" s="172"/>
      <c r="AZ7804" s="172"/>
      <c r="BA7804" s="172"/>
      <c r="BB7804" s="6"/>
      <c r="BC7804" s="6"/>
      <c r="BD7804" s="6"/>
      <c r="BE7804" s="6"/>
      <c r="BF7804" s="6"/>
      <c r="BG7804" s="172"/>
      <c r="BH7804" s="172"/>
      <c r="BI7804" s="172"/>
      <c r="BJ7804" s="6"/>
      <c r="BK7804" s="6"/>
      <c r="BL7804" s="6"/>
      <c r="BM7804" s="6"/>
      <c r="BN7804" s="6"/>
      <c r="BO7804" s="6"/>
      <c r="BP7804" s="6"/>
      <c r="BQ7804" s="6"/>
      <c r="BR7804" s="6"/>
      <c r="BS7804" s="6"/>
      <c r="BT7804" s="6"/>
      <c r="CG7804" s="432"/>
      <c r="CH7804" s="432"/>
      <c r="CL7804" s="174"/>
    </row>
    <row r="7805" spans="29:90" s="168" customFormat="1" x14ac:dyDescent="0.25">
      <c r="AC7805" s="175"/>
      <c r="AD7805" s="175"/>
      <c r="AE7805" s="175"/>
      <c r="AF7805" s="175"/>
      <c r="AG7805" s="175"/>
      <c r="AH7805" s="176"/>
      <c r="AM7805" s="6"/>
      <c r="AN7805" s="6"/>
      <c r="AO7805" s="6"/>
      <c r="AP7805" s="6"/>
      <c r="AQ7805" s="6"/>
      <c r="AR7805" s="6"/>
      <c r="AS7805" s="6"/>
      <c r="AT7805" s="6"/>
      <c r="AU7805" s="6"/>
      <c r="AV7805" s="6"/>
      <c r="AW7805" s="6"/>
      <c r="AX7805" s="6"/>
      <c r="AY7805" s="172"/>
      <c r="AZ7805" s="172"/>
      <c r="BA7805" s="172"/>
      <c r="BB7805" s="6"/>
      <c r="BC7805" s="6"/>
      <c r="BD7805" s="6"/>
      <c r="BE7805" s="6"/>
      <c r="BF7805" s="6"/>
      <c r="BG7805" s="172"/>
      <c r="BH7805" s="172"/>
      <c r="BI7805" s="172"/>
      <c r="BJ7805" s="6"/>
      <c r="BK7805" s="6"/>
      <c r="BL7805" s="6"/>
      <c r="BM7805" s="6"/>
      <c r="BN7805" s="6"/>
      <c r="BO7805" s="6"/>
      <c r="BP7805" s="6"/>
      <c r="BQ7805" s="6"/>
      <c r="BR7805" s="6"/>
      <c r="BS7805" s="6"/>
      <c r="BT7805" s="6"/>
      <c r="CG7805" s="432"/>
      <c r="CH7805" s="432"/>
      <c r="CL7805" s="174"/>
    </row>
    <row r="7806" spans="29:90" s="168" customFormat="1" x14ac:dyDescent="0.25">
      <c r="AC7806" s="175"/>
      <c r="AD7806" s="175"/>
      <c r="AE7806" s="175"/>
      <c r="AF7806" s="175"/>
      <c r="AG7806" s="175"/>
      <c r="AH7806" s="176"/>
      <c r="AM7806" s="6"/>
      <c r="AN7806" s="6"/>
      <c r="AO7806" s="6"/>
      <c r="AP7806" s="6"/>
      <c r="AQ7806" s="6"/>
      <c r="AR7806" s="6"/>
      <c r="AS7806" s="6"/>
      <c r="AT7806" s="6"/>
      <c r="AU7806" s="6"/>
      <c r="AV7806" s="6"/>
      <c r="AW7806" s="6"/>
      <c r="AX7806" s="6"/>
      <c r="AY7806" s="172"/>
      <c r="AZ7806" s="172"/>
      <c r="BA7806" s="172"/>
      <c r="BB7806" s="6"/>
      <c r="BC7806" s="6"/>
      <c r="BD7806" s="6"/>
      <c r="BE7806" s="6"/>
      <c r="BF7806" s="6"/>
      <c r="BG7806" s="172"/>
      <c r="BH7806" s="172"/>
      <c r="BI7806" s="172"/>
      <c r="BJ7806" s="6"/>
      <c r="BK7806" s="6"/>
      <c r="BL7806" s="6"/>
      <c r="BM7806" s="6"/>
      <c r="BN7806" s="6"/>
      <c r="BO7806" s="6"/>
      <c r="BP7806" s="6"/>
      <c r="BQ7806" s="6"/>
      <c r="BR7806" s="6"/>
      <c r="BS7806" s="6"/>
      <c r="BT7806" s="6"/>
      <c r="CG7806" s="432"/>
      <c r="CH7806" s="432"/>
      <c r="CL7806" s="174"/>
    </row>
    <row r="7807" spans="29:90" s="168" customFormat="1" x14ac:dyDescent="0.25">
      <c r="AC7807" s="175"/>
      <c r="AD7807" s="175"/>
      <c r="AE7807" s="175"/>
      <c r="AF7807" s="175"/>
      <c r="AG7807" s="175"/>
      <c r="AH7807" s="176"/>
      <c r="AM7807" s="6"/>
      <c r="AN7807" s="6"/>
      <c r="AO7807" s="6"/>
      <c r="AP7807" s="6"/>
      <c r="AQ7807" s="6"/>
      <c r="AR7807" s="6"/>
      <c r="AS7807" s="6"/>
      <c r="AT7807" s="6"/>
      <c r="AU7807" s="6"/>
      <c r="AV7807" s="6"/>
      <c r="AW7807" s="6"/>
      <c r="AX7807" s="6"/>
      <c r="AY7807" s="172"/>
      <c r="AZ7807" s="172"/>
      <c r="BA7807" s="172"/>
      <c r="BB7807" s="6"/>
      <c r="BC7807" s="6"/>
      <c r="BD7807" s="6"/>
      <c r="BE7807" s="6"/>
      <c r="BF7807" s="6"/>
      <c r="BG7807" s="172"/>
      <c r="BH7807" s="172"/>
      <c r="BI7807" s="172"/>
      <c r="BJ7807" s="6"/>
      <c r="BK7807" s="6"/>
      <c r="BL7807" s="6"/>
      <c r="BM7807" s="6"/>
      <c r="BN7807" s="6"/>
      <c r="BO7807" s="6"/>
      <c r="BP7807" s="6"/>
      <c r="BQ7807" s="6"/>
      <c r="BR7807" s="6"/>
      <c r="BS7807" s="6"/>
      <c r="BT7807" s="6"/>
      <c r="CG7807" s="432"/>
      <c r="CH7807" s="432"/>
      <c r="CL7807" s="174"/>
    </row>
    <row r="7808" spans="29:90" s="168" customFormat="1" x14ac:dyDescent="0.25">
      <c r="AC7808" s="175"/>
      <c r="AD7808" s="175"/>
      <c r="AE7808" s="175"/>
      <c r="AF7808" s="175"/>
      <c r="AG7808" s="175"/>
      <c r="AH7808" s="176"/>
      <c r="AM7808" s="6"/>
      <c r="AN7808" s="6"/>
      <c r="AO7808" s="6"/>
      <c r="AP7808" s="6"/>
      <c r="AQ7808" s="6"/>
      <c r="AR7808" s="6"/>
      <c r="AS7808" s="6"/>
      <c r="AT7808" s="6"/>
      <c r="AU7808" s="6"/>
      <c r="AV7808" s="6"/>
      <c r="AW7808" s="6"/>
      <c r="AX7808" s="6"/>
      <c r="AY7808" s="172"/>
      <c r="AZ7808" s="172"/>
      <c r="BA7808" s="172"/>
      <c r="BB7808" s="6"/>
      <c r="BC7808" s="6"/>
      <c r="BD7808" s="6"/>
      <c r="BE7808" s="6"/>
      <c r="BF7808" s="6"/>
      <c r="BG7808" s="172"/>
      <c r="BH7808" s="172"/>
      <c r="BI7808" s="172"/>
      <c r="BJ7808" s="6"/>
      <c r="BK7808" s="6"/>
      <c r="BL7808" s="6"/>
      <c r="BM7808" s="6"/>
      <c r="BN7808" s="6"/>
      <c r="BO7808" s="6"/>
      <c r="BP7808" s="6"/>
      <c r="BQ7808" s="6"/>
      <c r="BR7808" s="6"/>
      <c r="BS7808" s="6"/>
      <c r="BT7808" s="6"/>
      <c r="CG7808" s="432"/>
      <c r="CH7808" s="432"/>
      <c r="CL7808" s="174"/>
    </row>
    <row r="7809" spans="29:90" s="168" customFormat="1" x14ac:dyDescent="0.25">
      <c r="AC7809" s="175"/>
      <c r="AD7809" s="175"/>
      <c r="AE7809" s="175"/>
      <c r="AF7809" s="175"/>
      <c r="AG7809" s="175"/>
      <c r="AH7809" s="176"/>
      <c r="AM7809" s="6"/>
      <c r="AN7809" s="6"/>
      <c r="AO7809" s="6"/>
      <c r="AP7809" s="6"/>
      <c r="AQ7809" s="6"/>
      <c r="AR7809" s="6"/>
      <c r="AS7809" s="6"/>
      <c r="AT7809" s="6"/>
      <c r="AU7809" s="6"/>
      <c r="AV7809" s="6"/>
      <c r="AW7809" s="6"/>
      <c r="AX7809" s="6"/>
      <c r="AY7809" s="172"/>
      <c r="AZ7809" s="172"/>
      <c r="BA7809" s="172"/>
      <c r="BB7809" s="6"/>
      <c r="BC7809" s="6"/>
      <c r="BD7809" s="6"/>
      <c r="BE7809" s="6"/>
      <c r="BF7809" s="6"/>
      <c r="BG7809" s="172"/>
      <c r="BH7809" s="172"/>
      <c r="BI7809" s="172"/>
      <c r="BJ7809" s="6"/>
      <c r="BK7809" s="6"/>
      <c r="BL7809" s="6"/>
      <c r="BM7809" s="6"/>
      <c r="BN7809" s="6"/>
      <c r="BO7809" s="6"/>
      <c r="BP7809" s="6"/>
      <c r="BQ7809" s="6"/>
      <c r="BR7809" s="6"/>
      <c r="BS7809" s="6"/>
      <c r="BT7809" s="6"/>
      <c r="CG7809" s="432"/>
      <c r="CH7809" s="432"/>
      <c r="CL7809" s="174"/>
    </row>
    <row r="7810" spans="29:90" s="168" customFormat="1" x14ac:dyDescent="0.25">
      <c r="AC7810" s="175"/>
      <c r="AD7810" s="175"/>
      <c r="AE7810" s="175"/>
      <c r="AF7810" s="175"/>
      <c r="AG7810" s="175"/>
      <c r="AH7810" s="176"/>
      <c r="AM7810" s="6"/>
      <c r="AN7810" s="6"/>
      <c r="AO7810" s="6"/>
      <c r="AP7810" s="6"/>
      <c r="AQ7810" s="6"/>
      <c r="AR7810" s="6"/>
      <c r="AS7810" s="6"/>
      <c r="AT7810" s="6"/>
      <c r="AU7810" s="6"/>
      <c r="AV7810" s="6"/>
      <c r="AW7810" s="6"/>
      <c r="AX7810" s="6"/>
      <c r="AY7810" s="172"/>
      <c r="AZ7810" s="172"/>
      <c r="BA7810" s="172"/>
      <c r="BB7810" s="6"/>
      <c r="BC7810" s="6"/>
      <c r="BD7810" s="6"/>
      <c r="BE7810" s="6"/>
      <c r="BF7810" s="6"/>
      <c r="BG7810" s="172"/>
      <c r="BH7810" s="172"/>
      <c r="BI7810" s="172"/>
      <c r="BJ7810" s="6"/>
      <c r="BK7810" s="6"/>
      <c r="BL7810" s="6"/>
      <c r="BM7810" s="6"/>
      <c r="BN7810" s="6"/>
      <c r="BO7810" s="6"/>
      <c r="BP7810" s="6"/>
      <c r="BQ7810" s="6"/>
      <c r="BR7810" s="6"/>
      <c r="BS7810" s="6"/>
      <c r="BT7810" s="6"/>
      <c r="CG7810" s="432"/>
      <c r="CH7810" s="432"/>
      <c r="CL7810" s="174"/>
    </row>
    <row r="7811" spans="29:90" s="168" customFormat="1" x14ac:dyDescent="0.25">
      <c r="AC7811" s="175"/>
      <c r="AD7811" s="175"/>
      <c r="AE7811" s="175"/>
      <c r="AF7811" s="175"/>
      <c r="AG7811" s="175"/>
      <c r="AH7811" s="176"/>
      <c r="AM7811" s="6"/>
      <c r="AN7811" s="6"/>
      <c r="AO7811" s="6"/>
      <c r="AP7811" s="6"/>
      <c r="AQ7811" s="6"/>
      <c r="AR7811" s="6"/>
      <c r="AS7811" s="6"/>
      <c r="AT7811" s="6"/>
      <c r="AU7811" s="6"/>
      <c r="AV7811" s="6"/>
      <c r="AW7811" s="6"/>
      <c r="AX7811" s="6"/>
      <c r="AY7811" s="172"/>
      <c r="AZ7811" s="172"/>
      <c r="BA7811" s="172"/>
      <c r="BB7811" s="6"/>
      <c r="BC7811" s="6"/>
      <c r="BD7811" s="6"/>
      <c r="BE7811" s="6"/>
      <c r="BF7811" s="6"/>
      <c r="BG7811" s="172"/>
      <c r="BH7811" s="172"/>
      <c r="BI7811" s="172"/>
      <c r="BJ7811" s="6"/>
      <c r="BK7811" s="6"/>
      <c r="BL7811" s="6"/>
      <c r="BM7811" s="6"/>
      <c r="BN7811" s="6"/>
      <c r="BO7811" s="6"/>
      <c r="BP7811" s="6"/>
      <c r="BQ7811" s="6"/>
      <c r="BR7811" s="6"/>
      <c r="BS7811" s="6"/>
      <c r="BT7811" s="6"/>
      <c r="CG7811" s="432"/>
      <c r="CH7811" s="432"/>
      <c r="CL7811" s="174"/>
    </row>
    <row r="7812" spans="29:90" s="168" customFormat="1" x14ac:dyDescent="0.25">
      <c r="AC7812" s="175"/>
      <c r="AD7812" s="175"/>
      <c r="AE7812" s="175"/>
      <c r="AF7812" s="175"/>
      <c r="AG7812" s="175"/>
      <c r="AH7812" s="176"/>
      <c r="AM7812" s="6"/>
      <c r="AN7812" s="6"/>
      <c r="AO7812" s="6"/>
      <c r="AP7812" s="6"/>
      <c r="AQ7812" s="6"/>
      <c r="AR7812" s="6"/>
      <c r="AS7812" s="6"/>
      <c r="AT7812" s="6"/>
      <c r="AU7812" s="6"/>
      <c r="AV7812" s="6"/>
      <c r="AW7812" s="6"/>
      <c r="AX7812" s="6"/>
      <c r="AY7812" s="172"/>
      <c r="AZ7812" s="172"/>
      <c r="BA7812" s="172"/>
      <c r="BB7812" s="6"/>
      <c r="BC7812" s="6"/>
      <c r="BD7812" s="6"/>
      <c r="BE7812" s="6"/>
      <c r="BF7812" s="6"/>
      <c r="BG7812" s="172"/>
      <c r="BH7812" s="172"/>
      <c r="BI7812" s="172"/>
      <c r="BJ7812" s="6"/>
      <c r="BK7812" s="6"/>
      <c r="BL7812" s="6"/>
      <c r="BM7812" s="6"/>
      <c r="BN7812" s="6"/>
      <c r="BO7812" s="6"/>
      <c r="BP7812" s="6"/>
      <c r="BQ7812" s="6"/>
      <c r="BR7812" s="6"/>
      <c r="BS7812" s="6"/>
      <c r="BT7812" s="6"/>
      <c r="CG7812" s="432"/>
      <c r="CH7812" s="432"/>
      <c r="CL7812" s="174"/>
    </row>
    <row r="7813" spans="29:90" s="168" customFormat="1" x14ac:dyDescent="0.25">
      <c r="AC7813" s="175"/>
      <c r="AD7813" s="175"/>
      <c r="AE7813" s="175"/>
      <c r="AF7813" s="175"/>
      <c r="AG7813" s="175"/>
      <c r="AH7813" s="176"/>
      <c r="AM7813" s="6"/>
      <c r="AN7813" s="6"/>
      <c r="AO7813" s="6"/>
      <c r="AP7813" s="6"/>
      <c r="AQ7813" s="6"/>
      <c r="AR7813" s="6"/>
      <c r="AS7813" s="6"/>
      <c r="AT7813" s="6"/>
      <c r="AU7813" s="6"/>
      <c r="AV7813" s="6"/>
      <c r="AW7813" s="6"/>
      <c r="AX7813" s="6"/>
      <c r="AY7813" s="172"/>
      <c r="AZ7813" s="172"/>
      <c r="BA7813" s="172"/>
      <c r="BB7813" s="6"/>
      <c r="BC7813" s="6"/>
      <c r="BD7813" s="6"/>
      <c r="BE7813" s="6"/>
      <c r="BF7813" s="6"/>
      <c r="BG7813" s="172"/>
      <c r="BH7813" s="172"/>
      <c r="BI7813" s="172"/>
      <c r="BJ7813" s="6"/>
      <c r="BK7813" s="6"/>
      <c r="BL7813" s="6"/>
      <c r="BM7813" s="6"/>
      <c r="BN7813" s="6"/>
      <c r="BO7813" s="6"/>
      <c r="BP7813" s="6"/>
      <c r="BQ7813" s="6"/>
      <c r="BR7813" s="6"/>
      <c r="BS7813" s="6"/>
      <c r="BT7813" s="6"/>
      <c r="CG7813" s="432"/>
      <c r="CH7813" s="432"/>
      <c r="CL7813" s="174"/>
    </row>
    <row r="7814" spans="29:90" s="168" customFormat="1" x14ac:dyDescent="0.25">
      <c r="AC7814" s="175"/>
      <c r="AD7814" s="175"/>
      <c r="AE7814" s="175"/>
      <c r="AF7814" s="175"/>
      <c r="AG7814" s="175"/>
      <c r="AH7814" s="176"/>
      <c r="AM7814" s="6"/>
      <c r="AN7814" s="6"/>
      <c r="AO7814" s="6"/>
      <c r="AP7814" s="6"/>
      <c r="AQ7814" s="6"/>
      <c r="AR7814" s="6"/>
      <c r="AS7814" s="6"/>
      <c r="AT7814" s="6"/>
      <c r="AU7814" s="6"/>
      <c r="AV7814" s="6"/>
      <c r="AW7814" s="6"/>
      <c r="AX7814" s="6"/>
      <c r="AY7814" s="172"/>
      <c r="AZ7814" s="172"/>
      <c r="BA7814" s="172"/>
      <c r="BB7814" s="6"/>
      <c r="BC7814" s="6"/>
      <c r="BD7814" s="6"/>
      <c r="BE7814" s="6"/>
      <c r="BF7814" s="6"/>
      <c r="BG7814" s="172"/>
      <c r="BH7814" s="172"/>
      <c r="BI7814" s="172"/>
      <c r="BJ7814" s="6"/>
      <c r="BK7814" s="6"/>
      <c r="BL7814" s="6"/>
      <c r="BM7814" s="6"/>
      <c r="BN7814" s="6"/>
      <c r="BO7814" s="6"/>
      <c r="BP7814" s="6"/>
      <c r="BQ7814" s="6"/>
      <c r="BR7814" s="6"/>
      <c r="BS7814" s="6"/>
      <c r="BT7814" s="6"/>
      <c r="CG7814" s="432"/>
      <c r="CH7814" s="432"/>
      <c r="CL7814" s="174"/>
    </row>
    <row r="7815" spans="29:90" s="168" customFormat="1" x14ac:dyDescent="0.25">
      <c r="AC7815" s="175"/>
      <c r="AD7815" s="175"/>
      <c r="AE7815" s="175"/>
      <c r="AF7815" s="175"/>
      <c r="AG7815" s="175"/>
      <c r="AH7815" s="176"/>
      <c r="AM7815" s="6"/>
      <c r="AN7815" s="6"/>
      <c r="AO7815" s="6"/>
      <c r="AP7815" s="6"/>
      <c r="AQ7815" s="6"/>
      <c r="AR7815" s="6"/>
      <c r="AS7815" s="6"/>
      <c r="AT7815" s="6"/>
      <c r="AU7815" s="6"/>
      <c r="AV7815" s="6"/>
      <c r="AW7815" s="6"/>
      <c r="AX7815" s="6"/>
      <c r="AY7815" s="172"/>
      <c r="AZ7815" s="172"/>
      <c r="BA7815" s="172"/>
      <c r="BB7815" s="6"/>
      <c r="BC7815" s="6"/>
      <c r="BD7815" s="6"/>
      <c r="BE7815" s="6"/>
      <c r="BF7815" s="6"/>
      <c r="BG7815" s="172"/>
      <c r="BH7815" s="172"/>
      <c r="BI7815" s="172"/>
      <c r="BJ7815" s="6"/>
      <c r="BK7815" s="6"/>
      <c r="BL7815" s="6"/>
      <c r="BM7815" s="6"/>
      <c r="BN7815" s="6"/>
      <c r="BO7815" s="6"/>
      <c r="BP7815" s="6"/>
      <c r="BQ7815" s="6"/>
      <c r="BR7815" s="6"/>
      <c r="BS7815" s="6"/>
      <c r="BT7815" s="6"/>
      <c r="CG7815" s="432"/>
      <c r="CH7815" s="432"/>
      <c r="CL7815" s="174"/>
    </row>
    <row r="7816" spans="29:90" s="168" customFormat="1" x14ac:dyDescent="0.25">
      <c r="AC7816" s="175"/>
      <c r="AD7816" s="175"/>
      <c r="AE7816" s="175"/>
      <c r="AF7816" s="175"/>
      <c r="AG7816" s="175"/>
      <c r="AH7816" s="176"/>
      <c r="AM7816" s="6"/>
      <c r="AN7816" s="6"/>
      <c r="AO7816" s="6"/>
      <c r="AP7816" s="6"/>
      <c r="AQ7816" s="6"/>
      <c r="AR7816" s="6"/>
      <c r="AS7816" s="6"/>
      <c r="AT7816" s="6"/>
      <c r="AU7816" s="6"/>
      <c r="AV7816" s="6"/>
      <c r="AW7816" s="6"/>
      <c r="AX7816" s="6"/>
      <c r="AY7816" s="172"/>
      <c r="AZ7816" s="172"/>
      <c r="BA7816" s="172"/>
      <c r="BB7816" s="6"/>
      <c r="BC7816" s="6"/>
      <c r="BD7816" s="6"/>
      <c r="BE7816" s="6"/>
      <c r="BF7816" s="6"/>
      <c r="BG7816" s="172"/>
      <c r="BH7816" s="172"/>
      <c r="BI7816" s="172"/>
      <c r="BJ7816" s="6"/>
      <c r="BK7816" s="6"/>
      <c r="BL7816" s="6"/>
      <c r="BM7816" s="6"/>
      <c r="BN7816" s="6"/>
      <c r="BO7816" s="6"/>
      <c r="BP7816" s="6"/>
      <c r="BQ7816" s="6"/>
      <c r="BR7816" s="6"/>
      <c r="BS7816" s="6"/>
      <c r="BT7816" s="6"/>
      <c r="CG7816" s="432"/>
      <c r="CH7816" s="432"/>
      <c r="CL7816" s="174"/>
    </row>
    <row r="7817" spans="29:90" s="168" customFormat="1" x14ac:dyDescent="0.25">
      <c r="AC7817" s="175"/>
      <c r="AD7817" s="175"/>
      <c r="AE7817" s="175"/>
      <c r="AF7817" s="175"/>
      <c r="AG7817" s="175"/>
      <c r="AH7817" s="176"/>
      <c r="AM7817" s="6"/>
      <c r="AN7817" s="6"/>
      <c r="AO7817" s="6"/>
      <c r="AP7817" s="6"/>
      <c r="AQ7817" s="6"/>
      <c r="AR7817" s="6"/>
      <c r="AS7817" s="6"/>
      <c r="AT7817" s="6"/>
      <c r="AU7817" s="6"/>
      <c r="AV7817" s="6"/>
      <c r="AW7817" s="6"/>
      <c r="AX7817" s="6"/>
      <c r="AY7817" s="172"/>
      <c r="AZ7817" s="172"/>
      <c r="BA7817" s="172"/>
      <c r="BB7817" s="6"/>
      <c r="BC7817" s="6"/>
      <c r="BD7817" s="6"/>
      <c r="BE7817" s="6"/>
      <c r="BF7817" s="6"/>
      <c r="BG7817" s="172"/>
      <c r="BH7817" s="172"/>
      <c r="BI7817" s="172"/>
      <c r="BJ7817" s="6"/>
      <c r="BK7817" s="6"/>
      <c r="BL7817" s="6"/>
      <c r="BM7817" s="6"/>
      <c r="BN7817" s="6"/>
      <c r="BO7817" s="6"/>
      <c r="BP7817" s="6"/>
      <c r="BQ7817" s="6"/>
      <c r="BR7817" s="6"/>
      <c r="BS7817" s="6"/>
      <c r="BT7817" s="6"/>
      <c r="CG7817" s="432"/>
      <c r="CH7817" s="432"/>
      <c r="CL7817" s="174"/>
    </row>
    <row r="7818" spans="29:90" s="168" customFormat="1" x14ac:dyDescent="0.25">
      <c r="AC7818" s="175"/>
      <c r="AD7818" s="175"/>
      <c r="AE7818" s="175"/>
      <c r="AF7818" s="175"/>
      <c r="AG7818" s="175"/>
      <c r="AH7818" s="176"/>
      <c r="AM7818" s="6"/>
      <c r="AN7818" s="6"/>
      <c r="AO7818" s="6"/>
      <c r="AP7818" s="6"/>
      <c r="AQ7818" s="6"/>
      <c r="AR7818" s="6"/>
      <c r="AS7818" s="6"/>
      <c r="AT7818" s="6"/>
      <c r="AU7818" s="6"/>
      <c r="AV7818" s="6"/>
      <c r="AW7818" s="6"/>
      <c r="AX7818" s="6"/>
      <c r="AY7818" s="172"/>
      <c r="AZ7818" s="172"/>
      <c r="BA7818" s="172"/>
      <c r="BB7818" s="6"/>
      <c r="BC7818" s="6"/>
      <c r="BD7818" s="6"/>
      <c r="BE7818" s="6"/>
      <c r="BF7818" s="6"/>
      <c r="BG7818" s="172"/>
      <c r="BH7818" s="172"/>
      <c r="BI7818" s="172"/>
      <c r="BJ7818" s="6"/>
      <c r="BK7818" s="6"/>
      <c r="BL7818" s="6"/>
      <c r="BM7818" s="6"/>
      <c r="BN7818" s="6"/>
      <c r="BO7818" s="6"/>
      <c r="BP7818" s="6"/>
      <c r="BQ7818" s="6"/>
      <c r="BR7818" s="6"/>
      <c r="BS7818" s="6"/>
      <c r="BT7818" s="6"/>
      <c r="CG7818" s="432"/>
      <c r="CH7818" s="432"/>
      <c r="CL7818" s="174"/>
    </row>
    <row r="7819" spans="29:90" s="168" customFormat="1" x14ac:dyDescent="0.25">
      <c r="AC7819" s="175"/>
      <c r="AD7819" s="175"/>
      <c r="AE7819" s="175"/>
      <c r="AF7819" s="175"/>
      <c r="AG7819" s="175"/>
      <c r="AH7819" s="176"/>
      <c r="AM7819" s="6"/>
      <c r="AN7819" s="6"/>
      <c r="AO7819" s="6"/>
      <c r="AP7819" s="6"/>
      <c r="AQ7819" s="6"/>
      <c r="AR7819" s="6"/>
      <c r="AS7819" s="6"/>
      <c r="AT7819" s="6"/>
      <c r="AU7819" s="6"/>
      <c r="AV7819" s="6"/>
      <c r="AW7819" s="6"/>
      <c r="AX7819" s="6"/>
      <c r="AY7819" s="172"/>
      <c r="AZ7819" s="172"/>
      <c r="BA7819" s="172"/>
      <c r="BB7819" s="6"/>
      <c r="BC7819" s="6"/>
      <c r="BD7819" s="6"/>
      <c r="BE7819" s="6"/>
      <c r="BF7819" s="6"/>
      <c r="BG7819" s="172"/>
      <c r="BH7819" s="172"/>
      <c r="BI7819" s="172"/>
      <c r="BJ7819" s="6"/>
      <c r="BK7819" s="6"/>
      <c r="BL7819" s="6"/>
      <c r="BM7819" s="6"/>
      <c r="BN7819" s="6"/>
      <c r="BO7819" s="6"/>
      <c r="BP7819" s="6"/>
      <c r="BQ7819" s="6"/>
      <c r="BR7819" s="6"/>
      <c r="BS7819" s="6"/>
      <c r="BT7819" s="6"/>
      <c r="CG7819" s="432"/>
      <c r="CH7819" s="432"/>
      <c r="CL7819" s="174"/>
    </row>
    <row r="7820" spans="29:90" s="168" customFormat="1" x14ac:dyDescent="0.25">
      <c r="AC7820" s="175"/>
      <c r="AD7820" s="175"/>
      <c r="AE7820" s="175"/>
      <c r="AF7820" s="175"/>
      <c r="AG7820" s="175"/>
      <c r="AH7820" s="176"/>
      <c r="AM7820" s="6"/>
      <c r="AN7820" s="6"/>
      <c r="AO7820" s="6"/>
      <c r="AP7820" s="6"/>
      <c r="AQ7820" s="6"/>
      <c r="AR7820" s="6"/>
      <c r="AS7820" s="6"/>
      <c r="AT7820" s="6"/>
      <c r="AU7820" s="6"/>
      <c r="AV7820" s="6"/>
      <c r="AW7820" s="6"/>
      <c r="AX7820" s="6"/>
      <c r="AY7820" s="172"/>
      <c r="AZ7820" s="172"/>
      <c r="BA7820" s="172"/>
      <c r="BB7820" s="6"/>
      <c r="BC7820" s="6"/>
      <c r="BD7820" s="6"/>
      <c r="BE7820" s="6"/>
      <c r="BF7820" s="6"/>
      <c r="BG7820" s="172"/>
      <c r="BH7820" s="172"/>
      <c r="BI7820" s="172"/>
      <c r="BJ7820" s="6"/>
      <c r="BK7820" s="6"/>
      <c r="BL7820" s="6"/>
      <c r="BM7820" s="6"/>
      <c r="BN7820" s="6"/>
      <c r="BO7820" s="6"/>
      <c r="BP7820" s="6"/>
      <c r="BQ7820" s="6"/>
      <c r="BR7820" s="6"/>
      <c r="BS7820" s="6"/>
      <c r="BT7820" s="6"/>
      <c r="CG7820" s="432"/>
      <c r="CH7820" s="432"/>
      <c r="CL7820" s="174"/>
    </row>
    <row r="7821" spans="29:90" s="168" customFormat="1" x14ac:dyDescent="0.25">
      <c r="AC7821" s="175"/>
      <c r="AD7821" s="175"/>
      <c r="AE7821" s="175"/>
      <c r="AF7821" s="175"/>
      <c r="AG7821" s="175"/>
      <c r="AH7821" s="176"/>
      <c r="AM7821" s="6"/>
      <c r="AN7821" s="6"/>
      <c r="AO7821" s="6"/>
      <c r="AP7821" s="6"/>
      <c r="AQ7821" s="6"/>
      <c r="AR7821" s="6"/>
      <c r="AS7821" s="6"/>
      <c r="AT7821" s="6"/>
      <c r="AU7821" s="6"/>
      <c r="AV7821" s="6"/>
      <c r="AW7821" s="6"/>
      <c r="AX7821" s="6"/>
      <c r="AY7821" s="172"/>
      <c r="AZ7821" s="172"/>
      <c r="BA7821" s="172"/>
      <c r="BB7821" s="6"/>
      <c r="BC7821" s="6"/>
      <c r="BD7821" s="6"/>
      <c r="BE7821" s="6"/>
      <c r="BF7821" s="6"/>
      <c r="BG7821" s="172"/>
      <c r="BH7821" s="172"/>
      <c r="BI7821" s="172"/>
      <c r="BJ7821" s="6"/>
      <c r="BK7821" s="6"/>
      <c r="BL7821" s="6"/>
      <c r="BM7821" s="6"/>
      <c r="BN7821" s="6"/>
      <c r="BO7821" s="6"/>
      <c r="BP7821" s="6"/>
      <c r="BQ7821" s="6"/>
      <c r="BR7821" s="6"/>
      <c r="BS7821" s="6"/>
      <c r="BT7821" s="6"/>
      <c r="CG7821" s="432"/>
      <c r="CH7821" s="432"/>
      <c r="CL7821" s="174"/>
    </row>
    <row r="7822" spans="29:90" s="168" customFormat="1" x14ac:dyDescent="0.25">
      <c r="AC7822" s="175"/>
      <c r="AD7822" s="175"/>
      <c r="AE7822" s="175"/>
      <c r="AF7822" s="175"/>
      <c r="AG7822" s="175"/>
      <c r="AH7822" s="176"/>
      <c r="AM7822" s="6"/>
      <c r="AN7822" s="6"/>
      <c r="AO7822" s="6"/>
      <c r="AP7822" s="6"/>
      <c r="AQ7822" s="6"/>
      <c r="AR7822" s="6"/>
      <c r="AS7822" s="6"/>
      <c r="AT7822" s="6"/>
      <c r="AU7822" s="6"/>
      <c r="AV7822" s="6"/>
      <c r="AW7822" s="6"/>
      <c r="AX7822" s="6"/>
      <c r="AY7822" s="172"/>
      <c r="AZ7822" s="172"/>
      <c r="BA7822" s="172"/>
      <c r="BB7822" s="6"/>
      <c r="BC7822" s="6"/>
      <c r="BD7822" s="6"/>
      <c r="BE7822" s="6"/>
      <c r="BF7822" s="6"/>
      <c r="BG7822" s="172"/>
      <c r="BH7822" s="172"/>
      <c r="BI7822" s="172"/>
      <c r="BJ7822" s="6"/>
      <c r="BK7822" s="6"/>
      <c r="BL7822" s="6"/>
      <c r="BM7822" s="6"/>
      <c r="BN7822" s="6"/>
      <c r="BO7822" s="6"/>
      <c r="BP7822" s="6"/>
      <c r="BQ7822" s="6"/>
      <c r="BR7822" s="6"/>
      <c r="BS7822" s="6"/>
      <c r="BT7822" s="6"/>
      <c r="CG7822" s="432"/>
      <c r="CH7822" s="432"/>
      <c r="CL7822" s="174"/>
    </row>
    <row r="7823" spans="29:90" s="168" customFormat="1" x14ac:dyDescent="0.25">
      <c r="AC7823" s="175"/>
      <c r="AD7823" s="175"/>
      <c r="AE7823" s="175"/>
      <c r="AF7823" s="175"/>
      <c r="AG7823" s="175"/>
      <c r="AH7823" s="176"/>
      <c r="AM7823" s="6"/>
      <c r="AN7823" s="6"/>
      <c r="AO7823" s="6"/>
      <c r="AP7823" s="6"/>
      <c r="AQ7823" s="6"/>
      <c r="AR7823" s="6"/>
      <c r="AS7823" s="6"/>
      <c r="AT7823" s="6"/>
      <c r="AU7823" s="6"/>
      <c r="AV7823" s="6"/>
      <c r="AW7823" s="6"/>
      <c r="AX7823" s="6"/>
      <c r="AY7823" s="172"/>
      <c r="AZ7823" s="172"/>
      <c r="BA7823" s="172"/>
      <c r="BB7823" s="6"/>
      <c r="BC7823" s="6"/>
      <c r="BD7823" s="6"/>
      <c r="BE7823" s="6"/>
      <c r="BF7823" s="6"/>
      <c r="BG7823" s="172"/>
      <c r="BH7823" s="172"/>
      <c r="BI7823" s="172"/>
      <c r="BJ7823" s="6"/>
      <c r="BK7823" s="6"/>
      <c r="BL7823" s="6"/>
      <c r="BM7823" s="6"/>
      <c r="BN7823" s="6"/>
      <c r="BO7823" s="6"/>
      <c r="BP7823" s="6"/>
      <c r="BQ7823" s="6"/>
      <c r="BR7823" s="6"/>
      <c r="BS7823" s="6"/>
      <c r="BT7823" s="6"/>
      <c r="CG7823" s="432"/>
      <c r="CH7823" s="432"/>
      <c r="CL7823" s="174"/>
    </row>
    <row r="7824" spans="29:90" s="168" customFormat="1" x14ac:dyDescent="0.25">
      <c r="AC7824" s="175"/>
      <c r="AD7824" s="175"/>
      <c r="AE7824" s="175"/>
      <c r="AF7824" s="175"/>
      <c r="AG7824" s="175"/>
      <c r="AH7824" s="176"/>
      <c r="AM7824" s="6"/>
      <c r="AN7824" s="6"/>
      <c r="AO7824" s="6"/>
      <c r="AP7824" s="6"/>
      <c r="AQ7824" s="6"/>
      <c r="AR7824" s="6"/>
      <c r="AS7824" s="6"/>
      <c r="AT7824" s="6"/>
      <c r="AU7824" s="6"/>
      <c r="AV7824" s="6"/>
      <c r="AW7824" s="6"/>
      <c r="AX7824" s="6"/>
      <c r="AY7824" s="172"/>
      <c r="AZ7824" s="172"/>
      <c r="BA7824" s="172"/>
      <c r="BB7824" s="6"/>
      <c r="BC7824" s="6"/>
      <c r="BD7824" s="6"/>
      <c r="BE7824" s="6"/>
      <c r="BF7824" s="6"/>
      <c r="BG7824" s="172"/>
      <c r="BH7824" s="172"/>
      <c r="BI7824" s="172"/>
      <c r="BJ7824" s="6"/>
      <c r="BK7824" s="6"/>
      <c r="BL7824" s="6"/>
      <c r="BM7824" s="6"/>
      <c r="BN7824" s="6"/>
      <c r="BO7824" s="6"/>
      <c r="BP7824" s="6"/>
      <c r="BQ7824" s="6"/>
      <c r="BR7824" s="6"/>
      <c r="BS7824" s="6"/>
      <c r="BT7824" s="6"/>
      <c r="CG7824" s="432"/>
      <c r="CH7824" s="432"/>
      <c r="CL7824" s="174"/>
    </row>
    <row r="7825" spans="29:90" s="168" customFormat="1" x14ac:dyDescent="0.25">
      <c r="AC7825" s="175"/>
      <c r="AD7825" s="175"/>
      <c r="AE7825" s="175"/>
      <c r="AF7825" s="175"/>
      <c r="AG7825" s="175"/>
      <c r="AH7825" s="176"/>
      <c r="AM7825" s="6"/>
      <c r="AN7825" s="6"/>
      <c r="AO7825" s="6"/>
      <c r="AP7825" s="6"/>
      <c r="AQ7825" s="6"/>
      <c r="AR7825" s="6"/>
      <c r="AS7825" s="6"/>
      <c r="AT7825" s="6"/>
      <c r="AU7825" s="6"/>
      <c r="AV7825" s="6"/>
      <c r="AW7825" s="6"/>
      <c r="AX7825" s="6"/>
      <c r="AY7825" s="172"/>
      <c r="AZ7825" s="172"/>
      <c r="BA7825" s="172"/>
      <c r="BB7825" s="6"/>
      <c r="BC7825" s="6"/>
      <c r="BD7825" s="6"/>
      <c r="BE7825" s="6"/>
      <c r="BF7825" s="6"/>
      <c r="BG7825" s="172"/>
      <c r="BH7825" s="172"/>
      <c r="BI7825" s="172"/>
      <c r="BJ7825" s="6"/>
      <c r="BK7825" s="6"/>
      <c r="BL7825" s="6"/>
      <c r="BM7825" s="6"/>
      <c r="BN7825" s="6"/>
      <c r="BO7825" s="6"/>
      <c r="BP7825" s="6"/>
      <c r="BQ7825" s="6"/>
      <c r="BR7825" s="6"/>
      <c r="BS7825" s="6"/>
      <c r="BT7825" s="6"/>
      <c r="CG7825" s="432"/>
      <c r="CH7825" s="432"/>
      <c r="CL7825" s="174"/>
    </row>
    <row r="7826" spans="29:90" s="168" customFormat="1" x14ac:dyDescent="0.25">
      <c r="AC7826" s="175"/>
      <c r="AD7826" s="175"/>
      <c r="AE7826" s="175"/>
      <c r="AF7826" s="175"/>
      <c r="AG7826" s="175"/>
      <c r="AH7826" s="176"/>
      <c r="AM7826" s="6"/>
      <c r="AN7826" s="6"/>
      <c r="AO7826" s="6"/>
      <c r="AP7826" s="6"/>
      <c r="AQ7826" s="6"/>
      <c r="AR7826" s="6"/>
      <c r="AS7826" s="6"/>
      <c r="AT7826" s="6"/>
      <c r="AU7826" s="6"/>
      <c r="AV7826" s="6"/>
      <c r="AW7826" s="6"/>
      <c r="AX7826" s="6"/>
      <c r="AY7826" s="172"/>
      <c r="AZ7826" s="172"/>
      <c r="BA7826" s="172"/>
      <c r="BB7826" s="6"/>
      <c r="BC7826" s="6"/>
      <c r="BD7826" s="6"/>
      <c r="BE7826" s="6"/>
      <c r="BF7826" s="6"/>
      <c r="BG7826" s="172"/>
      <c r="BH7826" s="172"/>
      <c r="BI7826" s="172"/>
      <c r="BJ7826" s="6"/>
      <c r="BK7826" s="6"/>
      <c r="BL7826" s="6"/>
      <c r="BM7826" s="6"/>
      <c r="BN7826" s="6"/>
      <c r="BO7826" s="6"/>
      <c r="BP7826" s="6"/>
      <c r="BQ7826" s="6"/>
      <c r="BR7826" s="6"/>
      <c r="BS7826" s="6"/>
      <c r="BT7826" s="6"/>
      <c r="CG7826" s="432"/>
      <c r="CH7826" s="432"/>
      <c r="CL7826" s="174"/>
    </row>
    <row r="7827" spans="29:90" s="168" customFormat="1" x14ac:dyDescent="0.25">
      <c r="AC7827" s="175"/>
      <c r="AD7827" s="175"/>
      <c r="AE7827" s="175"/>
      <c r="AF7827" s="175"/>
      <c r="AG7827" s="175"/>
      <c r="AH7827" s="176"/>
      <c r="AM7827" s="6"/>
      <c r="AN7827" s="6"/>
      <c r="AO7827" s="6"/>
      <c r="AP7827" s="6"/>
      <c r="AQ7827" s="6"/>
      <c r="AR7827" s="6"/>
      <c r="AS7827" s="6"/>
      <c r="AT7827" s="6"/>
      <c r="AU7827" s="6"/>
      <c r="AV7827" s="6"/>
      <c r="AW7827" s="6"/>
      <c r="AX7827" s="6"/>
      <c r="AY7827" s="172"/>
      <c r="AZ7827" s="172"/>
      <c r="BA7827" s="172"/>
      <c r="BB7827" s="6"/>
      <c r="BC7827" s="6"/>
      <c r="BD7827" s="6"/>
      <c r="BE7827" s="6"/>
      <c r="BF7827" s="6"/>
      <c r="BG7827" s="172"/>
      <c r="BH7827" s="172"/>
      <c r="BI7827" s="172"/>
      <c r="BJ7827" s="6"/>
      <c r="BK7827" s="6"/>
      <c r="BL7827" s="6"/>
      <c r="BM7827" s="6"/>
      <c r="BN7827" s="6"/>
      <c r="BO7827" s="6"/>
      <c r="BP7827" s="6"/>
      <c r="BQ7827" s="6"/>
      <c r="BR7827" s="6"/>
      <c r="BS7827" s="6"/>
      <c r="BT7827" s="6"/>
      <c r="CG7827" s="432"/>
      <c r="CH7827" s="432"/>
      <c r="CL7827" s="174"/>
    </row>
    <row r="7828" spans="29:90" s="168" customFormat="1" x14ac:dyDescent="0.25">
      <c r="AC7828" s="175"/>
      <c r="AD7828" s="175"/>
      <c r="AE7828" s="175"/>
      <c r="AF7828" s="175"/>
      <c r="AG7828" s="175"/>
      <c r="AH7828" s="176"/>
      <c r="AM7828" s="6"/>
      <c r="AN7828" s="6"/>
      <c r="AO7828" s="6"/>
      <c r="AP7828" s="6"/>
      <c r="AQ7828" s="6"/>
      <c r="AR7828" s="6"/>
      <c r="AS7828" s="6"/>
      <c r="AT7828" s="6"/>
      <c r="AU7828" s="6"/>
      <c r="AV7828" s="6"/>
      <c r="AW7828" s="6"/>
      <c r="AX7828" s="6"/>
      <c r="AY7828" s="172"/>
      <c r="AZ7828" s="172"/>
      <c r="BA7828" s="172"/>
      <c r="BB7828" s="6"/>
      <c r="BC7828" s="6"/>
      <c r="BD7828" s="6"/>
      <c r="BE7828" s="6"/>
      <c r="BF7828" s="6"/>
      <c r="BG7828" s="172"/>
      <c r="BH7828" s="172"/>
      <c r="BI7828" s="172"/>
      <c r="BJ7828" s="6"/>
      <c r="BK7828" s="6"/>
      <c r="BL7828" s="6"/>
      <c r="BM7828" s="6"/>
      <c r="BN7828" s="6"/>
      <c r="BO7828" s="6"/>
      <c r="BP7828" s="6"/>
      <c r="BQ7828" s="6"/>
      <c r="BR7828" s="6"/>
      <c r="BS7828" s="6"/>
      <c r="BT7828" s="6"/>
      <c r="CG7828" s="432"/>
      <c r="CH7828" s="432"/>
      <c r="CL7828" s="174"/>
    </row>
    <row r="7829" spans="29:90" s="168" customFormat="1" x14ac:dyDescent="0.25">
      <c r="AC7829" s="175"/>
      <c r="AD7829" s="175"/>
      <c r="AE7829" s="175"/>
      <c r="AF7829" s="175"/>
      <c r="AG7829" s="175"/>
      <c r="AH7829" s="176"/>
      <c r="AM7829" s="6"/>
      <c r="AN7829" s="6"/>
      <c r="AO7829" s="6"/>
      <c r="AP7829" s="6"/>
      <c r="AQ7829" s="6"/>
      <c r="AR7829" s="6"/>
      <c r="AS7829" s="6"/>
      <c r="AT7829" s="6"/>
      <c r="AU7829" s="6"/>
      <c r="AV7829" s="6"/>
      <c r="AW7829" s="6"/>
      <c r="AX7829" s="6"/>
      <c r="AY7829" s="172"/>
      <c r="AZ7829" s="172"/>
      <c r="BA7829" s="172"/>
      <c r="BB7829" s="6"/>
      <c r="BC7829" s="6"/>
      <c r="BD7829" s="6"/>
      <c r="BE7829" s="6"/>
      <c r="BF7829" s="6"/>
      <c r="BG7829" s="172"/>
      <c r="BH7829" s="172"/>
      <c r="BI7829" s="172"/>
      <c r="BJ7829" s="6"/>
      <c r="BK7829" s="6"/>
      <c r="BL7829" s="6"/>
      <c r="BM7829" s="6"/>
      <c r="BN7829" s="6"/>
      <c r="BO7829" s="6"/>
      <c r="BP7829" s="6"/>
      <c r="BQ7829" s="6"/>
      <c r="BR7829" s="6"/>
      <c r="BS7829" s="6"/>
      <c r="BT7829" s="6"/>
      <c r="CG7829" s="432"/>
      <c r="CH7829" s="432"/>
      <c r="CL7829" s="174"/>
    </row>
    <row r="7830" spans="29:90" s="168" customFormat="1" x14ac:dyDescent="0.25">
      <c r="AC7830" s="175"/>
      <c r="AD7830" s="175"/>
      <c r="AE7830" s="175"/>
      <c r="AF7830" s="175"/>
      <c r="AG7830" s="175"/>
      <c r="AH7830" s="176"/>
      <c r="AM7830" s="6"/>
      <c r="AN7830" s="6"/>
      <c r="AO7830" s="6"/>
      <c r="AP7830" s="6"/>
      <c r="AQ7830" s="6"/>
      <c r="AR7830" s="6"/>
      <c r="AS7830" s="6"/>
      <c r="AT7830" s="6"/>
      <c r="AU7830" s="6"/>
      <c r="AV7830" s="6"/>
      <c r="AW7830" s="6"/>
      <c r="AX7830" s="6"/>
      <c r="AY7830" s="172"/>
      <c r="AZ7830" s="172"/>
      <c r="BA7830" s="172"/>
      <c r="BB7830" s="6"/>
      <c r="BC7830" s="6"/>
      <c r="BD7830" s="6"/>
      <c r="BE7830" s="6"/>
      <c r="BF7830" s="6"/>
      <c r="BG7830" s="172"/>
      <c r="BH7830" s="172"/>
      <c r="BI7830" s="172"/>
      <c r="BJ7830" s="6"/>
      <c r="BK7830" s="6"/>
      <c r="BL7830" s="6"/>
      <c r="BM7830" s="6"/>
      <c r="BN7830" s="6"/>
      <c r="BO7830" s="6"/>
      <c r="BP7830" s="6"/>
      <c r="BQ7830" s="6"/>
      <c r="BR7830" s="6"/>
      <c r="BS7830" s="6"/>
      <c r="BT7830" s="6"/>
      <c r="CG7830" s="432"/>
      <c r="CH7830" s="432"/>
      <c r="CL7830" s="174"/>
    </row>
    <row r="7831" spans="29:90" s="168" customFormat="1" x14ac:dyDescent="0.25">
      <c r="AC7831" s="175"/>
      <c r="AD7831" s="175"/>
      <c r="AE7831" s="175"/>
      <c r="AF7831" s="175"/>
      <c r="AG7831" s="175"/>
      <c r="AH7831" s="176"/>
      <c r="AM7831" s="6"/>
      <c r="AN7831" s="6"/>
      <c r="AO7831" s="6"/>
      <c r="AP7831" s="6"/>
      <c r="AQ7831" s="6"/>
      <c r="AR7831" s="6"/>
      <c r="AS7831" s="6"/>
      <c r="AT7831" s="6"/>
      <c r="AU7831" s="6"/>
      <c r="AV7831" s="6"/>
      <c r="AW7831" s="6"/>
      <c r="AX7831" s="6"/>
      <c r="AY7831" s="172"/>
      <c r="AZ7831" s="172"/>
      <c r="BA7831" s="172"/>
      <c r="BB7831" s="6"/>
      <c r="BC7831" s="6"/>
      <c r="BD7831" s="6"/>
      <c r="BE7831" s="6"/>
      <c r="BF7831" s="6"/>
      <c r="BG7831" s="172"/>
      <c r="BH7831" s="172"/>
      <c r="BI7831" s="172"/>
      <c r="BJ7831" s="6"/>
      <c r="BK7831" s="6"/>
      <c r="BL7831" s="6"/>
      <c r="BM7831" s="6"/>
      <c r="BN7831" s="6"/>
      <c r="BO7831" s="6"/>
      <c r="BP7831" s="6"/>
      <c r="BQ7831" s="6"/>
      <c r="BR7831" s="6"/>
      <c r="BS7831" s="6"/>
      <c r="BT7831" s="6"/>
      <c r="CG7831" s="432"/>
      <c r="CH7831" s="432"/>
      <c r="CL7831" s="174"/>
    </row>
    <row r="7832" spans="29:90" s="168" customFormat="1" x14ac:dyDescent="0.25">
      <c r="AC7832" s="175"/>
      <c r="AD7832" s="175"/>
      <c r="AE7832" s="175"/>
      <c r="AF7832" s="175"/>
      <c r="AG7832" s="175"/>
      <c r="AH7832" s="176"/>
      <c r="AM7832" s="6"/>
      <c r="AN7832" s="6"/>
      <c r="AO7832" s="6"/>
      <c r="AP7832" s="6"/>
      <c r="AQ7832" s="6"/>
      <c r="AR7832" s="6"/>
      <c r="AS7832" s="6"/>
      <c r="AT7832" s="6"/>
      <c r="AU7832" s="6"/>
      <c r="AV7832" s="6"/>
      <c r="AW7832" s="6"/>
      <c r="AX7832" s="6"/>
      <c r="AY7832" s="172"/>
      <c r="AZ7832" s="172"/>
      <c r="BA7832" s="172"/>
      <c r="BB7832" s="6"/>
      <c r="BC7832" s="6"/>
      <c r="BD7832" s="6"/>
      <c r="BE7832" s="6"/>
      <c r="BF7832" s="6"/>
      <c r="BG7832" s="172"/>
      <c r="BH7832" s="172"/>
      <c r="BI7832" s="172"/>
      <c r="BJ7832" s="6"/>
      <c r="BK7832" s="6"/>
      <c r="BL7832" s="6"/>
      <c r="BM7832" s="6"/>
      <c r="BN7832" s="6"/>
      <c r="BO7832" s="6"/>
      <c r="BP7832" s="6"/>
      <c r="BQ7832" s="6"/>
      <c r="BR7832" s="6"/>
      <c r="BS7832" s="6"/>
      <c r="BT7832" s="6"/>
      <c r="CG7832" s="432"/>
      <c r="CH7832" s="432"/>
      <c r="CL7832" s="174"/>
    </row>
    <row r="7833" spans="29:90" s="168" customFormat="1" x14ac:dyDescent="0.25">
      <c r="AC7833" s="175"/>
      <c r="AD7833" s="175"/>
      <c r="AE7833" s="175"/>
      <c r="AF7833" s="175"/>
      <c r="AG7833" s="175"/>
      <c r="AH7833" s="176"/>
      <c r="AM7833" s="6"/>
      <c r="AN7833" s="6"/>
      <c r="AO7833" s="6"/>
      <c r="AP7833" s="6"/>
      <c r="AQ7833" s="6"/>
      <c r="AR7833" s="6"/>
      <c r="AS7833" s="6"/>
      <c r="AT7833" s="6"/>
      <c r="AU7833" s="6"/>
      <c r="AV7833" s="6"/>
      <c r="AW7833" s="6"/>
      <c r="AX7833" s="6"/>
      <c r="AY7833" s="172"/>
      <c r="AZ7833" s="172"/>
      <c r="BA7833" s="172"/>
      <c r="BB7833" s="6"/>
      <c r="BC7833" s="6"/>
      <c r="BD7833" s="6"/>
      <c r="BE7833" s="6"/>
      <c r="BF7833" s="6"/>
      <c r="BG7833" s="172"/>
      <c r="BH7833" s="172"/>
      <c r="BI7833" s="172"/>
      <c r="BJ7833" s="6"/>
      <c r="BK7833" s="6"/>
      <c r="BL7833" s="6"/>
      <c r="BM7833" s="6"/>
      <c r="BN7833" s="6"/>
      <c r="BO7833" s="6"/>
      <c r="BP7833" s="6"/>
      <c r="BQ7833" s="6"/>
      <c r="BR7833" s="6"/>
      <c r="BS7833" s="6"/>
      <c r="BT7833" s="6"/>
      <c r="CG7833" s="432"/>
      <c r="CH7833" s="432"/>
      <c r="CL7833" s="174"/>
    </row>
    <row r="7834" spans="29:90" s="168" customFormat="1" x14ac:dyDescent="0.25">
      <c r="AC7834" s="175"/>
      <c r="AD7834" s="175"/>
      <c r="AE7834" s="175"/>
      <c r="AF7834" s="175"/>
      <c r="AG7834" s="175"/>
      <c r="AH7834" s="176"/>
      <c r="AM7834" s="6"/>
      <c r="AN7834" s="6"/>
      <c r="AO7834" s="6"/>
      <c r="AP7834" s="6"/>
      <c r="AQ7834" s="6"/>
      <c r="AR7834" s="6"/>
      <c r="AS7834" s="6"/>
      <c r="AT7834" s="6"/>
      <c r="AU7834" s="6"/>
      <c r="AV7834" s="6"/>
      <c r="AW7834" s="6"/>
      <c r="AX7834" s="6"/>
      <c r="AY7834" s="172"/>
      <c r="AZ7834" s="172"/>
      <c r="BA7834" s="172"/>
      <c r="BB7834" s="6"/>
      <c r="BC7834" s="6"/>
      <c r="BD7834" s="6"/>
      <c r="BE7834" s="6"/>
      <c r="BF7834" s="6"/>
      <c r="BG7834" s="172"/>
      <c r="BH7834" s="172"/>
      <c r="BI7834" s="172"/>
      <c r="BJ7834" s="6"/>
      <c r="BK7834" s="6"/>
      <c r="BL7834" s="6"/>
      <c r="BM7834" s="6"/>
      <c r="BN7834" s="6"/>
      <c r="BO7834" s="6"/>
      <c r="BP7834" s="6"/>
      <c r="BQ7834" s="6"/>
      <c r="BR7834" s="6"/>
      <c r="BS7834" s="6"/>
      <c r="BT7834" s="6"/>
      <c r="CG7834" s="432"/>
      <c r="CH7834" s="432"/>
      <c r="CL7834" s="174"/>
    </row>
    <row r="7835" spans="29:90" s="168" customFormat="1" x14ac:dyDescent="0.25">
      <c r="AC7835" s="175"/>
      <c r="AD7835" s="175"/>
      <c r="AE7835" s="175"/>
      <c r="AF7835" s="175"/>
      <c r="AG7835" s="175"/>
      <c r="AH7835" s="176"/>
      <c r="AM7835" s="6"/>
      <c r="AN7835" s="6"/>
      <c r="AO7835" s="6"/>
      <c r="AP7835" s="6"/>
      <c r="AQ7835" s="6"/>
      <c r="AR7835" s="6"/>
      <c r="AS7835" s="6"/>
      <c r="AT7835" s="6"/>
      <c r="AU7835" s="6"/>
      <c r="AV7835" s="6"/>
      <c r="AW7835" s="6"/>
      <c r="AX7835" s="6"/>
      <c r="AY7835" s="172"/>
      <c r="AZ7835" s="172"/>
      <c r="BA7835" s="172"/>
      <c r="BB7835" s="6"/>
      <c r="BC7835" s="6"/>
      <c r="BD7835" s="6"/>
      <c r="BE7835" s="6"/>
      <c r="BF7835" s="6"/>
      <c r="BG7835" s="172"/>
      <c r="BH7835" s="172"/>
      <c r="BI7835" s="172"/>
      <c r="BJ7835" s="6"/>
      <c r="BK7835" s="6"/>
      <c r="BL7835" s="6"/>
      <c r="BM7835" s="6"/>
      <c r="BN7835" s="6"/>
      <c r="BO7835" s="6"/>
      <c r="BP7835" s="6"/>
      <c r="BQ7835" s="6"/>
      <c r="BR7835" s="6"/>
      <c r="BS7835" s="6"/>
      <c r="BT7835" s="6"/>
      <c r="CG7835" s="432"/>
      <c r="CH7835" s="432"/>
      <c r="CL7835" s="174"/>
    </row>
    <row r="7836" spans="29:90" s="168" customFormat="1" x14ac:dyDescent="0.25">
      <c r="AC7836" s="175"/>
      <c r="AD7836" s="175"/>
      <c r="AE7836" s="175"/>
      <c r="AF7836" s="175"/>
      <c r="AG7836" s="175"/>
      <c r="AH7836" s="176"/>
      <c r="AM7836" s="6"/>
      <c r="AN7836" s="6"/>
      <c r="AO7836" s="6"/>
      <c r="AP7836" s="6"/>
      <c r="AQ7836" s="6"/>
      <c r="AR7836" s="6"/>
      <c r="AS7836" s="6"/>
      <c r="AT7836" s="6"/>
      <c r="AU7836" s="6"/>
      <c r="AV7836" s="6"/>
      <c r="AW7836" s="6"/>
      <c r="AX7836" s="6"/>
      <c r="AY7836" s="172"/>
      <c r="AZ7836" s="172"/>
      <c r="BA7836" s="172"/>
      <c r="BB7836" s="6"/>
      <c r="BC7836" s="6"/>
      <c r="BD7836" s="6"/>
      <c r="BE7836" s="6"/>
      <c r="BF7836" s="6"/>
      <c r="BG7836" s="172"/>
      <c r="BH7836" s="172"/>
      <c r="BI7836" s="172"/>
      <c r="BJ7836" s="6"/>
      <c r="BK7836" s="6"/>
      <c r="BL7836" s="6"/>
      <c r="BM7836" s="6"/>
      <c r="BN7836" s="6"/>
      <c r="BO7836" s="6"/>
      <c r="BP7836" s="6"/>
      <c r="BQ7836" s="6"/>
      <c r="BR7836" s="6"/>
      <c r="BS7836" s="6"/>
      <c r="BT7836" s="6"/>
      <c r="CG7836" s="432"/>
      <c r="CH7836" s="432"/>
      <c r="CL7836" s="174"/>
    </row>
    <row r="7837" spans="29:90" s="168" customFormat="1" x14ac:dyDescent="0.25">
      <c r="AC7837" s="175"/>
      <c r="AD7837" s="175"/>
      <c r="AE7837" s="175"/>
      <c r="AF7837" s="175"/>
      <c r="AG7837" s="175"/>
      <c r="AH7837" s="176"/>
      <c r="AM7837" s="6"/>
      <c r="AN7837" s="6"/>
      <c r="AO7837" s="6"/>
      <c r="AP7837" s="6"/>
      <c r="AQ7837" s="6"/>
      <c r="AR7837" s="6"/>
      <c r="AS7837" s="6"/>
      <c r="AT7837" s="6"/>
      <c r="AU7837" s="6"/>
      <c r="AV7837" s="6"/>
      <c r="AW7837" s="6"/>
      <c r="AX7837" s="6"/>
      <c r="AY7837" s="172"/>
      <c r="AZ7837" s="172"/>
      <c r="BA7837" s="172"/>
      <c r="BB7837" s="6"/>
      <c r="BC7837" s="6"/>
      <c r="BD7837" s="6"/>
      <c r="BE7837" s="6"/>
      <c r="BF7837" s="6"/>
      <c r="BG7837" s="172"/>
      <c r="BH7837" s="172"/>
      <c r="BI7837" s="172"/>
      <c r="BJ7837" s="6"/>
      <c r="BK7837" s="6"/>
      <c r="BL7837" s="6"/>
      <c r="BM7837" s="6"/>
      <c r="BN7837" s="6"/>
      <c r="BO7837" s="6"/>
      <c r="BP7837" s="6"/>
      <c r="BQ7837" s="6"/>
      <c r="BR7837" s="6"/>
      <c r="BS7837" s="6"/>
      <c r="BT7837" s="6"/>
      <c r="CG7837" s="432"/>
      <c r="CH7837" s="432"/>
      <c r="CL7837" s="174"/>
    </row>
    <row r="7838" spans="29:90" s="168" customFormat="1" x14ac:dyDescent="0.25">
      <c r="AC7838" s="175"/>
      <c r="AD7838" s="175"/>
      <c r="AE7838" s="175"/>
      <c r="AF7838" s="175"/>
      <c r="AG7838" s="175"/>
      <c r="AH7838" s="176"/>
      <c r="AM7838" s="6"/>
      <c r="AN7838" s="6"/>
      <c r="AO7838" s="6"/>
      <c r="AP7838" s="6"/>
      <c r="AQ7838" s="6"/>
      <c r="AR7838" s="6"/>
      <c r="AS7838" s="6"/>
      <c r="AT7838" s="6"/>
      <c r="AU7838" s="6"/>
      <c r="AV7838" s="6"/>
      <c r="AW7838" s="6"/>
      <c r="AX7838" s="6"/>
      <c r="AY7838" s="172"/>
      <c r="AZ7838" s="172"/>
      <c r="BA7838" s="172"/>
      <c r="BB7838" s="6"/>
      <c r="BC7838" s="6"/>
      <c r="BD7838" s="6"/>
      <c r="BE7838" s="6"/>
      <c r="BF7838" s="6"/>
      <c r="BG7838" s="172"/>
      <c r="BH7838" s="172"/>
      <c r="BI7838" s="172"/>
      <c r="BJ7838" s="6"/>
      <c r="BK7838" s="6"/>
      <c r="BL7838" s="6"/>
      <c r="BM7838" s="6"/>
      <c r="BN7838" s="6"/>
      <c r="BO7838" s="6"/>
      <c r="BP7838" s="6"/>
      <c r="BQ7838" s="6"/>
      <c r="BR7838" s="6"/>
      <c r="BS7838" s="6"/>
      <c r="BT7838" s="6"/>
      <c r="CG7838" s="432"/>
      <c r="CH7838" s="432"/>
      <c r="CL7838" s="174"/>
    </row>
    <row r="7839" spans="29:90" s="168" customFormat="1" x14ac:dyDescent="0.25">
      <c r="AC7839" s="175"/>
      <c r="AD7839" s="175"/>
      <c r="AE7839" s="175"/>
      <c r="AF7839" s="175"/>
      <c r="AG7839" s="175"/>
      <c r="AH7839" s="176"/>
      <c r="AM7839" s="6"/>
      <c r="AN7839" s="6"/>
      <c r="AO7839" s="6"/>
      <c r="AP7839" s="6"/>
      <c r="AQ7839" s="6"/>
      <c r="AR7839" s="6"/>
      <c r="AS7839" s="6"/>
      <c r="AT7839" s="6"/>
      <c r="AU7839" s="6"/>
      <c r="AV7839" s="6"/>
      <c r="AW7839" s="6"/>
      <c r="AX7839" s="6"/>
      <c r="AY7839" s="172"/>
      <c r="AZ7839" s="172"/>
      <c r="BA7839" s="172"/>
      <c r="BB7839" s="6"/>
      <c r="BC7839" s="6"/>
      <c r="BD7839" s="6"/>
      <c r="BE7839" s="6"/>
      <c r="BF7839" s="6"/>
      <c r="BG7839" s="172"/>
      <c r="BH7839" s="172"/>
      <c r="BI7839" s="172"/>
      <c r="BJ7839" s="6"/>
      <c r="BK7839" s="6"/>
      <c r="BL7839" s="6"/>
      <c r="BM7839" s="6"/>
      <c r="BN7839" s="6"/>
      <c r="BO7839" s="6"/>
      <c r="BP7839" s="6"/>
      <c r="BQ7839" s="6"/>
      <c r="BR7839" s="6"/>
      <c r="BS7839" s="6"/>
      <c r="BT7839" s="6"/>
      <c r="CG7839" s="432"/>
      <c r="CH7839" s="432"/>
      <c r="CL7839" s="174"/>
    </row>
    <row r="7840" spans="29:90" s="168" customFormat="1" x14ac:dyDescent="0.25">
      <c r="AC7840" s="175"/>
      <c r="AD7840" s="175"/>
      <c r="AE7840" s="175"/>
      <c r="AF7840" s="175"/>
      <c r="AG7840" s="175"/>
      <c r="AH7840" s="176"/>
      <c r="AM7840" s="6"/>
      <c r="AN7840" s="6"/>
      <c r="AO7840" s="6"/>
      <c r="AP7840" s="6"/>
      <c r="AQ7840" s="6"/>
      <c r="AR7840" s="6"/>
      <c r="AS7840" s="6"/>
      <c r="AT7840" s="6"/>
      <c r="AU7840" s="6"/>
      <c r="AV7840" s="6"/>
      <c r="AW7840" s="6"/>
      <c r="AX7840" s="6"/>
      <c r="AY7840" s="172"/>
      <c r="AZ7840" s="172"/>
      <c r="BA7840" s="172"/>
      <c r="BB7840" s="6"/>
      <c r="BC7840" s="6"/>
      <c r="BD7840" s="6"/>
      <c r="BE7840" s="6"/>
      <c r="BF7840" s="6"/>
      <c r="BG7840" s="172"/>
      <c r="BH7840" s="172"/>
      <c r="BI7840" s="172"/>
      <c r="BJ7840" s="6"/>
      <c r="BK7840" s="6"/>
      <c r="BL7840" s="6"/>
      <c r="BM7840" s="6"/>
      <c r="BN7840" s="6"/>
      <c r="BO7840" s="6"/>
      <c r="BP7840" s="6"/>
      <c r="BQ7840" s="6"/>
      <c r="BR7840" s="6"/>
      <c r="BS7840" s="6"/>
      <c r="BT7840" s="6"/>
      <c r="CG7840" s="432"/>
      <c r="CH7840" s="432"/>
      <c r="CL7840" s="174"/>
    </row>
    <row r="7841" spans="29:90" s="168" customFormat="1" x14ac:dyDescent="0.25">
      <c r="AC7841" s="175"/>
      <c r="AD7841" s="175"/>
      <c r="AE7841" s="175"/>
      <c r="AF7841" s="175"/>
      <c r="AG7841" s="175"/>
      <c r="AH7841" s="176"/>
      <c r="AM7841" s="6"/>
      <c r="AN7841" s="6"/>
      <c r="AO7841" s="6"/>
      <c r="AP7841" s="6"/>
      <c r="AQ7841" s="6"/>
      <c r="AR7841" s="6"/>
      <c r="AS7841" s="6"/>
      <c r="AT7841" s="6"/>
      <c r="AU7841" s="6"/>
      <c r="AV7841" s="6"/>
      <c r="AW7841" s="6"/>
      <c r="AX7841" s="6"/>
      <c r="AY7841" s="172"/>
      <c r="AZ7841" s="172"/>
      <c r="BA7841" s="172"/>
      <c r="BB7841" s="6"/>
      <c r="BC7841" s="6"/>
      <c r="BD7841" s="6"/>
      <c r="BE7841" s="6"/>
      <c r="BF7841" s="6"/>
      <c r="BG7841" s="172"/>
      <c r="BH7841" s="172"/>
      <c r="BI7841" s="172"/>
      <c r="BJ7841" s="6"/>
      <c r="BK7841" s="6"/>
      <c r="BL7841" s="6"/>
      <c r="BM7841" s="6"/>
      <c r="BN7841" s="6"/>
      <c r="BO7841" s="6"/>
      <c r="BP7841" s="6"/>
      <c r="BQ7841" s="6"/>
      <c r="BR7841" s="6"/>
      <c r="BS7841" s="6"/>
      <c r="BT7841" s="6"/>
      <c r="CG7841" s="432"/>
      <c r="CH7841" s="432"/>
      <c r="CL7841" s="174"/>
    </row>
    <row r="7842" spans="29:90" s="168" customFormat="1" x14ac:dyDescent="0.25">
      <c r="AC7842" s="175"/>
      <c r="AD7842" s="175"/>
      <c r="AE7842" s="175"/>
      <c r="AF7842" s="175"/>
      <c r="AG7842" s="175"/>
      <c r="AH7842" s="176"/>
      <c r="AM7842" s="6"/>
      <c r="AN7842" s="6"/>
      <c r="AO7842" s="6"/>
      <c r="AP7842" s="6"/>
      <c r="AQ7842" s="6"/>
      <c r="AR7842" s="6"/>
      <c r="AS7842" s="6"/>
      <c r="AT7842" s="6"/>
      <c r="AU7842" s="6"/>
      <c r="AV7842" s="6"/>
      <c r="AW7842" s="6"/>
      <c r="AX7842" s="6"/>
      <c r="AY7842" s="172"/>
      <c r="AZ7842" s="172"/>
      <c r="BA7842" s="172"/>
      <c r="BB7842" s="6"/>
      <c r="BC7842" s="6"/>
      <c r="BD7842" s="6"/>
      <c r="BE7842" s="6"/>
      <c r="BF7842" s="6"/>
      <c r="BG7842" s="172"/>
      <c r="BH7842" s="172"/>
      <c r="BI7842" s="172"/>
      <c r="BJ7842" s="6"/>
      <c r="BK7842" s="6"/>
      <c r="BL7842" s="6"/>
      <c r="BM7842" s="6"/>
      <c r="BN7842" s="6"/>
      <c r="BO7842" s="6"/>
      <c r="BP7842" s="6"/>
      <c r="BQ7842" s="6"/>
      <c r="BR7842" s="6"/>
      <c r="BS7842" s="6"/>
      <c r="BT7842" s="6"/>
      <c r="CG7842" s="432"/>
      <c r="CH7842" s="432"/>
      <c r="CL7842" s="174"/>
    </row>
    <row r="7843" spans="29:90" s="168" customFormat="1" x14ac:dyDescent="0.25">
      <c r="AC7843" s="175"/>
      <c r="AD7843" s="175"/>
      <c r="AE7843" s="175"/>
      <c r="AF7843" s="175"/>
      <c r="AG7843" s="175"/>
      <c r="AH7843" s="176"/>
      <c r="AM7843" s="6"/>
      <c r="AN7843" s="6"/>
      <c r="AO7843" s="6"/>
      <c r="AP7843" s="6"/>
      <c r="AQ7843" s="6"/>
      <c r="AR7843" s="6"/>
      <c r="AS7843" s="6"/>
      <c r="AT7843" s="6"/>
      <c r="AU7843" s="6"/>
      <c r="AV7843" s="6"/>
      <c r="AW7843" s="6"/>
      <c r="AX7843" s="6"/>
      <c r="AY7843" s="172"/>
      <c r="AZ7843" s="172"/>
      <c r="BA7843" s="172"/>
      <c r="BB7843" s="6"/>
      <c r="BC7843" s="6"/>
      <c r="BD7843" s="6"/>
      <c r="BE7843" s="6"/>
      <c r="BF7843" s="6"/>
      <c r="BG7843" s="172"/>
      <c r="BH7843" s="172"/>
      <c r="BI7843" s="172"/>
      <c r="BJ7843" s="6"/>
      <c r="BK7843" s="6"/>
      <c r="BL7843" s="6"/>
      <c r="BM7843" s="6"/>
      <c r="BN7843" s="6"/>
      <c r="BO7843" s="6"/>
      <c r="BP7843" s="6"/>
      <c r="BQ7843" s="6"/>
      <c r="BR7843" s="6"/>
      <c r="BS7843" s="6"/>
      <c r="BT7843" s="6"/>
      <c r="CG7843" s="432"/>
      <c r="CH7843" s="432"/>
      <c r="CL7843" s="174"/>
    </row>
    <row r="7844" spans="29:90" s="168" customFormat="1" x14ac:dyDescent="0.25">
      <c r="AC7844" s="175"/>
      <c r="AD7844" s="175"/>
      <c r="AE7844" s="175"/>
      <c r="AF7844" s="175"/>
      <c r="AG7844" s="175"/>
      <c r="AH7844" s="176"/>
      <c r="AM7844" s="6"/>
      <c r="AN7844" s="6"/>
      <c r="AO7844" s="6"/>
      <c r="AP7844" s="6"/>
      <c r="AQ7844" s="6"/>
      <c r="AR7844" s="6"/>
      <c r="AS7844" s="6"/>
      <c r="AT7844" s="6"/>
      <c r="AU7844" s="6"/>
      <c r="AV7844" s="6"/>
      <c r="AW7844" s="6"/>
      <c r="AX7844" s="6"/>
      <c r="AY7844" s="172"/>
      <c r="AZ7844" s="172"/>
      <c r="BA7844" s="172"/>
      <c r="BB7844" s="6"/>
      <c r="BC7844" s="6"/>
      <c r="BD7844" s="6"/>
      <c r="BE7844" s="6"/>
      <c r="BF7844" s="6"/>
      <c r="BG7844" s="172"/>
      <c r="BH7844" s="172"/>
      <c r="BI7844" s="172"/>
      <c r="BJ7844" s="6"/>
      <c r="BK7844" s="6"/>
      <c r="BL7844" s="6"/>
      <c r="BM7844" s="6"/>
      <c r="BN7844" s="6"/>
      <c r="BO7844" s="6"/>
      <c r="BP7844" s="6"/>
      <c r="BQ7844" s="6"/>
      <c r="BR7844" s="6"/>
      <c r="BS7844" s="6"/>
      <c r="BT7844" s="6"/>
      <c r="CG7844" s="432"/>
      <c r="CH7844" s="432"/>
      <c r="CL7844" s="174"/>
    </row>
    <row r="7845" spans="29:90" s="168" customFormat="1" x14ac:dyDescent="0.25">
      <c r="AC7845" s="175"/>
      <c r="AD7845" s="175"/>
      <c r="AE7845" s="175"/>
      <c r="AF7845" s="175"/>
      <c r="AG7845" s="175"/>
      <c r="AH7845" s="176"/>
      <c r="AM7845" s="6"/>
      <c r="AN7845" s="6"/>
      <c r="AO7845" s="6"/>
      <c r="AP7845" s="6"/>
      <c r="AQ7845" s="6"/>
      <c r="AR7845" s="6"/>
      <c r="AS7845" s="6"/>
      <c r="AT7845" s="6"/>
      <c r="AU7845" s="6"/>
      <c r="AV7845" s="6"/>
      <c r="AW7845" s="6"/>
      <c r="AX7845" s="6"/>
      <c r="AY7845" s="172"/>
      <c r="AZ7845" s="172"/>
      <c r="BA7845" s="172"/>
      <c r="BB7845" s="6"/>
      <c r="BC7845" s="6"/>
      <c r="BD7845" s="6"/>
      <c r="BE7845" s="6"/>
      <c r="BF7845" s="6"/>
      <c r="BG7845" s="172"/>
      <c r="BH7845" s="172"/>
      <c r="BI7845" s="172"/>
      <c r="BJ7845" s="6"/>
      <c r="BK7845" s="6"/>
      <c r="BL7845" s="6"/>
      <c r="BM7845" s="6"/>
      <c r="BN7845" s="6"/>
      <c r="BO7845" s="6"/>
      <c r="BP7845" s="6"/>
      <c r="BQ7845" s="6"/>
      <c r="BR7845" s="6"/>
      <c r="BS7845" s="6"/>
      <c r="BT7845" s="6"/>
      <c r="CG7845" s="432"/>
      <c r="CH7845" s="432"/>
      <c r="CL7845" s="174"/>
    </row>
    <row r="7846" spans="29:90" s="168" customFormat="1" x14ac:dyDescent="0.25">
      <c r="AC7846" s="175"/>
      <c r="AD7846" s="175"/>
      <c r="AE7846" s="175"/>
      <c r="AF7846" s="175"/>
      <c r="AG7846" s="175"/>
      <c r="AH7846" s="176"/>
      <c r="AM7846" s="6"/>
      <c r="AN7846" s="6"/>
      <c r="AO7846" s="6"/>
      <c r="AP7846" s="6"/>
      <c r="AQ7846" s="6"/>
      <c r="AR7846" s="6"/>
      <c r="AS7846" s="6"/>
      <c r="AT7846" s="6"/>
      <c r="AU7846" s="6"/>
      <c r="AV7846" s="6"/>
      <c r="AW7846" s="6"/>
      <c r="AX7846" s="6"/>
      <c r="AY7846" s="172"/>
      <c r="AZ7846" s="172"/>
      <c r="BA7846" s="172"/>
      <c r="BB7846" s="6"/>
      <c r="BC7846" s="6"/>
      <c r="BD7846" s="6"/>
      <c r="BE7846" s="6"/>
      <c r="BF7846" s="6"/>
      <c r="BG7846" s="172"/>
      <c r="BH7846" s="172"/>
      <c r="BI7846" s="172"/>
      <c r="BJ7846" s="6"/>
      <c r="BK7846" s="6"/>
      <c r="BL7846" s="6"/>
      <c r="BM7846" s="6"/>
      <c r="BN7846" s="6"/>
      <c r="BO7846" s="6"/>
      <c r="BP7846" s="6"/>
      <c r="BQ7846" s="6"/>
      <c r="BR7846" s="6"/>
      <c r="BS7846" s="6"/>
      <c r="BT7846" s="6"/>
      <c r="CG7846" s="432"/>
      <c r="CH7846" s="432"/>
      <c r="CL7846" s="174"/>
    </row>
    <row r="7847" spans="29:90" s="168" customFormat="1" x14ac:dyDescent="0.25">
      <c r="AC7847" s="175"/>
      <c r="AD7847" s="175"/>
      <c r="AE7847" s="175"/>
      <c r="AF7847" s="175"/>
      <c r="AG7847" s="175"/>
      <c r="AH7847" s="176"/>
      <c r="AM7847" s="6"/>
      <c r="AN7847" s="6"/>
      <c r="AO7847" s="6"/>
      <c r="AP7847" s="6"/>
      <c r="AQ7847" s="6"/>
      <c r="AR7847" s="6"/>
      <c r="AS7847" s="6"/>
      <c r="AT7847" s="6"/>
      <c r="AU7847" s="6"/>
      <c r="AV7847" s="6"/>
      <c r="AW7847" s="6"/>
      <c r="AX7847" s="6"/>
      <c r="AY7847" s="172"/>
      <c r="AZ7847" s="172"/>
      <c r="BA7847" s="172"/>
      <c r="BB7847" s="6"/>
      <c r="BC7847" s="6"/>
      <c r="BD7847" s="6"/>
      <c r="BE7847" s="6"/>
      <c r="BF7847" s="6"/>
      <c r="BG7847" s="172"/>
      <c r="BH7847" s="172"/>
      <c r="BI7847" s="172"/>
      <c r="BJ7847" s="6"/>
      <c r="BK7847" s="6"/>
      <c r="BL7847" s="6"/>
      <c r="BM7847" s="6"/>
      <c r="BN7847" s="6"/>
      <c r="BO7847" s="6"/>
      <c r="BP7847" s="6"/>
      <c r="BQ7847" s="6"/>
      <c r="BR7847" s="6"/>
      <c r="BS7847" s="6"/>
      <c r="BT7847" s="6"/>
      <c r="CG7847" s="432"/>
      <c r="CH7847" s="432"/>
      <c r="CL7847" s="174"/>
    </row>
    <row r="7848" spans="29:90" s="168" customFormat="1" x14ac:dyDescent="0.25">
      <c r="AC7848" s="175"/>
      <c r="AD7848" s="175"/>
      <c r="AE7848" s="175"/>
      <c r="AF7848" s="175"/>
      <c r="AG7848" s="175"/>
      <c r="AH7848" s="176"/>
      <c r="AM7848" s="6"/>
      <c r="AN7848" s="6"/>
      <c r="AO7848" s="6"/>
      <c r="AP7848" s="6"/>
      <c r="AQ7848" s="6"/>
      <c r="AR7848" s="6"/>
      <c r="AS7848" s="6"/>
      <c r="AT7848" s="6"/>
      <c r="AU7848" s="6"/>
      <c r="AV7848" s="6"/>
      <c r="AW7848" s="6"/>
      <c r="AX7848" s="6"/>
      <c r="AY7848" s="172"/>
      <c r="AZ7848" s="172"/>
      <c r="BA7848" s="172"/>
      <c r="BB7848" s="6"/>
      <c r="BC7848" s="6"/>
      <c r="BD7848" s="6"/>
      <c r="BE7848" s="6"/>
      <c r="BF7848" s="6"/>
      <c r="BG7848" s="172"/>
      <c r="BH7848" s="172"/>
      <c r="BI7848" s="172"/>
      <c r="BJ7848" s="6"/>
      <c r="BK7848" s="6"/>
      <c r="BL7848" s="6"/>
      <c r="BM7848" s="6"/>
      <c r="BN7848" s="6"/>
      <c r="BO7848" s="6"/>
      <c r="BP7848" s="6"/>
      <c r="BQ7848" s="6"/>
      <c r="BR7848" s="6"/>
      <c r="BS7848" s="6"/>
      <c r="BT7848" s="6"/>
      <c r="CG7848" s="432"/>
      <c r="CH7848" s="432"/>
      <c r="CL7848" s="174"/>
    </row>
    <row r="7849" spans="29:90" s="168" customFormat="1" x14ac:dyDescent="0.25">
      <c r="AC7849" s="175"/>
      <c r="AD7849" s="175"/>
      <c r="AE7849" s="175"/>
      <c r="AF7849" s="175"/>
      <c r="AG7849" s="175"/>
      <c r="AH7849" s="176"/>
      <c r="AM7849" s="6"/>
      <c r="AN7849" s="6"/>
      <c r="AO7849" s="6"/>
      <c r="AP7849" s="6"/>
      <c r="AQ7849" s="6"/>
      <c r="AR7849" s="6"/>
      <c r="AS7849" s="6"/>
      <c r="AT7849" s="6"/>
      <c r="AU7849" s="6"/>
      <c r="AV7849" s="6"/>
      <c r="AW7849" s="6"/>
      <c r="AX7849" s="6"/>
      <c r="AY7849" s="172"/>
      <c r="AZ7849" s="172"/>
      <c r="BA7849" s="172"/>
      <c r="BB7849" s="6"/>
      <c r="BC7849" s="6"/>
      <c r="BD7849" s="6"/>
      <c r="BE7849" s="6"/>
      <c r="BF7849" s="6"/>
      <c r="BG7849" s="172"/>
      <c r="BH7849" s="172"/>
      <c r="BI7849" s="172"/>
      <c r="BJ7849" s="6"/>
      <c r="BK7849" s="6"/>
      <c r="BL7849" s="6"/>
      <c r="BM7849" s="6"/>
      <c r="BN7849" s="6"/>
      <c r="BO7849" s="6"/>
      <c r="BP7849" s="6"/>
      <c r="BQ7849" s="6"/>
      <c r="BR7849" s="6"/>
      <c r="BS7849" s="6"/>
      <c r="BT7849" s="6"/>
      <c r="CG7849" s="432"/>
      <c r="CH7849" s="432"/>
      <c r="CL7849" s="174"/>
    </row>
    <row r="7850" spans="29:90" s="168" customFormat="1" x14ac:dyDescent="0.25">
      <c r="AC7850" s="175"/>
      <c r="AD7850" s="175"/>
      <c r="AE7850" s="175"/>
      <c r="AF7850" s="175"/>
      <c r="AG7850" s="175"/>
      <c r="AH7850" s="176"/>
      <c r="AM7850" s="6"/>
      <c r="AN7850" s="6"/>
      <c r="AO7850" s="6"/>
      <c r="AP7850" s="6"/>
      <c r="AQ7850" s="6"/>
      <c r="AR7850" s="6"/>
      <c r="AS7850" s="6"/>
      <c r="AT7850" s="6"/>
      <c r="AU7850" s="6"/>
      <c r="AV7850" s="6"/>
      <c r="AW7850" s="6"/>
      <c r="AX7850" s="6"/>
      <c r="AY7850" s="172"/>
      <c r="AZ7850" s="172"/>
      <c r="BA7850" s="172"/>
      <c r="BB7850" s="6"/>
      <c r="BC7850" s="6"/>
      <c r="BD7850" s="6"/>
      <c r="BE7850" s="6"/>
      <c r="BF7850" s="6"/>
      <c r="BG7850" s="172"/>
      <c r="BH7850" s="172"/>
      <c r="BI7850" s="172"/>
      <c r="BJ7850" s="6"/>
      <c r="BK7850" s="6"/>
      <c r="BL7850" s="6"/>
      <c r="BM7850" s="6"/>
      <c r="BN7850" s="6"/>
      <c r="BO7850" s="6"/>
      <c r="BP7850" s="6"/>
      <c r="BQ7850" s="6"/>
      <c r="BR7850" s="6"/>
      <c r="BS7850" s="6"/>
      <c r="BT7850" s="6"/>
      <c r="CG7850" s="432"/>
      <c r="CH7850" s="432"/>
      <c r="CL7850" s="174"/>
    </row>
    <row r="7851" spans="29:90" s="168" customFormat="1" x14ac:dyDescent="0.25">
      <c r="AC7851" s="175"/>
      <c r="AD7851" s="175"/>
      <c r="AE7851" s="175"/>
      <c r="AF7851" s="175"/>
      <c r="AG7851" s="175"/>
      <c r="AH7851" s="176"/>
      <c r="AM7851" s="6"/>
      <c r="AN7851" s="6"/>
      <c r="AO7851" s="6"/>
      <c r="AP7851" s="6"/>
      <c r="AQ7851" s="6"/>
      <c r="AR7851" s="6"/>
      <c r="AS7851" s="6"/>
      <c r="AT7851" s="6"/>
      <c r="AU7851" s="6"/>
      <c r="AV7851" s="6"/>
      <c r="AW7851" s="6"/>
      <c r="AX7851" s="6"/>
      <c r="AY7851" s="172"/>
      <c r="AZ7851" s="172"/>
      <c r="BA7851" s="172"/>
      <c r="BB7851" s="6"/>
      <c r="BC7851" s="6"/>
      <c r="BD7851" s="6"/>
      <c r="BE7851" s="6"/>
      <c r="BF7851" s="6"/>
      <c r="BG7851" s="172"/>
      <c r="BH7851" s="172"/>
      <c r="BI7851" s="172"/>
      <c r="BJ7851" s="6"/>
      <c r="BK7851" s="6"/>
      <c r="BL7851" s="6"/>
      <c r="BM7851" s="6"/>
      <c r="BN7851" s="6"/>
      <c r="BO7851" s="6"/>
      <c r="BP7851" s="6"/>
      <c r="BQ7851" s="6"/>
      <c r="BR7851" s="6"/>
      <c r="BS7851" s="6"/>
      <c r="BT7851" s="6"/>
      <c r="CG7851" s="432"/>
      <c r="CH7851" s="432"/>
      <c r="CL7851" s="174"/>
    </row>
    <row r="7852" spans="29:90" s="168" customFormat="1" x14ac:dyDescent="0.25">
      <c r="AC7852" s="175"/>
      <c r="AD7852" s="175"/>
      <c r="AE7852" s="175"/>
      <c r="AF7852" s="175"/>
      <c r="AG7852" s="175"/>
      <c r="AH7852" s="176"/>
      <c r="AM7852" s="6"/>
      <c r="AN7852" s="6"/>
      <c r="AO7852" s="6"/>
      <c r="AP7852" s="6"/>
      <c r="AQ7852" s="6"/>
      <c r="AR7852" s="6"/>
      <c r="AS7852" s="6"/>
      <c r="AT7852" s="6"/>
      <c r="AU7852" s="6"/>
      <c r="AV7852" s="6"/>
      <c r="AW7852" s="6"/>
      <c r="AX7852" s="6"/>
      <c r="AY7852" s="172"/>
      <c r="AZ7852" s="172"/>
      <c r="BA7852" s="172"/>
      <c r="BB7852" s="6"/>
      <c r="BC7852" s="6"/>
      <c r="BD7852" s="6"/>
      <c r="BE7852" s="6"/>
      <c r="BF7852" s="6"/>
      <c r="BG7852" s="172"/>
      <c r="BH7852" s="172"/>
      <c r="BI7852" s="172"/>
      <c r="BJ7852" s="6"/>
      <c r="BK7852" s="6"/>
      <c r="BL7852" s="6"/>
      <c r="BM7852" s="6"/>
      <c r="BN7852" s="6"/>
      <c r="BO7852" s="6"/>
      <c r="BP7852" s="6"/>
      <c r="BQ7852" s="6"/>
      <c r="BR7852" s="6"/>
      <c r="BS7852" s="6"/>
      <c r="BT7852" s="6"/>
      <c r="CG7852" s="432"/>
      <c r="CH7852" s="432"/>
      <c r="CL7852" s="174"/>
    </row>
    <row r="7853" spans="29:90" s="168" customFormat="1" x14ac:dyDescent="0.25">
      <c r="AC7853" s="175"/>
      <c r="AD7853" s="175"/>
      <c r="AE7853" s="175"/>
      <c r="AF7853" s="175"/>
      <c r="AG7853" s="175"/>
      <c r="AH7853" s="176"/>
      <c r="AM7853" s="6"/>
      <c r="AN7853" s="6"/>
      <c r="AO7853" s="6"/>
      <c r="AP7853" s="6"/>
      <c r="AQ7853" s="6"/>
      <c r="AR7853" s="6"/>
      <c r="AS7853" s="6"/>
      <c r="AT7853" s="6"/>
      <c r="AU7853" s="6"/>
      <c r="AV7853" s="6"/>
      <c r="AW7853" s="6"/>
      <c r="AX7853" s="6"/>
      <c r="AY7853" s="172"/>
      <c r="AZ7853" s="172"/>
      <c r="BA7853" s="172"/>
      <c r="BB7853" s="6"/>
      <c r="BC7853" s="6"/>
      <c r="BD7853" s="6"/>
      <c r="BE7853" s="6"/>
      <c r="BF7853" s="6"/>
      <c r="BG7853" s="172"/>
      <c r="BH7853" s="172"/>
      <c r="BI7853" s="172"/>
      <c r="BJ7853" s="6"/>
      <c r="BK7853" s="6"/>
      <c r="BL7853" s="6"/>
      <c r="BM7853" s="6"/>
      <c r="BN7853" s="6"/>
      <c r="BO7853" s="6"/>
      <c r="BP7853" s="6"/>
      <c r="BQ7853" s="6"/>
      <c r="BR7853" s="6"/>
      <c r="BS7853" s="6"/>
      <c r="BT7853" s="6"/>
      <c r="CG7853" s="432"/>
      <c r="CH7853" s="432"/>
      <c r="CL7853" s="174"/>
    </row>
    <row r="7854" spans="29:90" s="168" customFormat="1" x14ac:dyDescent="0.25">
      <c r="AC7854" s="175"/>
      <c r="AD7854" s="175"/>
      <c r="AE7854" s="175"/>
      <c r="AF7854" s="175"/>
      <c r="AG7854" s="175"/>
      <c r="AH7854" s="176"/>
      <c r="AM7854" s="6"/>
      <c r="AN7854" s="6"/>
      <c r="AO7854" s="6"/>
      <c r="AP7854" s="6"/>
      <c r="AQ7854" s="6"/>
      <c r="AR7854" s="6"/>
      <c r="AS7854" s="6"/>
      <c r="AT7854" s="6"/>
      <c r="AU7854" s="6"/>
      <c r="AV7854" s="6"/>
      <c r="AW7854" s="6"/>
      <c r="AX7854" s="6"/>
      <c r="AY7854" s="172"/>
      <c r="AZ7854" s="172"/>
      <c r="BA7854" s="172"/>
      <c r="BB7854" s="6"/>
      <c r="BC7854" s="6"/>
      <c r="BD7854" s="6"/>
      <c r="BE7854" s="6"/>
      <c r="BF7854" s="6"/>
      <c r="BG7854" s="172"/>
      <c r="BH7854" s="172"/>
      <c r="BI7854" s="172"/>
      <c r="BJ7854" s="6"/>
      <c r="BK7854" s="6"/>
      <c r="BL7854" s="6"/>
      <c r="BM7854" s="6"/>
      <c r="BN7854" s="6"/>
      <c r="BO7854" s="6"/>
      <c r="BP7854" s="6"/>
      <c r="BQ7854" s="6"/>
      <c r="BR7854" s="6"/>
      <c r="BS7854" s="6"/>
      <c r="BT7854" s="6"/>
      <c r="CG7854" s="432"/>
      <c r="CH7854" s="432"/>
      <c r="CL7854" s="174"/>
    </row>
    <row r="7855" spans="29:90" s="168" customFormat="1" x14ac:dyDescent="0.25">
      <c r="AC7855" s="175"/>
      <c r="AD7855" s="175"/>
      <c r="AE7855" s="175"/>
      <c r="AF7855" s="175"/>
      <c r="AG7855" s="175"/>
      <c r="AH7855" s="176"/>
      <c r="AM7855" s="6"/>
      <c r="AN7855" s="6"/>
      <c r="AO7855" s="6"/>
      <c r="AP7855" s="6"/>
      <c r="AQ7855" s="6"/>
      <c r="AR7855" s="6"/>
      <c r="AS7855" s="6"/>
      <c r="AT7855" s="6"/>
      <c r="AU7855" s="6"/>
      <c r="AV7855" s="6"/>
      <c r="AW7855" s="6"/>
      <c r="AX7855" s="6"/>
      <c r="AY7855" s="172"/>
      <c r="AZ7855" s="172"/>
      <c r="BA7855" s="172"/>
      <c r="BB7855" s="6"/>
      <c r="BC7855" s="6"/>
      <c r="BD7855" s="6"/>
      <c r="BE7855" s="6"/>
      <c r="BF7855" s="6"/>
      <c r="BG7855" s="172"/>
      <c r="BH7855" s="172"/>
      <c r="BI7855" s="172"/>
      <c r="BJ7855" s="6"/>
      <c r="BK7855" s="6"/>
      <c r="BL7855" s="6"/>
      <c r="BM7855" s="6"/>
      <c r="BN7855" s="6"/>
      <c r="BO7855" s="6"/>
      <c r="BP7855" s="6"/>
      <c r="BQ7855" s="6"/>
      <c r="BR7855" s="6"/>
      <c r="BS7855" s="6"/>
      <c r="BT7855" s="6"/>
      <c r="CG7855" s="432"/>
      <c r="CH7855" s="432"/>
      <c r="CL7855" s="174"/>
    </row>
    <row r="7856" spans="29:90" s="168" customFormat="1" x14ac:dyDescent="0.25">
      <c r="AC7856" s="175"/>
      <c r="AD7856" s="175"/>
      <c r="AE7856" s="175"/>
      <c r="AF7856" s="175"/>
      <c r="AG7856" s="175"/>
      <c r="AH7856" s="176"/>
      <c r="AM7856" s="6"/>
      <c r="AN7856" s="6"/>
      <c r="AO7856" s="6"/>
      <c r="AP7856" s="6"/>
      <c r="AQ7856" s="6"/>
      <c r="AR7856" s="6"/>
      <c r="AS7856" s="6"/>
      <c r="AT7856" s="6"/>
      <c r="AU7856" s="6"/>
      <c r="AV7856" s="6"/>
      <c r="AW7856" s="6"/>
      <c r="AX7856" s="6"/>
      <c r="AY7856" s="172"/>
      <c r="AZ7856" s="172"/>
      <c r="BA7856" s="172"/>
      <c r="BB7856" s="6"/>
      <c r="BC7856" s="6"/>
      <c r="BD7856" s="6"/>
      <c r="BE7856" s="6"/>
      <c r="BF7856" s="6"/>
      <c r="BG7856" s="172"/>
      <c r="BH7856" s="172"/>
      <c r="BI7856" s="172"/>
      <c r="BJ7856" s="6"/>
      <c r="BK7856" s="6"/>
      <c r="BL7856" s="6"/>
      <c r="BM7856" s="6"/>
      <c r="BN7856" s="6"/>
      <c r="BO7856" s="6"/>
      <c r="BP7856" s="6"/>
      <c r="BQ7856" s="6"/>
      <c r="BR7856" s="6"/>
      <c r="BS7856" s="6"/>
      <c r="BT7856" s="6"/>
      <c r="CG7856" s="432"/>
      <c r="CH7856" s="432"/>
      <c r="CL7856" s="174"/>
    </row>
    <row r="7857" spans="29:90" s="168" customFormat="1" x14ac:dyDescent="0.25">
      <c r="AC7857" s="175"/>
      <c r="AD7857" s="175"/>
      <c r="AE7857" s="175"/>
      <c r="AF7857" s="175"/>
      <c r="AG7857" s="175"/>
      <c r="AH7857" s="176"/>
      <c r="AM7857" s="6"/>
      <c r="AN7857" s="6"/>
      <c r="AO7857" s="6"/>
      <c r="AP7857" s="6"/>
      <c r="AQ7857" s="6"/>
      <c r="AR7857" s="6"/>
      <c r="AS7857" s="6"/>
      <c r="AT7857" s="6"/>
      <c r="AU7857" s="6"/>
      <c r="AV7857" s="6"/>
      <c r="AW7857" s="6"/>
      <c r="AX7857" s="6"/>
      <c r="AY7857" s="172"/>
      <c r="AZ7857" s="172"/>
      <c r="BA7857" s="172"/>
      <c r="BB7857" s="6"/>
      <c r="BC7857" s="6"/>
      <c r="BD7857" s="6"/>
      <c r="BE7857" s="6"/>
      <c r="BF7857" s="6"/>
      <c r="BG7857" s="172"/>
      <c r="BH7857" s="172"/>
      <c r="BI7857" s="172"/>
      <c r="BJ7857" s="6"/>
      <c r="BK7857" s="6"/>
      <c r="BL7857" s="6"/>
      <c r="BM7857" s="6"/>
      <c r="BN7857" s="6"/>
      <c r="BO7857" s="6"/>
      <c r="BP7857" s="6"/>
      <c r="BQ7857" s="6"/>
      <c r="BR7857" s="6"/>
      <c r="BS7857" s="6"/>
      <c r="BT7857" s="6"/>
      <c r="CG7857" s="432"/>
      <c r="CH7857" s="432"/>
      <c r="CL7857" s="174"/>
    </row>
    <row r="7858" spans="29:90" s="168" customFormat="1" x14ac:dyDescent="0.25">
      <c r="AC7858" s="175"/>
      <c r="AD7858" s="175"/>
      <c r="AE7858" s="175"/>
      <c r="AF7858" s="175"/>
      <c r="AG7858" s="175"/>
      <c r="AH7858" s="176"/>
      <c r="AM7858" s="6"/>
      <c r="AN7858" s="6"/>
      <c r="AO7858" s="6"/>
      <c r="AP7858" s="6"/>
      <c r="AQ7858" s="6"/>
      <c r="AR7858" s="6"/>
      <c r="AS7858" s="6"/>
      <c r="AT7858" s="6"/>
      <c r="AU7858" s="6"/>
      <c r="AV7858" s="6"/>
      <c r="AW7858" s="6"/>
      <c r="AX7858" s="6"/>
      <c r="AY7858" s="172"/>
      <c r="AZ7858" s="172"/>
      <c r="BA7858" s="172"/>
      <c r="BB7858" s="6"/>
      <c r="BC7858" s="6"/>
      <c r="BD7858" s="6"/>
      <c r="BE7858" s="6"/>
      <c r="BF7858" s="6"/>
      <c r="BG7858" s="172"/>
      <c r="BH7858" s="172"/>
      <c r="BI7858" s="172"/>
      <c r="BJ7858" s="6"/>
      <c r="BK7858" s="6"/>
      <c r="BL7858" s="6"/>
      <c r="BM7858" s="6"/>
      <c r="BN7858" s="6"/>
      <c r="BO7858" s="6"/>
      <c r="BP7858" s="6"/>
      <c r="BQ7858" s="6"/>
      <c r="BR7858" s="6"/>
      <c r="BS7858" s="6"/>
      <c r="BT7858" s="6"/>
      <c r="CG7858" s="432"/>
      <c r="CH7858" s="432"/>
      <c r="CL7858" s="174"/>
    </row>
    <row r="7859" spans="29:90" s="168" customFormat="1" x14ac:dyDescent="0.25">
      <c r="AC7859" s="175"/>
      <c r="AD7859" s="175"/>
      <c r="AE7859" s="175"/>
      <c r="AF7859" s="175"/>
      <c r="AG7859" s="175"/>
      <c r="AH7859" s="176"/>
      <c r="AM7859" s="6"/>
      <c r="AN7859" s="6"/>
      <c r="AO7859" s="6"/>
      <c r="AP7859" s="6"/>
      <c r="AQ7859" s="6"/>
      <c r="AR7859" s="6"/>
      <c r="AS7859" s="6"/>
      <c r="AT7859" s="6"/>
      <c r="AU7859" s="6"/>
      <c r="AV7859" s="6"/>
      <c r="AW7859" s="6"/>
      <c r="AX7859" s="6"/>
      <c r="AY7859" s="172"/>
      <c r="AZ7859" s="172"/>
      <c r="BA7859" s="172"/>
      <c r="BB7859" s="6"/>
      <c r="BC7859" s="6"/>
      <c r="BD7859" s="6"/>
      <c r="BE7859" s="6"/>
      <c r="BF7859" s="6"/>
      <c r="BG7859" s="172"/>
      <c r="BH7859" s="172"/>
      <c r="BI7859" s="172"/>
      <c r="BJ7859" s="6"/>
      <c r="BK7859" s="6"/>
      <c r="BL7859" s="6"/>
      <c r="BM7859" s="6"/>
      <c r="BN7859" s="6"/>
      <c r="BO7859" s="6"/>
      <c r="BP7859" s="6"/>
      <c r="BQ7859" s="6"/>
      <c r="BR7859" s="6"/>
      <c r="BS7859" s="6"/>
      <c r="BT7859" s="6"/>
      <c r="CG7859" s="432"/>
      <c r="CH7859" s="432"/>
      <c r="CL7859" s="174"/>
    </row>
    <row r="7860" spans="29:90" s="168" customFormat="1" x14ac:dyDescent="0.25">
      <c r="AC7860" s="175"/>
      <c r="AD7860" s="175"/>
      <c r="AE7860" s="175"/>
      <c r="AF7860" s="175"/>
      <c r="AG7860" s="175"/>
      <c r="AH7860" s="176"/>
      <c r="AM7860" s="6"/>
      <c r="AN7860" s="6"/>
      <c r="AO7860" s="6"/>
      <c r="AP7860" s="6"/>
      <c r="AQ7860" s="6"/>
      <c r="AR7860" s="6"/>
      <c r="AS7860" s="6"/>
      <c r="AT7860" s="6"/>
      <c r="AU7860" s="6"/>
      <c r="AV7860" s="6"/>
      <c r="AW7860" s="6"/>
      <c r="AX7860" s="6"/>
      <c r="AY7860" s="172"/>
      <c r="AZ7860" s="172"/>
      <c r="BA7860" s="172"/>
      <c r="BB7860" s="6"/>
      <c r="BC7860" s="6"/>
      <c r="BD7860" s="6"/>
      <c r="BE7860" s="6"/>
      <c r="BF7860" s="6"/>
      <c r="BG7860" s="172"/>
      <c r="BH7860" s="172"/>
      <c r="BI7860" s="172"/>
      <c r="BJ7860" s="6"/>
      <c r="BK7860" s="6"/>
      <c r="BL7860" s="6"/>
      <c r="BM7860" s="6"/>
      <c r="BN7860" s="6"/>
      <c r="BO7860" s="6"/>
      <c r="BP7860" s="6"/>
      <c r="BQ7860" s="6"/>
      <c r="BR7860" s="6"/>
      <c r="BS7860" s="6"/>
      <c r="BT7860" s="6"/>
      <c r="CG7860" s="432"/>
      <c r="CH7860" s="432"/>
      <c r="CL7860" s="174"/>
    </row>
    <row r="7861" spans="29:90" s="168" customFormat="1" x14ac:dyDescent="0.25">
      <c r="AC7861" s="175"/>
      <c r="AD7861" s="175"/>
      <c r="AE7861" s="175"/>
      <c r="AF7861" s="175"/>
      <c r="AG7861" s="175"/>
      <c r="AH7861" s="176"/>
      <c r="AM7861" s="6"/>
      <c r="AN7861" s="6"/>
      <c r="AO7861" s="6"/>
      <c r="AP7861" s="6"/>
      <c r="AQ7861" s="6"/>
      <c r="AR7861" s="6"/>
      <c r="AS7861" s="6"/>
      <c r="AT7861" s="6"/>
      <c r="AU7861" s="6"/>
      <c r="AV7861" s="6"/>
      <c r="AW7861" s="6"/>
      <c r="AX7861" s="6"/>
      <c r="AY7861" s="172"/>
      <c r="AZ7861" s="172"/>
      <c r="BA7861" s="172"/>
      <c r="BB7861" s="6"/>
      <c r="BC7861" s="6"/>
      <c r="BD7861" s="6"/>
      <c r="BE7861" s="6"/>
      <c r="BF7861" s="6"/>
      <c r="BG7861" s="172"/>
      <c r="BH7861" s="172"/>
      <c r="BI7861" s="172"/>
      <c r="BJ7861" s="6"/>
      <c r="BK7861" s="6"/>
      <c r="BL7861" s="6"/>
      <c r="BM7861" s="6"/>
      <c r="BN7861" s="6"/>
      <c r="BO7861" s="6"/>
      <c r="BP7861" s="6"/>
      <c r="BQ7861" s="6"/>
      <c r="BR7861" s="6"/>
      <c r="BS7861" s="6"/>
      <c r="BT7861" s="6"/>
      <c r="CG7861" s="432"/>
      <c r="CH7861" s="432"/>
      <c r="CL7861" s="174"/>
    </row>
    <row r="7862" spans="29:90" s="168" customFormat="1" x14ac:dyDescent="0.25">
      <c r="AC7862" s="175"/>
      <c r="AD7862" s="175"/>
      <c r="AE7862" s="175"/>
      <c r="AF7862" s="175"/>
      <c r="AG7862" s="175"/>
      <c r="AH7862" s="176"/>
      <c r="AM7862" s="6"/>
      <c r="AN7862" s="6"/>
      <c r="AO7862" s="6"/>
      <c r="AP7862" s="6"/>
      <c r="AQ7862" s="6"/>
      <c r="AR7862" s="6"/>
      <c r="AS7862" s="6"/>
      <c r="AT7862" s="6"/>
      <c r="AU7862" s="6"/>
      <c r="AV7862" s="6"/>
      <c r="AW7862" s="6"/>
      <c r="AX7862" s="6"/>
      <c r="AY7862" s="172"/>
      <c r="AZ7862" s="172"/>
      <c r="BA7862" s="172"/>
      <c r="BB7862" s="6"/>
      <c r="BC7862" s="6"/>
      <c r="BD7862" s="6"/>
      <c r="BE7862" s="6"/>
      <c r="BF7862" s="6"/>
      <c r="BG7862" s="172"/>
      <c r="BH7862" s="172"/>
      <c r="BI7862" s="172"/>
      <c r="BJ7862" s="6"/>
      <c r="BK7862" s="6"/>
      <c r="BL7862" s="6"/>
      <c r="BM7862" s="6"/>
      <c r="BN7862" s="6"/>
      <c r="BO7862" s="6"/>
      <c r="BP7862" s="6"/>
      <c r="BQ7862" s="6"/>
      <c r="BR7862" s="6"/>
      <c r="BS7862" s="6"/>
      <c r="BT7862" s="6"/>
      <c r="CG7862" s="432"/>
      <c r="CH7862" s="432"/>
      <c r="CL7862" s="174"/>
    </row>
    <row r="7863" spans="29:90" s="168" customFormat="1" x14ac:dyDescent="0.25">
      <c r="AC7863" s="175"/>
      <c r="AD7863" s="175"/>
      <c r="AE7863" s="175"/>
      <c r="AF7863" s="175"/>
      <c r="AG7863" s="175"/>
      <c r="AH7863" s="176"/>
      <c r="AM7863" s="6"/>
      <c r="AN7863" s="6"/>
      <c r="AO7863" s="6"/>
      <c r="AP7863" s="6"/>
      <c r="AQ7863" s="6"/>
      <c r="AR7863" s="6"/>
      <c r="AS7863" s="6"/>
      <c r="AT7863" s="6"/>
      <c r="AU7863" s="6"/>
      <c r="AV7863" s="6"/>
      <c r="AW7863" s="6"/>
      <c r="AX7863" s="6"/>
      <c r="AY7863" s="172"/>
      <c r="AZ7863" s="172"/>
      <c r="BA7863" s="172"/>
      <c r="BB7863" s="6"/>
      <c r="BC7863" s="6"/>
      <c r="BD7863" s="6"/>
      <c r="BE7863" s="6"/>
      <c r="BF7863" s="6"/>
      <c r="BG7863" s="172"/>
      <c r="BH7863" s="172"/>
      <c r="BI7863" s="172"/>
      <c r="BJ7863" s="6"/>
      <c r="BK7863" s="6"/>
      <c r="BL7863" s="6"/>
      <c r="BM7863" s="6"/>
      <c r="BN7863" s="6"/>
      <c r="BO7863" s="6"/>
      <c r="BP7863" s="6"/>
      <c r="BQ7863" s="6"/>
      <c r="BR7863" s="6"/>
      <c r="BS7863" s="6"/>
      <c r="BT7863" s="6"/>
      <c r="CG7863" s="432"/>
      <c r="CH7863" s="432"/>
      <c r="CL7863" s="174"/>
    </row>
    <row r="7864" spans="29:90" s="168" customFormat="1" x14ac:dyDescent="0.25">
      <c r="AC7864" s="175"/>
      <c r="AD7864" s="175"/>
      <c r="AE7864" s="175"/>
      <c r="AF7864" s="175"/>
      <c r="AG7864" s="175"/>
      <c r="AH7864" s="176"/>
      <c r="AM7864" s="6"/>
      <c r="AN7864" s="6"/>
      <c r="AO7864" s="6"/>
      <c r="AP7864" s="6"/>
      <c r="AQ7864" s="6"/>
      <c r="AR7864" s="6"/>
      <c r="AS7864" s="6"/>
      <c r="AT7864" s="6"/>
      <c r="AU7864" s="6"/>
      <c r="AV7864" s="6"/>
      <c r="AW7864" s="6"/>
      <c r="AX7864" s="6"/>
      <c r="AY7864" s="172"/>
      <c r="AZ7864" s="172"/>
      <c r="BA7864" s="172"/>
      <c r="BB7864" s="6"/>
      <c r="BC7864" s="6"/>
      <c r="BD7864" s="6"/>
      <c r="BE7864" s="6"/>
      <c r="BF7864" s="6"/>
      <c r="BG7864" s="172"/>
      <c r="BH7864" s="172"/>
      <c r="BI7864" s="172"/>
      <c r="BJ7864" s="6"/>
      <c r="BK7864" s="6"/>
      <c r="BL7864" s="6"/>
      <c r="BM7864" s="6"/>
      <c r="BN7864" s="6"/>
      <c r="BO7864" s="6"/>
      <c r="BP7864" s="6"/>
      <c r="BQ7864" s="6"/>
      <c r="BR7864" s="6"/>
      <c r="BS7864" s="6"/>
      <c r="BT7864" s="6"/>
      <c r="CG7864" s="432"/>
      <c r="CH7864" s="432"/>
      <c r="CL7864" s="174"/>
    </row>
    <row r="7865" spans="29:90" s="168" customFormat="1" x14ac:dyDescent="0.25">
      <c r="AC7865" s="175"/>
      <c r="AD7865" s="175"/>
      <c r="AE7865" s="175"/>
      <c r="AF7865" s="175"/>
      <c r="AG7865" s="175"/>
      <c r="AH7865" s="176"/>
      <c r="AM7865" s="6"/>
      <c r="AN7865" s="6"/>
      <c r="AO7865" s="6"/>
      <c r="AP7865" s="6"/>
      <c r="AQ7865" s="6"/>
      <c r="AR7865" s="6"/>
      <c r="AS7865" s="6"/>
      <c r="AT7865" s="6"/>
      <c r="AU7865" s="6"/>
      <c r="AV7865" s="6"/>
      <c r="AW7865" s="6"/>
      <c r="AX7865" s="6"/>
      <c r="AY7865" s="172"/>
      <c r="AZ7865" s="172"/>
      <c r="BA7865" s="172"/>
      <c r="BB7865" s="6"/>
      <c r="BC7865" s="6"/>
      <c r="BD7865" s="6"/>
      <c r="BE7865" s="6"/>
      <c r="BF7865" s="6"/>
      <c r="BG7865" s="172"/>
      <c r="BH7865" s="172"/>
      <c r="BI7865" s="172"/>
      <c r="BJ7865" s="6"/>
      <c r="BK7865" s="6"/>
      <c r="BL7865" s="6"/>
      <c r="BM7865" s="6"/>
      <c r="BN7865" s="6"/>
      <c r="BO7865" s="6"/>
      <c r="BP7865" s="6"/>
      <c r="BQ7865" s="6"/>
      <c r="BR7865" s="6"/>
      <c r="BS7865" s="6"/>
      <c r="BT7865" s="6"/>
      <c r="CG7865" s="432"/>
      <c r="CH7865" s="432"/>
      <c r="CL7865" s="174"/>
    </row>
    <row r="7866" spans="29:90" s="168" customFormat="1" x14ac:dyDescent="0.25">
      <c r="AC7866" s="175"/>
      <c r="AD7866" s="175"/>
      <c r="AE7866" s="175"/>
      <c r="AF7866" s="175"/>
      <c r="AG7866" s="175"/>
      <c r="AH7866" s="176"/>
      <c r="AM7866" s="6"/>
      <c r="AN7866" s="6"/>
      <c r="AO7866" s="6"/>
      <c r="AP7866" s="6"/>
      <c r="AQ7866" s="6"/>
      <c r="AR7866" s="6"/>
      <c r="AS7866" s="6"/>
      <c r="AT7866" s="6"/>
      <c r="AU7866" s="6"/>
      <c r="AV7866" s="6"/>
      <c r="AW7866" s="6"/>
      <c r="AX7866" s="6"/>
      <c r="AY7866" s="172"/>
      <c r="AZ7866" s="172"/>
      <c r="BA7866" s="172"/>
      <c r="BB7866" s="6"/>
      <c r="BC7866" s="6"/>
      <c r="BD7866" s="6"/>
      <c r="BE7866" s="6"/>
      <c r="BF7866" s="6"/>
      <c r="BG7866" s="172"/>
      <c r="BH7866" s="172"/>
      <c r="BI7866" s="172"/>
      <c r="BJ7866" s="6"/>
      <c r="BK7866" s="6"/>
      <c r="BL7866" s="6"/>
      <c r="BM7866" s="6"/>
      <c r="BN7866" s="6"/>
      <c r="BO7866" s="6"/>
      <c r="BP7866" s="6"/>
      <c r="BQ7866" s="6"/>
      <c r="BR7866" s="6"/>
      <c r="BS7866" s="6"/>
      <c r="BT7866" s="6"/>
      <c r="CG7866" s="432"/>
      <c r="CH7866" s="432"/>
      <c r="CL7866" s="174"/>
    </row>
    <row r="7867" spans="29:90" s="168" customFormat="1" x14ac:dyDescent="0.25">
      <c r="AC7867" s="175"/>
      <c r="AD7867" s="175"/>
      <c r="AE7867" s="175"/>
      <c r="AF7867" s="175"/>
      <c r="AG7867" s="175"/>
      <c r="AH7867" s="176"/>
      <c r="AM7867" s="6"/>
      <c r="AN7867" s="6"/>
      <c r="AO7867" s="6"/>
      <c r="AP7867" s="6"/>
      <c r="AQ7867" s="6"/>
      <c r="AR7867" s="6"/>
      <c r="AS7867" s="6"/>
      <c r="AT7867" s="6"/>
      <c r="AU7867" s="6"/>
      <c r="AV7867" s="6"/>
      <c r="AW7867" s="6"/>
      <c r="AX7867" s="6"/>
      <c r="AY7867" s="172"/>
      <c r="AZ7867" s="172"/>
      <c r="BA7867" s="172"/>
      <c r="BB7867" s="6"/>
      <c r="BC7867" s="6"/>
      <c r="BD7867" s="6"/>
      <c r="BE7867" s="6"/>
      <c r="BF7867" s="6"/>
      <c r="BG7867" s="172"/>
      <c r="BH7867" s="172"/>
      <c r="BI7867" s="172"/>
      <c r="BJ7867" s="6"/>
      <c r="BK7867" s="6"/>
      <c r="BL7867" s="6"/>
      <c r="BM7867" s="6"/>
      <c r="BN7867" s="6"/>
      <c r="BO7867" s="6"/>
      <c r="BP7867" s="6"/>
      <c r="BQ7867" s="6"/>
      <c r="BR7867" s="6"/>
      <c r="BS7867" s="6"/>
      <c r="BT7867" s="6"/>
      <c r="CG7867" s="432"/>
      <c r="CH7867" s="432"/>
      <c r="CL7867" s="174"/>
    </row>
    <row r="7868" spans="29:90" s="168" customFormat="1" x14ac:dyDescent="0.25">
      <c r="AC7868" s="175"/>
      <c r="AD7868" s="175"/>
      <c r="AE7868" s="175"/>
      <c r="AF7868" s="175"/>
      <c r="AG7868" s="175"/>
      <c r="AH7868" s="176"/>
      <c r="AM7868" s="6"/>
      <c r="AN7868" s="6"/>
      <c r="AO7868" s="6"/>
      <c r="AP7868" s="6"/>
      <c r="AQ7868" s="6"/>
      <c r="AR7868" s="6"/>
      <c r="AS7868" s="6"/>
      <c r="AT7868" s="6"/>
      <c r="AU7868" s="6"/>
      <c r="AV7868" s="6"/>
      <c r="AW7868" s="6"/>
      <c r="AX7868" s="6"/>
      <c r="AY7868" s="172"/>
      <c r="AZ7868" s="172"/>
      <c r="BA7868" s="172"/>
      <c r="BB7868" s="6"/>
      <c r="BC7868" s="6"/>
      <c r="BD7868" s="6"/>
      <c r="BE7868" s="6"/>
      <c r="BF7868" s="6"/>
      <c r="BG7868" s="172"/>
      <c r="BH7868" s="172"/>
      <c r="BI7868" s="172"/>
      <c r="BJ7868" s="6"/>
      <c r="BK7868" s="6"/>
      <c r="BL7868" s="6"/>
      <c r="BM7868" s="6"/>
      <c r="BN7868" s="6"/>
      <c r="BO7868" s="6"/>
      <c r="BP7868" s="6"/>
      <c r="BQ7868" s="6"/>
      <c r="BR7868" s="6"/>
      <c r="BS7868" s="6"/>
      <c r="BT7868" s="6"/>
      <c r="CG7868" s="432"/>
      <c r="CH7868" s="432"/>
      <c r="CL7868" s="174"/>
    </row>
    <row r="7869" spans="29:90" s="168" customFormat="1" x14ac:dyDescent="0.25">
      <c r="AC7869" s="175"/>
      <c r="AD7869" s="175"/>
      <c r="AE7869" s="175"/>
      <c r="AF7869" s="175"/>
      <c r="AG7869" s="175"/>
      <c r="AH7869" s="176"/>
      <c r="AM7869" s="6"/>
      <c r="AN7869" s="6"/>
      <c r="AO7869" s="6"/>
      <c r="AP7869" s="6"/>
      <c r="AQ7869" s="6"/>
      <c r="AR7869" s="6"/>
      <c r="AS7869" s="6"/>
      <c r="AT7869" s="6"/>
      <c r="AU7869" s="6"/>
      <c r="AV7869" s="6"/>
      <c r="AW7869" s="6"/>
      <c r="AX7869" s="6"/>
      <c r="AY7869" s="172"/>
      <c r="AZ7869" s="172"/>
      <c r="BA7869" s="172"/>
      <c r="BB7869" s="6"/>
      <c r="BC7869" s="6"/>
      <c r="BD7869" s="6"/>
      <c r="BE7869" s="6"/>
      <c r="BF7869" s="6"/>
      <c r="BG7869" s="172"/>
      <c r="BH7869" s="172"/>
      <c r="BI7869" s="172"/>
      <c r="BJ7869" s="6"/>
      <c r="BK7869" s="6"/>
      <c r="BL7869" s="6"/>
      <c r="BM7869" s="6"/>
      <c r="BN7869" s="6"/>
      <c r="BO7869" s="6"/>
      <c r="BP7869" s="6"/>
      <c r="BQ7869" s="6"/>
      <c r="BR7869" s="6"/>
      <c r="BS7869" s="6"/>
      <c r="BT7869" s="6"/>
      <c r="CG7869" s="432"/>
      <c r="CH7869" s="432"/>
      <c r="CL7869" s="174"/>
    </row>
    <row r="7870" spans="29:90" s="168" customFormat="1" x14ac:dyDescent="0.25">
      <c r="AC7870" s="175"/>
      <c r="AD7870" s="175"/>
      <c r="AE7870" s="175"/>
      <c r="AF7870" s="175"/>
      <c r="AG7870" s="175"/>
      <c r="AH7870" s="176"/>
      <c r="AM7870" s="6"/>
      <c r="AN7870" s="6"/>
      <c r="AO7870" s="6"/>
      <c r="AP7870" s="6"/>
      <c r="AQ7870" s="6"/>
      <c r="AR7870" s="6"/>
      <c r="AS7870" s="6"/>
      <c r="AT7870" s="6"/>
      <c r="AU7870" s="6"/>
      <c r="AV7870" s="6"/>
      <c r="AW7870" s="6"/>
      <c r="AX7870" s="6"/>
      <c r="AY7870" s="172"/>
      <c r="AZ7870" s="172"/>
      <c r="BA7870" s="172"/>
      <c r="BB7870" s="6"/>
      <c r="BC7870" s="6"/>
      <c r="BD7870" s="6"/>
      <c r="BE7870" s="6"/>
      <c r="BF7870" s="6"/>
      <c r="BG7870" s="172"/>
      <c r="BH7870" s="172"/>
      <c r="BI7870" s="172"/>
      <c r="BJ7870" s="6"/>
      <c r="BK7870" s="6"/>
      <c r="BL7870" s="6"/>
      <c r="BM7870" s="6"/>
      <c r="BN7870" s="6"/>
      <c r="BO7870" s="6"/>
      <c r="BP7870" s="6"/>
      <c r="BQ7870" s="6"/>
      <c r="BR7870" s="6"/>
      <c r="BS7870" s="6"/>
      <c r="BT7870" s="6"/>
      <c r="CG7870" s="432"/>
      <c r="CH7870" s="432"/>
      <c r="CL7870" s="174"/>
    </row>
    <row r="7871" spans="29:90" s="168" customFormat="1" x14ac:dyDescent="0.25">
      <c r="AC7871" s="175"/>
      <c r="AD7871" s="175"/>
      <c r="AE7871" s="175"/>
      <c r="AF7871" s="175"/>
      <c r="AG7871" s="175"/>
      <c r="AH7871" s="176"/>
      <c r="AM7871" s="6"/>
      <c r="AN7871" s="6"/>
      <c r="AO7871" s="6"/>
      <c r="AP7871" s="6"/>
      <c r="AQ7871" s="6"/>
      <c r="AR7871" s="6"/>
      <c r="AS7871" s="6"/>
      <c r="AT7871" s="6"/>
      <c r="AU7871" s="6"/>
      <c r="AV7871" s="6"/>
      <c r="AW7871" s="6"/>
      <c r="AX7871" s="6"/>
      <c r="AY7871" s="172"/>
      <c r="AZ7871" s="172"/>
      <c r="BA7871" s="172"/>
      <c r="BB7871" s="6"/>
      <c r="BC7871" s="6"/>
      <c r="BD7871" s="6"/>
      <c r="BE7871" s="6"/>
      <c r="BF7871" s="6"/>
      <c r="BG7871" s="172"/>
      <c r="BH7871" s="172"/>
      <c r="BI7871" s="172"/>
      <c r="BJ7871" s="6"/>
      <c r="BK7871" s="6"/>
      <c r="BL7871" s="6"/>
      <c r="BM7871" s="6"/>
      <c r="BN7871" s="6"/>
      <c r="BO7871" s="6"/>
      <c r="BP7871" s="6"/>
      <c r="BQ7871" s="6"/>
      <c r="BR7871" s="6"/>
      <c r="BS7871" s="6"/>
      <c r="BT7871" s="6"/>
      <c r="CG7871" s="432"/>
      <c r="CH7871" s="432"/>
      <c r="CL7871" s="174"/>
    </row>
    <row r="7872" spans="29:90" s="168" customFormat="1" x14ac:dyDescent="0.25">
      <c r="AC7872" s="175"/>
      <c r="AD7872" s="175"/>
      <c r="AE7872" s="175"/>
      <c r="AF7872" s="175"/>
      <c r="AG7872" s="175"/>
      <c r="AH7872" s="176"/>
      <c r="AM7872" s="6"/>
      <c r="AN7872" s="6"/>
      <c r="AO7872" s="6"/>
      <c r="AP7872" s="6"/>
      <c r="AQ7872" s="6"/>
      <c r="AR7872" s="6"/>
      <c r="AS7872" s="6"/>
      <c r="AT7872" s="6"/>
      <c r="AU7872" s="6"/>
      <c r="AV7872" s="6"/>
      <c r="AW7872" s="6"/>
      <c r="AX7872" s="6"/>
      <c r="AY7872" s="172"/>
      <c r="AZ7872" s="172"/>
      <c r="BA7872" s="172"/>
      <c r="BB7872" s="6"/>
      <c r="BC7872" s="6"/>
      <c r="BD7872" s="6"/>
      <c r="BE7872" s="6"/>
      <c r="BF7872" s="6"/>
      <c r="BG7872" s="172"/>
      <c r="BH7872" s="172"/>
      <c r="BI7872" s="172"/>
      <c r="BJ7872" s="6"/>
      <c r="BK7872" s="6"/>
      <c r="BL7872" s="6"/>
      <c r="BM7872" s="6"/>
      <c r="BN7872" s="6"/>
      <c r="BO7872" s="6"/>
      <c r="BP7872" s="6"/>
      <c r="BQ7872" s="6"/>
      <c r="BR7872" s="6"/>
      <c r="BS7872" s="6"/>
      <c r="BT7872" s="6"/>
      <c r="CG7872" s="432"/>
      <c r="CH7872" s="432"/>
      <c r="CL7872" s="174"/>
    </row>
    <row r="7873" spans="29:90" s="168" customFormat="1" x14ac:dyDescent="0.25">
      <c r="AC7873" s="175"/>
      <c r="AD7873" s="175"/>
      <c r="AE7873" s="175"/>
      <c r="AF7873" s="175"/>
      <c r="AG7873" s="175"/>
      <c r="AH7873" s="176"/>
      <c r="AM7873" s="6"/>
      <c r="AN7873" s="6"/>
      <c r="AO7873" s="6"/>
      <c r="AP7873" s="6"/>
      <c r="AQ7873" s="6"/>
      <c r="AR7873" s="6"/>
      <c r="AS7873" s="6"/>
      <c r="AT7873" s="6"/>
      <c r="AU7873" s="6"/>
      <c r="AV7873" s="6"/>
      <c r="AW7873" s="6"/>
      <c r="AX7873" s="6"/>
      <c r="AY7873" s="172"/>
      <c r="AZ7873" s="172"/>
      <c r="BA7873" s="172"/>
      <c r="BB7873" s="6"/>
      <c r="BC7873" s="6"/>
      <c r="BD7873" s="6"/>
      <c r="BE7873" s="6"/>
      <c r="BF7873" s="6"/>
      <c r="BG7873" s="172"/>
      <c r="BH7873" s="172"/>
      <c r="BI7873" s="172"/>
      <c r="BJ7873" s="6"/>
      <c r="BK7873" s="6"/>
      <c r="BL7873" s="6"/>
      <c r="BM7873" s="6"/>
      <c r="BN7873" s="6"/>
      <c r="BO7873" s="6"/>
      <c r="BP7873" s="6"/>
      <c r="BQ7873" s="6"/>
      <c r="BR7873" s="6"/>
      <c r="BS7873" s="6"/>
      <c r="BT7873" s="6"/>
      <c r="CG7873" s="432"/>
      <c r="CH7873" s="432"/>
      <c r="CL7873" s="174"/>
    </row>
    <row r="7874" spans="29:90" s="168" customFormat="1" x14ac:dyDescent="0.25">
      <c r="AC7874" s="175"/>
      <c r="AD7874" s="175"/>
      <c r="AE7874" s="175"/>
      <c r="AF7874" s="175"/>
      <c r="AG7874" s="175"/>
      <c r="AH7874" s="176"/>
      <c r="AM7874" s="6"/>
      <c r="AN7874" s="6"/>
      <c r="AO7874" s="6"/>
      <c r="AP7874" s="6"/>
      <c r="AQ7874" s="6"/>
      <c r="AR7874" s="6"/>
      <c r="AS7874" s="6"/>
      <c r="AT7874" s="6"/>
      <c r="AU7874" s="6"/>
      <c r="AV7874" s="6"/>
      <c r="AW7874" s="6"/>
      <c r="AX7874" s="6"/>
      <c r="AY7874" s="172"/>
      <c r="AZ7874" s="172"/>
      <c r="BA7874" s="172"/>
      <c r="BB7874" s="6"/>
      <c r="BC7874" s="6"/>
      <c r="BD7874" s="6"/>
      <c r="BE7874" s="6"/>
      <c r="BF7874" s="6"/>
      <c r="BG7874" s="172"/>
      <c r="BH7874" s="172"/>
      <c r="BI7874" s="172"/>
      <c r="BJ7874" s="6"/>
      <c r="BK7874" s="6"/>
      <c r="BL7874" s="6"/>
      <c r="BM7874" s="6"/>
      <c r="BN7874" s="6"/>
      <c r="BO7874" s="6"/>
      <c r="BP7874" s="6"/>
      <c r="BQ7874" s="6"/>
      <c r="BR7874" s="6"/>
      <c r="BS7874" s="6"/>
      <c r="BT7874" s="6"/>
      <c r="CG7874" s="432"/>
      <c r="CH7874" s="432"/>
      <c r="CL7874" s="174"/>
    </row>
    <row r="7875" spans="29:90" s="168" customFormat="1" x14ac:dyDescent="0.25">
      <c r="AC7875" s="175"/>
      <c r="AD7875" s="175"/>
      <c r="AE7875" s="175"/>
      <c r="AF7875" s="175"/>
      <c r="AG7875" s="175"/>
      <c r="AH7875" s="176"/>
      <c r="AM7875" s="6"/>
      <c r="AN7875" s="6"/>
      <c r="AO7875" s="6"/>
      <c r="AP7875" s="6"/>
      <c r="AQ7875" s="6"/>
      <c r="AR7875" s="6"/>
      <c r="AS7875" s="6"/>
      <c r="AT7875" s="6"/>
      <c r="AU7875" s="6"/>
      <c r="AV7875" s="6"/>
      <c r="AW7875" s="6"/>
      <c r="AX7875" s="6"/>
      <c r="AY7875" s="172"/>
      <c r="AZ7875" s="172"/>
      <c r="BA7875" s="172"/>
      <c r="BB7875" s="6"/>
      <c r="BC7875" s="6"/>
      <c r="BD7875" s="6"/>
      <c r="BE7875" s="6"/>
      <c r="BF7875" s="6"/>
      <c r="BG7875" s="172"/>
      <c r="BH7875" s="172"/>
      <c r="BI7875" s="172"/>
      <c r="BJ7875" s="6"/>
      <c r="BK7875" s="6"/>
      <c r="BL7875" s="6"/>
      <c r="BM7875" s="6"/>
      <c r="BN7875" s="6"/>
      <c r="BO7875" s="6"/>
      <c r="BP7875" s="6"/>
      <c r="BQ7875" s="6"/>
      <c r="BR7875" s="6"/>
      <c r="BS7875" s="6"/>
      <c r="BT7875" s="6"/>
      <c r="CG7875" s="432"/>
      <c r="CH7875" s="432"/>
      <c r="CL7875" s="174"/>
    </row>
    <row r="7876" spans="29:90" s="168" customFormat="1" x14ac:dyDescent="0.25">
      <c r="AC7876" s="175"/>
      <c r="AD7876" s="175"/>
      <c r="AE7876" s="175"/>
      <c r="AF7876" s="175"/>
      <c r="AG7876" s="175"/>
      <c r="AH7876" s="176"/>
      <c r="AM7876" s="6"/>
      <c r="AN7876" s="6"/>
      <c r="AO7876" s="6"/>
      <c r="AP7876" s="6"/>
      <c r="AQ7876" s="6"/>
      <c r="AR7876" s="6"/>
      <c r="AS7876" s="6"/>
      <c r="AT7876" s="6"/>
      <c r="AU7876" s="6"/>
      <c r="AV7876" s="6"/>
      <c r="AW7876" s="6"/>
      <c r="AX7876" s="6"/>
      <c r="AY7876" s="172"/>
      <c r="AZ7876" s="172"/>
      <c r="BA7876" s="172"/>
      <c r="BB7876" s="6"/>
      <c r="BC7876" s="6"/>
      <c r="BD7876" s="6"/>
      <c r="BE7876" s="6"/>
      <c r="BF7876" s="6"/>
      <c r="BG7876" s="172"/>
      <c r="BH7876" s="172"/>
      <c r="BI7876" s="172"/>
      <c r="BJ7876" s="6"/>
      <c r="BK7876" s="6"/>
      <c r="BL7876" s="6"/>
      <c r="BM7876" s="6"/>
      <c r="BN7876" s="6"/>
      <c r="BO7876" s="6"/>
      <c r="BP7876" s="6"/>
      <c r="BQ7876" s="6"/>
      <c r="BR7876" s="6"/>
      <c r="BS7876" s="6"/>
      <c r="BT7876" s="6"/>
      <c r="CG7876" s="432"/>
      <c r="CH7876" s="432"/>
      <c r="CL7876" s="174"/>
    </row>
    <row r="7877" spans="29:90" s="168" customFormat="1" x14ac:dyDescent="0.25">
      <c r="AC7877" s="175"/>
      <c r="AD7877" s="175"/>
      <c r="AE7877" s="175"/>
      <c r="AF7877" s="175"/>
      <c r="AG7877" s="175"/>
      <c r="AH7877" s="176"/>
      <c r="AM7877" s="6"/>
      <c r="AN7877" s="6"/>
      <c r="AO7877" s="6"/>
      <c r="AP7877" s="6"/>
      <c r="AQ7877" s="6"/>
      <c r="AR7877" s="6"/>
      <c r="AS7877" s="6"/>
      <c r="AT7877" s="6"/>
      <c r="AU7877" s="6"/>
      <c r="AV7877" s="6"/>
      <c r="AW7877" s="6"/>
      <c r="AX7877" s="6"/>
      <c r="AY7877" s="172"/>
      <c r="AZ7877" s="172"/>
      <c r="BA7877" s="172"/>
      <c r="BB7877" s="6"/>
      <c r="BC7877" s="6"/>
      <c r="BD7877" s="6"/>
      <c r="BE7877" s="6"/>
      <c r="BF7877" s="6"/>
      <c r="BG7877" s="172"/>
      <c r="BH7877" s="172"/>
      <c r="BI7877" s="172"/>
      <c r="BJ7877" s="6"/>
      <c r="BK7877" s="6"/>
      <c r="BL7877" s="6"/>
      <c r="BM7877" s="6"/>
      <c r="BN7877" s="6"/>
      <c r="BO7877" s="6"/>
      <c r="BP7877" s="6"/>
      <c r="BQ7877" s="6"/>
      <c r="BR7877" s="6"/>
      <c r="BS7877" s="6"/>
      <c r="BT7877" s="6"/>
      <c r="CG7877" s="432"/>
      <c r="CH7877" s="432"/>
      <c r="CL7877" s="174"/>
    </row>
    <row r="7878" spans="29:90" s="168" customFormat="1" x14ac:dyDescent="0.25">
      <c r="AC7878" s="175"/>
      <c r="AD7878" s="175"/>
      <c r="AE7878" s="175"/>
      <c r="AF7878" s="175"/>
      <c r="AG7878" s="175"/>
      <c r="AH7878" s="176"/>
      <c r="AM7878" s="6"/>
      <c r="AN7878" s="6"/>
      <c r="AO7878" s="6"/>
      <c r="AP7878" s="6"/>
      <c r="AQ7878" s="6"/>
      <c r="AR7878" s="6"/>
      <c r="AS7878" s="6"/>
      <c r="AT7878" s="6"/>
      <c r="AU7878" s="6"/>
      <c r="AV7878" s="6"/>
      <c r="AW7878" s="6"/>
      <c r="AX7878" s="6"/>
      <c r="AY7878" s="172"/>
      <c r="AZ7878" s="172"/>
      <c r="BA7878" s="172"/>
      <c r="BB7878" s="6"/>
      <c r="BC7878" s="6"/>
      <c r="BD7878" s="6"/>
      <c r="BE7878" s="6"/>
      <c r="BF7878" s="6"/>
      <c r="BG7878" s="172"/>
      <c r="BH7878" s="172"/>
      <c r="BI7878" s="172"/>
      <c r="BJ7878" s="6"/>
      <c r="BK7878" s="6"/>
      <c r="BL7878" s="6"/>
      <c r="BM7878" s="6"/>
      <c r="BN7878" s="6"/>
      <c r="BO7878" s="6"/>
      <c r="BP7878" s="6"/>
      <c r="BQ7878" s="6"/>
      <c r="BR7878" s="6"/>
      <c r="BS7878" s="6"/>
      <c r="BT7878" s="6"/>
      <c r="CG7878" s="432"/>
      <c r="CH7878" s="432"/>
      <c r="CL7878" s="174"/>
    </row>
    <row r="7879" spans="29:90" s="168" customFormat="1" x14ac:dyDescent="0.25">
      <c r="AC7879" s="175"/>
      <c r="AD7879" s="175"/>
      <c r="AE7879" s="175"/>
      <c r="AF7879" s="175"/>
      <c r="AG7879" s="175"/>
      <c r="AH7879" s="176"/>
      <c r="AM7879" s="6"/>
      <c r="AN7879" s="6"/>
      <c r="AO7879" s="6"/>
      <c r="AP7879" s="6"/>
      <c r="AQ7879" s="6"/>
      <c r="AR7879" s="6"/>
      <c r="AS7879" s="6"/>
      <c r="AT7879" s="6"/>
      <c r="AU7879" s="6"/>
      <c r="AV7879" s="6"/>
      <c r="AW7879" s="6"/>
      <c r="AX7879" s="6"/>
      <c r="AY7879" s="172"/>
      <c r="AZ7879" s="172"/>
      <c r="BA7879" s="172"/>
      <c r="BB7879" s="6"/>
      <c r="BC7879" s="6"/>
      <c r="BD7879" s="6"/>
      <c r="BE7879" s="6"/>
      <c r="BF7879" s="6"/>
      <c r="BG7879" s="172"/>
      <c r="BH7879" s="172"/>
      <c r="BI7879" s="172"/>
      <c r="BJ7879" s="6"/>
      <c r="BK7879" s="6"/>
      <c r="BL7879" s="6"/>
      <c r="BM7879" s="6"/>
      <c r="BN7879" s="6"/>
      <c r="BO7879" s="6"/>
      <c r="BP7879" s="6"/>
      <c r="BQ7879" s="6"/>
      <c r="BR7879" s="6"/>
      <c r="BS7879" s="6"/>
      <c r="BT7879" s="6"/>
      <c r="CG7879" s="432"/>
      <c r="CH7879" s="432"/>
      <c r="CL7879" s="174"/>
    </row>
    <row r="7880" spans="29:90" s="168" customFormat="1" x14ac:dyDescent="0.25">
      <c r="AC7880" s="175"/>
      <c r="AD7880" s="175"/>
      <c r="AE7880" s="175"/>
      <c r="AF7880" s="175"/>
      <c r="AG7880" s="175"/>
      <c r="AH7880" s="176"/>
      <c r="AM7880" s="6"/>
      <c r="AN7880" s="6"/>
      <c r="AO7880" s="6"/>
      <c r="AP7880" s="6"/>
      <c r="AQ7880" s="6"/>
      <c r="AR7880" s="6"/>
      <c r="AS7880" s="6"/>
      <c r="AT7880" s="6"/>
      <c r="AU7880" s="6"/>
      <c r="AV7880" s="6"/>
      <c r="AW7880" s="6"/>
      <c r="AX7880" s="6"/>
      <c r="AY7880" s="172"/>
      <c r="AZ7880" s="172"/>
      <c r="BA7880" s="172"/>
      <c r="BB7880" s="6"/>
      <c r="BC7880" s="6"/>
      <c r="BD7880" s="6"/>
      <c r="BE7880" s="6"/>
      <c r="BF7880" s="6"/>
      <c r="BG7880" s="172"/>
      <c r="BH7880" s="172"/>
      <c r="BI7880" s="172"/>
      <c r="BJ7880" s="6"/>
      <c r="BK7880" s="6"/>
      <c r="BL7880" s="6"/>
      <c r="BM7880" s="6"/>
      <c r="BN7880" s="6"/>
      <c r="BO7880" s="6"/>
      <c r="BP7880" s="6"/>
      <c r="BQ7880" s="6"/>
      <c r="BR7880" s="6"/>
      <c r="BS7880" s="6"/>
      <c r="BT7880" s="6"/>
      <c r="CG7880" s="432"/>
      <c r="CH7880" s="432"/>
      <c r="CL7880" s="174"/>
    </row>
    <row r="7881" spans="29:90" s="168" customFormat="1" x14ac:dyDescent="0.25">
      <c r="AC7881" s="175"/>
      <c r="AD7881" s="175"/>
      <c r="AE7881" s="175"/>
      <c r="AF7881" s="175"/>
      <c r="AG7881" s="175"/>
      <c r="AH7881" s="176"/>
      <c r="AM7881" s="6"/>
      <c r="AN7881" s="6"/>
      <c r="AO7881" s="6"/>
      <c r="AP7881" s="6"/>
      <c r="AQ7881" s="6"/>
      <c r="AR7881" s="6"/>
      <c r="AS7881" s="6"/>
      <c r="AT7881" s="6"/>
      <c r="AU7881" s="6"/>
      <c r="AV7881" s="6"/>
      <c r="AW7881" s="6"/>
      <c r="AX7881" s="6"/>
      <c r="AY7881" s="172"/>
      <c r="AZ7881" s="172"/>
      <c r="BA7881" s="172"/>
      <c r="BB7881" s="6"/>
      <c r="BC7881" s="6"/>
      <c r="BD7881" s="6"/>
      <c r="BE7881" s="6"/>
      <c r="BF7881" s="6"/>
      <c r="BG7881" s="172"/>
      <c r="BH7881" s="172"/>
      <c r="BI7881" s="172"/>
      <c r="BJ7881" s="6"/>
      <c r="BK7881" s="6"/>
      <c r="BL7881" s="6"/>
      <c r="BM7881" s="6"/>
      <c r="BN7881" s="6"/>
      <c r="BO7881" s="6"/>
      <c r="BP7881" s="6"/>
      <c r="BQ7881" s="6"/>
      <c r="BR7881" s="6"/>
      <c r="BS7881" s="6"/>
      <c r="BT7881" s="6"/>
      <c r="CG7881" s="432"/>
      <c r="CH7881" s="432"/>
      <c r="CL7881" s="174"/>
    </row>
    <row r="7882" spans="29:90" s="168" customFormat="1" x14ac:dyDescent="0.25">
      <c r="AC7882" s="175"/>
      <c r="AD7882" s="175"/>
      <c r="AE7882" s="175"/>
      <c r="AF7882" s="175"/>
      <c r="AG7882" s="175"/>
      <c r="AH7882" s="176"/>
      <c r="AM7882" s="6"/>
      <c r="AN7882" s="6"/>
      <c r="AO7882" s="6"/>
      <c r="AP7882" s="6"/>
      <c r="AQ7882" s="6"/>
      <c r="AR7882" s="6"/>
      <c r="AS7882" s="6"/>
      <c r="AT7882" s="6"/>
      <c r="AU7882" s="6"/>
      <c r="AV7882" s="6"/>
      <c r="AW7882" s="6"/>
      <c r="AX7882" s="6"/>
      <c r="AY7882" s="172"/>
      <c r="AZ7882" s="172"/>
      <c r="BA7882" s="172"/>
      <c r="BB7882" s="6"/>
      <c r="BC7882" s="6"/>
      <c r="BD7882" s="6"/>
      <c r="BE7882" s="6"/>
      <c r="BF7882" s="6"/>
      <c r="BG7882" s="172"/>
      <c r="BH7882" s="172"/>
      <c r="BI7882" s="172"/>
      <c r="BJ7882" s="6"/>
      <c r="BK7882" s="6"/>
      <c r="BL7882" s="6"/>
      <c r="BM7882" s="6"/>
      <c r="BN7882" s="6"/>
      <c r="BO7882" s="6"/>
      <c r="BP7882" s="6"/>
      <c r="BQ7882" s="6"/>
      <c r="BR7882" s="6"/>
      <c r="BS7882" s="6"/>
      <c r="BT7882" s="6"/>
      <c r="CG7882" s="432"/>
      <c r="CH7882" s="432"/>
      <c r="CL7882" s="174"/>
    </row>
    <row r="7883" spans="29:90" s="168" customFormat="1" x14ac:dyDescent="0.25">
      <c r="AC7883" s="175"/>
      <c r="AD7883" s="175"/>
      <c r="AE7883" s="175"/>
      <c r="AF7883" s="175"/>
      <c r="AG7883" s="175"/>
      <c r="AH7883" s="176"/>
      <c r="AM7883" s="6"/>
      <c r="AN7883" s="6"/>
      <c r="AO7883" s="6"/>
      <c r="AP7883" s="6"/>
      <c r="AQ7883" s="6"/>
      <c r="AR7883" s="6"/>
      <c r="AS7883" s="6"/>
      <c r="AT7883" s="6"/>
      <c r="AU7883" s="6"/>
      <c r="AV7883" s="6"/>
      <c r="AW7883" s="6"/>
      <c r="AX7883" s="6"/>
      <c r="AY7883" s="172"/>
      <c r="AZ7883" s="172"/>
      <c r="BA7883" s="172"/>
      <c r="BB7883" s="6"/>
      <c r="BC7883" s="6"/>
      <c r="BD7883" s="6"/>
      <c r="BE7883" s="6"/>
      <c r="BF7883" s="6"/>
      <c r="BG7883" s="172"/>
      <c r="BH7883" s="172"/>
      <c r="BI7883" s="172"/>
      <c r="BJ7883" s="6"/>
      <c r="BK7883" s="6"/>
      <c r="BL7883" s="6"/>
      <c r="BM7883" s="6"/>
      <c r="BN7883" s="6"/>
      <c r="BO7883" s="6"/>
      <c r="BP7883" s="6"/>
      <c r="BQ7883" s="6"/>
      <c r="BR7883" s="6"/>
      <c r="BS7883" s="6"/>
      <c r="BT7883" s="6"/>
      <c r="CG7883" s="432"/>
      <c r="CH7883" s="432"/>
      <c r="CL7883" s="174"/>
    </row>
    <row r="7884" spans="29:90" s="168" customFormat="1" x14ac:dyDescent="0.25">
      <c r="AC7884" s="175"/>
      <c r="AD7884" s="175"/>
      <c r="AE7884" s="175"/>
      <c r="AF7884" s="175"/>
      <c r="AG7884" s="175"/>
      <c r="AH7884" s="176"/>
      <c r="AM7884" s="6"/>
      <c r="AN7884" s="6"/>
      <c r="AO7884" s="6"/>
      <c r="AP7884" s="6"/>
      <c r="AQ7884" s="6"/>
      <c r="AR7884" s="6"/>
      <c r="AS7884" s="6"/>
      <c r="AT7884" s="6"/>
      <c r="AU7884" s="6"/>
      <c r="AV7884" s="6"/>
      <c r="AW7884" s="6"/>
      <c r="AX7884" s="6"/>
      <c r="AY7884" s="172"/>
      <c r="AZ7884" s="172"/>
      <c r="BA7884" s="172"/>
      <c r="BB7884" s="6"/>
      <c r="BC7884" s="6"/>
      <c r="BD7884" s="6"/>
      <c r="BE7884" s="6"/>
      <c r="BF7884" s="6"/>
      <c r="BG7884" s="172"/>
      <c r="BH7884" s="172"/>
      <c r="BI7884" s="172"/>
      <c r="BJ7884" s="6"/>
      <c r="BK7884" s="6"/>
      <c r="BL7884" s="6"/>
      <c r="BM7884" s="6"/>
      <c r="BN7884" s="6"/>
      <c r="BO7884" s="6"/>
      <c r="BP7884" s="6"/>
      <c r="BQ7884" s="6"/>
      <c r="BR7884" s="6"/>
      <c r="BS7884" s="6"/>
      <c r="BT7884" s="6"/>
      <c r="CG7884" s="432"/>
      <c r="CH7884" s="432"/>
      <c r="CL7884" s="174"/>
    </row>
    <row r="7885" spans="29:90" s="168" customFormat="1" x14ac:dyDescent="0.25">
      <c r="AC7885" s="175"/>
      <c r="AD7885" s="175"/>
      <c r="AE7885" s="175"/>
      <c r="AF7885" s="175"/>
      <c r="AG7885" s="175"/>
      <c r="AH7885" s="176"/>
      <c r="AM7885" s="6"/>
      <c r="AN7885" s="6"/>
      <c r="AO7885" s="6"/>
      <c r="AP7885" s="6"/>
      <c r="AQ7885" s="6"/>
      <c r="AR7885" s="6"/>
      <c r="AS7885" s="6"/>
      <c r="AT7885" s="6"/>
      <c r="AU7885" s="6"/>
      <c r="AV7885" s="6"/>
      <c r="AW7885" s="6"/>
      <c r="AX7885" s="6"/>
      <c r="AY7885" s="172"/>
      <c r="AZ7885" s="172"/>
      <c r="BA7885" s="172"/>
      <c r="BB7885" s="6"/>
      <c r="BC7885" s="6"/>
      <c r="BD7885" s="6"/>
      <c r="BE7885" s="6"/>
      <c r="BF7885" s="6"/>
      <c r="BG7885" s="172"/>
      <c r="BH7885" s="172"/>
      <c r="BI7885" s="172"/>
      <c r="BJ7885" s="6"/>
      <c r="BK7885" s="6"/>
      <c r="BL7885" s="6"/>
      <c r="BM7885" s="6"/>
      <c r="BN7885" s="6"/>
      <c r="BO7885" s="6"/>
      <c r="BP7885" s="6"/>
      <c r="BQ7885" s="6"/>
      <c r="BR7885" s="6"/>
      <c r="BS7885" s="6"/>
      <c r="BT7885" s="6"/>
      <c r="CG7885" s="432"/>
      <c r="CH7885" s="432"/>
      <c r="CL7885" s="174"/>
    </row>
    <row r="7886" spans="29:90" s="168" customFormat="1" x14ac:dyDescent="0.25">
      <c r="AC7886" s="175"/>
      <c r="AD7886" s="175"/>
      <c r="AE7886" s="175"/>
      <c r="AF7886" s="175"/>
      <c r="AG7886" s="175"/>
      <c r="AH7886" s="176"/>
      <c r="AM7886" s="6"/>
      <c r="AN7886" s="6"/>
      <c r="AO7886" s="6"/>
      <c r="AP7886" s="6"/>
      <c r="AQ7886" s="6"/>
      <c r="AR7886" s="6"/>
      <c r="AS7886" s="6"/>
      <c r="AT7886" s="6"/>
      <c r="AU7886" s="6"/>
      <c r="AV7886" s="6"/>
      <c r="AW7886" s="6"/>
      <c r="AX7886" s="6"/>
      <c r="AY7886" s="172"/>
      <c r="AZ7886" s="172"/>
      <c r="BA7886" s="172"/>
      <c r="BB7886" s="6"/>
      <c r="BC7886" s="6"/>
      <c r="BD7886" s="6"/>
      <c r="BE7886" s="6"/>
      <c r="BF7886" s="6"/>
      <c r="BG7886" s="172"/>
      <c r="BH7886" s="172"/>
      <c r="BI7886" s="172"/>
      <c r="BJ7886" s="6"/>
      <c r="BK7886" s="6"/>
      <c r="BL7886" s="6"/>
      <c r="BM7886" s="6"/>
      <c r="BN7886" s="6"/>
      <c r="BO7886" s="6"/>
      <c r="BP7886" s="6"/>
      <c r="BQ7886" s="6"/>
      <c r="BR7886" s="6"/>
      <c r="BS7886" s="6"/>
      <c r="BT7886" s="6"/>
      <c r="CG7886" s="432"/>
      <c r="CH7886" s="432"/>
      <c r="CL7886" s="174"/>
    </row>
    <row r="7887" spans="29:90" s="168" customFormat="1" x14ac:dyDescent="0.25">
      <c r="AC7887" s="175"/>
      <c r="AD7887" s="175"/>
      <c r="AE7887" s="175"/>
      <c r="AF7887" s="175"/>
      <c r="AG7887" s="175"/>
      <c r="AH7887" s="176"/>
      <c r="AM7887" s="6"/>
      <c r="AN7887" s="6"/>
      <c r="AO7887" s="6"/>
      <c r="AP7887" s="6"/>
      <c r="AQ7887" s="6"/>
      <c r="AR7887" s="6"/>
      <c r="AS7887" s="6"/>
      <c r="AT7887" s="6"/>
      <c r="AU7887" s="6"/>
      <c r="AV7887" s="6"/>
      <c r="AW7887" s="6"/>
      <c r="AX7887" s="6"/>
      <c r="AY7887" s="172"/>
      <c r="AZ7887" s="172"/>
      <c r="BA7887" s="172"/>
      <c r="BB7887" s="6"/>
      <c r="BC7887" s="6"/>
      <c r="BD7887" s="6"/>
      <c r="BE7887" s="6"/>
      <c r="BF7887" s="6"/>
      <c r="BG7887" s="172"/>
      <c r="BH7887" s="172"/>
      <c r="BI7887" s="172"/>
      <c r="BJ7887" s="6"/>
      <c r="BK7887" s="6"/>
      <c r="BL7887" s="6"/>
      <c r="BM7887" s="6"/>
      <c r="BN7887" s="6"/>
      <c r="BO7887" s="6"/>
      <c r="BP7887" s="6"/>
      <c r="BQ7887" s="6"/>
      <c r="BR7887" s="6"/>
      <c r="BS7887" s="6"/>
      <c r="BT7887" s="6"/>
      <c r="CG7887" s="432"/>
      <c r="CH7887" s="432"/>
      <c r="CL7887" s="174"/>
    </row>
    <row r="7888" spans="29:90" s="168" customFormat="1" x14ac:dyDescent="0.25">
      <c r="AC7888" s="175"/>
      <c r="AD7888" s="175"/>
      <c r="AE7888" s="175"/>
      <c r="AF7888" s="175"/>
      <c r="AG7888" s="175"/>
      <c r="AH7888" s="176"/>
      <c r="AM7888" s="6"/>
      <c r="AN7888" s="6"/>
      <c r="AO7888" s="6"/>
      <c r="AP7888" s="6"/>
      <c r="AQ7888" s="6"/>
      <c r="AR7888" s="6"/>
      <c r="AS7888" s="6"/>
      <c r="AT7888" s="6"/>
      <c r="AU7888" s="6"/>
      <c r="AV7888" s="6"/>
      <c r="AW7888" s="6"/>
      <c r="AX7888" s="6"/>
      <c r="AY7888" s="172"/>
      <c r="AZ7888" s="172"/>
      <c r="BA7888" s="172"/>
      <c r="BB7888" s="6"/>
      <c r="BC7888" s="6"/>
      <c r="BD7888" s="6"/>
      <c r="BE7888" s="6"/>
      <c r="BF7888" s="6"/>
      <c r="BG7888" s="172"/>
      <c r="BH7888" s="172"/>
      <c r="BI7888" s="172"/>
      <c r="BJ7888" s="6"/>
      <c r="BK7888" s="6"/>
      <c r="BL7888" s="6"/>
      <c r="BM7888" s="6"/>
      <c r="BN7888" s="6"/>
      <c r="BO7888" s="6"/>
      <c r="BP7888" s="6"/>
      <c r="BQ7888" s="6"/>
      <c r="BR7888" s="6"/>
      <c r="BS7888" s="6"/>
      <c r="BT7888" s="6"/>
      <c r="CG7888" s="432"/>
      <c r="CH7888" s="432"/>
      <c r="CL7888" s="174"/>
    </row>
    <row r="7889" spans="29:90" s="168" customFormat="1" x14ac:dyDescent="0.25">
      <c r="AC7889" s="175"/>
      <c r="AD7889" s="175"/>
      <c r="AE7889" s="175"/>
      <c r="AF7889" s="175"/>
      <c r="AG7889" s="175"/>
      <c r="AH7889" s="176"/>
      <c r="AM7889" s="6"/>
      <c r="AN7889" s="6"/>
      <c r="AO7889" s="6"/>
      <c r="AP7889" s="6"/>
      <c r="AQ7889" s="6"/>
      <c r="AR7889" s="6"/>
      <c r="AS7889" s="6"/>
      <c r="AT7889" s="6"/>
      <c r="AU7889" s="6"/>
      <c r="AV7889" s="6"/>
      <c r="AW7889" s="6"/>
      <c r="AX7889" s="6"/>
      <c r="AY7889" s="172"/>
      <c r="AZ7889" s="172"/>
      <c r="BA7889" s="172"/>
      <c r="BB7889" s="6"/>
      <c r="BC7889" s="6"/>
      <c r="BD7889" s="6"/>
      <c r="BE7889" s="6"/>
      <c r="BF7889" s="6"/>
      <c r="BG7889" s="172"/>
      <c r="BH7889" s="172"/>
      <c r="BI7889" s="172"/>
      <c r="BJ7889" s="6"/>
      <c r="BK7889" s="6"/>
      <c r="BL7889" s="6"/>
      <c r="BM7889" s="6"/>
      <c r="BN7889" s="6"/>
      <c r="BO7889" s="6"/>
      <c r="BP7889" s="6"/>
      <c r="BQ7889" s="6"/>
      <c r="BR7889" s="6"/>
      <c r="BS7889" s="6"/>
      <c r="BT7889" s="6"/>
      <c r="CG7889" s="432"/>
      <c r="CH7889" s="432"/>
      <c r="CL7889" s="174"/>
    </row>
    <row r="7890" spans="29:90" s="168" customFormat="1" x14ac:dyDescent="0.25">
      <c r="AC7890" s="175"/>
      <c r="AD7890" s="175"/>
      <c r="AE7890" s="175"/>
      <c r="AF7890" s="175"/>
      <c r="AG7890" s="175"/>
      <c r="AH7890" s="176"/>
      <c r="AM7890" s="6"/>
      <c r="AN7890" s="6"/>
      <c r="AO7890" s="6"/>
      <c r="AP7890" s="6"/>
      <c r="AQ7890" s="6"/>
      <c r="AR7890" s="6"/>
      <c r="AS7890" s="6"/>
      <c r="AT7890" s="6"/>
      <c r="AU7890" s="6"/>
      <c r="AV7890" s="6"/>
      <c r="AW7890" s="6"/>
      <c r="AX7890" s="6"/>
      <c r="AY7890" s="172"/>
      <c r="AZ7890" s="172"/>
      <c r="BA7890" s="172"/>
      <c r="BB7890" s="6"/>
      <c r="BC7890" s="6"/>
      <c r="BD7890" s="6"/>
      <c r="BE7890" s="6"/>
      <c r="BF7890" s="6"/>
      <c r="BG7890" s="172"/>
      <c r="BH7890" s="172"/>
      <c r="BI7890" s="172"/>
      <c r="BJ7890" s="6"/>
      <c r="BK7890" s="6"/>
      <c r="BL7890" s="6"/>
      <c r="BM7890" s="6"/>
      <c r="BN7890" s="6"/>
      <c r="BO7890" s="6"/>
      <c r="BP7890" s="6"/>
      <c r="BQ7890" s="6"/>
      <c r="BR7890" s="6"/>
      <c r="BS7890" s="6"/>
      <c r="BT7890" s="6"/>
      <c r="CG7890" s="432"/>
      <c r="CH7890" s="432"/>
      <c r="CL7890" s="174"/>
    </row>
    <row r="7891" spans="29:90" s="168" customFormat="1" x14ac:dyDescent="0.25">
      <c r="AC7891" s="175"/>
      <c r="AD7891" s="175"/>
      <c r="AE7891" s="175"/>
      <c r="AF7891" s="175"/>
      <c r="AG7891" s="175"/>
      <c r="AH7891" s="176"/>
      <c r="AM7891" s="6"/>
      <c r="AN7891" s="6"/>
      <c r="AO7891" s="6"/>
      <c r="AP7891" s="6"/>
      <c r="AQ7891" s="6"/>
      <c r="AR7891" s="6"/>
      <c r="AS7891" s="6"/>
      <c r="AT7891" s="6"/>
      <c r="AU7891" s="6"/>
      <c r="AV7891" s="6"/>
      <c r="AW7891" s="6"/>
      <c r="AX7891" s="6"/>
      <c r="AY7891" s="172"/>
      <c r="AZ7891" s="172"/>
      <c r="BA7891" s="172"/>
      <c r="BB7891" s="6"/>
      <c r="BC7891" s="6"/>
      <c r="BD7891" s="6"/>
      <c r="BE7891" s="6"/>
      <c r="BF7891" s="6"/>
      <c r="BG7891" s="172"/>
      <c r="BH7891" s="172"/>
      <c r="BI7891" s="172"/>
      <c r="BJ7891" s="6"/>
      <c r="BK7891" s="6"/>
      <c r="BL7891" s="6"/>
      <c r="BM7891" s="6"/>
      <c r="BN7891" s="6"/>
      <c r="BO7891" s="6"/>
      <c r="BP7891" s="6"/>
      <c r="BQ7891" s="6"/>
      <c r="BR7891" s="6"/>
      <c r="BS7891" s="6"/>
      <c r="BT7891" s="6"/>
      <c r="CG7891" s="432"/>
      <c r="CH7891" s="432"/>
      <c r="CL7891" s="174"/>
    </row>
    <row r="7892" spans="29:90" s="168" customFormat="1" x14ac:dyDescent="0.25">
      <c r="AC7892" s="175"/>
      <c r="AD7892" s="175"/>
      <c r="AE7892" s="175"/>
      <c r="AF7892" s="175"/>
      <c r="AG7892" s="175"/>
      <c r="AH7892" s="176"/>
      <c r="AM7892" s="6"/>
      <c r="AN7892" s="6"/>
      <c r="AO7892" s="6"/>
      <c r="AP7892" s="6"/>
      <c r="AQ7892" s="6"/>
      <c r="AR7892" s="6"/>
      <c r="AS7892" s="6"/>
      <c r="AT7892" s="6"/>
      <c r="AU7892" s="6"/>
      <c r="AV7892" s="6"/>
      <c r="AW7892" s="6"/>
      <c r="AX7892" s="6"/>
      <c r="AY7892" s="172"/>
      <c r="AZ7892" s="172"/>
      <c r="BA7892" s="172"/>
      <c r="BB7892" s="6"/>
      <c r="BC7892" s="6"/>
      <c r="BD7892" s="6"/>
      <c r="BE7892" s="6"/>
      <c r="BF7892" s="6"/>
      <c r="BG7892" s="172"/>
      <c r="BH7892" s="172"/>
      <c r="BI7892" s="172"/>
      <c r="BJ7892" s="6"/>
      <c r="BK7892" s="6"/>
      <c r="BL7892" s="6"/>
      <c r="BM7892" s="6"/>
      <c r="BN7892" s="6"/>
      <c r="BO7892" s="6"/>
      <c r="BP7892" s="6"/>
      <c r="BQ7892" s="6"/>
      <c r="BR7892" s="6"/>
      <c r="BS7892" s="6"/>
      <c r="BT7892" s="6"/>
      <c r="CG7892" s="432"/>
      <c r="CH7892" s="432"/>
      <c r="CL7892" s="174"/>
    </row>
    <row r="7893" spans="29:90" s="168" customFormat="1" x14ac:dyDescent="0.25">
      <c r="AC7893" s="175"/>
      <c r="AD7893" s="175"/>
      <c r="AE7893" s="175"/>
      <c r="AF7893" s="175"/>
      <c r="AG7893" s="175"/>
      <c r="AH7893" s="176"/>
      <c r="AM7893" s="6"/>
      <c r="AN7893" s="6"/>
      <c r="AO7893" s="6"/>
      <c r="AP7893" s="6"/>
      <c r="AQ7893" s="6"/>
      <c r="AR7893" s="6"/>
      <c r="AS7893" s="6"/>
      <c r="AT7893" s="6"/>
      <c r="AU7893" s="6"/>
      <c r="AV7893" s="6"/>
      <c r="AW7893" s="6"/>
      <c r="AX7893" s="6"/>
      <c r="AY7893" s="172"/>
      <c r="AZ7893" s="172"/>
      <c r="BA7893" s="172"/>
      <c r="BB7893" s="6"/>
      <c r="BC7893" s="6"/>
      <c r="BD7893" s="6"/>
      <c r="BE7893" s="6"/>
      <c r="BF7893" s="6"/>
      <c r="BG7893" s="172"/>
      <c r="BH7893" s="172"/>
      <c r="BI7893" s="172"/>
      <c r="BJ7893" s="6"/>
      <c r="BK7893" s="6"/>
      <c r="BL7893" s="6"/>
      <c r="BM7893" s="6"/>
      <c r="BN7893" s="6"/>
      <c r="BO7893" s="6"/>
      <c r="BP7893" s="6"/>
      <c r="BQ7893" s="6"/>
      <c r="BR7893" s="6"/>
      <c r="BS7893" s="6"/>
      <c r="BT7893" s="6"/>
      <c r="CG7893" s="432"/>
      <c r="CH7893" s="432"/>
      <c r="CL7893" s="174"/>
    </row>
    <row r="7894" spans="29:90" s="168" customFormat="1" x14ac:dyDescent="0.25">
      <c r="AC7894" s="175"/>
      <c r="AD7894" s="175"/>
      <c r="AE7894" s="175"/>
      <c r="AF7894" s="175"/>
      <c r="AG7894" s="175"/>
      <c r="AH7894" s="176"/>
      <c r="AM7894" s="6"/>
      <c r="AN7894" s="6"/>
      <c r="AO7894" s="6"/>
      <c r="AP7894" s="6"/>
      <c r="AQ7894" s="6"/>
      <c r="AR7894" s="6"/>
      <c r="AS7894" s="6"/>
      <c r="AT7894" s="6"/>
      <c r="AU7894" s="6"/>
      <c r="AV7894" s="6"/>
      <c r="AW7894" s="6"/>
      <c r="AX7894" s="6"/>
      <c r="AY7894" s="172"/>
      <c r="AZ7894" s="172"/>
      <c r="BA7894" s="172"/>
      <c r="BB7894" s="6"/>
      <c r="BC7894" s="6"/>
      <c r="BD7894" s="6"/>
      <c r="BE7894" s="6"/>
      <c r="BF7894" s="6"/>
      <c r="BG7894" s="172"/>
      <c r="BH7894" s="172"/>
      <c r="BI7894" s="172"/>
      <c r="BJ7894" s="6"/>
      <c r="BK7894" s="6"/>
      <c r="BL7894" s="6"/>
      <c r="BM7894" s="6"/>
      <c r="BN7894" s="6"/>
      <c r="BO7894" s="6"/>
      <c r="BP7894" s="6"/>
      <c r="BQ7894" s="6"/>
      <c r="BR7894" s="6"/>
      <c r="BS7894" s="6"/>
      <c r="BT7894" s="6"/>
      <c r="CG7894" s="432"/>
      <c r="CH7894" s="432"/>
      <c r="CL7894" s="174"/>
    </row>
    <row r="7895" spans="29:90" s="168" customFormat="1" x14ac:dyDescent="0.25">
      <c r="AC7895" s="175"/>
      <c r="AD7895" s="175"/>
      <c r="AE7895" s="175"/>
      <c r="AF7895" s="175"/>
      <c r="AG7895" s="175"/>
      <c r="AH7895" s="176"/>
      <c r="AM7895" s="6"/>
      <c r="AN7895" s="6"/>
      <c r="AO7895" s="6"/>
      <c r="AP7895" s="6"/>
      <c r="AQ7895" s="6"/>
      <c r="AR7895" s="6"/>
      <c r="AS7895" s="6"/>
      <c r="AT7895" s="6"/>
      <c r="AU7895" s="6"/>
      <c r="AV7895" s="6"/>
      <c r="AW7895" s="6"/>
      <c r="AX7895" s="6"/>
      <c r="AY7895" s="172"/>
      <c r="AZ7895" s="172"/>
      <c r="BA7895" s="172"/>
      <c r="BB7895" s="6"/>
      <c r="BC7895" s="6"/>
      <c r="BD7895" s="6"/>
      <c r="BE7895" s="6"/>
      <c r="BF7895" s="6"/>
      <c r="BG7895" s="172"/>
      <c r="BH7895" s="172"/>
      <c r="BI7895" s="172"/>
      <c r="BJ7895" s="6"/>
      <c r="BK7895" s="6"/>
      <c r="BL7895" s="6"/>
      <c r="BM7895" s="6"/>
      <c r="BN7895" s="6"/>
      <c r="BO7895" s="6"/>
      <c r="BP7895" s="6"/>
      <c r="BQ7895" s="6"/>
      <c r="BR7895" s="6"/>
      <c r="BS7895" s="6"/>
      <c r="BT7895" s="6"/>
      <c r="CG7895" s="432"/>
      <c r="CH7895" s="432"/>
      <c r="CL7895" s="174"/>
    </row>
    <row r="7896" spans="29:90" s="168" customFormat="1" x14ac:dyDescent="0.25">
      <c r="AC7896" s="175"/>
      <c r="AD7896" s="175"/>
      <c r="AE7896" s="175"/>
      <c r="AF7896" s="175"/>
      <c r="AG7896" s="175"/>
      <c r="AH7896" s="176"/>
      <c r="AM7896" s="6"/>
      <c r="AN7896" s="6"/>
      <c r="AO7896" s="6"/>
      <c r="AP7896" s="6"/>
      <c r="AQ7896" s="6"/>
      <c r="AR7896" s="6"/>
      <c r="AS7896" s="6"/>
      <c r="AT7896" s="6"/>
      <c r="AU7896" s="6"/>
      <c r="AV7896" s="6"/>
      <c r="AW7896" s="6"/>
      <c r="AX7896" s="6"/>
      <c r="AY7896" s="172"/>
      <c r="AZ7896" s="172"/>
      <c r="BA7896" s="172"/>
      <c r="BB7896" s="6"/>
      <c r="BC7896" s="6"/>
      <c r="BD7896" s="6"/>
      <c r="BE7896" s="6"/>
      <c r="BF7896" s="6"/>
      <c r="BG7896" s="172"/>
      <c r="BH7896" s="172"/>
      <c r="BI7896" s="172"/>
      <c r="BJ7896" s="6"/>
      <c r="BK7896" s="6"/>
      <c r="BL7896" s="6"/>
      <c r="BM7896" s="6"/>
      <c r="BN7896" s="6"/>
      <c r="BO7896" s="6"/>
      <c r="BP7896" s="6"/>
      <c r="BQ7896" s="6"/>
      <c r="BR7896" s="6"/>
      <c r="BS7896" s="6"/>
      <c r="BT7896" s="6"/>
      <c r="CG7896" s="432"/>
      <c r="CH7896" s="432"/>
      <c r="CL7896" s="174"/>
    </row>
    <row r="7897" spans="29:90" s="168" customFormat="1" x14ac:dyDescent="0.25">
      <c r="AC7897" s="175"/>
      <c r="AD7897" s="175"/>
      <c r="AE7897" s="175"/>
      <c r="AF7897" s="175"/>
      <c r="AG7897" s="175"/>
      <c r="AH7897" s="176"/>
      <c r="AM7897" s="6"/>
      <c r="AN7897" s="6"/>
      <c r="AO7897" s="6"/>
      <c r="AP7897" s="6"/>
      <c r="AQ7897" s="6"/>
      <c r="AR7897" s="6"/>
      <c r="AS7897" s="6"/>
      <c r="AT7897" s="6"/>
      <c r="AU7897" s="6"/>
      <c r="AV7897" s="6"/>
      <c r="AW7897" s="6"/>
      <c r="AX7897" s="6"/>
      <c r="AY7897" s="172"/>
      <c r="AZ7897" s="172"/>
      <c r="BA7897" s="172"/>
      <c r="BB7897" s="6"/>
      <c r="BC7897" s="6"/>
      <c r="BD7897" s="6"/>
      <c r="BE7897" s="6"/>
      <c r="BF7897" s="6"/>
      <c r="BG7897" s="172"/>
      <c r="BH7897" s="172"/>
      <c r="BI7897" s="172"/>
      <c r="BJ7897" s="6"/>
      <c r="BK7897" s="6"/>
      <c r="BL7897" s="6"/>
      <c r="BM7897" s="6"/>
      <c r="BN7897" s="6"/>
      <c r="BO7897" s="6"/>
      <c r="BP7897" s="6"/>
      <c r="BQ7897" s="6"/>
      <c r="BR7897" s="6"/>
      <c r="BS7897" s="6"/>
      <c r="BT7897" s="6"/>
      <c r="CG7897" s="432"/>
      <c r="CH7897" s="432"/>
      <c r="CL7897" s="174"/>
    </row>
    <row r="7898" spans="29:90" s="168" customFormat="1" x14ac:dyDescent="0.25">
      <c r="AC7898" s="175"/>
      <c r="AD7898" s="175"/>
      <c r="AE7898" s="175"/>
      <c r="AF7898" s="175"/>
      <c r="AG7898" s="175"/>
      <c r="AH7898" s="176"/>
      <c r="AM7898" s="6"/>
      <c r="AN7898" s="6"/>
      <c r="AO7898" s="6"/>
      <c r="AP7898" s="6"/>
      <c r="AQ7898" s="6"/>
      <c r="AR7898" s="6"/>
      <c r="AS7898" s="6"/>
      <c r="AT7898" s="6"/>
      <c r="AU7898" s="6"/>
      <c r="AV7898" s="6"/>
      <c r="AW7898" s="6"/>
      <c r="AX7898" s="6"/>
      <c r="AY7898" s="172"/>
      <c r="AZ7898" s="172"/>
      <c r="BA7898" s="172"/>
      <c r="BB7898" s="6"/>
      <c r="BC7898" s="6"/>
      <c r="BD7898" s="6"/>
      <c r="BE7898" s="6"/>
      <c r="BF7898" s="6"/>
      <c r="BG7898" s="172"/>
      <c r="BH7898" s="172"/>
      <c r="BI7898" s="172"/>
      <c r="BJ7898" s="6"/>
      <c r="BK7898" s="6"/>
      <c r="BL7898" s="6"/>
      <c r="BM7898" s="6"/>
      <c r="BN7898" s="6"/>
      <c r="BO7898" s="6"/>
      <c r="BP7898" s="6"/>
      <c r="BQ7898" s="6"/>
      <c r="BR7898" s="6"/>
      <c r="BS7898" s="6"/>
      <c r="BT7898" s="6"/>
      <c r="CG7898" s="432"/>
      <c r="CH7898" s="432"/>
      <c r="CL7898" s="174"/>
    </row>
    <row r="7899" spans="29:90" s="168" customFormat="1" x14ac:dyDescent="0.25">
      <c r="AC7899" s="175"/>
      <c r="AD7899" s="175"/>
      <c r="AE7899" s="175"/>
      <c r="AF7899" s="175"/>
      <c r="AG7899" s="175"/>
      <c r="AH7899" s="176"/>
      <c r="AM7899" s="6"/>
      <c r="AN7899" s="6"/>
      <c r="AO7899" s="6"/>
      <c r="AP7899" s="6"/>
      <c r="AQ7899" s="6"/>
      <c r="AR7899" s="6"/>
      <c r="AS7899" s="6"/>
      <c r="AT7899" s="6"/>
      <c r="AU7899" s="6"/>
      <c r="AV7899" s="6"/>
      <c r="AW7899" s="6"/>
      <c r="AX7899" s="6"/>
      <c r="AY7899" s="172"/>
      <c r="AZ7899" s="172"/>
      <c r="BA7899" s="172"/>
      <c r="BB7899" s="6"/>
      <c r="BC7899" s="6"/>
      <c r="BD7899" s="6"/>
      <c r="BE7899" s="6"/>
      <c r="BF7899" s="6"/>
      <c r="BG7899" s="172"/>
      <c r="BH7899" s="172"/>
      <c r="BI7899" s="172"/>
      <c r="BJ7899" s="6"/>
      <c r="BK7899" s="6"/>
      <c r="BL7899" s="6"/>
      <c r="BM7899" s="6"/>
      <c r="BN7899" s="6"/>
      <c r="BO7899" s="6"/>
      <c r="BP7899" s="6"/>
      <c r="BQ7899" s="6"/>
      <c r="BR7899" s="6"/>
      <c r="BS7899" s="6"/>
      <c r="BT7899" s="6"/>
      <c r="CG7899" s="432"/>
      <c r="CH7899" s="432"/>
      <c r="CL7899" s="174"/>
    </row>
    <row r="7900" spans="29:90" s="168" customFormat="1" x14ac:dyDescent="0.25">
      <c r="AC7900" s="175"/>
      <c r="AD7900" s="175"/>
      <c r="AE7900" s="175"/>
      <c r="AF7900" s="175"/>
      <c r="AG7900" s="175"/>
      <c r="AH7900" s="176"/>
      <c r="AM7900" s="6"/>
      <c r="AN7900" s="6"/>
      <c r="AO7900" s="6"/>
      <c r="AP7900" s="6"/>
      <c r="AQ7900" s="6"/>
      <c r="AR7900" s="6"/>
      <c r="AS7900" s="6"/>
      <c r="AT7900" s="6"/>
      <c r="AU7900" s="6"/>
      <c r="AV7900" s="6"/>
      <c r="AW7900" s="6"/>
      <c r="AX7900" s="6"/>
      <c r="AY7900" s="172"/>
      <c r="AZ7900" s="172"/>
      <c r="BA7900" s="172"/>
      <c r="BB7900" s="6"/>
      <c r="BC7900" s="6"/>
      <c r="BD7900" s="6"/>
      <c r="BE7900" s="6"/>
      <c r="BF7900" s="6"/>
      <c r="BG7900" s="172"/>
      <c r="BH7900" s="172"/>
      <c r="BI7900" s="172"/>
      <c r="BJ7900" s="6"/>
      <c r="BK7900" s="6"/>
      <c r="BL7900" s="6"/>
      <c r="BM7900" s="6"/>
      <c r="BN7900" s="6"/>
      <c r="BO7900" s="6"/>
      <c r="BP7900" s="6"/>
      <c r="BQ7900" s="6"/>
      <c r="BR7900" s="6"/>
      <c r="BS7900" s="6"/>
      <c r="BT7900" s="6"/>
      <c r="CG7900" s="432"/>
      <c r="CH7900" s="432"/>
      <c r="CL7900" s="174"/>
    </row>
    <row r="7901" spans="29:90" s="168" customFormat="1" x14ac:dyDescent="0.25">
      <c r="AC7901" s="175"/>
      <c r="AD7901" s="175"/>
      <c r="AE7901" s="175"/>
      <c r="AF7901" s="175"/>
      <c r="AG7901" s="175"/>
      <c r="AH7901" s="176"/>
      <c r="AM7901" s="6"/>
      <c r="AN7901" s="6"/>
      <c r="AO7901" s="6"/>
      <c r="AP7901" s="6"/>
      <c r="AQ7901" s="6"/>
      <c r="AR7901" s="6"/>
      <c r="AS7901" s="6"/>
      <c r="AT7901" s="6"/>
      <c r="AU7901" s="6"/>
      <c r="AV7901" s="6"/>
      <c r="AW7901" s="6"/>
      <c r="AX7901" s="6"/>
      <c r="AY7901" s="172"/>
      <c r="AZ7901" s="172"/>
      <c r="BA7901" s="172"/>
      <c r="BB7901" s="6"/>
      <c r="BC7901" s="6"/>
      <c r="BD7901" s="6"/>
      <c r="BE7901" s="6"/>
      <c r="BF7901" s="6"/>
      <c r="BG7901" s="172"/>
      <c r="BH7901" s="172"/>
      <c r="BI7901" s="172"/>
      <c r="BJ7901" s="6"/>
      <c r="BK7901" s="6"/>
      <c r="BL7901" s="6"/>
      <c r="BM7901" s="6"/>
      <c r="BN7901" s="6"/>
      <c r="BO7901" s="6"/>
      <c r="BP7901" s="6"/>
      <c r="BQ7901" s="6"/>
      <c r="BR7901" s="6"/>
      <c r="BS7901" s="6"/>
      <c r="BT7901" s="6"/>
      <c r="CG7901" s="432"/>
      <c r="CH7901" s="432"/>
      <c r="CL7901" s="174"/>
    </row>
    <row r="7902" spans="29:90" s="168" customFormat="1" x14ac:dyDescent="0.25">
      <c r="AC7902" s="175"/>
      <c r="AD7902" s="175"/>
      <c r="AE7902" s="175"/>
      <c r="AF7902" s="175"/>
      <c r="AG7902" s="175"/>
      <c r="AH7902" s="176"/>
      <c r="AM7902" s="6"/>
      <c r="AN7902" s="6"/>
      <c r="AO7902" s="6"/>
      <c r="AP7902" s="6"/>
      <c r="AQ7902" s="6"/>
      <c r="AR7902" s="6"/>
      <c r="AS7902" s="6"/>
      <c r="AT7902" s="6"/>
      <c r="AU7902" s="6"/>
      <c r="AV7902" s="6"/>
      <c r="AW7902" s="6"/>
      <c r="AX7902" s="6"/>
      <c r="AY7902" s="172"/>
      <c r="AZ7902" s="172"/>
      <c r="BA7902" s="172"/>
      <c r="BB7902" s="6"/>
      <c r="BC7902" s="6"/>
      <c r="BD7902" s="6"/>
      <c r="BE7902" s="6"/>
      <c r="BF7902" s="6"/>
      <c r="BG7902" s="172"/>
      <c r="BH7902" s="172"/>
      <c r="BI7902" s="172"/>
      <c r="BJ7902" s="6"/>
      <c r="BK7902" s="6"/>
      <c r="BL7902" s="6"/>
      <c r="BM7902" s="6"/>
      <c r="BN7902" s="6"/>
      <c r="BO7902" s="6"/>
      <c r="BP7902" s="6"/>
      <c r="BQ7902" s="6"/>
      <c r="BR7902" s="6"/>
      <c r="BS7902" s="6"/>
      <c r="BT7902" s="6"/>
      <c r="CG7902" s="432"/>
      <c r="CH7902" s="432"/>
      <c r="CL7902" s="174"/>
    </row>
    <row r="7903" spans="29:90" s="168" customFormat="1" x14ac:dyDescent="0.25">
      <c r="AC7903" s="175"/>
      <c r="AD7903" s="175"/>
      <c r="AE7903" s="175"/>
      <c r="AF7903" s="175"/>
      <c r="AG7903" s="175"/>
      <c r="AH7903" s="176"/>
      <c r="AM7903" s="6"/>
      <c r="AN7903" s="6"/>
      <c r="AO7903" s="6"/>
      <c r="AP7903" s="6"/>
      <c r="AQ7903" s="6"/>
      <c r="AR7903" s="6"/>
      <c r="AS7903" s="6"/>
      <c r="AT7903" s="6"/>
      <c r="AU7903" s="6"/>
      <c r="AV7903" s="6"/>
      <c r="AW7903" s="6"/>
      <c r="AX7903" s="6"/>
      <c r="AY7903" s="172"/>
      <c r="AZ7903" s="172"/>
      <c r="BA7903" s="172"/>
      <c r="BB7903" s="6"/>
      <c r="BC7903" s="6"/>
      <c r="BD7903" s="6"/>
      <c r="BE7903" s="6"/>
      <c r="BF7903" s="6"/>
      <c r="BG7903" s="172"/>
      <c r="BH7903" s="172"/>
      <c r="BI7903" s="172"/>
      <c r="BJ7903" s="6"/>
      <c r="BK7903" s="6"/>
      <c r="BL7903" s="6"/>
      <c r="BM7903" s="6"/>
      <c r="BN7903" s="6"/>
      <c r="BO7903" s="6"/>
      <c r="BP7903" s="6"/>
      <c r="BQ7903" s="6"/>
      <c r="BR7903" s="6"/>
      <c r="BS7903" s="6"/>
      <c r="BT7903" s="6"/>
      <c r="CG7903" s="432"/>
      <c r="CH7903" s="432"/>
      <c r="CL7903" s="174"/>
    </row>
    <row r="7904" spans="29:90" s="168" customFormat="1" x14ac:dyDescent="0.25">
      <c r="AC7904" s="175"/>
      <c r="AD7904" s="175"/>
      <c r="AE7904" s="175"/>
      <c r="AF7904" s="175"/>
      <c r="AG7904" s="175"/>
      <c r="AH7904" s="176"/>
      <c r="AM7904" s="6"/>
      <c r="AN7904" s="6"/>
      <c r="AO7904" s="6"/>
      <c r="AP7904" s="6"/>
      <c r="AQ7904" s="6"/>
      <c r="AR7904" s="6"/>
      <c r="AS7904" s="6"/>
      <c r="AT7904" s="6"/>
      <c r="AU7904" s="6"/>
      <c r="AV7904" s="6"/>
      <c r="AW7904" s="6"/>
      <c r="AX7904" s="6"/>
      <c r="AY7904" s="172"/>
      <c r="AZ7904" s="172"/>
      <c r="BA7904" s="172"/>
      <c r="BB7904" s="6"/>
      <c r="BC7904" s="6"/>
      <c r="BD7904" s="6"/>
      <c r="BE7904" s="6"/>
      <c r="BF7904" s="6"/>
      <c r="BG7904" s="172"/>
      <c r="BH7904" s="172"/>
      <c r="BI7904" s="172"/>
      <c r="BJ7904" s="6"/>
      <c r="BK7904" s="6"/>
      <c r="BL7904" s="6"/>
      <c r="BM7904" s="6"/>
      <c r="BN7904" s="6"/>
      <c r="BO7904" s="6"/>
      <c r="BP7904" s="6"/>
      <c r="BQ7904" s="6"/>
      <c r="BR7904" s="6"/>
      <c r="BS7904" s="6"/>
      <c r="BT7904" s="6"/>
      <c r="CG7904" s="432"/>
      <c r="CH7904" s="432"/>
      <c r="CL7904" s="174"/>
    </row>
    <row r="7905" spans="29:90" s="168" customFormat="1" x14ac:dyDescent="0.25">
      <c r="AC7905" s="175"/>
      <c r="AD7905" s="175"/>
      <c r="AE7905" s="175"/>
      <c r="AF7905" s="175"/>
      <c r="AG7905" s="175"/>
      <c r="AH7905" s="176"/>
      <c r="AM7905" s="6"/>
      <c r="AN7905" s="6"/>
      <c r="AO7905" s="6"/>
      <c r="AP7905" s="6"/>
      <c r="AQ7905" s="6"/>
      <c r="AR7905" s="6"/>
      <c r="AS7905" s="6"/>
      <c r="AT7905" s="6"/>
      <c r="AU7905" s="6"/>
      <c r="AV7905" s="6"/>
      <c r="AW7905" s="6"/>
      <c r="AX7905" s="6"/>
      <c r="AY7905" s="172"/>
      <c r="AZ7905" s="172"/>
      <c r="BA7905" s="172"/>
      <c r="BB7905" s="6"/>
      <c r="BC7905" s="6"/>
      <c r="BD7905" s="6"/>
      <c r="BE7905" s="6"/>
      <c r="BF7905" s="6"/>
      <c r="BG7905" s="172"/>
      <c r="BH7905" s="172"/>
      <c r="BI7905" s="172"/>
      <c r="BJ7905" s="6"/>
      <c r="BK7905" s="6"/>
      <c r="BL7905" s="6"/>
      <c r="BM7905" s="6"/>
      <c r="BN7905" s="6"/>
      <c r="BO7905" s="6"/>
      <c r="BP7905" s="6"/>
      <c r="BQ7905" s="6"/>
      <c r="BR7905" s="6"/>
      <c r="BS7905" s="6"/>
      <c r="BT7905" s="6"/>
      <c r="CG7905" s="432"/>
      <c r="CH7905" s="432"/>
      <c r="CL7905" s="174"/>
    </row>
    <row r="7906" spans="29:90" s="168" customFormat="1" x14ac:dyDescent="0.25">
      <c r="AC7906" s="175"/>
      <c r="AD7906" s="175"/>
      <c r="AE7906" s="175"/>
      <c r="AF7906" s="175"/>
      <c r="AG7906" s="175"/>
      <c r="AH7906" s="176"/>
      <c r="AM7906" s="6"/>
      <c r="AN7906" s="6"/>
      <c r="AO7906" s="6"/>
      <c r="AP7906" s="6"/>
      <c r="AQ7906" s="6"/>
      <c r="AR7906" s="6"/>
      <c r="AS7906" s="6"/>
      <c r="AT7906" s="6"/>
      <c r="AU7906" s="6"/>
      <c r="AV7906" s="6"/>
      <c r="AW7906" s="6"/>
      <c r="AX7906" s="6"/>
      <c r="AY7906" s="172"/>
      <c r="AZ7906" s="172"/>
      <c r="BA7906" s="172"/>
      <c r="BB7906" s="6"/>
      <c r="BC7906" s="6"/>
      <c r="BD7906" s="6"/>
      <c r="BE7906" s="6"/>
      <c r="BF7906" s="6"/>
      <c r="BG7906" s="172"/>
      <c r="BH7906" s="172"/>
      <c r="BI7906" s="172"/>
      <c r="BJ7906" s="6"/>
      <c r="BK7906" s="6"/>
      <c r="BL7906" s="6"/>
      <c r="BM7906" s="6"/>
      <c r="BN7906" s="6"/>
      <c r="BO7906" s="6"/>
      <c r="BP7906" s="6"/>
      <c r="BQ7906" s="6"/>
      <c r="BR7906" s="6"/>
      <c r="BS7906" s="6"/>
      <c r="BT7906" s="6"/>
      <c r="CG7906" s="432"/>
      <c r="CH7906" s="432"/>
      <c r="CL7906" s="174"/>
    </row>
    <row r="7907" spans="29:90" s="168" customFormat="1" x14ac:dyDescent="0.25">
      <c r="AC7907" s="175"/>
      <c r="AD7907" s="175"/>
      <c r="AE7907" s="175"/>
      <c r="AF7907" s="175"/>
      <c r="AG7907" s="175"/>
      <c r="AH7907" s="176"/>
      <c r="AM7907" s="6"/>
      <c r="AN7907" s="6"/>
      <c r="AO7907" s="6"/>
      <c r="AP7907" s="6"/>
      <c r="AQ7907" s="6"/>
      <c r="AR7907" s="6"/>
      <c r="AS7907" s="6"/>
      <c r="AT7907" s="6"/>
      <c r="AU7907" s="6"/>
      <c r="AV7907" s="6"/>
      <c r="AW7907" s="6"/>
      <c r="AX7907" s="6"/>
      <c r="AY7907" s="172"/>
      <c r="AZ7907" s="172"/>
      <c r="BA7907" s="172"/>
      <c r="BB7907" s="6"/>
      <c r="BC7907" s="6"/>
      <c r="BD7907" s="6"/>
      <c r="BE7907" s="6"/>
      <c r="BF7907" s="6"/>
      <c r="BG7907" s="172"/>
      <c r="BH7907" s="172"/>
      <c r="BI7907" s="172"/>
      <c r="BJ7907" s="6"/>
      <c r="BK7907" s="6"/>
      <c r="BL7907" s="6"/>
      <c r="BM7907" s="6"/>
      <c r="BN7907" s="6"/>
      <c r="BO7907" s="6"/>
      <c r="BP7907" s="6"/>
      <c r="BQ7907" s="6"/>
      <c r="BR7907" s="6"/>
      <c r="BS7907" s="6"/>
      <c r="BT7907" s="6"/>
      <c r="CG7907" s="432"/>
      <c r="CH7907" s="432"/>
      <c r="CL7907" s="174"/>
    </row>
    <row r="7908" spans="29:90" s="168" customFormat="1" x14ac:dyDescent="0.25">
      <c r="AC7908" s="175"/>
      <c r="AD7908" s="175"/>
      <c r="AE7908" s="175"/>
      <c r="AF7908" s="175"/>
      <c r="AG7908" s="175"/>
      <c r="AH7908" s="176"/>
      <c r="AM7908" s="6"/>
      <c r="AN7908" s="6"/>
      <c r="AO7908" s="6"/>
      <c r="AP7908" s="6"/>
      <c r="AQ7908" s="6"/>
      <c r="AR7908" s="6"/>
      <c r="AS7908" s="6"/>
      <c r="AT7908" s="6"/>
      <c r="AU7908" s="6"/>
      <c r="AV7908" s="6"/>
      <c r="AW7908" s="6"/>
      <c r="AX7908" s="6"/>
      <c r="AY7908" s="172"/>
      <c r="AZ7908" s="172"/>
      <c r="BA7908" s="172"/>
      <c r="BB7908" s="6"/>
      <c r="BC7908" s="6"/>
      <c r="BD7908" s="6"/>
      <c r="BE7908" s="6"/>
      <c r="BF7908" s="6"/>
      <c r="BG7908" s="172"/>
      <c r="BH7908" s="172"/>
      <c r="BI7908" s="172"/>
      <c r="BJ7908" s="6"/>
      <c r="BK7908" s="6"/>
      <c r="BL7908" s="6"/>
      <c r="BM7908" s="6"/>
      <c r="BN7908" s="6"/>
      <c r="BO7908" s="6"/>
      <c r="BP7908" s="6"/>
      <c r="BQ7908" s="6"/>
      <c r="BR7908" s="6"/>
      <c r="BS7908" s="6"/>
      <c r="BT7908" s="6"/>
      <c r="CG7908" s="432"/>
      <c r="CH7908" s="432"/>
      <c r="CL7908" s="174"/>
    </row>
    <row r="7909" spans="29:90" s="168" customFormat="1" x14ac:dyDescent="0.25">
      <c r="AC7909" s="175"/>
      <c r="AD7909" s="175"/>
      <c r="AE7909" s="175"/>
      <c r="AF7909" s="175"/>
      <c r="AG7909" s="175"/>
      <c r="AH7909" s="176"/>
      <c r="AM7909" s="6"/>
      <c r="AN7909" s="6"/>
      <c r="AO7909" s="6"/>
      <c r="AP7909" s="6"/>
      <c r="AQ7909" s="6"/>
      <c r="AR7909" s="6"/>
      <c r="AS7909" s="6"/>
      <c r="AT7909" s="6"/>
      <c r="AU7909" s="6"/>
      <c r="AV7909" s="6"/>
      <c r="AW7909" s="6"/>
      <c r="AX7909" s="6"/>
      <c r="AY7909" s="172"/>
      <c r="AZ7909" s="172"/>
      <c r="BA7909" s="172"/>
      <c r="BB7909" s="6"/>
      <c r="BC7909" s="6"/>
      <c r="BD7909" s="6"/>
      <c r="BE7909" s="6"/>
      <c r="BF7909" s="6"/>
      <c r="BG7909" s="172"/>
      <c r="BH7909" s="172"/>
      <c r="BI7909" s="172"/>
      <c r="BJ7909" s="6"/>
      <c r="BK7909" s="6"/>
      <c r="BL7909" s="6"/>
      <c r="BM7909" s="6"/>
      <c r="BN7909" s="6"/>
      <c r="BO7909" s="6"/>
      <c r="BP7909" s="6"/>
      <c r="BQ7909" s="6"/>
      <c r="BR7909" s="6"/>
      <c r="BS7909" s="6"/>
      <c r="BT7909" s="6"/>
      <c r="CG7909" s="432"/>
      <c r="CH7909" s="432"/>
      <c r="CL7909" s="174"/>
    </row>
    <row r="7910" spans="29:90" s="168" customFormat="1" x14ac:dyDescent="0.25">
      <c r="AC7910" s="175"/>
      <c r="AD7910" s="175"/>
      <c r="AE7910" s="175"/>
      <c r="AF7910" s="175"/>
      <c r="AG7910" s="175"/>
      <c r="AH7910" s="176"/>
      <c r="AM7910" s="6"/>
      <c r="AN7910" s="6"/>
      <c r="AO7910" s="6"/>
      <c r="AP7910" s="6"/>
      <c r="AQ7910" s="6"/>
      <c r="AR7910" s="6"/>
      <c r="AS7910" s="6"/>
      <c r="AT7910" s="6"/>
      <c r="AU7910" s="6"/>
      <c r="AV7910" s="6"/>
      <c r="AW7910" s="6"/>
      <c r="AX7910" s="6"/>
      <c r="AY7910" s="172"/>
      <c r="AZ7910" s="172"/>
      <c r="BA7910" s="172"/>
      <c r="BB7910" s="6"/>
      <c r="BC7910" s="6"/>
      <c r="BD7910" s="6"/>
      <c r="BE7910" s="6"/>
      <c r="BF7910" s="6"/>
      <c r="BG7910" s="172"/>
      <c r="BH7910" s="172"/>
      <c r="BI7910" s="172"/>
      <c r="BJ7910" s="6"/>
      <c r="BK7910" s="6"/>
      <c r="BL7910" s="6"/>
      <c r="BM7910" s="6"/>
      <c r="BN7910" s="6"/>
      <c r="BO7910" s="6"/>
      <c r="BP7910" s="6"/>
      <c r="BQ7910" s="6"/>
      <c r="BR7910" s="6"/>
      <c r="BS7910" s="6"/>
      <c r="BT7910" s="6"/>
      <c r="CG7910" s="432"/>
      <c r="CH7910" s="432"/>
      <c r="CL7910" s="174"/>
    </row>
    <row r="7911" spans="29:90" s="168" customFormat="1" x14ac:dyDescent="0.25">
      <c r="AC7911" s="175"/>
      <c r="AD7911" s="175"/>
      <c r="AE7911" s="175"/>
      <c r="AF7911" s="175"/>
      <c r="AG7911" s="175"/>
      <c r="AH7911" s="176"/>
      <c r="AM7911" s="6"/>
      <c r="AN7911" s="6"/>
      <c r="AO7911" s="6"/>
      <c r="AP7911" s="6"/>
      <c r="AQ7911" s="6"/>
      <c r="AR7911" s="6"/>
      <c r="AS7911" s="6"/>
      <c r="AT7911" s="6"/>
      <c r="AU7911" s="6"/>
      <c r="AV7911" s="6"/>
      <c r="AW7911" s="6"/>
      <c r="AX7911" s="6"/>
      <c r="AY7911" s="172"/>
      <c r="AZ7911" s="172"/>
      <c r="BA7911" s="172"/>
      <c r="BB7911" s="6"/>
      <c r="BC7911" s="6"/>
      <c r="BD7911" s="6"/>
      <c r="BE7911" s="6"/>
      <c r="BF7911" s="6"/>
      <c r="BG7911" s="172"/>
      <c r="BH7911" s="172"/>
      <c r="BI7911" s="172"/>
      <c r="BJ7911" s="6"/>
      <c r="BK7911" s="6"/>
      <c r="BL7911" s="6"/>
      <c r="BM7911" s="6"/>
      <c r="BN7911" s="6"/>
      <c r="BO7911" s="6"/>
      <c r="BP7911" s="6"/>
      <c r="BQ7911" s="6"/>
      <c r="BR7911" s="6"/>
      <c r="BS7911" s="6"/>
      <c r="BT7911" s="6"/>
      <c r="CG7911" s="432"/>
      <c r="CH7911" s="432"/>
      <c r="CL7911" s="174"/>
    </row>
    <row r="7912" spans="29:90" s="168" customFormat="1" x14ac:dyDescent="0.25">
      <c r="AC7912" s="175"/>
      <c r="AD7912" s="175"/>
      <c r="AE7912" s="175"/>
      <c r="AF7912" s="175"/>
      <c r="AG7912" s="175"/>
      <c r="AH7912" s="176"/>
      <c r="AM7912" s="6"/>
      <c r="AN7912" s="6"/>
      <c r="AO7912" s="6"/>
      <c r="AP7912" s="6"/>
      <c r="AQ7912" s="6"/>
      <c r="AR7912" s="6"/>
      <c r="AS7912" s="6"/>
      <c r="AT7912" s="6"/>
      <c r="AU7912" s="6"/>
      <c r="AV7912" s="6"/>
      <c r="AW7912" s="6"/>
      <c r="AX7912" s="6"/>
      <c r="AY7912" s="172"/>
      <c r="AZ7912" s="172"/>
      <c r="BA7912" s="172"/>
      <c r="BB7912" s="6"/>
      <c r="BC7912" s="6"/>
      <c r="BD7912" s="6"/>
      <c r="BE7912" s="6"/>
      <c r="BF7912" s="6"/>
      <c r="BG7912" s="172"/>
      <c r="BH7912" s="172"/>
      <c r="BI7912" s="172"/>
      <c r="BJ7912" s="6"/>
      <c r="BK7912" s="6"/>
      <c r="BL7912" s="6"/>
      <c r="BM7912" s="6"/>
      <c r="BN7912" s="6"/>
      <c r="BO7912" s="6"/>
      <c r="BP7912" s="6"/>
      <c r="BQ7912" s="6"/>
      <c r="BR7912" s="6"/>
      <c r="BS7912" s="6"/>
      <c r="BT7912" s="6"/>
      <c r="CG7912" s="432"/>
      <c r="CH7912" s="432"/>
      <c r="CL7912" s="174"/>
    </row>
    <row r="7913" spans="29:90" s="168" customFormat="1" x14ac:dyDescent="0.25">
      <c r="AC7913" s="175"/>
      <c r="AD7913" s="175"/>
      <c r="AE7913" s="175"/>
      <c r="AF7913" s="175"/>
      <c r="AG7913" s="175"/>
      <c r="AH7913" s="176"/>
      <c r="AM7913" s="6"/>
      <c r="AN7913" s="6"/>
      <c r="AO7913" s="6"/>
      <c r="AP7913" s="6"/>
      <c r="AQ7913" s="6"/>
      <c r="AR7913" s="6"/>
      <c r="AS7913" s="6"/>
      <c r="AT7913" s="6"/>
      <c r="AU7913" s="6"/>
      <c r="AV7913" s="6"/>
      <c r="AW7913" s="6"/>
      <c r="AX7913" s="6"/>
      <c r="AY7913" s="172"/>
      <c r="AZ7913" s="172"/>
      <c r="BA7913" s="172"/>
      <c r="BB7913" s="6"/>
      <c r="BC7913" s="6"/>
      <c r="BD7913" s="6"/>
      <c r="BE7913" s="6"/>
      <c r="BF7913" s="6"/>
      <c r="BG7913" s="172"/>
      <c r="BH7913" s="172"/>
      <c r="BI7913" s="172"/>
      <c r="BJ7913" s="6"/>
      <c r="BK7913" s="6"/>
      <c r="BL7913" s="6"/>
      <c r="BM7913" s="6"/>
      <c r="BN7913" s="6"/>
      <c r="BO7913" s="6"/>
      <c r="BP7913" s="6"/>
      <c r="BQ7913" s="6"/>
      <c r="BR7913" s="6"/>
      <c r="BS7913" s="6"/>
      <c r="BT7913" s="6"/>
      <c r="CG7913" s="432"/>
      <c r="CH7913" s="432"/>
      <c r="CL7913" s="174"/>
    </row>
    <row r="7914" spans="29:90" s="168" customFormat="1" x14ac:dyDescent="0.25">
      <c r="AC7914" s="175"/>
      <c r="AD7914" s="175"/>
      <c r="AE7914" s="175"/>
      <c r="AF7914" s="175"/>
      <c r="AG7914" s="175"/>
      <c r="AH7914" s="176"/>
      <c r="AM7914" s="6"/>
      <c r="AN7914" s="6"/>
      <c r="AO7914" s="6"/>
      <c r="AP7914" s="6"/>
      <c r="AQ7914" s="6"/>
      <c r="AR7914" s="6"/>
      <c r="AS7914" s="6"/>
      <c r="AT7914" s="6"/>
      <c r="AU7914" s="6"/>
      <c r="AV7914" s="6"/>
      <c r="AW7914" s="6"/>
      <c r="AX7914" s="6"/>
      <c r="AY7914" s="172"/>
      <c r="AZ7914" s="172"/>
      <c r="BA7914" s="172"/>
      <c r="BB7914" s="6"/>
      <c r="BC7914" s="6"/>
      <c r="BD7914" s="6"/>
      <c r="BE7914" s="6"/>
      <c r="BF7914" s="6"/>
      <c r="BG7914" s="172"/>
      <c r="BH7914" s="172"/>
      <c r="BI7914" s="172"/>
      <c r="BJ7914" s="6"/>
      <c r="BK7914" s="6"/>
      <c r="BL7914" s="6"/>
      <c r="BM7914" s="6"/>
      <c r="BN7914" s="6"/>
      <c r="BO7914" s="6"/>
      <c r="BP7914" s="6"/>
      <c r="BQ7914" s="6"/>
      <c r="BR7914" s="6"/>
      <c r="BS7914" s="6"/>
      <c r="BT7914" s="6"/>
      <c r="CG7914" s="432"/>
      <c r="CH7914" s="432"/>
      <c r="CL7914" s="174"/>
    </row>
    <row r="7915" spans="29:90" s="168" customFormat="1" x14ac:dyDescent="0.25">
      <c r="AC7915" s="175"/>
      <c r="AD7915" s="175"/>
      <c r="AE7915" s="175"/>
      <c r="AF7915" s="175"/>
      <c r="AG7915" s="175"/>
      <c r="AH7915" s="176"/>
      <c r="AM7915" s="6"/>
      <c r="AN7915" s="6"/>
      <c r="AO7915" s="6"/>
      <c r="AP7915" s="6"/>
      <c r="AQ7915" s="6"/>
      <c r="AR7915" s="6"/>
      <c r="AS7915" s="6"/>
      <c r="AT7915" s="6"/>
      <c r="AU7915" s="6"/>
      <c r="AV7915" s="6"/>
      <c r="AW7915" s="6"/>
      <c r="AX7915" s="6"/>
      <c r="AY7915" s="172"/>
      <c r="AZ7915" s="172"/>
      <c r="BA7915" s="172"/>
      <c r="BB7915" s="6"/>
      <c r="BC7915" s="6"/>
      <c r="BD7915" s="6"/>
      <c r="BE7915" s="6"/>
      <c r="BF7915" s="6"/>
      <c r="BG7915" s="172"/>
      <c r="BH7915" s="172"/>
      <c r="BI7915" s="172"/>
      <c r="BJ7915" s="6"/>
      <c r="BK7915" s="6"/>
      <c r="BL7915" s="6"/>
      <c r="BM7915" s="6"/>
      <c r="BN7915" s="6"/>
      <c r="BO7915" s="6"/>
      <c r="BP7915" s="6"/>
      <c r="BQ7915" s="6"/>
      <c r="BR7915" s="6"/>
      <c r="BS7915" s="6"/>
      <c r="BT7915" s="6"/>
      <c r="CG7915" s="432"/>
      <c r="CH7915" s="432"/>
      <c r="CL7915" s="174"/>
    </row>
    <row r="7916" spans="29:90" s="168" customFormat="1" x14ac:dyDescent="0.25">
      <c r="AC7916" s="175"/>
      <c r="AD7916" s="175"/>
      <c r="AE7916" s="175"/>
      <c r="AF7916" s="175"/>
      <c r="AG7916" s="175"/>
      <c r="AH7916" s="176"/>
      <c r="AM7916" s="6"/>
      <c r="AN7916" s="6"/>
      <c r="AO7916" s="6"/>
      <c r="AP7916" s="6"/>
      <c r="AQ7916" s="6"/>
      <c r="AR7916" s="6"/>
      <c r="AS7916" s="6"/>
      <c r="AT7916" s="6"/>
      <c r="AU7916" s="6"/>
      <c r="AV7916" s="6"/>
      <c r="AW7916" s="6"/>
      <c r="AX7916" s="6"/>
      <c r="AY7916" s="172"/>
      <c r="AZ7916" s="172"/>
      <c r="BA7916" s="172"/>
      <c r="BB7916" s="6"/>
      <c r="BC7916" s="6"/>
      <c r="BD7916" s="6"/>
      <c r="BE7916" s="6"/>
      <c r="BF7916" s="6"/>
      <c r="BG7916" s="172"/>
      <c r="BH7916" s="172"/>
      <c r="BI7916" s="172"/>
      <c r="BJ7916" s="6"/>
      <c r="BK7916" s="6"/>
      <c r="BL7916" s="6"/>
      <c r="BM7916" s="6"/>
      <c r="BN7916" s="6"/>
      <c r="BO7916" s="6"/>
      <c r="BP7916" s="6"/>
      <c r="BQ7916" s="6"/>
      <c r="BR7916" s="6"/>
      <c r="BS7916" s="6"/>
      <c r="BT7916" s="6"/>
      <c r="CG7916" s="432"/>
      <c r="CH7916" s="432"/>
      <c r="CL7916" s="174"/>
    </row>
    <row r="7917" spans="29:90" s="168" customFormat="1" x14ac:dyDescent="0.25">
      <c r="AC7917" s="175"/>
      <c r="AD7917" s="175"/>
      <c r="AE7917" s="175"/>
      <c r="AF7917" s="175"/>
      <c r="AG7917" s="175"/>
      <c r="AH7917" s="176"/>
      <c r="AM7917" s="6"/>
      <c r="AN7917" s="6"/>
      <c r="AO7917" s="6"/>
      <c r="AP7917" s="6"/>
      <c r="AQ7917" s="6"/>
      <c r="AR7917" s="6"/>
      <c r="AS7917" s="6"/>
      <c r="AT7917" s="6"/>
      <c r="AU7917" s="6"/>
      <c r="AV7917" s="6"/>
      <c r="AW7917" s="6"/>
      <c r="AX7917" s="6"/>
      <c r="AY7917" s="172"/>
      <c r="AZ7917" s="172"/>
      <c r="BA7917" s="172"/>
      <c r="BB7917" s="6"/>
      <c r="BC7917" s="6"/>
      <c r="BD7917" s="6"/>
      <c r="BE7917" s="6"/>
      <c r="BF7917" s="6"/>
      <c r="BG7917" s="172"/>
      <c r="BH7917" s="172"/>
      <c r="BI7917" s="172"/>
      <c r="BJ7917" s="6"/>
      <c r="BK7917" s="6"/>
      <c r="BL7917" s="6"/>
      <c r="BM7917" s="6"/>
      <c r="BN7917" s="6"/>
      <c r="BO7917" s="6"/>
      <c r="BP7917" s="6"/>
      <c r="BQ7917" s="6"/>
      <c r="BR7917" s="6"/>
      <c r="BS7917" s="6"/>
      <c r="BT7917" s="6"/>
      <c r="CG7917" s="432"/>
      <c r="CH7917" s="432"/>
      <c r="CL7917" s="174"/>
    </row>
    <row r="7918" spans="29:90" s="168" customFormat="1" x14ac:dyDescent="0.25">
      <c r="AC7918" s="175"/>
      <c r="AD7918" s="175"/>
      <c r="AE7918" s="175"/>
      <c r="AF7918" s="175"/>
      <c r="AG7918" s="175"/>
      <c r="AH7918" s="176"/>
      <c r="AM7918" s="6"/>
      <c r="AN7918" s="6"/>
      <c r="AO7918" s="6"/>
      <c r="AP7918" s="6"/>
      <c r="AQ7918" s="6"/>
      <c r="AR7918" s="6"/>
      <c r="AS7918" s="6"/>
      <c r="AT7918" s="6"/>
      <c r="AU7918" s="6"/>
      <c r="AV7918" s="6"/>
      <c r="AW7918" s="6"/>
      <c r="AX7918" s="6"/>
      <c r="AY7918" s="172"/>
      <c r="AZ7918" s="172"/>
      <c r="BA7918" s="172"/>
      <c r="BB7918" s="6"/>
      <c r="BC7918" s="6"/>
      <c r="BD7918" s="6"/>
      <c r="BE7918" s="6"/>
      <c r="BF7918" s="6"/>
      <c r="BG7918" s="172"/>
      <c r="BH7918" s="172"/>
      <c r="BI7918" s="172"/>
      <c r="BJ7918" s="6"/>
      <c r="BK7918" s="6"/>
      <c r="BL7918" s="6"/>
      <c r="BM7918" s="6"/>
      <c r="BN7918" s="6"/>
      <c r="BO7918" s="6"/>
      <c r="BP7918" s="6"/>
      <c r="BQ7918" s="6"/>
      <c r="BR7918" s="6"/>
      <c r="BS7918" s="6"/>
      <c r="BT7918" s="6"/>
      <c r="CG7918" s="432"/>
      <c r="CH7918" s="432"/>
      <c r="CL7918" s="174"/>
    </row>
    <row r="7919" spans="29:90" s="168" customFormat="1" x14ac:dyDescent="0.25">
      <c r="AC7919" s="175"/>
      <c r="AD7919" s="175"/>
      <c r="AE7919" s="175"/>
      <c r="AF7919" s="175"/>
      <c r="AG7919" s="175"/>
      <c r="AH7919" s="176"/>
      <c r="AM7919" s="6"/>
      <c r="AN7919" s="6"/>
      <c r="AO7919" s="6"/>
      <c r="AP7919" s="6"/>
      <c r="AQ7919" s="6"/>
      <c r="AR7919" s="6"/>
      <c r="AS7919" s="6"/>
      <c r="AT7919" s="6"/>
      <c r="AU7919" s="6"/>
      <c r="AV7919" s="6"/>
      <c r="AW7919" s="6"/>
      <c r="AX7919" s="6"/>
      <c r="AY7919" s="172"/>
      <c r="AZ7919" s="172"/>
      <c r="BA7919" s="172"/>
      <c r="BB7919" s="6"/>
      <c r="BC7919" s="6"/>
      <c r="BD7919" s="6"/>
      <c r="BE7919" s="6"/>
      <c r="BF7919" s="6"/>
      <c r="BG7919" s="172"/>
      <c r="BH7919" s="172"/>
      <c r="BI7919" s="172"/>
      <c r="BJ7919" s="6"/>
      <c r="BK7919" s="6"/>
      <c r="BL7919" s="6"/>
      <c r="BM7919" s="6"/>
      <c r="BN7919" s="6"/>
      <c r="BO7919" s="6"/>
      <c r="BP7919" s="6"/>
      <c r="BQ7919" s="6"/>
      <c r="BR7919" s="6"/>
      <c r="BS7919" s="6"/>
      <c r="BT7919" s="6"/>
      <c r="CG7919" s="432"/>
      <c r="CH7919" s="432"/>
      <c r="CL7919" s="174"/>
    </row>
    <row r="7920" spans="29:90" s="168" customFormat="1" x14ac:dyDescent="0.25">
      <c r="AC7920" s="175"/>
      <c r="AD7920" s="175"/>
      <c r="AE7920" s="175"/>
      <c r="AF7920" s="175"/>
      <c r="AG7920" s="175"/>
      <c r="AH7920" s="176"/>
      <c r="AM7920" s="6"/>
      <c r="AN7920" s="6"/>
      <c r="AO7920" s="6"/>
      <c r="AP7920" s="6"/>
      <c r="AQ7920" s="6"/>
      <c r="AR7920" s="6"/>
      <c r="AS7920" s="6"/>
      <c r="AT7920" s="6"/>
      <c r="AU7920" s="6"/>
      <c r="AV7920" s="6"/>
      <c r="AW7920" s="6"/>
      <c r="AX7920" s="6"/>
      <c r="AY7920" s="172"/>
      <c r="AZ7920" s="172"/>
      <c r="BA7920" s="172"/>
      <c r="BB7920" s="6"/>
      <c r="BC7920" s="6"/>
      <c r="BD7920" s="6"/>
      <c r="BE7920" s="6"/>
      <c r="BF7920" s="6"/>
      <c r="BG7920" s="172"/>
      <c r="BH7920" s="172"/>
      <c r="BI7920" s="172"/>
      <c r="BJ7920" s="6"/>
      <c r="BK7920" s="6"/>
      <c r="BL7920" s="6"/>
      <c r="BM7920" s="6"/>
      <c r="BN7920" s="6"/>
      <c r="BO7920" s="6"/>
      <c r="BP7920" s="6"/>
      <c r="BQ7920" s="6"/>
      <c r="BR7920" s="6"/>
      <c r="BS7920" s="6"/>
      <c r="BT7920" s="6"/>
      <c r="CG7920" s="432"/>
      <c r="CH7920" s="432"/>
      <c r="CL7920" s="174"/>
    </row>
    <row r="7921" spans="29:90" s="168" customFormat="1" x14ac:dyDescent="0.25">
      <c r="AC7921" s="175"/>
      <c r="AD7921" s="175"/>
      <c r="AE7921" s="175"/>
      <c r="AF7921" s="175"/>
      <c r="AG7921" s="175"/>
      <c r="AH7921" s="176"/>
      <c r="AM7921" s="6"/>
      <c r="AN7921" s="6"/>
      <c r="AO7921" s="6"/>
      <c r="AP7921" s="6"/>
      <c r="AQ7921" s="6"/>
      <c r="AR7921" s="6"/>
      <c r="AS7921" s="6"/>
      <c r="AT7921" s="6"/>
      <c r="AU7921" s="6"/>
      <c r="AV7921" s="6"/>
      <c r="AW7921" s="6"/>
      <c r="AX7921" s="6"/>
      <c r="AY7921" s="172"/>
      <c r="AZ7921" s="172"/>
      <c r="BA7921" s="172"/>
      <c r="BB7921" s="6"/>
      <c r="BC7921" s="6"/>
      <c r="BD7921" s="6"/>
      <c r="BE7921" s="6"/>
      <c r="BF7921" s="6"/>
      <c r="BG7921" s="172"/>
      <c r="BH7921" s="172"/>
      <c r="BI7921" s="172"/>
      <c r="BJ7921" s="6"/>
      <c r="BK7921" s="6"/>
      <c r="BL7921" s="6"/>
      <c r="BM7921" s="6"/>
      <c r="BN7921" s="6"/>
      <c r="BO7921" s="6"/>
      <c r="BP7921" s="6"/>
      <c r="BQ7921" s="6"/>
      <c r="BR7921" s="6"/>
      <c r="BS7921" s="6"/>
      <c r="BT7921" s="6"/>
      <c r="CG7921" s="432"/>
      <c r="CH7921" s="432"/>
      <c r="CL7921" s="174"/>
    </row>
    <row r="7922" spans="29:90" s="168" customFormat="1" x14ac:dyDescent="0.25">
      <c r="AC7922" s="175"/>
      <c r="AD7922" s="175"/>
      <c r="AE7922" s="175"/>
      <c r="AF7922" s="175"/>
      <c r="AG7922" s="175"/>
      <c r="AH7922" s="176"/>
      <c r="AM7922" s="6"/>
      <c r="AN7922" s="6"/>
      <c r="AO7922" s="6"/>
      <c r="AP7922" s="6"/>
      <c r="AQ7922" s="6"/>
      <c r="AR7922" s="6"/>
      <c r="AS7922" s="6"/>
      <c r="AT7922" s="6"/>
      <c r="AU7922" s="6"/>
      <c r="AV7922" s="6"/>
      <c r="AW7922" s="6"/>
      <c r="AX7922" s="6"/>
      <c r="AY7922" s="172"/>
      <c r="AZ7922" s="172"/>
      <c r="BA7922" s="172"/>
      <c r="BB7922" s="6"/>
      <c r="BC7922" s="6"/>
      <c r="BD7922" s="6"/>
      <c r="BE7922" s="6"/>
      <c r="BF7922" s="6"/>
      <c r="BG7922" s="172"/>
      <c r="BH7922" s="172"/>
      <c r="BI7922" s="172"/>
      <c r="BJ7922" s="6"/>
      <c r="BK7922" s="6"/>
      <c r="BL7922" s="6"/>
      <c r="BM7922" s="6"/>
      <c r="BN7922" s="6"/>
      <c r="BO7922" s="6"/>
      <c r="BP7922" s="6"/>
      <c r="BQ7922" s="6"/>
      <c r="BR7922" s="6"/>
      <c r="BS7922" s="6"/>
      <c r="BT7922" s="6"/>
      <c r="CG7922" s="432"/>
      <c r="CH7922" s="432"/>
      <c r="CL7922" s="174"/>
    </row>
    <row r="7923" spans="29:90" s="168" customFormat="1" x14ac:dyDescent="0.25">
      <c r="AC7923" s="175"/>
      <c r="AD7923" s="175"/>
      <c r="AE7923" s="175"/>
      <c r="AF7923" s="175"/>
      <c r="AG7923" s="175"/>
      <c r="AH7923" s="176"/>
      <c r="AM7923" s="6"/>
      <c r="AN7923" s="6"/>
      <c r="AO7923" s="6"/>
      <c r="AP7923" s="6"/>
      <c r="AQ7923" s="6"/>
      <c r="AR7923" s="6"/>
      <c r="AS7923" s="6"/>
      <c r="AT7923" s="6"/>
      <c r="AU7923" s="6"/>
      <c r="AV7923" s="6"/>
      <c r="AW7923" s="6"/>
      <c r="AX7923" s="6"/>
      <c r="AY7923" s="172"/>
      <c r="AZ7923" s="172"/>
      <c r="BA7923" s="172"/>
      <c r="BB7923" s="6"/>
      <c r="BC7923" s="6"/>
      <c r="BD7923" s="6"/>
      <c r="BE7923" s="6"/>
      <c r="BF7923" s="6"/>
      <c r="BG7923" s="172"/>
      <c r="BH7923" s="172"/>
      <c r="BI7923" s="172"/>
      <c r="BJ7923" s="6"/>
      <c r="BK7923" s="6"/>
      <c r="BL7923" s="6"/>
      <c r="BM7923" s="6"/>
      <c r="BN7923" s="6"/>
      <c r="BO7923" s="6"/>
      <c r="BP7923" s="6"/>
      <c r="BQ7923" s="6"/>
      <c r="BR7923" s="6"/>
      <c r="BS7923" s="6"/>
      <c r="BT7923" s="6"/>
      <c r="CG7923" s="432"/>
      <c r="CH7923" s="432"/>
      <c r="CL7923" s="174"/>
    </row>
    <row r="7924" spans="29:90" s="168" customFormat="1" x14ac:dyDescent="0.25">
      <c r="AC7924" s="175"/>
      <c r="AD7924" s="175"/>
      <c r="AE7924" s="175"/>
      <c r="AF7924" s="175"/>
      <c r="AG7924" s="175"/>
      <c r="AH7924" s="176"/>
      <c r="AM7924" s="6"/>
      <c r="AN7924" s="6"/>
      <c r="AO7924" s="6"/>
      <c r="AP7924" s="6"/>
      <c r="AQ7924" s="6"/>
      <c r="AR7924" s="6"/>
      <c r="AS7924" s="6"/>
      <c r="AT7924" s="6"/>
      <c r="AU7924" s="6"/>
      <c r="AV7924" s="6"/>
      <c r="AW7924" s="6"/>
      <c r="AX7924" s="6"/>
      <c r="AY7924" s="172"/>
      <c r="AZ7924" s="172"/>
      <c r="BA7924" s="172"/>
      <c r="BB7924" s="6"/>
      <c r="BC7924" s="6"/>
      <c r="BD7924" s="6"/>
      <c r="BE7924" s="6"/>
      <c r="BF7924" s="6"/>
      <c r="BG7924" s="172"/>
      <c r="BH7924" s="172"/>
      <c r="BI7924" s="172"/>
      <c r="BJ7924" s="6"/>
      <c r="BK7924" s="6"/>
      <c r="BL7924" s="6"/>
      <c r="BM7924" s="6"/>
      <c r="BN7924" s="6"/>
      <c r="BO7924" s="6"/>
      <c r="BP7924" s="6"/>
      <c r="BQ7924" s="6"/>
      <c r="BR7924" s="6"/>
      <c r="BS7924" s="6"/>
      <c r="BT7924" s="6"/>
      <c r="CG7924" s="432"/>
      <c r="CH7924" s="432"/>
      <c r="CL7924" s="174"/>
    </row>
    <row r="7925" spans="29:90" s="168" customFormat="1" x14ac:dyDescent="0.25">
      <c r="AC7925" s="175"/>
      <c r="AD7925" s="175"/>
      <c r="AE7925" s="175"/>
      <c r="AF7925" s="175"/>
      <c r="AG7925" s="175"/>
      <c r="AH7925" s="176"/>
      <c r="AM7925" s="6"/>
      <c r="AN7925" s="6"/>
      <c r="AO7925" s="6"/>
      <c r="AP7925" s="6"/>
      <c r="AQ7925" s="6"/>
      <c r="AR7925" s="6"/>
      <c r="AS7925" s="6"/>
      <c r="AT7925" s="6"/>
      <c r="AU7925" s="6"/>
      <c r="AV7925" s="6"/>
      <c r="AW7925" s="6"/>
      <c r="AX7925" s="6"/>
      <c r="AY7925" s="172"/>
      <c r="AZ7925" s="172"/>
      <c r="BA7925" s="172"/>
      <c r="BB7925" s="6"/>
      <c r="BC7925" s="6"/>
      <c r="BD7925" s="6"/>
      <c r="BE7925" s="6"/>
      <c r="BF7925" s="6"/>
      <c r="BG7925" s="172"/>
      <c r="BH7925" s="172"/>
      <c r="BI7925" s="172"/>
      <c r="BJ7925" s="6"/>
      <c r="BK7925" s="6"/>
      <c r="BL7925" s="6"/>
      <c r="BM7925" s="6"/>
      <c r="BN7925" s="6"/>
      <c r="BO7925" s="6"/>
      <c r="BP7925" s="6"/>
      <c r="BQ7925" s="6"/>
      <c r="BR7925" s="6"/>
      <c r="BS7925" s="6"/>
      <c r="BT7925" s="6"/>
      <c r="CG7925" s="432"/>
      <c r="CH7925" s="432"/>
      <c r="CL7925" s="174"/>
    </row>
    <row r="7926" spans="29:90" s="168" customFormat="1" x14ac:dyDescent="0.25">
      <c r="AC7926" s="175"/>
      <c r="AD7926" s="175"/>
      <c r="AE7926" s="175"/>
      <c r="AF7926" s="175"/>
      <c r="AG7926" s="175"/>
      <c r="AH7926" s="176"/>
      <c r="AM7926" s="6"/>
      <c r="AN7926" s="6"/>
      <c r="AO7926" s="6"/>
      <c r="AP7926" s="6"/>
      <c r="AQ7926" s="6"/>
      <c r="AR7926" s="6"/>
      <c r="AS7926" s="6"/>
      <c r="AT7926" s="6"/>
      <c r="AU7926" s="6"/>
      <c r="AV7926" s="6"/>
      <c r="AW7926" s="6"/>
      <c r="AX7926" s="6"/>
      <c r="AY7926" s="172"/>
      <c r="AZ7926" s="172"/>
      <c r="BA7926" s="172"/>
      <c r="BB7926" s="6"/>
      <c r="BC7926" s="6"/>
      <c r="BD7926" s="6"/>
      <c r="BE7926" s="6"/>
      <c r="BF7926" s="6"/>
      <c r="BG7926" s="172"/>
      <c r="BH7926" s="172"/>
      <c r="BI7926" s="172"/>
      <c r="BJ7926" s="6"/>
      <c r="BK7926" s="6"/>
      <c r="BL7926" s="6"/>
      <c r="BM7926" s="6"/>
      <c r="BN7926" s="6"/>
      <c r="BO7926" s="6"/>
      <c r="BP7926" s="6"/>
      <c r="BQ7926" s="6"/>
      <c r="BR7926" s="6"/>
      <c r="BS7926" s="6"/>
      <c r="BT7926" s="6"/>
      <c r="CG7926" s="432"/>
      <c r="CH7926" s="432"/>
      <c r="CL7926" s="174"/>
    </row>
    <row r="7927" spans="29:90" s="168" customFormat="1" x14ac:dyDescent="0.25">
      <c r="AC7927" s="175"/>
      <c r="AD7927" s="175"/>
      <c r="AE7927" s="175"/>
      <c r="AF7927" s="175"/>
      <c r="AG7927" s="175"/>
      <c r="AH7927" s="176"/>
      <c r="AM7927" s="6"/>
      <c r="AN7927" s="6"/>
      <c r="AO7927" s="6"/>
      <c r="AP7927" s="6"/>
      <c r="AQ7927" s="6"/>
      <c r="AR7927" s="6"/>
      <c r="AS7927" s="6"/>
      <c r="AT7927" s="6"/>
      <c r="AU7927" s="6"/>
      <c r="AV7927" s="6"/>
      <c r="AW7927" s="6"/>
      <c r="AX7927" s="6"/>
      <c r="AY7927" s="172"/>
      <c r="AZ7927" s="172"/>
      <c r="BA7927" s="172"/>
      <c r="BB7927" s="6"/>
      <c r="BC7927" s="6"/>
      <c r="BD7927" s="6"/>
      <c r="BE7927" s="6"/>
      <c r="BF7927" s="6"/>
      <c r="BG7927" s="172"/>
      <c r="BH7927" s="172"/>
      <c r="BI7927" s="172"/>
      <c r="BJ7927" s="6"/>
      <c r="BK7927" s="6"/>
      <c r="BL7927" s="6"/>
      <c r="BM7927" s="6"/>
      <c r="BN7927" s="6"/>
      <c r="BO7927" s="6"/>
      <c r="BP7927" s="6"/>
      <c r="BQ7927" s="6"/>
      <c r="BR7927" s="6"/>
      <c r="BS7927" s="6"/>
      <c r="BT7927" s="6"/>
      <c r="CG7927" s="432"/>
      <c r="CH7927" s="432"/>
      <c r="CL7927" s="174"/>
    </row>
    <row r="7928" spans="29:90" s="168" customFormat="1" x14ac:dyDescent="0.25">
      <c r="AC7928" s="175"/>
      <c r="AD7928" s="175"/>
      <c r="AE7928" s="175"/>
      <c r="AF7928" s="175"/>
      <c r="AG7928" s="175"/>
      <c r="AH7928" s="176"/>
      <c r="AM7928" s="6"/>
      <c r="AN7928" s="6"/>
      <c r="AO7928" s="6"/>
      <c r="AP7928" s="6"/>
      <c r="AQ7928" s="6"/>
      <c r="AR7928" s="6"/>
      <c r="AS7928" s="6"/>
      <c r="AT7928" s="6"/>
      <c r="AU7928" s="6"/>
      <c r="AV7928" s="6"/>
      <c r="AW7928" s="6"/>
      <c r="AX7928" s="6"/>
      <c r="AY7928" s="172"/>
      <c r="AZ7928" s="172"/>
      <c r="BA7928" s="172"/>
      <c r="BB7928" s="6"/>
      <c r="BC7928" s="6"/>
      <c r="BD7928" s="6"/>
      <c r="BE7928" s="6"/>
      <c r="BF7928" s="6"/>
      <c r="BG7928" s="172"/>
      <c r="BH7928" s="172"/>
      <c r="BI7928" s="172"/>
      <c r="BJ7928" s="6"/>
      <c r="BK7928" s="6"/>
      <c r="BL7928" s="6"/>
      <c r="BM7928" s="6"/>
      <c r="BN7928" s="6"/>
      <c r="BO7928" s="6"/>
      <c r="BP7928" s="6"/>
      <c r="BQ7928" s="6"/>
      <c r="BR7928" s="6"/>
      <c r="BS7928" s="6"/>
      <c r="BT7928" s="6"/>
      <c r="CG7928" s="432"/>
      <c r="CH7928" s="432"/>
      <c r="CL7928" s="174"/>
    </row>
    <row r="7929" spans="29:90" s="168" customFormat="1" x14ac:dyDescent="0.25">
      <c r="AC7929" s="175"/>
      <c r="AD7929" s="175"/>
      <c r="AE7929" s="175"/>
      <c r="AF7929" s="175"/>
      <c r="AG7929" s="175"/>
      <c r="AH7929" s="176"/>
      <c r="AM7929" s="6"/>
      <c r="AN7929" s="6"/>
      <c r="AO7929" s="6"/>
      <c r="AP7929" s="6"/>
      <c r="AQ7929" s="6"/>
      <c r="AR7929" s="6"/>
      <c r="AS7929" s="6"/>
      <c r="AT7929" s="6"/>
      <c r="AU7929" s="6"/>
      <c r="AV7929" s="6"/>
      <c r="AW7929" s="6"/>
      <c r="AX7929" s="6"/>
      <c r="AY7929" s="172"/>
      <c r="AZ7929" s="172"/>
      <c r="BA7929" s="172"/>
      <c r="BB7929" s="6"/>
      <c r="BC7929" s="6"/>
      <c r="BD7929" s="6"/>
      <c r="BE7929" s="6"/>
      <c r="BF7929" s="6"/>
      <c r="BG7929" s="172"/>
      <c r="BH7929" s="172"/>
      <c r="BI7929" s="172"/>
      <c r="BJ7929" s="6"/>
      <c r="BK7929" s="6"/>
      <c r="BL7929" s="6"/>
      <c r="BM7929" s="6"/>
      <c r="BN7929" s="6"/>
      <c r="BO7929" s="6"/>
      <c r="BP7929" s="6"/>
      <c r="BQ7929" s="6"/>
      <c r="BR7929" s="6"/>
      <c r="BS7929" s="6"/>
      <c r="BT7929" s="6"/>
      <c r="CG7929" s="432"/>
      <c r="CH7929" s="432"/>
      <c r="CL7929" s="174"/>
    </row>
    <row r="7930" spans="29:90" s="168" customFormat="1" x14ac:dyDescent="0.25">
      <c r="AC7930" s="175"/>
      <c r="AD7930" s="175"/>
      <c r="AE7930" s="175"/>
      <c r="AF7930" s="175"/>
      <c r="AG7930" s="175"/>
      <c r="AH7930" s="176"/>
      <c r="AM7930" s="6"/>
      <c r="AN7930" s="6"/>
      <c r="AO7930" s="6"/>
      <c r="AP7930" s="6"/>
      <c r="AQ7930" s="6"/>
      <c r="AR7930" s="6"/>
      <c r="AS7930" s="6"/>
      <c r="AT7930" s="6"/>
      <c r="AU7930" s="6"/>
      <c r="AV7930" s="6"/>
      <c r="AW7930" s="6"/>
      <c r="AX7930" s="6"/>
      <c r="AY7930" s="172"/>
      <c r="AZ7930" s="172"/>
      <c r="BA7930" s="172"/>
      <c r="BB7930" s="6"/>
      <c r="BC7930" s="6"/>
      <c r="BD7930" s="6"/>
      <c r="BE7930" s="6"/>
      <c r="BF7930" s="6"/>
      <c r="BG7930" s="172"/>
      <c r="BH7930" s="172"/>
      <c r="BI7930" s="172"/>
      <c r="BJ7930" s="6"/>
      <c r="BK7930" s="6"/>
      <c r="BL7930" s="6"/>
      <c r="BM7930" s="6"/>
      <c r="BN7930" s="6"/>
      <c r="BO7930" s="6"/>
      <c r="BP7930" s="6"/>
      <c r="BQ7930" s="6"/>
      <c r="BR7930" s="6"/>
      <c r="BS7930" s="6"/>
      <c r="BT7930" s="6"/>
      <c r="CG7930" s="432"/>
      <c r="CH7930" s="432"/>
      <c r="CL7930" s="174"/>
    </row>
    <row r="7931" spans="29:90" s="168" customFormat="1" x14ac:dyDescent="0.25">
      <c r="AC7931" s="175"/>
      <c r="AD7931" s="175"/>
      <c r="AE7931" s="175"/>
      <c r="AF7931" s="175"/>
      <c r="AG7931" s="175"/>
      <c r="AH7931" s="176"/>
      <c r="AM7931" s="6"/>
      <c r="AN7931" s="6"/>
      <c r="AO7931" s="6"/>
      <c r="AP7931" s="6"/>
      <c r="AQ7931" s="6"/>
      <c r="AR7931" s="6"/>
      <c r="AS7931" s="6"/>
      <c r="AT7931" s="6"/>
      <c r="AU7931" s="6"/>
      <c r="AV7931" s="6"/>
      <c r="AW7931" s="6"/>
      <c r="AX7931" s="6"/>
      <c r="AY7931" s="172"/>
      <c r="AZ7931" s="172"/>
      <c r="BA7931" s="172"/>
      <c r="BB7931" s="6"/>
      <c r="BC7931" s="6"/>
      <c r="BD7931" s="6"/>
      <c r="BE7931" s="6"/>
      <c r="BF7931" s="6"/>
      <c r="BG7931" s="172"/>
      <c r="BH7931" s="172"/>
      <c r="BI7931" s="172"/>
      <c r="BJ7931" s="6"/>
      <c r="BK7931" s="6"/>
      <c r="BL7931" s="6"/>
      <c r="BM7931" s="6"/>
      <c r="BN7931" s="6"/>
      <c r="BO7931" s="6"/>
      <c r="BP7931" s="6"/>
      <c r="BQ7931" s="6"/>
      <c r="BR7931" s="6"/>
      <c r="BS7931" s="6"/>
      <c r="BT7931" s="6"/>
      <c r="CG7931" s="432"/>
      <c r="CH7931" s="432"/>
      <c r="CL7931" s="174"/>
    </row>
    <row r="7932" spans="29:90" s="168" customFormat="1" x14ac:dyDescent="0.25">
      <c r="AC7932" s="175"/>
      <c r="AD7932" s="175"/>
      <c r="AE7932" s="175"/>
      <c r="AF7932" s="175"/>
      <c r="AG7932" s="175"/>
      <c r="AH7932" s="176"/>
      <c r="AM7932" s="6"/>
      <c r="AN7932" s="6"/>
      <c r="AO7932" s="6"/>
      <c r="AP7932" s="6"/>
      <c r="AQ7932" s="6"/>
      <c r="AR7932" s="6"/>
      <c r="AS7932" s="6"/>
      <c r="AT7932" s="6"/>
      <c r="AU7932" s="6"/>
      <c r="AV7932" s="6"/>
      <c r="AW7932" s="6"/>
      <c r="AX7932" s="6"/>
      <c r="AY7932" s="172"/>
      <c r="AZ7932" s="172"/>
      <c r="BA7932" s="172"/>
      <c r="BB7932" s="6"/>
      <c r="BC7932" s="6"/>
      <c r="BD7932" s="6"/>
      <c r="BE7932" s="6"/>
      <c r="BF7932" s="6"/>
      <c r="BG7932" s="172"/>
      <c r="BH7932" s="172"/>
      <c r="BI7932" s="172"/>
      <c r="BJ7932" s="6"/>
      <c r="BK7932" s="6"/>
      <c r="BL7932" s="6"/>
      <c r="BM7932" s="6"/>
      <c r="BN7932" s="6"/>
      <c r="BO7932" s="6"/>
      <c r="BP7932" s="6"/>
      <c r="BQ7932" s="6"/>
      <c r="BR7932" s="6"/>
      <c r="BS7932" s="6"/>
      <c r="BT7932" s="6"/>
      <c r="CG7932" s="432"/>
      <c r="CH7932" s="432"/>
      <c r="CL7932" s="174"/>
    </row>
    <row r="7933" spans="29:90" s="168" customFormat="1" x14ac:dyDescent="0.25">
      <c r="AC7933" s="175"/>
      <c r="AD7933" s="175"/>
      <c r="AE7933" s="175"/>
      <c r="AF7933" s="175"/>
      <c r="AG7933" s="175"/>
      <c r="AH7933" s="176"/>
      <c r="AM7933" s="6"/>
      <c r="AN7933" s="6"/>
      <c r="AO7933" s="6"/>
      <c r="AP7933" s="6"/>
      <c r="AQ7933" s="6"/>
      <c r="AR7933" s="6"/>
      <c r="AS7933" s="6"/>
      <c r="AT7933" s="6"/>
      <c r="AU7933" s="6"/>
      <c r="AV7933" s="6"/>
      <c r="AW7933" s="6"/>
      <c r="AX7933" s="6"/>
      <c r="AY7933" s="172"/>
      <c r="AZ7933" s="172"/>
      <c r="BA7933" s="172"/>
      <c r="BB7933" s="6"/>
      <c r="BC7933" s="6"/>
      <c r="BD7933" s="6"/>
      <c r="BE7933" s="6"/>
      <c r="BF7933" s="6"/>
      <c r="BG7933" s="172"/>
      <c r="BH7933" s="172"/>
      <c r="BI7933" s="172"/>
      <c r="BJ7933" s="6"/>
      <c r="BK7933" s="6"/>
      <c r="BL7933" s="6"/>
      <c r="BM7933" s="6"/>
      <c r="BN7933" s="6"/>
      <c r="BO7933" s="6"/>
      <c r="BP7933" s="6"/>
      <c r="BQ7933" s="6"/>
      <c r="BR7933" s="6"/>
      <c r="BS7933" s="6"/>
      <c r="BT7933" s="6"/>
      <c r="CG7933" s="432"/>
      <c r="CH7933" s="432"/>
      <c r="CL7933" s="174"/>
    </row>
    <row r="7934" spans="29:90" s="168" customFormat="1" x14ac:dyDescent="0.25">
      <c r="AC7934" s="175"/>
      <c r="AD7934" s="175"/>
      <c r="AE7934" s="175"/>
      <c r="AF7934" s="175"/>
      <c r="AG7934" s="175"/>
      <c r="AH7934" s="176"/>
      <c r="AM7934" s="6"/>
      <c r="AN7934" s="6"/>
      <c r="AO7934" s="6"/>
      <c r="AP7934" s="6"/>
      <c r="AQ7934" s="6"/>
      <c r="AR7934" s="6"/>
      <c r="AS7934" s="6"/>
      <c r="AT7934" s="6"/>
      <c r="AU7934" s="6"/>
      <c r="AV7934" s="6"/>
      <c r="AW7934" s="6"/>
      <c r="AX7934" s="6"/>
      <c r="AY7934" s="172"/>
      <c r="AZ7934" s="172"/>
      <c r="BA7934" s="172"/>
      <c r="BB7934" s="6"/>
      <c r="BC7934" s="6"/>
      <c r="BD7934" s="6"/>
      <c r="BE7934" s="6"/>
      <c r="BF7934" s="6"/>
      <c r="BG7934" s="172"/>
      <c r="BH7934" s="172"/>
      <c r="BI7934" s="172"/>
      <c r="BJ7934" s="6"/>
      <c r="BK7934" s="6"/>
      <c r="BL7934" s="6"/>
      <c r="BM7934" s="6"/>
      <c r="BN7934" s="6"/>
      <c r="BO7934" s="6"/>
      <c r="BP7934" s="6"/>
      <c r="BQ7934" s="6"/>
      <c r="BR7934" s="6"/>
      <c r="BS7934" s="6"/>
      <c r="BT7934" s="6"/>
      <c r="CG7934" s="432"/>
      <c r="CH7934" s="432"/>
      <c r="CL7934" s="174"/>
    </row>
    <row r="7935" spans="29:90" s="168" customFormat="1" x14ac:dyDescent="0.25">
      <c r="AC7935" s="175"/>
      <c r="AD7935" s="175"/>
      <c r="AE7935" s="175"/>
      <c r="AF7935" s="175"/>
      <c r="AG7935" s="175"/>
      <c r="AH7935" s="176"/>
      <c r="AM7935" s="6"/>
      <c r="AN7935" s="6"/>
      <c r="AO7935" s="6"/>
      <c r="AP7935" s="6"/>
      <c r="AQ7935" s="6"/>
      <c r="AR7935" s="6"/>
      <c r="AS7935" s="6"/>
      <c r="AT7935" s="6"/>
      <c r="AU7935" s="6"/>
      <c r="AV7935" s="6"/>
      <c r="AW7935" s="6"/>
      <c r="AX7935" s="6"/>
      <c r="AY7935" s="172"/>
      <c r="AZ7935" s="172"/>
      <c r="BA7935" s="172"/>
      <c r="BB7935" s="6"/>
      <c r="BC7935" s="6"/>
      <c r="BD7935" s="6"/>
      <c r="BE7935" s="6"/>
      <c r="BF7935" s="6"/>
      <c r="BG7935" s="172"/>
      <c r="BH7935" s="172"/>
      <c r="BI7935" s="172"/>
      <c r="BJ7935" s="6"/>
      <c r="BK7935" s="6"/>
      <c r="BL7935" s="6"/>
      <c r="BM7935" s="6"/>
      <c r="BN7935" s="6"/>
      <c r="BO7935" s="6"/>
      <c r="BP7935" s="6"/>
      <c r="BQ7935" s="6"/>
      <c r="BR7935" s="6"/>
      <c r="BS7935" s="6"/>
      <c r="BT7935" s="6"/>
      <c r="CG7935" s="432"/>
      <c r="CH7935" s="432"/>
      <c r="CL7935" s="174"/>
    </row>
    <row r="7936" spans="29:90" s="168" customFormat="1" x14ac:dyDescent="0.25">
      <c r="AC7936" s="175"/>
      <c r="AD7936" s="175"/>
      <c r="AE7936" s="175"/>
      <c r="AF7936" s="175"/>
      <c r="AG7936" s="175"/>
      <c r="AH7936" s="176"/>
      <c r="AM7936" s="6"/>
      <c r="AN7936" s="6"/>
      <c r="AO7936" s="6"/>
      <c r="AP7936" s="6"/>
      <c r="AQ7936" s="6"/>
      <c r="AR7936" s="6"/>
      <c r="AS7936" s="6"/>
      <c r="AT7936" s="6"/>
      <c r="AU7936" s="6"/>
      <c r="AV7936" s="6"/>
      <c r="AW7936" s="6"/>
      <c r="AX7936" s="6"/>
      <c r="AY7936" s="172"/>
      <c r="AZ7936" s="172"/>
      <c r="BA7936" s="172"/>
      <c r="BB7936" s="6"/>
      <c r="BC7936" s="6"/>
      <c r="BD7936" s="6"/>
      <c r="BE7936" s="6"/>
      <c r="BF7936" s="6"/>
      <c r="BG7936" s="172"/>
      <c r="BH7936" s="172"/>
      <c r="BI7936" s="172"/>
      <c r="BJ7936" s="6"/>
      <c r="BK7936" s="6"/>
      <c r="BL7936" s="6"/>
      <c r="BM7936" s="6"/>
      <c r="BN7936" s="6"/>
      <c r="BO7936" s="6"/>
      <c r="BP7936" s="6"/>
      <c r="BQ7936" s="6"/>
      <c r="BR7936" s="6"/>
      <c r="BS7936" s="6"/>
      <c r="BT7936" s="6"/>
      <c r="CG7936" s="432"/>
      <c r="CH7936" s="432"/>
      <c r="CL7936" s="174"/>
    </row>
    <row r="7937" spans="29:90" s="168" customFormat="1" x14ac:dyDescent="0.25">
      <c r="AC7937" s="175"/>
      <c r="AD7937" s="175"/>
      <c r="AE7937" s="175"/>
      <c r="AF7937" s="175"/>
      <c r="AG7937" s="175"/>
      <c r="AH7937" s="176"/>
      <c r="AM7937" s="6"/>
      <c r="AN7937" s="6"/>
      <c r="AO7937" s="6"/>
      <c r="AP7937" s="6"/>
      <c r="AQ7937" s="6"/>
      <c r="AR7937" s="6"/>
      <c r="AS7937" s="6"/>
      <c r="AT7937" s="6"/>
      <c r="AU7937" s="6"/>
      <c r="AV7937" s="6"/>
      <c r="AW7937" s="6"/>
      <c r="AX7937" s="6"/>
      <c r="AY7937" s="172"/>
      <c r="AZ7937" s="172"/>
      <c r="BA7937" s="172"/>
      <c r="BB7937" s="6"/>
      <c r="BC7937" s="6"/>
      <c r="BD7937" s="6"/>
      <c r="BE7937" s="6"/>
      <c r="BF7937" s="6"/>
      <c r="BG7937" s="172"/>
      <c r="BH7937" s="172"/>
      <c r="BI7937" s="172"/>
      <c r="BJ7937" s="6"/>
      <c r="BK7937" s="6"/>
      <c r="BL7937" s="6"/>
      <c r="BM7937" s="6"/>
      <c r="BN7937" s="6"/>
      <c r="BO7937" s="6"/>
      <c r="BP7937" s="6"/>
      <c r="BQ7937" s="6"/>
      <c r="BR7937" s="6"/>
      <c r="BS7937" s="6"/>
      <c r="BT7937" s="6"/>
      <c r="CG7937" s="432"/>
      <c r="CH7937" s="432"/>
      <c r="CL7937" s="174"/>
    </row>
    <row r="7938" spans="29:90" s="168" customFormat="1" x14ac:dyDescent="0.25">
      <c r="AC7938" s="175"/>
      <c r="AD7938" s="175"/>
      <c r="AE7938" s="175"/>
      <c r="AF7938" s="175"/>
      <c r="AG7938" s="175"/>
      <c r="AH7938" s="176"/>
      <c r="AM7938" s="6"/>
      <c r="AN7938" s="6"/>
      <c r="AO7938" s="6"/>
      <c r="AP7938" s="6"/>
      <c r="AQ7938" s="6"/>
      <c r="AR7938" s="6"/>
      <c r="AS7938" s="6"/>
      <c r="AT7938" s="6"/>
      <c r="AU7938" s="6"/>
      <c r="AV7938" s="6"/>
      <c r="AW7938" s="6"/>
      <c r="AX7938" s="6"/>
      <c r="AY7938" s="172"/>
      <c r="AZ7938" s="172"/>
      <c r="BA7938" s="172"/>
      <c r="BB7938" s="6"/>
      <c r="BC7938" s="6"/>
      <c r="BD7938" s="6"/>
      <c r="BE7938" s="6"/>
      <c r="BF7938" s="6"/>
      <c r="BG7938" s="172"/>
      <c r="BH7938" s="172"/>
      <c r="BI7938" s="172"/>
      <c r="BJ7938" s="6"/>
      <c r="BK7938" s="6"/>
      <c r="BL7938" s="6"/>
      <c r="BM7938" s="6"/>
      <c r="BN7938" s="6"/>
      <c r="BO7938" s="6"/>
      <c r="BP7938" s="6"/>
      <c r="BQ7938" s="6"/>
      <c r="BR7938" s="6"/>
      <c r="BS7938" s="6"/>
      <c r="BT7938" s="6"/>
      <c r="CG7938" s="432"/>
      <c r="CH7938" s="432"/>
      <c r="CL7938" s="174"/>
    </row>
    <row r="7939" spans="29:90" s="168" customFormat="1" x14ac:dyDescent="0.25">
      <c r="AC7939" s="175"/>
      <c r="AD7939" s="175"/>
      <c r="AE7939" s="175"/>
      <c r="AF7939" s="175"/>
      <c r="AG7939" s="175"/>
      <c r="AH7939" s="176"/>
      <c r="AM7939" s="6"/>
      <c r="AN7939" s="6"/>
      <c r="AO7939" s="6"/>
      <c r="AP7939" s="6"/>
      <c r="AQ7939" s="6"/>
      <c r="AR7939" s="6"/>
      <c r="AS7939" s="6"/>
      <c r="AT7939" s="6"/>
      <c r="AU7939" s="6"/>
      <c r="AV7939" s="6"/>
      <c r="AW7939" s="6"/>
      <c r="AX7939" s="6"/>
      <c r="AY7939" s="172"/>
      <c r="AZ7939" s="172"/>
      <c r="BA7939" s="172"/>
      <c r="BB7939" s="6"/>
      <c r="BC7939" s="6"/>
      <c r="BD7939" s="6"/>
      <c r="BE7939" s="6"/>
      <c r="BF7939" s="6"/>
      <c r="BG7939" s="172"/>
      <c r="BH7939" s="172"/>
      <c r="BI7939" s="172"/>
      <c r="BJ7939" s="6"/>
      <c r="BK7939" s="6"/>
      <c r="BL7939" s="6"/>
      <c r="BM7939" s="6"/>
      <c r="BN7939" s="6"/>
      <c r="BO7939" s="6"/>
      <c r="BP7939" s="6"/>
      <c r="BQ7939" s="6"/>
      <c r="BR7939" s="6"/>
      <c r="BS7939" s="6"/>
      <c r="BT7939" s="6"/>
      <c r="CG7939" s="432"/>
      <c r="CH7939" s="432"/>
      <c r="CL7939" s="174"/>
    </row>
    <row r="7940" spans="29:90" s="168" customFormat="1" x14ac:dyDescent="0.25">
      <c r="AC7940" s="175"/>
      <c r="AD7940" s="175"/>
      <c r="AE7940" s="175"/>
      <c r="AF7940" s="175"/>
      <c r="AG7940" s="175"/>
      <c r="AH7940" s="176"/>
      <c r="AM7940" s="6"/>
      <c r="AN7940" s="6"/>
      <c r="AO7940" s="6"/>
      <c r="AP7940" s="6"/>
      <c r="AQ7940" s="6"/>
      <c r="AR7940" s="6"/>
      <c r="AS7940" s="6"/>
      <c r="AT7940" s="6"/>
      <c r="AU7940" s="6"/>
      <c r="AV7940" s="6"/>
      <c r="AW7940" s="6"/>
      <c r="AX7940" s="6"/>
      <c r="AY7940" s="172"/>
      <c r="AZ7940" s="172"/>
      <c r="BA7940" s="172"/>
      <c r="BB7940" s="6"/>
      <c r="BC7940" s="6"/>
      <c r="BD7940" s="6"/>
      <c r="BE7940" s="6"/>
      <c r="BF7940" s="6"/>
      <c r="BG7940" s="172"/>
      <c r="BH7940" s="172"/>
      <c r="BI7940" s="172"/>
      <c r="BJ7940" s="6"/>
      <c r="BK7940" s="6"/>
      <c r="BL7940" s="6"/>
      <c r="BM7940" s="6"/>
      <c r="BN7940" s="6"/>
      <c r="BO7940" s="6"/>
      <c r="BP7940" s="6"/>
      <c r="BQ7940" s="6"/>
      <c r="BR7940" s="6"/>
      <c r="BS7940" s="6"/>
      <c r="BT7940" s="6"/>
      <c r="CG7940" s="432"/>
      <c r="CH7940" s="432"/>
      <c r="CL7940" s="174"/>
    </row>
    <row r="7941" spans="29:90" s="168" customFormat="1" x14ac:dyDescent="0.25">
      <c r="AC7941" s="175"/>
      <c r="AD7941" s="175"/>
      <c r="AE7941" s="175"/>
      <c r="AF7941" s="175"/>
      <c r="AG7941" s="175"/>
      <c r="AH7941" s="176"/>
      <c r="AM7941" s="6"/>
      <c r="AN7941" s="6"/>
      <c r="AO7941" s="6"/>
      <c r="AP7941" s="6"/>
      <c r="AQ7941" s="6"/>
      <c r="AR7941" s="6"/>
      <c r="AS7941" s="6"/>
      <c r="AT7941" s="6"/>
      <c r="AU7941" s="6"/>
      <c r="AV7941" s="6"/>
      <c r="AW7941" s="6"/>
      <c r="AX7941" s="6"/>
      <c r="AY7941" s="172"/>
      <c r="AZ7941" s="172"/>
      <c r="BA7941" s="172"/>
      <c r="BB7941" s="6"/>
      <c r="BC7941" s="6"/>
      <c r="BD7941" s="6"/>
      <c r="BE7941" s="6"/>
      <c r="BF7941" s="6"/>
      <c r="BG7941" s="172"/>
      <c r="BH7941" s="172"/>
      <c r="BI7941" s="172"/>
      <c r="BJ7941" s="6"/>
      <c r="BK7941" s="6"/>
      <c r="BL7941" s="6"/>
      <c r="BM7941" s="6"/>
      <c r="BN7941" s="6"/>
      <c r="BO7941" s="6"/>
      <c r="BP7941" s="6"/>
      <c r="BQ7941" s="6"/>
      <c r="BR7941" s="6"/>
      <c r="BS7941" s="6"/>
      <c r="BT7941" s="6"/>
      <c r="CG7941" s="432"/>
      <c r="CH7941" s="432"/>
      <c r="CL7941" s="174"/>
    </row>
    <row r="7942" spans="29:90" s="168" customFormat="1" x14ac:dyDescent="0.25">
      <c r="AC7942" s="175"/>
      <c r="AD7942" s="175"/>
      <c r="AE7942" s="175"/>
      <c r="AF7942" s="175"/>
      <c r="AG7942" s="175"/>
      <c r="AH7942" s="176"/>
      <c r="AM7942" s="6"/>
      <c r="AN7942" s="6"/>
      <c r="AO7942" s="6"/>
      <c r="AP7942" s="6"/>
      <c r="AQ7942" s="6"/>
      <c r="AR7942" s="6"/>
      <c r="AS7942" s="6"/>
      <c r="AT7942" s="6"/>
      <c r="AU7942" s="6"/>
      <c r="AV7942" s="6"/>
      <c r="AW7942" s="6"/>
      <c r="AX7942" s="6"/>
      <c r="AY7942" s="172"/>
      <c r="AZ7942" s="172"/>
      <c r="BA7942" s="172"/>
      <c r="BB7942" s="6"/>
      <c r="BC7942" s="6"/>
      <c r="BD7942" s="6"/>
      <c r="BE7942" s="6"/>
      <c r="BF7942" s="6"/>
      <c r="BG7942" s="172"/>
      <c r="BH7942" s="172"/>
      <c r="BI7942" s="172"/>
      <c r="BJ7942" s="6"/>
      <c r="BK7942" s="6"/>
      <c r="BL7942" s="6"/>
      <c r="BM7942" s="6"/>
      <c r="BN7942" s="6"/>
      <c r="BO7942" s="6"/>
      <c r="BP7942" s="6"/>
      <c r="BQ7942" s="6"/>
      <c r="BR7942" s="6"/>
      <c r="BS7942" s="6"/>
      <c r="BT7942" s="6"/>
      <c r="CG7942" s="432"/>
      <c r="CH7942" s="432"/>
      <c r="CL7942" s="174"/>
    </row>
    <row r="7943" spans="29:90" s="168" customFormat="1" x14ac:dyDescent="0.25">
      <c r="AC7943" s="175"/>
      <c r="AD7943" s="175"/>
      <c r="AE7943" s="175"/>
      <c r="AF7943" s="175"/>
      <c r="AG7943" s="175"/>
      <c r="AH7943" s="176"/>
      <c r="AM7943" s="6"/>
      <c r="AN7943" s="6"/>
      <c r="AO7943" s="6"/>
      <c r="AP7943" s="6"/>
      <c r="AQ7943" s="6"/>
      <c r="AR7943" s="6"/>
      <c r="AS7943" s="6"/>
      <c r="AT7943" s="6"/>
      <c r="AU7943" s="6"/>
      <c r="AV7943" s="6"/>
      <c r="AW7943" s="6"/>
      <c r="AX7943" s="6"/>
      <c r="AY7943" s="172"/>
      <c r="AZ7943" s="172"/>
      <c r="BA7943" s="172"/>
      <c r="BB7943" s="6"/>
      <c r="BC7943" s="6"/>
      <c r="BD7943" s="6"/>
      <c r="BE7943" s="6"/>
      <c r="BF7943" s="6"/>
      <c r="BG7943" s="172"/>
      <c r="BH7943" s="172"/>
      <c r="BI7943" s="172"/>
      <c r="BJ7943" s="6"/>
      <c r="BK7943" s="6"/>
      <c r="BL7943" s="6"/>
      <c r="BM7943" s="6"/>
      <c r="BN7943" s="6"/>
      <c r="BO7943" s="6"/>
      <c r="BP7943" s="6"/>
      <c r="BQ7943" s="6"/>
      <c r="BR7943" s="6"/>
      <c r="BS7943" s="6"/>
      <c r="BT7943" s="6"/>
      <c r="CG7943" s="432"/>
      <c r="CH7943" s="432"/>
      <c r="CL7943" s="174"/>
    </row>
    <row r="7944" spans="29:90" s="168" customFormat="1" x14ac:dyDescent="0.25">
      <c r="AC7944" s="175"/>
      <c r="AD7944" s="175"/>
      <c r="AE7944" s="175"/>
      <c r="AF7944" s="175"/>
      <c r="AG7944" s="175"/>
      <c r="AH7944" s="176"/>
      <c r="AM7944" s="6"/>
      <c r="AN7944" s="6"/>
      <c r="AO7944" s="6"/>
      <c r="AP7944" s="6"/>
      <c r="AQ7944" s="6"/>
      <c r="AR7944" s="6"/>
      <c r="AS7944" s="6"/>
      <c r="AT7944" s="6"/>
      <c r="AU7944" s="6"/>
      <c r="AV7944" s="6"/>
      <c r="AW7944" s="6"/>
      <c r="AX7944" s="6"/>
      <c r="AY7944" s="172"/>
      <c r="AZ7944" s="172"/>
      <c r="BA7944" s="172"/>
      <c r="BB7944" s="6"/>
      <c r="BC7944" s="6"/>
      <c r="BD7944" s="6"/>
      <c r="BE7944" s="6"/>
      <c r="BF7944" s="6"/>
      <c r="BG7944" s="172"/>
      <c r="BH7944" s="172"/>
      <c r="BI7944" s="172"/>
      <c r="BJ7944" s="6"/>
      <c r="BK7944" s="6"/>
      <c r="BL7944" s="6"/>
      <c r="BM7944" s="6"/>
      <c r="BN7944" s="6"/>
      <c r="BO7944" s="6"/>
      <c r="BP7944" s="6"/>
      <c r="BQ7944" s="6"/>
      <c r="BR7944" s="6"/>
      <c r="BS7944" s="6"/>
      <c r="BT7944" s="6"/>
      <c r="CG7944" s="432"/>
      <c r="CH7944" s="432"/>
      <c r="CL7944" s="174"/>
    </row>
    <row r="7945" spans="29:90" s="168" customFormat="1" x14ac:dyDescent="0.25">
      <c r="AC7945" s="175"/>
      <c r="AD7945" s="175"/>
      <c r="AE7945" s="175"/>
      <c r="AF7945" s="175"/>
      <c r="AG7945" s="175"/>
      <c r="AH7945" s="176"/>
      <c r="AM7945" s="6"/>
      <c r="AN7945" s="6"/>
      <c r="AO7945" s="6"/>
      <c r="AP7945" s="6"/>
      <c r="AQ7945" s="6"/>
      <c r="AR7945" s="6"/>
      <c r="AS7945" s="6"/>
      <c r="AT7945" s="6"/>
      <c r="AU7945" s="6"/>
      <c r="AV7945" s="6"/>
      <c r="AW7945" s="6"/>
      <c r="AX7945" s="6"/>
      <c r="AY7945" s="172"/>
      <c r="AZ7945" s="172"/>
      <c r="BA7945" s="172"/>
      <c r="BB7945" s="6"/>
      <c r="BC7945" s="6"/>
      <c r="BD7945" s="6"/>
      <c r="BE7945" s="6"/>
      <c r="BF7945" s="6"/>
      <c r="BG7945" s="172"/>
      <c r="BH7945" s="172"/>
      <c r="BI7945" s="172"/>
      <c r="BJ7945" s="6"/>
      <c r="BK7945" s="6"/>
      <c r="BL7945" s="6"/>
      <c r="BM7945" s="6"/>
      <c r="BN7945" s="6"/>
      <c r="BO7945" s="6"/>
      <c r="BP7945" s="6"/>
      <c r="BQ7945" s="6"/>
      <c r="BR7945" s="6"/>
      <c r="BS7945" s="6"/>
      <c r="BT7945" s="6"/>
      <c r="CG7945" s="432"/>
      <c r="CH7945" s="432"/>
      <c r="CL7945" s="174"/>
    </row>
    <row r="7946" spans="29:90" s="168" customFormat="1" x14ac:dyDescent="0.25">
      <c r="AC7946" s="175"/>
      <c r="AD7946" s="175"/>
      <c r="AE7946" s="175"/>
      <c r="AF7946" s="175"/>
      <c r="AG7946" s="175"/>
      <c r="AH7946" s="176"/>
      <c r="AM7946" s="6"/>
      <c r="AN7946" s="6"/>
      <c r="AO7946" s="6"/>
      <c r="AP7946" s="6"/>
      <c r="AQ7946" s="6"/>
      <c r="AR7946" s="6"/>
      <c r="AS7946" s="6"/>
      <c r="AT7946" s="6"/>
      <c r="AU7946" s="6"/>
      <c r="AV7946" s="6"/>
      <c r="AW7946" s="6"/>
      <c r="AX7946" s="6"/>
      <c r="AY7946" s="172"/>
      <c r="AZ7946" s="172"/>
      <c r="BA7946" s="172"/>
      <c r="BB7946" s="6"/>
      <c r="BC7946" s="6"/>
      <c r="BD7946" s="6"/>
      <c r="BE7946" s="6"/>
      <c r="BF7946" s="6"/>
      <c r="BG7946" s="172"/>
      <c r="BH7946" s="172"/>
      <c r="BI7946" s="172"/>
      <c r="BJ7946" s="6"/>
      <c r="BK7946" s="6"/>
      <c r="BL7946" s="6"/>
      <c r="BM7946" s="6"/>
      <c r="BN7946" s="6"/>
      <c r="BO7946" s="6"/>
      <c r="BP7946" s="6"/>
      <c r="BQ7946" s="6"/>
      <c r="BR7946" s="6"/>
      <c r="BS7946" s="6"/>
      <c r="BT7946" s="6"/>
      <c r="CG7946" s="432"/>
      <c r="CH7946" s="432"/>
      <c r="CL7946" s="174"/>
    </row>
    <row r="7947" spans="29:90" s="168" customFormat="1" x14ac:dyDescent="0.25">
      <c r="AC7947" s="175"/>
      <c r="AD7947" s="175"/>
      <c r="AE7947" s="175"/>
      <c r="AF7947" s="175"/>
      <c r="AG7947" s="175"/>
      <c r="AH7947" s="176"/>
      <c r="AM7947" s="6"/>
      <c r="AN7947" s="6"/>
      <c r="AO7947" s="6"/>
      <c r="AP7947" s="6"/>
      <c r="AQ7947" s="6"/>
      <c r="AR7947" s="6"/>
      <c r="AS7947" s="6"/>
      <c r="AT7947" s="6"/>
      <c r="AU7947" s="6"/>
      <c r="AV7947" s="6"/>
      <c r="AW7947" s="6"/>
      <c r="AX7947" s="6"/>
      <c r="AY7947" s="172"/>
      <c r="AZ7947" s="172"/>
      <c r="BA7947" s="172"/>
      <c r="BB7947" s="6"/>
      <c r="BC7947" s="6"/>
      <c r="BD7947" s="6"/>
      <c r="BE7947" s="6"/>
      <c r="BF7947" s="6"/>
      <c r="BG7947" s="172"/>
      <c r="BH7947" s="172"/>
      <c r="BI7947" s="172"/>
      <c r="BJ7947" s="6"/>
      <c r="BK7947" s="6"/>
      <c r="BL7947" s="6"/>
      <c r="BM7947" s="6"/>
      <c r="BN7947" s="6"/>
      <c r="BO7947" s="6"/>
      <c r="BP7947" s="6"/>
      <c r="BQ7947" s="6"/>
      <c r="BR7947" s="6"/>
      <c r="BS7947" s="6"/>
      <c r="BT7947" s="6"/>
      <c r="CG7947" s="432"/>
      <c r="CH7947" s="432"/>
      <c r="CL7947" s="174"/>
    </row>
    <row r="7948" spans="29:90" s="168" customFormat="1" x14ac:dyDescent="0.25">
      <c r="AC7948" s="175"/>
      <c r="AD7948" s="175"/>
      <c r="AE7948" s="175"/>
      <c r="AF7948" s="175"/>
      <c r="AG7948" s="175"/>
      <c r="AH7948" s="176"/>
      <c r="AM7948" s="6"/>
      <c r="AN7948" s="6"/>
      <c r="AO7948" s="6"/>
      <c r="AP7948" s="6"/>
      <c r="AQ7948" s="6"/>
      <c r="AR7948" s="6"/>
      <c r="AS7948" s="6"/>
      <c r="AT7948" s="6"/>
      <c r="AU7948" s="6"/>
      <c r="AV7948" s="6"/>
      <c r="AW7948" s="6"/>
      <c r="AX7948" s="6"/>
      <c r="AY7948" s="172"/>
      <c r="AZ7948" s="172"/>
      <c r="BA7948" s="172"/>
      <c r="BB7948" s="6"/>
      <c r="BC7948" s="6"/>
      <c r="BD7948" s="6"/>
      <c r="BE7948" s="6"/>
      <c r="BF7948" s="6"/>
      <c r="BG7948" s="172"/>
      <c r="BH7948" s="172"/>
      <c r="BI7948" s="172"/>
      <c r="BJ7948" s="6"/>
      <c r="BK7948" s="6"/>
      <c r="BL7948" s="6"/>
      <c r="BM7948" s="6"/>
      <c r="BN7948" s="6"/>
      <c r="BO7948" s="6"/>
      <c r="BP7948" s="6"/>
      <c r="BQ7948" s="6"/>
      <c r="BR7948" s="6"/>
      <c r="BS7948" s="6"/>
      <c r="BT7948" s="6"/>
      <c r="CG7948" s="432"/>
      <c r="CH7948" s="432"/>
      <c r="CL7948" s="174"/>
    </row>
    <row r="7949" spans="29:90" s="168" customFormat="1" x14ac:dyDescent="0.25">
      <c r="AC7949" s="175"/>
      <c r="AD7949" s="175"/>
      <c r="AE7949" s="175"/>
      <c r="AF7949" s="175"/>
      <c r="AG7949" s="175"/>
      <c r="AH7949" s="176"/>
      <c r="AM7949" s="6"/>
      <c r="AN7949" s="6"/>
      <c r="AO7949" s="6"/>
      <c r="AP7949" s="6"/>
      <c r="AQ7949" s="6"/>
      <c r="AR7949" s="6"/>
      <c r="AS7949" s="6"/>
      <c r="AT7949" s="6"/>
      <c r="AU7949" s="6"/>
      <c r="AV7949" s="6"/>
      <c r="AW7949" s="6"/>
      <c r="AX7949" s="6"/>
      <c r="AY7949" s="172"/>
      <c r="AZ7949" s="172"/>
      <c r="BA7949" s="172"/>
      <c r="BB7949" s="6"/>
      <c r="BC7949" s="6"/>
      <c r="BD7949" s="6"/>
      <c r="BE7949" s="6"/>
      <c r="BF7949" s="6"/>
      <c r="BG7949" s="172"/>
      <c r="BH7949" s="172"/>
      <c r="BI7949" s="172"/>
      <c r="BJ7949" s="6"/>
      <c r="BK7949" s="6"/>
      <c r="BL7949" s="6"/>
      <c r="BM7949" s="6"/>
      <c r="BN7949" s="6"/>
      <c r="BO7949" s="6"/>
      <c r="BP7949" s="6"/>
      <c r="BQ7949" s="6"/>
      <c r="BR7949" s="6"/>
      <c r="BS7949" s="6"/>
      <c r="BT7949" s="6"/>
      <c r="CG7949" s="432"/>
      <c r="CH7949" s="432"/>
      <c r="CL7949" s="174"/>
    </row>
    <row r="7950" spans="29:90" s="168" customFormat="1" x14ac:dyDescent="0.25">
      <c r="AC7950" s="175"/>
      <c r="AD7950" s="175"/>
      <c r="AE7950" s="175"/>
      <c r="AF7950" s="175"/>
      <c r="AG7950" s="175"/>
      <c r="AH7950" s="176"/>
      <c r="AM7950" s="6"/>
      <c r="AN7950" s="6"/>
      <c r="AO7950" s="6"/>
      <c r="AP7950" s="6"/>
      <c r="AQ7950" s="6"/>
      <c r="AR7950" s="6"/>
      <c r="AS7950" s="6"/>
      <c r="AT7950" s="6"/>
      <c r="AU7950" s="6"/>
      <c r="AV7950" s="6"/>
      <c r="AW7950" s="6"/>
      <c r="AX7950" s="6"/>
      <c r="AY7950" s="172"/>
      <c r="AZ7950" s="172"/>
      <c r="BA7950" s="172"/>
      <c r="BB7950" s="6"/>
      <c r="BC7950" s="6"/>
      <c r="BD7950" s="6"/>
      <c r="BE7950" s="6"/>
      <c r="BF7950" s="6"/>
      <c r="BG7950" s="172"/>
      <c r="BH7950" s="172"/>
      <c r="BI7950" s="172"/>
      <c r="BJ7950" s="6"/>
      <c r="BK7950" s="6"/>
      <c r="BL7950" s="6"/>
      <c r="BM7950" s="6"/>
      <c r="BN7950" s="6"/>
      <c r="BO7950" s="6"/>
      <c r="BP7950" s="6"/>
      <c r="BQ7950" s="6"/>
      <c r="BR7950" s="6"/>
      <c r="BS7950" s="6"/>
      <c r="BT7950" s="6"/>
      <c r="CG7950" s="432"/>
      <c r="CH7950" s="432"/>
      <c r="CL7950" s="174"/>
    </row>
    <row r="7951" spans="29:90" s="168" customFormat="1" x14ac:dyDescent="0.25">
      <c r="AC7951" s="175"/>
      <c r="AD7951" s="175"/>
      <c r="AE7951" s="175"/>
      <c r="AF7951" s="175"/>
      <c r="AG7951" s="175"/>
      <c r="AH7951" s="176"/>
      <c r="AM7951" s="6"/>
      <c r="AN7951" s="6"/>
      <c r="AO7951" s="6"/>
      <c r="AP7951" s="6"/>
      <c r="AQ7951" s="6"/>
      <c r="AR7951" s="6"/>
      <c r="AS7951" s="6"/>
      <c r="AT7951" s="6"/>
      <c r="AU7951" s="6"/>
      <c r="AV7951" s="6"/>
      <c r="AW7951" s="6"/>
      <c r="AX7951" s="6"/>
      <c r="AY7951" s="172"/>
      <c r="AZ7951" s="172"/>
      <c r="BA7951" s="172"/>
      <c r="BB7951" s="6"/>
      <c r="BC7951" s="6"/>
      <c r="BD7951" s="6"/>
      <c r="BE7951" s="6"/>
      <c r="BF7951" s="6"/>
      <c r="BG7951" s="172"/>
      <c r="BH7951" s="172"/>
      <c r="BI7951" s="172"/>
      <c r="BJ7951" s="6"/>
      <c r="BK7951" s="6"/>
      <c r="BL7951" s="6"/>
      <c r="BM7951" s="6"/>
      <c r="BN7951" s="6"/>
      <c r="BO7951" s="6"/>
      <c r="BP7951" s="6"/>
      <c r="BQ7951" s="6"/>
      <c r="BR7951" s="6"/>
      <c r="BS7951" s="6"/>
      <c r="BT7951" s="6"/>
      <c r="CG7951" s="432"/>
      <c r="CH7951" s="432"/>
      <c r="CL7951" s="174"/>
    </row>
    <row r="7952" spans="29:90" s="168" customFormat="1" x14ac:dyDescent="0.25">
      <c r="AC7952" s="175"/>
      <c r="AD7952" s="175"/>
      <c r="AE7952" s="175"/>
      <c r="AF7952" s="175"/>
      <c r="AG7952" s="175"/>
      <c r="AH7952" s="176"/>
      <c r="AM7952" s="6"/>
      <c r="AN7952" s="6"/>
      <c r="AO7952" s="6"/>
      <c r="AP7952" s="6"/>
      <c r="AQ7952" s="6"/>
      <c r="AR7952" s="6"/>
      <c r="AS7952" s="6"/>
      <c r="AT7952" s="6"/>
      <c r="AU7952" s="6"/>
      <c r="AV7952" s="6"/>
      <c r="AW7952" s="6"/>
      <c r="AX7952" s="6"/>
      <c r="AY7952" s="172"/>
      <c r="AZ7952" s="172"/>
      <c r="BA7952" s="172"/>
      <c r="BB7952" s="6"/>
      <c r="BC7952" s="6"/>
      <c r="BD7952" s="6"/>
      <c r="BE7952" s="6"/>
      <c r="BF7952" s="6"/>
      <c r="BG7952" s="172"/>
      <c r="BH7952" s="172"/>
      <c r="BI7952" s="172"/>
      <c r="BJ7952" s="6"/>
      <c r="BK7952" s="6"/>
      <c r="BL7952" s="6"/>
      <c r="BM7952" s="6"/>
      <c r="BN7952" s="6"/>
      <c r="BO7952" s="6"/>
      <c r="BP7952" s="6"/>
      <c r="BQ7952" s="6"/>
      <c r="BR7952" s="6"/>
      <c r="BS7952" s="6"/>
      <c r="BT7952" s="6"/>
      <c r="CG7952" s="432"/>
      <c r="CH7952" s="432"/>
      <c r="CL7952" s="174"/>
    </row>
    <row r="7953" spans="29:90" s="168" customFormat="1" x14ac:dyDescent="0.25">
      <c r="AC7953" s="175"/>
      <c r="AD7953" s="175"/>
      <c r="AE7953" s="175"/>
      <c r="AF7953" s="175"/>
      <c r="AG7953" s="175"/>
      <c r="AH7953" s="176"/>
      <c r="AM7953" s="6"/>
      <c r="AN7953" s="6"/>
      <c r="AO7953" s="6"/>
      <c r="AP7953" s="6"/>
      <c r="AQ7953" s="6"/>
      <c r="AR7953" s="6"/>
      <c r="AS7953" s="6"/>
      <c r="AT7953" s="6"/>
      <c r="AU7953" s="6"/>
      <c r="AV7953" s="6"/>
      <c r="AW7953" s="6"/>
      <c r="AX7953" s="6"/>
      <c r="AY7953" s="172"/>
      <c r="AZ7953" s="172"/>
      <c r="BA7953" s="172"/>
      <c r="BB7953" s="6"/>
      <c r="BC7953" s="6"/>
      <c r="BD7953" s="6"/>
      <c r="BE7953" s="6"/>
      <c r="BF7953" s="6"/>
      <c r="BG7953" s="172"/>
      <c r="BH7953" s="172"/>
      <c r="BI7953" s="172"/>
      <c r="BJ7953" s="6"/>
      <c r="BK7953" s="6"/>
      <c r="BL7953" s="6"/>
      <c r="BM7953" s="6"/>
      <c r="BN7953" s="6"/>
      <c r="BO7953" s="6"/>
      <c r="BP7953" s="6"/>
      <c r="BQ7953" s="6"/>
      <c r="BR7953" s="6"/>
      <c r="BS7953" s="6"/>
      <c r="BT7953" s="6"/>
      <c r="CG7953" s="432"/>
      <c r="CH7953" s="432"/>
      <c r="CL7953" s="174"/>
    </row>
    <row r="7954" spans="29:90" s="168" customFormat="1" x14ac:dyDescent="0.25">
      <c r="AC7954" s="175"/>
      <c r="AD7954" s="175"/>
      <c r="AE7954" s="175"/>
      <c r="AF7954" s="175"/>
      <c r="AG7954" s="175"/>
      <c r="AH7954" s="176"/>
      <c r="AM7954" s="6"/>
      <c r="AN7954" s="6"/>
      <c r="AO7954" s="6"/>
      <c r="AP7954" s="6"/>
      <c r="AQ7954" s="6"/>
      <c r="AR7954" s="6"/>
      <c r="AS7954" s="6"/>
      <c r="AT7954" s="6"/>
      <c r="AU7954" s="6"/>
      <c r="AV7954" s="6"/>
      <c r="AW7954" s="6"/>
      <c r="AX7954" s="6"/>
      <c r="AY7954" s="172"/>
      <c r="AZ7954" s="172"/>
      <c r="BA7954" s="172"/>
      <c r="BB7954" s="6"/>
      <c r="BC7954" s="6"/>
      <c r="BD7954" s="6"/>
      <c r="BE7954" s="6"/>
      <c r="BF7954" s="6"/>
      <c r="BG7954" s="172"/>
      <c r="BH7954" s="172"/>
      <c r="BI7954" s="172"/>
      <c r="BJ7954" s="6"/>
      <c r="BK7954" s="6"/>
      <c r="BL7954" s="6"/>
      <c r="BM7954" s="6"/>
      <c r="BN7954" s="6"/>
      <c r="BO7954" s="6"/>
      <c r="BP7954" s="6"/>
      <c r="BQ7954" s="6"/>
      <c r="BR7954" s="6"/>
      <c r="BS7954" s="6"/>
      <c r="BT7954" s="6"/>
      <c r="CG7954" s="432"/>
      <c r="CH7954" s="432"/>
      <c r="CL7954" s="174"/>
    </row>
    <row r="7955" spans="29:90" s="168" customFormat="1" x14ac:dyDescent="0.25">
      <c r="AC7955" s="175"/>
      <c r="AD7955" s="175"/>
      <c r="AE7955" s="175"/>
      <c r="AF7955" s="175"/>
      <c r="AG7955" s="175"/>
      <c r="AH7955" s="176"/>
      <c r="AM7955" s="6"/>
      <c r="AN7955" s="6"/>
      <c r="AO7955" s="6"/>
      <c r="AP7955" s="6"/>
      <c r="AQ7955" s="6"/>
      <c r="AR7955" s="6"/>
      <c r="AS7955" s="6"/>
      <c r="AT7955" s="6"/>
      <c r="AU7955" s="6"/>
      <c r="AV7955" s="6"/>
      <c r="AW7955" s="6"/>
      <c r="AX7955" s="6"/>
      <c r="AY7955" s="172"/>
      <c r="AZ7955" s="172"/>
      <c r="BA7955" s="172"/>
      <c r="BB7955" s="6"/>
      <c r="BC7955" s="6"/>
      <c r="BD7955" s="6"/>
      <c r="BE7955" s="6"/>
      <c r="BF7955" s="6"/>
      <c r="BG7955" s="172"/>
      <c r="BH7955" s="172"/>
      <c r="BI7955" s="172"/>
      <c r="BJ7955" s="6"/>
      <c r="BK7955" s="6"/>
      <c r="BL7955" s="6"/>
      <c r="BM7955" s="6"/>
      <c r="BN7955" s="6"/>
      <c r="BO7955" s="6"/>
      <c r="BP7955" s="6"/>
      <c r="BQ7955" s="6"/>
      <c r="BR7955" s="6"/>
      <c r="BS7955" s="6"/>
      <c r="BT7955" s="6"/>
      <c r="CG7955" s="432"/>
      <c r="CH7955" s="432"/>
      <c r="CL7955" s="174"/>
    </row>
    <row r="7956" spans="29:90" s="168" customFormat="1" x14ac:dyDescent="0.25">
      <c r="AC7956" s="175"/>
      <c r="AD7956" s="175"/>
      <c r="AE7956" s="175"/>
      <c r="AF7956" s="175"/>
      <c r="AG7956" s="175"/>
      <c r="AH7956" s="176"/>
      <c r="AM7956" s="6"/>
      <c r="AN7956" s="6"/>
      <c r="AO7956" s="6"/>
      <c r="AP7956" s="6"/>
      <c r="AQ7956" s="6"/>
      <c r="AR7956" s="6"/>
      <c r="AS7956" s="6"/>
      <c r="AT7956" s="6"/>
      <c r="AU7956" s="6"/>
      <c r="AV7956" s="6"/>
      <c r="AW7956" s="6"/>
      <c r="AX7956" s="6"/>
      <c r="AY7956" s="172"/>
      <c r="AZ7956" s="172"/>
      <c r="BA7956" s="172"/>
      <c r="BB7956" s="6"/>
      <c r="BC7956" s="6"/>
      <c r="BD7956" s="6"/>
      <c r="BE7956" s="6"/>
      <c r="BF7956" s="6"/>
      <c r="BG7956" s="172"/>
      <c r="BH7956" s="172"/>
      <c r="BI7956" s="172"/>
      <c r="BJ7956" s="6"/>
      <c r="BK7956" s="6"/>
      <c r="BL7956" s="6"/>
      <c r="BM7956" s="6"/>
      <c r="BN7956" s="6"/>
      <c r="BO7956" s="6"/>
      <c r="BP7956" s="6"/>
      <c r="BQ7956" s="6"/>
      <c r="BR7956" s="6"/>
      <c r="BS7956" s="6"/>
      <c r="BT7956" s="6"/>
      <c r="CG7956" s="432"/>
      <c r="CH7956" s="432"/>
      <c r="CL7956" s="174"/>
    </row>
    <row r="7957" spans="29:90" s="168" customFormat="1" x14ac:dyDescent="0.25">
      <c r="AC7957" s="175"/>
      <c r="AD7957" s="175"/>
      <c r="AE7957" s="175"/>
      <c r="AF7957" s="175"/>
      <c r="AG7957" s="175"/>
      <c r="AH7957" s="176"/>
      <c r="AM7957" s="6"/>
      <c r="AN7957" s="6"/>
      <c r="AO7957" s="6"/>
      <c r="AP7957" s="6"/>
      <c r="AQ7957" s="6"/>
      <c r="AR7957" s="6"/>
      <c r="AS7957" s="6"/>
      <c r="AT7957" s="6"/>
      <c r="AU7957" s="6"/>
      <c r="AV7957" s="6"/>
      <c r="AW7957" s="6"/>
      <c r="AX7957" s="6"/>
      <c r="AY7957" s="172"/>
      <c r="AZ7957" s="172"/>
      <c r="BA7957" s="172"/>
      <c r="BB7957" s="6"/>
      <c r="BC7957" s="6"/>
      <c r="BD7957" s="6"/>
      <c r="BE7957" s="6"/>
      <c r="BF7957" s="6"/>
      <c r="BG7957" s="172"/>
      <c r="BH7957" s="172"/>
      <c r="BI7957" s="172"/>
      <c r="BJ7957" s="6"/>
      <c r="BK7957" s="6"/>
      <c r="BL7957" s="6"/>
      <c r="BM7957" s="6"/>
      <c r="BN7957" s="6"/>
      <c r="BO7957" s="6"/>
      <c r="BP7957" s="6"/>
      <c r="BQ7957" s="6"/>
      <c r="BR7957" s="6"/>
      <c r="BS7957" s="6"/>
      <c r="BT7957" s="6"/>
      <c r="CG7957" s="432"/>
      <c r="CH7957" s="432"/>
      <c r="CL7957" s="174"/>
    </row>
    <row r="7958" spans="29:90" s="168" customFormat="1" x14ac:dyDescent="0.25">
      <c r="AC7958" s="175"/>
      <c r="AD7958" s="175"/>
      <c r="AE7958" s="175"/>
      <c r="AF7958" s="175"/>
      <c r="AG7958" s="175"/>
      <c r="AH7958" s="176"/>
      <c r="AM7958" s="6"/>
      <c r="AN7958" s="6"/>
      <c r="AO7958" s="6"/>
      <c r="AP7958" s="6"/>
      <c r="AQ7958" s="6"/>
      <c r="AR7958" s="6"/>
      <c r="AS7958" s="6"/>
      <c r="AT7958" s="6"/>
      <c r="AU7958" s="6"/>
      <c r="AV7958" s="6"/>
      <c r="AW7958" s="6"/>
      <c r="AX7958" s="6"/>
      <c r="AY7958" s="172"/>
      <c r="AZ7958" s="172"/>
      <c r="BA7958" s="172"/>
      <c r="BB7958" s="6"/>
      <c r="BC7958" s="6"/>
      <c r="BD7958" s="6"/>
      <c r="BE7958" s="6"/>
      <c r="BF7958" s="6"/>
      <c r="BG7958" s="172"/>
      <c r="BH7958" s="172"/>
      <c r="BI7958" s="172"/>
      <c r="BJ7958" s="6"/>
      <c r="BK7958" s="6"/>
      <c r="BL7958" s="6"/>
      <c r="BM7958" s="6"/>
      <c r="BN7958" s="6"/>
      <c r="BO7958" s="6"/>
      <c r="BP7958" s="6"/>
      <c r="BQ7958" s="6"/>
      <c r="BR7958" s="6"/>
      <c r="BS7958" s="6"/>
      <c r="BT7958" s="6"/>
      <c r="CG7958" s="432"/>
      <c r="CH7958" s="432"/>
      <c r="CL7958" s="174"/>
    </row>
    <row r="7959" spans="29:90" s="168" customFormat="1" x14ac:dyDescent="0.25">
      <c r="AC7959" s="175"/>
      <c r="AD7959" s="175"/>
      <c r="AE7959" s="175"/>
      <c r="AF7959" s="175"/>
      <c r="AG7959" s="175"/>
      <c r="AH7959" s="176"/>
      <c r="AM7959" s="6"/>
      <c r="AN7959" s="6"/>
      <c r="AO7959" s="6"/>
      <c r="AP7959" s="6"/>
      <c r="AQ7959" s="6"/>
      <c r="AR7959" s="6"/>
      <c r="AS7959" s="6"/>
      <c r="AT7959" s="6"/>
      <c r="AU7959" s="6"/>
      <c r="AV7959" s="6"/>
      <c r="AW7959" s="6"/>
      <c r="AX7959" s="6"/>
      <c r="AY7959" s="172"/>
      <c r="AZ7959" s="172"/>
      <c r="BA7959" s="172"/>
      <c r="BB7959" s="6"/>
      <c r="BC7959" s="6"/>
      <c r="BD7959" s="6"/>
      <c r="BE7959" s="6"/>
      <c r="BF7959" s="6"/>
      <c r="BG7959" s="172"/>
      <c r="BH7959" s="172"/>
      <c r="BI7959" s="172"/>
      <c r="BJ7959" s="6"/>
      <c r="BK7959" s="6"/>
      <c r="BL7959" s="6"/>
      <c r="BM7959" s="6"/>
      <c r="BN7959" s="6"/>
      <c r="BO7959" s="6"/>
      <c r="BP7959" s="6"/>
      <c r="BQ7959" s="6"/>
      <c r="BR7959" s="6"/>
      <c r="BS7959" s="6"/>
      <c r="BT7959" s="6"/>
      <c r="CG7959" s="432"/>
      <c r="CH7959" s="432"/>
      <c r="CL7959" s="174"/>
    </row>
    <row r="7960" spans="29:90" s="168" customFormat="1" x14ac:dyDescent="0.25">
      <c r="AC7960" s="175"/>
      <c r="AD7960" s="175"/>
      <c r="AE7960" s="175"/>
      <c r="AF7960" s="175"/>
      <c r="AG7960" s="175"/>
      <c r="AH7960" s="176"/>
      <c r="AM7960" s="6"/>
      <c r="AN7960" s="6"/>
      <c r="AO7960" s="6"/>
      <c r="AP7960" s="6"/>
      <c r="AQ7960" s="6"/>
      <c r="AR7960" s="6"/>
      <c r="AS7960" s="6"/>
      <c r="AT7960" s="6"/>
      <c r="AU7960" s="6"/>
      <c r="AV7960" s="6"/>
      <c r="AW7960" s="6"/>
      <c r="AX7960" s="6"/>
      <c r="AY7960" s="172"/>
      <c r="AZ7960" s="172"/>
      <c r="BA7960" s="172"/>
      <c r="BB7960" s="6"/>
      <c r="BC7960" s="6"/>
      <c r="BD7960" s="6"/>
      <c r="BE7960" s="6"/>
      <c r="BF7960" s="6"/>
      <c r="BG7960" s="172"/>
      <c r="BH7960" s="172"/>
      <c r="BI7960" s="172"/>
      <c r="BJ7960" s="6"/>
      <c r="BK7960" s="6"/>
      <c r="BL7960" s="6"/>
      <c r="BM7960" s="6"/>
      <c r="BN7960" s="6"/>
      <c r="BO7960" s="6"/>
      <c r="BP7960" s="6"/>
      <c r="BQ7960" s="6"/>
      <c r="BR7960" s="6"/>
      <c r="BS7960" s="6"/>
      <c r="BT7960" s="6"/>
      <c r="CG7960" s="432"/>
      <c r="CH7960" s="432"/>
      <c r="CL7960" s="174"/>
    </row>
    <row r="7961" spans="29:90" s="168" customFormat="1" x14ac:dyDescent="0.25">
      <c r="AC7961" s="175"/>
      <c r="AD7961" s="175"/>
      <c r="AE7961" s="175"/>
      <c r="AF7961" s="175"/>
      <c r="AG7961" s="175"/>
      <c r="AH7961" s="176"/>
      <c r="AM7961" s="6"/>
      <c r="AN7961" s="6"/>
      <c r="AO7961" s="6"/>
      <c r="AP7961" s="6"/>
      <c r="AQ7961" s="6"/>
      <c r="AR7961" s="6"/>
      <c r="AS7961" s="6"/>
      <c r="AT7961" s="6"/>
      <c r="AU7961" s="6"/>
      <c r="AV7961" s="6"/>
      <c r="AW7961" s="6"/>
      <c r="AX7961" s="6"/>
      <c r="AY7961" s="172"/>
      <c r="AZ7961" s="172"/>
      <c r="BA7961" s="172"/>
      <c r="BB7961" s="6"/>
      <c r="BC7961" s="6"/>
      <c r="BD7961" s="6"/>
      <c r="BE7961" s="6"/>
      <c r="BF7961" s="6"/>
      <c r="BG7961" s="172"/>
      <c r="BH7961" s="172"/>
      <c r="BI7961" s="172"/>
      <c r="BJ7961" s="6"/>
      <c r="BK7961" s="6"/>
      <c r="BL7961" s="6"/>
      <c r="BM7961" s="6"/>
      <c r="BN7961" s="6"/>
      <c r="BO7961" s="6"/>
      <c r="BP7961" s="6"/>
      <c r="BQ7961" s="6"/>
      <c r="BR7961" s="6"/>
      <c r="BS7961" s="6"/>
      <c r="BT7961" s="6"/>
      <c r="CG7961" s="432"/>
      <c r="CH7961" s="432"/>
      <c r="CL7961" s="174"/>
    </row>
    <row r="7962" spans="29:90" s="168" customFormat="1" x14ac:dyDescent="0.25">
      <c r="AC7962" s="175"/>
      <c r="AD7962" s="175"/>
      <c r="AE7962" s="175"/>
      <c r="AF7962" s="175"/>
      <c r="AG7962" s="175"/>
      <c r="AH7962" s="176"/>
      <c r="AM7962" s="6"/>
      <c r="AN7962" s="6"/>
      <c r="AO7962" s="6"/>
      <c r="AP7962" s="6"/>
      <c r="AQ7962" s="6"/>
      <c r="AR7962" s="6"/>
      <c r="AS7962" s="6"/>
      <c r="AT7962" s="6"/>
      <c r="AU7962" s="6"/>
      <c r="AV7962" s="6"/>
      <c r="AW7962" s="6"/>
      <c r="AX7962" s="6"/>
      <c r="AY7962" s="172"/>
      <c r="AZ7962" s="172"/>
      <c r="BA7962" s="172"/>
      <c r="BB7962" s="6"/>
      <c r="BC7962" s="6"/>
      <c r="BD7962" s="6"/>
      <c r="BE7962" s="6"/>
      <c r="BF7962" s="6"/>
      <c r="BG7962" s="172"/>
      <c r="BH7962" s="172"/>
      <c r="BI7962" s="172"/>
      <c r="BJ7962" s="6"/>
      <c r="BK7962" s="6"/>
      <c r="BL7962" s="6"/>
      <c r="BM7962" s="6"/>
      <c r="BN7962" s="6"/>
      <c r="BO7962" s="6"/>
      <c r="BP7962" s="6"/>
      <c r="BQ7962" s="6"/>
      <c r="BR7962" s="6"/>
      <c r="BS7962" s="6"/>
      <c r="BT7962" s="6"/>
      <c r="CG7962" s="432"/>
      <c r="CH7962" s="432"/>
      <c r="CL7962" s="174"/>
    </row>
    <row r="7963" spans="29:90" s="168" customFormat="1" x14ac:dyDescent="0.25">
      <c r="AC7963" s="175"/>
      <c r="AD7963" s="175"/>
      <c r="AE7963" s="175"/>
      <c r="AF7963" s="175"/>
      <c r="AG7963" s="175"/>
      <c r="AH7963" s="176"/>
      <c r="AM7963" s="6"/>
      <c r="AN7963" s="6"/>
      <c r="AO7963" s="6"/>
      <c r="AP7963" s="6"/>
      <c r="AQ7963" s="6"/>
      <c r="AR7963" s="6"/>
      <c r="AS7963" s="6"/>
      <c r="AT7963" s="6"/>
      <c r="AU7963" s="6"/>
      <c r="AV7963" s="6"/>
      <c r="AW7963" s="6"/>
      <c r="AX7963" s="6"/>
      <c r="AY7963" s="172"/>
      <c r="AZ7963" s="172"/>
      <c r="BA7963" s="172"/>
      <c r="BB7963" s="6"/>
      <c r="BC7963" s="6"/>
      <c r="BD7963" s="6"/>
      <c r="BE7963" s="6"/>
      <c r="BF7963" s="6"/>
      <c r="BG7963" s="172"/>
      <c r="BH7963" s="172"/>
      <c r="BI7963" s="172"/>
      <c r="BJ7963" s="6"/>
      <c r="BK7963" s="6"/>
      <c r="BL7963" s="6"/>
      <c r="BM7963" s="6"/>
      <c r="BN7963" s="6"/>
      <c r="BO7963" s="6"/>
      <c r="BP7963" s="6"/>
      <c r="BQ7963" s="6"/>
      <c r="BR7963" s="6"/>
      <c r="BS7963" s="6"/>
      <c r="BT7963" s="6"/>
      <c r="CG7963" s="432"/>
      <c r="CH7963" s="432"/>
      <c r="CL7963" s="174"/>
    </row>
    <row r="7964" spans="29:90" s="168" customFormat="1" x14ac:dyDescent="0.25">
      <c r="AC7964" s="175"/>
      <c r="AD7964" s="175"/>
      <c r="AE7964" s="175"/>
      <c r="AF7964" s="175"/>
      <c r="AG7964" s="175"/>
      <c r="AH7964" s="176"/>
      <c r="AM7964" s="6"/>
      <c r="AN7964" s="6"/>
      <c r="AO7964" s="6"/>
      <c r="AP7964" s="6"/>
      <c r="AQ7964" s="6"/>
      <c r="AR7964" s="6"/>
      <c r="AS7964" s="6"/>
      <c r="AT7964" s="6"/>
      <c r="AU7964" s="6"/>
      <c r="AV7964" s="6"/>
      <c r="AW7964" s="6"/>
      <c r="AX7964" s="6"/>
      <c r="AY7964" s="172"/>
      <c r="AZ7964" s="172"/>
      <c r="BA7964" s="172"/>
      <c r="BB7964" s="6"/>
      <c r="BC7964" s="6"/>
      <c r="BD7964" s="6"/>
      <c r="BE7964" s="6"/>
      <c r="BF7964" s="6"/>
      <c r="BG7964" s="172"/>
      <c r="BH7964" s="172"/>
      <c r="BI7964" s="172"/>
      <c r="BJ7964" s="6"/>
      <c r="BK7964" s="6"/>
      <c r="BL7964" s="6"/>
      <c r="BM7964" s="6"/>
      <c r="BN7964" s="6"/>
      <c r="BO7964" s="6"/>
      <c r="BP7964" s="6"/>
      <c r="BQ7964" s="6"/>
      <c r="BR7964" s="6"/>
      <c r="BS7964" s="6"/>
      <c r="BT7964" s="6"/>
      <c r="CG7964" s="432"/>
      <c r="CH7964" s="432"/>
      <c r="CL7964" s="174"/>
    </row>
    <row r="7965" spans="29:90" s="168" customFormat="1" x14ac:dyDescent="0.25">
      <c r="AC7965" s="175"/>
      <c r="AD7965" s="175"/>
      <c r="AE7965" s="175"/>
      <c r="AF7965" s="175"/>
      <c r="AG7965" s="175"/>
      <c r="AH7965" s="176"/>
      <c r="AM7965" s="6"/>
      <c r="AN7965" s="6"/>
      <c r="AO7965" s="6"/>
      <c r="AP7965" s="6"/>
      <c r="AQ7965" s="6"/>
      <c r="AR7965" s="6"/>
      <c r="AS7965" s="6"/>
      <c r="AT7965" s="6"/>
      <c r="AU7965" s="6"/>
      <c r="AV7965" s="6"/>
      <c r="AW7965" s="6"/>
      <c r="AX7965" s="6"/>
      <c r="AY7965" s="172"/>
      <c r="AZ7965" s="172"/>
      <c r="BA7965" s="172"/>
      <c r="BB7965" s="6"/>
      <c r="BC7965" s="6"/>
      <c r="BD7965" s="6"/>
      <c r="BE7965" s="6"/>
      <c r="BF7965" s="6"/>
      <c r="BG7965" s="172"/>
      <c r="BH7965" s="172"/>
      <c r="BI7965" s="172"/>
      <c r="BJ7965" s="6"/>
      <c r="BK7965" s="6"/>
      <c r="BL7965" s="6"/>
      <c r="BM7965" s="6"/>
      <c r="BN7965" s="6"/>
      <c r="BO7965" s="6"/>
      <c r="BP7965" s="6"/>
      <c r="BQ7965" s="6"/>
      <c r="BR7965" s="6"/>
      <c r="BS7965" s="6"/>
      <c r="BT7965" s="6"/>
      <c r="CG7965" s="432"/>
      <c r="CH7965" s="432"/>
      <c r="CL7965" s="174"/>
    </row>
    <row r="7966" spans="29:90" s="168" customFormat="1" x14ac:dyDescent="0.25">
      <c r="AC7966" s="175"/>
      <c r="AD7966" s="175"/>
      <c r="AE7966" s="175"/>
      <c r="AF7966" s="175"/>
      <c r="AG7966" s="175"/>
      <c r="AH7966" s="176"/>
      <c r="AM7966" s="6"/>
      <c r="AN7966" s="6"/>
      <c r="AO7966" s="6"/>
      <c r="AP7966" s="6"/>
      <c r="AQ7966" s="6"/>
      <c r="AR7966" s="6"/>
      <c r="AS7966" s="6"/>
      <c r="AT7966" s="6"/>
      <c r="AU7966" s="6"/>
      <c r="AV7966" s="6"/>
      <c r="AW7966" s="6"/>
      <c r="AX7966" s="6"/>
      <c r="AY7966" s="172"/>
      <c r="AZ7966" s="172"/>
      <c r="BA7966" s="172"/>
      <c r="BB7966" s="6"/>
      <c r="BC7966" s="6"/>
      <c r="BD7966" s="6"/>
      <c r="BE7966" s="6"/>
      <c r="BF7966" s="6"/>
      <c r="BG7966" s="172"/>
      <c r="BH7966" s="172"/>
      <c r="BI7966" s="172"/>
      <c r="BJ7966" s="6"/>
      <c r="BK7966" s="6"/>
      <c r="BL7966" s="6"/>
      <c r="BM7966" s="6"/>
      <c r="BN7966" s="6"/>
      <c r="BO7966" s="6"/>
      <c r="BP7966" s="6"/>
      <c r="BQ7966" s="6"/>
      <c r="BR7966" s="6"/>
      <c r="BS7966" s="6"/>
      <c r="BT7966" s="6"/>
      <c r="CG7966" s="432"/>
      <c r="CH7966" s="432"/>
      <c r="CL7966" s="174"/>
    </row>
    <row r="7967" spans="29:90" s="168" customFormat="1" x14ac:dyDescent="0.25">
      <c r="AC7967" s="175"/>
      <c r="AD7967" s="175"/>
      <c r="AE7967" s="175"/>
      <c r="AF7967" s="175"/>
      <c r="AG7967" s="175"/>
      <c r="AH7967" s="176"/>
      <c r="AM7967" s="6"/>
      <c r="AN7967" s="6"/>
      <c r="AO7967" s="6"/>
      <c r="AP7967" s="6"/>
      <c r="AQ7967" s="6"/>
      <c r="AR7967" s="6"/>
      <c r="AS7967" s="6"/>
      <c r="AT7967" s="6"/>
      <c r="AU7967" s="6"/>
      <c r="AV7967" s="6"/>
      <c r="AW7967" s="6"/>
      <c r="AX7967" s="6"/>
      <c r="AY7967" s="172"/>
      <c r="AZ7967" s="172"/>
      <c r="BA7967" s="172"/>
      <c r="BB7967" s="6"/>
      <c r="BC7967" s="6"/>
      <c r="BD7967" s="6"/>
      <c r="BE7967" s="6"/>
      <c r="BF7967" s="6"/>
      <c r="BG7967" s="172"/>
      <c r="BH7967" s="172"/>
      <c r="BI7967" s="172"/>
      <c r="BJ7967" s="6"/>
      <c r="BK7967" s="6"/>
      <c r="BL7967" s="6"/>
      <c r="BM7967" s="6"/>
      <c r="BN7967" s="6"/>
      <c r="BO7967" s="6"/>
      <c r="BP7967" s="6"/>
      <c r="BQ7967" s="6"/>
      <c r="BR7967" s="6"/>
      <c r="BS7967" s="6"/>
      <c r="BT7967" s="6"/>
      <c r="CG7967" s="432"/>
      <c r="CH7967" s="432"/>
      <c r="CL7967" s="174"/>
    </row>
    <row r="7968" spans="29:90" s="168" customFormat="1" x14ac:dyDescent="0.25">
      <c r="AC7968" s="175"/>
      <c r="AD7968" s="175"/>
      <c r="AE7968" s="175"/>
      <c r="AF7968" s="175"/>
      <c r="AG7968" s="175"/>
      <c r="AH7968" s="176"/>
      <c r="AM7968" s="6"/>
      <c r="AN7968" s="6"/>
      <c r="AO7968" s="6"/>
      <c r="AP7968" s="6"/>
      <c r="AQ7968" s="6"/>
      <c r="AR7968" s="6"/>
      <c r="AS7968" s="6"/>
      <c r="AT7968" s="6"/>
      <c r="AU7968" s="6"/>
      <c r="AV7968" s="6"/>
      <c r="AW7968" s="6"/>
      <c r="AX7968" s="6"/>
      <c r="AY7968" s="172"/>
      <c r="AZ7968" s="172"/>
      <c r="BA7968" s="172"/>
      <c r="BB7968" s="6"/>
      <c r="BC7968" s="6"/>
      <c r="BD7968" s="6"/>
      <c r="BE7968" s="6"/>
      <c r="BF7968" s="6"/>
      <c r="BG7968" s="172"/>
      <c r="BH7968" s="172"/>
      <c r="BI7968" s="172"/>
      <c r="BJ7968" s="6"/>
      <c r="BK7968" s="6"/>
      <c r="BL7968" s="6"/>
      <c r="BM7968" s="6"/>
      <c r="BN7968" s="6"/>
      <c r="BO7968" s="6"/>
      <c r="BP7968" s="6"/>
      <c r="BQ7968" s="6"/>
      <c r="BR7968" s="6"/>
      <c r="BS7968" s="6"/>
      <c r="BT7968" s="6"/>
      <c r="CG7968" s="432"/>
      <c r="CH7968" s="432"/>
      <c r="CL7968" s="174"/>
    </row>
    <row r="7969" spans="29:90" s="168" customFormat="1" x14ac:dyDescent="0.25">
      <c r="AC7969" s="175"/>
      <c r="AD7969" s="175"/>
      <c r="AE7969" s="175"/>
      <c r="AF7969" s="175"/>
      <c r="AG7969" s="175"/>
      <c r="AH7969" s="176"/>
      <c r="AM7969" s="6"/>
      <c r="AN7969" s="6"/>
      <c r="AO7969" s="6"/>
      <c r="AP7969" s="6"/>
      <c r="AQ7969" s="6"/>
      <c r="AR7969" s="6"/>
      <c r="AS7969" s="6"/>
      <c r="AT7969" s="6"/>
      <c r="AU7969" s="6"/>
      <c r="AV7969" s="6"/>
      <c r="AW7969" s="6"/>
      <c r="AX7969" s="6"/>
      <c r="AY7969" s="172"/>
      <c r="AZ7969" s="172"/>
      <c r="BA7969" s="172"/>
      <c r="BB7969" s="6"/>
      <c r="BC7969" s="6"/>
      <c r="BD7969" s="6"/>
      <c r="BE7969" s="6"/>
      <c r="BF7969" s="6"/>
      <c r="BG7969" s="172"/>
      <c r="BH7969" s="172"/>
      <c r="BI7969" s="172"/>
      <c r="BJ7969" s="6"/>
      <c r="BK7969" s="6"/>
      <c r="BL7969" s="6"/>
      <c r="BM7969" s="6"/>
      <c r="BN7969" s="6"/>
      <c r="BO7969" s="6"/>
      <c r="BP7969" s="6"/>
      <c r="BQ7969" s="6"/>
      <c r="BR7969" s="6"/>
      <c r="BS7969" s="6"/>
      <c r="BT7969" s="6"/>
      <c r="CG7969" s="432"/>
      <c r="CH7969" s="432"/>
      <c r="CL7969" s="174"/>
    </row>
    <row r="7970" spans="29:90" s="168" customFormat="1" x14ac:dyDescent="0.25">
      <c r="AC7970" s="175"/>
      <c r="AD7970" s="175"/>
      <c r="AE7970" s="175"/>
      <c r="AF7970" s="175"/>
      <c r="AG7970" s="175"/>
      <c r="AH7970" s="176"/>
      <c r="AM7970" s="6"/>
      <c r="AN7970" s="6"/>
      <c r="AO7970" s="6"/>
      <c r="AP7970" s="6"/>
      <c r="AQ7970" s="6"/>
      <c r="AR7970" s="6"/>
      <c r="AS7970" s="6"/>
      <c r="AT7970" s="6"/>
      <c r="AU7970" s="6"/>
      <c r="AV7970" s="6"/>
      <c r="AW7970" s="6"/>
      <c r="AX7970" s="6"/>
      <c r="AY7970" s="172"/>
      <c r="AZ7970" s="172"/>
      <c r="BA7970" s="172"/>
      <c r="BB7970" s="6"/>
      <c r="BC7970" s="6"/>
      <c r="BD7970" s="6"/>
      <c r="BE7970" s="6"/>
      <c r="BF7970" s="6"/>
      <c r="BG7970" s="172"/>
      <c r="BH7970" s="172"/>
      <c r="BI7970" s="172"/>
      <c r="BJ7970" s="6"/>
      <c r="BK7970" s="6"/>
      <c r="BL7970" s="6"/>
      <c r="BM7970" s="6"/>
      <c r="BN7970" s="6"/>
      <c r="BO7970" s="6"/>
      <c r="BP7970" s="6"/>
      <c r="BQ7970" s="6"/>
      <c r="BR7970" s="6"/>
      <c r="BS7970" s="6"/>
      <c r="BT7970" s="6"/>
      <c r="CG7970" s="432"/>
      <c r="CH7970" s="432"/>
      <c r="CL7970" s="174"/>
    </row>
    <row r="7971" spans="29:90" s="168" customFormat="1" x14ac:dyDescent="0.25">
      <c r="AC7971" s="175"/>
      <c r="AD7971" s="175"/>
      <c r="AE7971" s="175"/>
      <c r="AF7971" s="175"/>
      <c r="AG7971" s="175"/>
      <c r="AH7971" s="176"/>
      <c r="AM7971" s="6"/>
      <c r="AN7971" s="6"/>
      <c r="AO7971" s="6"/>
      <c r="AP7971" s="6"/>
      <c r="AQ7971" s="6"/>
      <c r="AR7971" s="6"/>
      <c r="AS7971" s="6"/>
      <c r="AT7971" s="6"/>
      <c r="AU7971" s="6"/>
      <c r="AV7971" s="6"/>
      <c r="AW7971" s="6"/>
      <c r="AX7971" s="6"/>
      <c r="AY7971" s="172"/>
      <c r="AZ7971" s="172"/>
      <c r="BA7971" s="172"/>
      <c r="BB7971" s="6"/>
      <c r="BC7971" s="6"/>
      <c r="BD7971" s="6"/>
      <c r="BE7971" s="6"/>
      <c r="BF7971" s="6"/>
      <c r="BG7971" s="172"/>
      <c r="BH7971" s="172"/>
      <c r="BI7971" s="172"/>
      <c r="BJ7971" s="6"/>
      <c r="BK7971" s="6"/>
      <c r="BL7971" s="6"/>
      <c r="BM7971" s="6"/>
      <c r="BN7971" s="6"/>
      <c r="BO7971" s="6"/>
      <c r="BP7971" s="6"/>
      <c r="BQ7971" s="6"/>
      <c r="BR7971" s="6"/>
      <c r="BS7971" s="6"/>
      <c r="BT7971" s="6"/>
      <c r="CG7971" s="432"/>
      <c r="CH7971" s="432"/>
      <c r="CL7971" s="174"/>
    </row>
    <row r="7972" spans="29:90" s="168" customFormat="1" x14ac:dyDescent="0.25">
      <c r="AC7972" s="175"/>
      <c r="AD7972" s="175"/>
      <c r="AE7972" s="175"/>
      <c r="AF7972" s="175"/>
      <c r="AG7972" s="175"/>
      <c r="AH7972" s="176"/>
      <c r="AM7972" s="6"/>
      <c r="AN7972" s="6"/>
      <c r="AO7972" s="6"/>
      <c r="AP7972" s="6"/>
      <c r="AQ7972" s="6"/>
      <c r="AR7972" s="6"/>
      <c r="AS7972" s="6"/>
      <c r="AT7972" s="6"/>
      <c r="AU7972" s="6"/>
      <c r="AV7972" s="6"/>
      <c r="AW7972" s="6"/>
      <c r="AX7972" s="6"/>
      <c r="AY7972" s="172"/>
      <c r="AZ7972" s="172"/>
      <c r="BA7972" s="172"/>
      <c r="BB7972" s="6"/>
      <c r="BC7972" s="6"/>
      <c r="BD7972" s="6"/>
      <c r="BE7972" s="6"/>
      <c r="BF7972" s="6"/>
      <c r="BG7972" s="172"/>
      <c r="BH7972" s="172"/>
      <c r="BI7972" s="172"/>
      <c r="BJ7972" s="6"/>
      <c r="BK7972" s="6"/>
      <c r="BL7972" s="6"/>
      <c r="BM7972" s="6"/>
      <c r="BN7972" s="6"/>
      <c r="BO7972" s="6"/>
      <c r="BP7972" s="6"/>
      <c r="BQ7972" s="6"/>
      <c r="BR7972" s="6"/>
      <c r="BS7972" s="6"/>
      <c r="BT7972" s="6"/>
      <c r="CG7972" s="432"/>
      <c r="CH7972" s="432"/>
      <c r="CL7972" s="174"/>
    </row>
    <row r="7973" spans="29:90" s="168" customFormat="1" x14ac:dyDescent="0.25">
      <c r="AC7973" s="175"/>
      <c r="AD7973" s="175"/>
      <c r="AE7973" s="175"/>
      <c r="AF7973" s="175"/>
      <c r="AG7973" s="175"/>
      <c r="AH7973" s="176"/>
      <c r="AM7973" s="6"/>
      <c r="AN7973" s="6"/>
      <c r="AO7973" s="6"/>
      <c r="AP7973" s="6"/>
      <c r="AQ7973" s="6"/>
      <c r="AR7973" s="6"/>
      <c r="AS7973" s="6"/>
      <c r="AT7973" s="6"/>
      <c r="AU7973" s="6"/>
      <c r="AV7973" s="6"/>
      <c r="AW7973" s="6"/>
      <c r="AX7973" s="6"/>
      <c r="AY7973" s="172"/>
      <c r="AZ7973" s="172"/>
      <c r="BA7973" s="172"/>
      <c r="BB7973" s="6"/>
      <c r="BC7973" s="6"/>
      <c r="BD7973" s="6"/>
      <c r="BE7973" s="6"/>
      <c r="BF7973" s="6"/>
      <c r="BG7973" s="172"/>
      <c r="BH7973" s="172"/>
      <c r="BI7973" s="172"/>
      <c r="BJ7973" s="6"/>
      <c r="BK7973" s="6"/>
      <c r="BL7973" s="6"/>
      <c r="BM7973" s="6"/>
      <c r="BN7973" s="6"/>
      <c r="BO7973" s="6"/>
      <c r="BP7973" s="6"/>
      <c r="BQ7973" s="6"/>
      <c r="BR7973" s="6"/>
      <c r="BS7973" s="6"/>
      <c r="BT7973" s="6"/>
      <c r="CG7973" s="432"/>
      <c r="CH7973" s="432"/>
      <c r="CL7973" s="174"/>
    </row>
    <row r="7974" spans="29:90" s="168" customFormat="1" x14ac:dyDescent="0.25">
      <c r="AC7974" s="175"/>
      <c r="AD7974" s="175"/>
      <c r="AE7974" s="175"/>
      <c r="AF7974" s="175"/>
      <c r="AG7974" s="175"/>
      <c r="AH7974" s="176"/>
      <c r="AM7974" s="6"/>
      <c r="AN7974" s="6"/>
      <c r="AO7974" s="6"/>
      <c r="AP7974" s="6"/>
      <c r="AQ7974" s="6"/>
      <c r="AR7974" s="6"/>
      <c r="AS7974" s="6"/>
      <c r="AT7974" s="6"/>
      <c r="AU7974" s="6"/>
      <c r="AV7974" s="6"/>
      <c r="AW7974" s="6"/>
      <c r="AX7974" s="6"/>
      <c r="AY7974" s="172"/>
      <c r="AZ7974" s="172"/>
      <c r="BA7974" s="172"/>
      <c r="BB7974" s="6"/>
      <c r="BC7974" s="6"/>
      <c r="BD7974" s="6"/>
      <c r="BE7974" s="6"/>
      <c r="BF7974" s="6"/>
      <c r="BG7974" s="172"/>
      <c r="BH7974" s="172"/>
      <c r="BI7974" s="172"/>
      <c r="BJ7974" s="6"/>
      <c r="BK7974" s="6"/>
      <c r="BL7974" s="6"/>
      <c r="BM7974" s="6"/>
      <c r="BN7974" s="6"/>
      <c r="BO7974" s="6"/>
      <c r="BP7974" s="6"/>
      <c r="BQ7974" s="6"/>
      <c r="BR7974" s="6"/>
      <c r="BS7974" s="6"/>
      <c r="BT7974" s="6"/>
      <c r="CG7974" s="432"/>
      <c r="CH7974" s="432"/>
      <c r="CL7974" s="174"/>
    </row>
    <row r="7975" spans="29:90" s="168" customFormat="1" x14ac:dyDescent="0.25">
      <c r="AC7975" s="175"/>
      <c r="AD7975" s="175"/>
      <c r="AE7975" s="175"/>
      <c r="AF7975" s="175"/>
      <c r="AG7975" s="175"/>
      <c r="AH7975" s="176"/>
      <c r="AM7975" s="6"/>
      <c r="AN7975" s="6"/>
      <c r="AO7975" s="6"/>
      <c r="AP7975" s="6"/>
      <c r="AQ7975" s="6"/>
      <c r="AR7975" s="6"/>
      <c r="AS7975" s="6"/>
      <c r="AT7975" s="6"/>
      <c r="AU7975" s="6"/>
      <c r="AV7975" s="6"/>
      <c r="AW7975" s="6"/>
      <c r="AX7975" s="6"/>
      <c r="AY7975" s="172"/>
      <c r="AZ7975" s="172"/>
      <c r="BA7975" s="172"/>
      <c r="BB7975" s="6"/>
      <c r="BC7975" s="6"/>
      <c r="BD7975" s="6"/>
      <c r="BE7975" s="6"/>
      <c r="BF7975" s="6"/>
      <c r="BG7975" s="172"/>
      <c r="BH7975" s="172"/>
      <c r="BI7975" s="172"/>
      <c r="BJ7975" s="6"/>
      <c r="BK7975" s="6"/>
      <c r="BL7975" s="6"/>
      <c r="BM7975" s="6"/>
      <c r="BN7975" s="6"/>
      <c r="BO7975" s="6"/>
      <c r="BP7975" s="6"/>
      <c r="BQ7975" s="6"/>
      <c r="BR7975" s="6"/>
      <c r="BS7975" s="6"/>
      <c r="BT7975" s="6"/>
      <c r="CG7975" s="432"/>
      <c r="CH7975" s="432"/>
      <c r="CL7975" s="174"/>
    </row>
    <row r="7976" spans="29:90" s="168" customFormat="1" x14ac:dyDescent="0.25">
      <c r="AC7976" s="175"/>
      <c r="AD7976" s="175"/>
      <c r="AE7976" s="175"/>
      <c r="AF7976" s="175"/>
      <c r="AG7976" s="175"/>
      <c r="AH7976" s="176"/>
      <c r="AM7976" s="6"/>
      <c r="AN7976" s="6"/>
      <c r="AO7976" s="6"/>
      <c r="AP7976" s="6"/>
      <c r="AQ7976" s="6"/>
      <c r="AR7976" s="6"/>
      <c r="AS7976" s="6"/>
      <c r="AT7976" s="6"/>
      <c r="AU7976" s="6"/>
      <c r="AV7976" s="6"/>
      <c r="AW7976" s="6"/>
      <c r="AX7976" s="6"/>
      <c r="AY7976" s="172"/>
      <c r="AZ7976" s="172"/>
      <c r="BA7976" s="172"/>
      <c r="BB7976" s="6"/>
      <c r="BC7976" s="6"/>
      <c r="BD7976" s="6"/>
      <c r="BE7976" s="6"/>
      <c r="BF7976" s="6"/>
      <c r="BG7976" s="172"/>
      <c r="BH7976" s="172"/>
      <c r="BI7976" s="172"/>
      <c r="BJ7976" s="6"/>
      <c r="BK7976" s="6"/>
      <c r="BL7976" s="6"/>
      <c r="BM7976" s="6"/>
      <c r="BN7976" s="6"/>
      <c r="BO7976" s="6"/>
      <c r="BP7976" s="6"/>
      <c r="BQ7976" s="6"/>
      <c r="BR7976" s="6"/>
      <c r="BS7976" s="6"/>
      <c r="BT7976" s="6"/>
      <c r="CG7976" s="432"/>
      <c r="CH7976" s="432"/>
      <c r="CL7976" s="174"/>
    </row>
    <row r="7977" spans="29:90" s="168" customFormat="1" x14ac:dyDescent="0.25">
      <c r="AC7977" s="175"/>
      <c r="AD7977" s="175"/>
      <c r="AE7977" s="175"/>
      <c r="AF7977" s="175"/>
      <c r="AG7977" s="175"/>
      <c r="AH7977" s="176"/>
      <c r="AM7977" s="6"/>
      <c r="AN7977" s="6"/>
      <c r="AO7977" s="6"/>
      <c r="AP7977" s="6"/>
      <c r="AQ7977" s="6"/>
      <c r="AR7977" s="6"/>
      <c r="AS7977" s="6"/>
      <c r="AT7977" s="6"/>
      <c r="AU7977" s="6"/>
      <c r="AV7977" s="6"/>
      <c r="AW7977" s="6"/>
      <c r="AX7977" s="6"/>
      <c r="AY7977" s="172"/>
      <c r="AZ7977" s="172"/>
      <c r="BA7977" s="172"/>
      <c r="BB7977" s="6"/>
      <c r="BC7977" s="6"/>
      <c r="BD7977" s="6"/>
      <c r="BE7977" s="6"/>
      <c r="BF7977" s="6"/>
      <c r="BG7977" s="172"/>
      <c r="BH7977" s="172"/>
      <c r="BI7977" s="172"/>
      <c r="BJ7977" s="6"/>
      <c r="BK7977" s="6"/>
      <c r="BL7977" s="6"/>
      <c r="BM7977" s="6"/>
      <c r="BN7977" s="6"/>
      <c r="BO7977" s="6"/>
      <c r="BP7977" s="6"/>
      <c r="BQ7977" s="6"/>
      <c r="BR7977" s="6"/>
      <c r="BS7977" s="6"/>
      <c r="BT7977" s="6"/>
      <c r="CG7977" s="432"/>
      <c r="CH7977" s="432"/>
      <c r="CL7977" s="174"/>
    </row>
    <row r="7978" spans="29:90" s="168" customFormat="1" x14ac:dyDescent="0.25">
      <c r="AC7978" s="175"/>
      <c r="AD7978" s="175"/>
      <c r="AE7978" s="175"/>
      <c r="AF7978" s="175"/>
      <c r="AG7978" s="175"/>
      <c r="AH7978" s="176"/>
      <c r="AM7978" s="6"/>
      <c r="AN7978" s="6"/>
      <c r="AO7978" s="6"/>
      <c r="AP7978" s="6"/>
      <c r="AQ7978" s="6"/>
      <c r="AR7978" s="6"/>
      <c r="AS7978" s="6"/>
      <c r="AT7978" s="6"/>
      <c r="AU7978" s="6"/>
      <c r="AV7978" s="6"/>
      <c r="AW7978" s="6"/>
      <c r="AX7978" s="6"/>
      <c r="AY7978" s="172"/>
      <c r="AZ7978" s="172"/>
      <c r="BA7978" s="172"/>
      <c r="BB7978" s="6"/>
      <c r="BC7978" s="6"/>
      <c r="BD7978" s="6"/>
      <c r="BE7978" s="6"/>
      <c r="BF7978" s="6"/>
      <c r="BG7978" s="172"/>
      <c r="BH7978" s="172"/>
      <c r="BI7978" s="172"/>
      <c r="BJ7978" s="6"/>
      <c r="BK7978" s="6"/>
      <c r="BL7978" s="6"/>
      <c r="BM7978" s="6"/>
      <c r="BN7978" s="6"/>
      <c r="BO7978" s="6"/>
      <c r="BP7978" s="6"/>
      <c r="BQ7978" s="6"/>
      <c r="BR7978" s="6"/>
      <c r="BS7978" s="6"/>
      <c r="BT7978" s="6"/>
      <c r="CG7978" s="432"/>
      <c r="CH7978" s="432"/>
      <c r="CL7978" s="174"/>
    </row>
    <row r="7979" spans="29:90" s="168" customFormat="1" x14ac:dyDescent="0.25">
      <c r="AC7979" s="175"/>
      <c r="AD7979" s="175"/>
      <c r="AE7979" s="175"/>
      <c r="AF7979" s="175"/>
      <c r="AG7979" s="175"/>
      <c r="AH7979" s="176"/>
      <c r="AM7979" s="6"/>
      <c r="AN7979" s="6"/>
      <c r="AO7979" s="6"/>
      <c r="AP7979" s="6"/>
      <c r="AQ7979" s="6"/>
      <c r="AR7979" s="6"/>
      <c r="AS7979" s="6"/>
      <c r="AT7979" s="6"/>
      <c r="AU7979" s="6"/>
      <c r="AV7979" s="6"/>
      <c r="AW7979" s="6"/>
      <c r="AX7979" s="6"/>
      <c r="AY7979" s="172"/>
      <c r="AZ7979" s="172"/>
      <c r="BA7979" s="172"/>
      <c r="BB7979" s="6"/>
      <c r="BC7979" s="6"/>
      <c r="BD7979" s="6"/>
      <c r="BE7979" s="6"/>
      <c r="BF7979" s="6"/>
      <c r="BG7979" s="172"/>
      <c r="BH7979" s="172"/>
      <c r="BI7979" s="172"/>
      <c r="BJ7979" s="6"/>
      <c r="BK7979" s="6"/>
      <c r="BL7979" s="6"/>
      <c r="BM7979" s="6"/>
      <c r="BN7979" s="6"/>
      <c r="BO7979" s="6"/>
      <c r="BP7979" s="6"/>
      <c r="BQ7979" s="6"/>
      <c r="BR7979" s="6"/>
      <c r="BS7979" s="6"/>
      <c r="BT7979" s="6"/>
      <c r="CG7979" s="432"/>
      <c r="CH7979" s="432"/>
      <c r="CL7979" s="174"/>
    </row>
    <row r="7980" spans="29:90" s="168" customFormat="1" x14ac:dyDescent="0.25">
      <c r="AC7980" s="175"/>
      <c r="AD7980" s="175"/>
      <c r="AE7980" s="175"/>
      <c r="AF7980" s="175"/>
      <c r="AG7980" s="175"/>
      <c r="AH7980" s="176"/>
      <c r="AM7980" s="6"/>
      <c r="AN7980" s="6"/>
      <c r="AO7980" s="6"/>
      <c r="AP7980" s="6"/>
      <c r="AQ7980" s="6"/>
      <c r="AR7980" s="6"/>
      <c r="AS7980" s="6"/>
      <c r="AT7980" s="6"/>
      <c r="AU7980" s="6"/>
      <c r="AV7980" s="6"/>
      <c r="AW7980" s="6"/>
      <c r="AX7980" s="6"/>
      <c r="AY7980" s="172"/>
      <c r="AZ7980" s="172"/>
      <c r="BA7980" s="172"/>
      <c r="BB7980" s="6"/>
      <c r="BC7980" s="6"/>
      <c r="BD7980" s="6"/>
      <c r="BE7980" s="6"/>
      <c r="BF7980" s="6"/>
      <c r="BG7980" s="172"/>
      <c r="BH7980" s="172"/>
      <c r="BI7980" s="172"/>
      <c r="BJ7980" s="6"/>
      <c r="BK7980" s="6"/>
      <c r="BL7980" s="6"/>
      <c r="BM7980" s="6"/>
      <c r="BN7980" s="6"/>
      <c r="BO7980" s="6"/>
      <c r="BP7980" s="6"/>
      <c r="BQ7980" s="6"/>
      <c r="BR7980" s="6"/>
      <c r="BS7980" s="6"/>
      <c r="BT7980" s="6"/>
      <c r="CG7980" s="432"/>
      <c r="CH7980" s="432"/>
      <c r="CL7980" s="174"/>
    </row>
    <row r="7981" spans="29:90" s="168" customFormat="1" x14ac:dyDescent="0.25">
      <c r="AC7981" s="175"/>
      <c r="AD7981" s="175"/>
      <c r="AE7981" s="175"/>
      <c r="AF7981" s="175"/>
      <c r="AG7981" s="175"/>
      <c r="AH7981" s="176"/>
      <c r="AM7981" s="6"/>
      <c r="AN7981" s="6"/>
      <c r="AO7981" s="6"/>
      <c r="AP7981" s="6"/>
      <c r="AQ7981" s="6"/>
      <c r="AR7981" s="6"/>
      <c r="AS7981" s="6"/>
      <c r="AT7981" s="6"/>
      <c r="AU7981" s="6"/>
      <c r="AV7981" s="6"/>
      <c r="AW7981" s="6"/>
      <c r="AX7981" s="6"/>
      <c r="AY7981" s="172"/>
      <c r="AZ7981" s="172"/>
      <c r="BA7981" s="172"/>
      <c r="BB7981" s="6"/>
      <c r="BC7981" s="6"/>
      <c r="BD7981" s="6"/>
      <c r="BE7981" s="6"/>
      <c r="BF7981" s="6"/>
      <c r="BG7981" s="172"/>
      <c r="BH7981" s="172"/>
      <c r="BI7981" s="172"/>
      <c r="BJ7981" s="6"/>
      <c r="BK7981" s="6"/>
      <c r="BL7981" s="6"/>
      <c r="BM7981" s="6"/>
      <c r="BN7981" s="6"/>
      <c r="BO7981" s="6"/>
      <c r="BP7981" s="6"/>
      <c r="BQ7981" s="6"/>
      <c r="BR7981" s="6"/>
      <c r="BS7981" s="6"/>
      <c r="BT7981" s="6"/>
      <c r="CG7981" s="432"/>
      <c r="CH7981" s="432"/>
      <c r="CL7981" s="174"/>
    </row>
    <row r="7982" spans="29:90" s="168" customFormat="1" x14ac:dyDescent="0.25">
      <c r="AC7982" s="175"/>
      <c r="AD7982" s="175"/>
      <c r="AE7982" s="175"/>
      <c r="AF7982" s="175"/>
      <c r="AG7982" s="175"/>
      <c r="AH7982" s="176"/>
      <c r="AM7982" s="6"/>
      <c r="AN7982" s="6"/>
      <c r="AO7982" s="6"/>
      <c r="AP7982" s="6"/>
      <c r="AQ7982" s="6"/>
      <c r="AR7982" s="6"/>
      <c r="AS7982" s="6"/>
      <c r="AT7982" s="6"/>
      <c r="AU7982" s="6"/>
      <c r="AV7982" s="6"/>
      <c r="AW7982" s="6"/>
      <c r="AX7982" s="6"/>
      <c r="AY7982" s="172"/>
      <c r="AZ7982" s="172"/>
      <c r="BA7982" s="172"/>
      <c r="BB7982" s="6"/>
      <c r="BC7982" s="6"/>
      <c r="BD7982" s="6"/>
      <c r="BE7982" s="6"/>
      <c r="BF7982" s="6"/>
      <c r="BG7982" s="172"/>
      <c r="BH7982" s="172"/>
      <c r="BI7982" s="172"/>
      <c r="BJ7982" s="6"/>
      <c r="BK7982" s="6"/>
      <c r="BL7982" s="6"/>
      <c r="BM7982" s="6"/>
      <c r="BN7982" s="6"/>
      <c r="BO7982" s="6"/>
      <c r="BP7982" s="6"/>
      <c r="BQ7982" s="6"/>
      <c r="BR7982" s="6"/>
      <c r="BS7982" s="6"/>
      <c r="BT7982" s="6"/>
      <c r="CG7982" s="432"/>
      <c r="CH7982" s="432"/>
      <c r="CL7982" s="174"/>
    </row>
    <row r="7983" spans="29:90" s="168" customFormat="1" x14ac:dyDescent="0.25">
      <c r="AC7983" s="175"/>
      <c r="AD7983" s="175"/>
      <c r="AE7983" s="175"/>
      <c r="AF7983" s="175"/>
      <c r="AG7983" s="175"/>
      <c r="AH7983" s="176"/>
      <c r="AM7983" s="6"/>
      <c r="AN7983" s="6"/>
      <c r="AO7983" s="6"/>
      <c r="AP7983" s="6"/>
      <c r="AQ7983" s="6"/>
      <c r="AR7983" s="6"/>
      <c r="AS7983" s="6"/>
      <c r="AT7983" s="6"/>
      <c r="AU7983" s="6"/>
      <c r="AV7983" s="6"/>
      <c r="AW7983" s="6"/>
      <c r="AX7983" s="6"/>
      <c r="AY7983" s="172"/>
      <c r="AZ7983" s="172"/>
      <c r="BA7983" s="172"/>
      <c r="BB7983" s="6"/>
      <c r="BC7983" s="6"/>
      <c r="BD7983" s="6"/>
      <c r="BE7983" s="6"/>
      <c r="BF7983" s="6"/>
      <c r="BG7983" s="172"/>
      <c r="BH7983" s="172"/>
      <c r="BI7983" s="172"/>
      <c r="BJ7983" s="6"/>
      <c r="BK7983" s="6"/>
      <c r="BL7983" s="6"/>
      <c r="BM7983" s="6"/>
      <c r="BN7983" s="6"/>
      <c r="BO7983" s="6"/>
      <c r="BP7983" s="6"/>
      <c r="BQ7983" s="6"/>
      <c r="BR7983" s="6"/>
      <c r="BS7983" s="6"/>
      <c r="BT7983" s="6"/>
      <c r="CG7983" s="432"/>
      <c r="CH7983" s="432"/>
      <c r="CL7983" s="174"/>
    </row>
    <row r="7984" spans="29:90" s="168" customFormat="1" x14ac:dyDescent="0.25">
      <c r="AC7984" s="175"/>
      <c r="AD7984" s="175"/>
      <c r="AE7984" s="175"/>
      <c r="AF7984" s="175"/>
      <c r="AG7984" s="175"/>
      <c r="AH7984" s="176"/>
      <c r="AM7984" s="6"/>
      <c r="AN7984" s="6"/>
      <c r="AO7984" s="6"/>
      <c r="AP7984" s="6"/>
      <c r="AQ7984" s="6"/>
      <c r="AR7984" s="6"/>
      <c r="AS7984" s="6"/>
      <c r="AT7984" s="6"/>
      <c r="AU7984" s="6"/>
      <c r="AV7984" s="6"/>
      <c r="AW7984" s="6"/>
      <c r="AX7984" s="6"/>
      <c r="AY7984" s="172"/>
      <c r="AZ7984" s="172"/>
      <c r="BA7984" s="172"/>
      <c r="BB7984" s="6"/>
      <c r="BC7984" s="6"/>
      <c r="BD7984" s="6"/>
      <c r="BE7984" s="6"/>
      <c r="BF7984" s="6"/>
      <c r="BG7984" s="172"/>
      <c r="BH7984" s="172"/>
      <c r="BI7984" s="172"/>
      <c r="BJ7984" s="6"/>
      <c r="BK7984" s="6"/>
      <c r="BL7984" s="6"/>
      <c r="BM7984" s="6"/>
      <c r="BN7984" s="6"/>
      <c r="BO7984" s="6"/>
      <c r="BP7984" s="6"/>
      <c r="BQ7984" s="6"/>
      <c r="BR7984" s="6"/>
      <c r="BS7984" s="6"/>
      <c r="BT7984" s="6"/>
      <c r="CG7984" s="432"/>
      <c r="CH7984" s="432"/>
      <c r="CL7984" s="174"/>
    </row>
    <row r="7985" spans="29:90" s="168" customFormat="1" x14ac:dyDescent="0.25">
      <c r="AC7985" s="175"/>
      <c r="AD7985" s="175"/>
      <c r="AE7985" s="175"/>
      <c r="AF7985" s="175"/>
      <c r="AG7985" s="175"/>
      <c r="AH7985" s="176"/>
      <c r="AM7985" s="6"/>
      <c r="AN7985" s="6"/>
      <c r="AO7985" s="6"/>
      <c r="AP7985" s="6"/>
      <c r="AQ7985" s="6"/>
      <c r="AR7985" s="6"/>
      <c r="AS7985" s="6"/>
      <c r="AT7985" s="6"/>
      <c r="AU7985" s="6"/>
      <c r="AV7985" s="6"/>
      <c r="AW7985" s="6"/>
      <c r="AX7985" s="6"/>
      <c r="AY7985" s="172"/>
      <c r="AZ7985" s="172"/>
      <c r="BA7985" s="172"/>
      <c r="BB7985" s="6"/>
      <c r="BC7985" s="6"/>
      <c r="BD7985" s="6"/>
      <c r="BE7985" s="6"/>
      <c r="BF7985" s="6"/>
      <c r="BG7985" s="172"/>
      <c r="BH7985" s="172"/>
      <c r="BI7985" s="172"/>
      <c r="BJ7985" s="6"/>
      <c r="BK7985" s="6"/>
      <c r="BL7985" s="6"/>
      <c r="BM7985" s="6"/>
      <c r="BN7985" s="6"/>
      <c r="BO7985" s="6"/>
      <c r="BP7985" s="6"/>
      <c r="BQ7985" s="6"/>
      <c r="BR7985" s="6"/>
      <c r="BS7985" s="6"/>
      <c r="BT7985" s="6"/>
      <c r="CG7985" s="432"/>
      <c r="CH7985" s="432"/>
      <c r="CL7985" s="174"/>
    </row>
    <row r="7986" spans="29:90" s="168" customFormat="1" x14ac:dyDescent="0.25">
      <c r="AC7986" s="175"/>
      <c r="AD7986" s="175"/>
      <c r="AE7986" s="175"/>
      <c r="AF7986" s="175"/>
      <c r="AG7986" s="175"/>
      <c r="AH7986" s="176"/>
      <c r="AM7986" s="6"/>
      <c r="AN7986" s="6"/>
      <c r="AO7986" s="6"/>
      <c r="AP7986" s="6"/>
      <c r="AQ7986" s="6"/>
      <c r="AR7986" s="6"/>
      <c r="AS7986" s="6"/>
      <c r="AT7986" s="6"/>
      <c r="AU7986" s="6"/>
      <c r="AV7986" s="6"/>
      <c r="AW7986" s="6"/>
      <c r="AX7986" s="6"/>
      <c r="AY7986" s="172"/>
      <c r="AZ7986" s="172"/>
      <c r="BA7986" s="172"/>
      <c r="BB7986" s="6"/>
      <c r="BC7986" s="6"/>
      <c r="BD7986" s="6"/>
      <c r="BE7986" s="6"/>
      <c r="BF7986" s="6"/>
      <c r="BG7986" s="172"/>
      <c r="BH7986" s="172"/>
      <c r="BI7986" s="172"/>
      <c r="BJ7986" s="6"/>
      <c r="BK7986" s="6"/>
      <c r="BL7986" s="6"/>
      <c r="BM7986" s="6"/>
      <c r="BN7986" s="6"/>
      <c r="BO7986" s="6"/>
      <c r="BP7986" s="6"/>
      <c r="BQ7986" s="6"/>
      <c r="BR7986" s="6"/>
      <c r="BS7986" s="6"/>
      <c r="BT7986" s="6"/>
      <c r="CG7986" s="432"/>
      <c r="CH7986" s="432"/>
      <c r="CL7986" s="174"/>
    </row>
    <row r="7987" spans="29:90" s="168" customFormat="1" x14ac:dyDescent="0.25">
      <c r="AC7987" s="175"/>
      <c r="AD7987" s="175"/>
      <c r="AE7987" s="175"/>
      <c r="AF7987" s="175"/>
      <c r="AG7987" s="175"/>
      <c r="AH7987" s="176"/>
      <c r="AM7987" s="6"/>
      <c r="AN7987" s="6"/>
      <c r="AO7987" s="6"/>
      <c r="AP7987" s="6"/>
      <c r="AQ7987" s="6"/>
      <c r="AR7987" s="6"/>
      <c r="AS7987" s="6"/>
      <c r="AT7987" s="6"/>
      <c r="AU7987" s="6"/>
      <c r="AV7987" s="6"/>
      <c r="AW7987" s="6"/>
      <c r="AX7987" s="6"/>
      <c r="AY7987" s="172"/>
      <c r="AZ7987" s="172"/>
      <c r="BA7987" s="172"/>
      <c r="BB7987" s="6"/>
      <c r="BC7987" s="6"/>
      <c r="BD7987" s="6"/>
      <c r="BE7987" s="6"/>
      <c r="BF7987" s="6"/>
      <c r="BG7987" s="172"/>
      <c r="BH7987" s="172"/>
      <c r="BI7987" s="172"/>
      <c r="BJ7987" s="6"/>
      <c r="BK7987" s="6"/>
      <c r="BL7987" s="6"/>
      <c r="BM7987" s="6"/>
      <c r="BN7987" s="6"/>
      <c r="BO7987" s="6"/>
      <c r="BP7987" s="6"/>
      <c r="BQ7987" s="6"/>
      <c r="BR7987" s="6"/>
      <c r="BS7987" s="6"/>
      <c r="BT7987" s="6"/>
      <c r="CG7987" s="432"/>
      <c r="CH7987" s="432"/>
      <c r="CL7987" s="174"/>
    </row>
    <row r="7988" spans="29:90" s="168" customFormat="1" x14ac:dyDescent="0.25">
      <c r="AC7988" s="175"/>
      <c r="AD7988" s="175"/>
      <c r="AE7988" s="175"/>
      <c r="AF7988" s="175"/>
      <c r="AG7988" s="175"/>
      <c r="AH7988" s="176"/>
      <c r="AM7988" s="6"/>
      <c r="AN7988" s="6"/>
      <c r="AO7988" s="6"/>
      <c r="AP7988" s="6"/>
      <c r="AQ7988" s="6"/>
      <c r="AR7988" s="6"/>
      <c r="AS7988" s="6"/>
      <c r="AT7988" s="6"/>
      <c r="AU7988" s="6"/>
      <c r="AV7988" s="6"/>
      <c r="AW7988" s="6"/>
      <c r="AX7988" s="6"/>
      <c r="AY7988" s="172"/>
      <c r="AZ7988" s="172"/>
      <c r="BA7988" s="172"/>
      <c r="BB7988" s="6"/>
      <c r="BC7988" s="6"/>
      <c r="BD7988" s="6"/>
      <c r="BE7988" s="6"/>
      <c r="BF7988" s="6"/>
      <c r="BG7988" s="172"/>
      <c r="BH7988" s="172"/>
      <c r="BI7988" s="172"/>
      <c r="BJ7988" s="6"/>
      <c r="BK7988" s="6"/>
      <c r="BL7988" s="6"/>
      <c r="BM7988" s="6"/>
      <c r="BN7988" s="6"/>
      <c r="BO7988" s="6"/>
      <c r="BP7988" s="6"/>
      <c r="BQ7988" s="6"/>
      <c r="BR7988" s="6"/>
      <c r="BS7988" s="6"/>
      <c r="BT7988" s="6"/>
      <c r="CG7988" s="432"/>
      <c r="CH7988" s="432"/>
      <c r="CL7988" s="174"/>
    </row>
    <row r="7989" spans="29:90" s="168" customFormat="1" x14ac:dyDescent="0.25">
      <c r="AC7989" s="175"/>
      <c r="AD7989" s="175"/>
      <c r="AE7989" s="175"/>
      <c r="AF7989" s="175"/>
      <c r="AG7989" s="175"/>
      <c r="AH7989" s="176"/>
      <c r="AM7989" s="6"/>
      <c r="AN7989" s="6"/>
      <c r="AO7989" s="6"/>
      <c r="AP7989" s="6"/>
      <c r="AQ7989" s="6"/>
      <c r="AR7989" s="6"/>
      <c r="AS7989" s="6"/>
      <c r="AT7989" s="6"/>
      <c r="AU7989" s="6"/>
      <c r="AV7989" s="6"/>
      <c r="AW7989" s="6"/>
      <c r="AX7989" s="6"/>
      <c r="AY7989" s="172"/>
      <c r="AZ7989" s="172"/>
      <c r="BA7989" s="172"/>
      <c r="BB7989" s="6"/>
      <c r="BC7989" s="6"/>
      <c r="BD7989" s="6"/>
      <c r="BE7989" s="6"/>
      <c r="BF7989" s="6"/>
      <c r="BG7989" s="172"/>
      <c r="BH7989" s="172"/>
      <c r="BI7989" s="172"/>
      <c r="BJ7989" s="6"/>
      <c r="BK7989" s="6"/>
      <c r="BL7989" s="6"/>
      <c r="BM7989" s="6"/>
      <c r="BN7989" s="6"/>
      <c r="BO7989" s="6"/>
      <c r="BP7989" s="6"/>
      <c r="BQ7989" s="6"/>
      <c r="BR7989" s="6"/>
      <c r="BS7989" s="6"/>
      <c r="BT7989" s="6"/>
      <c r="CG7989" s="432"/>
      <c r="CH7989" s="432"/>
      <c r="CL7989" s="174"/>
    </row>
    <row r="7990" spans="29:90" s="168" customFormat="1" x14ac:dyDescent="0.25">
      <c r="AC7990" s="175"/>
      <c r="AD7990" s="175"/>
      <c r="AE7990" s="175"/>
      <c r="AF7990" s="175"/>
      <c r="AG7990" s="175"/>
      <c r="AH7990" s="176"/>
      <c r="AM7990" s="6"/>
      <c r="AN7990" s="6"/>
      <c r="AO7990" s="6"/>
      <c r="AP7990" s="6"/>
      <c r="AQ7990" s="6"/>
      <c r="AR7990" s="6"/>
      <c r="AS7990" s="6"/>
      <c r="AT7990" s="6"/>
      <c r="AU7990" s="6"/>
      <c r="AV7990" s="6"/>
      <c r="AW7990" s="6"/>
      <c r="AX7990" s="6"/>
      <c r="AY7990" s="172"/>
      <c r="AZ7990" s="172"/>
      <c r="BA7990" s="172"/>
      <c r="BB7990" s="6"/>
      <c r="BC7990" s="6"/>
      <c r="BD7990" s="6"/>
      <c r="BE7990" s="6"/>
      <c r="BF7990" s="6"/>
      <c r="BG7990" s="172"/>
      <c r="BH7990" s="172"/>
      <c r="BI7990" s="172"/>
      <c r="BJ7990" s="6"/>
      <c r="BK7990" s="6"/>
      <c r="BL7990" s="6"/>
      <c r="BM7990" s="6"/>
      <c r="BN7990" s="6"/>
      <c r="BO7990" s="6"/>
      <c r="BP7990" s="6"/>
      <c r="BQ7990" s="6"/>
      <c r="BR7990" s="6"/>
      <c r="BS7990" s="6"/>
      <c r="BT7990" s="6"/>
      <c r="CG7990" s="432"/>
      <c r="CH7990" s="432"/>
      <c r="CL7990" s="174"/>
    </row>
    <row r="7991" spans="29:90" s="168" customFormat="1" x14ac:dyDescent="0.25">
      <c r="AC7991" s="175"/>
      <c r="AD7991" s="175"/>
      <c r="AE7991" s="175"/>
      <c r="AF7991" s="175"/>
      <c r="AG7991" s="175"/>
      <c r="AH7991" s="176"/>
      <c r="AM7991" s="6"/>
      <c r="AN7991" s="6"/>
      <c r="AO7991" s="6"/>
      <c r="AP7991" s="6"/>
      <c r="AQ7991" s="6"/>
      <c r="AR7991" s="6"/>
      <c r="AS7991" s="6"/>
      <c r="AT7991" s="6"/>
      <c r="AU7991" s="6"/>
      <c r="AV7991" s="6"/>
      <c r="AW7991" s="6"/>
      <c r="AX7991" s="6"/>
      <c r="AY7991" s="172"/>
      <c r="AZ7991" s="172"/>
      <c r="BA7991" s="172"/>
      <c r="BB7991" s="6"/>
      <c r="BC7991" s="6"/>
      <c r="BD7991" s="6"/>
      <c r="BE7991" s="6"/>
      <c r="BF7991" s="6"/>
      <c r="BG7991" s="172"/>
      <c r="BH7991" s="172"/>
      <c r="BI7991" s="172"/>
      <c r="BJ7991" s="6"/>
      <c r="BK7991" s="6"/>
      <c r="BL7991" s="6"/>
      <c r="BM7991" s="6"/>
      <c r="BN7991" s="6"/>
      <c r="BO7991" s="6"/>
      <c r="BP7991" s="6"/>
      <c r="BQ7991" s="6"/>
      <c r="BR7991" s="6"/>
      <c r="BS7991" s="6"/>
      <c r="BT7991" s="6"/>
      <c r="CG7991" s="432"/>
      <c r="CH7991" s="432"/>
      <c r="CL7991" s="174"/>
    </row>
    <row r="7992" spans="29:90" s="168" customFormat="1" x14ac:dyDescent="0.25">
      <c r="AC7992" s="175"/>
      <c r="AD7992" s="175"/>
      <c r="AE7992" s="175"/>
      <c r="AF7992" s="175"/>
      <c r="AG7992" s="175"/>
      <c r="AH7992" s="176"/>
      <c r="AM7992" s="6"/>
      <c r="AN7992" s="6"/>
      <c r="AO7992" s="6"/>
      <c r="AP7992" s="6"/>
      <c r="AQ7992" s="6"/>
      <c r="AR7992" s="6"/>
      <c r="AS7992" s="6"/>
      <c r="AT7992" s="6"/>
      <c r="AU7992" s="6"/>
      <c r="AV7992" s="6"/>
      <c r="AW7992" s="6"/>
      <c r="AX7992" s="6"/>
      <c r="AY7992" s="172"/>
      <c r="AZ7992" s="172"/>
      <c r="BA7992" s="172"/>
      <c r="BB7992" s="6"/>
      <c r="BC7992" s="6"/>
      <c r="BD7992" s="6"/>
      <c r="BE7992" s="6"/>
      <c r="BF7992" s="6"/>
      <c r="BG7992" s="172"/>
      <c r="BH7992" s="172"/>
      <c r="BI7992" s="172"/>
      <c r="BJ7992" s="6"/>
      <c r="BK7992" s="6"/>
      <c r="BL7992" s="6"/>
      <c r="BM7992" s="6"/>
      <c r="BN7992" s="6"/>
      <c r="BO7992" s="6"/>
      <c r="BP7992" s="6"/>
      <c r="BQ7992" s="6"/>
      <c r="BR7992" s="6"/>
      <c r="BS7992" s="6"/>
      <c r="BT7992" s="6"/>
      <c r="CG7992" s="432"/>
      <c r="CH7992" s="432"/>
      <c r="CL7992" s="174"/>
    </row>
    <row r="7993" spans="29:90" s="168" customFormat="1" x14ac:dyDescent="0.25">
      <c r="AC7993" s="175"/>
      <c r="AD7993" s="175"/>
      <c r="AE7993" s="175"/>
      <c r="AF7993" s="175"/>
      <c r="AG7993" s="175"/>
      <c r="AH7993" s="176"/>
      <c r="AM7993" s="6"/>
      <c r="AN7993" s="6"/>
      <c r="AO7993" s="6"/>
      <c r="AP7993" s="6"/>
      <c r="AQ7993" s="6"/>
      <c r="AR7993" s="6"/>
      <c r="AS7993" s="6"/>
      <c r="AT7993" s="6"/>
      <c r="AU7993" s="6"/>
      <c r="AV7993" s="6"/>
      <c r="AW7993" s="6"/>
      <c r="AX7993" s="6"/>
      <c r="AY7993" s="172"/>
      <c r="AZ7993" s="172"/>
      <c r="BA7993" s="172"/>
      <c r="BB7993" s="6"/>
      <c r="BC7993" s="6"/>
      <c r="BD7993" s="6"/>
      <c r="BE7993" s="6"/>
      <c r="BF7993" s="6"/>
      <c r="BG7993" s="172"/>
      <c r="BH7993" s="172"/>
      <c r="BI7993" s="172"/>
      <c r="BJ7993" s="6"/>
      <c r="BK7993" s="6"/>
      <c r="BL7993" s="6"/>
      <c r="BM7993" s="6"/>
      <c r="BN7993" s="6"/>
      <c r="BO7993" s="6"/>
      <c r="BP7993" s="6"/>
      <c r="BQ7993" s="6"/>
      <c r="BR7993" s="6"/>
      <c r="BS7993" s="6"/>
      <c r="BT7993" s="6"/>
      <c r="CG7993" s="432"/>
      <c r="CH7993" s="432"/>
      <c r="CL7993" s="174"/>
    </row>
    <row r="7994" spans="29:90" s="168" customFormat="1" x14ac:dyDescent="0.25">
      <c r="AC7994" s="175"/>
      <c r="AD7994" s="175"/>
      <c r="AE7994" s="175"/>
      <c r="AF7994" s="175"/>
      <c r="AG7994" s="175"/>
      <c r="AH7994" s="176"/>
      <c r="AM7994" s="6"/>
      <c r="AN7994" s="6"/>
      <c r="AO7994" s="6"/>
      <c r="AP7994" s="6"/>
      <c r="AQ7994" s="6"/>
      <c r="AR7994" s="6"/>
      <c r="AS7994" s="6"/>
      <c r="AT7994" s="6"/>
      <c r="AU7994" s="6"/>
      <c r="AV7994" s="6"/>
      <c r="AW7994" s="6"/>
      <c r="AX7994" s="6"/>
      <c r="AY7994" s="172"/>
      <c r="AZ7994" s="172"/>
      <c r="BA7994" s="172"/>
      <c r="BB7994" s="6"/>
      <c r="BC7994" s="6"/>
      <c r="BD7994" s="6"/>
      <c r="BE7994" s="6"/>
      <c r="BF7994" s="6"/>
      <c r="BG7994" s="172"/>
      <c r="BH7994" s="172"/>
      <c r="BI7994" s="172"/>
      <c r="BJ7994" s="6"/>
      <c r="BK7994" s="6"/>
      <c r="BL7994" s="6"/>
      <c r="BM7994" s="6"/>
      <c r="BN7994" s="6"/>
      <c r="BO7994" s="6"/>
      <c r="BP7994" s="6"/>
      <c r="BQ7994" s="6"/>
      <c r="BR7994" s="6"/>
      <c r="BS7994" s="6"/>
      <c r="BT7994" s="6"/>
      <c r="CG7994" s="432"/>
      <c r="CH7994" s="432"/>
      <c r="CL7994" s="174"/>
    </row>
    <row r="7995" spans="29:90" s="168" customFormat="1" x14ac:dyDescent="0.25">
      <c r="AC7995" s="175"/>
      <c r="AD7995" s="175"/>
      <c r="AE7995" s="175"/>
      <c r="AF7995" s="175"/>
      <c r="AG7995" s="175"/>
      <c r="AH7995" s="176"/>
      <c r="AM7995" s="6"/>
      <c r="AN7995" s="6"/>
      <c r="AO7995" s="6"/>
      <c r="AP7995" s="6"/>
      <c r="AQ7995" s="6"/>
      <c r="AR7995" s="6"/>
      <c r="AS7995" s="6"/>
      <c r="AT7995" s="6"/>
      <c r="AU7995" s="6"/>
      <c r="AV7995" s="6"/>
      <c r="AW7995" s="6"/>
      <c r="AX7995" s="6"/>
      <c r="AY7995" s="172"/>
      <c r="AZ7995" s="172"/>
      <c r="BA7995" s="172"/>
      <c r="BB7995" s="6"/>
      <c r="BC7995" s="6"/>
      <c r="BD7995" s="6"/>
      <c r="BE7995" s="6"/>
      <c r="BF7995" s="6"/>
      <c r="BG7995" s="172"/>
      <c r="BH7995" s="172"/>
      <c r="BI7995" s="172"/>
      <c r="BJ7995" s="6"/>
      <c r="BK7995" s="6"/>
      <c r="BL7995" s="6"/>
      <c r="BM7995" s="6"/>
      <c r="BN7995" s="6"/>
      <c r="BO7995" s="6"/>
      <c r="BP7995" s="6"/>
      <c r="BQ7995" s="6"/>
      <c r="BR7995" s="6"/>
      <c r="BS7995" s="6"/>
      <c r="BT7995" s="6"/>
      <c r="CG7995" s="432"/>
      <c r="CH7995" s="432"/>
      <c r="CL7995" s="174"/>
    </row>
    <row r="7996" spans="29:90" s="168" customFormat="1" x14ac:dyDescent="0.25">
      <c r="AC7996" s="175"/>
      <c r="AD7996" s="175"/>
      <c r="AE7996" s="175"/>
      <c r="AF7996" s="175"/>
      <c r="AG7996" s="175"/>
      <c r="AH7996" s="176"/>
      <c r="AM7996" s="6"/>
      <c r="AN7996" s="6"/>
      <c r="AO7996" s="6"/>
      <c r="AP7996" s="6"/>
      <c r="AQ7996" s="6"/>
      <c r="AR7996" s="6"/>
      <c r="AS7996" s="6"/>
      <c r="AT7996" s="6"/>
      <c r="AU7996" s="6"/>
      <c r="AV7996" s="6"/>
      <c r="AW7996" s="6"/>
      <c r="AX7996" s="6"/>
      <c r="AY7996" s="172"/>
      <c r="AZ7996" s="172"/>
      <c r="BA7996" s="172"/>
      <c r="BB7996" s="6"/>
      <c r="BC7996" s="6"/>
      <c r="BD7996" s="6"/>
      <c r="BE7996" s="6"/>
      <c r="BF7996" s="6"/>
      <c r="BG7996" s="172"/>
      <c r="BH7996" s="172"/>
      <c r="BI7996" s="172"/>
      <c r="BJ7996" s="6"/>
      <c r="BK7996" s="6"/>
      <c r="BL7996" s="6"/>
      <c r="BM7996" s="6"/>
      <c r="BN7996" s="6"/>
      <c r="BO7996" s="6"/>
      <c r="BP7996" s="6"/>
      <c r="BQ7996" s="6"/>
      <c r="BR7996" s="6"/>
      <c r="BS7996" s="6"/>
      <c r="BT7996" s="6"/>
      <c r="CG7996" s="432"/>
      <c r="CH7996" s="432"/>
      <c r="CL7996" s="174"/>
    </row>
    <row r="7997" spans="29:90" s="168" customFormat="1" x14ac:dyDescent="0.25">
      <c r="AC7997" s="175"/>
      <c r="AD7997" s="175"/>
      <c r="AE7997" s="175"/>
      <c r="AF7997" s="175"/>
      <c r="AG7997" s="175"/>
      <c r="AH7997" s="176"/>
      <c r="AM7997" s="6"/>
      <c r="AN7997" s="6"/>
      <c r="AO7997" s="6"/>
      <c r="AP7997" s="6"/>
      <c r="AQ7997" s="6"/>
      <c r="AR7997" s="6"/>
      <c r="AS7997" s="6"/>
      <c r="AT7997" s="6"/>
      <c r="AU7997" s="6"/>
      <c r="AV7997" s="6"/>
      <c r="AW7997" s="6"/>
      <c r="AX7997" s="6"/>
      <c r="AY7997" s="172"/>
      <c r="AZ7997" s="172"/>
      <c r="BA7997" s="172"/>
      <c r="BB7997" s="6"/>
      <c r="BC7997" s="6"/>
      <c r="BD7997" s="6"/>
      <c r="BE7997" s="6"/>
      <c r="BF7997" s="6"/>
      <c r="BG7997" s="172"/>
      <c r="BH7997" s="172"/>
      <c r="BI7997" s="172"/>
      <c r="BJ7997" s="6"/>
      <c r="BK7997" s="6"/>
      <c r="BL7997" s="6"/>
      <c r="BM7997" s="6"/>
      <c r="BN7997" s="6"/>
      <c r="BO7997" s="6"/>
      <c r="BP7997" s="6"/>
      <c r="BQ7997" s="6"/>
      <c r="BR7997" s="6"/>
      <c r="BS7997" s="6"/>
      <c r="BT7997" s="6"/>
      <c r="CG7997" s="432"/>
      <c r="CH7997" s="432"/>
      <c r="CL7997" s="174"/>
    </row>
    <row r="7998" spans="29:90" s="168" customFormat="1" x14ac:dyDescent="0.25">
      <c r="AC7998" s="175"/>
      <c r="AD7998" s="175"/>
      <c r="AE7998" s="175"/>
      <c r="AF7998" s="175"/>
      <c r="AG7998" s="175"/>
      <c r="AH7998" s="176"/>
      <c r="AM7998" s="6"/>
      <c r="AN7998" s="6"/>
      <c r="AO7998" s="6"/>
      <c r="AP7998" s="6"/>
      <c r="AQ7998" s="6"/>
      <c r="AR7998" s="6"/>
      <c r="AS7998" s="6"/>
      <c r="AT7998" s="6"/>
      <c r="AU7998" s="6"/>
      <c r="AV7998" s="6"/>
      <c r="AW7998" s="6"/>
      <c r="AX7998" s="6"/>
      <c r="AY7998" s="172"/>
      <c r="AZ7998" s="172"/>
      <c r="BA7998" s="172"/>
      <c r="BB7998" s="6"/>
      <c r="BC7998" s="6"/>
      <c r="BD7998" s="6"/>
      <c r="BE7998" s="6"/>
      <c r="BF7998" s="6"/>
      <c r="BG7998" s="172"/>
      <c r="BH7998" s="172"/>
      <c r="BI7998" s="172"/>
      <c r="BJ7998" s="6"/>
      <c r="BK7998" s="6"/>
      <c r="BL7998" s="6"/>
      <c r="BM7998" s="6"/>
      <c r="BN7998" s="6"/>
      <c r="BO7998" s="6"/>
      <c r="BP7998" s="6"/>
      <c r="BQ7998" s="6"/>
      <c r="BR7998" s="6"/>
      <c r="BS7998" s="6"/>
      <c r="BT7998" s="6"/>
      <c r="CG7998" s="432"/>
      <c r="CH7998" s="432"/>
      <c r="CL7998" s="174"/>
    </row>
    <row r="7999" spans="29:90" s="168" customFormat="1" x14ac:dyDescent="0.25">
      <c r="AC7999" s="175"/>
      <c r="AD7999" s="175"/>
      <c r="AE7999" s="175"/>
      <c r="AF7999" s="175"/>
      <c r="AG7999" s="175"/>
      <c r="AH7999" s="176"/>
      <c r="AM7999" s="6"/>
      <c r="AN7999" s="6"/>
      <c r="AO7999" s="6"/>
      <c r="AP7999" s="6"/>
      <c r="AQ7999" s="6"/>
      <c r="AR7999" s="6"/>
      <c r="AS7999" s="6"/>
      <c r="AT7999" s="6"/>
      <c r="AU7999" s="6"/>
      <c r="AV7999" s="6"/>
      <c r="AW7999" s="6"/>
      <c r="AX7999" s="6"/>
      <c r="AY7999" s="172"/>
      <c r="AZ7999" s="172"/>
      <c r="BA7999" s="172"/>
      <c r="BB7999" s="6"/>
      <c r="BC7999" s="6"/>
      <c r="BD7999" s="6"/>
      <c r="BE7999" s="6"/>
      <c r="BF7999" s="6"/>
      <c r="BG7999" s="172"/>
      <c r="BH7999" s="172"/>
      <c r="BI7999" s="172"/>
      <c r="BJ7999" s="6"/>
      <c r="BK7999" s="6"/>
      <c r="BL7999" s="6"/>
      <c r="BM7999" s="6"/>
      <c r="BN7999" s="6"/>
      <c r="BO7999" s="6"/>
      <c r="BP7999" s="6"/>
      <c r="BQ7999" s="6"/>
      <c r="BR7999" s="6"/>
      <c r="BS7999" s="6"/>
      <c r="BT7999" s="6"/>
      <c r="CG7999" s="432"/>
      <c r="CH7999" s="432"/>
      <c r="CL7999" s="174"/>
    </row>
    <row r="8000" spans="29:90" s="168" customFormat="1" x14ac:dyDescent="0.25">
      <c r="AC8000" s="175"/>
      <c r="AD8000" s="175"/>
      <c r="AE8000" s="175"/>
      <c r="AF8000" s="175"/>
      <c r="AG8000" s="175"/>
      <c r="AH8000" s="176"/>
      <c r="AM8000" s="6"/>
      <c r="AN8000" s="6"/>
      <c r="AO8000" s="6"/>
      <c r="AP8000" s="6"/>
      <c r="AQ8000" s="6"/>
      <c r="AR8000" s="6"/>
      <c r="AS8000" s="6"/>
      <c r="AT8000" s="6"/>
      <c r="AU8000" s="6"/>
      <c r="AV8000" s="6"/>
      <c r="AW8000" s="6"/>
      <c r="AX8000" s="6"/>
      <c r="AY8000" s="172"/>
      <c r="AZ8000" s="172"/>
      <c r="BA8000" s="172"/>
      <c r="BB8000" s="6"/>
      <c r="BC8000" s="6"/>
      <c r="BD8000" s="6"/>
      <c r="BE8000" s="6"/>
      <c r="BF8000" s="6"/>
      <c r="BG8000" s="172"/>
      <c r="BH8000" s="172"/>
      <c r="BI8000" s="172"/>
      <c r="BJ8000" s="6"/>
      <c r="BK8000" s="6"/>
      <c r="BL8000" s="6"/>
      <c r="BM8000" s="6"/>
      <c r="BN8000" s="6"/>
      <c r="BO8000" s="6"/>
      <c r="BP8000" s="6"/>
      <c r="BQ8000" s="6"/>
      <c r="BR8000" s="6"/>
      <c r="BS8000" s="6"/>
      <c r="BT8000" s="6"/>
      <c r="CG8000" s="432"/>
      <c r="CH8000" s="432"/>
      <c r="CL8000" s="174"/>
    </row>
    <row r="8001" spans="29:90" s="168" customFormat="1" x14ac:dyDescent="0.25">
      <c r="AC8001" s="175"/>
      <c r="AD8001" s="175"/>
      <c r="AE8001" s="175"/>
      <c r="AF8001" s="175"/>
      <c r="AG8001" s="175"/>
      <c r="AH8001" s="176"/>
      <c r="AM8001" s="6"/>
      <c r="AN8001" s="6"/>
      <c r="AO8001" s="6"/>
      <c r="AP8001" s="6"/>
      <c r="AQ8001" s="6"/>
      <c r="AR8001" s="6"/>
      <c r="AS8001" s="6"/>
      <c r="AT8001" s="6"/>
      <c r="AU8001" s="6"/>
      <c r="AV8001" s="6"/>
      <c r="AW8001" s="6"/>
      <c r="AX8001" s="6"/>
      <c r="AY8001" s="172"/>
      <c r="AZ8001" s="172"/>
      <c r="BA8001" s="172"/>
      <c r="BB8001" s="6"/>
      <c r="BC8001" s="6"/>
      <c r="BD8001" s="6"/>
      <c r="BE8001" s="6"/>
      <c r="BF8001" s="6"/>
      <c r="BG8001" s="172"/>
      <c r="BH8001" s="172"/>
      <c r="BI8001" s="172"/>
      <c r="BJ8001" s="6"/>
      <c r="BK8001" s="6"/>
      <c r="BL8001" s="6"/>
      <c r="BM8001" s="6"/>
      <c r="BN8001" s="6"/>
      <c r="BO8001" s="6"/>
      <c r="BP8001" s="6"/>
      <c r="BQ8001" s="6"/>
      <c r="BR8001" s="6"/>
      <c r="BS8001" s="6"/>
      <c r="BT8001" s="6"/>
      <c r="CG8001" s="432"/>
      <c r="CH8001" s="432"/>
      <c r="CL8001" s="174"/>
    </row>
    <row r="8002" spans="29:90" s="168" customFormat="1" x14ac:dyDescent="0.25">
      <c r="AC8002" s="175"/>
      <c r="AD8002" s="175"/>
      <c r="AE8002" s="175"/>
      <c r="AF8002" s="175"/>
      <c r="AG8002" s="175"/>
      <c r="AH8002" s="176"/>
      <c r="AM8002" s="6"/>
      <c r="AN8002" s="6"/>
      <c r="AO8002" s="6"/>
      <c r="AP8002" s="6"/>
      <c r="AQ8002" s="6"/>
      <c r="AR8002" s="6"/>
      <c r="AS8002" s="6"/>
      <c r="AT8002" s="6"/>
      <c r="AU8002" s="6"/>
      <c r="AV8002" s="6"/>
      <c r="AW8002" s="6"/>
      <c r="AX8002" s="6"/>
      <c r="AY8002" s="172"/>
      <c r="AZ8002" s="172"/>
      <c r="BA8002" s="172"/>
      <c r="BB8002" s="6"/>
      <c r="BC8002" s="6"/>
      <c r="BD8002" s="6"/>
      <c r="BE8002" s="6"/>
      <c r="BF8002" s="6"/>
      <c r="BG8002" s="172"/>
      <c r="BH8002" s="172"/>
      <c r="BI8002" s="172"/>
      <c r="BJ8002" s="6"/>
      <c r="BK8002" s="6"/>
      <c r="BL8002" s="6"/>
      <c r="BM8002" s="6"/>
      <c r="BN8002" s="6"/>
      <c r="BO8002" s="6"/>
      <c r="BP8002" s="6"/>
      <c r="BQ8002" s="6"/>
      <c r="BR8002" s="6"/>
      <c r="BS8002" s="6"/>
      <c r="BT8002" s="6"/>
      <c r="CG8002" s="432"/>
      <c r="CH8002" s="432"/>
      <c r="CL8002" s="174"/>
    </row>
    <row r="8003" spans="29:90" s="168" customFormat="1" x14ac:dyDescent="0.25">
      <c r="AC8003" s="175"/>
      <c r="AD8003" s="175"/>
      <c r="AE8003" s="175"/>
      <c r="AF8003" s="175"/>
      <c r="AG8003" s="175"/>
      <c r="AH8003" s="176"/>
      <c r="AM8003" s="6"/>
      <c r="AN8003" s="6"/>
      <c r="AO8003" s="6"/>
      <c r="AP8003" s="6"/>
      <c r="AQ8003" s="6"/>
      <c r="AR8003" s="6"/>
      <c r="AS8003" s="6"/>
      <c r="AT8003" s="6"/>
      <c r="AU8003" s="6"/>
      <c r="AV8003" s="6"/>
      <c r="AW8003" s="6"/>
      <c r="AX8003" s="6"/>
      <c r="AY8003" s="172"/>
      <c r="AZ8003" s="172"/>
      <c r="BA8003" s="172"/>
      <c r="BB8003" s="6"/>
      <c r="BC8003" s="6"/>
      <c r="BD8003" s="6"/>
      <c r="BE8003" s="6"/>
      <c r="BF8003" s="6"/>
      <c r="BG8003" s="172"/>
      <c r="BH8003" s="172"/>
      <c r="BI8003" s="172"/>
      <c r="BJ8003" s="6"/>
      <c r="BK8003" s="6"/>
      <c r="BL8003" s="6"/>
      <c r="BM8003" s="6"/>
      <c r="BN8003" s="6"/>
      <c r="BO8003" s="6"/>
      <c r="BP8003" s="6"/>
      <c r="BQ8003" s="6"/>
      <c r="BR8003" s="6"/>
      <c r="BS8003" s="6"/>
      <c r="BT8003" s="6"/>
      <c r="CG8003" s="432"/>
      <c r="CH8003" s="432"/>
      <c r="CL8003" s="174"/>
    </row>
    <row r="8004" spans="29:90" s="168" customFormat="1" x14ac:dyDescent="0.25">
      <c r="AC8004" s="175"/>
      <c r="AD8004" s="175"/>
      <c r="AE8004" s="175"/>
      <c r="AF8004" s="175"/>
      <c r="AG8004" s="175"/>
      <c r="AH8004" s="176"/>
      <c r="AM8004" s="6"/>
      <c r="AN8004" s="6"/>
      <c r="AO8004" s="6"/>
      <c r="AP8004" s="6"/>
      <c r="AQ8004" s="6"/>
      <c r="AR8004" s="6"/>
      <c r="AS8004" s="6"/>
      <c r="AT8004" s="6"/>
      <c r="AU8004" s="6"/>
      <c r="AV8004" s="6"/>
      <c r="AW8004" s="6"/>
      <c r="AX8004" s="6"/>
      <c r="AY8004" s="172"/>
      <c r="AZ8004" s="172"/>
      <c r="BA8004" s="172"/>
      <c r="BB8004" s="6"/>
      <c r="BC8004" s="6"/>
      <c r="BD8004" s="6"/>
      <c r="BE8004" s="6"/>
      <c r="BF8004" s="6"/>
      <c r="BG8004" s="172"/>
      <c r="BH8004" s="172"/>
      <c r="BI8004" s="172"/>
      <c r="BJ8004" s="6"/>
      <c r="BK8004" s="6"/>
      <c r="BL8004" s="6"/>
      <c r="BM8004" s="6"/>
      <c r="BN8004" s="6"/>
      <c r="BO8004" s="6"/>
      <c r="BP8004" s="6"/>
      <c r="BQ8004" s="6"/>
      <c r="BR8004" s="6"/>
      <c r="BS8004" s="6"/>
      <c r="BT8004" s="6"/>
      <c r="CG8004" s="432"/>
      <c r="CH8004" s="432"/>
      <c r="CL8004" s="174"/>
    </row>
    <row r="8005" spans="29:90" s="168" customFormat="1" x14ac:dyDescent="0.25">
      <c r="AC8005" s="175"/>
      <c r="AD8005" s="175"/>
      <c r="AE8005" s="175"/>
      <c r="AF8005" s="175"/>
      <c r="AG8005" s="175"/>
      <c r="AH8005" s="176"/>
      <c r="AM8005" s="6"/>
      <c r="AN8005" s="6"/>
      <c r="AO8005" s="6"/>
      <c r="AP8005" s="6"/>
      <c r="AQ8005" s="6"/>
      <c r="AR8005" s="6"/>
      <c r="AS8005" s="6"/>
      <c r="AT8005" s="6"/>
      <c r="AU8005" s="6"/>
      <c r="AV8005" s="6"/>
      <c r="AW8005" s="6"/>
      <c r="AX8005" s="6"/>
      <c r="AY8005" s="172"/>
      <c r="AZ8005" s="172"/>
      <c r="BA8005" s="172"/>
      <c r="BB8005" s="6"/>
      <c r="BC8005" s="6"/>
      <c r="BD8005" s="6"/>
      <c r="BE8005" s="6"/>
      <c r="BF8005" s="6"/>
      <c r="BG8005" s="172"/>
      <c r="BH8005" s="172"/>
      <c r="BI8005" s="172"/>
      <c r="BJ8005" s="6"/>
      <c r="BK8005" s="6"/>
      <c r="BL8005" s="6"/>
      <c r="BM8005" s="6"/>
      <c r="BN8005" s="6"/>
      <c r="BO8005" s="6"/>
      <c r="BP8005" s="6"/>
      <c r="BQ8005" s="6"/>
      <c r="BR8005" s="6"/>
      <c r="BS8005" s="6"/>
      <c r="BT8005" s="6"/>
      <c r="CG8005" s="432"/>
      <c r="CH8005" s="432"/>
      <c r="CL8005" s="174"/>
    </row>
    <row r="8006" spans="29:90" s="168" customFormat="1" x14ac:dyDescent="0.25">
      <c r="AC8006" s="175"/>
      <c r="AD8006" s="175"/>
      <c r="AE8006" s="175"/>
      <c r="AF8006" s="175"/>
      <c r="AG8006" s="175"/>
      <c r="AH8006" s="176"/>
      <c r="AM8006" s="6"/>
      <c r="AN8006" s="6"/>
      <c r="AO8006" s="6"/>
      <c r="AP8006" s="6"/>
      <c r="AQ8006" s="6"/>
      <c r="AR8006" s="6"/>
      <c r="AS8006" s="6"/>
      <c r="AT8006" s="6"/>
      <c r="AU8006" s="6"/>
      <c r="AV8006" s="6"/>
      <c r="AW8006" s="6"/>
      <c r="AX8006" s="6"/>
      <c r="AY8006" s="172"/>
      <c r="AZ8006" s="172"/>
      <c r="BA8006" s="172"/>
      <c r="BB8006" s="6"/>
      <c r="BC8006" s="6"/>
      <c r="BD8006" s="6"/>
      <c r="BE8006" s="6"/>
      <c r="BF8006" s="6"/>
      <c r="BG8006" s="172"/>
      <c r="BH8006" s="172"/>
      <c r="BI8006" s="172"/>
      <c r="BJ8006" s="6"/>
      <c r="BK8006" s="6"/>
      <c r="BL8006" s="6"/>
      <c r="BM8006" s="6"/>
      <c r="BN8006" s="6"/>
      <c r="BO8006" s="6"/>
      <c r="BP8006" s="6"/>
      <c r="BQ8006" s="6"/>
      <c r="BR8006" s="6"/>
      <c r="BS8006" s="6"/>
      <c r="BT8006" s="6"/>
      <c r="CG8006" s="432"/>
      <c r="CH8006" s="432"/>
      <c r="CL8006" s="174"/>
    </row>
    <row r="8007" spans="29:90" s="168" customFormat="1" x14ac:dyDescent="0.25">
      <c r="AC8007" s="175"/>
      <c r="AD8007" s="175"/>
      <c r="AE8007" s="175"/>
      <c r="AF8007" s="175"/>
      <c r="AG8007" s="175"/>
      <c r="AH8007" s="176"/>
      <c r="AM8007" s="6"/>
      <c r="AN8007" s="6"/>
      <c r="AO8007" s="6"/>
      <c r="AP8007" s="6"/>
      <c r="AQ8007" s="6"/>
      <c r="AR8007" s="6"/>
      <c r="AS8007" s="6"/>
      <c r="AT8007" s="6"/>
      <c r="AU8007" s="6"/>
      <c r="AV8007" s="6"/>
      <c r="AW8007" s="6"/>
      <c r="AX8007" s="6"/>
      <c r="AY8007" s="172"/>
      <c r="AZ8007" s="172"/>
      <c r="BA8007" s="172"/>
      <c r="BB8007" s="6"/>
      <c r="BC8007" s="6"/>
      <c r="BD8007" s="6"/>
      <c r="BE8007" s="6"/>
      <c r="BF8007" s="6"/>
      <c r="BG8007" s="172"/>
      <c r="BH8007" s="172"/>
      <c r="BI8007" s="172"/>
      <c r="BJ8007" s="6"/>
      <c r="BK8007" s="6"/>
      <c r="BL8007" s="6"/>
      <c r="BM8007" s="6"/>
      <c r="BN8007" s="6"/>
      <c r="BO8007" s="6"/>
      <c r="BP8007" s="6"/>
      <c r="BQ8007" s="6"/>
      <c r="BR8007" s="6"/>
      <c r="BS8007" s="6"/>
      <c r="BT8007" s="6"/>
      <c r="CG8007" s="432"/>
      <c r="CH8007" s="432"/>
      <c r="CL8007" s="174"/>
    </row>
    <row r="8008" spans="29:90" s="168" customFormat="1" x14ac:dyDescent="0.25">
      <c r="AC8008" s="175"/>
      <c r="AD8008" s="175"/>
      <c r="AE8008" s="175"/>
      <c r="AF8008" s="175"/>
      <c r="AG8008" s="175"/>
      <c r="AH8008" s="176"/>
      <c r="AM8008" s="6"/>
      <c r="AN8008" s="6"/>
      <c r="AO8008" s="6"/>
      <c r="AP8008" s="6"/>
      <c r="AQ8008" s="6"/>
      <c r="AR8008" s="6"/>
      <c r="AS8008" s="6"/>
      <c r="AT8008" s="6"/>
      <c r="AU8008" s="6"/>
      <c r="AV8008" s="6"/>
      <c r="AW8008" s="6"/>
      <c r="AX8008" s="6"/>
      <c r="AY8008" s="172"/>
      <c r="AZ8008" s="172"/>
      <c r="BA8008" s="172"/>
      <c r="BB8008" s="6"/>
      <c r="BC8008" s="6"/>
      <c r="BD8008" s="6"/>
      <c r="BE8008" s="6"/>
      <c r="BF8008" s="6"/>
      <c r="BG8008" s="172"/>
      <c r="BH8008" s="172"/>
      <c r="BI8008" s="172"/>
      <c r="BJ8008" s="6"/>
      <c r="BK8008" s="6"/>
      <c r="BL8008" s="6"/>
      <c r="BM8008" s="6"/>
      <c r="BN8008" s="6"/>
      <c r="BO8008" s="6"/>
      <c r="BP8008" s="6"/>
      <c r="BQ8008" s="6"/>
      <c r="BR8008" s="6"/>
      <c r="BS8008" s="6"/>
      <c r="BT8008" s="6"/>
      <c r="CG8008" s="432"/>
      <c r="CH8008" s="432"/>
      <c r="CL8008" s="174"/>
    </row>
    <row r="8009" spans="29:90" s="168" customFormat="1" x14ac:dyDescent="0.25">
      <c r="AC8009" s="175"/>
      <c r="AD8009" s="175"/>
      <c r="AE8009" s="175"/>
      <c r="AF8009" s="175"/>
      <c r="AG8009" s="175"/>
      <c r="AH8009" s="176"/>
      <c r="AM8009" s="6"/>
      <c r="AN8009" s="6"/>
      <c r="AO8009" s="6"/>
      <c r="AP8009" s="6"/>
      <c r="AQ8009" s="6"/>
      <c r="AR8009" s="6"/>
      <c r="AS8009" s="6"/>
      <c r="AT8009" s="6"/>
      <c r="AU8009" s="6"/>
      <c r="AV8009" s="6"/>
      <c r="AW8009" s="6"/>
      <c r="AX8009" s="6"/>
      <c r="AY8009" s="172"/>
      <c r="AZ8009" s="172"/>
      <c r="BA8009" s="172"/>
      <c r="BB8009" s="6"/>
      <c r="BC8009" s="6"/>
      <c r="BD8009" s="6"/>
      <c r="BE8009" s="6"/>
      <c r="BF8009" s="6"/>
      <c r="BG8009" s="172"/>
      <c r="BH8009" s="172"/>
      <c r="BI8009" s="172"/>
      <c r="BJ8009" s="6"/>
      <c r="BK8009" s="6"/>
      <c r="BL8009" s="6"/>
      <c r="BM8009" s="6"/>
      <c r="BN8009" s="6"/>
      <c r="BO8009" s="6"/>
      <c r="BP8009" s="6"/>
      <c r="BQ8009" s="6"/>
      <c r="BR8009" s="6"/>
      <c r="BS8009" s="6"/>
      <c r="BT8009" s="6"/>
      <c r="CG8009" s="432"/>
      <c r="CH8009" s="432"/>
      <c r="CL8009" s="174"/>
    </row>
    <row r="8010" spans="29:90" s="168" customFormat="1" x14ac:dyDescent="0.25">
      <c r="AC8010" s="175"/>
      <c r="AD8010" s="175"/>
      <c r="AE8010" s="175"/>
      <c r="AF8010" s="175"/>
      <c r="AG8010" s="175"/>
      <c r="AH8010" s="176"/>
      <c r="AM8010" s="6"/>
      <c r="AN8010" s="6"/>
      <c r="AO8010" s="6"/>
      <c r="AP8010" s="6"/>
      <c r="AQ8010" s="6"/>
      <c r="AR8010" s="6"/>
      <c r="AS8010" s="6"/>
      <c r="AT8010" s="6"/>
      <c r="AU8010" s="6"/>
      <c r="AV8010" s="6"/>
      <c r="AW8010" s="6"/>
      <c r="AX8010" s="6"/>
      <c r="AY8010" s="172"/>
      <c r="AZ8010" s="172"/>
      <c r="BA8010" s="172"/>
      <c r="BB8010" s="6"/>
      <c r="BC8010" s="6"/>
      <c r="BD8010" s="6"/>
      <c r="BE8010" s="6"/>
      <c r="BF8010" s="6"/>
      <c r="BG8010" s="172"/>
      <c r="BH8010" s="172"/>
      <c r="BI8010" s="172"/>
      <c r="BJ8010" s="6"/>
      <c r="BK8010" s="6"/>
      <c r="BL8010" s="6"/>
      <c r="BM8010" s="6"/>
      <c r="BN8010" s="6"/>
      <c r="BO8010" s="6"/>
      <c r="BP8010" s="6"/>
      <c r="BQ8010" s="6"/>
      <c r="BR8010" s="6"/>
      <c r="BS8010" s="6"/>
      <c r="BT8010" s="6"/>
      <c r="CG8010" s="432"/>
      <c r="CH8010" s="432"/>
      <c r="CL8010" s="174"/>
    </row>
    <row r="8011" spans="29:90" s="168" customFormat="1" x14ac:dyDescent="0.25">
      <c r="AC8011" s="175"/>
      <c r="AD8011" s="175"/>
      <c r="AE8011" s="175"/>
      <c r="AF8011" s="175"/>
      <c r="AG8011" s="175"/>
      <c r="AH8011" s="176"/>
      <c r="AM8011" s="6"/>
      <c r="AN8011" s="6"/>
      <c r="AO8011" s="6"/>
      <c r="AP8011" s="6"/>
      <c r="AQ8011" s="6"/>
      <c r="AR8011" s="6"/>
      <c r="AS8011" s="6"/>
      <c r="AT8011" s="6"/>
      <c r="AU8011" s="6"/>
      <c r="AV8011" s="6"/>
      <c r="AW8011" s="6"/>
      <c r="AX8011" s="6"/>
      <c r="AY8011" s="172"/>
      <c r="AZ8011" s="172"/>
      <c r="BA8011" s="172"/>
      <c r="BB8011" s="6"/>
      <c r="BC8011" s="6"/>
      <c r="BD8011" s="6"/>
      <c r="BE8011" s="6"/>
      <c r="BF8011" s="6"/>
      <c r="BG8011" s="172"/>
      <c r="BH8011" s="172"/>
      <c r="BI8011" s="172"/>
      <c r="BJ8011" s="6"/>
      <c r="BK8011" s="6"/>
      <c r="BL8011" s="6"/>
      <c r="BM8011" s="6"/>
      <c r="BN8011" s="6"/>
      <c r="BO8011" s="6"/>
      <c r="BP8011" s="6"/>
      <c r="BQ8011" s="6"/>
      <c r="BR8011" s="6"/>
      <c r="BS8011" s="6"/>
      <c r="BT8011" s="6"/>
      <c r="CG8011" s="432"/>
      <c r="CH8011" s="432"/>
      <c r="CL8011" s="174"/>
    </row>
    <row r="8012" spans="29:90" s="168" customFormat="1" x14ac:dyDescent="0.25">
      <c r="AC8012" s="175"/>
      <c r="AD8012" s="175"/>
      <c r="AE8012" s="175"/>
      <c r="AF8012" s="175"/>
      <c r="AG8012" s="175"/>
      <c r="AH8012" s="176"/>
      <c r="AM8012" s="6"/>
      <c r="AN8012" s="6"/>
      <c r="AO8012" s="6"/>
      <c r="AP8012" s="6"/>
      <c r="AQ8012" s="6"/>
      <c r="AR8012" s="6"/>
      <c r="AS8012" s="6"/>
      <c r="AT8012" s="6"/>
      <c r="AU8012" s="6"/>
      <c r="AV8012" s="6"/>
      <c r="AW8012" s="6"/>
      <c r="AX8012" s="6"/>
      <c r="AY8012" s="172"/>
      <c r="AZ8012" s="172"/>
      <c r="BA8012" s="172"/>
      <c r="BB8012" s="6"/>
      <c r="BC8012" s="6"/>
      <c r="BD8012" s="6"/>
      <c r="BE8012" s="6"/>
      <c r="BF8012" s="6"/>
      <c r="BG8012" s="172"/>
      <c r="BH8012" s="172"/>
      <c r="BI8012" s="172"/>
      <c r="BJ8012" s="6"/>
      <c r="BK8012" s="6"/>
      <c r="BL8012" s="6"/>
      <c r="BM8012" s="6"/>
      <c r="BN8012" s="6"/>
      <c r="BO8012" s="6"/>
      <c r="BP8012" s="6"/>
      <c r="BQ8012" s="6"/>
      <c r="BR8012" s="6"/>
      <c r="BS8012" s="6"/>
      <c r="BT8012" s="6"/>
      <c r="CG8012" s="432"/>
      <c r="CH8012" s="432"/>
      <c r="CL8012" s="174"/>
    </row>
    <row r="8013" spans="29:90" s="168" customFormat="1" x14ac:dyDescent="0.25">
      <c r="AC8013" s="175"/>
      <c r="AD8013" s="175"/>
      <c r="AE8013" s="175"/>
      <c r="AF8013" s="175"/>
      <c r="AG8013" s="175"/>
      <c r="AH8013" s="176"/>
      <c r="AM8013" s="6"/>
      <c r="AN8013" s="6"/>
      <c r="AO8013" s="6"/>
      <c r="AP8013" s="6"/>
      <c r="AQ8013" s="6"/>
      <c r="AR8013" s="6"/>
      <c r="AS8013" s="6"/>
      <c r="AT8013" s="6"/>
      <c r="AU8013" s="6"/>
      <c r="AV8013" s="6"/>
      <c r="AW8013" s="6"/>
      <c r="AX8013" s="6"/>
      <c r="AY8013" s="172"/>
      <c r="AZ8013" s="172"/>
      <c r="BA8013" s="172"/>
      <c r="BB8013" s="6"/>
      <c r="BC8013" s="6"/>
      <c r="BD8013" s="6"/>
      <c r="BE8013" s="6"/>
      <c r="BF8013" s="6"/>
      <c r="BG8013" s="172"/>
      <c r="BH8013" s="172"/>
      <c r="BI8013" s="172"/>
      <c r="BJ8013" s="6"/>
      <c r="BK8013" s="6"/>
      <c r="BL8013" s="6"/>
      <c r="BM8013" s="6"/>
      <c r="BN8013" s="6"/>
      <c r="BO8013" s="6"/>
      <c r="BP8013" s="6"/>
      <c r="BQ8013" s="6"/>
      <c r="BR8013" s="6"/>
      <c r="BS8013" s="6"/>
      <c r="BT8013" s="6"/>
      <c r="CG8013" s="432"/>
      <c r="CH8013" s="432"/>
      <c r="CL8013" s="174"/>
    </row>
    <row r="8014" spans="29:90" s="168" customFormat="1" x14ac:dyDescent="0.25">
      <c r="AC8014" s="175"/>
      <c r="AD8014" s="175"/>
      <c r="AE8014" s="175"/>
      <c r="AF8014" s="175"/>
      <c r="AG8014" s="175"/>
      <c r="AH8014" s="176"/>
      <c r="AM8014" s="6"/>
      <c r="AN8014" s="6"/>
      <c r="AO8014" s="6"/>
      <c r="AP8014" s="6"/>
      <c r="AQ8014" s="6"/>
      <c r="AR8014" s="6"/>
      <c r="AS8014" s="6"/>
      <c r="AT8014" s="6"/>
      <c r="AU8014" s="6"/>
      <c r="AV8014" s="6"/>
      <c r="AW8014" s="6"/>
      <c r="AX8014" s="6"/>
      <c r="AY8014" s="172"/>
      <c r="AZ8014" s="172"/>
      <c r="BA8014" s="172"/>
      <c r="BB8014" s="6"/>
      <c r="BC8014" s="6"/>
      <c r="BD8014" s="6"/>
      <c r="BE8014" s="6"/>
      <c r="BF8014" s="6"/>
      <c r="BG8014" s="172"/>
      <c r="BH8014" s="172"/>
      <c r="BI8014" s="172"/>
      <c r="BJ8014" s="6"/>
      <c r="BK8014" s="6"/>
      <c r="BL8014" s="6"/>
      <c r="BM8014" s="6"/>
      <c r="BN8014" s="6"/>
      <c r="BO8014" s="6"/>
      <c r="BP8014" s="6"/>
      <c r="BQ8014" s="6"/>
      <c r="BR8014" s="6"/>
      <c r="BS8014" s="6"/>
      <c r="BT8014" s="6"/>
      <c r="CG8014" s="432"/>
      <c r="CH8014" s="432"/>
      <c r="CL8014" s="174"/>
    </row>
    <row r="8015" spans="29:90" s="168" customFormat="1" x14ac:dyDescent="0.25">
      <c r="AC8015" s="175"/>
      <c r="AD8015" s="175"/>
      <c r="AE8015" s="175"/>
      <c r="AF8015" s="175"/>
      <c r="AG8015" s="175"/>
      <c r="AH8015" s="176"/>
      <c r="AM8015" s="6"/>
      <c r="AN8015" s="6"/>
      <c r="AO8015" s="6"/>
      <c r="AP8015" s="6"/>
      <c r="AQ8015" s="6"/>
      <c r="AR8015" s="6"/>
      <c r="AS8015" s="6"/>
      <c r="AT8015" s="6"/>
      <c r="AU8015" s="6"/>
      <c r="AV8015" s="6"/>
      <c r="AW8015" s="6"/>
      <c r="AX8015" s="6"/>
      <c r="AY8015" s="172"/>
      <c r="AZ8015" s="172"/>
      <c r="BA8015" s="172"/>
      <c r="BB8015" s="6"/>
      <c r="BC8015" s="6"/>
      <c r="BD8015" s="6"/>
      <c r="BE8015" s="6"/>
      <c r="BF8015" s="6"/>
      <c r="BG8015" s="172"/>
      <c r="BH8015" s="172"/>
      <c r="BI8015" s="172"/>
      <c r="BJ8015" s="6"/>
      <c r="BK8015" s="6"/>
      <c r="BL8015" s="6"/>
      <c r="BM8015" s="6"/>
      <c r="BN8015" s="6"/>
      <c r="BO8015" s="6"/>
      <c r="BP8015" s="6"/>
      <c r="BQ8015" s="6"/>
      <c r="BR8015" s="6"/>
      <c r="BS8015" s="6"/>
      <c r="BT8015" s="6"/>
      <c r="CG8015" s="432"/>
      <c r="CH8015" s="432"/>
      <c r="CL8015" s="174"/>
    </row>
    <row r="8016" spans="29:90" s="168" customFormat="1" x14ac:dyDescent="0.25">
      <c r="AC8016" s="175"/>
      <c r="AD8016" s="175"/>
      <c r="AE8016" s="175"/>
      <c r="AF8016" s="175"/>
      <c r="AG8016" s="175"/>
      <c r="AH8016" s="176"/>
      <c r="AM8016" s="6"/>
      <c r="AN8016" s="6"/>
      <c r="AO8016" s="6"/>
      <c r="AP8016" s="6"/>
      <c r="AQ8016" s="6"/>
      <c r="AR8016" s="6"/>
      <c r="AS8016" s="6"/>
      <c r="AT8016" s="6"/>
      <c r="AU8016" s="6"/>
      <c r="AV8016" s="6"/>
      <c r="AW8016" s="6"/>
      <c r="AX8016" s="6"/>
      <c r="AY8016" s="172"/>
      <c r="AZ8016" s="172"/>
      <c r="BA8016" s="172"/>
      <c r="BB8016" s="6"/>
      <c r="BC8016" s="6"/>
      <c r="BD8016" s="6"/>
      <c r="BE8016" s="6"/>
      <c r="BF8016" s="6"/>
      <c r="BG8016" s="172"/>
      <c r="BH8016" s="172"/>
      <c r="BI8016" s="172"/>
      <c r="BJ8016" s="6"/>
      <c r="BK8016" s="6"/>
      <c r="BL8016" s="6"/>
      <c r="BM8016" s="6"/>
      <c r="BN8016" s="6"/>
      <c r="BO8016" s="6"/>
      <c r="BP8016" s="6"/>
      <c r="BQ8016" s="6"/>
      <c r="BR8016" s="6"/>
      <c r="BS8016" s="6"/>
      <c r="BT8016" s="6"/>
      <c r="CG8016" s="432"/>
      <c r="CH8016" s="432"/>
      <c r="CL8016" s="174"/>
    </row>
    <row r="8017" spans="29:90" s="168" customFormat="1" x14ac:dyDescent="0.25">
      <c r="AC8017" s="175"/>
      <c r="AD8017" s="175"/>
      <c r="AE8017" s="175"/>
      <c r="AF8017" s="175"/>
      <c r="AG8017" s="175"/>
      <c r="AH8017" s="176"/>
      <c r="AM8017" s="6"/>
      <c r="AN8017" s="6"/>
      <c r="AO8017" s="6"/>
      <c r="AP8017" s="6"/>
      <c r="AQ8017" s="6"/>
      <c r="AR8017" s="6"/>
      <c r="AS8017" s="6"/>
      <c r="AT8017" s="6"/>
      <c r="AU8017" s="6"/>
      <c r="AV8017" s="6"/>
      <c r="AW8017" s="6"/>
      <c r="AX8017" s="6"/>
      <c r="AY8017" s="172"/>
      <c r="AZ8017" s="172"/>
      <c r="BA8017" s="172"/>
      <c r="BB8017" s="6"/>
      <c r="BC8017" s="6"/>
      <c r="BD8017" s="6"/>
      <c r="BE8017" s="6"/>
      <c r="BF8017" s="6"/>
      <c r="BG8017" s="172"/>
      <c r="BH8017" s="172"/>
      <c r="BI8017" s="172"/>
      <c r="BJ8017" s="6"/>
      <c r="BK8017" s="6"/>
      <c r="BL8017" s="6"/>
      <c r="BM8017" s="6"/>
      <c r="BN8017" s="6"/>
      <c r="BO8017" s="6"/>
      <c r="BP8017" s="6"/>
      <c r="BQ8017" s="6"/>
      <c r="BR8017" s="6"/>
      <c r="BS8017" s="6"/>
      <c r="BT8017" s="6"/>
      <c r="CG8017" s="432"/>
      <c r="CH8017" s="432"/>
      <c r="CL8017" s="174"/>
    </row>
    <row r="8018" spans="29:90" s="168" customFormat="1" x14ac:dyDescent="0.25">
      <c r="AC8018" s="175"/>
      <c r="AD8018" s="175"/>
      <c r="AE8018" s="175"/>
      <c r="AF8018" s="175"/>
      <c r="AG8018" s="175"/>
      <c r="AH8018" s="176"/>
      <c r="AM8018" s="6"/>
      <c r="AN8018" s="6"/>
      <c r="AO8018" s="6"/>
      <c r="AP8018" s="6"/>
      <c r="AQ8018" s="6"/>
      <c r="AR8018" s="6"/>
      <c r="AS8018" s="6"/>
      <c r="AT8018" s="6"/>
      <c r="AU8018" s="6"/>
      <c r="AV8018" s="6"/>
      <c r="AW8018" s="6"/>
      <c r="AX8018" s="6"/>
      <c r="AY8018" s="172"/>
      <c r="AZ8018" s="172"/>
      <c r="BA8018" s="172"/>
      <c r="BB8018" s="6"/>
      <c r="BC8018" s="6"/>
      <c r="BD8018" s="6"/>
      <c r="BE8018" s="6"/>
      <c r="BF8018" s="6"/>
      <c r="BG8018" s="172"/>
      <c r="BH8018" s="172"/>
      <c r="BI8018" s="172"/>
      <c r="BJ8018" s="6"/>
      <c r="BK8018" s="6"/>
      <c r="BL8018" s="6"/>
      <c r="BM8018" s="6"/>
      <c r="BN8018" s="6"/>
      <c r="BO8018" s="6"/>
      <c r="BP8018" s="6"/>
      <c r="BQ8018" s="6"/>
      <c r="BR8018" s="6"/>
      <c r="BS8018" s="6"/>
      <c r="BT8018" s="6"/>
      <c r="CG8018" s="432"/>
      <c r="CH8018" s="432"/>
      <c r="CL8018" s="174"/>
    </row>
    <row r="8019" spans="29:90" s="168" customFormat="1" x14ac:dyDescent="0.25">
      <c r="AC8019" s="175"/>
      <c r="AD8019" s="175"/>
      <c r="AE8019" s="175"/>
      <c r="AF8019" s="175"/>
      <c r="AG8019" s="175"/>
      <c r="AH8019" s="176"/>
      <c r="AM8019" s="6"/>
      <c r="AN8019" s="6"/>
      <c r="AO8019" s="6"/>
      <c r="AP8019" s="6"/>
      <c r="AQ8019" s="6"/>
      <c r="AR8019" s="6"/>
      <c r="AS8019" s="6"/>
      <c r="AT8019" s="6"/>
      <c r="AU8019" s="6"/>
      <c r="AV8019" s="6"/>
      <c r="AW8019" s="6"/>
      <c r="AX8019" s="6"/>
      <c r="AY8019" s="172"/>
      <c r="AZ8019" s="172"/>
      <c r="BA8019" s="172"/>
      <c r="BB8019" s="6"/>
      <c r="BC8019" s="6"/>
      <c r="BD8019" s="6"/>
      <c r="BE8019" s="6"/>
      <c r="BF8019" s="6"/>
      <c r="BG8019" s="172"/>
      <c r="BH8019" s="172"/>
      <c r="BI8019" s="172"/>
      <c r="BJ8019" s="6"/>
      <c r="BK8019" s="6"/>
      <c r="BL8019" s="6"/>
      <c r="BM8019" s="6"/>
      <c r="BN8019" s="6"/>
      <c r="BO8019" s="6"/>
      <c r="BP8019" s="6"/>
      <c r="BQ8019" s="6"/>
      <c r="BR8019" s="6"/>
      <c r="BS8019" s="6"/>
      <c r="BT8019" s="6"/>
      <c r="CG8019" s="432"/>
      <c r="CH8019" s="432"/>
      <c r="CL8019" s="174"/>
    </row>
    <row r="8020" spans="29:90" s="168" customFormat="1" x14ac:dyDescent="0.25">
      <c r="AC8020" s="175"/>
      <c r="AD8020" s="175"/>
      <c r="AE8020" s="175"/>
      <c r="AF8020" s="175"/>
      <c r="AG8020" s="175"/>
      <c r="AH8020" s="176"/>
      <c r="AM8020" s="6"/>
      <c r="AN8020" s="6"/>
      <c r="AO8020" s="6"/>
      <c r="AP8020" s="6"/>
      <c r="AQ8020" s="6"/>
      <c r="AR8020" s="6"/>
      <c r="AS8020" s="6"/>
      <c r="AT8020" s="6"/>
      <c r="AU8020" s="6"/>
      <c r="AV8020" s="6"/>
      <c r="AW8020" s="6"/>
      <c r="AX8020" s="6"/>
      <c r="AY8020" s="172"/>
      <c r="AZ8020" s="172"/>
      <c r="BA8020" s="172"/>
      <c r="BB8020" s="6"/>
      <c r="BC8020" s="6"/>
      <c r="BD8020" s="6"/>
      <c r="BE8020" s="6"/>
      <c r="BF8020" s="6"/>
      <c r="BG8020" s="172"/>
      <c r="BH8020" s="172"/>
      <c r="BI8020" s="172"/>
      <c r="BJ8020" s="6"/>
      <c r="BK8020" s="6"/>
      <c r="BL8020" s="6"/>
      <c r="BM8020" s="6"/>
      <c r="BN8020" s="6"/>
      <c r="BO8020" s="6"/>
      <c r="BP8020" s="6"/>
      <c r="BQ8020" s="6"/>
      <c r="BR8020" s="6"/>
      <c r="BS8020" s="6"/>
      <c r="BT8020" s="6"/>
      <c r="CG8020" s="432"/>
      <c r="CH8020" s="432"/>
      <c r="CL8020" s="174"/>
    </row>
    <row r="8021" spans="29:90" s="168" customFormat="1" x14ac:dyDescent="0.25">
      <c r="AC8021" s="175"/>
      <c r="AD8021" s="175"/>
      <c r="AE8021" s="175"/>
      <c r="AF8021" s="175"/>
      <c r="AG8021" s="175"/>
      <c r="AH8021" s="176"/>
      <c r="AM8021" s="6"/>
      <c r="AN8021" s="6"/>
      <c r="AO8021" s="6"/>
      <c r="AP8021" s="6"/>
      <c r="AQ8021" s="6"/>
      <c r="AR8021" s="6"/>
      <c r="AS8021" s="6"/>
      <c r="AT8021" s="6"/>
      <c r="AU8021" s="6"/>
      <c r="AV8021" s="6"/>
      <c r="AW8021" s="6"/>
      <c r="AX8021" s="6"/>
      <c r="AY8021" s="172"/>
      <c r="AZ8021" s="172"/>
      <c r="BA8021" s="172"/>
      <c r="BB8021" s="6"/>
      <c r="BC8021" s="6"/>
      <c r="BD8021" s="6"/>
      <c r="BE8021" s="6"/>
      <c r="BF8021" s="6"/>
      <c r="BG8021" s="172"/>
      <c r="BH8021" s="172"/>
      <c r="BI8021" s="172"/>
      <c r="BJ8021" s="6"/>
      <c r="BK8021" s="6"/>
      <c r="BL8021" s="6"/>
      <c r="BM8021" s="6"/>
      <c r="BN8021" s="6"/>
      <c r="BO8021" s="6"/>
      <c r="BP8021" s="6"/>
      <c r="BQ8021" s="6"/>
      <c r="BR8021" s="6"/>
      <c r="BS8021" s="6"/>
      <c r="BT8021" s="6"/>
      <c r="CG8021" s="432"/>
      <c r="CH8021" s="432"/>
      <c r="CL8021" s="174"/>
    </row>
    <row r="8022" spans="29:90" s="168" customFormat="1" x14ac:dyDescent="0.25">
      <c r="AC8022" s="175"/>
      <c r="AD8022" s="175"/>
      <c r="AE8022" s="175"/>
      <c r="AF8022" s="175"/>
      <c r="AG8022" s="175"/>
      <c r="AH8022" s="176"/>
      <c r="AM8022" s="6"/>
      <c r="AN8022" s="6"/>
      <c r="AO8022" s="6"/>
      <c r="AP8022" s="6"/>
      <c r="AQ8022" s="6"/>
      <c r="AR8022" s="6"/>
      <c r="AS8022" s="6"/>
      <c r="AT8022" s="6"/>
      <c r="AU8022" s="6"/>
      <c r="AV8022" s="6"/>
      <c r="AW8022" s="6"/>
      <c r="AX8022" s="6"/>
      <c r="AY8022" s="172"/>
      <c r="AZ8022" s="172"/>
      <c r="BA8022" s="172"/>
      <c r="BB8022" s="6"/>
      <c r="BC8022" s="6"/>
      <c r="BD8022" s="6"/>
      <c r="BE8022" s="6"/>
      <c r="BF8022" s="6"/>
      <c r="BG8022" s="172"/>
      <c r="BH8022" s="172"/>
      <c r="BI8022" s="172"/>
      <c r="BJ8022" s="6"/>
      <c r="BK8022" s="6"/>
      <c r="BL8022" s="6"/>
      <c r="BM8022" s="6"/>
      <c r="BN8022" s="6"/>
      <c r="BO8022" s="6"/>
      <c r="BP8022" s="6"/>
      <c r="BQ8022" s="6"/>
      <c r="BR8022" s="6"/>
      <c r="BS8022" s="6"/>
      <c r="BT8022" s="6"/>
      <c r="CG8022" s="432"/>
      <c r="CH8022" s="432"/>
      <c r="CL8022" s="174"/>
    </row>
    <row r="8023" spans="29:90" s="168" customFormat="1" x14ac:dyDescent="0.25">
      <c r="AC8023" s="175"/>
      <c r="AD8023" s="175"/>
      <c r="AE8023" s="175"/>
      <c r="AF8023" s="175"/>
      <c r="AG8023" s="175"/>
      <c r="AH8023" s="176"/>
      <c r="AM8023" s="6"/>
      <c r="AN8023" s="6"/>
      <c r="AO8023" s="6"/>
      <c r="AP8023" s="6"/>
      <c r="AQ8023" s="6"/>
      <c r="AR8023" s="6"/>
      <c r="AS8023" s="6"/>
      <c r="AT8023" s="6"/>
      <c r="AU8023" s="6"/>
      <c r="AV8023" s="6"/>
      <c r="AW8023" s="6"/>
      <c r="AX8023" s="6"/>
      <c r="AY8023" s="172"/>
      <c r="AZ8023" s="172"/>
      <c r="BA8023" s="172"/>
      <c r="BB8023" s="6"/>
      <c r="BC8023" s="6"/>
      <c r="BD8023" s="6"/>
      <c r="BE8023" s="6"/>
      <c r="BF8023" s="6"/>
      <c r="BG8023" s="172"/>
      <c r="BH8023" s="172"/>
      <c r="BI8023" s="172"/>
      <c r="BJ8023" s="6"/>
      <c r="BK8023" s="6"/>
      <c r="BL8023" s="6"/>
      <c r="BM8023" s="6"/>
      <c r="BN8023" s="6"/>
      <c r="BO8023" s="6"/>
      <c r="BP8023" s="6"/>
      <c r="BQ8023" s="6"/>
      <c r="BR8023" s="6"/>
      <c r="BS8023" s="6"/>
      <c r="BT8023" s="6"/>
      <c r="CG8023" s="432"/>
      <c r="CH8023" s="432"/>
      <c r="CL8023" s="174"/>
    </row>
    <row r="8024" spans="29:90" s="168" customFormat="1" x14ac:dyDescent="0.25">
      <c r="AC8024" s="175"/>
      <c r="AD8024" s="175"/>
      <c r="AE8024" s="175"/>
      <c r="AF8024" s="175"/>
      <c r="AG8024" s="175"/>
      <c r="AH8024" s="176"/>
      <c r="AM8024" s="6"/>
      <c r="AN8024" s="6"/>
      <c r="AO8024" s="6"/>
      <c r="AP8024" s="6"/>
      <c r="AQ8024" s="6"/>
      <c r="AR8024" s="6"/>
      <c r="AS8024" s="6"/>
      <c r="AT8024" s="6"/>
      <c r="AU8024" s="6"/>
      <c r="AV8024" s="6"/>
      <c r="AW8024" s="6"/>
      <c r="AX8024" s="6"/>
      <c r="AY8024" s="172"/>
      <c r="AZ8024" s="172"/>
      <c r="BA8024" s="172"/>
      <c r="BB8024" s="6"/>
      <c r="BC8024" s="6"/>
      <c r="BD8024" s="6"/>
      <c r="BE8024" s="6"/>
      <c r="BF8024" s="6"/>
      <c r="BG8024" s="172"/>
      <c r="BH8024" s="172"/>
      <c r="BI8024" s="172"/>
      <c r="BJ8024" s="6"/>
      <c r="BK8024" s="6"/>
      <c r="BL8024" s="6"/>
      <c r="BM8024" s="6"/>
      <c r="BN8024" s="6"/>
      <c r="BO8024" s="6"/>
      <c r="BP8024" s="6"/>
      <c r="BQ8024" s="6"/>
      <c r="BR8024" s="6"/>
      <c r="BS8024" s="6"/>
      <c r="BT8024" s="6"/>
      <c r="CG8024" s="432"/>
      <c r="CH8024" s="432"/>
      <c r="CL8024" s="174"/>
    </row>
    <row r="8025" spans="29:90" s="168" customFormat="1" x14ac:dyDescent="0.25">
      <c r="AC8025" s="175"/>
      <c r="AD8025" s="175"/>
      <c r="AE8025" s="175"/>
      <c r="AF8025" s="175"/>
      <c r="AG8025" s="175"/>
      <c r="AH8025" s="176"/>
      <c r="AM8025" s="6"/>
      <c r="AN8025" s="6"/>
      <c r="AO8025" s="6"/>
      <c r="AP8025" s="6"/>
      <c r="AQ8025" s="6"/>
      <c r="AR8025" s="6"/>
      <c r="AS8025" s="6"/>
      <c r="AT8025" s="6"/>
      <c r="AU8025" s="6"/>
      <c r="AV8025" s="6"/>
      <c r="AW8025" s="6"/>
      <c r="AX8025" s="6"/>
      <c r="AY8025" s="172"/>
      <c r="AZ8025" s="172"/>
      <c r="BA8025" s="172"/>
      <c r="BB8025" s="6"/>
      <c r="BC8025" s="6"/>
      <c r="BD8025" s="6"/>
      <c r="BE8025" s="6"/>
      <c r="BF8025" s="6"/>
      <c r="BG8025" s="172"/>
      <c r="BH8025" s="172"/>
      <c r="BI8025" s="172"/>
      <c r="BJ8025" s="6"/>
      <c r="BK8025" s="6"/>
      <c r="BL8025" s="6"/>
      <c r="BM8025" s="6"/>
      <c r="BN8025" s="6"/>
      <c r="BO8025" s="6"/>
      <c r="BP8025" s="6"/>
      <c r="BQ8025" s="6"/>
      <c r="BR8025" s="6"/>
      <c r="BS8025" s="6"/>
      <c r="BT8025" s="6"/>
      <c r="CG8025" s="432"/>
      <c r="CH8025" s="432"/>
      <c r="CL8025" s="174"/>
    </row>
    <row r="8026" spans="29:90" s="168" customFormat="1" x14ac:dyDescent="0.25">
      <c r="AC8026" s="175"/>
      <c r="AD8026" s="175"/>
      <c r="AE8026" s="175"/>
      <c r="AF8026" s="175"/>
      <c r="AG8026" s="175"/>
      <c r="AH8026" s="176"/>
      <c r="AM8026" s="6"/>
      <c r="AN8026" s="6"/>
      <c r="AO8026" s="6"/>
      <c r="AP8026" s="6"/>
      <c r="AQ8026" s="6"/>
      <c r="AR8026" s="6"/>
      <c r="AS8026" s="6"/>
      <c r="AT8026" s="6"/>
      <c r="AU8026" s="6"/>
      <c r="AV8026" s="6"/>
      <c r="AW8026" s="6"/>
      <c r="AX8026" s="6"/>
      <c r="AY8026" s="172"/>
      <c r="AZ8026" s="172"/>
      <c r="BA8026" s="172"/>
      <c r="BB8026" s="6"/>
      <c r="BC8026" s="6"/>
      <c r="BD8026" s="6"/>
      <c r="BE8026" s="6"/>
      <c r="BF8026" s="6"/>
      <c r="BG8026" s="172"/>
      <c r="BH8026" s="172"/>
      <c r="BI8026" s="172"/>
      <c r="BJ8026" s="6"/>
      <c r="BK8026" s="6"/>
      <c r="BL8026" s="6"/>
      <c r="BM8026" s="6"/>
      <c r="BN8026" s="6"/>
      <c r="BO8026" s="6"/>
      <c r="BP8026" s="6"/>
      <c r="BQ8026" s="6"/>
      <c r="BR8026" s="6"/>
      <c r="BS8026" s="6"/>
      <c r="BT8026" s="6"/>
      <c r="CG8026" s="432"/>
      <c r="CH8026" s="432"/>
      <c r="CL8026" s="174"/>
    </row>
    <row r="8027" spans="29:90" s="168" customFormat="1" x14ac:dyDescent="0.25">
      <c r="AC8027" s="175"/>
      <c r="AD8027" s="175"/>
      <c r="AE8027" s="175"/>
      <c r="AF8027" s="175"/>
      <c r="AG8027" s="175"/>
      <c r="AH8027" s="176"/>
      <c r="AM8027" s="6"/>
      <c r="AN8027" s="6"/>
      <c r="AO8027" s="6"/>
      <c r="AP8027" s="6"/>
      <c r="AQ8027" s="6"/>
      <c r="AR8027" s="6"/>
      <c r="AS8027" s="6"/>
      <c r="AT8027" s="6"/>
      <c r="AU8027" s="6"/>
      <c r="AV8027" s="6"/>
      <c r="AW8027" s="6"/>
      <c r="AX8027" s="6"/>
      <c r="AY8027" s="172"/>
      <c r="AZ8027" s="172"/>
      <c r="BA8027" s="172"/>
      <c r="BB8027" s="6"/>
      <c r="BC8027" s="6"/>
      <c r="BD8027" s="6"/>
      <c r="BE8027" s="6"/>
      <c r="BF8027" s="6"/>
      <c r="BG8027" s="172"/>
      <c r="BH8027" s="172"/>
      <c r="BI8027" s="172"/>
      <c r="BJ8027" s="6"/>
      <c r="BK8027" s="6"/>
      <c r="BL8027" s="6"/>
      <c r="BM8027" s="6"/>
      <c r="BN8027" s="6"/>
      <c r="BO8027" s="6"/>
      <c r="BP8027" s="6"/>
      <c r="BQ8027" s="6"/>
      <c r="BR8027" s="6"/>
      <c r="BS8027" s="6"/>
      <c r="BT8027" s="6"/>
      <c r="CG8027" s="432"/>
      <c r="CH8027" s="432"/>
      <c r="CL8027" s="174"/>
    </row>
    <row r="8028" spans="29:90" s="168" customFormat="1" x14ac:dyDescent="0.25">
      <c r="AC8028" s="175"/>
      <c r="AD8028" s="175"/>
      <c r="AE8028" s="175"/>
      <c r="AF8028" s="175"/>
      <c r="AG8028" s="175"/>
      <c r="AH8028" s="176"/>
      <c r="AM8028" s="6"/>
      <c r="AN8028" s="6"/>
      <c r="AO8028" s="6"/>
      <c r="AP8028" s="6"/>
      <c r="AQ8028" s="6"/>
      <c r="AR8028" s="6"/>
      <c r="AS8028" s="6"/>
      <c r="AT8028" s="6"/>
      <c r="AU8028" s="6"/>
      <c r="AV8028" s="6"/>
      <c r="AW8028" s="6"/>
      <c r="AX8028" s="6"/>
      <c r="AY8028" s="172"/>
      <c r="AZ8028" s="172"/>
      <c r="BA8028" s="172"/>
      <c r="BB8028" s="6"/>
      <c r="BC8028" s="6"/>
      <c r="BD8028" s="6"/>
      <c r="BE8028" s="6"/>
      <c r="BF8028" s="6"/>
      <c r="BG8028" s="172"/>
      <c r="BH8028" s="172"/>
      <c r="BI8028" s="172"/>
      <c r="BJ8028" s="6"/>
      <c r="BK8028" s="6"/>
      <c r="BL8028" s="6"/>
      <c r="BM8028" s="6"/>
      <c r="BN8028" s="6"/>
      <c r="BO8028" s="6"/>
      <c r="BP8028" s="6"/>
      <c r="BQ8028" s="6"/>
      <c r="BR8028" s="6"/>
      <c r="BS8028" s="6"/>
      <c r="BT8028" s="6"/>
      <c r="CG8028" s="432"/>
      <c r="CH8028" s="432"/>
      <c r="CL8028" s="174"/>
    </row>
    <row r="8029" spans="29:90" s="168" customFormat="1" x14ac:dyDescent="0.25">
      <c r="AC8029" s="175"/>
      <c r="AD8029" s="175"/>
      <c r="AE8029" s="175"/>
      <c r="AF8029" s="175"/>
      <c r="AG8029" s="175"/>
      <c r="AH8029" s="176"/>
      <c r="AM8029" s="6"/>
      <c r="AN8029" s="6"/>
      <c r="AO8029" s="6"/>
      <c r="AP8029" s="6"/>
      <c r="AQ8029" s="6"/>
      <c r="AR8029" s="6"/>
      <c r="AS8029" s="6"/>
      <c r="AT8029" s="6"/>
      <c r="AU8029" s="6"/>
      <c r="AV8029" s="6"/>
      <c r="AW8029" s="6"/>
      <c r="AX8029" s="6"/>
      <c r="AY8029" s="172"/>
      <c r="AZ8029" s="172"/>
      <c r="BA8029" s="172"/>
      <c r="BB8029" s="6"/>
      <c r="BC8029" s="6"/>
      <c r="BD8029" s="6"/>
      <c r="BE8029" s="6"/>
      <c r="BF8029" s="6"/>
      <c r="BG8029" s="172"/>
      <c r="BH8029" s="172"/>
      <c r="BI8029" s="172"/>
      <c r="BJ8029" s="6"/>
      <c r="BK8029" s="6"/>
      <c r="BL8029" s="6"/>
      <c r="BM8029" s="6"/>
      <c r="BN8029" s="6"/>
      <c r="BO8029" s="6"/>
      <c r="BP8029" s="6"/>
      <c r="BQ8029" s="6"/>
      <c r="BR8029" s="6"/>
      <c r="BS8029" s="6"/>
      <c r="BT8029" s="6"/>
      <c r="CG8029" s="432"/>
      <c r="CH8029" s="432"/>
      <c r="CL8029" s="174"/>
    </row>
    <row r="8030" spans="29:90" s="168" customFormat="1" x14ac:dyDescent="0.25">
      <c r="AC8030" s="175"/>
      <c r="AD8030" s="175"/>
      <c r="AE8030" s="175"/>
      <c r="AF8030" s="175"/>
      <c r="AG8030" s="175"/>
      <c r="AH8030" s="176"/>
      <c r="AM8030" s="6"/>
      <c r="AN8030" s="6"/>
      <c r="AO8030" s="6"/>
      <c r="AP8030" s="6"/>
      <c r="AQ8030" s="6"/>
      <c r="AR8030" s="6"/>
      <c r="AS8030" s="6"/>
      <c r="AT8030" s="6"/>
      <c r="AU8030" s="6"/>
      <c r="AV8030" s="6"/>
      <c r="AW8030" s="6"/>
      <c r="AX8030" s="6"/>
      <c r="AY8030" s="172"/>
      <c r="AZ8030" s="172"/>
      <c r="BA8030" s="172"/>
      <c r="BB8030" s="6"/>
      <c r="BC8030" s="6"/>
      <c r="BD8030" s="6"/>
      <c r="BE8030" s="6"/>
      <c r="BF8030" s="6"/>
      <c r="BG8030" s="172"/>
      <c r="BH8030" s="172"/>
      <c r="BI8030" s="172"/>
      <c r="BJ8030" s="6"/>
      <c r="BK8030" s="6"/>
      <c r="BL8030" s="6"/>
      <c r="BM8030" s="6"/>
      <c r="BN8030" s="6"/>
      <c r="BO8030" s="6"/>
      <c r="BP8030" s="6"/>
      <c r="BQ8030" s="6"/>
      <c r="BR8030" s="6"/>
      <c r="BS8030" s="6"/>
      <c r="BT8030" s="6"/>
      <c r="CG8030" s="432"/>
      <c r="CH8030" s="432"/>
      <c r="CL8030" s="174"/>
    </row>
    <row r="8031" spans="29:90" s="168" customFormat="1" x14ac:dyDescent="0.25">
      <c r="AC8031" s="175"/>
      <c r="AD8031" s="175"/>
      <c r="AE8031" s="175"/>
      <c r="AF8031" s="175"/>
      <c r="AG8031" s="175"/>
      <c r="AH8031" s="176"/>
      <c r="AM8031" s="6"/>
      <c r="AN8031" s="6"/>
      <c r="AO8031" s="6"/>
      <c r="AP8031" s="6"/>
      <c r="AQ8031" s="6"/>
      <c r="AR8031" s="6"/>
      <c r="AS8031" s="6"/>
      <c r="AT8031" s="6"/>
      <c r="AU8031" s="6"/>
      <c r="AV8031" s="6"/>
      <c r="AW8031" s="6"/>
      <c r="AX8031" s="6"/>
      <c r="AY8031" s="172"/>
      <c r="AZ8031" s="172"/>
      <c r="BA8031" s="172"/>
      <c r="BB8031" s="6"/>
      <c r="BC8031" s="6"/>
      <c r="BD8031" s="6"/>
      <c r="BE8031" s="6"/>
      <c r="BF8031" s="6"/>
      <c r="BG8031" s="172"/>
      <c r="BH8031" s="172"/>
      <c r="BI8031" s="172"/>
      <c r="BJ8031" s="6"/>
      <c r="BK8031" s="6"/>
      <c r="BL8031" s="6"/>
      <c r="BM8031" s="6"/>
      <c r="BN8031" s="6"/>
      <c r="BO8031" s="6"/>
      <c r="BP8031" s="6"/>
      <c r="BQ8031" s="6"/>
      <c r="BR8031" s="6"/>
      <c r="BS8031" s="6"/>
      <c r="BT8031" s="6"/>
      <c r="CG8031" s="432"/>
      <c r="CH8031" s="432"/>
      <c r="CL8031" s="174"/>
    </row>
    <row r="8032" spans="29:90" s="168" customFormat="1" x14ac:dyDescent="0.25">
      <c r="AC8032" s="175"/>
      <c r="AD8032" s="175"/>
      <c r="AE8032" s="175"/>
      <c r="AF8032" s="175"/>
      <c r="AG8032" s="175"/>
      <c r="AH8032" s="176"/>
      <c r="AM8032" s="6"/>
      <c r="AN8032" s="6"/>
      <c r="AO8032" s="6"/>
      <c r="AP8032" s="6"/>
      <c r="AQ8032" s="6"/>
      <c r="AR8032" s="6"/>
      <c r="AS8032" s="6"/>
      <c r="AT8032" s="6"/>
      <c r="AU8032" s="6"/>
      <c r="AV8032" s="6"/>
      <c r="AW8032" s="6"/>
      <c r="AX8032" s="6"/>
      <c r="AY8032" s="172"/>
      <c r="AZ8032" s="172"/>
      <c r="BA8032" s="172"/>
      <c r="BB8032" s="6"/>
      <c r="BC8032" s="6"/>
      <c r="BD8032" s="6"/>
      <c r="BE8032" s="6"/>
      <c r="BF8032" s="6"/>
      <c r="BG8032" s="172"/>
      <c r="BH8032" s="172"/>
      <c r="BI8032" s="172"/>
      <c r="BJ8032" s="6"/>
      <c r="BK8032" s="6"/>
      <c r="BL8032" s="6"/>
      <c r="BM8032" s="6"/>
      <c r="BN8032" s="6"/>
      <c r="BO8032" s="6"/>
      <c r="BP8032" s="6"/>
      <c r="BQ8032" s="6"/>
      <c r="BR8032" s="6"/>
      <c r="BS8032" s="6"/>
      <c r="BT8032" s="6"/>
      <c r="CG8032" s="432"/>
      <c r="CH8032" s="432"/>
      <c r="CL8032" s="174"/>
    </row>
    <row r="8033" spans="29:90" s="168" customFormat="1" x14ac:dyDescent="0.25">
      <c r="AC8033" s="175"/>
      <c r="AD8033" s="175"/>
      <c r="AE8033" s="175"/>
      <c r="AF8033" s="175"/>
      <c r="AG8033" s="175"/>
      <c r="AH8033" s="176"/>
      <c r="AM8033" s="6"/>
      <c r="AN8033" s="6"/>
      <c r="AO8033" s="6"/>
      <c r="AP8033" s="6"/>
      <c r="AQ8033" s="6"/>
      <c r="AR8033" s="6"/>
      <c r="AS8033" s="6"/>
      <c r="AT8033" s="6"/>
      <c r="AU8033" s="6"/>
      <c r="AV8033" s="6"/>
      <c r="AW8033" s="6"/>
      <c r="AX8033" s="6"/>
      <c r="AY8033" s="172"/>
      <c r="AZ8033" s="172"/>
      <c r="BA8033" s="172"/>
      <c r="BB8033" s="6"/>
      <c r="BC8033" s="6"/>
      <c r="BD8033" s="6"/>
      <c r="BE8033" s="6"/>
      <c r="BF8033" s="6"/>
      <c r="BG8033" s="172"/>
      <c r="BH8033" s="172"/>
      <c r="BI8033" s="172"/>
      <c r="BJ8033" s="6"/>
      <c r="BK8033" s="6"/>
      <c r="BL8033" s="6"/>
      <c r="BM8033" s="6"/>
      <c r="BN8033" s="6"/>
      <c r="BO8033" s="6"/>
      <c r="BP8033" s="6"/>
      <c r="BQ8033" s="6"/>
      <c r="BR8033" s="6"/>
      <c r="BS8033" s="6"/>
      <c r="BT8033" s="6"/>
      <c r="CG8033" s="432"/>
      <c r="CH8033" s="432"/>
      <c r="CL8033" s="174"/>
    </row>
    <row r="8034" spans="29:90" s="168" customFormat="1" x14ac:dyDescent="0.25">
      <c r="AC8034" s="175"/>
      <c r="AD8034" s="175"/>
      <c r="AE8034" s="175"/>
      <c r="AF8034" s="175"/>
      <c r="AG8034" s="175"/>
      <c r="AH8034" s="176"/>
      <c r="AM8034" s="6"/>
      <c r="AN8034" s="6"/>
      <c r="AO8034" s="6"/>
      <c r="AP8034" s="6"/>
      <c r="AQ8034" s="6"/>
      <c r="AR8034" s="6"/>
      <c r="AS8034" s="6"/>
      <c r="AT8034" s="6"/>
      <c r="AU8034" s="6"/>
      <c r="AV8034" s="6"/>
      <c r="AW8034" s="6"/>
      <c r="AX8034" s="6"/>
      <c r="AY8034" s="172"/>
      <c r="AZ8034" s="172"/>
      <c r="BA8034" s="172"/>
      <c r="BB8034" s="6"/>
      <c r="BC8034" s="6"/>
      <c r="BD8034" s="6"/>
      <c r="BE8034" s="6"/>
      <c r="BF8034" s="6"/>
      <c r="BG8034" s="172"/>
      <c r="BH8034" s="172"/>
      <c r="BI8034" s="172"/>
      <c r="BJ8034" s="6"/>
      <c r="BK8034" s="6"/>
      <c r="BL8034" s="6"/>
      <c r="BM8034" s="6"/>
      <c r="BN8034" s="6"/>
      <c r="BO8034" s="6"/>
      <c r="BP8034" s="6"/>
      <c r="BQ8034" s="6"/>
      <c r="BR8034" s="6"/>
      <c r="BS8034" s="6"/>
      <c r="BT8034" s="6"/>
      <c r="CG8034" s="432"/>
      <c r="CH8034" s="432"/>
      <c r="CL8034" s="174"/>
    </row>
    <row r="8035" spans="29:90" s="168" customFormat="1" x14ac:dyDescent="0.25">
      <c r="AC8035" s="175"/>
      <c r="AD8035" s="175"/>
      <c r="AE8035" s="175"/>
      <c r="AF8035" s="175"/>
      <c r="AG8035" s="175"/>
      <c r="AH8035" s="176"/>
      <c r="AM8035" s="6"/>
      <c r="AN8035" s="6"/>
      <c r="AO8035" s="6"/>
      <c r="AP8035" s="6"/>
      <c r="AQ8035" s="6"/>
      <c r="AR8035" s="6"/>
      <c r="AS8035" s="6"/>
      <c r="AT8035" s="6"/>
      <c r="AU8035" s="6"/>
      <c r="AV8035" s="6"/>
      <c r="AW8035" s="6"/>
      <c r="AX8035" s="6"/>
      <c r="AY8035" s="172"/>
      <c r="AZ8035" s="172"/>
      <c r="BA8035" s="172"/>
      <c r="BB8035" s="6"/>
      <c r="BC8035" s="6"/>
      <c r="BD8035" s="6"/>
      <c r="BE8035" s="6"/>
      <c r="BF8035" s="6"/>
      <c r="BG8035" s="172"/>
      <c r="BH8035" s="172"/>
      <c r="BI8035" s="172"/>
      <c r="BJ8035" s="6"/>
      <c r="BK8035" s="6"/>
      <c r="BL8035" s="6"/>
      <c r="BM8035" s="6"/>
      <c r="BN8035" s="6"/>
      <c r="BO8035" s="6"/>
      <c r="BP8035" s="6"/>
      <c r="BQ8035" s="6"/>
      <c r="BR8035" s="6"/>
      <c r="BS8035" s="6"/>
      <c r="BT8035" s="6"/>
      <c r="CG8035" s="432"/>
      <c r="CH8035" s="432"/>
      <c r="CL8035" s="174"/>
    </row>
    <row r="8036" spans="29:90" s="168" customFormat="1" x14ac:dyDescent="0.25">
      <c r="AC8036" s="175"/>
      <c r="AD8036" s="175"/>
      <c r="AE8036" s="175"/>
      <c r="AF8036" s="175"/>
      <c r="AG8036" s="175"/>
      <c r="AH8036" s="176"/>
      <c r="AM8036" s="6"/>
      <c r="AN8036" s="6"/>
      <c r="AO8036" s="6"/>
      <c r="AP8036" s="6"/>
      <c r="AQ8036" s="6"/>
      <c r="AR8036" s="6"/>
      <c r="AS8036" s="6"/>
      <c r="AT8036" s="6"/>
      <c r="AU8036" s="6"/>
      <c r="AV8036" s="6"/>
      <c r="AW8036" s="6"/>
      <c r="AX8036" s="6"/>
      <c r="AY8036" s="172"/>
      <c r="AZ8036" s="172"/>
      <c r="BA8036" s="172"/>
      <c r="BB8036" s="6"/>
      <c r="BC8036" s="6"/>
      <c r="BD8036" s="6"/>
      <c r="BE8036" s="6"/>
      <c r="BF8036" s="6"/>
      <c r="BG8036" s="172"/>
      <c r="BH8036" s="172"/>
      <c r="BI8036" s="172"/>
      <c r="BJ8036" s="6"/>
      <c r="BK8036" s="6"/>
      <c r="BL8036" s="6"/>
      <c r="BM8036" s="6"/>
      <c r="BN8036" s="6"/>
      <c r="BO8036" s="6"/>
      <c r="BP8036" s="6"/>
      <c r="BQ8036" s="6"/>
      <c r="BR8036" s="6"/>
      <c r="BS8036" s="6"/>
      <c r="BT8036" s="6"/>
      <c r="CG8036" s="432"/>
      <c r="CH8036" s="432"/>
      <c r="CL8036" s="174"/>
    </row>
    <row r="8037" spans="29:90" s="168" customFormat="1" x14ac:dyDescent="0.25">
      <c r="AC8037" s="175"/>
      <c r="AD8037" s="175"/>
      <c r="AE8037" s="175"/>
      <c r="AF8037" s="175"/>
      <c r="AG8037" s="175"/>
      <c r="AH8037" s="176"/>
      <c r="AM8037" s="6"/>
      <c r="AN8037" s="6"/>
      <c r="AO8037" s="6"/>
      <c r="AP8037" s="6"/>
      <c r="AQ8037" s="6"/>
      <c r="AR8037" s="6"/>
      <c r="AS8037" s="6"/>
      <c r="AT8037" s="6"/>
      <c r="AU8037" s="6"/>
      <c r="AV8037" s="6"/>
      <c r="AW8037" s="6"/>
      <c r="AX8037" s="6"/>
      <c r="AY8037" s="172"/>
      <c r="AZ8037" s="172"/>
      <c r="BA8037" s="172"/>
      <c r="BB8037" s="6"/>
      <c r="BC8037" s="6"/>
      <c r="BD8037" s="6"/>
      <c r="BE8037" s="6"/>
      <c r="BF8037" s="6"/>
      <c r="BG8037" s="172"/>
      <c r="BH8037" s="172"/>
      <c r="BI8037" s="172"/>
      <c r="BJ8037" s="6"/>
      <c r="BK8037" s="6"/>
      <c r="BL8037" s="6"/>
      <c r="BM8037" s="6"/>
      <c r="BN8037" s="6"/>
      <c r="BO8037" s="6"/>
      <c r="BP8037" s="6"/>
      <c r="BQ8037" s="6"/>
      <c r="BR8037" s="6"/>
      <c r="BS8037" s="6"/>
      <c r="BT8037" s="6"/>
      <c r="CG8037" s="432"/>
      <c r="CH8037" s="432"/>
      <c r="CL8037" s="174"/>
    </row>
    <row r="8038" spans="29:90" s="168" customFormat="1" x14ac:dyDescent="0.25">
      <c r="AC8038" s="175"/>
      <c r="AD8038" s="175"/>
      <c r="AE8038" s="175"/>
      <c r="AF8038" s="175"/>
      <c r="AG8038" s="175"/>
      <c r="AH8038" s="176"/>
      <c r="AM8038" s="6"/>
      <c r="AN8038" s="6"/>
      <c r="AO8038" s="6"/>
      <c r="AP8038" s="6"/>
      <c r="AQ8038" s="6"/>
      <c r="AR8038" s="6"/>
      <c r="AS8038" s="6"/>
      <c r="AT8038" s="6"/>
      <c r="AU8038" s="6"/>
      <c r="AV8038" s="6"/>
      <c r="AW8038" s="6"/>
      <c r="AX8038" s="6"/>
      <c r="AY8038" s="172"/>
      <c r="AZ8038" s="172"/>
      <c r="BA8038" s="172"/>
      <c r="BB8038" s="6"/>
      <c r="BC8038" s="6"/>
      <c r="BD8038" s="6"/>
      <c r="BE8038" s="6"/>
      <c r="BF8038" s="6"/>
      <c r="BG8038" s="172"/>
      <c r="BH8038" s="172"/>
      <c r="BI8038" s="172"/>
      <c r="BJ8038" s="6"/>
      <c r="BK8038" s="6"/>
      <c r="BL8038" s="6"/>
      <c r="BM8038" s="6"/>
      <c r="BN8038" s="6"/>
      <c r="BO8038" s="6"/>
      <c r="BP8038" s="6"/>
      <c r="BQ8038" s="6"/>
      <c r="BR8038" s="6"/>
      <c r="BS8038" s="6"/>
      <c r="BT8038" s="6"/>
      <c r="CG8038" s="432"/>
      <c r="CH8038" s="432"/>
      <c r="CL8038" s="174"/>
    </row>
    <row r="8039" spans="29:90" s="168" customFormat="1" x14ac:dyDescent="0.25">
      <c r="AC8039" s="175"/>
      <c r="AD8039" s="175"/>
      <c r="AE8039" s="175"/>
      <c r="AF8039" s="175"/>
      <c r="AG8039" s="175"/>
      <c r="AH8039" s="176"/>
      <c r="AM8039" s="6"/>
      <c r="AN8039" s="6"/>
      <c r="AO8039" s="6"/>
      <c r="AP8039" s="6"/>
      <c r="AQ8039" s="6"/>
      <c r="AR8039" s="6"/>
      <c r="AS8039" s="6"/>
      <c r="AT8039" s="6"/>
      <c r="AU8039" s="6"/>
      <c r="AV8039" s="6"/>
      <c r="AW8039" s="6"/>
      <c r="AX8039" s="6"/>
      <c r="AY8039" s="172"/>
      <c r="AZ8039" s="172"/>
      <c r="BA8039" s="172"/>
      <c r="BB8039" s="6"/>
      <c r="BC8039" s="6"/>
      <c r="BD8039" s="6"/>
      <c r="BE8039" s="6"/>
      <c r="BF8039" s="6"/>
      <c r="BG8039" s="172"/>
      <c r="BH8039" s="172"/>
      <c r="BI8039" s="172"/>
      <c r="BJ8039" s="6"/>
      <c r="BK8039" s="6"/>
      <c r="BL8039" s="6"/>
      <c r="BM8039" s="6"/>
      <c r="BN8039" s="6"/>
      <c r="BO8039" s="6"/>
      <c r="BP8039" s="6"/>
      <c r="BQ8039" s="6"/>
      <c r="BR8039" s="6"/>
      <c r="BS8039" s="6"/>
      <c r="BT8039" s="6"/>
      <c r="CG8039" s="432"/>
      <c r="CH8039" s="432"/>
      <c r="CL8039" s="174"/>
    </row>
    <row r="8040" spans="29:90" s="168" customFormat="1" x14ac:dyDescent="0.25">
      <c r="AC8040" s="175"/>
      <c r="AD8040" s="175"/>
      <c r="AE8040" s="175"/>
      <c r="AF8040" s="175"/>
      <c r="AG8040" s="175"/>
      <c r="AH8040" s="176"/>
      <c r="AM8040" s="6"/>
      <c r="AN8040" s="6"/>
      <c r="AO8040" s="6"/>
      <c r="AP8040" s="6"/>
      <c r="AQ8040" s="6"/>
      <c r="AR8040" s="6"/>
      <c r="AS8040" s="6"/>
      <c r="AT8040" s="6"/>
      <c r="AU8040" s="6"/>
      <c r="AV8040" s="6"/>
      <c r="AW8040" s="6"/>
      <c r="AX8040" s="6"/>
      <c r="AY8040" s="172"/>
      <c r="AZ8040" s="172"/>
      <c r="BA8040" s="172"/>
      <c r="BB8040" s="6"/>
      <c r="BC8040" s="6"/>
      <c r="BD8040" s="6"/>
      <c r="BE8040" s="6"/>
      <c r="BF8040" s="6"/>
      <c r="BG8040" s="172"/>
      <c r="BH8040" s="172"/>
      <c r="BI8040" s="172"/>
      <c r="BJ8040" s="6"/>
      <c r="BK8040" s="6"/>
      <c r="BL8040" s="6"/>
      <c r="BM8040" s="6"/>
      <c r="BN8040" s="6"/>
      <c r="BO8040" s="6"/>
      <c r="BP8040" s="6"/>
      <c r="BQ8040" s="6"/>
      <c r="BR8040" s="6"/>
      <c r="BS8040" s="6"/>
      <c r="BT8040" s="6"/>
      <c r="CG8040" s="432"/>
      <c r="CH8040" s="432"/>
      <c r="CL8040" s="174"/>
    </row>
    <row r="8041" spans="29:90" s="168" customFormat="1" x14ac:dyDescent="0.25">
      <c r="AC8041" s="175"/>
      <c r="AD8041" s="175"/>
      <c r="AE8041" s="175"/>
      <c r="AF8041" s="175"/>
      <c r="AG8041" s="175"/>
      <c r="AH8041" s="176"/>
      <c r="AM8041" s="6"/>
      <c r="AN8041" s="6"/>
      <c r="AO8041" s="6"/>
      <c r="AP8041" s="6"/>
      <c r="AQ8041" s="6"/>
      <c r="AR8041" s="6"/>
      <c r="AS8041" s="6"/>
      <c r="AT8041" s="6"/>
      <c r="AU8041" s="6"/>
      <c r="AV8041" s="6"/>
      <c r="AW8041" s="6"/>
      <c r="AX8041" s="6"/>
      <c r="AY8041" s="172"/>
      <c r="AZ8041" s="172"/>
      <c r="BA8041" s="172"/>
      <c r="BB8041" s="6"/>
      <c r="BC8041" s="6"/>
      <c r="BD8041" s="6"/>
      <c r="BE8041" s="6"/>
      <c r="BF8041" s="6"/>
      <c r="BG8041" s="172"/>
      <c r="BH8041" s="172"/>
      <c r="BI8041" s="172"/>
      <c r="BJ8041" s="6"/>
      <c r="BK8041" s="6"/>
      <c r="BL8041" s="6"/>
      <c r="BM8041" s="6"/>
      <c r="BN8041" s="6"/>
      <c r="BO8041" s="6"/>
      <c r="BP8041" s="6"/>
      <c r="BQ8041" s="6"/>
      <c r="BR8041" s="6"/>
      <c r="BS8041" s="6"/>
      <c r="BT8041" s="6"/>
      <c r="CG8041" s="432"/>
      <c r="CH8041" s="432"/>
      <c r="CL8041" s="174"/>
    </row>
    <row r="8042" spans="29:90" s="168" customFormat="1" x14ac:dyDescent="0.25">
      <c r="AC8042" s="175"/>
      <c r="AD8042" s="175"/>
      <c r="AE8042" s="175"/>
      <c r="AF8042" s="175"/>
      <c r="AG8042" s="175"/>
      <c r="AH8042" s="176"/>
      <c r="AM8042" s="6"/>
      <c r="AN8042" s="6"/>
      <c r="AO8042" s="6"/>
      <c r="AP8042" s="6"/>
      <c r="AQ8042" s="6"/>
      <c r="AR8042" s="6"/>
      <c r="AS8042" s="6"/>
      <c r="AT8042" s="6"/>
      <c r="AU8042" s="6"/>
      <c r="AV8042" s="6"/>
      <c r="AW8042" s="6"/>
      <c r="AX8042" s="6"/>
      <c r="AY8042" s="172"/>
      <c r="AZ8042" s="172"/>
      <c r="BA8042" s="172"/>
      <c r="BB8042" s="6"/>
      <c r="BC8042" s="6"/>
      <c r="BD8042" s="6"/>
      <c r="BE8042" s="6"/>
      <c r="BF8042" s="6"/>
      <c r="BG8042" s="172"/>
      <c r="BH8042" s="172"/>
      <c r="BI8042" s="172"/>
      <c r="BJ8042" s="6"/>
      <c r="BK8042" s="6"/>
      <c r="BL8042" s="6"/>
      <c r="BM8042" s="6"/>
      <c r="BN8042" s="6"/>
      <c r="BO8042" s="6"/>
      <c r="BP8042" s="6"/>
      <c r="BQ8042" s="6"/>
      <c r="BR8042" s="6"/>
      <c r="BS8042" s="6"/>
      <c r="BT8042" s="6"/>
      <c r="CG8042" s="432"/>
      <c r="CH8042" s="432"/>
      <c r="CL8042" s="174"/>
    </row>
    <row r="8043" spans="29:90" s="168" customFormat="1" x14ac:dyDescent="0.25">
      <c r="AC8043" s="175"/>
      <c r="AD8043" s="175"/>
      <c r="AE8043" s="175"/>
      <c r="AF8043" s="175"/>
      <c r="AG8043" s="175"/>
      <c r="AH8043" s="176"/>
      <c r="AM8043" s="6"/>
      <c r="AN8043" s="6"/>
      <c r="AO8043" s="6"/>
      <c r="AP8043" s="6"/>
      <c r="AQ8043" s="6"/>
      <c r="AR8043" s="6"/>
      <c r="AS8043" s="6"/>
      <c r="AT8043" s="6"/>
      <c r="AU8043" s="6"/>
      <c r="AV8043" s="6"/>
      <c r="AW8043" s="6"/>
      <c r="AX8043" s="6"/>
      <c r="AY8043" s="172"/>
      <c r="AZ8043" s="172"/>
      <c r="BA8043" s="172"/>
      <c r="BB8043" s="6"/>
      <c r="BC8043" s="6"/>
      <c r="BD8043" s="6"/>
      <c r="BE8043" s="6"/>
      <c r="BF8043" s="6"/>
      <c r="BG8043" s="172"/>
      <c r="BH8043" s="172"/>
      <c r="BI8043" s="172"/>
      <c r="BJ8043" s="6"/>
      <c r="BK8043" s="6"/>
      <c r="BL8043" s="6"/>
      <c r="BM8043" s="6"/>
      <c r="BN8043" s="6"/>
      <c r="BO8043" s="6"/>
      <c r="BP8043" s="6"/>
      <c r="BQ8043" s="6"/>
      <c r="BR8043" s="6"/>
      <c r="BS8043" s="6"/>
      <c r="BT8043" s="6"/>
      <c r="CG8043" s="432"/>
      <c r="CH8043" s="432"/>
      <c r="CL8043" s="174"/>
    </row>
    <row r="8044" spans="29:90" s="168" customFormat="1" x14ac:dyDescent="0.25">
      <c r="AC8044" s="175"/>
      <c r="AD8044" s="175"/>
      <c r="AE8044" s="175"/>
      <c r="AF8044" s="175"/>
      <c r="AG8044" s="175"/>
      <c r="AH8044" s="176"/>
      <c r="AM8044" s="6"/>
      <c r="AN8044" s="6"/>
      <c r="AO8044" s="6"/>
      <c r="AP8044" s="6"/>
      <c r="AQ8044" s="6"/>
      <c r="AR8044" s="6"/>
      <c r="AS8044" s="6"/>
      <c r="AT8044" s="6"/>
      <c r="AU8044" s="6"/>
      <c r="AV8044" s="6"/>
      <c r="AW8044" s="6"/>
      <c r="AX8044" s="6"/>
      <c r="AY8044" s="172"/>
      <c r="AZ8044" s="172"/>
      <c r="BA8044" s="172"/>
      <c r="BB8044" s="6"/>
      <c r="BC8044" s="6"/>
      <c r="BD8044" s="6"/>
      <c r="BE8044" s="6"/>
      <c r="BF8044" s="6"/>
      <c r="BG8044" s="172"/>
      <c r="BH8044" s="172"/>
      <c r="BI8044" s="172"/>
      <c r="BJ8044" s="6"/>
      <c r="BK8044" s="6"/>
      <c r="BL8044" s="6"/>
      <c r="BM8044" s="6"/>
      <c r="BN8044" s="6"/>
      <c r="BO8044" s="6"/>
      <c r="BP8044" s="6"/>
      <c r="BQ8044" s="6"/>
      <c r="BR8044" s="6"/>
      <c r="BS8044" s="6"/>
      <c r="BT8044" s="6"/>
      <c r="CG8044" s="432"/>
      <c r="CH8044" s="432"/>
      <c r="CL8044" s="174"/>
    </row>
    <row r="8045" spans="29:90" s="168" customFormat="1" x14ac:dyDescent="0.25">
      <c r="AC8045" s="175"/>
      <c r="AD8045" s="175"/>
      <c r="AE8045" s="175"/>
      <c r="AF8045" s="175"/>
      <c r="AG8045" s="175"/>
      <c r="AH8045" s="176"/>
      <c r="AM8045" s="6"/>
      <c r="AN8045" s="6"/>
      <c r="AO8045" s="6"/>
      <c r="AP8045" s="6"/>
      <c r="AQ8045" s="6"/>
      <c r="AR8045" s="6"/>
      <c r="AS8045" s="6"/>
      <c r="AT8045" s="6"/>
      <c r="AU8045" s="6"/>
      <c r="AV8045" s="6"/>
      <c r="AW8045" s="6"/>
      <c r="AX8045" s="6"/>
      <c r="AY8045" s="172"/>
      <c r="AZ8045" s="172"/>
      <c r="BA8045" s="172"/>
      <c r="BB8045" s="6"/>
      <c r="BC8045" s="6"/>
      <c r="BD8045" s="6"/>
      <c r="BE8045" s="6"/>
      <c r="BF8045" s="6"/>
      <c r="BG8045" s="172"/>
      <c r="BH8045" s="172"/>
      <c r="BI8045" s="172"/>
      <c r="BJ8045" s="6"/>
      <c r="BK8045" s="6"/>
      <c r="BL8045" s="6"/>
      <c r="BM8045" s="6"/>
      <c r="BN8045" s="6"/>
      <c r="BO8045" s="6"/>
      <c r="BP8045" s="6"/>
      <c r="BQ8045" s="6"/>
      <c r="BR8045" s="6"/>
      <c r="BS8045" s="6"/>
      <c r="BT8045" s="6"/>
      <c r="CG8045" s="432"/>
      <c r="CH8045" s="432"/>
      <c r="CL8045" s="174"/>
    </row>
    <row r="8046" spans="29:90" s="168" customFormat="1" x14ac:dyDescent="0.25">
      <c r="AC8046" s="175"/>
      <c r="AD8046" s="175"/>
      <c r="AE8046" s="175"/>
      <c r="AF8046" s="175"/>
      <c r="AG8046" s="175"/>
      <c r="AH8046" s="176"/>
      <c r="AM8046" s="6"/>
      <c r="AN8046" s="6"/>
      <c r="AO8046" s="6"/>
      <c r="AP8046" s="6"/>
      <c r="AQ8046" s="6"/>
      <c r="AR8046" s="6"/>
      <c r="AS8046" s="6"/>
      <c r="AT8046" s="6"/>
      <c r="AU8046" s="6"/>
      <c r="AV8046" s="6"/>
      <c r="AW8046" s="6"/>
      <c r="AX8046" s="6"/>
      <c r="AY8046" s="172"/>
      <c r="AZ8046" s="172"/>
      <c r="BA8046" s="172"/>
      <c r="BB8046" s="6"/>
      <c r="BC8046" s="6"/>
      <c r="BD8046" s="6"/>
      <c r="BE8046" s="6"/>
      <c r="BF8046" s="6"/>
      <c r="BG8046" s="172"/>
      <c r="BH8046" s="172"/>
      <c r="BI8046" s="172"/>
      <c r="BJ8046" s="6"/>
      <c r="BK8046" s="6"/>
      <c r="BL8046" s="6"/>
      <c r="BM8046" s="6"/>
      <c r="BN8046" s="6"/>
      <c r="BO8046" s="6"/>
      <c r="BP8046" s="6"/>
      <c r="BQ8046" s="6"/>
      <c r="BR8046" s="6"/>
      <c r="BS8046" s="6"/>
      <c r="BT8046" s="6"/>
      <c r="CG8046" s="432"/>
      <c r="CH8046" s="432"/>
      <c r="CL8046" s="174"/>
    </row>
    <row r="8047" spans="29:90" s="168" customFormat="1" x14ac:dyDescent="0.25">
      <c r="AC8047" s="175"/>
      <c r="AD8047" s="175"/>
      <c r="AE8047" s="175"/>
      <c r="AF8047" s="175"/>
      <c r="AG8047" s="175"/>
      <c r="AH8047" s="176"/>
      <c r="AM8047" s="6"/>
      <c r="AN8047" s="6"/>
      <c r="AO8047" s="6"/>
      <c r="AP8047" s="6"/>
      <c r="AQ8047" s="6"/>
      <c r="AR8047" s="6"/>
      <c r="AS8047" s="6"/>
      <c r="AT8047" s="6"/>
      <c r="AU8047" s="6"/>
      <c r="AV8047" s="6"/>
      <c r="AW8047" s="6"/>
      <c r="AX8047" s="6"/>
      <c r="AY8047" s="172"/>
      <c r="AZ8047" s="172"/>
      <c r="BA8047" s="172"/>
      <c r="BB8047" s="6"/>
      <c r="BC8047" s="6"/>
      <c r="BD8047" s="6"/>
      <c r="BE8047" s="6"/>
      <c r="BF8047" s="6"/>
      <c r="BG8047" s="172"/>
      <c r="BH8047" s="172"/>
      <c r="BI8047" s="172"/>
      <c r="BJ8047" s="6"/>
      <c r="BK8047" s="6"/>
      <c r="BL8047" s="6"/>
      <c r="BM8047" s="6"/>
      <c r="BN8047" s="6"/>
      <c r="BO8047" s="6"/>
      <c r="BP8047" s="6"/>
      <c r="BQ8047" s="6"/>
      <c r="BR8047" s="6"/>
      <c r="BS8047" s="6"/>
      <c r="BT8047" s="6"/>
      <c r="CG8047" s="432"/>
      <c r="CH8047" s="432"/>
      <c r="CL8047" s="174"/>
    </row>
    <row r="8048" spans="29:90" s="168" customFormat="1" x14ac:dyDescent="0.25">
      <c r="AC8048" s="175"/>
      <c r="AD8048" s="175"/>
      <c r="AE8048" s="175"/>
      <c r="AF8048" s="175"/>
      <c r="AG8048" s="175"/>
      <c r="AH8048" s="176"/>
      <c r="AM8048" s="6"/>
      <c r="AN8048" s="6"/>
      <c r="AO8048" s="6"/>
      <c r="AP8048" s="6"/>
      <c r="AQ8048" s="6"/>
      <c r="AR8048" s="6"/>
      <c r="AS8048" s="6"/>
      <c r="AT8048" s="6"/>
      <c r="AU8048" s="6"/>
      <c r="AV8048" s="6"/>
      <c r="AW8048" s="6"/>
      <c r="AX8048" s="6"/>
      <c r="AY8048" s="172"/>
      <c r="AZ8048" s="172"/>
      <c r="BA8048" s="172"/>
      <c r="BB8048" s="6"/>
      <c r="BC8048" s="6"/>
      <c r="BD8048" s="6"/>
      <c r="BE8048" s="6"/>
      <c r="BF8048" s="6"/>
      <c r="BG8048" s="172"/>
      <c r="BH8048" s="172"/>
      <c r="BI8048" s="172"/>
      <c r="BJ8048" s="6"/>
      <c r="BK8048" s="6"/>
      <c r="BL8048" s="6"/>
      <c r="BM8048" s="6"/>
      <c r="BN8048" s="6"/>
      <c r="BO8048" s="6"/>
      <c r="BP8048" s="6"/>
      <c r="BQ8048" s="6"/>
      <c r="BR8048" s="6"/>
      <c r="BS8048" s="6"/>
      <c r="BT8048" s="6"/>
      <c r="CG8048" s="432"/>
      <c r="CH8048" s="432"/>
      <c r="CL8048" s="174"/>
    </row>
    <row r="8049" spans="29:90" s="168" customFormat="1" x14ac:dyDescent="0.25">
      <c r="AC8049" s="175"/>
      <c r="AD8049" s="175"/>
      <c r="AE8049" s="175"/>
      <c r="AF8049" s="175"/>
      <c r="AG8049" s="175"/>
      <c r="AH8049" s="176"/>
      <c r="AM8049" s="6"/>
      <c r="AN8049" s="6"/>
      <c r="AO8049" s="6"/>
      <c r="AP8049" s="6"/>
      <c r="AQ8049" s="6"/>
      <c r="AR8049" s="6"/>
      <c r="AS8049" s="6"/>
      <c r="AT8049" s="6"/>
      <c r="AU8049" s="6"/>
      <c r="AV8049" s="6"/>
      <c r="AW8049" s="6"/>
      <c r="AX8049" s="6"/>
      <c r="AY8049" s="172"/>
      <c r="AZ8049" s="172"/>
      <c r="BA8049" s="172"/>
      <c r="BB8049" s="6"/>
      <c r="BC8049" s="6"/>
      <c r="BD8049" s="6"/>
      <c r="BE8049" s="6"/>
      <c r="BF8049" s="6"/>
      <c r="BG8049" s="172"/>
      <c r="BH8049" s="172"/>
      <c r="BI8049" s="172"/>
      <c r="BJ8049" s="6"/>
      <c r="BK8049" s="6"/>
      <c r="BL8049" s="6"/>
      <c r="BM8049" s="6"/>
      <c r="BN8049" s="6"/>
      <c r="BO8049" s="6"/>
      <c r="BP8049" s="6"/>
      <c r="BQ8049" s="6"/>
      <c r="BR8049" s="6"/>
      <c r="BS8049" s="6"/>
      <c r="BT8049" s="6"/>
      <c r="CG8049" s="432"/>
      <c r="CH8049" s="432"/>
      <c r="CL8049" s="174"/>
    </row>
    <row r="8050" spans="29:90" s="168" customFormat="1" x14ac:dyDescent="0.25">
      <c r="AC8050" s="175"/>
      <c r="AD8050" s="175"/>
      <c r="AE8050" s="175"/>
      <c r="AF8050" s="175"/>
      <c r="AG8050" s="175"/>
      <c r="AH8050" s="176"/>
      <c r="AM8050" s="6"/>
      <c r="AN8050" s="6"/>
      <c r="AO8050" s="6"/>
      <c r="AP8050" s="6"/>
      <c r="AQ8050" s="6"/>
      <c r="AR8050" s="6"/>
      <c r="AS8050" s="6"/>
      <c r="AT8050" s="6"/>
      <c r="AU8050" s="6"/>
      <c r="AV8050" s="6"/>
      <c r="AW8050" s="6"/>
      <c r="AX8050" s="6"/>
      <c r="AY8050" s="172"/>
      <c r="AZ8050" s="172"/>
      <c r="BA8050" s="172"/>
      <c r="BB8050" s="6"/>
      <c r="BC8050" s="6"/>
      <c r="BD8050" s="6"/>
      <c r="BE8050" s="6"/>
      <c r="BF8050" s="6"/>
      <c r="BG8050" s="172"/>
      <c r="BH8050" s="172"/>
      <c r="BI8050" s="172"/>
      <c r="BJ8050" s="6"/>
      <c r="BK8050" s="6"/>
      <c r="BL8050" s="6"/>
      <c r="BM8050" s="6"/>
      <c r="BN8050" s="6"/>
      <c r="BO8050" s="6"/>
      <c r="BP8050" s="6"/>
      <c r="BQ8050" s="6"/>
      <c r="BR8050" s="6"/>
      <c r="BS8050" s="6"/>
      <c r="BT8050" s="6"/>
      <c r="CG8050" s="432"/>
      <c r="CH8050" s="432"/>
      <c r="CL8050" s="174"/>
    </row>
    <row r="8051" spans="29:90" s="168" customFormat="1" x14ac:dyDescent="0.25">
      <c r="AC8051" s="175"/>
      <c r="AD8051" s="175"/>
      <c r="AE8051" s="175"/>
      <c r="AF8051" s="175"/>
      <c r="AG8051" s="175"/>
      <c r="AH8051" s="176"/>
      <c r="AM8051" s="6"/>
      <c r="AN8051" s="6"/>
      <c r="AO8051" s="6"/>
      <c r="AP8051" s="6"/>
      <c r="AQ8051" s="6"/>
      <c r="AR8051" s="6"/>
      <c r="AS8051" s="6"/>
      <c r="AT8051" s="6"/>
      <c r="AU8051" s="6"/>
      <c r="AV8051" s="6"/>
      <c r="AW8051" s="6"/>
      <c r="AX8051" s="6"/>
      <c r="AY8051" s="172"/>
      <c r="AZ8051" s="172"/>
      <c r="BA8051" s="172"/>
      <c r="BB8051" s="6"/>
      <c r="BC8051" s="6"/>
      <c r="BD8051" s="6"/>
      <c r="BE8051" s="6"/>
      <c r="BF8051" s="6"/>
      <c r="BG8051" s="172"/>
      <c r="BH8051" s="172"/>
      <c r="BI8051" s="172"/>
      <c r="BJ8051" s="6"/>
      <c r="BK8051" s="6"/>
      <c r="BL8051" s="6"/>
      <c r="BM8051" s="6"/>
      <c r="BN8051" s="6"/>
      <c r="BO8051" s="6"/>
      <c r="BP8051" s="6"/>
      <c r="BQ8051" s="6"/>
      <c r="BR8051" s="6"/>
      <c r="BS8051" s="6"/>
      <c r="BT8051" s="6"/>
      <c r="CG8051" s="432"/>
      <c r="CH8051" s="432"/>
      <c r="CL8051" s="174"/>
    </row>
    <row r="8052" spans="29:90" s="168" customFormat="1" x14ac:dyDescent="0.25">
      <c r="AC8052" s="175"/>
      <c r="AD8052" s="175"/>
      <c r="AE8052" s="175"/>
      <c r="AF8052" s="175"/>
      <c r="AG8052" s="175"/>
      <c r="AH8052" s="176"/>
      <c r="AM8052" s="6"/>
      <c r="AN8052" s="6"/>
      <c r="AO8052" s="6"/>
      <c r="AP8052" s="6"/>
      <c r="AQ8052" s="6"/>
      <c r="AR8052" s="6"/>
      <c r="AS8052" s="6"/>
      <c r="AT8052" s="6"/>
      <c r="AU8052" s="6"/>
      <c r="AV8052" s="6"/>
      <c r="AW8052" s="6"/>
      <c r="AX8052" s="6"/>
      <c r="AY8052" s="172"/>
      <c r="AZ8052" s="172"/>
      <c r="BA8052" s="172"/>
      <c r="BB8052" s="6"/>
      <c r="BC8052" s="6"/>
      <c r="BD8052" s="6"/>
      <c r="BE8052" s="6"/>
      <c r="BF8052" s="6"/>
      <c r="BG8052" s="172"/>
      <c r="BH8052" s="172"/>
      <c r="BI8052" s="172"/>
      <c r="BJ8052" s="6"/>
      <c r="BK8052" s="6"/>
      <c r="BL8052" s="6"/>
      <c r="BM8052" s="6"/>
      <c r="BN8052" s="6"/>
      <c r="BO8052" s="6"/>
      <c r="BP8052" s="6"/>
      <c r="BQ8052" s="6"/>
      <c r="BR8052" s="6"/>
      <c r="BS8052" s="6"/>
      <c r="BT8052" s="6"/>
      <c r="CG8052" s="432"/>
      <c r="CH8052" s="432"/>
      <c r="CL8052" s="174"/>
    </row>
    <row r="8053" spans="29:90" s="168" customFormat="1" x14ac:dyDescent="0.25">
      <c r="AC8053" s="175"/>
      <c r="AD8053" s="175"/>
      <c r="AE8053" s="175"/>
      <c r="AF8053" s="175"/>
      <c r="AG8053" s="175"/>
      <c r="AH8053" s="176"/>
      <c r="AM8053" s="6"/>
      <c r="AN8053" s="6"/>
      <c r="AO8053" s="6"/>
      <c r="AP8053" s="6"/>
      <c r="AQ8053" s="6"/>
      <c r="AR8053" s="6"/>
      <c r="AS8053" s="6"/>
      <c r="AT8053" s="6"/>
      <c r="AU8053" s="6"/>
      <c r="AV8053" s="6"/>
      <c r="AW8053" s="6"/>
      <c r="AX8053" s="6"/>
      <c r="AY8053" s="172"/>
      <c r="AZ8053" s="172"/>
      <c r="BA8053" s="172"/>
      <c r="BB8053" s="6"/>
      <c r="BC8053" s="6"/>
      <c r="BD8053" s="6"/>
      <c r="BE8053" s="6"/>
      <c r="BF8053" s="6"/>
      <c r="BG8053" s="172"/>
      <c r="BH8053" s="172"/>
      <c r="BI8053" s="172"/>
      <c r="BJ8053" s="6"/>
      <c r="BK8053" s="6"/>
      <c r="BL8053" s="6"/>
      <c r="BM8053" s="6"/>
      <c r="BN8053" s="6"/>
      <c r="BO8053" s="6"/>
      <c r="BP8053" s="6"/>
      <c r="BQ8053" s="6"/>
      <c r="BR8053" s="6"/>
      <c r="BS8053" s="6"/>
      <c r="BT8053" s="6"/>
      <c r="CG8053" s="432"/>
      <c r="CH8053" s="432"/>
      <c r="CL8053" s="174"/>
    </row>
    <row r="8054" spans="29:90" s="168" customFormat="1" x14ac:dyDescent="0.25">
      <c r="AC8054" s="175"/>
      <c r="AD8054" s="175"/>
      <c r="AE8054" s="175"/>
      <c r="AF8054" s="175"/>
      <c r="AG8054" s="175"/>
      <c r="AH8054" s="176"/>
      <c r="AM8054" s="6"/>
      <c r="AN8054" s="6"/>
      <c r="AO8054" s="6"/>
      <c r="AP8054" s="6"/>
      <c r="AQ8054" s="6"/>
      <c r="AR8054" s="6"/>
      <c r="AS8054" s="6"/>
      <c r="AT8054" s="6"/>
      <c r="AU8054" s="6"/>
      <c r="AV8054" s="6"/>
      <c r="AW8054" s="6"/>
      <c r="AX8054" s="6"/>
      <c r="AY8054" s="172"/>
      <c r="AZ8054" s="172"/>
      <c r="BA8054" s="172"/>
      <c r="BB8054" s="6"/>
      <c r="BC8054" s="6"/>
      <c r="BD8054" s="6"/>
      <c r="BE8054" s="6"/>
      <c r="BF8054" s="6"/>
      <c r="BG8054" s="172"/>
      <c r="BH8054" s="172"/>
      <c r="BI8054" s="172"/>
      <c r="BJ8054" s="6"/>
      <c r="BK8054" s="6"/>
      <c r="BL8054" s="6"/>
      <c r="BM8054" s="6"/>
      <c r="BN8054" s="6"/>
      <c r="BO8054" s="6"/>
      <c r="BP8054" s="6"/>
      <c r="BQ8054" s="6"/>
      <c r="BR8054" s="6"/>
      <c r="BS8054" s="6"/>
      <c r="BT8054" s="6"/>
      <c r="CG8054" s="432"/>
      <c r="CH8054" s="432"/>
      <c r="CL8054" s="174"/>
    </row>
    <row r="8055" spans="29:90" s="168" customFormat="1" x14ac:dyDescent="0.25">
      <c r="AC8055" s="175"/>
      <c r="AD8055" s="175"/>
      <c r="AE8055" s="175"/>
      <c r="AF8055" s="175"/>
      <c r="AG8055" s="175"/>
      <c r="AH8055" s="176"/>
      <c r="AM8055" s="6"/>
      <c r="AN8055" s="6"/>
      <c r="AO8055" s="6"/>
      <c r="AP8055" s="6"/>
      <c r="AQ8055" s="6"/>
      <c r="AR8055" s="6"/>
      <c r="AS8055" s="6"/>
      <c r="AT8055" s="6"/>
      <c r="AU8055" s="6"/>
      <c r="AV8055" s="6"/>
      <c r="AW8055" s="6"/>
      <c r="AX8055" s="6"/>
      <c r="AY8055" s="172"/>
      <c r="AZ8055" s="172"/>
      <c r="BA8055" s="172"/>
      <c r="BB8055" s="6"/>
      <c r="BC8055" s="6"/>
      <c r="BD8055" s="6"/>
      <c r="BE8055" s="6"/>
      <c r="BF8055" s="6"/>
      <c r="BG8055" s="172"/>
      <c r="BH8055" s="172"/>
      <c r="BI8055" s="172"/>
      <c r="BJ8055" s="6"/>
      <c r="BK8055" s="6"/>
      <c r="BL8055" s="6"/>
      <c r="BM8055" s="6"/>
      <c r="BN8055" s="6"/>
      <c r="BO8055" s="6"/>
      <c r="BP8055" s="6"/>
      <c r="BQ8055" s="6"/>
      <c r="BR8055" s="6"/>
      <c r="BS8055" s="6"/>
      <c r="BT8055" s="6"/>
      <c r="CG8055" s="432"/>
      <c r="CH8055" s="432"/>
      <c r="CL8055" s="174"/>
    </row>
    <row r="8056" spans="29:90" s="168" customFormat="1" x14ac:dyDescent="0.25">
      <c r="AC8056" s="175"/>
      <c r="AD8056" s="175"/>
      <c r="AE8056" s="175"/>
      <c r="AF8056" s="175"/>
      <c r="AG8056" s="175"/>
      <c r="AH8056" s="176"/>
      <c r="AM8056" s="6"/>
      <c r="AN8056" s="6"/>
      <c r="AO8056" s="6"/>
      <c r="AP8056" s="6"/>
      <c r="AQ8056" s="6"/>
      <c r="AR8056" s="6"/>
      <c r="AS8056" s="6"/>
      <c r="AT8056" s="6"/>
      <c r="AU8056" s="6"/>
      <c r="AV8056" s="6"/>
      <c r="AW8056" s="6"/>
      <c r="AX8056" s="6"/>
      <c r="AY8056" s="172"/>
      <c r="AZ8056" s="172"/>
      <c r="BA8056" s="172"/>
      <c r="BB8056" s="6"/>
      <c r="BC8056" s="6"/>
      <c r="BD8056" s="6"/>
      <c r="BE8056" s="6"/>
      <c r="BF8056" s="6"/>
      <c r="BG8056" s="172"/>
      <c r="BH8056" s="172"/>
      <c r="BI8056" s="172"/>
      <c r="BJ8056" s="6"/>
      <c r="BK8056" s="6"/>
      <c r="BL8056" s="6"/>
      <c r="BM8056" s="6"/>
      <c r="BN8056" s="6"/>
      <c r="BO8056" s="6"/>
      <c r="BP8056" s="6"/>
      <c r="BQ8056" s="6"/>
      <c r="BR8056" s="6"/>
      <c r="BS8056" s="6"/>
      <c r="BT8056" s="6"/>
      <c r="CG8056" s="432"/>
      <c r="CH8056" s="432"/>
      <c r="CL8056" s="174"/>
    </row>
    <row r="8057" spans="29:90" s="168" customFormat="1" x14ac:dyDescent="0.25">
      <c r="AC8057" s="175"/>
      <c r="AD8057" s="175"/>
      <c r="AE8057" s="175"/>
      <c r="AF8057" s="175"/>
      <c r="AG8057" s="175"/>
      <c r="AH8057" s="176"/>
      <c r="AM8057" s="6"/>
      <c r="AN8057" s="6"/>
      <c r="AO8057" s="6"/>
      <c r="AP8057" s="6"/>
      <c r="AQ8057" s="6"/>
      <c r="AR8057" s="6"/>
      <c r="AS8057" s="6"/>
      <c r="AT8057" s="6"/>
      <c r="AU8057" s="6"/>
      <c r="AV8057" s="6"/>
      <c r="AW8057" s="6"/>
      <c r="AX8057" s="6"/>
      <c r="AY8057" s="172"/>
      <c r="AZ8057" s="172"/>
      <c r="BA8057" s="172"/>
      <c r="BB8057" s="6"/>
      <c r="BC8057" s="6"/>
      <c r="BD8057" s="6"/>
      <c r="BE8057" s="6"/>
      <c r="BF8057" s="6"/>
      <c r="BG8057" s="172"/>
      <c r="BH8057" s="172"/>
      <c r="BI8057" s="172"/>
      <c r="BJ8057" s="6"/>
      <c r="BK8057" s="6"/>
      <c r="BL8057" s="6"/>
      <c r="BM8057" s="6"/>
      <c r="BN8057" s="6"/>
      <c r="BO8057" s="6"/>
      <c r="BP8057" s="6"/>
      <c r="BQ8057" s="6"/>
      <c r="BR8057" s="6"/>
      <c r="BS8057" s="6"/>
      <c r="BT8057" s="6"/>
      <c r="CG8057" s="432"/>
      <c r="CH8057" s="432"/>
      <c r="CL8057" s="174"/>
    </row>
    <row r="8058" spans="29:90" s="168" customFormat="1" x14ac:dyDescent="0.25">
      <c r="AC8058" s="175"/>
      <c r="AD8058" s="175"/>
      <c r="AE8058" s="175"/>
      <c r="AF8058" s="175"/>
      <c r="AG8058" s="175"/>
      <c r="AH8058" s="176"/>
      <c r="AM8058" s="6"/>
      <c r="AN8058" s="6"/>
      <c r="AO8058" s="6"/>
      <c r="AP8058" s="6"/>
      <c r="AQ8058" s="6"/>
      <c r="AR8058" s="6"/>
      <c r="AS8058" s="6"/>
      <c r="AT8058" s="6"/>
      <c r="AU8058" s="6"/>
      <c r="AV8058" s="6"/>
      <c r="AW8058" s="6"/>
      <c r="AX8058" s="6"/>
      <c r="AY8058" s="172"/>
      <c r="AZ8058" s="172"/>
      <c r="BA8058" s="172"/>
      <c r="BB8058" s="6"/>
      <c r="BC8058" s="6"/>
      <c r="BD8058" s="6"/>
      <c r="BE8058" s="6"/>
      <c r="BF8058" s="6"/>
      <c r="BG8058" s="172"/>
      <c r="BH8058" s="172"/>
      <c r="BI8058" s="172"/>
      <c r="BJ8058" s="6"/>
      <c r="BK8058" s="6"/>
      <c r="BL8058" s="6"/>
      <c r="BM8058" s="6"/>
      <c r="BN8058" s="6"/>
      <c r="BO8058" s="6"/>
      <c r="BP8058" s="6"/>
      <c r="BQ8058" s="6"/>
      <c r="BR8058" s="6"/>
      <c r="BS8058" s="6"/>
      <c r="BT8058" s="6"/>
      <c r="CG8058" s="432"/>
      <c r="CH8058" s="432"/>
      <c r="CL8058" s="174"/>
    </row>
    <row r="8059" spans="29:90" s="168" customFormat="1" x14ac:dyDescent="0.25">
      <c r="AC8059" s="175"/>
      <c r="AD8059" s="175"/>
      <c r="AE8059" s="175"/>
      <c r="AF8059" s="175"/>
      <c r="AG8059" s="175"/>
      <c r="AH8059" s="176"/>
      <c r="AM8059" s="6"/>
      <c r="AN8059" s="6"/>
      <c r="AO8059" s="6"/>
      <c r="AP8059" s="6"/>
      <c r="AQ8059" s="6"/>
      <c r="AR8059" s="6"/>
      <c r="AS8059" s="6"/>
      <c r="AT8059" s="6"/>
      <c r="AU8059" s="6"/>
      <c r="AV8059" s="6"/>
      <c r="AW8059" s="6"/>
      <c r="AX8059" s="6"/>
      <c r="AY8059" s="172"/>
      <c r="AZ8059" s="172"/>
      <c r="BA8059" s="172"/>
      <c r="BB8059" s="6"/>
      <c r="BC8059" s="6"/>
      <c r="BD8059" s="6"/>
      <c r="BE8059" s="6"/>
      <c r="BF8059" s="6"/>
      <c r="BG8059" s="172"/>
      <c r="BH8059" s="172"/>
      <c r="BI8059" s="172"/>
      <c r="BJ8059" s="6"/>
      <c r="BK8059" s="6"/>
      <c r="BL8059" s="6"/>
      <c r="BM8059" s="6"/>
      <c r="BN8059" s="6"/>
      <c r="BO8059" s="6"/>
      <c r="BP8059" s="6"/>
      <c r="BQ8059" s="6"/>
      <c r="BR8059" s="6"/>
      <c r="BS8059" s="6"/>
      <c r="BT8059" s="6"/>
      <c r="CG8059" s="432"/>
      <c r="CH8059" s="432"/>
      <c r="CL8059" s="174"/>
    </row>
    <row r="8060" spans="29:90" s="168" customFormat="1" x14ac:dyDescent="0.25">
      <c r="AC8060" s="175"/>
      <c r="AD8060" s="175"/>
      <c r="AE8060" s="175"/>
      <c r="AF8060" s="175"/>
      <c r="AG8060" s="175"/>
      <c r="AH8060" s="176"/>
      <c r="AM8060" s="6"/>
      <c r="AN8060" s="6"/>
      <c r="AO8060" s="6"/>
      <c r="AP8060" s="6"/>
      <c r="AQ8060" s="6"/>
      <c r="AR8060" s="6"/>
      <c r="AS8060" s="6"/>
      <c r="AT8060" s="6"/>
      <c r="AU8060" s="6"/>
      <c r="AV8060" s="6"/>
      <c r="AW8060" s="6"/>
      <c r="AX8060" s="6"/>
      <c r="AY8060" s="172"/>
      <c r="AZ8060" s="172"/>
      <c r="BA8060" s="172"/>
      <c r="BB8060" s="6"/>
      <c r="BC8060" s="6"/>
      <c r="BD8060" s="6"/>
      <c r="BE8060" s="6"/>
      <c r="BF8060" s="6"/>
      <c r="BG8060" s="172"/>
      <c r="BH8060" s="172"/>
      <c r="BI8060" s="172"/>
      <c r="BJ8060" s="6"/>
      <c r="BK8060" s="6"/>
      <c r="BL8060" s="6"/>
      <c r="BM8060" s="6"/>
      <c r="BN8060" s="6"/>
      <c r="BO8060" s="6"/>
      <c r="BP8060" s="6"/>
      <c r="BQ8060" s="6"/>
      <c r="BR8060" s="6"/>
      <c r="BS8060" s="6"/>
      <c r="BT8060" s="6"/>
      <c r="CG8060" s="432"/>
      <c r="CH8060" s="432"/>
      <c r="CL8060" s="174"/>
    </row>
    <row r="8061" spans="29:90" s="168" customFormat="1" x14ac:dyDescent="0.25">
      <c r="AC8061" s="175"/>
      <c r="AD8061" s="175"/>
      <c r="AE8061" s="175"/>
      <c r="AF8061" s="175"/>
      <c r="AG8061" s="175"/>
      <c r="AH8061" s="176"/>
      <c r="AM8061" s="6"/>
      <c r="AN8061" s="6"/>
      <c r="AO8061" s="6"/>
      <c r="AP8061" s="6"/>
      <c r="AQ8061" s="6"/>
      <c r="AR8061" s="6"/>
      <c r="AS8061" s="6"/>
      <c r="AT8061" s="6"/>
      <c r="AU8061" s="6"/>
      <c r="AV8061" s="6"/>
      <c r="AW8061" s="6"/>
      <c r="AX8061" s="6"/>
      <c r="AY8061" s="172"/>
      <c r="AZ8061" s="172"/>
      <c r="BA8061" s="172"/>
      <c r="BB8061" s="6"/>
      <c r="BC8061" s="6"/>
      <c r="BD8061" s="6"/>
      <c r="BE8061" s="6"/>
      <c r="BF8061" s="6"/>
      <c r="BG8061" s="172"/>
      <c r="BH8061" s="172"/>
      <c r="BI8061" s="172"/>
      <c r="BJ8061" s="6"/>
      <c r="BK8061" s="6"/>
      <c r="BL8061" s="6"/>
      <c r="BM8061" s="6"/>
      <c r="BN8061" s="6"/>
      <c r="BO8061" s="6"/>
      <c r="BP8061" s="6"/>
      <c r="BQ8061" s="6"/>
      <c r="BR8061" s="6"/>
      <c r="BS8061" s="6"/>
      <c r="BT8061" s="6"/>
      <c r="CG8061" s="432"/>
      <c r="CH8061" s="432"/>
      <c r="CL8061" s="174"/>
    </row>
    <row r="8062" spans="29:90" s="168" customFormat="1" x14ac:dyDescent="0.25">
      <c r="AC8062" s="175"/>
      <c r="AD8062" s="175"/>
      <c r="AE8062" s="175"/>
      <c r="AF8062" s="175"/>
      <c r="AG8062" s="175"/>
      <c r="AH8062" s="176"/>
      <c r="AM8062" s="6"/>
      <c r="AN8062" s="6"/>
      <c r="AO8062" s="6"/>
      <c r="AP8062" s="6"/>
      <c r="AQ8062" s="6"/>
      <c r="AR8062" s="6"/>
      <c r="AS8062" s="6"/>
      <c r="AT8062" s="6"/>
      <c r="AU8062" s="6"/>
      <c r="AV8062" s="6"/>
      <c r="AW8062" s="6"/>
      <c r="AX8062" s="6"/>
      <c r="AY8062" s="172"/>
      <c r="AZ8062" s="172"/>
      <c r="BA8062" s="172"/>
      <c r="BB8062" s="6"/>
      <c r="BC8062" s="6"/>
      <c r="BD8062" s="6"/>
      <c r="BE8062" s="6"/>
      <c r="BF8062" s="6"/>
      <c r="BG8062" s="172"/>
      <c r="BH8062" s="172"/>
      <c r="BI8062" s="172"/>
      <c r="BJ8062" s="6"/>
      <c r="BK8062" s="6"/>
      <c r="BL8062" s="6"/>
      <c r="BM8062" s="6"/>
      <c r="BN8062" s="6"/>
      <c r="BO8062" s="6"/>
      <c r="BP8062" s="6"/>
      <c r="BQ8062" s="6"/>
      <c r="BR8062" s="6"/>
      <c r="BS8062" s="6"/>
      <c r="BT8062" s="6"/>
      <c r="CG8062" s="432"/>
      <c r="CH8062" s="432"/>
      <c r="CL8062" s="174"/>
    </row>
    <row r="8063" spans="29:90" s="168" customFormat="1" x14ac:dyDescent="0.25">
      <c r="AC8063" s="175"/>
      <c r="AD8063" s="175"/>
      <c r="AE8063" s="175"/>
      <c r="AF8063" s="175"/>
      <c r="AG8063" s="175"/>
      <c r="AH8063" s="176"/>
      <c r="AM8063" s="6"/>
      <c r="AN8063" s="6"/>
      <c r="AO8063" s="6"/>
      <c r="AP8063" s="6"/>
      <c r="AQ8063" s="6"/>
      <c r="AR8063" s="6"/>
      <c r="AS8063" s="6"/>
      <c r="AT8063" s="6"/>
      <c r="AU8063" s="6"/>
      <c r="AV8063" s="6"/>
      <c r="AW8063" s="6"/>
      <c r="AX8063" s="6"/>
      <c r="AY8063" s="172"/>
      <c r="AZ8063" s="172"/>
      <c r="BA8063" s="172"/>
      <c r="BB8063" s="6"/>
      <c r="BC8063" s="6"/>
      <c r="BD8063" s="6"/>
      <c r="BE8063" s="6"/>
      <c r="BF8063" s="6"/>
      <c r="BG8063" s="172"/>
      <c r="BH8063" s="172"/>
      <c r="BI8063" s="172"/>
      <c r="BJ8063" s="6"/>
      <c r="BK8063" s="6"/>
      <c r="BL8063" s="6"/>
      <c r="BM8063" s="6"/>
      <c r="BN8063" s="6"/>
      <c r="BO8063" s="6"/>
      <c r="BP8063" s="6"/>
      <c r="BQ8063" s="6"/>
      <c r="BR8063" s="6"/>
      <c r="BS8063" s="6"/>
      <c r="BT8063" s="6"/>
      <c r="CG8063" s="432"/>
      <c r="CH8063" s="432"/>
      <c r="CL8063" s="174"/>
    </row>
    <row r="8064" spans="29:90" s="168" customFormat="1" x14ac:dyDescent="0.25">
      <c r="AC8064" s="175"/>
      <c r="AD8064" s="175"/>
      <c r="AE8064" s="175"/>
      <c r="AF8064" s="175"/>
      <c r="AG8064" s="175"/>
      <c r="AH8064" s="176"/>
      <c r="AM8064" s="6"/>
      <c r="AN8064" s="6"/>
      <c r="AO8064" s="6"/>
      <c r="AP8064" s="6"/>
      <c r="AQ8064" s="6"/>
      <c r="AR8064" s="6"/>
      <c r="AS8064" s="6"/>
      <c r="AT8064" s="6"/>
      <c r="AU8064" s="6"/>
      <c r="AV8064" s="6"/>
      <c r="AW8064" s="6"/>
      <c r="AX8064" s="6"/>
      <c r="AY8064" s="172"/>
      <c r="AZ8064" s="172"/>
      <c r="BA8064" s="172"/>
      <c r="BB8064" s="6"/>
      <c r="BC8064" s="6"/>
      <c r="BD8064" s="6"/>
      <c r="BE8064" s="6"/>
      <c r="BF8064" s="6"/>
      <c r="BG8064" s="172"/>
      <c r="BH8064" s="172"/>
      <c r="BI8064" s="172"/>
      <c r="BJ8064" s="6"/>
      <c r="BK8064" s="6"/>
      <c r="BL8064" s="6"/>
      <c r="BM8064" s="6"/>
      <c r="BN8064" s="6"/>
      <c r="BO8064" s="6"/>
      <c r="BP8064" s="6"/>
      <c r="BQ8064" s="6"/>
      <c r="BR8064" s="6"/>
      <c r="BS8064" s="6"/>
      <c r="BT8064" s="6"/>
      <c r="CG8064" s="432"/>
      <c r="CH8064" s="432"/>
      <c r="CL8064" s="174"/>
    </row>
    <row r="8065" spans="29:90" s="168" customFormat="1" x14ac:dyDescent="0.25">
      <c r="AC8065" s="175"/>
      <c r="AD8065" s="175"/>
      <c r="AE8065" s="175"/>
      <c r="AF8065" s="175"/>
      <c r="AG8065" s="175"/>
      <c r="AH8065" s="176"/>
      <c r="AM8065" s="6"/>
      <c r="AN8065" s="6"/>
      <c r="AO8065" s="6"/>
      <c r="AP8065" s="6"/>
      <c r="AQ8065" s="6"/>
      <c r="AR8065" s="6"/>
      <c r="AS8065" s="6"/>
      <c r="AT8065" s="6"/>
      <c r="AU8065" s="6"/>
      <c r="AV8065" s="6"/>
      <c r="AW8065" s="6"/>
      <c r="AX8065" s="6"/>
      <c r="AY8065" s="172"/>
      <c r="AZ8065" s="172"/>
      <c r="BA8065" s="172"/>
      <c r="BB8065" s="6"/>
      <c r="BC8065" s="6"/>
      <c r="BD8065" s="6"/>
      <c r="BE8065" s="6"/>
      <c r="BF8065" s="6"/>
      <c r="BG8065" s="172"/>
      <c r="BH8065" s="172"/>
      <c r="BI8065" s="172"/>
      <c r="BJ8065" s="6"/>
      <c r="BK8065" s="6"/>
      <c r="BL8065" s="6"/>
      <c r="BM8065" s="6"/>
      <c r="BN8065" s="6"/>
      <c r="BO8065" s="6"/>
      <c r="BP8065" s="6"/>
      <c r="BQ8065" s="6"/>
      <c r="BR8065" s="6"/>
      <c r="BS8065" s="6"/>
      <c r="BT8065" s="6"/>
      <c r="CG8065" s="432"/>
      <c r="CH8065" s="432"/>
      <c r="CL8065" s="174"/>
    </row>
    <row r="8066" spans="29:90" s="168" customFormat="1" x14ac:dyDescent="0.25">
      <c r="AC8066" s="175"/>
      <c r="AD8066" s="175"/>
      <c r="AE8066" s="175"/>
      <c r="AF8066" s="175"/>
      <c r="AG8066" s="175"/>
      <c r="AH8066" s="176"/>
      <c r="AM8066" s="6"/>
      <c r="AN8066" s="6"/>
      <c r="AO8066" s="6"/>
      <c r="AP8066" s="6"/>
      <c r="AQ8066" s="6"/>
      <c r="AR8066" s="6"/>
      <c r="AS8066" s="6"/>
      <c r="AT8066" s="6"/>
      <c r="AU8066" s="6"/>
      <c r="AV8066" s="6"/>
      <c r="AW8066" s="6"/>
      <c r="AX8066" s="6"/>
      <c r="AY8066" s="172"/>
      <c r="AZ8066" s="172"/>
      <c r="BA8066" s="172"/>
      <c r="BB8066" s="6"/>
      <c r="BC8066" s="6"/>
      <c r="BD8066" s="6"/>
      <c r="BE8066" s="6"/>
      <c r="BF8066" s="6"/>
      <c r="BG8066" s="172"/>
      <c r="BH8066" s="172"/>
      <c r="BI8066" s="172"/>
      <c r="BJ8066" s="6"/>
      <c r="BK8066" s="6"/>
      <c r="BL8066" s="6"/>
      <c r="BM8066" s="6"/>
      <c r="BN8066" s="6"/>
      <c r="BO8066" s="6"/>
      <c r="BP8066" s="6"/>
      <c r="BQ8066" s="6"/>
      <c r="BR8066" s="6"/>
      <c r="BS8066" s="6"/>
      <c r="BT8066" s="6"/>
      <c r="CG8066" s="432"/>
      <c r="CH8066" s="432"/>
      <c r="CL8066" s="174"/>
    </row>
    <row r="8067" spans="29:90" s="168" customFormat="1" x14ac:dyDescent="0.25">
      <c r="AC8067" s="175"/>
      <c r="AD8067" s="175"/>
      <c r="AE8067" s="175"/>
      <c r="AF8067" s="175"/>
      <c r="AG8067" s="175"/>
      <c r="AH8067" s="176"/>
      <c r="AM8067" s="6"/>
      <c r="AN8067" s="6"/>
      <c r="AO8067" s="6"/>
      <c r="AP8067" s="6"/>
      <c r="AQ8067" s="6"/>
      <c r="AR8067" s="6"/>
      <c r="AS8067" s="6"/>
      <c r="AT8067" s="6"/>
      <c r="AU8067" s="6"/>
      <c r="AV8067" s="6"/>
      <c r="AW8067" s="6"/>
      <c r="AX8067" s="6"/>
      <c r="AY8067" s="172"/>
      <c r="AZ8067" s="172"/>
      <c r="BA8067" s="172"/>
      <c r="BB8067" s="6"/>
      <c r="BC8067" s="6"/>
      <c r="BD8067" s="6"/>
      <c r="BE8067" s="6"/>
      <c r="BF8067" s="6"/>
      <c r="BG8067" s="172"/>
      <c r="BH8067" s="172"/>
      <c r="BI8067" s="172"/>
      <c r="BJ8067" s="6"/>
      <c r="BK8067" s="6"/>
      <c r="BL8067" s="6"/>
      <c r="BM8067" s="6"/>
      <c r="BN8067" s="6"/>
      <c r="BO8067" s="6"/>
      <c r="BP8067" s="6"/>
      <c r="BQ8067" s="6"/>
      <c r="BR8067" s="6"/>
      <c r="BS8067" s="6"/>
      <c r="BT8067" s="6"/>
      <c r="CG8067" s="432"/>
      <c r="CH8067" s="432"/>
      <c r="CL8067" s="174"/>
    </row>
    <row r="8068" spans="29:90" s="168" customFormat="1" x14ac:dyDescent="0.25">
      <c r="AC8068" s="175"/>
      <c r="AD8068" s="175"/>
      <c r="AE8068" s="175"/>
      <c r="AF8068" s="175"/>
      <c r="AG8068" s="175"/>
      <c r="AH8068" s="176"/>
      <c r="AM8068" s="6"/>
      <c r="AN8068" s="6"/>
      <c r="AO8068" s="6"/>
      <c r="AP8068" s="6"/>
      <c r="AQ8068" s="6"/>
      <c r="AR8068" s="6"/>
      <c r="AS8068" s="6"/>
      <c r="AT8068" s="6"/>
      <c r="AU8068" s="6"/>
      <c r="AV8068" s="6"/>
      <c r="AW8068" s="6"/>
      <c r="AX8068" s="6"/>
      <c r="AY8068" s="172"/>
      <c r="AZ8068" s="172"/>
      <c r="BA8068" s="172"/>
      <c r="BB8068" s="6"/>
      <c r="BC8068" s="6"/>
      <c r="BD8068" s="6"/>
      <c r="BE8068" s="6"/>
      <c r="BF8068" s="6"/>
      <c r="BG8068" s="172"/>
      <c r="BH8068" s="172"/>
      <c r="BI8068" s="172"/>
      <c r="BJ8068" s="6"/>
      <c r="BK8068" s="6"/>
      <c r="BL8068" s="6"/>
      <c r="BM8068" s="6"/>
      <c r="BN8068" s="6"/>
      <c r="BO8068" s="6"/>
      <c r="BP8068" s="6"/>
      <c r="BQ8068" s="6"/>
      <c r="BR8068" s="6"/>
      <c r="BS8068" s="6"/>
      <c r="BT8068" s="6"/>
      <c r="CG8068" s="432"/>
      <c r="CH8068" s="432"/>
      <c r="CL8068" s="174"/>
    </row>
    <row r="8069" spans="29:90" s="168" customFormat="1" x14ac:dyDescent="0.25">
      <c r="AC8069" s="175"/>
      <c r="AD8069" s="175"/>
      <c r="AE8069" s="175"/>
      <c r="AF8069" s="175"/>
      <c r="AG8069" s="175"/>
      <c r="AH8069" s="176"/>
      <c r="AM8069" s="6"/>
      <c r="AN8069" s="6"/>
      <c r="AO8069" s="6"/>
      <c r="AP8069" s="6"/>
      <c r="AQ8069" s="6"/>
      <c r="AR8069" s="6"/>
      <c r="AS8069" s="6"/>
      <c r="AT8069" s="6"/>
      <c r="AU8069" s="6"/>
      <c r="AV8069" s="6"/>
      <c r="AW8069" s="6"/>
      <c r="AX8069" s="6"/>
      <c r="AY8069" s="172"/>
      <c r="AZ8069" s="172"/>
      <c r="BA8069" s="172"/>
      <c r="BB8069" s="6"/>
      <c r="BC8069" s="6"/>
      <c r="BD8069" s="6"/>
      <c r="BE8069" s="6"/>
      <c r="BF8069" s="6"/>
      <c r="BG8069" s="172"/>
      <c r="BH8069" s="172"/>
      <c r="BI8069" s="172"/>
      <c r="BJ8069" s="6"/>
      <c r="BK8069" s="6"/>
      <c r="BL8069" s="6"/>
      <c r="BM8069" s="6"/>
      <c r="BN8069" s="6"/>
      <c r="BO8069" s="6"/>
      <c r="BP8069" s="6"/>
      <c r="BQ8069" s="6"/>
      <c r="BR8069" s="6"/>
      <c r="BS8069" s="6"/>
      <c r="BT8069" s="6"/>
      <c r="CG8069" s="432"/>
      <c r="CH8069" s="432"/>
      <c r="CL8069" s="174"/>
    </row>
    <row r="8070" spans="29:90" s="168" customFormat="1" x14ac:dyDescent="0.25">
      <c r="AC8070" s="175"/>
      <c r="AD8070" s="175"/>
      <c r="AE8070" s="175"/>
      <c r="AF8070" s="175"/>
      <c r="AG8070" s="175"/>
      <c r="AH8070" s="176"/>
      <c r="AM8070" s="6"/>
      <c r="AN8070" s="6"/>
      <c r="AO8070" s="6"/>
      <c r="AP8070" s="6"/>
      <c r="AQ8070" s="6"/>
      <c r="AR8070" s="6"/>
      <c r="AS8070" s="6"/>
      <c r="AT8070" s="6"/>
      <c r="AU8070" s="6"/>
      <c r="AV8070" s="6"/>
      <c r="AW8070" s="6"/>
      <c r="AX8070" s="6"/>
      <c r="AY8070" s="172"/>
      <c r="AZ8070" s="172"/>
      <c r="BA8070" s="172"/>
      <c r="BB8070" s="6"/>
      <c r="BC8070" s="6"/>
      <c r="BD8070" s="6"/>
      <c r="BE8070" s="6"/>
      <c r="BF8070" s="6"/>
      <c r="BG8070" s="172"/>
      <c r="BH8070" s="172"/>
      <c r="BI8070" s="172"/>
      <c r="BJ8070" s="6"/>
      <c r="BK8070" s="6"/>
      <c r="BL8070" s="6"/>
      <c r="BM8070" s="6"/>
      <c r="BN8070" s="6"/>
      <c r="BO8070" s="6"/>
      <c r="BP8070" s="6"/>
      <c r="BQ8070" s="6"/>
      <c r="BR8070" s="6"/>
      <c r="BS8070" s="6"/>
      <c r="BT8070" s="6"/>
      <c r="CG8070" s="432"/>
      <c r="CH8070" s="432"/>
      <c r="CL8070" s="174"/>
    </row>
    <row r="8071" spans="29:90" s="168" customFormat="1" x14ac:dyDescent="0.25">
      <c r="AC8071" s="175"/>
      <c r="AD8071" s="175"/>
      <c r="AE8071" s="175"/>
      <c r="AF8071" s="175"/>
      <c r="AG8071" s="175"/>
      <c r="AH8071" s="176"/>
      <c r="AM8071" s="6"/>
      <c r="AN8071" s="6"/>
      <c r="AO8071" s="6"/>
      <c r="AP8071" s="6"/>
      <c r="AQ8071" s="6"/>
      <c r="AR8071" s="6"/>
      <c r="AS8071" s="6"/>
      <c r="AT8071" s="6"/>
      <c r="AU8071" s="6"/>
      <c r="AV8071" s="6"/>
      <c r="AW8071" s="6"/>
      <c r="AX8071" s="6"/>
      <c r="AY8071" s="172"/>
      <c r="AZ8071" s="172"/>
      <c r="BA8071" s="172"/>
      <c r="BB8071" s="6"/>
      <c r="BC8071" s="6"/>
      <c r="BD8071" s="6"/>
      <c r="BE8071" s="6"/>
      <c r="BF8071" s="6"/>
      <c r="BG8071" s="172"/>
      <c r="BH8071" s="172"/>
      <c r="BI8071" s="172"/>
      <c r="BJ8071" s="6"/>
      <c r="BK8071" s="6"/>
      <c r="BL8071" s="6"/>
      <c r="BM8071" s="6"/>
      <c r="BN8071" s="6"/>
      <c r="BO8071" s="6"/>
      <c r="BP8071" s="6"/>
      <c r="BQ8071" s="6"/>
      <c r="BR8071" s="6"/>
      <c r="BS8071" s="6"/>
      <c r="BT8071" s="6"/>
      <c r="CG8071" s="432"/>
      <c r="CH8071" s="432"/>
      <c r="CL8071" s="174"/>
    </row>
    <row r="8072" spans="29:90" s="168" customFormat="1" x14ac:dyDescent="0.25">
      <c r="AC8072" s="175"/>
      <c r="AD8072" s="175"/>
      <c r="AE8072" s="175"/>
      <c r="AF8072" s="175"/>
      <c r="AG8072" s="175"/>
      <c r="AH8072" s="176"/>
      <c r="AM8072" s="6"/>
      <c r="AN8072" s="6"/>
      <c r="AO8072" s="6"/>
      <c r="AP8072" s="6"/>
      <c r="AQ8072" s="6"/>
      <c r="AR8072" s="6"/>
      <c r="AS8072" s="6"/>
      <c r="AT8072" s="6"/>
      <c r="AU8072" s="6"/>
      <c r="AV8072" s="6"/>
      <c r="AW8072" s="6"/>
      <c r="AX8072" s="6"/>
      <c r="AY8072" s="172"/>
      <c r="AZ8072" s="172"/>
      <c r="BA8072" s="172"/>
      <c r="BB8072" s="6"/>
      <c r="BC8072" s="6"/>
      <c r="BD8072" s="6"/>
      <c r="BE8072" s="6"/>
      <c r="BF8072" s="6"/>
      <c r="BG8072" s="172"/>
      <c r="BH8072" s="172"/>
      <c r="BI8072" s="172"/>
      <c r="BJ8072" s="6"/>
      <c r="BK8072" s="6"/>
      <c r="BL8072" s="6"/>
      <c r="BM8072" s="6"/>
      <c r="BN8072" s="6"/>
      <c r="BO8072" s="6"/>
      <c r="BP8072" s="6"/>
      <c r="BQ8072" s="6"/>
      <c r="BR8072" s="6"/>
      <c r="BS8072" s="6"/>
      <c r="BT8072" s="6"/>
      <c r="CG8072" s="432"/>
      <c r="CH8072" s="432"/>
      <c r="CL8072" s="174"/>
    </row>
    <row r="8073" spans="29:90" s="168" customFormat="1" x14ac:dyDescent="0.25">
      <c r="AC8073" s="175"/>
      <c r="AD8073" s="175"/>
      <c r="AE8073" s="175"/>
      <c r="AF8073" s="175"/>
      <c r="AG8073" s="175"/>
      <c r="AH8073" s="176"/>
      <c r="AM8073" s="6"/>
      <c r="AN8073" s="6"/>
      <c r="AO8073" s="6"/>
      <c r="AP8073" s="6"/>
      <c r="AQ8073" s="6"/>
      <c r="AR8073" s="6"/>
      <c r="AS8073" s="6"/>
      <c r="AT8073" s="6"/>
      <c r="AU8073" s="6"/>
      <c r="AV8073" s="6"/>
      <c r="AW8073" s="6"/>
      <c r="AX8073" s="6"/>
      <c r="AY8073" s="172"/>
      <c r="AZ8073" s="172"/>
      <c r="BA8073" s="172"/>
      <c r="BB8073" s="6"/>
      <c r="BC8073" s="6"/>
      <c r="BD8073" s="6"/>
      <c r="BE8073" s="6"/>
      <c r="BF8073" s="6"/>
      <c r="BG8073" s="172"/>
      <c r="BH8073" s="172"/>
      <c r="BI8073" s="172"/>
      <c r="BJ8073" s="6"/>
      <c r="BK8073" s="6"/>
      <c r="BL8073" s="6"/>
      <c r="BM8073" s="6"/>
      <c r="BN8073" s="6"/>
      <c r="BO8073" s="6"/>
      <c r="BP8073" s="6"/>
      <c r="BQ8073" s="6"/>
      <c r="BR8073" s="6"/>
      <c r="BS8073" s="6"/>
      <c r="BT8073" s="6"/>
      <c r="CG8073" s="432"/>
      <c r="CH8073" s="432"/>
      <c r="CL8073" s="174"/>
    </row>
    <row r="8074" spans="29:90" s="168" customFormat="1" x14ac:dyDescent="0.25">
      <c r="AC8074" s="175"/>
      <c r="AD8074" s="175"/>
      <c r="AE8074" s="175"/>
      <c r="AF8074" s="175"/>
      <c r="AG8074" s="175"/>
      <c r="AH8074" s="176"/>
      <c r="AM8074" s="6"/>
      <c r="AN8074" s="6"/>
      <c r="AO8074" s="6"/>
      <c r="AP8074" s="6"/>
      <c r="AQ8074" s="6"/>
      <c r="AR8074" s="6"/>
      <c r="AS8074" s="6"/>
      <c r="AT8074" s="6"/>
      <c r="AU8074" s="6"/>
      <c r="AV8074" s="6"/>
      <c r="AW8074" s="6"/>
      <c r="AX8074" s="6"/>
      <c r="AY8074" s="172"/>
      <c r="AZ8074" s="172"/>
      <c r="BA8074" s="172"/>
      <c r="BB8074" s="6"/>
      <c r="BC8074" s="6"/>
      <c r="BD8074" s="6"/>
      <c r="BE8074" s="6"/>
      <c r="BF8074" s="6"/>
      <c r="BG8074" s="172"/>
      <c r="BH8074" s="172"/>
      <c r="BI8074" s="172"/>
      <c r="BJ8074" s="6"/>
      <c r="BK8074" s="6"/>
      <c r="BL8074" s="6"/>
      <c r="BM8074" s="6"/>
      <c r="BN8074" s="6"/>
      <c r="BO8074" s="6"/>
      <c r="BP8074" s="6"/>
      <c r="BQ8074" s="6"/>
      <c r="BR8074" s="6"/>
      <c r="BS8074" s="6"/>
      <c r="BT8074" s="6"/>
      <c r="CG8074" s="432"/>
      <c r="CH8074" s="432"/>
      <c r="CL8074" s="174"/>
    </row>
    <row r="8075" spans="29:90" s="168" customFormat="1" x14ac:dyDescent="0.25">
      <c r="AC8075" s="175"/>
      <c r="AD8075" s="175"/>
      <c r="AE8075" s="175"/>
      <c r="AF8075" s="175"/>
      <c r="AG8075" s="175"/>
      <c r="AH8075" s="176"/>
      <c r="AM8075" s="6"/>
      <c r="AN8075" s="6"/>
      <c r="AO8075" s="6"/>
      <c r="AP8075" s="6"/>
      <c r="AQ8075" s="6"/>
      <c r="AR8075" s="6"/>
      <c r="AS8075" s="6"/>
      <c r="AT8075" s="6"/>
      <c r="AU8075" s="6"/>
      <c r="AV8075" s="6"/>
      <c r="AW8075" s="6"/>
      <c r="AX8075" s="6"/>
      <c r="AY8075" s="172"/>
      <c r="AZ8075" s="172"/>
      <c r="BA8075" s="172"/>
      <c r="BB8075" s="6"/>
      <c r="BC8075" s="6"/>
      <c r="BD8075" s="6"/>
      <c r="BE8075" s="6"/>
      <c r="BF8075" s="6"/>
      <c r="BG8075" s="172"/>
      <c r="BH8075" s="172"/>
      <c r="BI8075" s="172"/>
      <c r="BJ8075" s="6"/>
      <c r="BK8075" s="6"/>
      <c r="BL8075" s="6"/>
      <c r="BM8075" s="6"/>
      <c r="BN8075" s="6"/>
      <c r="BO8075" s="6"/>
      <c r="BP8075" s="6"/>
      <c r="BQ8075" s="6"/>
      <c r="BR8075" s="6"/>
      <c r="BS8075" s="6"/>
      <c r="BT8075" s="6"/>
      <c r="CG8075" s="432"/>
      <c r="CH8075" s="432"/>
      <c r="CL8075" s="174"/>
    </row>
    <row r="8076" spans="29:90" s="168" customFormat="1" x14ac:dyDescent="0.25">
      <c r="AC8076" s="175"/>
      <c r="AD8076" s="175"/>
      <c r="AE8076" s="175"/>
      <c r="AF8076" s="175"/>
      <c r="AG8076" s="175"/>
      <c r="AH8076" s="176"/>
      <c r="AM8076" s="6"/>
      <c r="AN8076" s="6"/>
      <c r="AO8076" s="6"/>
      <c r="AP8076" s="6"/>
      <c r="AQ8076" s="6"/>
      <c r="AR8076" s="6"/>
      <c r="AS8076" s="6"/>
      <c r="AT8076" s="6"/>
      <c r="AU8076" s="6"/>
      <c r="AV8076" s="6"/>
      <c r="AW8076" s="6"/>
      <c r="AX8076" s="6"/>
      <c r="AY8076" s="172"/>
      <c r="AZ8076" s="172"/>
      <c r="BA8076" s="172"/>
      <c r="BB8076" s="6"/>
      <c r="BC8076" s="6"/>
      <c r="BD8076" s="6"/>
      <c r="BE8076" s="6"/>
      <c r="BF8076" s="6"/>
      <c r="BG8076" s="172"/>
      <c r="BH8076" s="172"/>
      <c r="BI8076" s="172"/>
      <c r="BJ8076" s="6"/>
      <c r="BK8076" s="6"/>
      <c r="BL8076" s="6"/>
      <c r="BM8076" s="6"/>
      <c r="BN8076" s="6"/>
      <c r="BO8076" s="6"/>
      <c r="BP8076" s="6"/>
      <c r="BQ8076" s="6"/>
      <c r="BR8076" s="6"/>
      <c r="BS8076" s="6"/>
      <c r="BT8076" s="6"/>
      <c r="CG8076" s="432"/>
      <c r="CH8076" s="432"/>
      <c r="CL8076" s="174"/>
    </row>
    <row r="8077" spans="29:90" s="168" customFormat="1" x14ac:dyDescent="0.25">
      <c r="AC8077" s="175"/>
      <c r="AD8077" s="175"/>
      <c r="AE8077" s="175"/>
      <c r="AF8077" s="175"/>
      <c r="AG8077" s="175"/>
      <c r="AH8077" s="176"/>
      <c r="AM8077" s="6"/>
      <c r="AN8077" s="6"/>
      <c r="AO8077" s="6"/>
      <c r="AP8077" s="6"/>
      <c r="AQ8077" s="6"/>
      <c r="AR8077" s="6"/>
      <c r="AS8077" s="6"/>
      <c r="AT8077" s="6"/>
      <c r="AU8077" s="6"/>
      <c r="AV8077" s="6"/>
      <c r="AW8077" s="6"/>
      <c r="AX8077" s="6"/>
      <c r="AY8077" s="172"/>
      <c r="AZ8077" s="172"/>
      <c r="BA8077" s="172"/>
      <c r="BB8077" s="6"/>
      <c r="BC8077" s="6"/>
      <c r="BD8077" s="6"/>
      <c r="BE8077" s="6"/>
      <c r="BF8077" s="6"/>
      <c r="BG8077" s="172"/>
      <c r="BH8077" s="172"/>
      <c r="BI8077" s="172"/>
      <c r="BJ8077" s="6"/>
      <c r="BK8077" s="6"/>
      <c r="BL8077" s="6"/>
      <c r="BM8077" s="6"/>
      <c r="BN8077" s="6"/>
      <c r="BO8077" s="6"/>
      <c r="BP8077" s="6"/>
      <c r="BQ8077" s="6"/>
      <c r="BR8077" s="6"/>
      <c r="BS8077" s="6"/>
      <c r="BT8077" s="6"/>
      <c r="CG8077" s="432"/>
      <c r="CH8077" s="432"/>
      <c r="CL8077" s="174"/>
    </row>
    <row r="8078" spans="29:90" s="168" customFormat="1" x14ac:dyDescent="0.25">
      <c r="AC8078" s="175"/>
      <c r="AD8078" s="175"/>
      <c r="AE8078" s="175"/>
      <c r="AF8078" s="175"/>
      <c r="AG8078" s="175"/>
      <c r="AH8078" s="176"/>
      <c r="AM8078" s="6"/>
      <c r="AN8078" s="6"/>
      <c r="AO8078" s="6"/>
      <c r="AP8078" s="6"/>
      <c r="AQ8078" s="6"/>
      <c r="AR8078" s="6"/>
      <c r="AS8078" s="6"/>
      <c r="AT8078" s="6"/>
      <c r="AU8078" s="6"/>
      <c r="AV8078" s="6"/>
      <c r="AW8078" s="6"/>
      <c r="AX8078" s="6"/>
      <c r="AY8078" s="172"/>
      <c r="AZ8078" s="172"/>
      <c r="BA8078" s="172"/>
      <c r="BB8078" s="6"/>
      <c r="BC8078" s="6"/>
      <c r="BD8078" s="6"/>
      <c r="BE8078" s="6"/>
      <c r="BF8078" s="6"/>
      <c r="BG8078" s="172"/>
      <c r="BH8078" s="172"/>
      <c r="BI8078" s="172"/>
      <c r="BJ8078" s="6"/>
      <c r="BK8078" s="6"/>
      <c r="BL8078" s="6"/>
      <c r="BM8078" s="6"/>
      <c r="BN8078" s="6"/>
      <c r="BO8078" s="6"/>
      <c r="BP8078" s="6"/>
      <c r="BQ8078" s="6"/>
      <c r="BR8078" s="6"/>
      <c r="BS8078" s="6"/>
      <c r="BT8078" s="6"/>
      <c r="CG8078" s="432"/>
      <c r="CH8078" s="432"/>
      <c r="CL8078" s="174"/>
    </row>
    <row r="8079" spans="29:90" s="168" customFormat="1" x14ac:dyDescent="0.25">
      <c r="AC8079" s="175"/>
      <c r="AD8079" s="175"/>
      <c r="AE8079" s="175"/>
      <c r="AF8079" s="175"/>
      <c r="AG8079" s="175"/>
      <c r="AH8079" s="176"/>
      <c r="AM8079" s="6"/>
      <c r="AN8079" s="6"/>
      <c r="AO8079" s="6"/>
      <c r="AP8079" s="6"/>
      <c r="AQ8079" s="6"/>
      <c r="AR8079" s="6"/>
      <c r="AS8079" s="6"/>
      <c r="AT8079" s="6"/>
      <c r="AU8079" s="6"/>
      <c r="AV8079" s="6"/>
      <c r="AW8079" s="6"/>
      <c r="AX8079" s="6"/>
      <c r="AY8079" s="172"/>
      <c r="AZ8079" s="172"/>
      <c r="BA8079" s="172"/>
      <c r="BB8079" s="6"/>
      <c r="BC8079" s="6"/>
      <c r="BD8079" s="6"/>
      <c r="BE8079" s="6"/>
      <c r="BF8079" s="6"/>
      <c r="BG8079" s="172"/>
      <c r="BH8079" s="172"/>
      <c r="BI8079" s="172"/>
      <c r="BJ8079" s="6"/>
      <c r="BK8079" s="6"/>
      <c r="BL8079" s="6"/>
      <c r="BM8079" s="6"/>
      <c r="BN8079" s="6"/>
      <c r="BO8079" s="6"/>
      <c r="BP8079" s="6"/>
      <c r="BQ8079" s="6"/>
      <c r="BR8079" s="6"/>
      <c r="BS8079" s="6"/>
      <c r="BT8079" s="6"/>
      <c r="CG8079" s="432"/>
      <c r="CH8079" s="432"/>
      <c r="CL8079" s="174"/>
    </row>
    <row r="8080" spans="29:90" s="168" customFormat="1" x14ac:dyDescent="0.25">
      <c r="AC8080" s="175"/>
      <c r="AD8080" s="175"/>
      <c r="AE8080" s="175"/>
      <c r="AF8080" s="175"/>
      <c r="AG8080" s="175"/>
      <c r="AH8080" s="176"/>
      <c r="AM8080" s="6"/>
      <c r="AN8080" s="6"/>
      <c r="AO8080" s="6"/>
      <c r="AP8080" s="6"/>
      <c r="AQ8080" s="6"/>
      <c r="AR8080" s="6"/>
      <c r="AS8080" s="6"/>
      <c r="AT8080" s="6"/>
      <c r="AU8080" s="6"/>
      <c r="AV8080" s="6"/>
      <c r="AW8080" s="6"/>
      <c r="AX8080" s="6"/>
      <c r="AY8080" s="172"/>
      <c r="AZ8080" s="172"/>
      <c r="BA8080" s="172"/>
      <c r="BB8080" s="6"/>
      <c r="BC8080" s="6"/>
      <c r="BD8080" s="6"/>
      <c r="BE8080" s="6"/>
      <c r="BF8080" s="6"/>
      <c r="BG8080" s="172"/>
      <c r="BH8080" s="172"/>
      <c r="BI8080" s="172"/>
      <c r="BJ8080" s="6"/>
      <c r="BK8080" s="6"/>
      <c r="BL8080" s="6"/>
      <c r="BM8080" s="6"/>
      <c r="BN8080" s="6"/>
      <c r="BO8080" s="6"/>
      <c r="BP8080" s="6"/>
      <c r="BQ8080" s="6"/>
      <c r="BR8080" s="6"/>
      <c r="BS8080" s="6"/>
      <c r="BT8080" s="6"/>
      <c r="CG8080" s="432"/>
      <c r="CH8080" s="432"/>
      <c r="CL8080" s="174"/>
    </row>
    <row r="8081" spans="29:90" s="168" customFormat="1" x14ac:dyDescent="0.25">
      <c r="AC8081" s="175"/>
      <c r="AD8081" s="175"/>
      <c r="AE8081" s="175"/>
      <c r="AF8081" s="175"/>
      <c r="AG8081" s="175"/>
      <c r="AH8081" s="176"/>
      <c r="AM8081" s="6"/>
      <c r="AN8081" s="6"/>
      <c r="AO8081" s="6"/>
      <c r="AP8081" s="6"/>
      <c r="AQ8081" s="6"/>
      <c r="AR8081" s="6"/>
      <c r="AS8081" s="6"/>
      <c r="AT8081" s="6"/>
      <c r="AU8081" s="6"/>
      <c r="AV8081" s="6"/>
      <c r="AW8081" s="6"/>
      <c r="AX8081" s="6"/>
      <c r="AY8081" s="172"/>
      <c r="AZ8081" s="172"/>
      <c r="BA8081" s="172"/>
      <c r="BB8081" s="6"/>
      <c r="BC8081" s="6"/>
      <c r="BD8081" s="6"/>
      <c r="BE8081" s="6"/>
      <c r="BF8081" s="6"/>
      <c r="BG8081" s="172"/>
      <c r="BH8081" s="172"/>
      <c r="BI8081" s="172"/>
      <c r="BJ8081" s="6"/>
      <c r="BK8081" s="6"/>
      <c r="BL8081" s="6"/>
      <c r="BM8081" s="6"/>
      <c r="BN8081" s="6"/>
      <c r="BO8081" s="6"/>
      <c r="BP8081" s="6"/>
      <c r="BQ8081" s="6"/>
      <c r="BR8081" s="6"/>
      <c r="BS8081" s="6"/>
      <c r="BT8081" s="6"/>
      <c r="CG8081" s="432"/>
      <c r="CH8081" s="432"/>
      <c r="CL8081" s="174"/>
    </row>
    <row r="8082" spans="29:90" s="168" customFormat="1" x14ac:dyDescent="0.25">
      <c r="AC8082" s="175"/>
      <c r="AD8082" s="175"/>
      <c r="AE8082" s="175"/>
      <c r="AF8082" s="175"/>
      <c r="AG8082" s="175"/>
      <c r="AH8082" s="176"/>
      <c r="AM8082" s="6"/>
      <c r="AN8082" s="6"/>
      <c r="AO8082" s="6"/>
      <c r="AP8082" s="6"/>
      <c r="AQ8082" s="6"/>
      <c r="AR8082" s="6"/>
      <c r="AS8082" s="6"/>
      <c r="AT8082" s="6"/>
      <c r="AU8082" s="6"/>
      <c r="AV8082" s="6"/>
      <c r="AW8082" s="6"/>
      <c r="AX8082" s="6"/>
      <c r="AY8082" s="172"/>
      <c r="AZ8082" s="172"/>
      <c r="BA8082" s="172"/>
      <c r="BB8082" s="6"/>
      <c r="BC8082" s="6"/>
      <c r="BD8082" s="6"/>
      <c r="BE8082" s="6"/>
      <c r="BF8082" s="6"/>
      <c r="BG8082" s="172"/>
      <c r="BH8082" s="172"/>
      <c r="BI8082" s="172"/>
      <c r="BJ8082" s="6"/>
      <c r="BK8082" s="6"/>
      <c r="BL8082" s="6"/>
      <c r="BM8082" s="6"/>
      <c r="BN8082" s="6"/>
      <c r="BO8082" s="6"/>
      <c r="BP8082" s="6"/>
      <c r="BQ8082" s="6"/>
      <c r="BR8082" s="6"/>
      <c r="BS8082" s="6"/>
      <c r="BT8082" s="6"/>
      <c r="CG8082" s="432"/>
      <c r="CH8082" s="432"/>
      <c r="CL8082" s="174"/>
    </row>
    <row r="8083" spans="29:90" s="168" customFormat="1" x14ac:dyDescent="0.25">
      <c r="AC8083" s="175"/>
      <c r="AD8083" s="175"/>
      <c r="AE8083" s="175"/>
      <c r="AF8083" s="175"/>
      <c r="AG8083" s="175"/>
      <c r="AH8083" s="176"/>
      <c r="AM8083" s="6"/>
      <c r="AN8083" s="6"/>
      <c r="AO8083" s="6"/>
      <c r="AP8083" s="6"/>
      <c r="AQ8083" s="6"/>
      <c r="AR8083" s="6"/>
      <c r="AS8083" s="6"/>
      <c r="AT8083" s="6"/>
      <c r="AU8083" s="6"/>
      <c r="AV8083" s="6"/>
      <c r="AW8083" s="6"/>
      <c r="AX8083" s="6"/>
      <c r="AY8083" s="172"/>
      <c r="AZ8083" s="172"/>
      <c r="BA8083" s="172"/>
      <c r="BB8083" s="6"/>
      <c r="BC8083" s="6"/>
      <c r="BD8083" s="6"/>
      <c r="BE8083" s="6"/>
      <c r="BF8083" s="6"/>
      <c r="BG8083" s="172"/>
      <c r="BH8083" s="172"/>
      <c r="BI8083" s="172"/>
      <c r="BJ8083" s="6"/>
      <c r="BK8083" s="6"/>
      <c r="BL8083" s="6"/>
      <c r="BM8083" s="6"/>
      <c r="BN8083" s="6"/>
      <c r="BO8083" s="6"/>
      <c r="BP8083" s="6"/>
      <c r="BQ8083" s="6"/>
      <c r="BR8083" s="6"/>
      <c r="BS8083" s="6"/>
      <c r="BT8083" s="6"/>
      <c r="CG8083" s="432"/>
      <c r="CH8083" s="432"/>
      <c r="CL8083" s="174"/>
    </row>
    <row r="8084" spans="29:90" s="168" customFormat="1" x14ac:dyDescent="0.25">
      <c r="AC8084" s="175"/>
      <c r="AD8084" s="175"/>
      <c r="AE8084" s="175"/>
      <c r="AF8084" s="175"/>
      <c r="AG8084" s="175"/>
      <c r="AH8084" s="176"/>
      <c r="AM8084" s="6"/>
      <c r="AN8084" s="6"/>
      <c r="AO8084" s="6"/>
      <c r="AP8084" s="6"/>
      <c r="AQ8084" s="6"/>
      <c r="AR8084" s="6"/>
      <c r="AS8084" s="6"/>
      <c r="AT8084" s="6"/>
      <c r="AU8084" s="6"/>
      <c r="AV8084" s="6"/>
      <c r="AW8084" s="6"/>
      <c r="AX8084" s="6"/>
      <c r="AY8084" s="172"/>
      <c r="AZ8084" s="172"/>
      <c r="BA8084" s="172"/>
      <c r="BB8084" s="6"/>
      <c r="BC8084" s="6"/>
      <c r="BD8084" s="6"/>
      <c r="BE8084" s="6"/>
      <c r="BF8084" s="6"/>
      <c r="BG8084" s="172"/>
      <c r="BH8084" s="172"/>
      <c r="BI8084" s="172"/>
      <c r="BJ8084" s="6"/>
      <c r="BK8084" s="6"/>
      <c r="BL8084" s="6"/>
      <c r="BM8084" s="6"/>
      <c r="BN8084" s="6"/>
      <c r="BO8084" s="6"/>
      <c r="BP8084" s="6"/>
      <c r="BQ8084" s="6"/>
      <c r="BR8084" s="6"/>
      <c r="BS8084" s="6"/>
      <c r="BT8084" s="6"/>
      <c r="CG8084" s="432"/>
      <c r="CH8084" s="432"/>
      <c r="CL8084" s="174"/>
    </row>
    <row r="8085" spans="29:90" s="168" customFormat="1" x14ac:dyDescent="0.25">
      <c r="AC8085" s="175"/>
      <c r="AD8085" s="175"/>
      <c r="AE8085" s="175"/>
      <c r="AF8085" s="175"/>
      <c r="AG8085" s="175"/>
      <c r="AH8085" s="176"/>
      <c r="AM8085" s="6"/>
      <c r="AN8085" s="6"/>
      <c r="AO8085" s="6"/>
      <c r="AP8085" s="6"/>
      <c r="AQ8085" s="6"/>
      <c r="AR8085" s="6"/>
      <c r="AS8085" s="6"/>
      <c r="AT8085" s="6"/>
      <c r="AU8085" s="6"/>
      <c r="AV8085" s="6"/>
      <c r="AW8085" s="6"/>
      <c r="AX8085" s="6"/>
      <c r="AY8085" s="172"/>
      <c r="AZ8085" s="172"/>
      <c r="BA8085" s="172"/>
      <c r="BB8085" s="6"/>
      <c r="BC8085" s="6"/>
      <c r="BD8085" s="6"/>
      <c r="BE8085" s="6"/>
      <c r="BF8085" s="6"/>
      <c r="BG8085" s="172"/>
      <c r="BH8085" s="172"/>
      <c r="BI8085" s="172"/>
      <c r="BJ8085" s="6"/>
      <c r="BK8085" s="6"/>
      <c r="BL8085" s="6"/>
      <c r="BM8085" s="6"/>
      <c r="BN8085" s="6"/>
      <c r="BO8085" s="6"/>
      <c r="BP8085" s="6"/>
      <c r="BQ8085" s="6"/>
      <c r="BR8085" s="6"/>
      <c r="BS8085" s="6"/>
      <c r="BT8085" s="6"/>
      <c r="CG8085" s="432"/>
      <c r="CH8085" s="432"/>
      <c r="CL8085" s="174"/>
    </row>
    <row r="8086" spans="29:90" s="168" customFormat="1" x14ac:dyDescent="0.25">
      <c r="AC8086" s="175"/>
      <c r="AD8086" s="175"/>
      <c r="AE8086" s="175"/>
      <c r="AF8086" s="175"/>
      <c r="AG8086" s="175"/>
      <c r="AH8086" s="176"/>
      <c r="AM8086" s="6"/>
      <c r="AN8086" s="6"/>
      <c r="AO8086" s="6"/>
      <c r="AP8086" s="6"/>
      <c r="AQ8086" s="6"/>
      <c r="AR8086" s="6"/>
      <c r="AS8086" s="6"/>
      <c r="AT8086" s="6"/>
      <c r="AU8086" s="6"/>
      <c r="AV8086" s="6"/>
      <c r="AW8086" s="6"/>
      <c r="AX8086" s="6"/>
      <c r="AY8086" s="172"/>
      <c r="AZ8086" s="172"/>
      <c r="BA8086" s="172"/>
      <c r="BB8086" s="6"/>
      <c r="BC8086" s="6"/>
      <c r="BD8086" s="6"/>
      <c r="BE8086" s="6"/>
      <c r="BF8086" s="6"/>
      <c r="BG8086" s="172"/>
      <c r="BH8086" s="172"/>
      <c r="BI8086" s="172"/>
      <c r="BJ8086" s="6"/>
      <c r="BK8086" s="6"/>
      <c r="BL8086" s="6"/>
      <c r="BM8086" s="6"/>
      <c r="BN8086" s="6"/>
      <c r="BO8086" s="6"/>
      <c r="BP8086" s="6"/>
      <c r="BQ8086" s="6"/>
      <c r="BR8086" s="6"/>
      <c r="BS8086" s="6"/>
      <c r="BT8086" s="6"/>
      <c r="CG8086" s="432"/>
      <c r="CH8086" s="432"/>
      <c r="CL8086" s="174"/>
    </row>
    <row r="8087" spans="29:90" s="168" customFormat="1" x14ac:dyDescent="0.25">
      <c r="AC8087" s="175"/>
      <c r="AD8087" s="175"/>
      <c r="AE8087" s="175"/>
      <c r="AF8087" s="175"/>
      <c r="AG8087" s="175"/>
      <c r="AH8087" s="176"/>
      <c r="AM8087" s="6"/>
      <c r="AN8087" s="6"/>
      <c r="AO8087" s="6"/>
      <c r="AP8087" s="6"/>
      <c r="AQ8087" s="6"/>
      <c r="AR8087" s="6"/>
      <c r="AS8087" s="6"/>
      <c r="AT8087" s="6"/>
      <c r="AU8087" s="6"/>
      <c r="AV8087" s="6"/>
      <c r="AW8087" s="6"/>
      <c r="AX8087" s="6"/>
      <c r="AY8087" s="172"/>
      <c r="AZ8087" s="172"/>
      <c r="BA8087" s="172"/>
      <c r="BB8087" s="6"/>
      <c r="BC8087" s="6"/>
      <c r="BD8087" s="6"/>
      <c r="BE8087" s="6"/>
      <c r="BF8087" s="6"/>
      <c r="BG8087" s="172"/>
      <c r="BH8087" s="172"/>
      <c r="BI8087" s="172"/>
      <c r="BJ8087" s="6"/>
      <c r="BK8087" s="6"/>
      <c r="BL8087" s="6"/>
      <c r="BM8087" s="6"/>
      <c r="BN8087" s="6"/>
      <c r="BO8087" s="6"/>
      <c r="BP8087" s="6"/>
      <c r="BQ8087" s="6"/>
      <c r="BR8087" s="6"/>
      <c r="BS8087" s="6"/>
      <c r="BT8087" s="6"/>
      <c r="CG8087" s="432"/>
      <c r="CH8087" s="432"/>
      <c r="CL8087" s="174"/>
    </row>
    <row r="8088" spans="29:90" s="168" customFormat="1" x14ac:dyDescent="0.25">
      <c r="AC8088" s="175"/>
      <c r="AD8088" s="175"/>
      <c r="AE8088" s="175"/>
      <c r="AF8088" s="175"/>
      <c r="AG8088" s="175"/>
      <c r="AH8088" s="176"/>
      <c r="AM8088" s="6"/>
      <c r="AN8088" s="6"/>
      <c r="AO8088" s="6"/>
      <c r="AP8088" s="6"/>
      <c r="AQ8088" s="6"/>
      <c r="AR8088" s="6"/>
      <c r="AS8088" s="6"/>
      <c r="AT8088" s="6"/>
      <c r="AU8088" s="6"/>
      <c r="AV8088" s="6"/>
      <c r="AW8088" s="6"/>
      <c r="AX8088" s="6"/>
      <c r="AY8088" s="172"/>
      <c r="AZ8088" s="172"/>
      <c r="BA8088" s="172"/>
      <c r="BB8088" s="6"/>
      <c r="BC8088" s="6"/>
      <c r="BD8088" s="6"/>
      <c r="BE8088" s="6"/>
      <c r="BF8088" s="6"/>
      <c r="BG8088" s="172"/>
      <c r="BH8088" s="172"/>
      <c r="BI8088" s="172"/>
      <c r="BJ8088" s="6"/>
      <c r="BK8088" s="6"/>
      <c r="BL8088" s="6"/>
      <c r="BM8088" s="6"/>
      <c r="BN8088" s="6"/>
      <c r="BO8088" s="6"/>
      <c r="BP8088" s="6"/>
      <c r="BQ8088" s="6"/>
      <c r="BR8088" s="6"/>
      <c r="BS8088" s="6"/>
      <c r="BT8088" s="6"/>
      <c r="CG8088" s="432"/>
      <c r="CH8088" s="432"/>
      <c r="CL8088" s="174"/>
    </row>
    <row r="8089" spans="29:90" s="168" customFormat="1" x14ac:dyDescent="0.25">
      <c r="AC8089" s="175"/>
      <c r="AD8089" s="175"/>
      <c r="AE8089" s="175"/>
      <c r="AF8089" s="175"/>
      <c r="AG8089" s="175"/>
      <c r="AH8089" s="176"/>
      <c r="AM8089" s="6"/>
      <c r="AN8089" s="6"/>
      <c r="AO8089" s="6"/>
      <c r="AP8089" s="6"/>
      <c r="AQ8089" s="6"/>
      <c r="AR8089" s="6"/>
      <c r="AS8089" s="6"/>
      <c r="AT8089" s="6"/>
      <c r="AU8089" s="6"/>
      <c r="AV8089" s="6"/>
      <c r="AW8089" s="6"/>
      <c r="AX8089" s="6"/>
      <c r="AY8089" s="172"/>
      <c r="AZ8089" s="172"/>
      <c r="BA8089" s="172"/>
      <c r="BB8089" s="6"/>
      <c r="BC8089" s="6"/>
      <c r="BD8089" s="6"/>
      <c r="BE8089" s="6"/>
      <c r="BF8089" s="6"/>
      <c r="BG8089" s="172"/>
      <c r="BH8089" s="172"/>
      <c r="BI8089" s="172"/>
      <c r="BJ8089" s="6"/>
      <c r="BK8089" s="6"/>
      <c r="BL8089" s="6"/>
      <c r="BM8089" s="6"/>
      <c r="BN8089" s="6"/>
      <c r="BO8089" s="6"/>
      <c r="BP8089" s="6"/>
      <c r="BQ8089" s="6"/>
      <c r="BR8089" s="6"/>
      <c r="BS8089" s="6"/>
      <c r="BT8089" s="6"/>
      <c r="CG8089" s="432"/>
      <c r="CH8089" s="432"/>
      <c r="CL8089" s="174"/>
    </row>
    <row r="8090" spans="29:90" s="168" customFormat="1" x14ac:dyDescent="0.25">
      <c r="AC8090" s="175"/>
      <c r="AD8090" s="175"/>
      <c r="AE8090" s="175"/>
      <c r="AF8090" s="175"/>
      <c r="AG8090" s="175"/>
      <c r="AH8090" s="176"/>
      <c r="AM8090" s="6"/>
      <c r="AN8090" s="6"/>
      <c r="AO8090" s="6"/>
      <c r="AP8090" s="6"/>
      <c r="AQ8090" s="6"/>
      <c r="AR8090" s="6"/>
      <c r="AS8090" s="6"/>
      <c r="AT8090" s="6"/>
      <c r="AU8090" s="6"/>
      <c r="AV8090" s="6"/>
      <c r="AW8090" s="6"/>
      <c r="AX8090" s="6"/>
      <c r="AY8090" s="172"/>
      <c r="AZ8090" s="172"/>
      <c r="BA8090" s="172"/>
      <c r="BB8090" s="6"/>
      <c r="BC8090" s="6"/>
      <c r="BD8090" s="6"/>
      <c r="BE8090" s="6"/>
      <c r="BF8090" s="6"/>
      <c r="BG8090" s="172"/>
      <c r="BH8090" s="172"/>
      <c r="BI8090" s="172"/>
      <c r="BJ8090" s="6"/>
      <c r="BK8090" s="6"/>
      <c r="BL8090" s="6"/>
      <c r="BM8090" s="6"/>
      <c r="BN8090" s="6"/>
      <c r="BO8090" s="6"/>
      <c r="BP8090" s="6"/>
      <c r="BQ8090" s="6"/>
      <c r="BR8090" s="6"/>
      <c r="BS8090" s="6"/>
      <c r="BT8090" s="6"/>
      <c r="CG8090" s="432"/>
      <c r="CH8090" s="432"/>
      <c r="CL8090" s="174"/>
    </row>
    <row r="8091" spans="29:90" s="168" customFormat="1" x14ac:dyDescent="0.25">
      <c r="AC8091" s="175"/>
      <c r="AD8091" s="175"/>
      <c r="AE8091" s="175"/>
      <c r="AF8091" s="175"/>
      <c r="AG8091" s="175"/>
      <c r="AH8091" s="176"/>
      <c r="AM8091" s="6"/>
      <c r="AN8091" s="6"/>
      <c r="AO8091" s="6"/>
      <c r="AP8091" s="6"/>
      <c r="AQ8091" s="6"/>
      <c r="AR8091" s="6"/>
      <c r="AS8091" s="6"/>
      <c r="AT8091" s="6"/>
      <c r="AU8091" s="6"/>
      <c r="AV8091" s="6"/>
      <c r="AW8091" s="6"/>
      <c r="AX8091" s="6"/>
      <c r="AY8091" s="172"/>
      <c r="AZ8091" s="172"/>
      <c r="BA8091" s="172"/>
      <c r="BB8091" s="6"/>
      <c r="BC8091" s="6"/>
      <c r="BD8091" s="6"/>
      <c r="BE8091" s="6"/>
      <c r="BF8091" s="6"/>
      <c r="BG8091" s="172"/>
      <c r="BH8091" s="172"/>
      <c r="BI8091" s="172"/>
      <c r="BJ8091" s="6"/>
      <c r="BK8091" s="6"/>
      <c r="BL8091" s="6"/>
      <c r="BM8091" s="6"/>
      <c r="BN8091" s="6"/>
      <c r="BO8091" s="6"/>
      <c r="BP8091" s="6"/>
      <c r="BQ8091" s="6"/>
      <c r="BR8091" s="6"/>
      <c r="BS8091" s="6"/>
      <c r="BT8091" s="6"/>
      <c r="CG8091" s="432"/>
      <c r="CH8091" s="432"/>
      <c r="CL8091" s="174"/>
    </row>
    <row r="8092" spans="29:90" s="168" customFormat="1" x14ac:dyDescent="0.25">
      <c r="AC8092" s="175"/>
      <c r="AD8092" s="175"/>
      <c r="AE8092" s="175"/>
      <c r="AF8092" s="175"/>
      <c r="AG8092" s="175"/>
      <c r="AH8092" s="176"/>
      <c r="AM8092" s="6"/>
      <c r="AN8092" s="6"/>
      <c r="AO8092" s="6"/>
      <c r="AP8092" s="6"/>
      <c r="AQ8092" s="6"/>
      <c r="AR8092" s="6"/>
      <c r="AS8092" s="6"/>
      <c r="AT8092" s="6"/>
      <c r="AU8092" s="6"/>
      <c r="AV8092" s="6"/>
      <c r="AW8092" s="6"/>
      <c r="AX8092" s="6"/>
      <c r="AY8092" s="172"/>
      <c r="AZ8092" s="172"/>
      <c r="BA8092" s="172"/>
      <c r="BB8092" s="6"/>
      <c r="BC8092" s="6"/>
      <c r="BD8092" s="6"/>
      <c r="BE8092" s="6"/>
      <c r="BF8092" s="6"/>
      <c r="BG8092" s="172"/>
      <c r="BH8092" s="172"/>
      <c r="BI8092" s="172"/>
      <c r="BJ8092" s="6"/>
      <c r="BK8092" s="6"/>
      <c r="BL8092" s="6"/>
      <c r="BM8092" s="6"/>
      <c r="BN8092" s="6"/>
      <c r="BO8092" s="6"/>
      <c r="BP8092" s="6"/>
      <c r="BQ8092" s="6"/>
      <c r="BR8092" s="6"/>
      <c r="BS8092" s="6"/>
      <c r="BT8092" s="6"/>
      <c r="CG8092" s="432"/>
      <c r="CH8092" s="432"/>
      <c r="CL8092" s="174"/>
    </row>
    <row r="8093" spans="29:90" s="168" customFormat="1" x14ac:dyDescent="0.25">
      <c r="AC8093" s="175"/>
      <c r="AD8093" s="175"/>
      <c r="AE8093" s="175"/>
      <c r="AF8093" s="175"/>
      <c r="AG8093" s="175"/>
      <c r="AH8093" s="176"/>
      <c r="AM8093" s="6"/>
      <c r="AN8093" s="6"/>
      <c r="AO8093" s="6"/>
      <c r="AP8093" s="6"/>
      <c r="AQ8093" s="6"/>
      <c r="AR8093" s="6"/>
      <c r="AS8093" s="6"/>
      <c r="AT8093" s="6"/>
      <c r="AU8093" s="6"/>
      <c r="AV8093" s="6"/>
      <c r="AW8093" s="6"/>
      <c r="AX8093" s="6"/>
      <c r="AY8093" s="172"/>
      <c r="AZ8093" s="172"/>
      <c r="BA8093" s="172"/>
      <c r="BB8093" s="6"/>
      <c r="BC8093" s="6"/>
      <c r="BD8093" s="6"/>
      <c r="BE8093" s="6"/>
      <c r="BF8093" s="6"/>
      <c r="BG8093" s="172"/>
      <c r="BH8093" s="172"/>
      <c r="BI8093" s="172"/>
      <c r="BJ8093" s="6"/>
      <c r="BK8093" s="6"/>
      <c r="BL8093" s="6"/>
      <c r="BM8093" s="6"/>
      <c r="BN8093" s="6"/>
      <c r="BO8093" s="6"/>
      <c r="BP8093" s="6"/>
      <c r="BQ8093" s="6"/>
      <c r="BR8093" s="6"/>
      <c r="BS8093" s="6"/>
      <c r="BT8093" s="6"/>
      <c r="CG8093" s="432"/>
      <c r="CH8093" s="432"/>
      <c r="CL8093" s="174"/>
    </row>
    <row r="8094" spans="29:90" s="168" customFormat="1" x14ac:dyDescent="0.25">
      <c r="AC8094" s="175"/>
      <c r="AD8094" s="175"/>
      <c r="AE8094" s="175"/>
      <c r="AF8094" s="175"/>
      <c r="AG8094" s="175"/>
      <c r="AH8094" s="176"/>
      <c r="AM8094" s="6"/>
      <c r="AN8094" s="6"/>
      <c r="AO8094" s="6"/>
      <c r="AP8094" s="6"/>
      <c r="AQ8094" s="6"/>
      <c r="AR8094" s="6"/>
      <c r="AS8094" s="6"/>
      <c r="AT8094" s="6"/>
      <c r="AU8094" s="6"/>
      <c r="AV8094" s="6"/>
      <c r="AW8094" s="6"/>
      <c r="AX8094" s="6"/>
      <c r="AY8094" s="172"/>
      <c r="AZ8094" s="172"/>
      <c r="BA8094" s="172"/>
      <c r="BB8094" s="6"/>
      <c r="BC8094" s="6"/>
      <c r="BD8094" s="6"/>
      <c r="BE8094" s="6"/>
      <c r="BF8094" s="6"/>
      <c r="BG8094" s="172"/>
      <c r="BH8094" s="172"/>
      <c r="BI8094" s="172"/>
      <c r="BJ8094" s="6"/>
      <c r="BK8094" s="6"/>
      <c r="BL8094" s="6"/>
      <c r="BM8094" s="6"/>
      <c r="BN8094" s="6"/>
      <c r="BO8094" s="6"/>
      <c r="BP8094" s="6"/>
      <c r="BQ8094" s="6"/>
      <c r="BR8094" s="6"/>
      <c r="BS8094" s="6"/>
      <c r="BT8094" s="6"/>
      <c r="CG8094" s="432"/>
      <c r="CH8094" s="432"/>
      <c r="CL8094" s="174"/>
    </row>
    <row r="8095" spans="29:90" s="168" customFormat="1" x14ac:dyDescent="0.25">
      <c r="AC8095" s="175"/>
      <c r="AD8095" s="175"/>
      <c r="AE8095" s="175"/>
      <c r="AF8095" s="175"/>
      <c r="AG8095" s="175"/>
      <c r="AH8095" s="176"/>
      <c r="AM8095" s="6"/>
      <c r="AN8095" s="6"/>
      <c r="AO8095" s="6"/>
      <c r="AP8095" s="6"/>
      <c r="AQ8095" s="6"/>
      <c r="AR8095" s="6"/>
      <c r="AS8095" s="6"/>
      <c r="AT8095" s="6"/>
      <c r="AU8095" s="6"/>
      <c r="AV8095" s="6"/>
      <c r="AW8095" s="6"/>
      <c r="AX8095" s="6"/>
      <c r="AY8095" s="172"/>
      <c r="AZ8095" s="172"/>
      <c r="BA8095" s="172"/>
      <c r="BB8095" s="6"/>
      <c r="BC8095" s="6"/>
      <c r="BD8095" s="6"/>
      <c r="BE8095" s="6"/>
      <c r="BF8095" s="6"/>
      <c r="BG8095" s="172"/>
      <c r="BH8095" s="172"/>
      <c r="BI8095" s="172"/>
      <c r="BJ8095" s="6"/>
      <c r="BK8095" s="6"/>
      <c r="BL8095" s="6"/>
      <c r="BM8095" s="6"/>
      <c r="BN8095" s="6"/>
      <c r="BO8095" s="6"/>
      <c r="BP8095" s="6"/>
      <c r="BQ8095" s="6"/>
      <c r="BR8095" s="6"/>
      <c r="BS8095" s="6"/>
      <c r="BT8095" s="6"/>
      <c r="CG8095" s="432"/>
      <c r="CH8095" s="432"/>
      <c r="CL8095" s="174"/>
    </row>
    <row r="8096" spans="29:90" s="168" customFormat="1" x14ac:dyDescent="0.25">
      <c r="AC8096" s="175"/>
      <c r="AD8096" s="175"/>
      <c r="AE8096" s="175"/>
      <c r="AF8096" s="175"/>
      <c r="AG8096" s="175"/>
      <c r="AH8096" s="176"/>
      <c r="AM8096" s="6"/>
      <c r="AN8096" s="6"/>
      <c r="AO8096" s="6"/>
      <c r="AP8096" s="6"/>
      <c r="AQ8096" s="6"/>
      <c r="AR8096" s="6"/>
      <c r="AS8096" s="6"/>
      <c r="AT8096" s="6"/>
      <c r="AU8096" s="6"/>
      <c r="AV8096" s="6"/>
      <c r="AW8096" s="6"/>
      <c r="AX8096" s="6"/>
      <c r="AY8096" s="172"/>
      <c r="AZ8096" s="172"/>
      <c r="BA8096" s="172"/>
      <c r="BB8096" s="6"/>
      <c r="BC8096" s="6"/>
      <c r="BD8096" s="6"/>
      <c r="BE8096" s="6"/>
      <c r="BF8096" s="6"/>
      <c r="BG8096" s="172"/>
      <c r="BH8096" s="172"/>
      <c r="BI8096" s="172"/>
      <c r="BJ8096" s="6"/>
      <c r="BK8096" s="6"/>
      <c r="BL8096" s="6"/>
      <c r="BM8096" s="6"/>
      <c r="BN8096" s="6"/>
      <c r="BO8096" s="6"/>
      <c r="BP8096" s="6"/>
      <c r="BQ8096" s="6"/>
      <c r="BR8096" s="6"/>
      <c r="BS8096" s="6"/>
      <c r="BT8096" s="6"/>
      <c r="CG8096" s="432"/>
      <c r="CH8096" s="432"/>
      <c r="CL8096" s="174"/>
    </row>
    <row r="8097" spans="29:90" s="168" customFormat="1" x14ac:dyDescent="0.25">
      <c r="AC8097" s="175"/>
      <c r="AD8097" s="175"/>
      <c r="AE8097" s="175"/>
      <c r="AF8097" s="175"/>
      <c r="AG8097" s="175"/>
      <c r="AH8097" s="176"/>
      <c r="AM8097" s="6"/>
      <c r="AN8097" s="6"/>
      <c r="AO8097" s="6"/>
      <c r="AP8097" s="6"/>
      <c r="AQ8097" s="6"/>
      <c r="AR8097" s="6"/>
      <c r="AS8097" s="6"/>
      <c r="AT8097" s="6"/>
      <c r="AU8097" s="6"/>
      <c r="AV8097" s="6"/>
      <c r="AW8097" s="6"/>
      <c r="AX8097" s="6"/>
      <c r="AY8097" s="172"/>
      <c r="AZ8097" s="172"/>
      <c r="BA8097" s="172"/>
      <c r="BB8097" s="6"/>
      <c r="BC8097" s="6"/>
      <c r="BD8097" s="6"/>
      <c r="BE8097" s="6"/>
      <c r="BF8097" s="6"/>
      <c r="BG8097" s="172"/>
      <c r="BH8097" s="172"/>
      <c r="BI8097" s="172"/>
      <c r="BJ8097" s="6"/>
      <c r="BK8097" s="6"/>
      <c r="BL8097" s="6"/>
      <c r="BM8097" s="6"/>
      <c r="BN8097" s="6"/>
      <c r="BO8097" s="6"/>
      <c r="BP8097" s="6"/>
      <c r="BQ8097" s="6"/>
      <c r="BR8097" s="6"/>
      <c r="BS8097" s="6"/>
      <c r="BT8097" s="6"/>
      <c r="CG8097" s="432"/>
      <c r="CH8097" s="432"/>
      <c r="CL8097" s="174"/>
    </row>
    <row r="8098" spans="29:90" s="168" customFormat="1" x14ac:dyDescent="0.25">
      <c r="AC8098" s="175"/>
      <c r="AD8098" s="175"/>
      <c r="AE8098" s="175"/>
      <c r="AF8098" s="175"/>
      <c r="AG8098" s="175"/>
      <c r="AH8098" s="176"/>
      <c r="AM8098" s="6"/>
      <c r="AN8098" s="6"/>
      <c r="AO8098" s="6"/>
      <c r="AP8098" s="6"/>
      <c r="AQ8098" s="6"/>
      <c r="AR8098" s="6"/>
      <c r="AS8098" s="6"/>
      <c r="AT8098" s="6"/>
      <c r="AU8098" s="6"/>
      <c r="AV8098" s="6"/>
      <c r="AW8098" s="6"/>
      <c r="AX8098" s="6"/>
      <c r="AY8098" s="172"/>
      <c r="AZ8098" s="172"/>
      <c r="BA8098" s="172"/>
      <c r="BB8098" s="6"/>
      <c r="BC8098" s="6"/>
      <c r="BD8098" s="6"/>
      <c r="BE8098" s="6"/>
      <c r="BF8098" s="6"/>
      <c r="BG8098" s="172"/>
      <c r="BH8098" s="172"/>
      <c r="BI8098" s="172"/>
      <c r="BJ8098" s="6"/>
      <c r="BK8098" s="6"/>
      <c r="BL8098" s="6"/>
      <c r="BM8098" s="6"/>
      <c r="BN8098" s="6"/>
      <c r="BO8098" s="6"/>
      <c r="BP8098" s="6"/>
      <c r="BQ8098" s="6"/>
      <c r="BR8098" s="6"/>
      <c r="BS8098" s="6"/>
      <c r="BT8098" s="6"/>
      <c r="CG8098" s="432"/>
      <c r="CH8098" s="432"/>
      <c r="CL8098" s="174"/>
    </row>
    <row r="8099" spans="29:90" s="168" customFormat="1" x14ac:dyDescent="0.25">
      <c r="AC8099" s="175"/>
      <c r="AD8099" s="175"/>
      <c r="AE8099" s="175"/>
      <c r="AF8099" s="175"/>
      <c r="AG8099" s="175"/>
      <c r="AH8099" s="176"/>
      <c r="AM8099" s="6"/>
      <c r="AN8099" s="6"/>
      <c r="AO8099" s="6"/>
      <c r="AP8099" s="6"/>
      <c r="AQ8099" s="6"/>
      <c r="AR8099" s="6"/>
      <c r="AS8099" s="6"/>
      <c r="AT8099" s="6"/>
      <c r="AU8099" s="6"/>
      <c r="AV8099" s="6"/>
      <c r="AW8099" s="6"/>
      <c r="AX8099" s="6"/>
      <c r="AY8099" s="172"/>
      <c r="AZ8099" s="172"/>
      <c r="BA8099" s="172"/>
      <c r="BB8099" s="6"/>
      <c r="BC8099" s="6"/>
      <c r="BD8099" s="6"/>
      <c r="BE8099" s="6"/>
      <c r="BF8099" s="6"/>
      <c r="BG8099" s="172"/>
      <c r="BH8099" s="172"/>
      <c r="BI8099" s="172"/>
      <c r="BJ8099" s="6"/>
      <c r="BK8099" s="6"/>
      <c r="BL8099" s="6"/>
      <c r="BM8099" s="6"/>
      <c r="BN8099" s="6"/>
      <c r="BO8099" s="6"/>
      <c r="BP8099" s="6"/>
      <c r="BQ8099" s="6"/>
      <c r="BR8099" s="6"/>
      <c r="BS8099" s="6"/>
      <c r="BT8099" s="6"/>
      <c r="CG8099" s="432"/>
      <c r="CH8099" s="432"/>
      <c r="CL8099" s="174"/>
    </row>
    <row r="8100" spans="29:90" s="168" customFormat="1" x14ac:dyDescent="0.25">
      <c r="AC8100" s="175"/>
      <c r="AD8100" s="175"/>
      <c r="AE8100" s="175"/>
      <c r="AF8100" s="175"/>
      <c r="AG8100" s="175"/>
      <c r="AH8100" s="176"/>
      <c r="AM8100" s="6"/>
      <c r="AN8100" s="6"/>
      <c r="AO8100" s="6"/>
      <c r="AP8100" s="6"/>
      <c r="AQ8100" s="6"/>
      <c r="AR8100" s="6"/>
      <c r="AS8100" s="6"/>
      <c r="AT8100" s="6"/>
      <c r="AU8100" s="6"/>
      <c r="AV8100" s="6"/>
      <c r="AW8100" s="6"/>
      <c r="AX8100" s="6"/>
      <c r="AY8100" s="172"/>
      <c r="AZ8100" s="172"/>
      <c r="BA8100" s="172"/>
      <c r="BB8100" s="6"/>
      <c r="BC8100" s="6"/>
      <c r="BD8100" s="6"/>
      <c r="BE8100" s="6"/>
      <c r="BF8100" s="6"/>
      <c r="BG8100" s="172"/>
      <c r="BH8100" s="172"/>
      <c r="BI8100" s="172"/>
      <c r="BJ8100" s="6"/>
      <c r="BK8100" s="6"/>
      <c r="BL8100" s="6"/>
      <c r="BM8100" s="6"/>
      <c r="BN8100" s="6"/>
      <c r="BO8100" s="6"/>
      <c r="BP8100" s="6"/>
      <c r="BQ8100" s="6"/>
      <c r="BR8100" s="6"/>
      <c r="BS8100" s="6"/>
      <c r="BT8100" s="6"/>
      <c r="CG8100" s="432"/>
      <c r="CH8100" s="432"/>
      <c r="CL8100" s="174"/>
    </row>
    <row r="8101" spans="29:90" s="168" customFormat="1" x14ac:dyDescent="0.25">
      <c r="AC8101" s="175"/>
      <c r="AD8101" s="175"/>
      <c r="AE8101" s="175"/>
      <c r="AF8101" s="175"/>
      <c r="AG8101" s="175"/>
      <c r="AH8101" s="176"/>
      <c r="AM8101" s="6"/>
      <c r="AN8101" s="6"/>
      <c r="AO8101" s="6"/>
      <c r="AP8101" s="6"/>
      <c r="AQ8101" s="6"/>
      <c r="AR8101" s="6"/>
      <c r="AS8101" s="6"/>
      <c r="AT8101" s="6"/>
      <c r="AU8101" s="6"/>
      <c r="AV8101" s="6"/>
      <c r="AW8101" s="6"/>
      <c r="AX8101" s="6"/>
      <c r="AY8101" s="172"/>
      <c r="AZ8101" s="172"/>
      <c r="BA8101" s="172"/>
      <c r="BB8101" s="6"/>
      <c r="BC8101" s="6"/>
      <c r="BD8101" s="6"/>
      <c r="BE8101" s="6"/>
      <c r="BF8101" s="6"/>
      <c r="BG8101" s="172"/>
      <c r="BH8101" s="172"/>
      <c r="BI8101" s="172"/>
      <c r="BJ8101" s="6"/>
      <c r="BK8101" s="6"/>
      <c r="BL8101" s="6"/>
      <c r="BM8101" s="6"/>
      <c r="BN8101" s="6"/>
      <c r="BO8101" s="6"/>
      <c r="BP8101" s="6"/>
      <c r="BQ8101" s="6"/>
      <c r="BR8101" s="6"/>
      <c r="BS8101" s="6"/>
      <c r="BT8101" s="6"/>
      <c r="CG8101" s="432"/>
      <c r="CH8101" s="432"/>
      <c r="CL8101" s="174"/>
    </row>
    <row r="8102" spans="29:90" s="168" customFormat="1" x14ac:dyDescent="0.25">
      <c r="AC8102" s="175"/>
      <c r="AD8102" s="175"/>
      <c r="AE8102" s="175"/>
      <c r="AF8102" s="175"/>
      <c r="AG8102" s="175"/>
      <c r="AH8102" s="176"/>
      <c r="AM8102" s="6"/>
      <c r="AN8102" s="6"/>
      <c r="AO8102" s="6"/>
      <c r="AP8102" s="6"/>
      <c r="AQ8102" s="6"/>
      <c r="AR8102" s="6"/>
      <c r="AS8102" s="6"/>
      <c r="AT8102" s="6"/>
      <c r="AU8102" s="6"/>
      <c r="AV8102" s="6"/>
      <c r="AW8102" s="6"/>
      <c r="AX8102" s="6"/>
      <c r="AY8102" s="172"/>
      <c r="AZ8102" s="172"/>
      <c r="BA8102" s="172"/>
      <c r="BB8102" s="6"/>
      <c r="BC8102" s="6"/>
      <c r="BD8102" s="6"/>
      <c r="BE8102" s="6"/>
      <c r="BF8102" s="6"/>
      <c r="BG8102" s="172"/>
      <c r="BH8102" s="172"/>
      <c r="BI8102" s="172"/>
      <c r="BJ8102" s="6"/>
      <c r="BK8102" s="6"/>
      <c r="BL8102" s="6"/>
      <c r="BM8102" s="6"/>
      <c r="BN8102" s="6"/>
      <c r="BO8102" s="6"/>
      <c r="BP8102" s="6"/>
      <c r="BQ8102" s="6"/>
      <c r="BR8102" s="6"/>
      <c r="BS8102" s="6"/>
      <c r="BT8102" s="6"/>
      <c r="CG8102" s="432"/>
      <c r="CH8102" s="432"/>
      <c r="CL8102" s="174"/>
    </row>
    <row r="8103" spans="29:90" s="168" customFormat="1" x14ac:dyDescent="0.25">
      <c r="AC8103" s="175"/>
      <c r="AD8103" s="175"/>
      <c r="AE8103" s="175"/>
      <c r="AF8103" s="175"/>
      <c r="AG8103" s="175"/>
      <c r="AH8103" s="176"/>
      <c r="AM8103" s="6"/>
      <c r="AN8103" s="6"/>
      <c r="AO8103" s="6"/>
      <c r="AP8103" s="6"/>
      <c r="AQ8103" s="6"/>
      <c r="AR8103" s="6"/>
      <c r="AS8103" s="6"/>
      <c r="AT8103" s="6"/>
      <c r="AU8103" s="6"/>
      <c r="AV8103" s="6"/>
      <c r="AW8103" s="6"/>
      <c r="AX8103" s="6"/>
      <c r="AY8103" s="172"/>
      <c r="AZ8103" s="172"/>
      <c r="BA8103" s="172"/>
      <c r="BB8103" s="6"/>
      <c r="BC8103" s="6"/>
      <c r="BD8103" s="6"/>
      <c r="BE8103" s="6"/>
      <c r="BF8103" s="6"/>
      <c r="BG8103" s="172"/>
      <c r="BH8103" s="172"/>
      <c r="BI8103" s="172"/>
      <c r="BJ8103" s="6"/>
      <c r="BK8103" s="6"/>
      <c r="BL8103" s="6"/>
      <c r="BM8103" s="6"/>
      <c r="BN8103" s="6"/>
      <c r="BO8103" s="6"/>
      <c r="BP8103" s="6"/>
      <c r="BQ8103" s="6"/>
      <c r="BR8103" s="6"/>
      <c r="BS8103" s="6"/>
      <c r="BT8103" s="6"/>
      <c r="CG8103" s="432"/>
      <c r="CH8103" s="432"/>
      <c r="CL8103" s="174"/>
    </row>
    <row r="8104" spans="29:90" s="168" customFormat="1" x14ac:dyDescent="0.25">
      <c r="AC8104" s="175"/>
      <c r="AD8104" s="175"/>
      <c r="AE8104" s="175"/>
      <c r="AF8104" s="175"/>
      <c r="AG8104" s="175"/>
      <c r="AH8104" s="176"/>
      <c r="AM8104" s="6"/>
      <c r="AN8104" s="6"/>
      <c r="AO8104" s="6"/>
      <c r="AP8104" s="6"/>
      <c r="AQ8104" s="6"/>
      <c r="AR8104" s="6"/>
      <c r="AS8104" s="6"/>
      <c r="AT8104" s="6"/>
      <c r="AU8104" s="6"/>
      <c r="AV8104" s="6"/>
      <c r="AW8104" s="6"/>
      <c r="AX8104" s="6"/>
      <c r="AY8104" s="172"/>
      <c r="AZ8104" s="172"/>
      <c r="BA8104" s="172"/>
      <c r="BB8104" s="6"/>
      <c r="BC8104" s="6"/>
      <c r="BD8104" s="6"/>
      <c r="BE8104" s="6"/>
      <c r="BF8104" s="6"/>
      <c r="BG8104" s="172"/>
      <c r="BH8104" s="172"/>
      <c r="BI8104" s="172"/>
      <c r="BJ8104" s="6"/>
      <c r="BK8104" s="6"/>
      <c r="BL8104" s="6"/>
      <c r="BM8104" s="6"/>
      <c r="BN8104" s="6"/>
      <c r="BO8104" s="6"/>
      <c r="BP8104" s="6"/>
      <c r="BQ8104" s="6"/>
      <c r="BR8104" s="6"/>
      <c r="BS8104" s="6"/>
      <c r="BT8104" s="6"/>
      <c r="CG8104" s="432"/>
      <c r="CH8104" s="432"/>
      <c r="CL8104" s="174"/>
    </row>
    <row r="8105" spans="29:90" s="168" customFormat="1" x14ac:dyDescent="0.25">
      <c r="AC8105" s="175"/>
      <c r="AD8105" s="175"/>
      <c r="AE8105" s="175"/>
      <c r="AF8105" s="175"/>
      <c r="AG8105" s="175"/>
      <c r="AH8105" s="176"/>
      <c r="AM8105" s="6"/>
      <c r="AN8105" s="6"/>
      <c r="AO8105" s="6"/>
      <c r="AP8105" s="6"/>
      <c r="AQ8105" s="6"/>
      <c r="AR8105" s="6"/>
      <c r="AS8105" s="6"/>
      <c r="AT8105" s="6"/>
      <c r="AU8105" s="6"/>
      <c r="AV8105" s="6"/>
      <c r="AW8105" s="6"/>
      <c r="AX8105" s="6"/>
      <c r="AY8105" s="172"/>
      <c r="AZ8105" s="172"/>
      <c r="BA8105" s="172"/>
      <c r="BB8105" s="6"/>
      <c r="BC8105" s="6"/>
      <c r="BD8105" s="6"/>
      <c r="BE8105" s="6"/>
      <c r="BF8105" s="6"/>
      <c r="BG8105" s="172"/>
      <c r="BH8105" s="172"/>
      <c r="BI8105" s="172"/>
      <c r="BJ8105" s="6"/>
      <c r="BK8105" s="6"/>
      <c r="BL8105" s="6"/>
      <c r="BM8105" s="6"/>
      <c r="BN8105" s="6"/>
      <c r="BO8105" s="6"/>
      <c r="BP8105" s="6"/>
      <c r="BQ8105" s="6"/>
      <c r="BR8105" s="6"/>
      <c r="BS8105" s="6"/>
      <c r="BT8105" s="6"/>
      <c r="CG8105" s="432"/>
      <c r="CH8105" s="432"/>
      <c r="CL8105" s="174"/>
    </row>
    <row r="8106" spans="29:90" s="168" customFormat="1" x14ac:dyDescent="0.25">
      <c r="AC8106" s="175"/>
      <c r="AD8106" s="175"/>
      <c r="AE8106" s="175"/>
      <c r="AF8106" s="175"/>
      <c r="AG8106" s="175"/>
      <c r="AH8106" s="176"/>
      <c r="AM8106" s="6"/>
      <c r="AN8106" s="6"/>
      <c r="AO8106" s="6"/>
      <c r="AP8106" s="6"/>
      <c r="AQ8106" s="6"/>
      <c r="AR8106" s="6"/>
      <c r="AS8106" s="6"/>
      <c r="AT8106" s="6"/>
      <c r="AU8106" s="6"/>
      <c r="AV8106" s="6"/>
      <c r="AW8106" s="6"/>
      <c r="AX8106" s="6"/>
      <c r="AY8106" s="172"/>
      <c r="AZ8106" s="172"/>
      <c r="BA8106" s="172"/>
      <c r="BB8106" s="6"/>
      <c r="BC8106" s="6"/>
      <c r="BD8106" s="6"/>
      <c r="BE8106" s="6"/>
      <c r="BF8106" s="6"/>
      <c r="BG8106" s="172"/>
      <c r="BH8106" s="172"/>
      <c r="BI8106" s="172"/>
      <c r="BJ8106" s="6"/>
      <c r="BK8106" s="6"/>
      <c r="BL8106" s="6"/>
      <c r="BM8106" s="6"/>
      <c r="BN8106" s="6"/>
      <c r="BO8106" s="6"/>
      <c r="BP8106" s="6"/>
      <c r="BQ8106" s="6"/>
      <c r="BR8106" s="6"/>
      <c r="BS8106" s="6"/>
      <c r="BT8106" s="6"/>
      <c r="CG8106" s="432"/>
      <c r="CH8106" s="432"/>
      <c r="CL8106" s="174"/>
    </row>
    <row r="8107" spans="29:90" s="168" customFormat="1" x14ac:dyDescent="0.25">
      <c r="AC8107" s="175"/>
      <c r="AD8107" s="175"/>
      <c r="AE8107" s="175"/>
      <c r="AF8107" s="175"/>
      <c r="AG8107" s="175"/>
      <c r="AH8107" s="176"/>
      <c r="AM8107" s="6"/>
      <c r="AN8107" s="6"/>
      <c r="AO8107" s="6"/>
      <c r="AP8107" s="6"/>
      <c r="AQ8107" s="6"/>
      <c r="AR8107" s="6"/>
      <c r="AS8107" s="6"/>
      <c r="AT8107" s="6"/>
      <c r="AU8107" s="6"/>
      <c r="AV8107" s="6"/>
      <c r="AW8107" s="6"/>
      <c r="AX8107" s="6"/>
      <c r="AY8107" s="172"/>
      <c r="AZ8107" s="172"/>
      <c r="BA8107" s="172"/>
      <c r="BB8107" s="6"/>
      <c r="BC8107" s="6"/>
      <c r="BD8107" s="6"/>
      <c r="BE8107" s="6"/>
      <c r="BF8107" s="6"/>
      <c r="BG8107" s="172"/>
      <c r="BH8107" s="172"/>
      <c r="BI8107" s="172"/>
      <c r="BJ8107" s="6"/>
      <c r="BK8107" s="6"/>
      <c r="BL8107" s="6"/>
      <c r="BM8107" s="6"/>
      <c r="BN8107" s="6"/>
      <c r="BO8107" s="6"/>
      <c r="BP8107" s="6"/>
      <c r="BQ8107" s="6"/>
      <c r="BR8107" s="6"/>
      <c r="BS8107" s="6"/>
      <c r="BT8107" s="6"/>
      <c r="CG8107" s="432"/>
      <c r="CH8107" s="432"/>
      <c r="CL8107" s="174"/>
    </row>
    <row r="8108" spans="29:90" s="168" customFormat="1" x14ac:dyDescent="0.25">
      <c r="AC8108" s="175"/>
      <c r="AD8108" s="175"/>
      <c r="AE8108" s="175"/>
      <c r="AF8108" s="175"/>
      <c r="AG8108" s="175"/>
      <c r="AH8108" s="176"/>
      <c r="AM8108" s="6"/>
      <c r="AN8108" s="6"/>
      <c r="AO8108" s="6"/>
      <c r="AP8108" s="6"/>
      <c r="AQ8108" s="6"/>
      <c r="AR8108" s="6"/>
      <c r="AS8108" s="6"/>
      <c r="AT8108" s="6"/>
      <c r="AU8108" s="6"/>
      <c r="AV8108" s="6"/>
      <c r="AW8108" s="6"/>
      <c r="AX8108" s="6"/>
      <c r="AY8108" s="172"/>
      <c r="AZ8108" s="172"/>
      <c r="BA8108" s="172"/>
      <c r="BB8108" s="6"/>
      <c r="BC8108" s="6"/>
      <c r="BD8108" s="6"/>
      <c r="BE8108" s="6"/>
      <c r="BF8108" s="6"/>
      <c r="BG8108" s="172"/>
      <c r="BH8108" s="172"/>
      <c r="BI8108" s="172"/>
      <c r="BJ8108" s="6"/>
      <c r="BK8108" s="6"/>
      <c r="BL8108" s="6"/>
      <c r="BM8108" s="6"/>
      <c r="BN8108" s="6"/>
      <c r="BO8108" s="6"/>
      <c r="BP8108" s="6"/>
      <c r="BQ8108" s="6"/>
      <c r="BR8108" s="6"/>
      <c r="BS8108" s="6"/>
      <c r="BT8108" s="6"/>
      <c r="CG8108" s="432"/>
      <c r="CH8108" s="432"/>
      <c r="CL8108" s="174"/>
    </row>
    <row r="8109" spans="29:90" s="168" customFormat="1" x14ac:dyDescent="0.25">
      <c r="AC8109" s="175"/>
      <c r="AD8109" s="175"/>
      <c r="AE8109" s="175"/>
      <c r="AF8109" s="175"/>
      <c r="AG8109" s="175"/>
      <c r="AH8109" s="176"/>
      <c r="AM8109" s="6"/>
      <c r="AN8109" s="6"/>
      <c r="AO8109" s="6"/>
      <c r="AP8109" s="6"/>
      <c r="AQ8109" s="6"/>
      <c r="AR8109" s="6"/>
      <c r="AS8109" s="6"/>
      <c r="AT8109" s="6"/>
      <c r="AU8109" s="6"/>
      <c r="AV8109" s="6"/>
      <c r="AW8109" s="6"/>
      <c r="AX8109" s="6"/>
      <c r="AY8109" s="172"/>
      <c r="AZ8109" s="172"/>
      <c r="BA8109" s="172"/>
      <c r="BB8109" s="6"/>
      <c r="BC8109" s="6"/>
      <c r="BD8109" s="6"/>
      <c r="BE8109" s="6"/>
      <c r="BF8109" s="6"/>
      <c r="BG8109" s="172"/>
      <c r="BH8109" s="172"/>
      <c r="BI8109" s="172"/>
      <c r="BJ8109" s="6"/>
      <c r="BK8109" s="6"/>
      <c r="BL8109" s="6"/>
      <c r="BM8109" s="6"/>
      <c r="BN8109" s="6"/>
      <c r="BO8109" s="6"/>
      <c r="BP8109" s="6"/>
      <c r="BQ8109" s="6"/>
      <c r="BR8109" s="6"/>
      <c r="BS8109" s="6"/>
      <c r="BT8109" s="6"/>
      <c r="CG8109" s="432"/>
      <c r="CH8109" s="432"/>
      <c r="CL8109" s="174"/>
    </row>
    <row r="8110" spans="29:90" s="168" customFormat="1" x14ac:dyDescent="0.25">
      <c r="AC8110" s="175"/>
      <c r="AD8110" s="175"/>
      <c r="AE8110" s="175"/>
      <c r="AF8110" s="175"/>
      <c r="AG8110" s="175"/>
      <c r="AH8110" s="176"/>
      <c r="AM8110" s="6"/>
      <c r="AN8110" s="6"/>
      <c r="AO8110" s="6"/>
      <c r="AP8110" s="6"/>
      <c r="AQ8110" s="6"/>
      <c r="AR8110" s="6"/>
      <c r="AS8110" s="6"/>
      <c r="AT8110" s="6"/>
      <c r="AU8110" s="6"/>
      <c r="AV8110" s="6"/>
      <c r="AW8110" s="6"/>
      <c r="AX8110" s="6"/>
      <c r="AY8110" s="172"/>
      <c r="AZ8110" s="172"/>
      <c r="BA8110" s="172"/>
      <c r="BB8110" s="6"/>
      <c r="BC8110" s="6"/>
      <c r="BD8110" s="6"/>
      <c r="BE8110" s="6"/>
      <c r="BF8110" s="6"/>
      <c r="BG8110" s="172"/>
      <c r="BH8110" s="172"/>
      <c r="BI8110" s="172"/>
      <c r="BJ8110" s="6"/>
      <c r="BK8110" s="6"/>
      <c r="BL8110" s="6"/>
      <c r="BM8110" s="6"/>
      <c r="BN8110" s="6"/>
      <c r="BO8110" s="6"/>
      <c r="BP8110" s="6"/>
      <c r="BQ8110" s="6"/>
      <c r="BR8110" s="6"/>
      <c r="BS8110" s="6"/>
      <c r="BT8110" s="6"/>
      <c r="CG8110" s="432"/>
      <c r="CH8110" s="432"/>
      <c r="CL8110" s="174"/>
    </row>
    <row r="8111" spans="29:90" s="168" customFormat="1" x14ac:dyDescent="0.25">
      <c r="AC8111" s="175"/>
      <c r="AD8111" s="175"/>
      <c r="AE8111" s="175"/>
      <c r="AF8111" s="175"/>
      <c r="AG8111" s="175"/>
      <c r="AH8111" s="176"/>
      <c r="AM8111" s="6"/>
      <c r="AN8111" s="6"/>
      <c r="AO8111" s="6"/>
      <c r="AP8111" s="6"/>
      <c r="AQ8111" s="6"/>
      <c r="AR8111" s="6"/>
      <c r="AS8111" s="6"/>
      <c r="AT8111" s="6"/>
      <c r="AU8111" s="6"/>
      <c r="AV8111" s="6"/>
      <c r="AW8111" s="6"/>
      <c r="AX8111" s="6"/>
      <c r="AY8111" s="172"/>
      <c r="AZ8111" s="172"/>
      <c r="BA8111" s="172"/>
      <c r="BB8111" s="6"/>
      <c r="BC8111" s="6"/>
      <c r="BD8111" s="6"/>
      <c r="BE8111" s="6"/>
      <c r="BF8111" s="6"/>
      <c r="BG8111" s="172"/>
      <c r="BH8111" s="172"/>
      <c r="BI8111" s="172"/>
      <c r="BJ8111" s="6"/>
      <c r="BK8111" s="6"/>
      <c r="BL8111" s="6"/>
      <c r="BM8111" s="6"/>
      <c r="BN8111" s="6"/>
      <c r="BO8111" s="6"/>
      <c r="BP8111" s="6"/>
      <c r="BQ8111" s="6"/>
      <c r="BR8111" s="6"/>
      <c r="BS8111" s="6"/>
      <c r="BT8111" s="6"/>
      <c r="CG8111" s="432"/>
      <c r="CH8111" s="432"/>
      <c r="CL8111" s="174"/>
    </row>
    <row r="8112" spans="29:90" s="168" customFormat="1" x14ac:dyDescent="0.25">
      <c r="AC8112" s="175"/>
      <c r="AD8112" s="175"/>
      <c r="AE8112" s="175"/>
      <c r="AF8112" s="175"/>
      <c r="AG8112" s="175"/>
      <c r="AH8112" s="176"/>
      <c r="AM8112" s="6"/>
      <c r="AN8112" s="6"/>
      <c r="AO8112" s="6"/>
      <c r="AP8112" s="6"/>
      <c r="AQ8112" s="6"/>
      <c r="AR8112" s="6"/>
      <c r="AS8112" s="6"/>
      <c r="AT8112" s="6"/>
      <c r="AU8112" s="6"/>
      <c r="AV8112" s="6"/>
      <c r="AW8112" s="6"/>
      <c r="AX8112" s="6"/>
      <c r="AY8112" s="172"/>
      <c r="AZ8112" s="172"/>
      <c r="BA8112" s="172"/>
      <c r="BB8112" s="6"/>
      <c r="BC8112" s="6"/>
      <c r="BD8112" s="6"/>
      <c r="BE8112" s="6"/>
      <c r="BF8112" s="6"/>
      <c r="BG8112" s="172"/>
      <c r="BH8112" s="172"/>
      <c r="BI8112" s="172"/>
      <c r="BJ8112" s="6"/>
      <c r="BK8112" s="6"/>
      <c r="BL8112" s="6"/>
      <c r="BM8112" s="6"/>
      <c r="BN8112" s="6"/>
      <c r="BO8112" s="6"/>
      <c r="BP8112" s="6"/>
      <c r="BQ8112" s="6"/>
      <c r="BR8112" s="6"/>
      <c r="BS8112" s="6"/>
      <c r="BT8112" s="6"/>
      <c r="CG8112" s="432"/>
      <c r="CH8112" s="432"/>
      <c r="CL8112" s="174"/>
    </row>
    <row r="8113" spans="29:90" s="168" customFormat="1" x14ac:dyDescent="0.25">
      <c r="AC8113" s="175"/>
      <c r="AD8113" s="175"/>
      <c r="AE8113" s="175"/>
      <c r="AF8113" s="175"/>
      <c r="AG8113" s="175"/>
      <c r="AH8113" s="176"/>
      <c r="AM8113" s="6"/>
      <c r="AN8113" s="6"/>
      <c r="AO8113" s="6"/>
      <c r="AP8113" s="6"/>
      <c r="AQ8113" s="6"/>
      <c r="AR8113" s="6"/>
      <c r="AS8113" s="6"/>
      <c r="AT8113" s="6"/>
      <c r="AU8113" s="6"/>
      <c r="AV8113" s="6"/>
      <c r="AW8113" s="6"/>
      <c r="AX8113" s="6"/>
      <c r="AY8113" s="172"/>
      <c r="AZ8113" s="172"/>
      <c r="BA8113" s="172"/>
      <c r="BB8113" s="6"/>
      <c r="BC8113" s="6"/>
      <c r="BD8113" s="6"/>
      <c r="BE8113" s="6"/>
      <c r="BF8113" s="6"/>
      <c r="BG8113" s="172"/>
      <c r="BH8113" s="172"/>
      <c r="BI8113" s="172"/>
      <c r="BJ8113" s="6"/>
      <c r="BK8113" s="6"/>
      <c r="BL8113" s="6"/>
      <c r="BM8113" s="6"/>
      <c r="BN8113" s="6"/>
      <c r="BO8113" s="6"/>
      <c r="BP8113" s="6"/>
      <c r="BQ8113" s="6"/>
      <c r="BR8113" s="6"/>
      <c r="BS8113" s="6"/>
      <c r="BT8113" s="6"/>
      <c r="CG8113" s="432"/>
      <c r="CH8113" s="432"/>
      <c r="CL8113" s="174"/>
    </row>
    <row r="8114" spans="29:90" s="168" customFormat="1" x14ac:dyDescent="0.25">
      <c r="AC8114" s="175"/>
      <c r="AD8114" s="175"/>
      <c r="AE8114" s="175"/>
      <c r="AF8114" s="175"/>
      <c r="AG8114" s="175"/>
      <c r="AH8114" s="176"/>
      <c r="AM8114" s="6"/>
      <c r="AN8114" s="6"/>
      <c r="AO8114" s="6"/>
      <c r="AP8114" s="6"/>
      <c r="AQ8114" s="6"/>
      <c r="AR8114" s="6"/>
      <c r="AS8114" s="6"/>
      <c r="AT8114" s="6"/>
      <c r="AU8114" s="6"/>
      <c r="AV8114" s="6"/>
      <c r="AW8114" s="6"/>
      <c r="AX8114" s="6"/>
      <c r="AY8114" s="172"/>
      <c r="AZ8114" s="172"/>
      <c r="BA8114" s="172"/>
      <c r="BB8114" s="6"/>
      <c r="BC8114" s="6"/>
      <c r="BD8114" s="6"/>
      <c r="BE8114" s="6"/>
      <c r="BF8114" s="6"/>
      <c r="BG8114" s="172"/>
      <c r="BH8114" s="172"/>
      <c r="BI8114" s="172"/>
      <c r="BJ8114" s="6"/>
      <c r="BK8114" s="6"/>
      <c r="BL8114" s="6"/>
      <c r="BM8114" s="6"/>
      <c r="BN8114" s="6"/>
      <c r="BO8114" s="6"/>
      <c r="BP8114" s="6"/>
      <c r="BQ8114" s="6"/>
      <c r="BR8114" s="6"/>
      <c r="BS8114" s="6"/>
      <c r="BT8114" s="6"/>
      <c r="CG8114" s="432"/>
      <c r="CH8114" s="432"/>
      <c r="CL8114" s="174"/>
    </row>
    <row r="8115" spans="29:90" s="168" customFormat="1" x14ac:dyDescent="0.25">
      <c r="AC8115" s="175"/>
      <c r="AD8115" s="175"/>
      <c r="AE8115" s="175"/>
      <c r="AF8115" s="175"/>
      <c r="AG8115" s="175"/>
      <c r="AH8115" s="176"/>
      <c r="AM8115" s="6"/>
      <c r="AN8115" s="6"/>
      <c r="AO8115" s="6"/>
      <c r="AP8115" s="6"/>
      <c r="AQ8115" s="6"/>
      <c r="AR8115" s="6"/>
      <c r="AS8115" s="6"/>
      <c r="AT8115" s="6"/>
      <c r="AU8115" s="6"/>
      <c r="AV8115" s="6"/>
      <c r="AW8115" s="6"/>
      <c r="AX8115" s="6"/>
      <c r="AY8115" s="172"/>
      <c r="AZ8115" s="172"/>
      <c r="BA8115" s="172"/>
      <c r="BB8115" s="6"/>
      <c r="BC8115" s="6"/>
      <c r="BD8115" s="6"/>
      <c r="BE8115" s="6"/>
      <c r="BF8115" s="6"/>
      <c r="BG8115" s="172"/>
      <c r="BH8115" s="172"/>
      <c r="BI8115" s="172"/>
      <c r="BJ8115" s="6"/>
      <c r="BK8115" s="6"/>
      <c r="BL8115" s="6"/>
      <c r="BM8115" s="6"/>
      <c r="BN8115" s="6"/>
      <c r="BO8115" s="6"/>
      <c r="BP8115" s="6"/>
      <c r="BQ8115" s="6"/>
      <c r="BR8115" s="6"/>
      <c r="BS8115" s="6"/>
      <c r="BT8115" s="6"/>
      <c r="CG8115" s="432"/>
      <c r="CH8115" s="432"/>
      <c r="CL8115" s="174"/>
    </row>
    <row r="8116" spans="29:90" s="168" customFormat="1" x14ac:dyDescent="0.25">
      <c r="AC8116" s="175"/>
      <c r="AD8116" s="175"/>
      <c r="AE8116" s="175"/>
      <c r="AF8116" s="175"/>
      <c r="AG8116" s="175"/>
      <c r="AH8116" s="176"/>
      <c r="AM8116" s="6"/>
      <c r="AN8116" s="6"/>
      <c r="AO8116" s="6"/>
      <c r="AP8116" s="6"/>
      <c r="AQ8116" s="6"/>
      <c r="AR8116" s="6"/>
      <c r="AS8116" s="6"/>
      <c r="AT8116" s="6"/>
      <c r="AU8116" s="6"/>
      <c r="AV8116" s="6"/>
      <c r="AW8116" s="6"/>
      <c r="AX8116" s="6"/>
      <c r="AY8116" s="172"/>
      <c r="AZ8116" s="172"/>
      <c r="BA8116" s="172"/>
      <c r="BB8116" s="6"/>
      <c r="BC8116" s="6"/>
      <c r="BD8116" s="6"/>
      <c r="BE8116" s="6"/>
      <c r="BF8116" s="6"/>
      <c r="BG8116" s="172"/>
      <c r="BH8116" s="172"/>
      <c r="BI8116" s="172"/>
      <c r="BJ8116" s="6"/>
      <c r="BK8116" s="6"/>
      <c r="BL8116" s="6"/>
      <c r="BM8116" s="6"/>
      <c r="BN8116" s="6"/>
      <c r="BO8116" s="6"/>
      <c r="BP8116" s="6"/>
      <c r="BQ8116" s="6"/>
      <c r="BR8116" s="6"/>
      <c r="BS8116" s="6"/>
      <c r="BT8116" s="6"/>
      <c r="CG8116" s="432"/>
      <c r="CH8116" s="432"/>
      <c r="CL8116" s="174"/>
    </row>
    <row r="8117" spans="29:90" s="168" customFormat="1" x14ac:dyDescent="0.25">
      <c r="AC8117" s="175"/>
      <c r="AD8117" s="175"/>
      <c r="AE8117" s="175"/>
      <c r="AF8117" s="175"/>
      <c r="AG8117" s="175"/>
      <c r="AH8117" s="176"/>
      <c r="AM8117" s="6"/>
      <c r="AN8117" s="6"/>
      <c r="AO8117" s="6"/>
      <c r="AP8117" s="6"/>
      <c r="AQ8117" s="6"/>
      <c r="AR8117" s="6"/>
      <c r="AS8117" s="6"/>
      <c r="AT8117" s="6"/>
      <c r="AU8117" s="6"/>
      <c r="AV8117" s="6"/>
      <c r="AW8117" s="6"/>
      <c r="AX8117" s="6"/>
      <c r="AY8117" s="172"/>
      <c r="AZ8117" s="172"/>
      <c r="BA8117" s="172"/>
      <c r="BB8117" s="6"/>
      <c r="BC8117" s="6"/>
      <c r="BD8117" s="6"/>
      <c r="BE8117" s="6"/>
      <c r="BF8117" s="6"/>
      <c r="BG8117" s="172"/>
      <c r="BH8117" s="172"/>
      <c r="BI8117" s="172"/>
      <c r="BJ8117" s="6"/>
      <c r="BK8117" s="6"/>
      <c r="BL8117" s="6"/>
      <c r="BM8117" s="6"/>
      <c r="BN8117" s="6"/>
      <c r="BO8117" s="6"/>
      <c r="BP8117" s="6"/>
      <c r="BQ8117" s="6"/>
      <c r="BR8117" s="6"/>
      <c r="BS8117" s="6"/>
      <c r="BT8117" s="6"/>
      <c r="CG8117" s="432"/>
      <c r="CH8117" s="432"/>
      <c r="CL8117" s="174"/>
    </row>
    <row r="8118" spans="29:90" s="168" customFormat="1" x14ac:dyDescent="0.25">
      <c r="AC8118" s="175"/>
      <c r="AD8118" s="175"/>
      <c r="AE8118" s="175"/>
      <c r="AF8118" s="175"/>
      <c r="AG8118" s="175"/>
      <c r="AH8118" s="176"/>
      <c r="AM8118" s="6"/>
      <c r="AN8118" s="6"/>
      <c r="AO8118" s="6"/>
      <c r="AP8118" s="6"/>
      <c r="AQ8118" s="6"/>
      <c r="AR8118" s="6"/>
      <c r="AS8118" s="6"/>
      <c r="AT8118" s="6"/>
      <c r="AU8118" s="6"/>
      <c r="AV8118" s="6"/>
      <c r="AW8118" s="6"/>
      <c r="AX8118" s="6"/>
      <c r="AY8118" s="172"/>
      <c r="AZ8118" s="172"/>
      <c r="BA8118" s="172"/>
      <c r="BB8118" s="6"/>
      <c r="BC8118" s="6"/>
      <c r="BD8118" s="6"/>
      <c r="BE8118" s="6"/>
      <c r="BF8118" s="6"/>
      <c r="BG8118" s="172"/>
      <c r="BH8118" s="172"/>
      <c r="BI8118" s="172"/>
      <c r="BJ8118" s="6"/>
      <c r="BK8118" s="6"/>
      <c r="BL8118" s="6"/>
      <c r="BM8118" s="6"/>
      <c r="BN8118" s="6"/>
      <c r="BO8118" s="6"/>
      <c r="BP8118" s="6"/>
      <c r="BQ8118" s="6"/>
      <c r="BR8118" s="6"/>
      <c r="BS8118" s="6"/>
      <c r="BT8118" s="6"/>
      <c r="CG8118" s="432"/>
      <c r="CH8118" s="432"/>
      <c r="CL8118" s="174"/>
    </row>
    <row r="8119" spans="29:90" s="168" customFormat="1" x14ac:dyDescent="0.25">
      <c r="AC8119" s="175"/>
      <c r="AD8119" s="175"/>
      <c r="AE8119" s="175"/>
      <c r="AF8119" s="175"/>
      <c r="AG8119" s="175"/>
      <c r="AH8119" s="176"/>
      <c r="AM8119" s="6"/>
      <c r="AN8119" s="6"/>
      <c r="AO8119" s="6"/>
      <c r="AP8119" s="6"/>
      <c r="AQ8119" s="6"/>
      <c r="AR8119" s="6"/>
      <c r="AS8119" s="6"/>
      <c r="AT8119" s="6"/>
      <c r="AU8119" s="6"/>
      <c r="AV8119" s="6"/>
      <c r="AW8119" s="6"/>
      <c r="AX8119" s="6"/>
      <c r="AY8119" s="172"/>
      <c r="AZ8119" s="172"/>
      <c r="BA8119" s="172"/>
      <c r="BB8119" s="6"/>
      <c r="BC8119" s="6"/>
      <c r="BD8119" s="6"/>
      <c r="BE8119" s="6"/>
      <c r="BF8119" s="6"/>
      <c r="BG8119" s="172"/>
      <c r="BH8119" s="172"/>
      <c r="BI8119" s="172"/>
      <c r="BJ8119" s="6"/>
      <c r="BK8119" s="6"/>
      <c r="BL8119" s="6"/>
      <c r="BM8119" s="6"/>
      <c r="BN8119" s="6"/>
      <c r="BO8119" s="6"/>
      <c r="BP8119" s="6"/>
      <c r="BQ8119" s="6"/>
      <c r="BR8119" s="6"/>
      <c r="BS8119" s="6"/>
      <c r="BT8119" s="6"/>
      <c r="CG8119" s="432"/>
      <c r="CH8119" s="432"/>
      <c r="CL8119" s="174"/>
    </row>
    <row r="8120" spans="29:90" s="168" customFormat="1" x14ac:dyDescent="0.25">
      <c r="AC8120" s="175"/>
      <c r="AD8120" s="175"/>
      <c r="AE8120" s="175"/>
      <c r="AF8120" s="175"/>
      <c r="AG8120" s="175"/>
      <c r="AH8120" s="176"/>
      <c r="AM8120" s="6"/>
      <c r="AN8120" s="6"/>
      <c r="AO8120" s="6"/>
      <c r="AP8120" s="6"/>
      <c r="AQ8120" s="6"/>
      <c r="AR8120" s="6"/>
      <c r="AS8120" s="6"/>
      <c r="AT8120" s="6"/>
      <c r="AU8120" s="6"/>
      <c r="AV8120" s="6"/>
      <c r="AW8120" s="6"/>
      <c r="AX8120" s="6"/>
      <c r="AY8120" s="172"/>
      <c r="AZ8120" s="172"/>
      <c r="BA8120" s="172"/>
      <c r="BB8120" s="6"/>
      <c r="BC8120" s="6"/>
      <c r="BD8120" s="6"/>
      <c r="BE8120" s="6"/>
      <c r="BF8120" s="6"/>
      <c r="BG8120" s="172"/>
      <c r="BH8120" s="172"/>
      <c r="BI8120" s="172"/>
      <c r="BJ8120" s="6"/>
      <c r="BK8120" s="6"/>
      <c r="BL8120" s="6"/>
      <c r="BM8120" s="6"/>
      <c r="BN8120" s="6"/>
      <c r="BO8120" s="6"/>
      <c r="BP8120" s="6"/>
      <c r="BQ8120" s="6"/>
      <c r="BR8120" s="6"/>
      <c r="BS8120" s="6"/>
      <c r="BT8120" s="6"/>
      <c r="CG8120" s="432"/>
      <c r="CH8120" s="432"/>
      <c r="CL8120" s="174"/>
    </row>
    <row r="8121" spans="29:90" s="168" customFormat="1" x14ac:dyDescent="0.25">
      <c r="AC8121" s="175"/>
      <c r="AD8121" s="175"/>
      <c r="AE8121" s="175"/>
      <c r="AF8121" s="175"/>
      <c r="AG8121" s="175"/>
      <c r="AH8121" s="176"/>
      <c r="AM8121" s="6"/>
      <c r="AN8121" s="6"/>
      <c r="AO8121" s="6"/>
      <c r="AP8121" s="6"/>
      <c r="AQ8121" s="6"/>
      <c r="AR8121" s="6"/>
      <c r="AS8121" s="6"/>
      <c r="AT8121" s="6"/>
      <c r="AU8121" s="6"/>
      <c r="AV8121" s="6"/>
      <c r="AW8121" s="6"/>
      <c r="AX8121" s="6"/>
      <c r="AY8121" s="172"/>
      <c r="AZ8121" s="172"/>
      <c r="BA8121" s="172"/>
      <c r="BB8121" s="6"/>
      <c r="BC8121" s="6"/>
      <c r="BD8121" s="6"/>
      <c r="BE8121" s="6"/>
      <c r="BF8121" s="6"/>
      <c r="BG8121" s="172"/>
      <c r="BH8121" s="172"/>
      <c r="BI8121" s="172"/>
      <c r="BJ8121" s="6"/>
      <c r="BK8121" s="6"/>
      <c r="BL8121" s="6"/>
      <c r="BM8121" s="6"/>
      <c r="BN8121" s="6"/>
      <c r="BO8121" s="6"/>
      <c r="BP8121" s="6"/>
      <c r="BQ8121" s="6"/>
      <c r="BR8121" s="6"/>
      <c r="BS8121" s="6"/>
      <c r="BT8121" s="6"/>
      <c r="CG8121" s="432"/>
      <c r="CH8121" s="432"/>
      <c r="CL8121" s="174"/>
    </row>
    <row r="8122" spans="29:90" s="168" customFormat="1" x14ac:dyDescent="0.25">
      <c r="AC8122" s="175"/>
      <c r="AD8122" s="175"/>
      <c r="AE8122" s="175"/>
      <c r="AF8122" s="175"/>
      <c r="AG8122" s="175"/>
      <c r="AH8122" s="176"/>
      <c r="AM8122" s="6"/>
      <c r="AN8122" s="6"/>
      <c r="AO8122" s="6"/>
      <c r="AP8122" s="6"/>
      <c r="AQ8122" s="6"/>
      <c r="AR8122" s="6"/>
      <c r="AS8122" s="6"/>
      <c r="AT8122" s="6"/>
      <c r="AU8122" s="6"/>
      <c r="AV8122" s="6"/>
      <c r="AW8122" s="6"/>
      <c r="AX8122" s="6"/>
      <c r="AY8122" s="172"/>
      <c r="AZ8122" s="172"/>
      <c r="BA8122" s="172"/>
      <c r="BB8122" s="6"/>
      <c r="BC8122" s="6"/>
      <c r="BD8122" s="6"/>
      <c r="BE8122" s="6"/>
      <c r="BF8122" s="6"/>
      <c r="BG8122" s="172"/>
      <c r="BH8122" s="172"/>
      <c r="BI8122" s="172"/>
      <c r="BJ8122" s="6"/>
      <c r="BK8122" s="6"/>
      <c r="BL8122" s="6"/>
      <c r="BM8122" s="6"/>
      <c r="BN8122" s="6"/>
      <c r="BO8122" s="6"/>
      <c r="BP8122" s="6"/>
      <c r="BQ8122" s="6"/>
      <c r="BR8122" s="6"/>
      <c r="BS8122" s="6"/>
      <c r="BT8122" s="6"/>
      <c r="CG8122" s="432"/>
      <c r="CH8122" s="432"/>
      <c r="CL8122" s="174"/>
    </row>
    <row r="8123" spans="29:90" s="168" customFormat="1" x14ac:dyDescent="0.25">
      <c r="AC8123" s="175"/>
      <c r="AD8123" s="175"/>
      <c r="AE8123" s="175"/>
      <c r="AF8123" s="175"/>
      <c r="AG8123" s="175"/>
      <c r="AH8123" s="176"/>
      <c r="AM8123" s="6"/>
      <c r="AN8123" s="6"/>
      <c r="AO8123" s="6"/>
      <c r="AP8123" s="6"/>
      <c r="AQ8123" s="6"/>
      <c r="AR8123" s="6"/>
      <c r="AS8123" s="6"/>
      <c r="AT8123" s="6"/>
      <c r="AU8123" s="6"/>
      <c r="AV8123" s="6"/>
      <c r="AW8123" s="6"/>
      <c r="AX8123" s="6"/>
      <c r="AY8123" s="172"/>
      <c r="AZ8123" s="172"/>
      <c r="BA8123" s="172"/>
      <c r="BB8123" s="6"/>
      <c r="BC8123" s="6"/>
      <c r="BD8123" s="6"/>
      <c r="BE8123" s="6"/>
      <c r="BF8123" s="6"/>
      <c r="BG8123" s="172"/>
      <c r="BH8123" s="172"/>
      <c r="BI8123" s="172"/>
      <c r="BJ8123" s="6"/>
      <c r="BK8123" s="6"/>
      <c r="BL8123" s="6"/>
      <c r="BM8123" s="6"/>
      <c r="BN8123" s="6"/>
      <c r="BO8123" s="6"/>
      <c r="BP8123" s="6"/>
      <c r="BQ8123" s="6"/>
      <c r="BR8123" s="6"/>
      <c r="BS8123" s="6"/>
      <c r="BT8123" s="6"/>
      <c r="CG8123" s="432"/>
      <c r="CH8123" s="432"/>
      <c r="CL8123" s="174"/>
    </row>
    <row r="8124" spans="29:90" s="168" customFormat="1" x14ac:dyDescent="0.25">
      <c r="AC8124" s="175"/>
      <c r="AD8124" s="175"/>
      <c r="AE8124" s="175"/>
      <c r="AF8124" s="175"/>
      <c r="AG8124" s="175"/>
      <c r="AH8124" s="176"/>
      <c r="AM8124" s="6"/>
      <c r="AN8124" s="6"/>
      <c r="AO8124" s="6"/>
      <c r="AP8124" s="6"/>
      <c r="AQ8124" s="6"/>
      <c r="AR8124" s="6"/>
      <c r="AS8124" s="6"/>
      <c r="AT8124" s="6"/>
      <c r="AU8124" s="6"/>
      <c r="AV8124" s="6"/>
      <c r="AW8124" s="6"/>
      <c r="AX8124" s="6"/>
      <c r="AY8124" s="172"/>
      <c r="AZ8124" s="172"/>
      <c r="BA8124" s="172"/>
      <c r="BB8124" s="6"/>
      <c r="BC8124" s="6"/>
      <c r="BD8124" s="6"/>
      <c r="BE8124" s="6"/>
      <c r="BF8124" s="6"/>
      <c r="BG8124" s="172"/>
      <c r="BH8124" s="172"/>
      <c r="BI8124" s="172"/>
      <c r="BJ8124" s="6"/>
      <c r="BK8124" s="6"/>
      <c r="BL8124" s="6"/>
      <c r="BM8124" s="6"/>
      <c r="BN8124" s="6"/>
      <c r="BO8124" s="6"/>
      <c r="BP8124" s="6"/>
      <c r="BQ8124" s="6"/>
      <c r="BR8124" s="6"/>
      <c r="BS8124" s="6"/>
      <c r="BT8124" s="6"/>
      <c r="CG8124" s="432"/>
      <c r="CH8124" s="432"/>
      <c r="CL8124" s="174"/>
    </row>
    <row r="8125" spans="29:90" s="168" customFormat="1" x14ac:dyDescent="0.25">
      <c r="AC8125" s="175"/>
      <c r="AD8125" s="175"/>
      <c r="AE8125" s="175"/>
      <c r="AF8125" s="175"/>
      <c r="AG8125" s="175"/>
      <c r="AH8125" s="176"/>
      <c r="AM8125" s="6"/>
      <c r="AN8125" s="6"/>
      <c r="AO8125" s="6"/>
      <c r="AP8125" s="6"/>
      <c r="AQ8125" s="6"/>
      <c r="AR8125" s="6"/>
      <c r="AS8125" s="6"/>
      <c r="AT8125" s="6"/>
      <c r="AU8125" s="6"/>
      <c r="AV8125" s="6"/>
      <c r="AW8125" s="6"/>
      <c r="AX8125" s="6"/>
      <c r="AY8125" s="172"/>
      <c r="AZ8125" s="172"/>
      <c r="BA8125" s="172"/>
      <c r="BB8125" s="6"/>
      <c r="BC8125" s="6"/>
      <c r="BD8125" s="6"/>
      <c r="BE8125" s="6"/>
      <c r="BF8125" s="6"/>
      <c r="BG8125" s="172"/>
      <c r="BH8125" s="172"/>
      <c r="BI8125" s="172"/>
      <c r="BJ8125" s="6"/>
      <c r="BK8125" s="6"/>
      <c r="BL8125" s="6"/>
      <c r="BM8125" s="6"/>
      <c r="BN8125" s="6"/>
      <c r="BO8125" s="6"/>
      <c r="BP8125" s="6"/>
      <c r="BQ8125" s="6"/>
      <c r="BR8125" s="6"/>
      <c r="BS8125" s="6"/>
      <c r="BT8125" s="6"/>
      <c r="CG8125" s="432"/>
      <c r="CH8125" s="432"/>
      <c r="CL8125" s="174"/>
    </row>
    <row r="8126" spans="29:90" s="168" customFormat="1" x14ac:dyDescent="0.25">
      <c r="AC8126" s="175"/>
      <c r="AD8126" s="175"/>
      <c r="AE8126" s="175"/>
      <c r="AF8126" s="175"/>
      <c r="AG8126" s="175"/>
      <c r="AH8126" s="176"/>
      <c r="AM8126" s="6"/>
      <c r="AN8126" s="6"/>
      <c r="AO8126" s="6"/>
      <c r="AP8126" s="6"/>
      <c r="AQ8126" s="6"/>
      <c r="AR8126" s="6"/>
      <c r="AS8126" s="6"/>
      <c r="AT8126" s="6"/>
      <c r="AU8126" s="6"/>
      <c r="AV8126" s="6"/>
      <c r="AW8126" s="6"/>
      <c r="AX8126" s="6"/>
      <c r="AY8126" s="172"/>
      <c r="AZ8126" s="172"/>
      <c r="BA8126" s="172"/>
      <c r="BB8126" s="6"/>
      <c r="BC8126" s="6"/>
      <c r="BD8126" s="6"/>
      <c r="BE8126" s="6"/>
      <c r="BF8126" s="6"/>
      <c r="BG8126" s="172"/>
      <c r="BH8126" s="172"/>
      <c r="BI8126" s="172"/>
      <c r="BJ8126" s="6"/>
      <c r="BK8126" s="6"/>
      <c r="BL8126" s="6"/>
      <c r="BM8126" s="6"/>
      <c r="BN8126" s="6"/>
      <c r="BO8126" s="6"/>
      <c r="BP8126" s="6"/>
      <c r="BQ8126" s="6"/>
      <c r="BR8126" s="6"/>
      <c r="BS8126" s="6"/>
      <c r="BT8126" s="6"/>
      <c r="CG8126" s="432"/>
      <c r="CH8126" s="432"/>
      <c r="CL8126" s="174"/>
    </row>
    <row r="8127" spans="29:90" s="168" customFormat="1" x14ac:dyDescent="0.25">
      <c r="AC8127" s="175"/>
      <c r="AD8127" s="175"/>
      <c r="AE8127" s="175"/>
      <c r="AF8127" s="175"/>
      <c r="AG8127" s="175"/>
      <c r="AH8127" s="176"/>
      <c r="AM8127" s="6"/>
      <c r="AN8127" s="6"/>
      <c r="AO8127" s="6"/>
      <c r="AP8127" s="6"/>
      <c r="AQ8127" s="6"/>
      <c r="AR8127" s="6"/>
      <c r="AS8127" s="6"/>
      <c r="AT8127" s="6"/>
      <c r="AU8127" s="6"/>
      <c r="AV8127" s="6"/>
      <c r="AW8127" s="6"/>
      <c r="AX8127" s="6"/>
      <c r="AY8127" s="172"/>
      <c r="AZ8127" s="172"/>
      <c r="BA8127" s="172"/>
      <c r="BB8127" s="6"/>
      <c r="BC8127" s="6"/>
      <c r="BD8127" s="6"/>
      <c r="BE8127" s="6"/>
      <c r="BF8127" s="6"/>
      <c r="BG8127" s="172"/>
      <c r="BH8127" s="172"/>
      <c r="BI8127" s="172"/>
      <c r="BJ8127" s="6"/>
      <c r="BK8127" s="6"/>
      <c r="BL8127" s="6"/>
      <c r="BM8127" s="6"/>
      <c r="BN8127" s="6"/>
      <c r="BO8127" s="6"/>
      <c r="BP8127" s="6"/>
      <c r="BQ8127" s="6"/>
      <c r="BR8127" s="6"/>
      <c r="BS8127" s="6"/>
      <c r="BT8127" s="6"/>
      <c r="CG8127" s="432"/>
      <c r="CH8127" s="432"/>
      <c r="CL8127" s="174"/>
    </row>
    <row r="8128" spans="29:90" s="168" customFormat="1" x14ac:dyDescent="0.25">
      <c r="AC8128" s="175"/>
      <c r="AD8128" s="175"/>
      <c r="AE8128" s="175"/>
      <c r="AF8128" s="175"/>
      <c r="AG8128" s="175"/>
      <c r="AH8128" s="176"/>
      <c r="AM8128" s="6"/>
      <c r="AN8128" s="6"/>
      <c r="AO8128" s="6"/>
      <c r="AP8128" s="6"/>
      <c r="AQ8128" s="6"/>
      <c r="AR8128" s="6"/>
      <c r="AS8128" s="6"/>
      <c r="AT8128" s="6"/>
      <c r="AU8128" s="6"/>
      <c r="AV8128" s="6"/>
      <c r="AW8128" s="6"/>
      <c r="AX8128" s="6"/>
      <c r="AY8128" s="172"/>
      <c r="AZ8128" s="172"/>
      <c r="BA8128" s="172"/>
      <c r="BB8128" s="6"/>
      <c r="BC8128" s="6"/>
      <c r="BD8128" s="6"/>
      <c r="BE8128" s="6"/>
      <c r="BF8128" s="6"/>
      <c r="BG8128" s="172"/>
      <c r="BH8128" s="172"/>
      <c r="BI8128" s="172"/>
      <c r="BJ8128" s="6"/>
      <c r="BK8128" s="6"/>
      <c r="BL8128" s="6"/>
      <c r="BM8128" s="6"/>
      <c r="BN8128" s="6"/>
      <c r="BO8128" s="6"/>
      <c r="BP8128" s="6"/>
      <c r="BQ8128" s="6"/>
      <c r="BR8128" s="6"/>
      <c r="BS8128" s="6"/>
      <c r="BT8128" s="6"/>
      <c r="CG8128" s="432"/>
      <c r="CH8128" s="432"/>
      <c r="CL8128" s="174"/>
    </row>
    <row r="8129" spans="29:90" s="168" customFormat="1" x14ac:dyDescent="0.25">
      <c r="AC8129" s="175"/>
      <c r="AD8129" s="175"/>
      <c r="AE8129" s="175"/>
      <c r="AF8129" s="175"/>
      <c r="AG8129" s="175"/>
      <c r="AH8129" s="176"/>
      <c r="AM8129" s="6"/>
      <c r="AN8129" s="6"/>
      <c r="AO8129" s="6"/>
      <c r="AP8129" s="6"/>
      <c r="AQ8129" s="6"/>
      <c r="AR8129" s="6"/>
      <c r="AS8129" s="6"/>
      <c r="AT8129" s="6"/>
      <c r="AU8129" s="6"/>
      <c r="AV8129" s="6"/>
      <c r="AW8129" s="6"/>
      <c r="AX8129" s="6"/>
      <c r="AY8129" s="172"/>
      <c r="AZ8129" s="172"/>
      <c r="BA8129" s="172"/>
      <c r="BB8129" s="6"/>
      <c r="BC8129" s="6"/>
      <c r="BD8129" s="6"/>
      <c r="BE8129" s="6"/>
      <c r="BF8129" s="6"/>
      <c r="BG8129" s="172"/>
      <c r="BH8129" s="172"/>
      <c r="BI8129" s="172"/>
      <c r="BJ8129" s="6"/>
      <c r="BK8129" s="6"/>
      <c r="BL8129" s="6"/>
      <c r="BM8129" s="6"/>
      <c r="BN8129" s="6"/>
      <c r="BO8129" s="6"/>
      <c r="BP8129" s="6"/>
      <c r="BQ8129" s="6"/>
      <c r="BR8129" s="6"/>
      <c r="BS8129" s="6"/>
      <c r="BT8129" s="6"/>
      <c r="CG8129" s="432"/>
      <c r="CH8129" s="432"/>
      <c r="CL8129" s="174"/>
    </row>
    <row r="8130" spans="29:90" s="168" customFormat="1" x14ac:dyDescent="0.25">
      <c r="AC8130" s="175"/>
      <c r="AD8130" s="175"/>
      <c r="AE8130" s="175"/>
      <c r="AF8130" s="175"/>
      <c r="AG8130" s="175"/>
      <c r="AH8130" s="176"/>
      <c r="AM8130" s="6"/>
      <c r="AN8130" s="6"/>
      <c r="AO8130" s="6"/>
      <c r="AP8130" s="6"/>
      <c r="AQ8130" s="6"/>
      <c r="AR8130" s="6"/>
      <c r="AS8130" s="6"/>
      <c r="AT8130" s="6"/>
      <c r="AU8130" s="6"/>
      <c r="AV8130" s="6"/>
      <c r="AW8130" s="6"/>
      <c r="AX8130" s="6"/>
      <c r="AY8130" s="172"/>
      <c r="AZ8130" s="172"/>
      <c r="BA8130" s="172"/>
      <c r="BB8130" s="6"/>
      <c r="BC8130" s="6"/>
      <c r="BD8130" s="6"/>
      <c r="BE8130" s="6"/>
      <c r="BF8130" s="6"/>
      <c r="BG8130" s="172"/>
      <c r="BH8130" s="172"/>
      <c r="BI8130" s="172"/>
      <c r="BJ8130" s="6"/>
      <c r="BK8130" s="6"/>
      <c r="BL8130" s="6"/>
      <c r="BM8130" s="6"/>
      <c r="BN8130" s="6"/>
      <c r="BO8130" s="6"/>
      <c r="BP8130" s="6"/>
      <c r="BQ8130" s="6"/>
      <c r="BR8130" s="6"/>
      <c r="BS8130" s="6"/>
      <c r="BT8130" s="6"/>
      <c r="CG8130" s="432"/>
      <c r="CH8130" s="432"/>
      <c r="CL8130" s="174"/>
    </row>
    <row r="8131" spans="29:90" s="168" customFormat="1" x14ac:dyDescent="0.25">
      <c r="AC8131" s="175"/>
      <c r="AD8131" s="175"/>
      <c r="AE8131" s="175"/>
      <c r="AF8131" s="175"/>
      <c r="AG8131" s="175"/>
      <c r="AH8131" s="176"/>
      <c r="AM8131" s="6"/>
      <c r="AN8131" s="6"/>
      <c r="AO8131" s="6"/>
      <c r="AP8131" s="6"/>
      <c r="AQ8131" s="6"/>
      <c r="AR8131" s="6"/>
      <c r="AS8131" s="6"/>
      <c r="AT8131" s="6"/>
      <c r="AU8131" s="6"/>
      <c r="AV8131" s="6"/>
      <c r="AW8131" s="6"/>
      <c r="AX8131" s="6"/>
      <c r="AY8131" s="172"/>
      <c r="AZ8131" s="172"/>
      <c r="BA8131" s="172"/>
      <c r="BB8131" s="6"/>
      <c r="BC8131" s="6"/>
      <c r="BD8131" s="6"/>
      <c r="BE8131" s="6"/>
      <c r="BF8131" s="6"/>
      <c r="BG8131" s="172"/>
      <c r="BH8131" s="172"/>
      <c r="BI8131" s="172"/>
      <c r="BJ8131" s="6"/>
      <c r="BK8131" s="6"/>
      <c r="BL8131" s="6"/>
      <c r="BM8131" s="6"/>
      <c r="BN8131" s="6"/>
      <c r="BO8131" s="6"/>
      <c r="BP8131" s="6"/>
      <c r="BQ8131" s="6"/>
      <c r="BR8131" s="6"/>
      <c r="BS8131" s="6"/>
      <c r="BT8131" s="6"/>
      <c r="CG8131" s="432"/>
      <c r="CH8131" s="432"/>
      <c r="CL8131" s="174"/>
    </row>
    <row r="8132" spans="29:90" s="168" customFormat="1" x14ac:dyDescent="0.25">
      <c r="AC8132" s="175"/>
      <c r="AD8132" s="175"/>
      <c r="AE8132" s="175"/>
      <c r="AF8132" s="175"/>
      <c r="AG8132" s="175"/>
      <c r="AH8132" s="176"/>
      <c r="AM8132" s="6"/>
      <c r="AN8132" s="6"/>
      <c r="AO8132" s="6"/>
      <c r="AP8132" s="6"/>
      <c r="AQ8132" s="6"/>
      <c r="AR8132" s="6"/>
      <c r="AS8132" s="6"/>
      <c r="AT8132" s="6"/>
      <c r="AU8132" s="6"/>
      <c r="AV8132" s="6"/>
      <c r="AW8132" s="6"/>
      <c r="AX8132" s="6"/>
      <c r="AY8132" s="172"/>
      <c r="AZ8132" s="172"/>
      <c r="BA8132" s="172"/>
      <c r="BB8132" s="6"/>
      <c r="BC8132" s="6"/>
      <c r="BD8132" s="6"/>
      <c r="BE8132" s="6"/>
      <c r="BF8132" s="6"/>
      <c r="BG8132" s="172"/>
      <c r="BH8132" s="172"/>
      <c r="BI8132" s="172"/>
      <c r="BJ8132" s="6"/>
      <c r="BK8132" s="6"/>
      <c r="BL8132" s="6"/>
      <c r="BM8132" s="6"/>
      <c r="BN8132" s="6"/>
      <c r="BO8132" s="6"/>
      <c r="BP8132" s="6"/>
      <c r="BQ8132" s="6"/>
      <c r="BR8132" s="6"/>
      <c r="BS8132" s="6"/>
      <c r="BT8132" s="6"/>
      <c r="CG8132" s="432"/>
      <c r="CH8132" s="432"/>
      <c r="CL8132" s="174"/>
    </row>
    <row r="8133" spans="29:90" s="168" customFormat="1" x14ac:dyDescent="0.25">
      <c r="AC8133" s="175"/>
      <c r="AD8133" s="175"/>
      <c r="AE8133" s="175"/>
      <c r="AF8133" s="175"/>
      <c r="AG8133" s="175"/>
      <c r="AH8133" s="176"/>
      <c r="AM8133" s="6"/>
      <c r="AN8133" s="6"/>
      <c r="AO8133" s="6"/>
      <c r="AP8133" s="6"/>
      <c r="AQ8133" s="6"/>
      <c r="AR8133" s="6"/>
      <c r="AS8133" s="6"/>
      <c r="AT8133" s="6"/>
      <c r="AU8133" s="6"/>
      <c r="AV8133" s="6"/>
      <c r="AW8133" s="6"/>
      <c r="AX8133" s="6"/>
      <c r="AY8133" s="172"/>
      <c r="AZ8133" s="172"/>
      <c r="BA8133" s="172"/>
      <c r="BB8133" s="6"/>
      <c r="BC8133" s="6"/>
      <c r="BD8133" s="6"/>
      <c r="BE8133" s="6"/>
      <c r="BF8133" s="6"/>
      <c r="BG8133" s="172"/>
      <c r="BH8133" s="172"/>
      <c r="BI8133" s="172"/>
      <c r="BJ8133" s="6"/>
      <c r="BK8133" s="6"/>
      <c r="BL8133" s="6"/>
      <c r="BM8133" s="6"/>
      <c r="BN8133" s="6"/>
      <c r="BO8133" s="6"/>
      <c r="BP8133" s="6"/>
      <c r="BQ8133" s="6"/>
      <c r="BR8133" s="6"/>
      <c r="BS8133" s="6"/>
      <c r="BT8133" s="6"/>
      <c r="CG8133" s="432"/>
      <c r="CH8133" s="432"/>
      <c r="CL8133" s="174"/>
    </row>
    <row r="8134" spans="29:90" s="168" customFormat="1" x14ac:dyDescent="0.25">
      <c r="AC8134" s="175"/>
      <c r="AD8134" s="175"/>
      <c r="AE8134" s="175"/>
      <c r="AF8134" s="175"/>
      <c r="AG8134" s="175"/>
      <c r="AH8134" s="176"/>
      <c r="AM8134" s="6"/>
      <c r="AN8134" s="6"/>
      <c r="AO8134" s="6"/>
      <c r="AP8134" s="6"/>
      <c r="AQ8134" s="6"/>
      <c r="AR8134" s="6"/>
      <c r="AS8134" s="6"/>
      <c r="AT8134" s="6"/>
      <c r="AU8134" s="6"/>
      <c r="AV8134" s="6"/>
      <c r="AW8134" s="6"/>
      <c r="AX8134" s="6"/>
      <c r="AY8134" s="172"/>
      <c r="AZ8134" s="172"/>
      <c r="BA8134" s="172"/>
      <c r="BB8134" s="6"/>
      <c r="BC8134" s="6"/>
      <c r="BD8134" s="6"/>
      <c r="BE8134" s="6"/>
      <c r="BF8134" s="6"/>
      <c r="BG8134" s="172"/>
      <c r="BH8134" s="172"/>
      <c r="BI8134" s="172"/>
      <c r="BJ8134" s="6"/>
      <c r="BK8134" s="6"/>
      <c r="BL8134" s="6"/>
      <c r="BM8134" s="6"/>
      <c r="BN8134" s="6"/>
      <c r="BO8134" s="6"/>
      <c r="BP8134" s="6"/>
      <c r="BQ8134" s="6"/>
      <c r="BR8134" s="6"/>
      <c r="BS8134" s="6"/>
      <c r="BT8134" s="6"/>
      <c r="CG8134" s="432"/>
      <c r="CH8134" s="432"/>
      <c r="CL8134" s="174"/>
    </row>
    <row r="8135" spans="29:90" s="168" customFormat="1" x14ac:dyDescent="0.25">
      <c r="AC8135" s="175"/>
      <c r="AD8135" s="175"/>
      <c r="AE8135" s="175"/>
      <c r="AF8135" s="175"/>
      <c r="AG8135" s="175"/>
      <c r="AH8135" s="176"/>
      <c r="AM8135" s="6"/>
      <c r="AN8135" s="6"/>
      <c r="AO8135" s="6"/>
      <c r="AP8135" s="6"/>
      <c r="AQ8135" s="6"/>
      <c r="AR8135" s="6"/>
      <c r="AS8135" s="6"/>
      <c r="AT8135" s="6"/>
      <c r="AU8135" s="6"/>
      <c r="AV8135" s="6"/>
      <c r="AW8135" s="6"/>
      <c r="AX8135" s="6"/>
      <c r="AY8135" s="172"/>
      <c r="AZ8135" s="172"/>
      <c r="BA8135" s="172"/>
      <c r="BB8135" s="6"/>
      <c r="BC8135" s="6"/>
      <c r="BD8135" s="6"/>
      <c r="BE8135" s="6"/>
      <c r="BF8135" s="6"/>
      <c r="BG8135" s="172"/>
      <c r="BH8135" s="172"/>
      <c r="BI8135" s="172"/>
      <c r="BJ8135" s="6"/>
      <c r="BK8135" s="6"/>
      <c r="BL8135" s="6"/>
      <c r="BM8135" s="6"/>
      <c r="BN8135" s="6"/>
      <c r="BO8135" s="6"/>
      <c r="BP8135" s="6"/>
      <c r="BQ8135" s="6"/>
      <c r="BR8135" s="6"/>
      <c r="BS8135" s="6"/>
      <c r="BT8135" s="6"/>
      <c r="CG8135" s="432"/>
      <c r="CH8135" s="432"/>
      <c r="CL8135" s="174"/>
    </row>
    <row r="8136" spans="29:90" s="168" customFormat="1" x14ac:dyDescent="0.25">
      <c r="AC8136" s="175"/>
      <c r="AD8136" s="175"/>
      <c r="AE8136" s="175"/>
      <c r="AF8136" s="175"/>
      <c r="AG8136" s="175"/>
      <c r="AH8136" s="176"/>
      <c r="AM8136" s="6"/>
      <c r="AN8136" s="6"/>
      <c r="AO8136" s="6"/>
      <c r="AP8136" s="6"/>
      <c r="AQ8136" s="6"/>
      <c r="AR8136" s="6"/>
      <c r="AS8136" s="6"/>
      <c r="AT8136" s="6"/>
      <c r="AU8136" s="6"/>
      <c r="AV8136" s="6"/>
      <c r="AW8136" s="6"/>
      <c r="AX8136" s="6"/>
      <c r="AY8136" s="172"/>
      <c r="AZ8136" s="172"/>
      <c r="BA8136" s="172"/>
      <c r="BB8136" s="6"/>
      <c r="BC8136" s="6"/>
      <c r="BD8136" s="6"/>
      <c r="BE8136" s="6"/>
      <c r="BF8136" s="6"/>
      <c r="BG8136" s="172"/>
      <c r="BH8136" s="172"/>
      <c r="BI8136" s="172"/>
      <c r="BJ8136" s="6"/>
      <c r="BK8136" s="6"/>
      <c r="BL8136" s="6"/>
      <c r="BM8136" s="6"/>
      <c r="BN8136" s="6"/>
      <c r="BO8136" s="6"/>
      <c r="BP8136" s="6"/>
      <c r="BQ8136" s="6"/>
      <c r="BR8136" s="6"/>
      <c r="BS8136" s="6"/>
      <c r="BT8136" s="6"/>
      <c r="CG8136" s="432"/>
      <c r="CH8136" s="432"/>
      <c r="CL8136" s="174"/>
    </row>
    <row r="8137" spans="29:90" s="168" customFormat="1" x14ac:dyDescent="0.25">
      <c r="AC8137" s="175"/>
      <c r="AD8137" s="175"/>
      <c r="AE8137" s="175"/>
      <c r="AF8137" s="175"/>
      <c r="AG8137" s="175"/>
      <c r="AH8137" s="176"/>
      <c r="AM8137" s="6"/>
      <c r="AN8137" s="6"/>
      <c r="AO8137" s="6"/>
      <c r="AP8137" s="6"/>
      <c r="AQ8137" s="6"/>
      <c r="AR8137" s="6"/>
      <c r="AS8137" s="6"/>
      <c r="AT8137" s="6"/>
      <c r="AU8137" s="6"/>
      <c r="AV8137" s="6"/>
      <c r="AW8137" s="6"/>
      <c r="AX8137" s="6"/>
      <c r="AY8137" s="172"/>
      <c r="AZ8137" s="172"/>
      <c r="BA8137" s="172"/>
      <c r="BB8137" s="6"/>
      <c r="BC8137" s="6"/>
      <c r="BD8137" s="6"/>
      <c r="BE8137" s="6"/>
      <c r="BF8137" s="6"/>
      <c r="BG8137" s="172"/>
      <c r="BH8137" s="172"/>
      <c r="BI8137" s="172"/>
      <c r="BJ8137" s="6"/>
      <c r="BK8137" s="6"/>
      <c r="BL8137" s="6"/>
      <c r="BM8137" s="6"/>
      <c r="BN8137" s="6"/>
      <c r="BO8137" s="6"/>
      <c r="BP8137" s="6"/>
      <c r="BQ8137" s="6"/>
      <c r="BR8137" s="6"/>
      <c r="BS8137" s="6"/>
      <c r="BT8137" s="6"/>
      <c r="CG8137" s="432"/>
      <c r="CH8137" s="432"/>
      <c r="CL8137" s="174"/>
    </row>
    <row r="8138" spans="29:90" s="168" customFormat="1" x14ac:dyDescent="0.25">
      <c r="AC8138" s="175"/>
      <c r="AD8138" s="175"/>
      <c r="AE8138" s="175"/>
      <c r="AF8138" s="175"/>
      <c r="AG8138" s="175"/>
      <c r="AH8138" s="176"/>
      <c r="AM8138" s="6"/>
      <c r="AN8138" s="6"/>
      <c r="AO8138" s="6"/>
      <c r="AP8138" s="6"/>
      <c r="AQ8138" s="6"/>
      <c r="AR8138" s="6"/>
      <c r="AS8138" s="6"/>
      <c r="AT8138" s="6"/>
      <c r="AU8138" s="6"/>
      <c r="AV8138" s="6"/>
      <c r="AW8138" s="6"/>
      <c r="AX8138" s="6"/>
      <c r="AY8138" s="172"/>
      <c r="AZ8138" s="172"/>
      <c r="BA8138" s="172"/>
      <c r="BB8138" s="6"/>
      <c r="BC8138" s="6"/>
      <c r="BD8138" s="6"/>
      <c r="BE8138" s="6"/>
      <c r="BF8138" s="6"/>
      <c r="BG8138" s="172"/>
      <c r="BH8138" s="172"/>
      <c r="BI8138" s="172"/>
      <c r="BJ8138" s="6"/>
      <c r="BK8138" s="6"/>
      <c r="BL8138" s="6"/>
      <c r="BM8138" s="6"/>
      <c r="BN8138" s="6"/>
      <c r="BO8138" s="6"/>
      <c r="BP8138" s="6"/>
      <c r="BQ8138" s="6"/>
      <c r="BR8138" s="6"/>
      <c r="BS8138" s="6"/>
      <c r="BT8138" s="6"/>
      <c r="CG8138" s="432"/>
      <c r="CH8138" s="432"/>
      <c r="CL8138" s="174"/>
    </row>
    <row r="8139" spans="29:90" s="168" customFormat="1" x14ac:dyDescent="0.25">
      <c r="AC8139" s="175"/>
      <c r="AD8139" s="175"/>
      <c r="AE8139" s="175"/>
      <c r="AF8139" s="175"/>
      <c r="AG8139" s="175"/>
      <c r="AH8139" s="176"/>
      <c r="AM8139" s="6"/>
      <c r="AN8139" s="6"/>
      <c r="AO8139" s="6"/>
      <c r="AP8139" s="6"/>
      <c r="AQ8139" s="6"/>
      <c r="AR8139" s="6"/>
      <c r="AS8139" s="6"/>
      <c r="AT8139" s="6"/>
      <c r="AU8139" s="6"/>
      <c r="AV8139" s="6"/>
      <c r="AW8139" s="6"/>
      <c r="AX8139" s="6"/>
      <c r="AY8139" s="172"/>
      <c r="AZ8139" s="172"/>
      <c r="BA8139" s="172"/>
      <c r="BB8139" s="6"/>
      <c r="BC8139" s="6"/>
      <c r="BD8139" s="6"/>
      <c r="BE8139" s="6"/>
      <c r="BF8139" s="6"/>
      <c r="BG8139" s="172"/>
      <c r="BH8139" s="172"/>
      <c r="BI8139" s="172"/>
      <c r="BJ8139" s="6"/>
      <c r="BK8139" s="6"/>
      <c r="BL8139" s="6"/>
      <c r="BM8139" s="6"/>
      <c r="BN8139" s="6"/>
      <c r="BO8139" s="6"/>
      <c r="BP8139" s="6"/>
      <c r="BQ8139" s="6"/>
      <c r="BR8139" s="6"/>
      <c r="BS8139" s="6"/>
      <c r="BT8139" s="6"/>
      <c r="CG8139" s="432"/>
      <c r="CH8139" s="432"/>
      <c r="CL8139" s="174"/>
    </row>
    <row r="8140" spans="29:90" s="168" customFormat="1" x14ac:dyDescent="0.25">
      <c r="AC8140" s="175"/>
      <c r="AD8140" s="175"/>
      <c r="AE8140" s="175"/>
      <c r="AF8140" s="175"/>
      <c r="AG8140" s="175"/>
      <c r="AH8140" s="176"/>
      <c r="AM8140" s="6"/>
      <c r="AN8140" s="6"/>
      <c r="AO8140" s="6"/>
      <c r="AP8140" s="6"/>
      <c r="AQ8140" s="6"/>
      <c r="AR8140" s="6"/>
      <c r="AS8140" s="6"/>
      <c r="AT8140" s="6"/>
      <c r="AU8140" s="6"/>
      <c r="AV8140" s="6"/>
      <c r="AW8140" s="6"/>
      <c r="AX8140" s="6"/>
      <c r="AY8140" s="172"/>
      <c r="AZ8140" s="172"/>
      <c r="BA8140" s="172"/>
      <c r="BB8140" s="6"/>
      <c r="BC8140" s="6"/>
      <c r="BD8140" s="6"/>
      <c r="BE8140" s="6"/>
      <c r="BF8140" s="6"/>
      <c r="BG8140" s="172"/>
      <c r="BH8140" s="172"/>
      <c r="BI8140" s="172"/>
      <c r="BJ8140" s="6"/>
      <c r="BK8140" s="6"/>
      <c r="BL8140" s="6"/>
      <c r="BM8140" s="6"/>
      <c r="BN8140" s="6"/>
      <c r="BO8140" s="6"/>
      <c r="BP8140" s="6"/>
      <c r="BQ8140" s="6"/>
      <c r="BR8140" s="6"/>
      <c r="BS8140" s="6"/>
      <c r="BT8140" s="6"/>
      <c r="CG8140" s="432"/>
      <c r="CH8140" s="432"/>
      <c r="CL8140" s="174"/>
    </row>
    <row r="8141" spans="29:90" s="168" customFormat="1" x14ac:dyDescent="0.25">
      <c r="AC8141" s="175"/>
      <c r="AD8141" s="175"/>
      <c r="AE8141" s="175"/>
      <c r="AF8141" s="175"/>
      <c r="AG8141" s="175"/>
      <c r="AH8141" s="176"/>
      <c r="AM8141" s="6"/>
      <c r="AN8141" s="6"/>
      <c r="AO8141" s="6"/>
      <c r="AP8141" s="6"/>
      <c r="AQ8141" s="6"/>
      <c r="AR8141" s="6"/>
      <c r="AS8141" s="6"/>
      <c r="AT8141" s="6"/>
      <c r="AU8141" s="6"/>
      <c r="AV8141" s="6"/>
      <c r="AW8141" s="6"/>
      <c r="AX8141" s="6"/>
      <c r="AY8141" s="172"/>
      <c r="AZ8141" s="172"/>
      <c r="BA8141" s="172"/>
      <c r="BB8141" s="6"/>
      <c r="BC8141" s="6"/>
      <c r="BD8141" s="6"/>
      <c r="BE8141" s="6"/>
      <c r="BF8141" s="6"/>
      <c r="BG8141" s="172"/>
      <c r="BH8141" s="172"/>
      <c r="BI8141" s="172"/>
      <c r="BJ8141" s="6"/>
      <c r="BK8141" s="6"/>
      <c r="BL8141" s="6"/>
      <c r="BM8141" s="6"/>
      <c r="BN8141" s="6"/>
      <c r="BO8141" s="6"/>
      <c r="BP8141" s="6"/>
      <c r="BQ8141" s="6"/>
      <c r="BR8141" s="6"/>
      <c r="BS8141" s="6"/>
      <c r="BT8141" s="6"/>
      <c r="CG8141" s="432"/>
      <c r="CH8141" s="432"/>
      <c r="CL8141" s="174"/>
    </row>
    <row r="8142" spans="29:90" s="168" customFormat="1" x14ac:dyDescent="0.25">
      <c r="AC8142" s="175"/>
      <c r="AD8142" s="175"/>
      <c r="AE8142" s="175"/>
      <c r="AF8142" s="175"/>
      <c r="AG8142" s="175"/>
      <c r="AH8142" s="176"/>
      <c r="AM8142" s="6"/>
      <c r="AN8142" s="6"/>
      <c r="AO8142" s="6"/>
      <c r="AP8142" s="6"/>
      <c r="AQ8142" s="6"/>
      <c r="AR8142" s="6"/>
      <c r="AS8142" s="6"/>
      <c r="AT8142" s="6"/>
      <c r="AU8142" s="6"/>
      <c r="AV8142" s="6"/>
      <c r="AW8142" s="6"/>
      <c r="AX8142" s="6"/>
      <c r="AY8142" s="172"/>
      <c r="AZ8142" s="172"/>
      <c r="BA8142" s="172"/>
      <c r="BB8142" s="6"/>
      <c r="BC8142" s="6"/>
      <c r="BD8142" s="6"/>
      <c r="BE8142" s="6"/>
      <c r="BF8142" s="6"/>
      <c r="BG8142" s="172"/>
      <c r="BH8142" s="172"/>
      <c r="BI8142" s="172"/>
      <c r="BJ8142" s="6"/>
      <c r="BK8142" s="6"/>
      <c r="BL8142" s="6"/>
      <c r="BM8142" s="6"/>
      <c r="BN8142" s="6"/>
      <c r="BO8142" s="6"/>
      <c r="BP8142" s="6"/>
      <c r="BQ8142" s="6"/>
      <c r="BR8142" s="6"/>
      <c r="BS8142" s="6"/>
      <c r="BT8142" s="6"/>
      <c r="CG8142" s="432"/>
      <c r="CH8142" s="432"/>
      <c r="CL8142" s="174"/>
    </row>
    <row r="8143" spans="29:90" s="168" customFormat="1" x14ac:dyDescent="0.25">
      <c r="AC8143" s="175"/>
      <c r="AD8143" s="175"/>
      <c r="AE8143" s="175"/>
      <c r="AF8143" s="175"/>
      <c r="AG8143" s="175"/>
      <c r="AH8143" s="176"/>
      <c r="AM8143" s="6"/>
      <c r="AN8143" s="6"/>
      <c r="AO8143" s="6"/>
      <c r="AP8143" s="6"/>
      <c r="AQ8143" s="6"/>
      <c r="AR8143" s="6"/>
      <c r="AS8143" s="6"/>
      <c r="AT8143" s="6"/>
      <c r="AU8143" s="6"/>
      <c r="AV8143" s="6"/>
      <c r="AW8143" s="6"/>
      <c r="AX8143" s="6"/>
      <c r="AY8143" s="172"/>
      <c r="AZ8143" s="172"/>
      <c r="BA8143" s="172"/>
      <c r="BB8143" s="6"/>
      <c r="BC8143" s="6"/>
      <c r="BD8143" s="6"/>
      <c r="BE8143" s="6"/>
      <c r="BF8143" s="6"/>
      <c r="BG8143" s="172"/>
      <c r="BH8143" s="172"/>
      <c r="BI8143" s="172"/>
      <c r="BJ8143" s="6"/>
      <c r="BK8143" s="6"/>
      <c r="BL8143" s="6"/>
      <c r="BM8143" s="6"/>
      <c r="BN8143" s="6"/>
      <c r="BO8143" s="6"/>
      <c r="BP8143" s="6"/>
      <c r="BQ8143" s="6"/>
      <c r="BR8143" s="6"/>
      <c r="BS8143" s="6"/>
      <c r="BT8143" s="6"/>
      <c r="CG8143" s="432"/>
      <c r="CH8143" s="432"/>
      <c r="CL8143" s="174"/>
    </row>
    <row r="8144" spans="29:90" s="168" customFormat="1" x14ac:dyDescent="0.25">
      <c r="AC8144" s="175"/>
      <c r="AD8144" s="175"/>
      <c r="AE8144" s="175"/>
      <c r="AF8144" s="175"/>
      <c r="AG8144" s="175"/>
      <c r="AH8144" s="176"/>
      <c r="AM8144" s="6"/>
      <c r="AN8144" s="6"/>
      <c r="AO8144" s="6"/>
      <c r="AP8144" s="6"/>
      <c r="AQ8144" s="6"/>
      <c r="AR8144" s="6"/>
      <c r="AS8144" s="6"/>
      <c r="AT8144" s="6"/>
      <c r="AU8144" s="6"/>
      <c r="AV8144" s="6"/>
      <c r="AW8144" s="6"/>
      <c r="AX8144" s="6"/>
      <c r="AY8144" s="172"/>
      <c r="AZ8144" s="172"/>
      <c r="BA8144" s="172"/>
      <c r="BB8144" s="6"/>
      <c r="BC8144" s="6"/>
      <c r="BD8144" s="6"/>
      <c r="BE8144" s="6"/>
      <c r="BF8144" s="6"/>
      <c r="BG8144" s="172"/>
      <c r="BH8144" s="172"/>
      <c r="BI8144" s="172"/>
      <c r="BJ8144" s="6"/>
      <c r="BK8144" s="6"/>
      <c r="BL8144" s="6"/>
      <c r="BM8144" s="6"/>
      <c r="BN8144" s="6"/>
      <c r="BO8144" s="6"/>
      <c r="BP8144" s="6"/>
      <c r="BQ8144" s="6"/>
      <c r="BR8144" s="6"/>
      <c r="BS8144" s="6"/>
      <c r="BT8144" s="6"/>
      <c r="CG8144" s="432"/>
      <c r="CH8144" s="432"/>
      <c r="CL8144" s="174"/>
    </row>
    <row r="8145" spans="29:90" s="168" customFormat="1" x14ac:dyDescent="0.25">
      <c r="AC8145" s="175"/>
      <c r="AD8145" s="175"/>
      <c r="AE8145" s="175"/>
      <c r="AF8145" s="175"/>
      <c r="AG8145" s="175"/>
      <c r="AH8145" s="176"/>
      <c r="AM8145" s="6"/>
      <c r="AN8145" s="6"/>
      <c r="AO8145" s="6"/>
      <c r="AP8145" s="6"/>
      <c r="AQ8145" s="6"/>
      <c r="AR8145" s="6"/>
      <c r="AS8145" s="6"/>
      <c r="AT8145" s="6"/>
      <c r="AU8145" s="6"/>
      <c r="AV8145" s="6"/>
      <c r="AW8145" s="6"/>
      <c r="AX8145" s="6"/>
      <c r="AY8145" s="172"/>
      <c r="AZ8145" s="172"/>
      <c r="BA8145" s="172"/>
      <c r="BB8145" s="6"/>
      <c r="BC8145" s="6"/>
      <c r="BD8145" s="6"/>
      <c r="BE8145" s="6"/>
      <c r="BF8145" s="6"/>
      <c r="BG8145" s="172"/>
      <c r="BH8145" s="172"/>
      <c r="BI8145" s="172"/>
      <c r="BJ8145" s="6"/>
      <c r="BK8145" s="6"/>
      <c r="BL8145" s="6"/>
      <c r="BM8145" s="6"/>
      <c r="BN8145" s="6"/>
      <c r="BO8145" s="6"/>
      <c r="BP8145" s="6"/>
      <c r="BQ8145" s="6"/>
      <c r="BR8145" s="6"/>
      <c r="BS8145" s="6"/>
      <c r="BT8145" s="6"/>
      <c r="CG8145" s="432"/>
      <c r="CH8145" s="432"/>
      <c r="CL8145" s="174"/>
    </row>
    <row r="8146" spans="29:90" s="168" customFormat="1" x14ac:dyDescent="0.25">
      <c r="AC8146" s="175"/>
      <c r="AD8146" s="175"/>
      <c r="AE8146" s="175"/>
      <c r="AF8146" s="175"/>
      <c r="AG8146" s="175"/>
      <c r="AH8146" s="176"/>
      <c r="AM8146" s="6"/>
      <c r="AN8146" s="6"/>
      <c r="AO8146" s="6"/>
      <c r="AP8146" s="6"/>
      <c r="AQ8146" s="6"/>
      <c r="AR8146" s="6"/>
      <c r="AS8146" s="6"/>
      <c r="AT8146" s="6"/>
      <c r="AU8146" s="6"/>
      <c r="AV8146" s="6"/>
      <c r="AW8146" s="6"/>
      <c r="AX8146" s="6"/>
      <c r="AY8146" s="172"/>
      <c r="AZ8146" s="172"/>
      <c r="BA8146" s="172"/>
      <c r="BB8146" s="6"/>
      <c r="BC8146" s="6"/>
      <c r="BD8146" s="6"/>
      <c r="BE8146" s="6"/>
      <c r="BF8146" s="6"/>
      <c r="BG8146" s="172"/>
      <c r="BH8146" s="172"/>
      <c r="BI8146" s="172"/>
      <c r="BJ8146" s="6"/>
      <c r="BK8146" s="6"/>
      <c r="BL8146" s="6"/>
      <c r="BM8146" s="6"/>
      <c r="BN8146" s="6"/>
      <c r="BO8146" s="6"/>
      <c r="BP8146" s="6"/>
      <c r="BQ8146" s="6"/>
      <c r="BR8146" s="6"/>
      <c r="BS8146" s="6"/>
      <c r="BT8146" s="6"/>
      <c r="CG8146" s="432"/>
      <c r="CH8146" s="432"/>
      <c r="CL8146" s="174"/>
    </row>
    <row r="8147" spans="29:90" s="168" customFormat="1" x14ac:dyDescent="0.25">
      <c r="AC8147" s="175"/>
      <c r="AD8147" s="175"/>
      <c r="AE8147" s="175"/>
      <c r="AF8147" s="175"/>
      <c r="AG8147" s="175"/>
      <c r="AH8147" s="176"/>
      <c r="AM8147" s="6"/>
      <c r="AN8147" s="6"/>
      <c r="AO8147" s="6"/>
      <c r="AP8147" s="6"/>
      <c r="AQ8147" s="6"/>
      <c r="AR8147" s="6"/>
      <c r="AS8147" s="6"/>
      <c r="AT8147" s="6"/>
      <c r="AU8147" s="6"/>
      <c r="AV8147" s="6"/>
      <c r="AW8147" s="6"/>
      <c r="AX8147" s="6"/>
      <c r="AY8147" s="172"/>
      <c r="AZ8147" s="172"/>
      <c r="BA8147" s="172"/>
      <c r="BB8147" s="6"/>
      <c r="BC8147" s="6"/>
      <c r="BD8147" s="6"/>
      <c r="BE8147" s="6"/>
      <c r="BF8147" s="6"/>
      <c r="BG8147" s="172"/>
      <c r="BH8147" s="172"/>
      <c r="BI8147" s="172"/>
      <c r="BJ8147" s="6"/>
      <c r="BK8147" s="6"/>
      <c r="BL8147" s="6"/>
      <c r="BM8147" s="6"/>
      <c r="BN8147" s="6"/>
      <c r="BO8147" s="6"/>
      <c r="BP8147" s="6"/>
      <c r="BQ8147" s="6"/>
      <c r="BR8147" s="6"/>
      <c r="BS8147" s="6"/>
      <c r="BT8147" s="6"/>
      <c r="CG8147" s="432"/>
      <c r="CH8147" s="432"/>
      <c r="CL8147" s="174"/>
    </row>
    <row r="8148" spans="29:90" s="168" customFormat="1" x14ac:dyDescent="0.25">
      <c r="AC8148" s="175"/>
      <c r="AD8148" s="175"/>
      <c r="AE8148" s="175"/>
      <c r="AF8148" s="175"/>
      <c r="AG8148" s="175"/>
      <c r="AH8148" s="176"/>
      <c r="AM8148" s="6"/>
      <c r="AN8148" s="6"/>
      <c r="AO8148" s="6"/>
      <c r="AP8148" s="6"/>
      <c r="AQ8148" s="6"/>
      <c r="AR8148" s="6"/>
      <c r="AS8148" s="6"/>
      <c r="AT8148" s="6"/>
      <c r="AU8148" s="6"/>
      <c r="AV8148" s="6"/>
      <c r="AW8148" s="6"/>
      <c r="AX8148" s="6"/>
      <c r="AY8148" s="172"/>
      <c r="AZ8148" s="172"/>
      <c r="BA8148" s="172"/>
      <c r="BB8148" s="6"/>
      <c r="BC8148" s="6"/>
      <c r="BD8148" s="6"/>
      <c r="BE8148" s="6"/>
      <c r="BF8148" s="6"/>
      <c r="BG8148" s="172"/>
      <c r="BH8148" s="172"/>
      <c r="BI8148" s="172"/>
      <c r="BJ8148" s="6"/>
      <c r="BK8148" s="6"/>
      <c r="BL8148" s="6"/>
      <c r="BM8148" s="6"/>
      <c r="BN8148" s="6"/>
      <c r="BO8148" s="6"/>
      <c r="BP8148" s="6"/>
      <c r="BQ8148" s="6"/>
      <c r="BR8148" s="6"/>
      <c r="BS8148" s="6"/>
      <c r="BT8148" s="6"/>
      <c r="CG8148" s="432"/>
      <c r="CH8148" s="432"/>
      <c r="CL8148" s="174"/>
    </row>
    <row r="8149" spans="29:90" s="168" customFormat="1" x14ac:dyDescent="0.25">
      <c r="AC8149" s="175"/>
      <c r="AD8149" s="175"/>
      <c r="AE8149" s="175"/>
      <c r="AF8149" s="175"/>
      <c r="AG8149" s="175"/>
      <c r="AH8149" s="176"/>
      <c r="AM8149" s="6"/>
      <c r="AN8149" s="6"/>
      <c r="AO8149" s="6"/>
      <c r="AP8149" s="6"/>
      <c r="AQ8149" s="6"/>
      <c r="AR8149" s="6"/>
      <c r="AS8149" s="6"/>
      <c r="AT8149" s="6"/>
      <c r="AU8149" s="6"/>
      <c r="AV8149" s="6"/>
      <c r="AW8149" s="6"/>
      <c r="AX8149" s="6"/>
      <c r="AY8149" s="172"/>
      <c r="AZ8149" s="172"/>
      <c r="BA8149" s="172"/>
      <c r="BB8149" s="6"/>
      <c r="BC8149" s="6"/>
      <c r="BD8149" s="6"/>
      <c r="BE8149" s="6"/>
      <c r="BF8149" s="6"/>
      <c r="BG8149" s="172"/>
      <c r="BH8149" s="172"/>
      <c r="BI8149" s="172"/>
      <c r="BJ8149" s="6"/>
      <c r="BK8149" s="6"/>
      <c r="BL8149" s="6"/>
      <c r="BM8149" s="6"/>
      <c r="BN8149" s="6"/>
      <c r="BO8149" s="6"/>
      <c r="BP8149" s="6"/>
      <c r="BQ8149" s="6"/>
      <c r="BR8149" s="6"/>
      <c r="BS8149" s="6"/>
      <c r="BT8149" s="6"/>
      <c r="CG8149" s="432"/>
      <c r="CH8149" s="432"/>
      <c r="CL8149" s="174"/>
    </row>
    <row r="8150" spans="29:90" s="168" customFormat="1" x14ac:dyDescent="0.25">
      <c r="AC8150" s="175"/>
      <c r="AD8150" s="175"/>
      <c r="AE8150" s="175"/>
      <c r="AF8150" s="175"/>
      <c r="AG8150" s="175"/>
      <c r="AH8150" s="176"/>
      <c r="AM8150" s="6"/>
      <c r="AN8150" s="6"/>
      <c r="AO8150" s="6"/>
      <c r="AP8150" s="6"/>
      <c r="AQ8150" s="6"/>
      <c r="AR8150" s="6"/>
      <c r="AS8150" s="6"/>
      <c r="AT8150" s="6"/>
      <c r="AU8150" s="6"/>
      <c r="AV8150" s="6"/>
      <c r="AW8150" s="6"/>
      <c r="AX8150" s="6"/>
      <c r="AY8150" s="172"/>
      <c r="AZ8150" s="172"/>
      <c r="BA8150" s="172"/>
      <c r="BB8150" s="6"/>
      <c r="BC8150" s="6"/>
      <c r="BD8150" s="6"/>
      <c r="BE8150" s="6"/>
      <c r="BF8150" s="6"/>
      <c r="BG8150" s="172"/>
      <c r="BH8150" s="172"/>
      <c r="BI8150" s="172"/>
      <c r="BJ8150" s="6"/>
      <c r="BK8150" s="6"/>
      <c r="BL8150" s="6"/>
      <c r="BM8150" s="6"/>
      <c r="BN8150" s="6"/>
      <c r="BO8150" s="6"/>
      <c r="BP8150" s="6"/>
      <c r="BQ8150" s="6"/>
      <c r="BR8150" s="6"/>
      <c r="BS8150" s="6"/>
      <c r="BT8150" s="6"/>
      <c r="CG8150" s="432"/>
      <c r="CH8150" s="432"/>
      <c r="CL8150" s="174"/>
    </row>
    <row r="8151" spans="29:90" s="168" customFormat="1" x14ac:dyDescent="0.25">
      <c r="AC8151" s="175"/>
      <c r="AD8151" s="175"/>
      <c r="AE8151" s="175"/>
      <c r="AF8151" s="175"/>
      <c r="AG8151" s="175"/>
      <c r="AH8151" s="176"/>
      <c r="AM8151" s="6"/>
      <c r="AN8151" s="6"/>
      <c r="AO8151" s="6"/>
      <c r="AP8151" s="6"/>
      <c r="AQ8151" s="6"/>
      <c r="AR8151" s="6"/>
      <c r="AS8151" s="6"/>
      <c r="AT8151" s="6"/>
      <c r="AU8151" s="6"/>
      <c r="AV8151" s="6"/>
      <c r="AW8151" s="6"/>
      <c r="AX8151" s="6"/>
      <c r="AY8151" s="172"/>
      <c r="AZ8151" s="172"/>
      <c r="BA8151" s="172"/>
      <c r="BB8151" s="6"/>
      <c r="BC8151" s="6"/>
      <c r="BD8151" s="6"/>
      <c r="BE8151" s="6"/>
      <c r="BF8151" s="6"/>
      <c r="BG8151" s="172"/>
      <c r="BH8151" s="172"/>
      <c r="BI8151" s="172"/>
      <c r="BJ8151" s="6"/>
      <c r="BK8151" s="6"/>
      <c r="BL8151" s="6"/>
      <c r="BM8151" s="6"/>
      <c r="BN8151" s="6"/>
      <c r="BO8151" s="6"/>
      <c r="BP8151" s="6"/>
      <c r="BQ8151" s="6"/>
      <c r="BR8151" s="6"/>
      <c r="BS8151" s="6"/>
      <c r="BT8151" s="6"/>
      <c r="CG8151" s="432"/>
      <c r="CH8151" s="432"/>
      <c r="CL8151" s="174"/>
    </row>
    <row r="8152" spans="29:90" s="168" customFormat="1" x14ac:dyDescent="0.25">
      <c r="AC8152" s="175"/>
      <c r="AD8152" s="175"/>
      <c r="AE8152" s="175"/>
      <c r="AF8152" s="175"/>
      <c r="AG8152" s="175"/>
      <c r="AH8152" s="176"/>
      <c r="AM8152" s="6"/>
      <c r="AN8152" s="6"/>
      <c r="AO8152" s="6"/>
      <c r="AP8152" s="6"/>
      <c r="AQ8152" s="6"/>
      <c r="AR8152" s="6"/>
      <c r="AS8152" s="6"/>
      <c r="AT8152" s="6"/>
      <c r="AU8152" s="6"/>
      <c r="AV8152" s="6"/>
      <c r="AW8152" s="6"/>
      <c r="AX8152" s="6"/>
      <c r="AY8152" s="172"/>
      <c r="AZ8152" s="172"/>
      <c r="BA8152" s="172"/>
      <c r="BB8152" s="6"/>
      <c r="BC8152" s="6"/>
      <c r="BD8152" s="6"/>
      <c r="BE8152" s="6"/>
      <c r="BF8152" s="6"/>
      <c r="BG8152" s="172"/>
      <c r="BH8152" s="172"/>
      <c r="BI8152" s="172"/>
      <c r="BJ8152" s="6"/>
      <c r="BK8152" s="6"/>
      <c r="BL8152" s="6"/>
      <c r="BM8152" s="6"/>
      <c r="BN8152" s="6"/>
      <c r="BO8152" s="6"/>
      <c r="BP8152" s="6"/>
      <c r="BQ8152" s="6"/>
      <c r="BR8152" s="6"/>
      <c r="BS8152" s="6"/>
      <c r="BT8152" s="6"/>
      <c r="CG8152" s="432"/>
      <c r="CH8152" s="432"/>
      <c r="CL8152" s="174"/>
    </row>
    <row r="8153" spans="29:90" s="168" customFormat="1" x14ac:dyDescent="0.25">
      <c r="AC8153" s="175"/>
      <c r="AD8153" s="175"/>
      <c r="AE8153" s="175"/>
      <c r="AF8153" s="175"/>
      <c r="AG8153" s="175"/>
      <c r="AH8153" s="176"/>
      <c r="AM8153" s="6"/>
      <c r="AN8153" s="6"/>
      <c r="AO8153" s="6"/>
      <c r="AP8153" s="6"/>
      <c r="AQ8153" s="6"/>
      <c r="AR8153" s="6"/>
      <c r="AS8153" s="6"/>
      <c r="AT8153" s="6"/>
      <c r="AU8153" s="6"/>
      <c r="AV8153" s="6"/>
      <c r="AW8153" s="6"/>
      <c r="AX8153" s="6"/>
      <c r="AY8153" s="172"/>
      <c r="AZ8153" s="172"/>
      <c r="BA8153" s="172"/>
      <c r="BB8153" s="6"/>
      <c r="BC8153" s="6"/>
      <c r="BD8153" s="6"/>
      <c r="BE8153" s="6"/>
      <c r="BF8153" s="6"/>
      <c r="BG8153" s="172"/>
      <c r="BH8153" s="172"/>
      <c r="BI8153" s="172"/>
      <c r="BJ8153" s="6"/>
      <c r="BK8153" s="6"/>
      <c r="BL8153" s="6"/>
      <c r="BM8153" s="6"/>
      <c r="BN8153" s="6"/>
      <c r="BO8153" s="6"/>
      <c r="BP8153" s="6"/>
      <c r="BQ8153" s="6"/>
      <c r="BR8153" s="6"/>
      <c r="BS8153" s="6"/>
      <c r="BT8153" s="6"/>
      <c r="CG8153" s="432"/>
      <c r="CH8153" s="432"/>
      <c r="CL8153" s="174"/>
    </row>
    <row r="8154" spans="29:90" s="168" customFormat="1" x14ac:dyDescent="0.25">
      <c r="AC8154" s="175"/>
      <c r="AD8154" s="175"/>
      <c r="AE8154" s="175"/>
      <c r="AF8154" s="175"/>
      <c r="AG8154" s="175"/>
      <c r="AH8154" s="176"/>
      <c r="AM8154" s="6"/>
      <c r="AN8154" s="6"/>
      <c r="AO8154" s="6"/>
      <c r="AP8154" s="6"/>
      <c r="AQ8154" s="6"/>
      <c r="AR8154" s="6"/>
      <c r="AS8154" s="6"/>
      <c r="AT8154" s="6"/>
      <c r="AU8154" s="6"/>
      <c r="AV8154" s="6"/>
      <c r="AW8154" s="6"/>
      <c r="AX8154" s="6"/>
      <c r="AY8154" s="172"/>
      <c r="AZ8154" s="172"/>
      <c r="BA8154" s="172"/>
      <c r="BB8154" s="6"/>
      <c r="BC8154" s="6"/>
      <c r="BD8154" s="6"/>
      <c r="BE8154" s="6"/>
      <c r="BF8154" s="6"/>
      <c r="BG8154" s="172"/>
      <c r="BH8154" s="172"/>
      <c r="BI8154" s="172"/>
      <c r="BJ8154" s="6"/>
      <c r="BK8154" s="6"/>
      <c r="BL8154" s="6"/>
      <c r="BM8154" s="6"/>
      <c r="BN8154" s="6"/>
      <c r="BO8154" s="6"/>
      <c r="BP8154" s="6"/>
      <c r="BQ8154" s="6"/>
      <c r="BR8154" s="6"/>
      <c r="BS8154" s="6"/>
      <c r="BT8154" s="6"/>
      <c r="CG8154" s="432"/>
      <c r="CH8154" s="432"/>
      <c r="CL8154" s="174"/>
    </row>
    <row r="8155" spans="29:90" s="168" customFormat="1" x14ac:dyDescent="0.25">
      <c r="AC8155" s="175"/>
      <c r="AD8155" s="175"/>
      <c r="AE8155" s="175"/>
      <c r="AF8155" s="175"/>
      <c r="AG8155" s="175"/>
      <c r="AH8155" s="176"/>
      <c r="AM8155" s="6"/>
      <c r="AN8155" s="6"/>
      <c r="AO8155" s="6"/>
      <c r="AP8155" s="6"/>
      <c r="AQ8155" s="6"/>
      <c r="AR8155" s="6"/>
      <c r="AS8155" s="6"/>
      <c r="AT8155" s="6"/>
      <c r="AU8155" s="6"/>
      <c r="AV8155" s="6"/>
      <c r="AW8155" s="6"/>
      <c r="AX8155" s="6"/>
      <c r="AY8155" s="172"/>
      <c r="AZ8155" s="172"/>
      <c r="BA8155" s="172"/>
      <c r="BB8155" s="6"/>
      <c r="BC8155" s="6"/>
      <c r="BD8155" s="6"/>
      <c r="BE8155" s="6"/>
      <c r="BF8155" s="6"/>
      <c r="BG8155" s="172"/>
      <c r="BH8155" s="172"/>
      <c r="BI8155" s="172"/>
      <c r="BJ8155" s="6"/>
      <c r="BK8155" s="6"/>
      <c r="BL8155" s="6"/>
      <c r="BM8155" s="6"/>
      <c r="BN8155" s="6"/>
      <c r="BO8155" s="6"/>
      <c r="BP8155" s="6"/>
      <c r="BQ8155" s="6"/>
      <c r="BR8155" s="6"/>
      <c r="BS8155" s="6"/>
      <c r="BT8155" s="6"/>
      <c r="CG8155" s="432"/>
      <c r="CH8155" s="432"/>
      <c r="CL8155" s="174"/>
    </row>
    <row r="8156" spans="29:90" s="168" customFormat="1" x14ac:dyDescent="0.25">
      <c r="AC8156" s="175"/>
      <c r="AD8156" s="175"/>
      <c r="AE8156" s="175"/>
      <c r="AF8156" s="175"/>
      <c r="AG8156" s="175"/>
      <c r="AH8156" s="176"/>
      <c r="AM8156" s="6"/>
      <c r="AN8156" s="6"/>
      <c r="AO8156" s="6"/>
      <c r="AP8156" s="6"/>
      <c r="AQ8156" s="6"/>
      <c r="AR8156" s="6"/>
      <c r="AS8156" s="6"/>
      <c r="AT8156" s="6"/>
      <c r="AU8156" s="6"/>
      <c r="AV8156" s="6"/>
      <c r="AW8156" s="6"/>
      <c r="AX8156" s="6"/>
      <c r="AY8156" s="172"/>
      <c r="AZ8156" s="172"/>
      <c r="BA8156" s="172"/>
      <c r="BB8156" s="6"/>
      <c r="BC8156" s="6"/>
      <c r="BD8156" s="6"/>
      <c r="BE8156" s="6"/>
      <c r="BF8156" s="6"/>
      <c r="BG8156" s="172"/>
      <c r="BH8156" s="172"/>
      <c r="BI8156" s="172"/>
      <c r="BJ8156" s="6"/>
      <c r="BK8156" s="6"/>
      <c r="BL8156" s="6"/>
      <c r="BM8156" s="6"/>
      <c r="BN8156" s="6"/>
      <c r="BO8156" s="6"/>
      <c r="BP8156" s="6"/>
      <c r="BQ8156" s="6"/>
      <c r="BR8156" s="6"/>
      <c r="BS8156" s="6"/>
      <c r="BT8156" s="6"/>
      <c r="CG8156" s="432"/>
      <c r="CH8156" s="432"/>
      <c r="CL8156" s="174"/>
    </row>
    <row r="8157" spans="29:90" s="168" customFormat="1" x14ac:dyDescent="0.25">
      <c r="AC8157" s="175"/>
      <c r="AD8157" s="175"/>
      <c r="AE8157" s="175"/>
      <c r="AF8157" s="175"/>
      <c r="AG8157" s="175"/>
      <c r="AH8157" s="176"/>
      <c r="AM8157" s="6"/>
      <c r="AN8157" s="6"/>
      <c r="AO8157" s="6"/>
      <c r="AP8157" s="6"/>
      <c r="AQ8157" s="6"/>
      <c r="AR8157" s="6"/>
      <c r="AS8157" s="6"/>
      <c r="AT8157" s="6"/>
      <c r="AU8157" s="6"/>
      <c r="AV8157" s="6"/>
      <c r="AW8157" s="6"/>
      <c r="AX8157" s="6"/>
      <c r="AY8157" s="172"/>
      <c r="AZ8157" s="172"/>
      <c r="BA8157" s="172"/>
      <c r="BB8157" s="6"/>
      <c r="BC8157" s="6"/>
      <c r="BD8157" s="6"/>
      <c r="BE8157" s="6"/>
      <c r="BF8157" s="6"/>
      <c r="BG8157" s="172"/>
      <c r="BH8157" s="172"/>
      <c r="BI8157" s="172"/>
      <c r="BJ8157" s="6"/>
      <c r="BK8157" s="6"/>
      <c r="BL8157" s="6"/>
      <c r="BM8157" s="6"/>
      <c r="BN8157" s="6"/>
      <c r="BO8157" s="6"/>
      <c r="BP8157" s="6"/>
      <c r="BQ8157" s="6"/>
      <c r="BR8157" s="6"/>
      <c r="BS8157" s="6"/>
      <c r="BT8157" s="6"/>
      <c r="CG8157" s="432"/>
      <c r="CH8157" s="432"/>
      <c r="CL8157" s="174"/>
    </row>
    <row r="8158" spans="29:90" s="168" customFormat="1" x14ac:dyDescent="0.25">
      <c r="AC8158" s="175"/>
      <c r="AD8158" s="175"/>
      <c r="AE8158" s="175"/>
      <c r="AF8158" s="175"/>
      <c r="AG8158" s="175"/>
      <c r="AH8158" s="176"/>
      <c r="AM8158" s="6"/>
      <c r="AN8158" s="6"/>
      <c r="AO8158" s="6"/>
      <c r="AP8158" s="6"/>
      <c r="AQ8158" s="6"/>
      <c r="AR8158" s="6"/>
      <c r="AS8158" s="6"/>
      <c r="AT8158" s="6"/>
      <c r="AU8158" s="6"/>
      <c r="AV8158" s="6"/>
      <c r="AW8158" s="6"/>
      <c r="AX8158" s="6"/>
      <c r="AY8158" s="172"/>
      <c r="AZ8158" s="172"/>
      <c r="BA8158" s="172"/>
      <c r="BB8158" s="6"/>
      <c r="BC8158" s="6"/>
      <c r="BD8158" s="6"/>
      <c r="BE8158" s="6"/>
      <c r="BF8158" s="6"/>
      <c r="BG8158" s="172"/>
      <c r="BH8158" s="172"/>
      <c r="BI8158" s="172"/>
      <c r="BJ8158" s="6"/>
      <c r="BK8158" s="6"/>
      <c r="BL8158" s="6"/>
      <c r="BM8158" s="6"/>
      <c r="BN8158" s="6"/>
      <c r="BO8158" s="6"/>
      <c r="BP8158" s="6"/>
      <c r="BQ8158" s="6"/>
      <c r="BR8158" s="6"/>
      <c r="BS8158" s="6"/>
      <c r="BT8158" s="6"/>
      <c r="CG8158" s="432"/>
      <c r="CH8158" s="432"/>
      <c r="CL8158" s="174"/>
    </row>
    <row r="8159" spans="29:90" s="168" customFormat="1" x14ac:dyDescent="0.25">
      <c r="AC8159" s="175"/>
      <c r="AD8159" s="175"/>
      <c r="AE8159" s="175"/>
      <c r="AF8159" s="175"/>
      <c r="AG8159" s="175"/>
      <c r="AH8159" s="176"/>
      <c r="AM8159" s="6"/>
      <c r="AN8159" s="6"/>
      <c r="AO8159" s="6"/>
      <c r="AP8159" s="6"/>
      <c r="AQ8159" s="6"/>
      <c r="AR8159" s="6"/>
      <c r="AS8159" s="6"/>
      <c r="AT8159" s="6"/>
      <c r="AU8159" s="6"/>
      <c r="AV8159" s="6"/>
      <c r="AW8159" s="6"/>
      <c r="AX8159" s="6"/>
      <c r="AY8159" s="172"/>
      <c r="AZ8159" s="172"/>
      <c r="BA8159" s="172"/>
      <c r="BB8159" s="6"/>
      <c r="BC8159" s="6"/>
      <c r="BD8159" s="6"/>
      <c r="BE8159" s="6"/>
      <c r="BF8159" s="6"/>
      <c r="BG8159" s="172"/>
      <c r="BH8159" s="172"/>
      <c r="BI8159" s="172"/>
      <c r="BJ8159" s="6"/>
      <c r="BK8159" s="6"/>
      <c r="BL8159" s="6"/>
      <c r="BM8159" s="6"/>
      <c r="BN8159" s="6"/>
      <c r="BO8159" s="6"/>
      <c r="BP8159" s="6"/>
      <c r="BQ8159" s="6"/>
      <c r="BR8159" s="6"/>
      <c r="BS8159" s="6"/>
      <c r="BT8159" s="6"/>
      <c r="CG8159" s="432"/>
      <c r="CH8159" s="432"/>
      <c r="CL8159" s="174"/>
    </row>
    <row r="8160" spans="29:90" s="168" customFormat="1" x14ac:dyDescent="0.25">
      <c r="AC8160" s="175"/>
      <c r="AD8160" s="175"/>
      <c r="AE8160" s="175"/>
      <c r="AF8160" s="175"/>
      <c r="AG8160" s="175"/>
      <c r="AH8160" s="176"/>
      <c r="AM8160" s="6"/>
      <c r="AN8160" s="6"/>
      <c r="AO8160" s="6"/>
      <c r="AP8160" s="6"/>
      <c r="AQ8160" s="6"/>
      <c r="AR8160" s="6"/>
      <c r="AS8160" s="6"/>
      <c r="AT8160" s="6"/>
      <c r="AU8160" s="6"/>
      <c r="AV8160" s="6"/>
      <c r="AW8160" s="6"/>
      <c r="AX8160" s="6"/>
      <c r="AY8160" s="172"/>
      <c r="AZ8160" s="172"/>
      <c r="BA8160" s="172"/>
      <c r="BB8160" s="6"/>
      <c r="BC8160" s="6"/>
      <c r="BD8160" s="6"/>
      <c r="BE8160" s="6"/>
      <c r="BF8160" s="6"/>
      <c r="BG8160" s="172"/>
      <c r="BH8160" s="172"/>
      <c r="BI8160" s="172"/>
      <c r="BJ8160" s="6"/>
      <c r="BK8160" s="6"/>
      <c r="BL8160" s="6"/>
      <c r="BM8160" s="6"/>
      <c r="BN8160" s="6"/>
      <c r="BO8160" s="6"/>
      <c r="BP8160" s="6"/>
      <c r="BQ8160" s="6"/>
      <c r="BR8160" s="6"/>
      <c r="BS8160" s="6"/>
      <c r="BT8160" s="6"/>
      <c r="CG8160" s="432"/>
      <c r="CH8160" s="432"/>
      <c r="CL8160" s="174"/>
    </row>
    <row r="8161" spans="29:90" s="168" customFormat="1" x14ac:dyDescent="0.25">
      <c r="AC8161" s="175"/>
      <c r="AD8161" s="175"/>
      <c r="AE8161" s="175"/>
      <c r="AF8161" s="175"/>
      <c r="AG8161" s="175"/>
      <c r="AH8161" s="176"/>
      <c r="AM8161" s="6"/>
      <c r="AN8161" s="6"/>
      <c r="AO8161" s="6"/>
      <c r="AP8161" s="6"/>
      <c r="AQ8161" s="6"/>
      <c r="AR8161" s="6"/>
      <c r="AS8161" s="6"/>
      <c r="AT8161" s="6"/>
      <c r="AU8161" s="6"/>
      <c r="AV8161" s="6"/>
      <c r="AW8161" s="6"/>
      <c r="AX8161" s="6"/>
      <c r="AY8161" s="172"/>
      <c r="AZ8161" s="172"/>
      <c r="BA8161" s="172"/>
      <c r="BB8161" s="6"/>
      <c r="BC8161" s="6"/>
      <c r="BD8161" s="6"/>
      <c r="BE8161" s="6"/>
      <c r="BF8161" s="6"/>
      <c r="BG8161" s="172"/>
      <c r="BH8161" s="172"/>
      <c r="BI8161" s="172"/>
      <c r="BJ8161" s="6"/>
      <c r="BK8161" s="6"/>
      <c r="BL8161" s="6"/>
      <c r="BM8161" s="6"/>
      <c r="BN8161" s="6"/>
      <c r="BO8161" s="6"/>
      <c r="BP8161" s="6"/>
      <c r="BQ8161" s="6"/>
      <c r="BR8161" s="6"/>
      <c r="BS8161" s="6"/>
      <c r="BT8161" s="6"/>
      <c r="CG8161" s="432"/>
      <c r="CH8161" s="432"/>
      <c r="CL8161" s="174"/>
    </row>
    <row r="8162" spans="29:90" s="168" customFormat="1" x14ac:dyDescent="0.25">
      <c r="AC8162" s="175"/>
      <c r="AD8162" s="175"/>
      <c r="AE8162" s="175"/>
      <c r="AF8162" s="175"/>
      <c r="AG8162" s="175"/>
      <c r="AH8162" s="176"/>
      <c r="AM8162" s="6"/>
      <c r="AN8162" s="6"/>
      <c r="AO8162" s="6"/>
      <c r="AP8162" s="6"/>
      <c r="AQ8162" s="6"/>
      <c r="AR8162" s="6"/>
      <c r="AS8162" s="6"/>
      <c r="AT8162" s="6"/>
      <c r="AU8162" s="6"/>
      <c r="AV8162" s="6"/>
      <c r="AW8162" s="6"/>
      <c r="AX8162" s="6"/>
      <c r="AY8162" s="172"/>
      <c r="AZ8162" s="172"/>
      <c r="BA8162" s="172"/>
      <c r="BB8162" s="6"/>
      <c r="BC8162" s="6"/>
      <c r="BD8162" s="6"/>
      <c r="BE8162" s="6"/>
      <c r="BF8162" s="6"/>
      <c r="BG8162" s="172"/>
      <c r="BH8162" s="172"/>
      <c r="BI8162" s="172"/>
      <c r="BJ8162" s="6"/>
      <c r="BK8162" s="6"/>
      <c r="BL8162" s="6"/>
      <c r="BM8162" s="6"/>
      <c r="BN8162" s="6"/>
      <c r="BO8162" s="6"/>
      <c r="BP8162" s="6"/>
      <c r="BQ8162" s="6"/>
      <c r="BR8162" s="6"/>
      <c r="BS8162" s="6"/>
      <c r="BT8162" s="6"/>
      <c r="CG8162" s="432"/>
      <c r="CH8162" s="432"/>
      <c r="CL8162" s="174"/>
    </row>
    <row r="8163" spans="29:90" s="168" customFormat="1" x14ac:dyDescent="0.25">
      <c r="AC8163" s="175"/>
      <c r="AD8163" s="175"/>
      <c r="AE8163" s="175"/>
      <c r="AF8163" s="175"/>
      <c r="AG8163" s="175"/>
      <c r="AH8163" s="176"/>
      <c r="AM8163" s="6"/>
      <c r="AN8163" s="6"/>
      <c r="AO8163" s="6"/>
      <c r="AP8163" s="6"/>
      <c r="AQ8163" s="6"/>
      <c r="AR8163" s="6"/>
      <c r="AS8163" s="6"/>
      <c r="AT8163" s="6"/>
      <c r="AU8163" s="6"/>
      <c r="AV8163" s="6"/>
      <c r="AW8163" s="6"/>
      <c r="AX8163" s="6"/>
      <c r="AY8163" s="172"/>
      <c r="AZ8163" s="172"/>
      <c r="BA8163" s="172"/>
      <c r="BB8163" s="6"/>
      <c r="BC8163" s="6"/>
      <c r="BD8163" s="6"/>
      <c r="BE8163" s="6"/>
      <c r="BF8163" s="6"/>
      <c r="BG8163" s="172"/>
      <c r="BH8163" s="172"/>
      <c r="BI8163" s="172"/>
      <c r="BJ8163" s="6"/>
      <c r="BK8163" s="6"/>
      <c r="BL8163" s="6"/>
      <c r="BM8163" s="6"/>
      <c r="BN8163" s="6"/>
      <c r="BO8163" s="6"/>
      <c r="BP8163" s="6"/>
      <c r="BQ8163" s="6"/>
      <c r="BR8163" s="6"/>
      <c r="BS8163" s="6"/>
      <c r="BT8163" s="6"/>
      <c r="CG8163" s="432"/>
      <c r="CH8163" s="432"/>
      <c r="CL8163" s="174"/>
    </row>
    <row r="8164" spans="29:90" s="168" customFormat="1" x14ac:dyDescent="0.25">
      <c r="AC8164" s="175"/>
      <c r="AD8164" s="175"/>
      <c r="AE8164" s="175"/>
      <c r="AF8164" s="175"/>
      <c r="AG8164" s="175"/>
      <c r="AH8164" s="176"/>
      <c r="AM8164" s="6"/>
      <c r="AN8164" s="6"/>
      <c r="AO8164" s="6"/>
      <c r="AP8164" s="6"/>
      <c r="AQ8164" s="6"/>
      <c r="AR8164" s="6"/>
      <c r="AS8164" s="6"/>
      <c r="AT8164" s="6"/>
      <c r="AU8164" s="6"/>
      <c r="AV8164" s="6"/>
      <c r="AW8164" s="6"/>
      <c r="AX8164" s="6"/>
      <c r="AY8164" s="172"/>
      <c r="AZ8164" s="172"/>
      <c r="BA8164" s="172"/>
      <c r="BB8164" s="6"/>
      <c r="BC8164" s="6"/>
      <c r="BD8164" s="6"/>
      <c r="BE8164" s="6"/>
      <c r="BF8164" s="6"/>
      <c r="BG8164" s="172"/>
      <c r="BH8164" s="172"/>
      <c r="BI8164" s="172"/>
      <c r="BJ8164" s="6"/>
      <c r="BK8164" s="6"/>
      <c r="BL8164" s="6"/>
      <c r="BM8164" s="6"/>
      <c r="BN8164" s="6"/>
      <c r="BO8164" s="6"/>
      <c r="BP8164" s="6"/>
      <c r="BQ8164" s="6"/>
      <c r="BR8164" s="6"/>
      <c r="BS8164" s="6"/>
      <c r="BT8164" s="6"/>
      <c r="CG8164" s="432"/>
      <c r="CH8164" s="432"/>
      <c r="CL8164" s="174"/>
    </row>
    <row r="8165" spans="29:90" s="168" customFormat="1" x14ac:dyDescent="0.25">
      <c r="AC8165" s="175"/>
      <c r="AD8165" s="175"/>
      <c r="AE8165" s="175"/>
      <c r="AF8165" s="175"/>
      <c r="AG8165" s="175"/>
      <c r="AH8165" s="176"/>
      <c r="AM8165" s="6"/>
      <c r="AN8165" s="6"/>
      <c r="AO8165" s="6"/>
      <c r="AP8165" s="6"/>
      <c r="AQ8165" s="6"/>
      <c r="AR8165" s="6"/>
      <c r="AS8165" s="6"/>
      <c r="AT8165" s="6"/>
      <c r="AU8165" s="6"/>
      <c r="AV8165" s="6"/>
      <c r="AW8165" s="6"/>
      <c r="AX8165" s="6"/>
      <c r="AY8165" s="172"/>
      <c r="AZ8165" s="172"/>
      <c r="BA8165" s="172"/>
      <c r="BB8165" s="6"/>
      <c r="BC8165" s="6"/>
      <c r="BD8165" s="6"/>
      <c r="BE8165" s="6"/>
      <c r="BF8165" s="6"/>
      <c r="BG8165" s="172"/>
      <c r="BH8165" s="172"/>
      <c r="BI8165" s="172"/>
      <c r="BJ8165" s="6"/>
      <c r="BK8165" s="6"/>
      <c r="BL8165" s="6"/>
      <c r="BM8165" s="6"/>
      <c r="BN8165" s="6"/>
      <c r="BO8165" s="6"/>
      <c r="BP8165" s="6"/>
      <c r="BQ8165" s="6"/>
      <c r="BR8165" s="6"/>
      <c r="BS8165" s="6"/>
      <c r="BT8165" s="6"/>
      <c r="CG8165" s="432"/>
      <c r="CH8165" s="432"/>
      <c r="CL8165" s="174"/>
    </row>
    <row r="8166" spans="29:90" s="168" customFormat="1" x14ac:dyDescent="0.25">
      <c r="AC8166" s="175"/>
      <c r="AD8166" s="175"/>
      <c r="AE8166" s="175"/>
      <c r="AF8166" s="175"/>
      <c r="AG8166" s="175"/>
      <c r="AH8166" s="176"/>
      <c r="AM8166" s="6"/>
      <c r="AN8166" s="6"/>
      <c r="AO8166" s="6"/>
      <c r="AP8166" s="6"/>
      <c r="AQ8166" s="6"/>
      <c r="AR8166" s="6"/>
      <c r="AS8166" s="6"/>
      <c r="AT8166" s="6"/>
      <c r="AU8166" s="6"/>
      <c r="AV8166" s="6"/>
      <c r="AW8166" s="6"/>
      <c r="AX8166" s="6"/>
      <c r="AY8166" s="172"/>
      <c r="AZ8166" s="172"/>
      <c r="BA8166" s="172"/>
      <c r="BB8166" s="6"/>
      <c r="BC8166" s="6"/>
      <c r="BD8166" s="6"/>
      <c r="BE8166" s="6"/>
      <c r="BF8166" s="6"/>
      <c r="BG8166" s="172"/>
      <c r="BH8166" s="172"/>
      <c r="BI8166" s="172"/>
      <c r="BJ8166" s="6"/>
      <c r="BK8166" s="6"/>
      <c r="BL8166" s="6"/>
      <c r="BM8166" s="6"/>
      <c r="BN8166" s="6"/>
      <c r="BO8166" s="6"/>
      <c r="BP8166" s="6"/>
      <c r="BQ8166" s="6"/>
      <c r="BR8166" s="6"/>
      <c r="BS8166" s="6"/>
      <c r="BT8166" s="6"/>
      <c r="CG8166" s="432"/>
      <c r="CH8166" s="432"/>
      <c r="CL8166" s="174"/>
    </row>
    <row r="8167" spans="29:90" s="168" customFormat="1" x14ac:dyDescent="0.25">
      <c r="AC8167" s="175"/>
      <c r="AD8167" s="175"/>
      <c r="AE8167" s="175"/>
      <c r="AF8167" s="175"/>
      <c r="AG8167" s="175"/>
      <c r="AH8167" s="176"/>
      <c r="AM8167" s="6"/>
      <c r="AN8167" s="6"/>
      <c r="AO8167" s="6"/>
      <c r="AP8167" s="6"/>
      <c r="AQ8167" s="6"/>
      <c r="AR8167" s="6"/>
      <c r="AS8167" s="6"/>
      <c r="AT8167" s="6"/>
      <c r="AU8167" s="6"/>
      <c r="AV8167" s="6"/>
      <c r="AW8167" s="6"/>
      <c r="AX8167" s="6"/>
      <c r="AY8167" s="172"/>
      <c r="AZ8167" s="172"/>
      <c r="BA8167" s="172"/>
      <c r="BB8167" s="6"/>
      <c r="BC8167" s="6"/>
      <c r="BD8167" s="6"/>
      <c r="BE8167" s="6"/>
      <c r="BF8167" s="6"/>
      <c r="BG8167" s="172"/>
      <c r="BH8167" s="172"/>
      <c r="BI8167" s="172"/>
      <c r="BJ8167" s="6"/>
      <c r="BK8167" s="6"/>
      <c r="BL8167" s="6"/>
      <c r="BM8167" s="6"/>
      <c r="BN8167" s="6"/>
      <c r="BO8167" s="6"/>
      <c r="BP8167" s="6"/>
      <c r="BQ8167" s="6"/>
      <c r="BR8167" s="6"/>
      <c r="BS8167" s="6"/>
      <c r="BT8167" s="6"/>
      <c r="CG8167" s="432"/>
      <c r="CH8167" s="432"/>
      <c r="CL8167" s="174"/>
    </row>
    <row r="8168" spans="29:90" s="168" customFormat="1" x14ac:dyDescent="0.25">
      <c r="AC8168" s="175"/>
      <c r="AD8168" s="175"/>
      <c r="AE8168" s="175"/>
      <c r="AF8168" s="175"/>
      <c r="AG8168" s="175"/>
      <c r="AH8168" s="176"/>
      <c r="AM8168" s="6"/>
      <c r="AN8168" s="6"/>
      <c r="AO8168" s="6"/>
      <c r="AP8168" s="6"/>
      <c r="AQ8168" s="6"/>
      <c r="AR8168" s="6"/>
      <c r="AS8168" s="6"/>
      <c r="AT8168" s="6"/>
      <c r="AU8168" s="6"/>
      <c r="AV8168" s="6"/>
      <c r="AW8168" s="6"/>
      <c r="AX8168" s="6"/>
      <c r="AY8168" s="172"/>
      <c r="AZ8168" s="172"/>
      <c r="BA8168" s="172"/>
      <c r="BB8168" s="6"/>
      <c r="BC8168" s="6"/>
      <c r="BD8168" s="6"/>
      <c r="BE8168" s="6"/>
      <c r="BF8168" s="6"/>
      <c r="BG8168" s="172"/>
      <c r="BH8168" s="172"/>
      <c r="BI8168" s="172"/>
      <c r="BJ8168" s="6"/>
      <c r="BK8168" s="6"/>
      <c r="BL8168" s="6"/>
      <c r="BM8168" s="6"/>
      <c r="BN8168" s="6"/>
      <c r="BO8168" s="6"/>
      <c r="BP8168" s="6"/>
      <c r="BQ8168" s="6"/>
      <c r="BR8168" s="6"/>
      <c r="BS8168" s="6"/>
      <c r="BT8168" s="6"/>
      <c r="CG8168" s="432"/>
      <c r="CH8168" s="432"/>
      <c r="CL8168" s="174"/>
    </row>
    <row r="8169" spans="29:90" s="168" customFormat="1" x14ac:dyDescent="0.25">
      <c r="AC8169" s="175"/>
      <c r="AD8169" s="175"/>
      <c r="AE8169" s="175"/>
      <c r="AF8169" s="175"/>
      <c r="AG8169" s="175"/>
      <c r="AH8169" s="176"/>
      <c r="AM8169" s="6"/>
      <c r="AN8169" s="6"/>
      <c r="AO8169" s="6"/>
      <c r="AP8169" s="6"/>
      <c r="AQ8169" s="6"/>
      <c r="AR8169" s="6"/>
      <c r="AS8169" s="6"/>
      <c r="AT8169" s="6"/>
      <c r="AU8169" s="6"/>
      <c r="AV8169" s="6"/>
      <c r="AW8169" s="6"/>
      <c r="AX8169" s="6"/>
      <c r="AY8169" s="172"/>
      <c r="AZ8169" s="172"/>
      <c r="BA8169" s="172"/>
      <c r="BB8169" s="6"/>
      <c r="BC8169" s="6"/>
      <c r="BD8169" s="6"/>
      <c r="BE8169" s="6"/>
      <c r="BF8169" s="6"/>
      <c r="BG8169" s="172"/>
      <c r="BH8169" s="172"/>
      <c r="BI8169" s="172"/>
      <c r="BJ8169" s="6"/>
      <c r="BK8169" s="6"/>
      <c r="BL8169" s="6"/>
      <c r="BM8169" s="6"/>
      <c r="BN8169" s="6"/>
      <c r="BO8169" s="6"/>
      <c r="BP8169" s="6"/>
      <c r="BQ8169" s="6"/>
      <c r="BR8169" s="6"/>
      <c r="BS8169" s="6"/>
      <c r="BT8169" s="6"/>
      <c r="CG8169" s="432"/>
      <c r="CH8169" s="432"/>
      <c r="CL8169" s="174"/>
    </row>
    <row r="8170" spans="29:90" s="168" customFormat="1" x14ac:dyDescent="0.25">
      <c r="AC8170" s="175"/>
      <c r="AD8170" s="175"/>
      <c r="AE8170" s="175"/>
      <c r="AF8170" s="175"/>
      <c r="AG8170" s="175"/>
      <c r="AH8170" s="176"/>
      <c r="AM8170" s="6"/>
      <c r="AN8170" s="6"/>
      <c r="AO8170" s="6"/>
      <c r="AP8170" s="6"/>
      <c r="AQ8170" s="6"/>
      <c r="AR8170" s="6"/>
      <c r="AS8170" s="6"/>
      <c r="AT8170" s="6"/>
      <c r="AU8170" s="6"/>
      <c r="AV8170" s="6"/>
      <c r="AW8170" s="6"/>
      <c r="AX8170" s="6"/>
      <c r="AY8170" s="172"/>
      <c r="AZ8170" s="172"/>
      <c r="BA8170" s="172"/>
      <c r="BB8170" s="6"/>
      <c r="BC8170" s="6"/>
      <c r="BD8170" s="6"/>
      <c r="BE8170" s="6"/>
      <c r="BF8170" s="6"/>
      <c r="BG8170" s="172"/>
      <c r="BH8170" s="172"/>
      <c r="BI8170" s="172"/>
      <c r="BJ8170" s="6"/>
      <c r="BK8170" s="6"/>
      <c r="BL8170" s="6"/>
      <c r="BM8170" s="6"/>
      <c r="BN8170" s="6"/>
      <c r="BO8170" s="6"/>
      <c r="BP8170" s="6"/>
      <c r="BQ8170" s="6"/>
      <c r="BR8170" s="6"/>
      <c r="BS8170" s="6"/>
      <c r="BT8170" s="6"/>
      <c r="CG8170" s="432"/>
      <c r="CH8170" s="432"/>
      <c r="CL8170" s="174"/>
    </row>
    <row r="8171" spans="29:90" s="168" customFormat="1" x14ac:dyDescent="0.25">
      <c r="AC8171" s="175"/>
      <c r="AD8171" s="175"/>
      <c r="AE8171" s="175"/>
      <c r="AF8171" s="175"/>
      <c r="AG8171" s="175"/>
      <c r="AH8171" s="176"/>
      <c r="AM8171" s="6"/>
      <c r="AN8171" s="6"/>
      <c r="AO8171" s="6"/>
      <c r="AP8171" s="6"/>
      <c r="AQ8171" s="6"/>
      <c r="AR8171" s="6"/>
      <c r="AS8171" s="6"/>
      <c r="AT8171" s="6"/>
      <c r="AU8171" s="6"/>
      <c r="AV8171" s="6"/>
      <c r="AW8171" s="6"/>
      <c r="AX8171" s="6"/>
      <c r="AY8171" s="172"/>
      <c r="AZ8171" s="172"/>
      <c r="BA8171" s="172"/>
      <c r="BB8171" s="6"/>
      <c r="BC8171" s="6"/>
      <c r="BD8171" s="6"/>
      <c r="BE8171" s="6"/>
      <c r="BF8171" s="6"/>
      <c r="BG8171" s="172"/>
      <c r="BH8171" s="172"/>
      <c r="BI8171" s="172"/>
      <c r="BJ8171" s="6"/>
      <c r="BK8171" s="6"/>
      <c r="BL8171" s="6"/>
      <c r="BM8171" s="6"/>
      <c r="BN8171" s="6"/>
      <c r="BO8171" s="6"/>
      <c r="BP8171" s="6"/>
      <c r="BQ8171" s="6"/>
      <c r="BR8171" s="6"/>
      <c r="BS8171" s="6"/>
      <c r="BT8171" s="6"/>
      <c r="CG8171" s="432"/>
      <c r="CH8171" s="432"/>
      <c r="CL8171" s="174"/>
    </row>
    <row r="8172" spans="29:90" s="168" customFormat="1" x14ac:dyDescent="0.25">
      <c r="AC8172" s="175"/>
      <c r="AD8172" s="175"/>
      <c r="AE8172" s="175"/>
      <c r="AF8172" s="175"/>
      <c r="AG8172" s="175"/>
      <c r="AH8172" s="176"/>
      <c r="AM8172" s="6"/>
      <c r="AN8172" s="6"/>
      <c r="AO8172" s="6"/>
      <c r="AP8172" s="6"/>
      <c r="AQ8172" s="6"/>
      <c r="AR8172" s="6"/>
      <c r="AS8172" s="6"/>
      <c r="AT8172" s="6"/>
      <c r="AU8172" s="6"/>
      <c r="AV8172" s="6"/>
      <c r="AW8172" s="6"/>
      <c r="AX8172" s="6"/>
      <c r="AY8172" s="172"/>
      <c r="AZ8172" s="172"/>
      <c r="BA8172" s="172"/>
      <c r="BB8172" s="6"/>
      <c r="BC8172" s="6"/>
      <c r="BD8172" s="6"/>
      <c r="BE8172" s="6"/>
      <c r="BF8172" s="6"/>
      <c r="BG8172" s="172"/>
      <c r="BH8172" s="172"/>
      <c r="BI8172" s="172"/>
      <c r="BJ8172" s="6"/>
      <c r="BK8172" s="6"/>
      <c r="BL8172" s="6"/>
      <c r="BM8172" s="6"/>
      <c r="BN8172" s="6"/>
      <c r="BO8172" s="6"/>
      <c r="BP8172" s="6"/>
      <c r="BQ8172" s="6"/>
      <c r="BR8172" s="6"/>
      <c r="BS8172" s="6"/>
      <c r="BT8172" s="6"/>
      <c r="CG8172" s="432"/>
      <c r="CH8172" s="432"/>
      <c r="CL8172" s="174"/>
    </row>
    <row r="8173" spans="29:90" s="168" customFormat="1" x14ac:dyDescent="0.25">
      <c r="AC8173" s="175"/>
      <c r="AD8173" s="175"/>
      <c r="AE8173" s="175"/>
      <c r="AF8173" s="175"/>
      <c r="AG8173" s="175"/>
      <c r="AH8173" s="176"/>
      <c r="AM8173" s="6"/>
      <c r="AN8173" s="6"/>
      <c r="AO8173" s="6"/>
      <c r="AP8173" s="6"/>
      <c r="AQ8173" s="6"/>
      <c r="AR8173" s="6"/>
      <c r="AS8173" s="6"/>
      <c r="AT8173" s="6"/>
      <c r="AU8173" s="6"/>
      <c r="AV8173" s="6"/>
      <c r="AW8173" s="6"/>
      <c r="AX8173" s="6"/>
      <c r="AY8173" s="172"/>
      <c r="AZ8173" s="172"/>
      <c r="BA8173" s="172"/>
      <c r="BB8173" s="6"/>
      <c r="BC8173" s="6"/>
      <c r="BD8173" s="6"/>
      <c r="BE8173" s="6"/>
      <c r="BF8173" s="6"/>
      <c r="BG8173" s="172"/>
      <c r="BH8173" s="172"/>
      <c r="BI8173" s="172"/>
      <c r="BJ8173" s="6"/>
      <c r="BK8173" s="6"/>
      <c r="BL8173" s="6"/>
      <c r="BM8173" s="6"/>
      <c r="BN8173" s="6"/>
      <c r="BO8173" s="6"/>
      <c r="BP8173" s="6"/>
      <c r="BQ8173" s="6"/>
      <c r="BR8173" s="6"/>
      <c r="BS8173" s="6"/>
      <c r="BT8173" s="6"/>
      <c r="CG8173" s="432"/>
      <c r="CH8173" s="432"/>
      <c r="CL8173" s="174"/>
    </row>
    <row r="8174" spans="29:90" s="168" customFormat="1" x14ac:dyDescent="0.25">
      <c r="AC8174" s="175"/>
      <c r="AD8174" s="175"/>
      <c r="AE8174" s="175"/>
      <c r="AF8174" s="175"/>
      <c r="AG8174" s="175"/>
      <c r="AH8174" s="176"/>
      <c r="AM8174" s="6"/>
      <c r="AN8174" s="6"/>
      <c r="AO8174" s="6"/>
      <c r="AP8174" s="6"/>
      <c r="AQ8174" s="6"/>
      <c r="AR8174" s="6"/>
      <c r="AS8174" s="6"/>
      <c r="AT8174" s="6"/>
      <c r="AU8174" s="6"/>
      <c r="AV8174" s="6"/>
      <c r="AW8174" s="6"/>
      <c r="AX8174" s="6"/>
      <c r="AY8174" s="172"/>
      <c r="AZ8174" s="172"/>
      <c r="BA8174" s="172"/>
      <c r="BB8174" s="6"/>
      <c r="BC8174" s="6"/>
      <c r="BD8174" s="6"/>
      <c r="BE8174" s="6"/>
      <c r="BF8174" s="6"/>
      <c r="BG8174" s="172"/>
      <c r="BH8174" s="172"/>
      <c r="BI8174" s="172"/>
      <c r="BJ8174" s="6"/>
      <c r="BK8174" s="6"/>
      <c r="BL8174" s="6"/>
      <c r="BM8174" s="6"/>
      <c r="BN8174" s="6"/>
      <c r="BO8174" s="6"/>
      <c r="BP8174" s="6"/>
      <c r="BQ8174" s="6"/>
      <c r="BR8174" s="6"/>
      <c r="BS8174" s="6"/>
      <c r="BT8174" s="6"/>
      <c r="CG8174" s="432"/>
      <c r="CH8174" s="432"/>
      <c r="CL8174" s="174"/>
    </row>
    <row r="8175" spans="29:90" s="168" customFormat="1" x14ac:dyDescent="0.25">
      <c r="AC8175" s="175"/>
      <c r="AD8175" s="175"/>
      <c r="AE8175" s="175"/>
      <c r="AF8175" s="175"/>
      <c r="AG8175" s="175"/>
      <c r="AH8175" s="176"/>
      <c r="AM8175" s="6"/>
      <c r="AN8175" s="6"/>
      <c r="AO8175" s="6"/>
      <c r="AP8175" s="6"/>
      <c r="AQ8175" s="6"/>
      <c r="AR8175" s="6"/>
      <c r="AS8175" s="6"/>
      <c r="AT8175" s="6"/>
      <c r="AU8175" s="6"/>
      <c r="AV8175" s="6"/>
      <c r="AW8175" s="6"/>
      <c r="AX8175" s="6"/>
      <c r="AY8175" s="172"/>
      <c r="AZ8175" s="172"/>
      <c r="BA8175" s="172"/>
      <c r="BB8175" s="6"/>
      <c r="BC8175" s="6"/>
      <c r="BD8175" s="6"/>
      <c r="BE8175" s="6"/>
      <c r="BF8175" s="6"/>
      <c r="BG8175" s="172"/>
      <c r="BH8175" s="172"/>
      <c r="BI8175" s="172"/>
      <c r="BJ8175" s="6"/>
      <c r="BK8175" s="6"/>
      <c r="BL8175" s="6"/>
      <c r="BM8175" s="6"/>
      <c r="BN8175" s="6"/>
      <c r="BO8175" s="6"/>
      <c r="BP8175" s="6"/>
      <c r="BQ8175" s="6"/>
      <c r="BR8175" s="6"/>
      <c r="BS8175" s="6"/>
      <c r="BT8175" s="6"/>
      <c r="CG8175" s="432"/>
      <c r="CH8175" s="432"/>
      <c r="CL8175" s="174"/>
    </row>
    <row r="8176" spans="29:90" s="168" customFormat="1" x14ac:dyDescent="0.25">
      <c r="AC8176" s="175"/>
      <c r="AD8176" s="175"/>
      <c r="AE8176" s="175"/>
      <c r="AF8176" s="175"/>
      <c r="AG8176" s="175"/>
      <c r="AH8176" s="176"/>
      <c r="AM8176" s="6"/>
      <c r="AN8176" s="6"/>
      <c r="AO8176" s="6"/>
      <c r="AP8176" s="6"/>
      <c r="AQ8176" s="6"/>
      <c r="AR8176" s="6"/>
      <c r="AS8176" s="6"/>
      <c r="AT8176" s="6"/>
      <c r="AU8176" s="6"/>
      <c r="AV8176" s="6"/>
      <c r="AW8176" s="6"/>
      <c r="AX8176" s="6"/>
      <c r="AY8176" s="172"/>
      <c r="AZ8176" s="172"/>
      <c r="BA8176" s="172"/>
      <c r="BB8176" s="6"/>
      <c r="BC8176" s="6"/>
      <c r="BD8176" s="6"/>
      <c r="BE8176" s="6"/>
      <c r="BF8176" s="6"/>
      <c r="BG8176" s="172"/>
      <c r="BH8176" s="172"/>
      <c r="BI8176" s="172"/>
      <c r="BJ8176" s="6"/>
      <c r="BK8176" s="6"/>
      <c r="BL8176" s="6"/>
      <c r="BM8176" s="6"/>
      <c r="BN8176" s="6"/>
      <c r="BO8176" s="6"/>
      <c r="BP8176" s="6"/>
      <c r="BQ8176" s="6"/>
      <c r="BR8176" s="6"/>
      <c r="BS8176" s="6"/>
      <c r="BT8176" s="6"/>
      <c r="CG8176" s="432"/>
      <c r="CH8176" s="432"/>
      <c r="CL8176" s="174"/>
    </row>
    <row r="8177" spans="29:90" s="168" customFormat="1" x14ac:dyDescent="0.25">
      <c r="AC8177" s="175"/>
      <c r="AD8177" s="175"/>
      <c r="AE8177" s="175"/>
      <c r="AF8177" s="175"/>
      <c r="AG8177" s="175"/>
      <c r="AH8177" s="176"/>
      <c r="AM8177" s="6"/>
      <c r="AN8177" s="6"/>
      <c r="AO8177" s="6"/>
      <c r="AP8177" s="6"/>
      <c r="AQ8177" s="6"/>
      <c r="AR8177" s="6"/>
      <c r="AS8177" s="6"/>
      <c r="AT8177" s="6"/>
      <c r="AU8177" s="6"/>
      <c r="AV8177" s="6"/>
      <c r="AW8177" s="6"/>
      <c r="AX8177" s="6"/>
      <c r="AY8177" s="172"/>
      <c r="AZ8177" s="172"/>
      <c r="BA8177" s="172"/>
      <c r="BB8177" s="6"/>
      <c r="BC8177" s="6"/>
      <c r="BD8177" s="6"/>
      <c r="BE8177" s="6"/>
      <c r="BF8177" s="6"/>
      <c r="BG8177" s="172"/>
      <c r="BH8177" s="172"/>
      <c r="BI8177" s="172"/>
      <c r="BJ8177" s="6"/>
      <c r="BK8177" s="6"/>
      <c r="BL8177" s="6"/>
      <c r="BM8177" s="6"/>
      <c r="BN8177" s="6"/>
      <c r="BO8177" s="6"/>
      <c r="BP8177" s="6"/>
      <c r="BQ8177" s="6"/>
      <c r="BR8177" s="6"/>
      <c r="BS8177" s="6"/>
      <c r="BT8177" s="6"/>
      <c r="CG8177" s="432"/>
      <c r="CH8177" s="432"/>
      <c r="CL8177" s="174"/>
    </row>
    <row r="8178" spans="29:90" s="168" customFormat="1" x14ac:dyDescent="0.25">
      <c r="AC8178" s="175"/>
      <c r="AD8178" s="175"/>
      <c r="AE8178" s="175"/>
      <c r="AF8178" s="175"/>
      <c r="AG8178" s="175"/>
      <c r="AH8178" s="176"/>
      <c r="AM8178" s="6"/>
      <c r="AN8178" s="6"/>
      <c r="AO8178" s="6"/>
      <c r="AP8178" s="6"/>
      <c r="AQ8178" s="6"/>
      <c r="AR8178" s="6"/>
      <c r="AS8178" s="6"/>
      <c r="AT8178" s="6"/>
      <c r="AU8178" s="6"/>
      <c r="AV8178" s="6"/>
      <c r="AW8178" s="6"/>
      <c r="AX8178" s="6"/>
      <c r="AY8178" s="172"/>
      <c r="AZ8178" s="172"/>
      <c r="BA8178" s="172"/>
      <c r="BB8178" s="6"/>
      <c r="BC8178" s="6"/>
      <c r="BD8178" s="6"/>
      <c r="BE8178" s="6"/>
      <c r="BF8178" s="6"/>
      <c r="BG8178" s="172"/>
      <c r="BH8178" s="172"/>
      <c r="BI8178" s="172"/>
      <c r="BJ8178" s="6"/>
      <c r="BK8178" s="6"/>
      <c r="BL8178" s="6"/>
      <c r="BM8178" s="6"/>
      <c r="BN8178" s="6"/>
      <c r="BO8178" s="6"/>
      <c r="BP8178" s="6"/>
      <c r="BQ8178" s="6"/>
      <c r="BR8178" s="6"/>
      <c r="BS8178" s="6"/>
      <c r="BT8178" s="6"/>
      <c r="CG8178" s="432"/>
      <c r="CH8178" s="432"/>
      <c r="CL8178" s="174"/>
    </row>
    <row r="8179" spans="29:90" s="168" customFormat="1" x14ac:dyDescent="0.25">
      <c r="AC8179" s="175"/>
      <c r="AD8179" s="175"/>
      <c r="AE8179" s="175"/>
      <c r="AF8179" s="175"/>
      <c r="AG8179" s="175"/>
      <c r="AH8179" s="176"/>
      <c r="AM8179" s="6"/>
      <c r="AN8179" s="6"/>
      <c r="AO8179" s="6"/>
      <c r="AP8179" s="6"/>
      <c r="AQ8179" s="6"/>
      <c r="AR8179" s="6"/>
      <c r="AS8179" s="6"/>
      <c r="AT8179" s="6"/>
      <c r="AU8179" s="6"/>
      <c r="AV8179" s="6"/>
      <c r="AW8179" s="6"/>
      <c r="AX8179" s="6"/>
      <c r="AY8179" s="172"/>
      <c r="AZ8179" s="172"/>
      <c r="BA8179" s="172"/>
      <c r="BB8179" s="6"/>
      <c r="BC8179" s="6"/>
      <c r="BD8179" s="6"/>
      <c r="BE8179" s="6"/>
      <c r="BF8179" s="6"/>
      <c r="BG8179" s="172"/>
      <c r="BH8179" s="172"/>
      <c r="BI8179" s="172"/>
      <c r="BJ8179" s="6"/>
      <c r="BK8179" s="6"/>
      <c r="BL8179" s="6"/>
      <c r="BM8179" s="6"/>
      <c r="BN8179" s="6"/>
      <c r="BO8179" s="6"/>
      <c r="BP8179" s="6"/>
      <c r="BQ8179" s="6"/>
      <c r="BR8179" s="6"/>
      <c r="BS8179" s="6"/>
      <c r="BT8179" s="6"/>
      <c r="CG8179" s="432"/>
      <c r="CH8179" s="432"/>
      <c r="CL8179" s="174"/>
    </row>
    <row r="8180" spans="29:90" s="168" customFormat="1" x14ac:dyDescent="0.25">
      <c r="AC8180" s="175"/>
      <c r="AD8180" s="175"/>
      <c r="AE8180" s="175"/>
      <c r="AF8180" s="175"/>
      <c r="AG8180" s="175"/>
      <c r="AH8180" s="176"/>
      <c r="AM8180" s="6"/>
      <c r="AN8180" s="6"/>
      <c r="AO8180" s="6"/>
      <c r="AP8180" s="6"/>
      <c r="AQ8180" s="6"/>
      <c r="AR8180" s="6"/>
      <c r="AS8180" s="6"/>
      <c r="AT8180" s="6"/>
      <c r="AU8180" s="6"/>
      <c r="AV8180" s="6"/>
      <c r="AW8180" s="6"/>
      <c r="AX8180" s="6"/>
      <c r="AY8180" s="172"/>
      <c r="AZ8180" s="172"/>
      <c r="BA8180" s="172"/>
      <c r="BB8180" s="6"/>
      <c r="BC8180" s="6"/>
      <c r="BD8180" s="6"/>
      <c r="BE8180" s="6"/>
      <c r="BF8180" s="6"/>
      <c r="BG8180" s="172"/>
      <c r="BH8180" s="172"/>
      <c r="BI8180" s="172"/>
      <c r="BJ8180" s="6"/>
      <c r="BK8180" s="6"/>
      <c r="BL8180" s="6"/>
      <c r="BM8180" s="6"/>
      <c r="BN8180" s="6"/>
      <c r="BO8180" s="6"/>
      <c r="BP8180" s="6"/>
      <c r="BQ8180" s="6"/>
      <c r="BR8180" s="6"/>
      <c r="BS8180" s="6"/>
      <c r="BT8180" s="6"/>
      <c r="CG8180" s="432"/>
      <c r="CH8180" s="432"/>
      <c r="CL8180" s="174"/>
    </row>
    <row r="8181" spans="29:90" s="168" customFormat="1" x14ac:dyDescent="0.25">
      <c r="AC8181" s="175"/>
      <c r="AD8181" s="175"/>
      <c r="AE8181" s="175"/>
      <c r="AF8181" s="175"/>
      <c r="AG8181" s="175"/>
      <c r="AH8181" s="176"/>
      <c r="AM8181" s="6"/>
      <c r="AN8181" s="6"/>
      <c r="AO8181" s="6"/>
      <c r="AP8181" s="6"/>
      <c r="AQ8181" s="6"/>
      <c r="AR8181" s="6"/>
      <c r="AS8181" s="6"/>
      <c r="AT8181" s="6"/>
      <c r="AU8181" s="6"/>
      <c r="AV8181" s="6"/>
      <c r="AW8181" s="6"/>
      <c r="AX8181" s="6"/>
      <c r="AY8181" s="172"/>
      <c r="AZ8181" s="172"/>
      <c r="BA8181" s="172"/>
      <c r="BB8181" s="6"/>
      <c r="BC8181" s="6"/>
      <c r="BD8181" s="6"/>
      <c r="BE8181" s="6"/>
      <c r="BF8181" s="6"/>
      <c r="BG8181" s="172"/>
      <c r="BH8181" s="172"/>
      <c r="BI8181" s="172"/>
      <c r="BJ8181" s="6"/>
      <c r="BK8181" s="6"/>
      <c r="BL8181" s="6"/>
      <c r="BM8181" s="6"/>
      <c r="BN8181" s="6"/>
      <c r="BO8181" s="6"/>
      <c r="BP8181" s="6"/>
      <c r="BQ8181" s="6"/>
      <c r="BR8181" s="6"/>
      <c r="BS8181" s="6"/>
      <c r="BT8181" s="6"/>
      <c r="CG8181" s="432"/>
      <c r="CH8181" s="432"/>
      <c r="CL8181" s="174"/>
    </row>
    <row r="8182" spans="29:90" s="168" customFormat="1" x14ac:dyDescent="0.25">
      <c r="AC8182" s="175"/>
      <c r="AD8182" s="175"/>
      <c r="AE8182" s="175"/>
      <c r="AF8182" s="175"/>
      <c r="AG8182" s="175"/>
      <c r="AH8182" s="176"/>
      <c r="AM8182" s="6"/>
      <c r="AN8182" s="6"/>
      <c r="AO8182" s="6"/>
      <c r="AP8182" s="6"/>
      <c r="AQ8182" s="6"/>
      <c r="AR8182" s="6"/>
      <c r="AS8182" s="6"/>
      <c r="AT8182" s="6"/>
      <c r="AU8182" s="6"/>
      <c r="AV8182" s="6"/>
      <c r="AW8182" s="6"/>
      <c r="AX8182" s="6"/>
      <c r="AY8182" s="172"/>
      <c r="AZ8182" s="172"/>
      <c r="BA8182" s="172"/>
      <c r="BB8182" s="6"/>
      <c r="BC8182" s="6"/>
      <c r="BD8182" s="6"/>
      <c r="BE8182" s="6"/>
      <c r="BF8182" s="6"/>
      <c r="BG8182" s="172"/>
      <c r="BH8182" s="172"/>
      <c r="BI8182" s="172"/>
      <c r="BJ8182" s="6"/>
      <c r="BK8182" s="6"/>
      <c r="BL8182" s="6"/>
      <c r="BM8182" s="6"/>
      <c r="BN8182" s="6"/>
      <c r="BO8182" s="6"/>
      <c r="BP8182" s="6"/>
      <c r="BQ8182" s="6"/>
      <c r="BR8182" s="6"/>
      <c r="BS8182" s="6"/>
      <c r="BT8182" s="6"/>
      <c r="CG8182" s="432"/>
      <c r="CH8182" s="432"/>
      <c r="CL8182" s="174"/>
    </row>
    <row r="8183" spans="29:90" s="168" customFormat="1" x14ac:dyDescent="0.25">
      <c r="AC8183" s="175"/>
      <c r="AD8183" s="175"/>
      <c r="AE8183" s="175"/>
      <c r="AF8183" s="175"/>
      <c r="AG8183" s="175"/>
      <c r="AH8183" s="176"/>
      <c r="AM8183" s="6"/>
      <c r="AN8183" s="6"/>
      <c r="AO8183" s="6"/>
      <c r="AP8183" s="6"/>
      <c r="AQ8183" s="6"/>
      <c r="AR8183" s="6"/>
      <c r="AS8183" s="6"/>
      <c r="AT8183" s="6"/>
      <c r="AU8183" s="6"/>
      <c r="AV8183" s="6"/>
      <c r="AW8183" s="6"/>
      <c r="AX8183" s="6"/>
      <c r="AY8183" s="172"/>
      <c r="AZ8183" s="172"/>
      <c r="BA8183" s="172"/>
      <c r="BB8183" s="6"/>
      <c r="BC8183" s="6"/>
      <c r="BD8183" s="6"/>
      <c r="BE8183" s="6"/>
      <c r="BF8183" s="6"/>
      <c r="BG8183" s="172"/>
      <c r="BH8183" s="172"/>
      <c r="BI8183" s="172"/>
      <c r="BJ8183" s="6"/>
      <c r="BK8183" s="6"/>
      <c r="BL8183" s="6"/>
      <c r="BM8183" s="6"/>
      <c r="BN8183" s="6"/>
      <c r="BO8183" s="6"/>
      <c r="BP8183" s="6"/>
      <c r="BQ8183" s="6"/>
      <c r="BR8183" s="6"/>
      <c r="BS8183" s="6"/>
      <c r="BT8183" s="6"/>
      <c r="CG8183" s="432"/>
      <c r="CH8183" s="432"/>
      <c r="CL8183" s="174"/>
    </row>
    <row r="8184" spans="29:90" s="168" customFormat="1" x14ac:dyDescent="0.25">
      <c r="AC8184" s="175"/>
      <c r="AD8184" s="175"/>
      <c r="AE8184" s="175"/>
      <c r="AF8184" s="175"/>
      <c r="AG8184" s="175"/>
      <c r="AH8184" s="176"/>
      <c r="AM8184" s="6"/>
      <c r="AN8184" s="6"/>
      <c r="AO8184" s="6"/>
      <c r="AP8184" s="6"/>
      <c r="AQ8184" s="6"/>
      <c r="AR8184" s="6"/>
      <c r="AS8184" s="6"/>
      <c r="AT8184" s="6"/>
      <c r="AU8184" s="6"/>
      <c r="AV8184" s="6"/>
      <c r="AW8184" s="6"/>
      <c r="AX8184" s="6"/>
      <c r="AY8184" s="172"/>
      <c r="AZ8184" s="172"/>
      <c r="BA8184" s="172"/>
      <c r="BB8184" s="6"/>
      <c r="BC8184" s="6"/>
      <c r="BD8184" s="6"/>
      <c r="BE8184" s="6"/>
      <c r="BF8184" s="6"/>
      <c r="BG8184" s="172"/>
      <c r="BH8184" s="172"/>
      <c r="BI8184" s="172"/>
      <c r="BJ8184" s="6"/>
      <c r="BK8184" s="6"/>
      <c r="BL8184" s="6"/>
      <c r="BM8184" s="6"/>
      <c r="BN8184" s="6"/>
      <c r="BO8184" s="6"/>
      <c r="BP8184" s="6"/>
      <c r="BQ8184" s="6"/>
      <c r="BR8184" s="6"/>
      <c r="BS8184" s="6"/>
      <c r="BT8184" s="6"/>
      <c r="CG8184" s="432"/>
      <c r="CH8184" s="432"/>
      <c r="CL8184" s="174"/>
    </row>
    <row r="8185" spans="29:90" s="168" customFormat="1" x14ac:dyDescent="0.25">
      <c r="AC8185" s="175"/>
      <c r="AD8185" s="175"/>
      <c r="AE8185" s="175"/>
      <c r="AF8185" s="175"/>
      <c r="AG8185" s="175"/>
      <c r="AH8185" s="176"/>
      <c r="AM8185" s="6"/>
      <c r="AN8185" s="6"/>
      <c r="AO8185" s="6"/>
      <c r="AP8185" s="6"/>
      <c r="AQ8185" s="6"/>
      <c r="AR8185" s="6"/>
      <c r="AS8185" s="6"/>
      <c r="AT8185" s="6"/>
      <c r="AU8185" s="6"/>
      <c r="AV8185" s="6"/>
      <c r="AW8185" s="6"/>
      <c r="AX8185" s="6"/>
      <c r="AY8185" s="172"/>
      <c r="AZ8185" s="172"/>
      <c r="BA8185" s="172"/>
      <c r="BB8185" s="6"/>
      <c r="BC8185" s="6"/>
      <c r="BD8185" s="6"/>
      <c r="BE8185" s="6"/>
      <c r="BF8185" s="6"/>
      <c r="BG8185" s="172"/>
      <c r="BH8185" s="172"/>
      <c r="BI8185" s="172"/>
      <c r="BJ8185" s="6"/>
      <c r="BK8185" s="6"/>
      <c r="BL8185" s="6"/>
      <c r="BM8185" s="6"/>
      <c r="BN8185" s="6"/>
      <c r="BO8185" s="6"/>
      <c r="BP8185" s="6"/>
      <c r="BQ8185" s="6"/>
      <c r="BR8185" s="6"/>
      <c r="BS8185" s="6"/>
      <c r="BT8185" s="6"/>
      <c r="CG8185" s="432"/>
      <c r="CH8185" s="432"/>
      <c r="CL8185" s="174"/>
    </row>
    <row r="8186" spans="29:90" s="168" customFormat="1" x14ac:dyDescent="0.25">
      <c r="AC8186" s="175"/>
      <c r="AD8186" s="175"/>
      <c r="AE8186" s="175"/>
      <c r="AF8186" s="175"/>
      <c r="AG8186" s="175"/>
      <c r="AH8186" s="176"/>
      <c r="AM8186" s="6"/>
      <c r="AN8186" s="6"/>
      <c r="AO8186" s="6"/>
      <c r="AP8186" s="6"/>
      <c r="AQ8186" s="6"/>
      <c r="AR8186" s="6"/>
      <c r="AS8186" s="6"/>
      <c r="AT8186" s="6"/>
      <c r="AU8186" s="6"/>
      <c r="AV8186" s="6"/>
      <c r="AW8186" s="6"/>
      <c r="AX8186" s="6"/>
      <c r="AY8186" s="172"/>
      <c r="AZ8186" s="172"/>
      <c r="BA8186" s="172"/>
      <c r="BB8186" s="6"/>
      <c r="BC8186" s="6"/>
      <c r="BD8186" s="6"/>
      <c r="BE8186" s="6"/>
      <c r="BF8186" s="6"/>
      <c r="BG8186" s="172"/>
      <c r="BH8186" s="172"/>
      <c r="BI8186" s="172"/>
      <c r="BJ8186" s="6"/>
      <c r="BK8186" s="6"/>
      <c r="BL8186" s="6"/>
      <c r="BM8186" s="6"/>
      <c r="BN8186" s="6"/>
      <c r="BO8186" s="6"/>
      <c r="BP8186" s="6"/>
      <c r="BQ8186" s="6"/>
      <c r="BR8186" s="6"/>
      <c r="BS8186" s="6"/>
      <c r="BT8186" s="6"/>
      <c r="CG8186" s="432"/>
      <c r="CH8186" s="432"/>
      <c r="CL8186" s="174"/>
    </row>
    <row r="8187" spans="29:90" s="168" customFormat="1" x14ac:dyDescent="0.25">
      <c r="AC8187" s="175"/>
      <c r="AD8187" s="175"/>
      <c r="AE8187" s="175"/>
      <c r="AF8187" s="175"/>
      <c r="AG8187" s="175"/>
      <c r="AH8187" s="176"/>
      <c r="AM8187" s="6"/>
      <c r="AN8187" s="6"/>
      <c r="AO8187" s="6"/>
      <c r="AP8187" s="6"/>
      <c r="AQ8187" s="6"/>
      <c r="AR8187" s="6"/>
      <c r="AS8187" s="6"/>
      <c r="AT8187" s="6"/>
      <c r="AU8187" s="6"/>
      <c r="AV8187" s="6"/>
      <c r="AW8187" s="6"/>
      <c r="AX8187" s="6"/>
      <c r="AY8187" s="172"/>
      <c r="AZ8187" s="172"/>
      <c r="BA8187" s="172"/>
      <c r="BB8187" s="6"/>
      <c r="BC8187" s="6"/>
      <c r="BD8187" s="6"/>
      <c r="BE8187" s="6"/>
      <c r="BF8187" s="6"/>
      <c r="BG8187" s="172"/>
      <c r="BH8187" s="172"/>
      <c r="BI8187" s="172"/>
      <c r="BJ8187" s="6"/>
      <c r="BK8187" s="6"/>
      <c r="BL8187" s="6"/>
      <c r="BM8187" s="6"/>
      <c r="BN8187" s="6"/>
      <c r="BO8187" s="6"/>
      <c r="BP8187" s="6"/>
      <c r="BQ8187" s="6"/>
      <c r="BR8187" s="6"/>
      <c r="BS8187" s="6"/>
      <c r="BT8187" s="6"/>
      <c r="CG8187" s="432"/>
      <c r="CH8187" s="432"/>
      <c r="CL8187" s="174"/>
    </row>
    <row r="8188" spans="29:90" s="168" customFormat="1" x14ac:dyDescent="0.25">
      <c r="AC8188" s="175"/>
      <c r="AD8188" s="175"/>
      <c r="AE8188" s="175"/>
      <c r="AF8188" s="175"/>
      <c r="AG8188" s="175"/>
      <c r="AH8188" s="176"/>
      <c r="AM8188" s="6"/>
      <c r="AN8188" s="6"/>
      <c r="AO8188" s="6"/>
      <c r="AP8188" s="6"/>
      <c r="AQ8188" s="6"/>
      <c r="AR8188" s="6"/>
      <c r="AS8188" s="6"/>
      <c r="AT8188" s="6"/>
      <c r="AU8188" s="6"/>
      <c r="AV8188" s="6"/>
      <c r="AW8188" s="6"/>
      <c r="AX8188" s="6"/>
      <c r="AY8188" s="172"/>
      <c r="AZ8188" s="172"/>
      <c r="BA8188" s="172"/>
      <c r="BB8188" s="6"/>
      <c r="BC8188" s="6"/>
      <c r="BD8188" s="6"/>
      <c r="BE8188" s="6"/>
      <c r="BF8188" s="6"/>
      <c r="BG8188" s="172"/>
      <c r="BH8188" s="172"/>
      <c r="BI8188" s="172"/>
      <c r="BJ8188" s="6"/>
      <c r="BK8188" s="6"/>
      <c r="BL8188" s="6"/>
      <c r="BM8188" s="6"/>
      <c r="BN8188" s="6"/>
      <c r="BO8188" s="6"/>
      <c r="BP8188" s="6"/>
      <c r="BQ8188" s="6"/>
      <c r="BR8188" s="6"/>
      <c r="BS8188" s="6"/>
      <c r="BT8188" s="6"/>
      <c r="CG8188" s="432"/>
      <c r="CH8188" s="432"/>
      <c r="CL8188" s="174"/>
    </row>
    <row r="8189" spans="29:90" s="168" customFormat="1" x14ac:dyDescent="0.25">
      <c r="AC8189" s="175"/>
      <c r="AD8189" s="175"/>
      <c r="AE8189" s="175"/>
      <c r="AF8189" s="175"/>
      <c r="AG8189" s="175"/>
      <c r="AH8189" s="176"/>
      <c r="AM8189" s="6"/>
      <c r="AN8189" s="6"/>
      <c r="AO8189" s="6"/>
      <c r="AP8189" s="6"/>
      <c r="AQ8189" s="6"/>
      <c r="AR8189" s="6"/>
      <c r="AS8189" s="6"/>
      <c r="AT8189" s="6"/>
      <c r="AU8189" s="6"/>
      <c r="AV8189" s="6"/>
      <c r="AW8189" s="6"/>
      <c r="AX8189" s="6"/>
      <c r="AY8189" s="172"/>
      <c r="AZ8189" s="172"/>
      <c r="BA8189" s="172"/>
      <c r="BB8189" s="6"/>
      <c r="BC8189" s="6"/>
      <c r="BD8189" s="6"/>
      <c r="BE8189" s="6"/>
      <c r="BF8189" s="6"/>
      <c r="BG8189" s="172"/>
      <c r="BH8189" s="172"/>
      <c r="BI8189" s="172"/>
      <c r="BJ8189" s="6"/>
      <c r="BK8189" s="6"/>
      <c r="BL8189" s="6"/>
      <c r="BM8189" s="6"/>
      <c r="BN8189" s="6"/>
      <c r="BO8189" s="6"/>
      <c r="BP8189" s="6"/>
      <c r="BQ8189" s="6"/>
      <c r="BR8189" s="6"/>
      <c r="BS8189" s="6"/>
      <c r="BT8189" s="6"/>
      <c r="CG8189" s="432"/>
      <c r="CH8189" s="432"/>
      <c r="CL8189" s="174"/>
    </row>
    <row r="8190" spans="29:90" s="168" customFormat="1" x14ac:dyDescent="0.25">
      <c r="AC8190" s="175"/>
      <c r="AD8190" s="175"/>
      <c r="AE8190" s="175"/>
      <c r="AF8190" s="175"/>
      <c r="AG8190" s="175"/>
      <c r="AH8190" s="176"/>
      <c r="AM8190" s="6"/>
      <c r="AN8190" s="6"/>
      <c r="AO8190" s="6"/>
      <c r="AP8190" s="6"/>
      <c r="AQ8190" s="6"/>
      <c r="AR8190" s="6"/>
      <c r="AS8190" s="6"/>
      <c r="AT8190" s="6"/>
      <c r="AU8190" s="6"/>
      <c r="AV8190" s="6"/>
      <c r="AW8190" s="6"/>
      <c r="AX8190" s="6"/>
      <c r="AY8190" s="172"/>
      <c r="AZ8190" s="172"/>
      <c r="BA8190" s="172"/>
      <c r="BB8190" s="6"/>
      <c r="BC8190" s="6"/>
      <c r="BD8190" s="6"/>
      <c r="BE8190" s="6"/>
      <c r="BF8190" s="6"/>
      <c r="BG8190" s="172"/>
      <c r="BH8190" s="172"/>
      <c r="BI8190" s="172"/>
      <c r="BJ8190" s="6"/>
      <c r="BK8190" s="6"/>
      <c r="BL8190" s="6"/>
      <c r="BM8190" s="6"/>
      <c r="BN8190" s="6"/>
      <c r="BO8190" s="6"/>
      <c r="BP8190" s="6"/>
      <c r="BQ8190" s="6"/>
      <c r="BR8190" s="6"/>
      <c r="BS8190" s="6"/>
      <c r="BT8190" s="6"/>
      <c r="CG8190" s="432"/>
      <c r="CH8190" s="432"/>
      <c r="CL8190" s="174"/>
    </row>
    <row r="8191" spans="29:90" s="168" customFormat="1" x14ac:dyDescent="0.25">
      <c r="AC8191" s="175"/>
      <c r="AD8191" s="175"/>
      <c r="AE8191" s="175"/>
      <c r="AF8191" s="175"/>
      <c r="AG8191" s="175"/>
      <c r="AH8191" s="176"/>
      <c r="AM8191" s="6"/>
      <c r="AN8191" s="6"/>
      <c r="AO8191" s="6"/>
      <c r="AP8191" s="6"/>
      <c r="AQ8191" s="6"/>
      <c r="AR8191" s="6"/>
      <c r="AS8191" s="6"/>
      <c r="AT8191" s="6"/>
      <c r="AU8191" s="6"/>
      <c r="AV8191" s="6"/>
      <c r="AW8191" s="6"/>
      <c r="AX8191" s="6"/>
      <c r="AY8191" s="172"/>
      <c r="AZ8191" s="172"/>
      <c r="BA8191" s="172"/>
      <c r="BB8191" s="6"/>
      <c r="BC8191" s="6"/>
      <c r="BD8191" s="6"/>
      <c r="BE8191" s="6"/>
      <c r="BF8191" s="6"/>
      <c r="BG8191" s="172"/>
      <c r="BH8191" s="172"/>
      <c r="BI8191" s="172"/>
      <c r="BJ8191" s="6"/>
      <c r="BK8191" s="6"/>
      <c r="BL8191" s="6"/>
      <c r="BM8191" s="6"/>
      <c r="BN8191" s="6"/>
      <c r="BO8191" s="6"/>
      <c r="BP8191" s="6"/>
      <c r="BQ8191" s="6"/>
      <c r="BR8191" s="6"/>
      <c r="BS8191" s="6"/>
      <c r="BT8191" s="6"/>
      <c r="CG8191" s="432"/>
      <c r="CH8191" s="432"/>
      <c r="CL8191" s="174"/>
    </row>
    <row r="8192" spans="29:90" s="168" customFormat="1" x14ac:dyDescent="0.25">
      <c r="AC8192" s="175"/>
      <c r="AD8192" s="175"/>
      <c r="AE8192" s="175"/>
      <c r="AF8192" s="175"/>
      <c r="AG8192" s="175"/>
      <c r="AH8192" s="176"/>
      <c r="AM8192" s="6"/>
      <c r="AN8192" s="6"/>
      <c r="AO8192" s="6"/>
      <c r="AP8192" s="6"/>
      <c r="AQ8192" s="6"/>
      <c r="AR8192" s="6"/>
      <c r="AS8192" s="6"/>
      <c r="AT8192" s="6"/>
      <c r="AU8192" s="6"/>
      <c r="AV8192" s="6"/>
      <c r="AW8192" s="6"/>
      <c r="AX8192" s="6"/>
      <c r="AY8192" s="172"/>
      <c r="AZ8192" s="172"/>
      <c r="BA8192" s="172"/>
      <c r="BB8192" s="6"/>
      <c r="BC8192" s="6"/>
      <c r="BD8192" s="6"/>
      <c r="BE8192" s="6"/>
      <c r="BF8192" s="6"/>
      <c r="BG8192" s="172"/>
      <c r="BH8192" s="172"/>
      <c r="BI8192" s="172"/>
      <c r="BJ8192" s="6"/>
      <c r="BK8192" s="6"/>
      <c r="BL8192" s="6"/>
      <c r="BM8192" s="6"/>
      <c r="BN8192" s="6"/>
      <c r="BO8192" s="6"/>
      <c r="BP8192" s="6"/>
      <c r="BQ8192" s="6"/>
      <c r="BR8192" s="6"/>
      <c r="BS8192" s="6"/>
      <c r="BT8192" s="6"/>
      <c r="CG8192" s="432"/>
      <c r="CH8192" s="432"/>
      <c r="CL8192" s="174"/>
    </row>
    <row r="8193" spans="29:90" s="168" customFormat="1" x14ac:dyDescent="0.25">
      <c r="AC8193" s="175"/>
      <c r="AD8193" s="175"/>
      <c r="AE8193" s="175"/>
      <c r="AF8193" s="175"/>
      <c r="AG8193" s="175"/>
      <c r="AH8193" s="176"/>
      <c r="AM8193" s="6"/>
      <c r="AN8193" s="6"/>
      <c r="AO8193" s="6"/>
      <c r="AP8193" s="6"/>
      <c r="AQ8193" s="6"/>
      <c r="AR8193" s="6"/>
      <c r="AS8193" s="6"/>
      <c r="AT8193" s="6"/>
      <c r="AU8193" s="6"/>
      <c r="AV8193" s="6"/>
      <c r="AW8193" s="6"/>
      <c r="AX8193" s="6"/>
      <c r="AY8193" s="172"/>
      <c r="AZ8193" s="172"/>
      <c r="BA8193" s="172"/>
      <c r="BB8193" s="6"/>
      <c r="BC8193" s="6"/>
      <c r="BD8193" s="6"/>
      <c r="BE8193" s="6"/>
      <c r="BF8193" s="6"/>
      <c r="BG8193" s="172"/>
      <c r="BH8193" s="172"/>
      <c r="BI8193" s="172"/>
      <c r="BJ8193" s="6"/>
      <c r="BK8193" s="6"/>
      <c r="BL8193" s="6"/>
      <c r="BM8193" s="6"/>
      <c r="BN8193" s="6"/>
      <c r="BO8193" s="6"/>
      <c r="BP8193" s="6"/>
      <c r="BQ8193" s="6"/>
      <c r="BR8193" s="6"/>
      <c r="BS8193" s="6"/>
      <c r="BT8193" s="6"/>
      <c r="CG8193" s="432"/>
      <c r="CH8193" s="432"/>
      <c r="CL8193" s="174"/>
    </row>
    <row r="8194" spans="29:90" s="168" customFormat="1" x14ac:dyDescent="0.25">
      <c r="AC8194" s="175"/>
      <c r="AD8194" s="175"/>
      <c r="AE8194" s="175"/>
      <c r="AF8194" s="175"/>
      <c r="AG8194" s="175"/>
      <c r="AH8194" s="176"/>
      <c r="AM8194" s="6"/>
      <c r="AN8194" s="6"/>
      <c r="AO8194" s="6"/>
      <c r="AP8194" s="6"/>
      <c r="AQ8194" s="6"/>
      <c r="AR8194" s="6"/>
      <c r="AS8194" s="6"/>
      <c r="AT8194" s="6"/>
      <c r="AU8194" s="6"/>
      <c r="AV8194" s="6"/>
      <c r="AW8194" s="6"/>
      <c r="AX8194" s="6"/>
      <c r="AY8194" s="172"/>
      <c r="AZ8194" s="172"/>
      <c r="BA8194" s="172"/>
      <c r="BB8194" s="6"/>
      <c r="BC8194" s="6"/>
      <c r="BD8194" s="6"/>
      <c r="BE8194" s="6"/>
      <c r="BF8194" s="6"/>
      <c r="BG8194" s="172"/>
      <c r="BH8194" s="172"/>
      <c r="BI8194" s="172"/>
      <c r="BJ8194" s="6"/>
      <c r="BK8194" s="6"/>
      <c r="BL8194" s="6"/>
      <c r="BM8194" s="6"/>
      <c r="BN8194" s="6"/>
      <c r="BO8194" s="6"/>
      <c r="BP8194" s="6"/>
      <c r="BQ8194" s="6"/>
      <c r="BR8194" s="6"/>
      <c r="BS8194" s="6"/>
      <c r="BT8194" s="6"/>
      <c r="CG8194" s="432"/>
      <c r="CH8194" s="432"/>
      <c r="CL8194" s="174"/>
    </row>
    <row r="8195" spans="29:90" s="168" customFormat="1" x14ac:dyDescent="0.25">
      <c r="AC8195" s="175"/>
      <c r="AD8195" s="175"/>
      <c r="AE8195" s="175"/>
      <c r="AF8195" s="175"/>
      <c r="AG8195" s="175"/>
      <c r="AH8195" s="176"/>
      <c r="AM8195" s="6"/>
      <c r="AN8195" s="6"/>
      <c r="AO8195" s="6"/>
      <c r="AP8195" s="6"/>
      <c r="AQ8195" s="6"/>
      <c r="AR8195" s="6"/>
      <c r="AS8195" s="6"/>
      <c r="AT8195" s="6"/>
      <c r="AU8195" s="6"/>
      <c r="AV8195" s="6"/>
      <c r="AW8195" s="6"/>
      <c r="AX8195" s="6"/>
      <c r="AY8195" s="172"/>
      <c r="AZ8195" s="172"/>
      <c r="BA8195" s="172"/>
      <c r="BB8195" s="6"/>
      <c r="BC8195" s="6"/>
      <c r="BD8195" s="6"/>
      <c r="BE8195" s="6"/>
      <c r="BF8195" s="6"/>
      <c r="BG8195" s="172"/>
      <c r="BH8195" s="172"/>
      <c r="BI8195" s="172"/>
      <c r="BJ8195" s="6"/>
      <c r="BK8195" s="6"/>
      <c r="BL8195" s="6"/>
      <c r="BM8195" s="6"/>
      <c r="BN8195" s="6"/>
      <c r="BO8195" s="6"/>
      <c r="BP8195" s="6"/>
      <c r="BQ8195" s="6"/>
      <c r="BR8195" s="6"/>
      <c r="BS8195" s="6"/>
      <c r="BT8195" s="6"/>
      <c r="CG8195" s="432"/>
      <c r="CH8195" s="432"/>
      <c r="CL8195" s="174"/>
    </row>
    <row r="8196" spans="29:90" s="168" customFormat="1" x14ac:dyDescent="0.25">
      <c r="AC8196" s="175"/>
      <c r="AD8196" s="175"/>
      <c r="AE8196" s="175"/>
      <c r="AF8196" s="175"/>
      <c r="AG8196" s="175"/>
      <c r="AH8196" s="176"/>
      <c r="AM8196" s="6"/>
      <c r="AN8196" s="6"/>
      <c r="AO8196" s="6"/>
      <c r="AP8196" s="6"/>
      <c r="AQ8196" s="6"/>
      <c r="AR8196" s="6"/>
      <c r="AS8196" s="6"/>
      <c r="AT8196" s="6"/>
      <c r="AU8196" s="6"/>
      <c r="AV8196" s="6"/>
      <c r="AW8196" s="6"/>
      <c r="AX8196" s="6"/>
      <c r="AY8196" s="172"/>
      <c r="AZ8196" s="172"/>
      <c r="BA8196" s="172"/>
      <c r="BB8196" s="6"/>
      <c r="BC8196" s="6"/>
      <c r="BD8196" s="6"/>
      <c r="BE8196" s="6"/>
      <c r="BF8196" s="6"/>
      <c r="BG8196" s="172"/>
      <c r="BH8196" s="172"/>
      <c r="BI8196" s="172"/>
      <c r="BJ8196" s="6"/>
      <c r="BK8196" s="6"/>
      <c r="BL8196" s="6"/>
      <c r="BM8196" s="6"/>
      <c r="BN8196" s="6"/>
      <c r="BO8196" s="6"/>
      <c r="BP8196" s="6"/>
      <c r="BQ8196" s="6"/>
      <c r="BR8196" s="6"/>
      <c r="BS8196" s="6"/>
      <c r="BT8196" s="6"/>
      <c r="CG8196" s="432"/>
      <c r="CH8196" s="432"/>
      <c r="CL8196" s="174"/>
    </row>
    <row r="8197" spans="29:90" s="168" customFormat="1" x14ac:dyDescent="0.25">
      <c r="AC8197" s="175"/>
      <c r="AD8197" s="175"/>
      <c r="AE8197" s="175"/>
      <c r="AF8197" s="175"/>
      <c r="AG8197" s="175"/>
      <c r="AH8197" s="176"/>
      <c r="AM8197" s="6"/>
      <c r="AN8197" s="6"/>
      <c r="AO8197" s="6"/>
      <c r="AP8197" s="6"/>
      <c r="AQ8197" s="6"/>
      <c r="AR8197" s="6"/>
      <c r="AS8197" s="6"/>
      <c r="AT8197" s="6"/>
      <c r="AU8197" s="6"/>
      <c r="AV8197" s="6"/>
      <c r="AW8197" s="6"/>
      <c r="AX8197" s="6"/>
      <c r="AY8197" s="172"/>
      <c r="AZ8197" s="172"/>
      <c r="BA8197" s="172"/>
      <c r="BB8197" s="6"/>
      <c r="BC8197" s="6"/>
      <c r="BD8197" s="6"/>
      <c r="BE8197" s="6"/>
      <c r="BF8197" s="6"/>
      <c r="BG8197" s="172"/>
      <c r="BH8197" s="172"/>
      <c r="BI8197" s="172"/>
      <c r="BJ8197" s="6"/>
      <c r="BK8197" s="6"/>
      <c r="BL8197" s="6"/>
      <c r="BM8197" s="6"/>
      <c r="BN8197" s="6"/>
      <c r="BO8197" s="6"/>
      <c r="BP8197" s="6"/>
      <c r="BQ8197" s="6"/>
      <c r="BR8197" s="6"/>
      <c r="BS8197" s="6"/>
      <c r="BT8197" s="6"/>
      <c r="CG8197" s="432"/>
      <c r="CH8197" s="432"/>
      <c r="CL8197" s="174"/>
    </row>
    <row r="8198" spans="29:90" s="168" customFormat="1" x14ac:dyDescent="0.25">
      <c r="AC8198" s="175"/>
      <c r="AD8198" s="175"/>
      <c r="AE8198" s="175"/>
      <c r="AF8198" s="175"/>
      <c r="AG8198" s="175"/>
      <c r="AH8198" s="176"/>
      <c r="AM8198" s="6"/>
      <c r="AN8198" s="6"/>
      <c r="AO8198" s="6"/>
      <c r="AP8198" s="6"/>
      <c r="AQ8198" s="6"/>
      <c r="AR8198" s="6"/>
      <c r="AS8198" s="6"/>
      <c r="AT8198" s="6"/>
      <c r="AU8198" s="6"/>
      <c r="AV8198" s="6"/>
      <c r="AW8198" s="6"/>
      <c r="AX8198" s="6"/>
      <c r="AY8198" s="172"/>
      <c r="AZ8198" s="172"/>
      <c r="BA8198" s="172"/>
      <c r="BB8198" s="6"/>
      <c r="BC8198" s="6"/>
      <c r="BD8198" s="6"/>
      <c r="BE8198" s="6"/>
      <c r="BF8198" s="6"/>
      <c r="BG8198" s="172"/>
      <c r="BH8198" s="172"/>
      <c r="BI8198" s="172"/>
      <c r="BJ8198" s="6"/>
      <c r="BK8198" s="6"/>
      <c r="BL8198" s="6"/>
      <c r="BM8198" s="6"/>
      <c r="BN8198" s="6"/>
      <c r="BO8198" s="6"/>
      <c r="BP8198" s="6"/>
      <c r="BQ8198" s="6"/>
      <c r="BR8198" s="6"/>
      <c r="BS8198" s="6"/>
      <c r="BT8198" s="6"/>
      <c r="CG8198" s="432"/>
      <c r="CH8198" s="432"/>
      <c r="CL8198" s="174"/>
    </row>
    <row r="8199" spans="29:90" s="168" customFormat="1" x14ac:dyDescent="0.25">
      <c r="AC8199" s="175"/>
      <c r="AD8199" s="175"/>
      <c r="AE8199" s="175"/>
      <c r="AF8199" s="175"/>
      <c r="AG8199" s="175"/>
      <c r="AH8199" s="176"/>
      <c r="AM8199" s="6"/>
      <c r="AN8199" s="6"/>
      <c r="AO8199" s="6"/>
      <c r="AP8199" s="6"/>
      <c r="AQ8199" s="6"/>
      <c r="AR8199" s="6"/>
      <c r="AS8199" s="6"/>
      <c r="AT8199" s="6"/>
      <c r="AU8199" s="6"/>
      <c r="AV8199" s="6"/>
      <c r="AW8199" s="6"/>
      <c r="AX8199" s="6"/>
      <c r="AY8199" s="172"/>
      <c r="AZ8199" s="172"/>
      <c r="BA8199" s="172"/>
      <c r="BB8199" s="6"/>
      <c r="BC8199" s="6"/>
      <c r="BD8199" s="6"/>
      <c r="BE8199" s="6"/>
      <c r="BF8199" s="6"/>
      <c r="BG8199" s="172"/>
      <c r="BH8199" s="172"/>
      <c r="BI8199" s="172"/>
      <c r="BJ8199" s="6"/>
      <c r="BK8199" s="6"/>
      <c r="BL8199" s="6"/>
      <c r="BM8199" s="6"/>
      <c r="BN8199" s="6"/>
      <c r="BO8199" s="6"/>
      <c r="BP8199" s="6"/>
      <c r="BQ8199" s="6"/>
      <c r="BR8199" s="6"/>
      <c r="BS8199" s="6"/>
      <c r="BT8199" s="6"/>
      <c r="CG8199" s="432"/>
      <c r="CH8199" s="432"/>
      <c r="CL8199" s="174"/>
    </row>
    <row r="8200" spans="29:90" s="168" customFormat="1" x14ac:dyDescent="0.25">
      <c r="AC8200" s="175"/>
      <c r="AD8200" s="175"/>
      <c r="AE8200" s="175"/>
      <c r="AF8200" s="175"/>
      <c r="AG8200" s="175"/>
      <c r="AH8200" s="176"/>
      <c r="AM8200" s="6"/>
      <c r="AN8200" s="6"/>
      <c r="AO8200" s="6"/>
      <c r="AP8200" s="6"/>
      <c r="AQ8200" s="6"/>
      <c r="AR8200" s="6"/>
      <c r="AS8200" s="6"/>
      <c r="AT8200" s="6"/>
      <c r="AU8200" s="6"/>
      <c r="AV8200" s="6"/>
      <c r="AW8200" s="6"/>
      <c r="AX8200" s="6"/>
      <c r="AY8200" s="172"/>
      <c r="AZ8200" s="172"/>
      <c r="BA8200" s="172"/>
      <c r="BB8200" s="6"/>
      <c r="BC8200" s="6"/>
      <c r="BD8200" s="6"/>
      <c r="BE8200" s="6"/>
      <c r="BF8200" s="6"/>
      <c r="BG8200" s="172"/>
      <c r="BH8200" s="172"/>
      <c r="BI8200" s="172"/>
      <c r="BJ8200" s="6"/>
      <c r="BK8200" s="6"/>
      <c r="BL8200" s="6"/>
      <c r="BM8200" s="6"/>
      <c r="BN8200" s="6"/>
      <c r="BO8200" s="6"/>
      <c r="BP8200" s="6"/>
      <c r="BQ8200" s="6"/>
      <c r="BR8200" s="6"/>
      <c r="BS8200" s="6"/>
      <c r="BT8200" s="6"/>
      <c r="CG8200" s="432"/>
      <c r="CH8200" s="432"/>
      <c r="CL8200" s="174"/>
    </row>
    <row r="8201" spans="29:90" s="168" customFormat="1" x14ac:dyDescent="0.25">
      <c r="AC8201" s="175"/>
      <c r="AD8201" s="175"/>
      <c r="AE8201" s="175"/>
      <c r="AF8201" s="175"/>
      <c r="AG8201" s="175"/>
      <c r="AH8201" s="176"/>
      <c r="AM8201" s="6"/>
      <c r="AN8201" s="6"/>
      <c r="AO8201" s="6"/>
      <c r="AP8201" s="6"/>
      <c r="AQ8201" s="6"/>
      <c r="AR8201" s="6"/>
      <c r="AS8201" s="6"/>
      <c r="AT8201" s="6"/>
      <c r="AU8201" s="6"/>
      <c r="AV8201" s="6"/>
      <c r="AW8201" s="6"/>
      <c r="AX8201" s="6"/>
      <c r="AY8201" s="172"/>
      <c r="AZ8201" s="172"/>
      <c r="BA8201" s="172"/>
      <c r="BB8201" s="6"/>
      <c r="BC8201" s="6"/>
      <c r="BD8201" s="6"/>
      <c r="BE8201" s="6"/>
      <c r="BF8201" s="6"/>
      <c r="BG8201" s="172"/>
      <c r="BH8201" s="172"/>
      <c r="BI8201" s="172"/>
      <c r="BJ8201" s="6"/>
      <c r="BK8201" s="6"/>
      <c r="BL8201" s="6"/>
      <c r="BM8201" s="6"/>
      <c r="BN8201" s="6"/>
      <c r="BO8201" s="6"/>
      <c r="BP8201" s="6"/>
      <c r="BQ8201" s="6"/>
      <c r="BR8201" s="6"/>
      <c r="BS8201" s="6"/>
      <c r="BT8201" s="6"/>
      <c r="CG8201" s="432"/>
      <c r="CH8201" s="432"/>
      <c r="CL8201" s="174"/>
    </row>
    <row r="8202" spans="29:90" s="168" customFormat="1" x14ac:dyDescent="0.25">
      <c r="AC8202" s="175"/>
      <c r="AD8202" s="175"/>
      <c r="AE8202" s="175"/>
      <c r="AF8202" s="175"/>
      <c r="AG8202" s="175"/>
      <c r="AH8202" s="176"/>
      <c r="AM8202" s="6"/>
      <c r="AN8202" s="6"/>
      <c r="AO8202" s="6"/>
      <c r="AP8202" s="6"/>
      <c r="AQ8202" s="6"/>
      <c r="AR8202" s="6"/>
      <c r="AS8202" s="6"/>
      <c r="AT8202" s="6"/>
      <c r="AU8202" s="6"/>
      <c r="AV8202" s="6"/>
      <c r="AW8202" s="6"/>
      <c r="AX8202" s="6"/>
      <c r="AY8202" s="172"/>
      <c r="AZ8202" s="172"/>
      <c r="BA8202" s="172"/>
      <c r="BB8202" s="6"/>
      <c r="BC8202" s="6"/>
      <c r="BD8202" s="6"/>
      <c r="BE8202" s="6"/>
      <c r="BF8202" s="6"/>
      <c r="BG8202" s="172"/>
      <c r="BH8202" s="172"/>
      <c r="BI8202" s="172"/>
      <c r="BJ8202" s="6"/>
      <c r="BK8202" s="6"/>
      <c r="BL8202" s="6"/>
      <c r="BM8202" s="6"/>
      <c r="BN8202" s="6"/>
      <c r="BO8202" s="6"/>
      <c r="BP8202" s="6"/>
      <c r="BQ8202" s="6"/>
      <c r="BR8202" s="6"/>
      <c r="BS8202" s="6"/>
      <c r="BT8202" s="6"/>
      <c r="CG8202" s="432"/>
      <c r="CH8202" s="432"/>
      <c r="CL8202" s="174"/>
    </row>
    <row r="8203" spans="29:90" s="168" customFormat="1" x14ac:dyDescent="0.25">
      <c r="AC8203" s="175"/>
      <c r="AD8203" s="175"/>
      <c r="AE8203" s="175"/>
      <c r="AF8203" s="175"/>
      <c r="AG8203" s="175"/>
      <c r="AH8203" s="176"/>
      <c r="AM8203" s="6"/>
      <c r="AN8203" s="6"/>
      <c r="AO8203" s="6"/>
      <c r="AP8203" s="6"/>
      <c r="AQ8203" s="6"/>
      <c r="AR8203" s="6"/>
      <c r="AS8203" s="6"/>
      <c r="AT8203" s="6"/>
      <c r="AU8203" s="6"/>
      <c r="AV8203" s="6"/>
      <c r="AW8203" s="6"/>
      <c r="AX8203" s="6"/>
      <c r="AY8203" s="172"/>
      <c r="AZ8203" s="172"/>
      <c r="BA8203" s="172"/>
      <c r="BB8203" s="6"/>
      <c r="BC8203" s="6"/>
      <c r="BD8203" s="6"/>
      <c r="BE8203" s="6"/>
      <c r="BF8203" s="6"/>
      <c r="BG8203" s="172"/>
      <c r="BH8203" s="172"/>
      <c r="BI8203" s="172"/>
      <c r="BJ8203" s="6"/>
      <c r="BK8203" s="6"/>
      <c r="BL8203" s="6"/>
      <c r="BM8203" s="6"/>
      <c r="BN8203" s="6"/>
      <c r="BO8203" s="6"/>
      <c r="BP8203" s="6"/>
      <c r="BQ8203" s="6"/>
      <c r="BR8203" s="6"/>
      <c r="BS8203" s="6"/>
      <c r="BT8203" s="6"/>
      <c r="CG8203" s="432"/>
      <c r="CH8203" s="432"/>
      <c r="CL8203" s="174"/>
    </row>
    <row r="8204" spans="29:90" s="168" customFormat="1" x14ac:dyDescent="0.25">
      <c r="AC8204" s="175"/>
      <c r="AD8204" s="175"/>
      <c r="AE8204" s="175"/>
      <c r="AF8204" s="175"/>
      <c r="AG8204" s="175"/>
      <c r="AH8204" s="176"/>
      <c r="AM8204" s="6"/>
      <c r="AN8204" s="6"/>
      <c r="AO8204" s="6"/>
      <c r="AP8204" s="6"/>
      <c r="AQ8204" s="6"/>
      <c r="AR8204" s="6"/>
      <c r="AS8204" s="6"/>
      <c r="AT8204" s="6"/>
      <c r="AU8204" s="6"/>
      <c r="AV8204" s="6"/>
      <c r="AW8204" s="6"/>
      <c r="AX8204" s="6"/>
      <c r="AY8204" s="172"/>
      <c r="AZ8204" s="172"/>
      <c r="BA8204" s="172"/>
      <c r="BB8204" s="6"/>
      <c r="BC8204" s="6"/>
      <c r="BD8204" s="6"/>
      <c r="BE8204" s="6"/>
      <c r="BF8204" s="6"/>
      <c r="BG8204" s="172"/>
      <c r="BH8204" s="172"/>
      <c r="BI8204" s="172"/>
      <c r="BJ8204" s="6"/>
      <c r="BK8204" s="6"/>
      <c r="BL8204" s="6"/>
      <c r="BM8204" s="6"/>
      <c r="BN8204" s="6"/>
      <c r="BO8204" s="6"/>
      <c r="BP8204" s="6"/>
      <c r="BQ8204" s="6"/>
      <c r="BR8204" s="6"/>
      <c r="BS8204" s="6"/>
      <c r="BT8204" s="6"/>
      <c r="CG8204" s="432"/>
      <c r="CH8204" s="432"/>
      <c r="CL8204" s="174"/>
    </row>
    <row r="8205" spans="29:90" s="168" customFormat="1" x14ac:dyDescent="0.25">
      <c r="AC8205" s="175"/>
      <c r="AD8205" s="175"/>
      <c r="AE8205" s="175"/>
      <c r="AF8205" s="175"/>
      <c r="AG8205" s="175"/>
      <c r="AH8205" s="176"/>
      <c r="AM8205" s="6"/>
      <c r="AN8205" s="6"/>
      <c r="AO8205" s="6"/>
      <c r="AP8205" s="6"/>
      <c r="AQ8205" s="6"/>
      <c r="AR8205" s="6"/>
      <c r="AS8205" s="6"/>
      <c r="AT8205" s="6"/>
      <c r="AU8205" s="6"/>
      <c r="AV8205" s="6"/>
      <c r="AW8205" s="6"/>
      <c r="AX8205" s="6"/>
      <c r="AY8205" s="172"/>
      <c r="AZ8205" s="172"/>
      <c r="BA8205" s="172"/>
      <c r="BB8205" s="6"/>
      <c r="BC8205" s="6"/>
      <c r="BD8205" s="6"/>
      <c r="BE8205" s="6"/>
      <c r="BF8205" s="6"/>
      <c r="BG8205" s="172"/>
      <c r="BH8205" s="172"/>
      <c r="BI8205" s="172"/>
      <c r="BJ8205" s="6"/>
      <c r="BK8205" s="6"/>
      <c r="BL8205" s="6"/>
      <c r="BM8205" s="6"/>
      <c r="BN8205" s="6"/>
      <c r="BO8205" s="6"/>
      <c r="BP8205" s="6"/>
      <c r="BQ8205" s="6"/>
      <c r="BR8205" s="6"/>
      <c r="BS8205" s="6"/>
      <c r="BT8205" s="6"/>
      <c r="CG8205" s="432"/>
      <c r="CH8205" s="432"/>
      <c r="CL8205" s="174"/>
    </row>
    <row r="8206" spans="29:90" s="168" customFormat="1" x14ac:dyDescent="0.25">
      <c r="AC8206" s="175"/>
      <c r="AD8206" s="175"/>
      <c r="AE8206" s="175"/>
      <c r="AF8206" s="175"/>
      <c r="AG8206" s="175"/>
      <c r="AH8206" s="176"/>
      <c r="AM8206" s="6"/>
      <c r="AN8206" s="6"/>
      <c r="AO8206" s="6"/>
      <c r="AP8206" s="6"/>
      <c r="AQ8206" s="6"/>
      <c r="AR8206" s="6"/>
      <c r="AS8206" s="6"/>
      <c r="AT8206" s="6"/>
      <c r="AU8206" s="6"/>
      <c r="AV8206" s="6"/>
      <c r="AW8206" s="6"/>
      <c r="AX8206" s="6"/>
      <c r="AY8206" s="172"/>
      <c r="AZ8206" s="172"/>
      <c r="BA8206" s="172"/>
      <c r="BB8206" s="6"/>
      <c r="BC8206" s="6"/>
      <c r="BD8206" s="6"/>
      <c r="BE8206" s="6"/>
      <c r="BF8206" s="6"/>
      <c r="BG8206" s="172"/>
      <c r="BH8206" s="172"/>
      <c r="BI8206" s="172"/>
      <c r="BJ8206" s="6"/>
      <c r="BK8206" s="6"/>
      <c r="BL8206" s="6"/>
      <c r="BM8206" s="6"/>
      <c r="BN8206" s="6"/>
      <c r="BO8206" s="6"/>
      <c r="BP8206" s="6"/>
      <c r="BQ8206" s="6"/>
      <c r="BR8206" s="6"/>
      <c r="BS8206" s="6"/>
      <c r="BT8206" s="6"/>
      <c r="CG8206" s="432"/>
      <c r="CH8206" s="432"/>
      <c r="CL8206" s="174"/>
    </row>
    <row r="8207" spans="29:90" s="168" customFormat="1" x14ac:dyDescent="0.25">
      <c r="AC8207" s="175"/>
      <c r="AD8207" s="175"/>
      <c r="AE8207" s="175"/>
      <c r="AF8207" s="175"/>
      <c r="AG8207" s="175"/>
      <c r="AH8207" s="176"/>
      <c r="AM8207" s="6"/>
      <c r="AN8207" s="6"/>
      <c r="AO8207" s="6"/>
      <c r="AP8207" s="6"/>
      <c r="AQ8207" s="6"/>
      <c r="AR8207" s="6"/>
      <c r="AS8207" s="6"/>
      <c r="AT8207" s="6"/>
      <c r="AU8207" s="6"/>
      <c r="AV8207" s="6"/>
      <c r="AW8207" s="6"/>
      <c r="AX8207" s="6"/>
      <c r="AY8207" s="172"/>
      <c r="AZ8207" s="172"/>
      <c r="BA8207" s="172"/>
      <c r="BB8207" s="6"/>
      <c r="BC8207" s="6"/>
      <c r="BD8207" s="6"/>
      <c r="BE8207" s="6"/>
      <c r="BF8207" s="6"/>
      <c r="BG8207" s="172"/>
      <c r="BH8207" s="172"/>
      <c r="BI8207" s="172"/>
      <c r="BJ8207" s="6"/>
      <c r="BK8207" s="6"/>
      <c r="BL8207" s="6"/>
      <c r="BM8207" s="6"/>
      <c r="BN8207" s="6"/>
      <c r="BO8207" s="6"/>
      <c r="BP8207" s="6"/>
      <c r="BQ8207" s="6"/>
      <c r="BR8207" s="6"/>
      <c r="BS8207" s="6"/>
      <c r="BT8207" s="6"/>
      <c r="CG8207" s="432"/>
      <c r="CH8207" s="432"/>
      <c r="CL8207" s="174"/>
    </row>
    <row r="8208" spans="29:90" s="168" customFormat="1" x14ac:dyDescent="0.25">
      <c r="AC8208" s="175"/>
      <c r="AD8208" s="175"/>
      <c r="AE8208" s="175"/>
      <c r="AF8208" s="175"/>
      <c r="AG8208" s="175"/>
      <c r="AH8208" s="176"/>
      <c r="AM8208" s="6"/>
      <c r="AN8208" s="6"/>
      <c r="AO8208" s="6"/>
      <c r="AP8208" s="6"/>
      <c r="AQ8208" s="6"/>
      <c r="AR8208" s="6"/>
      <c r="AS8208" s="6"/>
      <c r="AT8208" s="6"/>
      <c r="AU8208" s="6"/>
      <c r="AV8208" s="6"/>
      <c r="AW8208" s="6"/>
      <c r="AX8208" s="6"/>
      <c r="AY8208" s="172"/>
      <c r="AZ8208" s="172"/>
      <c r="BA8208" s="172"/>
      <c r="BB8208" s="6"/>
      <c r="BC8208" s="6"/>
      <c r="BD8208" s="6"/>
      <c r="BE8208" s="6"/>
      <c r="BF8208" s="6"/>
      <c r="BG8208" s="172"/>
      <c r="BH8208" s="172"/>
      <c r="BI8208" s="172"/>
      <c r="BJ8208" s="6"/>
      <c r="BK8208" s="6"/>
      <c r="BL8208" s="6"/>
      <c r="BM8208" s="6"/>
      <c r="BN8208" s="6"/>
      <c r="BO8208" s="6"/>
      <c r="BP8208" s="6"/>
      <c r="BQ8208" s="6"/>
      <c r="BR8208" s="6"/>
      <c r="BS8208" s="6"/>
      <c r="BT8208" s="6"/>
      <c r="CG8208" s="432"/>
      <c r="CH8208" s="432"/>
      <c r="CL8208" s="174"/>
    </row>
    <row r="8209" spans="29:90" s="168" customFormat="1" x14ac:dyDescent="0.25">
      <c r="AC8209" s="175"/>
      <c r="AD8209" s="175"/>
      <c r="AE8209" s="175"/>
      <c r="AF8209" s="175"/>
      <c r="AG8209" s="175"/>
      <c r="AH8209" s="176"/>
      <c r="AM8209" s="6"/>
      <c r="AN8209" s="6"/>
      <c r="AO8209" s="6"/>
      <c r="AP8209" s="6"/>
      <c r="AQ8209" s="6"/>
      <c r="AR8209" s="6"/>
      <c r="AS8209" s="6"/>
      <c r="AT8209" s="6"/>
      <c r="AU8209" s="6"/>
      <c r="AV8209" s="6"/>
      <c r="AW8209" s="6"/>
      <c r="AX8209" s="6"/>
      <c r="AY8209" s="172"/>
      <c r="AZ8209" s="172"/>
      <c r="BA8209" s="172"/>
      <c r="BB8209" s="6"/>
      <c r="BC8209" s="6"/>
      <c r="BD8209" s="6"/>
      <c r="BE8209" s="6"/>
      <c r="BF8209" s="6"/>
      <c r="BG8209" s="172"/>
      <c r="BH8209" s="172"/>
      <c r="BI8209" s="172"/>
      <c r="BJ8209" s="6"/>
      <c r="BK8209" s="6"/>
      <c r="BL8209" s="6"/>
      <c r="BM8209" s="6"/>
      <c r="BN8209" s="6"/>
      <c r="BO8209" s="6"/>
      <c r="BP8209" s="6"/>
      <c r="BQ8209" s="6"/>
      <c r="BR8209" s="6"/>
      <c r="BS8209" s="6"/>
      <c r="BT8209" s="6"/>
      <c r="CG8209" s="432"/>
      <c r="CH8209" s="432"/>
      <c r="CL8209" s="174"/>
    </row>
    <row r="8210" spans="29:90" s="168" customFormat="1" x14ac:dyDescent="0.25">
      <c r="AC8210" s="175"/>
      <c r="AD8210" s="175"/>
      <c r="AE8210" s="175"/>
      <c r="AF8210" s="175"/>
      <c r="AG8210" s="175"/>
      <c r="AH8210" s="176"/>
      <c r="AM8210" s="6"/>
      <c r="AN8210" s="6"/>
      <c r="AO8210" s="6"/>
      <c r="AP8210" s="6"/>
      <c r="AQ8210" s="6"/>
      <c r="AR8210" s="6"/>
      <c r="AS8210" s="6"/>
      <c r="AT8210" s="6"/>
      <c r="AU8210" s="6"/>
      <c r="AV8210" s="6"/>
      <c r="AW8210" s="6"/>
      <c r="AX8210" s="6"/>
      <c r="AY8210" s="172"/>
      <c r="AZ8210" s="172"/>
      <c r="BA8210" s="172"/>
      <c r="BB8210" s="6"/>
      <c r="BC8210" s="6"/>
      <c r="BD8210" s="6"/>
      <c r="BE8210" s="6"/>
      <c r="BF8210" s="6"/>
      <c r="BG8210" s="172"/>
      <c r="BH8210" s="172"/>
      <c r="BI8210" s="172"/>
      <c r="BJ8210" s="6"/>
      <c r="BK8210" s="6"/>
      <c r="BL8210" s="6"/>
      <c r="BM8210" s="6"/>
      <c r="BN8210" s="6"/>
      <c r="BO8210" s="6"/>
      <c r="BP8210" s="6"/>
      <c r="BQ8210" s="6"/>
      <c r="BR8210" s="6"/>
      <c r="BS8210" s="6"/>
      <c r="BT8210" s="6"/>
      <c r="CG8210" s="432"/>
      <c r="CH8210" s="432"/>
      <c r="CL8210" s="174"/>
    </row>
    <row r="8211" spans="29:90" s="168" customFormat="1" x14ac:dyDescent="0.25">
      <c r="AC8211" s="175"/>
      <c r="AD8211" s="175"/>
      <c r="AE8211" s="175"/>
      <c r="AF8211" s="175"/>
      <c r="AG8211" s="175"/>
      <c r="AH8211" s="176"/>
      <c r="AM8211" s="6"/>
      <c r="AN8211" s="6"/>
      <c r="AO8211" s="6"/>
      <c r="AP8211" s="6"/>
      <c r="AQ8211" s="6"/>
      <c r="AR8211" s="6"/>
      <c r="AS8211" s="6"/>
      <c r="AT8211" s="6"/>
      <c r="AU8211" s="6"/>
      <c r="AV8211" s="6"/>
      <c r="AW8211" s="6"/>
      <c r="AX8211" s="6"/>
      <c r="AY8211" s="172"/>
      <c r="AZ8211" s="172"/>
      <c r="BA8211" s="172"/>
      <c r="BB8211" s="6"/>
      <c r="BC8211" s="6"/>
      <c r="BD8211" s="6"/>
      <c r="BE8211" s="6"/>
      <c r="BF8211" s="6"/>
      <c r="BG8211" s="172"/>
      <c r="BH8211" s="172"/>
      <c r="BI8211" s="172"/>
      <c r="BJ8211" s="6"/>
      <c r="BK8211" s="6"/>
      <c r="BL8211" s="6"/>
      <c r="BM8211" s="6"/>
      <c r="BN8211" s="6"/>
      <c r="BO8211" s="6"/>
      <c r="BP8211" s="6"/>
      <c r="BQ8211" s="6"/>
      <c r="BR8211" s="6"/>
      <c r="BS8211" s="6"/>
      <c r="BT8211" s="6"/>
      <c r="CG8211" s="432"/>
      <c r="CH8211" s="432"/>
      <c r="CL8211" s="174"/>
    </row>
    <row r="8212" spans="29:90" s="168" customFormat="1" x14ac:dyDescent="0.25">
      <c r="AC8212" s="175"/>
      <c r="AD8212" s="175"/>
      <c r="AE8212" s="175"/>
      <c r="AF8212" s="175"/>
      <c r="AG8212" s="175"/>
      <c r="AH8212" s="176"/>
      <c r="AM8212" s="6"/>
      <c r="AN8212" s="6"/>
      <c r="AO8212" s="6"/>
      <c r="AP8212" s="6"/>
      <c r="AQ8212" s="6"/>
      <c r="AR8212" s="6"/>
      <c r="AS8212" s="6"/>
      <c r="AT8212" s="6"/>
      <c r="AU8212" s="6"/>
      <c r="AV8212" s="6"/>
      <c r="AW8212" s="6"/>
      <c r="AX8212" s="6"/>
      <c r="AY8212" s="172"/>
      <c r="AZ8212" s="172"/>
      <c r="BA8212" s="172"/>
      <c r="BB8212" s="6"/>
      <c r="BC8212" s="6"/>
      <c r="BD8212" s="6"/>
      <c r="BE8212" s="6"/>
      <c r="BF8212" s="6"/>
      <c r="BG8212" s="172"/>
      <c r="BH8212" s="172"/>
      <c r="BI8212" s="172"/>
      <c r="BJ8212" s="6"/>
      <c r="BK8212" s="6"/>
      <c r="BL8212" s="6"/>
      <c r="BM8212" s="6"/>
      <c r="BN8212" s="6"/>
      <c r="BO8212" s="6"/>
      <c r="BP8212" s="6"/>
      <c r="BQ8212" s="6"/>
      <c r="BR8212" s="6"/>
      <c r="BS8212" s="6"/>
      <c r="BT8212" s="6"/>
      <c r="CG8212" s="432"/>
      <c r="CH8212" s="432"/>
      <c r="CL8212" s="174"/>
    </row>
    <row r="8213" spans="29:90" s="168" customFormat="1" x14ac:dyDescent="0.25">
      <c r="AC8213" s="175"/>
      <c r="AD8213" s="175"/>
      <c r="AE8213" s="175"/>
      <c r="AF8213" s="175"/>
      <c r="AG8213" s="175"/>
      <c r="AH8213" s="176"/>
      <c r="AM8213" s="6"/>
      <c r="AN8213" s="6"/>
      <c r="AO8213" s="6"/>
      <c r="AP8213" s="6"/>
      <c r="AQ8213" s="6"/>
      <c r="AR8213" s="6"/>
      <c r="AS8213" s="6"/>
      <c r="AT8213" s="6"/>
      <c r="AU8213" s="6"/>
      <c r="AV8213" s="6"/>
      <c r="AW8213" s="6"/>
      <c r="AX8213" s="6"/>
      <c r="AY8213" s="172"/>
      <c r="AZ8213" s="172"/>
      <c r="BA8213" s="172"/>
      <c r="BB8213" s="6"/>
      <c r="BC8213" s="6"/>
      <c r="BD8213" s="6"/>
      <c r="BE8213" s="6"/>
      <c r="BF8213" s="6"/>
      <c r="BG8213" s="172"/>
      <c r="BH8213" s="172"/>
      <c r="BI8213" s="172"/>
      <c r="BJ8213" s="6"/>
      <c r="BK8213" s="6"/>
      <c r="BL8213" s="6"/>
      <c r="BM8213" s="6"/>
      <c r="BN8213" s="6"/>
      <c r="BO8213" s="6"/>
      <c r="BP8213" s="6"/>
      <c r="BQ8213" s="6"/>
      <c r="BR8213" s="6"/>
      <c r="BS8213" s="6"/>
      <c r="BT8213" s="6"/>
      <c r="CG8213" s="432"/>
      <c r="CH8213" s="432"/>
      <c r="CL8213" s="174"/>
    </row>
    <row r="8214" spans="29:90" s="168" customFormat="1" x14ac:dyDescent="0.25">
      <c r="AC8214" s="175"/>
      <c r="AD8214" s="175"/>
      <c r="AE8214" s="175"/>
      <c r="AF8214" s="175"/>
      <c r="AG8214" s="175"/>
      <c r="AH8214" s="176"/>
      <c r="AM8214" s="6"/>
      <c r="AN8214" s="6"/>
      <c r="AO8214" s="6"/>
      <c r="AP8214" s="6"/>
      <c r="AQ8214" s="6"/>
      <c r="AR8214" s="6"/>
      <c r="AS8214" s="6"/>
      <c r="AT8214" s="6"/>
      <c r="AU8214" s="6"/>
      <c r="AV8214" s="6"/>
      <c r="AW8214" s="6"/>
      <c r="AX8214" s="6"/>
      <c r="AY8214" s="172"/>
      <c r="AZ8214" s="172"/>
      <c r="BA8214" s="172"/>
      <c r="BB8214" s="6"/>
      <c r="BC8214" s="6"/>
      <c r="BD8214" s="6"/>
      <c r="BE8214" s="6"/>
      <c r="BF8214" s="6"/>
      <c r="BG8214" s="172"/>
      <c r="BH8214" s="172"/>
      <c r="BI8214" s="172"/>
      <c r="BJ8214" s="6"/>
      <c r="BK8214" s="6"/>
      <c r="BL8214" s="6"/>
      <c r="BM8214" s="6"/>
      <c r="BN8214" s="6"/>
      <c r="BO8214" s="6"/>
      <c r="BP8214" s="6"/>
      <c r="BQ8214" s="6"/>
      <c r="BR8214" s="6"/>
      <c r="BS8214" s="6"/>
      <c r="BT8214" s="6"/>
      <c r="CG8214" s="432"/>
      <c r="CH8214" s="432"/>
      <c r="CL8214" s="174"/>
    </row>
    <row r="8215" spans="29:90" s="168" customFormat="1" x14ac:dyDescent="0.25">
      <c r="AC8215" s="175"/>
      <c r="AD8215" s="175"/>
      <c r="AE8215" s="175"/>
      <c r="AF8215" s="175"/>
      <c r="AG8215" s="175"/>
      <c r="AH8215" s="176"/>
      <c r="AM8215" s="6"/>
      <c r="AN8215" s="6"/>
      <c r="AO8215" s="6"/>
      <c r="AP8215" s="6"/>
      <c r="AQ8215" s="6"/>
      <c r="AR8215" s="6"/>
      <c r="AS8215" s="6"/>
      <c r="AT8215" s="6"/>
      <c r="AU8215" s="6"/>
      <c r="AV8215" s="6"/>
      <c r="AW8215" s="6"/>
      <c r="AX8215" s="6"/>
      <c r="AY8215" s="172"/>
      <c r="AZ8215" s="172"/>
      <c r="BA8215" s="172"/>
      <c r="BB8215" s="6"/>
      <c r="BC8215" s="6"/>
      <c r="BD8215" s="6"/>
      <c r="BE8215" s="6"/>
      <c r="BF8215" s="6"/>
      <c r="BG8215" s="172"/>
      <c r="BH8215" s="172"/>
      <c r="BI8215" s="172"/>
      <c r="BJ8215" s="6"/>
      <c r="BK8215" s="6"/>
      <c r="BL8215" s="6"/>
      <c r="BM8215" s="6"/>
      <c r="BN8215" s="6"/>
      <c r="BO8215" s="6"/>
      <c r="BP8215" s="6"/>
      <c r="BQ8215" s="6"/>
      <c r="BR8215" s="6"/>
      <c r="BS8215" s="6"/>
      <c r="BT8215" s="6"/>
      <c r="CG8215" s="432"/>
      <c r="CH8215" s="432"/>
      <c r="CL8215" s="174"/>
    </row>
    <row r="8216" spans="29:90" s="168" customFormat="1" x14ac:dyDescent="0.25">
      <c r="AC8216" s="175"/>
      <c r="AD8216" s="175"/>
      <c r="AE8216" s="175"/>
      <c r="AF8216" s="175"/>
      <c r="AG8216" s="175"/>
      <c r="AH8216" s="176"/>
      <c r="AM8216" s="6"/>
      <c r="AN8216" s="6"/>
      <c r="AO8216" s="6"/>
      <c r="AP8216" s="6"/>
      <c r="AQ8216" s="6"/>
      <c r="AR8216" s="6"/>
      <c r="AS8216" s="6"/>
      <c r="AT8216" s="6"/>
      <c r="AU8216" s="6"/>
      <c r="AV8216" s="6"/>
      <c r="AW8216" s="6"/>
      <c r="AX8216" s="6"/>
      <c r="AY8216" s="172"/>
      <c r="AZ8216" s="172"/>
      <c r="BA8216" s="172"/>
      <c r="BB8216" s="6"/>
      <c r="BC8216" s="6"/>
      <c r="BD8216" s="6"/>
      <c r="BE8216" s="6"/>
      <c r="BF8216" s="6"/>
      <c r="BG8216" s="172"/>
      <c r="BH8216" s="172"/>
      <c r="BI8216" s="172"/>
      <c r="BJ8216" s="6"/>
      <c r="BK8216" s="6"/>
      <c r="BL8216" s="6"/>
      <c r="BM8216" s="6"/>
      <c r="BN8216" s="6"/>
      <c r="BO8216" s="6"/>
      <c r="BP8216" s="6"/>
      <c r="BQ8216" s="6"/>
      <c r="BR8216" s="6"/>
      <c r="BS8216" s="6"/>
      <c r="BT8216" s="6"/>
      <c r="CG8216" s="432"/>
      <c r="CH8216" s="432"/>
      <c r="CL8216" s="174"/>
    </row>
    <row r="8217" spans="29:90" s="168" customFormat="1" x14ac:dyDescent="0.25">
      <c r="AC8217" s="175"/>
      <c r="AD8217" s="175"/>
      <c r="AE8217" s="175"/>
      <c r="AF8217" s="175"/>
      <c r="AG8217" s="175"/>
      <c r="AH8217" s="176"/>
      <c r="AM8217" s="6"/>
      <c r="AN8217" s="6"/>
      <c r="AO8217" s="6"/>
      <c r="AP8217" s="6"/>
      <c r="AQ8217" s="6"/>
      <c r="AR8217" s="6"/>
      <c r="AS8217" s="6"/>
      <c r="AT8217" s="6"/>
      <c r="AU8217" s="6"/>
      <c r="AV8217" s="6"/>
      <c r="AW8217" s="6"/>
      <c r="AX8217" s="6"/>
      <c r="AY8217" s="172"/>
      <c r="AZ8217" s="172"/>
      <c r="BA8217" s="172"/>
      <c r="BB8217" s="6"/>
      <c r="BC8217" s="6"/>
      <c r="BD8217" s="6"/>
      <c r="BE8217" s="6"/>
      <c r="BF8217" s="6"/>
      <c r="BG8217" s="172"/>
      <c r="BH8217" s="172"/>
      <c r="BI8217" s="172"/>
      <c r="BJ8217" s="6"/>
      <c r="BK8217" s="6"/>
      <c r="BL8217" s="6"/>
      <c r="BM8217" s="6"/>
      <c r="BN8217" s="6"/>
      <c r="BO8217" s="6"/>
      <c r="BP8217" s="6"/>
      <c r="BQ8217" s="6"/>
      <c r="BR8217" s="6"/>
      <c r="BS8217" s="6"/>
      <c r="BT8217" s="6"/>
      <c r="CG8217" s="432"/>
      <c r="CH8217" s="432"/>
      <c r="CL8217" s="174"/>
    </row>
    <row r="8218" spans="29:90" s="168" customFormat="1" x14ac:dyDescent="0.25">
      <c r="AC8218" s="175"/>
      <c r="AD8218" s="175"/>
      <c r="AE8218" s="175"/>
      <c r="AF8218" s="175"/>
      <c r="AG8218" s="175"/>
      <c r="AH8218" s="176"/>
      <c r="AM8218" s="6"/>
      <c r="AN8218" s="6"/>
      <c r="AO8218" s="6"/>
      <c r="AP8218" s="6"/>
      <c r="AQ8218" s="6"/>
      <c r="AR8218" s="6"/>
      <c r="AS8218" s="6"/>
      <c r="AT8218" s="6"/>
      <c r="AU8218" s="6"/>
      <c r="AV8218" s="6"/>
      <c r="AW8218" s="6"/>
      <c r="AX8218" s="6"/>
      <c r="AY8218" s="172"/>
      <c r="AZ8218" s="172"/>
      <c r="BA8218" s="172"/>
      <c r="BB8218" s="6"/>
      <c r="BC8218" s="6"/>
      <c r="BD8218" s="6"/>
      <c r="BE8218" s="6"/>
      <c r="BF8218" s="6"/>
      <c r="BG8218" s="172"/>
      <c r="BH8218" s="172"/>
      <c r="BI8218" s="172"/>
      <c r="BJ8218" s="6"/>
      <c r="BK8218" s="6"/>
      <c r="BL8218" s="6"/>
      <c r="BM8218" s="6"/>
      <c r="BN8218" s="6"/>
      <c r="BO8218" s="6"/>
      <c r="BP8218" s="6"/>
      <c r="BQ8218" s="6"/>
      <c r="BR8218" s="6"/>
      <c r="BS8218" s="6"/>
      <c r="BT8218" s="6"/>
      <c r="CG8218" s="432"/>
      <c r="CH8218" s="432"/>
      <c r="CL8218" s="174"/>
    </row>
    <row r="8219" spans="29:90" s="168" customFormat="1" x14ac:dyDescent="0.25">
      <c r="AC8219" s="175"/>
      <c r="AD8219" s="175"/>
      <c r="AE8219" s="175"/>
      <c r="AF8219" s="175"/>
      <c r="AG8219" s="175"/>
      <c r="AH8219" s="176"/>
      <c r="AM8219" s="6"/>
      <c r="AN8219" s="6"/>
      <c r="AO8219" s="6"/>
      <c r="AP8219" s="6"/>
      <c r="AQ8219" s="6"/>
      <c r="AR8219" s="6"/>
      <c r="AS8219" s="6"/>
      <c r="AT8219" s="6"/>
      <c r="AU8219" s="6"/>
      <c r="AV8219" s="6"/>
      <c r="AW8219" s="6"/>
      <c r="AX8219" s="6"/>
      <c r="AY8219" s="172"/>
      <c r="AZ8219" s="172"/>
      <c r="BA8219" s="172"/>
      <c r="BB8219" s="6"/>
      <c r="BC8219" s="6"/>
      <c r="BD8219" s="6"/>
      <c r="BE8219" s="6"/>
      <c r="BF8219" s="6"/>
      <c r="BG8219" s="172"/>
      <c r="BH8219" s="172"/>
      <c r="BI8219" s="172"/>
      <c r="BJ8219" s="6"/>
      <c r="BK8219" s="6"/>
      <c r="BL8219" s="6"/>
      <c r="BM8219" s="6"/>
      <c r="BN8219" s="6"/>
      <c r="BO8219" s="6"/>
      <c r="BP8219" s="6"/>
      <c r="BQ8219" s="6"/>
      <c r="BR8219" s="6"/>
      <c r="BS8219" s="6"/>
      <c r="BT8219" s="6"/>
      <c r="CG8219" s="432"/>
      <c r="CH8219" s="432"/>
      <c r="CL8219" s="174"/>
    </row>
    <row r="8220" spans="29:90" s="168" customFormat="1" x14ac:dyDescent="0.25">
      <c r="AC8220" s="175"/>
      <c r="AD8220" s="175"/>
      <c r="AE8220" s="175"/>
      <c r="AF8220" s="175"/>
      <c r="AG8220" s="175"/>
      <c r="AH8220" s="176"/>
      <c r="AM8220" s="6"/>
      <c r="AN8220" s="6"/>
      <c r="AO8220" s="6"/>
      <c r="AP8220" s="6"/>
      <c r="AQ8220" s="6"/>
      <c r="AR8220" s="6"/>
      <c r="AS8220" s="6"/>
      <c r="AT8220" s="6"/>
      <c r="AU8220" s="6"/>
      <c r="AV8220" s="6"/>
      <c r="AW8220" s="6"/>
      <c r="AX8220" s="6"/>
      <c r="AY8220" s="172"/>
      <c r="AZ8220" s="172"/>
      <c r="BA8220" s="172"/>
      <c r="BB8220" s="6"/>
      <c r="BC8220" s="6"/>
      <c r="BD8220" s="6"/>
      <c r="BE8220" s="6"/>
      <c r="BF8220" s="6"/>
      <c r="BG8220" s="172"/>
      <c r="BH8220" s="172"/>
      <c r="BI8220" s="172"/>
      <c r="BJ8220" s="6"/>
      <c r="BK8220" s="6"/>
      <c r="BL8220" s="6"/>
      <c r="BM8220" s="6"/>
      <c r="BN8220" s="6"/>
      <c r="BO8220" s="6"/>
      <c r="BP8220" s="6"/>
      <c r="BQ8220" s="6"/>
      <c r="BR8220" s="6"/>
      <c r="BS8220" s="6"/>
      <c r="BT8220" s="6"/>
      <c r="CG8220" s="432"/>
      <c r="CH8220" s="432"/>
      <c r="CL8220" s="174"/>
    </row>
    <row r="8221" spans="29:90" s="168" customFormat="1" x14ac:dyDescent="0.25">
      <c r="AC8221" s="175"/>
      <c r="AD8221" s="175"/>
      <c r="AE8221" s="175"/>
      <c r="AF8221" s="175"/>
      <c r="AG8221" s="175"/>
      <c r="AH8221" s="176"/>
      <c r="AM8221" s="6"/>
      <c r="AN8221" s="6"/>
      <c r="AO8221" s="6"/>
      <c r="AP8221" s="6"/>
      <c r="AQ8221" s="6"/>
      <c r="AR8221" s="6"/>
      <c r="AS8221" s="6"/>
      <c r="AT8221" s="6"/>
      <c r="AU8221" s="6"/>
      <c r="AV8221" s="6"/>
      <c r="AW8221" s="6"/>
      <c r="AX8221" s="6"/>
      <c r="AY8221" s="172"/>
      <c r="AZ8221" s="172"/>
      <c r="BA8221" s="172"/>
      <c r="BB8221" s="6"/>
      <c r="BC8221" s="6"/>
      <c r="BD8221" s="6"/>
      <c r="BE8221" s="6"/>
      <c r="BF8221" s="6"/>
      <c r="BG8221" s="172"/>
      <c r="BH8221" s="172"/>
      <c r="BI8221" s="172"/>
      <c r="BJ8221" s="6"/>
      <c r="BK8221" s="6"/>
      <c r="BL8221" s="6"/>
      <c r="BM8221" s="6"/>
      <c r="BN8221" s="6"/>
      <c r="BO8221" s="6"/>
      <c r="BP8221" s="6"/>
      <c r="BQ8221" s="6"/>
      <c r="BR8221" s="6"/>
      <c r="BS8221" s="6"/>
      <c r="BT8221" s="6"/>
      <c r="CG8221" s="432"/>
      <c r="CH8221" s="432"/>
      <c r="CL8221" s="174"/>
    </row>
    <row r="8222" spans="29:90" s="168" customFormat="1" x14ac:dyDescent="0.25">
      <c r="AC8222" s="175"/>
      <c r="AD8222" s="175"/>
      <c r="AE8222" s="175"/>
      <c r="AF8222" s="175"/>
      <c r="AG8222" s="175"/>
      <c r="AH8222" s="176"/>
      <c r="AM8222" s="6"/>
      <c r="AN8222" s="6"/>
      <c r="AO8222" s="6"/>
      <c r="AP8222" s="6"/>
      <c r="AQ8222" s="6"/>
      <c r="AR8222" s="6"/>
      <c r="AS8222" s="6"/>
      <c r="AT8222" s="6"/>
      <c r="AU8222" s="6"/>
      <c r="AV8222" s="6"/>
      <c r="AW8222" s="6"/>
      <c r="AX8222" s="6"/>
      <c r="AY8222" s="172"/>
      <c r="AZ8222" s="172"/>
      <c r="BA8222" s="172"/>
      <c r="BB8222" s="6"/>
      <c r="BC8222" s="6"/>
      <c r="BD8222" s="6"/>
      <c r="BE8222" s="6"/>
      <c r="BF8222" s="6"/>
      <c r="BG8222" s="172"/>
      <c r="BH8222" s="172"/>
      <c r="BI8222" s="172"/>
      <c r="BJ8222" s="6"/>
      <c r="BK8222" s="6"/>
      <c r="BL8222" s="6"/>
      <c r="BM8222" s="6"/>
      <c r="BN8222" s="6"/>
      <c r="BO8222" s="6"/>
      <c r="BP8222" s="6"/>
      <c r="BQ8222" s="6"/>
      <c r="BR8222" s="6"/>
      <c r="BS8222" s="6"/>
      <c r="BT8222" s="6"/>
      <c r="CG8222" s="432"/>
      <c r="CH8222" s="432"/>
      <c r="CL8222" s="174"/>
    </row>
    <row r="8223" spans="29:90" s="168" customFormat="1" x14ac:dyDescent="0.25">
      <c r="AC8223" s="175"/>
      <c r="AD8223" s="175"/>
      <c r="AE8223" s="175"/>
      <c r="AF8223" s="175"/>
      <c r="AG8223" s="175"/>
      <c r="AH8223" s="176"/>
      <c r="AM8223" s="6"/>
      <c r="AN8223" s="6"/>
      <c r="AO8223" s="6"/>
      <c r="AP8223" s="6"/>
      <c r="AQ8223" s="6"/>
      <c r="AR8223" s="6"/>
      <c r="AS8223" s="6"/>
      <c r="AT8223" s="6"/>
      <c r="AU8223" s="6"/>
      <c r="AV8223" s="6"/>
      <c r="AW8223" s="6"/>
      <c r="AX8223" s="6"/>
      <c r="AY8223" s="172"/>
      <c r="AZ8223" s="172"/>
      <c r="BA8223" s="172"/>
      <c r="BB8223" s="6"/>
      <c r="BC8223" s="6"/>
      <c r="BD8223" s="6"/>
      <c r="BE8223" s="6"/>
      <c r="BF8223" s="6"/>
      <c r="BG8223" s="172"/>
      <c r="BH8223" s="172"/>
      <c r="BI8223" s="172"/>
      <c r="BJ8223" s="6"/>
      <c r="BK8223" s="6"/>
      <c r="BL8223" s="6"/>
      <c r="BM8223" s="6"/>
      <c r="BN8223" s="6"/>
      <c r="BO8223" s="6"/>
      <c r="BP8223" s="6"/>
      <c r="BQ8223" s="6"/>
      <c r="BR8223" s="6"/>
      <c r="BS8223" s="6"/>
      <c r="BT8223" s="6"/>
      <c r="CG8223" s="432"/>
      <c r="CH8223" s="432"/>
      <c r="CL8223" s="174"/>
    </row>
    <row r="8224" spans="29:90" s="168" customFormat="1" x14ac:dyDescent="0.25">
      <c r="AC8224" s="175"/>
      <c r="AD8224" s="175"/>
      <c r="AE8224" s="175"/>
      <c r="AF8224" s="175"/>
      <c r="AG8224" s="175"/>
      <c r="AH8224" s="176"/>
      <c r="AM8224" s="6"/>
      <c r="AN8224" s="6"/>
      <c r="AO8224" s="6"/>
      <c r="AP8224" s="6"/>
      <c r="AQ8224" s="6"/>
      <c r="AR8224" s="6"/>
      <c r="AS8224" s="6"/>
      <c r="AT8224" s="6"/>
      <c r="AU8224" s="6"/>
      <c r="AV8224" s="6"/>
      <c r="AW8224" s="6"/>
      <c r="AX8224" s="6"/>
      <c r="AY8224" s="172"/>
      <c r="AZ8224" s="172"/>
      <c r="BA8224" s="172"/>
      <c r="BB8224" s="6"/>
      <c r="BC8224" s="6"/>
      <c r="BD8224" s="6"/>
      <c r="BE8224" s="6"/>
      <c r="BF8224" s="6"/>
      <c r="BG8224" s="172"/>
      <c r="BH8224" s="172"/>
      <c r="BI8224" s="172"/>
      <c r="BJ8224" s="6"/>
      <c r="BK8224" s="6"/>
      <c r="BL8224" s="6"/>
      <c r="BM8224" s="6"/>
      <c r="BN8224" s="6"/>
      <c r="BO8224" s="6"/>
      <c r="BP8224" s="6"/>
      <c r="BQ8224" s="6"/>
      <c r="BR8224" s="6"/>
      <c r="BS8224" s="6"/>
      <c r="BT8224" s="6"/>
      <c r="CG8224" s="432"/>
      <c r="CH8224" s="432"/>
      <c r="CL8224" s="174"/>
    </row>
    <row r="8225" spans="29:90" s="168" customFormat="1" x14ac:dyDescent="0.25">
      <c r="AC8225" s="175"/>
      <c r="AD8225" s="175"/>
      <c r="AE8225" s="175"/>
      <c r="AF8225" s="175"/>
      <c r="AG8225" s="175"/>
      <c r="AH8225" s="176"/>
      <c r="AM8225" s="6"/>
      <c r="AN8225" s="6"/>
      <c r="AO8225" s="6"/>
      <c r="AP8225" s="6"/>
      <c r="AQ8225" s="6"/>
      <c r="AR8225" s="6"/>
      <c r="AS8225" s="6"/>
      <c r="AT8225" s="6"/>
      <c r="AU8225" s="6"/>
      <c r="AV8225" s="6"/>
      <c r="AW8225" s="6"/>
      <c r="AX8225" s="6"/>
      <c r="AY8225" s="172"/>
      <c r="AZ8225" s="172"/>
      <c r="BA8225" s="172"/>
      <c r="BB8225" s="6"/>
      <c r="BC8225" s="6"/>
      <c r="BD8225" s="6"/>
      <c r="BE8225" s="6"/>
      <c r="BF8225" s="6"/>
      <c r="BG8225" s="172"/>
      <c r="BH8225" s="172"/>
      <c r="BI8225" s="172"/>
      <c r="BJ8225" s="6"/>
      <c r="BK8225" s="6"/>
      <c r="BL8225" s="6"/>
      <c r="BM8225" s="6"/>
      <c r="BN8225" s="6"/>
      <c r="BO8225" s="6"/>
      <c r="BP8225" s="6"/>
      <c r="BQ8225" s="6"/>
      <c r="BR8225" s="6"/>
      <c r="BS8225" s="6"/>
      <c r="BT8225" s="6"/>
      <c r="CG8225" s="432"/>
      <c r="CH8225" s="432"/>
      <c r="CL8225" s="174"/>
    </row>
    <row r="8226" spans="29:90" s="168" customFormat="1" x14ac:dyDescent="0.25">
      <c r="AC8226" s="175"/>
      <c r="AD8226" s="175"/>
      <c r="AE8226" s="175"/>
      <c r="AF8226" s="175"/>
      <c r="AG8226" s="175"/>
      <c r="AH8226" s="176"/>
      <c r="AM8226" s="6"/>
      <c r="AN8226" s="6"/>
      <c r="AO8226" s="6"/>
      <c r="AP8226" s="6"/>
      <c r="AQ8226" s="6"/>
      <c r="AR8226" s="6"/>
      <c r="AS8226" s="6"/>
      <c r="AT8226" s="6"/>
      <c r="AU8226" s="6"/>
      <c r="AV8226" s="6"/>
      <c r="AW8226" s="6"/>
      <c r="AX8226" s="6"/>
      <c r="AY8226" s="172"/>
      <c r="AZ8226" s="172"/>
      <c r="BA8226" s="172"/>
      <c r="BB8226" s="6"/>
      <c r="BC8226" s="6"/>
      <c r="BD8226" s="6"/>
      <c r="BE8226" s="6"/>
      <c r="BF8226" s="6"/>
      <c r="BG8226" s="172"/>
      <c r="BH8226" s="172"/>
      <c r="BI8226" s="172"/>
      <c r="BJ8226" s="6"/>
      <c r="BK8226" s="6"/>
      <c r="BL8226" s="6"/>
      <c r="BM8226" s="6"/>
      <c r="BN8226" s="6"/>
      <c r="BO8226" s="6"/>
      <c r="BP8226" s="6"/>
      <c r="BQ8226" s="6"/>
      <c r="BR8226" s="6"/>
      <c r="BS8226" s="6"/>
      <c r="BT8226" s="6"/>
      <c r="CG8226" s="432"/>
      <c r="CH8226" s="432"/>
      <c r="CL8226" s="174"/>
    </row>
    <row r="8227" spans="29:90" s="168" customFormat="1" x14ac:dyDescent="0.25">
      <c r="AC8227" s="175"/>
      <c r="AD8227" s="175"/>
      <c r="AE8227" s="175"/>
      <c r="AF8227" s="175"/>
      <c r="AG8227" s="175"/>
      <c r="AH8227" s="176"/>
      <c r="AM8227" s="6"/>
      <c r="AN8227" s="6"/>
      <c r="AO8227" s="6"/>
      <c r="AP8227" s="6"/>
      <c r="AQ8227" s="6"/>
      <c r="AR8227" s="6"/>
      <c r="AS8227" s="6"/>
      <c r="AT8227" s="6"/>
      <c r="AU8227" s="6"/>
      <c r="AV8227" s="6"/>
      <c r="AW8227" s="6"/>
      <c r="AX8227" s="6"/>
      <c r="AY8227" s="172"/>
      <c r="AZ8227" s="172"/>
      <c r="BA8227" s="172"/>
      <c r="BB8227" s="6"/>
      <c r="BC8227" s="6"/>
      <c r="BD8227" s="6"/>
      <c r="BE8227" s="6"/>
      <c r="BF8227" s="6"/>
      <c r="BG8227" s="172"/>
      <c r="BH8227" s="172"/>
      <c r="BI8227" s="172"/>
      <c r="BJ8227" s="6"/>
      <c r="BK8227" s="6"/>
      <c r="BL8227" s="6"/>
      <c r="BM8227" s="6"/>
      <c r="BN8227" s="6"/>
      <c r="BO8227" s="6"/>
      <c r="BP8227" s="6"/>
      <c r="BQ8227" s="6"/>
      <c r="BR8227" s="6"/>
      <c r="BS8227" s="6"/>
      <c r="BT8227" s="6"/>
      <c r="CG8227" s="432"/>
      <c r="CH8227" s="432"/>
      <c r="CL8227" s="174"/>
    </row>
    <row r="8228" spans="29:90" s="168" customFormat="1" x14ac:dyDescent="0.25">
      <c r="AC8228" s="175"/>
      <c r="AD8228" s="175"/>
      <c r="AE8228" s="175"/>
      <c r="AF8228" s="175"/>
      <c r="AG8228" s="175"/>
      <c r="AH8228" s="176"/>
      <c r="AM8228" s="6"/>
      <c r="AN8228" s="6"/>
      <c r="AO8228" s="6"/>
      <c r="AP8228" s="6"/>
      <c r="AQ8228" s="6"/>
      <c r="AR8228" s="6"/>
      <c r="AS8228" s="6"/>
      <c r="AT8228" s="6"/>
      <c r="AU8228" s="6"/>
      <c r="AV8228" s="6"/>
      <c r="AW8228" s="6"/>
      <c r="AX8228" s="6"/>
      <c r="AY8228" s="172"/>
      <c r="AZ8228" s="172"/>
      <c r="BA8228" s="172"/>
      <c r="BB8228" s="6"/>
      <c r="BC8228" s="6"/>
      <c r="BD8228" s="6"/>
      <c r="BE8228" s="6"/>
      <c r="BF8228" s="6"/>
      <c r="BG8228" s="172"/>
      <c r="BH8228" s="172"/>
      <c r="BI8228" s="172"/>
      <c r="BJ8228" s="6"/>
      <c r="BK8228" s="6"/>
      <c r="BL8228" s="6"/>
      <c r="BM8228" s="6"/>
      <c r="BN8228" s="6"/>
      <c r="BO8228" s="6"/>
      <c r="BP8228" s="6"/>
      <c r="BQ8228" s="6"/>
      <c r="BR8228" s="6"/>
      <c r="BS8228" s="6"/>
      <c r="BT8228" s="6"/>
      <c r="CG8228" s="432"/>
      <c r="CH8228" s="432"/>
      <c r="CL8228" s="174"/>
    </row>
    <row r="8229" spans="29:90" s="168" customFormat="1" x14ac:dyDescent="0.25">
      <c r="AC8229" s="175"/>
      <c r="AD8229" s="175"/>
      <c r="AE8229" s="175"/>
      <c r="AF8229" s="175"/>
      <c r="AG8229" s="175"/>
      <c r="AH8229" s="176"/>
      <c r="AM8229" s="6"/>
      <c r="AN8229" s="6"/>
      <c r="AO8229" s="6"/>
      <c r="AP8229" s="6"/>
      <c r="AQ8229" s="6"/>
      <c r="AR8229" s="6"/>
      <c r="AS8229" s="6"/>
      <c r="AT8229" s="6"/>
      <c r="AU8229" s="6"/>
      <c r="AV8229" s="6"/>
      <c r="AW8229" s="6"/>
      <c r="AX8229" s="6"/>
      <c r="AY8229" s="172"/>
      <c r="AZ8229" s="172"/>
      <c r="BA8229" s="172"/>
      <c r="BB8229" s="6"/>
      <c r="BC8229" s="6"/>
      <c r="BD8229" s="6"/>
      <c r="BE8229" s="6"/>
      <c r="BF8229" s="6"/>
      <c r="BG8229" s="172"/>
      <c r="BH8229" s="172"/>
      <c r="BI8229" s="172"/>
      <c r="BJ8229" s="6"/>
      <c r="BK8229" s="6"/>
      <c r="BL8229" s="6"/>
      <c r="BM8229" s="6"/>
      <c r="BN8229" s="6"/>
      <c r="BO8229" s="6"/>
      <c r="BP8229" s="6"/>
      <c r="BQ8229" s="6"/>
      <c r="BR8229" s="6"/>
      <c r="BS8229" s="6"/>
      <c r="BT8229" s="6"/>
      <c r="CG8229" s="432"/>
      <c r="CH8229" s="432"/>
      <c r="CL8229" s="174"/>
    </row>
    <row r="8230" spans="29:90" s="168" customFormat="1" x14ac:dyDescent="0.25">
      <c r="AC8230" s="175"/>
      <c r="AD8230" s="175"/>
      <c r="AE8230" s="175"/>
      <c r="AF8230" s="175"/>
      <c r="AG8230" s="175"/>
      <c r="AH8230" s="176"/>
      <c r="AM8230" s="6"/>
      <c r="AN8230" s="6"/>
      <c r="AO8230" s="6"/>
      <c r="AP8230" s="6"/>
      <c r="AQ8230" s="6"/>
      <c r="AR8230" s="6"/>
      <c r="AS8230" s="6"/>
      <c r="AT8230" s="6"/>
      <c r="AU8230" s="6"/>
      <c r="AV8230" s="6"/>
      <c r="AW8230" s="6"/>
      <c r="AX8230" s="6"/>
      <c r="AY8230" s="172"/>
      <c r="AZ8230" s="172"/>
      <c r="BA8230" s="172"/>
      <c r="BB8230" s="6"/>
      <c r="BC8230" s="6"/>
      <c r="BD8230" s="6"/>
      <c r="BE8230" s="6"/>
      <c r="BF8230" s="6"/>
      <c r="BG8230" s="172"/>
      <c r="BH8230" s="172"/>
      <c r="BI8230" s="172"/>
      <c r="BJ8230" s="6"/>
      <c r="BK8230" s="6"/>
      <c r="BL8230" s="6"/>
      <c r="BM8230" s="6"/>
      <c r="BN8230" s="6"/>
      <c r="BO8230" s="6"/>
      <c r="BP8230" s="6"/>
      <c r="BQ8230" s="6"/>
      <c r="BR8230" s="6"/>
      <c r="BS8230" s="6"/>
      <c r="BT8230" s="6"/>
      <c r="CG8230" s="432"/>
      <c r="CH8230" s="432"/>
      <c r="CL8230" s="174"/>
    </row>
    <row r="8231" spans="29:90" s="168" customFormat="1" x14ac:dyDescent="0.25">
      <c r="AC8231" s="175"/>
      <c r="AD8231" s="175"/>
      <c r="AE8231" s="175"/>
      <c r="AF8231" s="175"/>
      <c r="AG8231" s="175"/>
      <c r="AH8231" s="176"/>
      <c r="AM8231" s="6"/>
      <c r="AN8231" s="6"/>
      <c r="AO8231" s="6"/>
      <c r="AP8231" s="6"/>
      <c r="AQ8231" s="6"/>
      <c r="AR8231" s="6"/>
      <c r="AS8231" s="6"/>
      <c r="AT8231" s="6"/>
      <c r="AU8231" s="6"/>
      <c r="AV8231" s="6"/>
      <c r="AW8231" s="6"/>
      <c r="AX8231" s="6"/>
      <c r="AY8231" s="172"/>
      <c r="AZ8231" s="172"/>
      <c r="BA8231" s="172"/>
      <c r="BB8231" s="6"/>
      <c r="BC8231" s="6"/>
      <c r="BD8231" s="6"/>
      <c r="BE8231" s="6"/>
      <c r="BF8231" s="6"/>
      <c r="BG8231" s="172"/>
      <c r="BH8231" s="172"/>
      <c r="BI8231" s="172"/>
      <c r="BJ8231" s="6"/>
      <c r="BK8231" s="6"/>
      <c r="BL8231" s="6"/>
      <c r="BM8231" s="6"/>
      <c r="BN8231" s="6"/>
      <c r="BO8231" s="6"/>
      <c r="BP8231" s="6"/>
      <c r="BQ8231" s="6"/>
      <c r="BR8231" s="6"/>
      <c r="BS8231" s="6"/>
      <c r="BT8231" s="6"/>
      <c r="CG8231" s="432"/>
      <c r="CH8231" s="432"/>
      <c r="CL8231" s="174"/>
    </row>
    <row r="8232" spans="29:90" s="168" customFormat="1" x14ac:dyDescent="0.25">
      <c r="AC8232" s="175"/>
      <c r="AD8232" s="175"/>
      <c r="AE8232" s="175"/>
      <c r="AF8232" s="175"/>
      <c r="AG8232" s="175"/>
      <c r="AH8232" s="176"/>
      <c r="AM8232" s="6"/>
      <c r="AN8232" s="6"/>
      <c r="AO8232" s="6"/>
      <c r="AP8232" s="6"/>
      <c r="AQ8232" s="6"/>
      <c r="AR8232" s="6"/>
      <c r="AS8232" s="6"/>
      <c r="AT8232" s="6"/>
      <c r="AU8232" s="6"/>
      <c r="AV8232" s="6"/>
      <c r="AW8232" s="6"/>
      <c r="AX8232" s="6"/>
      <c r="AY8232" s="172"/>
      <c r="AZ8232" s="172"/>
      <c r="BA8232" s="172"/>
      <c r="BB8232" s="6"/>
      <c r="BC8232" s="6"/>
      <c r="BD8232" s="6"/>
      <c r="BE8232" s="6"/>
      <c r="BF8232" s="6"/>
      <c r="BG8232" s="172"/>
      <c r="BH8232" s="172"/>
      <c r="BI8232" s="172"/>
      <c r="BJ8232" s="6"/>
      <c r="BK8232" s="6"/>
      <c r="BL8232" s="6"/>
      <c r="BM8232" s="6"/>
      <c r="BN8232" s="6"/>
      <c r="BO8232" s="6"/>
      <c r="BP8232" s="6"/>
      <c r="BQ8232" s="6"/>
      <c r="BR8232" s="6"/>
      <c r="BS8232" s="6"/>
      <c r="BT8232" s="6"/>
      <c r="CG8232" s="432"/>
      <c r="CH8232" s="432"/>
      <c r="CL8232" s="174"/>
    </row>
    <row r="8233" spans="29:90" s="168" customFormat="1" x14ac:dyDescent="0.25">
      <c r="AC8233" s="175"/>
      <c r="AD8233" s="175"/>
      <c r="AE8233" s="175"/>
      <c r="AF8233" s="175"/>
      <c r="AG8233" s="175"/>
      <c r="AH8233" s="176"/>
      <c r="AM8233" s="6"/>
      <c r="AN8233" s="6"/>
      <c r="AO8233" s="6"/>
      <c r="AP8233" s="6"/>
      <c r="AQ8233" s="6"/>
      <c r="AR8233" s="6"/>
      <c r="AS8233" s="6"/>
      <c r="AT8233" s="6"/>
      <c r="AU8233" s="6"/>
      <c r="AV8233" s="6"/>
      <c r="AW8233" s="6"/>
      <c r="AX8233" s="6"/>
      <c r="AY8233" s="172"/>
      <c r="AZ8233" s="172"/>
      <c r="BA8233" s="172"/>
      <c r="BB8233" s="6"/>
      <c r="BC8233" s="6"/>
      <c r="BD8233" s="6"/>
      <c r="BE8233" s="6"/>
      <c r="BF8233" s="6"/>
      <c r="BG8233" s="172"/>
      <c r="BH8233" s="172"/>
      <c r="BI8233" s="172"/>
      <c r="BJ8233" s="6"/>
      <c r="BK8233" s="6"/>
      <c r="BL8233" s="6"/>
      <c r="BM8233" s="6"/>
      <c r="BN8233" s="6"/>
      <c r="BO8233" s="6"/>
      <c r="BP8233" s="6"/>
      <c r="BQ8233" s="6"/>
      <c r="BR8233" s="6"/>
      <c r="BS8233" s="6"/>
      <c r="BT8233" s="6"/>
      <c r="CG8233" s="432"/>
      <c r="CH8233" s="432"/>
      <c r="CL8233" s="174"/>
    </row>
    <row r="8234" spans="29:90" s="168" customFormat="1" x14ac:dyDescent="0.25">
      <c r="AC8234" s="175"/>
      <c r="AD8234" s="175"/>
      <c r="AE8234" s="175"/>
      <c r="AF8234" s="175"/>
      <c r="AG8234" s="175"/>
      <c r="AH8234" s="176"/>
      <c r="AM8234" s="6"/>
      <c r="AN8234" s="6"/>
      <c r="AO8234" s="6"/>
      <c r="AP8234" s="6"/>
      <c r="AQ8234" s="6"/>
      <c r="AR8234" s="6"/>
      <c r="AS8234" s="6"/>
      <c r="AT8234" s="6"/>
      <c r="AU8234" s="6"/>
      <c r="AV8234" s="6"/>
      <c r="AW8234" s="6"/>
      <c r="AX8234" s="6"/>
      <c r="AY8234" s="172"/>
      <c r="AZ8234" s="172"/>
      <c r="BA8234" s="172"/>
      <c r="BB8234" s="6"/>
      <c r="BC8234" s="6"/>
      <c r="BD8234" s="6"/>
      <c r="BE8234" s="6"/>
      <c r="BF8234" s="6"/>
      <c r="BG8234" s="172"/>
      <c r="BH8234" s="172"/>
      <c r="BI8234" s="172"/>
      <c r="BJ8234" s="6"/>
      <c r="BK8234" s="6"/>
      <c r="BL8234" s="6"/>
      <c r="BM8234" s="6"/>
      <c r="BN8234" s="6"/>
      <c r="BO8234" s="6"/>
      <c r="BP8234" s="6"/>
      <c r="BQ8234" s="6"/>
      <c r="BR8234" s="6"/>
      <c r="BS8234" s="6"/>
      <c r="BT8234" s="6"/>
      <c r="CG8234" s="432"/>
      <c r="CH8234" s="432"/>
      <c r="CL8234" s="174"/>
    </row>
    <row r="8235" spans="29:90" s="168" customFormat="1" x14ac:dyDescent="0.25">
      <c r="AC8235" s="175"/>
      <c r="AD8235" s="175"/>
      <c r="AE8235" s="175"/>
      <c r="AF8235" s="175"/>
      <c r="AG8235" s="175"/>
      <c r="AH8235" s="176"/>
      <c r="AM8235" s="6"/>
      <c r="AN8235" s="6"/>
      <c r="AO8235" s="6"/>
      <c r="AP8235" s="6"/>
      <c r="AQ8235" s="6"/>
      <c r="AR8235" s="6"/>
      <c r="AS8235" s="6"/>
      <c r="AT8235" s="6"/>
      <c r="AU8235" s="6"/>
      <c r="AV8235" s="6"/>
      <c r="AW8235" s="6"/>
      <c r="AX8235" s="6"/>
      <c r="AY8235" s="172"/>
      <c r="AZ8235" s="172"/>
      <c r="BA8235" s="172"/>
      <c r="BB8235" s="6"/>
      <c r="BC8235" s="6"/>
      <c r="BD8235" s="6"/>
      <c r="BE8235" s="6"/>
      <c r="BF8235" s="6"/>
      <c r="BG8235" s="172"/>
      <c r="BH8235" s="172"/>
      <c r="BI8235" s="172"/>
      <c r="BJ8235" s="6"/>
      <c r="BK8235" s="6"/>
      <c r="BL8235" s="6"/>
      <c r="BM8235" s="6"/>
      <c r="BN8235" s="6"/>
      <c r="BO8235" s="6"/>
      <c r="BP8235" s="6"/>
      <c r="BQ8235" s="6"/>
      <c r="BR8235" s="6"/>
      <c r="BS8235" s="6"/>
      <c r="BT8235" s="6"/>
      <c r="CG8235" s="432"/>
      <c r="CH8235" s="432"/>
      <c r="CL8235" s="174"/>
    </row>
    <row r="8236" spans="29:90" s="168" customFormat="1" x14ac:dyDescent="0.25">
      <c r="AC8236" s="175"/>
      <c r="AD8236" s="175"/>
      <c r="AE8236" s="175"/>
      <c r="AF8236" s="175"/>
      <c r="AG8236" s="175"/>
      <c r="AH8236" s="176"/>
      <c r="AM8236" s="6"/>
      <c r="AN8236" s="6"/>
      <c r="AO8236" s="6"/>
      <c r="AP8236" s="6"/>
      <c r="AQ8236" s="6"/>
      <c r="AR8236" s="6"/>
      <c r="AS8236" s="6"/>
      <c r="AT8236" s="6"/>
      <c r="AU8236" s="6"/>
      <c r="AV8236" s="6"/>
      <c r="AW8236" s="6"/>
      <c r="AX8236" s="6"/>
      <c r="AY8236" s="172"/>
      <c r="AZ8236" s="172"/>
      <c r="BA8236" s="172"/>
      <c r="BB8236" s="6"/>
      <c r="BC8236" s="6"/>
      <c r="BD8236" s="6"/>
      <c r="BE8236" s="6"/>
      <c r="BF8236" s="6"/>
      <c r="BG8236" s="172"/>
      <c r="BH8236" s="172"/>
      <c r="BI8236" s="172"/>
      <c r="BJ8236" s="6"/>
      <c r="BK8236" s="6"/>
      <c r="BL8236" s="6"/>
      <c r="BM8236" s="6"/>
      <c r="BN8236" s="6"/>
      <c r="BO8236" s="6"/>
      <c r="BP8236" s="6"/>
      <c r="BQ8236" s="6"/>
      <c r="BR8236" s="6"/>
      <c r="BS8236" s="6"/>
      <c r="BT8236" s="6"/>
      <c r="CG8236" s="432"/>
      <c r="CH8236" s="432"/>
      <c r="CL8236" s="174"/>
    </row>
    <row r="8237" spans="29:90" s="168" customFormat="1" x14ac:dyDescent="0.25">
      <c r="AC8237" s="175"/>
      <c r="AD8237" s="175"/>
      <c r="AE8237" s="175"/>
      <c r="AF8237" s="175"/>
      <c r="AG8237" s="175"/>
      <c r="AH8237" s="176"/>
      <c r="AM8237" s="6"/>
      <c r="AN8237" s="6"/>
      <c r="AO8237" s="6"/>
      <c r="AP8237" s="6"/>
      <c r="AQ8237" s="6"/>
      <c r="AR8237" s="6"/>
      <c r="AS8237" s="6"/>
      <c r="AT8237" s="6"/>
      <c r="AU8237" s="6"/>
      <c r="AV8237" s="6"/>
      <c r="AW8237" s="6"/>
      <c r="AX8237" s="6"/>
      <c r="AY8237" s="172"/>
      <c r="AZ8237" s="172"/>
      <c r="BA8237" s="172"/>
      <c r="BB8237" s="6"/>
      <c r="BC8237" s="6"/>
      <c r="BD8237" s="6"/>
      <c r="BE8237" s="6"/>
      <c r="BF8237" s="6"/>
      <c r="BG8237" s="172"/>
      <c r="BH8237" s="172"/>
      <c r="BI8237" s="172"/>
      <c r="BJ8237" s="6"/>
      <c r="BK8237" s="6"/>
      <c r="BL8237" s="6"/>
      <c r="BM8237" s="6"/>
      <c r="BN8237" s="6"/>
      <c r="BO8237" s="6"/>
      <c r="BP8237" s="6"/>
      <c r="BQ8237" s="6"/>
      <c r="BR8237" s="6"/>
      <c r="BS8237" s="6"/>
      <c r="BT8237" s="6"/>
      <c r="CG8237" s="432"/>
      <c r="CH8237" s="432"/>
      <c r="CL8237" s="174"/>
    </row>
    <row r="8238" spans="29:90" s="168" customFormat="1" x14ac:dyDescent="0.25">
      <c r="AC8238" s="175"/>
      <c r="AD8238" s="175"/>
      <c r="AE8238" s="175"/>
      <c r="AF8238" s="175"/>
      <c r="AG8238" s="175"/>
      <c r="AH8238" s="176"/>
      <c r="AM8238" s="6"/>
      <c r="AN8238" s="6"/>
      <c r="AO8238" s="6"/>
      <c r="AP8238" s="6"/>
      <c r="AQ8238" s="6"/>
      <c r="AR8238" s="6"/>
      <c r="AS8238" s="6"/>
      <c r="AT8238" s="6"/>
      <c r="AU8238" s="6"/>
      <c r="AV8238" s="6"/>
      <c r="AW8238" s="6"/>
      <c r="AX8238" s="6"/>
      <c r="AY8238" s="172"/>
      <c r="AZ8238" s="172"/>
      <c r="BA8238" s="172"/>
      <c r="BB8238" s="6"/>
      <c r="BC8238" s="6"/>
      <c r="BD8238" s="6"/>
      <c r="BE8238" s="6"/>
      <c r="BF8238" s="6"/>
      <c r="BG8238" s="172"/>
      <c r="BH8238" s="172"/>
      <c r="BI8238" s="172"/>
      <c r="BJ8238" s="6"/>
      <c r="BK8238" s="6"/>
      <c r="BL8238" s="6"/>
      <c r="BM8238" s="6"/>
      <c r="BN8238" s="6"/>
      <c r="BO8238" s="6"/>
      <c r="BP8238" s="6"/>
      <c r="BQ8238" s="6"/>
      <c r="BR8238" s="6"/>
      <c r="BS8238" s="6"/>
      <c r="BT8238" s="6"/>
      <c r="CG8238" s="432"/>
      <c r="CH8238" s="432"/>
      <c r="CL8238" s="174"/>
    </row>
    <row r="8239" spans="29:90" s="168" customFormat="1" x14ac:dyDescent="0.25">
      <c r="AC8239" s="175"/>
      <c r="AD8239" s="175"/>
      <c r="AE8239" s="175"/>
      <c r="AF8239" s="175"/>
      <c r="AG8239" s="175"/>
      <c r="AH8239" s="176"/>
      <c r="AM8239" s="6"/>
      <c r="AN8239" s="6"/>
      <c r="AO8239" s="6"/>
      <c r="AP8239" s="6"/>
      <c r="AQ8239" s="6"/>
      <c r="AR8239" s="6"/>
      <c r="AS8239" s="6"/>
      <c r="AT8239" s="6"/>
      <c r="AU8239" s="6"/>
      <c r="AV8239" s="6"/>
      <c r="AW8239" s="6"/>
      <c r="AX8239" s="6"/>
      <c r="AY8239" s="172"/>
      <c r="AZ8239" s="172"/>
      <c r="BA8239" s="172"/>
      <c r="BB8239" s="6"/>
      <c r="BC8239" s="6"/>
      <c r="BD8239" s="6"/>
      <c r="BE8239" s="6"/>
      <c r="BF8239" s="6"/>
      <c r="BG8239" s="172"/>
      <c r="BH8239" s="172"/>
      <c r="BI8239" s="172"/>
      <c r="BJ8239" s="6"/>
      <c r="BK8239" s="6"/>
      <c r="BL8239" s="6"/>
      <c r="BM8239" s="6"/>
      <c r="BN8239" s="6"/>
      <c r="BO8239" s="6"/>
      <c r="BP8239" s="6"/>
      <c r="BQ8239" s="6"/>
      <c r="BR8239" s="6"/>
      <c r="BS8239" s="6"/>
      <c r="BT8239" s="6"/>
      <c r="CG8239" s="432"/>
      <c r="CH8239" s="432"/>
      <c r="CL8239" s="174"/>
    </row>
    <row r="8240" spans="29:90" s="168" customFormat="1" x14ac:dyDescent="0.25">
      <c r="AC8240" s="175"/>
      <c r="AD8240" s="175"/>
      <c r="AE8240" s="175"/>
      <c r="AF8240" s="175"/>
      <c r="AG8240" s="175"/>
      <c r="AH8240" s="176"/>
      <c r="AM8240" s="6"/>
      <c r="AN8240" s="6"/>
      <c r="AO8240" s="6"/>
      <c r="AP8240" s="6"/>
      <c r="AQ8240" s="6"/>
      <c r="AR8240" s="6"/>
      <c r="AS8240" s="6"/>
      <c r="AT8240" s="6"/>
      <c r="AU8240" s="6"/>
      <c r="AV8240" s="6"/>
      <c r="AW8240" s="6"/>
      <c r="AX8240" s="6"/>
      <c r="AY8240" s="172"/>
      <c r="AZ8240" s="172"/>
      <c r="BA8240" s="172"/>
      <c r="BB8240" s="6"/>
      <c r="BC8240" s="6"/>
      <c r="BD8240" s="6"/>
      <c r="BE8240" s="6"/>
      <c r="BF8240" s="6"/>
      <c r="BG8240" s="172"/>
      <c r="BH8240" s="172"/>
      <c r="BI8240" s="172"/>
      <c r="BJ8240" s="6"/>
      <c r="BK8240" s="6"/>
      <c r="BL8240" s="6"/>
      <c r="BM8240" s="6"/>
      <c r="BN8240" s="6"/>
      <c r="BO8240" s="6"/>
      <c r="BP8240" s="6"/>
      <c r="BQ8240" s="6"/>
      <c r="BR8240" s="6"/>
      <c r="BS8240" s="6"/>
      <c r="BT8240" s="6"/>
      <c r="CG8240" s="432"/>
      <c r="CH8240" s="432"/>
      <c r="CL8240" s="174"/>
    </row>
    <row r="8241" spans="29:90" s="168" customFormat="1" x14ac:dyDescent="0.25">
      <c r="AC8241" s="175"/>
      <c r="AD8241" s="175"/>
      <c r="AE8241" s="175"/>
      <c r="AF8241" s="175"/>
      <c r="AG8241" s="175"/>
      <c r="AH8241" s="176"/>
      <c r="AM8241" s="6"/>
      <c r="AN8241" s="6"/>
      <c r="AO8241" s="6"/>
      <c r="AP8241" s="6"/>
      <c r="AQ8241" s="6"/>
      <c r="AR8241" s="6"/>
      <c r="AS8241" s="6"/>
      <c r="AT8241" s="6"/>
      <c r="AU8241" s="6"/>
      <c r="AV8241" s="6"/>
      <c r="AW8241" s="6"/>
      <c r="AX8241" s="6"/>
      <c r="AY8241" s="172"/>
      <c r="AZ8241" s="172"/>
      <c r="BA8241" s="172"/>
      <c r="BB8241" s="6"/>
      <c r="BC8241" s="6"/>
      <c r="BD8241" s="6"/>
      <c r="BE8241" s="6"/>
      <c r="BF8241" s="6"/>
      <c r="BG8241" s="172"/>
      <c r="BH8241" s="172"/>
      <c r="BI8241" s="172"/>
      <c r="BJ8241" s="6"/>
      <c r="BK8241" s="6"/>
      <c r="BL8241" s="6"/>
      <c r="BM8241" s="6"/>
      <c r="BN8241" s="6"/>
      <c r="BO8241" s="6"/>
      <c r="BP8241" s="6"/>
      <c r="BQ8241" s="6"/>
      <c r="BR8241" s="6"/>
      <c r="BS8241" s="6"/>
      <c r="BT8241" s="6"/>
      <c r="CG8241" s="432"/>
      <c r="CH8241" s="432"/>
      <c r="CL8241" s="174"/>
    </row>
    <row r="8242" spans="29:90" s="168" customFormat="1" x14ac:dyDescent="0.25">
      <c r="AC8242" s="175"/>
      <c r="AD8242" s="175"/>
      <c r="AE8242" s="175"/>
      <c r="AF8242" s="175"/>
      <c r="AG8242" s="175"/>
      <c r="AH8242" s="176"/>
      <c r="AM8242" s="6"/>
      <c r="AN8242" s="6"/>
      <c r="AO8242" s="6"/>
      <c r="AP8242" s="6"/>
      <c r="AQ8242" s="6"/>
      <c r="AR8242" s="6"/>
      <c r="AS8242" s="6"/>
      <c r="AT8242" s="6"/>
      <c r="AU8242" s="6"/>
      <c r="AV8242" s="6"/>
      <c r="AW8242" s="6"/>
      <c r="AX8242" s="6"/>
      <c r="AY8242" s="172"/>
      <c r="AZ8242" s="172"/>
      <c r="BA8242" s="172"/>
      <c r="BB8242" s="6"/>
      <c r="BC8242" s="6"/>
      <c r="BD8242" s="6"/>
      <c r="BE8242" s="6"/>
      <c r="BF8242" s="6"/>
      <c r="BG8242" s="172"/>
      <c r="BH8242" s="172"/>
      <c r="BI8242" s="172"/>
      <c r="BJ8242" s="6"/>
      <c r="BK8242" s="6"/>
      <c r="BL8242" s="6"/>
      <c r="BM8242" s="6"/>
      <c r="BN8242" s="6"/>
      <c r="BO8242" s="6"/>
      <c r="BP8242" s="6"/>
      <c r="BQ8242" s="6"/>
      <c r="BR8242" s="6"/>
      <c r="BS8242" s="6"/>
      <c r="BT8242" s="6"/>
      <c r="CG8242" s="432"/>
      <c r="CH8242" s="432"/>
      <c r="CL8242" s="174"/>
    </row>
    <row r="8243" spans="29:90" s="168" customFormat="1" x14ac:dyDescent="0.25">
      <c r="AC8243" s="175"/>
      <c r="AD8243" s="175"/>
      <c r="AE8243" s="175"/>
      <c r="AF8243" s="175"/>
      <c r="AG8243" s="175"/>
      <c r="AH8243" s="176"/>
      <c r="AM8243" s="6"/>
      <c r="AN8243" s="6"/>
      <c r="AO8243" s="6"/>
      <c r="AP8243" s="6"/>
      <c r="AQ8243" s="6"/>
      <c r="AR8243" s="6"/>
      <c r="AS8243" s="6"/>
      <c r="AT8243" s="6"/>
      <c r="AU8243" s="6"/>
      <c r="AV8243" s="6"/>
      <c r="AW8243" s="6"/>
      <c r="AX8243" s="6"/>
      <c r="AY8243" s="172"/>
      <c r="AZ8243" s="172"/>
      <c r="BA8243" s="172"/>
      <c r="BB8243" s="6"/>
      <c r="BC8243" s="6"/>
      <c r="BD8243" s="6"/>
      <c r="BE8243" s="6"/>
      <c r="BF8243" s="6"/>
      <c r="BG8243" s="172"/>
      <c r="BH8243" s="172"/>
      <c r="BI8243" s="172"/>
      <c r="BJ8243" s="6"/>
      <c r="BK8243" s="6"/>
      <c r="BL8243" s="6"/>
      <c r="BM8243" s="6"/>
      <c r="BN8243" s="6"/>
      <c r="BO8243" s="6"/>
      <c r="BP8243" s="6"/>
      <c r="BQ8243" s="6"/>
      <c r="BR8243" s="6"/>
      <c r="BS8243" s="6"/>
      <c r="BT8243" s="6"/>
      <c r="CG8243" s="432"/>
      <c r="CH8243" s="432"/>
      <c r="CL8243" s="174"/>
    </row>
    <row r="8244" spans="29:90" s="168" customFormat="1" x14ac:dyDescent="0.25">
      <c r="AC8244" s="175"/>
      <c r="AD8244" s="175"/>
      <c r="AE8244" s="175"/>
      <c r="AF8244" s="175"/>
      <c r="AG8244" s="175"/>
      <c r="AH8244" s="176"/>
      <c r="AM8244" s="6"/>
      <c r="AN8244" s="6"/>
      <c r="AO8244" s="6"/>
      <c r="AP8244" s="6"/>
      <c r="AQ8244" s="6"/>
      <c r="AR8244" s="6"/>
      <c r="AS8244" s="6"/>
      <c r="AT8244" s="6"/>
      <c r="AU8244" s="6"/>
      <c r="AV8244" s="6"/>
      <c r="AW8244" s="6"/>
      <c r="AX8244" s="6"/>
      <c r="AY8244" s="172"/>
      <c r="AZ8244" s="172"/>
      <c r="BA8244" s="172"/>
      <c r="BB8244" s="6"/>
      <c r="BC8244" s="6"/>
      <c r="BD8244" s="6"/>
      <c r="BE8244" s="6"/>
      <c r="BF8244" s="6"/>
      <c r="BG8244" s="172"/>
      <c r="BH8244" s="172"/>
      <c r="BI8244" s="172"/>
      <c r="BJ8244" s="6"/>
      <c r="BK8244" s="6"/>
      <c r="BL8244" s="6"/>
      <c r="BM8244" s="6"/>
      <c r="BN8244" s="6"/>
      <c r="BO8244" s="6"/>
      <c r="BP8244" s="6"/>
      <c r="BQ8244" s="6"/>
      <c r="BR8244" s="6"/>
      <c r="BS8244" s="6"/>
      <c r="BT8244" s="6"/>
      <c r="CG8244" s="432"/>
      <c r="CH8244" s="432"/>
      <c r="CL8244" s="174"/>
    </row>
    <row r="8245" spans="29:90" s="168" customFormat="1" x14ac:dyDescent="0.25">
      <c r="AC8245" s="175"/>
      <c r="AD8245" s="175"/>
      <c r="AE8245" s="175"/>
      <c r="AF8245" s="175"/>
      <c r="AG8245" s="175"/>
      <c r="AH8245" s="176"/>
      <c r="AM8245" s="6"/>
      <c r="AN8245" s="6"/>
      <c r="AO8245" s="6"/>
      <c r="AP8245" s="6"/>
      <c r="AQ8245" s="6"/>
      <c r="AR8245" s="6"/>
      <c r="AS8245" s="6"/>
      <c r="AT8245" s="6"/>
      <c r="AU8245" s="6"/>
      <c r="AV8245" s="6"/>
      <c r="AW8245" s="6"/>
      <c r="AX8245" s="6"/>
      <c r="AY8245" s="172"/>
      <c r="AZ8245" s="172"/>
      <c r="BA8245" s="172"/>
      <c r="BB8245" s="6"/>
      <c r="BC8245" s="6"/>
      <c r="BD8245" s="6"/>
      <c r="BE8245" s="6"/>
      <c r="BF8245" s="6"/>
      <c r="BG8245" s="172"/>
      <c r="BH8245" s="172"/>
      <c r="BI8245" s="172"/>
      <c r="BJ8245" s="6"/>
      <c r="BK8245" s="6"/>
      <c r="BL8245" s="6"/>
      <c r="BM8245" s="6"/>
      <c r="BN8245" s="6"/>
      <c r="BO8245" s="6"/>
      <c r="BP8245" s="6"/>
      <c r="BQ8245" s="6"/>
      <c r="BR8245" s="6"/>
      <c r="BS8245" s="6"/>
      <c r="BT8245" s="6"/>
      <c r="CG8245" s="432"/>
      <c r="CH8245" s="432"/>
      <c r="CL8245" s="174"/>
    </row>
    <row r="8246" spans="29:90" s="168" customFormat="1" x14ac:dyDescent="0.25">
      <c r="AC8246" s="175"/>
      <c r="AD8246" s="175"/>
      <c r="AE8246" s="175"/>
      <c r="AF8246" s="175"/>
      <c r="AG8246" s="175"/>
      <c r="AH8246" s="176"/>
      <c r="AM8246" s="6"/>
      <c r="AN8246" s="6"/>
      <c r="AO8246" s="6"/>
      <c r="AP8246" s="6"/>
      <c r="AQ8246" s="6"/>
      <c r="AR8246" s="6"/>
      <c r="AS8246" s="6"/>
      <c r="AT8246" s="6"/>
      <c r="AU8246" s="6"/>
      <c r="AV8246" s="6"/>
      <c r="AW8246" s="6"/>
      <c r="AX8246" s="6"/>
      <c r="AY8246" s="172"/>
      <c r="AZ8246" s="172"/>
      <c r="BA8246" s="172"/>
      <c r="BB8246" s="6"/>
      <c r="BC8246" s="6"/>
      <c r="BD8246" s="6"/>
      <c r="BE8246" s="6"/>
      <c r="BF8246" s="6"/>
      <c r="BG8246" s="172"/>
      <c r="BH8246" s="172"/>
      <c r="BI8246" s="172"/>
      <c r="BJ8246" s="6"/>
      <c r="BK8246" s="6"/>
      <c r="BL8246" s="6"/>
      <c r="BM8246" s="6"/>
      <c r="BN8246" s="6"/>
      <c r="BO8246" s="6"/>
      <c r="BP8246" s="6"/>
      <c r="BQ8246" s="6"/>
      <c r="BR8246" s="6"/>
      <c r="BS8246" s="6"/>
      <c r="BT8246" s="6"/>
      <c r="CG8246" s="432"/>
      <c r="CH8246" s="432"/>
      <c r="CL8246" s="174"/>
    </row>
    <row r="8247" spans="29:90" s="168" customFormat="1" x14ac:dyDescent="0.25">
      <c r="AC8247" s="175"/>
      <c r="AD8247" s="175"/>
      <c r="AE8247" s="175"/>
      <c r="AF8247" s="175"/>
      <c r="AG8247" s="175"/>
      <c r="AH8247" s="176"/>
      <c r="AM8247" s="6"/>
      <c r="AN8247" s="6"/>
      <c r="AO8247" s="6"/>
      <c r="AP8247" s="6"/>
      <c r="AQ8247" s="6"/>
      <c r="AR8247" s="6"/>
      <c r="AS8247" s="6"/>
      <c r="AT8247" s="6"/>
      <c r="AU8247" s="6"/>
      <c r="AV8247" s="6"/>
      <c r="AW8247" s="6"/>
      <c r="AX8247" s="6"/>
      <c r="AY8247" s="172"/>
      <c r="AZ8247" s="172"/>
      <c r="BA8247" s="172"/>
      <c r="BB8247" s="6"/>
      <c r="BC8247" s="6"/>
      <c r="BD8247" s="6"/>
      <c r="BE8247" s="6"/>
      <c r="BF8247" s="6"/>
      <c r="BG8247" s="172"/>
      <c r="BH8247" s="172"/>
      <c r="BI8247" s="172"/>
      <c r="BJ8247" s="6"/>
      <c r="BK8247" s="6"/>
      <c r="BL8247" s="6"/>
      <c r="BM8247" s="6"/>
      <c r="BN8247" s="6"/>
      <c r="BO8247" s="6"/>
      <c r="BP8247" s="6"/>
      <c r="BQ8247" s="6"/>
      <c r="BR8247" s="6"/>
      <c r="BS8247" s="6"/>
      <c r="BT8247" s="6"/>
      <c r="CG8247" s="432"/>
      <c r="CH8247" s="432"/>
      <c r="CL8247" s="174"/>
    </row>
    <row r="8248" spans="29:90" s="168" customFormat="1" x14ac:dyDescent="0.25">
      <c r="AC8248" s="175"/>
      <c r="AD8248" s="175"/>
      <c r="AE8248" s="175"/>
      <c r="AF8248" s="175"/>
      <c r="AG8248" s="175"/>
      <c r="AH8248" s="176"/>
      <c r="AM8248" s="6"/>
      <c r="AN8248" s="6"/>
      <c r="AO8248" s="6"/>
      <c r="AP8248" s="6"/>
      <c r="AQ8248" s="6"/>
      <c r="AR8248" s="6"/>
      <c r="AS8248" s="6"/>
      <c r="AT8248" s="6"/>
      <c r="AU8248" s="6"/>
      <c r="AV8248" s="6"/>
      <c r="AW8248" s="6"/>
      <c r="AX8248" s="6"/>
      <c r="AY8248" s="172"/>
      <c r="AZ8248" s="172"/>
      <c r="BA8248" s="172"/>
      <c r="BB8248" s="6"/>
      <c r="BC8248" s="6"/>
      <c r="BD8248" s="6"/>
      <c r="BE8248" s="6"/>
      <c r="BF8248" s="6"/>
      <c r="BG8248" s="172"/>
      <c r="BH8248" s="172"/>
      <c r="BI8248" s="172"/>
      <c r="BJ8248" s="6"/>
      <c r="BK8248" s="6"/>
      <c r="BL8248" s="6"/>
      <c r="BM8248" s="6"/>
      <c r="BN8248" s="6"/>
      <c r="BO8248" s="6"/>
      <c r="BP8248" s="6"/>
      <c r="BQ8248" s="6"/>
      <c r="BR8248" s="6"/>
      <c r="BS8248" s="6"/>
      <c r="BT8248" s="6"/>
      <c r="CG8248" s="432"/>
      <c r="CH8248" s="432"/>
      <c r="CL8248" s="174"/>
    </row>
    <row r="8249" spans="29:90" s="168" customFormat="1" x14ac:dyDescent="0.25">
      <c r="AC8249" s="175"/>
      <c r="AD8249" s="175"/>
      <c r="AE8249" s="175"/>
      <c r="AF8249" s="175"/>
      <c r="AG8249" s="175"/>
      <c r="AH8249" s="176"/>
      <c r="AM8249" s="6"/>
      <c r="AN8249" s="6"/>
      <c r="AO8249" s="6"/>
      <c r="AP8249" s="6"/>
      <c r="AQ8249" s="6"/>
      <c r="AR8249" s="6"/>
      <c r="AS8249" s="6"/>
      <c r="AT8249" s="6"/>
      <c r="AU8249" s="6"/>
      <c r="AV8249" s="6"/>
      <c r="AW8249" s="6"/>
      <c r="AX8249" s="6"/>
      <c r="AY8249" s="172"/>
      <c r="AZ8249" s="172"/>
      <c r="BA8249" s="172"/>
      <c r="BB8249" s="6"/>
      <c r="BC8249" s="6"/>
      <c r="BD8249" s="6"/>
      <c r="BE8249" s="6"/>
      <c r="BF8249" s="6"/>
      <c r="BG8249" s="172"/>
      <c r="BH8249" s="172"/>
      <c r="BI8249" s="172"/>
      <c r="BJ8249" s="6"/>
      <c r="BK8249" s="6"/>
      <c r="BL8249" s="6"/>
      <c r="BM8249" s="6"/>
      <c r="BN8249" s="6"/>
      <c r="BO8249" s="6"/>
      <c r="BP8249" s="6"/>
      <c r="BQ8249" s="6"/>
      <c r="BR8249" s="6"/>
      <c r="BS8249" s="6"/>
      <c r="BT8249" s="6"/>
      <c r="CG8249" s="432"/>
      <c r="CH8249" s="432"/>
      <c r="CL8249" s="174"/>
    </row>
    <row r="8250" spans="29:90" s="168" customFormat="1" x14ac:dyDescent="0.25">
      <c r="AC8250" s="175"/>
      <c r="AD8250" s="175"/>
      <c r="AE8250" s="175"/>
      <c r="AF8250" s="175"/>
      <c r="AG8250" s="175"/>
      <c r="AH8250" s="176"/>
      <c r="AM8250" s="6"/>
      <c r="AN8250" s="6"/>
      <c r="AO8250" s="6"/>
      <c r="AP8250" s="6"/>
      <c r="AQ8250" s="6"/>
      <c r="AR8250" s="6"/>
      <c r="AS8250" s="6"/>
      <c r="AT8250" s="6"/>
      <c r="AU8250" s="6"/>
      <c r="AV8250" s="6"/>
      <c r="AW8250" s="6"/>
      <c r="AX8250" s="6"/>
      <c r="AY8250" s="172"/>
      <c r="AZ8250" s="172"/>
      <c r="BA8250" s="172"/>
      <c r="BB8250" s="6"/>
      <c r="BC8250" s="6"/>
      <c r="BD8250" s="6"/>
      <c r="BE8250" s="6"/>
      <c r="BF8250" s="6"/>
      <c r="BG8250" s="172"/>
      <c r="BH8250" s="172"/>
      <c r="BI8250" s="172"/>
      <c r="BJ8250" s="6"/>
      <c r="BK8250" s="6"/>
      <c r="BL8250" s="6"/>
      <c r="BM8250" s="6"/>
      <c r="BN8250" s="6"/>
      <c r="BO8250" s="6"/>
      <c r="BP8250" s="6"/>
      <c r="BQ8250" s="6"/>
      <c r="BR8250" s="6"/>
      <c r="BS8250" s="6"/>
      <c r="BT8250" s="6"/>
      <c r="CG8250" s="432"/>
      <c r="CH8250" s="432"/>
      <c r="CL8250" s="174"/>
    </row>
    <row r="8251" spans="29:90" s="168" customFormat="1" x14ac:dyDescent="0.25">
      <c r="AC8251" s="175"/>
      <c r="AD8251" s="175"/>
      <c r="AE8251" s="175"/>
      <c r="AF8251" s="175"/>
      <c r="AG8251" s="175"/>
      <c r="AH8251" s="176"/>
      <c r="AM8251" s="6"/>
      <c r="AN8251" s="6"/>
      <c r="AO8251" s="6"/>
      <c r="AP8251" s="6"/>
      <c r="AQ8251" s="6"/>
      <c r="AR8251" s="6"/>
      <c r="AS8251" s="6"/>
      <c r="AT8251" s="6"/>
      <c r="AU8251" s="6"/>
      <c r="AV8251" s="6"/>
      <c r="AW8251" s="6"/>
      <c r="AX8251" s="6"/>
      <c r="AY8251" s="172"/>
      <c r="AZ8251" s="172"/>
      <c r="BA8251" s="172"/>
      <c r="BB8251" s="6"/>
      <c r="BC8251" s="6"/>
      <c r="BD8251" s="6"/>
      <c r="BE8251" s="6"/>
      <c r="BF8251" s="6"/>
      <c r="BG8251" s="172"/>
      <c r="BH8251" s="172"/>
      <c r="BI8251" s="172"/>
      <c r="BJ8251" s="6"/>
      <c r="BK8251" s="6"/>
      <c r="BL8251" s="6"/>
      <c r="BM8251" s="6"/>
      <c r="BN8251" s="6"/>
      <c r="BO8251" s="6"/>
      <c r="BP8251" s="6"/>
      <c r="BQ8251" s="6"/>
      <c r="BR8251" s="6"/>
      <c r="BS8251" s="6"/>
      <c r="BT8251" s="6"/>
      <c r="CG8251" s="432"/>
      <c r="CH8251" s="432"/>
      <c r="CL8251" s="174"/>
    </row>
    <row r="8252" spans="29:90" s="168" customFormat="1" x14ac:dyDescent="0.25">
      <c r="AC8252" s="175"/>
      <c r="AD8252" s="175"/>
      <c r="AE8252" s="175"/>
      <c r="AF8252" s="175"/>
      <c r="AG8252" s="175"/>
      <c r="AH8252" s="176"/>
      <c r="AM8252" s="6"/>
      <c r="AN8252" s="6"/>
      <c r="AO8252" s="6"/>
      <c r="AP8252" s="6"/>
      <c r="AQ8252" s="6"/>
      <c r="AR8252" s="6"/>
      <c r="AS8252" s="6"/>
      <c r="AT8252" s="6"/>
      <c r="AU8252" s="6"/>
      <c r="AV8252" s="6"/>
      <c r="AW8252" s="6"/>
      <c r="AX8252" s="6"/>
      <c r="AY8252" s="172"/>
      <c r="AZ8252" s="172"/>
      <c r="BA8252" s="172"/>
      <c r="BB8252" s="6"/>
      <c r="BC8252" s="6"/>
      <c r="BD8252" s="6"/>
      <c r="BE8252" s="6"/>
      <c r="BF8252" s="6"/>
      <c r="BG8252" s="172"/>
      <c r="BH8252" s="172"/>
      <c r="BI8252" s="172"/>
      <c r="BJ8252" s="6"/>
      <c r="BK8252" s="6"/>
      <c r="BL8252" s="6"/>
      <c r="BM8252" s="6"/>
      <c r="BN8252" s="6"/>
      <c r="BO8252" s="6"/>
      <c r="BP8252" s="6"/>
      <c r="BQ8252" s="6"/>
      <c r="BR8252" s="6"/>
      <c r="BS8252" s="6"/>
      <c r="BT8252" s="6"/>
      <c r="CG8252" s="432"/>
      <c r="CH8252" s="432"/>
      <c r="CL8252" s="174"/>
    </row>
    <row r="8253" spans="29:90" s="168" customFormat="1" x14ac:dyDescent="0.25">
      <c r="AC8253" s="175"/>
      <c r="AD8253" s="175"/>
      <c r="AE8253" s="175"/>
      <c r="AF8253" s="175"/>
      <c r="AG8253" s="175"/>
      <c r="AH8253" s="176"/>
      <c r="AM8253" s="6"/>
      <c r="AN8253" s="6"/>
      <c r="AO8253" s="6"/>
      <c r="AP8253" s="6"/>
      <c r="AQ8253" s="6"/>
      <c r="AR8253" s="6"/>
      <c r="AS8253" s="6"/>
      <c r="AT8253" s="6"/>
      <c r="AU8253" s="6"/>
      <c r="AV8253" s="6"/>
      <c r="AW8253" s="6"/>
      <c r="AX8253" s="6"/>
      <c r="AY8253" s="172"/>
      <c r="AZ8253" s="172"/>
      <c r="BA8253" s="172"/>
      <c r="BB8253" s="6"/>
      <c r="BC8253" s="6"/>
      <c r="BD8253" s="6"/>
      <c r="BE8253" s="6"/>
      <c r="BF8253" s="6"/>
      <c r="BG8253" s="172"/>
      <c r="BH8253" s="172"/>
      <c r="BI8253" s="172"/>
      <c r="BJ8253" s="6"/>
      <c r="BK8253" s="6"/>
      <c r="BL8253" s="6"/>
      <c r="BM8253" s="6"/>
      <c r="BN8253" s="6"/>
      <c r="BO8253" s="6"/>
      <c r="BP8253" s="6"/>
      <c r="BQ8253" s="6"/>
      <c r="BR8253" s="6"/>
      <c r="BS8253" s="6"/>
      <c r="BT8253" s="6"/>
      <c r="CG8253" s="432"/>
      <c r="CH8253" s="432"/>
      <c r="CL8253" s="174"/>
    </row>
    <row r="8254" spans="29:90" s="168" customFormat="1" x14ac:dyDescent="0.25">
      <c r="AC8254" s="175"/>
      <c r="AD8254" s="175"/>
      <c r="AE8254" s="175"/>
      <c r="AF8254" s="175"/>
      <c r="AG8254" s="175"/>
      <c r="AH8254" s="176"/>
      <c r="AM8254" s="6"/>
      <c r="AN8254" s="6"/>
      <c r="AO8254" s="6"/>
      <c r="AP8254" s="6"/>
      <c r="AQ8254" s="6"/>
      <c r="AR8254" s="6"/>
      <c r="AS8254" s="6"/>
      <c r="AT8254" s="6"/>
      <c r="AU8254" s="6"/>
      <c r="AV8254" s="6"/>
      <c r="AW8254" s="6"/>
      <c r="AX8254" s="6"/>
      <c r="AY8254" s="172"/>
      <c r="AZ8254" s="172"/>
      <c r="BA8254" s="172"/>
      <c r="BB8254" s="6"/>
      <c r="BC8254" s="6"/>
      <c r="BD8254" s="6"/>
      <c r="BE8254" s="6"/>
      <c r="BF8254" s="6"/>
      <c r="BG8254" s="172"/>
      <c r="BH8254" s="172"/>
      <c r="BI8254" s="172"/>
      <c r="BJ8254" s="6"/>
      <c r="BK8254" s="6"/>
      <c r="BL8254" s="6"/>
      <c r="BM8254" s="6"/>
      <c r="BN8254" s="6"/>
      <c r="BO8254" s="6"/>
      <c r="BP8254" s="6"/>
      <c r="BQ8254" s="6"/>
      <c r="BR8254" s="6"/>
      <c r="BS8254" s="6"/>
      <c r="BT8254" s="6"/>
      <c r="CG8254" s="432"/>
      <c r="CH8254" s="432"/>
      <c r="CL8254" s="174"/>
    </row>
    <row r="8255" spans="29:90" s="168" customFormat="1" x14ac:dyDescent="0.25">
      <c r="AC8255" s="175"/>
      <c r="AD8255" s="175"/>
      <c r="AE8255" s="175"/>
      <c r="AF8255" s="175"/>
      <c r="AG8255" s="175"/>
      <c r="AH8255" s="176"/>
      <c r="AM8255" s="6"/>
      <c r="AN8255" s="6"/>
      <c r="AO8255" s="6"/>
      <c r="AP8255" s="6"/>
      <c r="AQ8255" s="6"/>
      <c r="AR8255" s="6"/>
      <c r="AS8255" s="6"/>
      <c r="AT8255" s="6"/>
      <c r="AU8255" s="6"/>
      <c r="AV8255" s="6"/>
      <c r="AW8255" s="6"/>
      <c r="AX8255" s="6"/>
      <c r="AY8255" s="172"/>
      <c r="AZ8255" s="172"/>
      <c r="BA8255" s="172"/>
      <c r="BB8255" s="6"/>
      <c r="BC8255" s="6"/>
      <c r="BD8255" s="6"/>
      <c r="BE8255" s="6"/>
      <c r="BF8255" s="6"/>
      <c r="BG8255" s="172"/>
      <c r="BH8255" s="172"/>
      <c r="BI8255" s="172"/>
      <c r="BJ8255" s="6"/>
      <c r="BK8255" s="6"/>
      <c r="BL8255" s="6"/>
      <c r="BM8255" s="6"/>
      <c r="BN8255" s="6"/>
      <c r="BO8255" s="6"/>
      <c r="BP8255" s="6"/>
      <c r="BQ8255" s="6"/>
      <c r="BR8255" s="6"/>
      <c r="BS8255" s="6"/>
      <c r="BT8255" s="6"/>
      <c r="CG8255" s="432"/>
      <c r="CH8255" s="432"/>
      <c r="CL8255" s="174"/>
    </row>
    <row r="8256" spans="29:90" s="168" customFormat="1" x14ac:dyDescent="0.25">
      <c r="AC8256" s="175"/>
      <c r="AD8256" s="175"/>
      <c r="AE8256" s="175"/>
      <c r="AF8256" s="175"/>
      <c r="AG8256" s="175"/>
      <c r="AH8256" s="176"/>
      <c r="AM8256" s="6"/>
      <c r="AN8256" s="6"/>
      <c r="AO8256" s="6"/>
      <c r="AP8256" s="6"/>
      <c r="AQ8256" s="6"/>
      <c r="AR8256" s="6"/>
      <c r="AS8256" s="6"/>
      <c r="AT8256" s="6"/>
      <c r="AU8256" s="6"/>
      <c r="AV8256" s="6"/>
      <c r="AW8256" s="6"/>
      <c r="AX8256" s="6"/>
      <c r="AY8256" s="172"/>
      <c r="AZ8256" s="172"/>
      <c r="BA8256" s="172"/>
      <c r="BB8256" s="6"/>
      <c r="BC8256" s="6"/>
      <c r="BD8256" s="6"/>
      <c r="BE8256" s="6"/>
      <c r="BF8256" s="6"/>
      <c r="BG8256" s="172"/>
      <c r="BH8256" s="172"/>
      <c r="BI8256" s="172"/>
      <c r="BJ8256" s="6"/>
      <c r="BK8256" s="6"/>
      <c r="BL8256" s="6"/>
      <c r="BM8256" s="6"/>
      <c r="BN8256" s="6"/>
      <c r="BO8256" s="6"/>
      <c r="BP8256" s="6"/>
      <c r="BQ8256" s="6"/>
      <c r="BR8256" s="6"/>
      <c r="BS8256" s="6"/>
      <c r="BT8256" s="6"/>
      <c r="CG8256" s="432"/>
      <c r="CH8256" s="432"/>
      <c r="CL8256" s="174"/>
    </row>
    <row r="8257" spans="29:90" s="168" customFormat="1" x14ac:dyDescent="0.25">
      <c r="AC8257" s="175"/>
      <c r="AD8257" s="175"/>
      <c r="AE8257" s="175"/>
      <c r="AF8257" s="175"/>
      <c r="AG8257" s="175"/>
      <c r="AH8257" s="176"/>
      <c r="AM8257" s="6"/>
      <c r="AN8257" s="6"/>
      <c r="AO8257" s="6"/>
      <c r="AP8257" s="6"/>
      <c r="AQ8257" s="6"/>
      <c r="AR8257" s="6"/>
      <c r="AS8257" s="6"/>
      <c r="AT8257" s="6"/>
      <c r="AU8257" s="6"/>
      <c r="AV8257" s="6"/>
      <c r="AW8257" s="6"/>
      <c r="AX8257" s="6"/>
      <c r="AY8257" s="172"/>
      <c r="AZ8257" s="172"/>
      <c r="BA8257" s="172"/>
      <c r="BB8257" s="6"/>
      <c r="BC8257" s="6"/>
      <c r="BD8257" s="6"/>
      <c r="BE8257" s="6"/>
      <c r="BF8257" s="6"/>
      <c r="BG8257" s="172"/>
      <c r="BH8257" s="172"/>
      <c r="BI8257" s="172"/>
      <c r="BJ8257" s="6"/>
      <c r="BK8257" s="6"/>
      <c r="BL8257" s="6"/>
      <c r="BM8257" s="6"/>
      <c r="BN8257" s="6"/>
      <c r="BO8257" s="6"/>
      <c r="BP8257" s="6"/>
      <c r="BQ8257" s="6"/>
      <c r="BR8257" s="6"/>
      <c r="BS8257" s="6"/>
      <c r="BT8257" s="6"/>
      <c r="CG8257" s="432"/>
      <c r="CH8257" s="432"/>
      <c r="CL8257" s="174"/>
    </row>
    <row r="8258" spans="29:90" s="168" customFormat="1" x14ac:dyDescent="0.25">
      <c r="AC8258" s="175"/>
      <c r="AD8258" s="175"/>
      <c r="AE8258" s="175"/>
      <c r="AF8258" s="175"/>
      <c r="AG8258" s="175"/>
      <c r="AH8258" s="176"/>
      <c r="AM8258" s="6"/>
      <c r="AN8258" s="6"/>
      <c r="AO8258" s="6"/>
      <c r="AP8258" s="6"/>
      <c r="AQ8258" s="6"/>
      <c r="AR8258" s="6"/>
      <c r="AS8258" s="6"/>
      <c r="AT8258" s="6"/>
      <c r="AU8258" s="6"/>
      <c r="AV8258" s="6"/>
      <c r="AW8258" s="6"/>
      <c r="AX8258" s="6"/>
      <c r="AY8258" s="172"/>
      <c r="AZ8258" s="172"/>
      <c r="BA8258" s="172"/>
      <c r="BB8258" s="6"/>
      <c r="BC8258" s="6"/>
      <c r="BD8258" s="6"/>
      <c r="BE8258" s="6"/>
      <c r="BF8258" s="6"/>
      <c r="BG8258" s="172"/>
      <c r="BH8258" s="172"/>
      <c r="BI8258" s="172"/>
      <c r="BJ8258" s="6"/>
      <c r="BK8258" s="6"/>
      <c r="BL8258" s="6"/>
      <c r="BM8258" s="6"/>
      <c r="BN8258" s="6"/>
      <c r="BO8258" s="6"/>
      <c r="BP8258" s="6"/>
      <c r="BQ8258" s="6"/>
      <c r="BR8258" s="6"/>
      <c r="BS8258" s="6"/>
      <c r="BT8258" s="6"/>
      <c r="CG8258" s="432"/>
      <c r="CH8258" s="432"/>
      <c r="CL8258" s="174"/>
    </row>
    <row r="8259" spans="29:90" s="168" customFormat="1" x14ac:dyDescent="0.25">
      <c r="AC8259" s="175"/>
      <c r="AD8259" s="175"/>
      <c r="AE8259" s="175"/>
      <c r="AF8259" s="175"/>
      <c r="AG8259" s="175"/>
      <c r="AH8259" s="176"/>
      <c r="AM8259" s="6"/>
      <c r="AN8259" s="6"/>
      <c r="AO8259" s="6"/>
      <c r="AP8259" s="6"/>
      <c r="AQ8259" s="6"/>
      <c r="AR8259" s="6"/>
      <c r="AS8259" s="6"/>
      <c r="AT8259" s="6"/>
      <c r="AU8259" s="6"/>
      <c r="AV8259" s="6"/>
      <c r="AW8259" s="6"/>
      <c r="AX8259" s="6"/>
      <c r="AY8259" s="172"/>
      <c r="AZ8259" s="172"/>
      <c r="BA8259" s="172"/>
      <c r="BB8259" s="6"/>
      <c r="BC8259" s="6"/>
      <c r="BD8259" s="6"/>
      <c r="BE8259" s="6"/>
      <c r="BF8259" s="6"/>
      <c r="BG8259" s="172"/>
      <c r="BH8259" s="172"/>
      <c r="BI8259" s="172"/>
      <c r="BJ8259" s="6"/>
      <c r="BK8259" s="6"/>
      <c r="BL8259" s="6"/>
      <c r="BM8259" s="6"/>
      <c r="BN8259" s="6"/>
      <c r="BO8259" s="6"/>
      <c r="BP8259" s="6"/>
      <c r="BQ8259" s="6"/>
      <c r="BR8259" s="6"/>
      <c r="BS8259" s="6"/>
      <c r="BT8259" s="6"/>
      <c r="CG8259" s="432"/>
      <c r="CH8259" s="432"/>
      <c r="CL8259" s="174"/>
    </row>
    <row r="8260" spans="29:90" s="168" customFormat="1" x14ac:dyDescent="0.25">
      <c r="AC8260" s="175"/>
      <c r="AD8260" s="175"/>
      <c r="AE8260" s="175"/>
      <c r="AF8260" s="175"/>
      <c r="AG8260" s="175"/>
      <c r="AH8260" s="176"/>
      <c r="AM8260" s="6"/>
      <c r="AN8260" s="6"/>
      <c r="AO8260" s="6"/>
      <c r="AP8260" s="6"/>
      <c r="AQ8260" s="6"/>
      <c r="AR8260" s="6"/>
      <c r="AS8260" s="6"/>
      <c r="AT8260" s="6"/>
      <c r="AU8260" s="6"/>
      <c r="AV8260" s="6"/>
      <c r="AW8260" s="6"/>
      <c r="AX8260" s="6"/>
      <c r="AY8260" s="172"/>
      <c r="AZ8260" s="172"/>
      <c r="BA8260" s="172"/>
      <c r="BB8260" s="6"/>
      <c r="BC8260" s="6"/>
      <c r="BD8260" s="6"/>
      <c r="BE8260" s="6"/>
      <c r="BF8260" s="6"/>
      <c r="BG8260" s="172"/>
      <c r="BH8260" s="172"/>
      <c r="BI8260" s="172"/>
      <c r="BJ8260" s="6"/>
      <c r="BK8260" s="6"/>
      <c r="BL8260" s="6"/>
      <c r="BM8260" s="6"/>
      <c r="BN8260" s="6"/>
      <c r="BO8260" s="6"/>
      <c r="BP8260" s="6"/>
      <c r="BQ8260" s="6"/>
      <c r="BR8260" s="6"/>
      <c r="BS8260" s="6"/>
      <c r="BT8260" s="6"/>
      <c r="CG8260" s="432"/>
      <c r="CH8260" s="432"/>
      <c r="CL8260" s="174"/>
    </row>
    <row r="8261" spans="29:90" s="168" customFormat="1" x14ac:dyDescent="0.25">
      <c r="AC8261" s="175"/>
      <c r="AD8261" s="175"/>
      <c r="AE8261" s="175"/>
      <c r="AF8261" s="175"/>
      <c r="AG8261" s="175"/>
      <c r="AH8261" s="176"/>
      <c r="AM8261" s="6"/>
      <c r="AN8261" s="6"/>
      <c r="AO8261" s="6"/>
      <c r="AP8261" s="6"/>
      <c r="AQ8261" s="6"/>
      <c r="AR8261" s="6"/>
      <c r="AS8261" s="6"/>
      <c r="AT8261" s="6"/>
      <c r="AU8261" s="6"/>
      <c r="AV8261" s="6"/>
      <c r="AW8261" s="6"/>
      <c r="AX8261" s="6"/>
      <c r="AY8261" s="172"/>
      <c r="AZ8261" s="172"/>
      <c r="BA8261" s="172"/>
      <c r="BB8261" s="6"/>
      <c r="BC8261" s="6"/>
      <c r="BD8261" s="6"/>
      <c r="BE8261" s="6"/>
      <c r="BF8261" s="6"/>
      <c r="BG8261" s="172"/>
      <c r="BH8261" s="172"/>
      <c r="BI8261" s="172"/>
      <c r="BJ8261" s="6"/>
      <c r="BK8261" s="6"/>
      <c r="BL8261" s="6"/>
      <c r="BM8261" s="6"/>
      <c r="BN8261" s="6"/>
      <c r="BO8261" s="6"/>
      <c r="BP8261" s="6"/>
      <c r="BQ8261" s="6"/>
      <c r="BR8261" s="6"/>
      <c r="BS8261" s="6"/>
      <c r="BT8261" s="6"/>
      <c r="CG8261" s="432"/>
      <c r="CH8261" s="432"/>
      <c r="CL8261" s="174"/>
    </row>
    <row r="8262" spans="29:90" s="168" customFormat="1" x14ac:dyDescent="0.25">
      <c r="AC8262" s="175"/>
      <c r="AD8262" s="175"/>
      <c r="AE8262" s="175"/>
      <c r="AF8262" s="175"/>
      <c r="AG8262" s="175"/>
      <c r="AH8262" s="176"/>
      <c r="AM8262" s="6"/>
      <c r="AN8262" s="6"/>
      <c r="AO8262" s="6"/>
      <c r="AP8262" s="6"/>
      <c r="AQ8262" s="6"/>
      <c r="AR8262" s="6"/>
      <c r="AS8262" s="6"/>
      <c r="AT8262" s="6"/>
      <c r="AU8262" s="6"/>
      <c r="AV8262" s="6"/>
      <c r="AW8262" s="6"/>
      <c r="AX8262" s="6"/>
      <c r="AY8262" s="172"/>
      <c r="AZ8262" s="172"/>
      <c r="BA8262" s="172"/>
      <c r="BB8262" s="6"/>
      <c r="BC8262" s="6"/>
      <c r="BD8262" s="6"/>
      <c r="BE8262" s="6"/>
      <c r="BF8262" s="6"/>
      <c r="BG8262" s="172"/>
      <c r="BH8262" s="172"/>
      <c r="BI8262" s="172"/>
      <c r="BJ8262" s="6"/>
      <c r="BK8262" s="6"/>
      <c r="BL8262" s="6"/>
      <c r="BM8262" s="6"/>
      <c r="BN8262" s="6"/>
      <c r="BO8262" s="6"/>
      <c r="BP8262" s="6"/>
      <c r="BQ8262" s="6"/>
      <c r="BR8262" s="6"/>
      <c r="BS8262" s="6"/>
      <c r="BT8262" s="6"/>
      <c r="CG8262" s="432"/>
      <c r="CH8262" s="432"/>
      <c r="CL8262" s="174"/>
    </row>
    <row r="8263" spans="29:90" s="168" customFormat="1" x14ac:dyDescent="0.25">
      <c r="AC8263" s="175"/>
      <c r="AD8263" s="175"/>
      <c r="AE8263" s="175"/>
      <c r="AF8263" s="175"/>
      <c r="AG8263" s="175"/>
      <c r="AH8263" s="176"/>
      <c r="AM8263" s="6"/>
      <c r="AN8263" s="6"/>
      <c r="AO8263" s="6"/>
      <c r="AP8263" s="6"/>
      <c r="AQ8263" s="6"/>
      <c r="AR8263" s="6"/>
      <c r="AS8263" s="6"/>
      <c r="AT8263" s="6"/>
      <c r="AU8263" s="6"/>
      <c r="AV8263" s="6"/>
      <c r="AW8263" s="6"/>
      <c r="AX8263" s="6"/>
      <c r="AY8263" s="172"/>
      <c r="AZ8263" s="172"/>
      <c r="BA8263" s="172"/>
      <c r="BB8263" s="6"/>
      <c r="BC8263" s="6"/>
      <c r="BD8263" s="6"/>
      <c r="BE8263" s="6"/>
      <c r="BF8263" s="6"/>
      <c r="BG8263" s="172"/>
      <c r="BH8263" s="172"/>
      <c r="BI8263" s="172"/>
      <c r="BJ8263" s="6"/>
      <c r="BK8263" s="6"/>
      <c r="BL8263" s="6"/>
      <c r="BM8263" s="6"/>
      <c r="BN8263" s="6"/>
      <c r="BO8263" s="6"/>
      <c r="BP8263" s="6"/>
      <c r="BQ8263" s="6"/>
      <c r="BR8263" s="6"/>
      <c r="BS8263" s="6"/>
      <c r="BT8263" s="6"/>
      <c r="CG8263" s="432"/>
      <c r="CH8263" s="432"/>
      <c r="CL8263" s="174"/>
    </row>
    <row r="8264" spans="29:90" s="168" customFormat="1" x14ac:dyDescent="0.25">
      <c r="AC8264" s="175"/>
      <c r="AD8264" s="175"/>
      <c r="AE8264" s="175"/>
      <c r="AF8264" s="175"/>
      <c r="AG8264" s="175"/>
      <c r="AH8264" s="176"/>
      <c r="AM8264" s="6"/>
      <c r="AN8264" s="6"/>
      <c r="AO8264" s="6"/>
      <c r="AP8264" s="6"/>
      <c r="AQ8264" s="6"/>
      <c r="AR8264" s="6"/>
      <c r="AS8264" s="6"/>
      <c r="AT8264" s="6"/>
      <c r="AU8264" s="6"/>
      <c r="AV8264" s="6"/>
      <c r="AW8264" s="6"/>
      <c r="AX8264" s="6"/>
      <c r="AY8264" s="172"/>
      <c r="AZ8264" s="172"/>
      <c r="BA8264" s="172"/>
      <c r="BB8264" s="6"/>
      <c r="BC8264" s="6"/>
      <c r="BD8264" s="6"/>
      <c r="BE8264" s="6"/>
      <c r="BF8264" s="6"/>
      <c r="BG8264" s="172"/>
      <c r="BH8264" s="172"/>
      <c r="BI8264" s="172"/>
      <c r="BJ8264" s="6"/>
      <c r="BK8264" s="6"/>
      <c r="BL8264" s="6"/>
      <c r="BM8264" s="6"/>
      <c r="BN8264" s="6"/>
      <c r="BO8264" s="6"/>
      <c r="BP8264" s="6"/>
      <c r="BQ8264" s="6"/>
      <c r="BR8264" s="6"/>
      <c r="BS8264" s="6"/>
      <c r="BT8264" s="6"/>
      <c r="CG8264" s="432"/>
      <c r="CH8264" s="432"/>
      <c r="CL8264" s="174"/>
    </row>
    <row r="8265" spans="29:90" s="168" customFormat="1" x14ac:dyDescent="0.25">
      <c r="AC8265" s="175"/>
      <c r="AD8265" s="175"/>
      <c r="AE8265" s="175"/>
      <c r="AF8265" s="175"/>
      <c r="AG8265" s="175"/>
      <c r="AH8265" s="176"/>
      <c r="AM8265" s="6"/>
      <c r="AN8265" s="6"/>
      <c r="AO8265" s="6"/>
      <c r="AP8265" s="6"/>
      <c r="AQ8265" s="6"/>
      <c r="AR8265" s="6"/>
      <c r="AS8265" s="6"/>
      <c r="AT8265" s="6"/>
      <c r="AU8265" s="6"/>
      <c r="AV8265" s="6"/>
      <c r="AW8265" s="6"/>
      <c r="AX8265" s="6"/>
      <c r="AY8265" s="172"/>
      <c r="AZ8265" s="172"/>
      <c r="BA8265" s="172"/>
      <c r="BB8265" s="6"/>
      <c r="BC8265" s="6"/>
      <c r="BD8265" s="6"/>
      <c r="BE8265" s="6"/>
      <c r="BF8265" s="6"/>
      <c r="BG8265" s="172"/>
      <c r="BH8265" s="172"/>
      <c r="BI8265" s="172"/>
      <c r="BJ8265" s="6"/>
      <c r="BK8265" s="6"/>
      <c r="BL8265" s="6"/>
      <c r="BM8265" s="6"/>
      <c r="BN8265" s="6"/>
      <c r="BO8265" s="6"/>
      <c r="BP8265" s="6"/>
      <c r="BQ8265" s="6"/>
      <c r="BR8265" s="6"/>
      <c r="BS8265" s="6"/>
      <c r="BT8265" s="6"/>
      <c r="CG8265" s="432"/>
      <c r="CH8265" s="432"/>
      <c r="CL8265" s="174"/>
    </row>
    <row r="8266" spans="29:90" s="168" customFormat="1" x14ac:dyDescent="0.25">
      <c r="AC8266" s="175"/>
      <c r="AD8266" s="175"/>
      <c r="AE8266" s="175"/>
      <c r="AF8266" s="175"/>
      <c r="AG8266" s="175"/>
      <c r="AH8266" s="176"/>
      <c r="AM8266" s="6"/>
      <c r="AN8266" s="6"/>
      <c r="AO8266" s="6"/>
      <c r="AP8266" s="6"/>
      <c r="AQ8266" s="6"/>
      <c r="AR8266" s="6"/>
      <c r="AS8266" s="6"/>
      <c r="AT8266" s="6"/>
      <c r="AU8266" s="6"/>
      <c r="AV8266" s="6"/>
      <c r="AW8266" s="6"/>
      <c r="AX8266" s="6"/>
      <c r="AY8266" s="172"/>
      <c r="AZ8266" s="172"/>
      <c r="BA8266" s="172"/>
      <c r="BB8266" s="6"/>
      <c r="BC8266" s="6"/>
      <c r="BD8266" s="6"/>
      <c r="BE8266" s="6"/>
      <c r="BF8266" s="6"/>
      <c r="BG8266" s="172"/>
      <c r="BH8266" s="172"/>
      <c r="BI8266" s="172"/>
      <c r="BJ8266" s="6"/>
      <c r="BK8266" s="6"/>
      <c r="BL8266" s="6"/>
      <c r="BM8266" s="6"/>
      <c r="BN8266" s="6"/>
      <c r="BO8266" s="6"/>
      <c r="BP8266" s="6"/>
      <c r="BQ8266" s="6"/>
      <c r="BR8266" s="6"/>
      <c r="BS8266" s="6"/>
      <c r="BT8266" s="6"/>
      <c r="CG8266" s="432"/>
      <c r="CH8266" s="432"/>
      <c r="CL8266" s="174"/>
    </row>
    <row r="8267" spans="29:90" s="168" customFormat="1" x14ac:dyDescent="0.25">
      <c r="AC8267" s="175"/>
      <c r="AD8267" s="175"/>
      <c r="AE8267" s="175"/>
      <c r="AF8267" s="175"/>
      <c r="AG8267" s="175"/>
      <c r="AH8267" s="176"/>
      <c r="AM8267" s="6"/>
      <c r="AN8267" s="6"/>
      <c r="AO8267" s="6"/>
      <c r="AP8267" s="6"/>
      <c r="AQ8267" s="6"/>
      <c r="AR8267" s="6"/>
      <c r="AS8267" s="6"/>
      <c r="AT8267" s="6"/>
      <c r="AU8267" s="6"/>
      <c r="AV8267" s="6"/>
      <c r="AW8267" s="6"/>
      <c r="AX8267" s="6"/>
      <c r="AY8267" s="172"/>
      <c r="AZ8267" s="172"/>
      <c r="BA8267" s="172"/>
      <c r="BB8267" s="6"/>
      <c r="BC8267" s="6"/>
      <c r="BD8267" s="6"/>
      <c r="BE8267" s="6"/>
      <c r="BF8267" s="6"/>
      <c r="BG8267" s="172"/>
      <c r="BH8267" s="172"/>
      <c r="BI8267" s="172"/>
      <c r="BJ8267" s="6"/>
      <c r="BK8267" s="6"/>
      <c r="BL8267" s="6"/>
      <c r="BM8267" s="6"/>
      <c r="BN8267" s="6"/>
      <c r="BO8267" s="6"/>
      <c r="BP8267" s="6"/>
      <c r="BQ8267" s="6"/>
      <c r="BR8267" s="6"/>
      <c r="BS8267" s="6"/>
      <c r="BT8267" s="6"/>
      <c r="CG8267" s="432"/>
      <c r="CH8267" s="432"/>
      <c r="CL8267" s="174"/>
    </row>
    <row r="8268" spans="29:90" s="168" customFormat="1" x14ac:dyDescent="0.25">
      <c r="AC8268" s="175"/>
      <c r="AD8268" s="175"/>
      <c r="AE8268" s="175"/>
      <c r="AF8268" s="175"/>
      <c r="AG8268" s="175"/>
      <c r="AH8268" s="176"/>
      <c r="AM8268" s="6"/>
      <c r="AN8268" s="6"/>
      <c r="AO8268" s="6"/>
      <c r="AP8268" s="6"/>
      <c r="AQ8268" s="6"/>
      <c r="AR8268" s="6"/>
      <c r="AS8268" s="6"/>
      <c r="AT8268" s="6"/>
      <c r="AU8268" s="6"/>
      <c r="AV8268" s="6"/>
      <c r="AW8268" s="6"/>
      <c r="AX8268" s="6"/>
      <c r="AY8268" s="172"/>
      <c r="AZ8268" s="172"/>
      <c r="BA8268" s="172"/>
      <c r="BB8268" s="6"/>
      <c r="BC8268" s="6"/>
      <c r="BD8268" s="6"/>
      <c r="BE8268" s="6"/>
      <c r="BF8268" s="6"/>
      <c r="BG8268" s="172"/>
      <c r="BH8268" s="172"/>
      <c r="BI8268" s="172"/>
      <c r="BJ8268" s="6"/>
      <c r="BK8268" s="6"/>
      <c r="BL8268" s="6"/>
      <c r="BM8268" s="6"/>
      <c r="BN8268" s="6"/>
      <c r="BO8268" s="6"/>
      <c r="BP8268" s="6"/>
      <c r="BQ8268" s="6"/>
      <c r="BR8268" s="6"/>
      <c r="BS8268" s="6"/>
      <c r="BT8268" s="6"/>
      <c r="CG8268" s="432"/>
      <c r="CH8268" s="432"/>
      <c r="CL8268" s="174"/>
    </row>
    <row r="8269" spans="29:90" s="168" customFormat="1" x14ac:dyDescent="0.25">
      <c r="AC8269" s="175"/>
      <c r="AD8269" s="175"/>
      <c r="AE8269" s="175"/>
      <c r="AF8269" s="175"/>
      <c r="AG8269" s="175"/>
      <c r="AH8269" s="176"/>
      <c r="AM8269" s="6"/>
      <c r="AN8269" s="6"/>
      <c r="AO8269" s="6"/>
      <c r="AP8269" s="6"/>
      <c r="AQ8269" s="6"/>
      <c r="AR8269" s="6"/>
      <c r="AS8269" s="6"/>
      <c r="AT8269" s="6"/>
      <c r="AU8269" s="6"/>
      <c r="AV8269" s="6"/>
      <c r="AW8269" s="6"/>
      <c r="AX8269" s="6"/>
      <c r="AY8269" s="172"/>
      <c r="AZ8269" s="172"/>
      <c r="BA8269" s="172"/>
      <c r="BB8269" s="6"/>
      <c r="BC8269" s="6"/>
      <c r="BD8269" s="6"/>
      <c r="BE8269" s="6"/>
      <c r="BF8269" s="6"/>
      <c r="BG8269" s="172"/>
      <c r="BH8269" s="172"/>
      <c r="BI8269" s="172"/>
      <c r="BJ8269" s="6"/>
      <c r="BK8269" s="6"/>
      <c r="BL8269" s="6"/>
      <c r="BM8269" s="6"/>
      <c r="BN8269" s="6"/>
      <c r="BO8269" s="6"/>
      <c r="BP8269" s="6"/>
      <c r="BQ8269" s="6"/>
      <c r="BR8269" s="6"/>
      <c r="BS8269" s="6"/>
      <c r="BT8269" s="6"/>
      <c r="CG8269" s="432"/>
      <c r="CH8269" s="432"/>
      <c r="CL8269" s="174"/>
    </row>
    <row r="8270" spans="29:90" s="168" customFormat="1" x14ac:dyDescent="0.25">
      <c r="AC8270" s="175"/>
      <c r="AD8270" s="175"/>
      <c r="AE8270" s="175"/>
      <c r="AF8270" s="175"/>
      <c r="AG8270" s="175"/>
      <c r="AH8270" s="176"/>
      <c r="AM8270" s="6"/>
      <c r="AN8270" s="6"/>
      <c r="AO8270" s="6"/>
      <c r="AP8270" s="6"/>
      <c r="AQ8270" s="6"/>
      <c r="AR8270" s="6"/>
      <c r="AS8270" s="6"/>
      <c r="AT8270" s="6"/>
      <c r="AU8270" s="6"/>
      <c r="AV8270" s="6"/>
      <c r="AW8270" s="6"/>
      <c r="AX8270" s="6"/>
      <c r="AY8270" s="172"/>
      <c r="AZ8270" s="172"/>
      <c r="BA8270" s="172"/>
      <c r="BB8270" s="6"/>
      <c r="BC8270" s="6"/>
      <c r="BD8270" s="6"/>
      <c r="BE8270" s="6"/>
      <c r="BF8270" s="6"/>
      <c r="BG8270" s="172"/>
      <c r="BH8270" s="172"/>
      <c r="BI8270" s="172"/>
      <c r="BJ8270" s="6"/>
      <c r="BK8270" s="6"/>
      <c r="BL8270" s="6"/>
      <c r="BM8270" s="6"/>
      <c r="BN8270" s="6"/>
      <c r="BO8270" s="6"/>
      <c r="BP8270" s="6"/>
      <c r="BQ8270" s="6"/>
      <c r="BR8270" s="6"/>
      <c r="BS8270" s="6"/>
      <c r="BT8270" s="6"/>
      <c r="CG8270" s="432"/>
      <c r="CH8270" s="432"/>
      <c r="CL8270" s="174"/>
    </row>
    <row r="8271" spans="29:90" s="168" customFormat="1" x14ac:dyDescent="0.25">
      <c r="AC8271" s="175"/>
      <c r="AD8271" s="175"/>
      <c r="AE8271" s="175"/>
      <c r="AF8271" s="175"/>
      <c r="AG8271" s="175"/>
      <c r="AH8271" s="176"/>
      <c r="AM8271" s="6"/>
      <c r="AN8271" s="6"/>
      <c r="AO8271" s="6"/>
      <c r="AP8271" s="6"/>
      <c r="AQ8271" s="6"/>
      <c r="AR8271" s="6"/>
      <c r="AS8271" s="6"/>
      <c r="AT8271" s="6"/>
      <c r="AU8271" s="6"/>
      <c r="AV8271" s="6"/>
      <c r="AW8271" s="6"/>
      <c r="AX8271" s="6"/>
      <c r="AY8271" s="172"/>
      <c r="AZ8271" s="172"/>
      <c r="BA8271" s="172"/>
      <c r="BB8271" s="6"/>
      <c r="BC8271" s="6"/>
      <c r="BD8271" s="6"/>
      <c r="BE8271" s="6"/>
      <c r="BF8271" s="6"/>
      <c r="BG8271" s="172"/>
      <c r="BH8271" s="172"/>
      <c r="BI8271" s="172"/>
      <c r="BJ8271" s="6"/>
      <c r="BK8271" s="6"/>
      <c r="BL8271" s="6"/>
      <c r="BM8271" s="6"/>
      <c r="BN8271" s="6"/>
      <c r="BO8271" s="6"/>
      <c r="BP8271" s="6"/>
      <c r="BQ8271" s="6"/>
      <c r="BR8271" s="6"/>
      <c r="BS8271" s="6"/>
      <c r="BT8271" s="6"/>
      <c r="CG8271" s="432"/>
      <c r="CH8271" s="432"/>
      <c r="CL8271" s="174"/>
    </row>
    <row r="8272" spans="29:90" s="168" customFormat="1" x14ac:dyDescent="0.25">
      <c r="AC8272" s="175"/>
      <c r="AD8272" s="175"/>
      <c r="AE8272" s="175"/>
      <c r="AF8272" s="175"/>
      <c r="AG8272" s="175"/>
      <c r="AH8272" s="176"/>
      <c r="AM8272" s="6"/>
      <c r="AN8272" s="6"/>
      <c r="AO8272" s="6"/>
      <c r="AP8272" s="6"/>
      <c r="AQ8272" s="6"/>
      <c r="AR8272" s="6"/>
      <c r="AS8272" s="6"/>
      <c r="AT8272" s="6"/>
      <c r="AU8272" s="6"/>
      <c r="AV8272" s="6"/>
      <c r="AW8272" s="6"/>
      <c r="AX8272" s="6"/>
      <c r="AY8272" s="172"/>
      <c r="AZ8272" s="172"/>
      <c r="BA8272" s="172"/>
      <c r="BB8272" s="6"/>
      <c r="BC8272" s="6"/>
      <c r="BD8272" s="6"/>
      <c r="BE8272" s="6"/>
      <c r="BF8272" s="6"/>
      <c r="BG8272" s="172"/>
      <c r="BH8272" s="172"/>
      <c r="BI8272" s="172"/>
      <c r="BJ8272" s="6"/>
      <c r="BK8272" s="6"/>
      <c r="BL8272" s="6"/>
      <c r="BM8272" s="6"/>
      <c r="BN8272" s="6"/>
      <c r="BO8272" s="6"/>
      <c r="BP8272" s="6"/>
      <c r="BQ8272" s="6"/>
      <c r="BR8272" s="6"/>
      <c r="BS8272" s="6"/>
      <c r="BT8272" s="6"/>
      <c r="CG8272" s="432"/>
      <c r="CH8272" s="432"/>
      <c r="CL8272" s="174"/>
    </row>
    <row r="8273" spans="29:90" s="168" customFormat="1" x14ac:dyDescent="0.25">
      <c r="AC8273" s="175"/>
      <c r="AD8273" s="175"/>
      <c r="AE8273" s="175"/>
      <c r="AF8273" s="175"/>
      <c r="AG8273" s="175"/>
      <c r="AH8273" s="176"/>
      <c r="AM8273" s="6"/>
      <c r="AN8273" s="6"/>
      <c r="AO8273" s="6"/>
      <c r="AP8273" s="6"/>
      <c r="AQ8273" s="6"/>
      <c r="AR8273" s="6"/>
      <c r="AS8273" s="6"/>
      <c r="AT8273" s="6"/>
      <c r="AU8273" s="6"/>
      <c r="AV8273" s="6"/>
      <c r="AW8273" s="6"/>
      <c r="AX8273" s="6"/>
      <c r="AY8273" s="172"/>
      <c r="AZ8273" s="172"/>
      <c r="BA8273" s="172"/>
      <c r="BB8273" s="6"/>
      <c r="BC8273" s="6"/>
      <c r="BD8273" s="6"/>
      <c r="BE8273" s="6"/>
      <c r="BF8273" s="6"/>
      <c r="BG8273" s="172"/>
      <c r="BH8273" s="172"/>
      <c r="BI8273" s="172"/>
      <c r="BJ8273" s="6"/>
      <c r="BK8273" s="6"/>
      <c r="BL8273" s="6"/>
      <c r="BM8273" s="6"/>
      <c r="BN8273" s="6"/>
      <c r="BO8273" s="6"/>
      <c r="BP8273" s="6"/>
      <c r="BQ8273" s="6"/>
      <c r="BR8273" s="6"/>
      <c r="BS8273" s="6"/>
      <c r="BT8273" s="6"/>
      <c r="CG8273" s="432"/>
      <c r="CH8273" s="432"/>
      <c r="CL8273" s="174"/>
    </row>
    <row r="8274" spans="29:90" s="168" customFormat="1" x14ac:dyDescent="0.25">
      <c r="AC8274" s="175"/>
      <c r="AD8274" s="175"/>
      <c r="AE8274" s="175"/>
      <c r="AF8274" s="175"/>
      <c r="AG8274" s="175"/>
      <c r="AH8274" s="176"/>
      <c r="AM8274" s="6"/>
      <c r="AN8274" s="6"/>
      <c r="AO8274" s="6"/>
      <c r="AP8274" s="6"/>
      <c r="AQ8274" s="6"/>
      <c r="AR8274" s="6"/>
      <c r="AS8274" s="6"/>
      <c r="AT8274" s="6"/>
      <c r="AU8274" s="6"/>
      <c r="AV8274" s="6"/>
      <c r="AW8274" s="6"/>
      <c r="AX8274" s="6"/>
      <c r="AY8274" s="172"/>
      <c r="AZ8274" s="172"/>
      <c r="BA8274" s="172"/>
      <c r="BB8274" s="6"/>
      <c r="BC8274" s="6"/>
      <c r="BD8274" s="6"/>
      <c r="BE8274" s="6"/>
      <c r="BF8274" s="6"/>
      <c r="BG8274" s="172"/>
      <c r="BH8274" s="172"/>
      <c r="BI8274" s="172"/>
      <c r="BJ8274" s="6"/>
      <c r="BK8274" s="6"/>
      <c r="BL8274" s="6"/>
      <c r="BM8274" s="6"/>
      <c r="BN8274" s="6"/>
      <c r="BO8274" s="6"/>
      <c r="BP8274" s="6"/>
      <c r="BQ8274" s="6"/>
      <c r="BR8274" s="6"/>
      <c r="BS8274" s="6"/>
      <c r="BT8274" s="6"/>
      <c r="CG8274" s="432"/>
      <c r="CH8274" s="432"/>
      <c r="CL8274" s="174"/>
    </row>
    <row r="8275" spans="29:90" s="168" customFormat="1" x14ac:dyDescent="0.25">
      <c r="AC8275" s="175"/>
      <c r="AD8275" s="175"/>
      <c r="AE8275" s="175"/>
      <c r="AF8275" s="175"/>
      <c r="AG8275" s="175"/>
      <c r="AH8275" s="176"/>
      <c r="AM8275" s="6"/>
      <c r="AN8275" s="6"/>
      <c r="AO8275" s="6"/>
      <c r="AP8275" s="6"/>
      <c r="AQ8275" s="6"/>
      <c r="AR8275" s="6"/>
      <c r="AS8275" s="6"/>
      <c r="AT8275" s="6"/>
      <c r="AU8275" s="6"/>
      <c r="AV8275" s="6"/>
      <c r="AW8275" s="6"/>
      <c r="AX8275" s="6"/>
      <c r="AY8275" s="172"/>
      <c r="AZ8275" s="172"/>
      <c r="BA8275" s="172"/>
      <c r="BB8275" s="6"/>
      <c r="BC8275" s="6"/>
      <c r="BD8275" s="6"/>
      <c r="BE8275" s="6"/>
      <c r="BF8275" s="6"/>
      <c r="BG8275" s="172"/>
      <c r="BH8275" s="172"/>
      <c r="BI8275" s="172"/>
      <c r="BJ8275" s="6"/>
      <c r="BK8275" s="6"/>
      <c r="BL8275" s="6"/>
      <c r="BM8275" s="6"/>
      <c r="BN8275" s="6"/>
      <c r="BO8275" s="6"/>
      <c r="BP8275" s="6"/>
      <c r="BQ8275" s="6"/>
      <c r="BR8275" s="6"/>
      <c r="BS8275" s="6"/>
      <c r="BT8275" s="6"/>
      <c r="CG8275" s="432"/>
      <c r="CH8275" s="432"/>
      <c r="CL8275" s="174"/>
    </row>
    <row r="8276" spans="29:90" s="168" customFormat="1" x14ac:dyDescent="0.25">
      <c r="AC8276" s="175"/>
      <c r="AD8276" s="175"/>
      <c r="AE8276" s="175"/>
      <c r="AF8276" s="175"/>
      <c r="AG8276" s="175"/>
      <c r="AH8276" s="176"/>
      <c r="AM8276" s="6"/>
      <c r="AN8276" s="6"/>
      <c r="AO8276" s="6"/>
      <c r="AP8276" s="6"/>
      <c r="AQ8276" s="6"/>
      <c r="AR8276" s="6"/>
      <c r="AS8276" s="6"/>
      <c r="AT8276" s="6"/>
      <c r="AU8276" s="6"/>
      <c r="AV8276" s="6"/>
      <c r="AW8276" s="6"/>
      <c r="AX8276" s="6"/>
      <c r="AY8276" s="172"/>
      <c r="AZ8276" s="172"/>
      <c r="BA8276" s="172"/>
      <c r="BB8276" s="6"/>
      <c r="BC8276" s="6"/>
      <c r="BD8276" s="6"/>
      <c r="BE8276" s="6"/>
      <c r="BF8276" s="6"/>
      <c r="BG8276" s="172"/>
      <c r="BH8276" s="172"/>
      <c r="BI8276" s="172"/>
      <c r="BJ8276" s="6"/>
      <c r="BK8276" s="6"/>
      <c r="BL8276" s="6"/>
      <c r="BM8276" s="6"/>
      <c r="BN8276" s="6"/>
      <c r="BO8276" s="6"/>
      <c r="BP8276" s="6"/>
      <c r="BQ8276" s="6"/>
      <c r="BR8276" s="6"/>
      <c r="BS8276" s="6"/>
      <c r="BT8276" s="6"/>
      <c r="CG8276" s="432"/>
      <c r="CH8276" s="432"/>
      <c r="CL8276" s="174"/>
    </row>
    <row r="8277" spans="29:90" s="168" customFormat="1" x14ac:dyDescent="0.25">
      <c r="AC8277" s="175"/>
      <c r="AD8277" s="175"/>
      <c r="AE8277" s="175"/>
      <c r="AF8277" s="175"/>
      <c r="AG8277" s="175"/>
      <c r="AH8277" s="176"/>
      <c r="AM8277" s="6"/>
      <c r="AN8277" s="6"/>
      <c r="AO8277" s="6"/>
      <c r="AP8277" s="6"/>
      <c r="AQ8277" s="6"/>
      <c r="AR8277" s="6"/>
      <c r="AS8277" s="6"/>
      <c r="AT8277" s="6"/>
      <c r="AU8277" s="6"/>
      <c r="AV8277" s="6"/>
      <c r="AW8277" s="6"/>
      <c r="AX8277" s="6"/>
      <c r="AY8277" s="172"/>
      <c r="AZ8277" s="172"/>
      <c r="BA8277" s="172"/>
      <c r="BB8277" s="6"/>
      <c r="BC8277" s="6"/>
      <c r="BD8277" s="6"/>
      <c r="BE8277" s="6"/>
      <c r="BF8277" s="6"/>
      <c r="BG8277" s="172"/>
      <c r="BH8277" s="172"/>
      <c r="BI8277" s="172"/>
      <c r="BJ8277" s="6"/>
      <c r="BK8277" s="6"/>
      <c r="BL8277" s="6"/>
      <c r="BM8277" s="6"/>
      <c r="BN8277" s="6"/>
      <c r="BO8277" s="6"/>
      <c r="BP8277" s="6"/>
      <c r="BQ8277" s="6"/>
      <c r="BR8277" s="6"/>
      <c r="BS8277" s="6"/>
      <c r="BT8277" s="6"/>
      <c r="CG8277" s="432"/>
      <c r="CH8277" s="432"/>
      <c r="CL8277" s="174"/>
    </row>
    <row r="8278" spans="29:90" s="168" customFormat="1" x14ac:dyDescent="0.25">
      <c r="AC8278" s="175"/>
      <c r="AD8278" s="175"/>
      <c r="AE8278" s="175"/>
      <c r="AF8278" s="175"/>
      <c r="AG8278" s="175"/>
      <c r="AH8278" s="176"/>
      <c r="AM8278" s="6"/>
      <c r="AN8278" s="6"/>
      <c r="AO8278" s="6"/>
      <c r="AP8278" s="6"/>
      <c r="AQ8278" s="6"/>
      <c r="AR8278" s="6"/>
      <c r="AS8278" s="6"/>
      <c r="AT8278" s="6"/>
      <c r="AU8278" s="6"/>
      <c r="AV8278" s="6"/>
      <c r="AW8278" s="6"/>
      <c r="AX8278" s="6"/>
      <c r="AY8278" s="172"/>
      <c r="AZ8278" s="172"/>
      <c r="BA8278" s="172"/>
      <c r="BB8278" s="6"/>
      <c r="BC8278" s="6"/>
      <c r="BD8278" s="6"/>
      <c r="BE8278" s="6"/>
      <c r="BF8278" s="6"/>
      <c r="BG8278" s="172"/>
      <c r="BH8278" s="172"/>
      <c r="BI8278" s="172"/>
      <c r="BJ8278" s="6"/>
      <c r="BK8278" s="6"/>
      <c r="BL8278" s="6"/>
      <c r="BM8278" s="6"/>
      <c r="BN8278" s="6"/>
      <c r="BO8278" s="6"/>
      <c r="BP8278" s="6"/>
      <c r="BQ8278" s="6"/>
      <c r="BR8278" s="6"/>
      <c r="BS8278" s="6"/>
      <c r="BT8278" s="6"/>
      <c r="CG8278" s="432"/>
      <c r="CH8278" s="432"/>
      <c r="CL8278" s="174"/>
    </row>
    <row r="8279" spans="29:90" s="168" customFormat="1" x14ac:dyDescent="0.25">
      <c r="AC8279" s="175"/>
      <c r="AD8279" s="175"/>
      <c r="AE8279" s="175"/>
      <c r="AF8279" s="175"/>
      <c r="AG8279" s="175"/>
      <c r="AH8279" s="176"/>
      <c r="AM8279" s="6"/>
      <c r="AN8279" s="6"/>
      <c r="AO8279" s="6"/>
      <c r="AP8279" s="6"/>
      <c r="AQ8279" s="6"/>
      <c r="AR8279" s="6"/>
      <c r="AS8279" s="6"/>
      <c r="AT8279" s="6"/>
      <c r="AU8279" s="6"/>
      <c r="AV8279" s="6"/>
      <c r="AW8279" s="6"/>
      <c r="AX8279" s="6"/>
      <c r="AY8279" s="172"/>
      <c r="AZ8279" s="172"/>
      <c r="BA8279" s="172"/>
      <c r="BB8279" s="6"/>
      <c r="BC8279" s="6"/>
      <c r="BD8279" s="6"/>
      <c r="BE8279" s="6"/>
      <c r="BF8279" s="6"/>
      <c r="BG8279" s="172"/>
      <c r="BH8279" s="172"/>
      <c r="BI8279" s="172"/>
      <c r="BJ8279" s="6"/>
      <c r="BK8279" s="6"/>
      <c r="BL8279" s="6"/>
      <c r="BM8279" s="6"/>
      <c r="BN8279" s="6"/>
      <c r="BO8279" s="6"/>
      <c r="BP8279" s="6"/>
      <c r="BQ8279" s="6"/>
      <c r="BR8279" s="6"/>
      <c r="BS8279" s="6"/>
      <c r="BT8279" s="6"/>
      <c r="CG8279" s="432"/>
      <c r="CH8279" s="432"/>
      <c r="CL8279" s="174"/>
    </row>
    <row r="8280" spans="29:90" s="168" customFormat="1" x14ac:dyDescent="0.25">
      <c r="AC8280" s="175"/>
      <c r="AD8280" s="175"/>
      <c r="AE8280" s="175"/>
      <c r="AF8280" s="175"/>
      <c r="AG8280" s="175"/>
      <c r="AH8280" s="176"/>
      <c r="AM8280" s="6"/>
      <c r="AN8280" s="6"/>
      <c r="AO8280" s="6"/>
      <c r="AP8280" s="6"/>
      <c r="AQ8280" s="6"/>
      <c r="AR8280" s="6"/>
      <c r="AS8280" s="6"/>
      <c r="AT8280" s="6"/>
      <c r="AU8280" s="6"/>
      <c r="AV8280" s="6"/>
      <c r="AW8280" s="6"/>
      <c r="AX8280" s="6"/>
      <c r="AY8280" s="172"/>
      <c r="AZ8280" s="172"/>
      <c r="BA8280" s="172"/>
      <c r="BB8280" s="6"/>
      <c r="BC8280" s="6"/>
      <c r="BD8280" s="6"/>
      <c r="BE8280" s="6"/>
      <c r="BF8280" s="6"/>
      <c r="BG8280" s="172"/>
      <c r="BH8280" s="172"/>
      <c r="BI8280" s="172"/>
      <c r="BJ8280" s="6"/>
      <c r="BK8280" s="6"/>
      <c r="BL8280" s="6"/>
      <c r="BM8280" s="6"/>
      <c r="BN8280" s="6"/>
      <c r="BO8280" s="6"/>
      <c r="BP8280" s="6"/>
      <c r="BQ8280" s="6"/>
      <c r="BR8280" s="6"/>
      <c r="BS8280" s="6"/>
      <c r="BT8280" s="6"/>
      <c r="CG8280" s="432"/>
      <c r="CH8280" s="432"/>
      <c r="CL8280" s="174"/>
    </row>
    <row r="8281" spans="29:90" s="168" customFormat="1" x14ac:dyDescent="0.25">
      <c r="AC8281" s="175"/>
      <c r="AD8281" s="175"/>
      <c r="AE8281" s="175"/>
      <c r="AF8281" s="175"/>
      <c r="AG8281" s="175"/>
      <c r="AH8281" s="176"/>
      <c r="AM8281" s="6"/>
      <c r="AN8281" s="6"/>
      <c r="AO8281" s="6"/>
      <c r="AP8281" s="6"/>
      <c r="AQ8281" s="6"/>
      <c r="AR8281" s="6"/>
      <c r="AS8281" s="6"/>
      <c r="AT8281" s="6"/>
      <c r="AU8281" s="6"/>
      <c r="AV8281" s="6"/>
      <c r="AW8281" s="6"/>
      <c r="AX8281" s="6"/>
      <c r="AY8281" s="172"/>
      <c r="AZ8281" s="172"/>
      <c r="BA8281" s="172"/>
      <c r="BB8281" s="6"/>
      <c r="BC8281" s="6"/>
      <c r="BD8281" s="6"/>
      <c r="BE8281" s="6"/>
      <c r="BF8281" s="6"/>
      <c r="BG8281" s="172"/>
      <c r="BH8281" s="172"/>
      <c r="BI8281" s="172"/>
      <c r="BJ8281" s="6"/>
      <c r="BK8281" s="6"/>
      <c r="BL8281" s="6"/>
      <c r="BM8281" s="6"/>
      <c r="BN8281" s="6"/>
      <c r="BO8281" s="6"/>
      <c r="BP8281" s="6"/>
      <c r="BQ8281" s="6"/>
      <c r="BR8281" s="6"/>
      <c r="BS8281" s="6"/>
      <c r="BT8281" s="6"/>
      <c r="CG8281" s="432"/>
      <c r="CH8281" s="432"/>
      <c r="CL8281" s="174"/>
    </row>
    <row r="8282" spans="29:90" s="168" customFormat="1" x14ac:dyDescent="0.25">
      <c r="AC8282" s="175"/>
      <c r="AD8282" s="175"/>
      <c r="AE8282" s="175"/>
      <c r="AF8282" s="175"/>
      <c r="AG8282" s="175"/>
      <c r="AH8282" s="176"/>
      <c r="AM8282" s="6"/>
      <c r="AN8282" s="6"/>
      <c r="AO8282" s="6"/>
      <c r="AP8282" s="6"/>
      <c r="AQ8282" s="6"/>
      <c r="AR8282" s="6"/>
      <c r="AS8282" s="6"/>
      <c r="AT8282" s="6"/>
      <c r="AU8282" s="6"/>
      <c r="AV8282" s="6"/>
      <c r="AW8282" s="6"/>
      <c r="AX8282" s="6"/>
      <c r="AY8282" s="172"/>
      <c r="AZ8282" s="172"/>
      <c r="BA8282" s="172"/>
      <c r="BB8282" s="6"/>
      <c r="BC8282" s="6"/>
      <c r="BD8282" s="6"/>
      <c r="BE8282" s="6"/>
      <c r="BF8282" s="6"/>
      <c r="BG8282" s="172"/>
      <c r="BH8282" s="172"/>
      <c r="BI8282" s="172"/>
      <c r="BJ8282" s="6"/>
      <c r="BK8282" s="6"/>
      <c r="BL8282" s="6"/>
      <c r="BM8282" s="6"/>
      <c r="BN8282" s="6"/>
      <c r="BO8282" s="6"/>
      <c r="BP8282" s="6"/>
      <c r="BQ8282" s="6"/>
      <c r="BR8282" s="6"/>
      <c r="BS8282" s="6"/>
      <c r="BT8282" s="6"/>
      <c r="CG8282" s="432"/>
      <c r="CH8282" s="432"/>
      <c r="CL8282" s="174"/>
    </row>
    <row r="8283" spans="29:90" s="168" customFormat="1" x14ac:dyDescent="0.25">
      <c r="AC8283" s="175"/>
      <c r="AD8283" s="175"/>
      <c r="AE8283" s="175"/>
      <c r="AF8283" s="175"/>
      <c r="AG8283" s="175"/>
      <c r="AH8283" s="176"/>
      <c r="AM8283" s="6"/>
      <c r="AN8283" s="6"/>
      <c r="AO8283" s="6"/>
      <c r="AP8283" s="6"/>
      <c r="AQ8283" s="6"/>
      <c r="AR8283" s="6"/>
      <c r="AS8283" s="6"/>
      <c r="AT8283" s="6"/>
      <c r="AU8283" s="6"/>
      <c r="AV8283" s="6"/>
      <c r="AW8283" s="6"/>
      <c r="AX8283" s="6"/>
      <c r="AY8283" s="172"/>
      <c r="AZ8283" s="172"/>
      <c r="BA8283" s="172"/>
      <c r="BB8283" s="6"/>
      <c r="BC8283" s="6"/>
      <c r="BD8283" s="6"/>
      <c r="BE8283" s="6"/>
      <c r="BF8283" s="6"/>
      <c r="BG8283" s="172"/>
      <c r="BH8283" s="172"/>
      <c r="BI8283" s="172"/>
      <c r="BJ8283" s="6"/>
      <c r="BK8283" s="6"/>
      <c r="BL8283" s="6"/>
      <c r="BM8283" s="6"/>
      <c r="BN8283" s="6"/>
      <c r="BO8283" s="6"/>
      <c r="BP8283" s="6"/>
      <c r="BQ8283" s="6"/>
      <c r="BR8283" s="6"/>
      <c r="BS8283" s="6"/>
      <c r="BT8283" s="6"/>
      <c r="CG8283" s="432"/>
      <c r="CH8283" s="432"/>
      <c r="CL8283" s="174"/>
    </row>
    <row r="8284" spans="29:90" s="168" customFormat="1" x14ac:dyDescent="0.25">
      <c r="AC8284" s="175"/>
      <c r="AD8284" s="175"/>
      <c r="AE8284" s="175"/>
      <c r="AF8284" s="175"/>
      <c r="AG8284" s="175"/>
      <c r="AH8284" s="176"/>
      <c r="AM8284" s="6"/>
      <c r="AN8284" s="6"/>
      <c r="AO8284" s="6"/>
      <c r="AP8284" s="6"/>
      <c r="AQ8284" s="6"/>
      <c r="AR8284" s="6"/>
      <c r="AS8284" s="6"/>
      <c r="AT8284" s="6"/>
      <c r="AU8284" s="6"/>
      <c r="AV8284" s="6"/>
      <c r="AW8284" s="6"/>
      <c r="AX8284" s="6"/>
      <c r="AY8284" s="172"/>
      <c r="AZ8284" s="172"/>
      <c r="BA8284" s="172"/>
      <c r="BB8284" s="6"/>
      <c r="BC8284" s="6"/>
      <c r="BD8284" s="6"/>
      <c r="BE8284" s="6"/>
      <c r="BF8284" s="6"/>
      <c r="BG8284" s="172"/>
      <c r="BH8284" s="172"/>
      <c r="BI8284" s="172"/>
      <c r="BJ8284" s="6"/>
      <c r="BK8284" s="6"/>
      <c r="BL8284" s="6"/>
      <c r="BM8284" s="6"/>
      <c r="BN8284" s="6"/>
      <c r="BO8284" s="6"/>
      <c r="BP8284" s="6"/>
      <c r="BQ8284" s="6"/>
      <c r="BR8284" s="6"/>
      <c r="BS8284" s="6"/>
      <c r="BT8284" s="6"/>
      <c r="CG8284" s="432"/>
      <c r="CH8284" s="432"/>
      <c r="CL8284" s="174"/>
    </row>
    <row r="8285" spans="29:90" s="168" customFormat="1" x14ac:dyDescent="0.25">
      <c r="AC8285" s="175"/>
      <c r="AD8285" s="175"/>
      <c r="AE8285" s="175"/>
      <c r="AF8285" s="175"/>
      <c r="AG8285" s="175"/>
      <c r="AH8285" s="176"/>
      <c r="AM8285" s="6"/>
      <c r="AN8285" s="6"/>
      <c r="AO8285" s="6"/>
      <c r="AP8285" s="6"/>
      <c r="AQ8285" s="6"/>
      <c r="AR8285" s="6"/>
      <c r="AS8285" s="6"/>
      <c r="AT8285" s="6"/>
      <c r="AU8285" s="6"/>
      <c r="AV8285" s="6"/>
      <c r="AW8285" s="6"/>
      <c r="AX8285" s="6"/>
      <c r="AY8285" s="172"/>
      <c r="AZ8285" s="172"/>
      <c r="BA8285" s="172"/>
      <c r="BB8285" s="6"/>
      <c r="BC8285" s="6"/>
      <c r="BD8285" s="6"/>
      <c r="BE8285" s="6"/>
      <c r="BF8285" s="6"/>
      <c r="BG8285" s="172"/>
      <c r="BH8285" s="172"/>
      <c r="BI8285" s="172"/>
      <c r="BJ8285" s="6"/>
      <c r="BK8285" s="6"/>
      <c r="BL8285" s="6"/>
      <c r="BM8285" s="6"/>
      <c r="BN8285" s="6"/>
      <c r="BO8285" s="6"/>
      <c r="BP8285" s="6"/>
      <c r="BQ8285" s="6"/>
      <c r="BR8285" s="6"/>
      <c r="BS8285" s="6"/>
      <c r="BT8285" s="6"/>
      <c r="CG8285" s="432"/>
      <c r="CH8285" s="432"/>
      <c r="CL8285" s="174"/>
    </row>
    <row r="8286" spans="29:90" s="168" customFormat="1" x14ac:dyDescent="0.25">
      <c r="AC8286" s="175"/>
      <c r="AD8286" s="175"/>
      <c r="AE8286" s="175"/>
      <c r="AF8286" s="175"/>
      <c r="AG8286" s="175"/>
      <c r="AH8286" s="176"/>
      <c r="AM8286" s="6"/>
      <c r="AN8286" s="6"/>
      <c r="AO8286" s="6"/>
      <c r="AP8286" s="6"/>
      <c r="AQ8286" s="6"/>
      <c r="AR8286" s="6"/>
      <c r="AS8286" s="6"/>
      <c r="AT8286" s="6"/>
      <c r="AU8286" s="6"/>
      <c r="AV8286" s="6"/>
      <c r="AW8286" s="6"/>
      <c r="AX8286" s="6"/>
      <c r="AY8286" s="172"/>
      <c r="AZ8286" s="172"/>
      <c r="BA8286" s="172"/>
      <c r="BB8286" s="6"/>
      <c r="BC8286" s="6"/>
      <c r="BD8286" s="6"/>
      <c r="BE8286" s="6"/>
      <c r="BF8286" s="6"/>
      <c r="BG8286" s="172"/>
      <c r="BH8286" s="172"/>
      <c r="BI8286" s="172"/>
      <c r="BJ8286" s="6"/>
      <c r="BK8286" s="6"/>
      <c r="BL8286" s="6"/>
      <c r="BM8286" s="6"/>
      <c r="BN8286" s="6"/>
      <c r="BO8286" s="6"/>
      <c r="BP8286" s="6"/>
      <c r="BQ8286" s="6"/>
      <c r="BR8286" s="6"/>
      <c r="BS8286" s="6"/>
      <c r="BT8286" s="6"/>
      <c r="CG8286" s="432"/>
      <c r="CH8286" s="432"/>
      <c r="CL8286" s="174"/>
    </row>
    <row r="8287" spans="29:90" s="168" customFormat="1" x14ac:dyDescent="0.25">
      <c r="AC8287" s="175"/>
      <c r="AD8287" s="175"/>
      <c r="AE8287" s="175"/>
      <c r="AF8287" s="175"/>
      <c r="AG8287" s="175"/>
      <c r="AH8287" s="176"/>
      <c r="AM8287" s="6"/>
      <c r="AN8287" s="6"/>
      <c r="AO8287" s="6"/>
      <c r="AP8287" s="6"/>
      <c r="AQ8287" s="6"/>
      <c r="AR8287" s="6"/>
      <c r="AS8287" s="6"/>
      <c r="AT8287" s="6"/>
      <c r="AU8287" s="6"/>
      <c r="AV8287" s="6"/>
      <c r="AW8287" s="6"/>
      <c r="AX8287" s="6"/>
      <c r="AY8287" s="172"/>
      <c r="AZ8287" s="172"/>
      <c r="BA8287" s="172"/>
      <c r="BB8287" s="6"/>
      <c r="BC8287" s="6"/>
      <c r="BD8287" s="6"/>
      <c r="BE8287" s="6"/>
      <c r="BF8287" s="6"/>
      <c r="BG8287" s="172"/>
      <c r="BH8287" s="172"/>
      <c r="BI8287" s="172"/>
      <c r="BJ8287" s="6"/>
      <c r="BK8287" s="6"/>
      <c r="BL8287" s="6"/>
      <c r="BM8287" s="6"/>
      <c r="BN8287" s="6"/>
      <c r="BO8287" s="6"/>
      <c r="BP8287" s="6"/>
      <c r="BQ8287" s="6"/>
      <c r="BR8287" s="6"/>
      <c r="BS8287" s="6"/>
      <c r="BT8287" s="6"/>
      <c r="CG8287" s="432"/>
      <c r="CH8287" s="432"/>
      <c r="CL8287" s="174"/>
    </row>
    <row r="8288" spans="29:90" s="168" customFormat="1" x14ac:dyDescent="0.25">
      <c r="AC8288" s="175"/>
      <c r="AD8288" s="175"/>
      <c r="AE8288" s="175"/>
      <c r="AF8288" s="175"/>
      <c r="AG8288" s="175"/>
      <c r="AH8288" s="176"/>
      <c r="AM8288" s="6"/>
      <c r="AN8288" s="6"/>
      <c r="AO8288" s="6"/>
      <c r="AP8288" s="6"/>
      <c r="AQ8288" s="6"/>
      <c r="AR8288" s="6"/>
      <c r="AS8288" s="6"/>
      <c r="AT8288" s="6"/>
      <c r="AU8288" s="6"/>
      <c r="AV8288" s="6"/>
      <c r="AW8288" s="6"/>
      <c r="AX8288" s="6"/>
      <c r="AY8288" s="172"/>
      <c r="AZ8288" s="172"/>
      <c r="BA8288" s="172"/>
      <c r="BB8288" s="6"/>
      <c r="BC8288" s="6"/>
      <c r="BD8288" s="6"/>
      <c r="BE8288" s="6"/>
      <c r="BF8288" s="6"/>
      <c r="BG8288" s="172"/>
      <c r="BH8288" s="172"/>
      <c r="BI8288" s="172"/>
      <c r="BJ8288" s="6"/>
      <c r="BK8288" s="6"/>
      <c r="BL8288" s="6"/>
      <c r="BM8288" s="6"/>
      <c r="BN8288" s="6"/>
      <c r="BO8288" s="6"/>
      <c r="BP8288" s="6"/>
      <c r="BQ8288" s="6"/>
      <c r="BR8288" s="6"/>
      <c r="BS8288" s="6"/>
      <c r="BT8288" s="6"/>
      <c r="CG8288" s="432"/>
      <c r="CH8288" s="432"/>
      <c r="CL8288" s="174"/>
    </row>
    <row r="8289" spans="29:90" s="168" customFormat="1" x14ac:dyDescent="0.25">
      <c r="AC8289" s="175"/>
      <c r="AD8289" s="175"/>
      <c r="AE8289" s="175"/>
      <c r="AF8289" s="175"/>
      <c r="AG8289" s="175"/>
      <c r="AH8289" s="176"/>
      <c r="AM8289" s="6"/>
      <c r="AN8289" s="6"/>
      <c r="AO8289" s="6"/>
      <c r="AP8289" s="6"/>
      <c r="AQ8289" s="6"/>
      <c r="AR8289" s="6"/>
      <c r="AS8289" s="6"/>
      <c r="AT8289" s="6"/>
      <c r="AU8289" s="6"/>
      <c r="AV8289" s="6"/>
      <c r="AW8289" s="6"/>
      <c r="AX8289" s="6"/>
      <c r="AY8289" s="172"/>
      <c r="AZ8289" s="172"/>
      <c r="BA8289" s="172"/>
      <c r="BB8289" s="6"/>
      <c r="BC8289" s="6"/>
      <c r="BD8289" s="6"/>
      <c r="BE8289" s="6"/>
      <c r="BF8289" s="6"/>
      <c r="BG8289" s="172"/>
      <c r="BH8289" s="172"/>
      <c r="BI8289" s="172"/>
      <c r="BJ8289" s="6"/>
      <c r="BK8289" s="6"/>
      <c r="BL8289" s="6"/>
      <c r="BM8289" s="6"/>
      <c r="BN8289" s="6"/>
      <c r="BO8289" s="6"/>
      <c r="BP8289" s="6"/>
      <c r="BQ8289" s="6"/>
      <c r="BR8289" s="6"/>
      <c r="BS8289" s="6"/>
      <c r="BT8289" s="6"/>
      <c r="CG8289" s="432"/>
      <c r="CH8289" s="432"/>
      <c r="CL8289" s="174"/>
    </row>
    <row r="8290" spans="29:90" s="168" customFormat="1" x14ac:dyDescent="0.25">
      <c r="AC8290" s="175"/>
      <c r="AD8290" s="175"/>
      <c r="AE8290" s="175"/>
      <c r="AF8290" s="175"/>
      <c r="AG8290" s="175"/>
      <c r="AH8290" s="176"/>
      <c r="AM8290" s="6"/>
      <c r="AN8290" s="6"/>
      <c r="AO8290" s="6"/>
      <c r="AP8290" s="6"/>
      <c r="AQ8290" s="6"/>
      <c r="AR8290" s="6"/>
      <c r="AS8290" s="6"/>
      <c r="AT8290" s="6"/>
      <c r="AU8290" s="6"/>
      <c r="AV8290" s="6"/>
      <c r="AW8290" s="6"/>
      <c r="AX8290" s="6"/>
      <c r="AY8290" s="172"/>
      <c r="AZ8290" s="172"/>
      <c r="BA8290" s="172"/>
      <c r="BB8290" s="6"/>
      <c r="BC8290" s="6"/>
      <c r="BD8290" s="6"/>
      <c r="BE8290" s="6"/>
      <c r="BF8290" s="6"/>
      <c r="BG8290" s="172"/>
      <c r="BH8290" s="172"/>
      <c r="BI8290" s="172"/>
      <c r="BJ8290" s="6"/>
      <c r="BK8290" s="6"/>
      <c r="BL8290" s="6"/>
      <c r="BM8290" s="6"/>
      <c r="BN8290" s="6"/>
      <c r="BO8290" s="6"/>
      <c r="BP8290" s="6"/>
      <c r="BQ8290" s="6"/>
      <c r="BR8290" s="6"/>
      <c r="BS8290" s="6"/>
      <c r="BT8290" s="6"/>
      <c r="CG8290" s="432"/>
      <c r="CH8290" s="432"/>
      <c r="CL8290" s="174"/>
    </row>
    <row r="8291" spans="29:90" s="168" customFormat="1" x14ac:dyDescent="0.25">
      <c r="AC8291" s="175"/>
      <c r="AD8291" s="175"/>
      <c r="AE8291" s="175"/>
      <c r="AF8291" s="175"/>
      <c r="AG8291" s="175"/>
      <c r="AH8291" s="176"/>
      <c r="AM8291" s="6"/>
      <c r="AN8291" s="6"/>
      <c r="AO8291" s="6"/>
      <c r="AP8291" s="6"/>
      <c r="AQ8291" s="6"/>
      <c r="AR8291" s="6"/>
      <c r="AS8291" s="6"/>
      <c r="AT8291" s="6"/>
      <c r="AU8291" s="6"/>
      <c r="AV8291" s="6"/>
      <c r="AW8291" s="6"/>
      <c r="AX8291" s="6"/>
      <c r="AY8291" s="172"/>
      <c r="AZ8291" s="172"/>
      <c r="BA8291" s="172"/>
      <c r="BB8291" s="6"/>
      <c r="BC8291" s="6"/>
      <c r="BD8291" s="6"/>
      <c r="BE8291" s="6"/>
      <c r="BF8291" s="6"/>
      <c r="BG8291" s="172"/>
      <c r="BH8291" s="172"/>
      <c r="BI8291" s="172"/>
      <c r="BJ8291" s="6"/>
      <c r="BK8291" s="6"/>
      <c r="BL8291" s="6"/>
      <c r="BM8291" s="6"/>
      <c r="BN8291" s="6"/>
      <c r="BO8291" s="6"/>
      <c r="BP8291" s="6"/>
      <c r="BQ8291" s="6"/>
      <c r="BR8291" s="6"/>
      <c r="BS8291" s="6"/>
      <c r="BT8291" s="6"/>
      <c r="CG8291" s="432"/>
      <c r="CH8291" s="432"/>
      <c r="CL8291" s="174"/>
    </row>
    <row r="8292" spans="29:90" s="168" customFormat="1" x14ac:dyDescent="0.25">
      <c r="AC8292" s="175"/>
      <c r="AD8292" s="175"/>
      <c r="AE8292" s="175"/>
      <c r="AF8292" s="175"/>
      <c r="AG8292" s="175"/>
      <c r="AH8292" s="176"/>
      <c r="AM8292" s="6"/>
      <c r="AN8292" s="6"/>
      <c r="AO8292" s="6"/>
      <c r="AP8292" s="6"/>
      <c r="AQ8292" s="6"/>
      <c r="AR8292" s="6"/>
      <c r="AS8292" s="6"/>
      <c r="AT8292" s="6"/>
      <c r="AU8292" s="6"/>
      <c r="AV8292" s="6"/>
      <c r="AW8292" s="6"/>
      <c r="AX8292" s="6"/>
      <c r="AY8292" s="172"/>
      <c r="AZ8292" s="172"/>
      <c r="BA8292" s="172"/>
      <c r="BB8292" s="6"/>
      <c r="BC8292" s="6"/>
      <c r="BD8292" s="6"/>
      <c r="BE8292" s="6"/>
      <c r="BF8292" s="6"/>
      <c r="BG8292" s="172"/>
      <c r="BH8292" s="172"/>
      <c r="BI8292" s="172"/>
      <c r="BJ8292" s="6"/>
      <c r="BK8292" s="6"/>
      <c r="BL8292" s="6"/>
      <c r="BM8292" s="6"/>
      <c r="BN8292" s="6"/>
      <c r="BO8292" s="6"/>
      <c r="BP8292" s="6"/>
      <c r="BQ8292" s="6"/>
      <c r="BR8292" s="6"/>
      <c r="BS8292" s="6"/>
      <c r="BT8292" s="6"/>
      <c r="CG8292" s="432"/>
      <c r="CH8292" s="432"/>
      <c r="CL8292" s="174"/>
    </row>
    <row r="8293" spans="29:90" s="168" customFormat="1" x14ac:dyDescent="0.25">
      <c r="AC8293" s="175"/>
      <c r="AD8293" s="175"/>
      <c r="AE8293" s="175"/>
      <c r="AF8293" s="175"/>
      <c r="AG8293" s="175"/>
      <c r="AH8293" s="176"/>
      <c r="AM8293" s="6"/>
      <c r="AN8293" s="6"/>
      <c r="AO8293" s="6"/>
      <c r="AP8293" s="6"/>
      <c r="AQ8293" s="6"/>
      <c r="AR8293" s="6"/>
      <c r="AS8293" s="6"/>
      <c r="AT8293" s="6"/>
      <c r="AU8293" s="6"/>
      <c r="AV8293" s="6"/>
      <c r="AW8293" s="6"/>
      <c r="AX8293" s="6"/>
      <c r="AY8293" s="172"/>
      <c r="AZ8293" s="172"/>
      <c r="BA8293" s="172"/>
      <c r="BB8293" s="6"/>
      <c r="BC8293" s="6"/>
      <c r="BD8293" s="6"/>
      <c r="BE8293" s="6"/>
      <c r="BF8293" s="6"/>
      <c r="BG8293" s="172"/>
      <c r="BH8293" s="172"/>
      <c r="BI8293" s="172"/>
      <c r="BJ8293" s="6"/>
      <c r="BK8293" s="6"/>
      <c r="BL8293" s="6"/>
      <c r="BM8293" s="6"/>
      <c r="BN8293" s="6"/>
      <c r="BO8293" s="6"/>
      <c r="BP8293" s="6"/>
      <c r="BQ8293" s="6"/>
      <c r="BR8293" s="6"/>
      <c r="BS8293" s="6"/>
      <c r="BT8293" s="6"/>
      <c r="CG8293" s="432"/>
      <c r="CH8293" s="432"/>
      <c r="CL8293" s="174"/>
    </row>
    <row r="8294" spans="29:90" s="168" customFormat="1" x14ac:dyDescent="0.25">
      <c r="AC8294" s="175"/>
      <c r="AD8294" s="175"/>
      <c r="AE8294" s="175"/>
      <c r="AF8294" s="175"/>
      <c r="AG8294" s="175"/>
      <c r="AH8294" s="176"/>
      <c r="AM8294" s="6"/>
      <c r="AN8294" s="6"/>
      <c r="AO8294" s="6"/>
      <c r="AP8294" s="6"/>
      <c r="AQ8294" s="6"/>
      <c r="AR8294" s="6"/>
      <c r="AS8294" s="6"/>
      <c r="AT8294" s="6"/>
      <c r="AU8294" s="6"/>
      <c r="AV8294" s="6"/>
      <c r="AW8294" s="6"/>
      <c r="AX8294" s="6"/>
      <c r="AY8294" s="172"/>
      <c r="AZ8294" s="172"/>
      <c r="BA8294" s="172"/>
      <c r="BB8294" s="6"/>
      <c r="BC8294" s="6"/>
      <c r="BD8294" s="6"/>
      <c r="BE8294" s="6"/>
      <c r="BF8294" s="6"/>
      <c r="BG8294" s="172"/>
      <c r="BH8294" s="172"/>
      <c r="BI8294" s="172"/>
      <c r="BJ8294" s="6"/>
      <c r="BK8294" s="6"/>
      <c r="BL8294" s="6"/>
      <c r="BM8294" s="6"/>
      <c r="BN8294" s="6"/>
      <c r="BO8294" s="6"/>
      <c r="BP8294" s="6"/>
      <c r="BQ8294" s="6"/>
      <c r="BR8294" s="6"/>
      <c r="BS8294" s="6"/>
      <c r="BT8294" s="6"/>
      <c r="CG8294" s="432"/>
      <c r="CH8294" s="432"/>
      <c r="CL8294" s="174"/>
    </row>
    <row r="8295" spans="29:90" s="168" customFormat="1" x14ac:dyDescent="0.25">
      <c r="AC8295" s="175"/>
      <c r="AD8295" s="175"/>
      <c r="AE8295" s="175"/>
      <c r="AF8295" s="175"/>
      <c r="AG8295" s="175"/>
      <c r="AH8295" s="176"/>
      <c r="AM8295" s="6"/>
      <c r="AN8295" s="6"/>
      <c r="AO8295" s="6"/>
      <c r="AP8295" s="6"/>
      <c r="AQ8295" s="6"/>
      <c r="AR8295" s="6"/>
      <c r="AS8295" s="6"/>
      <c r="AT8295" s="6"/>
      <c r="AU8295" s="6"/>
      <c r="AV8295" s="6"/>
      <c r="AW8295" s="6"/>
      <c r="AX8295" s="6"/>
      <c r="AY8295" s="172"/>
      <c r="AZ8295" s="172"/>
      <c r="BA8295" s="172"/>
      <c r="BB8295" s="6"/>
      <c r="BC8295" s="6"/>
      <c r="BD8295" s="6"/>
      <c r="BE8295" s="6"/>
      <c r="BF8295" s="6"/>
      <c r="BG8295" s="172"/>
      <c r="BH8295" s="172"/>
      <c r="BI8295" s="172"/>
      <c r="BJ8295" s="6"/>
      <c r="BK8295" s="6"/>
      <c r="BL8295" s="6"/>
      <c r="BM8295" s="6"/>
      <c r="BN8295" s="6"/>
      <c r="BO8295" s="6"/>
      <c r="BP8295" s="6"/>
      <c r="BQ8295" s="6"/>
      <c r="BR8295" s="6"/>
      <c r="BS8295" s="6"/>
      <c r="BT8295" s="6"/>
      <c r="CG8295" s="432"/>
      <c r="CH8295" s="432"/>
      <c r="CL8295" s="174"/>
    </row>
    <row r="8296" spans="29:90" s="168" customFormat="1" x14ac:dyDescent="0.25">
      <c r="AC8296" s="175"/>
      <c r="AD8296" s="175"/>
      <c r="AE8296" s="175"/>
      <c r="AF8296" s="175"/>
      <c r="AG8296" s="175"/>
      <c r="AH8296" s="176"/>
      <c r="AM8296" s="6"/>
      <c r="AN8296" s="6"/>
      <c r="AO8296" s="6"/>
      <c r="AP8296" s="6"/>
      <c r="AQ8296" s="6"/>
      <c r="AR8296" s="6"/>
      <c r="AS8296" s="6"/>
      <c r="AT8296" s="6"/>
      <c r="AU8296" s="6"/>
      <c r="AV8296" s="6"/>
      <c r="AW8296" s="6"/>
      <c r="AX8296" s="6"/>
      <c r="AY8296" s="172"/>
      <c r="AZ8296" s="172"/>
      <c r="BA8296" s="172"/>
      <c r="BB8296" s="6"/>
      <c r="BC8296" s="6"/>
      <c r="BD8296" s="6"/>
      <c r="BE8296" s="6"/>
      <c r="BF8296" s="6"/>
      <c r="BG8296" s="172"/>
      <c r="BH8296" s="172"/>
      <c r="BI8296" s="172"/>
      <c r="BJ8296" s="6"/>
      <c r="BK8296" s="6"/>
      <c r="BL8296" s="6"/>
      <c r="BM8296" s="6"/>
      <c r="BN8296" s="6"/>
      <c r="BO8296" s="6"/>
      <c r="BP8296" s="6"/>
      <c r="BQ8296" s="6"/>
      <c r="BR8296" s="6"/>
      <c r="BS8296" s="6"/>
      <c r="BT8296" s="6"/>
      <c r="CG8296" s="432"/>
      <c r="CH8296" s="432"/>
      <c r="CL8296" s="174"/>
    </row>
    <row r="8297" spans="29:90" s="168" customFormat="1" x14ac:dyDescent="0.25">
      <c r="AC8297" s="175"/>
      <c r="AD8297" s="175"/>
      <c r="AE8297" s="175"/>
      <c r="AF8297" s="175"/>
      <c r="AG8297" s="175"/>
      <c r="AH8297" s="176"/>
      <c r="AM8297" s="6"/>
      <c r="AN8297" s="6"/>
      <c r="AO8297" s="6"/>
      <c r="AP8297" s="6"/>
      <c r="AQ8297" s="6"/>
      <c r="AR8297" s="6"/>
      <c r="AS8297" s="6"/>
      <c r="AT8297" s="6"/>
      <c r="AU8297" s="6"/>
      <c r="AV8297" s="6"/>
      <c r="AW8297" s="6"/>
      <c r="AX8297" s="6"/>
      <c r="AY8297" s="172"/>
      <c r="AZ8297" s="172"/>
      <c r="BA8297" s="172"/>
      <c r="BB8297" s="6"/>
      <c r="BC8297" s="6"/>
      <c r="BD8297" s="6"/>
      <c r="BE8297" s="6"/>
      <c r="BF8297" s="6"/>
      <c r="BG8297" s="172"/>
      <c r="BH8297" s="172"/>
      <c r="BI8297" s="172"/>
      <c r="BJ8297" s="6"/>
      <c r="BK8297" s="6"/>
      <c r="BL8297" s="6"/>
      <c r="BM8297" s="6"/>
      <c r="BN8297" s="6"/>
      <c r="BO8297" s="6"/>
      <c r="BP8297" s="6"/>
      <c r="BQ8297" s="6"/>
      <c r="BR8297" s="6"/>
      <c r="BS8297" s="6"/>
      <c r="BT8297" s="6"/>
      <c r="CG8297" s="432"/>
      <c r="CH8297" s="432"/>
      <c r="CL8297" s="174"/>
    </row>
    <row r="8298" spans="29:90" s="168" customFormat="1" x14ac:dyDescent="0.25">
      <c r="AC8298" s="175"/>
      <c r="AD8298" s="175"/>
      <c r="AE8298" s="175"/>
      <c r="AF8298" s="175"/>
      <c r="AG8298" s="175"/>
      <c r="AH8298" s="176"/>
      <c r="AM8298" s="6"/>
      <c r="AN8298" s="6"/>
      <c r="AO8298" s="6"/>
      <c r="AP8298" s="6"/>
      <c r="AQ8298" s="6"/>
      <c r="AR8298" s="6"/>
      <c r="AS8298" s="6"/>
      <c r="AT8298" s="6"/>
      <c r="AU8298" s="6"/>
      <c r="AV8298" s="6"/>
      <c r="AW8298" s="6"/>
      <c r="AX8298" s="6"/>
      <c r="AY8298" s="172"/>
      <c r="AZ8298" s="172"/>
      <c r="BA8298" s="172"/>
      <c r="BB8298" s="6"/>
      <c r="BC8298" s="6"/>
      <c r="BD8298" s="6"/>
      <c r="BE8298" s="6"/>
      <c r="BF8298" s="6"/>
      <c r="BG8298" s="172"/>
      <c r="BH8298" s="172"/>
      <c r="BI8298" s="172"/>
      <c r="BJ8298" s="6"/>
      <c r="BK8298" s="6"/>
      <c r="BL8298" s="6"/>
      <c r="BM8298" s="6"/>
      <c r="BN8298" s="6"/>
      <c r="BO8298" s="6"/>
      <c r="BP8298" s="6"/>
      <c r="BQ8298" s="6"/>
      <c r="BR8298" s="6"/>
      <c r="BS8298" s="6"/>
      <c r="BT8298" s="6"/>
      <c r="CG8298" s="432"/>
      <c r="CH8298" s="432"/>
      <c r="CL8298" s="174"/>
    </row>
    <row r="8299" spans="29:90" s="168" customFormat="1" x14ac:dyDescent="0.25">
      <c r="AC8299" s="175"/>
      <c r="AD8299" s="175"/>
      <c r="AE8299" s="175"/>
      <c r="AF8299" s="175"/>
      <c r="AG8299" s="175"/>
      <c r="AH8299" s="176"/>
      <c r="AM8299" s="6"/>
      <c r="AN8299" s="6"/>
      <c r="AO8299" s="6"/>
      <c r="AP8299" s="6"/>
      <c r="AQ8299" s="6"/>
      <c r="AR8299" s="6"/>
      <c r="AS8299" s="6"/>
      <c r="AT8299" s="6"/>
      <c r="AU8299" s="6"/>
      <c r="AV8299" s="6"/>
      <c r="AW8299" s="6"/>
      <c r="AX8299" s="6"/>
      <c r="AY8299" s="172"/>
      <c r="AZ8299" s="172"/>
      <c r="BA8299" s="172"/>
      <c r="BB8299" s="6"/>
      <c r="BC8299" s="6"/>
      <c r="BD8299" s="6"/>
      <c r="BE8299" s="6"/>
      <c r="BF8299" s="6"/>
      <c r="BG8299" s="172"/>
      <c r="BH8299" s="172"/>
      <c r="BI8299" s="172"/>
      <c r="BJ8299" s="6"/>
      <c r="BK8299" s="6"/>
      <c r="BL8299" s="6"/>
      <c r="BM8299" s="6"/>
      <c r="BN8299" s="6"/>
      <c r="BO8299" s="6"/>
      <c r="BP8299" s="6"/>
      <c r="BQ8299" s="6"/>
      <c r="BR8299" s="6"/>
      <c r="BS8299" s="6"/>
      <c r="BT8299" s="6"/>
      <c r="CG8299" s="432"/>
      <c r="CH8299" s="432"/>
      <c r="CL8299" s="174"/>
    </row>
    <row r="8300" spans="29:90" s="168" customFormat="1" x14ac:dyDescent="0.25">
      <c r="AC8300" s="175"/>
      <c r="AD8300" s="175"/>
      <c r="AE8300" s="175"/>
      <c r="AF8300" s="175"/>
      <c r="AG8300" s="175"/>
      <c r="AH8300" s="176"/>
      <c r="AM8300" s="6"/>
      <c r="AN8300" s="6"/>
      <c r="AO8300" s="6"/>
      <c r="AP8300" s="6"/>
      <c r="AQ8300" s="6"/>
      <c r="AR8300" s="6"/>
      <c r="AS8300" s="6"/>
      <c r="AT8300" s="6"/>
      <c r="AU8300" s="6"/>
      <c r="AV8300" s="6"/>
      <c r="AW8300" s="6"/>
      <c r="AX8300" s="6"/>
      <c r="AY8300" s="172"/>
      <c r="AZ8300" s="172"/>
      <c r="BA8300" s="172"/>
      <c r="BB8300" s="6"/>
      <c r="BC8300" s="6"/>
      <c r="BD8300" s="6"/>
      <c r="BE8300" s="6"/>
      <c r="BF8300" s="6"/>
      <c r="BG8300" s="172"/>
      <c r="BH8300" s="172"/>
      <c r="BI8300" s="172"/>
      <c r="BJ8300" s="6"/>
      <c r="BK8300" s="6"/>
      <c r="BL8300" s="6"/>
      <c r="BM8300" s="6"/>
      <c r="BN8300" s="6"/>
      <c r="BO8300" s="6"/>
      <c r="BP8300" s="6"/>
      <c r="BQ8300" s="6"/>
      <c r="BR8300" s="6"/>
      <c r="BS8300" s="6"/>
      <c r="BT8300" s="6"/>
      <c r="CG8300" s="432"/>
      <c r="CH8300" s="432"/>
      <c r="CL8300" s="174"/>
    </row>
    <row r="8301" spans="29:90" s="168" customFormat="1" x14ac:dyDescent="0.25">
      <c r="AC8301" s="175"/>
      <c r="AD8301" s="175"/>
      <c r="AE8301" s="175"/>
      <c r="AF8301" s="175"/>
      <c r="AG8301" s="175"/>
      <c r="AH8301" s="176"/>
      <c r="AM8301" s="6"/>
      <c r="AN8301" s="6"/>
      <c r="AO8301" s="6"/>
      <c r="AP8301" s="6"/>
      <c r="AQ8301" s="6"/>
      <c r="AR8301" s="6"/>
      <c r="AS8301" s="6"/>
      <c r="AT8301" s="6"/>
      <c r="AU8301" s="6"/>
      <c r="AV8301" s="6"/>
      <c r="AW8301" s="6"/>
      <c r="AX8301" s="6"/>
      <c r="AY8301" s="172"/>
      <c r="AZ8301" s="172"/>
      <c r="BA8301" s="172"/>
      <c r="BB8301" s="6"/>
      <c r="BC8301" s="6"/>
      <c r="BD8301" s="6"/>
      <c r="BE8301" s="6"/>
      <c r="BF8301" s="6"/>
      <c r="BG8301" s="172"/>
      <c r="BH8301" s="172"/>
      <c r="BI8301" s="172"/>
      <c r="BJ8301" s="6"/>
      <c r="BK8301" s="6"/>
      <c r="BL8301" s="6"/>
      <c r="BM8301" s="6"/>
      <c r="BN8301" s="6"/>
      <c r="BO8301" s="6"/>
      <c r="BP8301" s="6"/>
      <c r="BQ8301" s="6"/>
      <c r="BR8301" s="6"/>
      <c r="BS8301" s="6"/>
      <c r="BT8301" s="6"/>
      <c r="CG8301" s="432"/>
      <c r="CH8301" s="432"/>
      <c r="CL8301" s="174"/>
    </row>
    <row r="8302" spans="29:90" s="168" customFormat="1" x14ac:dyDescent="0.25">
      <c r="AC8302" s="175"/>
      <c r="AD8302" s="175"/>
      <c r="AE8302" s="175"/>
      <c r="AF8302" s="175"/>
      <c r="AG8302" s="175"/>
      <c r="AH8302" s="176"/>
      <c r="AM8302" s="6"/>
      <c r="AN8302" s="6"/>
      <c r="AO8302" s="6"/>
      <c r="AP8302" s="6"/>
      <c r="AQ8302" s="6"/>
      <c r="AR8302" s="6"/>
      <c r="AS8302" s="6"/>
      <c r="AT8302" s="6"/>
      <c r="AU8302" s="6"/>
      <c r="AV8302" s="6"/>
      <c r="AW8302" s="6"/>
      <c r="AX8302" s="6"/>
      <c r="AY8302" s="172"/>
      <c r="AZ8302" s="172"/>
      <c r="BA8302" s="172"/>
      <c r="BB8302" s="6"/>
      <c r="BC8302" s="6"/>
      <c r="BD8302" s="6"/>
      <c r="BE8302" s="6"/>
      <c r="BF8302" s="6"/>
      <c r="BG8302" s="172"/>
      <c r="BH8302" s="172"/>
      <c r="BI8302" s="172"/>
      <c r="BJ8302" s="6"/>
      <c r="BK8302" s="6"/>
      <c r="BL8302" s="6"/>
      <c r="BM8302" s="6"/>
      <c r="BN8302" s="6"/>
      <c r="BO8302" s="6"/>
      <c r="BP8302" s="6"/>
      <c r="BQ8302" s="6"/>
      <c r="BR8302" s="6"/>
      <c r="BS8302" s="6"/>
      <c r="BT8302" s="6"/>
      <c r="CG8302" s="432"/>
      <c r="CH8302" s="432"/>
      <c r="CL8302" s="174"/>
    </row>
    <row r="8303" spans="29:90" s="168" customFormat="1" x14ac:dyDescent="0.25">
      <c r="AC8303" s="175"/>
      <c r="AD8303" s="175"/>
      <c r="AE8303" s="175"/>
      <c r="AF8303" s="175"/>
      <c r="AG8303" s="175"/>
      <c r="AH8303" s="176"/>
      <c r="AM8303" s="6"/>
      <c r="AN8303" s="6"/>
      <c r="AO8303" s="6"/>
      <c r="AP8303" s="6"/>
      <c r="AQ8303" s="6"/>
      <c r="AR8303" s="6"/>
      <c r="AS8303" s="6"/>
      <c r="AT8303" s="6"/>
      <c r="AU8303" s="6"/>
      <c r="AV8303" s="6"/>
      <c r="AW8303" s="6"/>
      <c r="AX8303" s="6"/>
      <c r="AY8303" s="172"/>
      <c r="AZ8303" s="172"/>
      <c r="BA8303" s="172"/>
      <c r="BB8303" s="6"/>
      <c r="BC8303" s="6"/>
      <c r="BD8303" s="6"/>
      <c r="BE8303" s="6"/>
      <c r="BF8303" s="6"/>
      <c r="BG8303" s="172"/>
      <c r="BH8303" s="172"/>
      <c r="BI8303" s="172"/>
      <c r="BJ8303" s="6"/>
      <c r="BK8303" s="6"/>
      <c r="BL8303" s="6"/>
      <c r="BM8303" s="6"/>
      <c r="BN8303" s="6"/>
      <c r="BO8303" s="6"/>
      <c r="BP8303" s="6"/>
      <c r="BQ8303" s="6"/>
      <c r="BR8303" s="6"/>
      <c r="BS8303" s="6"/>
      <c r="BT8303" s="6"/>
      <c r="CG8303" s="432"/>
      <c r="CH8303" s="432"/>
      <c r="CL8303" s="174"/>
    </row>
    <row r="8304" spans="29:90" s="168" customFormat="1" x14ac:dyDescent="0.25">
      <c r="AC8304" s="175"/>
      <c r="AD8304" s="175"/>
      <c r="AE8304" s="175"/>
      <c r="AF8304" s="175"/>
      <c r="AG8304" s="175"/>
      <c r="AH8304" s="176"/>
      <c r="AM8304" s="6"/>
      <c r="AN8304" s="6"/>
      <c r="AO8304" s="6"/>
      <c r="AP8304" s="6"/>
      <c r="AQ8304" s="6"/>
      <c r="AR8304" s="6"/>
      <c r="AS8304" s="6"/>
      <c r="AT8304" s="6"/>
      <c r="AU8304" s="6"/>
      <c r="AV8304" s="6"/>
      <c r="AW8304" s="6"/>
      <c r="AX8304" s="6"/>
      <c r="AY8304" s="172"/>
      <c r="AZ8304" s="172"/>
      <c r="BA8304" s="172"/>
      <c r="BB8304" s="6"/>
      <c r="BC8304" s="6"/>
      <c r="BD8304" s="6"/>
      <c r="BE8304" s="6"/>
      <c r="BF8304" s="6"/>
      <c r="BG8304" s="172"/>
      <c r="BH8304" s="172"/>
      <c r="BI8304" s="172"/>
      <c r="BJ8304" s="6"/>
      <c r="BK8304" s="6"/>
      <c r="BL8304" s="6"/>
      <c r="BM8304" s="6"/>
      <c r="BN8304" s="6"/>
      <c r="BO8304" s="6"/>
      <c r="BP8304" s="6"/>
      <c r="BQ8304" s="6"/>
      <c r="BR8304" s="6"/>
      <c r="BS8304" s="6"/>
      <c r="BT8304" s="6"/>
      <c r="CG8304" s="432"/>
      <c r="CH8304" s="432"/>
      <c r="CL8304" s="174"/>
    </row>
    <row r="8305" spans="29:90" s="168" customFormat="1" x14ac:dyDescent="0.25">
      <c r="AC8305" s="175"/>
      <c r="AD8305" s="175"/>
      <c r="AE8305" s="175"/>
      <c r="AF8305" s="175"/>
      <c r="AG8305" s="175"/>
      <c r="AH8305" s="176"/>
      <c r="AM8305" s="6"/>
      <c r="AN8305" s="6"/>
      <c r="AO8305" s="6"/>
      <c r="AP8305" s="6"/>
      <c r="AQ8305" s="6"/>
      <c r="AR8305" s="6"/>
      <c r="AS8305" s="6"/>
      <c r="AT8305" s="6"/>
      <c r="AU8305" s="6"/>
      <c r="AV8305" s="6"/>
      <c r="AW8305" s="6"/>
      <c r="AX8305" s="6"/>
      <c r="AY8305" s="172"/>
      <c r="AZ8305" s="172"/>
      <c r="BA8305" s="172"/>
      <c r="BB8305" s="6"/>
      <c r="BC8305" s="6"/>
      <c r="BD8305" s="6"/>
      <c r="BE8305" s="6"/>
      <c r="BF8305" s="6"/>
      <c r="BG8305" s="172"/>
      <c r="BH8305" s="172"/>
      <c r="BI8305" s="172"/>
      <c r="BJ8305" s="6"/>
      <c r="BK8305" s="6"/>
      <c r="BL8305" s="6"/>
      <c r="BM8305" s="6"/>
      <c r="BN8305" s="6"/>
      <c r="BO8305" s="6"/>
      <c r="BP8305" s="6"/>
      <c r="BQ8305" s="6"/>
      <c r="BR8305" s="6"/>
      <c r="BS8305" s="6"/>
      <c r="BT8305" s="6"/>
      <c r="CG8305" s="432"/>
      <c r="CH8305" s="432"/>
      <c r="CL8305" s="174"/>
    </row>
    <row r="8306" spans="29:90" s="168" customFormat="1" x14ac:dyDescent="0.25">
      <c r="AC8306" s="175"/>
      <c r="AD8306" s="175"/>
      <c r="AE8306" s="175"/>
      <c r="AF8306" s="175"/>
      <c r="AG8306" s="175"/>
      <c r="AH8306" s="176"/>
      <c r="AM8306" s="6"/>
      <c r="AN8306" s="6"/>
      <c r="AO8306" s="6"/>
      <c r="AP8306" s="6"/>
      <c r="AQ8306" s="6"/>
      <c r="AR8306" s="6"/>
      <c r="AS8306" s="6"/>
      <c r="AT8306" s="6"/>
      <c r="AU8306" s="6"/>
      <c r="AV8306" s="6"/>
      <c r="AW8306" s="6"/>
      <c r="AX8306" s="6"/>
      <c r="AY8306" s="172"/>
      <c r="AZ8306" s="172"/>
      <c r="BA8306" s="172"/>
      <c r="BB8306" s="6"/>
      <c r="BC8306" s="6"/>
      <c r="BD8306" s="6"/>
      <c r="BE8306" s="6"/>
      <c r="BF8306" s="6"/>
      <c r="BG8306" s="172"/>
      <c r="BH8306" s="172"/>
      <c r="BI8306" s="172"/>
      <c r="BJ8306" s="6"/>
      <c r="BK8306" s="6"/>
      <c r="BL8306" s="6"/>
      <c r="BM8306" s="6"/>
      <c r="BN8306" s="6"/>
      <c r="BO8306" s="6"/>
      <c r="BP8306" s="6"/>
      <c r="BQ8306" s="6"/>
      <c r="BR8306" s="6"/>
      <c r="BS8306" s="6"/>
      <c r="BT8306" s="6"/>
      <c r="CG8306" s="432"/>
      <c r="CH8306" s="432"/>
      <c r="CL8306" s="174"/>
    </row>
    <row r="8307" spans="29:90" s="168" customFormat="1" x14ac:dyDescent="0.25">
      <c r="AC8307" s="175"/>
      <c r="AD8307" s="175"/>
      <c r="AE8307" s="175"/>
      <c r="AF8307" s="175"/>
      <c r="AG8307" s="175"/>
      <c r="AH8307" s="176"/>
      <c r="AM8307" s="6"/>
      <c r="AN8307" s="6"/>
      <c r="AO8307" s="6"/>
      <c r="AP8307" s="6"/>
      <c r="AQ8307" s="6"/>
      <c r="AR8307" s="6"/>
      <c r="AS8307" s="6"/>
      <c r="AT8307" s="6"/>
      <c r="AU8307" s="6"/>
      <c r="AV8307" s="6"/>
      <c r="AW8307" s="6"/>
      <c r="AX8307" s="6"/>
      <c r="AY8307" s="172"/>
      <c r="AZ8307" s="172"/>
      <c r="BA8307" s="172"/>
      <c r="BB8307" s="6"/>
      <c r="BC8307" s="6"/>
      <c r="BD8307" s="6"/>
      <c r="BE8307" s="6"/>
      <c r="BF8307" s="6"/>
      <c r="BG8307" s="172"/>
      <c r="BH8307" s="172"/>
      <c r="BI8307" s="172"/>
      <c r="BJ8307" s="6"/>
      <c r="BK8307" s="6"/>
      <c r="BL8307" s="6"/>
      <c r="BM8307" s="6"/>
      <c r="BN8307" s="6"/>
      <c r="BO8307" s="6"/>
      <c r="BP8307" s="6"/>
      <c r="BQ8307" s="6"/>
      <c r="BR8307" s="6"/>
      <c r="BS8307" s="6"/>
      <c r="BT8307" s="6"/>
      <c r="CG8307" s="432"/>
      <c r="CH8307" s="432"/>
      <c r="CL8307" s="174"/>
    </row>
    <row r="8308" spans="29:90" s="168" customFormat="1" x14ac:dyDescent="0.25">
      <c r="AC8308" s="175"/>
      <c r="AD8308" s="175"/>
      <c r="AE8308" s="175"/>
      <c r="AF8308" s="175"/>
      <c r="AG8308" s="175"/>
      <c r="AH8308" s="176"/>
      <c r="AM8308" s="6"/>
      <c r="AN8308" s="6"/>
      <c r="AO8308" s="6"/>
      <c r="AP8308" s="6"/>
      <c r="AQ8308" s="6"/>
      <c r="AR8308" s="6"/>
      <c r="AS8308" s="6"/>
      <c r="AT8308" s="6"/>
      <c r="AU8308" s="6"/>
      <c r="AV8308" s="6"/>
      <c r="AW8308" s="6"/>
      <c r="AX8308" s="6"/>
      <c r="AY8308" s="172"/>
      <c r="AZ8308" s="172"/>
      <c r="BA8308" s="172"/>
      <c r="BB8308" s="6"/>
      <c r="BC8308" s="6"/>
      <c r="BD8308" s="6"/>
      <c r="BE8308" s="6"/>
      <c r="BF8308" s="6"/>
      <c r="BG8308" s="172"/>
      <c r="BH8308" s="172"/>
      <c r="BI8308" s="172"/>
      <c r="BJ8308" s="6"/>
      <c r="BK8308" s="6"/>
      <c r="BL8308" s="6"/>
      <c r="BM8308" s="6"/>
      <c r="BN8308" s="6"/>
      <c r="BO8308" s="6"/>
      <c r="BP8308" s="6"/>
      <c r="BQ8308" s="6"/>
      <c r="BR8308" s="6"/>
      <c r="BS8308" s="6"/>
      <c r="BT8308" s="6"/>
      <c r="CG8308" s="432"/>
      <c r="CH8308" s="432"/>
      <c r="CL8308" s="174"/>
    </row>
    <row r="8309" spans="29:90" s="168" customFormat="1" x14ac:dyDescent="0.25">
      <c r="AC8309" s="175"/>
      <c r="AD8309" s="175"/>
      <c r="AE8309" s="175"/>
      <c r="AF8309" s="175"/>
      <c r="AG8309" s="175"/>
      <c r="AH8309" s="176"/>
      <c r="AM8309" s="6"/>
      <c r="AN8309" s="6"/>
      <c r="AO8309" s="6"/>
      <c r="AP8309" s="6"/>
      <c r="AQ8309" s="6"/>
      <c r="AR8309" s="6"/>
      <c r="AS8309" s="6"/>
      <c r="AT8309" s="6"/>
      <c r="AU8309" s="6"/>
      <c r="AV8309" s="6"/>
      <c r="AW8309" s="6"/>
      <c r="AX8309" s="6"/>
      <c r="AY8309" s="172"/>
      <c r="AZ8309" s="172"/>
      <c r="BA8309" s="172"/>
      <c r="BB8309" s="6"/>
      <c r="BC8309" s="6"/>
      <c r="BD8309" s="6"/>
      <c r="BE8309" s="6"/>
      <c r="BF8309" s="6"/>
      <c r="BG8309" s="172"/>
      <c r="BH8309" s="172"/>
      <c r="BI8309" s="172"/>
      <c r="BJ8309" s="6"/>
      <c r="BK8309" s="6"/>
      <c r="BL8309" s="6"/>
      <c r="BM8309" s="6"/>
      <c r="BN8309" s="6"/>
      <c r="BO8309" s="6"/>
      <c r="BP8309" s="6"/>
      <c r="BQ8309" s="6"/>
      <c r="BR8309" s="6"/>
      <c r="BS8309" s="6"/>
      <c r="BT8309" s="6"/>
      <c r="CG8309" s="432"/>
      <c r="CH8309" s="432"/>
      <c r="CL8309" s="174"/>
    </row>
    <row r="8310" spans="29:90" s="168" customFormat="1" x14ac:dyDescent="0.25">
      <c r="AC8310" s="175"/>
      <c r="AD8310" s="175"/>
      <c r="AE8310" s="175"/>
      <c r="AF8310" s="175"/>
      <c r="AG8310" s="175"/>
      <c r="AH8310" s="176"/>
      <c r="AM8310" s="6"/>
      <c r="AN8310" s="6"/>
      <c r="AO8310" s="6"/>
      <c r="AP8310" s="6"/>
      <c r="AQ8310" s="6"/>
      <c r="AR8310" s="6"/>
      <c r="AS8310" s="6"/>
      <c r="AT8310" s="6"/>
      <c r="AU8310" s="6"/>
      <c r="AV8310" s="6"/>
      <c r="AW8310" s="6"/>
      <c r="AX8310" s="6"/>
      <c r="AY8310" s="172"/>
      <c r="AZ8310" s="172"/>
      <c r="BA8310" s="172"/>
      <c r="BB8310" s="6"/>
      <c r="BC8310" s="6"/>
      <c r="BD8310" s="6"/>
      <c r="BE8310" s="6"/>
      <c r="BF8310" s="6"/>
      <c r="BG8310" s="172"/>
      <c r="BH8310" s="172"/>
      <c r="BI8310" s="172"/>
      <c r="BJ8310" s="6"/>
      <c r="BK8310" s="6"/>
      <c r="BL8310" s="6"/>
      <c r="BM8310" s="6"/>
      <c r="BN8310" s="6"/>
      <c r="BO8310" s="6"/>
      <c r="BP8310" s="6"/>
      <c r="BQ8310" s="6"/>
      <c r="BR8310" s="6"/>
      <c r="BS8310" s="6"/>
      <c r="BT8310" s="6"/>
      <c r="CG8310" s="432"/>
      <c r="CH8310" s="432"/>
      <c r="CL8310" s="174"/>
    </row>
    <row r="8311" spans="29:90" s="168" customFormat="1" x14ac:dyDescent="0.25">
      <c r="AC8311" s="175"/>
      <c r="AD8311" s="175"/>
      <c r="AE8311" s="175"/>
      <c r="AF8311" s="175"/>
      <c r="AG8311" s="175"/>
      <c r="AH8311" s="176"/>
      <c r="AM8311" s="6"/>
      <c r="AN8311" s="6"/>
      <c r="AO8311" s="6"/>
      <c r="AP8311" s="6"/>
      <c r="AQ8311" s="6"/>
      <c r="AR8311" s="6"/>
      <c r="AS8311" s="6"/>
      <c r="AT8311" s="6"/>
      <c r="AU8311" s="6"/>
      <c r="AV8311" s="6"/>
      <c r="AW8311" s="6"/>
      <c r="AX8311" s="6"/>
      <c r="AY8311" s="172"/>
      <c r="AZ8311" s="172"/>
      <c r="BA8311" s="172"/>
      <c r="BB8311" s="6"/>
      <c r="BC8311" s="6"/>
      <c r="BD8311" s="6"/>
      <c r="BE8311" s="6"/>
      <c r="BF8311" s="6"/>
      <c r="BG8311" s="172"/>
      <c r="BH8311" s="172"/>
      <c r="BI8311" s="172"/>
      <c r="BJ8311" s="6"/>
      <c r="BK8311" s="6"/>
      <c r="BL8311" s="6"/>
      <c r="BM8311" s="6"/>
      <c r="BN8311" s="6"/>
      <c r="BO8311" s="6"/>
      <c r="BP8311" s="6"/>
      <c r="BQ8311" s="6"/>
      <c r="BR8311" s="6"/>
      <c r="BS8311" s="6"/>
      <c r="BT8311" s="6"/>
      <c r="CG8311" s="432"/>
      <c r="CH8311" s="432"/>
      <c r="CL8311" s="174"/>
    </row>
    <row r="8312" spans="29:90" s="168" customFormat="1" x14ac:dyDescent="0.25">
      <c r="AC8312" s="175"/>
      <c r="AD8312" s="175"/>
      <c r="AE8312" s="175"/>
      <c r="AF8312" s="175"/>
      <c r="AG8312" s="175"/>
      <c r="AH8312" s="176"/>
      <c r="AM8312" s="6"/>
      <c r="AN8312" s="6"/>
      <c r="AO8312" s="6"/>
      <c r="AP8312" s="6"/>
      <c r="AQ8312" s="6"/>
      <c r="AR8312" s="6"/>
      <c r="AS8312" s="6"/>
      <c r="AT8312" s="6"/>
      <c r="AU8312" s="6"/>
      <c r="AV8312" s="6"/>
      <c r="AW8312" s="6"/>
      <c r="AX8312" s="6"/>
      <c r="AY8312" s="172"/>
      <c r="AZ8312" s="172"/>
      <c r="BA8312" s="172"/>
      <c r="BB8312" s="6"/>
      <c r="BC8312" s="6"/>
      <c r="BD8312" s="6"/>
      <c r="BE8312" s="6"/>
      <c r="BF8312" s="6"/>
      <c r="BG8312" s="172"/>
      <c r="BH8312" s="172"/>
      <c r="BI8312" s="172"/>
      <c r="BJ8312" s="6"/>
      <c r="BK8312" s="6"/>
      <c r="BL8312" s="6"/>
      <c r="BM8312" s="6"/>
      <c r="BN8312" s="6"/>
      <c r="BO8312" s="6"/>
      <c r="BP8312" s="6"/>
      <c r="BQ8312" s="6"/>
      <c r="BR8312" s="6"/>
      <c r="BS8312" s="6"/>
      <c r="BT8312" s="6"/>
      <c r="CG8312" s="432"/>
      <c r="CH8312" s="432"/>
      <c r="CL8312" s="174"/>
    </row>
    <row r="8313" spans="29:90" s="168" customFormat="1" x14ac:dyDescent="0.25">
      <c r="AC8313" s="175"/>
      <c r="AD8313" s="175"/>
      <c r="AE8313" s="175"/>
      <c r="AF8313" s="175"/>
      <c r="AG8313" s="175"/>
      <c r="AH8313" s="176"/>
      <c r="AM8313" s="6"/>
      <c r="AN8313" s="6"/>
      <c r="AO8313" s="6"/>
      <c r="AP8313" s="6"/>
      <c r="AQ8313" s="6"/>
      <c r="AR8313" s="6"/>
      <c r="AS8313" s="6"/>
      <c r="AT8313" s="6"/>
      <c r="AU8313" s="6"/>
      <c r="AV8313" s="6"/>
      <c r="AW8313" s="6"/>
      <c r="AX8313" s="6"/>
      <c r="AY8313" s="172"/>
      <c r="AZ8313" s="172"/>
      <c r="BA8313" s="172"/>
      <c r="BB8313" s="6"/>
      <c r="BC8313" s="6"/>
      <c r="BD8313" s="6"/>
      <c r="BE8313" s="6"/>
      <c r="BF8313" s="6"/>
      <c r="BG8313" s="172"/>
      <c r="BH8313" s="172"/>
      <c r="BI8313" s="172"/>
      <c r="BJ8313" s="6"/>
      <c r="BK8313" s="6"/>
      <c r="BL8313" s="6"/>
      <c r="BM8313" s="6"/>
      <c r="BN8313" s="6"/>
      <c r="BO8313" s="6"/>
      <c r="BP8313" s="6"/>
      <c r="BQ8313" s="6"/>
      <c r="BR8313" s="6"/>
      <c r="BS8313" s="6"/>
      <c r="BT8313" s="6"/>
      <c r="CG8313" s="432"/>
      <c r="CH8313" s="432"/>
      <c r="CL8313" s="174"/>
    </row>
    <row r="8314" spans="29:90" s="168" customFormat="1" x14ac:dyDescent="0.25">
      <c r="AC8314" s="175"/>
      <c r="AD8314" s="175"/>
      <c r="AE8314" s="175"/>
      <c r="AF8314" s="175"/>
      <c r="AG8314" s="175"/>
      <c r="AH8314" s="176"/>
      <c r="AM8314" s="6"/>
      <c r="AN8314" s="6"/>
      <c r="AO8314" s="6"/>
      <c r="AP8314" s="6"/>
      <c r="AQ8314" s="6"/>
      <c r="AR8314" s="6"/>
      <c r="AS8314" s="6"/>
      <c r="AT8314" s="6"/>
      <c r="AU8314" s="6"/>
      <c r="AV8314" s="6"/>
      <c r="AW8314" s="6"/>
      <c r="AX8314" s="6"/>
      <c r="AY8314" s="172"/>
      <c r="AZ8314" s="172"/>
      <c r="BA8314" s="172"/>
      <c r="BB8314" s="6"/>
      <c r="BC8314" s="6"/>
      <c r="BD8314" s="6"/>
      <c r="BE8314" s="6"/>
      <c r="BF8314" s="6"/>
      <c r="BG8314" s="172"/>
      <c r="BH8314" s="172"/>
      <c r="BI8314" s="172"/>
      <c r="BJ8314" s="6"/>
      <c r="BK8314" s="6"/>
      <c r="BL8314" s="6"/>
      <c r="BM8314" s="6"/>
      <c r="BN8314" s="6"/>
      <c r="BO8314" s="6"/>
      <c r="BP8314" s="6"/>
      <c r="BQ8314" s="6"/>
      <c r="BR8314" s="6"/>
      <c r="BS8314" s="6"/>
      <c r="BT8314" s="6"/>
      <c r="CG8314" s="432"/>
      <c r="CH8314" s="432"/>
      <c r="CL8314" s="174"/>
    </row>
    <row r="8315" spans="29:90" s="168" customFormat="1" x14ac:dyDescent="0.25">
      <c r="AC8315" s="175"/>
      <c r="AD8315" s="175"/>
      <c r="AE8315" s="175"/>
      <c r="AF8315" s="175"/>
      <c r="AG8315" s="175"/>
      <c r="AH8315" s="176"/>
      <c r="AM8315" s="6"/>
      <c r="AN8315" s="6"/>
      <c r="AO8315" s="6"/>
      <c r="AP8315" s="6"/>
      <c r="AQ8315" s="6"/>
      <c r="AR8315" s="6"/>
      <c r="AS8315" s="6"/>
      <c r="AT8315" s="6"/>
      <c r="AU8315" s="6"/>
      <c r="AV8315" s="6"/>
      <c r="AW8315" s="6"/>
      <c r="AX8315" s="6"/>
      <c r="AY8315" s="172"/>
      <c r="AZ8315" s="172"/>
      <c r="BA8315" s="172"/>
      <c r="BB8315" s="6"/>
      <c r="BC8315" s="6"/>
      <c r="BD8315" s="6"/>
      <c r="BE8315" s="6"/>
      <c r="BF8315" s="6"/>
      <c r="BG8315" s="172"/>
      <c r="BH8315" s="172"/>
      <c r="BI8315" s="172"/>
      <c r="BJ8315" s="6"/>
      <c r="BK8315" s="6"/>
      <c r="BL8315" s="6"/>
      <c r="BM8315" s="6"/>
      <c r="BN8315" s="6"/>
      <c r="BO8315" s="6"/>
      <c r="BP8315" s="6"/>
      <c r="BQ8315" s="6"/>
      <c r="BR8315" s="6"/>
      <c r="BS8315" s="6"/>
      <c r="BT8315" s="6"/>
      <c r="CG8315" s="432"/>
      <c r="CH8315" s="432"/>
      <c r="CL8315" s="174"/>
    </row>
    <row r="8316" spans="29:90" s="168" customFormat="1" x14ac:dyDescent="0.25">
      <c r="AC8316" s="175"/>
      <c r="AD8316" s="175"/>
      <c r="AE8316" s="175"/>
      <c r="AF8316" s="175"/>
      <c r="AG8316" s="175"/>
      <c r="AH8316" s="176"/>
      <c r="AM8316" s="6"/>
      <c r="AN8316" s="6"/>
      <c r="AO8316" s="6"/>
      <c r="AP8316" s="6"/>
      <c r="AQ8316" s="6"/>
      <c r="AR8316" s="6"/>
      <c r="AS8316" s="6"/>
      <c r="AT8316" s="6"/>
      <c r="AU8316" s="6"/>
      <c r="AV8316" s="6"/>
      <c r="AW8316" s="6"/>
      <c r="AX8316" s="6"/>
      <c r="AY8316" s="172"/>
      <c r="AZ8316" s="172"/>
      <c r="BA8316" s="172"/>
      <c r="BB8316" s="6"/>
      <c r="BC8316" s="6"/>
      <c r="BD8316" s="6"/>
      <c r="BE8316" s="6"/>
      <c r="BF8316" s="6"/>
      <c r="BG8316" s="172"/>
      <c r="BH8316" s="172"/>
      <c r="BI8316" s="172"/>
      <c r="BJ8316" s="6"/>
      <c r="BK8316" s="6"/>
      <c r="BL8316" s="6"/>
      <c r="BM8316" s="6"/>
      <c r="BN8316" s="6"/>
      <c r="BO8316" s="6"/>
      <c r="BP8316" s="6"/>
      <c r="BQ8316" s="6"/>
      <c r="BR8316" s="6"/>
      <c r="BS8316" s="6"/>
      <c r="BT8316" s="6"/>
      <c r="CG8316" s="432"/>
      <c r="CH8316" s="432"/>
      <c r="CL8316" s="174"/>
    </row>
    <row r="8317" spans="29:90" s="168" customFormat="1" x14ac:dyDescent="0.25">
      <c r="AC8317" s="175"/>
      <c r="AD8317" s="175"/>
      <c r="AE8317" s="175"/>
      <c r="AF8317" s="175"/>
      <c r="AG8317" s="175"/>
      <c r="AH8317" s="176"/>
      <c r="AM8317" s="6"/>
      <c r="AN8317" s="6"/>
      <c r="AO8317" s="6"/>
      <c r="AP8317" s="6"/>
      <c r="AQ8317" s="6"/>
      <c r="AR8317" s="6"/>
      <c r="AS8317" s="6"/>
      <c r="AT8317" s="6"/>
      <c r="AU8317" s="6"/>
      <c r="AV8317" s="6"/>
      <c r="AW8317" s="6"/>
      <c r="AX8317" s="6"/>
      <c r="AY8317" s="172"/>
      <c r="AZ8317" s="172"/>
      <c r="BA8317" s="172"/>
      <c r="BB8317" s="6"/>
      <c r="BC8317" s="6"/>
      <c r="BD8317" s="6"/>
      <c r="BE8317" s="6"/>
      <c r="BF8317" s="6"/>
      <c r="BG8317" s="172"/>
      <c r="BH8317" s="172"/>
      <c r="BI8317" s="172"/>
      <c r="BJ8317" s="6"/>
      <c r="BK8317" s="6"/>
      <c r="BL8317" s="6"/>
      <c r="BM8317" s="6"/>
      <c r="BN8317" s="6"/>
      <c r="BO8317" s="6"/>
      <c r="BP8317" s="6"/>
      <c r="BQ8317" s="6"/>
      <c r="BR8317" s="6"/>
      <c r="BS8317" s="6"/>
      <c r="BT8317" s="6"/>
      <c r="CG8317" s="432"/>
      <c r="CH8317" s="432"/>
      <c r="CL8317" s="174"/>
    </row>
    <row r="8318" spans="29:90" s="168" customFormat="1" x14ac:dyDescent="0.25">
      <c r="AC8318" s="175"/>
      <c r="AD8318" s="175"/>
      <c r="AE8318" s="175"/>
      <c r="AF8318" s="175"/>
      <c r="AG8318" s="175"/>
      <c r="AH8318" s="176"/>
      <c r="AM8318" s="6"/>
      <c r="AN8318" s="6"/>
      <c r="AO8318" s="6"/>
      <c r="AP8318" s="6"/>
      <c r="AQ8318" s="6"/>
      <c r="AR8318" s="6"/>
      <c r="AS8318" s="6"/>
      <c r="AT8318" s="6"/>
      <c r="AU8318" s="6"/>
      <c r="AV8318" s="6"/>
      <c r="AW8318" s="6"/>
      <c r="AX8318" s="6"/>
      <c r="AY8318" s="172"/>
      <c r="AZ8318" s="172"/>
      <c r="BA8318" s="172"/>
      <c r="BB8318" s="6"/>
      <c r="BC8318" s="6"/>
      <c r="BD8318" s="6"/>
      <c r="BE8318" s="6"/>
      <c r="BF8318" s="6"/>
      <c r="BG8318" s="172"/>
      <c r="BH8318" s="172"/>
      <c r="BI8318" s="172"/>
      <c r="BJ8318" s="6"/>
      <c r="BK8318" s="6"/>
      <c r="BL8318" s="6"/>
      <c r="BM8318" s="6"/>
      <c r="BN8318" s="6"/>
      <c r="BO8318" s="6"/>
      <c r="BP8318" s="6"/>
      <c r="BQ8318" s="6"/>
      <c r="BR8318" s="6"/>
      <c r="BS8318" s="6"/>
      <c r="BT8318" s="6"/>
      <c r="CG8318" s="432"/>
      <c r="CH8318" s="432"/>
      <c r="CL8318" s="174"/>
    </row>
    <row r="8319" spans="29:90" s="168" customFormat="1" x14ac:dyDescent="0.25">
      <c r="AC8319" s="175"/>
      <c r="AD8319" s="175"/>
      <c r="AE8319" s="175"/>
      <c r="AF8319" s="175"/>
      <c r="AG8319" s="175"/>
      <c r="AH8319" s="176"/>
      <c r="AM8319" s="6"/>
      <c r="AN8319" s="6"/>
      <c r="AO8319" s="6"/>
      <c r="AP8319" s="6"/>
      <c r="AQ8319" s="6"/>
      <c r="AR8319" s="6"/>
      <c r="AS8319" s="6"/>
      <c r="AT8319" s="6"/>
      <c r="AU8319" s="6"/>
      <c r="AV8319" s="6"/>
      <c r="AW8319" s="6"/>
      <c r="AX8319" s="6"/>
      <c r="AY8319" s="172"/>
      <c r="AZ8319" s="172"/>
      <c r="BA8319" s="172"/>
      <c r="BB8319" s="6"/>
      <c r="BC8319" s="6"/>
      <c r="BD8319" s="6"/>
      <c r="BE8319" s="6"/>
      <c r="BF8319" s="6"/>
      <c r="BG8319" s="172"/>
      <c r="BH8319" s="172"/>
      <c r="BI8319" s="172"/>
      <c r="BJ8319" s="6"/>
      <c r="BK8319" s="6"/>
      <c r="BL8319" s="6"/>
      <c r="BM8319" s="6"/>
      <c r="BN8319" s="6"/>
      <c r="BO8319" s="6"/>
      <c r="BP8319" s="6"/>
      <c r="BQ8319" s="6"/>
      <c r="BR8319" s="6"/>
      <c r="BS8319" s="6"/>
      <c r="BT8319" s="6"/>
      <c r="CG8319" s="432"/>
      <c r="CH8319" s="432"/>
      <c r="CL8319" s="174"/>
    </row>
    <row r="8320" spans="29:90" s="168" customFormat="1" x14ac:dyDescent="0.25">
      <c r="AC8320" s="175"/>
      <c r="AD8320" s="175"/>
      <c r="AE8320" s="175"/>
      <c r="AF8320" s="175"/>
      <c r="AG8320" s="175"/>
      <c r="AH8320" s="176"/>
      <c r="AM8320" s="6"/>
      <c r="AN8320" s="6"/>
      <c r="AO8320" s="6"/>
      <c r="AP8320" s="6"/>
      <c r="AQ8320" s="6"/>
      <c r="AR8320" s="6"/>
      <c r="AS8320" s="6"/>
      <c r="AT8320" s="6"/>
      <c r="AU8320" s="6"/>
      <c r="AV8320" s="6"/>
      <c r="AW8320" s="6"/>
      <c r="AX8320" s="6"/>
      <c r="AY8320" s="172"/>
      <c r="AZ8320" s="172"/>
      <c r="BA8320" s="172"/>
      <c r="BB8320" s="6"/>
      <c r="BC8320" s="6"/>
      <c r="BD8320" s="6"/>
      <c r="BE8320" s="6"/>
      <c r="BF8320" s="6"/>
      <c r="BG8320" s="172"/>
      <c r="BH8320" s="172"/>
      <c r="BI8320" s="172"/>
      <c r="BJ8320" s="6"/>
      <c r="BK8320" s="6"/>
      <c r="BL8320" s="6"/>
      <c r="BM8320" s="6"/>
      <c r="BN8320" s="6"/>
      <c r="BO8320" s="6"/>
      <c r="BP8320" s="6"/>
      <c r="BQ8320" s="6"/>
      <c r="BR8320" s="6"/>
      <c r="BS8320" s="6"/>
      <c r="BT8320" s="6"/>
      <c r="CG8320" s="432"/>
      <c r="CH8320" s="432"/>
      <c r="CL8320" s="174"/>
    </row>
    <row r="8321" spans="29:90" s="168" customFormat="1" x14ac:dyDescent="0.25">
      <c r="AC8321" s="175"/>
      <c r="AD8321" s="175"/>
      <c r="AE8321" s="175"/>
      <c r="AF8321" s="175"/>
      <c r="AG8321" s="175"/>
      <c r="AH8321" s="176"/>
      <c r="AM8321" s="6"/>
      <c r="AN8321" s="6"/>
      <c r="AO8321" s="6"/>
      <c r="AP8321" s="6"/>
      <c r="AQ8321" s="6"/>
      <c r="AR8321" s="6"/>
      <c r="AS8321" s="6"/>
      <c r="AT8321" s="6"/>
      <c r="AU8321" s="6"/>
      <c r="AV8321" s="6"/>
      <c r="AW8321" s="6"/>
      <c r="AX8321" s="6"/>
      <c r="AY8321" s="172"/>
      <c r="AZ8321" s="172"/>
      <c r="BA8321" s="172"/>
      <c r="BB8321" s="6"/>
      <c r="BC8321" s="6"/>
      <c r="BD8321" s="6"/>
      <c r="BE8321" s="6"/>
      <c r="BF8321" s="6"/>
      <c r="BG8321" s="172"/>
      <c r="BH8321" s="172"/>
      <c r="BI8321" s="172"/>
      <c r="BJ8321" s="6"/>
      <c r="BK8321" s="6"/>
      <c r="BL8321" s="6"/>
      <c r="BM8321" s="6"/>
      <c r="BN8321" s="6"/>
      <c r="BO8321" s="6"/>
      <c r="BP8321" s="6"/>
      <c r="BQ8321" s="6"/>
      <c r="BR8321" s="6"/>
      <c r="BS8321" s="6"/>
      <c r="BT8321" s="6"/>
      <c r="CG8321" s="432"/>
      <c r="CH8321" s="432"/>
      <c r="CL8321" s="174"/>
    </row>
    <row r="8322" spans="29:90" s="168" customFormat="1" x14ac:dyDescent="0.25">
      <c r="AC8322" s="175"/>
      <c r="AD8322" s="175"/>
      <c r="AE8322" s="175"/>
      <c r="AF8322" s="175"/>
      <c r="AG8322" s="175"/>
      <c r="AH8322" s="176"/>
      <c r="AM8322" s="6"/>
      <c r="AN8322" s="6"/>
      <c r="AO8322" s="6"/>
      <c r="AP8322" s="6"/>
      <c r="AQ8322" s="6"/>
      <c r="AR8322" s="6"/>
      <c r="AS8322" s="6"/>
      <c r="AT8322" s="6"/>
      <c r="AU8322" s="6"/>
      <c r="AV8322" s="6"/>
      <c r="AW8322" s="6"/>
      <c r="AX8322" s="6"/>
      <c r="AY8322" s="172"/>
      <c r="AZ8322" s="172"/>
      <c r="BA8322" s="172"/>
      <c r="BB8322" s="6"/>
      <c r="BC8322" s="6"/>
      <c r="BD8322" s="6"/>
      <c r="BE8322" s="6"/>
      <c r="BF8322" s="6"/>
      <c r="BG8322" s="172"/>
      <c r="BH8322" s="172"/>
      <c r="BI8322" s="172"/>
      <c r="BJ8322" s="6"/>
      <c r="BK8322" s="6"/>
      <c r="BL8322" s="6"/>
      <c r="BM8322" s="6"/>
      <c r="BN8322" s="6"/>
      <c r="BO8322" s="6"/>
      <c r="BP8322" s="6"/>
      <c r="BQ8322" s="6"/>
      <c r="BR8322" s="6"/>
      <c r="BS8322" s="6"/>
      <c r="BT8322" s="6"/>
      <c r="CG8322" s="432"/>
      <c r="CH8322" s="432"/>
      <c r="CL8322" s="174"/>
    </row>
    <row r="8323" spans="29:90" s="168" customFormat="1" x14ac:dyDescent="0.25">
      <c r="AC8323" s="175"/>
      <c r="AD8323" s="175"/>
      <c r="AE8323" s="175"/>
      <c r="AF8323" s="175"/>
      <c r="AG8323" s="175"/>
      <c r="AH8323" s="176"/>
      <c r="AM8323" s="6"/>
      <c r="AN8323" s="6"/>
      <c r="AO8323" s="6"/>
      <c r="AP8323" s="6"/>
      <c r="AQ8323" s="6"/>
      <c r="AR8323" s="6"/>
      <c r="AS8323" s="6"/>
      <c r="AT8323" s="6"/>
      <c r="AU8323" s="6"/>
      <c r="AV8323" s="6"/>
      <c r="AW8323" s="6"/>
      <c r="AX8323" s="6"/>
      <c r="AY8323" s="172"/>
      <c r="AZ8323" s="172"/>
      <c r="BA8323" s="172"/>
      <c r="BB8323" s="6"/>
      <c r="BC8323" s="6"/>
      <c r="BD8323" s="6"/>
      <c r="BE8323" s="6"/>
      <c r="BF8323" s="6"/>
      <c r="BG8323" s="172"/>
      <c r="BH8323" s="172"/>
      <c r="BI8323" s="172"/>
      <c r="BJ8323" s="6"/>
      <c r="BK8323" s="6"/>
      <c r="BL8323" s="6"/>
      <c r="BM8323" s="6"/>
      <c r="BN8323" s="6"/>
      <c r="BO8323" s="6"/>
      <c r="BP8323" s="6"/>
      <c r="BQ8323" s="6"/>
      <c r="BR8323" s="6"/>
      <c r="BS8323" s="6"/>
      <c r="BT8323" s="6"/>
      <c r="CG8323" s="432"/>
      <c r="CH8323" s="432"/>
      <c r="CL8323" s="174"/>
    </row>
    <row r="8324" spans="29:90" s="168" customFormat="1" x14ac:dyDescent="0.25">
      <c r="AC8324" s="175"/>
      <c r="AD8324" s="175"/>
      <c r="AE8324" s="175"/>
      <c r="AF8324" s="175"/>
      <c r="AG8324" s="175"/>
      <c r="AH8324" s="176"/>
      <c r="AM8324" s="6"/>
      <c r="AN8324" s="6"/>
      <c r="AO8324" s="6"/>
      <c r="AP8324" s="6"/>
      <c r="AQ8324" s="6"/>
      <c r="AR8324" s="6"/>
      <c r="AS8324" s="6"/>
      <c r="AT8324" s="6"/>
      <c r="AU8324" s="6"/>
      <c r="AV8324" s="6"/>
      <c r="AW8324" s="6"/>
      <c r="AX8324" s="6"/>
      <c r="AY8324" s="172"/>
      <c r="AZ8324" s="172"/>
      <c r="BA8324" s="172"/>
      <c r="BB8324" s="6"/>
      <c r="BC8324" s="6"/>
      <c r="BD8324" s="6"/>
      <c r="BE8324" s="6"/>
      <c r="BF8324" s="6"/>
      <c r="BG8324" s="172"/>
      <c r="BH8324" s="172"/>
      <c r="BI8324" s="172"/>
      <c r="BJ8324" s="6"/>
      <c r="BK8324" s="6"/>
      <c r="BL8324" s="6"/>
      <c r="BM8324" s="6"/>
      <c r="BN8324" s="6"/>
      <c r="BO8324" s="6"/>
      <c r="BP8324" s="6"/>
      <c r="BQ8324" s="6"/>
      <c r="BR8324" s="6"/>
      <c r="BS8324" s="6"/>
      <c r="BT8324" s="6"/>
      <c r="CG8324" s="432"/>
      <c r="CH8324" s="432"/>
      <c r="CL8324" s="174"/>
    </row>
    <row r="8325" spans="29:90" s="168" customFormat="1" x14ac:dyDescent="0.25">
      <c r="AC8325" s="175"/>
      <c r="AD8325" s="175"/>
      <c r="AE8325" s="175"/>
      <c r="AF8325" s="175"/>
      <c r="AG8325" s="175"/>
      <c r="AH8325" s="176"/>
      <c r="AM8325" s="6"/>
      <c r="AN8325" s="6"/>
      <c r="AO8325" s="6"/>
      <c r="AP8325" s="6"/>
      <c r="AQ8325" s="6"/>
      <c r="AR8325" s="6"/>
      <c r="AS8325" s="6"/>
      <c r="AT8325" s="6"/>
      <c r="AU8325" s="6"/>
      <c r="AV8325" s="6"/>
      <c r="AW8325" s="6"/>
      <c r="AX8325" s="6"/>
      <c r="AY8325" s="172"/>
      <c r="AZ8325" s="172"/>
      <c r="BA8325" s="172"/>
      <c r="BB8325" s="6"/>
      <c r="BC8325" s="6"/>
      <c r="BD8325" s="6"/>
      <c r="BE8325" s="6"/>
      <c r="BF8325" s="6"/>
      <c r="BG8325" s="172"/>
      <c r="BH8325" s="172"/>
      <c r="BI8325" s="172"/>
      <c r="BJ8325" s="6"/>
      <c r="BK8325" s="6"/>
      <c r="BL8325" s="6"/>
      <c r="BM8325" s="6"/>
      <c r="BN8325" s="6"/>
      <c r="BO8325" s="6"/>
      <c r="BP8325" s="6"/>
      <c r="BQ8325" s="6"/>
      <c r="BR8325" s="6"/>
      <c r="BS8325" s="6"/>
      <c r="BT8325" s="6"/>
      <c r="CG8325" s="432"/>
      <c r="CH8325" s="432"/>
      <c r="CL8325" s="174"/>
    </row>
    <row r="8326" spans="29:90" s="168" customFormat="1" x14ac:dyDescent="0.25">
      <c r="AC8326" s="175"/>
      <c r="AD8326" s="175"/>
      <c r="AE8326" s="175"/>
      <c r="AF8326" s="175"/>
      <c r="AG8326" s="175"/>
      <c r="AH8326" s="176"/>
      <c r="AM8326" s="6"/>
      <c r="AN8326" s="6"/>
      <c r="AO8326" s="6"/>
      <c r="AP8326" s="6"/>
      <c r="AQ8326" s="6"/>
      <c r="AR8326" s="6"/>
      <c r="AS8326" s="6"/>
      <c r="AT8326" s="6"/>
      <c r="AU8326" s="6"/>
      <c r="AV8326" s="6"/>
      <c r="AW8326" s="6"/>
      <c r="AX8326" s="6"/>
      <c r="AY8326" s="172"/>
      <c r="AZ8326" s="172"/>
      <c r="BA8326" s="172"/>
      <c r="BB8326" s="6"/>
      <c r="BC8326" s="6"/>
      <c r="BD8326" s="6"/>
      <c r="BE8326" s="6"/>
      <c r="BF8326" s="6"/>
      <c r="BG8326" s="172"/>
      <c r="BH8326" s="172"/>
      <c r="BI8326" s="172"/>
      <c r="BJ8326" s="6"/>
      <c r="BK8326" s="6"/>
      <c r="BL8326" s="6"/>
      <c r="BM8326" s="6"/>
      <c r="BN8326" s="6"/>
      <c r="BO8326" s="6"/>
      <c r="BP8326" s="6"/>
      <c r="BQ8326" s="6"/>
      <c r="BR8326" s="6"/>
      <c r="BS8326" s="6"/>
      <c r="BT8326" s="6"/>
      <c r="CG8326" s="432"/>
      <c r="CH8326" s="432"/>
      <c r="CL8326" s="174"/>
    </row>
    <row r="8327" spans="29:90" s="168" customFormat="1" x14ac:dyDescent="0.25">
      <c r="AC8327" s="175"/>
      <c r="AD8327" s="175"/>
      <c r="AE8327" s="175"/>
      <c r="AF8327" s="175"/>
      <c r="AG8327" s="175"/>
      <c r="AH8327" s="176"/>
      <c r="AM8327" s="6"/>
      <c r="AN8327" s="6"/>
      <c r="AO8327" s="6"/>
      <c r="AP8327" s="6"/>
      <c r="AQ8327" s="6"/>
      <c r="AR8327" s="6"/>
      <c r="AS8327" s="6"/>
      <c r="AT8327" s="6"/>
      <c r="AU8327" s="6"/>
      <c r="AV8327" s="6"/>
      <c r="AW8327" s="6"/>
      <c r="AX8327" s="6"/>
      <c r="AY8327" s="172"/>
      <c r="AZ8327" s="172"/>
      <c r="BA8327" s="172"/>
      <c r="BB8327" s="6"/>
      <c r="BC8327" s="6"/>
      <c r="BD8327" s="6"/>
      <c r="BE8327" s="6"/>
      <c r="BF8327" s="6"/>
      <c r="BG8327" s="172"/>
      <c r="BH8327" s="172"/>
      <c r="BI8327" s="172"/>
      <c r="BJ8327" s="6"/>
      <c r="BK8327" s="6"/>
      <c r="BL8327" s="6"/>
      <c r="BM8327" s="6"/>
      <c r="BN8327" s="6"/>
      <c r="BO8327" s="6"/>
      <c r="BP8327" s="6"/>
      <c r="BQ8327" s="6"/>
      <c r="BR8327" s="6"/>
      <c r="BS8327" s="6"/>
      <c r="BT8327" s="6"/>
      <c r="CG8327" s="432"/>
      <c r="CH8327" s="432"/>
      <c r="CL8327" s="174"/>
    </row>
    <row r="8328" spans="29:90" s="168" customFormat="1" x14ac:dyDescent="0.25">
      <c r="AC8328" s="175"/>
      <c r="AD8328" s="175"/>
      <c r="AE8328" s="175"/>
      <c r="AF8328" s="175"/>
      <c r="AG8328" s="175"/>
      <c r="AH8328" s="176"/>
      <c r="AM8328" s="6"/>
      <c r="AN8328" s="6"/>
      <c r="AO8328" s="6"/>
      <c r="AP8328" s="6"/>
      <c r="AQ8328" s="6"/>
      <c r="AR8328" s="6"/>
      <c r="AS8328" s="6"/>
      <c r="AT8328" s="6"/>
      <c r="AU8328" s="6"/>
      <c r="AV8328" s="6"/>
      <c r="AW8328" s="6"/>
      <c r="AX8328" s="6"/>
      <c r="AY8328" s="172"/>
      <c r="AZ8328" s="172"/>
      <c r="BA8328" s="172"/>
      <c r="BB8328" s="6"/>
      <c r="BC8328" s="6"/>
      <c r="BD8328" s="6"/>
      <c r="BE8328" s="6"/>
      <c r="BF8328" s="6"/>
      <c r="BG8328" s="172"/>
      <c r="BH8328" s="172"/>
      <c r="BI8328" s="172"/>
      <c r="BJ8328" s="6"/>
      <c r="BK8328" s="6"/>
      <c r="BL8328" s="6"/>
      <c r="BM8328" s="6"/>
      <c r="BN8328" s="6"/>
      <c r="BO8328" s="6"/>
      <c r="BP8328" s="6"/>
      <c r="BQ8328" s="6"/>
      <c r="BR8328" s="6"/>
      <c r="BS8328" s="6"/>
      <c r="BT8328" s="6"/>
      <c r="CG8328" s="432"/>
      <c r="CH8328" s="432"/>
      <c r="CL8328" s="174"/>
    </row>
    <row r="8329" spans="29:90" s="168" customFormat="1" x14ac:dyDescent="0.25">
      <c r="AC8329" s="175"/>
      <c r="AD8329" s="175"/>
      <c r="AE8329" s="175"/>
      <c r="AF8329" s="175"/>
      <c r="AG8329" s="175"/>
      <c r="AH8329" s="176"/>
      <c r="AM8329" s="6"/>
      <c r="AN8329" s="6"/>
      <c r="AO8329" s="6"/>
      <c r="AP8329" s="6"/>
      <c r="AQ8329" s="6"/>
      <c r="AR8329" s="6"/>
      <c r="AS8329" s="6"/>
      <c r="AT8329" s="6"/>
      <c r="AU8329" s="6"/>
      <c r="AV8329" s="6"/>
      <c r="AW8329" s="6"/>
      <c r="AX8329" s="6"/>
      <c r="AY8329" s="172"/>
      <c r="AZ8329" s="172"/>
      <c r="BA8329" s="172"/>
      <c r="BB8329" s="6"/>
      <c r="BC8329" s="6"/>
      <c r="BD8329" s="6"/>
      <c r="BE8329" s="6"/>
      <c r="BF8329" s="6"/>
      <c r="BG8329" s="172"/>
      <c r="BH8329" s="172"/>
      <c r="BI8329" s="172"/>
      <c r="BJ8329" s="6"/>
      <c r="BK8329" s="6"/>
      <c r="BL8329" s="6"/>
      <c r="BM8329" s="6"/>
      <c r="BN8329" s="6"/>
      <c r="BO8329" s="6"/>
      <c r="BP8329" s="6"/>
      <c r="BQ8329" s="6"/>
      <c r="BR8329" s="6"/>
      <c r="BS8329" s="6"/>
      <c r="BT8329" s="6"/>
      <c r="CG8329" s="432"/>
      <c r="CH8329" s="432"/>
      <c r="CL8329" s="174"/>
    </row>
    <row r="8330" spans="29:90" s="168" customFormat="1" x14ac:dyDescent="0.25">
      <c r="AC8330" s="175"/>
      <c r="AD8330" s="175"/>
      <c r="AE8330" s="175"/>
      <c r="AF8330" s="175"/>
      <c r="AG8330" s="175"/>
      <c r="AH8330" s="176"/>
      <c r="AM8330" s="6"/>
      <c r="AN8330" s="6"/>
      <c r="AO8330" s="6"/>
      <c r="AP8330" s="6"/>
      <c r="AQ8330" s="6"/>
      <c r="AR8330" s="6"/>
      <c r="AS8330" s="6"/>
      <c r="AT8330" s="6"/>
      <c r="AU8330" s="6"/>
      <c r="AV8330" s="6"/>
      <c r="AW8330" s="6"/>
      <c r="AX8330" s="6"/>
      <c r="AY8330" s="172"/>
      <c r="AZ8330" s="172"/>
      <c r="BA8330" s="172"/>
      <c r="BB8330" s="6"/>
      <c r="BC8330" s="6"/>
      <c r="BD8330" s="6"/>
      <c r="BE8330" s="6"/>
      <c r="BF8330" s="6"/>
      <c r="BG8330" s="172"/>
      <c r="BH8330" s="172"/>
      <c r="BI8330" s="172"/>
      <c r="BJ8330" s="6"/>
      <c r="BK8330" s="6"/>
      <c r="BL8330" s="6"/>
      <c r="BM8330" s="6"/>
      <c r="BN8330" s="6"/>
      <c r="BO8330" s="6"/>
      <c r="BP8330" s="6"/>
      <c r="BQ8330" s="6"/>
      <c r="BR8330" s="6"/>
      <c r="BS8330" s="6"/>
      <c r="BT8330" s="6"/>
      <c r="CG8330" s="432"/>
      <c r="CH8330" s="432"/>
      <c r="CL8330" s="174"/>
    </row>
    <row r="8331" spans="29:90" s="168" customFormat="1" x14ac:dyDescent="0.25">
      <c r="AC8331" s="175"/>
      <c r="AD8331" s="175"/>
      <c r="AE8331" s="175"/>
      <c r="AF8331" s="175"/>
      <c r="AG8331" s="175"/>
      <c r="AH8331" s="176"/>
      <c r="AM8331" s="6"/>
      <c r="AN8331" s="6"/>
      <c r="AO8331" s="6"/>
      <c r="AP8331" s="6"/>
      <c r="AQ8331" s="6"/>
      <c r="AR8331" s="6"/>
      <c r="AS8331" s="6"/>
      <c r="AT8331" s="6"/>
      <c r="AU8331" s="6"/>
      <c r="AV8331" s="6"/>
      <c r="AW8331" s="6"/>
      <c r="AX8331" s="6"/>
      <c r="AY8331" s="172"/>
      <c r="AZ8331" s="172"/>
      <c r="BA8331" s="172"/>
      <c r="BB8331" s="6"/>
      <c r="BC8331" s="6"/>
      <c r="BD8331" s="6"/>
      <c r="BE8331" s="6"/>
      <c r="BF8331" s="6"/>
      <c r="BG8331" s="172"/>
      <c r="BH8331" s="172"/>
      <c r="BI8331" s="172"/>
      <c r="BJ8331" s="6"/>
      <c r="BK8331" s="6"/>
      <c r="BL8331" s="6"/>
      <c r="BM8331" s="6"/>
      <c r="BN8331" s="6"/>
      <c r="BO8331" s="6"/>
      <c r="BP8331" s="6"/>
      <c r="BQ8331" s="6"/>
      <c r="BR8331" s="6"/>
      <c r="BS8331" s="6"/>
      <c r="BT8331" s="6"/>
      <c r="CG8331" s="432"/>
      <c r="CH8331" s="432"/>
      <c r="CL8331" s="174"/>
    </row>
    <row r="8332" spans="29:90" s="168" customFormat="1" x14ac:dyDescent="0.25">
      <c r="AC8332" s="175"/>
      <c r="AD8332" s="175"/>
      <c r="AE8332" s="175"/>
      <c r="AF8332" s="175"/>
      <c r="AG8332" s="175"/>
      <c r="AH8332" s="176"/>
      <c r="AM8332" s="6"/>
      <c r="AN8332" s="6"/>
      <c r="AO8332" s="6"/>
      <c r="AP8332" s="6"/>
      <c r="AQ8332" s="6"/>
      <c r="AR8332" s="6"/>
      <c r="AS8332" s="6"/>
      <c r="AT8332" s="6"/>
      <c r="AU8332" s="6"/>
      <c r="AV8332" s="6"/>
      <c r="AW8332" s="6"/>
      <c r="AX8332" s="6"/>
      <c r="AY8332" s="172"/>
      <c r="AZ8332" s="172"/>
      <c r="BA8332" s="172"/>
      <c r="BB8332" s="6"/>
      <c r="BC8332" s="6"/>
      <c r="BD8332" s="6"/>
      <c r="BE8332" s="6"/>
      <c r="BF8332" s="6"/>
      <c r="BG8332" s="172"/>
      <c r="BH8332" s="172"/>
      <c r="BI8332" s="172"/>
      <c r="BJ8332" s="6"/>
      <c r="BK8332" s="6"/>
      <c r="BL8332" s="6"/>
      <c r="BM8332" s="6"/>
      <c r="BN8332" s="6"/>
      <c r="BO8332" s="6"/>
      <c r="BP8332" s="6"/>
      <c r="BQ8332" s="6"/>
      <c r="BR8332" s="6"/>
      <c r="BS8332" s="6"/>
      <c r="BT8332" s="6"/>
      <c r="CG8332" s="432"/>
      <c r="CH8332" s="432"/>
      <c r="CL8332" s="174"/>
    </row>
    <row r="8333" spans="29:90" s="168" customFormat="1" x14ac:dyDescent="0.25">
      <c r="AC8333" s="175"/>
      <c r="AD8333" s="175"/>
      <c r="AE8333" s="175"/>
      <c r="AF8333" s="175"/>
      <c r="AG8333" s="175"/>
      <c r="AH8333" s="176"/>
      <c r="AM8333" s="6"/>
      <c r="AN8333" s="6"/>
      <c r="AO8333" s="6"/>
      <c r="AP8333" s="6"/>
      <c r="AQ8333" s="6"/>
      <c r="AR8333" s="6"/>
      <c r="AS8333" s="6"/>
      <c r="AT8333" s="6"/>
      <c r="AU8333" s="6"/>
      <c r="AV8333" s="6"/>
      <c r="AW8333" s="6"/>
      <c r="AX8333" s="6"/>
      <c r="AY8333" s="172"/>
      <c r="AZ8333" s="172"/>
      <c r="BA8333" s="172"/>
      <c r="BB8333" s="6"/>
      <c r="BC8333" s="6"/>
      <c r="BD8333" s="6"/>
      <c r="BE8333" s="6"/>
      <c r="BF8333" s="6"/>
      <c r="BG8333" s="172"/>
      <c r="BH8333" s="172"/>
      <c r="BI8333" s="172"/>
      <c r="BJ8333" s="6"/>
      <c r="BK8333" s="6"/>
      <c r="BL8333" s="6"/>
      <c r="BM8333" s="6"/>
      <c r="BN8333" s="6"/>
      <c r="BO8333" s="6"/>
      <c r="BP8333" s="6"/>
      <c r="BQ8333" s="6"/>
      <c r="BR8333" s="6"/>
      <c r="BS8333" s="6"/>
      <c r="BT8333" s="6"/>
      <c r="CG8333" s="432"/>
      <c r="CH8333" s="432"/>
      <c r="CL8333" s="174"/>
    </row>
    <row r="8334" spans="29:90" s="168" customFormat="1" x14ac:dyDescent="0.25">
      <c r="AC8334" s="175"/>
      <c r="AD8334" s="175"/>
      <c r="AE8334" s="175"/>
      <c r="AF8334" s="175"/>
      <c r="AG8334" s="175"/>
      <c r="AH8334" s="176"/>
      <c r="AM8334" s="6"/>
      <c r="AN8334" s="6"/>
      <c r="AO8334" s="6"/>
      <c r="AP8334" s="6"/>
      <c r="AQ8334" s="6"/>
      <c r="AR8334" s="6"/>
      <c r="AS8334" s="6"/>
      <c r="AT8334" s="6"/>
      <c r="AU8334" s="6"/>
      <c r="AV8334" s="6"/>
      <c r="AW8334" s="6"/>
      <c r="AX8334" s="6"/>
      <c r="AY8334" s="172"/>
      <c r="AZ8334" s="172"/>
      <c r="BA8334" s="172"/>
      <c r="BB8334" s="6"/>
      <c r="BC8334" s="6"/>
      <c r="BD8334" s="6"/>
      <c r="BE8334" s="6"/>
      <c r="BF8334" s="6"/>
      <c r="BG8334" s="172"/>
      <c r="BH8334" s="172"/>
      <c r="BI8334" s="172"/>
      <c r="BJ8334" s="6"/>
      <c r="BK8334" s="6"/>
      <c r="BL8334" s="6"/>
      <c r="BM8334" s="6"/>
      <c r="BN8334" s="6"/>
      <c r="BO8334" s="6"/>
      <c r="BP8334" s="6"/>
      <c r="BQ8334" s="6"/>
      <c r="BR8334" s="6"/>
      <c r="BS8334" s="6"/>
      <c r="BT8334" s="6"/>
      <c r="CG8334" s="432"/>
      <c r="CH8334" s="432"/>
      <c r="CL8334" s="174"/>
    </row>
    <row r="8335" spans="29:90" s="168" customFormat="1" x14ac:dyDescent="0.25">
      <c r="AC8335" s="175"/>
      <c r="AD8335" s="175"/>
      <c r="AE8335" s="175"/>
      <c r="AF8335" s="175"/>
      <c r="AG8335" s="175"/>
      <c r="AH8335" s="176"/>
      <c r="AM8335" s="6"/>
      <c r="AN8335" s="6"/>
      <c r="AO8335" s="6"/>
      <c r="AP8335" s="6"/>
      <c r="AQ8335" s="6"/>
      <c r="AR8335" s="6"/>
      <c r="AS8335" s="6"/>
      <c r="AT8335" s="6"/>
      <c r="AU8335" s="6"/>
      <c r="AV8335" s="6"/>
      <c r="AW8335" s="6"/>
      <c r="AX8335" s="6"/>
      <c r="AY8335" s="172"/>
      <c r="AZ8335" s="172"/>
      <c r="BA8335" s="172"/>
      <c r="BB8335" s="6"/>
      <c r="BC8335" s="6"/>
      <c r="BD8335" s="6"/>
      <c r="BE8335" s="6"/>
      <c r="BF8335" s="6"/>
      <c r="BG8335" s="172"/>
      <c r="BH8335" s="172"/>
      <c r="BI8335" s="172"/>
      <c r="BJ8335" s="6"/>
      <c r="BK8335" s="6"/>
      <c r="BL8335" s="6"/>
      <c r="BM8335" s="6"/>
      <c r="BN8335" s="6"/>
      <c r="BO8335" s="6"/>
      <c r="BP8335" s="6"/>
      <c r="BQ8335" s="6"/>
      <c r="BR8335" s="6"/>
      <c r="BS8335" s="6"/>
      <c r="BT8335" s="6"/>
      <c r="CG8335" s="432"/>
      <c r="CH8335" s="432"/>
      <c r="CL8335" s="174"/>
    </row>
    <row r="8336" spans="29:90" s="168" customFormat="1" x14ac:dyDescent="0.25">
      <c r="AC8336" s="175"/>
      <c r="AD8336" s="175"/>
      <c r="AE8336" s="175"/>
      <c r="AF8336" s="175"/>
      <c r="AG8336" s="175"/>
      <c r="AH8336" s="176"/>
      <c r="AM8336" s="6"/>
      <c r="AN8336" s="6"/>
      <c r="AO8336" s="6"/>
      <c r="AP8336" s="6"/>
      <c r="AQ8336" s="6"/>
      <c r="AR8336" s="6"/>
      <c r="AS8336" s="6"/>
      <c r="AT8336" s="6"/>
      <c r="AU8336" s="6"/>
      <c r="AV8336" s="6"/>
      <c r="AW8336" s="6"/>
      <c r="AX8336" s="6"/>
      <c r="AY8336" s="172"/>
      <c r="AZ8336" s="172"/>
      <c r="BA8336" s="172"/>
      <c r="BB8336" s="6"/>
      <c r="BC8336" s="6"/>
      <c r="BD8336" s="6"/>
      <c r="BE8336" s="6"/>
      <c r="BF8336" s="6"/>
      <c r="BG8336" s="172"/>
      <c r="BH8336" s="172"/>
      <c r="BI8336" s="172"/>
      <c r="BJ8336" s="6"/>
      <c r="BK8336" s="6"/>
      <c r="BL8336" s="6"/>
      <c r="BM8336" s="6"/>
      <c r="BN8336" s="6"/>
      <c r="BO8336" s="6"/>
      <c r="BP8336" s="6"/>
      <c r="BQ8336" s="6"/>
      <c r="BR8336" s="6"/>
      <c r="BS8336" s="6"/>
      <c r="BT8336" s="6"/>
      <c r="CG8336" s="432"/>
      <c r="CH8336" s="432"/>
      <c r="CL8336" s="174"/>
    </row>
    <row r="8337" spans="29:90" s="168" customFormat="1" x14ac:dyDescent="0.25">
      <c r="AC8337" s="175"/>
      <c r="AD8337" s="175"/>
      <c r="AE8337" s="175"/>
      <c r="AF8337" s="175"/>
      <c r="AG8337" s="175"/>
      <c r="AH8337" s="176"/>
      <c r="AM8337" s="6"/>
      <c r="AN8337" s="6"/>
      <c r="AO8337" s="6"/>
      <c r="AP8337" s="6"/>
      <c r="AQ8337" s="6"/>
      <c r="AR8337" s="6"/>
      <c r="AS8337" s="6"/>
      <c r="AT8337" s="6"/>
      <c r="AU8337" s="6"/>
      <c r="AV8337" s="6"/>
      <c r="AW8337" s="6"/>
      <c r="AX8337" s="6"/>
      <c r="AY8337" s="172"/>
      <c r="AZ8337" s="172"/>
      <c r="BA8337" s="172"/>
      <c r="BB8337" s="6"/>
      <c r="BC8337" s="6"/>
      <c r="BD8337" s="6"/>
      <c r="BE8337" s="6"/>
      <c r="BF8337" s="6"/>
      <c r="BG8337" s="172"/>
      <c r="BH8337" s="172"/>
      <c r="BI8337" s="172"/>
      <c r="BJ8337" s="6"/>
      <c r="BK8337" s="6"/>
      <c r="BL8337" s="6"/>
      <c r="BM8337" s="6"/>
      <c r="BN8337" s="6"/>
      <c r="BO8337" s="6"/>
      <c r="BP8337" s="6"/>
      <c r="BQ8337" s="6"/>
      <c r="BR8337" s="6"/>
      <c r="BS8337" s="6"/>
      <c r="BT8337" s="6"/>
      <c r="CG8337" s="432"/>
      <c r="CH8337" s="432"/>
      <c r="CL8337" s="174"/>
    </row>
    <row r="8338" spans="29:90" s="168" customFormat="1" x14ac:dyDescent="0.25">
      <c r="AC8338" s="175"/>
      <c r="AD8338" s="175"/>
      <c r="AE8338" s="175"/>
      <c r="AF8338" s="175"/>
      <c r="AG8338" s="175"/>
      <c r="AH8338" s="176"/>
      <c r="AM8338" s="6"/>
      <c r="AN8338" s="6"/>
      <c r="AO8338" s="6"/>
      <c r="AP8338" s="6"/>
      <c r="AQ8338" s="6"/>
      <c r="AR8338" s="6"/>
      <c r="AS8338" s="6"/>
      <c r="AT8338" s="6"/>
      <c r="AU8338" s="6"/>
      <c r="AV8338" s="6"/>
      <c r="AW8338" s="6"/>
      <c r="AX8338" s="6"/>
      <c r="AY8338" s="172"/>
      <c r="AZ8338" s="172"/>
      <c r="BA8338" s="172"/>
      <c r="BB8338" s="6"/>
      <c r="BC8338" s="6"/>
      <c r="BD8338" s="6"/>
      <c r="BE8338" s="6"/>
      <c r="BF8338" s="6"/>
      <c r="BG8338" s="172"/>
      <c r="BH8338" s="172"/>
      <c r="BI8338" s="172"/>
      <c r="BJ8338" s="6"/>
      <c r="BK8338" s="6"/>
      <c r="BL8338" s="6"/>
      <c r="BM8338" s="6"/>
      <c r="BN8338" s="6"/>
      <c r="BO8338" s="6"/>
      <c r="BP8338" s="6"/>
      <c r="BQ8338" s="6"/>
      <c r="BR8338" s="6"/>
      <c r="BS8338" s="6"/>
      <c r="BT8338" s="6"/>
      <c r="CG8338" s="432"/>
      <c r="CH8338" s="432"/>
      <c r="CL8338" s="174"/>
    </row>
    <row r="8339" spans="29:90" s="168" customFormat="1" x14ac:dyDescent="0.25">
      <c r="AC8339" s="175"/>
      <c r="AD8339" s="175"/>
      <c r="AE8339" s="175"/>
      <c r="AF8339" s="175"/>
      <c r="AG8339" s="175"/>
      <c r="AH8339" s="176"/>
      <c r="AM8339" s="6"/>
      <c r="AN8339" s="6"/>
      <c r="AO8339" s="6"/>
      <c r="AP8339" s="6"/>
      <c r="AQ8339" s="6"/>
      <c r="AR8339" s="6"/>
      <c r="AS8339" s="6"/>
      <c r="AT8339" s="6"/>
      <c r="AU8339" s="6"/>
      <c r="AV8339" s="6"/>
      <c r="AW8339" s="6"/>
      <c r="AX8339" s="6"/>
      <c r="AY8339" s="172"/>
      <c r="AZ8339" s="172"/>
      <c r="BA8339" s="172"/>
      <c r="BB8339" s="6"/>
      <c r="BC8339" s="6"/>
      <c r="BD8339" s="6"/>
      <c r="BE8339" s="6"/>
      <c r="BF8339" s="6"/>
      <c r="BG8339" s="172"/>
      <c r="BH8339" s="172"/>
      <c r="BI8339" s="172"/>
      <c r="BJ8339" s="6"/>
      <c r="BK8339" s="6"/>
      <c r="BL8339" s="6"/>
      <c r="BM8339" s="6"/>
      <c r="BN8339" s="6"/>
      <c r="BO8339" s="6"/>
      <c r="BP8339" s="6"/>
      <c r="BQ8339" s="6"/>
      <c r="BR8339" s="6"/>
      <c r="BS8339" s="6"/>
      <c r="BT8339" s="6"/>
      <c r="CG8339" s="432"/>
      <c r="CH8339" s="432"/>
      <c r="CL8339" s="174"/>
    </row>
    <row r="8340" spans="29:90" s="168" customFormat="1" x14ac:dyDescent="0.25">
      <c r="AC8340" s="175"/>
      <c r="AD8340" s="175"/>
      <c r="AE8340" s="175"/>
      <c r="AF8340" s="175"/>
      <c r="AG8340" s="175"/>
      <c r="AH8340" s="176"/>
      <c r="AM8340" s="6"/>
      <c r="AN8340" s="6"/>
      <c r="AO8340" s="6"/>
      <c r="AP8340" s="6"/>
      <c r="AQ8340" s="6"/>
      <c r="AR8340" s="6"/>
      <c r="AS8340" s="6"/>
      <c r="AT8340" s="6"/>
      <c r="AU8340" s="6"/>
      <c r="AV8340" s="6"/>
      <c r="AW8340" s="6"/>
      <c r="AX8340" s="6"/>
      <c r="AY8340" s="172"/>
      <c r="AZ8340" s="172"/>
      <c r="BA8340" s="172"/>
      <c r="BB8340" s="6"/>
      <c r="BC8340" s="6"/>
      <c r="BD8340" s="6"/>
      <c r="BE8340" s="6"/>
      <c r="BF8340" s="6"/>
      <c r="BG8340" s="172"/>
      <c r="BH8340" s="172"/>
      <c r="BI8340" s="172"/>
      <c r="BJ8340" s="6"/>
      <c r="BK8340" s="6"/>
      <c r="BL8340" s="6"/>
      <c r="BM8340" s="6"/>
      <c r="BN8340" s="6"/>
      <c r="BO8340" s="6"/>
      <c r="BP8340" s="6"/>
      <c r="BQ8340" s="6"/>
      <c r="BR8340" s="6"/>
      <c r="BS8340" s="6"/>
      <c r="BT8340" s="6"/>
      <c r="CG8340" s="432"/>
      <c r="CH8340" s="432"/>
      <c r="CL8340" s="174"/>
    </row>
    <row r="8341" spans="29:90" s="168" customFormat="1" x14ac:dyDescent="0.25">
      <c r="AC8341" s="175"/>
      <c r="AD8341" s="175"/>
      <c r="AE8341" s="175"/>
      <c r="AF8341" s="175"/>
      <c r="AG8341" s="175"/>
      <c r="AH8341" s="176"/>
      <c r="AM8341" s="6"/>
      <c r="AN8341" s="6"/>
      <c r="AO8341" s="6"/>
      <c r="AP8341" s="6"/>
      <c r="AQ8341" s="6"/>
      <c r="AR8341" s="6"/>
      <c r="AS8341" s="6"/>
      <c r="AT8341" s="6"/>
      <c r="AU8341" s="6"/>
      <c r="AV8341" s="6"/>
      <c r="AW8341" s="6"/>
      <c r="AX8341" s="6"/>
      <c r="AY8341" s="172"/>
      <c r="AZ8341" s="172"/>
      <c r="BA8341" s="172"/>
      <c r="BB8341" s="6"/>
      <c r="BC8341" s="6"/>
      <c r="BD8341" s="6"/>
      <c r="BE8341" s="6"/>
      <c r="BF8341" s="6"/>
      <c r="BG8341" s="172"/>
      <c r="BH8341" s="172"/>
      <c r="BI8341" s="172"/>
      <c r="BJ8341" s="6"/>
      <c r="BK8341" s="6"/>
      <c r="BL8341" s="6"/>
      <c r="BM8341" s="6"/>
      <c r="BN8341" s="6"/>
      <c r="BO8341" s="6"/>
      <c r="BP8341" s="6"/>
      <c r="BQ8341" s="6"/>
      <c r="BR8341" s="6"/>
      <c r="BS8341" s="6"/>
      <c r="BT8341" s="6"/>
      <c r="CG8341" s="432"/>
      <c r="CH8341" s="432"/>
      <c r="CL8341" s="174"/>
    </row>
    <row r="8342" spans="29:90" s="168" customFormat="1" x14ac:dyDescent="0.25">
      <c r="AC8342" s="175"/>
      <c r="AD8342" s="175"/>
      <c r="AE8342" s="175"/>
      <c r="AF8342" s="175"/>
      <c r="AG8342" s="175"/>
      <c r="AH8342" s="176"/>
      <c r="AM8342" s="6"/>
      <c r="AN8342" s="6"/>
      <c r="AO8342" s="6"/>
      <c r="AP8342" s="6"/>
      <c r="AQ8342" s="6"/>
      <c r="AR8342" s="6"/>
      <c r="AS8342" s="6"/>
      <c r="AT8342" s="6"/>
      <c r="AU8342" s="6"/>
      <c r="AV8342" s="6"/>
      <c r="AW8342" s="6"/>
      <c r="AX8342" s="6"/>
      <c r="AY8342" s="172"/>
      <c r="AZ8342" s="172"/>
      <c r="BA8342" s="172"/>
      <c r="BB8342" s="6"/>
      <c r="BC8342" s="6"/>
      <c r="BD8342" s="6"/>
      <c r="BE8342" s="6"/>
      <c r="BF8342" s="6"/>
      <c r="BG8342" s="172"/>
      <c r="BH8342" s="172"/>
      <c r="BI8342" s="172"/>
      <c r="BJ8342" s="6"/>
      <c r="BK8342" s="6"/>
      <c r="BL8342" s="6"/>
      <c r="BM8342" s="6"/>
      <c r="BN8342" s="6"/>
      <c r="BO8342" s="6"/>
      <c r="BP8342" s="6"/>
      <c r="BQ8342" s="6"/>
      <c r="BR8342" s="6"/>
      <c r="BS8342" s="6"/>
      <c r="BT8342" s="6"/>
      <c r="CG8342" s="432"/>
      <c r="CH8342" s="432"/>
      <c r="CL8342" s="174"/>
    </row>
    <row r="8343" spans="29:90" s="168" customFormat="1" x14ac:dyDescent="0.25">
      <c r="AC8343" s="175"/>
      <c r="AD8343" s="175"/>
      <c r="AE8343" s="175"/>
      <c r="AF8343" s="175"/>
      <c r="AG8343" s="175"/>
      <c r="AH8343" s="176"/>
      <c r="AM8343" s="6"/>
      <c r="AN8343" s="6"/>
      <c r="AO8343" s="6"/>
      <c r="AP8343" s="6"/>
      <c r="AQ8343" s="6"/>
      <c r="AR8343" s="6"/>
      <c r="AS8343" s="6"/>
      <c r="AT8343" s="6"/>
      <c r="AU8343" s="6"/>
      <c r="AV8343" s="6"/>
      <c r="AW8343" s="6"/>
      <c r="AX8343" s="6"/>
      <c r="AY8343" s="172"/>
      <c r="AZ8343" s="172"/>
      <c r="BA8343" s="172"/>
      <c r="BB8343" s="6"/>
      <c r="BC8343" s="6"/>
      <c r="BD8343" s="6"/>
      <c r="BE8343" s="6"/>
      <c r="BF8343" s="6"/>
      <c r="BG8343" s="172"/>
      <c r="BH8343" s="172"/>
      <c r="BI8343" s="172"/>
      <c r="BJ8343" s="6"/>
      <c r="BK8343" s="6"/>
      <c r="BL8343" s="6"/>
      <c r="BM8343" s="6"/>
      <c r="BN8343" s="6"/>
      <c r="BO8343" s="6"/>
      <c r="BP8343" s="6"/>
      <c r="BQ8343" s="6"/>
      <c r="BR8343" s="6"/>
      <c r="BS8343" s="6"/>
      <c r="BT8343" s="6"/>
      <c r="CG8343" s="432"/>
      <c r="CH8343" s="432"/>
      <c r="CL8343" s="174"/>
    </row>
    <row r="8344" spans="29:90" s="168" customFormat="1" x14ac:dyDescent="0.25">
      <c r="AC8344" s="175"/>
      <c r="AD8344" s="175"/>
      <c r="AE8344" s="175"/>
      <c r="AF8344" s="175"/>
      <c r="AG8344" s="175"/>
      <c r="AH8344" s="176"/>
      <c r="AM8344" s="6"/>
      <c r="AN8344" s="6"/>
      <c r="AO8344" s="6"/>
      <c r="AP8344" s="6"/>
      <c r="AQ8344" s="6"/>
      <c r="AR8344" s="6"/>
      <c r="AS8344" s="6"/>
      <c r="AT8344" s="6"/>
      <c r="AU8344" s="6"/>
      <c r="AV8344" s="6"/>
      <c r="AW8344" s="6"/>
      <c r="AX8344" s="6"/>
      <c r="AY8344" s="172"/>
      <c r="AZ8344" s="172"/>
      <c r="BA8344" s="172"/>
      <c r="BB8344" s="6"/>
      <c r="BC8344" s="6"/>
      <c r="BD8344" s="6"/>
      <c r="BE8344" s="6"/>
      <c r="BF8344" s="6"/>
      <c r="BG8344" s="172"/>
      <c r="BH8344" s="172"/>
      <c r="BI8344" s="172"/>
      <c r="BJ8344" s="6"/>
      <c r="BK8344" s="6"/>
      <c r="BL8344" s="6"/>
      <c r="BM8344" s="6"/>
      <c r="BN8344" s="6"/>
      <c r="BO8344" s="6"/>
      <c r="BP8344" s="6"/>
      <c r="BQ8344" s="6"/>
      <c r="BR8344" s="6"/>
      <c r="BS8344" s="6"/>
      <c r="BT8344" s="6"/>
      <c r="CG8344" s="432"/>
      <c r="CH8344" s="432"/>
      <c r="CL8344" s="174"/>
    </row>
    <row r="8345" spans="29:90" s="168" customFormat="1" x14ac:dyDescent="0.25">
      <c r="AC8345" s="175"/>
      <c r="AD8345" s="175"/>
      <c r="AE8345" s="175"/>
      <c r="AF8345" s="175"/>
      <c r="AG8345" s="175"/>
      <c r="AH8345" s="176"/>
      <c r="AM8345" s="6"/>
      <c r="AN8345" s="6"/>
      <c r="AO8345" s="6"/>
      <c r="AP8345" s="6"/>
      <c r="AQ8345" s="6"/>
      <c r="AR8345" s="6"/>
      <c r="AS8345" s="6"/>
      <c r="AT8345" s="6"/>
      <c r="AU8345" s="6"/>
      <c r="AV8345" s="6"/>
      <c r="AW8345" s="6"/>
      <c r="AX8345" s="6"/>
      <c r="AY8345" s="172"/>
      <c r="AZ8345" s="172"/>
      <c r="BA8345" s="172"/>
      <c r="BB8345" s="6"/>
      <c r="BC8345" s="6"/>
      <c r="BD8345" s="6"/>
      <c r="BE8345" s="6"/>
      <c r="BF8345" s="6"/>
      <c r="BG8345" s="172"/>
      <c r="BH8345" s="172"/>
      <c r="BI8345" s="172"/>
      <c r="BJ8345" s="6"/>
      <c r="BK8345" s="6"/>
      <c r="BL8345" s="6"/>
      <c r="BM8345" s="6"/>
      <c r="BN8345" s="6"/>
      <c r="BO8345" s="6"/>
      <c r="BP8345" s="6"/>
      <c r="BQ8345" s="6"/>
      <c r="BR8345" s="6"/>
      <c r="BS8345" s="6"/>
      <c r="BT8345" s="6"/>
      <c r="CG8345" s="432"/>
      <c r="CH8345" s="432"/>
      <c r="CL8345" s="174"/>
    </row>
    <row r="8346" spans="29:90" s="168" customFormat="1" x14ac:dyDescent="0.25">
      <c r="AC8346" s="175"/>
      <c r="AD8346" s="175"/>
      <c r="AE8346" s="175"/>
      <c r="AF8346" s="175"/>
      <c r="AG8346" s="175"/>
      <c r="AH8346" s="176"/>
      <c r="AM8346" s="6"/>
      <c r="AN8346" s="6"/>
      <c r="AO8346" s="6"/>
      <c r="AP8346" s="6"/>
      <c r="AQ8346" s="6"/>
      <c r="AR8346" s="6"/>
      <c r="AS8346" s="6"/>
      <c r="AT8346" s="6"/>
      <c r="AU8346" s="6"/>
      <c r="AV8346" s="6"/>
      <c r="AW8346" s="6"/>
      <c r="AX8346" s="6"/>
      <c r="AY8346" s="172"/>
      <c r="AZ8346" s="172"/>
      <c r="BA8346" s="172"/>
      <c r="BB8346" s="6"/>
      <c r="BC8346" s="6"/>
      <c r="BD8346" s="6"/>
      <c r="BE8346" s="6"/>
      <c r="BF8346" s="6"/>
      <c r="BG8346" s="172"/>
      <c r="BH8346" s="172"/>
      <c r="BI8346" s="172"/>
      <c r="BJ8346" s="6"/>
      <c r="BK8346" s="6"/>
      <c r="BL8346" s="6"/>
      <c r="BM8346" s="6"/>
      <c r="BN8346" s="6"/>
      <c r="BO8346" s="6"/>
      <c r="BP8346" s="6"/>
      <c r="BQ8346" s="6"/>
      <c r="BR8346" s="6"/>
      <c r="BS8346" s="6"/>
      <c r="BT8346" s="6"/>
      <c r="CG8346" s="432"/>
      <c r="CH8346" s="432"/>
      <c r="CL8346" s="174"/>
    </row>
    <row r="8347" spans="29:90" s="168" customFormat="1" x14ac:dyDescent="0.25">
      <c r="AC8347" s="175"/>
      <c r="AD8347" s="175"/>
      <c r="AE8347" s="175"/>
      <c r="AF8347" s="175"/>
      <c r="AG8347" s="175"/>
      <c r="AH8347" s="176"/>
      <c r="AM8347" s="6"/>
      <c r="AN8347" s="6"/>
      <c r="AO8347" s="6"/>
      <c r="AP8347" s="6"/>
      <c r="AQ8347" s="6"/>
      <c r="AR8347" s="6"/>
      <c r="AS8347" s="6"/>
      <c r="AT8347" s="6"/>
      <c r="AU8347" s="6"/>
      <c r="AV8347" s="6"/>
      <c r="AW8347" s="6"/>
      <c r="AX8347" s="6"/>
      <c r="AY8347" s="172"/>
      <c r="AZ8347" s="172"/>
      <c r="BA8347" s="172"/>
      <c r="BB8347" s="6"/>
      <c r="BC8347" s="6"/>
      <c r="BD8347" s="6"/>
      <c r="BE8347" s="6"/>
      <c r="BF8347" s="6"/>
      <c r="BG8347" s="172"/>
      <c r="BH8347" s="172"/>
      <c r="BI8347" s="172"/>
      <c r="BJ8347" s="6"/>
      <c r="BK8347" s="6"/>
      <c r="BL8347" s="6"/>
      <c r="BM8347" s="6"/>
      <c r="BN8347" s="6"/>
      <c r="BO8347" s="6"/>
      <c r="BP8347" s="6"/>
      <c r="BQ8347" s="6"/>
      <c r="BR8347" s="6"/>
      <c r="BS8347" s="6"/>
      <c r="BT8347" s="6"/>
      <c r="CG8347" s="432"/>
      <c r="CH8347" s="432"/>
      <c r="CL8347" s="174"/>
    </row>
    <row r="8348" spans="29:90" s="168" customFormat="1" x14ac:dyDescent="0.25">
      <c r="AC8348" s="175"/>
      <c r="AD8348" s="175"/>
      <c r="AE8348" s="175"/>
      <c r="AF8348" s="175"/>
      <c r="AG8348" s="175"/>
      <c r="AH8348" s="176"/>
      <c r="AM8348" s="6"/>
      <c r="AN8348" s="6"/>
      <c r="AO8348" s="6"/>
      <c r="AP8348" s="6"/>
      <c r="AQ8348" s="6"/>
      <c r="AR8348" s="6"/>
      <c r="AS8348" s="6"/>
      <c r="AT8348" s="6"/>
      <c r="AU8348" s="6"/>
      <c r="AV8348" s="6"/>
      <c r="AW8348" s="6"/>
      <c r="AX8348" s="6"/>
      <c r="AY8348" s="172"/>
      <c r="AZ8348" s="172"/>
      <c r="BA8348" s="172"/>
      <c r="BB8348" s="6"/>
      <c r="BC8348" s="6"/>
      <c r="BD8348" s="6"/>
      <c r="BE8348" s="6"/>
      <c r="BF8348" s="6"/>
      <c r="BG8348" s="172"/>
      <c r="BH8348" s="172"/>
      <c r="BI8348" s="172"/>
      <c r="BJ8348" s="6"/>
      <c r="BK8348" s="6"/>
      <c r="BL8348" s="6"/>
      <c r="BM8348" s="6"/>
      <c r="BN8348" s="6"/>
      <c r="BO8348" s="6"/>
      <c r="BP8348" s="6"/>
      <c r="BQ8348" s="6"/>
      <c r="BR8348" s="6"/>
      <c r="BS8348" s="6"/>
      <c r="BT8348" s="6"/>
      <c r="CG8348" s="432"/>
      <c r="CH8348" s="432"/>
      <c r="CL8348" s="174"/>
    </row>
    <row r="8349" spans="29:90" s="168" customFormat="1" x14ac:dyDescent="0.25">
      <c r="AC8349" s="175"/>
      <c r="AD8349" s="175"/>
      <c r="AE8349" s="175"/>
      <c r="AF8349" s="175"/>
      <c r="AG8349" s="175"/>
      <c r="AH8349" s="176"/>
      <c r="AM8349" s="6"/>
      <c r="AN8349" s="6"/>
      <c r="AO8349" s="6"/>
      <c r="AP8349" s="6"/>
      <c r="AQ8349" s="6"/>
      <c r="AR8349" s="6"/>
      <c r="AS8349" s="6"/>
      <c r="AT8349" s="6"/>
      <c r="AU8349" s="6"/>
      <c r="AV8349" s="6"/>
      <c r="AW8349" s="6"/>
      <c r="AX8349" s="6"/>
      <c r="AY8349" s="172"/>
      <c r="AZ8349" s="172"/>
      <c r="BA8349" s="172"/>
      <c r="BB8349" s="6"/>
      <c r="BC8349" s="6"/>
      <c r="BD8349" s="6"/>
      <c r="BE8349" s="6"/>
      <c r="BF8349" s="6"/>
      <c r="BG8349" s="172"/>
      <c r="BH8349" s="172"/>
      <c r="BI8349" s="172"/>
      <c r="BJ8349" s="6"/>
      <c r="BK8349" s="6"/>
      <c r="BL8349" s="6"/>
      <c r="BM8349" s="6"/>
      <c r="BN8349" s="6"/>
      <c r="BO8349" s="6"/>
      <c r="BP8349" s="6"/>
      <c r="BQ8349" s="6"/>
      <c r="BR8349" s="6"/>
      <c r="BS8349" s="6"/>
      <c r="BT8349" s="6"/>
      <c r="CG8349" s="432"/>
      <c r="CH8349" s="432"/>
      <c r="CL8349" s="174"/>
    </row>
    <row r="8350" spans="29:90" s="168" customFormat="1" x14ac:dyDescent="0.25">
      <c r="AC8350" s="175"/>
      <c r="AD8350" s="175"/>
      <c r="AE8350" s="175"/>
      <c r="AF8350" s="175"/>
      <c r="AG8350" s="175"/>
      <c r="AH8350" s="176"/>
      <c r="AM8350" s="6"/>
      <c r="AN8350" s="6"/>
      <c r="AO8350" s="6"/>
      <c r="AP8350" s="6"/>
      <c r="AQ8350" s="6"/>
      <c r="AR8350" s="6"/>
      <c r="AS8350" s="6"/>
      <c r="AT8350" s="6"/>
      <c r="AU8350" s="6"/>
      <c r="AV8350" s="6"/>
      <c r="AW8350" s="6"/>
      <c r="AX8350" s="6"/>
      <c r="AY8350" s="172"/>
      <c r="AZ8350" s="172"/>
      <c r="BA8350" s="172"/>
      <c r="BB8350" s="6"/>
      <c r="BC8350" s="6"/>
      <c r="BD8350" s="6"/>
      <c r="BE8350" s="6"/>
      <c r="BF8350" s="6"/>
      <c r="BG8350" s="172"/>
      <c r="BH8350" s="172"/>
      <c r="BI8350" s="172"/>
      <c r="BJ8350" s="6"/>
      <c r="BK8350" s="6"/>
      <c r="BL8350" s="6"/>
      <c r="BM8350" s="6"/>
      <c r="BN8350" s="6"/>
      <c r="BO8350" s="6"/>
      <c r="BP8350" s="6"/>
      <c r="BQ8350" s="6"/>
      <c r="BR8350" s="6"/>
      <c r="BS8350" s="6"/>
      <c r="BT8350" s="6"/>
      <c r="CG8350" s="432"/>
      <c r="CH8350" s="432"/>
      <c r="CL8350" s="174"/>
    </row>
    <row r="8351" spans="29:90" s="168" customFormat="1" x14ac:dyDescent="0.25">
      <c r="AC8351" s="175"/>
      <c r="AD8351" s="175"/>
      <c r="AE8351" s="175"/>
      <c r="AF8351" s="175"/>
      <c r="AG8351" s="175"/>
      <c r="AH8351" s="176"/>
      <c r="AM8351" s="6"/>
      <c r="AN8351" s="6"/>
      <c r="AO8351" s="6"/>
      <c r="AP8351" s="6"/>
      <c r="AQ8351" s="6"/>
      <c r="AR8351" s="6"/>
      <c r="AS8351" s="6"/>
      <c r="AT8351" s="6"/>
      <c r="AU8351" s="6"/>
      <c r="AV8351" s="6"/>
      <c r="AW8351" s="6"/>
      <c r="AX8351" s="6"/>
      <c r="AY8351" s="172"/>
      <c r="AZ8351" s="172"/>
      <c r="BA8351" s="172"/>
      <c r="BB8351" s="6"/>
      <c r="BC8351" s="6"/>
      <c r="BD8351" s="6"/>
      <c r="BE8351" s="6"/>
      <c r="BF8351" s="6"/>
      <c r="BG8351" s="172"/>
      <c r="BH8351" s="172"/>
      <c r="BI8351" s="172"/>
      <c r="BJ8351" s="6"/>
      <c r="BK8351" s="6"/>
      <c r="BL8351" s="6"/>
      <c r="BM8351" s="6"/>
      <c r="BN8351" s="6"/>
      <c r="BO8351" s="6"/>
      <c r="BP8351" s="6"/>
      <c r="BQ8351" s="6"/>
      <c r="BR8351" s="6"/>
      <c r="BS8351" s="6"/>
      <c r="BT8351" s="6"/>
      <c r="CG8351" s="432"/>
      <c r="CH8351" s="432"/>
      <c r="CL8351" s="174"/>
    </row>
    <row r="8352" spans="29:90" s="168" customFormat="1" x14ac:dyDescent="0.25">
      <c r="AC8352" s="175"/>
      <c r="AD8352" s="175"/>
      <c r="AE8352" s="175"/>
      <c r="AF8352" s="175"/>
      <c r="AG8352" s="175"/>
      <c r="AH8352" s="176"/>
      <c r="AM8352" s="6"/>
      <c r="AN8352" s="6"/>
      <c r="AO8352" s="6"/>
      <c r="AP8352" s="6"/>
      <c r="AQ8352" s="6"/>
      <c r="AR8352" s="6"/>
      <c r="AS8352" s="6"/>
      <c r="AT8352" s="6"/>
      <c r="AU8352" s="6"/>
      <c r="AV8352" s="6"/>
      <c r="AW8352" s="6"/>
      <c r="AX8352" s="6"/>
      <c r="AY8352" s="172"/>
      <c r="AZ8352" s="172"/>
      <c r="BA8352" s="172"/>
      <c r="BB8352" s="6"/>
      <c r="BC8352" s="6"/>
      <c r="BD8352" s="6"/>
      <c r="BE8352" s="6"/>
      <c r="BF8352" s="6"/>
      <c r="BG8352" s="172"/>
      <c r="BH8352" s="172"/>
      <c r="BI8352" s="172"/>
      <c r="BJ8352" s="6"/>
      <c r="BK8352" s="6"/>
      <c r="BL8352" s="6"/>
      <c r="BM8352" s="6"/>
      <c r="BN8352" s="6"/>
      <c r="BO8352" s="6"/>
      <c r="BP8352" s="6"/>
      <c r="BQ8352" s="6"/>
      <c r="BR8352" s="6"/>
      <c r="BS8352" s="6"/>
      <c r="BT8352" s="6"/>
      <c r="CG8352" s="432"/>
      <c r="CH8352" s="432"/>
      <c r="CL8352" s="174"/>
    </row>
    <row r="8353" spans="29:90" s="168" customFormat="1" x14ac:dyDescent="0.25">
      <c r="AC8353" s="175"/>
      <c r="AD8353" s="175"/>
      <c r="AE8353" s="175"/>
      <c r="AF8353" s="175"/>
      <c r="AG8353" s="175"/>
      <c r="AH8353" s="176"/>
      <c r="AM8353" s="6"/>
      <c r="AN8353" s="6"/>
      <c r="AO8353" s="6"/>
      <c r="AP8353" s="6"/>
      <c r="AQ8353" s="6"/>
      <c r="AR8353" s="6"/>
      <c r="AS8353" s="6"/>
      <c r="AT8353" s="6"/>
      <c r="AU8353" s="6"/>
      <c r="AV8353" s="6"/>
      <c r="AW8353" s="6"/>
      <c r="AX8353" s="6"/>
      <c r="AY8353" s="172"/>
      <c r="AZ8353" s="172"/>
      <c r="BA8353" s="172"/>
      <c r="BB8353" s="6"/>
      <c r="BC8353" s="6"/>
      <c r="BD8353" s="6"/>
      <c r="BE8353" s="6"/>
      <c r="BF8353" s="6"/>
      <c r="BG8353" s="172"/>
      <c r="BH8353" s="172"/>
      <c r="BI8353" s="172"/>
      <c r="BJ8353" s="6"/>
      <c r="BK8353" s="6"/>
      <c r="BL8353" s="6"/>
      <c r="BM8353" s="6"/>
      <c r="BN8353" s="6"/>
      <c r="BO8353" s="6"/>
      <c r="BP8353" s="6"/>
      <c r="BQ8353" s="6"/>
      <c r="BR8353" s="6"/>
      <c r="BS8353" s="6"/>
      <c r="BT8353" s="6"/>
      <c r="CG8353" s="432"/>
      <c r="CH8353" s="432"/>
      <c r="CL8353" s="174"/>
    </row>
    <row r="8354" spans="29:90" s="168" customFormat="1" x14ac:dyDescent="0.25">
      <c r="AC8354" s="175"/>
      <c r="AD8354" s="175"/>
      <c r="AE8354" s="175"/>
      <c r="AF8354" s="175"/>
      <c r="AG8354" s="175"/>
      <c r="AH8354" s="176"/>
      <c r="AM8354" s="6"/>
      <c r="AN8354" s="6"/>
      <c r="AO8354" s="6"/>
      <c r="AP8354" s="6"/>
      <c r="AQ8354" s="6"/>
      <c r="AR8354" s="6"/>
      <c r="AS8354" s="6"/>
      <c r="AT8354" s="6"/>
      <c r="AU8354" s="6"/>
      <c r="AV8354" s="6"/>
      <c r="AW8354" s="6"/>
      <c r="AX8354" s="6"/>
      <c r="AY8354" s="172"/>
      <c r="AZ8354" s="172"/>
      <c r="BA8354" s="172"/>
      <c r="BB8354" s="6"/>
      <c r="BC8354" s="6"/>
      <c r="BD8354" s="6"/>
      <c r="BE8354" s="6"/>
      <c r="BF8354" s="6"/>
      <c r="BG8354" s="172"/>
      <c r="BH8354" s="172"/>
      <c r="BI8354" s="172"/>
      <c r="BJ8354" s="6"/>
      <c r="BK8354" s="6"/>
      <c r="BL8354" s="6"/>
      <c r="BM8354" s="6"/>
      <c r="BN8354" s="6"/>
      <c r="BO8354" s="6"/>
      <c r="BP8354" s="6"/>
      <c r="BQ8354" s="6"/>
      <c r="BR8354" s="6"/>
      <c r="BS8354" s="6"/>
      <c r="BT8354" s="6"/>
      <c r="CG8354" s="432"/>
      <c r="CH8354" s="432"/>
      <c r="CL8354" s="174"/>
    </row>
    <row r="8355" spans="29:90" s="168" customFormat="1" x14ac:dyDescent="0.25">
      <c r="AC8355" s="175"/>
      <c r="AD8355" s="175"/>
      <c r="AE8355" s="175"/>
      <c r="AF8355" s="175"/>
      <c r="AG8355" s="175"/>
      <c r="AH8355" s="176"/>
      <c r="AM8355" s="6"/>
      <c r="AN8355" s="6"/>
      <c r="AO8355" s="6"/>
      <c r="AP8355" s="6"/>
      <c r="AQ8355" s="6"/>
      <c r="AR8355" s="6"/>
      <c r="AS8355" s="6"/>
      <c r="AT8355" s="6"/>
      <c r="AU8355" s="6"/>
      <c r="AV8355" s="6"/>
      <c r="AW8355" s="6"/>
      <c r="AX8355" s="6"/>
      <c r="AY8355" s="172"/>
      <c r="AZ8355" s="172"/>
      <c r="BA8355" s="172"/>
      <c r="BB8355" s="6"/>
      <c r="BC8355" s="6"/>
      <c r="BD8355" s="6"/>
      <c r="BE8355" s="6"/>
      <c r="BF8355" s="6"/>
      <c r="BG8355" s="172"/>
      <c r="BH8355" s="172"/>
      <c r="BI8355" s="172"/>
      <c r="BJ8355" s="6"/>
      <c r="BK8355" s="6"/>
      <c r="BL8355" s="6"/>
      <c r="BM8355" s="6"/>
      <c r="BN8355" s="6"/>
      <c r="BO8355" s="6"/>
      <c r="BP8355" s="6"/>
      <c r="BQ8355" s="6"/>
      <c r="BR8355" s="6"/>
      <c r="BS8355" s="6"/>
      <c r="BT8355" s="6"/>
      <c r="CG8355" s="432"/>
      <c r="CH8355" s="432"/>
      <c r="CL8355" s="174"/>
    </row>
    <row r="8356" spans="29:90" s="168" customFormat="1" x14ac:dyDescent="0.25">
      <c r="AC8356" s="175"/>
      <c r="AD8356" s="175"/>
      <c r="AE8356" s="175"/>
      <c r="AF8356" s="175"/>
      <c r="AG8356" s="175"/>
      <c r="AH8356" s="176"/>
      <c r="AM8356" s="6"/>
      <c r="AN8356" s="6"/>
      <c r="AO8356" s="6"/>
      <c r="AP8356" s="6"/>
      <c r="AQ8356" s="6"/>
      <c r="AR8356" s="6"/>
      <c r="AS8356" s="6"/>
      <c r="AT8356" s="6"/>
      <c r="AU8356" s="6"/>
      <c r="AV8356" s="6"/>
      <c r="AW8356" s="6"/>
      <c r="AX8356" s="6"/>
      <c r="AY8356" s="172"/>
      <c r="AZ8356" s="172"/>
      <c r="BA8356" s="172"/>
      <c r="BB8356" s="6"/>
      <c r="BC8356" s="6"/>
      <c r="BD8356" s="6"/>
      <c r="BE8356" s="6"/>
      <c r="BF8356" s="6"/>
      <c r="BG8356" s="172"/>
      <c r="BH8356" s="172"/>
      <c r="BI8356" s="172"/>
      <c r="BJ8356" s="6"/>
      <c r="BK8356" s="6"/>
      <c r="BL8356" s="6"/>
      <c r="BM8356" s="6"/>
      <c r="BN8356" s="6"/>
      <c r="BO8356" s="6"/>
      <c r="BP8356" s="6"/>
      <c r="BQ8356" s="6"/>
      <c r="BR8356" s="6"/>
      <c r="BS8356" s="6"/>
      <c r="BT8356" s="6"/>
      <c r="CG8356" s="432"/>
      <c r="CH8356" s="432"/>
      <c r="CL8356" s="174"/>
    </row>
    <row r="8357" spans="29:90" s="168" customFormat="1" x14ac:dyDescent="0.25">
      <c r="AC8357" s="175"/>
      <c r="AD8357" s="175"/>
      <c r="AE8357" s="175"/>
      <c r="AF8357" s="175"/>
      <c r="AG8357" s="175"/>
      <c r="AH8357" s="176"/>
      <c r="AM8357" s="6"/>
      <c r="AN8357" s="6"/>
      <c r="AO8357" s="6"/>
      <c r="AP8357" s="6"/>
      <c r="AQ8357" s="6"/>
      <c r="AR8357" s="6"/>
      <c r="AS8357" s="6"/>
      <c r="AT8357" s="6"/>
      <c r="AU8357" s="6"/>
      <c r="AV8357" s="6"/>
      <c r="AW8357" s="6"/>
      <c r="AX8357" s="6"/>
      <c r="AY8357" s="172"/>
      <c r="AZ8357" s="172"/>
      <c r="BA8357" s="172"/>
      <c r="BB8357" s="6"/>
      <c r="BC8357" s="6"/>
      <c r="BD8357" s="6"/>
      <c r="BE8357" s="6"/>
      <c r="BF8357" s="6"/>
      <c r="BG8357" s="172"/>
      <c r="BH8357" s="172"/>
      <c r="BI8357" s="172"/>
      <c r="BJ8357" s="6"/>
      <c r="BK8357" s="6"/>
      <c r="BL8357" s="6"/>
      <c r="BM8357" s="6"/>
      <c r="BN8357" s="6"/>
      <c r="BO8357" s="6"/>
      <c r="BP8357" s="6"/>
      <c r="BQ8357" s="6"/>
      <c r="BR8357" s="6"/>
      <c r="BS8357" s="6"/>
      <c r="BT8357" s="6"/>
      <c r="CG8357" s="432"/>
      <c r="CH8357" s="432"/>
      <c r="CL8357" s="174"/>
    </row>
    <row r="8358" spans="29:90" s="168" customFormat="1" x14ac:dyDescent="0.25">
      <c r="AC8358" s="175"/>
      <c r="AD8358" s="175"/>
      <c r="AE8358" s="175"/>
      <c r="AF8358" s="175"/>
      <c r="AG8358" s="175"/>
      <c r="AH8358" s="176"/>
      <c r="AM8358" s="6"/>
      <c r="AN8358" s="6"/>
      <c r="AO8358" s="6"/>
      <c r="AP8358" s="6"/>
      <c r="AQ8358" s="6"/>
      <c r="AR8358" s="6"/>
      <c r="AS8358" s="6"/>
      <c r="AT8358" s="6"/>
      <c r="AU8358" s="6"/>
      <c r="AV8358" s="6"/>
      <c r="AW8358" s="6"/>
      <c r="AX8358" s="6"/>
      <c r="AY8358" s="172"/>
      <c r="AZ8358" s="172"/>
      <c r="BA8358" s="172"/>
      <c r="BB8358" s="6"/>
      <c r="BC8358" s="6"/>
      <c r="BD8358" s="6"/>
      <c r="BE8358" s="6"/>
      <c r="BF8358" s="6"/>
      <c r="BG8358" s="172"/>
      <c r="BH8358" s="172"/>
      <c r="BI8358" s="172"/>
      <c r="BJ8358" s="6"/>
      <c r="BK8358" s="6"/>
      <c r="BL8358" s="6"/>
      <c r="BM8358" s="6"/>
      <c r="BN8358" s="6"/>
      <c r="BO8358" s="6"/>
      <c r="BP8358" s="6"/>
      <c r="BQ8358" s="6"/>
      <c r="BR8358" s="6"/>
      <c r="BS8358" s="6"/>
      <c r="BT8358" s="6"/>
      <c r="CG8358" s="432"/>
      <c r="CH8358" s="432"/>
      <c r="CL8358" s="174"/>
    </row>
    <row r="8359" spans="29:90" s="168" customFormat="1" x14ac:dyDescent="0.25">
      <c r="AC8359" s="175"/>
      <c r="AD8359" s="175"/>
      <c r="AE8359" s="175"/>
      <c r="AF8359" s="175"/>
      <c r="AG8359" s="175"/>
      <c r="AH8359" s="176"/>
      <c r="AM8359" s="6"/>
      <c r="AN8359" s="6"/>
      <c r="AO8359" s="6"/>
      <c r="AP8359" s="6"/>
      <c r="AQ8359" s="6"/>
      <c r="AR8359" s="6"/>
      <c r="AS8359" s="6"/>
      <c r="AT8359" s="6"/>
      <c r="AU8359" s="6"/>
      <c r="AV8359" s="6"/>
      <c r="AW8359" s="6"/>
      <c r="AX8359" s="6"/>
      <c r="AY8359" s="172"/>
      <c r="AZ8359" s="172"/>
      <c r="BA8359" s="172"/>
      <c r="BB8359" s="6"/>
      <c r="BC8359" s="6"/>
      <c r="BD8359" s="6"/>
      <c r="BE8359" s="6"/>
      <c r="BF8359" s="6"/>
      <c r="BG8359" s="172"/>
      <c r="BH8359" s="172"/>
      <c r="BI8359" s="172"/>
      <c r="BJ8359" s="6"/>
      <c r="BK8359" s="6"/>
      <c r="BL8359" s="6"/>
      <c r="BM8359" s="6"/>
      <c r="BN8359" s="6"/>
      <c r="BO8359" s="6"/>
      <c r="BP8359" s="6"/>
      <c r="BQ8359" s="6"/>
      <c r="BR8359" s="6"/>
      <c r="BS8359" s="6"/>
      <c r="BT8359" s="6"/>
      <c r="CG8359" s="432"/>
      <c r="CH8359" s="432"/>
      <c r="CL8359" s="174"/>
    </row>
    <row r="8360" spans="29:90" s="168" customFormat="1" x14ac:dyDescent="0.25">
      <c r="AC8360" s="175"/>
      <c r="AD8360" s="175"/>
      <c r="AE8360" s="175"/>
      <c r="AF8360" s="175"/>
      <c r="AG8360" s="175"/>
      <c r="AH8360" s="176"/>
      <c r="AM8360" s="6"/>
      <c r="AN8360" s="6"/>
      <c r="AO8360" s="6"/>
      <c r="AP8360" s="6"/>
      <c r="AQ8360" s="6"/>
      <c r="AR8360" s="6"/>
      <c r="AS8360" s="6"/>
      <c r="AT8360" s="6"/>
      <c r="AU8360" s="6"/>
      <c r="AV8360" s="6"/>
      <c r="AW8360" s="6"/>
      <c r="AX8360" s="6"/>
      <c r="AY8360" s="172"/>
      <c r="AZ8360" s="172"/>
      <c r="BA8360" s="172"/>
      <c r="BB8360" s="6"/>
      <c r="BC8360" s="6"/>
      <c r="BD8360" s="6"/>
      <c r="BE8360" s="6"/>
      <c r="BF8360" s="6"/>
      <c r="BG8360" s="172"/>
      <c r="BH8360" s="172"/>
      <c r="BI8360" s="172"/>
      <c r="BJ8360" s="6"/>
      <c r="BK8360" s="6"/>
      <c r="BL8360" s="6"/>
      <c r="BM8360" s="6"/>
      <c r="BN8360" s="6"/>
      <c r="BO8360" s="6"/>
      <c r="BP8360" s="6"/>
      <c r="BQ8360" s="6"/>
      <c r="BR8360" s="6"/>
      <c r="BS8360" s="6"/>
      <c r="BT8360" s="6"/>
      <c r="CG8360" s="432"/>
      <c r="CH8360" s="432"/>
      <c r="CL8360" s="174"/>
    </row>
    <row r="8361" spans="29:90" s="168" customFormat="1" x14ac:dyDescent="0.25">
      <c r="AC8361" s="175"/>
      <c r="AD8361" s="175"/>
      <c r="AE8361" s="175"/>
      <c r="AF8361" s="175"/>
      <c r="AG8361" s="175"/>
      <c r="AH8361" s="176"/>
      <c r="AM8361" s="6"/>
      <c r="AN8361" s="6"/>
      <c r="AO8361" s="6"/>
      <c r="AP8361" s="6"/>
      <c r="AQ8361" s="6"/>
      <c r="AR8361" s="6"/>
      <c r="AS8361" s="6"/>
      <c r="AT8361" s="6"/>
      <c r="AU8361" s="6"/>
      <c r="AV8361" s="6"/>
      <c r="AW8361" s="6"/>
      <c r="AX8361" s="6"/>
      <c r="AY8361" s="172"/>
      <c r="AZ8361" s="172"/>
      <c r="BA8361" s="172"/>
      <c r="BB8361" s="6"/>
      <c r="BC8361" s="6"/>
      <c r="BD8361" s="6"/>
      <c r="BE8361" s="6"/>
      <c r="BF8361" s="6"/>
      <c r="BG8361" s="172"/>
      <c r="BH8361" s="172"/>
      <c r="BI8361" s="172"/>
      <c r="BJ8361" s="6"/>
      <c r="BK8361" s="6"/>
      <c r="BL8361" s="6"/>
      <c r="BM8361" s="6"/>
      <c r="BN8361" s="6"/>
      <c r="BO8361" s="6"/>
      <c r="BP8361" s="6"/>
      <c r="BQ8361" s="6"/>
      <c r="BR8361" s="6"/>
      <c r="BS8361" s="6"/>
      <c r="BT8361" s="6"/>
      <c r="CG8361" s="432"/>
      <c r="CH8361" s="432"/>
      <c r="CL8361" s="174"/>
    </row>
    <row r="8362" spans="29:90" s="168" customFormat="1" x14ac:dyDescent="0.25">
      <c r="AC8362" s="175"/>
      <c r="AD8362" s="175"/>
      <c r="AE8362" s="175"/>
      <c r="AF8362" s="175"/>
      <c r="AG8362" s="175"/>
      <c r="AH8362" s="176"/>
      <c r="AM8362" s="6"/>
      <c r="AN8362" s="6"/>
      <c r="AO8362" s="6"/>
      <c r="AP8362" s="6"/>
      <c r="AQ8362" s="6"/>
      <c r="AR8362" s="6"/>
      <c r="AS8362" s="6"/>
      <c r="AT8362" s="6"/>
      <c r="AU8362" s="6"/>
      <c r="AV8362" s="6"/>
      <c r="AW8362" s="6"/>
      <c r="AX8362" s="6"/>
      <c r="AY8362" s="172"/>
      <c r="AZ8362" s="172"/>
      <c r="BA8362" s="172"/>
      <c r="BB8362" s="6"/>
      <c r="BC8362" s="6"/>
      <c r="BD8362" s="6"/>
      <c r="BE8362" s="6"/>
      <c r="BF8362" s="6"/>
      <c r="BG8362" s="172"/>
      <c r="BH8362" s="172"/>
      <c r="BI8362" s="172"/>
      <c r="BJ8362" s="6"/>
      <c r="BK8362" s="6"/>
      <c r="BL8362" s="6"/>
      <c r="BM8362" s="6"/>
      <c r="BN8362" s="6"/>
      <c r="BO8362" s="6"/>
      <c r="BP8362" s="6"/>
      <c r="BQ8362" s="6"/>
      <c r="BR8362" s="6"/>
      <c r="BS8362" s="6"/>
      <c r="BT8362" s="6"/>
      <c r="CG8362" s="432"/>
      <c r="CH8362" s="432"/>
      <c r="CL8362" s="174"/>
    </row>
    <row r="8363" spans="29:90" s="168" customFormat="1" x14ac:dyDescent="0.25">
      <c r="AC8363" s="175"/>
      <c r="AD8363" s="175"/>
      <c r="AE8363" s="175"/>
      <c r="AF8363" s="175"/>
      <c r="AG8363" s="175"/>
      <c r="AH8363" s="176"/>
      <c r="AM8363" s="6"/>
      <c r="AN8363" s="6"/>
      <c r="AO8363" s="6"/>
      <c r="AP8363" s="6"/>
      <c r="AQ8363" s="6"/>
      <c r="AR8363" s="6"/>
      <c r="AS8363" s="6"/>
      <c r="AT8363" s="6"/>
      <c r="AU8363" s="6"/>
      <c r="AV8363" s="6"/>
      <c r="AW8363" s="6"/>
      <c r="AX8363" s="6"/>
      <c r="AY8363" s="172"/>
      <c r="AZ8363" s="172"/>
      <c r="BA8363" s="172"/>
      <c r="BB8363" s="6"/>
      <c r="BC8363" s="6"/>
      <c r="BD8363" s="6"/>
      <c r="BE8363" s="6"/>
      <c r="BF8363" s="6"/>
      <c r="BG8363" s="172"/>
      <c r="BH8363" s="172"/>
      <c r="BI8363" s="172"/>
      <c r="BJ8363" s="6"/>
      <c r="BK8363" s="6"/>
      <c r="BL8363" s="6"/>
      <c r="BM8363" s="6"/>
      <c r="BN8363" s="6"/>
      <c r="BO8363" s="6"/>
      <c r="BP8363" s="6"/>
      <c r="BQ8363" s="6"/>
      <c r="BR8363" s="6"/>
      <c r="BS8363" s="6"/>
      <c r="BT8363" s="6"/>
      <c r="CG8363" s="432"/>
      <c r="CH8363" s="432"/>
      <c r="CL8363" s="174"/>
    </row>
    <row r="8364" spans="29:90" s="168" customFormat="1" x14ac:dyDescent="0.25">
      <c r="AC8364" s="175"/>
      <c r="AD8364" s="175"/>
      <c r="AE8364" s="175"/>
      <c r="AF8364" s="175"/>
      <c r="AG8364" s="175"/>
      <c r="AH8364" s="176"/>
      <c r="AM8364" s="6"/>
      <c r="AN8364" s="6"/>
      <c r="AO8364" s="6"/>
      <c r="AP8364" s="6"/>
      <c r="AQ8364" s="6"/>
      <c r="AR8364" s="6"/>
      <c r="AS8364" s="6"/>
      <c r="AT8364" s="6"/>
      <c r="AU8364" s="6"/>
      <c r="AV8364" s="6"/>
      <c r="AW8364" s="6"/>
      <c r="AX8364" s="6"/>
      <c r="AY8364" s="172"/>
      <c r="AZ8364" s="172"/>
      <c r="BA8364" s="172"/>
      <c r="BB8364" s="6"/>
      <c r="BC8364" s="6"/>
      <c r="BD8364" s="6"/>
      <c r="BE8364" s="6"/>
      <c r="BF8364" s="6"/>
      <c r="BG8364" s="172"/>
      <c r="BH8364" s="172"/>
      <c r="BI8364" s="172"/>
      <c r="BJ8364" s="6"/>
      <c r="BK8364" s="6"/>
      <c r="BL8364" s="6"/>
      <c r="BM8364" s="6"/>
      <c r="BN8364" s="6"/>
      <c r="BO8364" s="6"/>
      <c r="BP8364" s="6"/>
      <c r="BQ8364" s="6"/>
      <c r="BR8364" s="6"/>
      <c r="BS8364" s="6"/>
      <c r="BT8364" s="6"/>
      <c r="CG8364" s="432"/>
      <c r="CH8364" s="432"/>
      <c r="CL8364" s="174"/>
    </row>
    <row r="8365" spans="29:90" s="168" customFormat="1" x14ac:dyDescent="0.25">
      <c r="AC8365" s="175"/>
      <c r="AD8365" s="175"/>
      <c r="AE8365" s="175"/>
      <c r="AF8365" s="175"/>
      <c r="AG8365" s="175"/>
      <c r="AH8365" s="176"/>
      <c r="AM8365" s="6"/>
      <c r="AN8365" s="6"/>
      <c r="AO8365" s="6"/>
      <c r="AP8365" s="6"/>
      <c r="AQ8365" s="6"/>
      <c r="AR8365" s="6"/>
      <c r="AS8365" s="6"/>
      <c r="AT8365" s="6"/>
      <c r="AU8365" s="6"/>
      <c r="AV8365" s="6"/>
      <c r="AW8365" s="6"/>
      <c r="AX8365" s="6"/>
      <c r="AY8365" s="172"/>
      <c r="AZ8365" s="172"/>
      <c r="BA8365" s="172"/>
      <c r="BB8365" s="6"/>
      <c r="BC8365" s="6"/>
      <c r="BD8365" s="6"/>
      <c r="BE8365" s="6"/>
      <c r="BF8365" s="6"/>
      <c r="BG8365" s="172"/>
      <c r="BH8365" s="172"/>
      <c r="BI8365" s="172"/>
      <c r="BJ8365" s="6"/>
      <c r="BK8365" s="6"/>
      <c r="BL8365" s="6"/>
      <c r="BM8365" s="6"/>
      <c r="BN8365" s="6"/>
      <c r="BO8365" s="6"/>
      <c r="BP8365" s="6"/>
      <c r="BQ8365" s="6"/>
      <c r="BR8365" s="6"/>
      <c r="BS8365" s="6"/>
      <c r="BT8365" s="6"/>
      <c r="CG8365" s="432"/>
      <c r="CH8365" s="432"/>
      <c r="CL8365" s="174"/>
    </row>
    <row r="8366" spans="29:90" s="168" customFormat="1" x14ac:dyDescent="0.25">
      <c r="AC8366" s="175"/>
      <c r="AD8366" s="175"/>
      <c r="AE8366" s="175"/>
      <c r="AF8366" s="175"/>
      <c r="AG8366" s="175"/>
      <c r="AH8366" s="176"/>
      <c r="AM8366" s="6"/>
      <c r="AN8366" s="6"/>
      <c r="AO8366" s="6"/>
      <c r="AP8366" s="6"/>
      <c r="AQ8366" s="6"/>
      <c r="AR8366" s="6"/>
      <c r="AS8366" s="6"/>
      <c r="AT8366" s="6"/>
      <c r="AU8366" s="6"/>
      <c r="AV8366" s="6"/>
      <c r="AW8366" s="6"/>
      <c r="AX8366" s="6"/>
      <c r="AY8366" s="172"/>
      <c r="AZ8366" s="172"/>
      <c r="BA8366" s="172"/>
      <c r="BB8366" s="6"/>
      <c r="BC8366" s="6"/>
      <c r="BD8366" s="6"/>
      <c r="BE8366" s="6"/>
      <c r="BF8366" s="6"/>
      <c r="BG8366" s="172"/>
      <c r="BH8366" s="172"/>
      <c r="BI8366" s="172"/>
      <c r="BJ8366" s="6"/>
      <c r="BK8366" s="6"/>
      <c r="BL8366" s="6"/>
      <c r="BM8366" s="6"/>
      <c r="BN8366" s="6"/>
      <c r="BO8366" s="6"/>
      <c r="BP8366" s="6"/>
      <c r="BQ8366" s="6"/>
      <c r="BR8366" s="6"/>
      <c r="BS8366" s="6"/>
      <c r="BT8366" s="6"/>
      <c r="CG8366" s="432"/>
      <c r="CH8366" s="432"/>
      <c r="CL8366" s="174"/>
    </row>
    <row r="8367" spans="29:90" s="168" customFormat="1" x14ac:dyDescent="0.25">
      <c r="AC8367" s="175"/>
      <c r="AD8367" s="175"/>
      <c r="AE8367" s="175"/>
      <c r="AF8367" s="175"/>
      <c r="AG8367" s="175"/>
      <c r="AH8367" s="176"/>
      <c r="AM8367" s="6"/>
      <c r="AN8367" s="6"/>
      <c r="AO8367" s="6"/>
      <c r="AP8367" s="6"/>
      <c r="AQ8367" s="6"/>
      <c r="AR8367" s="6"/>
      <c r="AS8367" s="6"/>
      <c r="AT8367" s="6"/>
      <c r="AU8367" s="6"/>
      <c r="AV8367" s="6"/>
      <c r="AW8367" s="6"/>
      <c r="AX8367" s="6"/>
      <c r="AY8367" s="172"/>
      <c r="AZ8367" s="172"/>
      <c r="BA8367" s="172"/>
      <c r="BB8367" s="6"/>
      <c r="BC8367" s="6"/>
      <c r="BD8367" s="6"/>
      <c r="BE8367" s="6"/>
      <c r="BF8367" s="6"/>
      <c r="BG8367" s="172"/>
      <c r="BH8367" s="172"/>
      <c r="BI8367" s="172"/>
      <c r="BJ8367" s="6"/>
      <c r="BK8367" s="6"/>
      <c r="BL8367" s="6"/>
      <c r="BM8367" s="6"/>
      <c r="BN8367" s="6"/>
      <c r="BO8367" s="6"/>
      <c r="BP8367" s="6"/>
      <c r="BQ8367" s="6"/>
      <c r="BR8367" s="6"/>
      <c r="BS8367" s="6"/>
      <c r="BT8367" s="6"/>
      <c r="CG8367" s="432"/>
      <c r="CH8367" s="432"/>
      <c r="CL8367" s="174"/>
    </row>
    <row r="8368" spans="29:90" s="168" customFormat="1" x14ac:dyDescent="0.25">
      <c r="AC8368" s="175"/>
      <c r="AD8368" s="175"/>
      <c r="AE8368" s="175"/>
      <c r="AF8368" s="175"/>
      <c r="AG8368" s="175"/>
      <c r="AH8368" s="176"/>
      <c r="AM8368" s="6"/>
      <c r="AN8368" s="6"/>
      <c r="AO8368" s="6"/>
      <c r="AP8368" s="6"/>
      <c r="AQ8368" s="6"/>
      <c r="AR8368" s="6"/>
      <c r="AS8368" s="6"/>
      <c r="AT8368" s="6"/>
      <c r="AU8368" s="6"/>
      <c r="AV8368" s="6"/>
      <c r="AW8368" s="6"/>
      <c r="AX8368" s="6"/>
      <c r="AY8368" s="172"/>
      <c r="AZ8368" s="172"/>
      <c r="BA8368" s="172"/>
      <c r="BB8368" s="6"/>
      <c r="BC8368" s="6"/>
      <c r="BD8368" s="6"/>
      <c r="BE8368" s="6"/>
      <c r="BF8368" s="6"/>
      <c r="BG8368" s="172"/>
      <c r="BH8368" s="172"/>
      <c r="BI8368" s="172"/>
      <c r="BJ8368" s="6"/>
      <c r="BK8368" s="6"/>
      <c r="BL8368" s="6"/>
      <c r="BM8368" s="6"/>
      <c r="BN8368" s="6"/>
      <c r="BO8368" s="6"/>
      <c r="BP8368" s="6"/>
      <c r="BQ8368" s="6"/>
      <c r="BR8368" s="6"/>
      <c r="BS8368" s="6"/>
      <c r="BT8368" s="6"/>
      <c r="CG8368" s="432"/>
      <c r="CH8368" s="432"/>
      <c r="CL8368" s="174"/>
    </row>
    <row r="8369" spans="29:90" s="168" customFormat="1" x14ac:dyDescent="0.25">
      <c r="AC8369" s="175"/>
      <c r="AD8369" s="175"/>
      <c r="AE8369" s="175"/>
      <c r="AF8369" s="175"/>
      <c r="AG8369" s="175"/>
      <c r="AH8369" s="176"/>
      <c r="AM8369" s="6"/>
      <c r="AN8369" s="6"/>
      <c r="AO8369" s="6"/>
      <c r="AP8369" s="6"/>
      <c r="AQ8369" s="6"/>
      <c r="AR8369" s="6"/>
      <c r="AS8369" s="6"/>
      <c r="AT8369" s="6"/>
      <c r="AU8369" s="6"/>
      <c r="AV8369" s="6"/>
      <c r="AW8369" s="6"/>
      <c r="AX8369" s="6"/>
      <c r="AY8369" s="172"/>
      <c r="AZ8369" s="172"/>
      <c r="BA8369" s="172"/>
      <c r="BB8369" s="6"/>
      <c r="BC8369" s="6"/>
      <c r="BD8369" s="6"/>
      <c r="BE8369" s="6"/>
      <c r="BF8369" s="6"/>
      <c r="BG8369" s="172"/>
      <c r="BH8369" s="172"/>
      <c r="BI8369" s="172"/>
      <c r="BJ8369" s="6"/>
      <c r="BK8369" s="6"/>
      <c r="BL8369" s="6"/>
      <c r="BM8369" s="6"/>
      <c r="BN8369" s="6"/>
      <c r="BO8369" s="6"/>
      <c r="BP8369" s="6"/>
      <c r="BQ8369" s="6"/>
      <c r="BR8369" s="6"/>
      <c r="BS8369" s="6"/>
      <c r="BT8369" s="6"/>
      <c r="CG8369" s="432"/>
      <c r="CH8369" s="432"/>
      <c r="CL8369" s="174"/>
    </row>
    <row r="8370" spans="29:90" s="168" customFormat="1" x14ac:dyDescent="0.25">
      <c r="AC8370" s="175"/>
      <c r="AD8370" s="175"/>
      <c r="AE8370" s="175"/>
      <c r="AF8370" s="175"/>
      <c r="AG8370" s="175"/>
      <c r="AH8370" s="176"/>
      <c r="AM8370" s="6"/>
      <c r="AN8370" s="6"/>
      <c r="AO8370" s="6"/>
      <c r="AP8370" s="6"/>
      <c r="AQ8370" s="6"/>
      <c r="AR8370" s="6"/>
      <c r="AS8370" s="6"/>
      <c r="AT8370" s="6"/>
      <c r="AU8370" s="6"/>
      <c r="AV8370" s="6"/>
      <c r="AW8370" s="6"/>
      <c r="AX8370" s="6"/>
      <c r="AY8370" s="172"/>
      <c r="AZ8370" s="172"/>
      <c r="BA8370" s="172"/>
      <c r="BB8370" s="6"/>
      <c r="BC8370" s="6"/>
      <c r="BD8370" s="6"/>
      <c r="BE8370" s="6"/>
      <c r="BF8370" s="6"/>
      <c r="BG8370" s="172"/>
      <c r="BH8370" s="172"/>
      <c r="BI8370" s="172"/>
      <c r="BJ8370" s="6"/>
      <c r="BK8370" s="6"/>
      <c r="BL8370" s="6"/>
      <c r="BM8370" s="6"/>
      <c r="BN8370" s="6"/>
      <c r="BO8370" s="6"/>
      <c r="BP8370" s="6"/>
      <c r="BQ8370" s="6"/>
      <c r="BR8370" s="6"/>
      <c r="BS8370" s="6"/>
      <c r="BT8370" s="6"/>
      <c r="CG8370" s="432"/>
      <c r="CH8370" s="432"/>
      <c r="CL8370" s="174"/>
    </row>
    <row r="8371" spans="29:90" s="168" customFormat="1" x14ac:dyDescent="0.25">
      <c r="AC8371" s="175"/>
      <c r="AD8371" s="175"/>
      <c r="AE8371" s="175"/>
      <c r="AF8371" s="175"/>
      <c r="AG8371" s="175"/>
      <c r="AH8371" s="176"/>
      <c r="AM8371" s="6"/>
      <c r="AN8371" s="6"/>
      <c r="AO8371" s="6"/>
      <c r="AP8371" s="6"/>
      <c r="AQ8371" s="6"/>
      <c r="AR8371" s="6"/>
      <c r="AS8371" s="6"/>
      <c r="AT8371" s="6"/>
      <c r="AU8371" s="6"/>
      <c r="AV8371" s="6"/>
      <c r="AW8371" s="6"/>
      <c r="AX8371" s="6"/>
      <c r="AY8371" s="172"/>
      <c r="AZ8371" s="172"/>
      <c r="BA8371" s="172"/>
      <c r="BB8371" s="6"/>
      <c r="BC8371" s="6"/>
      <c r="BD8371" s="6"/>
      <c r="BE8371" s="6"/>
      <c r="BF8371" s="6"/>
      <c r="BG8371" s="172"/>
      <c r="BH8371" s="172"/>
      <c r="BI8371" s="172"/>
      <c r="BJ8371" s="6"/>
      <c r="BK8371" s="6"/>
      <c r="BL8371" s="6"/>
      <c r="BM8371" s="6"/>
      <c r="BN8371" s="6"/>
      <c r="BO8371" s="6"/>
      <c r="BP8371" s="6"/>
      <c r="BQ8371" s="6"/>
      <c r="BR8371" s="6"/>
      <c r="BS8371" s="6"/>
      <c r="BT8371" s="6"/>
      <c r="CG8371" s="432"/>
      <c r="CH8371" s="432"/>
      <c r="CL8371" s="174"/>
    </row>
    <row r="8372" spans="29:90" s="168" customFormat="1" x14ac:dyDescent="0.25">
      <c r="AC8372" s="175"/>
      <c r="AD8372" s="175"/>
      <c r="AE8372" s="175"/>
      <c r="AF8372" s="175"/>
      <c r="AG8372" s="175"/>
      <c r="AH8372" s="176"/>
      <c r="AM8372" s="6"/>
      <c r="AN8372" s="6"/>
      <c r="AO8372" s="6"/>
      <c r="AP8372" s="6"/>
      <c r="AQ8372" s="6"/>
      <c r="AR8372" s="6"/>
      <c r="AS8372" s="6"/>
      <c r="AT8372" s="6"/>
      <c r="AU8372" s="6"/>
      <c r="AV8372" s="6"/>
      <c r="AW8372" s="6"/>
      <c r="AX8372" s="6"/>
      <c r="AY8372" s="172"/>
      <c r="AZ8372" s="172"/>
      <c r="BA8372" s="172"/>
      <c r="BB8372" s="6"/>
      <c r="BC8372" s="6"/>
      <c r="BD8372" s="6"/>
      <c r="BE8372" s="6"/>
      <c r="BF8372" s="6"/>
      <c r="BG8372" s="172"/>
      <c r="BH8372" s="172"/>
      <c r="BI8372" s="172"/>
      <c r="BJ8372" s="6"/>
      <c r="BK8372" s="6"/>
      <c r="BL8372" s="6"/>
      <c r="BM8372" s="6"/>
      <c r="BN8372" s="6"/>
      <c r="BO8372" s="6"/>
      <c r="BP8372" s="6"/>
      <c r="BQ8372" s="6"/>
      <c r="BR8372" s="6"/>
      <c r="BS8372" s="6"/>
      <c r="BT8372" s="6"/>
      <c r="CG8372" s="432"/>
      <c r="CH8372" s="432"/>
      <c r="CL8372" s="174"/>
    </row>
    <row r="8373" spans="29:90" s="168" customFormat="1" x14ac:dyDescent="0.25">
      <c r="AC8373" s="175"/>
      <c r="AD8373" s="175"/>
      <c r="AE8373" s="175"/>
      <c r="AF8373" s="175"/>
      <c r="AG8373" s="175"/>
      <c r="AH8373" s="176"/>
      <c r="AM8373" s="6"/>
      <c r="AN8373" s="6"/>
      <c r="AO8373" s="6"/>
      <c r="AP8373" s="6"/>
      <c r="AQ8373" s="6"/>
      <c r="AR8373" s="6"/>
      <c r="AS8373" s="6"/>
      <c r="AT8373" s="6"/>
      <c r="AU8373" s="6"/>
      <c r="AV8373" s="6"/>
      <c r="AW8373" s="6"/>
      <c r="AX8373" s="6"/>
      <c r="AY8373" s="172"/>
      <c r="AZ8373" s="172"/>
      <c r="BA8373" s="172"/>
      <c r="BB8373" s="6"/>
      <c r="BC8373" s="6"/>
      <c r="BD8373" s="6"/>
      <c r="BE8373" s="6"/>
      <c r="BF8373" s="6"/>
      <c r="BG8373" s="172"/>
      <c r="BH8373" s="172"/>
      <c r="BI8373" s="172"/>
      <c r="BJ8373" s="6"/>
      <c r="BK8373" s="6"/>
      <c r="BL8373" s="6"/>
      <c r="BM8373" s="6"/>
      <c r="BN8373" s="6"/>
      <c r="BO8373" s="6"/>
      <c r="BP8373" s="6"/>
      <c r="BQ8373" s="6"/>
      <c r="BR8373" s="6"/>
      <c r="BS8373" s="6"/>
      <c r="BT8373" s="6"/>
      <c r="CG8373" s="432"/>
      <c r="CH8373" s="432"/>
      <c r="CL8373" s="174"/>
    </row>
    <row r="8374" spans="29:90" s="168" customFormat="1" x14ac:dyDescent="0.25">
      <c r="AC8374" s="175"/>
      <c r="AD8374" s="175"/>
      <c r="AE8374" s="175"/>
      <c r="AF8374" s="175"/>
      <c r="AG8374" s="175"/>
      <c r="AH8374" s="176"/>
      <c r="AM8374" s="6"/>
      <c r="AN8374" s="6"/>
      <c r="AO8374" s="6"/>
      <c r="AP8374" s="6"/>
      <c r="AQ8374" s="6"/>
      <c r="AR8374" s="6"/>
      <c r="AS8374" s="6"/>
      <c r="AT8374" s="6"/>
      <c r="AU8374" s="6"/>
      <c r="AV8374" s="6"/>
      <c r="AW8374" s="6"/>
      <c r="AX8374" s="6"/>
      <c r="AY8374" s="172"/>
      <c r="AZ8374" s="172"/>
      <c r="BA8374" s="172"/>
      <c r="BB8374" s="6"/>
      <c r="BC8374" s="6"/>
      <c r="BD8374" s="6"/>
      <c r="BE8374" s="6"/>
      <c r="BF8374" s="6"/>
      <c r="BG8374" s="172"/>
      <c r="BH8374" s="172"/>
      <c r="BI8374" s="172"/>
      <c r="BJ8374" s="6"/>
      <c r="BK8374" s="6"/>
      <c r="BL8374" s="6"/>
      <c r="BM8374" s="6"/>
      <c r="BN8374" s="6"/>
      <c r="BO8374" s="6"/>
      <c r="BP8374" s="6"/>
      <c r="BQ8374" s="6"/>
      <c r="BR8374" s="6"/>
      <c r="BS8374" s="6"/>
      <c r="BT8374" s="6"/>
      <c r="CG8374" s="432"/>
      <c r="CH8374" s="432"/>
      <c r="CL8374" s="174"/>
    </row>
    <row r="8375" spans="29:90" s="168" customFormat="1" x14ac:dyDescent="0.25">
      <c r="AC8375" s="175"/>
      <c r="AD8375" s="175"/>
      <c r="AE8375" s="175"/>
      <c r="AF8375" s="175"/>
      <c r="AG8375" s="175"/>
      <c r="AH8375" s="176"/>
      <c r="AM8375" s="6"/>
      <c r="AN8375" s="6"/>
      <c r="AO8375" s="6"/>
      <c r="AP8375" s="6"/>
      <c r="AQ8375" s="6"/>
      <c r="AR8375" s="6"/>
      <c r="AS8375" s="6"/>
      <c r="AT8375" s="6"/>
      <c r="AU8375" s="6"/>
      <c r="AV8375" s="6"/>
      <c r="AW8375" s="6"/>
      <c r="AX8375" s="6"/>
      <c r="AY8375" s="172"/>
      <c r="AZ8375" s="172"/>
      <c r="BA8375" s="172"/>
      <c r="BB8375" s="6"/>
      <c r="BC8375" s="6"/>
      <c r="BD8375" s="6"/>
      <c r="BE8375" s="6"/>
      <c r="BF8375" s="6"/>
      <c r="BG8375" s="172"/>
      <c r="BH8375" s="172"/>
      <c r="BI8375" s="172"/>
      <c r="BJ8375" s="6"/>
      <c r="BK8375" s="6"/>
      <c r="BL8375" s="6"/>
      <c r="BM8375" s="6"/>
      <c r="BN8375" s="6"/>
      <c r="BO8375" s="6"/>
      <c r="BP8375" s="6"/>
      <c r="BQ8375" s="6"/>
      <c r="BR8375" s="6"/>
      <c r="BS8375" s="6"/>
      <c r="BT8375" s="6"/>
      <c r="CG8375" s="432"/>
      <c r="CH8375" s="432"/>
      <c r="CL8375" s="174"/>
    </row>
    <row r="8376" spans="29:90" s="168" customFormat="1" x14ac:dyDescent="0.25">
      <c r="AC8376" s="175"/>
      <c r="AD8376" s="175"/>
      <c r="AE8376" s="175"/>
      <c r="AF8376" s="175"/>
      <c r="AG8376" s="175"/>
      <c r="AH8376" s="176"/>
      <c r="AM8376" s="6"/>
      <c r="AN8376" s="6"/>
      <c r="AO8376" s="6"/>
      <c r="AP8376" s="6"/>
      <c r="AQ8376" s="6"/>
      <c r="AR8376" s="6"/>
      <c r="AS8376" s="6"/>
      <c r="AT8376" s="6"/>
      <c r="AU8376" s="6"/>
      <c r="AV8376" s="6"/>
      <c r="AW8376" s="6"/>
      <c r="AX8376" s="6"/>
      <c r="AY8376" s="172"/>
      <c r="AZ8376" s="172"/>
      <c r="BA8376" s="172"/>
      <c r="BB8376" s="6"/>
      <c r="BC8376" s="6"/>
      <c r="BD8376" s="6"/>
      <c r="BE8376" s="6"/>
      <c r="BF8376" s="6"/>
      <c r="BG8376" s="172"/>
      <c r="BH8376" s="172"/>
      <c r="BI8376" s="172"/>
      <c r="BJ8376" s="6"/>
      <c r="BK8376" s="6"/>
      <c r="BL8376" s="6"/>
      <c r="BM8376" s="6"/>
      <c r="BN8376" s="6"/>
      <c r="BO8376" s="6"/>
      <c r="BP8376" s="6"/>
      <c r="BQ8376" s="6"/>
      <c r="BR8376" s="6"/>
      <c r="BS8376" s="6"/>
      <c r="BT8376" s="6"/>
      <c r="CG8376" s="432"/>
      <c r="CH8376" s="432"/>
      <c r="CL8376" s="174"/>
    </row>
    <row r="8377" spans="29:90" s="168" customFormat="1" x14ac:dyDescent="0.25">
      <c r="AC8377" s="175"/>
      <c r="AD8377" s="175"/>
      <c r="AE8377" s="175"/>
      <c r="AF8377" s="175"/>
      <c r="AG8377" s="175"/>
      <c r="AH8377" s="176"/>
      <c r="AM8377" s="6"/>
      <c r="AN8377" s="6"/>
      <c r="AO8377" s="6"/>
      <c r="AP8377" s="6"/>
      <c r="AQ8377" s="6"/>
      <c r="AR8377" s="6"/>
      <c r="AS8377" s="6"/>
      <c r="AT8377" s="6"/>
      <c r="AU8377" s="6"/>
      <c r="AV8377" s="6"/>
      <c r="AW8377" s="6"/>
      <c r="AX8377" s="6"/>
      <c r="AY8377" s="172"/>
      <c r="AZ8377" s="172"/>
      <c r="BA8377" s="172"/>
      <c r="BB8377" s="6"/>
      <c r="BC8377" s="6"/>
      <c r="BD8377" s="6"/>
      <c r="BE8377" s="6"/>
      <c r="BF8377" s="6"/>
      <c r="BG8377" s="172"/>
      <c r="BH8377" s="172"/>
      <c r="BI8377" s="172"/>
      <c r="BJ8377" s="6"/>
      <c r="BK8377" s="6"/>
      <c r="BL8377" s="6"/>
      <c r="BM8377" s="6"/>
      <c r="BN8377" s="6"/>
      <c r="BO8377" s="6"/>
      <c r="BP8377" s="6"/>
      <c r="BQ8377" s="6"/>
      <c r="BR8377" s="6"/>
      <c r="BS8377" s="6"/>
      <c r="BT8377" s="6"/>
      <c r="CG8377" s="432"/>
      <c r="CH8377" s="432"/>
      <c r="CL8377" s="174"/>
    </row>
    <row r="8378" spans="29:90" s="168" customFormat="1" x14ac:dyDescent="0.25">
      <c r="AC8378" s="175"/>
      <c r="AD8378" s="175"/>
      <c r="AE8378" s="175"/>
      <c r="AF8378" s="175"/>
      <c r="AG8378" s="175"/>
      <c r="AH8378" s="176"/>
      <c r="AM8378" s="6"/>
      <c r="AN8378" s="6"/>
      <c r="AO8378" s="6"/>
      <c r="AP8378" s="6"/>
      <c r="AQ8378" s="6"/>
      <c r="AR8378" s="6"/>
      <c r="AS8378" s="6"/>
      <c r="AT8378" s="6"/>
      <c r="AU8378" s="6"/>
      <c r="AV8378" s="6"/>
      <c r="AW8378" s="6"/>
      <c r="AX8378" s="6"/>
      <c r="AY8378" s="172"/>
      <c r="AZ8378" s="172"/>
      <c r="BA8378" s="172"/>
      <c r="BB8378" s="6"/>
      <c r="BC8378" s="6"/>
      <c r="BD8378" s="6"/>
      <c r="BE8378" s="6"/>
      <c r="BF8378" s="6"/>
      <c r="BG8378" s="172"/>
      <c r="BH8378" s="172"/>
      <c r="BI8378" s="172"/>
      <c r="BJ8378" s="6"/>
      <c r="BK8378" s="6"/>
      <c r="BL8378" s="6"/>
      <c r="BM8378" s="6"/>
      <c r="BN8378" s="6"/>
      <c r="BO8378" s="6"/>
      <c r="BP8378" s="6"/>
      <c r="BQ8378" s="6"/>
      <c r="BR8378" s="6"/>
      <c r="BS8378" s="6"/>
      <c r="BT8378" s="6"/>
      <c r="CG8378" s="432"/>
      <c r="CH8378" s="432"/>
      <c r="CL8378" s="174"/>
    </row>
    <row r="8379" spans="29:90" s="168" customFormat="1" x14ac:dyDescent="0.25">
      <c r="AC8379" s="175"/>
      <c r="AD8379" s="175"/>
      <c r="AE8379" s="175"/>
      <c r="AF8379" s="175"/>
      <c r="AG8379" s="175"/>
      <c r="AH8379" s="176"/>
      <c r="AM8379" s="6"/>
      <c r="AN8379" s="6"/>
      <c r="AO8379" s="6"/>
      <c r="AP8379" s="6"/>
      <c r="AQ8379" s="6"/>
      <c r="AR8379" s="6"/>
      <c r="AS8379" s="6"/>
      <c r="AT8379" s="6"/>
      <c r="AU8379" s="6"/>
      <c r="AV8379" s="6"/>
      <c r="AW8379" s="6"/>
      <c r="AX8379" s="6"/>
      <c r="AY8379" s="172"/>
      <c r="AZ8379" s="172"/>
      <c r="BA8379" s="172"/>
      <c r="BB8379" s="6"/>
      <c r="BC8379" s="6"/>
      <c r="BD8379" s="6"/>
      <c r="BE8379" s="6"/>
      <c r="BF8379" s="6"/>
      <c r="BG8379" s="172"/>
      <c r="BH8379" s="172"/>
      <c r="BI8379" s="172"/>
      <c r="BJ8379" s="6"/>
      <c r="BK8379" s="6"/>
      <c r="BL8379" s="6"/>
      <c r="BM8379" s="6"/>
      <c r="BN8379" s="6"/>
      <c r="BO8379" s="6"/>
      <c r="BP8379" s="6"/>
      <c r="BQ8379" s="6"/>
      <c r="BR8379" s="6"/>
      <c r="BS8379" s="6"/>
      <c r="BT8379" s="6"/>
      <c r="CG8379" s="432"/>
      <c r="CH8379" s="432"/>
      <c r="CL8379" s="174"/>
    </row>
    <row r="8380" spans="29:90" s="168" customFormat="1" x14ac:dyDescent="0.25">
      <c r="AC8380" s="175"/>
      <c r="AD8380" s="175"/>
      <c r="AE8380" s="175"/>
      <c r="AF8380" s="175"/>
      <c r="AG8380" s="175"/>
      <c r="AH8380" s="176"/>
      <c r="AM8380" s="6"/>
      <c r="AN8380" s="6"/>
      <c r="AO8380" s="6"/>
      <c r="AP8380" s="6"/>
      <c r="AQ8380" s="6"/>
      <c r="AR8380" s="6"/>
      <c r="AS8380" s="6"/>
      <c r="AT8380" s="6"/>
      <c r="AU8380" s="6"/>
      <c r="AV8380" s="6"/>
      <c r="AW8380" s="6"/>
      <c r="AX8380" s="6"/>
      <c r="AY8380" s="172"/>
      <c r="AZ8380" s="172"/>
      <c r="BA8380" s="172"/>
      <c r="BB8380" s="6"/>
      <c r="BC8380" s="6"/>
      <c r="BD8380" s="6"/>
      <c r="BE8380" s="6"/>
      <c r="BF8380" s="6"/>
      <c r="BG8380" s="172"/>
      <c r="BH8380" s="172"/>
      <c r="BI8380" s="172"/>
      <c r="BJ8380" s="6"/>
      <c r="BK8380" s="6"/>
      <c r="BL8380" s="6"/>
      <c r="BM8380" s="6"/>
      <c r="BN8380" s="6"/>
      <c r="BO8380" s="6"/>
      <c r="BP8380" s="6"/>
      <c r="BQ8380" s="6"/>
      <c r="BR8380" s="6"/>
      <c r="BS8380" s="6"/>
      <c r="BT8380" s="6"/>
      <c r="CG8380" s="432"/>
      <c r="CH8380" s="432"/>
      <c r="CL8380" s="174"/>
    </row>
    <row r="8381" spans="29:90" s="168" customFormat="1" x14ac:dyDescent="0.25">
      <c r="AC8381" s="175"/>
      <c r="AD8381" s="175"/>
      <c r="AE8381" s="175"/>
      <c r="AF8381" s="175"/>
      <c r="AG8381" s="175"/>
      <c r="AH8381" s="176"/>
      <c r="AM8381" s="6"/>
      <c r="AN8381" s="6"/>
      <c r="AO8381" s="6"/>
      <c r="AP8381" s="6"/>
      <c r="AQ8381" s="6"/>
      <c r="AR8381" s="6"/>
      <c r="AS8381" s="6"/>
      <c r="AT8381" s="6"/>
      <c r="AU8381" s="6"/>
      <c r="AV8381" s="6"/>
      <c r="AW8381" s="6"/>
      <c r="AX8381" s="6"/>
      <c r="AY8381" s="172"/>
      <c r="AZ8381" s="172"/>
      <c r="BA8381" s="172"/>
      <c r="BB8381" s="6"/>
      <c r="BC8381" s="6"/>
      <c r="BD8381" s="6"/>
      <c r="BE8381" s="6"/>
      <c r="BF8381" s="6"/>
      <c r="BG8381" s="172"/>
      <c r="BH8381" s="172"/>
      <c r="BI8381" s="172"/>
      <c r="BJ8381" s="6"/>
      <c r="BK8381" s="6"/>
      <c r="BL8381" s="6"/>
      <c r="BM8381" s="6"/>
      <c r="BN8381" s="6"/>
      <c r="BO8381" s="6"/>
      <c r="BP8381" s="6"/>
      <c r="BQ8381" s="6"/>
      <c r="BR8381" s="6"/>
      <c r="BS8381" s="6"/>
      <c r="BT8381" s="6"/>
      <c r="CG8381" s="432"/>
      <c r="CH8381" s="432"/>
      <c r="CL8381" s="174"/>
    </row>
    <row r="8382" spans="29:90" s="168" customFormat="1" x14ac:dyDescent="0.25">
      <c r="AC8382" s="175"/>
      <c r="AD8382" s="175"/>
      <c r="AE8382" s="175"/>
      <c r="AF8382" s="175"/>
      <c r="AG8382" s="175"/>
      <c r="AH8382" s="176"/>
      <c r="AM8382" s="6"/>
      <c r="AN8382" s="6"/>
      <c r="AO8382" s="6"/>
      <c r="AP8382" s="6"/>
      <c r="AQ8382" s="6"/>
      <c r="AR8382" s="6"/>
      <c r="AS8382" s="6"/>
      <c r="AT8382" s="6"/>
      <c r="AU8382" s="6"/>
      <c r="AV8382" s="6"/>
      <c r="AW8382" s="6"/>
      <c r="AX8382" s="6"/>
      <c r="AY8382" s="172"/>
      <c r="AZ8382" s="172"/>
      <c r="BA8382" s="172"/>
      <c r="BB8382" s="6"/>
      <c r="BC8382" s="6"/>
      <c r="BD8382" s="6"/>
      <c r="BE8382" s="6"/>
      <c r="BF8382" s="6"/>
      <c r="BG8382" s="172"/>
      <c r="BH8382" s="172"/>
      <c r="BI8382" s="172"/>
      <c r="BJ8382" s="6"/>
      <c r="BK8382" s="6"/>
      <c r="BL8382" s="6"/>
      <c r="BM8382" s="6"/>
      <c r="BN8382" s="6"/>
      <c r="BO8382" s="6"/>
      <c r="BP8382" s="6"/>
      <c r="BQ8382" s="6"/>
      <c r="BR8382" s="6"/>
      <c r="BS8382" s="6"/>
      <c r="BT8382" s="6"/>
      <c r="CG8382" s="432"/>
      <c r="CH8382" s="432"/>
      <c r="CL8382" s="174"/>
    </row>
    <row r="8383" spans="29:90" s="168" customFormat="1" x14ac:dyDescent="0.25">
      <c r="AC8383" s="175"/>
      <c r="AD8383" s="175"/>
      <c r="AE8383" s="175"/>
      <c r="AF8383" s="175"/>
      <c r="AG8383" s="175"/>
      <c r="AH8383" s="176"/>
      <c r="AM8383" s="6"/>
      <c r="AN8383" s="6"/>
      <c r="AO8383" s="6"/>
      <c r="AP8383" s="6"/>
      <c r="AQ8383" s="6"/>
      <c r="AR8383" s="6"/>
      <c r="AS8383" s="6"/>
      <c r="AT8383" s="6"/>
      <c r="AU8383" s="6"/>
      <c r="AV8383" s="6"/>
      <c r="AW8383" s="6"/>
      <c r="AX8383" s="6"/>
      <c r="AY8383" s="172"/>
      <c r="AZ8383" s="172"/>
      <c r="BA8383" s="172"/>
      <c r="BB8383" s="6"/>
      <c r="BC8383" s="6"/>
      <c r="BD8383" s="6"/>
      <c r="BE8383" s="6"/>
      <c r="BF8383" s="6"/>
      <c r="BG8383" s="172"/>
      <c r="BH8383" s="172"/>
      <c r="BI8383" s="172"/>
      <c r="BJ8383" s="6"/>
      <c r="BK8383" s="6"/>
      <c r="BL8383" s="6"/>
      <c r="BM8383" s="6"/>
      <c r="BN8383" s="6"/>
      <c r="BO8383" s="6"/>
      <c r="BP8383" s="6"/>
      <c r="BQ8383" s="6"/>
      <c r="BR8383" s="6"/>
      <c r="BS8383" s="6"/>
      <c r="BT8383" s="6"/>
      <c r="CG8383" s="432"/>
      <c r="CH8383" s="432"/>
      <c r="CL8383" s="174"/>
    </row>
    <row r="8384" spans="29:90" s="168" customFormat="1" x14ac:dyDescent="0.25">
      <c r="AC8384" s="175"/>
      <c r="AD8384" s="175"/>
      <c r="AE8384" s="175"/>
      <c r="AF8384" s="175"/>
      <c r="AG8384" s="175"/>
      <c r="AH8384" s="176"/>
      <c r="AM8384" s="6"/>
      <c r="AN8384" s="6"/>
      <c r="AO8384" s="6"/>
      <c r="AP8384" s="6"/>
      <c r="AQ8384" s="6"/>
      <c r="AR8384" s="6"/>
      <c r="AS8384" s="6"/>
      <c r="AT8384" s="6"/>
      <c r="AU8384" s="6"/>
      <c r="AV8384" s="6"/>
      <c r="AW8384" s="6"/>
      <c r="AX8384" s="6"/>
      <c r="AY8384" s="172"/>
      <c r="AZ8384" s="172"/>
      <c r="BA8384" s="172"/>
      <c r="BB8384" s="6"/>
      <c r="BC8384" s="6"/>
      <c r="BD8384" s="6"/>
      <c r="BE8384" s="6"/>
      <c r="BF8384" s="6"/>
      <c r="BG8384" s="172"/>
      <c r="BH8384" s="172"/>
      <c r="BI8384" s="172"/>
      <c r="BJ8384" s="6"/>
      <c r="BK8384" s="6"/>
      <c r="BL8384" s="6"/>
      <c r="BM8384" s="6"/>
      <c r="BN8384" s="6"/>
      <c r="BO8384" s="6"/>
      <c r="BP8384" s="6"/>
      <c r="BQ8384" s="6"/>
      <c r="BR8384" s="6"/>
      <c r="BS8384" s="6"/>
      <c r="BT8384" s="6"/>
      <c r="CG8384" s="432"/>
      <c r="CH8384" s="432"/>
      <c r="CL8384" s="174"/>
    </row>
    <row r="8385" spans="29:90" s="168" customFormat="1" x14ac:dyDescent="0.25">
      <c r="AC8385" s="175"/>
      <c r="AD8385" s="175"/>
      <c r="AE8385" s="175"/>
      <c r="AF8385" s="175"/>
      <c r="AG8385" s="175"/>
      <c r="AH8385" s="176"/>
      <c r="AM8385" s="6"/>
      <c r="AN8385" s="6"/>
      <c r="AO8385" s="6"/>
      <c r="AP8385" s="6"/>
      <c r="AQ8385" s="6"/>
      <c r="AR8385" s="6"/>
      <c r="AS8385" s="6"/>
      <c r="AT8385" s="6"/>
      <c r="AU8385" s="6"/>
      <c r="AV8385" s="6"/>
      <c r="AW8385" s="6"/>
      <c r="AX8385" s="6"/>
      <c r="AY8385" s="172"/>
      <c r="AZ8385" s="172"/>
      <c r="BA8385" s="172"/>
      <c r="BB8385" s="6"/>
      <c r="BC8385" s="6"/>
      <c r="BD8385" s="6"/>
      <c r="BE8385" s="6"/>
      <c r="BF8385" s="6"/>
      <c r="BG8385" s="172"/>
      <c r="BH8385" s="172"/>
      <c r="BI8385" s="172"/>
      <c r="BJ8385" s="6"/>
      <c r="BK8385" s="6"/>
      <c r="BL8385" s="6"/>
      <c r="BM8385" s="6"/>
      <c r="BN8385" s="6"/>
      <c r="BO8385" s="6"/>
      <c r="BP8385" s="6"/>
      <c r="BQ8385" s="6"/>
      <c r="BR8385" s="6"/>
      <c r="BS8385" s="6"/>
      <c r="BT8385" s="6"/>
      <c r="CG8385" s="432"/>
      <c r="CH8385" s="432"/>
      <c r="CL8385" s="174"/>
    </row>
    <row r="8386" spans="29:90" s="168" customFormat="1" x14ac:dyDescent="0.25">
      <c r="AC8386" s="175"/>
      <c r="AD8386" s="175"/>
      <c r="AE8386" s="175"/>
      <c r="AF8386" s="175"/>
      <c r="AG8386" s="175"/>
      <c r="AH8386" s="176"/>
      <c r="AM8386" s="6"/>
      <c r="AN8386" s="6"/>
      <c r="AO8386" s="6"/>
      <c r="AP8386" s="6"/>
      <c r="AQ8386" s="6"/>
      <c r="AR8386" s="6"/>
      <c r="AS8386" s="6"/>
      <c r="AT8386" s="6"/>
      <c r="AU8386" s="6"/>
      <c r="AV8386" s="6"/>
      <c r="AW8386" s="6"/>
      <c r="AX8386" s="6"/>
      <c r="AY8386" s="172"/>
      <c r="AZ8386" s="172"/>
      <c r="BA8386" s="172"/>
      <c r="BB8386" s="6"/>
      <c r="BC8386" s="6"/>
      <c r="BD8386" s="6"/>
      <c r="BE8386" s="6"/>
      <c r="BF8386" s="6"/>
      <c r="BG8386" s="172"/>
      <c r="BH8386" s="172"/>
      <c r="BI8386" s="172"/>
      <c r="BJ8386" s="6"/>
      <c r="BK8386" s="6"/>
      <c r="BL8386" s="6"/>
      <c r="BM8386" s="6"/>
      <c r="BN8386" s="6"/>
      <c r="BO8386" s="6"/>
      <c r="BP8386" s="6"/>
      <c r="BQ8386" s="6"/>
      <c r="BR8386" s="6"/>
      <c r="BS8386" s="6"/>
      <c r="BT8386" s="6"/>
      <c r="CG8386" s="432"/>
      <c r="CH8386" s="432"/>
      <c r="CL8386" s="174"/>
    </row>
    <row r="8387" spans="29:90" s="168" customFormat="1" x14ac:dyDescent="0.25">
      <c r="AC8387" s="175"/>
      <c r="AD8387" s="175"/>
      <c r="AE8387" s="175"/>
      <c r="AF8387" s="175"/>
      <c r="AG8387" s="175"/>
      <c r="AH8387" s="176"/>
      <c r="AM8387" s="6"/>
      <c r="AN8387" s="6"/>
      <c r="AO8387" s="6"/>
      <c r="AP8387" s="6"/>
      <c r="AQ8387" s="6"/>
      <c r="AR8387" s="6"/>
      <c r="AS8387" s="6"/>
      <c r="AT8387" s="6"/>
      <c r="AU8387" s="6"/>
      <c r="AV8387" s="6"/>
      <c r="AW8387" s="6"/>
      <c r="AX8387" s="6"/>
      <c r="AY8387" s="172"/>
      <c r="AZ8387" s="172"/>
      <c r="BA8387" s="172"/>
      <c r="BB8387" s="6"/>
      <c r="BC8387" s="6"/>
      <c r="BD8387" s="6"/>
      <c r="BE8387" s="6"/>
      <c r="BF8387" s="6"/>
      <c r="BG8387" s="172"/>
      <c r="BH8387" s="172"/>
      <c r="BI8387" s="172"/>
      <c r="BJ8387" s="6"/>
      <c r="BK8387" s="6"/>
      <c r="BL8387" s="6"/>
      <c r="BM8387" s="6"/>
      <c r="BN8387" s="6"/>
      <c r="BO8387" s="6"/>
      <c r="BP8387" s="6"/>
      <c r="BQ8387" s="6"/>
      <c r="BR8387" s="6"/>
      <c r="BS8387" s="6"/>
      <c r="BT8387" s="6"/>
      <c r="CG8387" s="432"/>
      <c r="CH8387" s="432"/>
      <c r="CL8387" s="174"/>
    </row>
    <row r="8388" spans="29:90" s="168" customFormat="1" x14ac:dyDescent="0.25">
      <c r="AC8388" s="175"/>
      <c r="AD8388" s="175"/>
      <c r="AE8388" s="175"/>
      <c r="AF8388" s="175"/>
      <c r="AG8388" s="175"/>
      <c r="AH8388" s="176"/>
      <c r="AM8388" s="6"/>
      <c r="AN8388" s="6"/>
      <c r="AO8388" s="6"/>
      <c r="AP8388" s="6"/>
      <c r="AQ8388" s="6"/>
      <c r="AR8388" s="6"/>
      <c r="AS8388" s="6"/>
      <c r="AT8388" s="6"/>
      <c r="AU8388" s="6"/>
      <c r="AV8388" s="6"/>
      <c r="AW8388" s="6"/>
      <c r="AX8388" s="6"/>
      <c r="AY8388" s="172"/>
      <c r="AZ8388" s="172"/>
      <c r="BA8388" s="172"/>
      <c r="BB8388" s="6"/>
      <c r="BC8388" s="6"/>
      <c r="BD8388" s="6"/>
      <c r="BE8388" s="6"/>
      <c r="BF8388" s="6"/>
      <c r="BG8388" s="172"/>
      <c r="BH8388" s="172"/>
      <c r="BI8388" s="172"/>
      <c r="BJ8388" s="6"/>
      <c r="BK8388" s="6"/>
      <c r="BL8388" s="6"/>
      <c r="BM8388" s="6"/>
      <c r="BN8388" s="6"/>
      <c r="BO8388" s="6"/>
      <c r="BP8388" s="6"/>
      <c r="BQ8388" s="6"/>
      <c r="BR8388" s="6"/>
      <c r="BS8388" s="6"/>
      <c r="BT8388" s="6"/>
      <c r="CG8388" s="432"/>
      <c r="CH8388" s="432"/>
      <c r="CL8388" s="174"/>
    </row>
    <row r="8389" spans="29:90" s="168" customFormat="1" x14ac:dyDescent="0.25">
      <c r="AC8389" s="175"/>
      <c r="AD8389" s="175"/>
      <c r="AE8389" s="175"/>
      <c r="AF8389" s="175"/>
      <c r="AG8389" s="175"/>
      <c r="AH8389" s="176"/>
      <c r="AM8389" s="6"/>
      <c r="AN8389" s="6"/>
      <c r="AO8389" s="6"/>
      <c r="AP8389" s="6"/>
      <c r="AQ8389" s="6"/>
      <c r="AR8389" s="6"/>
      <c r="AS8389" s="6"/>
      <c r="AT8389" s="6"/>
      <c r="AU8389" s="6"/>
      <c r="AV8389" s="6"/>
      <c r="AW8389" s="6"/>
      <c r="AX8389" s="6"/>
      <c r="AY8389" s="172"/>
      <c r="AZ8389" s="172"/>
      <c r="BA8389" s="172"/>
      <c r="BB8389" s="6"/>
      <c r="BC8389" s="6"/>
      <c r="BD8389" s="6"/>
      <c r="BE8389" s="6"/>
      <c r="BF8389" s="6"/>
      <c r="BG8389" s="172"/>
      <c r="BH8389" s="172"/>
      <c r="BI8389" s="172"/>
      <c r="BJ8389" s="6"/>
      <c r="BK8389" s="6"/>
      <c r="BL8389" s="6"/>
      <c r="BM8389" s="6"/>
      <c r="BN8389" s="6"/>
      <c r="BO8389" s="6"/>
      <c r="BP8389" s="6"/>
      <c r="BQ8389" s="6"/>
      <c r="BR8389" s="6"/>
      <c r="BS8389" s="6"/>
      <c r="BT8389" s="6"/>
      <c r="CG8389" s="432"/>
      <c r="CH8389" s="432"/>
      <c r="CL8389" s="174"/>
    </row>
    <row r="8390" spans="29:90" s="168" customFormat="1" x14ac:dyDescent="0.25">
      <c r="AC8390" s="175"/>
      <c r="AD8390" s="175"/>
      <c r="AE8390" s="175"/>
      <c r="AF8390" s="175"/>
      <c r="AG8390" s="175"/>
      <c r="AH8390" s="176"/>
      <c r="AM8390" s="6"/>
      <c r="AN8390" s="6"/>
      <c r="AO8390" s="6"/>
      <c r="AP8390" s="6"/>
      <c r="AQ8390" s="6"/>
      <c r="AR8390" s="6"/>
      <c r="AS8390" s="6"/>
      <c r="AT8390" s="6"/>
      <c r="AU8390" s="6"/>
      <c r="AV8390" s="6"/>
      <c r="AW8390" s="6"/>
      <c r="AX8390" s="6"/>
      <c r="AY8390" s="172"/>
      <c r="AZ8390" s="172"/>
      <c r="BA8390" s="172"/>
      <c r="BB8390" s="6"/>
      <c r="BC8390" s="6"/>
      <c r="BD8390" s="6"/>
      <c r="BE8390" s="6"/>
      <c r="BF8390" s="6"/>
      <c r="BG8390" s="172"/>
      <c r="BH8390" s="172"/>
      <c r="BI8390" s="172"/>
      <c r="BJ8390" s="6"/>
      <c r="BK8390" s="6"/>
      <c r="BL8390" s="6"/>
      <c r="BM8390" s="6"/>
      <c r="BN8390" s="6"/>
      <c r="BO8390" s="6"/>
      <c r="BP8390" s="6"/>
      <c r="BQ8390" s="6"/>
      <c r="BR8390" s="6"/>
      <c r="BS8390" s="6"/>
      <c r="BT8390" s="6"/>
      <c r="CG8390" s="432"/>
      <c r="CH8390" s="432"/>
      <c r="CL8390" s="174"/>
    </row>
    <row r="8391" spans="29:90" s="168" customFormat="1" x14ac:dyDescent="0.25">
      <c r="AC8391" s="175"/>
      <c r="AD8391" s="175"/>
      <c r="AE8391" s="175"/>
      <c r="AF8391" s="175"/>
      <c r="AG8391" s="175"/>
      <c r="AH8391" s="176"/>
      <c r="AM8391" s="6"/>
      <c r="AN8391" s="6"/>
      <c r="AO8391" s="6"/>
      <c r="AP8391" s="6"/>
      <c r="AQ8391" s="6"/>
      <c r="AR8391" s="6"/>
      <c r="AS8391" s="6"/>
      <c r="AT8391" s="6"/>
      <c r="AU8391" s="6"/>
      <c r="AV8391" s="6"/>
      <c r="AW8391" s="6"/>
      <c r="AX8391" s="6"/>
      <c r="AY8391" s="172"/>
      <c r="AZ8391" s="172"/>
      <c r="BA8391" s="172"/>
      <c r="BB8391" s="6"/>
      <c r="BC8391" s="6"/>
      <c r="BD8391" s="6"/>
      <c r="BE8391" s="6"/>
      <c r="BF8391" s="6"/>
      <c r="BG8391" s="172"/>
      <c r="BH8391" s="172"/>
      <c r="BI8391" s="172"/>
      <c r="BJ8391" s="6"/>
      <c r="BK8391" s="6"/>
      <c r="BL8391" s="6"/>
      <c r="BM8391" s="6"/>
      <c r="BN8391" s="6"/>
      <c r="BO8391" s="6"/>
      <c r="BP8391" s="6"/>
      <c r="BQ8391" s="6"/>
      <c r="BR8391" s="6"/>
      <c r="BS8391" s="6"/>
      <c r="BT8391" s="6"/>
      <c r="CG8391" s="432"/>
      <c r="CH8391" s="432"/>
      <c r="CL8391" s="174"/>
    </row>
    <row r="8392" spans="29:90" s="168" customFormat="1" x14ac:dyDescent="0.25">
      <c r="AC8392" s="175"/>
      <c r="AD8392" s="175"/>
      <c r="AE8392" s="175"/>
      <c r="AF8392" s="175"/>
      <c r="AG8392" s="175"/>
      <c r="AH8392" s="176"/>
      <c r="AM8392" s="6"/>
      <c r="AN8392" s="6"/>
      <c r="AO8392" s="6"/>
      <c r="AP8392" s="6"/>
      <c r="AQ8392" s="6"/>
      <c r="AR8392" s="6"/>
      <c r="AS8392" s="6"/>
      <c r="AT8392" s="6"/>
      <c r="AU8392" s="6"/>
      <c r="AV8392" s="6"/>
      <c r="AW8392" s="6"/>
      <c r="AX8392" s="6"/>
      <c r="AY8392" s="172"/>
      <c r="AZ8392" s="172"/>
      <c r="BA8392" s="172"/>
      <c r="BB8392" s="6"/>
      <c r="BC8392" s="6"/>
      <c r="BD8392" s="6"/>
      <c r="BE8392" s="6"/>
      <c r="BF8392" s="6"/>
      <c r="BG8392" s="172"/>
      <c r="BH8392" s="172"/>
      <c r="BI8392" s="172"/>
      <c r="BJ8392" s="6"/>
      <c r="BK8392" s="6"/>
      <c r="BL8392" s="6"/>
      <c r="BM8392" s="6"/>
      <c r="BN8392" s="6"/>
      <c r="BO8392" s="6"/>
      <c r="BP8392" s="6"/>
      <c r="BQ8392" s="6"/>
      <c r="BR8392" s="6"/>
      <c r="BS8392" s="6"/>
      <c r="BT8392" s="6"/>
      <c r="CG8392" s="432"/>
      <c r="CH8392" s="432"/>
      <c r="CL8392" s="174"/>
    </row>
    <row r="8393" spans="29:90" s="168" customFormat="1" x14ac:dyDescent="0.25">
      <c r="AC8393" s="175"/>
      <c r="AD8393" s="175"/>
      <c r="AE8393" s="175"/>
      <c r="AF8393" s="175"/>
      <c r="AG8393" s="175"/>
      <c r="AH8393" s="176"/>
      <c r="AM8393" s="6"/>
      <c r="AN8393" s="6"/>
      <c r="AO8393" s="6"/>
      <c r="AP8393" s="6"/>
      <c r="AQ8393" s="6"/>
      <c r="AR8393" s="6"/>
      <c r="AS8393" s="6"/>
      <c r="AT8393" s="6"/>
      <c r="AU8393" s="6"/>
      <c r="AV8393" s="6"/>
      <c r="AW8393" s="6"/>
      <c r="AX8393" s="6"/>
      <c r="AY8393" s="172"/>
      <c r="AZ8393" s="172"/>
      <c r="BA8393" s="172"/>
      <c r="BB8393" s="6"/>
      <c r="BC8393" s="6"/>
      <c r="BD8393" s="6"/>
      <c r="BE8393" s="6"/>
      <c r="BF8393" s="6"/>
      <c r="BG8393" s="172"/>
      <c r="BH8393" s="172"/>
      <c r="BI8393" s="172"/>
      <c r="BJ8393" s="6"/>
      <c r="BK8393" s="6"/>
      <c r="BL8393" s="6"/>
      <c r="BM8393" s="6"/>
      <c r="BN8393" s="6"/>
      <c r="BO8393" s="6"/>
      <c r="BP8393" s="6"/>
      <c r="BQ8393" s="6"/>
      <c r="BR8393" s="6"/>
      <c r="BS8393" s="6"/>
      <c r="BT8393" s="6"/>
      <c r="CG8393" s="432"/>
      <c r="CH8393" s="432"/>
      <c r="CL8393" s="174"/>
    </row>
    <row r="8394" spans="29:90" s="168" customFormat="1" x14ac:dyDescent="0.25">
      <c r="AC8394" s="175"/>
      <c r="AD8394" s="175"/>
      <c r="AE8394" s="175"/>
      <c r="AF8394" s="175"/>
      <c r="AG8394" s="175"/>
      <c r="AH8394" s="176"/>
      <c r="AM8394" s="6"/>
      <c r="AN8394" s="6"/>
      <c r="AO8394" s="6"/>
      <c r="AP8394" s="6"/>
      <c r="AQ8394" s="6"/>
      <c r="AR8394" s="6"/>
      <c r="AS8394" s="6"/>
      <c r="AT8394" s="6"/>
      <c r="AU8394" s="6"/>
      <c r="AV8394" s="6"/>
      <c r="AW8394" s="6"/>
      <c r="AX8394" s="6"/>
      <c r="AY8394" s="172"/>
      <c r="AZ8394" s="172"/>
      <c r="BA8394" s="172"/>
      <c r="BB8394" s="6"/>
      <c r="BC8394" s="6"/>
      <c r="BD8394" s="6"/>
      <c r="BE8394" s="6"/>
      <c r="BF8394" s="6"/>
      <c r="BG8394" s="172"/>
      <c r="BH8394" s="172"/>
      <c r="BI8394" s="172"/>
      <c r="BJ8394" s="6"/>
      <c r="BK8394" s="6"/>
      <c r="BL8394" s="6"/>
      <c r="BM8394" s="6"/>
      <c r="BN8394" s="6"/>
      <c r="BO8394" s="6"/>
      <c r="BP8394" s="6"/>
      <c r="BQ8394" s="6"/>
      <c r="BR8394" s="6"/>
      <c r="BS8394" s="6"/>
      <c r="BT8394" s="6"/>
      <c r="CG8394" s="432"/>
      <c r="CH8394" s="432"/>
      <c r="CL8394" s="174"/>
    </row>
    <row r="8395" spans="29:90" s="168" customFormat="1" x14ac:dyDescent="0.25">
      <c r="AC8395" s="175"/>
      <c r="AD8395" s="175"/>
      <c r="AE8395" s="175"/>
      <c r="AF8395" s="175"/>
      <c r="AG8395" s="175"/>
      <c r="AH8395" s="176"/>
      <c r="AM8395" s="6"/>
      <c r="AN8395" s="6"/>
      <c r="AO8395" s="6"/>
      <c r="AP8395" s="6"/>
      <c r="AQ8395" s="6"/>
      <c r="AR8395" s="6"/>
      <c r="AS8395" s="6"/>
      <c r="AT8395" s="6"/>
      <c r="AU8395" s="6"/>
      <c r="AV8395" s="6"/>
      <c r="AW8395" s="6"/>
      <c r="AX8395" s="6"/>
      <c r="AY8395" s="172"/>
      <c r="AZ8395" s="172"/>
      <c r="BA8395" s="172"/>
      <c r="BB8395" s="6"/>
      <c r="BC8395" s="6"/>
      <c r="BD8395" s="6"/>
      <c r="BE8395" s="6"/>
      <c r="BF8395" s="6"/>
      <c r="BG8395" s="172"/>
      <c r="BH8395" s="172"/>
      <c r="BI8395" s="172"/>
      <c r="BJ8395" s="6"/>
      <c r="BK8395" s="6"/>
      <c r="BL8395" s="6"/>
      <c r="BM8395" s="6"/>
      <c r="BN8395" s="6"/>
      <c r="BO8395" s="6"/>
      <c r="BP8395" s="6"/>
      <c r="BQ8395" s="6"/>
      <c r="BR8395" s="6"/>
      <c r="BS8395" s="6"/>
      <c r="BT8395" s="6"/>
      <c r="CG8395" s="432"/>
      <c r="CH8395" s="432"/>
      <c r="CL8395" s="174"/>
    </row>
    <row r="8396" spans="29:90" s="168" customFormat="1" x14ac:dyDescent="0.25">
      <c r="AC8396" s="175"/>
      <c r="AD8396" s="175"/>
      <c r="AE8396" s="175"/>
      <c r="AF8396" s="175"/>
      <c r="AG8396" s="175"/>
      <c r="AH8396" s="176"/>
      <c r="AM8396" s="6"/>
      <c r="AN8396" s="6"/>
      <c r="AO8396" s="6"/>
      <c r="AP8396" s="6"/>
      <c r="AQ8396" s="6"/>
      <c r="AR8396" s="6"/>
      <c r="AS8396" s="6"/>
      <c r="AT8396" s="6"/>
      <c r="AU8396" s="6"/>
      <c r="AV8396" s="6"/>
      <c r="AW8396" s="6"/>
      <c r="AX8396" s="6"/>
      <c r="AY8396" s="172"/>
      <c r="AZ8396" s="172"/>
      <c r="BA8396" s="172"/>
      <c r="BB8396" s="6"/>
      <c r="BC8396" s="6"/>
      <c r="BD8396" s="6"/>
      <c r="BE8396" s="6"/>
      <c r="BF8396" s="6"/>
      <c r="BG8396" s="172"/>
      <c r="BH8396" s="172"/>
      <c r="BI8396" s="172"/>
      <c r="BJ8396" s="6"/>
      <c r="BK8396" s="6"/>
      <c r="BL8396" s="6"/>
      <c r="BM8396" s="6"/>
      <c r="BN8396" s="6"/>
      <c r="BO8396" s="6"/>
      <c r="BP8396" s="6"/>
      <c r="BQ8396" s="6"/>
      <c r="BR8396" s="6"/>
      <c r="BS8396" s="6"/>
      <c r="BT8396" s="6"/>
      <c r="CG8396" s="432"/>
      <c r="CH8396" s="432"/>
      <c r="CL8396" s="174"/>
    </row>
    <row r="8397" spans="29:90" s="168" customFormat="1" x14ac:dyDescent="0.25">
      <c r="AC8397" s="175"/>
      <c r="AD8397" s="175"/>
      <c r="AE8397" s="175"/>
      <c r="AF8397" s="175"/>
      <c r="AG8397" s="175"/>
      <c r="AH8397" s="176"/>
      <c r="AM8397" s="6"/>
      <c r="AN8397" s="6"/>
      <c r="AO8397" s="6"/>
      <c r="AP8397" s="6"/>
      <c r="AQ8397" s="6"/>
      <c r="AR8397" s="6"/>
      <c r="AS8397" s="6"/>
      <c r="AT8397" s="6"/>
      <c r="AU8397" s="6"/>
      <c r="AV8397" s="6"/>
      <c r="AW8397" s="6"/>
      <c r="AX8397" s="6"/>
      <c r="AY8397" s="172"/>
      <c r="AZ8397" s="172"/>
      <c r="BA8397" s="172"/>
      <c r="BB8397" s="6"/>
      <c r="BC8397" s="6"/>
      <c r="BD8397" s="6"/>
      <c r="BE8397" s="6"/>
      <c r="BF8397" s="6"/>
      <c r="BG8397" s="172"/>
      <c r="BH8397" s="172"/>
      <c r="BI8397" s="172"/>
      <c r="BJ8397" s="6"/>
      <c r="BK8397" s="6"/>
      <c r="BL8397" s="6"/>
      <c r="BM8397" s="6"/>
      <c r="BN8397" s="6"/>
      <c r="BO8397" s="6"/>
      <c r="BP8397" s="6"/>
      <c r="BQ8397" s="6"/>
      <c r="BR8397" s="6"/>
      <c r="BS8397" s="6"/>
      <c r="BT8397" s="6"/>
      <c r="CG8397" s="432"/>
      <c r="CH8397" s="432"/>
      <c r="CL8397" s="174"/>
    </row>
    <row r="8398" spans="29:90" s="168" customFormat="1" x14ac:dyDescent="0.25">
      <c r="AC8398" s="175"/>
      <c r="AD8398" s="175"/>
      <c r="AE8398" s="175"/>
      <c r="AF8398" s="175"/>
      <c r="AG8398" s="175"/>
      <c r="AH8398" s="176"/>
      <c r="AM8398" s="6"/>
      <c r="AN8398" s="6"/>
      <c r="AO8398" s="6"/>
      <c r="AP8398" s="6"/>
      <c r="AQ8398" s="6"/>
      <c r="AR8398" s="6"/>
      <c r="AS8398" s="6"/>
      <c r="AT8398" s="6"/>
      <c r="AU8398" s="6"/>
      <c r="AV8398" s="6"/>
      <c r="AW8398" s="6"/>
      <c r="AX8398" s="6"/>
      <c r="AY8398" s="172"/>
      <c r="AZ8398" s="172"/>
      <c r="BA8398" s="172"/>
      <c r="BB8398" s="6"/>
      <c r="BC8398" s="6"/>
      <c r="BD8398" s="6"/>
      <c r="BE8398" s="6"/>
      <c r="BF8398" s="6"/>
      <c r="BG8398" s="172"/>
      <c r="BH8398" s="172"/>
      <c r="BI8398" s="172"/>
      <c r="BJ8398" s="6"/>
      <c r="BK8398" s="6"/>
      <c r="BL8398" s="6"/>
      <c r="BM8398" s="6"/>
      <c r="BN8398" s="6"/>
      <c r="BO8398" s="6"/>
      <c r="BP8398" s="6"/>
      <c r="BQ8398" s="6"/>
      <c r="BR8398" s="6"/>
      <c r="BS8398" s="6"/>
      <c r="BT8398" s="6"/>
      <c r="CG8398" s="432"/>
      <c r="CH8398" s="432"/>
      <c r="CL8398" s="174"/>
    </row>
    <row r="8399" spans="29:90" s="168" customFormat="1" x14ac:dyDescent="0.25">
      <c r="AC8399" s="175"/>
      <c r="AD8399" s="175"/>
      <c r="AE8399" s="175"/>
      <c r="AF8399" s="175"/>
      <c r="AG8399" s="175"/>
      <c r="AH8399" s="176"/>
      <c r="AM8399" s="6"/>
      <c r="AN8399" s="6"/>
      <c r="AO8399" s="6"/>
      <c r="AP8399" s="6"/>
      <c r="AQ8399" s="6"/>
      <c r="AR8399" s="6"/>
      <c r="AS8399" s="6"/>
      <c r="AT8399" s="6"/>
      <c r="AU8399" s="6"/>
      <c r="AV8399" s="6"/>
      <c r="AW8399" s="6"/>
      <c r="AX8399" s="6"/>
      <c r="AY8399" s="172"/>
      <c r="AZ8399" s="172"/>
      <c r="BA8399" s="172"/>
      <c r="BB8399" s="6"/>
      <c r="BC8399" s="6"/>
      <c r="BD8399" s="6"/>
      <c r="BE8399" s="6"/>
      <c r="BF8399" s="6"/>
      <c r="BG8399" s="172"/>
      <c r="BH8399" s="172"/>
      <c r="BI8399" s="172"/>
      <c r="BJ8399" s="6"/>
      <c r="BK8399" s="6"/>
      <c r="BL8399" s="6"/>
      <c r="BM8399" s="6"/>
      <c r="BN8399" s="6"/>
      <c r="BO8399" s="6"/>
      <c r="BP8399" s="6"/>
      <c r="BQ8399" s="6"/>
      <c r="BR8399" s="6"/>
      <c r="BS8399" s="6"/>
      <c r="BT8399" s="6"/>
      <c r="CG8399" s="432"/>
      <c r="CH8399" s="432"/>
      <c r="CL8399" s="174"/>
    </row>
    <row r="8400" spans="29:90" s="168" customFormat="1" x14ac:dyDescent="0.25">
      <c r="AC8400" s="175"/>
      <c r="AD8400" s="175"/>
      <c r="AE8400" s="175"/>
      <c r="AF8400" s="175"/>
      <c r="AG8400" s="175"/>
      <c r="AH8400" s="176"/>
      <c r="AM8400" s="6"/>
      <c r="AN8400" s="6"/>
      <c r="AO8400" s="6"/>
      <c r="AP8400" s="6"/>
      <c r="AQ8400" s="6"/>
      <c r="AR8400" s="6"/>
      <c r="AS8400" s="6"/>
      <c r="AT8400" s="6"/>
      <c r="AU8400" s="6"/>
      <c r="AV8400" s="6"/>
      <c r="AW8400" s="6"/>
      <c r="AX8400" s="6"/>
      <c r="AY8400" s="172"/>
      <c r="AZ8400" s="172"/>
      <c r="BA8400" s="172"/>
      <c r="BB8400" s="6"/>
      <c r="BC8400" s="6"/>
      <c r="BD8400" s="6"/>
      <c r="BE8400" s="6"/>
      <c r="BF8400" s="6"/>
      <c r="BG8400" s="172"/>
      <c r="BH8400" s="172"/>
      <c r="BI8400" s="172"/>
      <c r="BJ8400" s="6"/>
      <c r="BK8400" s="6"/>
      <c r="BL8400" s="6"/>
      <c r="BM8400" s="6"/>
      <c r="BN8400" s="6"/>
      <c r="BO8400" s="6"/>
      <c r="BP8400" s="6"/>
      <c r="BQ8400" s="6"/>
      <c r="BR8400" s="6"/>
      <c r="BS8400" s="6"/>
      <c r="BT8400" s="6"/>
      <c r="CG8400" s="432"/>
      <c r="CH8400" s="432"/>
      <c r="CL8400" s="174"/>
    </row>
    <row r="8401" spans="29:90" s="168" customFormat="1" x14ac:dyDescent="0.25">
      <c r="AC8401" s="175"/>
      <c r="AD8401" s="175"/>
      <c r="AE8401" s="175"/>
      <c r="AF8401" s="175"/>
      <c r="AG8401" s="175"/>
      <c r="AH8401" s="176"/>
      <c r="AM8401" s="6"/>
      <c r="AN8401" s="6"/>
      <c r="AO8401" s="6"/>
      <c r="AP8401" s="6"/>
      <c r="AQ8401" s="6"/>
      <c r="AR8401" s="6"/>
      <c r="AS8401" s="6"/>
      <c r="AT8401" s="6"/>
      <c r="AU8401" s="6"/>
      <c r="AV8401" s="6"/>
      <c r="AW8401" s="6"/>
      <c r="AX8401" s="6"/>
      <c r="AY8401" s="172"/>
      <c r="AZ8401" s="172"/>
      <c r="BA8401" s="172"/>
      <c r="BB8401" s="6"/>
      <c r="BC8401" s="6"/>
      <c r="BD8401" s="6"/>
      <c r="BE8401" s="6"/>
      <c r="BF8401" s="6"/>
      <c r="BG8401" s="172"/>
      <c r="BH8401" s="172"/>
      <c r="BI8401" s="172"/>
      <c r="BJ8401" s="6"/>
      <c r="BK8401" s="6"/>
      <c r="BL8401" s="6"/>
      <c r="BM8401" s="6"/>
      <c r="BN8401" s="6"/>
      <c r="BO8401" s="6"/>
      <c r="BP8401" s="6"/>
      <c r="BQ8401" s="6"/>
      <c r="BR8401" s="6"/>
      <c r="BS8401" s="6"/>
      <c r="BT8401" s="6"/>
      <c r="CG8401" s="432"/>
      <c r="CH8401" s="432"/>
      <c r="CL8401" s="174"/>
    </row>
    <row r="8402" spans="29:90" s="168" customFormat="1" x14ac:dyDescent="0.25">
      <c r="AC8402" s="175"/>
      <c r="AD8402" s="175"/>
      <c r="AE8402" s="175"/>
      <c r="AF8402" s="175"/>
      <c r="AG8402" s="175"/>
      <c r="AH8402" s="176"/>
      <c r="AM8402" s="6"/>
      <c r="AN8402" s="6"/>
      <c r="AO8402" s="6"/>
      <c r="AP8402" s="6"/>
      <c r="AQ8402" s="6"/>
      <c r="AR8402" s="6"/>
      <c r="AS8402" s="6"/>
      <c r="AT8402" s="6"/>
      <c r="AU8402" s="6"/>
      <c r="AV8402" s="6"/>
      <c r="AW8402" s="6"/>
      <c r="AX8402" s="6"/>
      <c r="AY8402" s="172"/>
      <c r="AZ8402" s="172"/>
      <c r="BA8402" s="172"/>
      <c r="BB8402" s="6"/>
      <c r="BC8402" s="6"/>
      <c r="BD8402" s="6"/>
      <c r="BE8402" s="6"/>
      <c r="BF8402" s="6"/>
      <c r="BG8402" s="172"/>
      <c r="BH8402" s="172"/>
      <c r="BI8402" s="172"/>
      <c r="BJ8402" s="6"/>
      <c r="BK8402" s="6"/>
      <c r="BL8402" s="6"/>
      <c r="BM8402" s="6"/>
      <c r="BN8402" s="6"/>
      <c r="BO8402" s="6"/>
      <c r="BP8402" s="6"/>
      <c r="BQ8402" s="6"/>
      <c r="BR8402" s="6"/>
      <c r="BS8402" s="6"/>
      <c r="BT8402" s="6"/>
      <c r="CG8402" s="432"/>
      <c r="CH8402" s="432"/>
      <c r="CL8402" s="174"/>
    </row>
    <row r="8403" spans="29:90" s="168" customFormat="1" x14ac:dyDescent="0.25">
      <c r="AC8403" s="175"/>
      <c r="AD8403" s="175"/>
      <c r="AE8403" s="175"/>
      <c r="AF8403" s="175"/>
      <c r="AG8403" s="175"/>
      <c r="AH8403" s="176"/>
      <c r="AM8403" s="6"/>
      <c r="AN8403" s="6"/>
      <c r="AO8403" s="6"/>
      <c r="AP8403" s="6"/>
      <c r="AQ8403" s="6"/>
      <c r="AR8403" s="6"/>
      <c r="AS8403" s="6"/>
      <c r="AT8403" s="6"/>
      <c r="AU8403" s="6"/>
      <c r="AV8403" s="6"/>
      <c r="AW8403" s="6"/>
      <c r="AX8403" s="6"/>
      <c r="AY8403" s="172"/>
      <c r="AZ8403" s="172"/>
      <c r="BA8403" s="172"/>
      <c r="BB8403" s="6"/>
      <c r="BC8403" s="6"/>
      <c r="BD8403" s="6"/>
      <c r="BE8403" s="6"/>
      <c r="BF8403" s="6"/>
      <c r="BG8403" s="172"/>
      <c r="BH8403" s="172"/>
      <c r="BI8403" s="172"/>
      <c r="BJ8403" s="6"/>
      <c r="BK8403" s="6"/>
      <c r="BL8403" s="6"/>
      <c r="BM8403" s="6"/>
      <c r="BN8403" s="6"/>
      <c r="BO8403" s="6"/>
      <c r="BP8403" s="6"/>
      <c r="BQ8403" s="6"/>
      <c r="BR8403" s="6"/>
      <c r="BS8403" s="6"/>
      <c r="BT8403" s="6"/>
      <c r="CG8403" s="432"/>
      <c r="CH8403" s="432"/>
      <c r="CL8403" s="174"/>
    </row>
    <row r="8404" spans="29:90" s="168" customFormat="1" x14ac:dyDescent="0.25">
      <c r="AC8404" s="175"/>
      <c r="AD8404" s="175"/>
      <c r="AE8404" s="175"/>
      <c r="AF8404" s="175"/>
      <c r="AG8404" s="175"/>
      <c r="AH8404" s="176"/>
      <c r="AM8404" s="6"/>
      <c r="AN8404" s="6"/>
      <c r="AO8404" s="6"/>
      <c r="AP8404" s="6"/>
      <c r="AQ8404" s="6"/>
      <c r="AR8404" s="6"/>
      <c r="AS8404" s="6"/>
      <c r="AT8404" s="6"/>
      <c r="AU8404" s="6"/>
      <c r="AV8404" s="6"/>
      <c r="AW8404" s="6"/>
      <c r="AX8404" s="6"/>
      <c r="AY8404" s="172"/>
      <c r="AZ8404" s="172"/>
      <c r="BA8404" s="172"/>
      <c r="BB8404" s="6"/>
      <c r="BC8404" s="6"/>
      <c r="BD8404" s="6"/>
      <c r="BE8404" s="6"/>
      <c r="BF8404" s="6"/>
      <c r="BG8404" s="172"/>
      <c r="BH8404" s="172"/>
      <c r="BI8404" s="172"/>
      <c r="BJ8404" s="6"/>
      <c r="BK8404" s="6"/>
      <c r="BL8404" s="6"/>
      <c r="BM8404" s="6"/>
      <c r="BN8404" s="6"/>
      <c r="BO8404" s="6"/>
      <c r="BP8404" s="6"/>
      <c r="BQ8404" s="6"/>
      <c r="BR8404" s="6"/>
      <c r="BS8404" s="6"/>
      <c r="BT8404" s="6"/>
      <c r="CG8404" s="432"/>
      <c r="CH8404" s="432"/>
      <c r="CL8404" s="174"/>
    </row>
    <row r="8405" spans="29:90" s="168" customFormat="1" x14ac:dyDescent="0.25">
      <c r="AC8405" s="175"/>
      <c r="AD8405" s="175"/>
      <c r="AE8405" s="175"/>
      <c r="AF8405" s="175"/>
      <c r="AG8405" s="175"/>
      <c r="AH8405" s="176"/>
      <c r="AM8405" s="6"/>
      <c r="AN8405" s="6"/>
      <c r="AO8405" s="6"/>
      <c r="AP8405" s="6"/>
      <c r="AQ8405" s="6"/>
      <c r="AR8405" s="6"/>
      <c r="AS8405" s="6"/>
      <c r="AT8405" s="6"/>
      <c r="AU8405" s="6"/>
      <c r="AV8405" s="6"/>
      <c r="AW8405" s="6"/>
      <c r="AX8405" s="6"/>
      <c r="AY8405" s="172"/>
      <c r="AZ8405" s="172"/>
      <c r="BA8405" s="172"/>
      <c r="BB8405" s="6"/>
      <c r="BC8405" s="6"/>
      <c r="BD8405" s="6"/>
      <c r="BE8405" s="6"/>
      <c r="BF8405" s="6"/>
      <c r="BG8405" s="172"/>
      <c r="BH8405" s="172"/>
      <c r="BI8405" s="172"/>
      <c r="BJ8405" s="6"/>
      <c r="BK8405" s="6"/>
      <c r="BL8405" s="6"/>
      <c r="BM8405" s="6"/>
      <c r="BN8405" s="6"/>
      <c r="BO8405" s="6"/>
      <c r="BP8405" s="6"/>
      <c r="BQ8405" s="6"/>
      <c r="BR8405" s="6"/>
      <c r="BS8405" s="6"/>
      <c r="BT8405" s="6"/>
      <c r="CG8405" s="432"/>
      <c r="CH8405" s="432"/>
      <c r="CL8405" s="174"/>
    </row>
    <row r="8406" spans="29:90" s="168" customFormat="1" x14ac:dyDescent="0.25">
      <c r="AC8406" s="175"/>
      <c r="AD8406" s="175"/>
      <c r="AE8406" s="175"/>
      <c r="AF8406" s="175"/>
      <c r="AG8406" s="175"/>
      <c r="AH8406" s="176"/>
      <c r="AM8406" s="6"/>
      <c r="AN8406" s="6"/>
      <c r="AO8406" s="6"/>
      <c r="AP8406" s="6"/>
      <c r="AQ8406" s="6"/>
      <c r="AR8406" s="6"/>
      <c r="AS8406" s="6"/>
      <c r="AT8406" s="6"/>
      <c r="AU8406" s="6"/>
      <c r="AV8406" s="6"/>
      <c r="AW8406" s="6"/>
      <c r="AX8406" s="6"/>
      <c r="AY8406" s="172"/>
      <c r="AZ8406" s="172"/>
      <c r="BA8406" s="172"/>
      <c r="BB8406" s="6"/>
      <c r="BC8406" s="6"/>
      <c r="BD8406" s="6"/>
      <c r="BE8406" s="6"/>
      <c r="BF8406" s="6"/>
      <c r="BG8406" s="172"/>
      <c r="BH8406" s="172"/>
      <c r="BI8406" s="172"/>
      <c r="BJ8406" s="6"/>
      <c r="BK8406" s="6"/>
      <c r="BL8406" s="6"/>
      <c r="BM8406" s="6"/>
      <c r="BN8406" s="6"/>
      <c r="BO8406" s="6"/>
      <c r="BP8406" s="6"/>
      <c r="BQ8406" s="6"/>
      <c r="BR8406" s="6"/>
      <c r="BS8406" s="6"/>
      <c r="BT8406" s="6"/>
      <c r="CG8406" s="432"/>
      <c r="CH8406" s="432"/>
      <c r="CL8406" s="174"/>
    </row>
    <row r="8407" spans="29:90" s="168" customFormat="1" x14ac:dyDescent="0.25">
      <c r="AC8407" s="175"/>
      <c r="AD8407" s="175"/>
      <c r="AE8407" s="175"/>
      <c r="AF8407" s="175"/>
      <c r="AG8407" s="175"/>
      <c r="AH8407" s="176"/>
      <c r="AM8407" s="6"/>
      <c r="AN8407" s="6"/>
      <c r="AO8407" s="6"/>
      <c r="AP8407" s="6"/>
      <c r="AQ8407" s="6"/>
      <c r="AR8407" s="6"/>
      <c r="AS8407" s="6"/>
      <c r="AT8407" s="6"/>
      <c r="AU8407" s="6"/>
      <c r="AV8407" s="6"/>
      <c r="AW8407" s="6"/>
      <c r="AX8407" s="6"/>
      <c r="AY8407" s="172"/>
      <c r="AZ8407" s="172"/>
      <c r="BA8407" s="172"/>
      <c r="BB8407" s="6"/>
      <c r="BC8407" s="6"/>
      <c r="BD8407" s="6"/>
      <c r="BE8407" s="6"/>
      <c r="BF8407" s="6"/>
      <c r="BG8407" s="172"/>
      <c r="BH8407" s="172"/>
      <c r="BI8407" s="172"/>
      <c r="BJ8407" s="6"/>
      <c r="BK8407" s="6"/>
      <c r="BL8407" s="6"/>
      <c r="BM8407" s="6"/>
      <c r="BN8407" s="6"/>
      <c r="BO8407" s="6"/>
      <c r="BP8407" s="6"/>
      <c r="BQ8407" s="6"/>
      <c r="BR8407" s="6"/>
      <c r="BS8407" s="6"/>
      <c r="BT8407" s="6"/>
      <c r="CG8407" s="432"/>
      <c r="CH8407" s="432"/>
      <c r="CL8407" s="174"/>
    </row>
    <row r="8408" spans="29:90" s="168" customFormat="1" x14ac:dyDescent="0.25">
      <c r="AC8408" s="175"/>
      <c r="AD8408" s="175"/>
      <c r="AE8408" s="175"/>
      <c r="AF8408" s="175"/>
      <c r="AG8408" s="175"/>
      <c r="AH8408" s="176"/>
      <c r="AM8408" s="6"/>
      <c r="AN8408" s="6"/>
      <c r="AO8408" s="6"/>
      <c r="AP8408" s="6"/>
      <c r="AQ8408" s="6"/>
      <c r="AR8408" s="6"/>
      <c r="AS8408" s="6"/>
      <c r="AT8408" s="6"/>
      <c r="AU8408" s="6"/>
      <c r="AV8408" s="6"/>
      <c r="AW8408" s="6"/>
      <c r="AX8408" s="6"/>
      <c r="AY8408" s="172"/>
      <c r="AZ8408" s="172"/>
      <c r="BA8408" s="172"/>
      <c r="BB8408" s="6"/>
      <c r="BC8408" s="6"/>
      <c r="BD8408" s="6"/>
      <c r="BE8408" s="6"/>
      <c r="BF8408" s="6"/>
      <c r="BG8408" s="172"/>
      <c r="BH8408" s="172"/>
      <c r="BI8408" s="172"/>
      <c r="BJ8408" s="6"/>
      <c r="BK8408" s="6"/>
      <c r="BL8408" s="6"/>
      <c r="BM8408" s="6"/>
      <c r="BN8408" s="6"/>
      <c r="BO8408" s="6"/>
      <c r="BP8408" s="6"/>
      <c r="BQ8408" s="6"/>
      <c r="BR8408" s="6"/>
      <c r="BS8408" s="6"/>
      <c r="BT8408" s="6"/>
      <c r="CG8408" s="432"/>
      <c r="CH8408" s="432"/>
      <c r="CL8408" s="174"/>
    </row>
    <row r="8409" spans="29:90" s="168" customFormat="1" x14ac:dyDescent="0.25">
      <c r="AC8409" s="175"/>
      <c r="AD8409" s="175"/>
      <c r="AE8409" s="175"/>
      <c r="AF8409" s="175"/>
      <c r="AG8409" s="175"/>
      <c r="AH8409" s="176"/>
      <c r="AM8409" s="6"/>
      <c r="AN8409" s="6"/>
      <c r="AO8409" s="6"/>
      <c r="AP8409" s="6"/>
      <c r="AQ8409" s="6"/>
      <c r="AR8409" s="6"/>
      <c r="AS8409" s="6"/>
      <c r="AT8409" s="6"/>
      <c r="AU8409" s="6"/>
      <c r="AV8409" s="6"/>
      <c r="AW8409" s="6"/>
      <c r="AX8409" s="6"/>
      <c r="AY8409" s="172"/>
      <c r="AZ8409" s="172"/>
      <c r="BA8409" s="172"/>
      <c r="BB8409" s="6"/>
      <c r="BC8409" s="6"/>
      <c r="BD8409" s="6"/>
      <c r="BE8409" s="6"/>
      <c r="BF8409" s="6"/>
      <c r="BG8409" s="172"/>
      <c r="BH8409" s="172"/>
      <c r="BI8409" s="172"/>
      <c r="BJ8409" s="6"/>
      <c r="BK8409" s="6"/>
      <c r="BL8409" s="6"/>
      <c r="BM8409" s="6"/>
      <c r="BN8409" s="6"/>
      <c r="BO8409" s="6"/>
      <c r="BP8409" s="6"/>
      <c r="BQ8409" s="6"/>
      <c r="BR8409" s="6"/>
      <c r="BS8409" s="6"/>
      <c r="BT8409" s="6"/>
      <c r="CG8409" s="432"/>
      <c r="CH8409" s="432"/>
      <c r="CL8409" s="174"/>
    </row>
    <row r="8410" spans="29:90" s="168" customFormat="1" x14ac:dyDescent="0.25">
      <c r="AC8410" s="175"/>
      <c r="AD8410" s="175"/>
      <c r="AE8410" s="175"/>
      <c r="AF8410" s="175"/>
      <c r="AG8410" s="175"/>
      <c r="AH8410" s="176"/>
      <c r="AM8410" s="6"/>
      <c r="AN8410" s="6"/>
      <c r="AO8410" s="6"/>
      <c r="AP8410" s="6"/>
      <c r="AQ8410" s="6"/>
      <c r="AR8410" s="6"/>
      <c r="AS8410" s="6"/>
      <c r="AT8410" s="6"/>
      <c r="AU8410" s="6"/>
      <c r="AV8410" s="6"/>
      <c r="AW8410" s="6"/>
      <c r="AX8410" s="6"/>
      <c r="AY8410" s="172"/>
      <c r="AZ8410" s="172"/>
      <c r="BA8410" s="172"/>
      <c r="BB8410" s="6"/>
      <c r="BC8410" s="6"/>
      <c r="BD8410" s="6"/>
      <c r="BE8410" s="6"/>
      <c r="BF8410" s="6"/>
      <c r="BG8410" s="172"/>
      <c r="BH8410" s="172"/>
      <c r="BI8410" s="172"/>
      <c r="BJ8410" s="6"/>
      <c r="BK8410" s="6"/>
      <c r="BL8410" s="6"/>
      <c r="BM8410" s="6"/>
      <c r="BN8410" s="6"/>
      <c r="BO8410" s="6"/>
      <c r="BP8410" s="6"/>
      <c r="BQ8410" s="6"/>
      <c r="BR8410" s="6"/>
      <c r="BS8410" s="6"/>
      <c r="BT8410" s="6"/>
      <c r="CG8410" s="432"/>
      <c r="CH8410" s="432"/>
      <c r="CL8410" s="174"/>
    </row>
    <row r="8411" spans="29:90" s="168" customFormat="1" x14ac:dyDescent="0.25">
      <c r="AC8411" s="175"/>
      <c r="AD8411" s="175"/>
      <c r="AE8411" s="175"/>
      <c r="AF8411" s="175"/>
      <c r="AG8411" s="175"/>
      <c r="AH8411" s="176"/>
      <c r="AM8411" s="6"/>
      <c r="AN8411" s="6"/>
      <c r="AO8411" s="6"/>
      <c r="AP8411" s="6"/>
      <c r="AQ8411" s="6"/>
      <c r="AR8411" s="6"/>
      <c r="AS8411" s="6"/>
      <c r="AT8411" s="6"/>
      <c r="AU8411" s="6"/>
      <c r="AV8411" s="6"/>
      <c r="AW8411" s="6"/>
      <c r="AX8411" s="6"/>
      <c r="AY8411" s="172"/>
      <c r="AZ8411" s="172"/>
      <c r="BA8411" s="172"/>
      <c r="BB8411" s="6"/>
      <c r="BC8411" s="6"/>
      <c r="BD8411" s="6"/>
      <c r="BE8411" s="6"/>
      <c r="BF8411" s="6"/>
      <c r="BG8411" s="172"/>
      <c r="BH8411" s="172"/>
      <c r="BI8411" s="172"/>
      <c r="BJ8411" s="6"/>
      <c r="BK8411" s="6"/>
      <c r="BL8411" s="6"/>
      <c r="BM8411" s="6"/>
      <c r="BN8411" s="6"/>
      <c r="BO8411" s="6"/>
      <c r="BP8411" s="6"/>
      <c r="BQ8411" s="6"/>
      <c r="BR8411" s="6"/>
      <c r="BS8411" s="6"/>
      <c r="BT8411" s="6"/>
      <c r="CG8411" s="432"/>
      <c r="CH8411" s="432"/>
      <c r="CL8411" s="174"/>
    </row>
    <row r="8412" spans="29:90" s="168" customFormat="1" x14ac:dyDescent="0.25">
      <c r="AC8412" s="175"/>
      <c r="AD8412" s="175"/>
      <c r="AE8412" s="175"/>
      <c r="AF8412" s="175"/>
      <c r="AG8412" s="175"/>
      <c r="AH8412" s="176"/>
      <c r="AM8412" s="6"/>
      <c r="AN8412" s="6"/>
      <c r="AO8412" s="6"/>
      <c r="AP8412" s="6"/>
      <c r="AQ8412" s="6"/>
      <c r="AR8412" s="6"/>
      <c r="AS8412" s="6"/>
      <c r="AT8412" s="6"/>
      <c r="AU8412" s="6"/>
      <c r="AV8412" s="6"/>
      <c r="AW8412" s="6"/>
      <c r="AX8412" s="6"/>
      <c r="AY8412" s="172"/>
      <c r="AZ8412" s="172"/>
      <c r="BA8412" s="172"/>
      <c r="BB8412" s="6"/>
      <c r="BC8412" s="6"/>
      <c r="BD8412" s="6"/>
      <c r="BE8412" s="6"/>
      <c r="BF8412" s="6"/>
      <c r="BG8412" s="172"/>
      <c r="BH8412" s="172"/>
      <c r="BI8412" s="172"/>
      <c r="BJ8412" s="6"/>
      <c r="BK8412" s="6"/>
      <c r="BL8412" s="6"/>
      <c r="BM8412" s="6"/>
      <c r="BN8412" s="6"/>
      <c r="BO8412" s="6"/>
      <c r="BP8412" s="6"/>
      <c r="BQ8412" s="6"/>
      <c r="BR8412" s="6"/>
      <c r="BS8412" s="6"/>
      <c r="BT8412" s="6"/>
      <c r="CG8412" s="432"/>
      <c r="CH8412" s="432"/>
      <c r="CL8412" s="174"/>
    </row>
    <row r="8413" spans="29:90" s="168" customFormat="1" x14ac:dyDescent="0.25">
      <c r="AC8413" s="175"/>
      <c r="AD8413" s="175"/>
      <c r="AE8413" s="175"/>
      <c r="AF8413" s="175"/>
      <c r="AG8413" s="175"/>
      <c r="AH8413" s="176"/>
      <c r="AM8413" s="6"/>
      <c r="AN8413" s="6"/>
      <c r="AO8413" s="6"/>
      <c r="AP8413" s="6"/>
      <c r="AQ8413" s="6"/>
      <c r="AR8413" s="6"/>
      <c r="AS8413" s="6"/>
      <c r="AT8413" s="6"/>
      <c r="AU8413" s="6"/>
      <c r="AV8413" s="6"/>
      <c r="AW8413" s="6"/>
      <c r="AX8413" s="6"/>
      <c r="AY8413" s="172"/>
      <c r="AZ8413" s="172"/>
      <c r="BA8413" s="172"/>
      <c r="BB8413" s="6"/>
      <c r="BC8413" s="6"/>
      <c r="BD8413" s="6"/>
      <c r="BE8413" s="6"/>
      <c r="BF8413" s="6"/>
      <c r="BG8413" s="172"/>
      <c r="BH8413" s="172"/>
      <c r="BI8413" s="172"/>
      <c r="BJ8413" s="6"/>
      <c r="BK8413" s="6"/>
      <c r="BL8413" s="6"/>
      <c r="BM8413" s="6"/>
      <c r="BN8413" s="6"/>
      <c r="BO8413" s="6"/>
      <c r="BP8413" s="6"/>
      <c r="BQ8413" s="6"/>
      <c r="BR8413" s="6"/>
      <c r="BS8413" s="6"/>
      <c r="BT8413" s="6"/>
      <c r="CG8413" s="432"/>
      <c r="CH8413" s="432"/>
      <c r="CL8413" s="174"/>
    </row>
    <row r="8414" spans="29:90" s="168" customFormat="1" x14ac:dyDescent="0.25">
      <c r="AC8414" s="175"/>
      <c r="AD8414" s="175"/>
      <c r="AE8414" s="175"/>
      <c r="AF8414" s="175"/>
      <c r="AG8414" s="175"/>
      <c r="AH8414" s="176"/>
      <c r="AM8414" s="6"/>
      <c r="AN8414" s="6"/>
      <c r="AO8414" s="6"/>
      <c r="AP8414" s="6"/>
      <c r="AQ8414" s="6"/>
      <c r="AR8414" s="6"/>
      <c r="AS8414" s="6"/>
      <c r="AT8414" s="6"/>
      <c r="AU8414" s="6"/>
      <c r="AV8414" s="6"/>
      <c r="AW8414" s="6"/>
      <c r="AX8414" s="6"/>
      <c r="AY8414" s="172"/>
      <c r="AZ8414" s="172"/>
      <c r="BA8414" s="172"/>
      <c r="BB8414" s="6"/>
      <c r="BC8414" s="6"/>
      <c r="BD8414" s="6"/>
      <c r="BE8414" s="6"/>
      <c r="BF8414" s="6"/>
      <c r="BG8414" s="172"/>
      <c r="BH8414" s="172"/>
      <c r="BI8414" s="172"/>
      <c r="BJ8414" s="6"/>
      <c r="BK8414" s="6"/>
      <c r="BL8414" s="6"/>
      <c r="BM8414" s="6"/>
      <c r="BN8414" s="6"/>
      <c r="BO8414" s="6"/>
      <c r="BP8414" s="6"/>
      <c r="BQ8414" s="6"/>
      <c r="BR8414" s="6"/>
      <c r="BS8414" s="6"/>
      <c r="BT8414" s="6"/>
      <c r="CG8414" s="432"/>
      <c r="CH8414" s="432"/>
      <c r="CL8414" s="174"/>
    </row>
    <row r="8415" spans="29:90" s="168" customFormat="1" x14ac:dyDescent="0.25">
      <c r="AC8415" s="175"/>
      <c r="AD8415" s="175"/>
      <c r="AE8415" s="175"/>
      <c r="AF8415" s="175"/>
      <c r="AG8415" s="175"/>
      <c r="AH8415" s="176"/>
      <c r="AM8415" s="6"/>
      <c r="AN8415" s="6"/>
      <c r="AO8415" s="6"/>
      <c r="AP8415" s="6"/>
      <c r="AQ8415" s="6"/>
      <c r="AR8415" s="6"/>
      <c r="AS8415" s="6"/>
      <c r="AT8415" s="6"/>
      <c r="AU8415" s="6"/>
      <c r="AV8415" s="6"/>
      <c r="AW8415" s="6"/>
      <c r="AX8415" s="6"/>
      <c r="AY8415" s="172"/>
      <c r="AZ8415" s="172"/>
      <c r="BA8415" s="172"/>
      <c r="BB8415" s="6"/>
      <c r="BC8415" s="6"/>
      <c r="BD8415" s="6"/>
      <c r="BE8415" s="6"/>
      <c r="BF8415" s="6"/>
      <c r="BG8415" s="172"/>
      <c r="BH8415" s="172"/>
      <c r="BI8415" s="172"/>
      <c r="BJ8415" s="6"/>
      <c r="BK8415" s="6"/>
      <c r="BL8415" s="6"/>
      <c r="BM8415" s="6"/>
      <c r="BN8415" s="6"/>
      <c r="BO8415" s="6"/>
      <c r="BP8415" s="6"/>
      <c r="BQ8415" s="6"/>
      <c r="BR8415" s="6"/>
      <c r="BS8415" s="6"/>
      <c r="BT8415" s="6"/>
      <c r="CG8415" s="432"/>
      <c r="CH8415" s="432"/>
      <c r="CL8415" s="174"/>
    </row>
    <row r="8416" spans="29:90" s="168" customFormat="1" x14ac:dyDescent="0.25">
      <c r="AC8416" s="175"/>
      <c r="AD8416" s="175"/>
      <c r="AE8416" s="175"/>
      <c r="AF8416" s="175"/>
      <c r="AG8416" s="175"/>
      <c r="AH8416" s="176"/>
      <c r="AM8416" s="6"/>
      <c r="AN8416" s="6"/>
      <c r="AO8416" s="6"/>
      <c r="AP8416" s="6"/>
      <c r="AQ8416" s="6"/>
      <c r="AR8416" s="6"/>
      <c r="AS8416" s="6"/>
      <c r="AT8416" s="6"/>
      <c r="AU8416" s="6"/>
      <c r="AV8416" s="6"/>
      <c r="AW8416" s="6"/>
      <c r="AX8416" s="6"/>
      <c r="AY8416" s="172"/>
      <c r="AZ8416" s="172"/>
      <c r="BA8416" s="172"/>
      <c r="BB8416" s="6"/>
      <c r="BC8416" s="6"/>
      <c r="BD8416" s="6"/>
      <c r="BE8416" s="6"/>
      <c r="BF8416" s="6"/>
      <c r="BG8416" s="172"/>
      <c r="BH8416" s="172"/>
      <c r="BI8416" s="172"/>
      <c r="BJ8416" s="6"/>
      <c r="BK8416" s="6"/>
      <c r="BL8416" s="6"/>
      <c r="BM8416" s="6"/>
      <c r="BN8416" s="6"/>
      <c r="BO8416" s="6"/>
      <c r="BP8416" s="6"/>
      <c r="BQ8416" s="6"/>
      <c r="BR8416" s="6"/>
      <c r="BS8416" s="6"/>
      <c r="BT8416" s="6"/>
      <c r="CG8416" s="432"/>
      <c r="CH8416" s="432"/>
      <c r="CL8416" s="174"/>
    </row>
    <row r="8417" spans="29:90" s="168" customFormat="1" x14ac:dyDescent="0.25">
      <c r="AC8417" s="175"/>
      <c r="AD8417" s="175"/>
      <c r="AE8417" s="175"/>
      <c r="AF8417" s="175"/>
      <c r="AG8417" s="175"/>
      <c r="AH8417" s="176"/>
      <c r="AM8417" s="6"/>
      <c r="AN8417" s="6"/>
      <c r="AO8417" s="6"/>
      <c r="AP8417" s="6"/>
      <c r="AQ8417" s="6"/>
      <c r="AR8417" s="6"/>
      <c r="AS8417" s="6"/>
      <c r="AT8417" s="6"/>
      <c r="AU8417" s="6"/>
      <c r="AV8417" s="6"/>
      <c r="AW8417" s="6"/>
      <c r="AX8417" s="6"/>
      <c r="AY8417" s="172"/>
      <c r="AZ8417" s="172"/>
      <c r="BA8417" s="172"/>
      <c r="BB8417" s="6"/>
      <c r="BC8417" s="6"/>
      <c r="BD8417" s="6"/>
      <c r="BE8417" s="6"/>
      <c r="BF8417" s="6"/>
      <c r="BG8417" s="172"/>
      <c r="BH8417" s="172"/>
      <c r="BI8417" s="172"/>
      <c r="BJ8417" s="6"/>
      <c r="BK8417" s="6"/>
      <c r="BL8417" s="6"/>
      <c r="BM8417" s="6"/>
      <c r="BN8417" s="6"/>
      <c r="BO8417" s="6"/>
      <c r="BP8417" s="6"/>
      <c r="BQ8417" s="6"/>
      <c r="BR8417" s="6"/>
      <c r="BS8417" s="6"/>
      <c r="BT8417" s="6"/>
      <c r="CG8417" s="432"/>
      <c r="CH8417" s="432"/>
      <c r="CL8417" s="174"/>
    </row>
    <row r="8418" spans="29:90" s="168" customFormat="1" x14ac:dyDescent="0.25">
      <c r="AC8418" s="175"/>
      <c r="AD8418" s="175"/>
      <c r="AE8418" s="175"/>
      <c r="AF8418" s="175"/>
      <c r="AG8418" s="175"/>
      <c r="AH8418" s="176"/>
      <c r="AM8418" s="6"/>
      <c r="AN8418" s="6"/>
      <c r="AO8418" s="6"/>
      <c r="AP8418" s="6"/>
      <c r="AQ8418" s="6"/>
      <c r="AR8418" s="6"/>
      <c r="AS8418" s="6"/>
      <c r="AT8418" s="6"/>
      <c r="AU8418" s="6"/>
      <c r="AV8418" s="6"/>
      <c r="AW8418" s="6"/>
      <c r="AX8418" s="6"/>
      <c r="AY8418" s="172"/>
      <c r="AZ8418" s="172"/>
      <c r="BA8418" s="172"/>
      <c r="BB8418" s="6"/>
      <c r="BC8418" s="6"/>
      <c r="BD8418" s="6"/>
      <c r="BE8418" s="6"/>
      <c r="BF8418" s="6"/>
      <c r="BG8418" s="172"/>
      <c r="BH8418" s="172"/>
      <c r="BI8418" s="172"/>
      <c r="BJ8418" s="6"/>
      <c r="BK8418" s="6"/>
      <c r="BL8418" s="6"/>
      <c r="BM8418" s="6"/>
      <c r="BN8418" s="6"/>
      <c r="BO8418" s="6"/>
      <c r="BP8418" s="6"/>
      <c r="BQ8418" s="6"/>
      <c r="BR8418" s="6"/>
      <c r="BS8418" s="6"/>
      <c r="BT8418" s="6"/>
      <c r="CG8418" s="432"/>
      <c r="CH8418" s="432"/>
      <c r="CL8418" s="174"/>
    </row>
    <row r="8419" spans="29:90" s="168" customFormat="1" x14ac:dyDescent="0.25">
      <c r="AC8419" s="175"/>
      <c r="AD8419" s="175"/>
      <c r="AE8419" s="175"/>
      <c r="AF8419" s="175"/>
      <c r="AG8419" s="175"/>
      <c r="AH8419" s="176"/>
      <c r="AM8419" s="6"/>
      <c r="AN8419" s="6"/>
      <c r="AO8419" s="6"/>
      <c r="AP8419" s="6"/>
      <c r="AQ8419" s="6"/>
      <c r="AR8419" s="6"/>
      <c r="AS8419" s="6"/>
      <c r="AT8419" s="6"/>
      <c r="AU8419" s="6"/>
      <c r="AV8419" s="6"/>
      <c r="AW8419" s="6"/>
      <c r="AX8419" s="6"/>
      <c r="AY8419" s="172"/>
      <c r="AZ8419" s="172"/>
      <c r="BA8419" s="172"/>
      <c r="BB8419" s="6"/>
      <c r="BC8419" s="6"/>
      <c r="BD8419" s="6"/>
      <c r="BE8419" s="6"/>
      <c r="BF8419" s="6"/>
      <c r="BG8419" s="172"/>
      <c r="BH8419" s="172"/>
      <c r="BI8419" s="172"/>
      <c r="BJ8419" s="6"/>
      <c r="BK8419" s="6"/>
      <c r="BL8419" s="6"/>
      <c r="BM8419" s="6"/>
      <c r="BN8419" s="6"/>
      <c r="BO8419" s="6"/>
      <c r="BP8419" s="6"/>
      <c r="BQ8419" s="6"/>
      <c r="BR8419" s="6"/>
      <c r="BS8419" s="6"/>
      <c r="BT8419" s="6"/>
      <c r="CG8419" s="432"/>
      <c r="CH8419" s="432"/>
      <c r="CL8419" s="174"/>
    </row>
    <row r="8420" spans="29:90" s="168" customFormat="1" x14ac:dyDescent="0.25">
      <c r="AC8420" s="175"/>
      <c r="AD8420" s="175"/>
      <c r="AE8420" s="175"/>
      <c r="AF8420" s="175"/>
      <c r="AG8420" s="175"/>
      <c r="AH8420" s="176"/>
      <c r="AM8420" s="6"/>
      <c r="AN8420" s="6"/>
      <c r="AO8420" s="6"/>
      <c r="AP8420" s="6"/>
      <c r="AQ8420" s="6"/>
      <c r="AR8420" s="6"/>
      <c r="AS8420" s="6"/>
      <c r="AT8420" s="6"/>
      <c r="AU8420" s="6"/>
      <c r="AV8420" s="6"/>
      <c r="AW8420" s="6"/>
      <c r="AX8420" s="6"/>
      <c r="AY8420" s="172"/>
      <c r="AZ8420" s="172"/>
      <c r="BA8420" s="172"/>
      <c r="BB8420" s="6"/>
      <c r="BC8420" s="6"/>
      <c r="BD8420" s="6"/>
      <c r="BE8420" s="6"/>
      <c r="BF8420" s="6"/>
      <c r="BG8420" s="172"/>
      <c r="BH8420" s="172"/>
      <c r="BI8420" s="172"/>
      <c r="BJ8420" s="6"/>
      <c r="BK8420" s="6"/>
      <c r="BL8420" s="6"/>
      <c r="BM8420" s="6"/>
      <c r="BN8420" s="6"/>
      <c r="BO8420" s="6"/>
      <c r="BP8420" s="6"/>
      <c r="BQ8420" s="6"/>
      <c r="BR8420" s="6"/>
      <c r="BS8420" s="6"/>
      <c r="BT8420" s="6"/>
      <c r="CG8420" s="432"/>
      <c r="CH8420" s="432"/>
      <c r="CL8420" s="174"/>
    </row>
    <row r="8421" spans="29:90" s="168" customFormat="1" x14ac:dyDescent="0.25">
      <c r="AC8421" s="175"/>
      <c r="AD8421" s="175"/>
      <c r="AE8421" s="175"/>
      <c r="AF8421" s="175"/>
      <c r="AG8421" s="175"/>
      <c r="AH8421" s="176"/>
      <c r="AM8421" s="6"/>
      <c r="AN8421" s="6"/>
      <c r="AO8421" s="6"/>
      <c r="AP8421" s="6"/>
      <c r="AQ8421" s="6"/>
      <c r="AR8421" s="6"/>
      <c r="AS8421" s="6"/>
      <c r="AT8421" s="6"/>
      <c r="AU8421" s="6"/>
      <c r="AV8421" s="6"/>
      <c r="AW8421" s="6"/>
      <c r="AX8421" s="6"/>
      <c r="AY8421" s="172"/>
      <c r="AZ8421" s="172"/>
      <c r="BA8421" s="172"/>
      <c r="BB8421" s="6"/>
      <c r="BC8421" s="6"/>
      <c r="BD8421" s="6"/>
      <c r="BE8421" s="6"/>
      <c r="BF8421" s="6"/>
      <c r="BG8421" s="172"/>
      <c r="BH8421" s="172"/>
      <c r="BI8421" s="172"/>
      <c r="BJ8421" s="6"/>
      <c r="BK8421" s="6"/>
      <c r="BL8421" s="6"/>
      <c r="BM8421" s="6"/>
      <c r="BN8421" s="6"/>
      <c r="BO8421" s="6"/>
      <c r="BP8421" s="6"/>
      <c r="BQ8421" s="6"/>
      <c r="BR8421" s="6"/>
      <c r="BS8421" s="6"/>
      <c r="BT8421" s="6"/>
      <c r="CG8421" s="432"/>
      <c r="CH8421" s="432"/>
      <c r="CL8421" s="174"/>
    </row>
    <row r="8422" spans="29:90" s="168" customFormat="1" x14ac:dyDescent="0.25">
      <c r="AC8422" s="175"/>
      <c r="AD8422" s="175"/>
      <c r="AE8422" s="175"/>
      <c r="AF8422" s="175"/>
      <c r="AG8422" s="175"/>
      <c r="AH8422" s="176"/>
      <c r="AM8422" s="6"/>
      <c r="AN8422" s="6"/>
      <c r="AO8422" s="6"/>
      <c r="AP8422" s="6"/>
      <c r="AQ8422" s="6"/>
      <c r="AR8422" s="6"/>
      <c r="AS8422" s="6"/>
      <c r="AT8422" s="6"/>
      <c r="AU8422" s="6"/>
      <c r="AV8422" s="6"/>
      <c r="AW8422" s="6"/>
      <c r="AX8422" s="6"/>
      <c r="AY8422" s="172"/>
      <c r="AZ8422" s="172"/>
      <c r="BA8422" s="172"/>
      <c r="BB8422" s="6"/>
      <c r="BC8422" s="6"/>
      <c r="BD8422" s="6"/>
      <c r="BE8422" s="6"/>
      <c r="BF8422" s="6"/>
      <c r="BG8422" s="172"/>
      <c r="BH8422" s="172"/>
      <c r="BI8422" s="172"/>
      <c r="BJ8422" s="6"/>
      <c r="BK8422" s="6"/>
      <c r="BL8422" s="6"/>
      <c r="BM8422" s="6"/>
      <c r="BN8422" s="6"/>
      <c r="BO8422" s="6"/>
      <c r="BP8422" s="6"/>
      <c r="BQ8422" s="6"/>
      <c r="BR8422" s="6"/>
      <c r="BS8422" s="6"/>
      <c r="BT8422" s="6"/>
      <c r="CG8422" s="432"/>
      <c r="CH8422" s="432"/>
      <c r="CL8422" s="174"/>
    </row>
    <row r="8423" spans="29:90" s="168" customFormat="1" x14ac:dyDescent="0.25">
      <c r="AC8423" s="175"/>
      <c r="AD8423" s="175"/>
      <c r="AE8423" s="175"/>
      <c r="AF8423" s="175"/>
      <c r="AG8423" s="175"/>
      <c r="AH8423" s="176"/>
      <c r="AM8423" s="6"/>
      <c r="AN8423" s="6"/>
      <c r="AO8423" s="6"/>
      <c r="AP8423" s="6"/>
      <c r="AQ8423" s="6"/>
      <c r="AR8423" s="6"/>
      <c r="AS8423" s="6"/>
      <c r="AT8423" s="6"/>
      <c r="AU8423" s="6"/>
      <c r="AV8423" s="6"/>
      <c r="AW8423" s="6"/>
      <c r="AX8423" s="6"/>
      <c r="AY8423" s="172"/>
      <c r="AZ8423" s="172"/>
      <c r="BA8423" s="172"/>
      <c r="BB8423" s="6"/>
      <c r="BC8423" s="6"/>
      <c r="BD8423" s="6"/>
      <c r="BE8423" s="6"/>
      <c r="BF8423" s="6"/>
      <c r="BG8423" s="172"/>
      <c r="BH8423" s="172"/>
      <c r="BI8423" s="172"/>
      <c r="BJ8423" s="6"/>
      <c r="BK8423" s="6"/>
      <c r="BL8423" s="6"/>
      <c r="BM8423" s="6"/>
      <c r="BN8423" s="6"/>
      <c r="BO8423" s="6"/>
      <c r="BP8423" s="6"/>
      <c r="BQ8423" s="6"/>
      <c r="BR8423" s="6"/>
      <c r="BS8423" s="6"/>
      <c r="BT8423" s="6"/>
      <c r="CG8423" s="432"/>
      <c r="CH8423" s="432"/>
      <c r="CL8423" s="174"/>
    </row>
    <row r="8424" spans="29:90" s="168" customFormat="1" x14ac:dyDescent="0.25">
      <c r="AC8424" s="175"/>
      <c r="AD8424" s="175"/>
      <c r="AE8424" s="175"/>
      <c r="AF8424" s="175"/>
      <c r="AG8424" s="175"/>
      <c r="AH8424" s="176"/>
      <c r="AM8424" s="6"/>
      <c r="AN8424" s="6"/>
      <c r="AO8424" s="6"/>
      <c r="AP8424" s="6"/>
      <c r="AQ8424" s="6"/>
      <c r="AR8424" s="6"/>
      <c r="AS8424" s="6"/>
      <c r="AT8424" s="6"/>
      <c r="AU8424" s="6"/>
      <c r="AV8424" s="6"/>
      <c r="AW8424" s="6"/>
      <c r="AX8424" s="6"/>
      <c r="AY8424" s="172"/>
      <c r="AZ8424" s="172"/>
      <c r="BA8424" s="172"/>
      <c r="BB8424" s="6"/>
      <c r="BC8424" s="6"/>
      <c r="BD8424" s="6"/>
      <c r="BE8424" s="6"/>
      <c r="BF8424" s="6"/>
      <c r="BG8424" s="172"/>
      <c r="BH8424" s="172"/>
      <c r="BI8424" s="172"/>
      <c r="BJ8424" s="6"/>
      <c r="BK8424" s="6"/>
      <c r="BL8424" s="6"/>
      <c r="BM8424" s="6"/>
      <c r="BN8424" s="6"/>
      <c r="BO8424" s="6"/>
      <c r="BP8424" s="6"/>
      <c r="BQ8424" s="6"/>
      <c r="BR8424" s="6"/>
      <c r="BS8424" s="6"/>
      <c r="BT8424" s="6"/>
      <c r="CG8424" s="432"/>
      <c r="CH8424" s="432"/>
      <c r="CL8424" s="174"/>
    </row>
    <row r="8425" spans="29:90" s="168" customFormat="1" x14ac:dyDescent="0.25">
      <c r="AC8425" s="175"/>
      <c r="AD8425" s="175"/>
      <c r="AE8425" s="175"/>
      <c r="AF8425" s="175"/>
      <c r="AG8425" s="175"/>
      <c r="AH8425" s="176"/>
      <c r="AM8425" s="6"/>
      <c r="AN8425" s="6"/>
      <c r="AO8425" s="6"/>
      <c r="AP8425" s="6"/>
      <c r="AQ8425" s="6"/>
      <c r="AR8425" s="6"/>
      <c r="AS8425" s="6"/>
      <c r="AT8425" s="6"/>
      <c r="AU8425" s="6"/>
      <c r="AV8425" s="6"/>
      <c r="AW8425" s="6"/>
      <c r="AX8425" s="6"/>
      <c r="AY8425" s="172"/>
      <c r="AZ8425" s="172"/>
      <c r="BA8425" s="172"/>
      <c r="BB8425" s="6"/>
      <c r="BC8425" s="6"/>
      <c r="BD8425" s="6"/>
      <c r="BE8425" s="6"/>
      <c r="BF8425" s="6"/>
      <c r="BG8425" s="172"/>
      <c r="BH8425" s="172"/>
      <c r="BI8425" s="172"/>
      <c r="BJ8425" s="6"/>
      <c r="BK8425" s="6"/>
      <c r="BL8425" s="6"/>
      <c r="BM8425" s="6"/>
      <c r="BN8425" s="6"/>
      <c r="BO8425" s="6"/>
      <c r="BP8425" s="6"/>
      <c r="BQ8425" s="6"/>
      <c r="BR8425" s="6"/>
      <c r="BS8425" s="6"/>
      <c r="BT8425" s="6"/>
      <c r="CG8425" s="432"/>
      <c r="CH8425" s="432"/>
      <c r="CL8425" s="174"/>
    </row>
    <row r="8426" spans="29:90" s="168" customFormat="1" x14ac:dyDescent="0.25">
      <c r="AC8426" s="175"/>
      <c r="AD8426" s="175"/>
      <c r="AE8426" s="175"/>
      <c r="AF8426" s="175"/>
      <c r="AG8426" s="175"/>
      <c r="AH8426" s="176"/>
      <c r="AM8426" s="6"/>
      <c r="AN8426" s="6"/>
      <c r="AO8426" s="6"/>
      <c r="AP8426" s="6"/>
      <c r="AQ8426" s="6"/>
      <c r="AR8426" s="6"/>
      <c r="AS8426" s="6"/>
      <c r="AT8426" s="6"/>
      <c r="AU8426" s="6"/>
      <c r="AV8426" s="6"/>
      <c r="AW8426" s="6"/>
      <c r="AX8426" s="6"/>
      <c r="AY8426" s="172"/>
      <c r="AZ8426" s="172"/>
      <c r="BA8426" s="172"/>
      <c r="BB8426" s="6"/>
      <c r="BC8426" s="6"/>
      <c r="BD8426" s="6"/>
      <c r="BE8426" s="6"/>
      <c r="BF8426" s="6"/>
      <c r="BG8426" s="172"/>
      <c r="BH8426" s="172"/>
      <c r="BI8426" s="172"/>
      <c r="BJ8426" s="6"/>
      <c r="BK8426" s="6"/>
      <c r="BL8426" s="6"/>
      <c r="BM8426" s="6"/>
      <c r="BN8426" s="6"/>
      <c r="BO8426" s="6"/>
      <c r="BP8426" s="6"/>
      <c r="BQ8426" s="6"/>
      <c r="BR8426" s="6"/>
      <c r="BS8426" s="6"/>
      <c r="BT8426" s="6"/>
      <c r="CG8426" s="432"/>
      <c r="CH8426" s="432"/>
      <c r="CL8426" s="174"/>
    </row>
    <row r="8427" spans="29:90" s="168" customFormat="1" x14ac:dyDescent="0.25">
      <c r="AC8427" s="175"/>
      <c r="AD8427" s="175"/>
      <c r="AE8427" s="175"/>
      <c r="AF8427" s="175"/>
      <c r="AG8427" s="175"/>
      <c r="AH8427" s="176"/>
      <c r="AM8427" s="6"/>
      <c r="AN8427" s="6"/>
      <c r="AO8427" s="6"/>
      <c r="AP8427" s="6"/>
      <c r="AQ8427" s="6"/>
      <c r="AR8427" s="6"/>
      <c r="AS8427" s="6"/>
      <c r="AT8427" s="6"/>
      <c r="AU8427" s="6"/>
      <c r="AV8427" s="6"/>
      <c r="AW8427" s="6"/>
      <c r="AX8427" s="6"/>
      <c r="AY8427" s="172"/>
      <c r="AZ8427" s="172"/>
      <c r="BA8427" s="172"/>
      <c r="BB8427" s="6"/>
      <c r="BC8427" s="6"/>
      <c r="BD8427" s="6"/>
      <c r="BE8427" s="6"/>
      <c r="BF8427" s="6"/>
      <c r="BG8427" s="172"/>
      <c r="BH8427" s="172"/>
      <c r="BI8427" s="172"/>
      <c r="BJ8427" s="6"/>
      <c r="BK8427" s="6"/>
      <c r="BL8427" s="6"/>
      <c r="BM8427" s="6"/>
      <c r="BN8427" s="6"/>
      <c r="BO8427" s="6"/>
      <c r="BP8427" s="6"/>
      <c r="BQ8427" s="6"/>
      <c r="BR8427" s="6"/>
      <c r="BS8427" s="6"/>
      <c r="BT8427" s="6"/>
      <c r="CG8427" s="432"/>
      <c r="CH8427" s="432"/>
      <c r="CL8427" s="174"/>
    </row>
    <row r="8428" spans="29:90" s="168" customFormat="1" x14ac:dyDescent="0.25">
      <c r="AC8428" s="175"/>
      <c r="AD8428" s="175"/>
      <c r="AE8428" s="175"/>
      <c r="AF8428" s="175"/>
      <c r="AG8428" s="175"/>
      <c r="AH8428" s="176"/>
      <c r="AM8428" s="6"/>
      <c r="AN8428" s="6"/>
      <c r="AO8428" s="6"/>
      <c r="AP8428" s="6"/>
      <c r="AQ8428" s="6"/>
      <c r="AR8428" s="6"/>
      <c r="AS8428" s="6"/>
      <c r="AT8428" s="6"/>
      <c r="AU8428" s="6"/>
      <c r="AV8428" s="6"/>
      <c r="AW8428" s="6"/>
      <c r="AX8428" s="6"/>
      <c r="AY8428" s="172"/>
      <c r="AZ8428" s="172"/>
      <c r="BA8428" s="172"/>
      <c r="BB8428" s="6"/>
      <c r="BC8428" s="6"/>
      <c r="BD8428" s="6"/>
      <c r="BE8428" s="6"/>
      <c r="BF8428" s="6"/>
      <c r="BG8428" s="172"/>
      <c r="BH8428" s="172"/>
      <c r="BI8428" s="172"/>
      <c r="BJ8428" s="6"/>
      <c r="BK8428" s="6"/>
      <c r="BL8428" s="6"/>
      <c r="BM8428" s="6"/>
      <c r="BN8428" s="6"/>
      <c r="BO8428" s="6"/>
      <c r="BP8428" s="6"/>
      <c r="BQ8428" s="6"/>
      <c r="BR8428" s="6"/>
      <c r="BS8428" s="6"/>
      <c r="BT8428" s="6"/>
      <c r="CG8428" s="432"/>
      <c r="CH8428" s="432"/>
      <c r="CL8428" s="174"/>
    </row>
    <row r="8429" spans="29:90" s="168" customFormat="1" x14ac:dyDescent="0.25">
      <c r="AC8429" s="175"/>
      <c r="AD8429" s="175"/>
      <c r="AE8429" s="175"/>
      <c r="AF8429" s="175"/>
      <c r="AG8429" s="175"/>
      <c r="AH8429" s="176"/>
      <c r="AM8429" s="6"/>
      <c r="AN8429" s="6"/>
      <c r="AO8429" s="6"/>
      <c r="AP8429" s="6"/>
      <c r="AQ8429" s="6"/>
      <c r="AR8429" s="6"/>
      <c r="AS8429" s="6"/>
      <c r="AT8429" s="6"/>
      <c r="AU8429" s="6"/>
      <c r="AV8429" s="6"/>
      <c r="AW8429" s="6"/>
      <c r="AX8429" s="6"/>
      <c r="AY8429" s="172"/>
      <c r="AZ8429" s="172"/>
      <c r="BA8429" s="172"/>
      <c r="BB8429" s="6"/>
      <c r="BC8429" s="6"/>
      <c r="BD8429" s="6"/>
      <c r="BE8429" s="6"/>
      <c r="BF8429" s="6"/>
      <c r="BG8429" s="172"/>
      <c r="BH8429" s="172"/>
      <c r="BI8429" s="172"/>
      <c r="BJ8429" s="6"/>
      <c r="BK8429" s="6"/>
      <c r="BL8429" s="6"/>
      <c r="BM8429" s="6"/>
      <c r="BN8429" s="6"/>
      <c r="BO8429" s="6"/>
      <c r="BP8429" s="6"/>
      <c r="BQ8429" s="6"/>
      <c r="BR8429" s="6"/>
      <c r="BS8429" s="6"/>
      <c r="BT8429" s="6"/>
      <c r="CG8429" s="432"/>
      <c r="CH8429" s="432"/>
      <c r="CL8429" s="174"/>
    </row>
    <row r="8430" spans="29:90" s="168" customFormat="1" x14ac:dyDescent="0.25">
      <c r="AC8430" s="175"/>
      <c r="AD8430" s="175"/>
      <c r="AE8430" s="175"/>
      <c r="AF8430" s="175"/>
      <c r="AG8430" s="175"/>
      <c r="AH8430" s="176"/>
      <c r="AM8430" s="6"/>
      <c r="AN8430" s="6"/>
      <c r="AO8430" s="6"/>
      <c r="AP8430" s="6"/>
      <c r="AQ8430" s="6"/>
      <c r="AR8430" s="6"/>
      <c r="AS8430" s="6"/>
      <c r="AT8430" s="6"/>
      <c r="AU8430" s="6"/>
      <c r="AV8430" s="6"/>
      <c r="AW8430" s="6"/>
      <c r="AX8430" s="6"/>
      <c r="AY8430" s="172"/>
      <c r="AZ8430" s="172"/>
      <c r="BA8430" s="172"/>
      <c r="BB8430" s="6"/>
      <c r="BC8430" s="6"/>
      <c r="BD8430" s="6"/>
      <c r="BE8430" s="6"/>
      <c r="BF8430" s="6"/>
      <c r="BG8430" s="172"/>
      <c r="BH8430" s="172"/>
      <c r="BI8430" s="172"/>
      <c r="BJ8430" s="6"/>
      <c r="BK8430" s="6"/>
      <c r="BL8430" s="6"/>
      <c r="BM8430" s="6"/>
      <c r="BN8430" s="6"/>
      <c r="BO8430" s="6"/>
      <c r="BP8430" s="6"/>
      <c r="BQ8430" s="6"/>
      <c r="BR8430" s="6"/>
      <c r="BS8430" s="6"/>
      <c r="BT8430" s="6"/>
      <c r="CG8430" s="432"/>
      <c r="CH8430" s="432"/>
      <c r="CL8430" s="174"/>
    </row>
    <row r="8431" spans="29:90" s="168" customFormat="1" x14ac:dyDescent="0.25">
      <c r="AC8431" s="175"/>
      <c r="AD8431" s="175"/>
      <c r="AE8431" s="175"/>
      <c r="AF8431" s="175"/>
      <c r="AG8431" s="175"/>
      <c r="AH8431" s="176"/>
      <c r="AM8431" s="6"/>
      <c r="AN8431" s="6"/>
      <c r="AO8431" s="6"/>
      <c r="AP8431" s="6"/>
      <c r="AQ8431" s="6"/>
      <c r="AR8431" s="6"/>
      <c r="AS8431" s="6"/>
      <c r="AT8431" s="6"/>
      <c r="AU8431" s="6"/>
      <c r="AV8431" s="6"/>
      <c r="AW8431" s="6"/>
      <c r="AX8431" s="6"/>
      <c r="AY8431" s="172"/>
      <c r="AZ8431" s="172"/>
      <c r="BA8431" s="172"/>
      <c r="BB8431" s="6"/>
      <c r="BC8431" s="6"/>
      <c r="BD8431" s="6"/>
      <c r="BE8431" s="6"/>
      <c r="BF8431" s="6"/>
      <c r="BG8431" s="172"/>
      <c r="BH8431" s="172"/>
      <c r="BI8431" s="172"/>
      <c r="BJ8431" s="6"/>
      <c r="BK8431" s="6"/>
      <c r="BL8431" s="6"/>
      <c r="BM8431" s="6"/>
      <c r="BN8431" s="6"/>
      <c r="BO8431" s="6"/>
      <c r="BP8431" s="6"/>
      <c r="BQ8431" s="6"/>
      <c r="BR8431" s="6"/>
      <c r="BS8431" s="6"/>
      <c r="BT8431" s="6"/>
      <c r="CG8431" s="432"/>
      <c r="CH8431" s="432"/>
      <c r="CL8431" s="174"/>
    </row>
    <row r="8432" spans="29:90" s="168" customFormat="1" x14ac:dyDescent="0.25">
      <c r="AC8432" s="175"/>
      <c r="AD8432" s="175"/>
      <c r="AE8432" s="175"/>
      <c r="AF8432" s="175"/>
      <c r="AG8432" s="175"/>
      <c r="AH8432" s="176"/>
      <c r="AM8432" s="6"/>
      <c r="AN8432" s="6"/>
      <c r="AO8432" s="6"/>
      <c r="AP8432" s="6"/>
      <c r="AQ8432" s="6"/>
      <c r="AR8432" s="6"/>
      <c r="AS8432" s="6"/>
      <c r="AT8432" s="6"/>
      <c r="AU8432" s="6"/>
      <c r="AV8432" s="6"/>
      <c r="AW8432" s="6"/>
      <c r="AX8432" s="6"/>
      <c r="AY8432" s="172"/>
      <c r="AZ8432" s="172"/>
      <c r="BA8432" s="172"/>
      <c r="BB8432" s="6"/>
      <c r="BC8432" s="6"/>
      <c r="BD8432" s="6"/>
      <c r="BE8432" s="6"/>
      <c r="BF8432" s="6"/>
      <c r="BG8432" s="172"/>
      <c r="BH8432" s="172"/>
      <c r="BI8432" s="172"/>
      <c r="BJ8432" s="6"/>
      <c r="BK8432" s="6"/>
      <c r="BL8432" s="6"/>
      <c r="BM8432" s="6"/>
      <c r="BN8432" s="6"/>
      <c r="BO8432" s="6"/>
      <c r="BP8432" s="6"/>
      <c r="BQ8432" s="6"/>
      <c r="BR8432" s="6"/>
      <c r="BS8432" s="6"/>
      <c r="BT8432" s="6"/>
      <c r="CG8432" s="432"/>
      <c r="CH8432" s="432"/>
      <c r="CL8432" s="174"/>
    </row>
    <row r="8433" spans="29:90" s="168" customFormat="1" x14ac:dyDescent="0.25">
      <c r="AC8433" s="175"/>
      <c r="AD8433" s="175"/>
      <c r="AE8433" s="175"/>
      <c r="AF8433" s="175"/>
      <c r="AG8433" s="175"/>
      <c r="AH8433" s="176"/>
      <c r="AM8433" s="6"/>
      <c r="AN8433" s="6"/>
      <c r="AO8433" s="6"/>
      <c r="AP8433" s="6"/>
      <c r="AQ8433" s="6"/>
      <c r="AR8433" s="6"/>
      <c r="AS8433" s="6"/>
      <c r="AT8433" s="6"/>
      <c r="AU8433" s="6"/>
      <c r="AV8433" s="6"/>
      <c r="AW8433" s="6"/>
      <c r="AX8433" s="6"/>
      <c r="AY8433" s="172"/>
      <c r="AZ8433" s="172"/>
      <c r="BA8433" s="172"/>
      <c r="BB8433" s="6"/>
      <c r="BC8433" s="6"/>
      <c r="BD8433" s="6"/>
      <c r="BE8433" s="6"/>
      <c r="BF8433" s="6"/>
      <c r="BG8433" s="172"/>
      <c r="BH8433" s="172"/>
      <c r="BI8433" s="172"/>
      <c r="BJ8433" s="6"/>
      <c r="BK8433" s="6"/>
      <c r="BL8433" s="6"/>
      <c r="BM8433" s="6"/>
      <c r="BN8433" s="6"/>
      <c r="BO8433" s="6"/>
      <c r="BP8433" s="6"/>
      <c r="BQ8433" s="6"/>
      <c r="BR8433" s="6"/>
      <c r="BS8433" s="6"/>
      <c r="BT8433" s="6"/>
      <c r="CG8433" s="432"/>
      <c r="CH8433" s="432"/>
      <c r="CL8433" s="174"/>
    </row>
    <row r="8434" spans="29:90" s="168" customFormat="1" x14ac:dyDescent="0.25">
      <c r="AC8434" s="175"/>
      <c r="AD8434" s="175"/>
      <c r="AE8434" s="175"/>
      <c r="AF8434" s="175"/>
      <c r="AG8434" s="175"/>
      <c r="AH8434" s="176"/>
      <c r="AM8434" s="6"/>
      <c r="AN8434" s="6"/>
      <c r="AO8434" s="6"/>
      <c r="AP8434" s="6"/>
      <c r="AQ8434" s="6"/>
      <c r="AR8434" s="6"/>
      <c r="AS8434" s="6"/>
      <c r="AT8434" s="6"/>
      <c r="AU8434" s="6"/>
      <c r="AV8434" s="6"/>
      <c r="AW8434" s="6"/>
      <c r="AX8434" s="6"/>
      <c r="AY8434" s="172"/>
      <c r="AZ8434" s="172"/>
      <c r="BA8434" s="172"/>
      <c r="BB8434" s="6"/>
      <c r="BC8434" s="6"/>
      <c r="BD8434" s="6"/>
      <c r="BE8434" s="6"/>
      <c r="BF8434" s="6"/>
      <c r="BG8434" s="172"/>
      <c r="BH8434" s="172"/>
      <c r="BI8434" s="172"/>
      <c r="BJ8434" s="6"/>
      <c r="BK8434" s="6"/>
      <c r="BL8434" s="6"/>
      <c r="BM8434" s="6"/>
      <c r="BN8434" s="6"/>
      <c r="BO8434" s="6"/>
      <c r="BP8434" s="6"/>
      <c r="BQ8434" s="6"/>
      <c r="BR8434" s="6"/>
      <c r="BS8434" s="6"/>
      <c r="BT8434" s="6"/>
      <c r="CG8434" s="432"/>
      <c r="CH8434" s="432"/>
      <c r="CL8434" s="174"/>
    </row>
    <row r="8435" spans="29:90" s="168" customFormat="1" x14ac:dyDescent="0.25">
      <c r="AC8435" s="175"/>
      <c r="AD8435" s="175"/>
      <c r="AE8435" s="175"/>
      <c r="AF8435" s="175"/>
      <c r="AG8435" s="175"/>
      <c r="AH8435" s="176"/>
      <c r="AM8435" s="6"/>
      <c r="AN8435" s="6"/>
      <c r="AO8435" s="6"/>
      <c r="AP8435" s="6"/>
      <c r="AQ8435" s="6"/>
      <c r="AR8435" s="6"/>
      <c r="AS8435" s="6"/>
      <c r="AT8435" s="6"/>
      <c r="AU8435" s="6"/>
      <c r="AV8435" s="6"/>
      <c r="AW8435" s="6"/>
      <c r="AX8435" s="6"/>
      <c r="AY8435" s="172"/>
      <c r="AZ8435" s="172"/>
      <c r="BA8435" s="172"/>
      <c r="BB8435" s="6"/>
      <c r="BC8435" s="6"/>
      <c r="BD8435" s="6"/>
      <c r="BE8435" s="6"/>
      <c r="BF8435" s="6"/>
      <c r="BG8435" s="172"/>
      <c r="BH8435" s="172"/>
      <c r="BI8435" s="172"/>
      <c r="BJ8435" s="6"/>
      <c r="BK8435" s="6"/>
      <c r="BL8435" s="6"/>
      <c r="BM8435" s="6"/>
      <c r="BN8435" s="6"/>
      <c r="BO8435" s="6"/>
      <c r="BP8435" s="6"/>
      <c r="BQ8435" s="6"/>
      <c r="BR8435" s="6"/>
      <c r="BS8435" s="6"/>
      <c r="BT8435" s="6"/>
      <c r="CG8435" s="432"/>
      <c r="CH8435" s="432"/>
      <c r="CL8435" s="174"/>
    </row>
    <row r="8436" spans="29:90" s="168" customFormat="1" x14ac:dyDescent="0.25">
      <c r="AC8436" s="175"/>
      <c r="AD8436" s="175"/>
      <c r="AE8436" s="175"/>
      <c r="AF8436" s="175"/>
      <c r="AG8436" s="175"/>
      <c r="AH8436" s="176"/>
      <c r="AM8436" s="6"/>
      <c r="AN8436" s="6"/>
      <c r="AO8436" s="6"/>
      <c r="AP8436" s="6"/>
      <c r="AQ8436" s="6"/>
      <c r="AR8436" s="6"/>
      <c r="AS8436" s="6"/>
      <c r="AT8436" s="6"/>
      <c r="AU8436" s="6"/>
      <c r="AV8436" s="6"/>
      <c r="AW8436" s="6"/>
      <c r="AX8436" s="6"/>
      <c r="AY8436" s="172"/>
      <c r="AZ8436" s="172"/>
      <c r="BA8436" s="172"/>
      <c r="BB8436" s="6"/>
      <c r="BC8436" s="6"/>
      <c r="BD8436" s="6"/>
      <c r="BE8436" s="6"/>
      <c r="BF8436" s="6"/>
      <c r="BG8436" s="172"/>
      <c r="BH8436" s="172"/>
      <c r="BI8436" s="172"/>
      <c r="BJ8436" s="6"/>
      <c r="BK8436" s="6"/>
      <c r="BL8436" s="6"/>
      <c r="BM8436" s="6"/>
      <c r="BN8436" s="6"/>
      <c r="BO8436" s="6"/>
      <c r="BP8436" s="6"/>
      <c r="BQ8436" s="6"/>
      <c r="BR8436" s="6"/>
      <c r="BS8436" s="6"/>
      <c r="BT8436" s="6"/>
      <c r="CG8436" s="432"/>
      <c r="CH8436" s="432"/>
      <c r="CL8436" s="174"/>
    </row>
    <row r="8437" spans="29:90" s="168" customFormat="1" x14ac:dyDescent="0.25">
      <c r="AC8437" s="175"/>
      <c r="AD8437" s="175"/>
      <c r="AE8437" s="175"/>
      <c r="AF8437" s="175"/>
      <c r="AG8437" s="175"/>
      <c r="AH8437" s="176"/>
      <c r="AM8437" s="6"/>
      <c r="AN8437" s="6"/>
      <c r="AO8437" s="6"/>
      <c r="AP8437" s="6"/>
      <c r="AQ8437" s="6"/>
      <c r="AR8437" s="6"/>
      <c r="AS8437" s="6"/>
      <c r="AT8437" s="6"/>
      <c r="AU8437" s="6"/>
      <c r="AV8437" s="6"/>
      <c r="AW8437" s="6"/>
      <c r="AX8437" s="6"/>
      <c r="AY8437" s="172"/>
      <c r="AZ8437" s="172"/>
      <c r="BA8437" s="172"/>
      <c r="BB8437" s="6"/>
      <c r="BC8437" s="6"/>
      <c r="BD8437" s="6"/>
      <c r="BE8437" s="6"/>
      <c r="BF8437" s="6"/>
      <c r="BG8437" s="172"/>
      <c r="BH8437" s="172"/>
      <c r="BI8437" s="172"/>
      <c r="BJ8437" s="6"/>
      <c r="BK8437" s="6"/>
      <c r="BL8437" s="6"/>
      <c r="BM8437" s="6"/>
      <c r="BN8437" s="6"/>
      <c r="BO8437" s="6"/>
      <c r="BP8437" s="6"/>
      <c r="BQ8437" s="6"/>
      <c r="BR8437" s="6"/>
      <c r="BS8437" s="6"/>
      <c r="BT8437" s="6"/>
      <c r="CG8437" s="432"/>
      <c r="CH8437" s="432"/>
      <c r="CL8437" s="174"/>
    </row>
    <row r="8438" spans="29:90" s="168" customFormat="1" x14ac:dyDescent="0.25">
      <c r="AC8438" s="175"/>
      <c r="AD8438" s="175"/>
      <c r="AE8438" s="175"/>
      <c r="AF8438" s="175"/>
      <c r="AG8438" s="175"/>
      <c r="AH8438" s="176"/>
      <c r="AM8438" s="6"/>
      <c r="AN8438" s="6"/>
      <c r="AO8438" s="6"/>
      <c r="AP8438" s="6"/>
      <c r="AQ8438" s="6"/>
      <c r="AR8438" s="6"/>
      <c r="AS8438" s="6"/>
      <c r="AT8438" s="6"/>
      <c r="AU8438" s="6"/>
      <c r="AV8438" s="6"/>
      <c r="AW8438" s="6"/>
      <c r="AX8438" s="6"/>
      <c r="AY8438" s="172"/>
      <c r="AZ8438" s="172"/>
      <c r="BA8438" s="172"/>
      <c r="BB8438" s="6"/>
      <c r="BC8438" s="6"/>
      <c r="BD8438" s="6"/>
      <c r="BE8438" s="6"/>
      <c r="BF8438" s="6"/>
      <c r="BG8438" s="172"/>
      <c r="BH8438" s="172"/>
      <c r="BI8438" s="172"/>
      <c r="BJ8438" s="6"/>
      <c r="BK8438" s="6"/>
      <c r="BL8438" s="6"/>
      <c r="BM8438" s="6"/>
      <c r="BN8438" s="6"/>
      <c r="BO8438" s="6"/>
      <c r="BP8438" s="6"/>
      <c r="BQ8438" s="6"/>
      <c r="BR8438" s="6"/>
      <c r="BS8438" s="6"/>
      <c r="BT8438" s="6"/>
      <c r="CG8438" s="432"/>
      <c r="CH8438" s="432"/>
      <c r="CL8438" s="174"/>
    </row>
    <row r="8439" spans="29:90" s="168" customFormat="1" x14ac:dyDescent="0.25">
      <c r="AC8439" s="175"/>
      <c r="AD8439" s="175"/>
      <c r="AE8439" s="175"/>
      <c r="AF8439" s="175"/>
      <c r="AG8439" s="175"/>
      <c r="AH8439" s="176"/>
      <c r="AM8439" s="6"/>
      <c r="AN8439" s="6"/>
      <c r="AO8439" s="6"/>
      <c r="AP8439" s="6"/>
      <c r="AQ8439" s="6"/>
      <c r="AR8439" s="6"/>
      <c r="AS8439" s="6"/>
      <c r="AT8439" s="6"/>
      <c r="AU8439" s="6"/>
      <c r="AV8439" s="6"/>
      <c r="AW8439" s="6"/>
      <c r="AX8439" s="6"/>
      <c r="AY8439" s="172"/>
      <c r="AZ8439" s="172"/>
      <c r="BA8439" s="172"/>
      <c r="BB8439" s="6"/>
      <c r="BC8439" s="6"/>
      <c r="BD8439" s="6"/>
      <c r="BE8439" s="6"/>
      <c r="BF8439" s="6"/>
      <c r="BG8439" s="172"/>
      <c r="BH8439" s="172"/>
      <c r="BI8439" s="172"/>
      <c r="BJ8439" s="6"/>
      <c r="BK8439" s="6"/>
      <c r="BL8439" s="6"/>
      <c r="BM8439" s="6"/>
      <c r="BN8439" s="6"/>
      <c r="BO8439" s="6"/>
      <c r="BP8439" s="6"/>
      <c r="BQ8439" s="6"/>
      <c r="BR8439" s="6"/>
      <c r="BS8439" s="6"/>
      <c r="BT8439" s="6"/>
      <c r="CG8439" s="432"/>
      <c r="CH8439" s="432"/>
      <c r="CL8439" s="174"/>
    </row>
    <row r="8440" spans="29:90" s="168" customFormat="1" x14ac:dyDescent="0.25">
      <c r="AC8440" s="175"/>
      <c r="AD8440" s="175"/>
      <c r="AE8440" s="175"/>
      <c r="AF8440" s="175"/>
      <c r="AG8440" s="175"/>
      <c r="AH8440" s="176"/>
      <c r="AM8440" s="6"/>
      <c r="AN8440" s="6"/>
      <c r="AO8440" s="6"/>
      <c r="AP8440" s="6"/>
      <c r="AQ8440" s="6"/>
      <c r="AR8440" s="6"/>
      <c r="AS8440" s="6"/>
      <c r="AT8440" s="6"/>
      <c r="AU8440" s="6"/>
      <c r="AV8440" s="6"/>
      <c r="AW8440" s="6"/>
      <c r="AX8440" s="6"/>
      <c r="AY8440" s="172"/>
      <c r="AZ8440" s="172"/>
      <c r="BA8440" s="172"/>
      <c r="BB8440" s="6"/>
      <c r="BC8440" s="6"/>
      <c r="BD8440" s="6"/>
      <c r="BE8440" s="6"/>
      <c r="BF8440" s="6"/>
      <c r="BG8440" s="172"/>
      <c r="BH8440" s="172"/>
      <c r="BI8440" s="172"/>
      <c r="BJ8440" s="6"/>
      <c r="BK8440" s="6"/>
      <c r="BL8440" s="6"/>
      <c r="BM8440" s="6"/>
      <c r="BN8440" s="6"/>
      <c r="BO8440" s="6"/>
      <c r="BP8440" s="6"/>
      <c r="BQ8440" s="6"/>
      <c r="BR8440" s="6"/>
      <c r="BS8440" s="6"/>
      <c r="BT8440" s="6"/>
      <c r="CG8440" s="432"/>
      <c r="CH8440" s="432"/>
      <c r="CL8440" s="174"/>
    </row>
    <row r="8441" spans="29:90" s="168" customFormat="1" x14ac:dyDescent="0.25">
      <c r="AC8441" s="175"/>
      <c r="AD8441" s="175"/>
      <c r="AE8441" s="175"/>
      <c r="AF8441" s="175"/>
      <c r="AG8441" s="175"/>
      <c r="AH8441" s="176"/>
      <c r="AM8441" s="6"/>
      <c r="AN8441" s="6"/>
      <c r="AO8441" s="6"/>
      <c r="AP8441" s="6"/>
      <c r="AQ8441" s="6"/>
      <c r="AR8441" s="6"/>
      <c r="AS8441" s="6"/>
      <c r="AT8441" s="6"/>
      <c r="AU8441" s="6"/>
      <c r="AV8441" s="6"/>
      <c r="AW8441" s="6"/>
      <c r="AX8441" s="6"/>
      <c r="AY8441" s="172"/>
      <c r="AZ8441" s="172"/>
      <c r="BA8441" s="172"/>
      <c r="BB8441" s="6"/>
      <c r="BC8441" s="6"/>
      <c r="BD8441" s="6"/>
      <c r="BE8441" s="6"/>
      <c r="BF8441" s="6"/>
      <c r="BG8441" s="172"/>
      <c r="BH8441" s="172"/>
      <c r="BI8441" s="172"/>
      <c r="BJ8441" s="6"/>
      <c r="BK8441" s="6"/>
      <c r="BL8441" s="6"/>
      <c r="BM8441" s="6"/>
      <c r="BN8441" s="6"/>
      <c r="BO8441" s="6"/>
      <c r="BP8441" s="6"/>
      <c r="BQ8441" s="6"/>
      <c r="BR8441" s="6"/>
      <c r="BS8441" s="6"/>
      <c r="BT8441" s="6"/>
      <c r="CG8441" s="432"/>
      <c r="CH8441" s="432"/>
      <c r="CL8441" s="174"/>
    </row>
    <row r="8442" spans="29:90" s="168" customFormat="1" x14ac:dyDescent="0.25">
      <c r="AC8442" s="175"/>
      <c r="AD8442" s="175"/>
      <c r="AE8442" s="175"/>
      <c r="AF8442" s="175"/>
      <c r="AG8442" s="175"/>
      <c r="AH8442" s="176"/>
      <c r="AM8442" s="6"/>
      <c r="AN8442" s="6"/>
      <c r="AO8442" s="6"/>
      <c r="AP8442" s="6"/>
      <c r="AQ8442" s="6"/>
      <c r="AR8442" s="6"/>
      <c r="AS8442" s="6"/>
      <c r="AT8442" s="6"/>
      <c r="AU8442" s="6"/>
      <c r="AV8442" s="6"/>
      <c r="AW8442" s="6"/>
      <c r="AX8442" s="6"/>
      <c r="AY8442" s="172"/>
      <c r="AZ8442" s="172"/>
      <c r="BA8442" s="172"/>
      <c r="BB8442" s="6"/>
      <c r="BC8442" s="6"/>
      <c r="BD8442" s="6"/>
      <c r="BE8442" s="6"/>
      <c r="BF8442" s="6"/>
      <c r="BG8442" s="172"/>
      <c r="BH8442" s="172"/>
      <c r="BI8442" s="172"/>
      <c r="BJ8442" s="6"/>
      <c r="BK8442" s="6"/>
      <c r="BL8442" s="6"/>
      <c r="BM8442" s="6"/>
      <c r="BN8442" s="6"/>
      <c r="BO8442" s="6"/>
      <c r="BP8442" s="6"/>
      <c r="BQ8442" s="6"/>
      <c r="BR8442" s="6"/>
      <c r="BS8442" s="6"/>
      <c r="BT8442" s="6"/>
      <c r="CG8442" s="432"/>
      <c r="CH8442" s="432"/>
      <c r="CL8442" s="174"/>
    </row>
    <row r="8443" spans="29:90" s="168" customFormat="1" x14ac:dyDescent="0.25">
      <c r="AC8443" s="175"/>
      <c r="AD8443" s="175"/>
      <c r="AE8443" s="175"/>
      <c r="AF8443" s="175"/>
      <c r="AG8443" s="175"/>
      <c r="AH8443" s="176"/>
      <c r="AM8443" s="6"/>
      <c r="AN8443" s="6"/>
      <c r="AO8443" s="6"/>
      <c r="AP8443" s="6"/>
      <c r="AQ8443" s="6"/>
      <c r="AR8443" s="6"/>
      <c r="AS8443" s="6"/>
      <c r="AT8443" s="6"/>
      <c r="AU8443" s="6"/>
      <c r="AV8443" s="6"/>
      <c r="AW8443" s="6"/>
      <c r="AX8443" s="6"/>
      <c r="AY8443" s="172"/>
      <c r="AZ8443" s="172"/>
      <c r="BA8443" s="172"/>
      <c r="BB8443" s="6"/>
      <c r="BC8443" s="6"/>
      <c r="BD8443" s="6"/>
      <c r="BE8443" s="6"/>
      <c r="BF8443" s="6"/>
      <c r="BG8443" s="172"/>
      <c r="BH8443" s="172"/>
      <c r="BI8443" s="172"/>
      <c r="BJ8443" s="6"/>
      <c r="BK8443" s="6"/>
      <c r="BL8443" s="6"/>
      <c r="BM8443" s="6"/>
      <c r="BN8443" s="6"/>
      <c r="BO8443" s="6"/>
      <c r="BP8443" s="6"/>
      <c r="BQ8443" s="6"/>
      <c r="BR8443" s="6"/>
      <c r="BS8443" s="6"/>
      <c r="BT8443" s="6"/>
      <c r="CG8443" s="432"/>
      <c r="CH8443" s="432"/>
      <c r="CL8443" s="174"/>
    </row>
    <row r="8444" spans="29:90" s="168" customFormat="1" x14ac:dyDescent="0.25">
      <c r="AC8444" s="175"/>
      <c r="AD8444" s="175"/>
      <c r="AE8444" s="175"/>
      <c r="AF8444" s="175"/>
      <c r="AG8444" s="175"/>
      <c r="AH8444" s="176"/>
      <c r="AM8444" s="6"/>
      <c r="AN8444" s="6"/>
      <c r="AO8444" s="6"/>
      <c r="AP8444" s="6"/>
      <c r="AQ8444" s="6"/>
      <c r="AR8444" s="6"/>
      <c r="AS8444" s="6"/>
      <c r="AT8444" s="6"/>
      <c r="AU8444" s="6"/>
      <c r="AV8444" s="6"/>
      <c r="AW8444" s="6"/>
      <c r="AX8444" s="6"/>
      <c r="AY8444" s="172"/>
      <c r="AZ8444" s="172"/>
      <c r="BA8444" s="172"/>
      <c r="BB8444" s="6"/>
      <c r="BC8444" s="6"/>
      <c r="BD8444" s="6"/>
      <c r="BE8444" s="6"/>
      <c r="BF8444" s="6"/>
      <c r="BG8444" s="172"/>
      <c r="BH8444" s="172"/>
      <c r="BI8444" s="172"/>
      <c r="BJ8444" s="6"/>
      <c r="BK8444" s="6"/>
      <c r="BL8444" s="6"/>
      <c r="BM8444" s="6"/>
      <c r="BN8444" s="6"/>
      <c r="BO8444" s="6"/>
      <c r="BP8444" s="6"/>
      <c r="BQ8444" s="6"/>
      <c r="BR8444" s="6"/>
      <c r="BS8444" s="6"/>
      <c r="BT8444" s="6"/>
      <c r="CG8444" s="432"/>
      <c r="CH8444" s="432"/>
      <c r="CL8444" s="174"/>
    </row>
    <row r="8445" spans="29:90" s="168" customFormat="1" x14ac:dyDescent="0.25">
      <c r="AC8445" s="175"/>
      <c r="AD8445" s="175"/>
      <c r="AE8445" s="175"/>
      <c r="AF8445" s="175"/>
      <c r="AG8445" s="175"/>
      <c r="AH8445" s="176"/>
      <c r="AM8445" s="6"/>
      <c r="AN8445" s="6"/>
      <c r="AO8445" s="6"/>
      <c r="AP8445" s="6"/>
      <c r="AQ8445" s="6"/>
      <c r="AR8445" s="6"/>
      <c r="AS8445" s="6"/>
      <c r="AT8445" s="6"/>
      <c r="AU8445" s="6"/>
      <c r="AV8445" s="6"/>
      <c r="AW8445" s="6"/>
      <c r="AX8445" s="6"/>
      <c r="AY8445" s="172"/>
      <c r="AZ8445" s="172"/>
      <c r="BA8445" s="172"/>
      <c r="BB8445" s="6"/>
      <c r="BC8445" s="6"/>
      <c r="BD8445" s="6"/>
      <c r="BE8445" s="6"/>
      <c r="BF8445" s="6"/>
      <c r="BG8445" s="172"/>
      <c r="BH8445" s="172"/>
      <c r="BI8445" s="172"/>
      <c r="BJ8445" s="6"/>
      <c r="BK8445" s="6"/>
      <c r="BL8445" s="6"/>
      <c r="BM8445" s="6"/>
      <c r="BN8445" s="6"/>
      <c r="BO8445" s="6"/>
      <c r="BP8445" s="6"/>
      <c r="BQ8445" s="6"/>
      <c r="BR8445" s="6"/>
      <c r="BS8445" s="6"/>
      <c r="BT8445" s="6"/>
      <c r="CG8445" s="432"/>
      <c r="CH8445" s="432"/>
      <c r="CL8445" s="174"/>
    </row>
    <row r="8446" spans="29:90" s="168" customFormat="1" x14ac:dyDescent="0.25">
      <c r="AC8446" s="175"/>
      <c r="AD8446" s="175"/>
      <c r="AE8446" s="175"/>
      <c r="AF8446" s="175"/>
      <c r="AG8446" s="175"/>
      <c r="AH8446" s="176"/>
      <c r="AM8446" s="6"/>
      <c r="AN8446" s="6"/>
      <c r="AO8446" s="6"/>
      <c r="AP8446" s="6"/>
      <c r="AQ8446" s="6"/>
      <c r="AR8446" s="6"/>
      <c r="AS8446" s="6"/>
      <c r="AT8446" s="6"/>
      <c r="AU8446" s="6"/>
      <c r="AV8446" s="6"/>
      <c r="AW8446" s="6"/>
      <c r="AX8446" s="6"/>
      <c r="AY8446" s="172"/>
      <c r="AZ8446" s="172"/>
      <c r="BA8446" s="172"/>
      <c r="BB8446" s="6"/>
      <c r="BC8446" s="6"/>
      <c r="BD8446" s="6"/>
      <c r="BE8446" s="6"/>
      <c r="BF8446" s="6"/>
      <c r="BG8446" s="172"/>
      <c r="BH8446" s="172"/>
      <c r="BI8446" s="172"/>
      <c r="BJ8446" s="6"/>
      <c r="BK8446" s="6"/>
      <c r="BL8446" s="6"/>
      <c r="BM8446" s="6"/>
      <c r="BN8446" s="6"/>
      <c r="BO8446" s="6"/>
      <c r="BP8446" s="6"/>
      <c r="BQ8446" s="6"/>
      <c r="BR8446" s="6"/>
      <c r="BS8446" s="6"/>
      <c r="BT8446" s="6"/>
      <c r="CG8446" s="432"/>
      <c r="CH8446" s="432"/>
      <c r="CL8446" s="174"/>
    </row>
    <row r="8447" spans="29:90" s="168" customFormat="1" x14ac:dyDescent="0.25">
      <c r="AC8447" s="175"/>
      <c r="AD8447" s="175"/>
      <c r="AE8447" s="175"/>
      <c r="AF8447" s="175"/>
      <c r="AG8447" s="175"/>
      <c r="AH8447" s="176"/>
      <c r="AM8447" s="6"/>
      <c r="AN8447" s="6"/>
      <c r="AO8447" s="6"/>
      <c r="AP8447" s="6"/>
      <c r="AQ8447" s="6"/>
      <c r="AR8447" s="6"/>
      <c r="AS8447" s="6"/>
      <c r="AT8447" s="6"/>
      <c r="AU8447" s="6"/>
      <c r="AV8447" s="6"/>
      <c r="AW8447" s="6"/>
      <c r="AX8447" s="6"/>
      <c r="AY8447" s="172"/>
      <c r="AZ8447" s="172"/>
      <c r="BA8447" s="172"/>
      <c r="BB8447" s="6"/>
      <c r="BC8447" s="6"/>
      <c r="BD8447" s="6"/>
      <c r="BE8447" s="6"/>
      <c r="BF8447" s="6"/>
      <c r="BG8447" s="172"/>
      <c r="BH8447" s="172"/>
      <c r="BI8447" s="172"/>
      <c r="BJ8447" s="6"/>
      <c r="BK8447" s="6"/>
      <c r="BL8447" s="6"/>
      <c r="BM8447" s="6"/>
      <c r="BN8447" s="6"/>
      <c r="BO8447" s="6"/>
      <c r="BP8447" s="6"/>
      <c r="BQ8447" s="6"/>
      <c r="BR8447" s="6"/>
      <c r="BS8447" s="6"/>
      <c r="BT8447" s="6"/>
      <c r="CG8447" s="432"/>
      <c r="CH8447" s="432"/>
      <c r="CL8447" s="174"/>
    </row>
    <row r="8448" spans="29:90" s="168" customFormat="1" x14ac:dyDescent="0.25">
      <c r="AC8448" s="175"/>
      <c r="AD8448" s="175"/>
      <c r="AE8448" s="175"/>
      <c r="AF8448" s="175"/>
      <c r="AG8448" s="175"/>
      <c r="AH8448" s="176"/>
      <c r="AM8448" s="6"/>
      <c r="AN8448" s="6"/>
      <c r="AO8448" s="6"/>
      <c r="AP8448" s="6"/>
      <c r="AQ8448" s="6"/>
      <c r="AR8448" s="6"/>
      <c r="AS8448" s="6"/>
      <c r="AT8448" s="6"/>
      <c r="AU8448" s="6"/>
      <c r="AV8448" s="6"/>
      <c r="AW8448" s="6"/>
      <c r="AX8448" s="6"/>
      <c r="AY8448" s="172"/>
      <c r="AZ8448" s="172"/>
      <c r="BA8448" s="172"/>
      <c r="BB8448" s="6"/>
      <c r="BC8448" s="6"/>
      <c r="BD8448" s="6"/>
      <c r="BE8448" s="6"/>
      <c r="BF8448" s="6"/>
      <c r="BG8448" s="172"/>
      <c r="BH8448" s="172"/>
      <c r="BI8448" s="172"/>
      <c r="BJ8448" s="6"/>
      <c r="BK8448" s="6"/>
      <c r="BL8448" s="6"/>
      <c r="BM8448" s="6"/>
      <c r="BN8448" s="6"/>
      <c r="BO8448" s="6"/>
      <c r="BP8448" s="6"/>
      <c r="BQ8448" s="6"/>
      <c r="BR8448" s="6"/>
      <c r="BS8448" s="6"/>
      <c r="BT8448" s="6"/>
      <c r="CG8448" s="432"/>
      <c r="CH8448" s="432"/>
      <c r="CL8448" s="174"/>
    </row>
    <row r="8449" spans="29:90" s="168" customFormat="1" x14ac:dyDescent="0.25">
      <c r="AC8449" s="175"/>
      <c r="AD8449" s="175"/>
      <c r="AE8449" s="175"/>
      <c r="AF8449" s="175"/>
      <c r="AG8449" s="175"/>
      <c r="AH8449" s="176"/>
      <c r="AM8449" s="6"/>
      <c r="AN8449" s="6"/>
      <c r="AO8449" s="6"/>
      <c r="AP8449" s="6"/>
      <c r="AQ8449" s="6"/>
      <c r="AR8449" s="6"/>
      <c r="AS8449" s="6"/>
      <c r="AT8449" s="6"/>
      <c r="AU8449" s="6"/>
      <c r="AV8449" s="6"/>
      <c r="AW8449" s="6"/>
      <c r="AX8449" s="6"/>
      <c r="AY8449" s="172"/>
      <c r="AZ8449" s="172"/>
      <c r="BA8449" s="172"/>
      <c r="BB8449" s="6"/>
      <c r="BC8449" s="6"/>
      <c r="BD8449" s="6"/>
      <c r="BE8449" s="6"/>
      <c r="BF8449" s="6"/>
      <c r="BG8449" s="172"/>
      <c r="BH8449" s="172"/>
      <c r="BI8449" s="172"/>
      <c r="BJ8449" s="6"/>
      <c r="BK8449" s="6"/>
      <c r="BL8449" s="6"/>
      <c r="BM8449" s="6"/>
      <c r="BN8449" s="6"/>
      <c r="BO8449" s="6"/>
      <c r="BP8449" s="6"/>
      <c r="BQ8449" s="6"/>
      <c r="BR8449" s="6"/>
      <c r="BS8449" s="6"/>
      <c r="BT8449" s="6"/>
      <c r="CG8449" s="432"/>
      <c r="CH8449" s="432"/>
      <c r="CL8449" s="174"/>
    </row>
    <row r="8450" spans="29:90" s="168" customFormat="1" x14ac:dyDescent="0.25">
      <c r="AC8450" s="175"/>
      <c r="AD8450" s="175"/>
      <c r="AE8450" s="175"/>
      <c r="AF8450" s="175"/>
      <c r="AG8450" s="175"/>
      <c r="AH8450" s="176"/>
      <c r="AM8450" s="6"/>
      <c r="AN8450" s="6"/>
      <c r="AO8450" s="6"/>
      <c r="AP8450" s="6"/>
      <c r="AQ8450" s="6"/>
      <c r="AR8450" s="6"/>
      <c r="AS8450" s="6"/>
      <c r="AT8450" s="6"/>
      <c r="AU8450" s="6"/>
      <c r="AV8450" s="6"/>
      <c r="AW8450" s="6"/>
      <c r="AX8450" s="6"/>
      <c r="AY8450" s="172"/>
      <c r="AZ8450" s="172"/>
      <c r="BA8450" s="172"/>
      <c r="BB8450" s="6"/>
      <c r="BC8450" s="6"/>
      <c r="BD8450" s="6"/>
      <c r="BE8450" s="6"/>
      <c r="BF8450" s="6"/>
      <c r="BG8450" s="172"/>
      <c r="BH8450" s="172"/>
      <c r="BI8450" s="172"/>
      <c r="BJ8450" s="6"/>
      <c r="BK8450" s="6"/>
      <c r="BL8450" s="6"/>
      <c r="BM8450" s="6"/>
      <c r="BN8450" s="6"/>
      <c r="BO8450" s="6"/>
      <c r="BP8450" s="6"/>
      <c r="BQ8450" s="6"/>
      <c r="BR8450" s="6"/>
      <c r="BS8450" s="6"/>
      <c r="BT8450" s="6"/>
      <c r="CG8450" s="432"/>
      <c r="CH8450" s="432"/>
      <c r="CL8450" s="174"/>
    </row>
    <row r="8451" spans="29:90" s="168" customFormat="1" x14ac:dyDescent="0.25">
      <c r="AC8451" s="175"/>
      <c r="AD8451" s="175"/>
      <c r="AE8451" s="175"/>
      <c r="AF8451" s="175"/>
      <c r="AG8451" s="175"/>
      <c r="AH8451" s="176"/>
      <c r="AM8451" s="6"/>
      <c r="AN8451" s="6"/>
      <c r="AO8451" s="6"/>
      <c r="AP8451" s="6"/>
      <c r="AQ8451" s="6"/>
      <c r="AR8451" s="6"/>
      <c r="AS8451" s="6"/>
      <c r="AT8451" s="6"/>
      <c r="AU8451" s="6"/>
      <c r="AV8451" s="6"/>
      <c r="AW8451" s="6"/>
      <c r="AX8451" s="6"/>
      <c r="AY8451" s="172"/>
      <c r="AZ8451" s="172"/>
      <c r="BA8451" s="172"/>
      <c r="BB8451" s="6"/>
      <c r="BC8451" s="6"/>
      <c r="BD8451" s="6"/>
      <c r="BE8451" s="6"/>
      <c r="BF8451" s="6"/>
      <c r="BG8451" s="172"/>
      <c r="BH8451" s="172"/>
      <c r="BI8451" s="172"/>
      <c r="BJ8451" s="6"/>
      <c r="BK8451" s="6"/>
      <c r="BL8451" s="6"/>
      <c r="BM8451" s="6"/>
      <c r="BN8451" s="6"/>
      <c r="BO8451" s="6"/>
      <c r="BP8451" s="6"/>
      <c r="BQ8451" s="6"/>
      <c r="BR8451" s="6"/>
      <c r="BS8451" s="6"/>
      <c r="BT8451" s="6"/>
      <c r="CG8451" s="432"/>
      <c r="CH8451" s="432"/>
      <c r="CL8451" s="174"/>
    </row>
    <row r="8452" spans="29:90" s="168" customFormat="1" x14ac:dyDescent="0.25">
      <c r="AC8452" s="175"/>
      <c r="AD8452" s="175"/>
      <c r="AE8452" s="175"/>
      <c r="AF8452" s="175"/>
      <c r="AG8452" s="175"/>
      <c r="AH8452" s="176"/>
      <c r="AM8452" s="6"/>
      <c r="AN8452" s="6"/>
      <c r="AO8452" s="6"/>
      <c r="AP8452" s="6"/>
      <c r="AQ8452" s="6"/>
      <c r="AR8452" s="6"/>
      <c r="AS8452" s="6"/>
      <c r="AT8452" s="6"/>
      <c r="AU8452" s="6"/>
      <c r="AV8452" s="6"/>
      <c r="AW8452" s="6"/>
      <c r="AX8452" s="6"/>
      <c r="AY8452" s="172"/>
      <c r="AZ8452" s="172"/>
      <c r="BA8452" s="172"/>
      <c r="BB8452" s="6"/>
      <c r="BC8452" s="6"/>
      <c r="BD8452" s="6"/>
      <c r="BE8452" s="6"/>
      <c r="BF8452" s="6"/>
      <c r="BG8452" s="172"/>
      <c r="BH8452" s="172"/>
      <c r="BI8452" s="172"/>
      <c r="BJ8452" s="6"/>
      <c r="BK8452" s="6"/>
      <c r="BL8452" s="6"/>
      <c r="BM8452" s="6"/>
      <c r="BN8452" s="6"/>
      <c r="BO8452" s="6"/>
      <c r="BP8452" s="6"/>
      <c r="BQ8452" s="6"/>
      <c r="BR8452" s="6"/>
      <c r="BS8452" s="6"/>
      <c r="BT8452" s="6"/>
      <c r="CG8452" s="432"/>
      <c r="CH8452" s="432"/>
      <c r="CL8452" s="174"/>
    </row>
    <row r="8453" spans="29:90" s="168" customFormat="1" x14ac:dyDescent="0.25">
      <c r="AC8453" s="175"/>
      <c r="AD8453" s="175"/>
      <c r="AE8453" s="175"/>
      <c r="AF8453" s="175"/>
      <c r="AG8453" s="175"/>
      <c r="AH8453" s="176"/>
      <c r="AM8453" s="6"/>
      <c r="AN8453" s="6"/>
      <c r="AO8453" s="6"/>
      <c r="AP8453" s="6"/>
      <c r="AQ8453" s="6"/>
      <c r="AR8453" s="6"/>
      <c r="AS8453" s="6"/>
      <c r="AT8453" s="6"/>
      <c r="AU8453" s="6"/>
      <c r="AV8453" s="6"/>
      <c r="AW8453" s="6"/>
      <c r="AX8453" s="6"/>
      <c r="AY8453" s="172"/>
      <c r="AZ8453" s="172"/>
      <c r="BA8453" s="172"/>
      <c r="BB8453" s="6"/>
      <c r="BC8453" s="6"/>
      <c r="BD8453" s="6"/>
      <c r="BE8453" s="6"/>
      <c r="BF8453" s="6"/>
      <c r="BG8453" s="172"/>
      <c r="BH8453" s="172"/>
      <c r="BI8453" s="172"/>
      <c r="BJ8453" s="6"/>
      <c r="BK8453" s="6"/>
      <c r="BL8453" s="6"/>
      <c r="BM8453" s="6"/>
      <c r="BN8453" s="6"/>
      <c r="BO8453" s="6"/>
      <c r="BP8453" s="6"/>
      <c r="BQ8453" s="6"/>
      <c r="BR8453" s="6"/>
      <c r="BS8453" s="6"/>
      <c r="BT8453" s="6"/>
      <c r="CG8453" s="432"/>
      <c r="CH8453" s="432"/>
      <c r="CL8453" s="174"/>
    </row>
    <row r="8454" spans="29:90" s="168" customFormat="1" x14ac:dyDescent="0.25">
      <c r="AC8454" s="175"/>
      <c r="AD8454" s="175"/>
      <c r="AE8454" s="175"/>
      <c r="AF8454" s="175"/>
      <c r="AG8454" s="175"/>
      <c r="AH8454" s="176"/>
      <c r="AM8454" s="6"/>
      <c r="AN8454" s="6"/>
      <c r="AO8454" s="6"/>
      <c r="AP8454" s="6"/>
      <c r="AQ8454" s="6"/>
      <c r="AR8454" s="6"/>
      <c r="AS8454" s="6"/>
      <c r="AT8454" s="6"/>
      <c r="AU8454" s="6"/>
      <c r="AV8454" s="6"/>
      <c r="AW8454" s="6"/>
      <c r="AX8454" s="6"/>
      <c r="AY8454" s="172"/>
      <c r="AZ8454" s="172"/>
      <c r="BA8454" s="172"/>
      <c r="BB8454" s="6"/>
      <c r="BC8454" s="6"/>
      <c r="BD8454" s="6"/>
      <c r="BE8454" s="6"/>
      <c r="BF8454" s="6"/>
      <c r="BG8454" s="172"/>
      <c r="BH8454" s="172"/>
      <c r="BI8454" s="172"/>
      <c r="BJ8454" s="6"/>
      <c r="BK8454" s="6"/>
      <c r="BL8454" s="6"/>
      <c r="BM8454" s="6"/>
      <c r="BN8454" s="6"/>
      <c r="BO8454" s="6"/>
      <c r="BP8454" s="6"/>
      <c r="BQ8454" s="6"/>
      <c r="BR8454" s="6"/>
      <c r="BS8454" s="6"/>
      <c r="BT8454" s="6"/>
      <c r="CG8454" s="432"/>
      <c r="CH8454" s="432"/>
      <c r="CL8454" s="174"/>
    </row>
    <row r="8455" spans="29:90" s="168" customFormat="1" x14ac:dyDescent="0.25">
      <c r="AC8455" s="175"/>
      <c r="AD8455" s="175"/>
      <c r="AE8455" s="175"/>
      <c r="AF8455" s="175"/>
      <c r="AG8455" s="175"/>
      <c r="AH8455" s="176"/>
      <c r="AM8455" s="6"/>
      <c r="AN8455" s="6"/>
      <c r="AO8455" s="6"/>
      <c r="AP8455" s="6"/>
      <c r="AQ8455" s="6"/>
      <c r="AR8455" s="6"/>
      <c r="AS8455" s="6"/>
      <c r="AT8455" s="6"/>
      <c r="AU8455" s="6"/>
      <c r="AV8455" s="6"/>
      <c r="AW8455" s="6"/>
      <c r="AX8455" s="6"/>
      <c r="AY8455" s="172"/>
      <c r="AZ8455" s="172"/>
      <c r="BA8455" s="172"/>
      <c r="BB8455" s="6"/>
      <c r="BC8455" s="6"/>
      <c r="BD8455" s="6"/>
      <c r="BE8455" s="6"/>
      <c r="BF8455" s="6"/>
      <c r="BG8455" s="172"/>
      <c r="BH8455" s="172"/>
      <c r="BI8455" s="172"/>
      <c r="BJ8455" s="6"/>
      <c r="BK8455" s="6"/>
      <c r="BL8455" s="6"/>
      <c r="BM8455" s="6"/>
      <c r="BN8455" s="6"/>
      <c r="BO8455" s="6"/>
      <c r="BP8455" s="6"/>
      <c r="BQ8455" s="6"/>
      <c r="BR8455" s="6"/>
      <c r="BS8455" s="6"/>
      <c r="BT8455" s="6"/>
      <c r="CG8455" s="432"/>
      <c r="CH8455" s="432"/>
      <c r="CL8455" s="174"/>
    </row>
    <row r="8456" spans="29:90" s="168" customFormat="1" x14ac:dyDescent="0.25">
      <c r="AC8456" s="175"/>
      <c r="AD8456" s="175"/>
      <c r="AE8456" s="175"/>
      <c r="AF8456" s="175"/>
      <c r="AG8456" s="175"/>
      <c r="AH8456" s="176"/>
      <c r="AM8456" s="6"/>
      <c r="AN8456" s="6"/>
      <c r="AO8456" s="6"/>
      <c r="AP8456" s="6"/>
      <c r="AQ8456" s="6"/>
      <c r="AR8456" s="6"/>
      <c r="AS8456" s="6"/>
      <c r="AT8456" s="6"/>
      <c r="AU8456" s="6"/>
      <c r="AV8456" s="6"/>
      <c r="AW8456" s="6"/>
      <c r="AX8456" s="6"/>
      <c r="AY8456" s="172"/>
      <c r="AZ8456" s="172"/>
      <c r="BA8456" s="172"/>
      <c r="BB8456" s="6"/>
      <c r="BC8456" s="6"/>
      <c r="BD8456" s="6"/>
      <c r="BE8456" s="6"/>
      <c r="BF8456" s="6"/>
      <c r="BG8456" s="172"/>
      <c r="BH8456" s="172"/>
      <c r="BI8456" s="172"/>
      <c r="BJ8456" s="6"/>
      <c r="BK8456" s="6"/>
      <c r="BL8456" s="6"/>
      <c r="BM8456" s="6"/>
      <c r="BN8456" s="6"/>
      <c r="BO8456" s="6"/>
      <c r="BP8456" s="6"/>
      <c r="BQ8456" s="6"/>
      <c r="BR8456" s="6"/>
      <c r="BS8456" s="6"/>
      <c r="BT8456" s="6"/>
      <c r="CG8456" s="432"/>
      <c r="CH8456" s="432"/>
      <c r="CL8456" s="174"/>
    </row>
    <row r="8457" spans="29:90" s="168" customFormat="1" x14ac:dyDescent="0.25">
      <c r="AC8457" s="175"/>
      <c r="AD8457" s="175"/>
      <c r="AE8457" s="175"/>
      <c r="AF8457" s="175"/>
      <c r="AG8457" s="175"/>
      <c r="AH8457" s="176"/>
      <c r="AM8457" s="6"/>
      <c r="AN8457" s="6"/>
      <c r="AO8457" s="6"/>
      <c r="AP8457" s="6"/>
      <c r="AQ8457" s="6"/>
      <c r="AR8457" s="6"/>
      <c r="AS8457" s="6"/>
      <c r="AT8457" s="6"/>
      <c r="AU8457" s="6"/>
      <c r="AV8457" s="6"/>
      <c r="AW8457" s="6"/>
      <c r="AX8457" s="6"/>
      <c r="AY8457" s="172"/>
      <c r="AZ8457" s="172"/>
      <c r="BA8457" s="172"/>
      <c r="BB8457" s="6"/>
      <c r="BC8457" s="6"/>
      <c r="BD8457" s="6"/>
      <c r="BE8457" s="6"/>
      <c r="BF8457" s="6"/>
      <c r="BG8457" s="172"/>
      <c r="BH8457" s="172"/>
      <c r="BI8457" s="172"/>
      <c r="BJ8457" s="6"/>
      <c r="BK8457" s="6"/>
      <c r="BL8457" s="6"/>
      <c r="BM8457" s="6"/>
      <c r="BN8457" s="6"/>
      <c r="BO8457" s="6"/>
      <c r="BP8457" s="6"/>
      <c r="BQ8457" s="6"/>
      <c r="BR8457" s="6"/>
      <c r="BS8457" s="6"/>
      <c r="BT8457" s="6"/>
      <c r="CG8457" s="432"/>
      <c r="CH8457" s="432"/>
      <c r="CL8457" s="174"/>
    </row>
    <row r="8458" spans="29:90" s="168" customFormat="1" x14ac:dyDescent="0.25">
      <c r="AC8458" s="175"/>
      <c r="AD8458" s="175"/>
      <c r="AE8458" s="175"/>
      <c r="AF8458" s="175"/>
      <c r="AG8458" s="175"/>
      <c r="AH8458" s="176"/>
      <c r="AM8458" s="6"/>
      <c r="AN8458" s="6"/>
      <c r="AO8458" s="6"/>
      <c r="AP8458" s="6"/>
      <c r="AQ8458" s="6"/>
      <c r="AR8458" s="6"/>
      <c r="AS8458" s="6"/>
      <c r="AT8458" s="6"/>
      <c r="AU8458" s="6"/>
      <c r="AV8458" s="6"/>
      <c r="AW8458" s="6"/>
      <c r="AX8458" s="6"/>
      <c r="AY8458" s="172"/>
      <c r="AZ8458" s="172"/>
      <c r="BA8458" s="172"/>
      <c r="BB8458" s="6"/>
      <c r="BC8458" s="6"/>
      <c r="BD8458" s="6"/>
      <c r="BE8458" s="6"/>
      <c r="BF8458" s="6"/>
      <c r="BG8458" s="172"/>
      <c r="BH8458" s="172"/>
      <c r="BI8458" s="172"/>
      <c r="BJ8458" s="6"/>
      <c r="BK8458" s="6"/>
      <c r="BL8458" s="6"/>
      <c r="BM8458" s="6"/>
      <c r="BN8458" s="6"/>
      <c r="BO8458" s="6"/>
      <c r="BP8458" s="6"/>
      <c r="BQ8458" s="6"/>
      <c r="BR8458" s="6"/>
      <c r="BS8458" s="6"/>
      <c r="BT8458" s="6"/>
      <c r="CG8458" s="432"/>
      <c r="CH8458" s="432"/>
      <c r="CL8458" s="174"/>
    </row>
    <row r="8459" spans="29:90" s="168" customFormat="1" x14ac:dyDescent="0.25">
      <c r="AC8459" s="175"/>
      <c r="AD8459" s="175"/>
      <c r="AE8459" s="175"/>
      <c r="AF8459" s="175"/>
      <c r="AG8459" s="175"/>
      <c r="AH8459" s="176"/>
      <c r="AM8459" s="6"/>
      <c r="AN8459" s="6"/>
      <c r="AO8459" s="6"/>
      <c r="AP8459" s="6"/>
      <c r="AQ8459" s="6"/>
      <c r="AR8459" s="6"/>
      <c r="AS8459" s="6"/>
      <c r="AT8459" s="6"/>
      <c r="AU8459" s="6"/>
      <c r="AV8459" s="6"/>
      <c r="AW8459" s="6"/>
      <c r="AX8459" s="6"/>
      <c r="AY8459" s="172"/>
      <c r="AZ8459" s="172"/>
      <c r="BA8459" s="172"/>
      <c r="BB8459" s="6"/>
      <c r="BC8459" s="6"/>
      <c r="BD8459" s="6"/>
      <c r="BE8459" s="6"/>
      <c r="BF8459" s="6"/>
      <c r="BG8459" s="172"/>
      <c r="BH8459" s="172"/>
      <c r="BI8459" s="172"/>
      <c r="BJ8459" s="6"/>
      <c r="BK8459" s="6"/>
      <c r="BL8459" s="6"/>
      <c r="BM8459" s="6"/>
      <c r="BN8459" s="6"/>
      <c r="BO8459" s="6"/>
      <c r="BP8459" s="6"/>
      <c r="BQ8459" s="6"/>
      <c r="BR8459" s="6"/>
      <c r="BS8459" s="6"/>
      <c r="BT8459" s="6"/>
      <c r="CG8459" s="432"/>
      <c r="CH8459" s="432"/>
      <c r="CL8459" s="174"/>
    </row>
    <row r="8460" spans="29:90" s="168" customFormat="1" x14ac:dyDescent="0.25">
      <c r="AC8460" s="175"/>
      <c r="AD8460" s="175"/>
      <c r="AE8460" s="175"/>
      <c r="AF8460" s="175"/>
      <c r="AG8460" s="175"/>
      <c r="AH8460" s="176"/>
      <c r="AM8460" s="6"/>
      <c r="AN8460" s="6"/>
      <c r="AO8460" s="6"/>
      <c r="AP8460" s="6"/>
      <c r="AQ8460" s="6"/>
      <c r="AR8460" s="6"/>
      <c r="AS8460" s="6"/>
      <c r="AT8460" s="6"/>
      <c r="AU8460" s="6"/>
      <c r="AV8460" s="6"/>
      <c r="AW8460" s="6"/>
      <c r="AX8460" s="6"/>
      <c r="AY8460" s="172"/>
      <c r="AZ8460" s="172"/>
      <c r="BA8460" s="172"/>
      <c r="BB8460" s="6"/>
      <c r="BC8460" s="6"/>
      <c r="BD8460" s="6"/>
      <c r="BE8460" s="6"/>
      <c r="BF8460" s="6"/>
      <c r="BG8460" s="172"/>
      <c r="BH8460" s="172"/>
      <c r="BI8460" s="172"/>
      <c r="BJ8460" s="6"/>
      <c r="BK8460" s="6"/>
      <c r="BL8460" s="6"/>
      <c r="BM8460" s="6"/>
      <c r="BN8460" s="6"/>
      <c r="BO8460" s="6"/>
      <c r="BP8460" s="6"/>
      <c r="BQ8460" s="6"/>
      <c r="BR8460" s="6"/>
      <c r="BS8460" s="6"/>
      <c r="BT8460" s="6"/>
      <c r="CG8460" s="432"/>
      <c r="CH8460" s="432"/>
      <c r="CL8460" s="174"/>
    </row>
    <row r="8461" spans="29:90" s="168" customFormat="1" x14ac:dyDescent="0.25">
      <c r="AC8461" s="175"/>
      <c r="AD8461" s="175"/>
      <c r="AE8461" s="175"/>
      <c r="AF8461" s="175"/>
      <c r="AG8461" s="175"/>
      <c r="AH8461" s="176"/>
      <c r="AM8461" s="6"/>
      <c r="AN8461" s="6"/>
      <c r="AO8461" s="6"/>
      <c r="AP8461" s="6"/>
      <c r="AQ8461" s="6"/>
      <c r="AR8461" s="6"/>
      <c r="AS8461" s="6"/>
      <c r="AT8461" s="6"/>
      <c r="AU8461" s="6"/>
      <c r="AV8461" s="6"/>
      <c r="AW8461" s="6"/>
      <c r="AX8461" s="6"/>
      <c r="AY8461" s="172"/>
      <c r="AZ8461" s="172"/>
      <c r="BA8461" s="172"/>
      <c r="BB8461" s="6"/>
      <c r="BC8461" s="6"/>
      <c r="BD8461" s="6"/>
      <c r="BE8461" s="6"/>
      <c r="BF8461" s="6"/>
      <c r="BG8461" s="172"/>
      <c r="BH8461" s="172"/>
      <c r="BI8461" s="172"/>
      <c r="BJ8461" s="6"/>
      <c r="BK8461" s="6"/>
      <c r="BL8461" s="6"/>
      <c r="BM8461" s="6"/>
      <c r="BN8461" s="6"/>
      <c r="BO8461" s="6"/>
      <c r="BP8461" s="6"/>
      <c r="BQ8461" s="6"/>
      <c r="BR8461" s="6"/>
      <c r="BS8461" s="6"/>
      <c r="BT8461" s="6"/>
      <c r="CG8461" s="432"/>
      <c r="CH8461" s="432"/>
      <c r="CL8461" s="174"/>
    </row>
    <row r="8462" spans="29:90" s="168" customFormat="1" x14ac:dyDescent="0.25">
      <c r="AC8462" s="175"/>
      <c r="AD8462" s="175"/>
      <c r="AE8462" s="175"/>
      <c r="AF8462" s="175"/>
      <c r="AG8462" s="175"/>
      <c r="AH8462" s="176"/>
      <c r="AM8462" s="6"/>
      <c r="AN8462" s="6"/>
      <c r="AO8462" s="6"/>
      <c r="AP8462" s="6"/>
      <c r="AQ8462" s="6"/>
      <c r="AR8462" s="6"/>
      <c r="AS8462" s="6"/>
      <c r="AT8462" s="6"/>
      <c r="AU8462" s="6"/>
      <c r="AV8462" s="6"/>
      <c r="AW8462" s="6"/>
      <c r="AX8462" s="6"/>
      <c r="AY8462" s="172"/>
      <c r="AZ8462" s="172"/>
      <c r="BA8462" s="172"/>
      <c r="BB8462" s="6"/>
      <c r="BC8462" s="6"/>
      <c r="BD8462" s="6"/>
      <c r="BE8462" s="6"/>
      <c r="BF8462" s="6"/>
      <c r="BG8462" s="172"/>
      <c r="BH8462" s="172"/>
      <c r="BI8462" s="172"/>
      <c r="BJ8462" s="6"/>
      <c r="BK8462" s="6"/>
      <c r="BL8462" s="6"/>
      <c r="BM8462" s="6"/>
      <c r="BN8462" s="6"/>
      <c r="BO8462" s="6"/>
      <c r="BP8462" s="6"/>
      <c r="BQ8462" s="6"/>
      <c r="BR8462" s="6"/>
      <c r="BS8462" s="6"/>
      <c r="BT8462" s="6"/>
      <c r="CG8462" s="432"/>
      <c r="CH8462" s="432"/>
      <c r="CL8462" s="174"/>
    </row>
    <row r="8463" spans="29:90" s="168" customFormat="1" x14ac:dyDescent="0.25">
      <c r="AC8463" s="175"/>
      <c r="AD8463" s="175"/>
      <c r="AE8463" s="175"/>
      <c r="AF8463" s="175"/>
      <c r="AG8463" s="175"/>
      <c r="AH8463" s="176"/>
      <c r="AM8463" s="6"/>
      <c r="AN8463" s="6"/>
      <c r="AO8463" s="6"/>
      <c r="AP8463" s="6"/>
      <c r="AQ8463" s="6"/>
      <c r="AR8463" s="6"/>
      <c r="AS8463" s="6"/>
      <c r="AT8463" s="6"/>
      <c r="AU8463" s="6"/>
      <c r="AV8463" s="6"/>
      <c r="AW8463" s="6"/>
      <c r="AX8463" s="6"/>
      <c r="AY8463" s="172"/>
      <c r="AZ8463" s="172"/>
      <c r="BA8463" s="172"/>
      <c r="BB8463" s="6"/>
      <c r="BC8463" s="6"/>
      <c r="BD8463" s="6"/>
      <c r="BE8463" s="6"/>
      <c r="BF8463" s="6"/>
      <c r="BG8463" s="172"/>
      <c r="BH8463" s="172"/>
      <c r="BI8463" s="172"/>
      <c r="BJ8463" s="6"/>
      <c r="BK8463" s="6"/>
      <c r="BL8463" s="6"/>
      <c r="BM8463" s="6"/>
      <c r="BN8463" s="6"/>
      <c r="BO8463" s="6"/>
      <c r="BP8463" s="6"/>
      <c r="BQ8463" s="6"/>
      <c r="BR8463" s="6"/>
      <c r="BS8463" s="6"/>
      <c r="BT8463" s="6"/>
      <c r="CG8463" s="432"/>
      <c r="CH8463" s="432"/>
      <c r="CL8463" s="174"/>
    </row>
    <row r="8464" spans="29:90" s="168" customFormat="1" x14ac:dyDescent="0.25">
      <c r="AC8464" s="175"/>
      <c r="AD8464" s="175"/>
      <c r="AE8464" s="175"/>
      <c r="AF8464" s="175"/>
      <c r="AG8464" s="175"/>
      <c r="AH8464" s="176"/>
      <c r="AM8464" s="6"/>
      <c r="AN8464" s="6"/>
      <c r="AO8464" s="6"/>
      <c r="AP8464" s="6"/>
      <c r="AQ8464" s="6"/>
      <c r="AR8464" s="6"/>
      <c r="AS8464" s="6"/>
      <c r="AT8464" s="6"/>
      <c r="AU8464" s="6"/>
      <c r="AV8464" s="6"/>
      <c r="AW8464" s="6"/>
      <c r="AX8464" s="6"/>
      <c r="AY8464" s="172"/>
      <c r="AZ8464" s="172"/>
      <c r="BA8464" s="172"/>
      <c r="BB8464" s="6"/>
      <c r="BC8464" s="6"/>
      <c r="BD8464" s="6"/>
      <c r="BE8464" s="6"/>
      <c r="BF8464" s="6"/>
      <c r="BG8464" s="172"/>
      <c r="BH8464" s="172"/>
      <c r="BI8464" s="172"/>
      <c r="BJ8464" s="6"/>
      <c r="BK8464" s="6"/>
      <c r="BL8464" s="6"/>
      <c r="BM8464" s="6"/>
      <c r="BN8464" s="6"/>
      <c r="BO8464" s="6"/>
      <c r="BP8464" s="6"/>
      <c r="BQ8464" s="6"/>
      <c r="BR8464" s="6"/>
      <c r="BS8464" s="6"/>
      <c r="BT8464" s="6"/>
      <c r="CG8464" s="432"/>
      <c r="CH8464" s="432"/>
      <c r="CL8464" s="174"/>
    </row>
    <row r="8465" spans="29:90" s="168" customFormat="1" x14ac:dyDescent="0.25">
      <c r="AC8465" s="175"/>
      <c r="AD8465" s="175"/>
      <c r="AE8465" s="175"/>
      <c r="AF8465" s="175"/>
      <c r="AG8465" s="175"/>
      <c r="AH8465" s="176"/>
      <c r="AM8465" s="6"/>
      <c r="AN8465" s="6"/>
      <c r="AO8465" s="6"/>
      <c r="AP8465" s="6"/>
      <c r="AQ8465" s="6"/>
      <c r="AR8465" s="6"/>
      <c r="AS8465" s="6"/>
      <c r="AT8465" s="6"/>
      <c r="AU8465" s="6"/>
      <c r="AV8465" s="6"/>
      <c r="AW8465" s="6"/>
      <c r="AX8465" s="6"/>
      <c r="AY8465" s="172"/>
      <c r="AZ8465" s="172"/>
      <c r="BA8465" s="172"/>
      <c r="BB8465" s="6"/>
      <c r="BC8465" s="6"/>
      <c r="BD8465" s="6"/>
      <c r="BE8465" s="6"/>
      <c r="BF8465" s="6"/>
      <c r="BG8465" s="172"/>
      <c r="BH8465" s="172"/>
      <c r="BI8465" s="172"/>
      <c r="BJ8465" s="6"/>
      <c r="BK8465" s="6"/>
      <c r="BL8465" s="6"/>
      <c r="BM8465" s="6"/>
      <c r="BN8465" s="6"/>
      <c r="BO8465" s="6"/>
      <c r="BP8465" s="6"/>
      <c r="BQ8465" s="6"/>
      <c r="BR8465" s="6"/>
      <c r="BS8465" s="6"/>
      <c r="BT8465" s="6"/>
      <c r="CG8465" s="432"/>
      <c r="CH8465" s="432"/>
      <c r="CL8465" s="174"/>
    </row>
    <row r="8466" spans="29:90" s="168" customFormat="1" x14ac:dyDescent="0.25">
      <c r="AC8466" s="175"/>
      <c r="AD8466" s="175"/>
      <c r="AE8466" s="175"/>
      <c r="AF8466" s="175"/>
      <c r="AG8466" s="175"/>
      <c r="AH8466" s="176"/>
      <c r="AM8466" s="6"/>
      <c r="AN8466" s="6"/>
      <c r="AO8466" s="6"/>
      <c r="AP8466" s="6"/>
      <c r="AQ8466" s="6"/>
      <c r="AR8466" s="6"/>
      <c r="AS8466" s="6"/>
      <c r="AT8466" s="6"/>
      <c r="AU8466" s="6"/>
      <c r="AV8466" s="6"/>
      <c r="AW8466" s="6"/>
      <c r="AX8466" s="6"/>
      <c r="AY8466" s="172"/>
      <c r="AZ8466" s="172"/>
      <c r="BA8466" s="172"/>
      <c r="BB8466" s="6"/>
      <c r="BC8466" s="6"/>
      <c r="BD8466" s="6"/>
      <c r="BE8466" s="6"/>
      <c r="BF8466" s="6"/>
      <c r="BG8466" s="172"/>
      <c r="BH8466" s="172"/>
      <c r="BI8466" s="172"/>
      <c r="BJ8466" s="6"/>
      <c r="BK8466" s="6"/>
      <c r="BL8466" s="6"/>
      <c r="BM8466" s="6"/>
      <c r="BN8466" s="6"/>
      <c r="BO8466" s="6"/>
      <c r="BP8466" s="6"/>
      <c r="BQ8466" s="6"/>
      <c r="BR8466" s="6"/>
      <c r="BS8466" s="6"/>
      <c r="BT8466" s="6"/>
      <c r="CG8466" s="432"/>
      <c r="CH8466" s="432"/>
      <c r="CL8466" s="174"/>
    </row>
    <row r="8467" spans="29:90" s="168" customFormat="1" x14ac:dyDescent="0.25">
      <c r="AC8467" s="175"/>
      <c r="AD8467" s="175"/>
      <c r="AE8467" s="175"/>
      <c r="AF8467" s="175"/>
      <c r="AG8467" s="175"/>
      <c r="AH8467" s="176"/>
      <c r="AM8467" s="6"/>
      <c r="AN8467" s="6"/>
      <c r="AO8467" s="6"/>
      <c r="AP8467" s="6"/>
      <c r="AQ8467" s="6"/>
      <c r="AR8467" s="6"/>
      <c r="AS8467" s="6"/>
      <c r="AT8467" s="6"/>
      <c r="AU8467" s="6"/>
      <c r="AV8467" s="6"/>
      <c r="AW8467" s="6"/>
      <c r="AX8467" s="6"/>
      <c r="AY8467" s="172"/>
      <c r="AZ8467" s="172"/>
      <c r="BA8467" s="172"/>
      <c r="BB8467" s="6"/>
      <c r="BC8467" s="6"/>
      <c r="BD8467" s="6"/>
      <c r="BE8467" s="6"/>
      <c r="BF8467" s="6"/>
      <c r="BG8467" s="172"/>
      <c r="BH8467" s="172"/>
      <c r="BI8467" s="172"/>
      <c r="BJ8467" s="6"/>
      <c r="BK8467" s="6"/>
      <c r="BL8467" s="6"/>
      <c r="BM8467" s="6"/>
      <c r="BN8467" s="6"/>
      <c r="BO8467" s="6"/>
      <c r="BP8467" s="6"/>
      <c r="BQ8467" s="6"/>
      <c r="BR8467" s="6"/>
      <c r="BS8467" s="6"/>
      <c r="BT8467" s="6"/>
      <c r="CG8467" s="432"/>
      <c r="CH8467" s="432"/>
      <c r="CL8467" s="174"/>
    </row>
    <row r="8468" spans="29:90" s="168" customFormat="1" x14ac:dyDescent="0.25">
      <c r="AC8468" s="175"/>
      <c r="AD8468" s="175"/>
      <c r="AE8468" s="175"/>
      <c r="AF8468" s="175"/>
      <c r="AG8468" s="175"/>
      <c r="AH8468" s="176"/>
      <c r="AM8468" s="6"/>
      <c r="AN8468" s="6"/>
      <c r="AO8468" s="6"/>
      <c r="AP8468" s="6"/>
      <c r="AQ8468" s="6"/>
      <c r="AR8468" s="6"/>
      <c r="AS8468" s="6"/>
      <c r="AT8468" s="6"/>
      <c r="AU8468" s="6"/>
      <c r="AV8468" s="6"/>
      <c r="AW8468" s="6"/>
      <c r="AX8468" s="6"/>
      <c r="AY8468" s="172"/>
      <c r="AZ8468" s="172"/>
      <c r="BA8468" s="172"/>
      <c r="BB8468" s="6"/>
      <c r="BC8468" s="6"/>
      <c r="BD8468" s="6"/>
      <c r="BE8468" s="6"/>
      <c r="BF8468" s="6"/>
      <c r="BG8468" s="172"/>
      <c r="BH8468" s="172"/>
      <c r="BI8468" s="172"/>
      <c r="BJ8468" s="6"/>
      <c r="BK8468" s="6"/>
      <c r="BL8468" s="6"/>
      <c r="BM8468" s="6"/>
      <c r="BN8468" s="6"/>
      <c r="BO8468" s="6"/>
      <c r="BP8468" s="6"/>
      <c r="BQ8468" s="6"/>
      <c r="BR8468" s="6"/>
      <c r="BS8468" s="6"/>
      <c r="BT8468" s="6"/>
      <c r="CG8468" s="432"/>
      <c r="CH8468" s="432"/>
      <c r="CL8468" s="174"/>
    </row>
    <row r="8469" spans="29:90" s="168" customFormat="1" x14ac:dyDescent="0.25">
      <c r="AC8469" s="175"/>
      <c r="AD8469" s="175"/>
      <c r="AE8469" s="175"/>
      <c r="AF8469" s="175"/>
      <c r="AG8469" s="175"/>
      <c r="AH8469" s="176"/>
      <c r="AM8469" s="6"/>
      <c r="AN8469" s="6"/>
      <c r="AO8469" s="6"/>
      <c r="AP8469" s="6"/>
      <c r="AQ8469" s="6"/>
      <c r="AR8469" s="6"/>
      <c r="AS8469" s="6"/>
      <c r="AT8469" s="6"/>
      <c r="AU8469" s="6"/>
      <c r="AV8469" s="6"/>
      <c r="AW8469" s="6"/>
      <c r="AX8469" s="6"/>
      <c r="AY8469" s="172"/>
      <c r="AZ8469" s="172"/>
      <c r="BA8469" s="172"/>
      <c r="BB8469" s="6"/>
      <c r="BC8469" s="6"/>
      <c r="BD8469" s="6"/>
      <c r="BE8469" s="6"/>
      <c r="BF8469" s="6"/>
      <c r="BG8469" s="172"/>
      <c r="BH8469" s="172"/>
      <c r="BI8469" s="172"/>
      <c r="BJ8469" s="6"/>
      <c r="BK8469" s="6"/>
      <c r="BL8469" s="6"/>
      <c r="BM8469" s="6"/>
      <c r="BN8469" s="6"/>
      <c r="BO8469" s="6"/>
      <c r="BP8469" s="6"/>
      <c r="BQ8469" s="6"/>
      <c r="BR8469" s="6"/>
      <c r="BS8469" s="6"/>
      <c r="BT8469" s="6"/>
      <c r="CG8469" s="432"/>
      <c r="CH8469" s="432"/>
      <c r="CL8469" s="174"/>
    </row>
    <row r="8470" spans="29:90" s="168" customFormat="1" x14ac:dyDescent="0.25">
      <c r="AC8470" s="175"/>
      <c r="AD8470" s="175"/>
      <c r="AE8470" s="175"/>
      <c r="AF8470" s="175"/>
      <c r="AG8470" s="175"/>
      <c r="AH8470" s="176"/>
      <c r="AM8470" s="6"/>
      <c r="AN8470" s="6"/>
      <c r="AO8470" s="6"/>
      <c r="AP8470" s="6"/>
      <c r="AQ8470" s="6"/>
      <c r="AR8470" s="6"/>
      <c r="AS8470" s="6"/>
      <c r="AT8470" s="6"/>
      <c r="AU8470" s="6"/>
      <c r="AV8470" s="6"/>
      <c r="AW8470" s="6"/>
      <c r="AX8470" s="6"/>
      <c r="AY8470" s="172"/>
      <c r="AZ8470" s="172"/>
      <c r="BA8470" s="172"/>
      <c r="BB8470" s="6"/>
      <c r="BC8470" s="6"/>
      <c r="BD8470" s="6"/>
      <c r="BE8470" s="6"/>
      <c r="BF8470" s="6"/>
      <c r="BG8470" s="172"/>
      <c r="BH8470" s="172"/>
      <c r="BI8470" s="172"/>
      <c r="BJ8470" s="6"/>
      <c r="BK8470" s="6"/>
      <c r="BL8470" s="6"/>
      <c r="BM8470" s="6"/>
      <c r="BN8470" s="6"/>
      <c r="BO8470" s="6"/>
      <c r="BP8470" s="6"/>
      <c r="BQ8470" s="6"/>
      <c r="BR8470" s="6"/>
      <c r="BS8470" s="6"/>
      <c r="BT8470" s="6"/>
      <c r="CG8470" s="432"/>
      <c r="CH8470" s="432"/>
      <c r="CL8470" s="174"/>
    </row>
    <row r="8471" spans="29:90" s="168" customFormat="1" x14ac:dyDescent="0.25">
      <c r="AC8471" s="175"/>
      <c r="AD8471" s="175"/>
      <c r="AE8471" s="175"/>
      <c r="AF8471" s="175"/>
      <c r="AG8471" s="175"/>
      <c r="AH8471" s="176"/>
      <c r="AM8471" s="6"/>
      <c r="AN8471" s="6"/>
      <c r="AO8471" s="6"/>
      <c r="AP8471" s="6"/>
      <c r="AQ8471" s="6"/>
      <c r="AR8471" s="6"/>
      <c r="AS8471" s="6"/>
      <c r="AT8471" s="6"/>
      <c r="AU8471" s="6"/>
      <c r="AV8471" s="6"/>
      <c r="AW8471" s="6"/>
      <c r="AX8471" s="6"/>
      <c r="AY8471" s="172"/>
      <c r="AZ8471" s="172"/>
      <c r="BA8471" s="172"/>
      <c r="BB8471" s="6"/>
      <c r="BC8471" s="6"/>
      <c r="BD8471" s="6"/>
      <c r="BE8471" s="6"/>
      <c r="BF8471" s="6"/>
      <c r="BG8471" s="172"/>
      <c r="BH8471" s="172"/>
      <c r="BI8471" s="172"/>
      <c r="BJ8471" s="6"/>
      <c r="BK8471" s="6"/>
      <c r="BL8471" s="6"/>
      <c r="BM8471" s="6"/>
      <c r="BN8471" s="6"/>
      <c r="BO8471" s="6"/>
      <c r="BP8471" s="6"/>
      <c r="BQ8471" s="6"/>
      <c r="BR8471" s="6"/>
      <c r="BS8471" s="6"/>
      <c r="BT8471" s="6"/>
      <c r="CG8471" s="432"/>
      <c r="CH8471" s="432"/>
      <c r="CL8471" s="174"/>
    </row>
    <row r="8472" spans="29:90" s="168" customFormat="1" x14ac:dyDescent="0.25">
      <c r="AC8472" s="175"/>
      <c r="AD8472" s="175"/>
      <c r="AE8472" s="175"/>
      <c r="AF8472" s="175"/>
      <c r="AG8472" s="175"/>
      <c r="AH8472" s="176"/>
      <c r="AM8472" s="6"/>
      <c r="AN8472" s="6"/>
      <c r="AO8472" s="6"/>
      <c r="AP8472" s="6"/>
      <c r="AQ8472" s="6"/>
      <c r="AR8472" s="6"/>
      <c r="AS8472" s="6"/>
      <c r="AT8472" s="6"/>
      <c r="AU8472" s="6"/>
      <c r="AV8472" s="6"/>
      <c r="AW8472" s="6"/>
      <c r="AX8472" s="6"/>
      <c r="AY8472" s="172"/>
      <c r="AZ8472" s="172"/>
      <c r="BA8472" s="172"/>
      <c r="BB8472" s="6"/>
      <c r="BC8472" s="6"/>
      <c r="BD8472" s="6"/>
      <c r="BE8472" s="6"/>
      <c r="BF8472" s="6"/>
      <c r="BG8472" s="172"/>
      <c r="BH8472" s="172"/>
      <c r="BI8472" s="172"/>
      <c r="BJ8472" s="6"/>
      <c r="BK8472" s="6"/>
      <c r="BL8472" s="6"/>
      <c r="BM8472" s="6"/>
      <c r="BN8472" s="6"/>
      <c r="BO8472" s="6"/>
      <c r="BP8472" s="6"/>
      <c r="BQ8472" s="6"/>
      <c r="BR8472" s="6"/>
      <c r="BS8472" s="6"/>
      <c r="BT8472" s="6"/>
      <c r="CG8472" s="432"/>
      <c r="CH8472" s="432"/>
      <c r="CL8472" s="174"/>
    </row>
    <row r="8473" spans="29:90" s="168" customFormat="1" x14ac:dyDescent="0.25">
      <c r="AC8473" s="175"/>
      <c r="AD8473" s="175"/>
      <c r="AE8473" s="175"/>
      <c r="AF8473" s="175"/>
      <c r="AG8473" s="175"/>
      <c r="AH8473" s="176"/>
      <c r="AM8473" s="6"/>
      <c r="AN8473" s="6"/>
      <c r="AO8473" s="6"/>
      <c r="AP8473" s="6"/>
      <c r="AQ8473" s="6"/>
      <c r="AR8473" s="6"/>
      <c r="AS8473" s="6"/>
      <c r="AT8473" s="6"/>
      <c r="AU8473" s="6"/>
      <c r="AV8473" s="6"/>
      <c r="AW8473" s="6"/>
      <c r="AX8473" s="6"/>
      <c r="AY8473" s="172"/>
      <c r="AZ8473" s="172"/>
      <c r="BA8473" s="172"/>
      <c r="BB8473" s="6"/>
      <c r="BC8473" s="6"/>
      <c r="BD8473" s="6"/>
      <c r="BE8473" s="6"/>
      <c r="BF8473" s="6"/>
      <c r="BG8473" s="172"/>
      <c r="BH8473" s="172"/>
      <c r="BI8473" s="172"/>
      <c r="BJ8473" s="6"/>
      <c r="BK8473" s="6"/>
      <c r="BL8473" s="6"/>
      <c r="BM8473" s="6"/>
      <c r="BN8473" s="6"/>
      <c r="BO8473" s="6"/>
      <c r="BP8473" s="6"/>
      <c r="BQ8473" s="6"/>
      <c r="BR8473" s="6"/>
      <c r="BS8473" s="6"/>
      <c r="BT8473" s="6"/>
      <c r="CG8473" s="432"/>
      <c r="CH8473" s="432"/>
      <c r="CL8473" s="174"/>
    </row>
    <row r="8474" spans="29:90" s="168" customFormat="1" x14ac:dyDescent="0.25">
      <c r="AC8474" s="175"/>
      <c r="AD8474" s="175"/>
      <c r="AE8474" s="175"/>
      <c r="AF8474" s="175"/>
      <c r="AG8474" s="175"/>
      <c r="AH8474" s="176"/>
      <c r="AM8474" s="6"/>
      <c r="AN8474" s="6"/>
      <c r="AO8474" s="6"/>
      <c r="AP8474" s="6"/>
      <c r="AQ8474" s="6"/>
      <c r="AR8474" s="6"/>
      <c r="AS8474" s="6"/>
      <c r="AT8474" s="6"/>
      <c r="AU8474" s="6"/>
      <c r="AV8474" s="6"/>
      <c r="AW8474" s="6"/>
      <c r="AX8474" s="6"/>
      <c r="AY8474" s="172"/>
      <c r="AZ8474" s="172"/>
      <c r="BA8474" s="172"/>
      <c r="BB8474" s="6"/>
      <c r="BC8474" s="6"/>
      <c r="BD8474" s="6"/>
      <c r="BE8474" s="6"/>
      <c r="BF8474" s="6"/>
      <c r="BG8474" s="172"/>
      <c r="BH8474" s="172"/>
      <c r="BI8474" s="172"/>
      <c r="BJ8474" s="6"/>
      <c r="BK8474" s="6"/>
      <c r="BL8474" s="6"/>
      <c r="BM8474" s="6"/>
      <c r="BN8474" s="6"/>
      <c r="BO8474" s="6"/>
      <c r="BP8474" s="6"/>
      <c r="BQ8474" s="6"/>
      <c r="BR8474" s="6"/>
      <c r="BS8474" s="6"/>
      <c r="BT8474" s="6"/>
      <c r="CG8474" s="432"/>
      <c r="CH8474" s="432"/>
      <c r="CL8474" s="174"/>
    </row>
    <row r="8475" spans="29:90" s="168" customFormat="1" x14ac:dyDescent="0.25">
      <c r="AC8475" s="175"/>
      <c r="AD8475" s="175"/>
      <c r="AE8475" s="175"/>
      <c r="AF8475" s="175"/>
      <c r="AG8475" s="175"/>
      <c r="AH8475" s="176"/>
      <c r="AM8475" s="6"/>
      <c r="AN8475" s="6"/>
      <c r="AO8475" s="6"/>
      <c r="AP8475" s="6"/>
      <c r="AQ8475" s="6"/>
      <c r="AR8475" s="6"/>
      <c r="AS8475" s="6"/>
      <c r="AT8475" s="6"/>
      <c r="AU8475" s="6"/>
      <c r="AV8475" s="6"/>
      <c r="AW8475" s="6"/>
      <c r="AX8475" s="6"/>
      <c r="AY8475" s="172"/>
      <c r="AZ8475" s="172"/>
      <c r="BA8475" s="172"/>
      <c r="BB8475" s="6"/>
      <c r="BC8475" s="6"/>
      <c r="BD8475" s="6"/>
      <c r="BE8475" s="6"/>
      <c r="BF8475" s="6"/>
      <c r="BG8475" s="172"/>
      <c r="BH8475" s="172"/>
      <c r="BI8475" s="172"/>
      <c r="BJ8475" s="6"/>
      <c r="BK8475" s="6"/>
      <c r="BL8475" s="6"/>
      <c r="BM8475" s="6"/>
      <c r="BN8475" s="6"/>
      <c r="BO8475" s="6"/>
      <c r="BP8475" s="6"/>
      <c r="BQ8475" s="6"/>
      <c r="BR8475" s="6"/>
      <c r="BS8475" s="6"/>
      <c r="BT8475" s="6"/>
      <c r="CG8475" s="432"/>
      <c r="CH8475" s="432"/>
      <c r="CL8475" s="174"/>
    </row>
    <row r="8476" spans="29:90" s="168" customFormat="1" x14ac:dyDescent="0.25">
      <c r="AC8476" s="175"/>
      <c r="AD8476" s="175"/>
      <c r="AE8476" s="175"/>
      <c r="AF8476" s="175"/>
      <c r="AG8476" s="175"/>
      <c r="AH8476" s="176"/>
      <c r="AM8476" s="6"/>
      <c r="AN8476" s="6"/>
      <c r="AO8476" s="6"/>
      <c r="AP8476" s="6"/>
      <c r="AQ8476" s="6"/>
      <c r="AR8476" s="6"/>
      <c r="AS8476" s="6"/>
      <c r="AT8476" s="6"/>
      <c r="AU8476" s="6"/>
      <c r="AV8476" s="6"/>
      <c r="AW8476" s="6"/>
      <c r="AX8476" s="6"/>
      <c r="AY8476" s="172"/>
      <c r="AZ8476" s="172"/>
      <c r="BA8476" s="172"/>
      <c r="BB8476" s="6"/>
      <c r="BC8476" s="6"/>
      <c r="BD8476" s="6"/>
      <c r="BE8476" s="6"/>
      <c r="BF8476" s="6"/>
      <c r="BG8476" s="172"/>
      <c r="BH8476" s="172"/>
      <c r="BI8476" s="172"/>
      <c r="BJ8476" s="6"/>
      <c r="BK8476" s="6"/>
      <c r="BL8476" s="6"/>
      <c r="BM8476" s="6"/>
      <c r="BN8476" s="6"/>
      <c r="BO8476" s="6"/>
      <c r="BP8476" s="6"/>
      <c r="BQ8476" s="6"/>
      <c r="BR8476" s="6"/>
      <c r="BS8476" s="6"/>
      <c r="BT8476" s="6"/>
      <c r="CG8476" s="432"/>
      <c r="CH8476" s="432"/>
      <c r="CL8476" s="174"/>
    </row>
    <row r="8477" spans="29:90" s="168" customFormat="1" x14ac:dyDescent="0.25">
      <c r="AC8477" s="175"/>
      <c r="AD8477" s="175"/>
      <c r="AE8477" s="175"/>
      <c r="AF8477" s="175"/>
      <c r="AG8477" s="175"/>
      <c r="AH8477" s="176"/>
      <c r="AM8477" s="6"/>
      <c r="AN8477" s="6"/>
      <c r="AO8477" s="6"/>
      <c r="AP8477" s="6"/>
      <c r="AQ8477" s="6"/>
      <c r="AR8477" s="6"/>
      <c r="AS8477" s="6"/>
      <c r="AT8477" s="6"/>
      <c r="AU8477" s="6"/>
      <c r="AV8477" s="6"/>
      <c r="AW8477" s="6"/>
      <c r="AX8477" s="6"/>
      <c r="AY8477" s="172"/>
      <c r="AZ8477" s="172"/>
      <c r="BA8477" s="172"/>
      <c r="BB8477" s="6"/>
      <c r="BC8477" s="6"/>
      <c r="BD8477" s="6"/>
      <c r="BE8477" s="6"/>
      <c r="BF8477" s="6"/>
      <c r="BG8477" s="172"/>
      <c r="BH8477" s="172"/>
      <c r="BI8477" s="172"/>
      <c r="BJ8477" s="6"/>
      <c r="BK8477" s="6"/>
      <c r="BL8477" s="6"/>
      <c r="BM8477" s="6"/>
      <c r="BN8477" s="6"/>
      <c r="BO8477" s="6"/>
      <c r="BP8477" s="6"/>
      <c r="BQ8477" s="6"/>
      <c r="BR8477" s="6"/>
      <c r="BS8477" s="6"/>
      <c r="BT8477" s="6"/>
      <c r="CG8477" s="432"/>
      <c r="CH8477" s="432"/>
      <c r="CL8477" s="174"/>
    </row>
    <row r="8478" spans="29:90" s="168" customFormat="1" x14ac:dyDescent="0.25">
      <c r="AC8478" s="175"/>
      <c r="AD8478" s="175"/>
      <c r="AE8478" s="175"/>
      <c r="AF8478" s="175"/>
      <c r="AG8478" s="175"/>
      <c r="AH8478" s="176"/>
      <c r="AM8478" s="6"/>
      <c r="AN8478" s="6"/>
      <c r="AO8478" s="6"/>
      <c r="AP8478" s="6"/>
      <c r="AQ8478" s="6"/>
      <c r="AR8478" s="6"/>
      <c r="AS8478" s="6"/>
      <c r="AT8478" s="6"/>
      <c r="AU8478" s="6"/>
      <c r="AV8478" s="6"/>
      <c r="AW8478" s="6"/>
      <c r="AX8478" s="6"/>
      <c r="AY8478" s="172"/>
      <c r="AZ8478" s="172"/>
      <c r="BA8478" s="172"/>
      <c r="BB8478" s="6"/>
      <c r="BC8478" s="6"/>
      <c r="BD8478" s="6"/>
      <c r="BE8478" s="6"/>
      <c r="BF8478" s="6"/>
      <c r="BG8478" s="172"/>
      <c r="BH8478" s="172"/>
      <c r="BI8478" s="172"/>
      <c r="BJ8478" s="6"/>
      <c r="BK8478" s="6"/>
      <c r="BL8478" s="6"/>
      <c r="BM8478" s="6"/>
      <c r="BN8478" s="6"/>
      <c r="BO8478" s="6"/>
      <c r="BP8478" s="6"/>
      <c r="BQ8478" s="6"/>
      <c r="BR8478" s="6"/>
      <c r="BS8478" s="6"/>
      <c r="BT8478" s="6"/>
      <c r="CG8478" s="432"/>
      <c r="CH8478" s="432"/>
      <c r="CL8478" s="174"/>
    </row>
    <row r="8479" spans="29:90" s="168" customFormat="1" x14ac:dyDescent="0.25">
      <c r="AC8479" s="175"/>
      <c r="AD8479" s="175"/>
      <c r="AE8479" s="175"/>
      <c r="AF8479" s="175"/>
      <c r="AG8479" s="175"/>
      <c r="AH8479" s="176"/>
      <c r="AM8479" s="6"/>
      <c r="AN8479" s="6"/>
      <c r="AO8479" s="6"/>
      <c r="AP8479" s="6"/>
      <c r="AQ8479" s="6"/>
      <c r="AR8479" s="6"/>
      <c r="AS8479" s="6"/>
      <c r="AT8479" s="6"/>
      <c r="AU8479" s="6"/>
      <c r="AV8479" s="6"/>
      <c r="AW8479" s="6"/>
      <c r="AX8479" s="6"/>
      <c r="AY8479" s="172"/>
      <c r="AZ8479" s="172"/>
      <c r="BA8479" s="172"/>
      <c r="BB8479" s="6"/>
      <c r="BC8479" s="6"/>
      <c r="BD8479" s="6"/>
      <c r="BE8479" s="6"/>
      <c r="BF8479" s="6"/>
      <c r="BG8479" s="172"/>
      <c r="BH8479" s="172"/>
      <c r="BI8479" s="172"/>
      <c r="BJ8479" s="6"/>
      <c r="BK8479" s="6"/>
      <c r="BL8479" s="6"/>
      <c r="BM8479" s="6"/>
      <c r="BN8479" s="6"/>
      <c r="BO8479" s="6"/>
      <c r="BP8479" s="6"/>
      <c r="BQ8479" s="6"/>
      <c r="BR8479" s="6"/>
      <c r="BS8479" s="6"/>
      <c r="BT8479" s="6"/>
      <c r="CG8479" s="432"/>
      <c r="CH8479" s="432"/>
      <c r="CL8479" s="174"/>
    </row>
    <row r="8480" spans="29:90" s="168" customFormat="1" x14ac:dyDescent="0.25">
      <c r="AC8480" s="175"/>
      <c r="AD8480" s="175"/>
      <c r="AE8480" s="175"/>
      <c r="AF8480" s="175"/>
      <c r="AG8480" s="175"/>
      <c r="AH8480" s="176"/>
      <c r="AM8480" s="6"/>
      <c r="AN8480" s="6"/>
      <c r="AO8480" s="6"/>
      <c r="AP8480" s="6"/>
      <c r="AQ8480" s="6"/>
      <c r="AR8480" s="6"/>
      <c r="AS8480" s="6"/>
      <c r="AT8480" s="6"/>
      <c r="AU8480" s="6"/>
      <c r="AV8480" s="6"/>
      <c r="AW8480" s="6"/>
      <c r="AX8480" s="6"/>
      <c r="AY8480" s="172"/>
      <c r="AZ8480" s="172"/>
      <c r="BA8480" s="172"/>
      <c r="BB8480" s="6"/>
      <c r="BC8480" s="6"/>
      <c r="BD8480" s="6"/>
      <c r="BE8480" s="6"/>
      <c r="BF8480" s="6"/>
      <c r="BG8480" s="172"/>
      <c r="BH8480" s="172"/>
      <c r="BI8480" s="172"/>
      <c r="BJ8480" s="6"/>
      <c r="BK8480" s="6"/>
      <c r="BL8480" s="6"/>
      <c r="BM8480" s="6"/>
      <c r="BN8480" s="6"/>
      <c r="BO8480" s="6"/>
      <c r="BP8480" s="6"/>
      <c r="BQ8480" s="6"/>
      <c r="BR8480" s="6"/>
      <c r="BS8480" s="6"/>
      <c r="BT8480" s="6"/>
      <c r="CG8480" s="432"/>
      <c r="CH8480" s="432"/>
      <c r="CL8480" s="174"/>
    </row>
    <row r="8481" spans="29:90" s="168" customFormat="1" x14ac:dyDescent="0.25">
      <c r="AC8481" s="175"/>
      <c r="AD8481" s="175"/>
      <c r="AE8481" s="175"/>
      <c r="AF8481" s="175"/>
      <c r="AG8481" s="175"/>
      <c r="AH8481" s="176"/>
      <c r="AM8481" s="6"/>
      <c r="AN8481" s="6"/>
      <c r="AO8481" s="6"/>
      <c r="AP8481" s="6"/>
      <c r="AQ8481" s="6"/>
      <c r="AR8481" s="6"/>
      <c r="AS8481" s="6"/>
      <c r="AT8481" s="6"/>
      <c r="AU8481" s="6"/>
      <c r="AV8481" s="6"/>
      <c r="AW8481" s="6"/>
      <c r="AX8481" s="6"/>
      <c r="AY8481" s="172"/>
      <c r="AZ8481" s="172"/>
      <c r="BA8481" s="172"/>
      <c r="BB8481" s="6"/>
      <c r="BC8481" s="6"/>
      <c r="BD8481" s="6"/>
      <c r="BE8481" s="6"/>
      <c r="BF8481" s="6"/>
      <c r="BG8481" s="172"/>
      <c r="BH8481" s="172"/>
      <c r="BI8481" s="172"/>
      <c r="BJ8481" s="6"/>
      <c r="BK8481" s="6"/>
      <c r="BL8481" s="6"/>
      <c r="BM8481" s="6"/>
      <c r="BN8481" s="6"/>
      <c r="BO8481" s="6"/>
      <c r="BP8481" s="6"/>
      <c r="BQ8481" s="6"/>
      <c r="BR8481" s="6"/>
      <c r="BS8481" s="6"/>
      <c r="BT8481" s="6"/>
      <c r="CG8481" s="432"/>
      <c r="CH8481" s="432"/>
      <c r="CL8481" s="174"/>
    </row>
    <row r="8482" spans="29:90" s="168" customFormat="1" x14ac:dyDescent="0.25">
      <c r="AC8482" s="175"/>
      <c r="AD8482" s="175"/>
      <c r="AE8482" s="175"/>
      <c r="AF8482" s="175"/>
      <c r="AG8482" s="175"/>
      <c r="AH8482" s="176"/>
      <c r="AM8482" s="6"/>
      <c r="AN8482" s="6"/>
      <c r="AO8482" s="6"/>
      <c r="AP8482" s="6"/>
      <c r="AQ8482" s="6"/>
      <c r="AR8482" s="6"/>
      <c r="AS8482" s="6"/>
      <c r="AT8482" s="6"/>
      <c r="AU8482" s="6"/>
      <c r="AV8482" s="6"/>
      <c r="AW8482" s="6"/>
      <c r="AX8482" s="6"/>
      <c r="AY8482" s="172"/>
      <c r="AZ8482" s="172"/>
      <c r="BA8482" s="172"/>
      <c r="BB8482" s="6"/>
      <c r="BC8482" s="6"/>
      <c r="BD8482" s="6"/>
      <c r="BE8482" s="6"/>
      <c r="BF8482" s="6"/>
      <c r="BG8482" s="172"/>
      <c r="BH8482" s="172"/>
      <c r="BI8482" s="172"/>
      <c r="BJ8482" s="6"/>
      <c r="BK8482" s="6"/>
      <c r="BL8482" s="6"/>
      <c r="BM8482" s="6"/>
      <c r="BN8482" s="6"/>
      <c r="BO8482" s="6"/>
      <c r="BP8482" s="6"/>
      <c r="BQ8482" s="6"/>
      <c r="BR8482" s="6"/>
      <c r="BS8482" s="6"/>
      <c r="BT8482" s="6"/>
      <c r="CG8482" s="432"/>
      <c r="CH8482" s="432"/>
      <c r="CL8482" s="174"/>
    </row>
    <row r="8483" spans="29:90" s="168" customFormat="1" x14ac:dyDescent="0.25">
      <c r="AC8483" s="175"/>
      <c r="AD8483" s="175"/>
      <c r="AE8483" s="175"/>
      <c r="AF8483" s="175"/>
      <c r="AG8483" s="175"/>
      <c r="AH8483" s="176"/>
      <c r="AM8483" s="6"/>
      <c r="AN8483" s="6"/>
      <c r="AO8483" s="6"/>
      <c r="AP8483" s="6"/>
      <c r="AQ8483" s="6"/>
      <c r="AR8483" s="6"/>
      <c r="AS8483" s="6"/>
      <c r="AT8483" s="6"/>
      <c r="AU8483" s="6"/>
      <c r="AV8483" s="6"/>
      <c r="AW8483" s="6"/>
      <c r="AX8483" s="6"/>
      <c r="AY8483" s="172"/>
      <c r="AZ8483" s="172"/>
      <c r="BA8483" s="172"/>
      <c r="BB8483" s="6"/>
      <c r="BC8483" s="6"/>
      <c r="BD8483" s="6"/>
      <c r="BE8483" s="6"/>
      <c r="BF8483" s="6"/>
      <c r="BG8483" s="172"/>
      <c r="BH8483" s="172"/>
      <c r="BI8483" s="172"/>
      <c r="BJ8483" s="6"/>
      <c r="BK8483" s="6"/>
      <c r="BL8483" s="6"/>
      <c r="BM8483" s="6"/>
      <c r="BN8483" s="6"/>
      <c r="BO8483" s="6"/>
      <c r="BP8483" s="6"/>
      <c r="BQ8483" s="6"/>
      <c r="BR8483" s="6"/>
      <c r="BS8483" s="6"/>
      <c r="BT8483" s="6"/>
      <c r="CG8483" s="432"/>
      <c r="CH8483" s="432"/>
      <c r="CL8483" s="174"/>
    </row>
    <row r="8484" spans="29:90" s="168" customFormat="1" x14ac:dyDescent="0.25">
      <c r="AC8484" s="175"/>
      <c r="AD8484" s="175"/>
      <c r="AE8484" s="175"/>
      <c r="AF8484" s="175"/>
      <c r="AG8484" s="175"/>
      <c r="AH8484" s="176"/>
      <c r="AM8484" s="6"/>
      <c r="AN8484" s="6"/>
      <c r="AO8484" s="6"/>
      <c r="AP8484" s="6"/>
      <c r="AQ8484" s="6"/>
      <c r="AR8484" s="6"/>
      <c r="AS8484" s="6"/>
      <c r="AT8484" s="6"/>
      <c r="AU8484" s="6"/>
      <c r="AV8484" s="6"/>
      <c r="AW8484" s="6"/>
      <c r="AX8484" s="6"/>
      <c r="AY8484" s="172"/>
      <c r="AZ8484" s="172"/>
      <c r="BA8484" s="172"/>
      <c r="BB8484" s="6"/>
      <c r="BC8484" s="6"/>
      <c r="BD8484" s="6"/>
      <c r="BE8484" s="6"/>
      <c r="BF8484" s="6"/>
      <c r="BG8484" s="172"/>
      <c r="BH8484" s="172"/>
      <c r="BI8484" s="172"/>
      <c r="BJ8484" s="6"/>
      <c r="BK8484" s="6"/>
      <c r="BL8484" s="6"/>
      <c r="BM8484" s="6"/>
      <c r="BN8484" s="6"/>
      <c r="BO8484" s="6"/>
      <c r="BP8484" s="6"/>
      <c r="BQ8484" s="6"/>
      <c r="BR8484" s="6"/>
      <c r="BS8484" s="6"/>
      <c r="BT8484" s="6"/>
      <c r="CG8484" s="432"/>
      <c r="CH8484" s="432"/>
      <c r="CL8484" s="174"/>
    </row>
    <row r="8485" spans="29:90" s="168" customFormat="1" x14ac:dyDescent="0.25">
      <c r="AC8485" s="175"/>
      <c r="AD8485" s="175"/>
      <c r="AE8485" s="175"/>
      <c r="AF8485" s="175"/>
      <c r="AG8485" s="175"/>
      <c r="AH8485" s="176"/>
      <c r="AM8485" s="6"/>
      <c r="AN8485" s="6"/>
      <c r="AO8485" s="6"/>
      <c r="AP8485" s="6"/>
      <c r="AQ8485" s="6"/>
      <c r="AR8485" s="6"/>
      <c r="AS8485" s="6"/>
      <c r="AT8485" s="6"/>
      <c r="AU8485" s="6"/>
      <c r="AV8485" s="6"/>
      <c r="AW8485" s="6"/>
      <c r="AX8485" s="6"/>
      <c r="AY8485" s="172"/>
      <c r="AZ8485" s="172"/>
      <c r="BA8485" s="172"/>
      <c r="BB8485" s="6"/>
      <c r="BC8485" s="6"/>
      <c r="BD8485" s="6"/>
      <c r="BE8485" s="6"/>
      <c r="BF8485" s="6"/>
      <c r="BG8485" s="172"/>
      <c r="BH8485" s="172"/>
      <c r="BI8485" s="172"/>
      <c r="BJ8485" s="6"/>
      <c r="BK8485" s="6"/>
      <c r="BL8485" s="6"/>
      <c r="BM8485" s="6"/>
      <c r="BN8485" s="6"/>
      <c r="BO8485" s="6"/>
      <c r="BP8485" s="6"/>
      <c r="BQ8485" s="6"/>
      <c r="BR8485" s="6"/>
      <c r="BS8485" s="6"/>
      <c r="BT8485" s="6"/>
      <c r="CG8485" s="432"/>
      <c r="CH8485" s="432"/>
      <c r="CL8485" s="174"/>
    </row>
    <row r="8486" spans="29:90" s="168" customFormat="1" x14ac:dyDescent="0.25">
      <c r="AC8486" s="175"/>
      <c r="AD8486" s="175"/>
      <c r="AE8486" s="175"/>
      <c r="AF8486" s="175"/>
      <c r="AG8486" s="175"/>
      <c r="AH8486" s="176"/>
      <c r="AM8486" s="6"/>
      <c r="AN8486" s="6"/>
      <c r="AO8486" s="6"/>
      <c r="AP8486" s="6"/>
      <c r="AQ8486" s="6"/>
      <c r="AR8486" s="6"/>
      <c r="AS8486" s="6"/>
      <c r="AT8486" s="6"/>
      <c r="AU8486" s="6"/>
      <c r="AV8486" s="6"/>
      <c r="AW8486" s="6"/>
      <c r="AX8486" s="6"/>
      <c r="AY8486" s="172"/>
      <c r="AZ8486" s="172"/>
      <c r="BA8486" s="172"/>
      <c r="BB8486" s="6"/>
      <c r="BC8486" s="6"/>
      <c r="BD8486" s="6"/>
      <c r="BE8486" s="6"/>
      <c r="BF8486" s="6"/>
      <c r="BG8486" s="172"/>
      <c r="BH8486" s="172"/>
      <c r="BI8486" s="172"/>
      <c r="BJ8486" s="6"/>
      <c r="BK8486" s="6"/>
      <c r="BL8486" s="6"/>
      <c r="BM8486" s="6"/>
      <c r="BN8486" s="6"/>
      <c r="BO8486" s="6"/>
      <c r="BP8486" s="6"/>
      <c r="BQ8486" s="6"/>
      <c r="BR8486" s="6"/>
      <c r="BS8486" s="6"/>
      <c r="BT8486" s="6"/>
      <c r="CG8486" s="432"/>
      <c r="CH8486" s="432"/>
      <c r="CL8486" s="174"/>
    </row>
    <row r="8487" spans="29:90" s="168" customFormat="1" x14ac:dyDescent="0.25">
      <c r="AC8487" s="175"/>
      <c r="AD8487" s="175"/>
      <c r="AE8487" s="175"/>
      <c r="AF8487" s="175"/>
      <c r="AG8487" s="175"/>
      <c r="AH8487" s="176"/>
      <c r="AM8487" s="6"/>
      <c r="AN8487" s="6"/>
      <c r="AO8487" s="6"/>
      <c r="AP8487" s="6"/>
      <c r="AQ8487" s="6"/>
      <c r="AR8487" s="6"/>
      <c r="AS8487" s="6"/>
      <c r="AT8487" s="6"/>
      <c r="AU8487" s="6"/>
      <c r="AV8487" s="6"/>
      <c r="AW8487" s="6"/>
      <c r="AX8487" s="6"/>
      <c r="AY8487" s="172"/>
      <c r="AZ8487" s="172"/>
      <c r="BA8487" s="172"/>
      <c r="BB8487" s="6"/>
      <c r="BC8487" s="6"/>
      <c r="BD8487" s="6"/>
      <c r="BE8487" s="6"/>
      <c r="BF8487" s="6"/>
      <c r="BG8487" s="172"/>
      <c r="BH8487" s="172"/>
      <c r="BI8487" s="172"/>
      <c r="BJ8487" s="6"/>
      <c r="BK8487" s="6"/>
      <c r="BL8487" s="6"/>
      <c r="BM8487" s="6"/>
      <c r="BN8487" s="6"/>
      <c r="BO8487" s="6"/>
      <c r="BP8487" s="6"/>
      <c r="BQ8487" s="6"/>
      <c r="BR8487" s="6"/>
      <c r="BS8487" s="6"/>
      <c r="BT8487" s="6"/>
      <c r="CG8487" s="432"/>
      <c r="CH8487" s="432"/>
      <c r="CL8487" s="174"/>
    </row>
    <row r="8488" spans="29:90" s="168" customFormat="1" x14ac:dyDescent="0.25">
      <c r="AC8488" s="175"/>
      <c r="AD8488" s="175"/>
      <c r="AE8488" s="175"/>
      <c r="AF8488" s="175"/>
      <c r="AG8488" s="175"/>
      <c r="AH8488" s="176"/>
      <c r="AM8488" s="6"/>
      <c r="AN8488" s="6"/>
      <c r="AO8488" s="6"/>
      <c r="AP8488" s="6"/>
      <c r="AQ8488" s="6"/>
      <c r="AR8488" s="6"/>
      <c r="AS8488" s="6"/>
      <c r="AT8488" s="6"/>
      <c r="AU8488" s="6"/>
      <c r="AV8488" s="6"/>
      <c r="AW8488" s="6"/>
      <c r="AX8488" s="6"/>
      <c r="AY8488" s="172"/>
      <c r="AZ8488" s="172"/>
      <c r="BA8488" s="172"/>
      <c r="BB8488" s="6"/>
      <c r="BC8488" s="6"/>
      <c r="BD8488" s="6"/>
      <c r="BE8488" s="6"/>
      <c r="BF8488" s="6"/>
      <c r="BG8488" s="172"/>
      <c r="BH8488" s="172"/>
      <c r="BI8488" s="172"/>
      <c r="BJ8488" s="6"/>
      <c r="BK8488" s="6"/>
      <c r="BL8488" s="6"/>
      <c r="BM8488" s="6"/>
      <c r="BN8488" s="6"/>
      <c r="BO8488" s="6"/>
      <c r="BP8488" s="6"/>
      <c r="BQ8488" s="6"/>
      <c r="BR8488" s="6"/>
      <c r="BS8488" s="6"/>
      <c r="BT8488" s="6"/>
      <c r="CG8488" s="432"/>
      <c r="CH8488" s="432"/>
      <c r="CL8488" s="174"/>
    </row>
    <row r="8489" spans="29:90" s="168" customFormat="1" x14ac:dyDescent="0.25">
      <c r="AC8489" s="175"/>
      <c r="AD8489" s="175"/>
      <c r="AE8489" s="175"/>
      <c r="AF8489" s="175"/>
      <c r="AG8489" s="175"/>
      <c r="AH8489" s="176"/>
      <c r="AM8489" s="6"/>
      <c r="AN8489" s="6"/>
      <c r="AO8489" s="6"/>
      <c r="AP8489" s="6"/>
      <c r="AQ8489" s="6"/>
      <c r="AR8489" s="6"/>
      <c r="AS8489" s="6"/>
      <c r="AT8489" s="6"/>
      <c r="AU8489" s="6"/>
      <c r="AV8489" s="6"/>
      <c r="AW8489" s="6"/>
      <c r="AX8489" s="6"/>
      <c r="AY8489" s="172"/>
      <c r="AZ8489" s="172"/>
      <c r="BA8489" s="172"/>
      <c r="BB8489" s="6"/>
      <c r="BC8489" s="6"/>
      <c r="BD8489" s="6"/>
      <c r="BE8489" s="6"/>
      <c r="BF8489" s="6"/>
      <c r="BG8489" s="172"/>
      <c r="BH8489" s="172"/>
      <c r="BI8489" s="172"/>
      <c r="BJ8489" s="6"/>
      <c r="BK8489" s="6"/>
      <c r="BL8489" s="6"/>
      <c r="BM8489" s="6"/>
      <c r="BN8489" s="6"/>
      <c r="BO8489" s="6"/>
      <c r="BP8489" s="6"/>
      <c r="BQ8489" s="6"/>
      <c r="BR8489" s="6"/>
      <c r="BS8489" s="6"/>
      <c r="BT8489" s="6"/>
      <c r="CG8489" s="432"/>
      <c r="CH8489" s="432"/>
      <c r="CL8489" s="174"/>
    </row>
    <row r="8490" spans="29:90" s="168" customFormat="1" x14ac:dyDescent="0.25">
      <c r="AC8490" s="175"/>
      <c r="AD8490" s="175"/>
      <c r="AE8490" s="175"/>
      <c r="AF8490" s="175"/>
      <c r="AG8490" s="175"/>
      <c r="AH8490" s="176"/>
      <c r="AM8490" s="6"/>
      <c r="AN8490" s="6"/>
      <c r="AO8490" s="6"/>
      <c r="AP8490" s="6"/>
      <c r="AQ8490" s="6"/>
      <c r="AR8490" s="6"/>
      <c r="AS8490" s="6"/>
      <c r="AT8490" s="6"/>
      <c r="AU8490" s="6"/>
      <c r="AV8490" s="6"/>
      <c r="AW8490" s="6"/>
      <c r="AX8490" s="6"/>
      <c r="AY8490" s="172"/>
      <c r="AZ8490" s="172"/>
      <c r="BA8490" s="172"/>
      <c r="BB8490" s="6"/>
      <c r="BC8490" s="6"/>
      <c r="BD8490" s="6"/>
      <c r="BE8490" s="6"/>
      <c r="BF8490" s="6"/>
      <c r="BG8490" s="172"/>
      <c r="BH8490" s="172"/>
      <c r="BI8490" s="172"/>
      <c r="BJ8490" s="6"/>
      <c r="BK8490" s="6"/>
      <c r="BL8490" s="6"/>
      <c r="BM8490" s="6"/>
      <c r="BN8490" s="6"/>
      <c r="BO8490" s="6"/>
      <c r="BP8490" s="6"/>
      <c r="BQ8490" s="6"/>
      <c r="BR8490" s="6"/>
      <c r="BS8490" s="6"/>
      <c r="BT8490" s="6"/>
      <c r="CG8490" s="432"/>
      <c r="CH8490" s="432"/>
      <c r="CL8490" s="174"/>
    </row>
    <row r="8491" spans="29:90" s="168" customFormat="1" x14ac:dyDescent="0.25">
      <c r="AC8491" s="175"/>
      <c r="AD8491" s="175"/>
      <c r="AE8491" s="175"/>
      <c r="AF8491" s="175"/>
      <c r="AG8491" s="175"/>
      <c r="AH8491" s="176"/>
      <c r="AM8491" s="6"/>
      <c r="AN8491" s="6"/>
      <c r="AO8491" s="6"/>
      <c r="AP8491" s="6"/>
      <c r="AQ8491" s="6"/>
      <c r="AR8491" s="6"/>
      <c r="AS8491" s="6"/>
      <c r="AT8491" s="6"/>
      <c r="AU8491" s="6"/>
      <c r="AV8491" s="6"/>
      <c r="AW8491" s="6"/>
      <c r="AX8491" s="6"/>
      <c r="AY8491" s="172"/>
      <c r="AZ8491" s="172"/>
      <c r="BA8491" s="172"/>
      <c r="BB8491" s="6"/>
      <c r="BC8491" s="6"/>
      <c r="BD8491" s="6"/>
      <c r="BE8491" s="6"/>
      <c r="BF8491" s="6"/>
      <c r="BG8491" s="172"/>
      <c r="BH8491" s="172"/>
      <c r="BI8491" s="172"/>
      <c r="BJ8491" s="6"/>
      <c r="BK8491" s="6"/>
      <c r="BL8491" s="6"/>
      <c r="BM8491" s="6"/>
      <c r="BN8491" s="6"/>
      <c r="BO8491" s="6"/>
      <c r="BP8491" s="6"/>
      <c r="BQ8491" s="6"/>
      <c r="BR8491" s="6"/>
      <c r="BS8491" s="6"/>
      <c r="BT8491" s="6"/>
      <c r="CG8491" s="432"/>
      <c r="CH8491" s="432"/>
      <c r="CL8491" s="174"/>
    </row>
    <row r="8492" spans="29:90" s="168" customFormat="1" x14ac:dyDescent="0.25">
      <c r="AC8492" s="175"/>
      <c r="AD8492" s="175"/>
      <c r="AE8492" s="175"/>
      <c r="AF8492" s="175"/>
      <c r="AG8492" s="175"/>
      <c r="AH8492" s="176"/>
      <c r="AM8492" s="6"/>
      <c r="AN8492" s="6"/>
      <c r="AO8492" s="6"/>
      <c r="AP8492" s="6"/>
      <c r="AQ8492" s="6"/>
      <c r="AR8492" s="6"/>
      <c r="AS8492" s="6"/>
      <c r="AT8492" s="6"/>
      <c r="AU8492" s="6"/>
      <c r="AV8492" s="6"/>
      <c r="AW8492" s="6"/>
      <c r="AX8492" s="6"/>
      <c r="AY8492" s="172"/>
      <c r="AZ8492" s="172"/>
      <c r="BA8492" s="172"/>
      <c r="BB8492" s="6"/>
      <c r="BC8492" s="6"/>
      <c r="BD8492" s="6"/>
      <c r="BE8492" s="6"/>
      <c r="BF8492" s="6"/>
      <c r="BG8492" s="172"/>
      <c r="BH8492" s="172"/>
      <c r="BI8492" s="172"/>
      <c r="BJ8492" s="6"/>
      <c r="BK8492" s="6"/>
      <c r="BL8492" s="6"/>
      <c r="BM8492" s="6"/>
      <c r="BN8492" s="6"/>
      <c r="BO8492" s="6"/>
      <c r="BP8492" s="6"/>
      <c r="BQ8492" s="6"/>
      <c r="BR8492" s="6"/>
      <c r="BS8492" s="6"/>
      <c r="BT8492" s="6"/>
      <c r="CG8492" s="432"/>
      <c r="CH8492" s="432"/>
      <c r="CL8492" s="174"/>
    </row>
    <row r="8493" spans="29:90" s="168" customFormat="1" x14ac:dyDescent="0.25">
      <c r="AC8493" s="175"/>
      <c r="AD8493" s="175"/>
      <c r="AE8493" s="175"/>
      <c r="AF8493" s="175"/>
      <c r="AG8493" s="175"/>
      <c r="AH8493" s="176"/>
      <c r="AM8493" s="6"/>
      <c r="AN8493" s="6"/>
      <c r="AO8493" s="6"/>
      <c r="AP8493" s="6"/>
      <c r="AQ8493" s="6"/>
      <c r="AR8493" s="6"/>
      <c r="AS8493" s="6"/>
      <c r="AT8493" s="6"/>
      <c r="AU8493" s="6"/>
      <c r="AV8493" s="6"/>
      <c r="AW8493" s="6"/>
      <c r="AX8493" s="6"/>
      <c r="AY8493" s="172"/>
      <c r="AZ8493" s="172"/>
      <c r="BA8493" s="172"/>
      <c r="BB8493" s="6"/>
      <c r="BC8493" s="6"/>
      <c r="BD8493" s="6"/>
      <c r="BE8493" s="6"/>
      <c r="BF8493" s="6"/>
      <c r="BG8493" s="172"/>
      <c r="BH8493" s="172"/>
      <c r="BI8493" s="172"/>
      <c r="BJ8493" s="6"/>
      <c r="BK8493" s="6"/>
      <c r="BL8493" s="6"/>
      <c r="BM8493" s="6"/>
      <c r="BN8493" s="6"/>
      <c r="BO8493" s="6"/>
      <c r="BP8493" s="6"/>
      <c r="BQ8493" s="6"/>
      <c r="BR8493" s="6"/>
      <c r="BS8493" s="6"/>
      <c r="BT8493" s="6"/>
      <c r="CG8493" s="432"/>
      <c r="CH8493" s="432"/>
      <c r="CL8493" s="174"/>
    </row>
    <row r="8494" spans="29:90" s="168" customFormat="1" x14ac:dyDescent="0.25">
      <c r="AC8494" s="175"/>
      <c r="AD8494" s="175"/>
      <c r="AE8494" s="175"/>
      <c r="AF8494" s="175"/>
      <c r="AG8494" s="175"/>
      <c r="AH8494" s="176"/>
      <c r="AM8494" s="6"/>
      <c r="AN8494" s="6"/>
      <c r="AO8494" s="6"/>
      <c r="AP8494" s="6"/>
      <c r="AQ8494" s="6"/>
      <c r="AR8494" s="6"/>
      <c r="AS8494" s="6"/>
      <c r="AT8494" s="6"/>
      <c r="AU8494" s="6"/>
      <c r="AV8494" s="6"/>
      <c r="AW8494" s="6"/>
      <c r="AX8494" s="6"/>
      <c r="AY8494" s="172"/>
      <c r="AZ8494" s="172"/>
      <c r="BA8494" s="172"/>
      <c r="BB8494" s="6"/>
      <c r="BC8494" s="6"/>
      <c r="BD8494" s="6"/>
      <c r="BE8494" s="6"/>
      <c r="BF8494" s="6"/>
      <c r="BG8494" s="172"/>
      <c r="BH8494" s="172"/>
      <c r="BI8494" s="172"/>
      <c r="BJ8494" s="6"/>
      <c r="BK8494" s="6"/>
      <c r="BL8494" s="6"/>
      <c r="BM8494" s="6"/>
      <c r="BN8494" s="6"/>
      <c r="BO8494" s="6"/>
      <c r="BP8494" s="6"/>
      <c r="BQ8494" s="6"/>
      <c r="BR8494" s="6"/>
      <c r="BS8494" s="6"/>
      <c r="BT8494" s="6"/>
      <c r="CG8494" s="432"/>
      <c r="CH8494" s="432"/>
      <c r="CL8494" s="174"/>
    </row>
    <row r="8495" spans="29:90" s="168" customFormat="1" x14ac:dyDescent="0.25">
      <c r="AC8495" s="175"/>
      <c r="AD8495" s="175"/>
      <c r="AE8495" s="175"/>
      <c r="AF8495" s="175"/>
      <c r="AG8495" s="175"/>
      <c r="AH8495" s="176"/>
      <c r="AM8495" s="6"/>
      <c r="AN8495" s="6"/>
      <c r="AO8495" s="6"/>
      <c r="AP8495" s="6"/>
      <c r="AQ8495" s="6"/>
      <c r="AR8495" s="6"/>
      <c r="AS8495" s="6"/>
      <c r="AT8495" s="6"/>
      <c r="AU8495" s="6"/>
      <c r="AV8495" s="6"/>
      <c r="AW8495" s="6"/>
      <c r="AX8495" s="6"/>
      <c r="AY8495" s="172"/>
      <c r="AZ8495" s="172"/>
      <c r="BA8495" s="172"/>
      <c r="BB8495" s="6"/>
      <c r="BC8495" s="6"/>
      <c r="BD8495" s="6"/>
      <c r="BE8495" s="6"/>
      <c r="BF8495" s="6"/>
      <c r="BG8495" s="172"/>
      <c r="BH8495" s="172"/>
      <c r="BI8495" s="172"/>
      <c r="BJ8495" s="6"/>
      <c r="BK8495" s="6"/>
      <c r="BL8495" s="6"/>
      <c r="BM8495" s="6"/>
      <c r="BN8495" s="6"/>
      <c r="BO8495" s="6"/>
      <c r="BP8495" s="6"/>
      <c r="BQ8495" s="6"/>
      <c r="BR8495" s="6"/>
      <c r="BS8495" s="6"/>
      <c r="BT8495" s="6"/>
      <c r="CG8495" s="432"/>
      <c r="CH8495" s="432"/>
      <c r="CL8495" s="174"/>
    </row>
    <row r="8496" spans="29:90" s="168" customFormat="1" x14ac:dyDescent="0.25">
      <c r="AC8496" s="175"/>
      <c r="AD8496" s="175"/>
      <c r="AE8496" s="175"/>
      <c r="AF8496" s="175"/>
      <c r="AG8496" s="175"/>
      <c r="AH8496" s="176"/>
      <c r="AM8496" s="6"/>
      <c r="AN8496" s="6"/>
      <c r="AO8496" s="6"/>
      <c r="AP8496" s="6"/>
      <c r="AQ8496" s="6"/>
      <c r="AR8496" s="6"/>
      <c r="AS8496" s="6"/>
      <c r="AT8496" s="6"/>
      <c r="AU8496" s="6"/>
      <c r="AV8496" s="6"/>
      <c r="AW8496" s="6"/>
      <c r="AX8496" s="6"/>
      <c r="AY8496" s="172"/>
      <c r="AZ8496" s="172"/>
      <c r="BA8496" s="172"/>
      <c r="BB8496" s="6"/>
      <c r="BC8496" s="6"/>
      <c r="BD8496" s="6"/>
      <c r="BE8496" s="6"/>
      <c r="BF8496" s="6"/>
      <c r="BG8496" s="172"/>
      <c r="BH8496" s="172"/>
      <c r="BI8496" s="172"/>
      <c r="BJ8496" s="6"/>
      <c r="BK8496" s="6"/>
      <c r="BL8496" s="6"/>
      <c r="BM8496" s="6"/>
      <c r="BN8496" s="6"/>
      <c r="BO8496" s="6"/>
      <c r="BP8496" s="6"/>
      <c r="BQ8496" s="6"/>
      <c r="BR8496" s="6"/>
      <c r="BS8496" s="6"/>
      <c r="BT8496" s="6"/>
      <c r="CG8496" s="432"/>
      <c r="CH8496" s="432"/>
      <c r="CL8496" s="174"/>
    </row>
    <row r="8497" spans="29:90" s="168" customFormat="1" x14ac:dyDescent="0.25">
      <c r="AC8497" s="175"/>
      <c r="AD8497" s="175"/>
      <c r="AE8497" s="175"/>
      <c r="AF8497" s="175"/>
      <c r="AG8497" s="175"/>
      <c r="AH8497" s="176"/>
      <c r="AM8497" s="6"/>
      <c r="AN8497" s="6"/>
      <c r="AO8497" s="6"/>
      <c r="AP8497" s="6"/>
      <c r="AQ8497" s="6"/>
      <c r="AR8497" s="6"/>
      <c r="AS8497" s="6"/>
      <c r="AT8497" s="6"/>
      <c r="AU8497" s="6"/>
      <c r="AV8497" s="6"/>
      <c r="AW8497" s="6"/>
      <c r="AX8497" s="6"/>
      <c r="AY8497" s="172"/>
      <c r="AZ8497" s="172"/>
      <c r="BA8497" s="172"/>
      <c r="BB8497" s="6"/>
      <c r="BC8497" s="6"/>
      <c r="BD8497" s="6"/>
      <c r="BE8497" s="6"/>
      <c r="BF8497" s="6"/>
      <c r="BG8497" s="172"/>
      <c r="BH8497" s="172"/>
      <c r="BI8497" s="172"/>
      <c r="BJ8497" s="6"/>
      <c r="BK8497" s="6"/>
      <c r="BL8497" s="6"/>
      <c r="BM8497" s="6"/>
      <c r="BN8497" s="6"/>
      <c r="BO8497" s="6"/>
      <c r="BP8497" s="6"/>
      <c r="BQ8497" s="6"/>
      <c r="BR8497" s="6"/>
      <c r="BS8497" s="6"/>
      <c r="BT8497" s="6"/>
      <c r="CG8497" s="432"/>
      <c r="CH8497" s="432"/>
      <c r="CL8497" s="174"/>
    </row>
    <row r="8498" spans="29:90" s="168" customFormat="1" x14ac:dyDescent="0.25">
      <c r="AC8498" s="175"/>
      <c r="AD8498" s="175"/>
      <c r="AE8498" s="175"/>
      <c r="AF8498" s="175"/>
      <c r="AG8498" s="175"/>
      <c r="AH8498" s="176"/>
      <c r="AM8498" s="6"/>
      <c r="AN8498" s="6"/>
      <c r="AO8498" s="6"/>
      <c r="AP8498" s="6"/>
      <c r="AQ8498" s="6"/>
      <c r="AR8498" s="6"/>
      <c r="AS8498" s="6"/>
      <c r="AT8498" s="6"/>
      <c r="AU8498" s="6"/>
      <c r="AV8498" s="6"/>
      <c r="AW8498" s="6"/>
      <c r="AX8498" s="6"/>
      <c r="AY8498" s="172"/>
      <c r="AZ8498" s="172"/>
      <c r="BA8498" s="172"/>
      <c r="BB8498" s="6"/>
      <c r="BC8498" s="6"/>
      <c r="BD8498" s="6"/>
      <c r="BE8498" s="6"/>
      <c r="BF8498" s="6"/>
      <c r="BG8498" s="172"/>
      <c r="BH8498" s="172"/>
      <c r="BI8498" s="172"/>
      <c r="BJ8498" s="6"/>
      <c r="BK8498" s="6"/>
      <c r="BL8498" s="6"/>
      <c r="BM8498" s="6"/>
      <c r="BN8498" s="6"/>
      <c r="BO8498" s="6"/>
      <c r="BP8498" s="6"/>
      <c r="BQ8498" s="6"/>
      <c r="BR8498" s="6"/>
      <c r="BS8498" s="6"/>
      <c r="BT8498" s="6"/>
      <c r="CG8498" s="432"/>
      <c r="CH8498" s="432"/>
      <c r="CL8498" s="174"/>
    </row>
    <row r="8499" spans="29:90" s="168" customFormat="1" x14ac:dyDescent="0.25">
      <c r="AC8499" s="175"/>
      <c r="AD8499" s="175"/>
      <c r="AE8499" s="175"/>
      <c r="AF8499" s="175"/>
      <c r="AG8499" s="175"/>
      <c r="AH8499" s="176"/>
      <c r="AM8499" s="6"/>
      <c r="AN8499" s="6"/>
      <c r="AO8499" s="6"/>
      <c r="AP8499" s="6"/>
      <c r="AQ8499" s="6"/>
      <c r="AR8499" s="6"/>
      <c r="AS8499" s="6"/>
      <c r="AT8499" s="6"/>
      <c r="AU8499" s="6"/>
      <c r="AV8499" s="6"/>
      <c r="AW8499" s="6"/>
      <c r="AX8499" s="6"/>
      <c r="AY8499" s="172"/>
      <c r="AZ8499" s="172"/>
      <c r="BA8499" s="172"/>
      <c r="BB8499" s="6"/>
      <c r="BC8499" s="6"/>
      <c r="BD8499" s="6"/>
      <c r="BE8499" s="6"/>
      <c r="BF8499" s="6"/>
      <c r="BG8499" s="172"/>
      <c r="BH8499" s="172"/>
      <c r="BI8499" s="172"/>
      <c r="BJ8499" s="6"/>
      <c r="BK8499" s="6"/>
      <c r="BL8499" s="6"/>
      <c r="BM8499" s="6"/>
      <c r="BN8499" s="6"/>
      <c r="BO8499" s="6"/>
      <c r="BP8499" s="6"/>
      <c r="BQ8499" s="6"/>
      <c r="BR8499" s="6"/>
      <c r="BS8499" s="6"/>
      <c r="BT8499" s="6"/>
      <c r="CG8499" s="432"/>
      <c r="CH8499" s="432"/>
      <c r="CL8499" s="174"/>
    </row>
    <row r="8500" spans="29:90" s="168" customFormat="1" x14ac:dyDescent="0.25">
      <c r="AC8500" s="175"/>
      <c r="AD8500" s="175"/>
      <c r="AE8500" s="175"/>
      <c r="AF8500" s="175"/>
      <c r="AG8500" s="175"/>
      <c r="AH8500" s="176"/>
      <c r="AM8500" s="6"/>
      <c r="AN8500" s="6"/>
      <c r="AO8500" s="6"/>
      <c r="AP8500" s="6"/>
      <c r="AQ8500" s="6"/>
      <c r="AR8500" s="6"/>
      <c r="AS8500" s="6"/>
      <c r="AT8500" s="6"/>
      <c r="AU8500" s="6"/>
      <c r="AV8500" s="6"/>
      <c r="AW8500" s="6"/>
      <c r="AX8500" s="6"/>
      <c r="AY8500" s="172"/>
      <c r="AZ8500" s="172"/>
      <c r="BA8500" s="172"/>
      <c r="BB8500" s="6"/>
      <c r="BC8500" s="6"/>
      <c r="BD8500" s="6"/>
      <c r="BE8500" s="6"/>
      <c r="BF8500" s="6"/>
      <c r="BG8500" s="172"/>
      <c r="BH8500" s="172"/>
      <c r="BI8500" s="172"/>
      <c r="BJ8500" s="6"/>
      <c r="BK8500" s="6"/>
      <c r="BL8500" s="6"/>
      <c r="BM8500" s="6"/>
      <c r="BN8500" s="6"/>
      <c r="BO8500" s="6"/>
      <c r="BP8500" s="6"/>
      <c r="BQ8500" s="6"/>
      <c r="BR8500" s="6"/>
      <c r="BS8500" s="6"/>
      <c r="BT8500" s="6"/>
      <c r="CG8500" s="432"/>
      <c r="CH8500" s="432"/>
      <c r="CL8500" s="174"/>
    </row>
    <row r="8501" spans="29:90" s="168" customFormat="1" x14ac:dyDescent="0.25">
      <c r="AC8501" s="175"/>
      <c r="AD8501" s="175"/>
      <c r="AE8501" s="175"/>
      <c r="AF8501" s="175"/>
      <c r="AG8501" s="175"/>
      <c r="AH8501" s="176"/>
      <c r="AM8501" s="6"/>
      <c r="AN8501" s="6"/>
      <c r="AO8501" s="6"/>
      <c r="AP8501" s="6"/>
      <c r="AQ8501" s="6"/>
      <c r="AR8501" s="6"/>
      <c r="AS8501" s="6"/>
      <c r="AT8501" s="6"/>
      <c r="AU8501" s="6"/>
      <c r="AV8501" s="6"/>
      <c r="AW8501" s="6"/>
      <c r="AX8501" s="6"/>
      <c r="AY8501" s="172"/>
      <c r="AZ8501" s="172"/>
      <c r="BA8501" s="172"/>
      <c r="BB8501" s="6"/>
      <c r="BC8501" s="6"/>
      <c r="BD8501" s="6"/>
      <c r="BE8501" s="6"/>
      <c r="BF8501" s="6"/>
      <c r="BG8501" s="172"/>
      <c r="BH8501" s="172"/>
      <c r="BI8501" s="172"/>
      <c r="BJ8501" s="6"/>
      <c r="BK8501" s="6"/>
      <c r="BL8501" s="6"/>
      <c r="BM8501" s="6"/>
      <c r="BN8501" s="6"/>
      <c r="BO8501" s="6"/>
      <c r="BP8501" s="6"/>
      <c r="BQ8501" s="6"/>
      <c r="BR8501" s="6"/>
      <c r="BS8501" s="6"/>
      <c r="BT8501" s="6"/>
      <c r="CG8501" s="432"/>
      <c r="CH8501" s="432"/>
      <c r="CL8501" s="174"/>
    </row>
    <row r="8502" spans="29:90" s="168" customFormat="1" x14ac:dyDescent="0.25">
      <c r="AC8502" s="175"/>
      <c r="AD8502" s="175"/>
      <c r="AE8502" s="175"/>
      <c r="AF8502" s="175"/>
      <c r="AG8502" s="175"/>
      <c r="AH8502" s="176"/>
      <c r="AM8502" s="6"/>
      <c r="AN8502" s="6"/>
      <c r="AO8502" s="6"/>
      <c r="AP8502" s="6"/>
      <c r="AQ8502" s="6"/>
      <c r="AR8502" s="6"/>
      <c r="AS8502" s="6"/>
      <c r="AT8502" s="6"/>
      <c r="AU8502" s="6"/>
      <c r="AV8502" s="6"/>
      <c r="AW8502" s="6"/>
      <c r="AX8502" s="6"/>
      <c r="AY8502" s="172"/>
      <c r="AZ8502" s="172"/>
      <c r="BA8502" s="172"/>
      <c r="BB8502" s="6"/>
      <c r="BC8502" s="6"/>
      <c r="BD8502" s="6"/>
      <c r="BE8502" s="6"/>
      <c r="BF8502" s="6"/>
      <c r="BG8502" s="172"/>
      <c r="BH8502" s="172"/>
      <c r="BI8502" s="172"/>
      <c r="BJ8502" s="6"/>
      <c r="BK8502" s="6"/>
      <c r="BL8502" s="6"/>
      <c r="BM8502" s="6"/>
      <c r="BN8502" s="6"/>
      <c r="BO8502" s="6"/>
      <c r="BP8502" s="6"/>
      <c r="BQ8502" s="6"/>
      <c r="BR8502" s="6"/>
      <c r="BS8502" s="6"/>
      <c r="BT8502" s="6"/>
      <c r="CG8502" s="432"/>
      <c r="CH8502" s="432"/>
      <c r="CL8502" s="174"/>
    </row>
    <row r="8503" spans="29:90" s="168" customFormat="1" x14ac:dyDescent="0.25">
      <c r="AC8503" s="175"/>
      <c r="AD8503" s="175"/>
      <c r="AE8503" s="175"/>
      <c r="AF8503" s="175"/>
      <c r="AG8503" s="175"/>
      <c r="AH8503" s="176"/>
      <c r="AM8503" s="6"/>
      <c r="AN8503" s="6"/>
      <c r="AO8503" s="6"/>
      <c r="AP8503" s="6"/>
      <c r="AQ8503" s="6"/>
      <c r="AR8503" s="6"/>
      <c r="AS8503" s="6"/>
      <c r="AT8503" s="6"/>
      <c r="AU8503" s="6"/>
      <c r="AV8503" s="6"/>
      <c r="AW8503" s="6"/>
      <c r="AX8503" s="6"/>
      <c r="AY8503" s="172"/>
      <c r="AZ8503" s="172"/>
      <c r="BA8503" s="172"/>
      <c r="BB8503" s="6"/>
      <c r="BC8503" s="6"/>
      <c r="BD8503" s="6"/>
      <c r="BE8503" s="6"/>
      <c r="BF8503" s="6"/>
      <c r="BG8503" s="172"/>
      <c r="BH8503" s="172"/>
      <c r="BI8503" s="172"/>
      <c r="BJ8503" s="6"/>
      <c r="BK8503" s="6"/>
      <c r="BL8503" s="6"/>
      <c r="BM8503" s="6"/>
      <c r="BN8503" s="6"/>
      <c r="BO8503" s="6"/>
      <c r="BP8503" s="6"/>
      <c r="BQ8503" s="6"/>
      <c r="BR8503" s="6"/>
      <c r="BS8503" s="6"/>
      <c r="BT8503" s="6"/>
      <c r="CG8503" s="432"/>
      <c r="CH8503" s="432"/>
      <c r="CL8503" s="174"/>
    </row>
    <row r="8504" spans="29:90" s="168" customFormat="1" x14ac:dyDescent="0.25">
      <c r="AC8504" s="175"/>
      <c r="AD8504" s="175"/>
      <c r="AE8504" s="175"/>
      <c r="AF8504" s="175"/>
      <c r="AG8504" s="175"/>
      <c r="AH8504" s="176"/>
      <c r="AM8504" s="6"/>
      <c r="AN8504" s="6"/>
      <c r="AO8504" s="6"/>
      <c r="AP8504" s="6"/>
      <c r="AQ8504" s="6"/>
      <c r="AR8504" s="6"/>
      <c r="AS8504" s="6"/>
      <c r="AT8504" s="6"/>
      <c r="AU8504" s="6"/>
      <c r="AV8504" s="6"/>
      <c r="AW8504" s="6"/>
      <c r="AX8504" s="6"/>
      <c r="AY8504" s="172"/>
      <c r="AZ8504" s="172"/>
      <c r="BA8504" s="172"/>
      <c r="BB8504" s="6"/>
      <c r="BC8504" s="6"/>
      <c r="BD8504" s="6"/>
      <c r="BE8504" s="6"/>
      <c r="BF8504" s="6"/>
      <c r="BG8504" s="172"/>
      <c r="BH8504" s="172"/>
      <c r="BI8504" s="172"/>
      <c r="BJ8504" s="6"/>
      <c r="BK8504" s="6"/>
      <c r="BL8504" s="6"/>
      <c r="BM8504" s="6"/>
      <c r="BN8504" s="6"/>
      <c r="BO8504" s="6"/>
      <c r="BP8504" s="6"/>
      <c r="BQ8504" s="6"/>
      <c r="BR8504" s="6"/>
      <c r="BS8504" s="6"/>
      <c r="BT8504" s="6"/>
      <c r="CG8504" s="432"/>
      <c r="CH8504" s="432"/>
      <c r="CL8504" s="174"/>
    </row>
    <row r="8505" spans="29:90" s="168" customFormat="1" x14ac:dyDescent="0.25">
      <c r="AC8505" s="175"/>
      <c r="AD8505" s="175"/>
      <c r="AE8505" s="175"/>
      <c r="AF8505" s="175"/>
      <c r="AG8505" s="175"/>
      <c r="AH8505" s="176"/>
      <c r="AM8505" s="6"/>
      <c r="AN8505" s="6"/>
      <c r="AO8505" s="6"/>
      <c r="AP8505" s="6"/>
      <c r="AQ8505" s="6"/>
      <c r="AR8505" s="6"/>
      <c r="AS8505" s="6"/>
      <c r="AT8505" s="6"/>
      <c r="AU8505" s="6"/>
      <c r="AV8505" s="6"/>
      <c r="AW8505" s="6"/>
      <c r="AX8505" s="6"/>
      <c r="AY8505" s="172"/>
      <c r="AZ8505" s="172"/>
      <c r="BA8505" s="172"/>
      <c r="BB8505" s="6"/>
      <c r="BC8505" s="6"/>
      <c r="BD8505" s="6"/>
      <c r="BE8505" s="6"/>
      <c r="BF8505" s="6"/>
      <c r="BG8505" s="172"/>
      <c r="BH8505" s="172"/>
      <c r="BI8505" s="172"/>
      <c r="BJ8505" s="6"/>
      <c r="BK8505" s="6"/>
      <c r="BL8505" s="6"/>
      <c r="BM8505" s="6"/>
      <c r="BN8505" s="6"/>
      <c r="BO8505" s="6"/>
      <c r="BP8505" s="6"/>
      <c r="BQ8505" s="6"/>
      <c r="BR8505" s="6"/>
      <c r="BS8505" s="6"/>
      <c r="BT8505" s="6"/>
      <c r="CG8505" s="432"/>
      <c r="CH8505" s="432"/>
      <c r="CL8505" s="174"/>
    </row>
    <row r="8506" spans="29:90" s="168" customFormat="1" x14ac:dyDescent="0.25">
      <c r="AC8506" s="175"/>
      <c r="AD8506" s="175"/>
      <c r="AE8506" s="175"/>
      <c r="AF8506" s="175"/>
      <c r="AG8506" s="175"/>
      <c r="AH8506" s="176"/>
      <c r="AM8506" s="6"/>
      <c r="AN8506" s="6"/>
      <c r="AO8506" s="6"/>
      <c r="AP8506" s="6"/>
      <c r="AQ8506" s="6"/>
      <c r="AR8506" s="6"/>
      <c r="AS8506" s="6"/>
      <c r="AT8506" s="6"/>
      <c r="AU8506" s="6"/>
      <c r="AV8506" s="6"/>
      <c r="AW8506" s="6"/>
      <c r="AX8506" s="6"/>
      <c r="AY8506" s="172"/>
      <c r="AZ8506" s="172"/>
      <c r="BA8506" s="172"/>
      <c r="BB8506" s="6"/>
      <c r="BC8506" s="6"/>
      <c r="BD8506" s="6"/>
      <c r="BE8506" s="6"/>
      <c r="BF8506" s="6"/>
      <c r="BG8506" s="172"/>
      <c r="BH8506" s="172"/>
      <c r="BI8506" s="172"/>
      <c r="BJ8506" s="6"/>
      <c r="BK8506" s="6"/>
      <c r="BL8506" s="6"/>
      <c r="BM8506" s="6"/>
      <c r="BN8506" s="6"/>
      <c r="BO8506" s="6"/>
      <c r="BP8506" s="6"/>
      <c r="BQ8506" s="6"/>
      <c r="BR8506" s="6"/>
      <c r="BS8506" s="6"/>
      <c r="BT8506" s="6"/>
      <c r="CG8506" s="432"/>
      <c r="CH8506" s="432"/>
      <c r="CL8506" s="174"/>
    </row>
    <row r="8507" spans="29:90" s="168" customFormat="1" x14ac:dyDescent="0.25">
      <c r="AC8507" s="175"/>
      <c r="AD8507" s="175"/>
      <c r="AE8507" s="175"/>
      <c r="AF8507" s="175"/>
      <c r="AG8507" s="175"/>
      <c r="AH8507" s="176"/>
      <c r="AM8507" s="6"/>
      <c r="AN8507" s="6"/>
      <c r="AO8507" s="6"/>
      <c r="AP8507" s="6"/>
      <c r="AQ8507" s="6"/>
      <c r="AR8507" s="6"/>
      <c r="AS8507" s="6"/>
      <c r="AT8507" s="6"/>
      <c r="AU8507" s="6"/>
      <c r="AV8507" s="6"/>
      <c r="AW8507" s="6"/>
      <c r="AX8507" s="6"/>
      <c r="AY8507" s="172"/>
      <c r="AZ8507" s="172"/>
      <c r="BA8507" s="172"/>
      <c r="BB8507" s="6"/>
      <c r="BC8507" s="6"/>
      <c r="BD8507" s="6"/>
      <c r="BE8507" s="6"/>
      <c r="BF8507" s="6"/>
      <c r="BG8507" s="172"/>
      <c r="BH8507" s="172"/>
      <c r="BI8507" s="172"/>
      <c r="BJ8507" s="6"/>
      <c r="BK8507" s="6"/>
      <c r="BL8507" s="6"/>
      <c r="BM8507" s="6"/>
      <c r="BN8507" s="6"/>
      <c r="BO8507" s="6"/>
      <c r="BP8507" s="6"/>
      <c r="BQ8507" s="6"/>
      <c r="BR8507" s="6"/>
      <c r="BS8507" s="6"/>
      <c r="BT8507" s="6"/>
      <c r="CG8507" s="432"/>
      <c r="CH8507" s="432"/>
      <c r="CL8507" s="174"/>
    </row>
    <row r="8508" spans="29:90" s="168" customFormat="1" x14ac:dyDescent="0.25">
      <c r="AC8508" s="175"/>
      <c r="AD8508" s="175"/>
      <c r="AE8508" s="175"/>
      <c r="AF8508" s="175"/>
      <c r="AG8508" s="175"/>
      <c r="AH8508" s="176"/>
      <c r="AM8508" s="6"/>
      <c r="AN8508" s="6"/>
      <c r="AO8508" s="6"/>
      <c r="AP8508" s="6"/>
      <c r="AQ8508" s="6"/>
      <c r="AR8508" s="6"/>
      <c r="AS8508" s="6"/>
      <c r="AT8508" s="6"/>
      <c r="AU8508" s="6"/>
      <c r="AV8508" s="6"/>
      <c r="AW8508" s="6"/>
      <c r="AX8508" s="6"/>
      <c r="AY8508" s="172"/>
      <c r="AZ8508" s="172"/>
      <c r="BA8508" s="172"/>
      <c r="BB8508" s="6"/>
      <c r="BC8508" s="6"/>
      <c r="BD8508" s="6"/>
      <c r="BE8508" s="6"/>
      <c r="BF8508" s="6"/>
      <c r="BG8508" s="172"/>
      <c r="BH8508" s="172"/>
      <c r="BI8508" s="172"/>
      <c r="BJ8508" s="6"/>
      <c r="BK8508" s="6"/>
      <c r="BL8508" s="6"/>
      <c r="BM8508" s="6"/>
      <c r="BN8508" s="6"/>
      <c r="BO8508" s="6"/>
      <c r="BP8508" s="6"/>
      <c r="BQ8508" s="6"/>
      <c r="BR8508" s="6"/>
      <c r="BS8508" s="6"/>
      <c r="BT8508" s="6"/>
      <c r="CG8508" s="432"/>
      <c r="CH8508" s="432"/>
      <c r="CL8508" s="174"/>
    </row>
    <row r="8509" spans="29:90" s="168" customFormat="1" x14ac:dyDescent="0.25">
      <c r="AC8509" s="175"/>
      <c r="AD8509" s="175"/>
      <c r="AE8509" s="175"/>
      <c r="AF8509" s="175"/>
      <c r="AG8509" s="175"/>
      <c r="AH8509" s="176"/>
      <c r="AM8509" s="6"/>
      <c r="AN8509" s="6"/>
      <c r="AO8509" s="6"/>
      <c r="AP8509" s="6"/>
      <c r="AQ8509" s="6"/>
      <c r="AR8509" s="6"/>
      <c r="AS8509" s="6"/>
      <c r="AT8509" s="6"/>
      <c r="AU8509" s="6"/>
      <c r="AV8509" s="6"/>
      <c r="AW8509" s="6"/>
      <c r="AX8509" s="6"/>
      <c r="AY8509" s="172"/>
      <c r="AZ8509" s="172"/>
      <c r="BA8509" s="172"/>
      <c r="BB8509" s="6"/>
      <c r="BC8509" s="6"/>
      <c r="BD8509" s="6"/>
      <c r="BE8509" s="6"/>
      <c r="BF8509" s="6"/>
      <c r="BG8509" s="172"/>
      <c r="BH8509" s="172"/>
      <c r="BI8509" s="172"/>
      <c r="BJ8509" s="6"/>
      <c r="BK8509" s="6"/>
      <c r="BL8509" s="6"/>
      <c r="BM8509" s="6"/>
      <c r="BN8509" s="6"/>
      <c r="BO8509" s="6"/>
      <c r="BP8509" s="6"/>
      <c r="BQ8509" s="6"/>
      <c r="BR8509" s="6"/>
      <c r="BS8509" s="6"/>
      <c r="BT8509" s="6"/>
      <c r="CG8509" s="432"/>
      <c r="CH8509" s="432"/>
      <c r="CL8509" s="174"/>
    </row>
    <row r="8510" spans="29:90" s="168" customFormat="1" x14ac:dyDescent="0.25">
      <c r="AC8510" s="175"/>
      <c r="AD8510" s="175"/>
      <c r="AE8510" s="175"/>
      <c r="AF8510" s="175"/>
      <c r="AG8510" s="175"/>
      <c r="AH8510" s="176"/>
      <c r="AM8510" s="6"/>
      <c r="AN8510" s="6"/>
      <c r="AO8510" s="6"/>
      <c r="AP8510" s="6"/>
      <c r="AQ8510" s="6"/>
      <c r="AR8510" s="6"/>
      <c r="AS8510" s="6"/>
      <c r="AT8510" s="6"/>
      <c r="AU8510" s="6"/>
      <c r="AV8510" s="6"/>
      <c r="AW8510" s="6"/>
      <c r="AX8510" s="6"/>
      <c r="AY8510" s="172"/>
      <c r="AZ8510" s="172"/>
      <c r="BA8510" s="172"/>
      <c r="BB8510" s="6"/>
      <c r="BC8510" s="6"/>
      <c r="BD8510" s="6"/>
      <c r="BE8510" s="6"/>
      <c r="BF8510" s="6"/>
      <c r="BG8510" s="172"/>
      <c r="BH8510" s="172"/>
      <c r="BI8510" s="172"/>
      <c r="BJ8510" s="6"/>
      <c r="BK8510" s="6"/>
      <c r="BL8510" s="6"/>
      <c r="BM8510" s="6"/>
      <c r="BN8510" s="6"/>
      <c r="BO8510" s="6"/>
      <c r="BP8510" s="6"/>
      <c r="BQ8510" s="6"/>
      <c r="BR8510" s="6"/>
      <c r="BS8510" s="6"/>
      <c r="BT8510" s="6"/>
      <c r="CG8510" s="432"/>
      <c r="CH8510" s="432"/>
      <c r="CL8510" s="174"/>
    </row>
    <row r="8511" spans="29:90" s="168" customFormat="1" x14ac:dyDescent="0.25">
      <c r="AC8511" s="175"/>
      <c r="AD8511" s="175"/>
      <c r="AE8511" s="175"/>
      <c r="AF8511" s="175"/>
      <c r="AG8511" s="175"/>
      <c r="AH8511" s="176"/>
      <c r="AM8511" s="6"/>
      <c r="AN8511" s="6"/>
      <c r="AO8511" s="6"/>
      <c r="AP8511" s="6"/>
      <c r="AQ8511" s="6"/>
      <c r="AR8511" s="6"/>
      <c r="AS8511" s="6"/>
      <c r="AT8511" s="6"/>
      <c r="AU8511" s="6"/>
      <c r="AV8511" s="6"/>
      <c r="AW8511" s="6"/>
      <c r="AX8511" s="6"/>
      <c r="AY8511" s="172"/>
      <c r="AZ8511" s="172"/>
      <c r="BA8511" s="172"/>
      <c r="BB8511" s="6"/>
      <c r="BC8511" s="6"/>
      <c r="BD8511" s="6"/>
      <c r="BE8511" s="6"/>
      <c r="BF8511" s="6"/>
      <c r="BG8511" s="172"/>
      <c r="BH8511" s="172"/>
      <c r="BI8511" s="172"/>
      <c r="BJ8511" s="6"/>
      <c r="BK8511" s="6"/>
      <c r="BL8511" s="6"/>
      <c r="BM8511" s="6"/>
      <c r="BN8511" s="6"/>
      <c r="BO8511" s="6"/>
      <c r="BP8511" s="6"/>
      <c r="BQ8511" s="6"/>
      <c r="BR8511" s="6"/>
      <c r="BS8511" s="6"/>
      <c r="BT8511" s="6"/>
      <c r="CG8511" s="432"/>
      <c r="CH8511" s="432"/>
      <c r="CL8511" s="174"/>
    </row>
    <row r="8512" spans="29:90" s="168" customFormat="1" x14ac:dyDescent="0.25">
      <c r="AC8512" s="175"/>
      <c r="AD8512" s="175"/>
      <c r="AE8512" s="175"/>
      <c r="AF8512" s="175"/>
      <c r="AG8512" s="175"/>
      <c r="AH8512" s="176"/>
      <c r="AM8512" s="6"/>
      <c r="AN8512" s="6"/>
      <c r="AO8512" s="6"/>
      <c r="AP8512" s="6"/>
      <c r="AQ8512" s="6"/>
      <c r="AR8512" s="6"/>
      <c r="AS8512" s="6"/>
      <c r="AT8512" s="6"/>
      <c r="AU8512" s="6"/>
      <c r="AV8512" s="6"/>
      <c r="AW8512" s="6"/>
      <c r="AX8512" s="6"/>
      <c r="AY8512" s="172"/>
      <c r="AZ8512" s="172"/>
      <c r="BA8512" s="172"/>
      <c r="BB8512" s="6"/>
      <c r="BC8512" s="6"/>
      <c r="BD8512" s="6"/>
      <c r="BE8512" s="6"/>
      <c r="BF8512" s="6"/>
      <c r="BG8512" s="172"/>
      <c r="BH8512" s="172"/>
      <c r="BI8512" s="172"/>
      <c r="BJ8512" s="6"/>
      <c r="BK8512" s="6"/>
      <c r="BL8512" s="6"/>
      <c r="BM8512" s="6"/>
      <c r="BN8512" s="6"/>
      <c r="BO8512" s="6"/>
      <c r="BP8512" s="6"/>
      <c r="BQ8512" s="6"/>
      <c r="BR8512" s="6"/>
      <c r="BS8512" s="6"/>
      <c r="BT8512" s="6"/>
      <c r="CG8512" s="432"/>
      <c r="CH8512" s="432"/>
      <c r="CL8512" s="174"/>
    </row>
    <row r="8513" spans="29:90" s="168" customFormat="1" x14ac:dyDescent="0.25">
      <c r="AC8513" s="175"/>
      <c r="AD8513" s="175"/>
      <c r="AE8513" s="175"/>
      <c r="AF8513" s="175"/>
      <c r="AG8513" s="175"/>
      <c r="AH8513" s="176"/>
      <c r="AM8513" s="6"/>
      <c r="AN8513" s="6"/>
      <c r="AO8513" s="6"/>
      <c r="AP8513" s="6"/>
      <c r="AQ8513" s="6"/>
      <c r="AR8513" s="6"/>
      <c r="AS8513" s="6"/>
      <c r="AT8513" s="6"/>
      <c r="AU8513" s="6"/>
      <c r="AV8513" s="6"/>
      <c r="AW8513" s="6"/>
      <c r="AX8513" s="6"/>
      <c r="AY8513" s="172"/>
      <c r="AZ8513" s="172"/>
      <c r="BA8513" s="172"/>
      <c r="BB8513" s="6"/>
      <c r="BC8513" s="6"/>
      <c r="BD8513" s="6"/>
      <c r="BE8513" s="6"/>
      <c r="BF8513" s="6"/>
      <c r="BG8513" s="172"/>
      <c r="BH8513" s="172"/>
      <c r="BI8513" s="172"/>
      <c r="BJ8513" s="6"/>
      <c r="BK8513" s="6"/>
      <c r="BL8513" s="6"/>
      <c r="BM8513" s="6"/>
      <c r="BN8513" s="6"/>
      <c r="BO8513" s="6"/>
      <c r="BP8513" s="6"/>
      <c r="BQ8513" s="6"/>
      <c r="BR8513" s="6"/>
      <c r="BS8513" s="6"/>
      <c r="BT8513" s="6"/>
      <c r="CG8513" s="432"/>
      <c r="CH8513" s="432"/>
      <c r="CL8513" s="174"/>
    </row>
    <row r="8514" spans="29:90" s="168" customFormat="1" x14ac:dyDescent="0.25">
      <c r="AC8514" s="175"/>
      <c r="AD8514" s="175"/>
      <c r="AE8514" s="175"/>
      <c r="AF8514" s="175"/>
      <c r="AG8514" s="175"/>
      <c r="AH8514" s="176"/>
      <c r="AM8514" s="6"/>
      <c r="AN8514" s="6"/>
      <c r="AO8514" s="6"/>
      <c r="AP8514" s="6"/>
      <c r="AQ8514" s="6"/>
      <c r="AR8514" s="6"/>
      <c r="AS8514" s="6"/>
      <c r="AT8514" s="6"/>
      <c r="AU8514" s="6"/>
      <c r="AV8514" s="6"/>
      <c r="AW8514" s="6"/>
      <c r="AX8514" s="6"/>
      <c r="AY8514" s="172"/>
      <c r="AZ8514" s="172"/>
      <c r="BA8514" s="172"/>
      <c r="BB8514" s="6"/>
      <c r="BC8514" s="6"/>
      <c r="BD8514" s="6"/>
      <c r="BE8514" s="6"/>
      <c r="BF8514" s="6"/>
      <c r="BG8514" s="172"/>
      <c r="BH8514" s="172"/>
      <c r="BI8514" s="172"/>
      <c r="BJ8514" s="6"/>
      <c r="BK8514" s="6"/>
      <c r="BL8514" s="6"/>
      <c r="BM8514" s="6"/>
      <c r="BN8514" s="6"/>
      <c r="BO8514" s="6"/>
      <c r="BP8514" s="6"/>
      <c r="BQ8514" s="6"/>
      <c r="BR8514" s="6"/>
      <c r="BS8514" s="6"/>
      <c r="BT8514" s="6"/>
      <c r="CG8514" s="432"/>
      <c r="CH8514" s="432"/>
      <c r="CL8514" s="174"/>
    </row>
    <row r="8515" spans="29:90" s="168" customFormat="1" x14ac:dyDescent="0.25">
      <c r="AC8515" s="175"/>
      <c r="AD8515" s="175"/>
      <c r="AE8515" s="175"/>
      <c r="AF8515" s="175"/>
      <c r="AG8515" s="175"/>
      <c r="AH8515" s="176"/>
      <c r="AM8515" s="6"/>
      <c r="AN8515" s="6"/>
      <c r="AO8515" s="6"/>
      <c r="AP8515" s="6"/>
      <c r="AQ8515" s="6"/>
      <c r="AR8515" s="6"/>
      <c r="AS8515" s="6"/>
      <c r="AT8515" s="6"/>
      <c r="AU8515" s="6"/>
      <c r="AV8515" s="6"/>
      <c r="AW8515" s="6"/>
      <c r="AX8515" s="6"/>
      <c r="AY8515" s="172"/>
      <c r="AZ8515" s="172"/>
      <c r="BA8515" s="172"/>
      <c r="BB8515" s="6"/>
      <c r="BC8515" s="6"/>
      <c r="BD8515" s="6"/>
      <c r="BE8515" s="6"/>
      <c r="BF8515" s="6"/>
      <c r="BG8515" s="172"/>
      <c r="BH8515" s="172"/>
      <c r="BI8515" s="172"/>
      <c r="BJ8515" s="6"/>
      <c r="BK8515" s="6"/>
      <c r="BL8515" s="6"/>
      <c r="BM8515" s="6"/>
      <c r="BN8515" s="6"/>
      <c r="BO8515" s="6"/>
      <c r="BP8515" s="6"/>
      <c r="BQ8515" s="6"/>
      <c r="BR8515" s="6"/>
      <c r="BS8515" s="6"/>
      <c r="BT8515" s="6"/>
      <c r="CG8515" s="432"/>
      <c r="CH8515" s="432"/>
      <c r="CL8515" s="174"/>
    </row>
    <row r="8516" spans="29:90" s="168" customFormat="1" x14ac:dyDescent="0.25">
      <c r="AC8516" s="175"/>
      <c r="AD8516" s="175"/>
      <c r="AE8516" s="175"/>
      <c r="AF8516" s="175"/>
      <c r="AG8516" s="175"/>
      <c r="AH8516" s="176"/>
      <c r="AM8516" s="6"/>
      <c r="AN8516" s="6"/>
      <c r="AO8516" s="6"/>
      <c r="AP8516" s="6"/>
      <c r="AQ8516" s="6"/>
      <c r="AR8516" s="6"/>
      <c r="AS8516" s="6"/>
      <c r="AT8516" s="6"/>
      <c r="AU8516" s="6"/>
      <c r="AV8516" s="6"/>
      <c r="AW8516" s="6"/>
      <c r="AX8516" s="6"/>
      <c r="AY8516" s="172"/>
      <c r="AZ8516" s="172"/>
      <c r="BA8516" s="172"/>
      <c r="BB8516" s="6"/>
      <c r="BC8516" s="6"/>
      <c r="BD8516" s="6"/>
      <c r="BE8516" s="6"/>
      <c r="BF8516" s="6"/>
      <c r="BG8516" s="172"/>
      <c r="BH8516" s="172"/>
      <c r="BI8516" s="172"/>
      <c r="BJ8516" s="6"/>
      <c r="BK8516" s="6"/>
      <c r="BL8516" s="6"/>
      <c r="BM8516" s="6"/>
      <c r="BN8516" s="6"/>
      <c r="BO8516" s="6"/>
      <c r="BP8516" s="6"/>
      <c r="BQ8516" s="6"/>
      <c r="BR8516" s="6"/>
      <c r="BS8516" s="6"/>
      <c r="BT8516" s="6"/>
      <c r="CG8516" s="432"/>
      <c r="CH8516" s="432"/>
      <c r="CL8516" s="174"/>
    </row>
    <row r="8517" spans="29:90" s="168" customFormat="1" x14ac:dyDescent="0.25">
      <c r="AC8517" s="175"/>
      <c r="AD8517" s="175"/>
      <c r="AE8517" s="175"/>
      <c r="AF8517" s="175"/>
      <c r="AG8517" s="175"/>
      <c r="AH8517" s="176"/>
      <c r="AM8517" s="6"/>
      <c r="AN8517" s="6"/>
      <c r="AO8517" s="6"/>
      <c r="AP8517" s="6"/>
      <c r="AQ8517" s="6"/>
      <c r="AR8517" s="6"/>
      <c r="AS8517" s="6"/>
      <c r="AT8517" s="6"/>
      <c r="AU8517" s="6"/>
      <c r="AV8517" s="6"/>
      <c r="AW8517" s="6"/>
      <c r="AX8517" s="6"/>
      <c r="AY8517" s="172"/>
      <c r="AZ8517" s="172"/>
      <c r="BA8517" s="172"/>
      <c r="BB8517" s="6"/>
      <c r="BC8517" s="6"/>
      <c r="BD8517" s="6"/>
      <c r="BE8517" s="6"/>
      <c r="BF8517" s="6"/>
      <c r="BG8517" s="172"/>
      <c r="BH8517" s="172"/>
      <c r="BI8517" s="172"/>
      <c r="BJ8517" s="6"/>
      <c r="BK8517" s="6"/>
      <c r="BL8517" s="6"/>
      <c r="BM8517" s="6"/>
      <c r="BN8517" s="6"/>
      <c r="BO8517" s="6"/>
      <c r="BP8517" s="6"/>
      <c r="BQ8517" s="6"/>
      <c r="BR8517" s="6"/>
      <c r="BS8517" s="6"/>
      <c r="BT8517" s="6"/>
      <c r="CG8517" s="432"/>
      <c r="CH8517" s="432"/>
      <c r="CL8517" s="174"/>
    </row>
    <row r="8518" spans="29:90" s="168" customFormat="1" x14ac:dyDescent="0.25">
      <c r="AC8518" s="175"/>
      <c r="AD8518" s="175"/>
      <c r="AE8518" s="175"/>
      <c r="AF8518" s="175"/>
      <c r="AG8518" s="175"/>
      <c r="AH8518" s="176"/>
      <c r="AM8518" s="6"/>
      <c r="AN8518" s="6"/>
      <c r="AO8518" s="6"/>
      <c r="AP8518" s="6"/>
      <c r="AQ8518" s="6"/>
      <c r="AR8518" s="6"/>
      <c r="AS8518" s="6"/>
      <c r="AT8518" s="6"/>
      <c r="AU8518" s="6"/>
      <c r="AV8518" s="6"/>
      <c r="AW8518" s="6"/>
      <c r="AX8518" s="6"/>
      <c r="AY8518" s="172"/>
      <c r="AZ8518" s="172"/>
      <c r="BA8518" s="172"/>
      <c r="BB8518" s="6"/>
      <c r="BC8518" s="6"/>
      <c r="BD8518" s="6"/>
      <c r="BE8518" s="6"/>
      <c r="BF8518" s="6"/>
      <c r="BG8518" s="172"/>
      <c r="BH8518" s="172"/>
      <c r="BI8518" s="172"/>
      <c r="BJ8518" s="6"/>
      <c r="BK8518" s="6"/>
      <c r="BL8518" s="6"/>
      <c r="BM8518" s="6"/>
      <c r="BN8518" s="6"/>
      <c r="BO8518" s="6"/>
      <c r="BP8518" s="6"/>
      <c r="BQ8518" s="6"/>
      <c r="BR8518" s="6"/>
      <c r="BS8518" s="6"/>
      <c r="BT8518" s="6"/>
      <c r="CG8518" s="432"/>
      <c r="CH8518" s="432"/>
      <c r="CL8518" s="174"/>
    </row>
    <row r="8519" spans="29:90" s="168" customFormat="1" x14ac:dyDescent="0.25">
      <c r="AC8519" s="175"/>
      <c r="AD8519" s="175"/>
      <c r="AE8519" s="175"/>
      <c r="AF8519" s="175"/>
      <c r="AG8519" s="175"/>
      <c r="AH8519" s="176"/>
      <c r="AM8519" s="6"/>
      <c r="AN8519" s="6"/>
      <c r="AO8519" s="6"/>
      <c r="AP8519" s="6"/>
      <c r="AQ8519" s="6"/>
      <c r="AR8519" s="6"/>
      <c r="AS8519" s="6"/>
      <c r="AT8519" s="6"/>
      <c r="AU8519" s="6"/>
      <c r="AV8519" s="6"/>
      <c r="AW8519" s="6"/>
      <c r="AX8519" s="6"/>
      <c r="AY8519" s="172"/>
      <c r="AZ8519" s="172"/>
      <c r="BA8519" s="172"/>
      <c r="BB8519" s="6"/>
      <c r="BC8519" s="6"/>
      <c r="BD8519" s="6"/>
      <c r="BE8519" s="6"/>
      <c r="BF8519" s="6"/>
      <c r="BG8519" s="172"/>
      <c r="BH8519" s="172"/>
      <c r="BI8519" s="172"/>
      <c r="BJ8519" s="6"/>
      <c r="BK8519" s="6"/>
      <c r="BL8519" s="6"/>
      <c r="BM8519" s="6"/>
      <c r="BN8519" s="6"/>
      <c r="BO8519" s="6"/>
      <c r="BP8519" s="6"/>
      <c r="BQ8519" s="6"/>
      <c r="BR8519" s="6"/>
      <c r="BS8519" s="6"/>
      <c r="BT8519" s="6"/>
      <c r="CG8519" s="432"/>
      <c r="CH8519" s="432"/>
      <c r="CL8519" s="174"/>
    </row>
    <row r="8520" spans="29:90" s="168" customFormat="1" x14ac:dyDescent="0.25">
      <c r="AC8520" s="175"/>
      <c r="AD8520" s="175"/>
      <c r="AE8520" s="175"/>
      <c r="AF8520" s="175"/>
      <c r="AG8520" s="175"/>
      <c r="AH8520" s="176"/>
      <c r="AM8520" s="6"/>
      <c r="AN8520" s="6"/>
      <c r="AO8520" s="6"/>
      <c r="AP8520" s="6"/>
      <c r="AQ8520" s="6"/>
      <c r="AR8520" s="6"/>
      <c r="AS8520" s="6"/>
      <c r="AT8520" s="6"/>
      <c r="AU8520" s="6"/>
      <c r="AV8520" s="6"/>
      <c r="AW8520" s="6"/>
      <c r="AX8520" s="6"/>
      <c r="AY8520" s="172"/>
      <c r="AZ8520" s="172"/>
      <c r="BA8520" s="172"/>
      <c r="BB8520" s="6"/>
      <c r="BC8520" s="6"/>
      <c r="BD8520" s="6"/>
      <c r="BE8520" s="6"/>
      <c r="BF8520" s="6"/>
      <c r="BG8520" s="172"/>
      <c r="BH8520" s="172"/>
      <c r="BI8520" s="172"/>
      <c r="BJ8520" s="6"/>
      <c r="BK8520" s="6"/>
      <c r="BL8520" s="6"/>
      <c r="BM8520" s="6"/>
      <c r="BN8520" s="6"/>
      <c r="BO8520" s="6"/>
      <c r="BP8520" s="6"/>
      <c r="BQ8520" s="6"/>
      <c r="BR8520" s="6"/>
      <c r="BS8520" s="6"/>
      <c r="BT8520" s="6"/>
      <c r="CG8520" s="432"/>
      <c r="CH8520" s="432"/>
      <c r="CL8520" s="174"/>
    </row>
    <row r="8521" spans="29:90" s="168" customFormat="1" x14ac:dyDescent="0.25">
      <c r="AC8521" s="175"/>
      <c r="AD8521" s="175"/>
      <c r="AE8521" s="175"/>
      <c r="AF8521" s="175"/>
      <c r="AG8521" s="175"/>
      <c r="AH8521" s="176"/>
      <c r="AM8521" s="6"/>
      <c r="AN8521" s="6"/>
      <c r="AO8521" s="6"/>
      <c r="AP8521" s="6"/>
      <c r="AQ8521" s="6"/>
      <c r="AR8521" s="6"/>
      <c r="AS8521" s="6"/>
      <c r="AT8521" s="6"/>
      <c r="AU8521" s="6"/>
      <c r="AV8521" s="6"/>
      <c r="AW8521" s="6"/>
      <c r="AX8521" s="6"/>
      <c r="AY8521" s="172"/>
      <c r="AZ8521" s="172"/>
      <c r="BA8521" s="172"/>
      <c r="BB8521" s="6"/>
      <c r="BC8521" s="6"/>
      <c r="BD8521" s="6"/>
      <c r="BE8521" s="6"/>
      <c r="BF8521" s="6"/>
      <c r="BG8521" s="172"/>
      <c r="BH8521" s="172"/>
      <c r="BI8521" s="172"/>
      <c r="BJ8521" s="6"/>
      <c r="BK8521" s="6"/>
      <c r="BL8521" s="6"/>
      <c r="BM8521" s="6"/>
      <c r="BN8521" s="6"/>
      <c r="BO8521" s="6"/>
      <c r="BP8521" s="6"/>
      <c r="BQ8521" s="6"/>
      <c r="BR8521" s="6"/>
      <c r="BS8521" s="6"/>
      <c r="BT8521" s="6"/>
      <c r="CG8521" s="432"/>
      <c r="CH8521" s="432"/>
      <c r="CL8521" s="174"/>
    </row>
    <row r="8522" spans="29:90" s="168" customFormat="1" x14ac:dyDescent="0.25">
      <c r="AC8522" s="175"/>
      <c r="AD8522" s="175"/>
      <c r="AE8522" s="175"/>
      <c r="AF8522" s="175"/>
      <c r="AG8522" s="175"/>
      <c r="AH8522" s="176"/>
      <c r="AM8522" s="6"/>
      <c r="AN8522" s="6"/>
      <c r="AO8522" s="6"/>
      <c r="AP8522" s="6"/>
      <c r="AQ8522" s="6"/>
      <c r="AR8522" s="6"/>
      <c r="AS8522" s="6"/>
      <c r="AT8522" s="6"/>
      <c r="AU8522" s="6"/>
      <c r="AV8522" s="6"/>
      <c r="AW8522" s="6"/>
      <c r="AX8522" s="6"/>
      <c r="AY8522" s="172"/>
      <c r="AZ8522" s="172"/>
      <c r="BA8522" s="172"/>
      <c r="BB8522" s="6"/>
      <c r="BC8522" s="6"/>
      <c r="BD8522" s="6"/>
      <c r="BE8522" s="6"/>
      <c r="BF8522" s="6"/>
      <c r="BG8522" s="172"/>
      <c r="BH8522" s="172"/>
      <c r="BI8522" s="172"/>
      <c r="BJ8522" s="6"/>
      <c r="BK8522" s="6"/>
      <c r="BL8522" s="6"/>
      <c r="BM8522" s="6"/>
      <c r="BN8522" s="6"/>
      <c r="BO8522" s="6"/>
      <c r="BP8522" s="6"/>
      <c r="BQ8522" s="6"/>
      <c r="BR8522" s="6"/>
      <c r="BS8522" s="6"/>
      <c r="BT8522" s="6"/>
      <c r="CG8522" s="432"/>
      <c r="CH8522" s="432"/>
      <c r="CL8522" s="174"/>
    </row>
    <row r="8523" spans="29:90" s="168" customFormat="1" x14ac:dyDescent="0.25">
      <c r="AC8523" s="175"/>
      <c r="AD8523" s="175"/>
      <c r="AE8523" s="175"/>
      <c r="AF8523" s="175"/>
      <c r="AG8523" s="175"/>
      <c r="AH8523" s="176"/>
      <c r="AM8523" s="6"/>
      <c r="AN8523" s="6"/>
      <c r="AO8523" s="6"/>
      <c r="AP8523" s="6"/>
      <c r="AQ8523" s="6"/>
      <c r="AR8523" s="6"/>
      <c r="AS8523" s="6"/>
      <c r="AT8523" s="6"/>
      <c r="AU8523" s="6"/>
      <c r="AV8523" s="6"/>
      <c r="AW8523" s="6"/>
      <c r="AX8523" s="6"/>
      <c r="AY8523" s="172"/>
      <c r="AZ8523" s="172"/>
      <c r="BA8523" s="172"/>
      <c r="BB8523" s="6"/>
      <c r="BC8523" s="6"/>
      <c r="BD8523" s="6"/>
      <c r="BE8523" s="6"/>
      <c r="BF8523" s="6"/>
      <c r="BG8523" s="172"/>
      <c r="BH8523" s="172"/>
      <c r="BI8523" s="172"/>
      <c r="BJ8523" s="6"/>
      <c r="BK8523" s="6"/>
      <c r="BL8523" s="6"/>
      <c r="BM8523" s="6"/>
      <c r="BN8523" s="6"/>
      <c r="BO8523" s="6"/>
      <c r="BP8523" s="6"/>
      <c r="BQ8523" s="6"/>
      <c r="BR8523" s="6"/>
      <c r="BS8523" s="6"/>
      <c r="BT8523" s="6"/>
      <c r="CG8523" s="432"/>
      <c r="CH8523" s="432"/>
      <c r="CL8523" s="174"/>
    </row>
    <row r="8524" spans="29:90" s="168" customFormat="1" x14ac:dyDescent="0.25">
      <c r="AC8524" s="175"/>
      <c r="AD8524" s="175"/>
      <c r="AE8524" s="175"/>
      <c r="AF8524" s="175"/>
      <c r="AG8524" s="175"/>
      <c r="AH8524" s="176"/>
      <c r="AM8524" s="6"/>
      <c r="AN8524" s="6"/>
      <c r="AO8524" s="6"/>
      <c r="AP8524" s="6"/>
      <c r="AQ8524" s="6"/>
      <c r="AR8524" s="6"/>
      <c r="AS8524" s="6"/>
      <c r="AT8524" s="6"/>
      <c r="AU8524" s="6"/>
      <c r="AV8524" s="6"/>
      <c r="AW8524" s="6"/>
      <c r="AX8524" s="6"/>
      <c r="AY8524" s="172"/>
      <c r="AZ8524" s="172"/>
      <c r="BA8524" s="172"/>
      <c r="BB8524" s="6"/>
      <c r="BC8524" s="6"/>
      <c r="BD8524" s="6"/>
      <c r="BE8524" s="6"/>
      <c r="BF8524" s="6"/>
      <c r="BG8524" s="172"/>
      <c r="BH8524" s="172"/>
      <c r="BI8524" s="172"/>
      <c r="BJ8524" s="6"/>
      <c r="BK8524" s="6"/>
      <c r="BL8524" s="6"/>
      <c r="BM8524" s="6"/>
      <c r="BN8524" s="6"/>
      <c r="BO8524" s="6"/>
      <c r="BP8524" s="6"/>
      <c r="BQ8524" s="6"/>
      <c r="BR8524" s="6"/>
      <c r="BS8524" s="6"/>
      <c r="BT8524" s="6"/>
      <c r="CG8524" s="432"/>
      <c r="CH8524" s="432"/>
      <c r="CL8524" s="174"/>
    </row>
    <row r="8525" spans="29:90" s="168" customFormat="1" x14ac:dyDescent="0.25">
      <c r="AC8525" s="175"/>
      <c r="AD8525" s="175"/>
      <c r="AE8525" s="175"/>
      <c r="AF8525" s="175"/>
      <c r="AG8525" s="175"/>
      <c r="AH8525" s="176"/>
      <c r="AM8525" s="6"/>
      <c r="AN8525" s="6"/>
      <c r="AO8525" s="6"/>
      <c r="AP8525" s="6"/>
      <c r="AQ8525" s="6"/>
      <c r="AR8525" s="6"/>
      <c r="AS8525" s="6"/>
      <c r="AT8525" s="6"/>
      <c r="AU8525" s="6"/>
      <c r="AV8525" s="6"/>
      <c r="AW8525" s="6"/>
      <c r="AX8525" s="6"/>
      <c r="AY8525" s="172"/>
      <c r="AZ8525" s="172"/>
      <c r="BA8525" s="172"/>
      <c r="BB8525" s="6"/>
      <c r="BC8525" s="6"/>
      <c r="BD8525" s="6"/>
      <c r="BE8525" s="6"/>
      <c r="BF8525" s="6"/>
      <c r="BG8525" s="172"/>
      <c r="BH8525" s="172"/>
      <c r="BI8525" s="172"/>
      <c r="BJ8525" s="6"/>
      <c r="BK8525" s="6"/>
      <c r="BL8525" s="6"/>
      <c r="BM8525" s="6"/>
      <c r="BN8525" s="6"/>
      <c r="BO8525" s="6"/>
      <c r="BP8525" s="6"/>
      <c r="BQ8525" s="6"/>
      <c r="BR8525" s="6"/>
      <c r="BS8525" s="6"/>
      <c r="BT8525" s="6"/>
      <c r="CG8525" s="432"/>
      <c r="CH8525" s="432"/>
      <c r="CL8525" s="174"/>
    </row>
    <row r="8526" spans="29:90" s="168" customFormat="1" x14ac:dyDescent="0.25">
      <c r="AC8526" s="175"/>
      <c r="AD8526" s="175"/>
      <c r="AE8526" s="175"/>
      <c r="AF8526" s="175"/>
      <c r="AG8526" s="175"/>
      <c r="AH8526" s="176"/>
      <c r="AM8526" s="6"/>
      <c r="AN8526" s="6"/>
      <c r="AO8526" s="6"/>
      <c r="AP8526" s="6"/>
      <c r="AQ8526" s="6"/>
      <c r="AR8526" s="6"/>
      <c r="AS8526" s="6"/>
      <c r="AT8526" s="6"/>
      <c r="AU8526" s="6"/>
      <c r="AV8526" s="6"/>
      <c r="AW8526" s="6"/>
      <c r="AX8526" s="6"/>
      <c r="AY8526" s="172"/>
      <c r="AZ8526" s="172"/>
      <c r="BA8526" s="172"/>
      <c r="BB8526" s="6"/>
      <c r="BC8526" s="6"/>
      <c r="BD8526" s="6"/>
      <c r="BE8526" s="6"/>
      <c r="BF8526" s="6"/>
      <c r="BG8526" s="172"/>
      <c r="BH8526" s="172"/>
      <c r="BI8526" s="172"/>
      <c r="BJ8526" s="6"/>
      <c r="BK8526" s="6"/>
      <c r="BL8526" s="6"/>
      <c r="BM8526" s="6"/>
      <c r="BN8526" s="6"/>
      <c r="BO8526" s="6"/>
      <c r="BP8526" s="6"/>
      <c r="BQ8526" s="6"/>
      <c r="BR8526" s="6"/>
      <c r="BS8526" s="6"/>
      <c r="BT8526" s="6"/>
      <c r="CG8526" s="432"/>
      <c r="CH8526" s="432"/>
      <c r="CL8526" s="174"/>
    </row>
    <row r="8527" spans="29:90" s="168" customFormat="1" x14ac:dyDescent="0.25">
      <c r="AC8527" s="175"/>
      <c r="AD8527" s="175"/>
      <c r="AE8527" s="175"/>
      <c r="AF8527" s="175"/>
      <c r="AG8527" s="175"/>
      <c r="AH8527" s="176"/>
      <c r="AM8527" s="6"/>
      <c r="AN8527" s="6"/>
      <c r="AO8527" s="6"/>
      <c r="AP8527" s="6"/>
      <c r="AQ8527" s="6"/>
      <c r="AR8527" s="6"/>
      <c r="AS8527" s="6"/>
      <c r="AT8527" s="6"/>
      <c r="AU8527" s="6"/>
      <c r="AV8527" s="6"/>
      <c r="AW8527" s="6"/>
      <c r="AX8527" s="6"/>
      <c r="AY8527" s="172"/>
      <c r="AZ8527" s="172"/>
      <c r="BA8527" s="172"/>
      <c r="BB8527" s="6"/>
      <c r="BC8527" s="6"/>
      <c r="BD8527" s="6"/>
      <c r="BE8527" s="6"/>
      <c r="BF8527" s="6"/>
      <c r="BG8527" s="172"/>
      <c r="BH8527" s="172"/>
      <c r="BI8527" s="172"/>
      <c r="BJ8527" s="6"/>
      <c r="BK8527" s="6"/>
      <c r="BL8527" s="6"/>
      <c r="BM8527" s="6"/>
      <c r="BN8527" s="6"/>
      <c r="BO8527" s="6"/>
      <c r="BP8527" s="6"/>
      <c r="BQ8527" s="6"/>
      <c r="BR8527" s="6"/>
      <c r="BS8527" s="6"/>
      <c r="BT8527" s="6"/>
      <c r="CG8527" s="432"/>
      <c r="CH8527" s="432"/>
      <c r="CL8527" s="174"/>
    </row>
    <row r="8528" spans="29:90" s="168" customFormat="1" x14ac:dyDescent="0.25">
      <c r="AC8528" s="175"/>
      <c r="AD8528" s="175"/>
      <c r="AE8528" s="175"/>
      <c r="AF8528" s="175"/>
      <c r="AG8528" s="175"/>
      <c r="AH8528" s="176"/>
      <c r="AM8528" s="6"/>
      <c r="AN8528" s="6"/>
      <c r="AO8528" s="6"/>
      <c r="AP8528" s="6"/>
      <c r="AQ8528" s="6"/>
      <c r="AR8528" s="6"/>
      <c r="AS8528" s="6"/>
      <c r="AT8528" s="6"/>
      <c r="AU8528" s="6"/>
      <c r="AV8528" s="6"/>
      <c r="AW8528" s="6"/>
      <c r="AX8528" s="6"/>
      <c r="AY8528" s="172"/>
      <c r="AZ8528" s="172"/>
      <c r="BA8528" s="172"/>
      <c r="BB8528" s="6"/>
      <c r="BC8528" s="6"/>
      <c r="BD8528" s="6"/>
      <c r="BE8528" s="6"/>
      <c r="BF8528" s="6"/>
      <c r="BG8528" s="172"/>
      <c r="BH8528" s="172"/>
      <c r="BI8528" s="172"/>
      <c r="BJ8528" s="6"/>
      <c r="BK8528" s="6"/>
      <c r="BL8528" s="6"/>
      <c r="BM8528" s="6"/>
      <c r="BN8528" s="6"/>
      <c r="BO8528" s="6"/>
      <c r="BP8528" s="6"/>
      <c r="BQ8528" s="6"/>
      <c r="BR8528" s="6"/>
      <c r="BS8528" s="6"/>
      <c r="BT8528" s="6"/>
      <c r="CG8528" s="432"/>
      <c r="CH8528" s="432"/>
      <c r="CL8528" s="174"/>
    </row>
    <row r="8529" spans="29:90" s="168" customFormat="1" x14ac:dyDescent="0.25">
      <c r="AC8529" s="175"/>
      <c r="AD8529" s="175"/>
      <c r="AE8529" s="175"/>
      <c r="AF8529" s="175"/>
      <c r="AG8529" s="175"/>
      <c r="AH8529" s="176"/>
      <c r="AM8529" s="6"/>
      <c r="AN8529" s="6"/>
      <c r="AO8529" s="6"/>
      <c r="AP8529" s="6"/>
      <c r="AQ8529" s="6"/>
      <c r="AR8529" s="6"/>
      <c r="AS8529" s="6"/>
      <c r="AT8529" s="6"/>
      <c r="AU8529" s="6"/>
      <c r="AV8529" s="6"/>
      <c r="AW8529" s="6"/>
      <c r="AX8529" s="6"/>
      <c r="AY8529" s="172"/>
      <c r="AZ8529" s="172"/>
      <c r="BA8529" s="172"/>
      <c r="BB8529" s="6"/>
      <c r="BC8529" s="6"/>
      <c r="BD8529" s="6"/>
      <c r="BE8529" s="6"/>
      <c r="BF8529" s="6"/>
      <c r="BG8529" s="172"/>
      <c r="BH8529" s="172"/>
      <c r="BI8529" s="172"/>
      <c r="BJ8529" s="6"/>
      <c r="BK8529" s="6"/>
      <c r="BL8529" s="6"/>
      <c r="BM8529" s="6"/>
      <c r="BN8529" s="6"/>
      <c r="BO8529" s="6"/>
      <c r="BP8529" s="6"/>
      <c r="BQ8529" s="6"/>
      <c r="BR8529" s="6"/>
      <c r="BS8529" s="6"/>
      <c r="BT8529" s="6"/>
      <c r="CG8529" s="432"/>
      <c r="CH8529" s="432"/>
      <c r="CL8529" s="174"/>
    </row>
    <row r="8530" spans="29:90" s="168" customFormat="1" x14ac:dyDescent="0.25">
      <c r="AC8530" s="175"/>
      <c r="AD8530" s="175"/>
      <c r="AE8530" s="175"/>
      <c r="AF8530" s="175"/>
      <c r="AG8530" s="175"/>
      <c r="AH8530" s="176"/>
      <c r="AM8530" s="6"/>
      <c r="AN8530" s="6"/>
      <c r="AO8530" s="6"/>
      <c r="AP8530" s="6"/>
      <c r="AQ8530" s="6"/>
      <c r="AR8530" s="6"/>
      <c r="AS8530" s="6"/>
      <c r="AT8530" s="6"/>
      <c r="AU8530" s="6"/>
      <c r="AV8530" s="6"/>
      <c r="AW8530" s="6"/>
      <c r="AX8530" s="6"/>
      <c r="AY8530" s="172"/>
      <c r="AZ8530" s="172"/>
      <c r="BA8530" s="172"/>
      <c r="BB8530" s="6"/>
      <c r="BC8530" s="6"/>
      <c r="BD8530" s="6"/>
      <c r="BE8530" s="6"/>
      <c r="BF8530" s="6"/>
      <c r="BG8530" s="172"/>
      <c r="BH8530" s="172"/>
      <c r="BI8530" s="172"/>
      <c r="BJ8530" s="6"/>
      <c r="BK8530" s="6"/>
      <c r="BL8530" s="6"/>
      <c r="BM8530" s="6"/>
      <c r="BN8530" s="6"/>
      <c r="BO8530" s="6"/>
      <c r="BP8530" s="6"/>
      <c r="BQ8530" s="6"/>
      <c r="BR8530" s="6"/>
      <c r="BS8530" s="6"/>
      <c r="BT8530" s="6"/>
      <c r="CG8530" s="432"/>
      <c r="CH8530" s="432"/>
      <c r="CL8530" s="174"/>
    </row>
    <row r="8531" spans="29:90" s="168" customFormat="1" x14ac:dyDescent="0.25">
      <c r="AC8531" s="175"/>
      <c r="AD8531" s="175"/>
      <c r="AE8531" s="175"/>
      <c r="AF8531" s="175"/>
      <c r="AG8531" s="175"/>
      <c r="AH8531" s="176"/>
      <c r="AM8531" s="6"/>
      <c r="AN8531" s="6"/>
      <c r="AO8531" s="6"/>
      <c r="AP8531" s="6"/>
      <c r="AQ8531" s="6"/>
      <c r="AR8531" s="6"/>
      <c r="AS8531" s="6"/>
      <c r="AT8531" s="6"/>
      <c r="AU8531" s="6"/>
      <c r="AV8531" s="6"/>
      <c r="AW8531" s="6"/>
      <c r="AX8531" s="6"/>
      <c r="AY8531" s="172"/>
      <c r="AZ8531" s="172"/>
      <c r="BA8531" s="172"/>
      <c r="BB8531" s="6"/>
      <c r="BC8531" s="6"/>
      <c r="BD8531" s="6"/>
      <c r="BE8531" s="6"/>
      <c r="BF8531" s="6"/>
      <c r="BG8531" s="172"/>
      <c r="BH8531" s="172"/>
      <c r="BI8531" s="172"/>
      <c r="BJ8531" s="6"/>
      <c r="BK8531" s="6"/>
      <c r="BL8531" s="6"/>
      <c r="BM8531" s="6"/>
      <c r="BN8531" s="6"/>
      <c r="BO8531" s="6"/>
      <c r="BP8531" s="6"/>
      <c r="BQ8531" s="6"/>
      <c r="BR8531" s="6"/>
      <c r="BS8531" s="6"/>
      <c r="BT8531" s="6"/>
      <c r="CG8531" s="432"/>
      <c r="CH8531" s="432"/>
      <c r="CL8531" s="174"/>
    </row>
    <row r="8532" spans="29:90" s="168" customFormat="1" x14ac:dyDescent="0.25">
      <c r="AC8532" s="175"/>
      <c r="AD8532" s="175"/>
      <c r="AE8532" s="175"/>
      <c r="AF8532" s="175"/>
      <c r="AG8532" s="175"/>
      <c r="AH8532" s="176"/>
      <c r="AM8532" s="6"/>
      <c r="AN8532" s="6"/>
      <c r="AO8532" s="6"/>
      <c r="AP8532" s="6"/>
      <c r="AQ8532" s="6"/>
      <c r="AR8532" s="6"/>
      <c r="AS8532" s="6"/>
      <c r="AT8532" s="6"/>
      <c r="AU8532" s="6"/>
      <c r="AV8532" s="6"/>
      <c r="AW8532" s="6"/>
      <c r="AX8532" s="6"/>
      <c r="AY8532" s="172"/>
      <c r="AZ8532" s="172"/>
      <c r="BA8532" s="172"/>
      <c r="BB8532" s="6"/>
      <c r="BC8532" s="6"/>
      <c r="BD8532" s="6"/>
      <c r="BE8532" s="6"/>
      <c r="BF8532" s="6"/>
      <c r="BG8532" s="172"/>
      <c r="BH8532" s="172"/>
      <c r="BI8532" s="172"/>
      <c r="BJ8532" s="6"/>
      <c r="BK8532" s="6"/>
      <c r="BL8532" s="6"/>
      <c r="BM8532" s="6"/>
      <c r="BN8532" s="6"/>
      <c r="BO8532" s="6"/>
      <c r="BP8532" s="6"/>
      <c r="BQ8532" s="6"/>
      <c r="BR8532" s="6"/>
      <c r="BS8532" s="6"/>
      <c r="BT8532" s="6"/>
      <c r="CG8532" s="432"/>
      <c r="CH8532" s="432"/>
      <c r="CL8532" s="174"/>
    </row>
    <row r="8533" spans="29:90" s="168" customFormat="1" x14ac:dyDescent="0.25">
      <c r="AC8533" s="175"/>
      <c r="AD8533" s="175"/>
      <c r="AE8533" s="175"/>
      <c r="AF8533" s="175"/>
      <c r="AG8533" s="175"/>
      <c r="AH8533" s="176"/>
      <c r="AM8533" s="6"/>
      <c r="AN8533" s="6"/>
      <c r="AO8533" s="6"/>
      <c r="AP8533" s="6"/>
      <c r="AQ8533" s="6"/>
      <c r="AR8533" s="6"/>
      <c r="AS8533" s="6"/>
      <c r="AT8533" s="6"/>
      <c r="AU8533" s="6"/>
      <c r="AV8533" s="6"/>
      <c r="AW8533" s="6"/>
      <c r="AX8533" s="6"/>
      <c r="AY8533" s="172"/>
      <c r="AZ8533" s="172"/>
      <c r="BA8533" s="172"/>
      <c r="BB8533" s="6"/>
      <c r="BC8533" s="6"/>
      <c r="BD8533" s="6"/>
      <c r="BE8533" s="6"/>
      <c r="BF8533" s="6"/>
      <c r="BG8533" s="172"/>
      <c r="BH8533" s="172"/>
      <c r="BI8533" s="172"/>
      <c r="BJ8533" s="6"/>
      <c r="BK8533" s="6"/>
      <c r="BL8533" s="6"/>
      <c r="BM8533" s="6"/>
      <c r="BN8533" s="6"/>
      <c r="BO8533" s="6"/>
      <c r="BP8533" s="6"/>
      <c r="BQ8533" s="6"/>
      <c r="BR8533" s="6"/>
      <c r="BS8533" s="6"/>
      <c r="BT8533" s="6"/>
      <c r="CG8533" s="432"/>
      <c r="CH8533" s="432"/>
      <c r="CL8533" s="174"/>
    </row>
    <row r="8534" spans="29:90" s="168" customFormat="1" x14ac:dyDescent="0.25">
      <c r="AC8534" s="175"/>
      <c r="AD8534" s="175"/>
      <c r="AE8534" s="175"/>
      <c r="AF8534" s="175"/>
      <c r="AG8534" s="175"/>
      <c r="AH8534" s="176"/>
      <c r="AM8534" s="6"/>
      <c r="AN8534" s="6"/>
      <c r="AO8534" s="6"/>
      <c r="AP8534" s="6"/>
      <c r="AQ8534" s="6"/>
      <c r="AR8534" s="6"/>
      <c r="AS8534" s="6"/>
      <c r="AT8534" s="6"/>
      <c r="AU8534" s="6"/>
      <c r="AV8534" s="6"/>
      <c r="AW8534" s="6"/>
      <c r="AX8534" s="6"/>
      <c r="AY8534" s="172"/>
      <c r="AZ8534" s="172"/>
      <c r="BA8534" s="172"/>
      <c r="BB8534" s="6"/>
      <c r="BC8534" s="6"/>
      <c r="BD8534" s="6"/>
      <c r="BE8534" s="6"/>
      <c r="BF8534" s="6"/>
      <c r="BG8534" s="172"/>
      <c r="BH8534" s="172"/>
      <c r="BI8534" s="172"/>
      <c r="BJ8534" s="6"/>
      <c r="BK8534" s="6"/>
      <c r="BL8534" s="6"/>
      <c r="BM8534" s="6"/>
      <c r="BN8534" s="6"/>
      <c r="BO8534" s="6"/>
      <c r="BP8534" s="6"/>
      <c r="BQ8534" s="6"/>
      <c r="BR8534" s="6"/>
      <c r="BS8534" s="6"/>
      <c r="BT8534" s="6"/>
      <c r="CG8534" s="432"/>
      <c r="CH8534" s="432"/>
      <c r="CL8534" s="174"/>
    </row>
    <row r="8535" spans="29:90" s="168" customFormat="1" x14ac:dyDescent="0.25">
      <c r="AC8535" s="175"/>
      <c r="AD8535" s="175"/>
      <c r="AE8535" s="175"/>
      <c r="AF8535" s="175"/>
      <c r="AG8535" s="175"/>
      <c r="AH8535" s="176"/>
      <c r="AM8535" s="6"/>
      <c r="AN8535" s="6"/>
      <c r="AO8535" s="6"/>
      <c r="AP8535" s="6"/>
      <c r="AQ8535" s="6"/>
      <c r="AR8535" s="6"/>
      <c r="AS8535" s="6"/>
      <c r="AT8535" s="6"/>
      <c r="AU8535" s="6"/>
      <c r="AV8535" s="6"/>
      <c r="AW8535" s="6"/>
      <c r="AX8535" s="6"/>
      <c r="AY8535" s="172"/>
      <c r="AZ8535" s="172"/>
      <c r="BA8535" s="172"/>
      <c r="BB8535" s="6"/>
      <c r="BC8535" s="6"/>
      <c r="BD8535" s="6"/>
      <c r="BE8535" s="6"/>
      <c r="BF8535" s="6"/>
      <c r="BG8535" s="172"/>
      <c r="BH8535" s="172"/>
      <c r="BI8535" s="172"/>
      <c r="BJ8535" s="6"/>
      <c r="BK8535" s="6"/>
      <c r="BL8535" s="6"/>
      <c r="BM8535" s="6"/>
      <c r="BN8535" s="6"/>
      <c r="BO8535" s="6"/>
      <c r="BP8535" s="6"/>
      <c r="BQ8535" s="6"/>
      <c r="BR8535" s="6"/>
      <c r="BS8535" s="6"/>
      <c r="BT8535" s="6"/>
      <c r="CG8535" s="432"/>
      <c r="CH8535" s="432"/>
      <c r="CL8535" s="174"/>
    </row>
    <row r="8536" spans="29:90" s="168" customFormat="1" x14ac:dyDescent="0.25">
      <c r="AC8536" s="175"/>
      <c r="AD8536" s="175"/>
      <c r="AE8536" s="175"/>
      <c r="AF8536" s="175"/>
      <c r="AG8536" s="175"/>
      <c r="AH8536" s="176"/>
      <c r="AM8536" s="6"/>
      <c r="AN8536" s="6"/>
      <c r="AO8536" s="6"/>
      <c r="AP8536" s="6"/>
      <c r="AQ8536" s="6"/>
      <c r="AR8536" s="6"/>
      <c r="AS8536" s="6"/>
      <c r="AT8536" s="6"/>
      <c r="AU8536" s="6"/>
      <c r="AV8536" s="6"/>
      <c r="AW8536" s="6"/>
      <c r="AX8536" s="6"/>
      <c r="AY8536" s="172"/>
      <c r="AZ8536" s="172"/>
      <c r="BA8536" s="172"/>
      <c r="BB8536" s="6"/>
      <c r="BC8536" s="6"/>
      <c r="BD8536" s="6"/>
      <c r="BE8536" s="6"/>
      <c r="BF8536" s="6"/>
      <c r="BG8536" s="172"/>
      <c r="BH8536" s="172"/>
      <c r="BI8536" s="172"/>
      <c r="BJ8536" s="6"/>
      <c r="BK8536" s="6"/>
      <c r="BL8536" s="6"/>
      <c r="BM8536" s="6"/>
      <c r="BN8536" s="6"/>
      <c r="BO8536" s="6"/>
      <c r="BP8536" s="6"/>
      <c r="BQ8536" s="6"/>
      <c r="BR8536" s="6"/>
      <c r="BS8536" s="6"/>
      <c r="BT8536" s="6"/>
      <c r="CG8536" s="432"/>
      <c r="CH8536" s="432"/>
      <c r="CL8536" s="174"/>
    </row>
    <row r="8537" spans="29:90" s="168" customFormat="1" x14ac:dyDescent="0.25">
      <c r="AC8537" s="175"/>
      <c r="AD8537" s="175"/>
      <c r="AE8537" s="175"/>
      <c r="AF8537" s="175"/>
      <c r="AG8537" s="175"/>
      <c r="AH8537" s="176"/>
      <c r="AM8537" s="6"/>
      <c r="AN8537" s="6"/>
      <c r="AO8537" s="6"/>
      <c r="AP8537" s="6"/>
      <c r="AQ8537" s="6"/>
      <c r="AR8537" s="6"/>
      <c r="AS8537" s="6"/>
      <c r="AT8537" s="6"/>
      <c r="AU8537" s="6"/>
      <c r="AV8537" s="6"/>
      <c r="AW8537" s="6"/>
      <c r="AX8537" s="6"/>
      <c r="AY8537" s="172"/>
      <c r="AZ8537" s="172"/>
      <c r="BA8537" s="172"/>
      <c r="BB8537" s="6"/>
      <c r="BC8537" s="6"/>
      <c r="BD8537" s="6"/>
      <c r="BE8537" s="6"/>
      <c r="BF8537" s="6"/>
      <c r="BG8537" s="172"/>
      <c r="BH8537" s="172"/>
      <c r="BI8537" s="172"/>
      <c r="BJ8537" s="6"/>
      <c r="BK8537" s="6"/>
      <c r="BL8537" s="6"/>
      <c r="BM8537" s="6"/>
      <c r="BN8537" s="6"/>
      <c r="BO8537" s="6"/>
      <c r="BP8537" s="6"/>
      <c r="BQ8537" s="6"/>
      <c r="BR8537" s="6"/>
      <c r="BS8537" s="6"/>
      <c r="BT8537" s="6"/>
      <c r="CG8537" s="432"/>
      <c r="CH8537" s="432"/>
      <c r="CL8537" s="174"/>
    </row>
    <row r="8538" spans="29:90" s="168" customFormat="1" x14ac:dyDescent="0.25">
      <c r="AC8538" s="175"/>
      <c r="AD8538" s="175"/>
      <c r="AE8538" s="175"/>
      <c r="AF8538" s="175"/>
      <c r="AG8538" s="175"/>
      <c r="AH8538" s="176"/>
      <c r="AM8538" s="6"/>
      <c r="AN8538" s="6"/>
      <c r="AO8538" s="6"/>
      <c r="AP8538" s="6"/>
      <c r="AQ8538" s="6"/>
      <c r="AR8538" s="6"/>
      <c r="AS8538" s="6"/>
      <c r="AT8538" s="6"/>
      <c r="AU8538" s="6"/>
      <c r="AV8538" s="6"/>
      <c r="AW8538" s="6"/>
      <c r="AX8538" s="6"/>
      <c r="AY8538" s="172"/>
      <c r="AZ8538" s="172"/>
      <c r="BA8538" s="172"/>
      <c r="BB8538" s="6"/>
      <c r="BC8538" s="6"/>
      <c r="BD8538" s="6"/>
      <c r="BE8538" s="6"/>
      <c r="BF8538" s="6"/>
      <c r="BG8538" s="172"/>
      <c r="BH8538" s="172"/>
      <c r="BI8538" s="172"/>
      <c r="BJ8538" s="6"/>
      <c r="BK8538" s="6"/>
      <c r="BL8538" s="6"/>
      <c r="BM8538" s="6"/>
      <c r="BN8538" s="6"/>
      <c r="BO8538" s="6"/>
      <c r="BP8538" s="6"/>
      <c r="BQ8538" s="6"/>
      <c r="BR8538" s="6"/>
      <c r="BS8538" s="6"/>
      <c r="BT8538" s="6"/>
      <c r="CG8538" s="432"/>
      <c r="CH8538" s="432"/>
      <c r="CL8538" s="174"/>
    </row>
    <row r="8539" spans="29:90" s="168" customFormat="1" x14ac:dyDescent="0.25">
      <c r="AC8539" s="175"/>
      <c r="AD8539" s="175"/>
      <c r="AE8539" s="175"/>
      <c r="AF8539" s="175"/>
      <c r="AG8539" s="175"/>
      <c r="AH8539" s="176"/>
      <c r="AM8539" s="6"/>
      <c r="AN8539" s="6"/>
      <c r="AO8539" s="6"/>
      <c r="AP8539" s="6"/>
      <c r="AQ8539" s="6"/>
      <c r="AR8539" s="6"/>
      <c r="AS8539" s="6"/>
      <c r="AT8539" s="6"/>
      <c r="AU8539" s="6"/>
      <c r="AV8539" s="6"/>
      <c r="AW8539" s="6"/>
      <c r="AX8539" s="6"/>
      <c r="AY8539" s="172"/>
      <c r="AZ8539" s="172"/>
      <c r="BA8539" s="172"/>
      <c r="BB8539" s="6"/>
      <c r="BC8539" s="6"/>
      <c r="BD8539" s="6"/>
      <c r="BE8539" s="6"/>
      <c r="BF8539" s="6"/>
      <c r="BG8539" s="172"/>
      <c r="BH8539" s="172"/>
      <c r="BI8539" s="172"/>
      <c r="BJ8539" s="6"/>
      <c r="BK8539" s="6"/>
      <c r="BL8539" s="6"/>
      <c r="BM8539" s="6"/>
      <c r="BN8539" s="6"/>
      <c r="BO8539" s="6"/>
      <c r="BP8539" s="6"/>
      <c r="BQ8539" s="6"/>
      <c r="BR8539" s="6"/>
      <c r="BS8539" s="6"/>
      <c r="BT8539" s="6"/>
      <c r="CG8539" s="432"/>
      <c r="CH8539" s="432"/>
      <c r="CL8539" s="174"/>
    </row>
    <row r="8540" spans="29:90" s="168" customFormat="1" x14ac:dyDescent="0.25">
      <c r="AC8540" s="175"/>
      <c r="AD8540" s="175"/>
      <c r="AE8540" s="175"/>
      <c r="AF8540" s="175"/>
      <c r="AG8540" s="175"/>
      <c r="AH8540" s="176"/>
      <c r="AM8540" s="6"/>
      <c r="AN8540" s="6"/>
      <c r="AO8540" s="6"/>
      <c r="AP8540" s="6"/>
      <c r="AQ8540" s="6"/>
      <c r="AR8540" s="6"/>
      <c r="AS8540" s="6"/>
      <c r="AT8540" s="6"/>
      <c r="AU8540" s="6"/>
      <c r="AV8540" s="6"/>
      <c r="AW8540" s="6"/>
      <c r="AX8540" s="6"/>
      <c r="AY8540" s="172"/>
      <c r="AZ8540" s="172"/>
      <c r="BA8540" s="172"/>
      <c r="BB8540" s="6"/>
      <c r="BC8540" s="6"/>
      <c r="BD8540" s="6"/>
      <c r="BE8540" s="6"/>
      <c r="BF8540" s="6"/>
      <c r="BG8540" s="172"/>
      <c r="BH8540" s="172"/>
      <c r="BI8540" s="172"/>
      <c r="BJ8540" s="6"/>
      <c r="BK8540" s="6"/>
      <c r="BL8540" s="6"/>
      <c r="BM8540" s="6"/>
      <c r="BN8540" s="6"/>
      <c r="BO8540" s="6"/>
      <c r="BP8540" s="6"/>
      <c r="BQ8540" s="6"/>
      <c r="BR8540" s="6"/>
      <c r="BS8540" s="6"/>
      <c r="BT8540" s="6"/>
      <c r="CG8540" s="432"/>
      <c r="CH8540" s="432"/>
      <c r="CL8540" s="174"/>
    </row>
    <row r="8541" spans="29:90" s="168" customFormat="1" x14ac:dyDescent="0.25">
      <c r="AC8541" s="175"/>
      <c r="AD8541" s="175"/>
      <c r="AE8541" s="175"/>
      <c r="AF8541" s="175"/>
      <c r="AG8541" s="175"/>
      <c r="AH8541" s="176"/>
      <c r="AM8541" s="6"/>
      <c r="AN8541" s="6"/>
      <c r="AO8541" s="6"/>
      <c r="AP8541" s="6"/>
      <c r="AQ8541" s="6"/>
      <c r="AR8541" s="6"/>
      <c r="AS8541" s="6"/>
      <c r="AT8541" s="6"/>
      <c r="AU8541" s="6"/>
      <c r="AV8541" s="6"/>
      <c r="AW8541" s="6"/>
      <c r="AX8541" s="6"/>
      <c r="AY8541" s="172"/>
      <c r="AZ8541" s="172"/>
      <c r="BA8541" s="172"/>
      <c r="BB8541" s="6"/>
      <c r="BC8541" s="6"/>
      <c r="BD8541" s="6"/>
      <c r="BE8541" s="6"/>
      <c r="BF8541" s="6"/>
      <c r="BG8541" s="172"/>
      <c r="BH8541" s="172"/>
      <c r="BI8541" s="172"/>
      <c r="BJ8541" s="6"/>
      <c r="BK8541" s="6"/>
      <c r="BL8541" s="6"/>
      <c r="BM8541" s="6"/>
      <c r="BN8541" s="6"/>
      <c r="BO8541" s="6"/>
      <c r="BP8541" s="6"/>
      <c r="BQ8541" s="6"/>
      <c r="BR8541" s="6"/>
      <c r="BS8541" s="6"/>
      <c r="BT8541" s="6"/>
      <c r="CG8541" s="432"/>
      <c r="CH8541" s="432"/>
      <c r="CL8541" s="174"/>
    </row>
    <row r="8542" spans="29:90" s="168" customFormat="1" x14ac:dyDescent="0.25">
      <c r="AC8542" s="175"/>
      <c r="AD8542" s="175"/>
      <c r="AE8542" s="175"/>
      <c r="AF8542" s="175"/>
      <c r="AG8542" s="175"/>
      <c r="AH8542" s="176"/>
      <c r="AM8542" s="6"/>
      <c r="AN8542" s="6"/>
      <c r="AO8542" s="6"/>
      <c r="AP8542" s="6"/>
      <c r="AQ8542" s="6"/>
      <c r="AR8542" s="6"/>
      <c r="AS8542" s="6"/>
      <c r="AT8542" s="6"/>
      <c r="AU8542" s="6"/>
      <c r="AV8542" s="6"/>
      <c r="AW8542" s="6"/>
      <c r="AX8542" s="6"/>
      <c r="AY8542" s="172"/>
      <c r="AZ8542" s="172"/>
      <c r="BA8542" s="172"/>
      <c r="BB8542" s="6"/>
      <c r="BC8542" s="6"/>
      <c r="BD8542" s="6"/>
      <c r="BE8542" s="6"/>
      <c r="BF8542" s="6"/>
      <c r="BG8542" s="172"/>
      <c r="BH8542" s="172"/>
      <c r="BI8542" s="172"/>
      <c r="BJ8542" s="6"/>
      <c r="BK8542" s="6"/>
      <c r="BL8542" s="6"/>
      <c r="BM8542" s="6"/>
      <c r="BN8542" s="6"/>
      <c r="BO8542" s="6"/>
      <c r="BP8542" s="6"/>
      <c r="BQ8542" s="6"/>
      <c r="BR8542" s="6"/>
      <c r="BS8542" s="6"/>
      <c r="BT8542" s="6"/>
      <c r="CG8542" s="432"/>
      <c r="CH8542" s="432"/>
      <c r="CL8542" s="174"/>
    </row>
    <row r="8543" spans="29:90" s="168" customFormat="1" x14ac:dyDescent="0.25">
      <c r="AC8543" s="175"/>
      <c r="AD8543" s="175"/>
      <c r="AE8543" s="175"/>
      <c r="AF8543" s="175"/>
      <c r="AG8543" s="175"/>
      <c r="AH8543" s="176"/>
      <c r="AM8543" s="6"/>
      <c r="AN8543" s="6"/>
      <c r="AO8543" s="6"/>
      <c r="AP8543" s="6"/>
      <c r="AQ8543" s="6"/>
      <c r="AR8543" s="6"/>
      <c r="AS8543" s="6"/>
      <c r="AT8543" s="6"/>
      <c r="AU8543" s="6"/>
      <c r="AV8543" s="6"/>
      <c r="AW8543" s="6"/>
      <c r="AX8543" s="6"/>
      <c r="AY8543" s="172"/>
      <c r="AZ8543" s="172"/>
      <c r="BA8543" s="172"/>
      <c r="BB8543" s="6"/>
      <c r="BC8543" s="6"/>
      <c r="BD8543" s="6"/>
      <c r="BE8543" s="6"/>
      <c r="BF8543" s="6"/>
      <c r="BG8543" s="172"/>
      <c r="BH8543" s="172"/>
      <c r="BI8543" s="172"/>
      <c r="BJ8543" s="6"/>
      <c r="BK8543" s="6"/>
      <c r="BL8543" s="6"/>
      <c r="BM8543" s="6"/>
      <c r="BN8543" s="6"/>
      <c r="BO8543" s="6"/>
      <c r="BP8543" s="6"/>
      <c r="BQ8543" s="6"/>
      <c r="BR8543" s="6"/>
      <c r="BS8543" s="6"/>
      <c r="BT8543" s="6"/>
      <c r="CG8543" s="432"/>
      <c r="CH8543" s="432"/>
      <c r="CL8543" s="174"/>
    </row>
    <row r="8544" spans="29:90" s="168" customFormat="1" x14ac:dyDescent="0.25">
      <c r="AC8544" s="175"/>
      <c r="AD8544" s="175"/>
      <c r="AE8544" s="175"/>
      <c r="AF8544" s="175"/>
      <c r="AG8544" s="175"/>
      <c r="AH8544" s="176"/>
      <c r="AM8544" s="6"/>
      <c r="AN8544" s="6"/>
      <c r="AO8544" s="6"/>
      <c r="AP8544" s="6"/>
      <c r="AQ8544" s="6"/>
      <c r="AR8544" s="6"/>
      <c r="AS8544" s="6"/>
      <c r="AT8544" s="6"/>
      <c r="AU8544" s="6"/>
      <c r="AV8544" s="6"/>
      <c r="AW8544" s="6"/>
      <c r="AX8544" s="6"/>
      <c r="AY8544" s="172"/>
      <c r="AZ8544" s="172"/>
      <c r="BA8544" s="172"/>
      <c r="BB8544" s="6"/>
      <c r="BC8544" s="6"/>
      <c r="BD8544" s="6"/>
      <c r="BE8544" s="6"/>
      <c r="BF8544" s="6"/>
      <c r="BG8544" s="172"/>
      <c r="BH8544" s="172"/>
      <c r="BI8544" s="172"/>
      <c r="BJ8544" s="6"/>
      <c r="BK8544" s="6"/>
      <c r="BL8544" s="6"/>
      <c r="BM8544" s="6"/>
      <c r="BN8544" s="6"/>
      <c r="BO8544" s="6"/>
      <c r="BP8544" s="6"/>
      <c r="BQ8544" s="6"/>
      <c r="BR8544" s="6"/>
      <c r="BS8544" s="6"/>
      <c r="BT8544" s="6"/>
      <c r="CG8544" s="432"/>
      <c r="CH8544" s="432"/>
      <c r="CL8544" s="174"/>
    </row>
    <row r="8545" spans="29:90" s="168" customFormat="1" x14ac:dyDescent="0.25">
      <c r="AC8545" s="175"/>
      <c r="AD8545" s="175"/>
      <c r="AE8545" s="175"/>
      <c r="AF8545" s="175"/>
      <c r="AG8545" s="175"/>
      <c r="AH8545" s="176"/>
      <c r="AM8545" s="6"/>
      <c r="AN8545" s="6"/>
      <c r="AO8545" s="6"/>
      <c r="AP8545" s="6"/>
      <c r="AQ8545" s="6"/>
      <c r="AR8545" s="6"/>
      <c r="AS8545" s="6"/>
      <c r="AT8545" s="6"/>
      <c r="AU8545" s="6"/>
      <c r="AV8545" s="6"/>
      <c r="AW8545" s="6"/>
      <c r="AX8545" s="6"/>
      <c r="AY8545" s="172"/>
      <c r="AZ8545" s="172"/>
      <c r="BA8545" s="172"/>
      <c r="BB8545" s="6"/>
      <c r="BC8545" s="6"/>
      <c r="BD8545" s="6"/>
      <c r="BE8545" s="6"/>
      <c r="BF8545" s="6"/>
      <c r="BG8545" s="172"/>
      <c r="BH8545" s="172"/>
      <c r="BI8545" s="172"/>
      <c r="BJ8545" s="6"/>
      <c r="BK8545" s="6"/>
      <c r="BL8545" s="6"/>
      <c r="BM8545" s="6"/>
      <c r="BN8545" s="6"/>
      <c r="BO8545" s="6"/>
      <c r="BP8545" s="6"/>
      <c r="BQ8545" s="6"/>
      <c r="BR8545" s="6"/>
      <c r="BS8545" s="6"/>
      <c r="BT8545" s="6"/>
      <c r="CG8545" s="432"/>
      <c r="CH8545" s="432"/>
      <c r="CL8545" s="174"/>
    </row>
    <row r="8546" spans="29:90" s="168" customFormat="1" x14ac:dyDescent="0.25">
      <c r="AC8546" s="175"/>
      <c r="AD8546" s="175"/>
      <c r="AE8546" s="175"/>
      <c r="AF8546" s="175"/>
      <c r="AG8546" s="175"/>
      <c r="AH8546" s="176"/>
      <c r="AM8546" s="6"/>
      <c r="AN8546" s="6"/>
      <c r="AO8546" s="6"/>
      <c r="AP8546" s="6"/>
      <c r="AQ8546" s="6"/>
      <c r="AR8546" s="6"/>
      <c r="AS8546" s="6"/>
      <c r="AT8546" s="6"/>
      <c r="AU8546" s="6"/>
      <c r="AV8546" s="6"/>
      <c r="AW8546" s="6"/>
      <c r="AX8546" s="6"/>
      <c r="AY8546" s="172"/>
      <c r="AZ8546" s="172"/>
      <c r="BA8546" s="172"/>
      <c r="BB8546" s="6"/>
      <c r="BC8546" s="6"/>
      <c r="BD8546" s="6"/>
      <c r="BE8546" s="6"/>
      <c r="BF8546" s="6"/>
      <c r="BG8546" s="172"/>
      <c r="BH8546" s="172"/>
      <c r="BI8546" s="172"/>
      <c r="BJ8546" s="6"/>
      <c r="BK8546" s="6"/>
      <c r="BL8546" s="6"/>
      <c r="BM8546" s="6"/>
      <c r="BN8546" s="6"/>
      <c r="BO8546" s="6"/>
      <c r="BP8546" s="6"/>
      <c r="BQ8546" s="6"/>
      <c r="BR8546" s="6"/>
      <c r="BS8546" s="6"/>
      <c r="BT8546" s="6"/>
      <c r="CG8546" s="432"/>
      <c r="CH8546" s="432"/>
      <c r="CL8546" s="174"/>
    </row>
    <row r="8547" spans="29:90" s="168" customFormat="1" x14ac:dyDescent="0.25">
      <c r="AC8547" s="175"/>
      <c r="AD8547" s="175"/>
      <c r="AE8547" s="175"/>
      <c r="AF8547" s="175"/>
      <c r="AG8547" s="175"/>
      <c r="AH8547" s="176"/>
      <c r="AM8547" s="6"/>
      <c r="AN8547" s="6"/>
      <c r="AO8547" s="6"/>
      <c r="AP8547" s="6"/>
      <c r="AQ8547" s="6"/>
      <c r="AR8547" s="6"/>
      <c r="AS8547" s="6"/>
      <c r="AT8547" s="6"/>
      <c r="AU8547" s="6"/>
      <c r="AV8547" s="6"/>
      <c r="AW8547" s="6"/>
      <c r="AX8547" s="6"/>
      <c r="AY8547" s="172"/>
      <c r="AZ8547" s="172"/>
      <c r="BA8547" s="172"/>
      <c r="BB8547" s="6"/>
      <c r="BC8547" s="6"/>
      <c r="BD8547" s="6"/>
      <c r="BE8547" s="6"/>
      <c r="BF8547" s="6"/>
      <c r="BG8547" s="172"/>
      <c r="BH8547" s="172"/>
      <c r="BI8547" s="172"/>
      <c r="BJ8547" s="6"/>
      <c r="BK8547" s="6"/>
      <c r="BL8547" s="6"/>
      <c r="BM8547" s="6"/>
      <c r="BN8547" s="6"/>
      <c r="BO8547" s="6"/>
      <c r="BP8547" s="6"/>
      <c r="BQ8547" s="6"/>
      <c r="BR8547" s="6"/>
      <c r="BS8547" s="6"/>
      <c r="BT8547" s="6"/>
      <c r="CG8547" s="432"/>
      <c r="CH8547" s="432"/>
      <c r="CL8547" s="174"/>
    </row>
    <row r="8548" spans="29:90" s="168" customFormat="1" x14ac:dyDescent="0.25">
      <c r="AC8548" s="175"/>
      <c r="AD8548" s="175"/>
      <c r="AE8548" s="175"/>
      <c r="AF8548" s="175"/>
      <c r="AG8548" s="175"/>
      <c r="AH8548" s="176"/>
      <c r="AM8548" s="6"/>
      <c r="AN8548" s="6"/>
      <c r="AO8548" s="6"/>
      <c r="AP8548" s="6"/>
      <c r="AQ8548" s="6"/>
      <c r="AR8548" s="6"/>
      <c r="AS8548" s="6"/>
      <c r="AT8548" s="6"/>
      <c r="AU8548" s="6"/>
      <c r="AV8548" s="6"/>
      <c r="AW8548" s="6"/>
      <c r="AX8548" s="6"/>
      <c r="AY8548" s="172"/>
      <c r="AZ8548" s="172"/>
      <c r="BA8548" s="172"/>
      <c r="BB8548" s="6"/>
      <c r="BC8548" s="6"/>
      <c r="BD8548" s="6"/>
      <c r="BE8548" s="6"/>
      <c r="BF8548" s="6"/>
      <c r="BG8548" s="172"/>
      <c r="BH8548" s="172"/>
      <c r="BI8548" s="172"/>
      <c r="BJ8548" s="6"/>
      <c r="BK8548" s="6"/>
      <c r="BL8548" s="6"/>
      <c r="BM8548" s="6"/>
      <c r="BN8548" s="6"/>
      <c r="BO8548" s="6"/>
      <c r="BP8548" s="6"/>
      <c r="BQ8548" s="6"/>
      <c r="BR8548" s="6"/>
      <c r="BS8548" s="6"/>
      <c r="BT8548" s="6"/>
      <c r="CG8548" s="432"/>
      <c r="CH8548" s="432"/>
      <c r="CL8548" s="174"/>
    </row>
    <row r="8549" spans="29:90" s="168" customFormat="1" x14ac:dyDescent="0.25">
      <c r="AC8549" s="175"/>
      <c r="AD8549" s="175"/>
      <c r="AE8549" s="175"/>
      <c r="AF8549" s="175"/>
      <c r="AG8549" s="175"/>
      <c r="AH8549" s="176"/>
      <c r="AM8549" s="6"/>
      <c r="AN8549" s="6"/>
      <c r="AO8549" s="6"/>
      <c r="AP8549" s="6"/>
      <c r="AQ8549" s="6"/>
      <c r="AR8549" s="6"/>
      <c r="AS8549" s="6"/>
      <c r="AT8549" s="6"/>
      <c r="AU8549" s="6"/>
      <c r="AV8549" s="6"/>
      <c r="AW8549" s="6"/>
      <c r="AX8549" s="6"/>
      <c r="AY8549" s="172"/>
      <c r="AZ8549" s="172"/>
      <c r="BA8549" s="172"/>
      <c r="BB8549" s="6"/>
      <c r="BC8549" s="6"/>
      <c r="BD8549" s="6"/>
      <c r="BE8549" s="6"/>
      <c r="BF8549" s="6"/>
      <c r="BG8549" s="172"/>
      <c r="BH8549" s="172"/>
      <c r="BI8549" s="172"/>
      <c r="BJ8549" s="6"/>
      <c r="BK8549" s="6"/>
      <c r="BL8549" s="6"/>
      <c r="BM8549" s="6"/>
      <c r="BN8549" s="6"/>
      <c r="BO8549" s="6"/>
      <c r="BP8549" s="6"/>
      <c r="BQ8549" s="6"/>
      <c r="BR8549" s="6"/>
      <c r="BS8549" s="6"/>
      <c r="BT8549" s="6"/>
      <c r="CG8549" s="432"/>
      <c r="CH8549" s="432"/>
      <c r="CL8549" s="174"/>
    </row>
    <row r="8550" spans="29:90" s="168" customFormat="1" x14ac:dyDescent="0.25">
      <c r="AC8550" s="175"/>
      <c r="AD8550" s="175"/>
      <c r="AE8550" s="175"/>
      <c r="AF8550" s="175"/>
      <c r="AG8550" s="175"/>
      <c r="AH8550" s="176"/>
      <c r="AM8550" s="6"/>
      <c r="AN8550" s="6"/>
      <c r="AO8550" s="6"/>
      <c r="AP8550" s="6"/>
      <c r="AQ8550" s="6"/>
      <c r="AR8550" s="6"/>
      <c r="AS8550" s="6"/>
      <c r="AT8550" s="6"/>
      <c r="AU8550" s="6"/>
      <c r="AV8550" s="6"/>
      <c r="AW8550" s="6"/>
      <c r="AX8550" s="6"/>
      <c r="AY8550" s="172"/>
      <c r="AZ8550" s="172"/>
      <c r="BA8550" s="172"/>
      <c r="BB8550" s="6"/>
      <c r="BC8550" s="6"/>
      <c r="BD8550" s="6"/>
      <c r="BE8550" s="6"/>
      <c r="BF8550" s="6"/>
      <c r="BG8550" s="172"/>
      <c r="BH8550" s="172"/>
      <c r="BI8550" s="172"/>
      <c r="BJ8550" s="6"/>
      <c r="BK8550" s="6"/>
      <c r="BL8550" s="6"/>
      <c r="BM8550" s="6"/>
      <c r="BN8550" s="6"/>
      <c r="BO8550" s="6"/>
      <c r="BP8550" s="6"/>
      <c r="BQ8550" s="6"/>
      <c r="BR8550" s="6"/>
      <c r="BS8550" s="6"/>
      <c r="BT8550" s="6"/>
      <c r="CG8550" s="432"/>
      <c r="CH8550" s="432"/>
      <c r="CL8550" s="174"/>
    </row>
    <row r="8551" spans="29:90" s="168" customFormat="1" x14ac:dyDescent="0.25">
      <c r="AC8551" s="175"/>
      <c r="AD8551" s="175"/>
      <c r="AE8551" s="175"/>
      <c r="AF8551" s="175"/>
      <c r="AG8551" s="175"/>
      <c r="AH8551" s="176"/>
      <c r="AM8551" s="6"/>
      <c r="AN8551" s="6"/>
      <c r="AO8551" s="6"/>
      <c r="AP8551" s="6"/>
      <c r="AQ8551" s="6"/>
      <c r="AR8551" s="6"/>
      <c r="AS8551" s="6"/>
      <c r="AT8551" s="6"/>
      <c r="AU8551" s="6"/>
      <c r="AV8551" s="6"/>
      <c r="AW8551" s="6"/>
      <c r="AX8551" s="6"/>
      <c r="AY8551" s="172"/>
      <c r="AZ8551" s="172"/>
      <c r="BA8551" s="172"/>
      <c r="BB8551" s="6"/>
      <c r="BC8551" s="6"/>
      <c r="BD8551" s="6"/>
      <c r="BE8551" s="6"/>
      <c r="BF8551" s="6"/>
      <c r="BG8551" s="172"/>
      <c r="BH8551" s="172"/>
      <c r="BI8551" s="172"/>
      <c r="BJ8551" s="6"/>
      <c r="BK8551" s="6"/>
      <c r="BL8551" s="6"/>
      <c r="BM8551" s="6"/>
      <c r="BN8551" s="6"/>
      <c r="BO8551" s="6"/>
      <c r="BP8551" s="6"/>
      <c r="BQ8551" s="6"/>
      <c r="BR8551" s="6"/>
      <c r="BS8551" s="6"/>
      <c r="BT8551" s="6"/>
      <c r="CG8551" s="432"/>
      <c r="CH8551" s="432"/>
      <c r="CL8551" s="174"/>
    </row>
    <row r="8552" spans="29:90" s="168" customFormat="1" x14ac:dyDescent="0.25">
      <c r="AC8552" s="175"/>
      <c r="AD8552" s="175"/>
      <c r="AE8552" s="175"/>
      <c r="AF8552" s="175"/>
      <c r="AG8552" s="175"/>
      <c r="AH8552" s="176"/>
      <c r="AM8552" s="6"/>
      <c r="AN8552" s="6"/>
      <c r="AO8552" s="6"/>
      <c r="AP8552" s="6"/>
      <c r="AQ8552" s="6"/>
      <c r="AR8552" s="6"/>
      <c r="AS8552" s="6"/>
      <c r="AT8552" s="6"/>
      <c r="AU8552" s="6"/>
      <c r="AV8552" s="6"/>
      <c r="AW8552" s="6"/>
      <c r="AX8552" s="6"/>
      <c r="AY8552" s="172"/>
      <c r="AZ8552" s="172"/>
      <c r="BA8552" s="172"/>
      <c r="BB8552" s="6"/>
      <c r="BC8552" s="6"/>
      <c r="BD8552" s="6"/>
      <c r="BE8552" s="6"/>
      <c r="BF8552" s="6"/>
      <c r="BG8552" s="172"/>
      <c r="BH8552" s="172"/>
      <c r="BI8552" s="172"/>
      <c r="BJ8552" s="6"/>
      <c r="BK8552" s="6"/>
      <c r="BL8552" s="6"/>
      <c r="BM8552" s="6"/>
      <c r="BN8552" s="6"/>
      <c r="BO8552" s="6"/>
      <c r="BP8552" s="6"/>
      <c r="BQ8552" s="6"/>
      <c r="BR8552" s="6"/>
      <c r="BS8552" s="6"/>
      <c r="BT8552" s="6"/>
      <c r="CG8552" s="432"/>
      <c r="CH8552" s="432"/>
      <c r="CL8552" s="174"/>
    </row>
    <row r="8553" spans="29:90" s="168" customFormat="1" x14ac:dyDescent="0.25">
      <c r="AC8553" s="175"/>
      <c r="AD8553" s="175"/>
      <c r="AE8553" s="175"/>
      <c r="AF8553" s="175"/>
      <c r="AG8553" s="175"/>
      <c r="AH8553" s="176"/>
      <c r="AM8553" s="6"/>
      <c r="AN8553" s="6"/>
      <c r="AO8553" s="6"/>
      <c r="AP8553" s="6"/>
      <c r="AQ8553" s="6"/>
      <c r="AR8553" s="6"/>
      <c r="AS8553" s="6"/>
      <c r="AT8553" s="6"/>
      <c r="AU8553" s="6"/>
      <c r="AV8553" s="6"/>
      <c r="AW8553" s="6"/>
      <c r="AX8553" s="6"/>
      <c r="AY8553" s="172"/>
      <c r="AZ8553" s="172"/>
      <c r="BA8553" s="172"/>
      <c r="BB8553" s="6"/>
      <c r="BC8553" s="6"/>
      <c r="BD8553" s="6"/>
      <c r="BE8553" s="6"/>
      <c r="BF8553" s="6"/>
      <c r="BG8553" s="172"/>
      <c r="BH8553" s="172"/>
      <c r="BI8553" s="172"/>
      <c r="BJ8553" s="6"/>
      <c r="BK8553" s="6"/>
      <c r="BL8553" s="6"/>
      <c r="BM8553" s="6"/>
      <c r="BN8553" s="6"/>
      <c r="BO8553" s="6"/>
      <c r="BP8553" s="6"/>
      <c r="BQ8553" s="6"/>
      <c r="BR8553" s="6"/>
      <c r="BS8553" s="6"/>
      <c r="BT8553" s="6"/>
      <c r="CG8553" s="432"/>
      <c r="CH8553" s="432"/>
      <c r="CL8553" s="174"/>
    </row>
    <row r="8554" spans="29:90" s="168" customFormat="1" x14ac:dyDescent="0.25">
      <c r="AC8554" s="175"/>
      <c r="AD8554" s="175"/>
      <c r="AE8554" s="175"/>
      <c r="AF8554" s="175"/>
      <c r="AG8554" s="175"/>
      <c r="AH8554" s="176"/>
      <c r="AM8554" s="6"/>
      <c r="AN8554" s="6"/>
      <c r="AO8554" s="6"/>
      <c r="AP8554" s="6"/>
      <c r="AQ8554" s="6"/>
      <c r="AR8554" s="6"/>
      <c r="AS8554" s="6"/>
      <c r="AT8554" s="6"/>
      <c r="AU8554" s="6"/>
      <c r="AV8554" s="6"/>
      <c r="AW8554" s="6"/>
      <c r="AX8554" s="6"/>
      <c r="AY8554" s="172"/>
      <c r="AZ8554" s="172"/>
      <c r="BA8554" s="172"/>
      <c r="BB8554" s="6"/>
      <c r="BC8554" s="6"/>
      <c r="BD8554" s="6"/>
      <c r="BE8554" s="6"/>
      <c r="BF8554" s="6"/>
      <c r="BG8554" s="172"/>
      <c r="BH8554" s="172"/>
      <c r="BI8554" s="172"/>
      <c r="BJ8554" s="6"/>
      <c r="BK8554" s="6"/>
      <c r="BL8554" s="6"/>
      <c r="BM8554" s="6"/>
      <c r="BN8554" s="6"/>
      <c r="BO8554" s="6"/>
      <c r="BP8554" s="6"/>
      <c r="BQ8554" s="6"/>
      <c r="BR8554" s="6"/>
      <c r="BS8554" s="6"/>
      <c r="BT8554" s="6"/>
      <c r="CG8554" s="432"/>
      <c r="CH8554" s="432"/>
      <c r="CL8554" s="174"/>
    </row>
    <row r="8555" spans="29:90" s="168" customFormat="1" x14ac:dyDescent="0.25">
      <c r="AC8555" s="175"/>
      <c r="AD8555" s="175"/>
      <c r="AE8555" s="175"/>
      <c r="AF8555" s="175"/>
      <c r="AG8555" s="175"/>
      <c r="AH8555" s="176"/>
      <c r="AM8555" s="6"/>
      <c r="AN8555" s="6"/>
      <c r="AO8555" s="6"/>
      <c r="AP8555" s="6"/>
      <c r="AQ8555" s="6"/>
      <c r="AR8555" s="6"/>
      <c r="AS8555" s="6"/>
      <c r="AT8555" s="6"/>
      <c r="AU8555" s="6"/>
      <c r="AV8555" s="6"/>
      <c r="AW8555" s="6"/>
      <c r="AX8555" s="6"/>
      <c r="AY8555" s="172"/>
      <c r="AZ8555" s="172"/>
      <c r="BA8555" s="172"/>
      <c r="BB8555" s="6"/>
      <c r="BC8555" s="6"/>
      <c r="BD8555" s="6"/>
      <c r="BE8555" s="6"/>
      <c r="BF8555" s="6"/>
      <c r="BG8555" s="172"/>
      <c r="BH8555" s="172"/>
      <c r="BI8555" s="172"/>
      <c r="BJ8555" s="6"/>
      <c r="BK8555" s="6"/>
      <c r="BL8555" s="6"/>
      <c r="BM8555" s="6"/>
      <c r="BN8555" s="6"/>
      <c r="BO8555" s="6"/>
      <c r="BP8555" s="6"/>
      <c r="BQ8555" s="6"/>
      <c r="BR8555" s="6"/>
      <c r="BS8555" s="6"/>
      <c r="BT8555" s="6"/>
      <c r="CG8555" s="432"/>
      <c r="CH8555" s="432"/>
      <c r="CL8555" s="174"/>
    </row>
    <row r="8556" spans="29:90" s="168" customFormat="1" x14ac:dyDescent="0.25">
      <c r="AC8556" s="175"/>
      <c r="AD8556" s="175"/>
      <c r="AE8556" s="175"/>
      <c r="AF8556" s="175"/>
      <c r="AG8556" s="175"/>
      <c r="AH8556" s="176"/>
      <c r="AM8556" s="6"/>
      <c r="AN8556" s="6"/>
      <c r="AO8556" s="6"/>
      <c r="AP8556" s="6"/>
      <c r="AQ8556" s="6"/>
      <c r="AR8556" s="6"/>
      <c r="AS8556" s="6"/>
      <c r="AT8556" s="6"/>
      <c r="AU8556" s="6"/>
      <c r="AV8556" s="6"/>
      <c r="AW8556" s="6"/>
      <c r="AX8556" s="6"/>
      <c r="AY8556" s="172"/>
      <c r="AZ8556" s="172"/>
      <c r="BA8556" s="172"/>
      <c r="BB8556" s="6"/>
      <c r="BC8556" s="6"/>
      <c r="BD8556" s="6"/>
      <c r="BE8556" s="6"/>
      <c r="BF8556" s="6"/>
      <c r="BG8556" s="172"/>
      <c r="BH8556" s="172"/>
      <c r="BI8556" s="172"/>
      <c r="BJ8556" s="6"/>
      <c r="BK8556" s="6"/>
      <c r="BL8556" s="6"/>
      <c r="BM8556" s="6"/>
      <c r="BN8556" s="6"/>
      <c r="BO8556" s="6"/>
      <c r="BP8556" s="6"/>
      <c r="BQ8556" s="6"/>
      <c r="BR8556" s="6"/>
      <c r="BS8556" s="6"/>
      <c r="BT8556" s="6"/>
      <c r="CG8556" s="432"/>
      <c r="CH8556" s="432"/>
      <c r="CL8556" s="174"/>
    </row>
    <row r="8557" spans="29:90" s="168" customFormat="1" x14ac:dyDescent="0.25">
      <c r="AC8557" s="175"/>
      <c r="AD8557" s="175"/>
      <c r="AE8557" s="175"/>
      <c r="AF8557" s="175"/>
      <c r="AG8557" s="175"/>
      <c r="AH8557" s="176"/>
      <c r="AM8557" s="6"/>
      <c r="AN8557" s="6"/>
      <c r="AO8557" s="6"/>
      <c r="AP8557" s="6"/>
      <c r="AQ8557" s="6"/>
      <c r="AR8557" s="6"/>
      <c r="AS8557" s="6"/>
      <c r="AT8557" s="6"/>
      <c r="AU8557" s="6"/>
      <c r="AV8557" s="6"/>
      <c r="AW8557" s="6"/>
      <c r="AX8557" s="6"/>
      <c r="AY8557" s="172"/>
      <c r="AZ8557" s="172"/>
      <c r="BA8557" s="172"/>
      <c r="BB8557" s="6"/>
      <c r="BC8557" s="6"/>
      <c r="BD8557" s="6"/>
      <c r="BE8557" s="6"/>
      <c r="BF8557" s="6"/>
      <c r="BG8557" s="172"/>
      <c r="BH8557" s="172"/>
      <c r="BI8557" s="172"/>
      <c r="BJ8557" s="6"/>
      <c r="BK8557" s="6"/>
      <c r="BL8557" s="6"/>
      <c r="BM8557" s="6"/>
      <c r="BN8557" s="6"/>
      <c r="BO8557" s="6"/>
      <c r="BP8557" s="6"/>
      <c r="BQ8557" s="6"/>
      <c r="BR8557" s="6"/>
      <c r="BS8557" s="6"/>
      <c r="BT8557" s="6"/>
      <c r="CG8557" s="432"/>
      <c r="CH8557" s="432"/>
      <c r="CL8557" s="174"/>
    </row>
    <row r="8558" spans="29:90" s="168" customFormat="1" x14ac:dyDescent="0.25">
      <c r="AC8558" s="175"/>
      <c r="AD8558" s="175"/>
      <c r="AE8558" s="175"/>
      <c r="AF8558" s="175"/>
      <c r="AG8558" s="175"/>
      <c r="AH8558" s="176"/>
      <c r="AM8558" s="6"/>
      <c r="AN8558" s="6"/>
      <c r="AO8558" s="6"/>
      <c r="AP8558" s="6"/>
      <c r="AQ8558" s="6"/>
      <c r="AR8558" s="6"/>
      <c r="AS8558" s="6"/>
      <c r="AT8558" s="6"/>
      <c r="AU8558" s="6"/>
      <c r="AV8558" s="6"/>
      <c r="AW8558" s="6"/>
      <c r="AX8558" s="6"/>
      <c r="AY8558" s="172"/>
      <c r="AZ8558" s="172"/>
      <c r="BA8558" s="172"/>
      <c r="BB8558" s="6"/>
      <c r="BC8558" s="6"/>
      <c r="BD8558" s="6"/>
      <c r="BE8558" s="6"/>
      <c r="BF8558" s="6"/>
      <c r="BG8558" s="172"/>
      <c r="BH8558" s="172"/>
      <c r="BI8558" s="172"/>
      <c r="BJ8558" s="6"/>
      <c r="BK8558" s="6"/>
      <c r="BL8558" s="6"/>
      <c r="BM8558" s="6"/>
      <c r="BN8558" s="6"/>
      <c r="BO8558" s="6"/>
      <c r="BP8558" s="6"/>
      <c r="BQ8558" s="6"/>
      <c r="BR8558" s="6"/>
      <c r="BS8558" s="6"/>
      <c r="BT8558" s="6"/>
      <c r="CG8558" s="432"/>
      <c r="CH8558" s="432"/>
      <c r="CL8558" s="174"/>
    </row>
    <row r="8559" spans="29:90" s="168" customFormat="1" x14ac:dyDescent="0.25">
      <c r="AC8559" s="175"/>
      <c r="AD8559" s="175"/>
      <c r="AE8559" s="175"/>
      <c r="AF8559" s="175"/>
      <c r="AG8559" s="175"/>
      <c r="AH8559" s="176"/>
      <c r="AM8559" s="6"/>
      <c r="AN8559" s="6"/>
      <c r="AO8559" s="6"/>
      <c r="AP8559" s="6"/>
      <c r="AQ8559" s="6"/>
      <c r="AR8559" s="6"/>
      <c r="AS8559" s="6"/>
      <c r="AT8559" s="6"/>
      <c r="AU8559" s="6"/>
      <c r="AV8559" s="6"/>
      <c r="AW8559" s="6"/>
      <c r="AX8559" s="6"/>
      <c r="AY8559" s="172"/>
      <c r="AZ8559" s="172"/>
      <c r="BA8559" s="172"/>
      <c r="BB8559" s="6"/>
      <c r="BC8559" s="6"/>
      <c r="BD8559" s="6"/>
      <c r="BE8559" s="6"/>
      <c r="BF8559" s="6"/>
      <c r="BG8559" s="172"/>
      <c r="BH8559" s="172"/>
      <c r="BI8559" s="172"/>
      <c r="BJ8559" s="6"/>
      <c r="BK8559" s="6"/>
      <c r="BL8559" s="6"/>
      <c r="BM8559" s="6"/>
      <c r="BN8559" s="6"/>
      <c r="BO8559" s="6"/>
      <c r="BP8559" s="6"/>
      <c r="BQ8559" s="6"/>
      <c r="BR8559" s="6"/>
      <c r="BS8559" s="6"/>
      <c r="BT8559" s="6"/>
      <c r="CG8559" s="432"/>
      <c r="CH8559" s="432"/>
      <c r="CL8559" s="174"/>
    </row>
    <row r="8560" spans="29:90" s="168" customFormat="1" x14ac:dyDescent="0.25">
      <c r="AC8560" s="175"/>
      <c r="AD8560" s="175"/>
      <c r="AE8560" s="175"/>
      <c r="AF8560" s="175"/>
      <c r="AG8560" s="175"/>
      <c r="AH8560" s="176"/>
      <c r="AM8560" s="6"/>
      <c r="AN8560" s="6"/>
      <c r="AO8560" s="6"/>
      <c r="AP8560" s="6"/>
      <c r="AQ8560" s="6"/>
      <c r="AR8560" s="6"/>
      <c r="AS8560" s="6"/>
      <c r="AT8560" s="6"/>
      <c r="AU8560" s="6"/>
      <c r="AV8560" s="6"/>
      <c r="AW8560" s="6"/>
      <c r="AX8560" s="6"/>
      <c r="AY8560" s="172"/>
      <c r="AZ8560" s="172"/>
      <c r="BA8560" s="172"/>
      <c r="BB8560" s="6"/>
      <c r="BC8560" s="6"/>
      <c r="BD8560" s="6"/>
      <c r="BE8560" s="6"/>
      <c r="BF8560" s="6"/>
      <c r="BG8560" s="172"/>
      <c r="BH8560" s="172"/>
      <c r="BI8560" s="172"/>
      <c r="BJ8560" s="6"/>
      <c r="BK8560" s="6"/>
      <c r="BL8560" s="6"/>
      <c r="BM8560" s="6"/>
      <c r="BN8560" s="6"/>
      <c r="BO8560" s="6"/>
      <c r="BP8560" s="6"/>
      <c r="BQ8560" s="6"/>
      <c r="BR8560" s="6"/>
      <c r="BS8560" s="6"/>
      <c r="BT8560" s="6"/>
      <c r="CG8560" s="432"/>
      <c r="CH8560" s="432"/>
      <c r="CL8560" s="174"/>
    </row>
    <row r="8561" spans="29:90" s="168" customFormat="1" x14ac:dyDescent="0.25">
      <c r="AC8561" s="175"/>
      <c r="AD8561" s="175"/>
      <c r="AE8561" s="175"/>
      <c r="AF8561" s="175"/>
      <c r="AG8561" s="175"/>
      <c r="AH8561" s="176"/>
      <c r="AM8561" s="6"/>
      <c r="AN8561" s="6"/>
      <c r="AO8561" s="6"/>
      <c r="AP8561" s="6"/>
      <c r="AQ8561" s="6"/>
      <c r="AR8561" s="6"/>
      <c r="AS8561" s="6"/>
      <c r="AT8561" s="6"/>
      <c r="AU8561" s="6"/>
      <c r="AV8561" s="6"/>
      <c r="AW8561" s="6"/>
      <c r="AX8561" s="6"/>
      <c r="AY8561" s="172"/>
      <c r="AZ8561" s="172"/>
      <c r="BA8561" s="172"/>
      <c r="BB8561" s="6"/>
      <c r="BC8561" s="6"/>
      <c r="BD8561" s="6"/>
      <c r="BE8561" s="6"/>
      <c r="BF8561" s="6"/>
      <c r="BG8561" s="172"/>
      <c r="BH8561" s="172"/>
      <c r="BI8561" s="172"/>
      <c r="BJ8561" s="6"/>
      <c r="BK8561" s="6"/>
      <c r="BL8561" s="6"/>
      <c r="BM8561" s="6"/>
      <c r="BN8561" s="6"/>
      <c r="BO8561" s="6"/>
      <c r="BP8561" s="6"/>
      <c r="BQ8561" s="6"/>
      <c r="BR8561" s="6"/>
      <c r="BS8561" s="6"/>
      <c r="BT8561" s="6"/>
      <c r="CG8561" s="432"/>
      <c r="CH8561" s="432"/>
      <c r="CL8561" s="174"/>
    </row>
    <row r="8562" spans="29:90" s="168" customFormat="1" x14ac:dyDescent="0.25">
      <c r="AC8562" s="175"/>
      <c r="AD8562" s="175"/>
      <c r="AE8562" s="175"/>
      <c r="AF8562" s="175"/>
      <c r="AG8562" s="175"/>
      <c r="AH8562" s="176"/>
      <c r="AM8562" s="6"/>
      <c r="AN8562" s="6"/>
      <c r="AO8562" s="6"/>
      <c r="AP8562" s="6"/>
      <c r="AQ8562" s="6"/>
      <c r="AR8562" s="6"/>
      <c r="AS8562" s="6"/>
      <c r="AT8562" s="6"/>
      <c r="AU8562" s="6"/>
      <c r="AV8562" s="6"/>
      <c r="AW8562" s="6"/>
      <c r="AX8562" s="6"/>
      <c r="AY8562" s="172"/>
      <c r="AZ8562" s="172"/>
      <c r="BA8562" s="172"/>
      <c r="BB8562" s="6"/>
      <c r="BC8562" s="6"/>
      <c r="BD8562" s="6"/>
      <c r="BE8562" s="6"/>
      <c r="BF8562" s="6"/>
      <c r="BG8562" s="172"/>
      <c r="BH8562" s="172"/>
      <c r="BI8562" s="172"/>
      <c r="BJ8562" s="6"/>
      <c r="BK8562" s="6"/>
      <c r="BL8562" s="6"/>
      <c r="BM8562" s="6"/>
      <c r="BN8562" s="6"/>
      <c r="BO8562" s="6"/>
      <c r="BP8562" s="6"/>
      <c r="BQ8562" s="6"/>
      <c r="BR8562" s="6"/>
      <c r="BS8562" s="6"/>
      <c r="BT8562" s="6"/>
      <c r="CG8562" s="432"/>
      <c r="CH8562" s="432"/>
      <c r="CL8562" s="174"/>
    </row>
    <row r="8563" spans="29:90" s="168" customFormat="1" x14ac:dyDescent="0.25">
      <c r="AC8563" s="175"/>
      <c r="AD8563" s="175"/>
      <c r="AE8563" s="175"/>
      <c r="AF8563" s="175"/>
      <c r="AG8563" s="175"/>
      <c r="AH8563" s="176"/>
      <c r="AM8563" s="6"/>
      <c r="AN8563" s="6"/>
      <c r="AO8563" s="6"/>
      <c r="AP8563" s="6"/>
      <c r="AQ8563" s="6"/>
      <c r="AR8563" s="6"/>
      <c r="AS8563" s="6"/>
      <c r="AT8563" s="6"/>
      <c r="AU8563" s="6"/>
      <c r="AV8563" s="6"/>
      <c r="AW8563" s="6"/>
      <c r="AX8563" s="6"/>
      <c r="AY8563" s="172"/>
      <c r="AZ8563" s="172"/>
      <c r="BA8563" s="172"/>
      <c r="BB8563" s="6"/>
      <c r="BC8563" s="6"/>
      <c r="BD8563" s="6"/>
      <c r="BE8563" s="6"/>
      <c r="BF8563" s="6"/>
      <c r="BG8563" s="172"/>
      <c r="BH8563" s="172"/>
      <c r="BI8563" s="172"/>
      <c r="BJ8563" s="6"/>
      <c r="BK8563" s="6"/>
      <c r="BL8563" s="6"/>
      <c r="BM8563" s="6"/>
      <c r="BN8563" s="6"/>
      <c r="BO8563" s="6"/>
      <c r="BP8563" s="6"/>
      <c r="BQ8563" s="6"/>
      <c r="BR8563" s="6"/>
      <c r="BS8563" s="6"/>
      <c r="BT8563" s="6"/>
      <c r="CG8563" s="432"/>
      <c r="CH8563" s="432"/>
      <c r="CL8563" s="174"/>
    </row>
    <row r="8564" spans="29:90" s="168" customFormat="1" x14ac:dyDescent="0.25">
      <c r="AC8564" s="175"/>
      <c r="AD8564" s="175"/>
      <c r="AE8564" s="175"/>
      <c r="AF8564" s="175"/>
      <c r="AG8564" s="175"/>
      <c r="AH8564" s="176"/>
      <c r="AM8564" s="6"/>
      <c r="AN8564" s="6"/>
      <c r="AO8564" s="6"/>
      <c r="AP8564" s="6"/>
      <c r="AQ8564" s="6"/>
      <c r="AR8564" s="6"/>
      <c r="AS8564" s="6"/>
      <c r="AT8564" s="6"/>
      <c r="AU8564" s="6"/>
      <c r="AV8564" s="6"/>
      <c r="AW8564" s="6"/>
      <c r="AX8564" s="6"/>
      <c r="AY8564" s="172"/>
      <c r="AZ8564" s="172"/>
      <c r="BA8564" s="172"/>
      <c r="BB8564" s="6"/>
      <c r="BC8564" s="6"/>
      <c r="BD8564" s="6"/>
      <c r="BE8564" s="6"/>
      <c r="BF8564" s="6"/>
      <c r="BG8564" s="172"/>
      <c r="BH8564" s="172"/>
      <c r="BI8564" s="172"/>
      <c r="BJ8564" s="6"/>
      <c r="BK8564" s="6"/>
      <c r="BL8564" s="6"/>
      <c r="BM8564" s="6"/>
      <c r="BN8564" s="6"/>
      <c r="BO8564" s="6"/>
      <c r="BP8564" s="6"/>
      <c r="BQ8564" s="6"/>
      <c r="BR8564" s="6"/>
      <c r="BS8564" s="6"/>
      <c r="BT8564" s="6"/>
      <c r="CG8564" s="432"/>
      <c r="CH8564" s="432"/>
      <c r="CL8564" s="174"/>
    </row>
    <row r="8565" spans="29:90" s="168" customFormat="1" x14ac:dyDescent="0.25">
      <c r="AC8565" s="175"/>
      <c r="AD8565" s="175"/>
      <c r="AE8565" s="175"/>
      <c r="AF8565" s="175"/>
      <c r="AG8565" s="175"/>
      <c r="AH8565" s="176"/>
      <c r="AM8565" s="6"/>
      <c r="AN8565" s="6"/>
      <c r="AO8565" s="6"/>
      <c r="AP8565" s="6"/>
      <c r="AQ8565" s="6"/>
      <c r="AR8565" s="6"/>
      <c r="AS8565" s="6"/>
      <c r="AT8565" s="6"/>
      <c r="AU8565" s="6"/>
      <c r="AV8565" s="6"/>
      <c r="AW8565" s="6"/>
      <c r="AX8565" s="6"/>
      <c r="AY8565" s="172"/>
      <c r="AZ8565" s="172"/>
      <c r="BA8565" s="172"/>
      <c r="BB8565" s="6"/>
      <c r="BC8565" s="6"/>
      <c r="BD8565" s="6"/>
      <c r="BE8565" s="6"/>
      <c r="BF8565" s="6"/>
      <c r="BG8565" s="172"/>
      <c r="BH8565" s="172"/>
      <c r="BI8565" s="172"/>
      <c r="BJ8565" s="6"/>
      <c r="BK8565" s="6"/>
      <c r="BL8565" s="6"/>
      <c r="BM8565" s="6"/>
      <c r="BN8565" s="6"/>
      <c r="BO8565" s="6"/>
      <c r="BP8565" s="6"/>
      <c r="BQ8565" s="6"/>
      <c r="BR8565" s="6"/>
      <c r="BS8565" s="6"/>
      <c r="BT8565" s="6"/>
      <c r="CG8565" s="432"/>
      <c r="CH8565" s="432"/>
      <c r="CL8565" s="174"/>
    </row>
    <row r="8566" spans="29:90" s="168" customFormat="1" x14ac:dyDescent="0.25">
      <c r="AC8566" s="175"/>
      <c r="AD8566" s="175"/>
      <c r="AE8566" s="175"/>
      <c r="AF8566" s="175"/>
      <c r="AG8566" s="175"/>
      <c r="AH8566" s="176"/>
      <c r="AM8566" s="6"/>
      <c r="AN8566" s="6"/>
      <c r="AO8566" s="6"/>
      <c r="AP8566" s="6"/>
      <c r="AQ8566" s="6"/>
      <c r="AR8566" s="6"/>
      <c r="AS8566" s="6"/>
      <c r="AT8566" s="6"/>
      <c r="AU8566" s="6"/>
      <c r="AV8566" s="6"/>
      <c r="AW8566" s="6"/>
      <c r="AX8566" s="6"/>
      <c r="AY8566" s="172"/>
      <c r="AZ8566" s="172"/>
      <c r="BA8566" s="172"/>
      <c r="BB8566" s="6"/>
      <c r="BC8566" s="6"/>
      <c r="BD8566" s="6"/>
      <c r="BE8566" s="6"/>
      <c r="BF8566" s="6"/>
      <c r="BG8566" s="172"/>
      <c r="BH8566" s="172"/>
      <c r="BI8566" s="172"/>
      <c r="BJ8566" s="6"/>
      <c r="BK8566" s="6"/>
      <c r="BL8566" s="6"/>
      <c r="BM8566" s="6"/>
      <c r="BN8566" s="6"/>
      <c r="BO8566" s="6"/>
      <c r="BP8566" s="6"/>
      <c r="BQ8566" s="6"/>
      <c r="BR8566" s="6"/>
      <c r="BS8566" s="6"/>
      <c r="BT8566" s="6"/>
      <c r="CG8566" s="432"/>
      <c r="CH8566" s="432"/>
      <c r="CL8566" s="174"/>
    </row>
    <row r="8567" spans="29:90" s="168" customFormat="1" x14ac:dyDescent="0.25">
      <c r="AC8567" s="175"/>
      <c r="AD8567" s="175"/>
      <c r="AE8567" s="175"/>
      <c r="AF8567" s="175"/>
      <c r="AG8567" s="175"/>
      <c r="AH8567" s="176"/>
      <c r="AM8567" s="6"/>
      <c r="AN8567" s="6"/>
      <c r="AO8567" s="6"/>
      <c r="AP8567" s="6"/>
      <c r="AQ8567" s="6"/>
      <c r="AR8567" s="6"/>
      <c r="AS8567" s="6"/>
      <c r="AT8567" s="6"/>
      <c r="AU8567" s="6"/>
      <c r="AV8567" s="6"/>
      <c r="AW8567" s="6"/>
      <c r="AX8567" s="6"/>
      <c r="AY8567" s="172"/>
      <c r="AZ8567" s="172"/>
      <c r="BA8567" s="172"/>
      <c r="BB8567" s="6"/>
      <c r="BC8567" s="6"/>
      <c r="BD8567" s="6"/>
      <c r="BE8567" s="6"/>
      <c r="BF8567" s="6"/>
      <c r="BG8567" s="172"/>
      <c r="BH8567" s="172"/>
      <c r="BI8567" s="172"/>
      <c r="BJ8567" s="6"/>
      <c r="BK8567" s="6"/>
      <c r="BL8567" s="6"/>
      <c r="BM8567" s="6"/>
      <c r="BN8567" s="6"/>
      <c r="BO8567" s="6"/>
      <c r="BP8567" s="6"/>
      <c r="BQ8567" s="6"/>
      <c r="BR8567" s="6"/>
      <c r="BS8567" s="6"/>
      <c r="BT8567" s="6"/>
      <c r="CG8567" s="432"/>
      <c r="CH8567" s="432"/>
      <c r="CL8567" s="174"/>
    </row>
    <row r="8568" spans="29:90" s="168" customFormat="1" x14ac:dyDescent="0.25">
      <c r="AC8568" s="175"/>
      <c r="AD8568" s="175"/>
      <c r="AE8568" s="175"/>
      <c r="AF8568" s="175"/>
      <c r="AG8568" s="175"/>
      <c r="AH8568" s="176"/>
      <c r="AM8568" s="6"/>
      <c r="AN8568" s="6"/>
      <c r="AO8568" s="6"/>
      <c r="AP8568" s="6"/>
      <c r="AQ8568" s="6"/>
      <c r="AR8568" s="6"/>
      <c r="AS8568" s="6"/>
      <c r="AT8568" s="6"/>
      <c r="AU8568" s="6"/>
      <c r="AV8568" s="6"/>
      <c r="AW8568" s="6"/>
      <c r="AX8568" s="6"/>
      <c r="AY8568" s="172"/>
      <c r="AZ8568" s="172"/>
      <c r="BA8568" s="172"/>
      <c r="BB8568" s="6"/>
      <c r="BC8568" s="6"/>
      <c r="BD8568" s="6"/>
      <c r="BE8568" s="6"/>
      <c r="BF8568" s="6"/>
      <c r="BG8568" s="172"/>
      <c r="BH8568" s="172"/>
      <c r="BI8568" s="172"/>
      <c r="BJ8568" s="6"/>
      <c r="BK8568" s="6"/>
      <c r="BL8568" s="6"/>
      <c r="BM8568" s="6"/>
      <c r="BN8568" s="6"/>
      <c r="BO8568" s="6"/>
      <c r="BP8568" s="6"/>
      <c r="BQ8568" s="6"/>
      <c r="BR8568" s="6"/>
      <c r="BS8568" s="6"/>
      <c r="BT8568" s="6"/>
      <c r="CG8568" s="432"/>
      <c r="CH8568" s="432"/>
      <c r="CL8568" s="174"/>
    </row>
    <row r="8569" spans="29:90" s="168" customFormat="1" x14ac:dyDescent="0.25">
      <c r="AC8569" s="175"/>
      <c r="AD8569" s="175"/>
      <c r="AE8569" s="175"/>
      <c r="AF8569" s="175"/>
      <c r="AG8569" s="175"/>
      <c r="AH8569" s="176"/>
      <c r="AM8569" s="6"/>
      <c r="AN8569" s="6"/>
      <c r="AO8569" s="6"/>
      <c r="AP8569" s="6"/>
      <c r="AQ8569" s="6"/>
      <c r="AR8569" s="6"/>
      <c r="AS8569" s="6"/>
      <c r="AT8569" s="6"/>
      <c r="AU8569" s="6"/>
      <c r="AV8569" s="6"/>
      <c r="AW8569" s="6"/>
      <c r="AX8569" s="6"/>
      <c r="AY8569" s="172"/>
      <c r="AZ8569" s="172"/>
      <c r="BA8569" s="172"/>
      <c r="BB8569" s="6"/>
      <c r="BC8569" s="6"/>
      <c r="BD8569" s="6"/>
      <c r="BE8569" s="6"/>
      <c r="BF8569" s="6"/>
      <c r="BG8569" s="172"/>
      <c r="BH8569" s="172"/>
      <c r="BI8569" s="172"/>
      <c r="BJ8569" s="6"/>
      <c r="BK8569" s="6"/>
      <c r="BL8569" s="6"/>
      <c r="BM8569" s="6"/>
      <c r="BN8569" s="6"/>
      <c r="BO8569" s="6"/>
      <c r="BP8569" s="6"/>
      <c r="BQ8569" s="6"/>
      <c r="BR8569" s="6"/>
      <c r="BS8569" s="6"/>
      <c r="BT8569" s="6"/>
      <c r="CG8569" s="432"/>
      <c r="CH8569" s="432"/>
      <c r="CL8569" s="174"/>
    </row>
    <row r="8570" spans="29:90" s="168" customFormat="1" x14ac:dyDescent="0.25">
      <c r="AC8570" s="175"/>
      <c r="AD8570" s="175"/>
      <c r="AE8570" s="175"/>
      <c r="AF8570" s="175"/>
      <c r="AG8570" s="175"/>
      <c r="AH8570" s="176"/>
      <c r="AM8570" s="6"/>
      <c r="AN8570" s="6"/>
      <c r="AO8570" s="6"/>
      <c r="AP8570" s="6"/>
      <c r="AQ8570" s="6"/>
      <c r="AR8570" s="6"/>
      <c r="AS8570" s="6"/>
      <c r="AT8570" s="6"/>
      <c r="AU8570" s="6"/>
      <c r="AV8570" s="6"/>
      <c r="AW8570" s="6"/>
      <c r="AX8570" s="6"/>
      <c r="AY8570" s="172"/>
      <c r="AZ8570" s="172"/>
      <c r="BA8570" s="172"/>
      <c r="BB8570" s="6"/>
      <c r="BC8570" s="6"/>
      <c r="BD8570" s="6"/>
      <c r="BE8570" s="6"/>
      <c r="BF8570" s="6"/>
      <c r="BG8570" s="172"/>
      <c r="BH8570" s="172"/>
      <c r="BI8570" s="172"/>
      <c r="BJ8570" s="6"/>
      <c r="BK8570" s="6"/>
      <c r="BL8570" s="6"/>
      <c r="BM8570" s="6"/>
      <c r="BN8570" s="6"/>
      <c r="BO8570" s="6"/>
      <c r="BP8570" s="6"/>
      <c r="BQ8570" s="6"/>
      <c r="BR8570" s="6"/>
      <c r="BS8570" s="6"/>
      <c r="BT8570" s="6"/>
      <c r="CG8570" s="432"/>
      <c r="CH8570" s="432"/>
      <c r="CL8570" s="174"/>
    </row>
    <row r="8571" spans="29:90" s="168" customFormat="1" x14ac:dyDescent="0.25">
      <c r="AC8571" s="175"/>
      <c r="AD8571" s="175"/>
      <c r="AE8571" s="175"/>
      <c r="AF8571" s="175"/>
      <c r="AG8571" s="175"/>
      <c r="AH8571" s="176"/>
      <c r="AM8571" s="6"/>
      <c r="AN8571" s="6"/>
      <c r="AO8571" s="6"/>
      <c r="AP8571" s="6"/>
      <c r="AQ8571" s="6"/>
      <c r="AR8571" s="6"/>
      <c r="AS8571" s="6"/>
      <c r="AT8571" s="6"/>
      <c r="AU8571" s="6"/>
      <c r="AV8571" s="6"/>
      <c r="AW8571" s="6"/>
      <c r="AX8571" s="6"/>
      <c r="AY8571" s="172"/>
      <c r="AZ8571" s="172"/>
      <c r="BA8571" s="172"/>
      <c r="BB8571" s="6"/>
      <c r="BC8571" s="6"/>
      <c r="BD8571" s="6"/>
      <c r="BE8571" s="6"/>
      <c r="BF8571" s="6"/>
      <c r="BG8571" s="172"/>
      <c r="BH8571" s="172"/>
      <c r="BI8571" s="172"/>
      <c r="BJ8571" s="6"/>
      <c r="BK8571" s="6"/>
      <c r="BL8571" s="6"/>
      <c r="BM8571" s="6"/>
      <c r="BN8571" s="6"/>
      <c r="BO8571" s="6"/>
      <c r="BP8571" s="6"/>
      <c r="BQ8571" s="6"/>
      <c r="BR8571" s="6"/>
      <c r="BS8571" s="6"/>
      <c r="BT8571" s="6"/>
      <c r="CG8571" s="432"/>
      <c r="CH8571" s="432"/>
      <c r="CL8571" s="174"/>
    </row>
    <row r="8572" spans="29:90" s="168" customFormat="1" x14ac:dyDescent="0.25">
      <c r="AC8572" s="175"/>
      <c r="AD8572" s="175"/>
      <c r="AE8572" s="175"/>
      <c r="AF8572" s="175"/>
      <c r="AG8572" s="175"/>
      <c r="AH8572" s="176"/>
      <c r="AM8572" s="6"/>
      <c r="AN8572" s="6"/>
      <c r="AO8572" s="6"/>
      <c r="AP8572" s="6"/>
      <c r="AQ8572" s="6"/>
      <c r="AR8572" s="6"/>
      <c r="AS8572" s="6"/>
      <c r="AT8572" s="6"/>
      <c r="AU8572" s="6"/>
      <c r="AV8572" s="6"/>
      <c r="AW8572" s="6"/>
      <c r="AX8572" s="6"/>
      <c r="AY8572" s="172"/>
      <c r="AZ8572" s="172"/>
      <c r="BA8572" s="172"/>
      <c r="BB8572" s="6"/>
      <c r="BC8572" s="6"/>
      <c r="BD8572" s="6"/>
      <c r="BE8572" s="6"/>
      <c r="BF8572" s="6"/>
      <c r="BG8572" s="172"/>
      <c r="BH8572" s="172"/>
      <c r="BI8572" s="172"/>
      <c r="BJ8572" s="6"/>
      <c r="BK8572" s="6"/>
      <c r="BL8572" s="6"/>
      <c r="BM8572" s="6"/>
      <c r="BN8572" s="6"/>
      <c r="BO8572" s="6"/>
      <c r="BP8572" s="6"/>
      <c r="BQ8572" s="6"/>
      <c r="BR8572" s="6"/>
      <c r="BS8572" s="6"/>
      <c r="BT8572" s="6"/>
      <c r="CG8572" s="432"/>
      <c r="CH8572" s="432"/>
      <c r="CL8572" s="174"/>
    </row>
    <row r="8573" spans="29:90" s="168" customFormat="1" x14ac:dyDescent="0.25">
      <c r="AC8573" s="175"/>
      <c r="AD8573" s="175"/>
      <c r="AE8573" s="175"/>
      <c r="AF8573" s="175"/>
      <c r="AG8573" s="175"/>
      <c r="AH8573" s="176"/>
      <c r="AM8573" s="6"/>
      <c r="AN8573" s="6"/>
      <c r="AO8573" s="6"/>
      <c r="AP8573" s="6"/>
      <c r="AQ8573" s="6"/>
      <c r="AR8573" s="6"/>
      <c r="AS8573" s="6"/>
      <c r="AT8573" s="6"/>
      <c r="AU8573" s="6"/>
      <c r="AV8573" s="6"/>
      <c r="AW8573" s="6"/>
      <c r="AX8573" s="6"/>
      <c r="AY8573" s="172"/>
      <c r="AZ8573" s="172"/>
      <c r="BA8573" s="172"/>
      <c r="BB8573" s="6"/>
      <c r="BC8573" s="6"/>
      <c r="BD8573" s="6"/>
      <c r="BE8573" s="6"/>
      <c r="BF8573" s="6"/>
      <c r="BG8573" s="172"/>
      <c r="BH8573" s="172"/>
      <c r="BI8573" s="172"/>
      <c r="BJ8573" s="6"/>
      <c r="BK8573" s="6"/>
      <c r="BL8573" s="6"/>
      <c r="BM8573" s="6"/>
      <c r="BN8573" s="6"/>
      <c r="BO8573" s="6"/>
      <c r="BP8573" s="6"/>
      <c r="BQ8573" s="6"/>
      <c r="BR8573" s="6"/>
      <c r="BS8573" s="6"/>
      <c r="BT8573" s="6"/>
      <c r="CG8573" s="432"/>
      <c r="CH8573" s="432"/>
      <c r="CL8573" s="174"/>
    </row>
    <row r="8574" spans="29:90" s="168" customFormat="1" x14ac:dyDescent="0.25">
      <c r="AC8574" s="175"/>
      <c r="AD8574" s="175"/>
      <c r="AE8574" s="175"/>
      <c r="AF8574" s="175"/>
      <c r="AG8574" s="175"/>
      <c r="AH8574" s="176"/>
      <c r="AM8574" s="6"/>
      <c r="AN8574" s="6"/>
      <c r="AO8574" s="6"/>
      <c r="AP8574" s="6"/>
      <c r="AQ8574" s="6"/>
      <c r="AR8574" s="6"/>
      <c r="AS8574" s="6"/>
      <c r="AT8574" s="6"/>
      <c r="AU8574" s="6"/>
      <c r="AV8574" s="6"/>
      <c r="AW8574" s="6"/>
      <c r="AX8574" s="6"/>
      <c r="AY8574" s="172"/>
      <c r="AZ8574" s="172"/>
      <c r="BA8574" s="172"/>
      <c r="BB8574" s="6"/>
      <c r="BC8574" s="6"/>
      <c r="BD8574" s="6"/>
      <c r="BE8574" s="6"/>
      <c r="BF8574" s="6"/>
      <c r="BG8574" s="172"/>
      <c r="BH8574" s="172"/>
      <c r="BI8574" s="172"/>
      <c r="BJ8574" s="6"/>
      <c r="BK8574" s="6"/>
      <c r="BL8574" s="6"/>
      <c r="BM8574" s="6"/>
      <c r="BN8574" s="6"/>
      <c r="BO8574" s="6"/>
      <c r="BP8574" s="6"/>
      <c r="BQ8574" s="6"/>
      <c r="BR8574" s="6"/>
      <c r="BS8574" s="6"/>
      <c r="BT8574" s="6"/>
      <c r="CG8574" s="432"/>
      <c r="CH8574" s="432"/>
      <c r="CL8574" s="174"/>
    </row>
    <row r="8575" spans="29:90" s="168" customFormat="1" x14ac:dyDescent="0.25">
      <c r="AC8575" s="175"/>
      <c r="AD8575" s="175"/>
      <c r="AE8575" s="175"/>
      <c r="AF8575" s="175"/>
      <c r="AG8575" s="175"/>
      <c r="AH8575" s="176"/>
      <c r="AM8575" s="6"/>
      <c r="AN8575" s="6"/>
      <c r="AO8575" s="6"/>
      <c r="AP8575" s="6"/>
      <c r="AQ8575" s="6"/>
      <c r="AR8575" s="6"/>
      <c r="AS8575" s="6"/>
      <c r="AT8575" s="6"/>
      <c r="AU8575" s="6"/>
      <c r="AV8575" s="6"/>
      <c r="AW8575" s="6"/>
      <c r="AX8575" s="6"/>
      <c r="AY8575" s="172"/>
      <c r="AZ8575" s="172"/>
      <c r="BA8575" s="172"/>
      <c r="BB8575" s="6"/>
      <c r="BC8575" s="6"/>
      <c r="BD8575" s="6"/>
      <c r="BE8575" s="6"/>
      <c r="BF8575" s="6"/>
      <c r="BG8575" s="172"/>
      <c r="BH8575" s="172"/>
      <c r="BI8575" s="172"/>
      <c r="BJ8575" s="6"/>
      <c r="BK8575" s="6"/>
      <c r="BL8575" s="6"/>
      <c r="BM8575" s="6"/>
      <c r="BN8575" s="6"/>
      <c r="BO8575" s="6"/>
      <c r="BP8575" s="6"/>
      <c r="BQ8575" s="6"/>
      <c r="BR8575" s="6"/>
      <c r="BS8575" s="6"/>
      <c r="BT8575" s="6"/>
      <c r="CG8575" s="432"/>
      <c r="CH8575" s="432"/>
      <c r="CL8575" s="174"/>
    </row>
    <row r="8576" spans="29:90" s="168" customFormat="1" x14ac:dyDescent="0.25">
      <c r="AC8576" s="175"/>
      <c r="AD8576" s="175"/>
      <c r="AE8576" s="175"/>
      <c r="AF8576" s="175"/>
      <c r="AG8576" s="175"/>
      <c r="AH8576" s="176"/>
      <c r="AM8576" s="6"/>
      <c r="AN8576" s="6"/>
      <c r="AO8576" s="6"/>
      <c r="AP8576" s="6"/>
      <c r="AQ8576" s="6"/>
      <c r="AR8576" s="6"/>
      <c r="AS8576" s="6"/>
      <c r="AT8576" s="6"/>
      <c r="AU8576" s="6"/>
      <c r="AV8576" s="6"/>
      <c r="AW8576" s="6"/>
      <c r="AX8576" s="6"/>
      <c r="AY8576" s="172"/>
      <c r="AZ8576" s="172"/>
      <c r="BA8576" s="172"/>
      <c r="BB8576" s="6"/>
      <c r="BC8576" s="6"/>
      <c r="BD8576" s="6"/>
      <c r="BE8576" s="6"/>
      <c r="BF8576" s="6"/>
      <c r="BG8576" s="172"/>
      <c r="BH8576" s="172"/>
      <c r="BI8576" s="172"/>
      <c r="BJ8576" s="6"/>
      <c r="BK8576" s="6"/>
      <c r="BL8576" s="6"/>
      <c r="BM8576" s="6"/>
      <c r="BN8576" s="6"/>
      <c r="BO8576" s="6"/>
      <c r="BP8576" s="6"/>
      <c r="BQ8576" s="6"/>
      <c r="BR8576" s="6"/>
      <c r="BS8576" s="6"/>
      <c r="BT8576" s="6"/>
      <c r="CG8576" s="432"/>
      <c r="CH8576" s="432"/>
      <c r="CL8576" s="174"/>
    </row>
    <row r="8577" spans="29:90" s="168" customFormat="1" x14ac:dyDescent="0.25">
      <c r="AC8577" s="175"/>
      <c r="AD8577" s="175"/>
      <c r="AE8577" s="175"/>
      <c r="AF8577" s="175"/>
      <c r="AG8577" s="175"/>
      <c r="AH8577" s="176"/>
      <c r="AM8577" s="6"/>
      <c r="AN8577" s="6"/>
      <c r="AO8577" s="6"/>
      <c r="AP8577" s="6"/>
      <c r="AQ8577" s="6"/>
      <c r="AR8577" s="6"/>
      <c r="AS8577" s="6"/>
      <c r="AT8577" s="6"/>
      <c r="AU8577" s="6"/>
      <c r="AV8577" s="6"/>
      <c r="AW8577" s="6"/>
      <c r="AX8577" s="6"/>
      <c r="AY8577" s="172"/>
      <c r="AZ8577" s="172"/>
      <c r="BA8577" s="172"/>
      <c r="BB8577" s="6"/>
      <c r="BC8577" s="6"/>
      <c r="BD8577" s="6"/>
      <c r="BE8577" s="6"/>
      <c r="BF8577" s="6"/>
      <c r="BG8577" s="172"/>
      <c r="BH8577" s="172"/>
      <c r="BI8577" s="172"/>
      <c r="BJ8577" s="6"/>
      <c r="BK8577" s="6"/>
      <c r="BL8577" s="6"/>
      <c r="BM8577" s="6"/>
      <c r="BN8577" s="6"/>
      <c r="BO8577" s="6"/>
      <c r="BP8577" s="6"/>
      <c r="BQ8577" s="6"/>
      <c r="BR8577" s="6"/>
      <c r="BS8577" s="6"/>
      <c r="BT8577" s="6"/>
      <c r="CG8577" s="432"/>
      <c r="CH8577" s="432"/>
      <c r="CL8577" s="174"/>
    </row>
    <row r="8578" spans="29:90" s="168" customFormat="1" x14ac:dyDescent="0.25">
      <c r="AC8578" s="175"/>
      <c r="AD8578" s="175"/>
      <c r="AE8578" s="175"/>
      <c r="AF8578" s="175"/>
      <c r="AG8578" s="175"/>
      <c r="AH8578" s="176"/>
      <c r="AM8578" s="6"/>
      <c r="AN8578" s="6"/>
      <c r="AO8578" s="6"/>
      <c r="AP8578" s="6"/>
      <c r="AQ8578" s="6"/>
      <c r="AR8578" s="6"/>
      <c r="AS8578" s="6"/>
      <c r="AT8578" s="6"/>
      <c r="AU8578" s="6"/>
      <c r="AV8578" s="6"/>
      <c r="AW8578" s="6"/>
      <c r="AX8578" s="6"/>
      <c r="AY8578" s="172"/>
      <c r="AZ8578" s="172"/>
      <c r="BA8578" s="172"/>
      <c r="BB8578" s="6"/>
      <c r="BC8578" s="6"/>
      <c r="BD8578" s="6"/>
      <c r="BE8578" s="6"/>
      <c r="BF8578" s="6"/>
      <c r="BG8578" s="172"/>
      <c r="BH8578" s="172"/>
      <c r="BI8578" s="172"/>
      <c r="BJ8578" s="6"/>
      <c r="BK8578" s="6"/>
      <c r="BL8578" s="6"/>
      <c r="BM8578" s="6"/>
      <c r="BN8578" s="6"/>
      <c r="BO8578" s="6"/>
      <c r="BP8578" s="6"/>
      <c r="BQ8578" s="6"/>
      <c r="BR8578" s="6"/>
      <c r="BS8578" s="6"/>
      <c r="BT8578" s="6"/>
      <c r="CG8578" s="432"/>
      <c r="CH8578" s="432"/>
      <c r="CL8578" s="174"/>
    </row>
    <row r="8579" spans="29:90" s="168" customFormat="1" x14ac:dyDescent="0.25">
      <c r="AC8579" s="175"/>
      <c r="AD8579" s="175"/>
      <c r="AE8579" s="175"/>
      <c r="AF8579" s="175"/>
      <c r="AG8579" s="175"/>
      <c r="AH8579" s="176"/>
      <c r="AM8579" s="6"/>
      <c r="AN8579" s="6"/>
      <c r="AO8579" s="6"/>
      <c r="AP8579" s="6"/>
      <c r="AQ8579" s="6"/>
      <c r="AR8579" s="6"/>
      <c r="AS8579" s="6"/>
      <c r="AT8579" s="6"/>
      <c r="AU8579" s="6"/>
      <c r="AV8579" s="6"/>
      <c r="AW8579" s="6"/>
      <c r="AX8579" s="6"/>
      <c r="AY8579" s="172"/>
      <c r="AZ8579" s="172"/>
      <c r="BA8579" s="172"/>
      <c r="BB8579" s="6"/>
      <c r="BC8579" s="6"/>
      <c r="BD8579" s="6"/>
      <c r="BE8579" s="6"/>
      <c r="BF8579" s="6"/>
      <c r="BG8579" s="172"/>
      <c r="BH8579" s="172"/>
      <c r="BI8579" s="172"/>
      <c r="BJ8579" s="6"/>
      <c r="BK8579" s="6"/>
      <c r="BL8579" s="6"/>
      <c r="BM8579" s="6"/>
      <c r="BN8579" s="6"/>
      <c r="BO8579" s="6"/>
      <c r="BP8579" s="6"/>
      <c r="BQ8579" s="6"/>
      <c r="BR8579" s="6"/>
      <c r="BS8579" s="6"/>
      <c r="BT8579" s="6"/>
      <c r="CG8579" s="432"/>
      <c r="CH8579" s="432"/>
      <c r="CL8579" s="174"/>
    </row>
    <row r="8580" spans="29:90" s="168" customFormat="1" x14ac:dyDescent="0.25">
      <c r="AC8580" s="175"/>
      <c r="AD8580" s="175"/>
      <c r="AE8580" s="175"/>
      <c r="AF8580" s="175"/>
      <c r="AG8580" s="175"/>
      <c r="AH8580" s="176"/>
      <c r="AM8580" s="6"/>
      <c r="AN8580" s="6"/>
      <c r="AO8580" s="6"/>
      <c r="AP8580" s="6"/>
      <c r="AQ8580" s="6"/>
      <c r="AR8580" s="6"/>
      <c r="AS8580" s="6"/>
      <c r="AT8580" s="6"/>
      <c r="AU8580" s="6"/>
      <c r="AV8580" s="6"/>
      <c r="AW8580" s="6"/>
      <c r="AX8580" s="6"/>
      <c r="AY8580" s="172"/>
      <c r="AZ8580" s="172"/>
      <c r="BA8580" s="172"/>
      <c r="BB8580" s="6"/>
      <c r="BC8580" s="6"/>
      <c r="BD8580" s="6"/>
      <c r="BE8580" s="6"/>
      <c r="BF8580" s="6"/>
      <c r="BG8580" s="172"/>
      <c r="BH8580" s="172"/>
      <c r="BI8580" s="172"/>
      <c r="BJ8580" s="6"/>
      <c r="BK8580" s="6"/>
      <c r="BL8580" s="6"/>
      <c r="BM8580" s="6"/>
      <c r="BN8580" s="6"/>
      <c r="BO8580" s="6"/>
      <c r="BP8580" s="6"/>
      <c r="BQ8580" s="6"/>
      <c r="BR8580" s="6"/>
      <c r="BS8580" s="6"/>
      <c r="BT8580" s="6"/>
      <c r="CG8580" s="432"/>
      <c r="CH8580" s="432"/>
      <c r="CL8580" s="174"/>
    </row>
    <row r="8581" spans="29:90" s="168" customFormat="1" x14ac:dyDescent="0.25">
      <c r="AC8581" s="175"/>
      <c r="AD8581" s="175"/>
      <c r="AE8581" s="175"/>
      <c r="AF8581" s="175"/>
      <c r="AG8581" s="175"/>
      <c r="AH8581" s="176"/>
      <c r="AM8581" s="6"/>
      <c r="AN8581" s="6"/>
      <c r="AO8581" s="6"/>
      <c r="AP8581" s="6"/>
      <c r="AQ8581" s="6"/>
      <c r="AR8581" s="6"/>
      <c r="AS8581" s="6"/>
      <c r="AT8581" s="6"/>
      <c r="AU8581" s="6"/>
      <c r="AV8581" s="6"/>
      <c r="AW8581" s="6"/>
      <c r="AX8581" s="6"/>
      <c r="AY8581" s="172"/>
      <c r="AZ8581" s="172"/>
      <c r="BA8581" s="172"/>
      <c r="BB8581" s="6"/>
      <c r="BC8581" s="6"/>
      <c r="BD8581" s="6"/>
      <c r="BE8581" s="6"/>
      <c r="BF8581" s="6"/>
      <c r="BG8581" s="172"/>
      <c r="BH8581" s="172"/>
      <c r="BI8581" s="172"/>
      <c r="BJ8581" s="6"/>
      <c r="BK8581" s="6"/>
      <c r="BL8581" s="6"/>
      <c r="BM8581" s="6"/>
      <c r="BN8581" s="6"/>
      <c r="BO8581" s="6"/>
      <c r="BP8581" s="6"/>
      <c r="BQ8581" s="6"/>
      <c r="BR8581" s="6"/>
      <c r="BS8581" s="6"/>
      <c r="BT8581" s="6"/>
      <c r="CG8581" s="432"/>
      <c r="CH8581" s="432"/>
      <c r="CL8581" s="174"/>
    </row>
    <row r="8582" spans="29:90" s="168" customFormat="1" x14ac:dyDescent="0.25">
      <c r="AC8582" s="175"/>
      <c r="AD8582" s="175"/>
      <c r="AE8582" s="175"/>
      <c r="AF8582" s="175"/>
      <c r="AG8582" s="175"/>
      <c r="AH8582" s="176"/>
      <c r="AM8582" s="6"/>
      <c r="AN8582" s="6"/>
      <c r="AO8582" s="6"/>
      <c r="AP8582" s="6"/>
      <c r="AQ8582" s="6"/>
      <c r="AR8582" s="6"/>
      <c r="AS8582" s="6"/>
      <c r="AT8582" s="6"/>
      <c r="AU8582" s="6"/>
      <c r="AV8582" s="6"/>
      <c r="AW8582" s="6"/>
      <c r="AX8582" s="6"/>
      <c r="AY8582" s="172"/>
      <c r="AZ8582" s="172"/>
      <c r="BA8582" s="172"/>
      <c r="BB8582" s="6"/>
      <c r="BC8582" s="6"/>
      <c r="BD8582" s="6"/>
      <c r="BE8582" s="6"/>
      <c r="BF8582" s="6"/>
      <c r="BG8582" s="172"/>
      <c r="BH8582" s="172"/>
      <c r="BI8582" s="172"/>
      <c r="BJ8582" s="6"/>
      <c r="BK8582" s="6"/>
      <c r="BL8582" s="6"/>
      <c r="BM8582" s="6"/>
      <c r="BN8582" s="6"/>
      <c r="BO8582" s="6"/>
      <c r="BP8582" s="6"/>
      <c r="BQ8582" s="6"/>
      <c r="BR8582" s="6"/>
      <c r="BS8582" s="6"/>
      <c r="BT8582" s="6"/>
      <c r="CG8582" s="432"/>
      <c r="CH8582" s="432"/>
      <c r="CL8582" s="174"/>
    </row>
    <row r="8583" spans="29:90" s="168" customFormat="1" x14ac:dyDescent="0.25">
      <c r="AC8583" s="175"/>
      <c r="AD8583" s="175"/>
      <c r="AE8583" s="175"/>
      <c r="AF8583" s="175"/>
      <c r="AG8583" s="175"/>
      <c r="AH8583" s="176"/>
      <c r="AM8583" s="6"/>
      <c r="AN8583" s="6"/>
      <c r="AO8583" s="6"/>
      <c r="AP8583" s="6"/>
      <c r="AQ8583" s="6"/>
      <c r="AR8583" s="6"/>
      <c r="AS8583" s="6"/>
      <c r="AT8583" s="6"/>
      <c r="AU8583" s="6"/>
      <c r="AV8583" s="6"/>
      <c r="AW8583" s="6"/>
      <c r="AX8583" s="6"/>
      <c r="AY8583" s="172"/>
      <c r="AZ8583" s="172"/>
      <c r="BA8583" s="172"/>
      <c r="BB8583" s="6"/>
      <c r="BC8583" s="6"/>
      <c r="BD8583" s="6"/>
      <c r="BE8583" s="6"/>
      <c r="BF8583" s="6"/>
      <c r="BG8583" s="172"/>
      <c r="BH8583" s="172"/>
      <c r="BI8583" s="172"/>
      <c r="BJ8583" s="6"/>
      <c r="BK8583" s="6"/>
      <c r="BL8583" s="6"/>
      <c r="BM8583" s="6"/>
      <c r="BN8583" s="6"/>
      <c r="BO8583" s="6"/>
      <c r="BP8583" s="6"/>
      <c r="BQ8583" s="6"/>
      <c r="BR8583" s="6"/>
      <c r="BS8583" s="6"/>
      <c r="BT8583" s="6"/>
      <c r="CG8583" s="432"/>
      <c r="CH8583" s="432"/>
      <c r="CL8583" s="174"/>
    </row>
    <row r="8584" spans="29:90" s="168" customFormat="1" x14ac:dyDescent="0.25">
      <c r="AC8584" s="175"/>
      <c r="AD8584" s="175"/>
      <c r="AE8584" s="175"/>
      <c r="AF8584" s="175"/>
      <c r="AG8584" s="175"/>
      <c r="AH8584" s="176"/>
      <c r="AM8584" s="6"/>
      <c r="AN8584" s="6"/>
      <c r="AO8584" s="6"/>
      <c r="AP8584" s="6"/>
      <c r="AQ8584" s="6"/>
      <c r="AR8584" s="6"/>
      <c r="AS8584" s="6"/>
      <c r="AT8584" s="6"/>
      <c r="AU8584" s="6"/>
      <c r="AV8584" s="6"/>
      <c r="AW8584" s="6"/>
      <c r="AX8584" s="6"/>
      <c r="AY8584" s="172"/>
      <c r="AZ8584" s="172"/>
      <c r="BA8584" s="172"/>
      <c r="BB8584" s="6"/>
      <c r="BC8584" s="6"/>
      <c r="BD8584" s="6"/>
      <c r="BE8584" s="6"/>
      <c r="BF8584" s="6"/>
      <c r="BG8584" s="172"/>
      <c r="BH8584" s="172"/>
      <c r="BI8584" s="172"/>
      <c r="BJ8584" s="6"/>
      <c r="BK8584" s="6"/>
      <c r="BL8584" s="6"/>
      <c r="BM8584" s="6"/>
      <c r="BN8584" s="6"/>
      <c r="BO8584" s="6"/>
      <c r="BP8584" s="6"/>
      <c r="BQ8584" s="6"/>
      <c r="BR8584" s="6"/>
      <c r="BS8584" s="6"/>
      <c r="BT8584" s="6"/>
      <c r="CG8584" s="432"/>
      <c r="CH8584" s="432"/>
      <c r="CL8584" s="174"/>
    </row>
    <row r="8585" spans="29:90" s="168" customFormat="1" x14ac:dyDescent="0.25">
      <c r="AC8585" s="175"/>
      <c r="AD8585" s="175"/>
      <c r="AE8585" s="175"/>
      <c r="AF8585" s="175"/>
      <c r="AG8585" s="175"/>
      <c r="AH8585" s="176"/>
      <c r="AM8585" s="6"/>
      <c r="AN8585" s="6"/>
      <c r="AO8585" s="6"/>
      <c r="AP8585" s="6"/>
      <c r="AQ8585" s="6"/>
      <c r="AR8585" s="6"/>
      <c r="AS8585" s="6"/>
      <c r="AT8585" s="6"/>
      <c r="AU8585" s="6"/>
      <c r="AV8585" s="6"/>
      <c r="AW8585" s="6"/>
      <c r="AX8585" s="6"/>
      <c r="AY8585" s="172"/>
      <c r="AZ8585" s="172"/>
      <c r="BA8585" s="172"/>
      <c r="BB8585" s="6"/>
      <c r="BC8585" s="6"/>
      <c r="BD8585" s="6"/>
      <c r="BE8585" s="6"/>
      <c r="BF8585" s="6"/>
      <c r="BG8585" s="172"/>
      <c r="BH8585" s="172"/>
      <c r="BI8585" s="172"/>
      <c r="BJ8585" s="6"/>
      <c r="BK8585" s="6"/>
      <c r="BL8585" s="6"/>
      <c r="BM8585" s="6"/>
      <c r="BN8585" s="6"/>
      <c r="BO8585" s="6"/>
      <c r="BP8585" s="6"/>
      <c r="BQ8585" s="6"/>
      <c r="BR8585" s="6"/>
      <c r="BS8585" s="6"/>
      <c r="BT8585" s="6"/>
      <c r="CG8585" s="432"/>
      <c r="CH8585" s="432"/>
      <c r="CL8585" s="174"/>
    </row>
    <row r="8586" spans="29:90" s="168" customFormat="1" x14ac:dyDescent="0.25">
      <c r="AC8586" s="175"/>
      <c r="AD8586" s="175"/>
      <c r="AE8586" s="175"/>
      <c r="AF8586" s="175"/>
      <c r="AG8586" s="175"/>
      <c r="AH8586" s="176"/>
      <c r="AM8586" s="6"/>
      <c r="AN8586" s="6"/>
      <c r="AO8586" s="6"/>
      <c r="AP8586" s="6"/>
      <c r="AQ8586" s="6"/>
      <c r="AR8586" s="6"/>
      <c r="AS8586" s="6"/>
      <c r="AT8586" s="6"/>
      <c r="AU8586" s="6"/>
      <c r="AV8586" s="6"/>
      <c r="AW8586" s="6"/>
      <c r="AX8586" s="6"/>
      <c r="AY8586" s="172"/>
      <c r="AZ8586" s="172"/>
      <c r="BA8586" s="172"/>
      <c r="BB8586" s="6"/>
      <c r="BC8586" s="6"/>
      <c r="BD8586" s="6"/>
      <c r="BE8586" s="6"/>
      <c r="BF8586" s="6"/>
      <c r="BG8586" s="172"/>
      <c r="BH8586" s="172"/>
      <c r="BI8586" s="172"/>
      <c r="BJ8586" s="6"/>
      <c r="BK8586" s="6"/>
      <c r="BL8586" s="6"/>
      <c r="BM8586" s="6"/>
      <c r="BN8586" s="6"/>
      <c r="BO8586" s="6"/>
      <c r="BP8586" s="6"/>
      <c r="BQ8586" s="6"/>
      <c r="BR8586" s="6"/>
      <c r="BS8586" s="6"/>
      <c r="BT8586" s="6"/>
      <c r="CG8586" s="432"/>
      <c r="CH8586" s="432"/>
      <c r="CL8586" s="174"/>
    </row>
    <row r="8587" spans="29:90" s="168" customFormat="1" x14ac:dyDescent="0.25">
      <c r="AC8587" s="175"/>
      <c r="AD8587" s="175"/>
      <c r="AE8587" s="175"/>
      <c r="AF8587" s="175"/>
      <c r="AG8587" s="175"/>
      <c r="AH8587" s="176"/>
      <c r="AM8587" s="6"/>
      <c r="AN8587" s="6"/>
      <c r="AO8587" s="6"/>
      <c r="AP8587" s="6"/>
      <c r="AQ8587" s="6"/>
      <c r="AR8587" s="6"/>
      <c r="AS8587" s="6"/>
      <c r="AT8587" s="6"/>
      <c r="AU8587" s="6"/>
      <c r="AV8587" s="6"/>
      <c r="AW8587" s="6"/>
      <c r="AX8587" s="6"/>
      <c r="AY8587" s="172"/>
      <c r="AZ8587" s="172"/>
      <c r="BA8587" s="172"/>
      <c r="BB8587" s="6"/>
      <c r="BC8587" s="6"/>
      <c r="BD8587" s="6"/>
      <c r="BE8587" s="6"/>
      <c r="BF8587" s="6"/>
      <c r="BG8587" s="172"/>
      <c r="BH8587" s="172"/>
      <c r="BI8587" s="172"/>
      <c r="BJ8587" s="6"/>
      <c r="BK8587" s="6"/>
      <c r="BL8587" s="6"/>
      <c r="BM8587" s="6"/>
      <c r="BN8587" s="6"/>
      <c r="BO8587" s="6"/>
      <c r="BP8587" s="6"/>
      <c r="BQ8587" s="6"/>
      <c r="BR8587" s="6"/>
      <c r="BS8587" s="6"/>
      <c r="BT8587" s="6"/>
      <c r="CG8587" s="432"/>
      <c r="CH8587" s="432"/>
      <c r="CL8587" s="174"/>
    </row>
    <row r="8588" spans="29:90" s="168" customFormat="1" x14ac:dyDescent="0.25">
      <c r="AC8588" s="175"/>
      <c r="AD8588" s="175"/>
      <c r="AE8588" s="175"/>
      <c r="AF8588" s="175"/>
      <c r="AG8588" s="175"/>
      <c r="AH8588" s="176"/>
      <c r="AM8588" s="6"/>
      <c r="AN8588" s="6"/>
      <c r="AO8588" s="6"/>
      <c r="AP8588" s="6"/>
      <c r="AQ8588" s="6"/>
      <c r="AR8588" s="6"/>
      <c r="AS8588" s="6"/>
      <c r="AT8588" s="6"/>
      <c r="AU8588" s="6"/>
      <c r="AV8588" s="6"/>
      <c r="AW8588" s="6"/>
      <c r="AX8588" s="6"/>
      <c r="AY8588" s="172"/>
      <c r="AZ8588" s="172"/>
      <c r="BA8588" s="172"/>
      <c r="BB8588" s="6"/>
      <c r="BC8588" s="6"/>
      <c r="BD8588" s="6"/>
      <c r="BE8588" s="6"/>
      <c r="BF8588" s="6"/>
      <c r="BG8588" s="172"/>
      <c r="BH8588" s="172"/>
      <c r="BI8588" s="172"/>
      <c r="BJ8588" s="6"/>
      <c r="BK8588" s="6"/>
      <c r="BL8588" s="6"/>
      <c r="BM8588" s="6"/>
      <c r="BN8588" s="6"/>
      <c r="BO8588" s="6"/>
      <c r="BP8588" s="6"/>
      <c r="BQ8588" s="6"/>
      <c r="BR8588" s="6"/>
      <c r="BS8588" s="6"/>
      <c r="BT8588" s="6"/>
      <c r="CG8588" s="432"/>
      <c r="CH8588" s="432"/>
      <c r="CL8588" s="174"/>
    </row>
    <row r="8589" spans="29:90" s="168" customFormat="1" x14ac:dyDescent="0.25">
      <c r="AC8589" s="175"/>
      <c r="AD8589" s="175"/>
      <c r="AE8589" s="175"/>
      <c r="AF8589" s="175"/>
      <c r="AG8589" s="175"/>
      <c r="AH8589" s="176"/>
      <c r="AM8589" s="6"/>
      <c r="AN8589" s="6"/>
      <c r="AO8589" s="6"/>
      <c r="AP8589" s="6"/>
      <c r="AQ8589" s="6"/>
      <c r="AR8589" s="6"/>
      <c r="AS8589" s="6"/>
      <c r="AT8589" s="6"/>
      <c r="AU8589" s="6"/>
      <c r="AV8589" s="6"/>
      <c r="AW8589" s="6"/>
      <c r="AX8589" s="6"/>
      <c r="AY8589" s="172"/>
      <c r="AZ8589" s="172"/>
      <c r="BA8589" s="172"/>
      <c r="BB8589" s="6"/>
      <c r="BC8589" s="6"/>
      <c r="BD8589" s="6"/>
      <c r="BE8589" s="6"/>
      <c r="BF8589" s="6"/>
      <c r="BG8589" s="172"/>
      <c r="BH8589" s="172"/>
      <c r="BI8589" s="172"/>
      <c r="BJ8589" s="6"/>
      <c r="BK8589" s="6"/>
      <c r="BL8589" s="6"/>
      <c r="BM8589" s="6"/>
      <c r="BN8589" s="6"/>
      <c r="BO8589" s="6"/>
      <c r="BP8589" s="6"/>
      <c r="BQ8589" s="6"/>
      <c r="BR8589" s="6"/>
      <c r="BS8589" s="6"/>
      <c r="BT8589" s="6"/>
      <c r="CG8589" s="432"/>
      <c r="CH8589" s="432"/>
      <c r="CL8589" s="174"/>
    </row>
    <row r="8590" spans="29:90" s="168" customFormat="1" x14ac:dyDescent="0.25">
      <c r="AC8590" s="175"/>
      <c r="AD8590" s="175"/>
      <c r="AE8590" s="175"/>
      <c r="AF8590" s="175"/>
      <c r="AG8590" s="175"/>
      <c r="AH8590" s="176"/>
      <c r="AM8590" s="6"/>
      <c r="AN8590" s="6"/>
      <c r="AO8590" s="6"/>
      <c r="AP8590" s="6"/>
      <c r="AQ8590" s="6"/>
      <c r="AR8590" s="6"/>
      <c r="AS8590" s="6"/>
      <c r="AT8590" s="6"/>
      <c r="AU8590" s="6"/>
      <c r="AV8590" s="6"/>
      <c r="AW8590" s="6"/>
      <c r="AX8590" s="6"/>
      <c r="AY8590" s="172"/>
      <c r="AZ8590" s="172"/>
      <c r="BA8590" s="172"/>
      <c r="BB8590" s="6"/>
      <c r="BC8590" s="6"/>
      <c r="BD8590" s="6"/>
      <c r="BE8590" s="6"/>
      <c r="BF8590" s="6"/>
      <c r="BG8590" s="172"/>
      <c r="BH8590" s="172"/>
      <c r="BI8590" s="172"/>
      <c r="BJ8590" s="6"/>
      <c r="BK8590" s="6"/>
      <c r="BL8590" s="6"/>
      <c r="BM8590" s="6"/>
      <c r="BN8590" s="6"/>
      <c r="BO8590" s="6"/>
      <c r="BP8590" s="6"/>
      <c r="BQ8590" s="6"/>
      <c r="BR8590" s="6"/>
      <c r="BS8590" s="6"/>
      <c r="BT8590" s="6"/>
      <c r="CG8590" s="432"/>
      <c r="CH8590" s="432"/>
      <c r="CL8590" s="174"/>
    </row>
    <row r="8591" spans="29:90" s="168" customFormat="1" x14ac:dyDescent="0.25">
      <c r="AC8591" s="175"/>
      <c r="AD8591" s="175"/>
      <c r="AE8591" s="175"/>
      <c r="AF8591" s="175"/>
      <c r="AG8591" s="175"/>
      <c r="AH8591" s="176"/>
      <c r="AM8591" s="6"/>
      <c r="AN8591" s="6"/>
      <c r="AO8591" s="6"/>
      <c r="AP8591" s="6"/>
      <c r="AQ8591" s="6"/>
      <c r="AR8591" s="6"/>
      <c r="AS8591" s="6"/>
      <c r="AT8591" s="6"/>
      <c r="AU8591" s="6"/>
      <c r="AV8591" s="6"/>
      <c r="AW8591" s="6"/>
      <c r="AX8591" s="6"/>
      <c r="AY8591" s="172"/>
      <c r="AZ8591" s="172"/>
      <c r="BA8591" s="172"/>
      <c r="BB8591" s="6"/>
      <c r="BC8591" s="6"/>
      <c r="BD8591" s="6"/>
      <c r="BE8591" s="6"/>
      <c r="BF8591" s="6"/>
      <c r="BG8591" s="172"/>
      <c r="BH8591" s="172"/>
      <c r="BI8591" s="172"/>
      <c r="BJ8591" s="6"/>
      <c r="BK8591" s="6"/>
      <c r="BL8591" s="6"/>
      <c r="BM8591" s="6"/>
      <c r="BN8591" s="6"/>
      <c r="BO8591" s="6"/>
      <c r="BP8591" s="6"/>
      <c r="BQ8591" s="6"/>
      <c r="BR8591" s="6"/>
      <c r="BS8591" s="6"/>
      <c r="BT8591" s="6"/>
      <c r="CG8591" s="432"/>
      <c r="CH8591" s="432"/>
      <c r="CL8591" s="174"/>
    </row>
    <row r="8592" spans="29:90" s="168" customFormat="1" x14ac:dyDescent="0.25">
      <c r="AC8592" s="175"/>
      <c r="AD8592" s="175"/>
      <c r="AE8592" s="175"/>
      <c r="AF8592" s="175"/>
      <c r="AG8592" s="175"/>
      <c r="AH8592" s="176"/>
      <c r="AM8592" s="6"/>
      <c r="AN8592" s="6"/>
      <c r="AO8592" s="6"/>
      <c r="AP8592" s="6"/>
      <c r="AQ8592" s="6"/>
      <c r="AR8592" s="6"/>
      <c r="AS8592" s="6"/>
      <c r="AT8592" s="6"/>
      <c r="AU8592" s="6"/>
      <c r="AV8592" s="6"/>
      <c r="AW8592" s="6"/>
      <c r="AX8592" s="6"/>
      <c r="AY8592" s="172"/>
      <c r="AZ8592" s="172"/>
      <c r="BA8592" s="172"/>
      <c r="BB8592" s="6"/>
      <c r="BC8592" s="6"/>
      <c r="BD8592" s="6"/>
      <c r="BE8592" s="6"/>
      <c r="BF8592" s="6"/>
      <c r="BG8592" s="172"/>
      <c r="BH8592" s="172"/>
      <c r="BI8592" s="172"/>
      <c r="BJ8592" s="6"/>
      <c r="BK8592" s="6"/>
      <c r="BL8592" s="6"/>
      <c r="BM8592" s="6"/>
      <c r="BN8592" s="6"/>
      <c r="BO8592" s="6"/>
      <c r="BP8592" s="6"/>
      <c r="BQ8592" s="6"/>
      <c r="BR8592" s="6"/>
      <c r="BS8592" s="6"/>
      <c r="BT8592" s="6"/>
      <c r="CG8592" s="432"/>
      <c r="CH8592" s="432"/>
      <c r="CL8592" s="174"/>
    </row>
    <row r="8593" spans="29:90" s="168" customFormat="1" x14ac:dyDescent="0.25">
      <c r="AC8593" s="175"/>
      <c r="AD8593" s="175"/>
      <c r="AE8593" s="175"/>
      <c r="AF8593" s="175"/>
      <c r="AG8593" s="175"/>
      <c r="AH8593" s="176"/>
      <c r="AM8593" s="6"/>
      <c r="AN8593" s="6"/>
      <c r="AO8593" s="6"/>
      <c r="AP8593" s="6"/>
      <c r="AQ8593" s="6"/>
      <c r="AR8593" s="6"/>
      <c r="AS8593" s="6"/>
      <c r="AT8593" s="6"/>
      <c r="AU8593" s="6"/>
      <c r="AV8593" s="6"/>
      <c r="AW8593" s="6"/>
      <c r="AX8593" s="6"/>
      <c r="AY8593" s="172"/>
      <c r="AZ8593" s="172"/>
      <c r="BA8593" s="172"/>
      <c r="BB8593" s="6"/>
      <c r="BC8593" s="6"/>
      <c r="BD8593" s="6"/>
      <c r="BE8593" s="6"/>
      <c r="BF8593" s="6"/>
      <c r="BG8593" s="172"/>
      <c r="BH8593" s="172"/>
      <c r="BI8593" s="172"/>
      <c r="BJ8593" s="6"/>
      <c r="BK8593" s="6"/>
      <c r="BL8593" s="6"/>
      <c r="BM8593" s="6"/>
      <c r="BN8593" s="6"/>
      <c r="BO8593" s="6"/>
      <c r="BP8593" s="6"/>
      <c r="BQ8593" s="6"/>
      <c r="BR8593" s="6"/>
      <c r="BS8593" s="6"/>
      <c r="BT8593" s="6"/>
      <c r="CG8593" s="432"/>
      <c r="CH8593" s="432"/>
      <c r="CL8593" s="174"/>
    </row>
    <row r="8594" spans="29:90" s="168" customFormat="1" x14ac:dyDescent="0.25">
      <c r="AC8594" s="175"/>
      <c r="AD8594" s="175"/>
      <c r="AE8594" s="175"/>
      <c r="AF8594" s="175"/>
      <c r="AG8594" s="175"/>
      <c r="AH8594" s="176"/>
      <c r="AM8594" s="6"/>
      <c r="AN8594" s="6"/>
      <c r="AO8594" s="6"/>
      <c r="AP8594" s="6"/>
      <c r="AQ8594" s="6"/>
      <c r="AR8594" s="6"/>
      <c r="AS8594" s="6"/>
      <c r="AT8594" s="6"/>
      <c r="AU8594" s="6"/>
      <c r="AV8594" s="6"/>
      <c r="AW8594" s="6"/>
      <c r="AX8594" s="6"/>
      <c r="AY8594" s="172"/>
      <c r="AZ8594" s="172"/>
      <c r="BA8594" s="172"/>
      <c r="BB8594" s="6"/>
      <c r="BC8594" s="6"/>
      <c r="BD8594" s="6"/>
      <c r="BE8594" s="6"/>
      <c r="BF8594" s="6"/>
      <c r="BG8594" s="172"/>
      <c r="BH8594" s="172"/>
      <c r="BI8594" s="172"/>
      <c r="BJ8594" s="6"/>
      <c r="BK8594" s="6"/>
      <c r="BL8594" s="6"/>
      <c r="BM8594" s="6"/>
      <c r="BN8594" s="6"/>
      <c r="BO8594" s="6"/>
      <c r="BP8594" s="6"/>
      <c r="BQ8594" s="6"/>
      <c r="BR8594" s="6"/>
      <c r="BS8594" s="6"/>
      <c r="BT8594" s="6"/>
      <c r="CG8594" s="432"/>
      <c r="CH8594" s="432"/>
      <c r="CL8594" s="174"/>
    </row>
    <row r="8595" spans="29:90" s="168" customFormat="1" x14ac:dyDescent="0.25">
      <c r="AC8595" s="175"/>
      <c r="AD8595" s="175"/>
      <c r="AE8595" s="175"/>
      <c r="AF8595" s="175"/>
      <c r="AG8595" s="175"/>
      <c r="AH8595" s="176"/>
      <c r="AM8595" s="6"/>
      <c r="AN8595" s="6"/>
      <c r="AO8595" s="6"/>
      <c r="AP8595" s="6"/>
      <c r="AQ8595" s="6"/>
      <c r="AR8595" s="6"/>
      <c r="AS8595" s="6"/>
      <c r="AT8595" s="6"/>
      <c r="AU8595" s="6"/>
      <c r="AV8595" s="6"/>
      <c r="AW8595" s="6"/>
      <c r="AX8595" s="6"/>
      <c r="AY8595" s="172"/>
      <c r="AZ8595" s="172"/>
      <c r="BA8595" s="172"/>
      <c r="BB8595" s="6"/>
      <c r="BC8595" s="6"/>
      <c r="BD8595" s="6"/>
      <c r="BE8595" s="6"/>
      <c r="BF8595" s="6"/>
      <c r="BG8595" s="172"/>
      <c r="BH8595" s="172"/>
      <c r="BI8595" s="172"/>
      <c r="BJ8595" s="6"/>
      <c r="BK8595" s="6"/>
      <c r="BL8595" s="6"/>
      <c r="BM8595" s="6"/>
      <c r="BN8595" s="6"/>
      <c r="BO8595" s="6"/>
      <c r="BP8595" s="6"/>
      <c r="BQ8595" s="6"/>
      <c r="BR8595" s="6"/>
      <c r="BS8595" s="6"/>
      <c r="BT8595" s="6"/>
      <c r="CG8595" s="432"/>
      <c r="CH8595" s="432"/>
      <c r="CL8595" s="174"/>
    </row>
    <row r="8596" spans="29:90" s="168" customFormat="1" x14ac:dyDescent="0.25">
      <c r="AC8596" s="175"/>
      <c r="AD8596" s="175"/>
      <c r="AE8596" s="175"/>
      <c r="AF8596" s="175"/>
      <c r="AG8596" s="175"/>
      <c r="AH8596" s="176"/>
      <c r="AM8596" s="6"/>
      <c r="AN8596" s="6"/>
      <c r="AO8596" s="6"/>
      <c r="AP8596" s="6"/>
      <c r="AQ8596" s="6"/>
      <c r="AR8596" s="6"/>
      <c r="AS8596" s="6"/>
      <c r="AT8596" s="6"/>
      <c r="AU8596" s="6"/>
      <c r="AV8596" s="6"/>
      <c r="AW8596" s="6"/>
      <c r="AX8596" s="6"/>
      <c r="AY8596" s="172"/>
      <c r="AZ8596" s="172"/>
      <c r="BA8596" s="172"/>
      <c r="BB8596" s="6"/>
      <c r="BC8596" s="6"/>
      <c r="BD8596" s="6"/>
      <c r="BE8596" s="6"/>
      <c r="BF8596" s="6"/>
      <c r="BG8596" s="172"/>
      <c r="BH8596" s="172"/>
      <c r="BI8596" s="172"/>
      <c r="BJ8596" s="6"/>
      <c r="BK8596" s="6"/>
      <c r="BL8596" s="6"/>
      <c r="BM8596" s="6"/>
      <c r="BN8596" s="6"/>
      <c r="BO8596" s="6"/>
      <c r="BP8596" s="6"/>
      <c r="BQ8596" s="6"/>
      <c r="BR8596" s="6"/>
      <c r="BS8596" s="6"/>
      <c r="BT8596" s="6"/>
      <c r="CG8596" s="432"/>
      <c r="CH8596" s="432"/>
      <c r="CL8596" s="174"/>
    </row>
    <row r="8597" spans="29:90" s="168" customFormat="1" x14ac:dyDescent="0.25">
      <c r="AC8597" s="175"/>
      <c r="AD8597" s="175"/>
      <c r="AE8597" s="175"/>
      <c r="AF8597" s="175"/>
      <c r="AG8597" s="175"/>
      <c r="AH8597" s="176"/>
      <c r="AM8597" s="6"/>
      <c r="AN8597" s="6"/>
      <c r="AO8597" s="6"/>
      <c r="AP8597" s="6"/>
      <c r="AQ8597" s="6"/>
      <c r="AR8597" s="6"/>
      <c r="AS8597" s="6"/>
      <c r="AT8597" s="6"/>
      <c r="AU8597" s="6"/>
      <c r="AV8597" s="6"/>
      <c r="AW8597" s="6"/>
      <c r="AX8597" s="6"/>
      <c r="AY8597" s="172"/>
      <c r="AZ8597" s="172"/>
      <c r="BA8597" s="172"/>
      <c r="BB8597" s="6"/>
      <c r="BC8597" s="6"/>
      <c r="BD8597" s="6"/>
      <c r="BE8597" s="6"/>
      <c r="BF8597" s="6"/>
      <c r="BG8597" s="172"/>
      <c r="BH8597" s="172"/>
      <c r="BI8597" s="172"/>
      <c r="BJ8597" s="6"/>
      <c r="BK8597" s="6"/>
      <c r="BL8597" s="6"/>
      <c r="BM8597" s="6"/>
      <c r="BN8597" s="6"/>
      <c r="BO8597" s="6"/>
      <c r="BP8597" s="6"/>
      <c r="BQ8597" s="6"/>
      <c r="BR8597" s="6"/>
      <c r="BS8597" s="6"/>
      <c r="BT8597" s="6"/>
      <c r="CG8597" s="432"/>
      <c r="CH8597" s="432"/>
      <c r="CL8597" s="174"/>
    </row>
    <row r="8598" spans="29:90" s="168" customFormat="1" x14ac:dyDescent="0.25">
      <c r="AC8598" s="175"/>
      <c r="AD8598" s="175"/>
      <c r="AE8598" s="175"/>
      <c r="AF8598" s="175"/>
      <c r="AG8598" s="175"/>
      <c r="AH8598" s="176"/>
      <c r="AM8598" s="6"/>
      <c r="AN8598" s="6"/>
      <c r="AO8598" s="6"/>
      <c r="AP8598" s="6"/>
      <c r="AQ8598" s="6"/>
      <c r="AR8598" s="6"/>
      <c r="AS8598" s="6"/>
      <c r="AT8598" s="6"/>
      <c r="AU8598" s="6"/>
      <c r="AV8598" s="6"/>
      <c r="AW8598" s="6"/>
      <c r="AX8598" s="6"/>
      <c r="AY8598" s="172"/>
      <c r="AZ8598" s="172"/>
      <c r="BA8598" s="172"/>
      <c r="BB8598" s="6"/>
      <c r="BC8598" s="6"/>
      <c r="BD8598" s="6"/>
      <c r="BE8598" s="6"/>
      <c r="BF8598" s="6"/>
      <c r="BG8598" s="172"/>
      <c r="BH8598" s="172"/>
      <c r="BI8598" s="172"/>
      <c r="BJ8598" s="6"/>
      <c r="BK8598" s="6"/>
      <c r="BL8598" s="6"/>
      <c r="BM8598" s="6"/>
      <c r="BN8598" s="6"/>
      <c r="BO8598" s="6"/>
      <c r="BP8598" s="6"/>
      <c r="BQ8598" s="6"/>
      <c r="BR8598" s="6"/>
      <c r="BS8598" s="6"/>
      <c r="BT8598" s="6"/>
      <c r="CG8598" s="432"/>
      <c r="CH8598" s="432"/>
      <c r="CL8598" s="174"/>
    </row>
    <row r="8599" spans="29:90" s="168" customFormat="1" x14ac:dyDescent="0.25">
      <c r="AC8599" s="175"/>
      <c r="AD8599" s="175"/>
      <c r="AE8599" s="175"/>
      <c r="AF8599" s="175"/>
      <c r="AG8599" s="175"/>
      <c r="AH8599" s="176"/>
      <c r="AM8599" s="6"/>
      <c r="AN8599" s="6"/>
      <c r="AO8599" s="6"/>
      <c r="AP8599" s="6"/>
      <c r="AQ8599" s="6"/>
      <c r="AR8599" s="6"/>
      <c r="AS8599" s="6"/>
      <c r="AT8599" s="6"/>
      <c r="AU8599" s="6"/>
      <c r="AV8599" s="6"/>
      <c r="AW8599" s="6"/>
      <c r="AX8599" s="6"/>
      <c r="AY8599" s="172"/>
      <c r="AZ8599" s="172"/>
      <c r="BA8599" s="172"/>
      <c r="BB8599" s="6"/>
      <c r="BC8599" s="6"/>
      <c r="BD8599" s="6"/>
      <c r="BE8599" s="6"/>
      <c r="BF8599" s="6"/>
      <c r="BG8599" s="172"/>
      <c r="BH8599" s="172"/>
      <c r="BI8599" s="172"/>
      <c r="BJ8599" s="6"/>
      <c r="BK8599" s="6"/>
      <c r="BL8599" s="6"/>
      <c r="BM8599" s="6"/>
      <c r="BN8599" s="6"/>
      <c r="BO8599" s="6"/>
      <c r="BP8599" s="6"/>
      <c r="BQ8599" s="6"/>
      <c r="BR8599" s="6"/>
      <c r="BS8599" s="6"/>
      <c r="BT8599" s="6"/>
      <c r="CG8599" s="432"/>
      <c r="CH8599" s="432"/>
      <c r="CL8599" s="174"/>
    </row>
    <row r="8600" spans="29:90" s="168" customFormat="1" x14ac:dyDescent="0.25">
      <c r="AC8600" s="175"/>
      <c r="AD8600" s="175"/>
      <c r="AE8600" s="175"/>
      <c r="AF8600" s="175"/>
      <c r="AG8600" s="175"/>
      <c r="AH8600" s="176"/>
      <c r="AM8600" s="6"/>
      <c r="AN8600" s="6"/>
      <c r="AO8600" s="6"/>
      <c r="AP8600" s="6"/>
      <c r="AQ8600" s="6"/>
      <c r="AR8600" s="6"/>
      <c r="AS8600" s="6"/>
      <c r="AT8600" s="6"/>
      <c r="AU8600" s="6"/>
      <c r="AV8600" s="6"/>
      <c r="AW8600" s="6"/>
      <c r="AX8600" s="6"/>
      <c r="AY8600" s="172"/>
      <c r="AZ8600" s="172"/>
      <c r="BA8600" s="172"/>
      <c r="BB8600" s="6"/>
      <c r="BC8600" s="6"/>
      <c r="BD8600" s="6"/>
      <c r="BE8600" s="6"/>
      <c r="BF8600" s="6"/>
      <c r="BG8600" s="172"/>
      <c r="BH8600" s="172"/>
      <c r="BI8600" s="172"/>
      <c r="BJ8600" s="6"/>
      <c r="BK8600" s="6"/>
      <c r="BL8600" s="6"/>
      <c r="BM8600" s="6"/>
      <c r="BN8600" s="6"/>
      <c r="BO8600" s="6"/>
      <c r="BP8600" s="6"/>
      <c r="BQ8600" s="6"/>
      <c r="BR8600" s="6"/>
      <c r="BS8600" s="6"/>
      <c r="BT8600" s="6"/>
      <c r="CG8600" s="432"/>
      <c r="CH8600" s="432"/>
      <c r="CL8600" s="174"/>
    </row>
    <row r="8601" spans="29:90" s="168" customFormat="1" x14ac:dyDescent="0.25">
      <c r="AC8601" s="175"/>
      <c r="AD8601" s="175"/>
      <c r="AE8601" s="175"/>
      <c r="AF8601" s="175"/>
      <c r="AG8601" s="175"/>
      <c r="AH8601" s="176"/>
      <c r="AM8601" s="6"/>
      <c r="AN8601" s="6"/>
      <c r="AO8601" s="6"/>
      <c r="AP8601" s="6"/>
      <c r="AQ8601" s="6"/>
      <c r="AR8601" s="6"/>
      <c r="AS8601" s="6"/>
      <c r="AT8601" s="6"/>
      <c r="AU8601" s="6"/>
      <c r="AV8601" s="6"/>
      <c r="AW8601" s="6"/>
      <c r="AX8601" s="6"/>
      <c r="AY8601" s="172"/>
      <c r="AZ8601" s="172"/>
      <c r="BA8601" s="172"/>
      <c r="BB8601" s="6"/>
      <c r="BC8601" s="6"/>
      <c r="BD8601" s="6"/>
      <c r="BE8601" s="6"/>
      <c r="BF8601" s="6"/>
      <c r="BG8601" s="172"/>
      <c r="BH8601" s="172"/>
      <c r="BI8601" s="172"/>
      <c r="BJ8601" s="6"/>
      <c r="BK8601" s="6"/>
      <c r="BL8601" s="6"/>
      <c r="BM8601" s="6"/>
      <c r="BN8601" s="6"/>
      <c r="BO8601" s="6"/>
      <c r="BP8601" s="6"/>
      <c r="BQ8601" s="6"/>
      <c r="BR8601" s="6"/>
      <c r="BS8601" s="6"/>
      <c r="BT8601" s="6"/>
      <c r="CG8601" s="432"/>
      <c r="CH8601" s="432"/>
      <c r="CL8601" s="174"/>
    </row>
    <row r="8602" spans="29:90" s="168" customFormat="1" x14ac:dyDescent="0.25">
      <c r="AC8602" s="175"/>
      <c r="AD8602" s="175"/>
      <c r="AE8602" s="175"/>
      <c r="AF8602" s="175"/>
      <c r="AG8602" s="175"/>
      <c r="AH8602" s="176"/>
      <c r="AM8602" s="6"/>
      <c r="AN8602" s="6"/>
      <c r="AO8602" s="6"/>
      <c r="AP8602" s="6"/>
      <c r="AQ8602" s="6"/>
      <c r="AR8602" s="6"/>
      <c r="AS8602" s="6"/>
      <c r="AT8602" s="6"/>
      <c r="AU8602" s="6"/>
      <c r="AV8602" s="6"/>
      <c r="AW8602" s="6"/>
      <c r="AX8602" s="6"/>
      <c r="AY8602" s="172"/>
      <c r="AZ8602" s="172"/>
      <c r="BA8602" s="172"/>
      <c r="BB8602" s="6"/>
      <c r="BC8602" s="6"/>
      <c r="BD8602" s="6"/>
      <c r="BE8602" s="6"/>
      <c r="BF8602" s="6"/>
      <c r="BG8602" s="172"/>
      <c r="BH8602" s="172"/>
      <c r="BI8602" s="172"/>
      <c r="BJ8602" s="6"/>
      <c r="BK8602" s="6"/>
      <c r="BL8602" s="6"/>
      <c r="BM8602" s="6"/>
      <c r="BN8602" s="6"/>
      <c r="BO8602" s="6"/>
      <c r="BP8602" s="6"/>
      <c r="BQ8602" s="6"/>
      <c r="BR8602" s="6"/>
      <c r="BS8602" s="6"/>
      <c r="BT8602" s="6"/>
      <c r="CG8602" s="432"/>
      <c r="CH8602" s="432"/>
      <c r="CL8602" s="174"/>
    </row>
    <row r="8603" spans="29:90" s="168" customFormat="1" x14ac:dyDescent="0.25">
      <c r="AC8603" s="175"/>
      <c r="AD8603" s="175"/>
      <c r="AE8603" s="175"/>
      <c r="AF8603" s="175"/>
      <c r="AG8603" s="175"/>
      <c r="AH8603" s="176"/>
      <c r="AM8603" s="6"/>
      <c r="AN8603" s="6"/>
      <c r="AO8603" s="6"/>
      <c r="AP8603" s="6"/>
      <c r="AQ8603" s="6"/>
      <c r="AR8603" s="6"/>
      <c r="AS8603" s="6"/>
      <c r="AT8603" s="6"/>
      <c r="AU8603" s="6"/>
      <c r="AV8603" s="6"/>
      <c r="AW8603" s="6"/>
      <c r="AX8603" s="6"/>
      <c r="AY8603" s="172"/>
      <c r="AZ8603" s="172"/>
      <c r="BA8603" s="172"/>
      <c r="BB8603" s="6"/>
      <c r="BC8603" s="6"/>
      <c r="BD8603" s="6"/>
      <c r="BE8603" s="6"/>
      <c r="BF8603" s="6"/>
      <c r="BG8603" s="172"/>
      <c r="BH8603" s="172"/>
      <c r="BI8603" s="172"/>
      <c r="BJ8603" s="6"/>
      <c r="BK8603" s="6"/>
      <c r="BL8603" s="6"/>
      <c r="BM8603" s="6"/>
      <c r="BN8603" s="6"/>
      <c r="BO8603" s="6"/>
      <c r="BP8603" s="6"/>
      <c r="BQ8603" s="6"/>
      <c r="BR8603" s="6"/>
      <c r="BS8603" s="6"/>
      <c r="BT8603" s="6"/>
      <c r="CG8603" s="432"/>
      <c r="CH8603" s="432"/>
      <c r="CL8603" s="174"/>
    </row>
    <row r="8604" spans="29:90" s="168" customFormat="1" x14ac:dyDescent="0.25">
      <c r="AC8604" s="175"/>
      <c r="AD8604" s="175"/>
      <c r="AE8604" s="175"/>
      <c r="AF8604" s="175"/>
      <c r="AG8604" s="175"/>
      <c r="AH8604" s="176"/>
      <c r="AM8604" s="6"/>
      <c r="AN8604" s="6"/>
      <c r="AO8604" s="6"/>
      <c r="AP8604" s="6"/>
      <c r="AQ8604" s="6"/>
      <c r="AR8604" s="6"/>
      <c r="AS8604" s="6"/>
      <c r="AT8604" s="6"/>
      <c r="AU8604" s="6"/>
      <c r="AV8604" s="6"/>
      <c r="AW8604" s="6"/>
      <c r="AX8604" s="6"/>
      <c r="AY8604" s="172"/>
      <c r="AZ8604" s="172"/>
      <c r="BA8604" s="172"/>
      <c r="BB8604" s="6"/>
      <c r="BC8604" s="6"/>
      <c r="BD8604" s="6"/>
      <c r="BE8604" s="6"/>
      <c r="BF8604" s="6"/>
      <c r="BG8604" s="172"/>
      <c r="BH8604" s="172"/>
      <c r="BI8604" s="172"/>
      <c r="BJ8604" s="6"/>
      <c r="BK8604" s="6"/>
      <c r="BL8604" s="6"/>
      <c r="BM8604" s="6"/>
      <c r="BN8604" s="6"/>
      <c r="BO8604" s="6"/>
      <c r="BP8604" s="6"/>
      <c r="BQ8604" s="6"/>
      <c r="BR8604" s="6"/>
      <c r="BS8604" s="6"/>
      <c r="BT8604" s="6"/>
      <c r="CG8604" s="432"/>
      <c r="CH8604" s="432"/>
      <c r="CL8604" s="174"/>
    </row>
    <row r="8605" spans="29:90" s="168" customFormat="1" x14ac:dyDescent="0.25">
      <c r="AC8605" s="175"/>
      <c r="AD8605" s="175"/>
      <c r="AE8605" s="175"/>
      <c r="AF8605" s="175"/>
      <c r="AG8605" s="175"/>
      <c r="AH8605" s="176"/>
      <c r="AM8605" s="6"/>
      <c r="AN8605" s="6"/>
      <c r="AO8605" s="6"/>
      <c r="AP8605" s="6"/>
      <c r="AQ8605" s="6"/>
      <c r="AR8605" s="6"/>
      <c r="AS8605" s="6"/>
      <c r="AT8605" s="6"/>
      <c r="AU8605" s="6"/>
      <c r="AV8605" s="6"/>
      <c r="AW8605" s="6"/>
      <c r="AX8605" s="6"/>
      <c r="AY8605" s="172"/>
      <c r="AZ8605" s="172"/>
      <c r="BA8605" s="172"/>
      <c r="BB8605" s="6"/>
      <c r="BC8605" s="6"/>
      <c r="BD8605" s="6"/>
      <c r="BE8605" s="6"/>
      <c r="BF8605" s="6"/>
      <c r="BG8605" s="172"/>
      <c r="BH8605" s="172"/>
      <c r="BI8605" s="172"/>
      <c r="BJ8605" s="6"/>
      <c r="BK8605" s="6"/>
      <c r="BL8605" s="6"/>
      <c r="BM8605" s="6"/>
      <c r="BN8605" s="6"/>
      <c r="BO8605" s="6"/>
      <c r="BP8605" s="6"/>
      <c r="BQ8605" s="6"/>
      <c r="BR8605" s="6"/>
      <c r="BS8605" s="6"/>
      <c r="BT8605" s="6"/>
      <c r="CG8605" s="432"/>
      <c r="CH8605" s="432"/>
      <c r="CL8605" s="174"/>
    </row>
    <row r="8606" spans="29:90" s="168" customFormat="1" x14ac:dyDescent="0.25">
      <c r="AC8606" s="175"/>
      <c r="AD8606" s="175"/>
      <c r="AE8606" s="175"/>
      <c r="AF8606" s="175"/>
      <c r="AG8606" s="175"/>
      <c r="AH8606" s="176"/>
      <c r="AM8606" s="6"/>
      <c r="AN8606" s="6"/>
      <c r="AO8606" s="6"/>
      <c r="AP8606" s="6"/>
      <c r="AQ8606" s="6"/>
      <c r="AR8606" s="6"/>
      <c r="AS8606" s="6"/>
      <c r="AT8606" s="6"/>
      <c r="AU8606" s="6"/>
      <c r="AV8606" s="6"/>
      <c r="AW8606" s="6"/>
      <c r="AX8606" s="6"/>
      <c r="AY8606" s="172"/>
      <c r="AZ8606" s="172"/>
      <c r="BA8606" s="172"/>
      <c r="BB8606" s="6"/>
      <c r="BC8606" s="6"/>
      <c r="BD8606" s="6"/>
      <c r="BE8606" s="6"/>
      <c r="BF8606" s="6"/>
      <c r="BG8606" s="172"/>
      <c r="BH8606" s="172"/>
      <c r="BI8606" s="172"/>
      <c r="BJ8606" s="6"/>
      <c r="BK8606" s="6"/>
      <c r="BL8606" s="6"/>
      <c r="BM8606" s="6"/>
      <c r="BN8606" s="6"/>
      <c r="BO8606" s="6"/>
      <c r="BP8606" s="6"/>
      <c r="BQ8606" s="6"/>
      <c r="BR8606" s="6"/>
      <c r="BS8606" s="6"/>
      <c r="BT8606" s="6"/>
      <c r="CG8606" s="432"/>
      <c r="CH8606" s="432"/>
      <c r="CL8606" s="174"/>
    </row>
    <row r="8607" spans="29:90" s="168" customFormat="1" x14ac:dyDescent="0.25">
      <c r="AC8607" s="175"/>
      <c r="AD8607" s="175"/>
      <c r="AE8607" s="175"/>
      <c r="AF8607" s="175"/>
      <c r="AG8607" s="175"/>
      <c r="AH8607" s="176"/>
      <c r="AM8607" s="6"/>
      <c r="AN8607" s="6"/>
      <c r="AO8607" s="6"/>
      <c r="AP8607" s="6"/>
      <c r="AQ8607" s="6"/>
      <c r="AR8607" s="6"/>
      <c r="AS8607" s="6"/>
      <c r="AT8607" s="6"/>
      <c r="AU8607" s="6"/>
      <c r="AV8607" s="6"/>
      <c r="AW8607" s="6"/>
      <c r="AX8607" s="6"/>
      <c r="AY8607" s="172"/>
      <c r="AZ8607" s="172"/>
      <c r="BA8607" s="172"/>
      <c r="BB8607" s="6"/>
      <c r="BC8607" s="6"/>
      <c r="BD8607" s="6"/>
      <c r="BE8607" s="6"/>
      <c r="BF8607" s="6"/>
      <c r="BG8607" s="172"/>
      <c r="BH8607" s="172"/>
      <c r="BI8607" s="172"/>
      <c r="BJ8607" s="6"/>
      <c r="BK8607" s="6"/>
      <c r="BL8607" s="6"/>
      <c r="BM8607" s="6"/>
      <c r="BN8607" s="6"/>
      <c r="BO8607" s="6"/>
      <c r="BP8607" s="6"/>
      <c r="BQ8607" s="6"/>
      <c r="BR8607" s="6"/>
      <c r="BS8607" s="6"/>
      <c r="BT8607" s="6"/>
      <c r="CG8607" s="432"/>
      <c r="CH8607" s="432"/>
      <c r="CL8607" s="174"/>
    </row>
    <row r="8608" spans="29:90" s="168" customFormat="1" x14ac:dyDescent="0.25">
      <c r="AC8608" s="175"/>
      <c r="AD8608" s="175"/>
      <c r="AE8608" s="175"/>
      <c r="AF8608" s="175"/>
      <c r="AG8608" s="175"/>
      <c r="AH8608" s="176"/>
      <c r="AM8608" s="6"/>
      <c r="AN8608" s="6"/>
      <c r="AO8608" s="6"/>
      <c r="AP8608" s="6"/>
      <c r="AQ8608" s="6"/>
      <c r="AR8608" s="6"/>
      <c r="AS8608" s="6"/>
      <c r="AT8608" s="6"/>
      <c r="AU8608" s="6"/>
      <c r="AV8608" s="6"/>
      <c r="AW8608" s="6"/>
      <c r="AX8608" s="6"/>
      <c r="AY8608" s="172"/>
      <c r="AZ8608" s="172"/>
      <c r="BA8608" s="172"/>
      <c r="BB8608" s="6"/>
      <c r="BC8608" s="6"/>
      <c r="BD8608" s="6"/>
      <c r="BE8608" s="6"/>
      <c r="BF8608" s="6"/>
      <c r="BG8608" s="172"/>
      <c r="BH8608" s="172"/>
      <c r="BI8608" s="172"/>
      <c r="BJ8608" s="6"/>
      <c r="BK8608" s="6"/>
      <c r="BL8608" s="6"/>
      <c r="BM8608" s="6"/>
      <c r="BN8608" s="6"/>
      <c r="BO8608" s="6"/>
      <c r="BP8608" s="6"/>
      <c r="BQ8608" s="6"/>
      <c r="BR8608" s="6"/>
      <c r="BS8608" s="6"/>
      <c r="BT8608" s="6"/>
      <c r="CG8608" s="432"/>
      <c r="CH8608" s="432"/>
      <c r="CL8608" s="174"/>
    </row>
    <row r="8609" spans="29:90" s="168" customFormat="1" x14ac:dyDescent="0.25">
      <c r="AC8609" s="175"/>
      <c r="AD8609" s="175"/>
      <c r="AE8609" s="175"/>
      <c r="AF8609" s="175"/>
      <c r="AG8609" s="175"/>
      <c r="AH8609" s="176"/>
      <c r="AM8609" s="6"/>
      <c r="AN8609" s="6"/>
      <c r="AO8609" s="6"/>
      <c r="AP8609" s="6"/>
      <c r="AQ8609" s="6"/>
      <c r="AR8609" s="6"/>
      <c r="AS8609" s="6"/>
      <c r="AT8609" s="6"/>
      <c r="AU8609" s="6"/>
      <c r="AV8609" s="6"/>
      <c r="AW8609" s="6"/>
      <c r="AX8609" s="6"/>
      <c r="AY8609" s="172"/>
      <c r="AZ8609" s="172"/>
      <c r="BA8609" s="172"/>
      <c r="BB8609" s="6"/>
      <c r="BC8609" s="6"/>
      <c r="BD8609" s="6"/>
      <c r="BE8609" s="6"/>
      <c r="BF8609" s="6"/>
      <c r="BG8609" s="172"/>
      <c r="BH8609" s="172"/>
      <c r="BI8609" s="172"/>
      <c r="BJ8609" s="6"/>
      <c r="BK8609" s="6"/>
      <c r="BL8609" s="6"/>
      <c r="BM8609" s="6"/>
      <c r="BN8609" s="6"/>
      <c r="BO8609" s="6"/>
      <c r="BP8609" s="6"/>
      <c r="BQ8609" s="6"/>
      <c r="BR8609" s="6"/>
      <c r="BS8609" s="6"/>
      <c r="BT8609" s="6"/>
      <c r="CG8609" s="432"/>
      <c r="CH8609" s="432"/>
      <c r="CL8609" s="174"/>
    </row>
    <row r="8610" spans="29:90" s="168" customFormat="1" x14ac:dyDescent="0.25">
      <c r="AC8610" s="175"/>
      <c r="AD8610" s="175"/>
      <c r="AE8610" s="175"/>
      <c r="AF8610" s="175"/>
      <c r="AG8610" s="175"/>
      <c r="AH8610" s="176"/>
      <c r="AM8610" s="6"/>
      <c r="AN8610" s="6"/>
      <c r="AO8610" s="6"/>
      <c r="AP8610" s="6"/>
      <c r="AQ8610" s="6"/>
      <c r="AR8610" s="6"/>
      <c r="AS8610" s="6"/>
      <c r="AT8610" s="6"/>
      <c r="AU8610" s="6"/>
      <c r="AV8610" s="6"/>
      <c r="AW8610" s="6"/>
      <c r="AX8610" s="6"/>
      <c r="AY8610" s="172"/>
      <c r="AZ8610" s="172"/>
      <c r="BA8610" s="172"/>
      <c r="BB8610" s="6"/>
      <c r="BC8610" s="6"/>
      <c r="BD8610" s="6"/>
      <c r="BE8610" s="6"/>
      <c r="BF8610" s="6"/>
      <c r="BG8610" s="172"/>
      <c r="BH8610" s="172"/>
      <c r="BI8610" s="172"/>
      <c r="BJ8610" s="6"/>
      <c r="BK8610" s="6"/>
      <c r="BL8610" s="6"/>
      <c r="BM8610" s="6"/>
      <c r="BN8610" s="6"/>
      <c r="BO8610" s="6"/>
      <c r="BP8610" s="6"/>
      <c r="BQ8610" s="6"/>
      <c r="BR8610" s="6"/>
      <c r="BS8610" s="6"/>
      <c r="BT8610" s="6"/>
      <c r="CG8610" s="432"/>
      <c r="CH8610" s="432"/>
      <c r="CL8610" s="174"/>
    </row>
    <row r="8611" spans="29:90" s="168" customFormat="1" x14ac:dyDescent="0.25">
      <c r="AC8611" s="175"/>
      <c r="AD8611" s="175"/>
      <c r="AE8611" s="175"/>
      <c r="AF8611" s="175"/>
      <c r="AG8611" s="175"/>
      <c r="AH8611" s="176"/>
      <c r="AM8611" s="6"/>
      <c r="AN8611" s="6"/>
      <c r="AO8611" s="6"/>
      <c r="AP8611" s="6"/>
      <c r="AQ8611" s="6"/>
      <c r="AR8611" s="6"/>
      <c r="AS8611" s="6"/>
      <c r="AT8611" s="6"/>
      <c r="AU8611" s="6"/>
      <c r="AV8611" s="6"/>
      <c r="AW8611" s="6"/>
      <c r="AX8611" s="6"/>
      <c r="AY8611" s="172"/>
      <c r="AZ8611" s="172"/>
      <c r="BA8611" s="172"/>
      <c r="BB8611" s="6"/>
      <c r="BC8611" s="6"/>
      <c r="BD8611" s="6"/>
      <c r="BE8611" s="6"/>
      <c r="BF8611" s="6"/>
      <c r="BG8611" s="172"/>
      <c r="BH8611" s="172"/>
      <c r="BI8611" s="172"/>
      <c r="BJ8611" s="6"/>
      <c r="BK8611" s="6"/>
      <c r="BL8611" s="6"/>
      <c r="BM8611" s="6"/>
      <c r="BN8611" s="6"/>
      <c r="BO8611" s="6"/>
      <c r="BP8611" s="6"/>
      <c r="BQ8611" s="6"/>
      <c r="BR8611" s="6"/>
      <c r="BS8611" s="6"/>
      <c r="BT8611" s="6"/>
      <c r="CG8611" s="432"/>
      <c r="CH8611" s="432"/>
      <c r="CL8611" s="174"/>
    </row>
    <row r="8612" spans="29:90" s="168" customFormat="1" x14ac:dyDescent="0.25">
      <c r="AC8612" s="175"/>
      <c r="AD8612" s="175"/>
      <c r="AE8612" s="175"/>
      <c r="AF8612" s="175"/>
      <c r="AG8612" s="175"/>
      <c r="AH8612" s="176"/>
      <c r="AM8612" s="6"/>
      <c r="AN8612" s="6"/>
      <c r="AO8612" s="6"/>
      <c r="AP8612" s="6"/>
      <c r="AQ8612" s="6"/>
      <c r="AR8612" s="6"/>
      <c r="AS8612" s="6"/>
      <c r="AT8612" s="6"/>
      <c r="AU8612" s="6"/>
      <c r="AV8612" s="6"/>
      <c r="AW8612" s="6"/>
      <c r="AX8612" s="6"/>
      <c r="AY8612" s="172"/>
      <c r="AZ8612" s="172"/>
      <c r="BA8612" s="172"/>
      <c r="BB8612" s="6"/>
      <c r="BC8612" s="6"/>
      <c r="BD8612" s="6"/>
      <c r="BE8612" s="6"/>
      <c r="BF8612" s="6"/>
      <c r="BG8612" s="172"/>
      <c r="BH8612" s="172"/>
      <c r="BI8612" s="172"/>
      <c r="BJ8612" s="6"/>
      <c r="BK8612" s="6"/>
      <c r="BL8612" s="6"/>
      <c r="BM8612" s="6"/>
      <c r="BN8612" s="6"/>
      <c r="BO8612" s="6"/>
      <c r="BP8612" s="6"/>
      <c r="BQ8612" s="6"/>
      <c r="BR8612" s="6"/>
      <c r="BS8612" s="6"/>
      <c r="BT8612" s="6"/>
      <c r="CG8612" s="432"/>
      <c r="CH8612" s="432"/>
      <c r="CL8612" s="174"/>
    </row>
    <row r="8613" spans="29:90" s="168" customFormat="1" x14ac:dyDescent="0.25">
      <c r="AC8613" s="175"/>
      <c r="AD8613" s="175"/>
      <c r="AE8613" s="175"/>
      <c r="AF8613" s="175"/>
      <c r="AG8613" s="175"/>
      <c r="AH8613" s="176"/>
      <c r="AM8613" s="6"/>
      <c r="AN8613" s="6"/>
      <c r="AO8613" s="6"/>
      <c r="AP8613" s="6"/>
      <c r="AQ8613" s="6"/>
      <c r="AR8613" s="6"/>
      <c r="AS8613" s="6"/>
      <c r="AT8613" s="6"/>
      <c r="AU8613" s="6"/>
      <c r="AV8613" s="6"/>
      <c r="AW8613" s="6"/>
      <c r="AX8613" s="6"/>
      <c r="AY8613" s="172"/>
      <c r="AZ8613" s="172"/>
      <c r="BA8613" s="172"/>
      <c r="BB8613" s="6"/>
      <c r="BC8613" s="6"/>
      <c r="BD8613" s="6"/>
      <c r="BE8613" s="6"/>
      <c r="BF8613" s="6"/>
      <c r="BG8613" s="172"/>
      <c r="BH8613" s="172"/>
      <c r="BI8613" s="172"/>
      <c r="BJ8613" s="6"/>
      <c r="BK8613" s="6"/>
      <c r="BL8613" s="6"/>
      <c r="BM8613" s="6"/>
      <c r="BN8613" s="6"/>
      <c r="BO8613" s="6"/>
      <c r="BP8613" s="6"/>
      <c r="BQ8613" s="6"/>
      <c r="BR8613" s="6"/>
      <c r="BS8613" s="6"/>
      <c r="BT8613" s="6"/>
      <c r="CG8613" s="432"/>
      <c r="CH8613" s="432"/>
      <c r="CL8613" s="174"/>
    </row>
    <row r="8614" spans="29:90" s="168" customFormat="1" x14ac:dyDescent="0.25">
      <c r="AC8614" s="175"/>
      <c r="AD8614" s="175"/>
      <c r="AE8614" s="175"/>
      <c r="AF8614" s="175"/>
      <c r="AG8614" s="175"/>
      <c r="AH8614" s="176"/>
      <c r="AM8614" s="6"/>
      <c r="AN8614" s="6"/>
      <c r="AO8614" s="6"/>
      <c r="AP8614" s="6"/>
      <c r="AQ8614" s="6"/>
      <c r="AR8614" s="6"/>
      <c r="AS8614" s="6"/>
      <c r="AT8614" s="6"/>
      <c r="AU8614" s="6"/>
      <c r="AV8614" s="6"/>
      <c r="AW8614" s="6"/>
      <c r="AX8614" s="6"/>
      <c r="AY8614" s="172"/>
      <c r="AZ8614" s="172"/>
      <c r="BA8614" s="172"/>
      <c r="BB8614" s="6"/>
      <c r="BC8614" s="6"/>
      <c r="BD8614" s="6"/>
      <c r="BE8614" s="6"/>
      <c r="BF8614" s="6"/>
      <c r="BG8614" s="172"/>
      <c r="BH8614" s="172"/>
      <c r="BI8614" s="172"/>
      <c r="BJ8614" s="6"/>
      <c r="BK8614" s="6"/>
      <c r="BL8614" s="6"/>
      <c r="BM8614" s="6"/>
      <c r="BN8614" s="6"/>
      <c r="BO8614" s="6"/>
      <c r="BP8614" s="6"/>
      <c r="BQ8614" s="6"/>
      <c r="BR8614" s="6"/>
      <c r="BS8614" s="6"/>
      <c r="BT8614" s="6"/>
      <c r="CG8614" s="432"/>
      <c r="CH8614" s="432"/>
      <c r="CL8614" s="174"/>
    </row>
    <row r="8615" spans="29:90" s="168" customFormat="1" x14ac:dyDescent="0.25">
      <c r="AC8615" s="175"/>
      <c r="AD8615" s="175"/>
      <c r="AE8615" s="175"/>
      <c r="AF8615" s="175"/>
      <c r="AG8615" s="175"/>
      <c r="AH8615" s="176"/>
      <c r="AM8615" s="6"/>
      <c r="AN8615" s="6"/>
      <c r="AO8615" s="6"/>
      <c r="AP8615" s="6"/>
      <c r="AQ8615" s="6"/>
      <c r="AR8615" s="6"/>
      <c r="AS8615" s="6"/>
      <c r="AT8615" s="6"/>
      <c r="AU8615" s="6"/>
      <c r="AV8615" s="6"/>
      <c r="AW8615" s="6"/>
      <c r="AX8615" s="6"/>
      <c r="AY8615" s="172"/>
      <c r="AZ8615" s="172"/>
      <c r="BA8615" s="172"/>
      <c r="BB8615" s="6"/>
      <c r="BC8615" s="6"/>
      <c r="BD8615" s="6"/>
      <c r="BE8615" s="6"/>
      <c r="BF8615" s="6"/>
      <c r="BG8615" s="172"/>
      <c r="BH8615" s="172"/>
      <c r="BI8615" s="172"/>
      <c r="BJ8615" s="6"/>
      <c r="BK8615" s="6"/>
      <c r="BL8615" s="6"/>
      <c r="BM8615" s="6"/>
      <c r="BN8615" s="6"/>
      <c r="BO8615" s="6"/>
      <c r="BP8615" s="6"/>
      <c r="BQ8615" s="6"/>
      <c r="BR8615" s="6"/>
      <c r="BS8615" s="6"/>
      <c r="BT8615" s="6"/>
      <c r="CG8615" s="432"/>
      <c r="CH8615" s="432"/>
      <c r="CL8615" s="174"/>
    </row>
    <row r="8616" spans="29:90" s="168" customFormat="1" x14ac:dyDescent="0.25">
      <c r="AC8616" s="175"/>
      <c r="AD8616" s="175"/>
      <c r="AE8616" s="175"/>
      <c r="AF8616" s="175"/>
      <c r="AG8616" s="175"/>
      <c r="AH8616" s="176"/>
      <c r="AM8616" s="6"/>
      <c r="AN8616" s="6"/>
      <c r="AO8616" s="6"/>
      <c r="AP8616" s="6"/>
      <c r="AQ8616" s="6"/>
      <c r="AR8616" s="6"/>
      <c r="AS8616" s="6"/>
      <c r="AT8616" s="6"/>
      <c r="AU8616" s="6"/>
      <c r="AV8616" s="6"/>
      <c r="AW8616" s="6"/>
      <c r="AX8616" s="6"/>
      <c r="AY8616" s="172"/>
      <c r="AZ8616" s="172"/>
      <c r="BA8616" s="172"/>
      <c r="BB8616" s="6"/>
      <c r="BC8616" s="6"/>
      <c r="BD8616" s="6"/>
      <c r="BE8616" s="6"/>
      <c r="BF8616" s="6"/>
      <c r="BG8616" s="172"/>
      <c r="BH8616" s="172"/>
      <c r="BI8616" s="172"/>
      <c r="BJ8616" s="6"/>
      <c r="BK8616" s="6"/>
      <c r="BL8616" s="6"/>
      <c r="BM8616" s="6"/>
      <c r="BN8616" s="6"/>
      <c r="BO8616" s="6"/>
      <c r="BP8616" s="6"/>
      <c r="BQ8616" s="6"/>
      <c r="BR8616" s="6"/>
      <c r="BS8616" s="6"/>
      <c r="BT8616" s="6"/>
      <c r="CG8616" s="432"/>
      <c r="CH8616" s="432"/>
      <c r="CL8616" s="174"/>
    </row>
    <row r="8617" spans="29:90" s="168" customFormat="1" x14ac:dyDescent="0.25">
      <c r="AC8617" s="175"/>
      <c r="AD8617" s="175"/>
      <c r="AE8617" s="175"/>
      <c r="AF8617" s="175"/>
      <c r="AG8617" s="175"/>
      <c r="AH8617" s="176"/>
      <c r="AM8617" s="6"/>
      <c r="AN8617" s="6"/>
      <c r="AO8617" s="6"/>
      <c r="AP8617" s="6"/>
      <c r="AQ8617" s="6"/>
      <c r="AR8617" s="6"/>
      <c r="AS8617" s="6"/>
      <c r="AT8617" s="6"/>
      <c r="AU8617" s="6"/>
      <c r="AV8617" s="6"/>
      <c r="AW8617" s="6"/>
      <c r="AX8617" s="6"/>
      <c r="AY8617" s="172"/>
      <c r="AZ8617" s="172"/>
      <c r="BA8617" s="172"/>
      <c r="BB8617" s="6"/>
      <c r="BC8617" s="6"/>
      <c r="BD8617" s="6"/>
      <c r="BE8617" s="6"/>
      <c r="BF8617" s="6"/>
      <c r="BG8617" s="172"/>
      <c r="BH8617" s="172"/>
      <c r="BI8617" s="172"/>
      <c r="BJ8617" s="6"/>
      <c r="BK8617" s="6"/>
      <c r="BL8617" s="6"/>
      <c r="BM8617" s="6"/>
      <c r="BN8617" s="6"/>
      <c r="BO8617" s="6"/>
      <c r="BP8617" s="6"/>
      <c r="BQ8617" s="6"/>
      <c r="BR8617" s="6"/>
      <c r="BS8617" s="6"/>
      <c r="BT8617" s="6"/>
      <c r="CG8617" s="432"/>
      <c r="CH8617" s="432"/>
      <c r="CL8617" s="174"/>
    </row>
    <row r="8618" spans="29:90" s="168" customFormat="1" x14ac:dyDescent="0.25">
      <c r="AC8618" s="175"/>
      <c r="AD8618" s="175"/>
      <c r="AE8618" s="175"/>
      <c r="AF8618" s="175"/>
      <c r="AG8618" s="175"/>
      <c r="AH8618" s="176"/>
      <c r="AM8618" s="6"/>
      <c r="AN8618" s="6"/>
      <c r="AO8618" s="6"/>
      <c r="AP8618" s="6"/>
      <c r="AQ8618" s="6"/>
      <c r="AR8618" s="6"/>
      <c r="AS8618" s="6"/>
      <c r="AT8618" s="6"/>
      <c r="AU8618" s="6"/>
      <c r="AV8618" s="6"/>
      <c r="AW8618" s="6"/>
      <c r="AX8618" s="6"/>
      <c r="AY8618" s="172"/>
      <c r="AZ8618" s="172"/>
      <c r="BA8618" s="172"/>
      <c r="BB8618" s="6"/>
      <c r="BC8618" s="6"/>
      <c r="BD8618" s="6"/>
      <c r="BE8618" s="6"/>
      <c r="BF8618" s="6"/>
      <c r="BG8618" s="172"/>
      <c r="BH8618" s="172"/>
      <c r="BI8618" s="172"/>
      <c r="BJ8618" s="6"/>
      <c r="BK8618" s="6"/>
      <c r="BL8618" s="6"/>
      <c r="BM8618" s="6"/>
      <c r="BN8618" s="6"/>
      <c r="BO8618" s="6"/>
      <c r="BP8618" s="6"/>
      <c r="BQ8618" s="6"/>
      <c r="BR8618" s="6"/>
      <c r="BS8618" s="6"/>
      <c r="BT8618" s="6"/>
      <c r="CG8618" s="432"/>
      <c r="CH8618" s="432"/>
      <c r="CL8618" s="174"/>
    </row>
    <row r="8619" spans="29:90" s="168" customFormat="1" x14ac:dyDescent="0.25">
      <c r="AC8619" s="175"/>
      <c r="AD8619" s="175"/>
      <c r="AE8619" s="175"/>
      <c r="AF8619" s="175"/>
      <c r="AG8619" s="175"/>
      <c r="AH8619" s="176"/>
      <c r="AM8619" s="6"/>
      <c r="AN8619" s="6"/>
      <c r="AO8619" s="6"/>
      <c r="AP8619" s="6"/>
      <c r="AQ8619" s="6"/>
      <c r="AR8619" s="6"/>
      <c r="AS8619" s="6"/>
      <c r="AT8619" s="6"/>
      <c r="AU8619" s="6"/>
      <c r="AV8619" s="6"/>
      <c r="AW8619" s="6"/>
      <c r="AX8619" s="6"/>
      <c r="AY8619" s="172"/>
      <c r="AZ8619" s="172"/>
      <c r="BA8619" s="172"/>
      <c r="BB8619" s="6"/>
      <c r="BC8619" s="6"/>
      <c r="BD8619" s="6"/>
      <c r="BE8619" s="6"/>
      <c r="BF8619" s="6"/>
      <c r="BG8619" s="172"/>
      <c r="BH8619" s="172"/>
      <c r="BI8619" s="172"/>
      <c r="BJ8619" s="6"/>
      <c r="BK8619" s="6"/>
      <c r="BL8619" s="6"/>
      <c r="BM8619" s="6"/>
      <c r="BN8619" s="6"/>
      <c r="BO8619" s="6"/>
      <c r="BP8619" s="6"/>
      <c r="BQ8619" s="6"/>
      <c r="BR8619" s="6"/>
      <c r="BS8619" s="6"/>
      <c r="BT8619" s="6"/>
      <c r="CG8619" s="432"/>
      <c r="CH8619" s="432"/>
      <c r="CL8619" s="174"/>
    </row>
    <row r="8620" spans="29:90" s="168" customFormat="1" x14ac:dyDescent="0.25">
      <c r="AC8620" s="175"/>
      <c r="AD8620" s="175"/>
      <c r="AE8620" s="175"/>
      <c r="AF8620" s="175"/>
      <c r="AG8620" s="175"/>
      <c r="AH8620" s="176"/>
      <c r="AM8620" s="6"/>
      <c r="AN8620" s="6"/>
      <c r="AO8620" s="6"/>
      <c r="AP8620" s="6"/>
      <c r="AQ8620" s="6"/>
      <c r="AR8620" s="6"/>
      <c r="AS8620" s="6"/>
      <c r="AT8620" s="6"/>
      <c r="AU8620" s="6"/>
      <c r="AV8620" s="6"/>
      <c r="AW8620" s="6"/>
      <c r="AX8620" s="6"/>
      <c r="AY8620" s="172"/>
      <c r="AZ8620" s="172"/>
      <c r="BA8620" s="172"/>
      <c r="BB8620" s="6"/>
      <c r="BC8620" s="6"/>
      <c r="BD8620" s="6"/>
      <c r="BE8620" s="6"/>
      <c r="BF8620" s="6"/>
      <c r="BG8620" s="172"/>
      <c r="BH8620" s="172"/>
      <c r="BI8620" s="172"/>
      <c r="BJ8620" s="6"/>
      <c r="BK8620" s="6"/>
      <c r="BL8620" s="6"/>
      <c r="BM8620" s="6"/>
      <c r="BN8620" s="6"/>
      <c r="BO8620" s="6"/>
      <c r="BP8620" s="6"/>
      <c r="BQ8620" s="6"/>
      <c r="BR8620" s="6"/>
      <c r="BS8620" s="6"/>
      <c r="BT8620" s="6"/>
      <c r="CG8620" s="432"/>
      <c r="CH8620" s="432"/>
      <c r="CL8620" s="174"/>
    </row>
    <row r="8621" spans="29:90" s="168" customFormat="1" x14ac:dyDescent="0.25">
      <c r="AC8621" s="175"/>
      <c r="AD8621" s="175"/>
      <c r="AE8621" s="175"/>
      <c r="AF8621" s="175"/>
      <c r="AG8621" s="175"/>
      <c r="AH8621" s="176"/>
      <c r="AM8621" s="6"/>
      <c r="AN8621" s="6"/>
      <c r="AO8621" s="6"/>
      <c r="AP8621" s="6"/>
      <c r="AQ8621" s="6"/>
      <c r="AR8621" s="6"/>
      <c r="AS8621" s="6"/>
      <c r="AT8621" s="6"/>
      <c r="AU8621" s="6"/>
      <c r="AV8621" s="6"/>
      <c r="AW8621" s="6"/>
      <c r="AX8621" s="6"/>
      <c r="AY8621" s="172"/>
      <c r="AZ8621" s="172"/>
      <c r="BA8621" s="172"/>
      <c r="BB8621" s="6"/>
      <c r="BC8621" s="6"/>
      <c r="BD8621" s="6"/>
      <c r="BE8621" s="6"/>
      <c r="BF8621" s="6"/>
      <c r="BG8621" s="172"/>
      <c r="BH8621" s="172"/>
      <c r="BI8621" s="172"/>
      <c r="BJ8621" s="6"/>
      <c r="BK8621" s="6"/>
      <c r="BL8621" s="6"/>
      <c r="BM8621" s="6"/>
      <c r="BN8621" s="6"/>
      <c r="BO8621" s="6"/>
      <c r="BP8621" s="6"/>
      <c r="BQ8621" s="6"/>
      <c r="BR8621" s="6"/>
      <c r="BS8621" s="6"/>
      <c r="BT8621" s="6"/>
      <c r="CG8621" s="432"/>
      <c r="CH8621" s="432"/>
      <c r="CL8621" s="174"/>
    </row>
    <row r="8622" spans="29:90" s="168" customFormat="1" x14ac:dyDescent="0.25">
      <c r="AC8622" s="175"/>
      <c r="AD8622" s="175"/>
      <c r="AE8622" s="175"/>
      <c r="AF8622" s="175"/>
      <c r="AG8622" s="175"/>
      <c r="AH8622" s="176"/>
      <c r="AM8622" s="6"/>
      <c r="AN8622" s="6"/>
      <c r="AO8622" s="6"/>
      <c r="AP8622" s="6"/>
      <c r="AQ8622" s="6"/>
      <c r="AR8622" s="6"/>
      <c r="AS8622" s="6"/>
      <c r="AT8622" s="6"/>
      <c r="AU8622" s="6"/>
      <c r="AV8622" s="6"/>
      <c r="AW8622" s="6"/>
      <c r="AX8622" s="6"/>
      <c r="AY8622" s="172"/>
      <c r="AZ8622" s="172"/>
      <c r="BA8622" s="172"/>
      <c r="BB8622" s="6"/>
      <c r="BC8622" s="6"/>
      <c r="BD8622" s="6"/>
      <c r="BE8622" s="6"/>
      <c r="BF8622" s="6"/>
      <c r="BG8622" s="172"/>
      <c r="BH8622" s="172"/>
      <c r="BI8622" s="172"/>
      <c r="BJ8622" s="6"/>
      <c r="BK8622" s="6"/>
      <c r="BL8622" s="6"/>
      <c r="BM8622" s="6"/>
      <c r="BN8622" s="6"/>
      <c r="BO8622" s="6"/>
      <c r="BP8622" s="6"/>
      <c r="BQ8622" s="6"/>
      <c r="BR8622" s="6"/>
      <c r="BS8622" s="6"/>
      <c r="BT8622" s="6"/>
      <c r="CG8622" s="432"/>
      <c r="CH8622" s="432"/>
      <c r="CL8622" s="174"/>
    </row>
    <row r="8623" spans="29:90" s="168" customFormat="1" x14ac:dyDescent="0.25">
      <c r="AC8623" s="175"/>
      <c r="AD8623" s="175"/>
      <c r="AE8623" s="175"/>
      <c r="AF8623" s="175"/>
      <c r="AG8623" s="175"/>
      <c r="AH8623" s="176"/>
      <c r="AM8623" s="6"/>
      <c r="AN8623" s="6"/>
      <c r="AO8623" s="6"/>
      <c r="AP8623" s="6"/>
      <c r="AQ8623" s="6"/>
      <c r="AR8623" s="6"/>
      <c r="AS8623" s="6"/>
      <c r="AT8623" s="6"/>
      <c r="AU8623" s="6"/>
      <c r="AV8623" s="6"/>
      <c r="AW8623" s="6"/>
      <c r="AX8623" s="6"/>
      <c r="AY8623" s="172"/>
      <c r="AZ8623" s="172"/>
      <c r="BA8623" s="172"/>
      <c r="BB8623" s="6"/>
      <c r="BC8623" s="6"/>
      <c r="BD8623" s="6"/>
      <c r="BE8623" s="6"/>
      <c r="BF8623" s="6"/>
      <c r="BG8623" s="172"/>
      <c r="BH8623" s="172"/>
      <c r="BI8623" s="172"/>
      <c r="BJ8623" s="6"/>
      <c r="BK8623" s="6"/>
      <c r="BL8623" s="6"/>
      <c r="BM8623" s="6"/>
      <c r="BN8623" s="6"/>
      <c r="BO8623" s="6"/>
      <c r="BP8623" s="6"/>
      <c r="BQ8623" s="6"/>
      <c r="BR8623" s="6"/>
      <c r="BS8623" s="6"/>
      <c r="BT8623" s="6"/>
      <c r="CG8623" s="432"/>
      <c r="CH8623" s="432"/>
      <c r="CL8623" s="174"/>
    </row>
    <row r="8624" spans="29:90" s="168" customFormat="1" x14ac:dyDescent="0.25">
      <c r="AC8624" s="175"/>
      <c r="AD8624" s="175"/>
      <c r="AE8624" s="175"/>
      <c r="AF8624" s="175"/>
      <c r="AG8624" s="175"/>
      <c r="AH8624" s="176"/>
      <c r="AM8624" s="6"/>
      <c r="AN8624" s="6"/>
      <c r="AO8624" s="6"/>
      <c r="AP8624" s="6"/>
      <c r="AQ8624" s="6"/>
      <c r="AR8624" s="6"/>
      <c r="AS8624" s="6"/>
      <c r="AT8624" s="6"/>
      <c r="AU8624" s="6"/>
      <c r="AV8624" s="6"/>
      <c r="AW8624" s="6"/>
      <c r="AX8624" s="6"/>
      <c r="AY8624" s="172"/>
      <c r="AZ8624" s="172"/>
      <c r="BA8624" s="172"/>
      <c r="BB8624" s="6"/>
      <c r="BC8624" s="6"/>
      <c r="BD8624" s="6"/>
      <c r="BE8624" s="6"/>
      <c r="BF8624" s="6"/>
      <c r="BG8624" s="172"/>
      <c r="BH8624" s="172"/>
      <c r="BI8624" s="172"/>
      <c r="BJ8624" s="6"/>
      <c r="BK8624" s="6"/>
      <c r="BL8624" s="6"/>
      <c r="BM8624" s="6"/>
      <c r="BN8624" s="6"/>
      <c r="BO8624" s="6"/>
      <c r="BP8624" s="6"/>
      <c r="BQ8624" s="6"/>
      <c r="BR8624" s="6"/>
      <c r="BS8624" s="6"/>
      <c r="BT8624" s="6"/>
      <c r="CG8624" s="432"/>
      <c r="CH8624" s="432"/>
      <c r="CL8624" s="174"/>
    </row>
    <row r="8625" spans="29:90" s="168" customFormat="1" x14ac:dyDescent="0.25">
      <c r="AC8625" s="175"/>
      <c r="AD8625" s="175"/>
      <c r="AE8625" s="175"/>
      <c r="AF8625" s="175"/>
      <c r="AG8625" s="175"/>
      <c r="AH8625" s="176"/>
      <c r="AM8625" s="6"/>
      <c r="AN8625" s="6"/>
      <c r="AO8625" s="6"/>
      <c r="AP8625" s="6"/>
      <c r="AQ8625" s="6"/>
      <c r="AR8625" s="6"/>
      <c r="AS8625" s="6"/>
      <c r="AT8625" s="6"/>
      <c r="AU8625" s="6"/>
      <c r="AV8625" s="6"/>
      <c r="AW8625" s="6"/>
      <c r="AX8625" s="6"/>
      <c r="AY8625" s="172"/>
      <c r="AZ8625" s="172"/>
      <c r="BA8625" s="172"/>
      <c r="BB8625" s="6"/>
      <c r="BC8625" s="6"/>
      <c r="BD8625" s="6"/>
      <c r="BE8625" s="6"/>
      <c r="BF8625" s="6"/>
      <c r="BG8625" s="172"/>
      <c r="BH8625" s="172"/>
      <c r="BI8625" s="172"/>
      <c r="BJ8625" s="6"/>
      <c r="BK8625" s="6"/>
      <c r="BL8625" s="6"/>
      <c r="BM8625" s="6"/>
      <c r="BN8625" s="6"/>
      <c r="BO8625" s="6"/>
      <c r="BP8625" s="6"/>
      <c r="BQ8625" s="6"/>
      <c r="BR8625" s="6"/>
      <c r="BS8625" s="6"/>
      <c r="BT8625" s="6"/>
      <c r="CG8625" s="432"/>
      <c r="CH8625" s="432"/>
      <c r="CL8625" s="174"/>
    </row>
    <row r="8626" spans="29:90" s="168" customFormat="1" x14ac:dyDescent="0.25">
      <c r="AC8626" s="175"/>
      <c r="AD8626" s="175"/>
      <c r="AE8626" s="175"/>
      <c r="AF8626" s="175"/>
      <c r="AG8626" s="175"/>
      <c r="AH8626" s="176"/>
      <c r="AM8626" s="6"/>
      <c r="AN8626" s="6"/>
      <c r="AO8626" s="6"/>
      <c r="AP8626" s="6"/>
      <c r="AQ8626" s="6"/>
      <c r="AR8626" s="6"/>
      <c r="AS8626" s="6"/>
      <c r="AT8626" s="6"/>
      <c r="AU8626" s="6"/>
      <c r="AV8626" s="6"/>
      <c r="AW8626" s="6"/>
      <c r="AX8626" s="6"/>
      <c r="AY8626" s="172"/>
      <c r="AZ8626" s="172"/>
      <c r="BA8626" s="172"/>
      <c r="BB8626" s="6"/>
      <c r="BC8626" s="6"/>
      <c r="BD8626" s="6"/>
      <c r="BE8626" s="6"/>
      <c r="BF8626" s="6"/>
      <c r="BG8626" s="172"/>
      <c r="BH8626" s="172"/>
      <c r="BI8626" s="172"/>
      <c r="BJ8626" s="6"/>
      <c r="BK8626" s="6"/>
      <c r="BL8626" s="6"/>
      <c r="BM8626" s="6"/>
      <c r="BN8626" s="6"/>
      <c r="BO8626" s="6"/>
      <c r="BP8626" s="6"/>
      <c r="BQ8626" s="6"/>
      <c r="BR8626" s="6"/>
      <c r="BS8626" s="6"/>
      <c r="BT8626" s="6"/>
      <c r="CG8626" s="432"/>
      <c r="CH8626" s="432"/>
      <c r="CL8626" s="174"/>
    </row>
    <row r="8627" spans="29:90" s="168" customFormat="1" x14ac:dyDescent="0.25">
      <c r="AC8627" s="175"/>
      <c r="AD8627" s="175"/>
      <c r="AE8627" s="175"/>
      <c r="AF8627" s="175"/>
      <c r="AG8627" s="175"/>
      <c r="AH8627" s="176"/>
      <c r="AM8627" s="6"/>
      <c r="AN8627" s="6"/>
      <c r="AO8627" s="6"/>
      <c r="AP8627" s="6"/>
      <c r="AQ8627" s="6"/>
      <c r="AR8627" s="6"/>
      <c r="AS8627" s="6"/>
      <c r="AT8627" s="6"/>
      <c r="AU8627" s="6"/>
      <c r="AV8627" s="6"/>
      <c r="AW8627" s="6"/>
      <c r="AX8627" s="6"/>
      <c r="AY8627" s="172"/>
      <c r="AZ8627" s="172"/>
      <c r="BA8627" s="172"/>
      <c r="BB8627" s="6"/>
      <c r="BC8627" s="6"/>
      <c r="BD8627" s="6"/>
      <c r="BE8627" s="6"/>
      <c r="BF8627" s="6"/>
      <c r="BG8627" s="172"/>
      <c r="BH8627" s="172"/>
      <c r="BI8627" s="172"/>
      <c r="BJ8627" s="6"/>
      <c r="BK8627" s="6"/>
      <c r="BL8627" s="6"/>
      <c r="BM8627" s="6"/>
      <c r="BN8627" s="6"/>
      <c r="BO8627" s="6"/>
      <c r="BP8627" s="6"/>
      <c r="BQ8627" s="6"/>
      <c r="BR8627" s="6"/>
      <c r="BS8627" s="6"/>
      <c r="BT8627" s="6"/>
      <c r="CG8627" s="432"/>
      <c r="CH8627" s="432"/>
      <c r="CL8627" s="174"/>
    </row>
    <row r="8628" spans="29:90" s="168" customFormat="1" x14ac:dyDescent="0.25">
      <c r="AC8628" s="175"/>
      <c r="AD8628" s="175"/>
      <c r="AE8628" s="175"/>
      <c r="AF8628" s="175"/>
      <c r="AG8628" s="175"/>
      <c r="AH8628" s="176"/>
      <c r="AM8628" s="6"/>
      <c r="AN8628" s="6"/>
      <c r="AO8628" s="6"/>
      <c r="AP8628" s="6"/>
      <c r="AQ8628" s="6"/>
      <c r="AR8628" s="6"/>
      <c r="AS8628" s="6"/>
      <c r="AT8628" s="6"/>
      <c r="AU8628" s="6"/>
      <c r="AV8628" s="6"/>
      <c r="AW8628" s="6"/>
      <c r="AX8628" s="6"/>
      <c r="AY8628" s="172"/>
      <c r="AZ8628" s="172"/>
      <c r="BA8628" s="172"/>
      <c r="BB8628" s="6"/>
      <c r="BC8628" s="6"/>
      <c r="BD8628" s="6"/>
      <c r="BE8628" s="6"/>
      <c r="BF8628" s="6"/>
      <c r="BG8628" s="172"/>
      <c r="BH8628" s="172"/>
      <c r="BI8628" s="172"/>
      <c r="BJ8628" s="6"/>
      <c r="BK8628" s="6"/>
      <c r="BL8628" s="6"/>
      <c r="BM8628" s="6"/>
      <c r="BN8628" s="6"/>
      <c r="BO8628" s="6"/>
      <c r="BP8628" s="6"/>
      <c r="BQ8628" s="6"/>
      <c r="BR8628" s="6"/>
      <c r="BS8628" s="6"/>
      <c r="BT8628" s="6"/>
      <c r="CG8628" s="432"/>
      <c r="CH8628" s="432"/>
      <c r="CL8628" s="174"/>
    </row>
    <row r="8629" spans="29:90" s="168" customFormat="1" x14ac:dyDescent="0.25">
      <c r="AC8629" s="175"/>
      <c r="AD8629" s="175"/>
      <c r="AE8629" s="175"/>
      <c r="AF8629" s="175"/>
      <c r="AG8629" s="175"/>
      <c r="AH8629" s="176"/>
      <c r="AM8629" s="6"/>
      <c r="AN8629" s="6"/>
      <c r="AO8629" s="6"/>
      <c r="AP8629" s="6"/>
      <c r="AQ8629" s="6"/>
      <c r="AR8629" s="6"/>
      <c r="AS8629" s="6"/>
      <c r="AT8629" s="6"/>
      <c r="AU8629" s="6"/>
      <c r="AV8629" s="6"/>
      <c r="AW8629" s="6"/>
      <c r="AX8629" s="6"/>
      <c r="AY8629" s="172"/>
      <c r="AZ8629" s="172"/>
      <c r="BA8629" s="172"/>
      <c r="BB8629" s="6"/>
      <c r="BC8629" s="6"/>
      <c r="BD8629" s="6"/>
      <c r="BE8629" s="6"/>
      <c r="BF8629" s="6"/>
      <c r="BG8629" s="172"/>
      <c r="BH8629" s="172"/>
      <c r="BI8629" s="172"/>
      <c r="BJ8629" s="6"/>
      <c r="BK8629" s="6"/>
      <c r="BL8629" s="6"/>
      <c r="BM8629" s="6"/>
      <c r="BN8629" s="6"/>
      <c r="BO8629" s="6"/>
      <c r="BP8629" s="6"/>
      <c r="BQ8629" s="6"/>
      <c r="BR8629" s="6"/>
      <c r="BS8629" s="6"/>
      <c r="BT8629" s="6"/>
      <c r="CG8629" s="432"/>
      <c r="CH8629" s="432"/>
      <c r="CL8629" s="174"/>
    </row>
    <row r="8630" spans="29:90" s="168" customFormat="1" x14ac:dyDescent="0.25">
      <c r="AC8630" s="175"/>
      <c r="AD8630" s="175"/>
      <c r="AE8630" s="175"/>
      <c r="AF8630" s="175"/>
      <c r="AG8630" s="175"/>
      <c r="AH8630" s="176"/>
      <c r="AM8630" s="6"/>
      <c r="AN8630" s="6"/>
      <c r="AO8630" s="6"/>
      <c r="AP8630" s="6"/>
      <c r="AQ8630" s="6"/>
      <c r="AR8630" s="6"/>
      <c r="AS8630" s="6"/>
      <c r="AT8630" s="6"/>
      <c r="AU8630" s="6"/>
      <c r="AV8630" s="6"/>
      <c r="AW8630" s="6"/>
      <c r="AX8630" s="6"/>
      <c r="AY8630" s="172"/>
      <c r="AZ8630" s="172"/>
      <c r="BA8630" s="172"/>
      <c r="BB8630" s="6"/>
      <c r="BC8630" s="6"/>
      <c r="BD8630" s="6"/>
      <c r="BE8630" s="6"/>
      <c r="BF8630" s="6"/>
      <c r="BG8630" s="172"/>
      <c r="BH8630" s="172"/>
      <c r="BI8630" s="172"/>
      <c r="BJ8630" s="6"/>
      <c r="BK8630" s="6"/>
      <c r="BL8630" s="6"/>
      <c r="BM8630" s="6"/>
      <c r="BN8630" s="6"/>
      <c r="BO8630" s="6"/>
      <c r="BP8630" s="6"/>
      <c r="BQ8630" s="6"/>
      <c r="BR8630" s="6"/>
      <c r="BS8630" s="6"/>
      <c r="BT8630" s="6"/>
      <c r="CG8630" s="432"/>
      <c r="CH8630" s="432"/>
      <c r="CL8630" s="174"/>
    </row>
    <row r="8631" spans="29:90" s="168" customFormat="1" x14ac:dyDescent="0.25">
      <c r="AC8631" s="175"/>
      <c r="AD8631" s="175"/>
      <c r="AE8631" s="175"/>
      <c r="AF8631" s="175"/>
      <c r="AG8631" s="175"/>
      <c r="AH8631" s="176"/>
      <c r="AM8631" s="6"/>
      <c r="AN8631" s="6"/>
      <c r="AO8631" s="6"/>
      <c r="AP8631" s="6"/>
      <c r="AQ8631" s="6"/>
      <c r="AR8631" s="6"/>
      <c r="AS8631" s="6"/>
      <c r="AT8631" s="6"/>
      <c r="AU8631" s="6"/>
      <c r="AV8631" s="6"/>
      <c r="AW8631" s="6"/>
      <c r="AX8631" s="6"/>
      <c r="AY8631" s="172"/>
      <c r="AZ8631" s="172"/>
      <c r="BA8631" s="172"/>
      <c r="BB8631" s="6"/>
      <c r="BC8631" s="6"/>
      <c r="BD8631" s="6"/>
      <c r="BE8631" s="6"/>
      <c r="BF8631" s="6"/>
      <c r="BG8631" s="172"/>
      <c r="BH8631" s="172"/>
      <c r="BI8631" s="172"/>
      <c r="BJ8631" s="6"/>
      <c r="BK8631" s="6"/>
      <c r="BL8631" s="6"/>
      <c r="BM8631" s="6"/>
      <c r="BN8631" s="6"/>
      <c r="BO8631" s="6"/>
      <c r="BP8631" s="6"/>
      <c r="BQ8631" s="6"/>
      <c r="BR8631" s="6"/>
      <c r="BS8631" s="6"/>
      <c r="BT8631" s="6"/>
      <c r="CG8631" s="432"/>
      <c r="CH8631" s="432"/>
      <c r="CL8631" s="174"/>
    </row>
    <row r="8632" spans="29:90" s="168" customFormat="1" x14ac:dyDescent="0.25">
      <c r="AC8632" s="175"/>
      <c r="AD8632" s="175"/>
      <c r="AE8632" s="175"/>
      <c r="AF8632" s="175"/>
      <c r="AG8632" s="175"/>
      <c r="AH8632" s="176"/>
      <c r="AM8632" s="6"/>
      <c r="AN8632" s="6"/>
      <c r="AO8632" s="6"/>
      <c r="AP8632" s="6"/>
      <c r="AQ8632" s="6"/>
      <c r="AR8632" s="6"/>
      <c r="AS8632" s="6"/>
      <c r="AT8632" s="6"/>
      <c r="AU8632" s="6"/>
      <c r="AV8632" s="6"/>
      <c r="AW8632" s="6"/>
      <c r="AX8632" s="6"/>
      <c r="AY8632" s="172"/>
      <c r="AZ8632" s="172"/>
      <c r="BA8632" s="172"/>
      <c r="BB8632" s="6"/>
      <c r="BC8632" s="6"/>
      <c r="BD8632" s="6"/>
      <c r="BE8632" s="6"/>
      <c r="BF8632" s="6"/>
      <c r="BG8632" s="172"/>
      <c r="BH8632" s="172"/>
      <c r="BI8632" s="172"/>
      <c r="BJ8632" s="6"/>
      <c r="BK8632" s="6"/>
      <c r="BL8632" s="6"/>
      <c r="BM8632" s="6"/>
      <c r="BN8632" s="6"/>
      <c r="BO8632" s="6"/>
      <c r="BP8632" s="6"/>
      <c r="BQ8632" s="6"/>
      <c r="BR8632" s="6"/>
      <c r="BS8632" s="6"/>
      <c r="BT8632" s="6"/>
      <c r="CG8632" s="432"/>
      <c r="CH8632" s="432"/>
      <c r="CL8632" s="174"/>
    </row>
    <row r="8633" spans="29:90" s="168" customFormat="1" x14ac:dyDescent="0.25">
      <c r="AC8633" s="175"/>
      <c r="AD8633" s="175"/>
      <c r="AE8633" s="175"/>
      <c r="AF8633" s="175"/>
      <c r="AG8633" s="175"/>
      <c r="AH8633" s="176"/>
      <c r="AM8633" s="6"/>
      <c r="AN8633" s="6"/>
      <c r="AO8633" s="6"/>
      <c r="AP8633" s="6"/>
      <c r="AQ8633" s="6"/>
      <c r="AR8633" s="6"/>
      <c r="AS8633" s="6"/>
      <c r="AT8633" s="6"/>
      <c r="AU8633" s="6"/>
      <c r="AV8633" s="6"/>
      <c r="AW8633" s="6"/>
      <c r="AX8633" s="6"/>
      <c r="AY8633" s="172"/>
      <c r="AZ8633" s="172"/>
      <c r="BA8633" s="172"/>
      <c r="BB8633" s="6"/>
      <c r="BC8633" s="6"/>
      <c r="BD8633" s="6"/>
      <c r="BE8633" s="6"/>
      <c r="BF8633" s="6"/>
      <c r="BG8633" s="172"/>
      <c r="BH8633" s="172"/>
      <c r="BI8633" s="172"/>
      <c r="BJ8633" s="6"/>
      <c r="BK8633" s="6"/>
      <c r="BL8633" s="6"/>
      <c r="BM8633" s="6"/>
      <c r="BN8633" s="6"/>
      <c r="BO8633" s="6"/>
      <c r="BP8633" s="6"/>
      <c r="BQ8633" s="6"/>
      <c r="BR8633" s="6"/>
      <c r="BS8633" s="6"/>
      <c r="BT8633" s="6"/>
      <c r="CG8633" s="432"/>
      <c r="CH8633" s="432"/>
      <c r="CL8633" s="174"/>
    </row>
    <row r="8634" spans="29:90" s="168" customFormat="1" x14ac:dyDescent="0.25">
      <c r="AC8634" s="175"/>
      <c r="AD8634" s="175"/>
      <c r="AE8634" s="175"/>
      <c r="AF8634" s="175"/>
      <c r="AG8634" s="175"/>
      <c r="AH8634" s="176"/>
      <c r="AM8634" s="6"/>
      <c r="AN8634" s="6"/>
      <c r="AO8634" s="6"/>
      <c r="AP8634" s="6"/>
      <c r="AQ8634" s="6"/>
      <c r="AR8634" s="6"/>
      <c r="AS8634" s="6"/>
      <c r="AT8634" s="6"/>
      <c r="AU8634" s="6"/>
      <c r="AV8634" s="6"/>
      <c r="AW8634" s="6"/>
      <c r="AX8634" s="6"/>
      <c r="AY8634" s="172"/>
      <c r="AZ8634" s="172"/>
      <c r="BA8634" s="172"/>
      <c r="BB8634" s="6"/>
      <c r="BC8634" s="6"/>
      <c r="BD8634" s="6"/>
      <c r="BE8634" s="6"/>
      <c r="BF8634" s="6"/>
      <c r="BG8634" s="172"/>
      <c r="BH8634" s="172"/>
      <c r="BI8634" s="172"/>
      <c r="BJ8634" s="6"/>
      <c r="BK8634" s="6"/>
      <c r="BL8634" s="6"/>
      <c r="BM8634" s="6"/>
      <c r="BN8634" s="6"/>
      <c r="BO8634" s="6"/>
      <c r="BP8634" s="6"/>
      <c r="BQ8634" s="6"/>
      <c r="BR8634" s="6"/>
      <c r="BS8634" s="6"/>
      <c r="BT8634" s="6"/>
      <c r="CG8634" s="432"/>
      <c r="CH8634" s="432"/>
      <c r="CL8634" s="174"/>
    </row>
    <row r="8635" spans="29:90" s="168" customFormat="1" x14ac:dyDescent="0.25">
      <c r="AC8635" s="175"/>
      <c r="AD8635" s="175"/>
      <c r="AE8635" s="175"/>
      <c r="AF8635" s="175"/>
      <c r="AG8635" s="175"/>
      <c r="AH8635" s="176"/>
      <c r="AM8635" s="6"/>
      <c r="AN8635" s="6"/>
      <c r="AO8635" s="6"/>
      <c r="AP8635" s="6"/>
      <c r="AQ8635" s="6"/>
      <c r="AR8635" s="6"/>
      <c r="AS8635" s="6"/>
      <c r="AT8635" s="6"/>
      <c r="AU8635" s="6"/>
      <c r="AV8635" s="6"/>
      <c r="AW8635" s="6"/>
      <c r="AX8635" s="6"/>
      <c r="AY8635" s="172"/>
      <c r="AZ8635" s="172"/>
      <c r="BA8635" s="172"/>
      <c r="BB8635" s="6"/>
      <c r="BC8635" s="6"/>
      <c r="BD8635" s="6"/>
      <c r="BE8635" s="6"/>
      <c r="BF8635" s="6"/>
      <c r="BG8635" s="172"/>
      <c r="BH8635" s="172"/>
      <c r="BI8635" s="172"/>
      <c r="BJ8635" s="6"/>
      <c r="BK8635" s="6"/>
      <c r="BL8635" s="6"/>
      <c r="BM8635" s="6"/>
      <c r="BN8635" s="6"/>
      <c r="BO8635" s="6"/>
      <c r="BP8635" s="6"/>
      <c r="BQ8635" s="6"/>
      <c r="BR8635" s="6"/>
      <c r="BS8635" s="6"/>
      <c r="BT8635" s="6"/>
      <c r="CG8635" s="432"/>
      <c r="CH8635" s="432"/>
      <c r="CL8635" s="174"/>
    </row>
    <row r="8636" spans="29:90" s="168" customFormat="1" x14ac:dyDescent="0.25">
      <c r="AC8636" s="175"/>
      <c r="AD8636" s="175"/>
      <c r="AE8636" s="175"/>
      <c r="AF8636" s="175"/>
      <c r="AG8636" s="175"/>
      <c r="AH8636" s="176"/>
      <c r="AM8636" s="6"/>
      <c r="AN8636" s="6"/>
      <c r="AO8636" s="6"/>
      <c r="AP8636" s="6"/>
      <c r="AQ8636" s="6"/>
      <c r="AR8636" s="6"/>
      <c r="AS8636" s="6"/>
      <c r="AT8636" s="6"/>
      <c r="AU8636" s="6"/>
      <c r="AV8636" s="6"/>
      <c r="AW8636" s="6"/>
      <c r="AX8636" s="6"/>
      <c r="AY8636" s="172"/>
      <c r="AZ8636" s="172"/>
      <c r="BA8636" s="172"/>
      <c r="BB8636" s="6"/>
      <c r="BC8636" s="6"/>
      <c r="BD8636" s="6"/>
      <c r="BE8636" s="6"/>
      <c r="BF8636" s="6"/>
      <c r="BG8636" s="172"/>
      <c r="BH8636" s="172"/>
      <c r="BI8636" s="172"/>
      <c r="BJ8636" s="6"/>
      <c r="BK8636" s="6"/>
      <c r="BL8636" s="6"/>
      <c r="BM8636" s="6"/>
      <c r="BN8636" s="6"/>
      <c r="BO8636" s="6"/>
      <c r="BP8636" s="6"/>
      <c r="BQ8636" s="6"/>
      <c r="BR8636" s="6"/>
      <c r="BS8636" s="6"/>
      <c r="BT8636" s="6"/>
      <c r="CG8636" s="432"/>
      <c r="CH8636" s="432"/>
      <c r="CL8636" s="174"/>
    </row>
    <row r="8637" spans="29:90" s="168" customFormat="1" x14ac:dyDescent="0.25">
      <c r="AC8637" s="175"/>
      <c r="AD8637" s="175"/>
      <c r="AE8637" s="175"/>
      <c r="AF8637" s="175"/>
      <c r="AG8637" s="175"/>
      <c r="AH8637" s="176"/>
      <c r="AM8637" s="6"/>
      <c r="AN8637" s="6"/>
      <c r="AO8637" s="6"/>
      <c r="AP8637" s="6"/>
      <c r="AQ8637" s="6"/>
      <c r="AR8637" s="6"/>
      <c r="AS8637" s="6"/>
      <c r="AT8637" s="6"/>
      <c r="AU8637" s="6"/>
      <c r="AV8637" s="6"/>
      <c r="AW8637" s="6"/>
      <c r="AX8637" s="6"/>
      <c r="AY8637" s="172"/>
      <c r="AZ8637" s="172"/>
      <c r="BA8637" s="172"/>
      <c r="BB8637" s="6"/>
      <c r="BC8637" s="6"/>
      <c r="BD8637" s="6"/>
      <c r="BE8637" s="6"/>
      <c r="BF8637" s="6"/>
      <c r="BG8637" s="172"/>
      <c r="BH8637" s="172"/>
      <c r="BI8637" s="172"/>
      <c r="BJ8637" s="6"/>
      <c r="BK8637" s="6"/>
      <c r="BL8637" s="6"/>
      <c r="BM8637" s="6"/>
      <c r="BN8637" s="6"/>
      <c r="BO8637" s="6"/>
      <c r="BP8637" s="6"/>
      <c r="BQ8637" s="6"/>
      <c r="BR8637" s="6"/>
      <c r="BS8637" s="6"/>
      <c r="BT8637" s="6"/>
      <c r="CG8637" s="432"/>
      <c r="CH8637" s="432"/>
      <c r="CL8637" s="174"/>
    </row>
    <row r="8638" spans="29:90" s="168" customFormat="1" x14ac:dyDescent="0.25">
      <c r="AC8638" s="175"/>
      <c r="AD8638" s="175"/>
      <c r="AE8638" s="175"/>
      <c r="AF8638" s="175"/>
      <c r="AG8638" s="175"/>
      <c r="AH8638" s="176"/>
      <c r="AM8638" s="6"/>
      <c r="AN8638" s="6"/>
      <c r="AO8638" s="6"/>
      <c r="AP8638" s="6"/>
      <c r="AQ8638" s="6"/>
      <c r="AR8638" s="6"/>
      <c r="AS8638" s="6"/>
      <c r="AT8638" s="6"/>
      <c r="AU8638" s="6"/>
      <c r="AV8638" s="6"/>
      <c r="AW8638" s="6"/>
      <c r="AX8638" s="6"/>
      <c r="AY8638" s="172"/>
      <c r="AZ8638" s="172"/>
      <c r="BA8638" s="172"/>
      <c r="BB8638" s="6"/>
      <c r="BC8638" s="6"/>
      <c r="BD8638" s="6"/>
      <c r="BE8638" s="6"/>
      <c r="BF8638" s="6"/>
      <c r="BG8638" s="172"/>
      <c r="BH8638" s="172"/>
      <c r="BI8638" s="172"/>
      <c r="BJ8638" s="6"/>
      <c r="BK8638" s="6"/>
      <c r="BL8638" s="6"/>
      <c r="BM8638" s="6"/>
      <c r="BN8638" s="6"/>
      <c r="BO8638" s="6"/>
      <c r="BP8638" s="6"/>
      <c r="BQ8638" s="6"/>
      <c r="BR8638" s="6"/>
      <c r="BS8638" s="6"/>
      <c r="BT8638" s="6"/>
      <c r="CG8638" s="432"/>
      <c r="CH8638" s="432"/>
      <c r="CL8638" s="174"/>
    </row>
    <row r="8639" spans="29:90" s="168" customFormat="1" x14ac:dyDescent="0.25">
      <c r="AC8639" s="175"/>
      <c r="AD8639" s="175"/>
      <c r="AE8639" s="175"/>
      <c r="AF8639" s="175"/>
      <c r="AG8639" s="175"/>
      <c r="AH8639" s="176"/>
      <c r="AM8639" s="6"/>
      <c r="AN8639" s="6"/>
      <c r="AO8639" s="6"/>
      <c r="AP8639" s="6"/>
      <c r="AQ8639" s="6"/>
      <c r="AR8639" s="6"/>
      <c r="AS8639" s="6"/>
      <c r="AT8639" s="6"/>
      <c r="AU8639" s="6"/>
      <c r="AV8639" s="6"/>
      <c r="AW8639" s="6"/>
      <c r="AX8639" s="6"/>
      <c r="AY8639" s="172"/>
      <c r="AZ8639" s="172"/>
      <c r="BA8639" s="172"/>
      <c r="BB8639" s="6"/>
      <c r="BC8639" s="6"/>
      <c r="BD8639" s="6"/>
      <c r="BE8639" s="6"/>
      <c r="BF8639" s="6"/>
      <c r="BG8639" s="172"/>
      <c r="BH8639" s="172"/>
      <c r="BI8639" s="172"/>
      <c r="BJ8639" s="6"/>
      <c r="BK8639" s="6"/>
      <c r="BL8639" s="6"/>
      <c r="BM8639" s="6"/>
      <c r="BN8639" s="6"/>
      <c r="BO8639" s="6"/>
      <c r="BP8639" s="6"/>
      <c r="BQ8639" s="6"/>
      <c r="BR8639" s="6"/>
      <c r="BS8639" s="6"/>
      <c r="BT8639" s="6"/>
      <c r="CG8639" s="432"/>
      <c r="CH8639" s="432"/>
      <c r="CL8639" s="174"/>
    </row>
    <row r="8640" spans="29:90" s="168" customFormat="1" x14ac:dyDescent="0.25">
      <c r="AC8640" s="175"/>
      <c r="AD8640" s="175"/>
      <c r="AE8640" s="175"/>
      <c r="AF8640" s="175"/>
      <c r="AG8640" s="175"/>
      <c r="AH8640" s="176"/>
      <c r="AM8640" s="6"/>
      <c r="AN8640" s="6"/>
      <c r="AO8640" s="6"/>
      <c r="AP8640" s="6"/>
      <c r="AQ8640" s="6"/>
      <c r="AR8640" s="6"/>
      <c r="AS8640" s="6"/>
      <c r="AT8640" s="6"/>
      <c r="AU8640" s="6"/>
      <c r="AV8640" s="6"/>
      <c r="AW8640" s="6"/>
      <c r="AX8640" s="6"/>
      <c r="AY8640" s="172"/>
      <c r="AZ8640" s="172"/>
      <c r="BA8640" s="172"/>
      <c r="BB8640" s="6"/>
      <c r="BC8640" s="6"/>
      <c r="BD8640" s="6"/>
      <c r="BE8640" s="6"/>
      <c r="BF8640" s="6"/>
      <c r="BG8640" s="172"/>
      <c r="BH8640" s="172"/>
      <c r="BI8640" s="172"/>
      <c r="BJ8640" s="6"/>
      <c r="BK8640" s="6"/>
      <c r="BL8640" s="6"/>
      <c r="BM8640" s="6"/>
      <c r="BN8640" s="6"/>
      <c r="BO8640" s="6"/>
      <c r="BP8640" s="6"/>
      <c r="BQ8640" s="6"/>
      <c r="BR8640" s="6"/>
      <c r="BS8640" s="6"/>
      <c r="BT8640" s="6"/>
      <c r="CG8640" s="432"/>
      <c r="CH8640" s="432"/>
      <c r="CL8640" s="174"/>
    </row>
    <row r="8641" spans="29:90" s="168" customFormat="1" x14ac:dyDescent="0.25">
      <c r="AC8641" s="175"/>
      <c r="AD8641" s="175"/>
      <c r="AE8641" s="175"/>
      <c r="AF8641" s="175"/>
      <c r="AG8641" s="175"/>
      <c r="AH8641" s="176"/>
      <c r="AM8641" s="6"/>
      <c r="AN8641" s="6"/>
      <c r="AO8641" s="6"/>
      <c r="AP8641" s="6"/>
      <c r="AQ8641" s="6"/>
      <c r="AR8641" s="6"/>
      <c r="AS8641" s="6"/>
      <c r="AT8641" s="6"/>
      <c r="AU8641" s="6"/>
      <c r="AV8641" s="6"/>
      <c r="AW8641" s="6"/>
      <c r="AX8641" s="6"/>
      <c r="AY8641" s="172"/>
      <c r="AZ8641" s="172"/>
      <c r="BA8641" s="172"/>
      <c r="BB8641" s="6"/>
      <c r="BC8641" s="6"/>
      <c r="BD8641" s="6"/>
      <c r="BE8641" s="6"/>
      <c r="BF8641" s="6"/>
      <c r="BG8641" s="172"/>
      <c r="BH8641" s="172"/>
      <c r="BI8641" s="172"/>
      <c r="BJ8641" s="6"/>
      <c r="BK8641" s="6"/>
      <c r="BL8641" s="6"/>
      <c r="BM8641" s="6"/>
      <c r="BN8641" s="6"/>
      <c r="BO8641" s="6"/>
      <c r="BP8641" s="6"/>
      <c r="BQ8641" s="6"/>
      <c r="BR8641" s="6"/>
      <c r="BS8641" s="6"/>
      <c r="BT8641" s="6"/>
      <c r="CG8641" s="432"/>
      <c r="CH8641" s="432"/>
      <c r="CL8641" s="174"/>
    </row>
    <row r="8642" spans="29:90" s="168" customFormat="1" x14ac:dyDescent="0.25">
      <c r="AC8642" s="175"/>
      <c r="AD8642" s="175"/>
      <c r="AE8642" s="175"/>
      <c r="AF8642" s="175"/>
      <c r="AG8642" s="175"/>
      <c r="AH8642" s="176"/>
      <c r="AM8642" s="6"/>
      <c r="AN8642" s="6"/>
      <c r="AO8642" s="6"/>
      <c r="AP8642" s="6"/>
      <c r="AQ8642" s="6"/>
      <c r="AR8642" s="6"/>
      <c r="AS8642" s="6"/>
      <c r="AT8642" s="6"/>
      <c r="AU8642" s="6"/>
      <c r="AV8642" s="6"/>
      <c r="AW8642" s="6"/>
      <c r="AX8642" s="6"/>
      <c r="AY8642" s="172"/>
      <c r="AZ8642" s="172"/>
      <c r="BA8642" s="172"/>
      <c r="BB8642" s="6"/>
      <c r="BC8642" s="6"/>
      <c r="BD8642" s="6"/>
      <c r="BE8642" s="6"/>
      <c r="BF8642" s="6"/>
      <c r="BG8642" s="172"/>
      <c r="BH8642" s="172"/>
      <c r="BI8642" s="172"/>
      <c r="BJ8642" s="6"/>
      <c r="BK8642" s="6"/>
      <c r="BL8642" s="6"/>
      <c r="BM8642" s="6"/>
      <c r="BN8642" s="6"/>
      <c r="BO8642" s="6"/>
      <c r="BP8642" s="6"/>
      <c r="BQ8642" s="6"/>
      <c r="BR8642" s="6"/>
      <c r="BS8642" s="6"/>
      <c r="BT8642" s="6"/>
      <c r="CG8642" s="432"/>
      <c r="CH8642" s="432"/>
      <c r="CL8642" s="174"/>
    </row>
    <row r="8643" spans="29:90" s="168" customFormat="1" x14ac:dyDescent="0.25">
      <c r="AC8643" s="175"/>
      <c r="AD8643" s="175"/>
      <c r="AE8643" s="175"/>
      <c r="AF8643" s="175"/>
      <c r="AG8643" s="175"/>
      <c r="AH8643" s="176"/>
      <c r="AM8643" s="6"/>
      <c r="AN8643" s="6"/>
      <c r="AO8643" s="6"/>
      <c r="AP8643" s="6"/>
      <c r="AQ8643" s="6"/>
      <c r="AR8643" s="6"/>
      <c r="AS8643" s="6"/>
      <c r="AT8643" s="6"/>
      <c r="AU8643" s="6"/>
      <c r="AV8643" s="6"/>
      <c r="AW8643" s="6"/>
      <c r="AX8643" s="6"/>
      <c r="AY8643" s="172"/>
      <c r="AZ8643" s="172"/>
      <c r="BA8643" s="172"/>
      <c r="BB8643" s="6"/>
      <c r="BC8643" s="6"/>
      <c r="BD8643" s="6"/>
      <c r="BE8643" s="6"/>
      <c r="BF8643" s="6"/>
      <c r="BG8643" s="172"/>
      <c r="BH8643" s="172"/>
      <c r="BI8643" s="172"/>
      <c r="BJ8643" s="6"/>
      <c r="BK8643" s="6"/>
      <c r="BL8643" s="6"/>
      <c r="BM8643" s="6"/>
      <c r="BN8643" s="6"/>
      <c r="BO8643" s="6"/>
      <c r="BP8643" s="6"/>
      <c r="BQ8643" s="6"/>
      <c r="BR8643" s="6"/>
      <c r="BS8643" s="6"/>
      <c r="BT8643" s="6"/>
      <c r="CG8643" s="432"/>
      <c r="CH8643" s="432"/>
      <c r="CL8643" s="174"/>
    </row>
    <row r="8644" spans="29:90" s="168" customFormat="1" x14ac:dyDescent="0.25">
      <c r="AC8644" s="175"/>
      <c r="AD8644" s="175"/>
      <c r="AE8644" s="175"/>
      <c r="AF8644" s="175"/>
      <c r="AG8644" s="175"/>
      <c r="AH8644" s="176"/>
      <c r="AM8644" s="6"/>
      <c r="AN8644" s="6"/>
      <c r="AO8644" s="6"/>
      <c r="AP8644" s="6"/>
      <c r="AQ8644" s="6"/>
      <c r="AR8644" s="6"/>
      <c r="AS8644" s="6"/>
      <c r="AT8644" s="6"/>
      <c r="AU8644" s="6"/>
      <c r="AV8644" s="6"/>
      <c r="AW8644" s="6"/>
      <c r="AX8644" s="6"/>
      <c r="AY8644" s="172"/>
      <c r="AZ8644" s="172"/>
      <c r="BA8644" s="172"/>
      <c r="BB8644" s="6"/>
      <c r="BC8644" s="6"/>
      <c r="BD8644" s="6"/>
      <c r="BE8644" s="6"/>
      <c r="BF8644" s="6"/>
      <c r="BG8644" s="172"/>
      <c r="BH8644" s="172"/>
      <c r="BI8644" s="172"/>
      <c r="BJ8644" s="6"/>
      <c r="BK8644" s="6"/>
      <c r="BL8644" s="6"/>
      <c r="BM8644" s="6"/>
      <c r="BN8644" s="6"/>
      <c r="BO8644" s="6"/>
      <c r="BP8644" s="6"/>
      <c r="BQ8644" s="6"/>
      <c r="BR8644" s="6"/>
      <c r="BS8644" s="6"/>
      <c r="BT8644" s="6"/>
      <c r="CG8644" s="432"/>
      <c r="CH8644" s="432"/>
      <c r="CL8644" s="174"/>
    </row>
    <row r="8645" spans="29:90" s="168" customFormat="1" x14ac:dyDescent="0.25">
      <c r="AC8645" s="175"/>
      <c r="AD8645" s="175"/>
      <c r="AE8645" s="175"/>
      <c r="AF8645" s="175"/>
      <c r="AG8645" s="175"/>
      <c r="AH8645" s="176"/>
      <c r="AM8645" s="6"/>
      <c r="AN8645" s="6"/>
      <c r="AO8645" s="6"/>
      <c r="AP8645" s="6"/>
      <c r="AQ8645" s="6"/>
      <c r="AR8645" s="6"/>
      <c r="AS8645" s="6"/>
      <c r="AT8645" s="6"/>
      <c r="AU8645" s="6"/>
      <c r="AV8645" s="6"/>
      <c r="AW8645" s="6"/>
      <c r="AX8645" s="6"/>
      <c r="AY8645" s="172"/>
      <c r="AZ8645" s="172"/>
      <c r="BA8645" s="172"/>
      <c r="BB8645" s="6"/>
      <c r="BC8645" s="6"/>
      <c r="BD8645" s="6"/>
      <c r="BE8645" s="6"/>
      <c r="BF8645" s="6"/>
      <c r="BG8645" s="172"/>
      <c r="BH8645" s="172"/>
      <c r="BI8645" s="172"/>
      <c r="BJ8645" s="6"/>
      <c r="BK8645" s="6"/>
      <c r="BL8645" s="6"/>
      <c r="BM8645" s="6"/>
      <c r="BN8645" s="6"/>
      <c r="BO8645" s="6"/>
      <c r="BP8645" s="6"/>
      <c r="BQ8645" s="6"/>
      <c r="BR8645" s="6"/>
      <c r="BS8645" s="6"/>
      <c r="BT8645" s="6"/>
      <c r="CG8645" s="432"/>
      <c r="CH8645" s="432"/>
      <c r="CL8645" s="174"/>
    </row>
    <row r="8646" spans="29:90" s="168" customFormat="1" x14ac:dyDescent="0.25">
      <c r="AC8646" s="175"/>
      <c r="AD8646" s="175"/>
      <c r="AE8646" s="175"/>
      <c r="AF8646" s="175"/>
      <c r="AG8646" s="175"/>
      <c r="AH8646" s="176"/>
      <c r="AM8646" s="6"/>
      <c r="AN8646" s="6"/>
      <c r="AO8646" s="6"/>
      <c r="AP8646" s="6"/>
      <c r="AQ8646" s="6"/>
      <c r="AR8646" s="6"/>
      <c r="AS8646" s="6"/>
      <c r="AT8646" s="6"/>
      <c r="AU8646" s="6"/>
      <c r="AV8646" s="6"/>
      <c r="AW8646" s="6"/>
      <c r="AX8646" s="6"/>
      <c r="AY8646" s="172"/>
      <c r="AZ8646" s="172"/>
      <c r="BA8646" s="172"/>
      <c r="BB8646" s="6"/>
      <c r="BC8646" s="6"/>
      <c r="BD8646" s="6"/>
      <c r="BE8646" s="6"/>
      <c r="BF8646" s="6"/>
      <c r="BG8646" s="172"/>
      <c r="BH8646" s="172"/>
      <c r="BI8646" s="172"/>
      <c r="BJ8646" s="6"/>
      <c r="BK8646" s="6"/>
      <c r="BL8646" s="6"/>
      <c r="BM8646" s="6"/>
      <c r="BN8646" s="6"/>
      <c r="BO8646" s="6"/>
      <c r="BP8646" s="6"/>
      <c r="BQ8646" s="6"/>
      <c r="BR8646" s="6"/>
      <c r="BS8646" s="6"/>
      <c r="BT8646" s="6"/>
      <c r="CG8646" s="432"/>
      <c r="CH8646" s="432"/>
      <c r="CL8646" s="174"/>
    </row>
    <row r="8647" spans="29:90" s="168" customFormat="1" x14ac:dyDescent="0.25">
      <c r="AC8647" s="175"/>
      <c r="AD8647" s="175"/>
      <c r="AE8647" s="175"/>
      <c r="AF8647" s="175"/>
      <c r="AG8647" s="175"/>
      <c r="AH8647" s="176"/>
      <c r="AM8647" s="6"/>
      <c r="AN8647" s="6"/>
      <c r="AO8647" s="6"/>
      <c r="AP8647" s="6"/>
      <c r="AQ8647" s="6"/>
      <c r="AR8647" s="6"/>
      <c r="AS8647" s="6"/>
      <c r="AT8647" s="6"/>
      <c r="AU8647" s="6"/>
      <c r="AV8647" s="6"/>
      <c r="AW8647" s="6"/>
      <c r="AX8647" s="6"/>
      <c r="AY8647" s="172"/>
      <c r="AZ8647" s="172"/>
      <c r="BA8647" s="172"/>
      <c r="BB8647" s="6"/>
      <c r="BC8647" s="6"/>
      <c r="BD8647" s="6"/>
      <c r="BE8647" s="6"/>
      <c r="BF8647" s="6"/>
      <c r="BG8647" s="172"/>
      <c r="BH8647" s="172"/>
      <c r="BI8647" s="172"/>
      <c r="BJ8647" s="6"/>
      <c r="BK8647" s="6"/>
      <c r="BL8647" s="6"/>
      <c r="BM8647" s="6"/>
      <c r="BN8647" s="6"/>
      <c r="BO8647" s="6"/>
      <c r="BP8647" s="6"/>
      <c r="BQ8647" s="6"/>
      <c r="BR8647" s="6"/>
      <c r="BS8647" s="6"/>
      <c r="BT8647" s="6"/>
      <c r="CG8647" s="432"/>
      <c r="CH8647" s="432"/>
      <c r="CL8647" s="174"/>
    </row>
    <row r="8648" spans="29:90" s="168" customFormat="1" x14ac:dyDescent="0.25">
      <c r="AC8648" s="175"/>
      <c r="AD8648" s="175"/>
      <c r="AE8648" s="175"/>
      <c r="AF8648" s="175"/>
      <c r="AG8648" s="175"/>
      <c r="AH8648" s="176"/>
      <c r="AM8648" s="6"/>
      <c r="AN8648" s="6"/>
      <c r="AO8648" s="6"/>
      <c r="AP8648" s="6"/>
      <c r="AQ8648" s="6"/>
      <c r="AR8648" s="6"/>
      <c r="AS8648" s="6"/>
      <c r="AT8648" s="6"/>
      <c r="AU8648" s="6"/>
      <c r="AV8648" s="6"/>
      <c r="AW8648" s="6"/>
      <c r="AX8648" s="6"/>
      <c r="AY8648" s="172"/>
      <c r="AZ8648" s="172"/>
      <c r="BA8648" s="172"/>
      <c r="BB8648" s="6"/>
      <c r="BC8648" s="6"/>
      <c r="BD8648" s="6"/>
      <c r="BE8648" s="6"/>
      <c r="BF8648" s="6"/>
      <c r="BG8648" s="172"/>
      <c r="BH8648" s="172"/>
      <c r="BI8648" s="172"/>
      <c r="BJ8648" s="6"/>
      <c r="BK8648" s="6"/>
      <c r="BL8648" s="6"/>
      <c r="BM8648" s="6"/>
      <c r="BN8648" s="6"/>
      <c r="BO8648" s="6"/>
      <c r="BP8648" s="6"/>
      <c r="BQ8648" s="6"/>
      <c r="BR8648" s="6"/>
      <c r="BS8648" s="6"/>
      <c r="BT8648" s="6"/>
      <c r="CG8648" s="432"/>
      <c r="CH8648" s="432"/>
      <c r="CL8648" s="174"/>
    </row>
    <row r="8649" spans="29:90" s="168" customFormat="1" x14ac:dyDescent="0.25">
      <c r="AC8649" s="175"/>
      <c r="AD8649" s="175"/>
      <c r="AE8649" s="175"/>
      <c r="AF8649" s="175"/>
      <c r="AG8649" s="175"/>
      <c r="AH8649" s="176"/>
      <c r="AM8649" s="6"/>
      <c r="AN8649" s="6"/>
      <c r="AO8649" s="6"/>
      <c r="AP8649" s="6"/>
      <c r="AQ8649" s="6"/>
      <c r="AR8649" s="6"/>
      <c r="AS8649" s="6"/>
      <c r="AT8649" s="6"/>
      <c r="AU8649" s="6"/>
      <c r="AV8649" s="6"/>
      <c r="AW8649" s="6"/>
      <c r="AX8649" s="6"/>
      <c r="AY8649" s="172"/>
      <c r="AZ8649" s="172"/>
      <c r="BA8649" s="172"/>
      <c r="BB8649" s="6"/>
      <c r="BC8649" s="6"/>
      <c r="BD8649" s="6"/>
      <c r="BE8649" s="6"/>
      <c r="BF8649" s="6"/>
      <c r="BG8649" s="172"/>
      <c r="BH8649" s="172"/>
      <c r="BI8649" s="172"/>
      <c r="BJ8649" s="6"/>
      <c r="BK8649" s="6"/>
      <c r="BL8649" s="6"/>
      <c r="BM8649" s="6"/>
      <c r="BN8649" s="6"/>
      <c r="BO8649" s="6"/>
      <c r="BP8649" s="6"/>
      <c r="BQ8649" s="6"/>
      <c r="BR8649" s="6"/>
      <c r="BS8649" s="6"/>
      <c r="BT8649" s="6"/>
      <c r="CG8649" s="432"/>
      <c r="CH8649" s="432"/>
      <c r="CL8649" s="174"/>
    </row>
    <row r="8650" spans="29:90" s="168" customFormat="1" x14ac:dyDescent="0.25">
      <c r="AC8650" s="175"/>
      <c r="AD8650" s="175"/>
      <c r="AE8650" s="175"/>
      <c r="AF8650" s="175"/>
      <c r="AG8650" s="175"/>
      <c r="AH8650" s="176"/>
      <c r="AM8650" s="6"/>
      <c r="AN8650" s="6"/>
      <c r="AO8650" s="6"/>
      <c r="AP8650" s="6"/>
      <c r="AQ8650" s="6"/>
      <c r="AR8650" s="6"/>
      <c r="AS8650" s="6"/>
      <c r="AT8650" s="6"/>
      <c r="AU8650" s="6"/>
      <c r="AV8650" s="6"/>
      <c r="AW8650" s="6"/>
      <c r="AX8650" s="6"/>
      <c r="AY8650" s="172"/>
      <c r="AZ8650" s="172"/>
      <c r="BA8650" s="172"/>
      <c r="BB8650" s="6"/>
      <c r="BC8650" s="6"/>
      <c r="BD8650" s="6"/>
      <c r="BE8650" s="6"/>
      <c r="BF8650" s="6"/>
      <c r="BG8650" s="172"/>
      <c r="BH8650" s="172"/>
      <c r="BI8650" s="172"/>
      <c r="BJ8650" s="6"/>
      <c r="BK8650" s="6"/>
      <c r="BL8650" s="6"/>
      <c r="BM8650" s="6"/>
      <c r="BN8650" s="6"/>
      <c r="BO8650" s="6"/>
      <c r="BP8650" s="6"/>
      <c r="BQ8650" s="6"/>
      <c r="BR8650" s="6"/>
      <c r="BS8650" s="6"/>
      <c r="BT8650" s="6"/>
      <c r="CG8650" s="432"/>
      <c r="CH8650" s="432"/>
      <c r="CL8650" s="174"/>
    </row>
    <row r="8651" spans="29:90" s="168" customFormat="1" x14ac:dyDescent="0.25">
      <c r="AC8651" s="175"/>
      <c r="AD8651" s="175"/>
      <c r="AE8651" s="175"/>
      <c r="AF8651" s="175"/>
      <c r="AG8651" s="175"/>
      <c r="AH8651" s="176"/>
      <c r="AM8651" s="6"/>
      <c r="AN8651" s="6"/>
      <c r="AO8651" s="6"/>
      <c r="AP8651" s="6"/>
      <c r="AQ8651" s="6"/>
      <c r="AR8651" s="6"/>
      <c r="AS8651" s="6"/>
      <c r="AT8651" s="6"/>
      <c r="AU8651" s="6"/>
      <c r="AV8651" s="6"/>
      <c r="AW8651" s="6"/>
      <c r="AX8651" s="6"/>
      <c r="AY8651" s="172"/>
      <c r="AZ8651" s="172"/>
      <c r="BA8651" s="172"/>
      <c r="BB8651" s="6"/>
      <c r="BC8651" s="6"/>
      <c r="BD8651" s="6"/>
      <c r="BE8651" s="6"/>
      <c r="BF8651" s="6"/>
      <c r="BG8651" s="172"/>
      <c r="BH8651" s="172"/>
      <c r="BI8651" s="172"/>
      <c r="BJ8651" s="6"/>
      <c r="BK8651" s="6"/>
      <c r="BL8651" s="6"/>
      <c r="BM8651" s="6"/>
      <c r="BN8651" s="6"/>
      <c r="BO8651" s="6"/>
      <c r="BP8651" s="6"/>
      <c r="BQ8651" s="6"/>
      <c r="BR8651" s="6"/>
      <c r="BS8651" s="6"/>
      <c r="BT8651" s="6"/>
      <c r="CG8651" s="432"/>
      <c r="CH8651" s="432"/>
      <c r="CL8651" s="174"/>
    </row>
    <row r="8652" spans="29:90" s="168" customFormat="1" x14ac:dyDescent="0.25">
      <c r="AC8652" s="175"/>
      <c r="AD8652" s="175"/>
      <c r="AE8652" s="175"/>
      <c r="AF8652" s="175"/>
      <c r="AG8652" s="175"/>
      <c r="AH8652" s="176"/>
      <c r="AM8652" s="6"/>
      <c r="AN8652" s="6"/>
      <c r="AO8652" s="6"/>
      <c r="AP8652" s="6"/>
      <c r="AQ8652" s="6"/>
      <c r="AR8652" s="6"/>
      <c r="AS8652" s="6"/>
      <c r="AT8652" s="6"/>
      <c r="AU8652" s="6"/>
      <c r="AV8652" s="6"/>
      <c r="AW8652" s="6"/>
      <c r="AX8652" s="6"/>
      <c r="AY8652" s="172"/>
      <c r="AZ8652" s="172"/>
      <c r="BA8652" s="172"/>
      <c r="BB8652" s="6"/>
      <c r="BC8652" s="6"/>
      <c r="BD8652" s="6"/>
      <c r="BE8652" s="6"/>
      <c r="BF8652" s="6"/>
      <c r="BG8652" s="172"/>
      <c r="BH8652" s="172"/>
      <c r="BI8652" s="172"/>
      <c r="BJ8652" s="6"/>
      <c r="BK8652" s="6"/>
      <c r="BL8652" s="6"/>
      <c r="BM8652" s="6"/>
      <c r="BN8652" s="6"/>
      <c r="BO8652" s="6"/>
      <c r="BP8652" s="6"/>
      <c r="BQ8652" s="6"/>
      <c r="BR8652" s="6"/>
      <c r="BS8652" s="6"/>
      <c r="BT8652" s="6"/>
      <c r="CG8652" s="432"/>
      <c r="CH8652" s="432"/>
      <c r="CL8652" s="174"/>
    </row>
    <row r="8653" spans="29:90" s="168" customFormat="1" x14ac:dyDescent="0.25">
      <c r="AC8653" s="175"/>
      <c r="AD8653" s="175"/>
      <c r="AE8653" s="175"/>
      <c r="AF8653" s="175"/>
      <c r="AG8653" s="175"/>
      <c r="AH8653" s="176"/>
      <c r="AM8653" s="6"/>
      <c r="AN8653" s="6"/>
      <c r="AO8653" s="6"/>
      <c r="AP8653" s="6"/>
      <c r="AQ8653" s="6"/>
      <c r="AR8653" s="6"/>
      <c r="AS8653" s="6"/>
      <c r="AT8653" s="6"/>
      <c r="AU8653" s="6"/>
      <c r="AV8653" s="6"/>
      <c r="AW8653" s="6"/>
      <c r="AX8653" s="6"/>
      <c r="AY8653" s="172"/>
      <c r="AZ8653" s="172"/>
      <c r="BA8653" s="172"/>
      <c r="BB8653" s="6"/>
      <c r="BC8653" s="6"/>
      <c r="BD8653" s="6"/>
      <c r="BE8653" s="6"/>
      <c r="BF8653" s="6"/>
      <c r="BG8653" s="172"/>
      <c r="BH8653" s="172"/>
      <c r="BI8653" s="172"/>
      <c r="BJ8653" s="6"/>
      <c r="BK8653" s="6"/>
      <c r="BL8653" s="6"/>
      <c r="BM8653" s="6"/>
      <c r="BN8653" s="6"/>
      <c r="BO8653" s="6"/>
      <c r="BP8653" s="6"/>
      <c r="BQ8653" s="6"/>
      <c r="BR8653" s="6"/>
      <c r="BS8653" s="6"/>
      <c r="BT8653" s="6"/>
      <c r="CG8653" s="432"/>
      <c r="CH8653" s="432"/>
      <c r="CL8653" s="174"/>
    </row>
    <row r="8654" spans="29:90" s="168" customFormat="1" x14ac:dyDescent="0.25">
      <c r="AC8654" s="175"/>
      <c r="AD8654" s="175"/>
      <c r="AE8654" s="175"/>
      <c r="AF8654" s="175"/>
      <c r="AG8654" s="175"/>
      <c r="AH8654" s="176"/>
      <c r="AM8654" s="6"/>
      <c r="AN8654" s="6"/>
      <c r="AO8654" s="6"/>
      <c r="AP8654" s="6"/>
      <c r="AQ8654" s="6"/>
      <c r="AR8654" s="6"/>
      <c r="AS8654" s="6"/>
      <c r="AT8654" s="6"/>
      <c r="AU8654" s="6"/>
      <c r="AV8654" s="6"/>
      <c r="AW8654" s="6"/>
      <c r="AX8654" s="6"/>
      <c r="AY8654" s="172"/>
      <c r="AZ8654" s="172"/>
      <c r="BA8654" s="172"/>
      <c r="BB8654" s="6"/>
      <c r="BC8654" s="6"/>
      <c r="BD8654" s="6"/>
      <c r="BE8654" s="6"/>
      <c r="BF8654" s="6"/>
      <c r="BG8654" s="172"/>
      <c r="BH8654" s="172"/>
      <c r="BI8654" s="172"/>
      <c r="BJ8654" s="6"/>
      <c r="BK8654" s="6"/>
      <c r="BL8654" s="6"/>
      <c r="BM8654" s="6"/>
      <c r="BN8654" s="6"/>
      <c r="BO8654" s="6"/>
      <c r="BP8654" s="6"/>
      <c r="BQ8654" s="6"/>
      <c r="BR8654" s="6"/>
      <c r="BS8654" s="6"/>
      <c r="BT8654" s="6"/>
      <c r="CG8654" s="432"/>
      <c r="CH8654" s="432"/>
      <c r="CL8654" s="174"/>
    </row>
    <row r="8655" spans="29:90" s="168" customFormat="1" x14ac:dyDescent="0.25">
      <c r="AC8655" s="175"/>
      <c r="AD8655" s="175"/>
      <c r="AE8655" s="175"/>
      <c r="AF8655" s="175"/>
      <c r="AG8655" s="175"/>
      <c r="AH8655" s="176"/>
      <c r="AM8655" s="6"/>
      <c r="AN8655" s="6"/>
      <c r="AO8655" s="6"/>
      <c r="AP8655" s="6"/>
      <c r="AQ8655" s="6"/>
      <c r="AR8655" s="6"/>
      <c r="AS8655" s="6"/>
      <c r="AT8655" s="6"/>
      <c r="AU8655" s="6"/>
      <c r="AV8655" s="6"/>
      <c r="AW8655" s="6"/>
      <c r="AX8655" s="6"/>
      <c r="AY8655" s="172"/>
      <c r="AZ8655" s="172"/>
      <c r="BA8655" s="172"/>
      <c r="BB8655" s="6"/>
      <c r="BC8655" s="6"/>
      <c r="BD8655" s="6"/>
      <c r="BE8655" s="6"/>
      <c r="BF8655" s="6"/>
      <c r="BG8655" s="172"/>
      <c r="BH8655" s="172"/>
      <c r="BI8655" s="172"/>
      <c r="BJ8655" s="6"/>
      <c r="BK8655" s="6"/>
      <c r="BL8655" s="6"/>
      <c r="BM8655" s="6"/>
      <c r="BN8655" s="6"/>
      <c r="BO8655" s="6"/>
      <c r="BP8655" s="6"/>
      <c r="BQ8655" s="6"/>
      <c r="BR8655" s="6"/>
      <c r="BS8655" s="6"/>
      <c r="BT8655" s="6"/>
      <c r="CG8655" s="432"/>
      <c r="CH8655" s="432"/>
      <c r="CL8655" s="174"/>
    </row>
    <row r="8656" spans="29:90" s="168" customFormat="1" x14ac:dyDescent="0.25">
      <c r="AC8656" s="175"/>
      <c r="AD8656" s="175"/>
      <c r="AE8656" s="175"/>
      <c r="AF8656" s="175"/>
      <c r="AG8656" s="175"/>
      <c r="AH8656" s="176"/>
      <c r="AM8656" s="6"/>
      <c r="AN8656" s="6"/>
      <c r="AO8656" s="6"/>
      <c r="AP8656" s="6"/>
      <c r="AQ8656" s="6"/>
      <c r="AR8656" s="6"/>
      <c r="AS8656" s="6"/>
      <c r="AT8656" s="6"/>
      <c r="AU8656" s="6"/>
      <c r="AV8656" s="6"/>
      <c r="AW8656" s="6"/>
      <c r="AX8656" s="6"/>
      <c r="AY8656" s="172"/>
      <c r="AZ8656" s="172"/>
      <c r="BA8656" s="172"/>
      <c r="BB8656" s="6"/>
      <c r="BC8656" s="6"/>
      <c r="BD8656" s="6"/>
      <c r="BE8656" s="6"/>
      <c r="BF8656" s="6"/>
      <c r="BG8656" s="172"/>
      <c r="BH8656" s="172"/>
      <c r="BI8656" s="172"/>
      <c r="BJ8656" s="6"/>
      <c r="BK8656" s="6"/>
      <c r="BL8656" s="6"/>
      <c r="BM8656" s="6"/>
      <c r="BN8656" s="6"/>
      <c r="BO8656" s="6"/>
      <c r="BP8656" s="6"/>
      <c r="BQ8656" s="6"/>
      <c r="BR8656" s="6"/>
      <c r="BS8656" s="6"/>
      <c r="BT8656" s="6"/>
      <c r="CG8656" s="432"/>
      <c r="CH8656" s="432"/>
      <c r="CL8656" s="174"/>
    </row>
    <row r="8657" spans="29:90" s="168" customFormat="1" x14ac:dyDescent="0.25">
      <c r="AC8657" s="175"/>
      <c r="AD8657" s="175"/>
      <c r="AE8657" s="175"/>
      <c r="AF8657" s="175"/>
      <c r="AG8657" s="175"/>
      <c r="AH8657" s="176"/>
      <c r="AM8657" s="6"/>
      <c r="AN8657" s="6"/>
      <c r="AO8657" s="6"/>
      <c r="AP8657" s="6"/>
      <c r="AQ8657" s="6"/>
      <c r="AR8657" s="6"/>
      <c r="AS8657" s="6"/>
      <c r="AT8657" s="6"/>
      <c r="AU8657" s="6"/>
      <c r="AV8657" s="6"/>
      <c r="AW8657" s="6"/>
      <c r="AX8657" s="6"/>
      <c r="AY8657" s="172"/>
      <c r="AZ8657" s="172"/>
      <c r="BA8657" s="172"/>
      <c r="BB8657" s="6"/>
      <c r="BC8657" s="6"/>
      <c r="BD8657" s="6"/>
      <c r="BE8657" s="6"/>
      <c r="BF8657" s="6"/>
      <c r="BG8657" s="172"/>
      <c r="BH8657" s="172"/>
      <c r="BI8657" s="172"/>
      <c r="BJ8657" s="6"/>
      <c r="BK8657" s="6"/>
      <c r="BL8657" s="6"/>
      <c r="BM8657" s="6"/>
      <c r="BN8657" s="6"/>
      <c r="BO8657" s="6"/>
      <c r="BP8657" s="6"/>
      <c r="BQ8657" s="6"/>
      <c r="BR8657" s="6"/>
      <c r="BS8657" s="6"/>
      <c r="BT8657" s="6"/>
      <c r="CG8657" s="432"/>
      <c r="CH8657" s="432"/>
      <c r="CL8657" s="174"/>
    </row>
    <row r="8658" spans="29:90" s="168" customFormat="1" x14ac:dyDescent="0.25">
      <c r="AC8658" s="175"/>
      <c r="AD8658" s="175"/>
      <c r="AE8658" s="175"/>
      <c r="AF8658" s="175"/>
      <c r="AG8658" s="175"/>
      <c r="AH8658" s="176"/>
      <c r="AM8658" s="6"/>
      <c r="AN8658" s="6"/>
      <c r="AO8658" s="6"/>
      <c r="AP8658" s="6"/>
      <c r="AQ8658" s="6"/>
      <c r="AR8658" s="6"/>
      <c r="AS8658" s="6"/>
      <c r="AT8658" s="6"/>
      <c r="AU8658" s="6"/>
      <c r="AV8658" s="6"/>
      <c r="AW8658" s="6"/>
      <c r="AX8658" s="6"/>
      <c r="AY8658" s="172"/>
      <c r="AZ8658" s="172"/>
      <c r="BA8658" s="172"/>
      <c r="BB8658" s="6"/>
      <c r="BC8658" s="6"/>
      <c r="BD8658" s="6"/>
      <c r="BE8658" s="6"/>
      <c r="BF8658" s="6"/>
      <c r="BG8658" s="172"/>
      <c r="BH8658" s="172"/>
      <c r="BI8658" s="172"/>
      <c r="BJ8658" s="6"/>
      <c r="BK8658" s="6"/>
      <c r="BL8658" s="6"/>
      <c r="BM8658" s="6"/>
      <c r="BN8658" s="6"/>
      <c r="BO8658" s="6"/>
      <c r="BP8658" s="6"/>
      <c r="BQ8658" s="6"/>
      <c r="BR8658" s="6"/>
      <c r="BS8658" s="6"/>
      <c r="BT8658" s="6"/>
      <c r="CG8658" s="432"/>
      <c r="CH8658" s="432"/>
      <c r="CL8658" s="174"/>
    </row>
    <row r="8659" spans="29:90" s="168" customFormat="1" x14ac:dyDescent="0.25">
      <c r="AC8659" s="175"/>
      <c r="AD8659" s="175"/>
      <c r="AE8659" s="175"/>
      <c r="AF8659" s="175"/>
      <c r="AG8659" s="175"/>
      <c r="AH8659" s="176"/>
      <c r="AM8659" s="6"/>
      <c r="AN8659" s="6"/>
      <c r="AO8659" s="6"/>
      <c r="AP8659" s="6"/>
      <c r="AQ8659" s="6"/>
      <c r="AR8659" s="6"/>
      <c r="AS8659" s="6"/>
      <c r="AT8659" s="6"/>
      <c r="AU8659" s="6"/>
      <c r="AV8659" s="6"/>
      <c r="AW8659" s="6"/>
      <c r="AX8659" s="6"/>
      <c r="AY8659" s="172"/>
      <c r="AZ8659" s="172"/>
      <c r="BA8659" s="172"/>
      <c r="BB8659" s="6"/>
      <c r="BC8659" s="6"/>
      <c r="BD8659" s="6"/>
      <c r="BE8659" s="6"/>
      <c r="BF8659" s="6"/>
      <c r="BG8659" s="172"/>
      <c r="BH8659" s="172"/>
      <c r="BI8659" s="172"/>
      <c r="BJ8659" s="6"/>
      <c r="BK8659" s="6"/>
      <c r="BL8659" s="6"/>
      <c r="BM8659" s="6"/>
      <c r="BN8659" s="6"/>
      <c r="BO8659" s="6"/>
      <c r="BP8659" s="6"/>
      <c r="BQ8659" s="6"/>
      <c r="BR8659" s="6"/>
      <c r="BS8659" s="6"/>
      <c r="BT8659" s="6"/>
      <c r="CG8659" s="432"/>
      <c r="CH8659" s="432"/>
      <c r="CL8659" s="174"/>
    </row>
    <row r="8660" spans="29:90" s="168" customFormat="1" x14ac:dyDescent="0.25">
      <c r="AC8660" s="175"/>
      <c r="AD8660" s="175"/>
      <c r="AE8660" s="175"/>
      <c r="AF8660" s="175"/>
      <c r="AG8660" s="175"/>
      <c r="AH8660" s="176"/>
      <c r="AM8660" s="6"/>
      <c r="AN8660" s="6"/>
      <c r="AO8660" s="6"/>
      <c r="AP8660" s="6"/>
      <c r="AQ8660" s="6"/>
      <c r="AR8660" s="6"/>
      <c r="AS8660" s="6"/>
      <c r="AT8660" s="6"/>
      <c r="AU8660" s="6"/>
      <c r="AV8660" s="6"/>
      <c r="AW8660" s="6"/>
      <c r="AX8660" s="6"/>
      <c r="AY8660" s="172"/>
      <c r="AZ8660" s="172"/>
      <c r="BA8660" s="172"/>
      <c r="BB8660" s="6"/>
      <c r="BC8660" s="6"/>
      <c r="BD8660" s="6"/>
      <c r="BE8660" s="6"/>
      <c r="BF8660" s="6"/>
      <c r="BG8660" s="172"/>
      <c r="BH8660" s="172"/>
      <c r="BI8660" s="172"/>
      <c r="BJ8660" s="6"/>
      <c r="BK8660" s="6"/>
      <c r="BL8660" s="6"/>
      <c r="BM8660" s="6"/>
      <c r="BN8660" s="6"/>
      <c r="BO8660" s="6"/>
      <c r="BP8660" s="6"/>
      <c r="BQ8660" s="6"/>
      <c r="BR8660" s="6"/>
      <c r="BS8660" s="6"/>
      <c r="BT8660" s="6"/>
      <c r="CG8660" s="432"/>
      <c r="CH8660" s="432"/>
      <c r="CL8660" s="174"/>
    </row>
    <row r="8661" spans="29:90" s="168" customFormat="1" x14ac:dyDescent="0.25">
      <c r="AC8661" s="175"/>
      <c r="AD8661" s="175"/>
      <c r="AE8661" s="175"/>
      <c r="AF8661" s="175"/>
      <c r="AG8661" s="175"/>
      <c r="AH8661" s="176"/>
      <c r="AM8661" s="6"/>
      <c r="AN8661" s="6"/>
      <c r="AO8661" s="6"/>
      <c r="AP8661" s="6"/>
      <c r="AQ8661" s="6"/>
      <c r="AR8661" s="6"/>
      <c r="AS8661" s="6"/>
      <c r="AT8661" s="6"/>
      <c r="AU8661" s="6"/>
      <c r="AV8661" s="6"/>
      <c r="AW8661" s="6"/>
      <c r="AX8661" s="6"/>
      <c r="AY8661" s="172"/>
      <c r="AZ8661" s="172"/>
      <c r="BA8661" s="172"/>
      <c r="BB8661" s="6"/>
      <c r="BC8661" s="6"/>
      <c r="BD8661" s="6"/>
      <c r="BE8661" s="6"/>
      <c r="BF8661" s="6"/>
      <c r="BG8661" s="172"/>
      <c r="BH8661" s="172"/>
      <c r="BI8661" s="172"/>
      <c r="BJ8661" s="6"/>
      <c r="BK8661" s="6"/>
      <c r="BL8661" s="6"/>
      <c r="BM8661" s="6"/>
      <c r="BN8661" s="6"/>
      <c r="BO8661" s="6"/>
      <c r="BP8661" s="6"/>
      <c r="BQ8661" s="6"/>
      <c r="BR8661" s="6"/>
      <c r="BS8661" s="6"/>
      <c r="BT8661" s="6"/>
      <c r="CG8661" s="432"/>
      <c r="CH8661" s="432"/>
      <c r="CL8661" s="174"/>
    </row>
    <row r="8662" spans="29:90" s="168" customFormat="1" x14ac:dyDescent="0.25">
      <c r="AC8662" s="175"/>
      <c r="AD8662" s="175"/>
      <c r="AE8662" s="175"/>
      <c r="AF8662" s="175"/>
      <c r="AG8662" s="175"/>
      <c r="AH8662" s="176"/>
      <c r="AM8662" s="6"/>
      <c r="AN8662" s="6"/>
      <c r="AO8662" s="6"/>
      <c r="AP8662" s="6"/>
      <c r="AQ8662" s="6"/>
      <c r="AR8662" s="6"/>
      <c r="AS8662" s="6"/>
      <c r="AT8662" s="6"/>
      <c r="AU8662" s="6"/>
      <c r="AV8662" s="6"/>
      <c r="AW8662" s="6"/>
      <c r="AX8662" s="6"/>
      <c r="AY8662" s="172"/>
      <c r="AZ8662" s="172"/>
      <c r="BA8662" s="172"/>
      <c r="BB8662" s="6"/>
      <c r="BC8662" s="6"/>
      <c r="BD8662" s="6"/>
      <c r="BE8662" s="6"/>
      <c r="BF8662" s="6"/>
      <c r="BG8662" s="172"/>
      <c r="BH8662" s="172"/>
      <c r="BI8662" s="172"/>
      <c r="BJ8662" s="6"/>
      <c r="BK8662" s="6"/>
      <c r="BL8662" s="6"/>
      <c r="BM8662" s="6"/>
      <c r="BN8662" s="6"/>
      <c r="BO8662" s="6"/>
      <c r="BP8662" s="6"/>
      <c r="BQ8662" s="6"/>
      <c r="BR8662" s="6"/>
      <c r="BS8662" s="6"/>
      <c r="BT8662" s="6"/>
      <c r="CG8662" s="432"/>
      <c r="CH8662" s="432"/>
      <c r="CL8662" s="174"/>
    </row>
    <row r="8663" spans="29:90" s="168" customFormat="1" x14ac:dyDescent="0.25">
      <c r="AC8663" s="175"/>
      <c r="AD8663" s="175"/>
      <c r="AE8663" s="175"/>
      <c r="AF8663" s="175"/>
      <c r="AG8663" s="175"/>
      <c r="AH8663" s="176"/>
      <c r="AM8663" s="6"/>
      <c r="AN8663" s="6"/>
      <c r="AO8663" s="6"/>
      <c r="AP8663" s="6"/>
      <c r="AQ8663" s="6"/>
      <c r="AR8663" s="6"/>
      <c r="AS8663" s="6"/>
      <c r="AT8663" s="6"/>
      <c r="AU8663" s="6"/>
      <c r="AV8663" s="6"/>
      <c r="AW8663" s="6"/>
      <c r="AX8663" s="6"/>
      <c r="AY8663" s="172"/>
      <c r="AZ8663" s="172"/>
      <c r="BA8663" s="172"/>
      <c r="BB8663" s="6"/>
      <c r="BC8663" s="6"/>
      <c r="BD8663" s="6"/>
      <c r="BE8663" s="6"/>
      <c r="BF8663" s="6"/>
      <c r="BG8663" s="172"/>
      <c r="BH8663" s="172"/>
      <c r="BI8663" s="172"/>
      <c r="BJ8663" s="6"/>
      <c r="BK8663" s="6"/>
      <c r="BL8663" s="6"/>
      <c r="BM8663" s="6"/>
      <c r="BN8663" s="6"/>
      <c r="BO8663" s="6"/>
      <c r="BP8663" s="6"/>
      <c r="BQ8663" s="6"/>
      <c r="BR8663" s="6"/>
      <c r="BS8663" s="6"/>
      <c r="BT8663" s="6"/>
      <c r="CG8663" s="432"/>
      <c r="CH8663" s="432"/>
      <c r="CL8663" s="174"/>
    </row>
    <row r="8664" spans="29:90" s="168" customFormat="1" x14ac:dyDescent="0.25">
      <c r="AC8664" s="175"/>
      <c r="AD8664" s="175"/>
      <c r="AE8664" s="175"/>
      <c r="AF8664" s="175"/>
      <c r="AG8664" s="175"/>
      <c r="AH8664" s="176"/>
      <c r="AM8664" s="6"/>
      <c r="AN8664" s="6"/>
      <c r="AO8664" s="6"/>
      <c r="AP8664" s="6"/>
      <c r="AQ8664" s="6"/>
      <c r="AR8664" s="6"/>
      <c r="AS8664" s="6"/>
      <c r="AT8664" s="6"/>
      <c r="AU8664" s="6"/>
      <c r="AV8664" s="6"/>
      <c r="AW8664" s="6"/>
      <c r="AX8664" s="6"/>
      <c r="AY8664" s="172"/>
      <c r="AZ8664" s="172"/>
      <c r="BA8664" s="172"/>
      <c r="BB8664" s="6"/>
      <c r="BC8664" s="6"/>
      <c r="BD8664" s="6"/>
      <c r="BE8664" s="6"/>
      <c r="BF8664" s="6"/>
      <c r="BG8664" s="172"/>
      <c r="BH8664" s="172"/>
      <c r="BI8664" s="172"/>
      <c r="BJ8664" s="6"/>
      <c r="BK8664" s="6"/>
      <c r="BL8664" s="6"/>
      <c r="BM8664" s="6"/>
      <c r="BN8664" s="6"/>
      <c r="BO8664" s="6"/>
      <c r="BP8664" s="6"/>
      <c r="BQ8664" s="6"/>
      <c r="BR8664" s="6"/>
      <c r="BS8664" s="6"/>
      <c r="BT8664" s="6"/>
      <c r="CG8664" s="432"/>
      <c r="CH8664" s="432"/>
      <c r="CL8664" s="174"/>
    </row>
    <row r="8665" spans="29:90" s="168" customFormat="1" x14ac:dyDescent="0.25">
      <c r="AC8665" s="175"/>
      <c r="AD8665" s="175"/>
      <c r="AE8665" s="175"/>
      <c r="AF8665" s="175"/>
      <c r="AG8665" s="175"/>
      <c r="AH8665" s="176"/>
      <c r="AM8665" s="6"/>
      <c r="AN8665" s="6"/>
      <c r="AO8665" s="6"/>
      <c r="AP8665" s="6"/>
      <c r="AQ8665" s="6"/>
      <c r="AR8665" s="6"/>
      <c r="AS8665" s="6"/>
      <c r="AT8665" s="6"/>
      <c r="AU8665" s="6"/>
      <c r="AV8665" s="6"/>
      <c r="AW8665" s="6"/>
      <c r="AX8665" s="6"/>
      <c r="AY8665" s="172"/>
      <c r="AZ8665" s="172"/>
      <c r="BA8665" s="172"/>
      <c r="BB8665" s="6"/>
      <c r="BC8665" s="6"/>
      <c r="BD8665" s="6"/>
      <c r="BE8665" s="6"/>
      <c r="BF8665" s="6"/>
      <c r="BG8665" s="172"/>
      <c r="BH8665" s="172"/>
      <c r="BI8665" s="172"/>
      <c r="BJ8665" s="6"/>
      <c r="BK8665" s="6"/>
      <c r="BL8665" s="6"/>
      <c r="BM8665" s="6"/>
      <c r="BN8665" s="6"/>
      <c r="BO8665" s="6"/>
      <c r="BP8665" s="6"/>
      <c r="BQ8665" s="6"/>
      <c r="BR8665" s="6"/>
      <c r="BS8665" s="6"/>
      <c r="BT8665" s="6"/>
      <c r="CG8665" s="432"/>
      <c r="CH8665" s="432"/>
      <c r="CL8665" s="174"/>
    </row>
    <row r="8666" spans="29:90" s="168" customFormat="1" x14ac:dyDescent="0.25">
      <c r="AC8666" s="175"/>
      <c r="AD8666" s="175"/>
      <c r="AE8666" s="175"/>
      <c r="AF8666" s="175"/>
      <c r="AG8666" s="175"/>
      <c r="AH8666" s="176"/>
      <c r="AM8666" s="6"/>
      <c r="AN8666" s="6"/>
      <c r="AO8666" s="6"/>
      <c r="AP8666" s="6"/>
      <c r="AQ8666" s="6"/>
      <c r="AR8666" s="6"/>
      <c r="AS8666" s="6"/>
      <c r="AT8666" s="6"/>
      <c r="AU8666" s="6"/>
      <c r="AV8666" s="6"/>
      <c r="AW8666" s="6"/>
      <c r="AX8666" s="6"/>
      <c r="AY8666" s="172"/>
      <c r="AZ8666" s="172"/>
      <c r="BA8666" s="172"/>
      <c r="BB8666" s="6"/>
      <c r="BC8666" s="6"/>
      <c r="BD8666" s="6"/>
      <c r="BE8666" s="6"/>
      <c r="BF8666" s="6"/>
      <c r="BG8666" s="172"/>
      <c r="BH8666" s="172"/>
      <c r="BI8666" s="172"/>
      <c r="BJ8666" s="6"/>
      <c r="BK8666" s="6"/>
      <c r="BL8666" s="6"/>
      <c r="BM8666" s="6"/>
      <c r="BN8666" s="6"/>
      <c r="BO8666" s="6"/>
      <c r="BP8666" s="6"/>
      <c r="BQ8666" s="6"/>
      <c r="BR8666" s="6"/>
      <c r="BS8666" s="6"/>
      <c r="BT8666" s="6"/>
      <c r="CG8666" s="432"/>
      <c r="CH8666" s="432"/>
      <c r="CL8666" s="174"/>
    </row>
    <row r="8667" spans="29:90" s="168" customFormat="1" x14ac:dyDescent="0.25">
      <c r="AC8667" s="175"/>
      <c r="AD8667" s="175"/>
      <c r="AE8667" s="175"/>
      <c r="AF8667" s="175"/>
      <c r="AG8667" s="175"/>
      <c r="AH8667" s="176"/>
      <c r="AM8667" s="6"/>
      <c r="AN8667" s="6"/>
      <c r="AO8667" s="6"/>
      <c r="AP8667" s="6"/>
      <c r="AQ8667" s="6"/>
      <c r="AR8667" s="6"/>
      <c r="AS8667" s="6"/>
      <c r="AT8667" s="6"/>
      <c r="AU8667" s="6"/>
      <c r="AV8667" s="6"/>
      <c r="AW8667" s="6"/>
      <c r="AX8667" s="6"/>
      <c r="AY8667" s="172"/>
      <c r="AZ8667" s="172"/>
      <c r="BA8667" s="172"/>
      <c r="BB8667" s="6"/>
      <c r="BC8667" s="6"/>
      <c r="BD8667" s="6"/>
      <c r="BE8667" s="6"/>
      <c r="BF8667" s="6"/>
      <c r="BG8667" s="172"/>
      <c r="BH8667" s="172"/>
      <c r="BI8667" s="172"/>
      <c r="BJ8667" s="6"/>
      <c r="BK8667" s="6"/>
      <c r="BL8667" s="6"/>
      <c r="BM8667" s="6"/>
      <c r="BN8667" s="6"/>
      <c r="BO8667" s="6"/>
      <c r="BP8667" s="6"/>
      <c r="BQ8667" s="6"/>
      <c r="BR8667" s="6"/>
      <c r="BS8667" s="6"/>
      <c r="BT8667" s="6"/>
      <c r="CG8667" s="432"/>
      <c r="CH8667" s="432"/>
      <c r="CL8667" s="174"/>
    </row>
    <row r="8668" spans="29:90" s="168" customFormat="1" x14ac:dyDescent="0.25">
      <c r="AC8668" s="175"/>
      <c r="AD8668" s="175"/>
      <c r="AE8668" s="175"/>
      <c r="AF8668" s="175"/>
      <c r="AG8668" s="175"/>
      <c r="AH8668" s="176"/>
      <c r="AM8668" s="6"/>
      <c r="AN8668" s="6"/>
      <c r="AO8668" s="6"/>
      <c r="AP8668" s="6"/>
      <c r="AQ8668" s="6"/>
      <c r="AR8668" s="6"/>
      <c r="AS8668" s="6"/>
      <c r="AT8668" s="6"/>
      <c r="AU8668" s="6"/>
      <c r="AV8668" s="6"/>
      <c r="AW8668" s="6"/>
      <c r="AX8668" s="6"/>
      <c r="AY8668" s="172"/>
      <c r="AZ8668" s="172"/>
      <c r="BA8668" s="172"/>
      <c r="BB8668" s="6"/>
      <c r="BC8668" s="6"/>
      <c r="BD8668" s="6"/>
      <c r="BE8668" s="6"/>
      <c r="BF8668" s="6"/>
      <c r="BG8668" s="172"/>
      <c r="BH8668" s="172"/>
      <c r="BI8668" s="172"/>
      <c r="BJ8668" s="6"/>
      <c r="BK8668" s="6"/>
      <c r="BL8668" s="6"/>
      <c r="BM8668" s="6"/>
      <c r="BN8668" s="6"/>
      <c r="BO8668" s="6"/>
      <c r="BP8668" s="6"/>
      <c r="BQ8668" s="6"/>
      <c r="BR8668" s="6"/>
      <c r="BS8668" s="6"/>
      <c r="BT8668" s="6"/>
      <c r="CG8668" s="432"/>
      <c r="CH8668" s="432"/>
      <c r="CL8668" s="174"/>
    </row>
    <row r="8669" spans="29:90" s="168" customFormat="1" x14ac:dyDescent="0.25">
      <c r="AC8669" s="175"/>
      <c r="AD8669" s="175"/>
      <c r="AE8669" s="175"/>
      <c r="AF8669" s="175"/>
      <c r="AG8669" s="175"/>
      <c r="AH8669" s="176"/>
      <c r="AM8669" s="6"/>
      <c r="AN8669" s="6"/>
      <c r="AO8669" s="6"/>
      <c r="AP8669" s="6"/>
      <c r="AQ8669" s="6"/>
      <c r="AR8669" s="6"/>
      <c r="AS8669" s="6"/>
      <c r="AT8669" s="6"/>
      <c r="AU8669" s="6"/>
      <c r="AV8669" s="6"/>
      <c r="AW8669" s="6"/>
      <c r="AX8669" s="6"/>
      <c r="AY8669" s="172"/>
      <c r="AZ8669" s="172"/>
      <c r="BA8669" s="172"/>
      <c r="BB8669" s="6"/>
      <c r="BC8669" s="6"/>
      <c r="BD8669" s="6"/>
      <c r="BE8669" s="6"/>
      <c r="BF8669" s="6"/>
      <c r="BG8669" s="172"/>
      <c r="BH8669" s="172"/>
      <c r="BI8669" s="172"/>
      <c r="BJ8669" s="6"/>
      <c r="BK8669" s="6"/>
      <c r="BL8669" s="6"/>
      <c r="BM8669" s="6"/>
      <c r="BN8669" s="6"/>
      <c r="BO8669" s="6"/>
      <c r="BP8669" s="6"/>
      <c r="BQ8669" s="6"/>
      <c r="BR8669" s="6"/>
      <c r="BS8669" s="6"/>
      <c r="BT8669" s="6"/>
      <c r="CG8669" s="432"/>
      <c r="CH8669" s="432"/>
      <c r="CL8669" s="174"/>
    </row>
    <row r="8670" spans="29:90" s="168" customFormat="1" x14ac:dyDescent="0.25">
      <c r="AC8670" s="175"/>
      <c r="AD8670" s="175"/>
      <c r="AE8670" s="175"/>
      <c r="AF8670" s="175"/>
      <c r="AG8670" s="175"/>
      <c r="AH8670" s="176"/>
      <c r="AM8670" s="6"/>
      <c r="AN8670" s="6"/>
      <c r="AO8670" s="6"/>
      <c r="AP8670" s="6"/>
      <c r="AQ8670" s="6"/>
      <c r="AR8670" s="6"/>
      <c r="AS8670" s="6"/>
      <c r="AT8670" s="6"/>
      <c r="AU8670" s="6"/>
      <c r="AV8670" s="6"/>
      <c r="AW8670" s="6"/>
      <c r="AX8670" s="6"/>
      <c r="AY8670" s="172"/>
      <c r="AZ8670" s="172"/>
      <c r="BA8670" s="172"/>
      <c r="BB8670" s="6"/>
      <c r="BC8670" s="6"/>
      <c r="BD8670" s="6"/>
      <c r="BE8670" s="6"/>
      <c r="BF8670" s="6"/>
      <c r="BG8670" s="172"/>
      <c r="BH8670" s="172"/>
      <c r="BI8670" s="172"/>
      <c r="BJ8670" s="6"/>
      <c r="BK8670" s="6"/>
      <c r="BL8670" s="6"/>
      <c r="BM8670" s="6"/>
      <c r="BN8670" s="6"/>
      <c r="BO8670" s="6"/>
      <c r="BP8670" s="6"/>
      <c r="BQ8670" s="6"/>
      <c r="BR8670" s="6"/>
      <c r="BS8670" s="6"/>
      <c r="BT8670" s="6"/>
      <c r="CG8670" s="432"/>
      <c r="CH8670" s="432"/>
      <c r="CL8670" s="174"/>
    </row>
    <row r="8671" spans="29:90" s="168" customFormat="1" x14ac:dyDescent="0.25">
      <c r="AC8671" s="175"/>
      <c r="AD8671" s="175"/>
      <c r="AE8671" s="175"/>
      <c r="AF8671" s="175"/>
      <c r="AG8671" s="175"/>
      <c r="AH8671" s="176"/>
      <c r="AM8671" s="6"/>
      <c r="AN8671" s="6"/>
      <c r="AO8671" s="6"/>
      <c r="AP8671" s="6"/>
      <c r="AQ8671" s="6"/>
      <c r="AR8671" s="6"/>
      <c r="AS8671" s="6"/>
      <c r="AT8671" s="6"/>
      <c r="AU8671" s="6"/>
      <c r="AV8671" s="6"/>
      <c r="AW8671" s="6"/>
      <c r="AX8671" s="6"/>
      <c r="AY8671" s="172"/>
      <c r="AZ8671" s="172"/>
      <c r="BA8671" s="172"/>
      <c r="BB8671" s="6"/>
      <c r="BC8671" s="6"/>
      <c r="BD8671" s="6"/>
      <c r="BE8671" s="6"/>
      <c r="BF8671" s="6"/>
      <c r="BG8671" s="172"/>
      <c r="BH8671" s="172"/>
      <c r="BI8671" s="172"/>
      <c r="BJ8671" s="6"/>
      <c r="BK8671" s="6"/>
      <c r="BL8671" s="6"/>
      <c r="BM8671" s="6"/>
      <c r="BN8671" s="6"/>
      <c r="BO8671" s="6"/>
      <c r="BP8671" s="6"/>
      <c r="BQ8671" s="6"/>
      <c r="BR8671" s="6"/>
      <c r="BS8671" s="6"/>
      <c r="BT8671" s="6"/>
      <c r="CG8671" s="432"/>
      <c r="CH8671" s="432"/>
      <c r="CL8671" s="174"/>
    </row>
    <row r="8672" spans="29:90" s="168" customFormat="1" x14ac:dyDescent="0.25">
      <c r="AC8672" s="175"/>
      <c r="AD8672" s="175"/>
      <c r="AE8672" s="175"/>
      <c r="AF8672" s="175"/>
      <c r="AG8672" s="175"/>
      <c r="AH8672" s="176"/>
      <c r="AM8672" s="6"/>
      <c r="AN8672" s="6"/>
      <c r="AO8672" s="6"/>
      <c r="AP8672" s="6"/>
      <c r="AQ8672" s="6"/>
      <c r="AR8672" s="6"/>
      <c r="AS8672" s="6"/>
      <c r="AT8672" s="6"/>
      <c r="AU8672" s="6"/>
      <c r="AV8672" s="6"/>
      <c r="AW8672" s="6"/>
      <c r="AX8672" s="6"/>
      <c r="AY8672" s="172"/>
      <c r="AZ8672" s="172"/>
      <c r="BA8672" s="172"/>
      <c r="BB8672" s="6"/>
      <c r="BC8672" s="6"/>
      <c r="BD8672" s="6"/>
      <c r="BE8672" s="6"/>
      <c r="BF8672" s="6"/>
      <c r="BG8672" s="172"/>
      <c r="BH8672" s="172"/>
      <c r="BI8672" s="172"/>
      <c r="BJ8672" s="6"/>
      <c r="BK8672" s="6"/>
      <c r="BL8672" s="6"/>
      <c r="BM8672" s="6"/>
      <c r="BN8672" s="6"/>
      <c r="BO8672" s="6"/>
      <c r="BP8672" s="6"/>
      <c r="BQ8672" s="6"/>
      <c r="BR8672" s="6"/>
      <c r="BS8672" s="6"/>
      <c r="BT8672" s="6"/>
      <c r="CG8672" s="432"/>
      <c r="CH8672" s="432"/>
      <c r="CL8672" s="174"/>
    </row>
    <row r="8673" spans="29:90" s="168" customFormat="1" x14ac:dyDescent="0.25">
      <c r="AC8673" s="175"/>
      <c r="AD8673" s="175"/>
      <c r="AE8673" s="175"/>
      <c r="AF8673" s="175"/>
      <c r="AG8673" s="175"/>
      <c r="AH8673" s="176"/>
      <c r="AM8673" s="6"/>
      <c r="AN8673" s="6"/>
      <c r="AO8673" s="6"/>
      <c r="AP8673" s="6"/>
      <c r="AQ8673" s="6"/>
      <c r="AR8673" s="6"/>
      <c r="AS8673" s="6"/>
      <c r="AT8673" s="6"/>
      <c r="AU8673" s="6"/>
      <c r="AV8673" s="6"/>
      <c r="AW8673" s="6"/>
      <c r="AX8673" s="6"/>
      <c r="AY8673" s="172"/>
      <c r="AZ8673" s="172"/>
      <c r="BA8673" s="172"/>
      <c r="BB8673" s="6"/>
      <c r="BC8673" s="6"/>
      <c r="BD8673" s="6"/>
      <c r="BE8673" s="6"/>
      <c r="BF8673" s="6"/>
      <c r="BG8673" s="172"/>
      <c r="BH8673" s="172"/>
      <c r="BI8673" s="172"/>
      <c r="BJ8673" s="6"/>
      <c r="BK8673" s="6"/>
      <c r="BL8673" s="6"/>
      <c r="BM8673" s="6"/>
      <c r="BN8673" s="6"/>
      <c r="BO8673" s="6"/>
      <c r="BP8673" s="6"/>
      <c r="BQ8673" s="6"/>
      <c r="BR8673" s="6"/>
      <c r="BS8673" s="6"/>
      <c r="BT8673" s="6"/>
      <c r="CG8673" s="432"/>
      <c r="CH8673" s="432"/>
      <c r="CL8673" s="174"/>
    </row>
    <row r="8674" spans="29:90" s="168" customFormat="1" x14ac:dyDescent="0.25">
      <c r="AC8674" s="175"/>
      <c r="AD8674" s="175"/>
      <c r="AE8674" s="175"/>
      <c r="AF8674" s="175"/>
      <c r="AG8674" s="175"/>
      <c r="AH8674" s="176"/>
      <c r="AM8674" s="6"/>
      <c r="AN8674" s="6"/>
      <c r="AO8674" s="6"/>
      <c r="AP8674" s="6"/>
      <c r="AQ8674" s="6"/>
      <c r="AR8674" s="6"/>
      <c r="AS8674" s="6"/>
      <c r="AT8674" s="6"/>
      <c r="AU8674" s="6"/>
      <c r="AV8674" s="6"/>
      <c r="AW8674" s="6"/>
      <c r="AX8674" s="6"/>
      <c r="AY8674" s="172"/>
      <c r="AZ8674" s="172"/>
      <c r="BA8674" s="172"/>
      <c r="BB8674" s="6"/>
      <c r="BC8674" s="6"/>
      <c r="BD8674" s="6"/>
      <c r="BE8674" s="6"/>
      <c r="BF8674" s="6"/>
      <c r="BG8674" s="172"/>
      <c r="BH8674" s="172"/>
      <c r="BI8674" s="172"/>
      <c r="BJ8674" s="6"/>
      <c r="BK8674" s="6"/>
      <c r="BL8674" s="6"/>
      <c r="BM8674" s="6"/>
      <c r="BN8674" s="6"/>
      <c r="BO8674" s="6"/>
      <c r="BP8674" s="6"/>
      <c r="BQ8674" s="6"/>
      <c r="BR8674" s="6"/>
      <c r="BS8674" s="6"/>
      <c r="BT8674" s="6"/>
      <c r="CG8674" s="432"/>
      <c r="CH8674" s="432"/>
      <c r="CL8674" s="174"/>
    </row>
    <row r="8675" spans="29:90" s="168" customFormat="1" x14ac:dyDescent="0.25">
      <c r="AC8675" s="175"/>
      <c r="AD8675" s="175"/>
      <c r="AE8675" s="175"/>
      <c r="AF8675" s="175"/>
      <c r="AG8675" s="175"/>
      <c r="AH8675" s="176"/>
      <c r="AM8675" s="6"/>
      <c r="AN8675" s="6"/>
      <c r="AO8675" s="6"/>
      <c r="AP8675" s="6"/>
      <c r="AQ8675" s="6"/>
      <c r="AR8675" s="6"/>
      <c r="AS8675" s="6"/>
      <c r="AT8675" s="6"/>
      <c r="AU8675" s="6"/>
      <c r="AV8675" s="6"/>
      <c r="AW8675" s="6"/>
      <c r="AX8675" s="6"/>
      <c r="AY8675" s="172"/>
      <c r="AZ8675" s="172"/>
      <c r="BA8675" s="172"/>
      <c r="BB8675" s="6"/>
      <c r="BC8675" s="6"/>
      <c r="BD8675" s="6"/>
      <c r="BE8675" s="6"/>
      <c r="BF8675" s="6"/>
      <c r="BG8675" s="172"/>
      <c r="BH8675" s="172"/>
      <c r="BI8675" s="172"/>
      <c r="BJ8675" s="6"/>
      <c r="BK8675" s="6"/>
      <c r="BL8675" s="6"/>
      <c r="BM8675" s="6"/>
      <c r="BN8675" s="6"/>
      <c r="BO8675" s="6"/>
      <c r="BP8675" s="6"/>
      <c r="BQ8675" s="6"/>
      <c r="BR8675" s="6"/>
      <c r="BS8675" s="6"/>
      <c r="BT8675" s="6"/>
      <c r="CG8675" s="432"/>
      <c r="CH8675" s="432"/>
      <c r="CL8675" s="174"/>
    </row>
    <row r="8676" spans="29:90" s="168" customFormat="1" x14ac:dyDescent="0.25">
      <c r="AC8676" s="175"/>
      <c r="AD8676" s="175"/>
      <c r="AE8676" s="175"/>
      <c r="AF8676" s="175"/>
      <c r="AG8676" s="175"/>
      <c r="AH8676" s="176"/>
      <c r="AM8676" s="6"/>
      <c r="AN8676" s="6"/>
      <c r="AO8676" s="6"/>
      <c r="AP8676" s="6"/>
      <c r="AQ8676" s="6"/>
      <c r="AR8676" s="6"/>
      <c r="AS8676" s="6"/>
      <c r="AT8676" s="6"/>
      <c r="AU8676" s="6"/>
      <c r="AV8676" s="6"/>
      <c r="AW8676" s="6"/>
      <c r="AX8676" s="6"/>
      <c r="AY8676" s="172"/>
      <c r="AZ8676" s="172"/>
      <c r="BA8676" s="172"/>
      <c r="BB8676" s="6"/>
      <c r="BC8676" s="6"/>
      <c r="BD8676" s="6"/>
      <c r="BE8676" s="6"/>
      <c r="BF8676" s="6"/>
      <c r="BG8676" s="172"/>
      <c r="BH8676" s="172"/>
      <c r="BI8676" s="172"/>
      <c r="BJ8676" s="6"/>
      <c r="BK8676" s="6"/>
      <c r="BL8676" s="6"/>
      <c r="BM8676" s="6"/>
      <c r="BN8676" s="6"/>
      <c r="BO8676" s="6"/>
      <c r="BP8676" s="6"/>
      <c r="BQ8676" s="6"/>
      <c r="BR8676" s="6"/>
      <c r="BS8676" s="6"/>
      <c r="BT8676" s="6"/>
      <c r="CG8676" s="432"/>
      <c r="CH8676" s="432"/>
      <c r="CL8676" s="174"/>
    </row>
    <row r="8677" spans="29:90" s="168" customFormat="1" x14ac:dyDescent="0.25">
      <c r="AC8677" s="175"/>
      <c r="AD8677" s="175"/>
      <c r="AE8677" s="175"/>
      <c r="AF8677" s="175"/>
      <c r="AG8677" s="175"/>
      <c r="AH8677" s="176"/>
      <c r="AM8677" s="6"/>
      <c r="AN8677" s="6"/>
      <c r="AO8677" s="6"/>
      <c r="AP8677" s="6"/>
      <c r="AQ8677" s="6"/>
      <c r="AR8677" s="6"/>
      <c r="AS8677" s="6"/>
      <c r="AT8677" s="6"/>
      <c r="AU8677" s="6"/>
      <c r="AV8677" s="6"/>
      <c r="AW8677" s="6"/>
      <c r="AX8677" s="6"/>
      <c r="AY8677" s="172"/>
      <c r="AZ8677" s="172"/>
      <c r="BA8677" s="172"/>
      <c r="BB8677" s="6"/>
      <c r="BC8677" s="6"/>
      <c r="BD8677" s="6"/>
      <c r="BE8677" s="6"/>
      <c r="BF8677" s="6"/>
      <c r="BG8677" s="172"/>
      <c r="BH8677" s="172"/>
      <c r="BI8677" s="172"/>
      <c r="BJ8677" s="6"/>
      <c r="BK8677" s="6"/>
      <c r="BL8677" s="6"/>
      <c r="BM8677" s="6"/>
      <c r="BN8677" s="6"/>
      <c r="BO8677" s="6"/>
      <c r="BP8677" s="6"/>
      <c r="BQ8677" s="6"/>
      <c r="BR8677" s="6"/>
      <c r="BS8677" s="6"/>
      <c r="BT8677" s="6"/>
      <c r="CG8677" s="432"/>
      <c r="CH8677" s="432"/>
      <c r="CL8677" s="174"/>
    </row>
    <row r="8678" spans="29:90" s="168" customFormat="1" x14ac:dyDescent="0.25">
      <c r="AC8678" s="175"/>
      <c r="AD8678" s="175"/>
      <c r="AE8678" s="175"/>
      <c r="AF8678" s="175"/>
      <c r="AG8678" s="175"/>
      <c r="AH8678" s="176"/>
      <c r="AM8678" s="6"/>
      <c r="AN8678" s="6"/>
      <c r="AO8678" s="6"/>
      <c r="AP8678" s="6"/>
      <c r="AQ8678" s="6"/>
      <c r="AR8678" s="6"/>
      <c r="AS8678" s="6"/>
      <c r="AT8678" s="6"/>
      <c r="AU8678" s="6"/>
      <c r="AV8678" s="6"/>
      <c r="AW8678" s="6"/>
      <c r="AX8678" s="6"/>
      <c r="AY8678" s="172"/>
      <c r="AZ8678" s="172"/>
      <c r="BA8678" s="172"/>
      <c r="BB8678" s="6"/>
      <c r="BC8678" s="6"/>
      <c r="BD8678" s="6"/>
      <c r="BE8678" s="6"/>
      <c r="BF8678" s="6"/>
      <c r="BG8678" s="172"/>
      <c r="BH8678" s="172"/>
      <c r="BI8678" s="172"/>
      <c r="BJ8678" s="6"/>
      <c r="BK8678" s="6"/>
      <c r="BL8678" s="6"/>
      <c r="BM8678" s="6"/>
      <c r="BN8678" s="6"/>
      <c r="BO8678" s="6"/>
      <c r="BP8678" s="6"/>
      <c r="BQ8678" s="6"/>
      <c r="BR8678" s="6"/>
      <c r="BS8678" s="6"/>
      <c r="BT8678" s="6"/>
      <c r="CG8678" s="432"/>
      <c r="CH8678" s="432"/>
      <c r="CL8678" s="174"/>
    </row>
    <row r="8679" spans="29:90" s="168" customFormat="1" x14ac:dyDescent="0.25">
      <c r="AC8679" s="175"/>
      <c r="AD8679" s="175"/>
      <c r="AE8679" s="175"/>
      <c r="AF8679" s="175"/>
      <c r="AG8679" s="175"/>
      <c r="AH8679" s="176"/>
      <c r="AM8679" s="6"/>
      <c r="AN8679" s="6"/>
      <c r="AO8679" s="6"/>
      <c r="AP8679" s="6"/>
      <c r="AQ8679" s="6"/>
      <c r="AR8679" s="6"/>
      <c r="AS8679" s="6"/>
      <c r="AT8679" s="6"/>
      <c r="AU8679" s="6"/>
      <c r="AV8679" s="6"/>
      <c r="AW8679" s="6"/>
      <c r="AX8679" s="6"/>
      <c r="AY8679" s="172"/>
      <c r="AZ8679" s="172"/>
      <c r="BA8679" s="172"/>
      <c r="BB8679" s="6"/>
      <c r="BC8679" s="6"/>
      <c r="BD8679" s="6"/>
      <c r="BE8679" s="6"/>
      <c r="BF8679" s="6"/>
      <c r="BG8679" s="172"/>
      <c r="BH8679" s="172"/>
      <c r="BI8679" s="172"/>
      <c r="BJ8679" s="6"/>
      <c r="BK8679" s="6"/>
      <c r="BL8679" s="6"/>
      <c r="BM8679" s="6"/>
      <c r="BN8679" s="6"/>
      <c r="BO8679" s="6"/>
      <c r="BP8679" s="6"/>
      <c r="BQ8679" s="6"/>
      <c r="BR8679" s="6"/>
      <c r="BS8679" s="6"/>
      <c r="BT8679" s="6"/>
      <c r="CG8679" s="432"/>
      <c r="CH8679" s="432"/>
      <c r="CL8679" s="174"/>
    </row>
    <row r="8680" spans="29:90" s="168" customFormat="1" x14ac:dyDescent="0.25">
      <c r="AC8680" s="175"/>
      <c r="AD8680" s="175"/>
      <c r="AE8680" s="175"/>
      <c r="AF8680" s="175"/>
      <c r="AG8680" s="175"/>
      <c r="AH8680" s="176"/>
      <c r="AM8680" s="6"/>
      <c r="AN8680" s="6"/>
      <c r="AO8680" s="6"/>
      <c r="AP8680" s="6"/>
      <c r="AQ8680" s="6"/>
      <c r="AR8680" s="6"/>
      <c r="AS8680" s="6"/>
      <c r="AT8680" s="6"/>
      <c r="AU8680" s="6"/>
      <c r="AV8680" s="6"/>
      <c r="AW8680" s="6"/>
      <c r="AX8680" s="6"/>
      <c r="AY8680" s="172"/>
      <c r="AZ8680" s="172"/>
      <c r="BA8680" s="172"/>
      <c r="BB8680" s="6"/>
      <c r="BC8680" s="6"/>
      <c r="BD8680" s="6"/>
      <c r="BE8680" s="6"/>
      <c r="BF8680" s="6"/>
      <c r="BG8680" s="172"/>
      <c r="BH8680" s="172"/>
      <c r="BI8680" s="172"/>
      <c r="BJ8680" s="6"/>
      <c r="BK8680" s="6"/>
      <c r="BL8680" s="6"/>
      <c r="BM8680" s="6"/>
      <c r="BN8680" s="6"/>
      <c r="BO8680" s="6"/>
      <c r="BP8680" s="6"/>
      <c r="BQ8680" s="6"/>
      <c r="BR8680" s="6"/>
      <c r="BS8680" s="6"/>
      <c r="BT8680" s="6"/>
      <c r="CG8680" s="432"/>
      <c r="CH8680" s="432"/>
      <c r="CL8680" s="174"/>
    </row>
    <row r="8681" spans="29:90" s="168" customFormat="1" x14ac:dyDescent="0.25">
      <c r="AC8681" s="175"/>
      <c r="AD8681" s="175"/>
      <c r="AE8681" s="175"/>
      <c r="AF8681" s="175"/>
      <c r="AG8681" s="175"/>
      <c r="AH8681" s="176"/>
      <c r="AM8681" s="6"/>
      <c r="AN8681" s="6"/>
      <c r="AO8681" s="6"/>
      <c r="AP8681" s="6"/>
      <c r="AQ8681" s="6"/>
      <c r="AR8681" s="6"/>
      <c r="AS8681" s="6"/>
      <c r="AT8681" s="6"/>
      <c r="AU8681" s="6"/>
      <c r="AV8681" s="6"/>
      <c r="AW8681" s="6"/>
      <c r="AX8681" s="6"/>
      <c r="AY8681" s="172"/>
      <c r="AZ8681" s="172"/>
      <c r="BA8681" s="172"/>
      <c r="BB8681" s="6"/>
      <c r="BC8681" s="6"/>
      <c r="BD8681" s="6"/>
      <c r="BE8681" s="6"/>
      <c r="BF8681" s="6"/>
      <c r="BG8681" s="172"/>
      <c r="BH8681" s="172"/>
      <c r="BI8681" s="172"/>
      <c r="BJ8681" s="6"/>
      <c r="BK8681" s="6"/>
      <c r="BL8681" s="6"/>
      <c r="BM8681" s="6"/>
      <c r="BN8681" s="6"/>
      <c r="BO8681" s="6"/>
      <c r="BP8681" s="6"/>
      <c r="BQ8681" s="6"/>
      <c r="BR8681" s="6"/>
      <c r="BS8681" s="6"/>
      <c r="BT8681" s="6"/>
      <c r="CG8681" s="432"/>
      <c r="CH8681" s="432"/>
      <c r="CL8681" s="174"/>
    </row>
    <row r="8682" spans="29:90" s="168" customFormat="1" x14ac:dyDescent="0.25">
      <c r="AC8682" s="175"/>
      <c r="AD8682" s="175"/>
      <c r="AE8682" s="175"/>
      <c r="AF8682" s="175"/>
      <c r="AG8682" s="175"/>
      <c r="AH8682" s="176"/>
      <c r="AM8682" s="6"/>
      <c r="AN8682" s="6"/>
      <c r="AO8682" s="6"/>
      <c r="AP8682" s="6"/>
      <c r="AQ8682" s="6"/>
      <c r="AR8682" s="6"/>
      <c r="AS8682" s="6"/>
      <c r="AT8682" s="6"/>
      <c r="AU8682" s="6"/>
      <c r="AV8682" s="6"/>
      <c r="AW8682" s="6"/>
      <c r="AX8682" s="6"/>
      <c r="AY8682" s="172"/>
      <c r="AZ8682" s="172"/>
      <c r="BA8682" s="172"/>
      <c r="BB8682" s="6"/>
      <c r="BC8682" s="6"/>
      <c r="BD8682" s="6"/>
      <c r="BE8682" s="6"/>
      <c r="BF8682" s="6"/>
      <c r="BG8682" s="172"/>
      <c r="BH8682" s="172"/>
      <c r="BI8682" s="172"/>
      <c r="BJ8682" s="6"/>
      <c r="BK8682" s="6"/>
      <c r="BL8682" s="6"/>
      <c r="BM8682" s="6"/>
      <c r="BN8682" s="6"/>
      <c r="BO8682" s="6"/>
      <c r="BP8682" s="6"/>
      <c r="BQ8682" s="6"/>
      <c r="BR8682" s="6"/>
      <c r="BS8682" s="6"/>
      <c r="BT8682" s="6"/>
      <c r="CG8682" s="432"/>
      <c r="CH8682" s="432"/>
      <c r="CL8682" s="174"/>
    </row>
    <row r="8683" spans="29:90" s="168" customFormat="1" x14ac:dyDescent="0.25">
      <c r="AC8683" s="175"/>
      <c r="AD8683" s="175"/>
      <c r="AE8683" s="175"/>
      <c r="AF8683" s="175"/>
      <c r="AG8683" s="175"/>
      <c r="AH8683" s="176"/>
      <c r="AM8683" s="6"/>
      <c r="AN8683" s="6"/>
      <c r="AO8683" s="6"/>
      <c r="AP8683" s="6"/>
      <c r="AQ8683" s="6"/>
      <c r="AR8683" s="6"/>
      <c r="AS8683" s="6"/>
      <c r="AT8683" s="6"/>
      <c r="AU8683" s="6"/>
      <c r="AV8683" s="6"/>
      <c r="AW8683" s="6"/>
      <c r="AX8683" s="6"/>
      <c r="AY8683" s="172"/>
      <c r="AZ8683" s="172"/>
      <c r="BA8683" s="172"/>
      <c r="BB8683" s="6"/>
      <c r="BC8683" s="6"/>
      <c r="BD8683" s="6"/>
      <c r="BE8683" s="6"/>
      <c r="BF8683" s="6"/>
      <c r="BG8683" s="172"/>
      <c r="BH8683" s="172"/>
      <c r="BI8683" s="172"/>
      <c r="BJ8683" s="6"/>
      <c r="BK8683" s="6"/>
      <c r="BL8683" s="6"/>
      <c r="BM8683" s="6"/>
      <c r="BN8683" s="6"/>
      <c r="BO8683" s="6"/>
      <c r="BP8683" s="6"/>
      <c r="BQ8683" s="6"/>
      <c r="BR8683" s="6"/>
      <c r="BS8683" s="6"/>
      <c r="BT8683" s="6"/>
      <c r="CG8683" s="432"/>
      <c r="CH8683" s="432"/>
      <c r="CL8683" s="174"/>
    </row>
    <row r="8684" spans="29:90" s="168" customFormat="1" x14ac:dyDescent="0.25">
      <c r="AC8684" s="175"/>
      <c r="AD8684" s="175"/>
      <c r="AE8684" s="175"/>
      <c r="AF8684" s="175"/>
      <c r="AG8684" s="175"/>
      <c r="AH8684" s="176"/>
      <c r="AM8684" s="6"/>
      <c r="AN8684" s="6"/>
      <c r="AO8684" s="6"/>
      <c r="AP8684" s="6"/>
      <c r="AQ8684" s="6"/>
      <c r="AR8684" s="6"/>
      <c r="AS8684" s="6"/>
      <c r="AT8684" s="6"/>
      <c r="AU8684" s="6"/>
      <c r="AV8684" s="6"/>
      <c r="AW8684" s="6"/>
      <c r="AX8684" s="6"/>
      <c r="AY8684" s="172"/>
      <c r="AZ8684" s="172"/>
      <c r="BA8684" s="172"/>
      <c r="BB8684" s="6"/>
      <c r="BC8684" s="6"/>
      <c r="BD8684" s="6"/>
      <c r="BE8684" s="6"/>
      <c r="BF8684" s="6"/>
      <c r="BG8684" s="172"/>
      <c r="BH8684" s="172"/>
      <c r="BI8684" s="172"/>
      <c r="BJ8684" s="6"/>
      <c r="BK8684" s="6"/>
      <c r="BL8684" s="6"/>
      <c r="BM8684" s="6"/>
      <c r="BN8684" s="6"/>
      <c r="BO8684" s="6"/>
      <c r="BP8684" s="6"/>
      <c r="BQ8684" s="6"/>
      <c r="BR8684" s="6"/>
      <c r="BS8684" s="6"/>
      <c r="BT8684" s="6"/>
      <c r="CG8684" s="432"/>
      <c r="CH8684" s="432"/>
      <c r="CL8684" s="174"/>
    </row>
    <row r="8685" spans="29:90" s="168" customFormat="1" x14ac:dyDescent="0.25">
      <c r="AC8685" s="175"/>
      <c r="AD8685" s="175"/>
      <c r="AE8685" s="175"/>
      <c r="AF8685" s="175"/>
      <c r="AG8685" s="175"/>
      <c r="AH8685" s="176"/>
      <c r="AM8685" s="6"/>
      <c r="AN8685" s="6"/>
      <c r="AO8685" s="6"/>
      <c r="AP8685" s="6"/>
      <c r="AQ8685" s="6"/>
      <c r="AR8685" s="6"/>
      <c r="AS8685" s="6"/>
      <c r="AT8685" s="6"/>
      <c r="AU8685" s="6"/>
      <c r="AV8685" s="6"/>
      <c r="AW8685" s="6"/>
      <c r="AX8685" s="6"/>
      <c r="AY8685" s="172"/>
      <c r="AZ8685" s="172"/>
      <c r="BA8685" s="172"/>
      <c r="BB8685" s="6"/>
      <c r="BC8685" s="6"/>
      <c r="BD8685" s="6"/>
      <c r="BE8685" s="6"/>
      <c r="BF8685" s="6"/>
      <c r="BG8685" s="172"/>
      <c r="BH8685" s="172"/>
      <c r="BI8685" s="172"/>
      <c r="BJ8685" s="6"/>
      <c r="BK8685" s="6"/>
      <c r="BL8685" s="6"/>
      <c r="BM8685" s="6"/>
      <c r="BN8685" s="6"/>
      <c r="BO8685" s="6"/>
      <c r="BP8685" s="6"/>
      <c r="BQ8685" s="6"/>
      <c r="BR8685" s="6"/>
      <c r="BS8685" s="6"/>
      <c r="BT8685" s="6"/>
      <c r="CG8685" s="432"/>
      <c r="CH8685" s="432"/>
      <c r="CL8685" s="174"/>
    </row>
    <row r="8686" spans="29:90" s="168" customFormat="1" x14ac:dyDescent="0.25">
      <c r="AC8686" s="175"/>
      <c r="AD8686" s="175"/>
      <c r="AE8686" s="175"/>
      <c r="AF8686" s="175"/>
      <c r="AG8686" s="175"/>
      <c r="AH8686" s="176"/>
      <c r="AM8686" s="6"/>
      <c r="AN8686" s="6"/>
      <c r="AO8686" s="6"/>
      <c r="AP8686" s="6"/>
      <c r="AQ8686" s="6"/>
      <c r="AR8686" s="6"/>
      <c r="AS8686" s="6"/>
      <c r="AT8686" s="6"/>
      <c r="AU8686" s="6"/>
      <c r="AV8686" s="6"/>
      <c r="AW8686" s="6"/>
      <c r="AX8686" s="6"/>
      <c r="AY8686" s="172"/>
      <c r="AZ8686" s="172"/>
      <c r="BA8686" s="172"/>
      <c r="BB8686" s="6"/>
      <c r="BC8686" s="6"/>
      <c r="BD8686" s="6"/>
      <c r="BE8686" s="6"/>
      <c r="BF8686" s="6"/>
      <c r="BG8686" s="172"/>
      <c r="BH8686" s="172"/>
      <c r="BI8686" s="172"/>
      <c r="BJ8686" s="6"/>
      <c r="BK8686" s="6"/>
      <c r="BL8686" s="6"/>
      <c r="BM8686" s="6"/>
      <c r="BN8686" s="6"/>
      <c r="BO8686" s="6"/>
      <c r="BP8686" s="6"/>
      <c r="BQ8686" s="6"/>
      <c r="BR8686" s="6"/>
      <c r="BS8686" s="6"/>
      <c r="BT8686" s="6"/>
      <c r="CG8686" s="432"/>
      <c r="CH8686" s="432"/>
      <c r="CL8686" s="174"/>
    </row>
    <row r="8687" spans="29:90" s="168" customFormat="1" x14ac:dyDescent="0.25">
      <c r="AC8687" s="175"/>
      <c r="AD8687" s="175"/>
      <c r="AE8687" s="175"/>
      <c r="AF8687" s="175"/>
      <c r="AG8687" s="175"/>
      <c r="AH8687" s="176"/>
      <c r="AM8687" s="6"/>
      <c r="AN8687" s="6"/>
      <c r="AO8687" s="6"/>
      <c r="AP8687" s="6"/>
      <c r="AQ8687" s="6"/>
      <c r="AR8687" s="6"/>
      <c r="AS8687" s="6"/>
      <c r="AT8687" s="6"/>
      <c r="AU8687" s="6"/>
      <c r="AV8687" s="6"/>
      <c r="AW8687" s="6"/>
      <c r="AX8687" s="6"/>
      <c r="AY8687" s="172"/>
      <c r="AZ8687" s="172"/>
      <c r="BA8687" s="172"/>
      <c r="BB8687" s="6"/>
      <c r="BC8687" s="6"/>
      <c r="BD8687" s="6"/>
      <c r="BE8687" s="6"/>
      <c r="BF8687" s="6"/>
      <c r="BG8687" s="172"/>
      <c r="BH8687" s="172"/>
      <c r="BI8687" s="172"/>
      <c r="BJ8687" s="6"/>
      <c r="BK8687" s="6"/>
      <c r="BL8687" s="6"/>
      <c r="BM8687" s="6"/>
      <c r="BN8687" s="6"/>
      <c r="BO8687" s="6"/>
      <c r="BP8687" s="6"/>
      <c r="BQ8687" s="6"/>
      <c r="BR8687" s="6"/>
      <c r="BS8687" s="6"/>
      <c r="BT8687" s="6"/>
      <c r="CG8687" s="432"/>
      <c r="CH8687" s="432"/>
      <c r="CL8687" s="174"/>
    </row>
    <row r="8688" spans="29:90" s="168" customFormat="1" x14ac:dyDescent="0.25">
      <c r="AC8688" s="175"/>
      <c r="AD8688" s="175"/>
      <c r="AE8688" s="175"/>
      <c r="AF8688" s="175"/>
      <c r="AG8688" s="175"/>
      <c r="AH8688" s="176"/>
      <c r="AM8688" s="6"/>
      <c r="AN8688" s="6"/>
      <c r="AO8688" s="6"/>
      <c r="AP8688" s="6"/>
      <c r="AQ8688" s="6"/>
      <c r="AR8688" s="6"/>
      <c r="AS8688" s="6"/>
      <c r="AT8688" s="6"/>
      <c r="AU8688" s="6"/>
      <c r="AV8688" s="6"/>
      <c r="AW8688" s="6"/>
      <c r="AX8688" s="6"/>
      <c r="AY8688" s="172"/>
      <c r="AZ8688" s="172"/>
      <c r="BA8688" s="172"/>
      <c r="BB8688" s="6"/>
      <c r="BC8688" s="6"/>
      <c r="BD8688" s="6"/>
      <c r="BE8688" s="6"/>
      <c r="BF8688" s="6"/>
      <c r="BG8688" s="172"/>
      <c r="BH8688" s="172"/>
      <c r="BI8688" s="172"/>
      <c r="BJ8688" s="6"/>
      <c r="BK8688" s="6"/>
      <c r="BL8688" s="6"/>
      <c r="BM8688" s="6"/>
      <c r="BN8688" s="6"/>
      <c r="BO8688" s="6"/>
      <c r="BP8688" s="6"/>
      <c r="BQ8688" s="6"/>
      <c r="BR8688" s="6"/>
      <c r="BS8688" s="6"/>
      <c r="BT8688" s="6"/>
      <c r="CG8688" s="432"/>
      <c r="CH8688" s="432"/>
      <c r="CL8688" s="174"/>
    </row>
    <row r="8689" spans="29:90" s="168" customFormat="1" x14ac:dyDescent="0.25">
      <c r="AC8689" s="175"/>
      <c r="AD8689" s="175"/>
      <c r="AE8689" s="175"/>
      <c r="AF8689" s="175"/>
      <c r="AG8689" s="175"/>
      <c r="AH8689" s="176"/>
      <c r="AM8689" s="6"/>
      <c r="AN8689" s="6"/>
      <c r="AO8689" s="6"/>
      <c r="AP8689" s="6"/>
      <c r="AQ8689" s="6"/>
      <c r="AR8689" s="6"/>
      <c r="AS8689" s="6"/>
      <c r="AT8689" s="6"/>
      <c r="AU8689" s="6"/>
      <c r="AV8689" s="6"/>
      <c r="AW8689" s="6"/>
      <c r="AX8689" s="6"/>
      <c r="AY8689" s="172"/>
      <c r="AZ8689" s="172"/>
      <c r="BA8689" s="172"/>
      <c r="BB8689" s="6"/>
      <c r="BC8689" s="6"/>
      <c r="BD8689" s="6"/>
      <c r="BE8689" s="6"/>
      <c r="BF8689" s="6"/>
      <c r="BG8689" s="172"/>
      <c r="BH8689" s="172"/>
      <c r="BI8689" s="172"/>
      <c r="BJ8689" s="6"/>
      <c r="BK8689" s="6"/>
      <c r="BL8689" s="6"/>
      <c r="BM8689" s="6"/>
      <c r="BN8689" s="6"/>
      <c r="BO8689" s="6"/>
      <c r="BP8689" s="6"/>
      <c r="BQ8689" s="6"/>
      <c r="BR8689" s="6"/>
      <c r="BS8689" s="6"/>
      <c r="BT8689" s="6"/>
      <c r="CG8689" s="432"/>
      <c r="CH8689" s="432"/>
      <c r="CL8689" s="174"/>
    </row>
    <row r="8690" spans="29:90" s="168" customFormat="1" x14ac:dyDescent="0.25">
      <c r="AC8690" s="175"/>
      <c r="AD8690" s="175"/>
      <c r="AE8690" s="175"/>
      <c r="AF8690" s="175"/>
      <c r="AG8690" s="175"/>
      <c r="AH8690" s="176"/>
      <c r="AM8690" s="6"/>
      <c r="AN8690" s="6"/>
      <c r="AO8690" s="6"/>
      <c r="AP8690" s="6"/>
      <c r="AQ8690" s="6"/>
      <c r="AR8690" s="6"/>
      <c r="AS8690" s="6"/>
      <c r="AT8690" s="6"/>
      <c r="AU8690" s="6"/>
      <c r="AV8690" s="6"/>
      <c r="AW8690" s="6"/>
      <c r="AX8690" s="6"/>
      <c r="AY8690" s="172"/>
      <c r="AZ8690" s="172"/>
      <c r="BA8690" s="172"/>
      <c r="BB8690" s="6"/>
      <c r="BC8690" s="6"/>
      <c r="BD8690" s="6"/>
      <c r="BE8690" s="6"/>
      <c r="BF8690" s="6"/>
      <c r="BG8690" s="172"/>
      <c r="BH8690" s="172"/>
      <c r="BI8690" s="172"/>
      <c r="BJ8690" s="6"/>
      <c r="BK8690" s="6"/>
      <c r="BL8690" s="6"/>
      <c r="BM8690" s="6"/>
      <c r="BN8690" s="6"/>
      <c r="BO8690" s="6"/>
      <c r="BP8690" s="6"/>
      <c r="BQ8690" s="6"/>
      <c r="BR8690" s="6"/>
      <c r="BS8690" s="6"/>
      <c r="BT8690" s="6"/>
      <c r="CG8690" s="432"/>
      <c r="CH8690" s="432"/>
      <c r="CL8690" s="174"/>
    </row>
    <row r="8691" spans="29:90" s="168" customFormat="1" x14ac:dyDescent="0.25">
      <c r="AC8691" s="175"/>
      <c r="AD8691" s="175"/>
      <c r="AE8691" s="175"/>
      <c r="AF8691" s="175"/>
      <c r="AG8691" s="175"/>
      <c r="AH8691" s="176"/>
      <c r="AM8691" s="6"/>
      <c r="AN8691" s="6"/>
      <c r="AO8691" s="6"/>
      <c r="AP8691" s="6"/>
      <c r="AQ8691" s="6"/>
      <c r="AR8691" s="6"/>
      <c r="AS8691" s="6"/>
      <c r="AT8691" s="6"/>
      <c r="AU8691" s="6"/>
      <c r="AV8691" s="6"/>
      <c r="AW8691" s="6"/>
      <c r="AX8691" s="6"/>
      <c r="AY8691" s="172"/>
      <c r="AZ8691" s="172"/>
      <c r="BA8691" s="172"/>
      <c r="BB8691" s="6"/>
      <c r="BC8691" s="6"/>
      <c r="BD8691" s="6"/>
      <c r="BE8691" s="6"/>
      <c r="BF8691" s="6"/>
      <c r="BG8691" s="172"/>
      <c r="BH8691" s="172"/>
      <c r="BI8691" s="172"/>
      <c r="BJ8691" s="6"/>
      <c r="BK8691" s="6"/>
      <c r="BL8691" s="6"/>
      <c r="BM8691" s="6"/>
      <c r="BN8691" s="6"/>
      <c r="BO8691" s="6"/>
      <c r="BP8691" s="6"/>
      <c r="BQ8691" s="6"/>
      <c r="BR8691" s="6"/>
      <c r="BS8691" s="6"/>
      <c r="BT8691" s="6"/>
      <c r="CG8691" s="432"/>
      <c r="CH8691" s="432"/>
      <c r="CL8691" s="174"/>
    </row>
    <row r="8692" spans="29:90" s="168" customFormat="1" x14ac:dyDescent="0.25">
      <c r="AC8692" s="175"/>
      <c r="AD8692" s="175"/>
      <c r="AE8692" s="175"/>
      <c r="AF8692" s="175"/>
      <c r="AG8692" s="175"/>
      <c r="AH8692" s="176"/>
      <c r="AM8692" s="6"/>
      <c r="AN8692" s="6"/>
      <c r="AO8692" s="6"/>
      <c r="AP8692" s="6"/>
      <c r="AQ8692" s="6"/>
      <c r="AR8692" s="6"/>
      <c r="AS8692" s="6"/>
      <c r="AT8692" s="6"/>
      <c r="AU8692" s="6"/>
      <c r="AV8692" s="6"/>
      <c r="AW8692" s="6"/>
      <c r="AX8692" s="6"/>
      <c r="AY8692" s="172"/>
      <c r="AZ8692" s="172"/>
      <c r="BA8692" s="172"/>
      <c r="BB8692" s="6"/>
      <c r="BC8692" s="6"/>
      <c r="BD8692" s="6"/>
      <c r="BE8692" s="6"/>
      <c r="BF8692" s="6"/>
      <c r="BG8692" s="172"/>
      <c r="BH8692" s="172"/>
      <c r="BI8692" s="172"/>
      <c r="BJ8692" s="6"/>
      <c r="BK8692" s="6"/>
      <c r="BL8692" s="6"/>
      <c r="BM8692" s="6"/>
      <c r="BN8692" s="6"/>
      <c r="BO8692" s="6"/>
      <c r="BP8692" s="6"/>
      <c r="BQ8692" s="6"/>
      <c r="BR8692" s="6"/>
      <c r="BS8692" s="6"/>
      <c r="BT8692" s="6"/>
      <c r="CG8692" s="432"/>
      <c r="CH8692" s="432"/>
      <c r="CL8692" s="174"/>
    </row>
    <row r="8693" spans="29:90" s="168" customFormat="1" x14ac:dyDescent="0.25">
      <c r="AC8693" s="175"/>
      <c r="AD8693" s="175"/>
      <c r="AE8693" s="175"/>
      <c r="AF8693" s="175"/>
      <c r="AG8693" s="175"/>
      <c r="AH8693" s="176"/>
      <c r="AM8693" s="6"/>
      <c r="AN8693" s="6"/>
      <c r="AO8693" s="6"/>
      <c r="AP8693" s="6"/>
      <c r="AQ8693" s="6"/>
      <c r="AR8693" s="6"/>
      <c r="AS8693" s="6"/>
      <c r="AT8693" s="6"/>
      <c r="AU8693" s="6"/>
      <c r="AV8693" s="6"/>
      <c r="AW8693" s="6"/>
      <c r="AX8693" s="6"/>
      <c r="AY8693" s="172"/>
      <c r="AZ8693" s="172"/>
      <c r="BA8693" s="172"/>
      <c r="BB8693" s="6"/>
      <c r="BC8693" s="6"/>
      <c r="BD8693" s="6"/>
      <c r="BE8693" s="6"/>
      <c r="BF8693" s="6"/>
      <c r="BG8693" s="172"/>
      <c r="BH8693" s="172"/>
      <c r="BI8693" s="172"/>
      <c r="BJ8693" s="6"/>
      <c r="BK8693" s="6"/>
      <c r="BL8693" s="6"/>
      <c r="BM8693" s="6"/>
      <c r="BN8693" s="6"/>
      <c r="BO8693" s="6"/>
      <c r="BP8693" s="6"/>
      <c r="BQ8693" s="6"/>
      <c r="BR8693" s="6"/>
      <c r="BS8693" s="6"/>
      <c r="BT8693" s="6"/>
      <c r="CG8693" s="432"/>
      <c r="CH8693" s="432"/>
      <c r="CL8693" s="174"/>
    </row>
    <row r="8694" spans="29:90" s="168" customFormat="1" x14ac:dyDescent="0.25">
      <c r="AC8694" s="175"/>
      <c r="AD8694" s="175"/>
      <c r="AE8694" s="175"/>
      <c r="AF8694" s="175"/>
      <c r="AG8694" s="175"/>
      <c r="AH8694" s="176"/>
      <c r="AM8694" s="6"/>
      <c r="AN8694" s="6"/>
      <c r="AO8694" s="6"/>
      <c r="AP8694" s="6"/>
      <c r="AQ8694" s="6"/>
      <c r="AR8694" s="6"/>
      <c r="AS8694" s="6"/>
      <c r="AT8694" s="6"/>
      <c r="AU8694" s="6"/>
      <c r="AV8694" s="6"/>
      <c r="AW8694" s="6"/>
      <c r="AX8694" s="6"/>
      <c r="AY8694" s="172"/>
      <c r="AZ8694" s="172"/>
      <c r="BA8694" s="172"/>
      <c r="BB8694" s="6"/>
      <c r="BC8694" s="6"/>
      <c r="BD8694" s="6"/>
      <c r="BE8694" s="6"/>
      <c r="BF8694" s="6"/>
      <c r="BG8694" s="172"/>
      <c r="BH8694" s="172"/>
      <c r="BI8694" s="172"/>
      <c r="BJ8694" s="6"/>
      <c r="BK8694" s="6"/>
      <c r="BL8694" s="6"/>
      <c r="BM8694" s="6"/>
      <c r="BN8694" s="6"/>
      <c r="BO8694" s="6"/>
      <c r="BP8694" s="6"/>
      <c r="BQ8694" s="6"/>
      <c r="BR8694" s="6"/>
      <c r="BS8694" s="6"/>
      <c r="BT8694" s="6"/>
      <c r="CG8694" s="432"/>
      <c r="CH8694" s="432"/>
      <c r="CL8694" s="174"/>
    </row>
    <row r="8695" spans="29:90" s="168" customFormat="1" x14ac:dyDescent="0.25">
      <c r="AC8695" s="175"/>
      <c r="AD8695" s="175"/>
      <c r="AE8695" s="175"/>
      <c r="AF8695" s="175"/>
      <c r="AG8695" s="175"/>
      <c r="AH8695" s="176"/>
      <c r="AM8695" s="6"/>
      <c r="AN8695" s="6"/>
      <c r="AO8695" s="6"/>
      <c r="AP8695" s="6"/>
      <c r="AQ8695" s="6"/>
      <c r="AR8695" s="6"/>
      <c r="AS8695" s="6"/>
      <c r="AT8695" s="6"/>
      <c r="AU8695" s="6"/>
      <c r="AV8695" s="6"/>
      <c r="AW8695" s="6"/>
      <c r="AX8695" s="6"/>
      <c r="AY8695" s="172"/>
      <c r="AZ8695" s="172"/>
      <c r="BA8695" s="172"/>
      <c r="BB8695" s="6"/>
      <c r="BC8695" s="6"/>
      <c r="BD8695" s="6"/>
      <c r="BE8695" s="6"/>
      <c r="BF8695" s="6"/>
      <c r="BG8695" s="172"/>
      <c r="BH8695" s="172"/>
      <c r="BI8695" s="172"/>
      <c r="BJ8695" s="6"/>
      <c r="BK8695" s="6"/>
      <c r="BL8695" s="6"/>
      <c r="BM8695" s="6"/>
      <c r="BN8695" s="6"/>
      <c r="BO8695" s="6"/>
      <c r="BP8695" s="6"/>
      <c r="BQ8695" s="6"/>
      <c r="BR8695" s="6"/>
      <c r="BS8695" s="6"/>
      <c r="BT8695" s="6"/>
      <c r="CG8695" s="432"/>
      <c r="CH8695" s="432"/>
      <c r="CL8695" s="174"/>
    </row>
    <row r="8696" spans="29:90" s="168" customFormat="1" x14ac:dyDescent="0.25">
      <c r="AC8696" s="175"/>
      <c r="AD8696" s="175"/>
      <c r="AE8696" s="175"/>
      <c r="AF8696" s="175"/>
      <c r="AG8696" s="175"/>
      <c r="AH8696" s="176"/>
      <c r="AM8696" s="6"/>
      <c r="AN8696" s="6"/>
      <c r="AO8696" s="6"/>
      <c r="AP8696" s="6"/>
      <c r="AQ8696" s="6"/>
      <c r="AR8696" s="6"/>
      <c r="AS8696" s="6"/>
      <c r="AT8696" s="6"/>
      <c r="AU8696" s="6"/>
      <c r="AV8696" s="6"/>
      <c r="AW8696" s="6"/>
      <c r="AX8696" s="6"/>
      <c r="AY8696" s="172"/>
      <c r="AZ8696" s="172"/>
      <c r="BA8696" s="172"/>
      <c r="BB8696" s="6"/>
      <c r="BC8696" s="6"/>
      <c r="BD8696" s="6"/>
      <c r="BE8696" s="6"/>
      <c r="BF8696" s="6"/>
      <c r="BG8696" s="172"/>
      <c r="BH8696" s="172"/>
      <c r="BI8696" s="172"/>
      <c r="BJ8696" s="6"/>
      <c r="BK8696" s="6"/>
      <c r="BL8696" s="6"/>
      <c r="BM8696" s="6"/>
      <c r="BN8696" s="6"/>
      <c r="BO8696" s="6"/>
      <c r="BP8696" s="6"/>
      <c r="BQ8696" s="6"/>
      <c r="BR8696" s="6"/>
      <c r="BS8696" s="6"/>
      <c r="BT8696" s="6"/>
      <c r="CG8696" s="432"/>
      <c r="CH8696" s="432"/>
      <c r="CL8696" s="174"/>
    </row>
    <row r="8697" spans="29:90" s="168" customFormat="1" x14ac:dyDescent="0.25">
      <c r="AC8697" s="175"/>
      <c r="AD8697" s="175"/>
      <c r="AE8697" s="175"/>
      <c r="AF8697" s="175"/>
      <c r="AG8697" s="175"/>
      <c r="AH8697" s="176"/>
      <c r="AM8697" s="6"/>
      <c r="AN8697" s="6"/>
      <c r="AO8697" s="6"/>
      <c r="AP8697" s="6"/>
      <c r="AQ8697" s="6"/>
      <c r="AR8697" s="6"/>
      <c r="AS8697" s="6"/>
      <c r="AT8697" s="6"/>
      <c r="AU8697" s="6"/>
      <c r="AV8697" s="6"/>
      <c r="AW8697" s="6"/>
      <c r="AX8697" s="6"/>
      <c r="AY8697" s="172"/>
      <c r="AZ8697" s="172"/>
      <c r="BA8697" s="172"/>
      <c r="BB8697" s="6"/>
      <c r="BC8697" s="6"/>
      <c r="BD8697" s="6"/>
      <c r="BE8697" s="6"/>
      <c r="BF8697" s="6"/>
      <c r="BG8697" s="172"/>
      <c r="BH8697" s="172"/>
      <c r="BI8697" s="172"/>
      <c r="BJ8697" s="6"/>
      <c r="BK8697" s="6"/>
      <c r="BL8697" s="6"/>
      <c r="BM8697" s="6"/>
      <c r="BN8697" s="6"/>
      <c r="BO8697" s="6"/>
      <c r="BP8697" s="6"/>
      <c r="BQ8697" s="6"/>
      <c r="BR8697" s="6"/>
      <c r="BS8697" s="6"/>
      <c r="BT8697" s="6"/>
      <c r="CG8697" s="432"/>
      <c r="CH8697" s="432"/>
      <c r="CL8697" s="174"/>
    </row>
    <row r="8698" spans="29:90" s="168" customFormat="1" x14ac:dyDescent="0.25">
      <c r="AC8698" s="175"/>
      <c r="AD8698" s="175"/>
      <c r="AE8698" s="175"/>
      <c r="AF8698" s="175"/>
      <c r="AG8698" s="175"/>
      <c r="AH8698" s="176"/>
      <c r="AM8698" s="6"/>
      <c r="AN8698" s="6"/>
      <c r="AO8698" s="6"/>
      <c r="AP8698" s="6"/>
      <c r="AQ8698" s="6"/>
      <c r="AR8698" s="6"/>
      <c r="AS8698" s="6"/>
      <c r="AT8698" s="6"/>
      <c r="AU8698" s="6"/>
      <c r="AV8698" s="6"/>
      <c r="AW8698" s="6"/>
      <c r="AX8698" s="6"/>
      <c r="AY8698" s="172"/>
      <c r="AZ8698" s="172"/>
      <c r="BA8698" s="172"/>
      <c r="BB8698" s="6"/>
      <c r="BC8698" s="6"/>
      <c r="BD8698" s="6"/>
      <c r="BE8698" s="6"/>
      <c r="BF8698" s="6"/>
      <c r="BG8698" s="172"/>
      <c r="BH8698" s="172"/>
      <c r="BI8698" s="172"/>
      <c r="BJ8698" s="6"/>
      <c r="BK8698" s="6"/>
      <c r="BL8698" s="6"/>
      <c r="BM8698" s="6"/>
      <c r="BN8698" s="6"/>
      <c r="BO8698" s="6"/>
      <c r="BP8698" s="6"/>
      <c r="BQ8698" s="6"/>
      <c r="BR8698" s="6"/>
      <c r="BS8698" s="6"/>
      <c r="BT8698" s="6"/>
      <c r="CG8698" s="432"/>
      <c r="CH8698" s="432"/>
      <c r="CL8698" s="174"/>
    </row>
    <row r="8699" spans="29:90" s="168" customFormat="1" x14ac:dyDescent="0.25">
      <c r="AC8699" s="175"/>
      <c r="AD8699" s="175"/>
      <c r="AE8699" s="175"/>
      <c r="AF8699" s="175"/>
      <c r="AG8699" s="175"/>
      <c r="AH8699" s="176"/>
      <c r="AM8699" s="6"/>
      <c r="AN8699" s="6"/>
      <c r="AO8699" s="6"/>
      <c r="AP8699" s="6"/>
      <c r="AQ8699" s="6"/>
      <c r="AR8699" s="6"/>
      <c r="AS8699" s="6"/>
      <c r="AT8699" s="6"/>
      <c r="AU8699" s="6"/>
      <c r="AV8699" s="6"/>
      <c r="AW8699" s="6"/>
      <c r="AX8699" s="6"/>
      <c r="AY8699" s="172"/>
      <c r="AZ8699" s="172"/>
      <c r="BA8699" s="172"/>
      <c r="BB8699" s="6"/>
      <c r="BC8699" s="6"/>
      <c r="BD8699" s="6"/>
      <c r="BE8699" s="6"/>
      <c r="BF8699" s="6"/>
      <c r="BG8699" s="172"/>
      <c r="BH8699" s="172"/>
      <c r="BI8699" s="172"/>
      <c r="BJ8699" s="6"/>
      <c r="BK8699" s="6"/>
      <c r="BL8699" s="6"/>
      <c r="BM8699" s="6"/>
      <c r="BN8699" s="6"/>
      <c r="BO8699" s="6"/>
      <c r="BP8699" s="6"/>
      <c r="BQ8699" s="6"/>
      <c r="BR8699" s="6"/>
      <c r="BS8699" s="6"/>
      <c r="BT8699" s="6"/>
      <c r="CG8699" s="432"/>
      <c r="CH8699" s="432"/>
      <c r="CL8699" s="174"/>
    </row>
    <row r="8700" spans="29:90" s="168" customFormat="1" x14ac:dyDescent="0.25">
      <c r="AC8700" s="175"/>
      <c r="AD8700" s="175"/>
      <c r="AE8700" s="175"/>
      <c r="AF8700" s="175"/>
      <c r="AG8700" s="175"/>
      <c r="AH8700" s="176"/>
      <c r="AM8700" s="6"/>
      <c r="AN8700" s="6"/>
      <c r="AO8700" s="6"/>
      <c r="AP8700" s="6"/>
      <c r="AQ8700" s="6"/>
      <c r="AR8700" s="6"/>
      <c r="AS8700" s="6"/>
      <c r="AT8700" s="6"/>
      <c r="AU8700" s="6"/>
      <c r="AV8700" s="6"/>
      <c r="AW8700" s="6"/>
      <c r="AX8700" s="6"/>
      <c r="AY8700" s="172"/>
      <c r="AZ8700" s="172"/>
      <c r="BA8700" s="172"/>
      <c r="BB8700" s="6"/>
      <c r="BC8700" s="6"/>
      <c r="BD8700" s="6"/>
      <c r="BE8700" s="6"/>
      <c r="BF8700" s="6"/>
      <c r="BG8700" s="172"/>
      <c r="BH8700" s="172"/>
      <c r="BI8700" s="172"/>
      <c r="BJ8700" s="6"/>
      <c r="BK8700" s="6"/>
      <c r="BL8700" s="6"/>
      <c r="BM8700" s="6"/>
      <c r="BN8700" s="6"/>
      <c r="BO8700" s="6"/>
      <c r="BP8700" s="6"/>
      <c r="BQ8700" s="6"/>
      <c r="BR8700" s="6"/>
      <c r="BS8700" s="6"/>
      <c r="BT8700" s="6"/>
      <c r="CG8700" s="432"/>
      <c r="CH8700" s="432"/>
      <c r="CL8700" s="174"/>
    </row>
    <row r="8701" spans="29:90" s="168" customFormat="1" x14ac:dyDescent="0.25">
      <c r="AC8701" s="175"/>
      <c r="AD8701" s="175"/>
      <c r="AE8701" s="175"/>
      <c r="AF8701" s="175"/>
      <c r="AG8701" s="175"/>
      <c r="AH8701" s="176"/>
      <c r="AM8701" s="6"/>
      <c r="AN8701" s="6"/>
      <c r="AO8701" s="6"/>
      <c r="AP8701" s="6"/>
      <c r="AQ8701" s="6"/>
      <c r="AR8701" s="6"/>
      <c r="AS8701" s="6"/>
      <c r="AT8701" s="6"/>
      <c r="AU8701" s="6"/>
      <c r="AV8701" s="6"/>
      <c r="AW8701" s="6"/>
      <c r="AX8701" s="6"/>
      <c r="AY8701" s="172"/>
      <c r="AZ8701" s="172"/>
      <c r="BA8701" s="172"/>
      <c r="BB8701" s="6"/>
      <c r="BC8701" s="6"/>
      <c r="BD8701" s="6"/>
      <c r="BE8701" s="6"/>
      <c r="BF8701" s="6"/>
      <c r="BG8701" s="172"/>
      <c r="BH8701" s="172"/>
      <c r="BI8701" s="172"/>
      <c r="BJ8701" s="6"/>
      <c r="BK8701" s="6"/>
      <c r="BL8701" s="6"/>
      <c r="BM8701" s="6"/>
      <c r="BN8701" s="6"/>
      <c r="BO8701" s="6"/>
      <c r="BP8701" s="6"/>
      <c r="BQ8701" s="6"/>
      <c r="BR8701" s="6"/>
      <c r="BS8701" s="6"/>
      <c r="BT8701" s="6"/>
      <c r="CG8701" s="432"/>
      <c r="CH8701" s="432"/>
      <c r="CL8701" s="174"/>
    </row>
    <row r="8702" spans="29:90" s="168" customFormat="1" x14ac:dyDescent="0.25">
      <c r="AC8702" s="175"/>
      <c r="AD8702" s="175"/>
      <c r="AE8702" s="175"/>
      <c r="AF8702" s="175"/>
      <c r="AG8702" s="175"/>
      <c r="AH8702" s="176"/>
      <c r="AM8702" s="6"/>
      <c r="AN8702" s="6"/>
      <c r="AO8702" s="6"/>
      <c r="AP8702" s="6"/>
      <c r="AQ8702" s="6"/>
      <c r="AR8702" s="6"/>
      <c r="AS8702" s="6"/>
      <c r="AT8702" s="6"/>
      <c r="AU8702" s="6"/>
      <c r="AV8702" s="6"/>
      <c r="AW8702" s="6"/>
      <c r="AX8702" s="6"/>
      <c r="AY8702" s="172"/>
      <c r="AZ8702" s="172"/>
      <c r="BA8702" s="172"/>
      <c r="BB8702" s="6"/>
      <c r="BC8702" s="6"/>
      <c r="BD8702" s="6"/>
      <c r="BE8702" s="6"/>
      <c r="BF8702" s="6"/>
      <c r="BG8702" s="172"/>
      <c r="BH8702" s="172"/>
      <c r="BI8702" s="172"/>
      <c r="BJ8702" s="6"/>
      <c r="BK8702" s="6"/>
      <c r="BL8702" s="6"/>
      <c r="BM8702" s="6"/>
      <c r="BN8702" s="6"/>
      <c r="BO8702" s="6"/>
      <c r="BP8702" s="6"/>
      <c r="BQ8702" s="6"/>
      <c r="BR8702" s="6"/>
      <c r="BS8702" s="6"/>
      <c r="BT8702" s="6"/>
      <c r="CG8702" s="432"/>
      <c r="CH8702" s="432"/>
      <c r="CL8702" s="174"/>
    </row>
    <row r="8703" spans="29:90" s="168" customFormat="1" x14ac:dyDescent="0.25">
      <c r="AC8703" s="175"/>
      <c r="AD8703" s="175"/>
      <c r="AE8703" s="175"/>
      <c r="AF8703" s="175"/>
      <c r="AG8703" s="175"/>
      <c r="AH8703" s="176"/>
      <c r="AM8703" s="6"/>
      <c r="AN8703" s="6"/>
      <c r="AO8703" s="6"/>
      <c r="AP8703" s="6"/>
      <c r="AQ8703" s="6"/>
      <c r="AR8703" s="6"/>
      <c r="AS8703" s="6"/>
      <c r="AT8703" s="6"/>
      <c r="AU8703" s="6"/>
      <c r="AV8703" s="6"/>
      <c r="AW8703" s="6"/>
      <c r="AX8703" s="6"/>
      <c r="AY8703" s="172"/>
      <c r="AZ8703" s="172"/>
      <c r="BA8703" s="172"/>
      <c r="BB8703" s="6"/>
      <c r="BC8703" s="6"/>
      <c r="BD8703" s="6"/>
      <c r="BE8703" s="6"/>
      <c r="BF8703" s="6"/>
      <c r="BG8703" s="172"/>
      <c r="BH8703" s="172"/>
      <c r="BI8703" s="172"/>
      <c r="BJ8703" s="6"/>
      <c r="BK8703" s="6"/>
      <c r="BL8703" s="6"/>
      <c r="BM8703" s="6"/>
      <c r="BN8703" s="6"/>
      <c r="BO8703" s="6"/>
      <c r="BP8703" s="6"/>
      <c r="BQ8703" s="6"/>
      <c r="BR8703" s="6"/>
      <c r="BS8703" s="6"/>
      <c r="BT8703" s="6"/>
      <c r="CG8703" s="432"/>
      <c r="CH8703" s="432"/>
      <c r="CL8703" s="174"/>
    </row>
    <row r="8704" spans="29:90" s="168" customFormat="1" x14ac:dyDescent="0.25">
      <c r="AC8704" s="175"/>
      <c r="AD8704" s="175"/>
      <c r="AE8704" s="175"/>
      <c r="AF8704" s="175"/>
      <c r="AG8704" s="175"/>
      <c r="AH8704" s="176"/>
      <c r="AM8704" s="6"/>
      <c r="AN8704" s="6"/>
      <c r="AO8704" s="6"/>
      <c r="AP8704" s="6"/>
      <c r="AQ8704" s="6"/>
      <c r="AR8704" s="6"/>
      <c r="AS8704" s="6"/>
      <c r="AT8704" s="6"/>
      <c r="AU8704" s="6"/>
      <c r="AV8704" s="6"/>
      <c r="AW8704" s="6"/>
      <c r="AX8704" s="6"/>
      <c r="AY8704" s="172"/>
      <c r="AZ8704" s="172"/>
      <c r="BA8704" s="172"/>
      <c r="BB8704" s="6"/>
      <c r="BC8704" s="6"/>
      <c r="BD8704" s="6"/>
      <c r="BE8704" s="6"/>
      <c r="BF8704" s="6"/>
      <c r="BG8704" s="172"/>
      <c r="BH8704" s="172"/>
      <c r="BI8704" s="172"/>
      <c r="BJ8704" s="6"/>
      <c r="BK8704" s="6"/>
      <c r="BL8704" s="6"/>
      <c r="BM8704" s="6"/>
      <c r="BN8704" s="6"/>
      <c r="BO8704" s="6"/>
      <c r="BP8704" s="6"/>
      <c r="BQ8704" s="6"/>
      <c r="BR8704" s="6"/>
      <c r="BS8704" s="6"/>
      <c r="BT8704" s="6"/>
      <c r="CG8704" s="432"/>
      <c r="CH8704" s="432"/>
      <c r="CL8704" s="174"/>
    </row>
    <row r="8705" spans="29:90" s="168" customFormat="1" x14ac:dyDescent="0.25">
      <c r="AC8705" s="175"/>
      <c r="AD8705" s="175"/>
      <c r="AE8705" s="175"/>
      <c r="AF8705" s="175"/>
      <c r="AG8705" s="175"/>
      <c r="AH8705" s="176"/>
      <c r="AM8705" s="6"/>
      <c r="AN8705" s="6"/>
      <c r="AO8705" s="6"/>
      <c r="AP8705" s="6"/>
      <c r="AQ8705" s="6"/>
      <c r="AR8705" s="6"/>
      <c r="AS8705" s="6"/>
      <c r="AT8705" s="6"/>
      <c r="AU8705" s="6"/>
      <c r="AV8705" s="6"/>
      <c r="AW8705" s="6"/>
      <c r="AX8705" s="6"/>
      <c r="AY8705" s="172"/>
      <c r="AZ8705" s="172"/>
      <c r="BA8705" s="172"/>
      <c r="BB8705" s="6"/>
      <c r="BC8705" s="6"/>
      <c r="BD8705" s="6"/>
      <c r="BE8705" s="6"/>
      <c r="BF8705" s="6"/>
      <c r="BG8705" s="172"/>
      <c r="BH8705" s="172"/>
      <c r="BI8705" s="172"/>
      <c r="BJ8705" s="6"/>
      <c r="BK8705" s="6"/>
      <c r="BL8705" s="6"/>
      <c r="BM8705" s="6"/>
      <c r="BN8705" s="6"/>
      <c r="BO8705" s="6"/>
      <c r="BP8705" s="6"/>
      <c r="BQ8705" s="6"/>
      <c r="BR8705" s="6"/>
      <c r="BS8705" s="6"/>
      <c r="BT8705" s="6"/>
      <c r="CG8705" s="432"/>
      <c r="CH8705" s="432"/>
      <c r="CL8705" s="174"/>
    </row>
    <row r="8706" spans="29:90" s="168" customFormat="1" x14ac:dyDescent="0.25">
      <c r="AC8706" s="175"/>
      <c r="AD8706" s="175"/>
      <c r="AE8706" s="175"/>
      <c r="AF8706" s="175"/>
      <c r="AG8706" s="175"/>
      <c r="AH8706" s="176"/>
      <c r="AM8706" s="6"/>
      <c r="AN8706" s="6"/>
      <c r="AO8706" s="6"/>
      <c r="AP8706" s="6"/>
      <c r="AQ8706" s="6"/>
      <c r="AR8706" s="6"/>
      <c r="AS8706" s="6"/>
      <c r="AT8706" s="6"/>
      <c r="AU8706" s="6"/>
      <c r="AV8706" s="6"/>
      <c r="AW8706" s="6"/>
      <c r="AX8706" s="6"/>
      <c r="AY8706" s="172"/>
      <c r="AZ8706" s="172"/>
      <c r="BA8706" s="172"/>
      <c r="BB8706" s="6"/>
      <c r="BC8706" s="6"/>
      <c r="BD8706" s="6"/>
      <c r="BE8706" s="6"/>
      <c r="BF8706" s="6"/>
      <c r="BG8706" s="172"/>
      <c r="BH8706" s="172"/>
      <c r="BI8706" s="172"/>
      <c r="BJ8706" s="6"/>
      <c r="BK8706" s="6"/>
      <c r="BL8706" s="6"/>
      <c r="BM8706" s="6"/>
      <c r="BN8706" s="6"/>
      <c r="BO8706" s="6"/>
      <c r="BP8706" s="6"/>
      <c r="BQ8706" s="6"/>
      <c r="BR8706" s="6"/>
      <c r="BS8706" s="6"/>
      <c r="BT8706" s="6"/>
      <c r="CG8706" s="432"/>
      <c r="CH8706" s="432"/>
      <c r="CL8706" s="174"/>
    </row>
    <row r="8707" spans="29:90" s="168" customFormat="1" x14ac:dyDescent="0.25">
      <c r="AC8707" s="175"/>
      <c r="AD8707" s="175"/>
      <c r="AE8707" s="175"/>
      <c r="AF8707" s="175"/>
      <c r="AG8707" s="175"/>
      <c r="AH8707" s="176"/>
      <c r="AM8707" s="6"/>
      <c r="AN8707" s="6"/>
      <c r="AO8707" s="6"/>
      <c r="AP8707" s="6"/>
      <c r="AQ8707" s="6"/>
      <c r="AR8707" s="6"/>
      <c r="AS8707" s="6"/>
      <c r="AT8707" s="6"/>
      <c r="AU8707" s="6"/>
      <c r="AV8707" s="6"/>
      <c r="AW8707" s="6"/>
      <c r="AX8707" s="6"/>
      <c r="AY8707" s="172"/>
      <c r="AZ8707" s="172"/>
      <c r="BA8707" s="172"/>
      <c r="BB8707" s="6"/>
      <c r="BC8707" s="6"/>
      <c r="BD8707" s="6"/>
      <c r="BE8707" s="6"/>
      <c r="BF8707" s="6"/>
      <c r="BG8707" s="172"/>
      <c r="BH8707" s="172"/>
      <c r="BI8707" s="172"/>
      <c r="BJ8707" s="6"/>
      <c r="BK8707" s="6"/>
      <c r="BL8707" s="6"/>
      <c r="BM8707" s="6"/>
      <c r="BN8707" s="6"/>
      <c r="BO8707" s="6"/>
      <c r="BP8707" s="6"/>
      <c r="BQ8707" s="6"/>
      <c r="BR8707" s="6"/>
      <c r="BS8707" s="6"/>
      <c r="BT8707" s="6"/>
      <c r="CG8707" s="432"/>
      <c r="CH8707" s="432"/>
      <c r="CL8707" s="174"/>
    </row>
    <row r="8708" spans="29:90" s="168" customFormat="1" x14ac:dyDescent="0.25">
      <c r="AC8708" s="175"/>
      <c r="AD8708" s="175"/>
      <c r="AE8708" s="175"/>
      <c r="AF8708" s="175"/>
      <c r="AG8708" s="175"/>
      <c r="AH8708" s="176"/>
      <c r="AM8708" s="6"/>
      <c r="AN8708" s="6"/>
      <c r="AO8708" s="6"/>
      <c r="AP8708" s="6"/>
      <c r="AQ8708" s="6"/>
      <c r="AR8708" s="6"/>
      <c r="AS8708" s="6"/>
      <c r="AT8708" s="6"/>
      <c r="AU8708" s="6"/>
      <c r="AV8708" s="6"/>
      <c r="AW8708" s="6"/>
      <c r="AX8708" s="6"/>
      <c r="AY8708" s="172"/>
      <c r="AZ8708" s="172"/>
      <c r="BA8708" s="172"/>
      <c r="BB8708" s="6"/>
      <c r="BC8708" s="6"/>
      <c r="BD8708" s="6"/>
      <c r="BE8708" s="6"/>
      <c r="BF8708" s="6"/>
      <c r="BG8708" s="172"/>
      <c r="BH8708" s="172"/>
      <c r="BI8708" s="172"/>
      <c r="BJ8708" s="6"/>
      <c r="BK8708" s="6"/>
      <c r="BL8708" s="6"/>
      <c r="BM8708" s="6"/>
      <c r="BN8708" s="6"/>
      <c r="BO8708" s="6"/>
      <c r="BP8708" s="6"/>
      <c r="BQ8708" s="6"/>
      <c r="BR8708" s="6"/>
      <c r="BS8708" s="6"/>
      <c r="BT8708" s="6"/>
      <c r="CG8708" s="432"/>
      <c r="CH8708" s="432"/>
      <c r="CL8708" s="174"/>
    </row>
    <row r="8709" spans="29:90" s="168" customFormat="1" x14ac:dyDescent="0.25">
      <c r="AC8709" s="175"/>
      <c r="AD8709" s="175"/>
      <c r="AE8709" s="175"/>
      <c r="AF8709" s="175"/>
      <c r="AG8709" s="175"/>
      <c r="AH8709" s="176"/>
      <c r="AM8709" s="6"/>
      <c r="AN8709" s="6"/>
      <c r="AO8709" s="6"/>
      <c r="AP8709" s="6"/>
      <c r="AQ8709" s="6"/>
      <c r="AR8709" s="6"/>
      <c r="AS8709" s="6"/>
      <c r="AT8709" s="6"/>
      <c r="AU8709" s="6"/>
      <c r="AV8709" s="6"/>
      <c r="AW8709" s="6"/>
      <c r="AX8709" s="6"/>
      <c r="AY8709" s="172"/>
      <c r="AZ8709" s="172"/>
      <c r="BA8709" s="172"/>
      <c r="BB8709" s="6"/>
      <c r="BC8709" s="6"/>
      <c r="BD8709" s="6"/>
      <c r="BE8709" s="6"/>
      <c r="BF8709" s="6"/>
      <c r="BG8709" s="172"/>
      <c r="BH8709" s="172"/>
      <c r="BI8709" s="172"/>
      <c r="BJ8709" s="6"/>
      <c r="BK8709" s="6"/>
      <c r="BL8709" s="6"/>
      <c r="BM8709" s="6"/>
      <c r="BN8709" s="6"/>
      <c r="BO8709" s="6"/>
      <c r="BP8709" s="6"/>
      <c r="BQ8709" s="6"/>
      <c r="BR8709" s="6"/>
      <c r="BS8709" s="6"/>
      <c r="BT8709" s="6"/>
      <c r="CG8709" s="432"/>
      <c r="CH8709" s="432"/>
      <c r="CL8709" s="174"/>
    </row>
    <row r="8710" spans="29:90" s="168" customFormat="1" x14ac:dyDescent="0.25">
      <c r="AC8710" s="175"/>
      <c r="AD8710" s="175"/>
      <c r="AE8710" s="175"/>
      <c r="AF8710" s="175"/>
      <c r="AG8710" s="175"/>
      <c r="AH8710" s="176"/>
      <c r="AM8710" s="6"/>
      <c r="AN8710" s="6"/>
      <c r="AO8710" s="6"/>
      <c r="AP8710" s="6"/>
      <c r="AQ8710" s="6"/>
      <c r="AR8710" s="6"/>
      <c r="AS8710" s="6"/>
      <c r="AT8710" s="6"/>
      <c r="AU8710" s="6"/>
      <c r="AV8710" s="6"/>
      <c r="AW8710" s="6"/>
      <c r="AX8710" s="6"/>
      <c r="AY8710" s="172"/>
      <c r="AZ8710" s="172"/>
      <c r="BA8710" s="172"/>
      <c r="BB8710" s="6"/>
      <c r="BC8710" s="6"/>
      <c r="BD8710" s="6"/>
      <c r="BE8710" s="6"/>
      <c r="BF8710" s="6"/>
      <c r="BG8710" s="172"/>
      <c r="BH8710" s="172"/>
      <c r="BI8710" s="172"/>
      <c r="BJ8710" s="6"/>
      <c r="BK8710" s="6"/>
      <c r="BL8710" s="6"/>
      <c r="BM8710" s="6"/>
      <c r="BN8710" s="6"/>
      <c r="BO8710" s="6"/>
      <c r="BP8710" s="6"/>
      <c r="BQ8710" s="6"/>
      <c r="BR8710" s="6"/>
      <c r="BS8710" s="6"/>
      <c r="BT8710" s="6"/>
      <c r="CG8710" s="432"/>
      <c r="CH8710" s="432"/>
      <c r="CL8710" s="174"/>
    </row>
    <row r="8711" spans="29:90" s="168" customFormat="1" x14ac:dyDescent="0.25">
      <c r="AC8711" s="175"/>
      <c r="AD8711" s="175"/>
      <c r="AE8711" s="175"/>
      <c r="AF8711" s="175"/>
      <c r="AG8711" s="175"/>
      <c r="AH8711" s="176"/>
      <c r="AM8711" s="6"/>
      <c r="AN8711" s="6"/>
      <c r="AO8711" s="6"/>
      <c r="AP8711" s="6"/>
      <c r="AQ8711" s="6"/>
      <c r="AR8711" s="6"/>
      <c r="AS8711" s="6"/>
      <c r="AT8711" s="6"/>
      <c r="AU8711" s="6"/>
      <c r="AV8711" s="6"/>
      <c r="AW8711" s="6"/>
      <c r="AX8711" s="6"/>
      <c r="AY8711" s="172"/>
      <c r="AZ8711" s="172"/>
      <c r="BA8711" s="172"/>
      <c r="BB8711" s="6"/>
      <c r="BC8711" s="6"/>
      <c r="BD8711" s="6"/>
      <c r="BE8711" s="6"/>
      <c r="BF8711" s="6"/>
      <c r="BG8711" s="172"/>
      <c r="BH8711" s="172"/>
      <c r="BI8711" s="172"/>
      <c r="BJ8711" s="6"/>
      <c r="BK8711" s="6"/>
      <c r="BL8711" s="6"/>
      <c r="BM8711" s="6"/>
      <c r="BN8711" s="6"/>
      <c r="BO8711" s="6"/>
      <c r="BP8711" s="6"/>
      <c r="BQ8711" s="6"/>
      <c r="BR8711" s="6"/>
      <c r="BS8711" s="6"/>
      <c r="BT8711" s="6"/>
      <c r="CG8711" s="432"/>
      <c r="CH8711" s="432"/>
      <c r="CL8711" s="174"/>
    </row>
    <row r="8712" spans="29:90" s="168" customFormat="1" x14ac:dyDescent="0.25">
      <c r="AC8712" s="175"/>
      <c r="AD8712" s="175"/>
      <c r="AE8712" s="175"/>
      <c r="AF8712" s="175"/>
      <c r="AG8712" s="175"/>
      <c r="AH8712" s="176"/>
      <c r="AM8712" s="6"/>
      <c r="AN8712" s="6"/>
      <c r="AO8712" s="6"/>
      <c r="AP8712" s="6"/>
      <c r="AQ8712" s="6"/>
      <c r="AR8712" s="6"/>
      <c r="AS8712" s="6"/>
      <c r="AT8712" s="6"/>
      <c r="AU8712" s="6"/>
      <c r="AV8712" s="6"/>
      <c r="AW8712" s="6"/>
      <c r="AX8712" s="6"/>
      <c r="AY8712" s="172"/>
      <c r="AZ8712" s="172"/>
      <c r="BA8712" s="172"/>
      <c r="BB8712" s="6"/>
      <c r="BC8712" s="6"/>
      <c r="BD8712" s="6"/>
      <c r="BE8712" s="6"/>
      <c r="BF8712" s="6"/>
      <c r="BG8712" s="172"/>
      <c r="BH8712" s="172"/>
      <c r="BI8712" s="172"/>
      <c r="BJ8712" s="6"/>
      <c r="BK8712" s="6"/>
      <c r="BL8712" s="6"/>
      <c r="BM8712" s="6"/>
      <c r="BN8712" s="6"/>
      <c r="BO8712" s="6"/>
      <c r="BP8712" s="6"/>
      <c r="BQ8712" s="6"/>
      <c r="BR8712" s="6"/>
      <c r="BS8712" s="6"/>
      <c r="BT8712" s="6"/>
      <c r="CG8712" s="432"/>
      <c r="CH8712" s="432"/>
      <c r="CL8712" s="174"/>
    </row>
    <row r="8713" spans="29:90" s="168" customFormat="1" x14ac:dyDescent="0.25">
      <c r="AC8713" s="175"/>
      <c r="AD8713" s="175"/>
      <c r="AE8713" s="175"/>
      <c r="AF8713" s="175"/>
      <c r="AG8713" s="175"/>
      <c r="AH8713" s="176"/>
      <c r="AM8713" s="6"/>
      <c r="AN8713" s="6"/>
      <c r="AO8713" s="6"/>
      <c r="AP8713" s="6"/>
      <c r="AQ8713" s="6"/>
      <c r="AR8713" s="6"/>
      <c r="AS8713" s="6"/>
      <c r="AT8713" s="6"/>
      <c r="AU8713" s="6"/>
      <c r="AV8713" s="6"/>
      <c r="AW8713" s="6"/>
      <c r="AX8713" s="6"/>
      <c r="AY8713" s="172"/>
      <c r="AZ8713" s="172"/>
      <c r="BA8713" s="172"/>
      <c r="BB8713" s="6"/>
      <c r="BC8713" s="6"/>
      <c r="BD8713" s="6"/>
      <c r="BE8713" s="6"/>
      <c r="BF8713" s="6"/>
      <c r="BG8713" s="172"/>
      <c r="BH8713" s="172"/>
      <c r="BI8713" s="172"/>
      <c r="BJ8713" s="6"/>
      <c r="BK8713" s="6"/>
      <c r="BL8713" s="6"/>
      <c r="BM8713" s="6"/>
      <c r="BN8713" s="6"/>
      <c r="BO8713" s="6"/>
      <c r="BP8713" s="6"/>
      <c r="BQ8713" s="6"/>
      <c r="BR8713" s="6"/>
      <c r="BS8713" s="6"/>
      <c r="BT8713" s="6"/>
      <c r="CG8713" s="432"/>
      <c r="CH8713" s="432"/>
      <c r="CL8713" s="174"/>
    </row>
    <row r="8714" spans="29:90" s="168" customFormat="1" x14ac:dyDescent="0.25">
      <c r="AC8714" s="175"/>
      <c r="AD8714" s="175"/>
      <c r="AE8714" s="175"/>
      <c r="AF8714" s="175"/>
      <c r="AG8714" s="175"/>
      <c r="AH8714" s="176"/>
      <c r="AM8714" s="6"/>
      <c r="AN8714" s="6"/>
      <c r="AO8714" s="6"/>
      <c r="AP8714" s="6"/>
      <c r="AQ8714" s="6"/>
      <c r="AR8714" s="6"/>
      <c r="AS8714" s="6"/>
      <c r="AT8714" s="6"/>
      <c r="AU8714" s="6"/>
      <c r="AV8714" s="6"/>
      <c r="AW8714" s="6"/>
      <c r="AX8714" s="6"/>
      <c r="AY8714" s="172"/>
      <c r="AZ8714" s="172"/>
      <c r="BA8714" s="172"/>
      <c r="BB8714" s="6"/>
      <c r="BC8714" s="6"/>
      <c r="BD8714" s="6"/>
      <c r="BE8714" s="6"/>
      <c r="BF8714" s="6"/>
      <c r="BG8714" s="172"/>
      <c r="BH8714" s="172"/>
      <c r="BI8714" s="172"/>
      <c r="BJ8714" s="6"/>
      <c r="BK8714" s="6"/>
      <c r="BL8714" s="6"/>
      <c r="BM8714" s="6"/>
      <c r="BN8714" s="6"/>
      <c r="BO8714" s="6"/>
      <c r="BP8714" s="6"/>
      <c r="BQ8714" s="6"/>
      <c r="BR8714" s="6"/>
      <c r="BS8714" s="6"/>
      <c r="BT8714" s="6"/>
      <c r="CG8714" s="432"/>
      <c r="CH8714" s="432"/>
      <c r="CL8714" s="174"/>
    </row>
    <row r="8715" spans="29:90" s="168" customFormat="1" x14ac:dyDescent="0.25">
      <c r="AC8715" s="175"/>
      <c r="AD8715" s="175"/>
      <c r="AE8715" s="175"/>
      <c r="AF8715" s="175"/>
      <c r="AG8715" s="175"/>
      <c r="AH8715" s="176"/>
      <c r="AM8715" s="6"/>
      <c r="AN8715" s="6"/>
      <c r="AO8715" s="6"/>
      <c r="AP8715" s="6"/>
      <c r="AQ8715" s="6"/>
      <c r="AR8715" s="6"/>
      <c r="AS8715" s="6"/>
      <c r="AT8715" s="6"/>
      <c r="AU8715" s="6"/>
      <c r="AV8715" s="6"/>
      <c r="AW8715" s="6"/>
      <c r="AX8715" s="6"/>
      <c r="AY8715" s="172"/>
      <c r="AZ8715" s="172"/>
      <c r="BA8715" s="172"/>
      <c r="BB8715" s="6"/>
      <c r="BC8715" s="6"/>
      <c r="BD8715" s="6"/>
      <c r="BE8715" s="6"/>
      <c r="BF8715" s="6"/>
      <c r="BG8715" s="172"/>
      <c r="BH8715" s="172"/>
      <c r="BI8715" s="172"/>
      <c r="BJ8715" s="6"/>
      <c r="BK8715" s="6"/>
      <c r="BL8715" s="6"/>
      <c r="BM8715" s="6"/>
      <c r="BN8715" s="6"/>
      <c r="BO8715" s="6"/>
      <c r="BP8715" s="6"/>
      <c r="BQ8715" s="6"/>
      <c r="BR8715" s="6"/>
      <c r="BS8715" s="6"/>
      <c r="BT8715" s="6"/>
      <c r="CG8715" s="432"/>
      <c r="CH8715" s="432"/>
      <c r="CL8715" s="174"/>
    </row>
    <row r="8716" spans="29:90" s="168" customFormat="1" x14ac:dyDescent="0.25">
      <c r="AC8716" s="175"/>
      <c r="AD8716" s="175"/>
      <c r="AE8716" s="175"/>
      <c r="AF8716" s="175"/>
      <c r="AG8716" s="175"/>
      <c r="AH8716" s="176"/>
      <c r="AM8716" s="6"/>
      <c r="AN8716" s="6"/>
      <c r="AO8716" s="6"/>
      <c r="AP8716" s="6"/>
      <c r="AQ8716" s="6"/>
      <c r="AR8716" s="6"/>
      <c r="AS8716" s="6"/>
      <c r="AT8716" s="6"/>
      <c r="AU8716" s="6"/>
      <c r="AV8716" s="6"/>
      <c r="AW8716" s="6"/>
      <c r="AX8716" s="6"/>
      <c r="AY8716" s="172"/>
      <c r="AZ8716" s="172"/>
      <c r="BA8716" s="172"/>
      <c r="BB8716" s="6"/>
      <c r="BC8716" s="6"/>
      <c r="BD8716" s="6"/>
      <c r="BE8716" s="6"/>
      <c r="BF8716" s="6"/>
      <c r="BG8716" s="172"/>
      <c r="BH8716" s="172"/>
      <c r="BI8716" s="172"/>
      <c r="BJ8716" s="6"/>
      <c r="BK8716" s="6"/>
      <c r="BL8716" s="6"/>
      <c r="BM8716" s="6"/>
      <c r="BN8716" s="6"/>
      <c r="BO8716" s="6"/>
      <c r="BP8716" s="6"/>
      <c r="BQ8716" s="6"/>
      <c r="BR8716" s="6"/>
      <c r="BS8716" s="6"/>
      <c r="BT8716" s="6"/>
      <c r="CG8716" s="432"/>
      <c r="CH8716" s="432"/>
      <c r="CL8716" s="174"/>
    </row>
    <row r="8717" spans="29:90" s="168" customFormat="1" x14ac:dyDescent="0.25">
      <c r="AC8717" s="175"/>
      <c r="AD8717" s="175"/>
      <c r="AE8717" s="175"/>
      <c r="AF8717" s="175"/>
      <c r="AG8717" s="175"/>
      <c r="AH8717" s="176"/>
      <c r="AM8717" s="6"/>
      <c r="AN8717" s="6"/>
      <c r="AO8717" s="6"/>
      <c r="AP8717" s="6"/>
      <c r="AQ8717" s="6"/>
      <c r="AR8717" s="6"/>
      <c r="AS8717" s="6"/>
      <c r="AT8717" s="6"/>
      <c r="AU8717" s="6"/>
      <c r="AV8717" s="6"/>
      <c r="AW8717" s="6"/>
      <c r="AX8717" s="6"/>
      <c r="AY8717" s="172"/>
      <c r="AZ8717" s="172"/>
      <c r="BA8717" s="172"/>
      <c r="BB8717" s="6"/>
      <c r="BC8717" s="6"/>
      <c r="BD8717" s="6"/>
      <c r="BE8717" s="6"/>
      <c r="BF8717" s="6"/>
      <c r="BG8717" s="172"/>
      <c r="BH8717" s="172"/>
      <c r="BI8717" s="172"/>
      <c r="BJ8717" s="6"/>
      <c r="BK8717" s="6"/>
      <c r="BL8717" s="6"/>
      <c r="BM8717" s="6"/>
      <c r="BN8717" s="6"/>
      <c r="BO8717" s="6"/>
      <c r="BP8717" s="6"/>
      <c r="BQ8717" s="6"/>
      <c r="BR8717" s="6"/>
      <c r="BS8717" s="6"/>
      <c r="BT8717" s="6"/>
      <c r="CG8717" s="432"/>
      <c r="CH8717" s="432"/>
      <c r="CL8717" s="174"/>
    </row>
    <row r="8718" spans="29:90" s="168" customFormat="1" x14ac:dyDescent="0.25">
      <c r="AC8718" s="175"/>
      <c r="AD8718" s="175"/>
      <c r="AE8718" s="175"/>
      <c r="AF8718" s="175"/>
      <c r="AG8718" s="175"/>
      <c r="AH8718" s="176"/>
      <c r="AM8718" s="6"/>
      <c r="AN8718" s="6"/>
      <c r="AO8718" s="6"/>
      <c r="AP8718" s="6"/>
      <c r="AQ8718" s="6"/>
      <c r="AR8718" s="6"/>
      <c r="AS8718" s="6"/>
      <c r="AT8718" s="6"/>
      <c r="AU8718" s="6"/>
      <c r="AV8718" s="6"/>
      <c r="AW8718" s="6"/>
      <c r="AX8718" s="6"/>
      <c r="AY8718" s="172"/>
      <c r="AZ8718" s="172"/>
      <c r="BA8718" s="172"/>
      <c r="BB8718" s="6"/>
      <c r="BC8718" s="6"/>
      <c r="BD8718" s="6"/>
      <c r="BE8718" s="6"/>
      <c r="BF8718" s="6"/>
      <c r="BG8718" s="172"/>
      <c r="BH8718" s="172"/>
      <c r="BI8718" s="172"/>
      <c r="BJ8718" s="6"/>
      <c r="BK8718" s="6"/>
      <c r="BL8718" s="6"/>
      <c r="BM8718" s="6"/>
      <c r="BN8718" s="6"/>
      <c r="BO8718" s="6"/>
      <c r="BP8718" s="6"/>
      <c r="BQ8718" s="6"/>
      <c r="BR8718" s="6"/>
      <c r="BS8718" s="6"/>
      <c r="BT8718" s="6"/>
      <c r="CG8718" s="432"/>
      <c r="CH8718" s="432"/>
      <c r="CL8718" s="174"/>
    </row>
    <row r="8719" spans="29:90" s="168" customFormat="1" x14ac:dyDescent="0.25">
      <c r="AC8719" s="175"/>
      <c r="AD8719" s="175"/>
      <c r="AE8719" s="175"/>
      <c r="AF8719" s="175"/>
      <c r="AG8719" s="175"/>
      <c r="AH8719" s="176"/>
      <c r="AM8719" s="6"/>
      <c r="AN8719" s="6"/>
      <c r="AO8719" s="6"/>
      <c r="AP8719" s="6"/>
      <c r="AQ8719" s="6"/>
      <c r="AR8719" s="6"/>
      <c r="AS8719" s="6"/>
      <c r="AT8719" s="6"/>
      <c r="AU8719" s="6"/>
      <c r="AV8719" s="6"/>
      <c r="AW8719" s="6"/>
      <c r="AX8719" s="6"/>
      <c r="AY8719" s="172"/>
      <c r="AZ8719" s="172"/>
      <c r="BA8719" s="172"/>
      <c r="BB8719" s="6"/>
      <c r="BC8719" s="6"/>
      <c r="BD8719" s="6"/>
      <c r="BE8719" s="6"/>
      <c r="BF8719" s="6"/>
      <c r="BG8719" s="172"/>
      <c r="BH8719" s="172"/>
      <c r="BI8719" s="172"/>
      <c r="BJ8719" s="6"/>
      <c r="BK8719" s="6"/>
      <c r="BL8719" s="6"/>
      <c r="BM8719" s="6"/>
      <c r="BN8719" s="6"/>
      <c r="BO8719" s="6"/>
      <c r="BP8719" s="6"/>
      <c r="BQ8719" s="6"/>
      <c r="BR8719" s="6"/>
      <c r="BS8719" s="6"/>
      <c r="BT8719" s="6"/>
      <c r="CG8719" s="432"/>
      <c r="CH8719" s="432"/>
      <c r="CL8719" s="174"/>
    </row>
    <row r="8720" spans="29:90" s="168" customFormat="1" x14ac:dyDescent="0.25">
      <c r="AC8720" s="175"/>
      <c r="AD8720" s="175"/>
      <c r="AE8720" s="175"/>
      <c r="AF8720" s="175"/>
      <c r="AG8720" s="175"/>
      <c r="AH8720" s="176"/>
      <c r="AM8720" s="6"/>
      <c r="AN8720" s="6"/>
      <c r="AO8720" s="6"/>
      <c r="AP8720" s="6"/>
      <c r="AQ8720" s="6"/>
      <c r="AR8720" s="6"/>
      <c r="AS8720" s="6"/>
      <c r="AT8720" s="6"/>
      <c r="AU8720" s="6"/>
      <c r="AV8720" s="6"/>
      <c r="AW8720" s="6"/>
      <c r="AX8720" s="6"/>
      <c r="AY8720" s="172"/>
      <c r="AZ8720" s="172"/>
      <c r="BA8720" s="172"/>
      <c r="BB8720" s="6"/>
      <c r="BC8720" s="6"/>
      <c r="BD8720" s="6"/>
      <c r="BE8720" s="6"/>
      <c r="BF8720" s="6"/>
      <c r="BG8720" s="172"/>
      <c r="BH8720" s="172"/>
      <c r="BI8720" s="172"/>
      <c r="BJ8720" s="6"/>
      <c r="BK8720" s="6"/>
      <c r="BL8720" s="6"/>
      <c r="BM8720" s="6"/>
      <c r="BN8720" s="6"/>
      <c r="BO8720" s="6"/>
      <c r="BP8720" s="6"/>
      <c r="BQ8720" s="6"/>
      <c r="BR8720" s="6"/>
      <c r="BS8720" s="6"/>
      <c r="BT8720" s="6"/>
      <c r="CG8720" s="432"/>
      <c r="CH8720" s="432"/>
      <c r="CL8720" s="174"/>
    </row>
    <row r="8721" spans="29:90" s="168" customFormat="1" x14ac:dyDescent="0.25">
      <c r="AC8721" s="175"/>
      <c r="AD8721" s="175"/>
      <c r="AE8721" s="175"/>
      <c r="AF8721" s="175"/>
      <c r="AG8721" s="175"/>
      <c r="AH8721" s="176"/>
      <c r="AM8721" s="6"/>
      <c r="AN8721" s="6"/>
      <c r="AO8721" s="6"/>
      <c r="AP8721" s="6"/>
      <c r="AQ8721" s="6"/>
      <c r="AR8721" s="6"/>
      <c r="AS8721" s="6"/>
      <c r="AT8721" s="6"/>
      <c r="AU8721" s="6"/>
      <c r="AV8721" s="6"/>
      <c r="AW8721" s="6"/>
      <c r="AX8721" s="6"/>
      <c r="AY8721" s="172"/>
      <c r="AZ8721" s="172"/>
      <c r="BA8721" s="172"/>
      <c r="BB8721" s="6"/>
      <c r="BC8721" s="6"/>
      <c r="BD8721" s="6"/>
      <c r="BE8721" s="6"/>
      <c r="BF8721" s="6"/>
      <c r="BG8721" s="172"/>
      <c r="BH8721" s="172"/>
      <c r="BI8721" s="172"/>
      <c r="BJ8721" s="6"/>
      <c r="BK8721" s="6"/>
      <c r="BL8721" s="6"/>
      <c r="BM8721" s="6"/>
      <c r="BN8721" s="6"/>
      <c r="BO8721" s="6"/>
      <c r="BP8721" s="6"/>
      <c r="BQ8721" s="6"/>
      <c r="BR8721" s="6"/>
      <c r="BS8721" s="6"/>
      <c r="BT8721" s="6"/>
      <c r="CG8721" s="432"/>
      <c r="CH8721" s="432"/>
      <c r="CL8721" s="174"/>
    </row>
    <row r="8722" spans="29:90" s="168" customFormat="1" x14ac:dyDescent="0.25">
      <c r="AC8722" s="175"/>
      <c r="AD8722" s="175"/>
      <c r="AE8722" s="175"/>
      <c r="AF8722" s="175"/>
      <c r="AG8722" s="175"/>
      <c r="AH8722" s="176"/>
      <c r="AM8722" s="6"/>
      <c r="AN8722" s="6"/>
      <c r="AO8722" s="6"/>
      <c r="AP8722" s="6"/>
      <c r="AQ8722" s="6"/>
      <c r="AR8722" s="6"/>
      <c r="AS8722" s="6"/>
      <c r="AT8722" s="6"/>
      <c r="AU8722" s="6"/>
      <c r="AV8722" s="6"/>
      <c r="AW8722" s="6"/>
      <c r="AX8722" s="6"/>
      <c r="AY8722" s="172"/>
      <c r="AZ8722" s="172"/>
      <c r="BA8722" s="172"/>
      <c r="BB8722" s="6"/>
      <c r="BC8722" s="6"/>
      <c r="BD8722" s="6"/>
      <c r="BE8722" s="6"/>
      <c r="BF8722" s="6"/>
      <c r="BG8722" s="172"/>
      <c r="BH8722" s="172"/>
      <c r="BI8722" s="172"/>
      <c r="BJ8722" s="6"/>
      <c r="BK8722" s="6"/>
      <c r="BL8722" s="6"/>
      <c r="BM8722" s="6"/>
      <c r="BN8722" s="6"/>
      <c r="BO8722" s="6"/>
      <c r="BP8722" s="6"/>
      <c r="BQ8722" s="6"/>
      <c r="BR8722" s="6"/>
      <c r="BS8722" s="6"/>
      <c r="BT8722" s="6"/>
      <c r="CG8722" s="432"/>
      <c r="CH8722" s="432"/>
      <c r="CL8722" s="174"/>
    </row>
    <row r="8723" spans="29:90" s="168" customFormat="1" x14ac:dyDescent="0.25">
      <c r="AC8723" s="175"/>
      <c r="AD8723" s="175"/>
      <c r="AE8723" s="175"/>
      <c r="AF8723" s="175"/>
      <c r="AG8723" s="175"/>
      <c r="AH8723" s="176"/>
      <c r="AM8723" s="6"/>
      <c r="AN8723" s="6"/>
      <c r="AO8723" s="6"/>
      <c r="AP8723" s="6"/>
      <c r="AQ8723" s="6"/>
      <c r="AR8723" s="6"/>
      <c r="AS8723" s="6"/>
      <c r="AT8723" s="6"/>
      <c r="AU8723" s="6"/>
      <c r="AV8723" s="6"/>
      <c r="AW8723" s="6"/>
      <c r="AX8723" s="6"/>
      <c r="AY8723" s="172"/>
      <c r="AZ8723" s="172"/>
      <c r="BA8723" s="172"/>
      <c r="BB8723" s="6"/>
      <c r="BC8723" s="6"/>
      <c r="BD8723" s="6"/>
      <c r="BE8723" s="6"/>
      <c r="BF8723" s="6"/>
      <c r="BG8723" s="172"/>
      <c r="BH8723" s="172"/>
      <c r="BI8723" s="172"/>
      <c r="BJ8723" s="6"/>
      <c r="BK8723" s="6"/>
      <c r="BL8723" s="6"/>
      <c r="BM8723" s="6"/>
      <c r="BN8723" s="6"/>
      <c r="BO8723" s="6"/>
      <c r="BP8723" s="6"/>
      <c r="BQ8723" s="6"/>
      <c r="BR8723" s="6"/>
      <c r="BS8723" s="6"/>
      <c r="BT8723" s="6"/>
      <c r="CG8723" s="432"/>
      <c r="CH8723" s="432"/>
      <c r="CL8723" s="174"/>
    </row>
    <row r="8724" spans="29:90" s="168" customFormat="1" x14ac:dyDescent="0.25">
      <c r="AC8724" s="175"/>
      <c r="AD8724" s="175"/>
      <c r="AE8724" s="175"/>
      <c r="AF8724" s="175"/>
      <c r="AG8724" s="175"/>
      <c r="AH8724" s="176"/>
      <c r="AM8724" s="6"/>
      <c r="AN8724" s="6"/>
      <c r="AO8724" s="6"/>
      <c r="AP8724" s="6"/>
      <c r="AQ8724" s="6"/>
      <c r="AR8724" s="6"/>
      <c r="AS8724" s="6"/>
      <c r="AT8724" s="6"/>
      <c r="AU8724" s="6"/>
      <c r="AV8724" s="6"/>
      <c r="AW8724" s="6"/>
      <c r="AX8724" s="6"/>
      <c r="AY8724" s="172"/>
      <c r="AZ8724" s="172"/>
      <c r="BA8724" s="172"/>
      <c r="BB8724" s="6"/>
      <c r="BC8724" s="6"/>
      <c r="BD8724" s="6"/>
      <c r="BE8724" s="6"/>
      <c r="BF8724" s="6"/>
      <c r="BG8724" s="172"/>
      <c r="BH8724" s="172"/>
      <c r="BI8724" s="172"/>
      <c r="BJ8724" s="6"/>
      <c r="BK8724" s="6"/>
      <c r="BL8724" s="6"/>
      <c r="BM8724" s="6"/>
      <c r="BN8724" s="6"/>
      <c r="BO8724" s="6"/>
      <c r="BP8724" s="6"/>
      <c r="BQ8724" s="6"/>
      <c r="BR8724" s="6"/>
      <c r="BS8724" s="6"/>
      <c r="BT8724" s="6"/>
      <c r="CG8724" s="432"/>
      <c r="CH8724" s="432"/>
      <c r="CL8724" s="174"/>
    </row>
    <row r="8725" spans="29:90" s="168" customFormat="1" x14ac:dyDescent="0.25">
      <c r="AC8725" s="175"/>
      <c r="AD8725" s="175"/>
      <c r="AE8725" s="175"/>
      <c r="AF8725" s="175"/>
      <c r="AG8725" s="175"/>
      <c r="AH8725" s="176"/>
      <c r="AM8725" s="6"/>
      <c r="AN8725" s="6"/>
      <c r="AO8725" s="6"/>
      <c r="AP8725" s="6"/>
      <c r="AQ8725" s="6"/>
      <c r="AR8725" s="6"/>
      <c r="AS8725" s="6"/>
      <c r="AT8725" s="6"/>
      <c r="AU8725" s="6"/>
      <c r="AV8725" s="6"/>
      <c r="AW8725" s="6"/>
      <c r="AX8725" s="6"/>
      <c r="AY8725" s="172"/>
      <c r="AZ8725" s="172"/>
      <c r="BA8725" s="172"/>
      <c r="BB8725" s="6"/>
      <c r="BC8725" s="6"/>
      <c r="BD8725" s="6"/>
      <c r="BE8725" s="6"/>
      <c r="BF8725" s="6"/>
      <c r="BG8725" s="172"/>
      <c r="BH8725" s="172"/>
      <c r="BI8725" s="172"/>
      <c r="BJ8725" s="6"/>
      <c r="BK8725" s="6"/>
      <c r="BL8725" s="6"/>
      <c r="BM8725" s="6"/>
      <c r="BN8725" s="6"/>
      <c r="BO8725" s="6"/>
      <c r="BP8725" s="6"/>
      <c r="BQ8725" s="6"/>
      <c r="BR8725" s="6"/>
      <c r="BS8725" s="6"/>
      <c r="BT8725" s="6"/>
      <c r="CG8725" s="432"/>
      <c r="CH8725" s="432"/>
      <c r="CL8725" s="174"/>
    </row>
    <row r="8726" spans="29:90" s="168" customFormat="1" x14ac:dyDescent="0.25">
      <c r="AC8726" s="175"/>
      <c r="AD8726" s="175"/>
      <c r="AE8726" s="175"/>
      <c r="AF8726" s="175"/>
      <c r="AG8726" s="175"/>
      <c r="AH8726" s="176"/>
      <c r="AM8726" s="6"/>
      <c r="AN8726" s="6"/>
      <c r="AO8726" s="6"/>
      <c r="AP8726" s="6"/>
      <c r="AQ8726" s="6"/>
      <c r="AR8726" s="6"/>
      <c r="AS8726" s="6"/>
      <c r="AT8726" s="6"/>
      <c r="AU8726" s="6"/>
      <c r="AV8726" s="6"/>
      <c r="AW8726" s="6"/>
      <c r="AX8726" s="6"/>
      <c r="AY8726" s="172"/>
      <c r="AZ8726" s="172"/>
      <c r="BA8726" s="172"/>
      <c r="BB8726" s="6"/>
      <c r="BC8726" s="6"/>
      <c r="BD8726" s="6"/>
      <c r="BE8726" s="6"/>
      <c r="BF8726" s="6"/>
      <c r="BG8726" s="172"/>
      <c r="BH8726" s="172"/>
      <c r="BI8726" s="172"/>
      <c r="BJ8726" s="6"/>
      <c r="BK8726" s="6"/>
      <c r="BL8726" s="6"/>
      <c r="BM8726" s="6"/>
      <c r="BN8726" s="6"/>
      <c r="BO8726" s="6"/>
      <c r="BP8726" s="6"/>
      <c r="BQ8726" s="6"/>
      <c r="BR8726" s="6"/>
      <c r="BS8726" s="6"/>
      <c r="BT8726" s="6"/>
      <c r="CG8726" s="432"/>
      <c r="CH8726" s="432"/>
      <c r="CL8726" s="174"/>
    </row>
    <row r="8727" spans="29:90" s="168" customFormat="1" x14ac:dyDescent="0.25">
      <c r="AC8727" s="175"/>
      <c r="AD8727" s="175"/>
      <c r="AE8727" s="175"/>
      <c r="AF8727" s="175"/>
      <c r="AG8727" s="175"/>
      <c r="AH8727" s="176"/>
      <c r="AM8727" s="6"/>
      <c r="AN8727" s="6"/>
      <c r="AO8727" s="6"/>
      <c r="AP8727" s="6"/>
      <c r="AQ8727" s="6"/>
      <c r="AR8727" s="6"/>
      <c r="AS8727" s="6"/>
      <c r="AT8727" s="6"/>
      <c r="AU8727" s="6"/>
      <c r="AV8727" s="6"/>
      <c r="AW8727" s="6"/>
      <c r="AX8727" s="6"/>
      <c r="AY8727" s="172"/>
      <c r="AZ8727" s="172"/>
      <c r="BA8727" s="172"/>
      <c r="BB8727" s="6"/>
      <c r="BC8727" s="6"/>
      <c r="BD8727" s="6"/>
      <c r="BE8727" s="6"/>
      <c r="BF8727" s="6"/>
      <c r="BG8727" s="172"/>
      <c r="BH8727" s="172"/>
      <c r="BI8727" s="172"/>
      <c r="BJ8727" s="6"/>
      <c r="BK8727" s="6"/>
      <c r="BL8727" s="6"/>
      <c r="BM8727" s="6"/>
      <c r="BN8727" s="6"/>
      <c r="BO8727" s="6"/>
      <c r="BP8727" s="6"/>
      <c r="BQ8727" s="6"/>
      <c r="BR8727" s="6"/>
      <c r="BS8727" s="6"/>
      <c r="BT8727" s="6"/>
      <c r="CG8727" s="432"/>
      <c r="CH8727" s="432"/>
      <c r="CL8727" s="174"/>
    </row>
    <row r="8728" spans="29:90" s="168" customFormat="1" x14ac:dyDescent="0.25">
      <c r="AC8728" s="175"/>
      <c r="AD8728" s="175"/>
      <c r="AE8728" s="175"/>
      <c r="AF8728" s="175"/>
      <c r="AG8728" s="175"/>
      <c r="AH8728" s="176"/>
      <c r="AM8728" s="6"/>
      <c r="AN8728" s="6"/>
      <c r="AO8728" s="6"/>
      <c r="AP8728" s="6"/>
      <c r="AQ8728" s="6"/>
      <c r="AR8728" s="6"/>
      <c r="AS8728" s="6"/>
      <c r="AT8728" s="6"/>
      <c r="AU8728" s="6"/>
      <c r="AV8728" s="6"/>
      <c r="AW8728" s="6"/>
      <c r="AX8728" s="6"/>
      <c r="AY8728" s="172"/>
      <c r="AZ8728" s="172"/>
      <c r="BA8728" s="172"/>
      <c r="BB8728" s="6"/>
      <c r="BC8728" s="6"/>
      <c r="BD8728" s="6"/>
      <c r="BE8728" s="6"/>
      <c r="BF8728" s="6"/>
      <c r="BG8728" s="172"/>
      <c r="BH8728" s="172"/>
      <c r="BI8728" s="172"/>
      <c r="BJ8728" s="6"/>
      <c r="BK8728" s="6"/>
      <c r="BL8728" s="6"/>
      <c r="BM8728" s="6"/>
      <c r="BN8728" s="6"/>
      <c r="BO8728" s="6"/>
      <c r="BP8728" s="6"/>
      <c r="BQ8728" s="6"/>
      <c r="BR8728" s="6"/>
      <c r="BS8728" s="6"/>
      <c r="BT8728" s="6"/>
      <c r="CG8728" s="432"/>
      <c r="CH8728" s="432"/>
      <c r="CL8728" s="174"/>
    </row>
    <row r="8729" spans="29:90" s="168" customFormat="1" x14ac:dyDescent="0.25">
      <c r="AC8729" s="175"/>
      <c r="AD8729" s="175"/>
      <c r="AE8729" s="175"/>
      <c r="AF8729" s="175"/>
      <c r="AG8729" s="175"/>
      <c r="AH8729" s="176"/>
      <c r="AM8729" s="6"/>
      <c r="AN8729" s="6"/>
      <c r="AO8729" s="6"/>
      <c r="AP8729" s="6"/>
      <c r="AQ8729" s="6"/>
      <c r="AR8729" s="6"/>
      <c r="AS8729" s="6"/>
      <c r="AT8729" s="6"/>
      <c r="AU8729" s="6"/>
      <c r="AV8729" s="6"/>
      <c r="AW8729" s="6"/>
      <c r="AX8729" s="6"/>
      <c r="AY8729" s="172"/>
      <c r="AZ8729" s="172"/>
      <c r="BA8729" s="172"/>
      <c r="BB8729" s="6"/>
      <c r="BC8729" s="6"/>
      <c r="BD8729" s="6"/>
      <c r="BE8729" s="6"/>
      <c r="BF8729" s="6"/>
      <c r="BG8729" s="172"/>
      <c r="BH8729" s="172"/>
      <c r="BI8729" s="172"/>
      <c r="BJ8729" s="6"/>
      <c r="BK8729" s="6"/>
      <c r="BL8729" s="6"/>
      <c r="BM8729" s="6"/>
      <c r="BN8729" s="6"/>
      <c r="BO8729" s="6"/>
      <c r="BP8729" s="6"/>
      <c r="BQ8729" s="6"/>
      <c r="BR8729" s="6"/>
      <c r="BS8729" s="6"/>
      <c r="BT8729" s="6"/>
      <c r="CG8729" s="432"/>
      <c r="CH8729" s="432"/>
      <c r="CL8729" s="174"/>
    </row>
    <row r="8730" spans="29:90" s="168" customFormat="1" x14ac:dyDescent="0.25">
      <c r="AC8730" s="175"/>
      <c r="AD8730" s="175"/>
      <c r="AE8730" s="175"/>
      <c r="AF8730" s="175"/>
      <c r="AG8730" s="175"/>
      <c r="AH8730" s="176"/>
      <c r="AM8730" s="6"/>
      <c r="AN8730" s="6"/>
      <c r="AO8730" s="6"/>
      <c r="AP8730" s="6"/>
      <c r="AQ8730" s="6"/>
      <c r="AR8730" s="6"/>
      <c r="AS8730" s="6"/>
      <c r="AT8730" s="6"/>
      <c r="AU8730" s="6"/>
      <c r="AV8730" s="6"/>
      <c r="AW8730" s="6"/>
      <c r="AX8730" s="6"/>
      <c r="AY8730" s="172"/>
      <c r="AZ8730" s="172"/>
      <c r="BA8730" s="172"/>
      <c r="BB8730" s="6"/>
      <c r="BC8730" s="6"/>
      <c r="BD8730" s="6"/>
      <c r="BE8730" s="6"/>
      <c r="BF8730" s="6"/>
      <c r="BG8730" s="172"/>
      <c r="BH8730" s="172"/>
      <c r="BI8730" s="172"/>
      <c r="BJ8730" s="6"/>
      <c r="BK8730" s="6"/>
      <c r="BL8730" s="6"/>
      <c r="BM8730" s="6"/>
      <c r="BN8730" s="6"/>
      <c r="BO8730" s="6"/>
      <c r="BP8730" s="6"/>
      <c r="BQ8730" s="6"/>
      <c r="BR8730" s="6"/>
      <c r="BS8730" s="6"/>
      <c r="BT8730" s="6"/>
      <c r="CG8730" s="432"/>
      <c r="CH8730" s="432"/>
      <c r="CL8730" s="174"/>
    </row>
    <row r="8731" spans="29:90" s="168" customFormat="1" x14ac:dyDescent="0.25">
      <c r="AC8731" s="175"/>
      <c r="AD8731" s="175"/>
      <c r="AE8731" s="175"/>
      <c r="AF8731" s="175"/>
      <c r="AG8731" s="175"/>
      <c r="AH8731" s="176"/>
      <c r="AM8731" s="6"/>
      <c r="AN8731" s="6"/>
      <c r="AO8731" s="6"/>
      <c r="AP8731" s="6"/>
      <c r="AQ8731" s="6"/>
      <c r="AR8731" s="6"/>
      <c r="AS8731" s="6"/>
      <c r="AT8731" s="6"/>
      <c r="AU8731" s="6"/>
      <c r="AV8731" s="6"/>
      <c r="AW8731" s="6"/>
      <c r="AX8731" s="6"/>
      <c r="AY8731" s="172"/>
      <c r="AZ8731" s="172"/>
      <c r="BA8731" s="172"/>
      <c r="BB8731" s="6"/>
      <c r="BC8731" s="6"/>
      <c r="BD8731" s="6"/>
      <c r="BE8731" s="6"/>
      <c r="BF8731" s="6"/>
      <c r="BG8731" s="172"/>
      <c r="BH8731" s="172"/>
      <c r="BI8731" s="172"/>
      <c r="BJ8731" s="6"/>
      <c r="BK8731" s="6"/>
      <c r="BL8731" s="6"/>
      <c r="BM8731" s="6"/>
      <c r="BN8731" s="6"/>
      <c r="BO8731" s="6"/>
      <c r="BP8731" s="6"/>
      <c r="BQ8731" s="6"/>
      <c r="BR8731" s="6"/>
      <c r="BS8731" s="6"/>
      <c r="BT8731" s="6"/>
      <c r="CG8731" s="432"/>
      <c r="CH8731" s="432"/>
      <c r="CL8731" s="174"/>
    </row>
    <row r="8732" spans="29:90" s="168" customFormat="1" x14ac:dyDescent="0.25">
      <c r="AC8732" s="175"/>
      <c r="AD8732" s="175"/>
      <c r="AE8732" s="175"/>
      <c r="AF8732" s="175"/>
      <c r="AG8732" s="175"/>
      <c r="AH8732" s="176"/>
      <c r="AM8732" s="6"/>
      <c r="AN8732" s="6"/>
      <c r="AO8732" s="6"/>
      <c r="AP8732" s="6"/>
      <c r="AQ8732" s="6"/>
      <c r="AR8732" s="6"/>
      <c r="AS8732" s="6"/>
      <c r="AT8732" s="6"/>
      <c r="AU8732" s="6"/>
      <c r="AV8732" s="6"/>
      <c r="AW8732" s="6"/>
      <c r="AX8732" s="6"/>
      <c r="AY8732" s="172"/>
      <c r="AZ8732" s="172"/>
      <c r="BA8732" s="172"/>
      <c r="BB8732" s="6"/>
      <c r="BC8732" s="6"/>
      <c r="BD8732" s="6"/>
      <c r="BE8732" s="6"/>
      <c r="BF8732" s="6"/>
      <c r="BG8732" s="172"/>
      <c r="BH8732" s="172"/>
      <c r="BI8732" s="172"/>
      <c r="BJ8732" s="6"/>
      <c r="BK8732" s="6"/>
      <c r="BL8732" s="6"/>
      <c r="BM8732" s="6"/>
      <c r="BN8732" s="6"/>
      <c r="BO8732" s="6"/>
      <c r="BP8732" s="6"/>
      <c r="BQ8732" s="6"/>
      <c r="BR8732" s="6"/>
      <c r="BS8732" s="6"/>
      <c r="BT8732" s="6"/>
      <c r="CG8732" s="432"/>
      <c r="CH8732" s="432"/>
      <c r="CL8732" s="174"/>
    </row>
    <row r="8733" spans="29:90" s="168" customFormat="1" x14ac:dyDescent="0.25">
      <c r="AC8733" s="175"/>
      <c r="AD8733" s="175"/>
      <c r="AE8733" s="175"/>
      <c r="AF8733" s="175"/>
      <c r="AG8733" s="175"/>
      <c r="AH8733" s="176"/>
      <c r="AM8733" s="6"/>
      <c r="AN8733" s="6"/>
      <c r="AO8733" s="6"/>
      <c r="AP8733" s="6"/>
      <c r="AQ8733" s="6"/>
      <c r="AR8733" s="6"/>
      <c r="AS8733" s="6"/>
      <c r="AT8733" s="6"/>
      <c r="AU8733" s="6"/>
      <c r="AV8733" s="6"/>
      <c r="AW8733" s="6"/>
      <c r="AX8733" s="6"/>
      <c r="AY8733" s="172"/>
      <c r="AZ8733" s="172"/>
      <c r="BA8733" s="172"/>
      <c r="BB8733" s="6"/>
      <c r="BC8733" s="6"/>
      <c r="BD8733" s="6"/>
      <c r="BE8733" s="6"/>
      <c r="BF8733" s="6"/>
      <c r="BG8733" s="172"/>
      <c r="BH8733" s="172"/>
      <c r="BI8733" s="172"/>
      <c r="BJ8733" s="6"/>
      <c r="BK8733" s="6"/>
      <c r="BL8733" s="6"/>
      <c r="BM8733" s="6"/>
      <c r="BN8733" s="6"/>
      <c r="BO8733" s="6"/>
      <c r="BP8733" s="6"/>
      <c r="BQ8733" s="6"/>
      <c r="BR8733" s="6"/>
      <c r="BS8733" s="6"/>
      <c r="BT8733" s="6"/>
      <c r="CG8733" s="432"/>
      <c r="CH8733" s="432"/>
      <c r="CL8733" s="174"/>
    </row>
    <row r="8734" spans="29:90" s="168" customFormat="1" x14ac:dyDescent="0.25">
      <c r="AC8734" s="175"/>
      <c r="AD8734" s="175"/>
      <c r="AE8734" s="175"/>
      <c r="AF8734" s="175"/>
      <c r="AG8734" s="175"/>
      <c r="AH8734" s="176"/>
      <c r="AM8734" s="6"/>
      <c r="AN8734" s="6"/>
      <c r="AO8734" s="6"/>
      <c r="AP8734" s="6"/>
      <c r="AQ8734" s="6"/>
      <c r="AR8734" s="6"/>
      <c r="AS8734" s="6"/>
      <c r="AT8734" s="6"/>
      <c r="AU8734" s="6"/>
      <c r="AV8734" s="6"/>
      <c r="AW8734" s="6"/>
      <c r="AX8734" s="6"/>
      <c r="AY8734" s="172"/>
      <c r="AZ8734" s="172"/>
      <c r="BA8734" s="172"/>
      <c r="BB8734" s="6"/>
      <c r="BC8734" s="6"/>
      <c r="BD8734" s="6"/>
      <c r="BE8734" s="6"/>
      <c r="BF8734" s="6"/>
      <c r="BG8734" s="172"/>
      <c r="BH8734" s="172"/>
      <c r="BI8734" s="172"/>
      <c r="BJ8734" s="6"/>
      <c r="BK8734" s="6"/>
      <c r="BL8734" s="6"/>
      <c r="BM8734" s="6"/>
      <c r="BN8734" s="6"/>
      <c r="BO8734" s="6"/>
      <c r="BP8734" s="6"/>
      <c r="BQ8734" s="6"/>
      <c r="BR8734" s="6"/>
      <c r="BS8734" s="6"/>
      <c r="BT8734" s="6"/>
      <c r="CG8734" s="432"/>
      <c r="CH8734" s="432"/>
      <c r="CL8734" s="174"/>
    </row>
    <row r="8735" spans="29:90" s="168" customFormat="1" x14ac:dyDescent="0.25">
      <c r="AC8735" s="175"/>
      <c r="AD8735" s="175"/>
      <c r="AE8735" s="175"/>
      <c r="AF8735" s="175"/>
      <c r="AG8735" s="175"/>
      <c r="AH8735" s="176"/>
      <c r="AM8735" s="6"/>
      <c r="AN8735" s="6"/>
      <c r="AO8735" s="6"/>
      <c r="AP8735" s="6"/>
      <c r="AQ8735" s="6"/>
      <c r="AR8735" s="6"/>
      <c r="AS8735" s="6"/>
      <c r="AT8735" s="6"/>
      <c r="AU8735" s="6"/>
      <c r="AV8735" s="6"/>
      <c r="AW8735" s="6"/>
      <c r="AX8735" s="6"/>
      <c r="AY8735" s="172"/>
      <c r="AZ8735" s="172"/>
      <c r="BA8735" s="172"/>
      <c r="BB8735" s="6"/>
      <c r="BC8735" s="6"/>
      <c r="BD8735" s="6"/>
      <c r="BE8735" s="6"/>
      <c r="BF8735" s="6"/>
      <c r="BG8735" s="172"/>
      <c r="BH8735" s="172"/>
      <c r="BI8735" s="172"/>
      <c r="BJ8735" s="6"/>
      <c r="BK8735" s="6"/>
      <c r="BL8735" s="6"/>
      <c r="BM8735" s="6"/>
      <c r="BN8735" s="6"/>
      <c r="BO8735" s="6"/>
      <c r="BP8735" s="6"/>
      <c r="BQ8735" s="6"/>
      <c r="BR8735" s="6"/>
      <c r="BS8735" s="6"/>
      <c r="BT8735" s="6"/>
      <c r="CG8735" s="432"/>
      <c r="CH8735" s="432"/>
      <c r="CL8735" s="174"/>
    </row>
    <row r="8736" spans="29:90" s="168" customFormat="1" x14ac:dyDescent="0.25">
      <c r="AC8736" s="175"/>
      <c r="AD8736" s="175"/>
      <c r="AE8736" s="175"/>
      <c r="AF8736" s="175"/>
      <c r="AG8736" s="175"/>
      <c r="AH8736" s="176"/>
      <c r="AM8736" s="6"/>
      <c r="AN8736" s="6"/>
      <c r="AO8736" s="6"/>
      <c r="AP8736" s="6"/>
      <c r="AQ8736" s="6"/>
      <c r="AR8736" s="6"/>
      <c r="AS8736" s="6"/>
      <c r="AT8736" s="6"/>
      <c r="AU8736" s="6"/>
      <c r="AV8736" s="6"/>
      <c r="AW8736" s="6"/>
      <c r="AX8736" s="6"/>
      <c r="AY8736" s="172"/>
      <c r="AZ8736" s="172"/>
      <c r="BA8736" s="172"/>
      <c r="BB8736" s="6"/>
      <c r="BC8736" s="6"/>
      <c r="BD8736" s="6"/>
      <c r="BE8736" s="6"/>
      <c r="BF8736" s="6"/>
      <c r="BG8736" s="172"/>
      <c r="BH8736" s="172"/>
      <c r="BI8736" s="172"/>
      <c r="BJ8736" s="6"/>
      <c r="BK8736" s="6"/>
      <c r="BL8736" s="6"/>
      <c r="BM8736" s="6"/>
      <c r="BN8736" s="6"/>
      <c r="BO8736" s="6"/>
      <c r="BP8736" s="6"/>
      <c r="BQ8736" s="6"/>
      <c r="BR8736" s="6"/>
      <c r="BS8736" s="6"/>
      <c r="BT8736" s="6"/>
      <c r="CG8736" s="432"/>
      <c r="CH8736" s="432"/>
      <c r="CL8736" s="174"/>
    </row>
    <row r="8737" spans="29:90" s="168" customFormat="1" x14ac:dyDescent="0.25">
      <c r="AC8737" s="175"/>
      <c r="AD8737" s="175"/>
      <c r="AE8737" s="175"/>
      <c r="AF8737" s="175"/>
      <c r="AG8737" s="175"/>
      <c r="AH8737" s="176"/>
      <c r="AM8737" s="6"/>
      <c r="AN8737" s="6"/>
      <c r="AO8737" s="6"/>
      <c r="AP8737" s="6"/>
      <c r="AQ8737" s="6"/>
      <c r="AR8737" s="6"/>
      <c r="AS8737" s="6"/>
      <c r="AT8737" s="6"/>
      <c r="AU8737" s="6"/>
      <c r="AV8737" s="6"/>
      <c r="AW8737" s="6"/>
      <c r="AX8737" s="6"/>
      <c r="AY8737" s="172"/>
      <c r="AZ8737" s="172"/>
      <c r="BA8737" s="172"/>
      <c r="BB8737" s="6"/>
      <c r="BC8737" s="6"/>
      <c r="BD8737" s="6"/>
      <c r="BE8737" s="6"/>
      <c r="BF8737" s="6"/>
      <c r="BG8737" s="172"/>
      <c r="BH8737" s="172"/>
      <c r="BI8737" s="172"/>
      <c r="BJ8737" s="6"/>
      <c r="BK8737" s="6"/>
      <c r="BL8737" s="6"/>
      <c r="BM8737" s="6"/>
      <c r="BN8737" s="6"/>
      <c r="BO8737" s="6"/>
      <c r="BP8737" s="6"/>
      <c r="BQ8737" s="6"/>
      <c r="BR8737" s="6"/>
      <c r="BS8737" s="6"/>
      <c r="BT8737" s="6"/>
      <c r="CG8737" s="432"/>
      <c r="CH8737" s="432"/>
      <c r="CL8737" s="174"/>
    </row>
    <row r="8738" spans="29:90" s="168" customFormat="1" x14ac:dyDescent="0.25">
      <c r="AC8738" s="175"/>
      <c r="AD8738" s="175"/>
      <c r="AE8738" s="175"/>
      <c r="AF8738" s="175"/>
      <c r="AG8738" s="175"/>
      <c r="AH8738" s="176"/>
      <c r="AM8738" s="6"/>
      <c r="AN8738" s="6"/>
      <c r="AO8738" s="6"/>
      <c r="AP8738" s="6"/>
      <c r="AQ8738" s="6"/>
      <c r="AR8738" s="6"/>
      <c r="AS8738" s="6"/>
      <c r="AT8738" s="6"/>
      <c r="AU8738" s="6"/>
      <c r="AV8738" s="6"/>
      <c r="AW8738" s="6"/>
      <c r="AX8738" s="6"/>
      <c r="AY8738" s="172"/>
      <c r="AZ8738" s="172"/>
      <c r="BA8738" s="172"/>
      <c r="BB8738" s="6"/>
      <c r="BC8738" s="6"/>
      <c r="BD8738" s="6"/>
      <c r="BE8738" s="6"/>
      <c r="BF8738" s="6"/>
      <c r="BG8738" s="172"/>
      <c r="BH8738" s="172"/>
      <c r="BI8738" s="172"/>
      <c r="BJ8738" s="6"/>
      <c r="BK8738" s="6"/>
      <c r="BL8738" s="6"/>
      <c r="BM8738" s="6"/>
      <c r="BN8738" s="6"/>
      <c r="BO8738" s="6"/>
      <c r="BP8738" s="6"/>
      <c r="BQ8738" s="6"/>
      <c r="BR8738" s="6"/>
      <c r="BS8738" s="6"/>
      <c r="BT8738" s="6"/>
      <c r="CG8738" s="432"/>
      <c r="CH8738" s="432"/>
      <c r="CL8738" s="174"/>
    </row>
    <row r="8739" spans="29:90" s="168" customFormat="1" x14ac:dyDescent="0.25">
      <c r="AC8739" s="175"/>
      <c r="AD8739" s="175"/>
      <c r="AE8739" s="175"/>
      <c r="AF8739" s="175"/>
      <c r="AG8739" s="175"/>
      <c r="AH8739" s="176"/>
      <c r="AM8739" s="6"/>
      <c r="AN8739" s="6"/>
      <c r="AO8739" s="6"/>
      <c r="AP8739" s="6"/>
      <c r="AQ8739" s="6"/>
      <c r="AR8739" s="6"/>
      <c r="AS8739" s="6"/>
      <c r="AT8739" s="6"/>
      <c r="AU8739" s="6"/>
      <c r="AV8739" s="6"/>
      <c r="AW8739" s="6"/>
      <c r="AX8739" s="6"/>
      <c r="AY8739" s="172"/>
      <c r="AZ8739" s="172"/>
      <c r="BA8739" s="172"/>
      <c r="BB8739" s="6"/>
      <c r="BC8739" s="6"/>
      <c r="BD8739" s="6"/>
      <c r="BE8739" s="6"/>
      <c r="BF8739" s="6"/>
      <c r="BG8739" s="172"/>
      <c r="BH8739" s="172"/>
      <c r="BI8739" s="172"/>
      <c r="BJ8739" s="6"/>
      <c r="BK8739" s="6"/>
      <c r="BL8739" s="6"/>
      <c r="BM8739" s="6"/>
      <c r="BN8739" s="6"/>
      <c r="BO8739" s="6"/>
      <c r="BP8739" s="6"/>
      <c r="BQ8739" s="6"/>
      <c r="BR8739" s="6"/>
      <c r="BS8739" s="6"/>
      <c r="BT8739" s="6"/>
      <c r="CG8739" s="432"/>
      <c r="CH8739" s="432"/>
      <c r="CL8739" s="174"/>
    </row>
    <row r="8740" spans="29:90" s="168" customFormat="1" x14ac:dyDescent="0.25">
      <c r="AC8740" s="175"/>
      <c r="AD8740" s="175"/>
      <c r="AE8740" s="175"/>
      <c r="AF8740" s="175"/>
      <c r="AG8740" s="175"/>
      <c r="AH8740" s="176"/>
      <c r="AM8740" s="6"/>
      <c r="AN8740" s="6"/>
      <c r="AO8740" s="6"/>
      <c r="AP8740" s="6"/>
      <c r="AQ8740" s="6"/>
      <c r="AR8740" s="6"/>
      <c r="AS8740" s="6"/>
      <c r="AT8740" s="6"/>
      <c r="AU8740" s="6"/>
      <c r="AV8740" s="6"/>
      <c r="AW8740" s="6"/>
      <c r="AX8740" s="6"/>
      <c r="AY8740" s="172"/>
      <c r="AZ8740" s="172"/>
      <c r="BA8740" s="172"/>
      <c r="BB8740" s="6"/>
      <c r="BC8740" s="6"/>
      <c r="BD8740" s="6"/>
      <c r="BE8740" s="6"/>
      <c r="BF8740" s="6"/>
      <c r="BG8740" s="172"/>
      <c r="BH8740" s="172"/>
      <c r="BI8740" s="172"/>
      <c r="BJ8740" s="6"/>
      <c r="BK8740" s="6"/>
      <c r="BL8740" s="6"/>
      <c r="BM8740" s="6"/>
      <c r="BN8740" s="6"/>
      <c r="BO8740" s="6"/>
      <c r="BP8740" s="6"/>
      <c r="BQ8740" s="6"/>
      <c r="BR8740" s="6"/>
      <c r="BS8740" s="6"/>
      <c r="BT8740" s="6"/>
      <c r="CG8740" s="432"/>
      <c r="CH8740" s="432"/>
      <c r="CL8740" s="174"/>
    </row>
    <row r="8741" spans="29:90" s="168" customFormat="1" x14ac:dyDescent="0.25">
      <c r="AC8741" s="175"/>
      <c r="AD8741" s="175"/>
      <c r="AE8741" s="175"/>
      <c r="AF8741" s="175"/>
      <c r="AG8741" s="175"/>
      <c r="AH8741" s="176"/>
      <c r="AM8741" s="6"/>
      <c r="AN8741" s="6"/>
      <c r="AO8741" s="6"/>
      <c r="AP8741" s="6"/>
      <c r="AQ8741" s="6"/>
      <c r="AR8741" s="6"/>
      <c r="AS8741" s="6"/>
      <c r="AT8741" s="6"/>
      <c r="AU8741" s="6"/>
      <c r="AV8741" s="6"/>
      <c r="AW8741" s="6"/>
      <c r="AX8741" s="6"/>
      <c r="AY8741" s="172"/>
      <c r="AZ8741" s="172"/>
      <c r="BA8741" s="172"/>
      <c r="BB8741" s="6"/>
      <c r="BC8741" s="6"/>
      <c r="BD8741" s="6"/>
      <c r="BE8741" s="6"/>
      <c r="BF8741" s="6"/>
      <c r="BG8741" s="172"/>
      <c r="BH8741" s="172"/>
      <c r="BI8741" s="172"/>
      <c r="BJ8741" s="6"/>
      <c r="BK8741" s="6"/>
      <c r="BL8741" s="6"/>
      <c r="BM8741" s="6"/>
      <c r="BN8741" s="6"/>
      <c r="BO8741" s="6"/>
      <c r="BP8741" s="6"/>
      <c r="BQ8741" s="6"/>
      <c r="BR8741" s="6"/>
      <c r="BS8741" s="6"/>
      <c r="BT8741" s="6"/>
      <c r="CG8741" s="432"/>
      <c r="CH8741" s="432"/>
      <c r="CL8741" s="174"/>
    </row>
    <row r="8742" spans="29:90" s="168" customFormat="1" x14ac:dyDescent="0.25">
      <c r="AC8742" s="175"/>
      <c r="AD8742" s="175"/>
      <c r="AE8742" s="175"/>
      <c r="AF8742" s="175"/>
      <c r="AG8742" s="175"/>
      <c r="AH8742" s="176"/>
      <c r="AM8742" s="6"/>
      <c r="AN8742" s="6"/>
      <c r="AO8742" s="6"/>
      <c r="AP8742" s="6"/>
      <c r="AQ8742" s="6"/>
      <c r="AR8742" s="6"/>
      <c r="AS8742" s="6"/>
      <c r="AT8742" s="6"/>
      <c r="AU8742" s="6"/>
      <c r="AV8742" s="6"/>
      <c r="AW8742" s="6"/>
      <c r="AX8742" s="6"/>
      <c r="AY8742" s="172"/>
      <c r="AZ8742" s="172"/>
      <c r="BA8742" s="172"/>
      <c r="BB8742" s="6"/>
      <c r="BC8742" s="6"/>
      <c r="BD8742" s="6"/>
      <c r="BE8742" s="6"/>
      <c r="BF8742" s="6"/>
      <c r="BG8742" s="172"/>
      <c r="BH8742" s="172"/>
      <c r="BI8742" s="172"/>
      <c r="BJ8742" s="6"/>
      <c r="BK8742" s="6"/>
      <c r="BL8742" s="6"/>
      <c r="BM8742" s="6"/>
      <c r="BN8742" s="6"/>
      <c r="BO8742" s="6"/>
      <c r="BP8742" s="6"/>
      <c r="BQ8742" s="6"/>
      <c r="BR8742" s="6"/>
      <c r="BS8742" s="6"/>
      <c r="BT8742" s="6"/>
      <c r="CG8742" s="432"/>
      <c r="CH8742" s="432"/>
      <c r="CL8742" s="174"/>
    </row>
    <row r="8743" spans="29:90" s="168" customFormat="1" x14ac:dyDescent="0.25">
      <c r="AC8743" s="175"/>
      <c r="AD8743" s="175"/>
      <c r="AE8743" s="175"/>
      <c r="AF8743" s="175"/>
      <c r="AG8743" s="175"/>
      <c r="AH8743" s="176"/>
      <c r="AM8743" s="6"/>
      <c r="AN8743" s="6"/>
      <c r="AO8743" s="6"/>
      <c r="AP8743" s="6"/>
      <c r="AQ8743" s="6"/>
      <c r="AR8743" s="6"/>
      <c r="AS8743" s="6"/>
      <c r="AT8743" s="6"/>
      <c r="AU8743" s="6"/>
      <c r="AV8743" s="6"/>
      <c r="AW8743" s="6"/>
      <c r="AX8743" s="6"/>
      <c r="AY8743" s="172"/>
      <c r="AZ8743" s="172"/>
      <c r="BA8743" s="172"/>
      <c r="BB8743" s="6"/>
      <c r="BC8743" s="6"/>
      <c r="BD8743" s="6"/>
      <c r="BE8743" s="6"/>
      <c r="BF8743" s="6"/>
      <c r="BG8743" s="172"/>
      <c r="BH8743" s="172"/>
      <c r="BI8743" s="172"/>
      <c r="BJ8743" s="6"/>
      <c r="BK8743" s="6"/>
      <c r="BL8743" s="6"/>
      <c r="BM8743" s="6"/>
      <c r="BN8743" s="6"/>
      <c r="BO8743" s="6"/>
      <c r="BP8743" s="6"/>
      <c r="BQ8743" s="6"/>
      <c r="BR8743" s="6"/>
      <c r="BS8743" s="6"/>
      <c r="BT8743" s="6"/>
      <c r="CG8743" s="432"/>
      <c r="CH8743" s="432"/>
      <c r="CL8743" s="174"/>
    </row>
    <row r="8744" spans="29:90" s="168" customFormat="1" x14ac:dyDescent="0.25">
      <c r="AC8744" s="175"/>
      <c r="AD8744" s="175"/>
      <c r="AE8744" s="175"/>
      <c r="AF8744" s="175"/>
      <c r="AG8744" s="175"/>
      <c r="AH8744" s="176"/>
      <c r="AM8744" s="6"/>
      <c r="AN8744" s="6"/>
      <c r="AO8744" s="6"/>
      <c r="AP8744" s="6"/>
      <c r="AQ8744" s="6"/>
      <c r="AR8744" s="6"/>
      <c r="AS8744" s="6"/>
      <c r="AT8744" s="6"/>
      <c r="AU8744" s="6"/>
      <c r="AV8744" s="6"/>
      <c r="AW8744" s="6"/>
      <c r="AX8744" s="6"/>
      <c r="AY8744" s="172"/>
      <c r="AZ8744" s="172"/>
      <c r="BA8744" s="172"/>
      <c r="BB8744" s="6"/>
      <c r="BC8744" s="6"/>
      <c r="BD8744" s="6"/>
      <c r="BE8744" s="6"/>
      <c r="BF8744" s="6"/>
      <c r="BG8744" s="172"/>
      <c r="BH8744" s="172"/>
      <c r="BI8744" s="172"/>
      <c r="BJ8744" s="6"/>
      <c r="BK8744" s="6"/>
      <c r="BL8744" s="6"/>
      <c r="BM8744" s="6"/>
      <c r="BN8744" s="6"/>
      <c r="BO8744" s="6"/>
      <c r="BP8744" s="6"/>
      <c r="BQ8744" s="6"/>
      <c r="BR8744" s="6"/>
      <c r="BS8744" s="6"/>
      <c r="BT8744" s="6"/>
      <c r="CG8744" s="432"/>
      <c r="CH8744" s="432"/>
      <c r="CL8744" s="174"/>
    </row>
    <row r="8745" spans="29:90" s="168" customFormat="1" x14ac:dyDescent="0.25">
      <c r="AC8745" s="175"/>
      <c r="AD8745" s="175"/>
      <c r="AE8745" s="175"/>
      <c r="AF8745" s="175"/>
      <c r="AG8745" s="175"/>
      <c r="AH8745" s="176"/>
      <c r="AM8745" s="6"/>
      <c r="AN8745" s="6"/>
      <c r="AO8745" s="6"/>
      <c r="AP8745" s="6"/>
      <c r="AQ8745" s="6"/>
      <c r="AR8745" s="6"/>
      <c r="AS8745" s="6"/>
      <c r="AT8745" s="6"/>
      <c r="AU8745" s="6"/>
      <c r="AV8745" s="6"/>
      <c r="AW8745" s="6"/>
      <c r="AX8745" s="6"/>
      <c r="AY8745" s="172"/>
      <c r="AZ8745" s="172"/>
      <c r="BA8745" s="172"/>
      <c r="BB8745" s="6"/>
      <c r="BC8745" s="6"/>
      <c r="BD8745" s="6"/>
      <c r="BE8745" s="6"/>
      <c r="BF8745" s="6"/>
      <c r="BG8745" s="172"/>
      <c r="BH8745" s="172"/>
      <c r="BI8745" s="172"/>
      <c r="BJ8745" s="6"/>
      <c r="BK8745" s="6"/>
      <c r="BL8745" s="6"/>
      <c r="BM8745" s="6"/>
      <c r="BN8745" s="6"/>
      <c r="BO8745" s="6"/>
      <c r="BP8745" s="6"/>
      <c r="BQ8745" s="6"/>
      <c r="BR8745" s="6"/>
      <c r="BS8745" s="6"/>
      <c r="BT8745" s="6"/>
      <c r="CG8745" s="432"/>
      <c r="CH8745" s="432"/>
      <c r="CL8745" s="174"/>
    </row>
    <row r="8746" spans="29:90" s="168" customFormat="1" x14ac:dyDescent="0.25">
      <c r="AC8746" s="175"/>
      <c r="AD8746" s="175"/>
      <c r="AE8746" s="175"/>
      <c r="AF8746" s="175"/>
      <c r="AG8746" s="175"/>
      <c r="AH8746" s="176"/>
      <c r="AM8746" s="6"/>
      <c r="AN8746" s="6"/>
      <c r="AO8746" s="6"/>
      <c r="AP8746" s="6"/>
      <c r="AQ8746" s="6"/>
      <c r="AR8746" s="6"/>
      <c r="AS8746" s="6"/>
      <c r="AT8746" s="6"/>
      <c r="AU8746" s="6"/>
      <c r="AV8746" s="6"/>
      <c r="AW8746" s="6"/>
      <c r="AX8746" s="6"/>
      <c r="AY8746" s="172"/>
      <c r="AZ8746" s="172"/>
      <c r="BA8746" s="172"/>
      <c r="BB8746" s="6"/>
      <c r="BC8746" s="6"/>
      <c r="BD8746" s="6"/>
      <c r="BE8746" s="6"/>
      <c r="BF8746" s="6"/>
      <c r="BG8746" s="172"/>
      <c r="BH8746" s="172"/>
      <c r="BI8746" s="172"/>
      <c r="BJ8746" s="6"/>
      <c r="BK8746" s="6"/>
      <c r="BL8746" s="6"/>
      <c r="BM8746" s="6"/>
      <c r="BN8746" s="6"/>
      <c r="BO8746" s="6"/>
      <c r="BP8746" s="6"/>
      <c r="BQ8746" s="6"/>
      <c r="BR8746" s="6"/>
      <c r="BS8746" s="6"/>
      <c r="BT8746" s="6"/>
      <c r="CG8746" s="432"/>
      <c r="CH8746" s="432"/>
      <c r="CL8746" s="174"/>
    </row>
    <row r="8747" spans="29:90" s="168" customFormat="1" x14ac:dyDescent="0.25">
      <c r="AC8747" s="175"/>
      <c r="AD8747" s="175"/>
      <c r="AE8747" s="175"/>
      <c r="AF8747" s="175"/>
      <c r="AG8747" s="175"/>
      <c r="AH8747" s="176"/>
      <c r="AM8747" s="6"/>
      <c r="AN8747" s="6"/>
      <c r="AO8747" s="6"/>
      <c r="AP8747" s="6"/>
      <c r="AQ8747" s="6"/>
      <c r="AR8747" s="6"/>
      <c r="AS8747" s="6"/>
      <c r="AT8747" s="6"/>
      <c r="AU8747" s="6"/>
      <c r="AV8747" s="6"/>
      <c r="AW8747" s="6"/>
      <c r="AX8747" s="6"/>
      <c r="AY8747" s="172"/>
      <c r="AZ8747" s="172"/>
      <c r="BA8747" s="172"/>
      <c r="BB8747" s="6"/>
      <c r="BC8747" s="6"/>
      <c r="BD8747" s="6"/>
      <c r="BE8747" s="6"/>
      <c r="BF8747" s="6"/>
      <c r="BG8747" s="172"/>
      <c r="BH8747" s="172"/>
      <c r="BI8747" s="172"/>
      <c r="BJ8747" s="6"/>
      <c r="BK8747" s="6"/>
      <c r="BL8747" s="6"/>
      <c r="BM8747" s="6"/>
      <c r="BN8747" s="6"/>
      <c r="BO8747" s="6"/>
      <c r="BP8747" s="6"/>
      <c r="BQ8747" s="6"/>
      <c r="BR8747" s="6"/>
      <c r="BS8747" s="6"/>
      <c r="BT8747" s="6"/>
      <c r="CG8747" s="432"/>
      <c r="CH8747" s="432"/>
      <c r="CL8747" s="174"/>
    </row>
    <row r="8748" spans="29:90" s="168" customFormat="1" x14ac:dyDescent="0.25">
      <c r="AC8748" s="175"/>
      <c r="AD8748" s="175"/>
      <c r="AE8748" s="175"/>
      <c r="AF8748" s="175"/>
      <c r="AG8748" s="175"/>
      <c r="AH8748" s="176"/>
      <c r="AM8748" s="6"/>
      <c r="AN8748" s="6"/>
      <c r="AO8748" s="6"/>
      <c r="AP8748" s="6"/>
      <c r="AQ8748" s="6"/>
      <c r="AR8748" s="6"/>
      <c r="AS8748" s="6"/>
      <c r="AT8748" s="6"/>
      <c r="AU8748" s="6"/>
      <c r="AV8748" s="6"/>
      <c r="AW8748" s="6"/>
      <c r="AX8748" s="6"/>
      <c r="AY8748" s="172"/>
      <c r="AZ8748" s="172"/>
      <c r="BA8748" s="172"/>
      <c r="BB8748" s="6"/>
      <c r="BC8748" s="6"/>
      <c r="BD8748" s="6"/>
      <c r="BE8748" s="6"/>
      <c r="BF8748" s="6"/>
      <c r="BG8748" s="172"/>
      <c r="BH8748" s="172"/>
      <c r="BI8748" s="172"/>
      <c r="BJ8748" s="6"/>
      <c r="BK8748" s="6"/>
      <c r="BL8748" s="6"/>
      <c r="BM8748" s="6"/>
      <c r="BN8748" s="6"/>
      <c r="BO8748" s="6"/>
      <c r="BP8748" s="6"/>
      <c r="BQ8748" s="6"/>
      <c r="BR8748" s="6"/>
      <c r="BS8748" s="6"/>
      <c r="BT8748" s="6"/>
      <c r="CG8748" s="432"/>
      <c r="CH8748" s="432"/>
      <c r="CL8748" s="174"/>
    </row>
    <row r="8749" spans="29:90" s="168" customFormat="1" x14ac:dyDescent="0.25">
      <c r="AC8749" s="175"/>
      <c r="AD8749" s="175"/>
      <c r="AE8749" s="175"/>
      <c r="AF8749" s="175"/>
      <c r="AG8749" s="175"/>
      <c r="AH8749" s="176"/>
      <c r="AM8749" s="6"/>
      <c r="AN8749" s="6"/>
      <c r="AO8749" s="6"/>
      <c r="AP8749" s="6"/>
      <c r="AQ8749" s="6"/>
      <c r="AR8749" s="6"/>
      <c r="AS8749" s="6"/>
      <c r="AT8749" s="6"/>
      <c r="AU8749" s="6"/>
      <c r="AV8749" s="6"/>
      <c r="AW8749" s="6"/>
      <c r="AX8749" s="6"/>
      <c r="AY8749" s="172"/>
      <c r="AZ8749" s="172"/>
      <c r="BA8749" s="172"/>
      <c r="BB8749" s="6"/>
      <c r="BC8749" s="6"/>
      <c r="BD8749" s="6"/>
      <c r="BE8749" s="6"/>
      <c r="BF8749" s="6"/>
      <c r="BG8749" s="172"/>
      <c r="BH8749" s="172"/>
      <c r="BI8749" s="172"/>
      <c r="BJ8749" s="6"/>
      <c r="BK8749" s="6"/>
      <c r="BL8749" s="6"/>
      <c r="BM8749" s="6"/>
      <c r="BN8749" s="6"/>
      <c r="BO8749" s="6"/>
      <c r="BP8749" s="6"/>
      <c r="BQ8749" s="6"/>
      <c r="BR8749" s="6"/>
      <c r="BS8749" s="6"/>
      <c r="BT8749" s="6"/>
      <c r="CG8749" s="432"/>
      <c r="CH8749" s="432"/>
      <c r="CL8749" s="174"/>
    </row>
    <row r="8750" spans="29:90" s="168" customFormat="1" x14ac:dyDescent="0.25">
      <c r="AC8750" s="175"/>
      <c r="AD8750" s="175"/>
      <c r="AE8750" s="175"/>
      <c r="AF8750" s="175"/>
      <c r="AG8750" s="175"/>
      <c r="AH8750" s="176"/>
      <c r="AM8750" s="6"/>
      <c r="AN8750" s="6"/>
      <c r="AO8750" s="6"/>
      <c r="AP8750" s="6"/>
      <c r="AQ8750" s="6"/>
      <c r="AR8750" s="6"/>
      <c r="AS8750" s="6"/>
      <c r="AT8750" s="6"/>
      <c r="AU8750" s="6"/>
      <c r="AV8750" s="6"/>
      <c r="AW8750" s="6"/>
      <c r="AX8750" s="6"/>
      <c r="AY8750" s="172"/>
      <c r="AZ8750" s="172"/>
      <c r="BA8750" s="172"/>
      <c r="BB8750" s="6"/>
      <c r="BC8750" s="6"/>
      <c r="BD8750" s="6"/>
      <c r="BE8750" s="6"/>
      <c r="BF8750" s="6"/>
      <c r="BG8750" s="172"/>
      <c r="BH8750" s="172"/>
      <c r="BI8750" s="172"/>
      <c r="BJ8750" s="6"/>
      <c r="BK8750" s="6"/>
      <c r="BL8750" s="6"/>
      <c r="BM8750" s="6"/>
      <c r="BN8750" s="6"/>
      <c r="BO8750" s="6"/>
      <c r="BP8750" s="6"/>
      <c r="BQ8750" s="6"/>
      <c r="BR8750" s="6"/>
      <c r="BS8750" s="6"/>
      <c r="BT8750" s="6"/>
      <c r="CG8750" s="432"/>
      <c r="CH8750" s="432"/>
      <c r="CL8750" s="174"/>
    </row>
    <row r="8751" spans="29:90" s="168" customFormat="1" x14ac:dyDescent="0.25">
      <c r="AC8751" s="175"/>
      <c r="AD8751" s="175"/>
      <c r="AE8751" s="175"/>
      <c r="AF8751" s="175"/>
      <c r="AG8751" s="175"/>
      <c r="AH8751" s="176"/>
      <c r="AM8751" s="6"/>
      <c r="AN8751" s="6"/>
      <c r="AO8751" s="6"/>
      <c r="AP8751" s="6"/>
      <c r="AQ8751" s="6"/>
      <c r="AR8751" s="6"/>
      <c r="AS8751" s="6"/>
      <c r="AT8751" s="6"/>
      <c r="AU8751" s="6"/>
      <c r="AV8751" s="6"/>
      <c r="AW8751" s="6"/>
      <c r="AX8751" s="6"/>
      <c r="AY8751" s="172"/>
      <c r="AZ8751" s="172"/>
      <c r="BA8751" s="172"/>
      <c r="BB8751" s="6"/>
      <c r="BC8751" s="6"/>
      <c r="BD8751" s="6"/>
      <c r="BE8751" s="6"/>
      <c r="BF8751" s="6"/>
      <c r="BG8751" s="172"/>
      <c r="BH8751" s="172"/>
      <c r="BI8751" s="172"/>
      <c r="BJ8751" s="6"/>
      <c r="BK8751" s="6"/>
      <c r="BL8751" s="6"/>
      <c r="BM8751" s="6"/>
      <c r="BN8751" s="6"/>
      <c r="BO8751" s="6"/>
      <c r="BP8751" s="6"/>
      <c r="BQ8751" s="6"/>
      <c r="BR8751" s="6"/>
      <c r="BS8751" s="6"/>
      <c r="BT8751" s="6"/>
      <c r="CG8751" s="432"/>
      <c r="CH8751" s="432"/>
      <c r="CL8751" s="174"/>
    </row>
    <row r="8752" spans="29:90" s="168" customFormat="1" x14ac:dyDescent="0.25">
      <c r="AC8752" s="175"/>
      <c r="AD8752" s="175"/>
      <c r="AE8752" s="175"/>
      <c r="AF8752" s="175"/>
      <c r="AG8752" s="175"/>
      <c r="AH8752" s="176"/>
      <c r="AM8752" s="6"/>
      <c r="AN8752" s="6"/>
      <c r="AO8752" s="6"/>
      <c r="AP8752" s="6"/>
      <c r="AQ8752" s="6"/>
      <c r="AR8752" s="6"/>
      <c r="AS8752" s="6"/>
      <c r="AT8752" s="6"/>
      <c r="AU8752" s="6"/>
      <c r="AV8752" s="6"/>
      <c r="AW8752" s="6"/>
      <c r="AX8752" s="6"/>
      <c r="AY8752" s="172"/>
      <c r="AZ8752" s="172"/>
      <c r="BA8752" s="172"/>
      <c r="BB8752" s="6"/>
      <c r="BC8752" s="6"/>
      <c r="BD8752" s="6"/>
      <c r="BE8752" s="6"/>
      <c r="BF8752" s="6"/>
      <c r="BG8752" s="172"/>
      <c r="BH8752" s="172"/>
      <c r="BI8752" s="172"/>
      <c r="BJ8752" s="6"/>
      <c r="BK8752" s="6"/>
      <c r="BL8752" s="6"/>
      <c r="BM8752" s="6"/>
      <c r="BN8752" s="6"/>
      <c r="BO8752" s="6"/>
      <c r="BP8752" s="6"/>
      <c r="BQ8752" s="6"/>
      <c r="BR8752" s="6"/>
      <c r="BS8752" s="6"/>
      <c r="BT8752" s="6"/>
      <c r="CG8752" s="432"/>
      <c r="CH8752" s="432"/>
      <c r="CL8752" s="174"/>
    </row>
    <row r="8753" spans="29:90" s="168" customFormat="1" x14ac:dyDescent="0.25">
      <c r="AC8753" s="175"/>
      <c r="AD8753" s="175"/>
      <c r="AE8753" s="175"/>
      <c r="AF8753" s="175"/>
      <c r="AG8753" s="175"/>
      <c r="AH8753" s="176"/>
      <c r="AM8753" s="6"/>
      <c r="AN8753" s="6"/>
      <c r="AO8753" s="6"/>
      <c r="AP8753" s="6"/>
      <c r="AQ8753" s="6"/>
      <c r="AR8753" s="6"/>
      <c r="AS8753" s="6"/>
      <c r="AT8753" s="6"/>
      <c r="AU8753" s="6"/>
      <c r="AV8753" s="6"/>
      <c r="AW8753" s="6"/>
      <c r="AX8753" s="6"/>
      <c r="AY8753" s="172"/>
      <c r="AZ8753" s="172"/>
      <c r="BA8753" s="172"/>
      <c r="BB8753" s="6"/>
      <c r="BC8753" s="6"/>
      <c r="BD8753" s="6"/>
      <c r="BE8753" s="6"/>
      <c r="BF8753" s="6"/>
      <c r="BG8753" s="172"/>
      <c r="BH8753" s="172"/>
      <c r="BI8753" s="172"/>
      <c r="BJ8753" s="6"/>
      <c r="BK8753" s="6"/>
      <c r="BL8753" s="6"/>
      <c r="BM8753" s="6"/>
      <c r="BN8753" s="6"/>
      <c r="BO8753" s="6"/>
      <c r="BP8753" s="6"/>
      <c r="BQ8753" s="6"/>
      <c r="BR8753" s="6"/>
      <c r="BS8753" s="6"/>
      <c r="BT8753" s="6"/>
      <c r="CG8753" s="432"/>
      <c r="CH8753" s="432"/>
      <c r="CL8753" s="174"/>
    </row>
    <row r="8754" spans="29:90" s="168" customFormat="1" x14ac:dyDescent="0.25">
      <c r="AC8754" s="175"/>
      <c r="AD8754" s="175"/>
      <c r="AE8754" s="175"/>
      <c r="AF8754" s="175"/>
      <c r="AG8754" s="175"/>
      <c r="AH8754" s="176"/>
      <c r="AM8754" s="6"/>
      <c r="AN8754" s="6"/>
      <c r="AO8754" s="6"/>
      <c r="AP8754" s="6"/>
      <c r="AQ8754" s="6"/>
      <c r="AR8754" s="6"/>
      <c r="AS8754" s="6"/>
      <c r="AT8754" s="6"/>
      <c r="AU8754" s="6"/>
      <c r="AV8754" s="6"/>
      <c r="AW8754" s="6"/>
      <c r="AX8754" s="6"/>
      <c r="AY8754" s="172"/>
      <c r="AZ8754" s="172"/>
      <c r="BA8754" s="172"/>
      <c r="BB8754" s="6"/>
      <c r="BC8754" s="6"/>
      <c r="BD8754" s="6"/>
      <c r="BE8754" s="6"/>
      <c r="BF8754" s="6"/>
      <c r="BG8754" s="172"/>
      <c r="BH8754" s="172"/>
      <c r="BI8754" s="172"/>
      <c r="BJ8754" s="6"/>
      <c r="BK8754" s="6"/>
      <c r="BL8754" s="6"/>
      <c r="BM8754" s="6"/>
      <c r="BN8754" s="6"/>
      <c r="BO8754" s="6"/>
      <c r="BP8754" s="6"/>
      <c r="BQ8754" s="6"/>
      <c r="BR8754" s="6"/>
      <c r="BS8754" s="6"/>
      <c r="BT8754" s="6"/>
      <c r="CG8754" s="432"/>
      <c r="CH8754" s="432"/>
      <c r="CL8754" s="174"/>
    </row>
    <row r="8755" spans="29:90" s="168" customFormat="1" x14ac:dyDescent="0.25">
      <c r="AC8755" s="175"/>
      <c r="AD8755" s="175"/>
      <c r="AE8755" s="175"/>
      <c r="AF8755" s="175"/>
      <c r="AG8755" s="175"/>
      <c r="AH8755" s="176"/>
      <c r="AM8755" s="6"/>
      <c r="AN8755" s="6"/>
      <c r="AO8755" s="6"/>
      <c r="AP8755" s="6"/>
      <c r="AQ8755" s="6"/>
      <c r="AR8755" s="6"/>
      <c r="AS8755" s="6"/>
      <c r="AT8755" s="6"/>
      <c r="AU8755" s="6"/>
      <c r="AV8755" s="6"/>
      <c r="AW8755" s="6"/>
      <c r="AX8755" s="6"/>
      <c r="AY8755" s="172"/>
      <c r="AZ8755" s="172"/>
      <c r="BA8755" s="172"/>
      <c r="BB8755" s="6"/>
      <c r="BC8755" s="6"/>
      <c r="BD8755" s="6"/>
      <c r="BE8755" s="6"/>
      <c r="BF8755" s="6"/>
      <c r="BG8755" s="172"/>
      <c r="BH8755" s="172"/>
      <c r="BI8755" s="172"/>
      <c r="BJ8755" s="6"/>
      <c r="BK8755" s="6"/>
      <c r="BL8755" s="6"/>
      <c r="BM8755" s="6"/>
      <c r="BN8755" s="6"/>
      <c r="BO8755" s="6"/>
      <c r="BP8755" s="6"/>
      <c r="BQ8755" s="6"/>
      <c r="BR8755" s="6"/>
      <c r="BS8755" s="6"/>
      <c r="BT8755" s="6"/>
      <c r="CG8755" s="432"/>
      <c r="CH8755" s="432"/>
      <c r="CL8755" s="174"/>
    </row>
    <row r="8756" spans="29:90" s="168" customFormat="1" x14ac:dyDescent="0.25">
      <c r="AC8756" s="175"/>
      <c r="AD8756" s="175"/>
      <c r="AE8756" s="175"/>
      <c r="AF8756" s="175"/>
      <c r="AG8756" s="175"/>
      <c r="AH8756" s="176"/>
      <c r="AM8756" s="6"/>
      <c r="AN8756" s="6"/>
      <c r="AO8756" s="6"/>
      <c r="AP8756" s="6"/>
      <c r="AQ8756" s="6"/>
      <c r="AR8756" s="6"/>
      <c r="AS8756" s="6"/>
      <c r="AT8756" s="6"/>
      <c r="AU8756" s="6"/>
      <c r="AV8756" s="6"/>
      <c r="AW8756" s="6"/>
      <c r="AX8756" s="6"/>
      <c r="AY8756" s="172"/>
      <c r="AZ8756" s="172"/>
      <c r="BA8756" s="172"/>
      <c r="BB8756" s="6"/>
      <c r="BC8756" s="6"/>
      <c r="BD8756" s="6"/>
      <c r="BE8756" s="6"/>
      <c r="BF8756" s="6"/>
      <c r="BG8756" s="172"/>
      <c r="BH8756" s="172"/>
      <c r="BI8756" s="172"/>
      <c r="BJ8756" s="6"/>
      <c r="BK8756" s="6"/>
      <c r="BL8756" s="6"/>
      <c r="BM8756" s="6"/>
      <c r="BN8756" s="6"/>
      <c r="BO8756" s="6"/>
      <c r="BP8756" s="6"/>
      <c r="BQ8756" s="6"/>
      <c r="BR8756" s="6"/>
      <c r="BS8756" s="6"/>
      <c r="BT8756" s="6"/>
      <c r="CG8756" s="432"/>
      <c r="CH8756" s="432"/>
      <c r="CL8756" s="174"/>
    </row>
    <row r="8757" spans="29:90" s="168" customFormat="1" x14ac:dyDescent="0.25">
      <c r="AC8757" s="175"/>
      <c r="AD8757" s="175"/>
      <c r="AE8757" s="175"/>
      <c r="AF8757" s="175"/>
      <c r="AG8757" s="175"/>
      <c r="AH8757" s="176"/>
      <c r="AM8757" s="6"/>
      <c r="AN8757" s="6"/>
      <c r="AO8757" s="6"/>
      <c r="AP8757" s="6"/>
      <c r="AQ8757" s="6"/>
      <c r="AR8757" s="6"/>
      <c r="AS8757" s="6"/>
      <c r="AT8757" s="6"/>
      <c r="AU8757" s="6"/>
      <c r="AV8757" s="6"/>
      <c r="AW8757" s="6"/>
      <c r="AX8757" s="6"/>
      <c r="AY8757" s="172"/>
      <c r="AZ8757" s="172"/>
      <c r="BA8757" s="172"/>
      <c r="BB8757" s="6"/>
      <c r="BC8757" s="6"/>
      <c r="BD8757" s="6"/>
      <c r="BE8757" s="6"/>
      <c r="BF8757" s="6"/>
      <c r="BG8757" s="172"/>
      <c r="BH8757" s="172"/>
      <c r="BI8757" s="172"/>
      <c r="BJ8757" s="6"/>
      <c r="BK8757" s="6"/>
      <c r="BL8757" s="6"/>
      <c r="BM8757" s="6"/>
      <c r="BN8757" s="6"/>
      <c r="BO8757" s="6"/>
      <c r="BP8757" s="6"/>
      <c r="BQ8757" s="6"/>
      <c r="BR8757" s="6"/>
      <c r="BS8757" s="6"/>
      <c r="BT8757" s="6"/>
      <c r="CG8757" s="432"/>
      <c r="CH8757" s="432"/>
      <c r="CL8757" s="174"/>
    </row>
    <row r="8758" spans="29:90" s="168" customFormat="1" x14ac:dyDescent="0.25">
      <c r="AC8758" s="175"/>
      <c r="AD8758" s="175"/>
      <c r="AE8758" s="175"/>
      <c r="AF8758" s="175"/>
      <c r="AG8758" s="175"/>
      <c r="AH8758" s="176"/>
      <c r="AM8758" s="6"/>
      <c r="AN8758" s="6"/>
      <c r="AO8758" s="6"/>
      <c r="AP8758" s="6"/>
      <c r="AQ8758" s="6"/>
      <c r="AR8758" s="6"/>
      <c r="AS8758" s="6"/>
      <c r="AT8758" s="6"/>
      <c r="AU8758" s="6"/>
      <c r="AV8758" s="6"/>
      <c r="AW8758" s="6"/>
      <c r="AX8758" s="6"/>
      <c r="AY8758" s="172"/>
      <c r="AZ8758" s="172"/>
      <c r="BA8758" s="172"/>
      <c r="BB8758" s="6"/>
      <c r="BC8758" s="6"/>
      <c r="BD8758" s="6"/>
      <c r="BE8758" s="6"/>
      <c r="BF8758" s="6"/>
      <c r="BG8758" s="172"/>
      <c r="BH8758" s="172"/>
      <c r="BI8758" s="172"/>
      <c r="BJ8758" s="6"/>
      <c r="BK8758" s="6"/>
      <c r="BL8758" s="6"/>
      <c r="BM8758" s="6"/>
      <c r="BN8758" s="6"/>
      <c r="BO8758" s="6"/>
      <c r="BP8758" s="6"/>
      <c r="BQ8758" s="6"/>
      <c r="BR8758" s="6"/>
      <c r="BS8758" s="6"/>
      <c r="BT8758" s="6"/>
      <c r="CG8758" s="432"/>
      <c r="CH8758" s="432"/>
      <c r="CL8758" s="174"/>
    </row>
    <row r="8759" spans="29:90" s="168" customFormat="1" x14ac:dyDescent="0.25">
      <c r="AC8759" s="175"/>
      <c r="AD8759" s="175"/>
      <c r="AE8759" s="175"/>
      <c r="AF8759" s="175"/>
      <c r="AG8759" s="175"/>
      <c r="AH8759" s="176"/>
      <c r="AM8759" s="6"/>
      <c r="AN8759" s="6"/>
      <c r="AO8759" s="6"/>
      <c r="AP8759" s="6"/>
      <c r="AQ8759" s="6"/>
      <c r="AR8759" s="6"/>
      <c r="AS8759" s="6"/>
      <c r="AT8759" s="6"/>
      <c r="AU8759" s="6"/>
      <c r="AV8759" s="6"/>
      <c r="AW8759" s="6"/>
      <c r="AX8759" s="6"/>
      <c r="AY8759" s="172"/>
      <c r="AZ8759" s="172"/>
      <c r="BA8759" s="172"/>
      <c r="BB8759" s="6"/>
      <c r="BC8759" s="6"/>
      <c r="BD8759" s="6"/>
      <c r="BE8759" s="6"/>
      <c r="BF8759" s="6"/>
      <c r="BG8759" s="172"/>
      <c r="BH8759" s="172"/>
      <c r="BI8759" s="172"/>
      <c r="BJ8759" s="6"/>
      <c r="BK8759" s="6"/>
      <c r="BL8759" s="6"/>
      <c r="BM8759" s="6"/>
      <c r="BN8759" s="6"/>
      <c r="BO8759" s="6"/>
      <c r="BP8759" s="6"/>
      <c r="BQ8759" s="6"/>
      <c r="BR8759" s="6"/>
      <c r="BS8759" s="6"/>
      <c r="BT8759" s="6"/>
      <c r="CG8759" s="432"/>
      <c r="CH8759" s="432"/>
      <c r="CL8759" s="174"/>
    </row>
    <row r="8760" spans="29:90" s="168" customFormat="1" x14ac:dyDescent="0.25">
      <c r="AC8760" s="175"/>
      <c r="AD8760" s="175"/>
      <c r="AE8760" s="175"/>
      <c r="AF8760" s="175"/>
      <c r="AG8760" s="175"/>
      <c r="AH8760" s="176"/>
      <c r="AM8760" s="6"/>
      <c r="AN8760" s="6"/>
      <c r="AO8760" s="6"/>
      <c r="AP8760" s="6"/>
      <c r="AQ8760" s="6"/>
      <c r="AR8760" s="6"/>
      <c r="AS8760" s="6"/>
      <c r="AT8760" s="6"/>
      <c r="AU8760" s="6"/>
      <c r="AV8760" s="6"/>
      <c r="AW8760" s="6"/>
      <c r="AX8760" s="6"/>
      <c r="AY8760" s="172"/>
      <c r="AZ8760" s="172"/>
      <c r="BA8760" s="172"/>
      <c r="BB8760" s="6"/>
      <c r="BC8760" s="6"/>
      <c r="BD8760" s="6"/>
      <c r="BE8760" s="6"/>
      <c r="BF8760" s="6"/>
      <c r="BG8760" s="172"/>
      <c r="BH8760" s="172"/>
      <c r="BI8760" s="172"/>
      <c r="BJ8760" s="6"/>
      <c r="BK8760" s="6"/>
      <c r="BL8760" s="6"/>
      <c r="BM8760" s="6"/>
      <c r="BN8760" s="6"/>
      <c r="BO8760" s="6"/>
      <c r="BP8760" s="6"/>
      <c r="BQ8760" s="6"/>
      <c r="BR8760" s="6"/>
      <c r="BS8760" s="6"/>
      <c r="BT8760" s="6"/>
      <c r="CG8760" s="432"/>
      <c r="CH8760" s="432"/>
      <c r="CL8760" s="174"/>
    </row>
    <row r="8761" spans="29:90" s="168" customFormat="1" x14ac:dyDescent="0.25">
      <c r="AC8761" s="175"/>
      <c r="AD8761" s="175"/>
      <c r="AE8761" s="175"/>
      <c r="AF8761" s="175"/>
      <c r="AG8761" s="175"/>
      <c r="AH8761" s="176"/>
      <c r="AM8761" s="6"/>
      <c r="AN8761" s="6"/>
      <c r="AO8761" s="6"/>
      <c r="AP8761" s="6"/>
      <c r="AQ8761" s="6"/>
      <c r="AR8761" s="6"/>
      <c r="AS8761" s="6"/>
      <c r="AT8761" s="6"/>
      <c r="AU8761" s="6"/>
      <c r="AV8761" s="6"/>
      <c r="AW8761" s="6"/>
      <c r="AX8761" s="6"/>
      <c r="AY8761" s="172"/>
      <c r="AZ8761" s="172"/>
      <c r="BA8761" s="172"/>
      <c r="BB8761" s="6"/>
      <c r="BC8761" s="6"/>
      <c r="BD8761" s="6"/>
      <c r="BE8761" s="6"/>
      <c r="BF8761" s="6"/>
      <c r="BG8761" s="172"/>
      <c r="BH8761" s="172"/>
      <c r="BI8761" s="172"/>
      <c r="BJ8761" s="6"/>
      <c r="BK8761" s="6"/>
      <c r="BL8761" s="6"/>
      <c r="BM8761" s="6"/>
      <c r="BN8761" s="6"/>
      <c r="BO8761" s="6"/>
      <c r="BP8761" s="6"/>
      <c r="BQ8761" s="6"/>
      <c r="BR8761" s="6"/>
      <c r="BS8761" s="6"/>
      <c r="BT8761" s="6"/>
      <c r="CG8761" s="432"/>
      <c r="CH8761" s="432"/>
      <c r="CL8761" s="174"/>
    </row>
    <row r="8762" spans="29:90" s="168" customFormat="1" x14ac:dyDescent="0.25">
      <c r="AC8762" s="175"/>
      <c r="AD8762" s="175"/>
      <c r="AE8762" s="175"/>
      <c r="AF8762" s="175"/>
      <c r="AG8762" s="175"/>
      <c r="AH8762" s="176"/>
      <c r="AM8762" s="6"/>
      <c r="AN8762" s="6"/>
      <c r="AO8762" s="6"/>
      <c r="AP8762" s="6"/>
      <c r="AQ8762" s="6"/>
      <c r="AR8762" s="6"/>
      <c r="AS8762" s="6"/>
      <c r="AT8762" s="6"/>
      <c r="AU8762" s="6"/>
      <c r="AV8762" s="6"/>
      <c r="AW8762" s="6"/>
      <c r="AX8762" s="6"/>
      <c r="AY8762" s="172"/>
      <c r="AZ8762" s="172"/>
      <c r="BA8762" s="172"/>
      <c r="BB8762" s="6"/>
      <c r="BC8762" s="6"/>
      <c r="BD8762" s="6"/>
      <c r="BE8762" s="6"/>
      <c r="BF8762" s="6"/>
      <c r="BG8762" s="172"/>
      <c r="BH8762" s="172"/>
      <c r="BI8762" s="172"/>
      <c r="BJ8762" s="6"/>
      <c r="BK8762" s="6"/>
      <c r="BL8762" s="6"/>
      <c r="BM8762" s="6"/>
      <c r="BN8762" s="6"/>
      <c r="BO8762" s="6"/>
      <c r="BP8762" s="6"/>
      <c r="BQ8762" s="6"/>
      <c r="BR8762" s="6"/>
      <c r="BS8762" s="6"/>
      <c r="BT8762" s="6"/>
      <c r="CG8762" s="432"/>
      <c r="CH8762" s="432"/>
      <c r="CL8762" s="174"/>
    </row>
    <row r="8763" spans="29:90" s="168" customFormat="1" x14ac:dyDescent="0.25">
      <c r="AC8763" s="175"/>
      <c r="AD8763" s="175"/>
      <c r="AE8763" s="175"/>
      <c r="AF8763" s="175"/>
      <c r="AG8763" s="175"/>
      <c r="AH8763" s="176"/>
      <c r="AM8763" s="6"/>
      <c r="AN8763" s="6"/>
      <c r="AO8763" s="6"/>
      <c r="AP8763" s="6"/>
      <c r="AQ8763" s="6"/>
      <c r="AR8763" s="6"/>
      <c r="AS8763" s="6"/>
      <c r="AT8763" s="6"/>
      <c r="AU8763" s="6"/>
      <c r="AV8763" s="6"/>
      <c r="AW8763" s="6"/>
      <c r="AX8763" s="6"/>
      <c r="AY8763" s="172"/>
      <c r="AZ8763" s="172"/>
      <c r="BA8763" s="172"/>
      <c r="BB8763" s="6"/>
      <c r="BC8763" s="6"/>
      <c r="BD8763" s="6"/>
      <c r="BE8763" s="6"/>
      <c r="BF8763" s="6"/>
      <c r="BG8763" s="172"/>
      <c r="BH8763" s="172"/>
      <c r="BI8763" s="172"/>
      <c r="BJ8763" s="6"/>
      <c r="BK8763" s="6"/>
      <c r="BL8763" s="6"/>
      <c r="BM8763" s="6"/>
      <c r="BN8763" s="6"/>
      <c r="BO8763" s="6"/>
      <c r="BP8763" s="6"/>
      <c r="BQ8763" s="6"/>
      <c r="BR8763" s="6"/>
      <c r="BS8763" s="6"/>
      <c r="BT8763" s="6"/>
      <c r="CG8763" s="432"/>
      <c r="CH8763" s="432"/>
      <c r="CL8763" s="174"/>
    </row>
    <row r="8764" spans="29:90" s="168" customFormat="1" x14ac:dyDescent="0.25">
      <c r="AC8764" s="175"/>
      <c r="AD8764" s="175"/>
      <c r="AE8764" s="175"/>
      <c r="AF8764" s="175"/>
      <c r="AG8764" s="175"/>
      <c r="AH8764" s="176"/>
      <c r="AM8764" s="6"/>
      <c r="AN8764" s="6"/>
      <c r="AO8764" s="6"/>
      <c r="AP8764" s="6"/>
      <c r="AQ8764" s="6"/>
      <c r="AR8764" s="6"/>
      <c r="AS8764" s="6"/>
      <c r="AT8764" s="6"/>
      <c r="AU8764" s="6"/>
      <c r="AV8764" s="6"/>
      <c r="AW8764" s="6"/>
      <c r="AX8764" s="6"/>
      <c r="AY8764" s="172"/>
      <c r="AZ8764" s="172"/>
      <c r="BA8764" s="172"/>
      <c r="BB8764" s="6"/>
      <c r="BC8764" s="6"/>
      <c r="BD8764" s="6"/>
      <c r="BE8764" s="6"/>
      <c r="BF8764" s="6"/>
      <c r="BG8764" s="172"/>
      <c r="BH8764" s="172"/>
      <c r="BI8764" s="172"/>
      <c r="BJ8764" s="6"/>
      <c r="BK8764" s="6"/>
      <c r="BL8764" s="6"/>
      <c r="BM8764" s="6"/>
      <c r="BN8764" s="6"/>
      <c r="BO8764" s="6"/>
      <c r="BP8764" s="6"/>
      <c r="BQ8764" s="6"/>
      <c r="BR8764" s="6"/>
      <c r="BS8764" s="6"/>
      <c r="BT8764" s="6"/>
      <c r="CG8764" s="432"/>
      <c r="CH8764" s="432"/>
      <c r="CL8764" s="174"/>
    </row>
    <row r="8765" spans="29:90" s="168" customFormat="1" x14ac:dyDescent="0.25">
      <c r="AC8765" s="175"/>
      <c r="AD8765" s="175"/>
      <c r="AE8765" s="175"/>
      <c r="AF8765" s="175"/>
      <c r="AG8765" s="175"/>
      <c r="AH8765" s="176"/>
      <c r="AM8765" s="6"/>
      <c r="AN8765" s="6"/>
      <c r="AO8765" s="6"/>
      <c r="AP8765" s="6"/>
      <c r="AQ8765" s="6"/>
      <c r="AR8765" s="6"/>
      <c r="AS8765" s="6"/>
      <c r="AT8765" s="6"/>
      <c r="AU8765" s="6"/>
      <c r="AV8765" s="6"/>
      <c r="AW8765" s="6"/>
      <c r="AX8765" s="6"/>
      <c r="AY8765" s="172"/>
      <c r="AZ8765" s="172"/>
      <c r="BA8765" s="172"/>
      <c r="BB8765" s="6"/>
      <c r="BC8765" s="6"/>
      <c r="BD8765" s="6"/>
      <c r="BE8765" s="6"/>
      <c r="BF8765" s="6"/>
      <c r="BG8765" s="172"/>
      <c r="BH8765" s="172"/>
      <c r="BI8765" s="172"/>
      <c r="BJ8765" s="6"/>
      <c r="BK8765" s="6"/>
      <c r="BL8765" s="6"/>
      <c r="BM8765" s="6"/>
      <c r="BN8765" s="6"/>
      <c r="BO8765" s="6"/>
      <c r="BP8765" s="6"/>
      <c r="BQ8765" s="6"/>
      <c r="BR8765" s="6"/>
      <c r="BS8765" s="6"/>
      <c r="BT8765" s="6"/>
      <c r="CG8765" s="432"/>
      <c r="CH8765" s="432"/>
      <c r="CL8765" s="174"/>
    </row>
    <row r="8766" spans="29:90" s="168" customFormat="1" x14ac:dyDescent="0.25">
      <c r="AC8766" s="175"/>
      <c r="AD8766" s="175"/>
      <c r="AE8766" s="175"/>
      <c r="AF8766" s="175"/>
      <c r="AG8766" s="175"/>
      <c r="AH8766" s="176"/>
      <c r="AM8766" s="6"/>
      <c r="AN8766" s="6"/>
      <c r="AO8766" s="6"/>
      <c r="AP8766" s="6"/>
      <c r="AQ8766" s="6"/>
      <c r="AR8766" s="6"/>
      <c r="AS8766" s="6"/>
      <c r="AT8766" s="6"/>
      <c r="AU8766" s="6"/>
      <c r="AV8766" s="6"/>
      <c r="AW8766" s="6"/>
      <c r="AX8766" s="6"/>
      <c r="AY8766" s="172"/>
      <c r="AZ8766" s="172"/>
      <c r="BA8766" s="172"/>
      <c r="BB8766" s="6"/>
      <c r="BC8766" s="6"/>
      <c r="BD8766" s="6"/>
      <c r="BE8766" s="6"/>
      <c r="BF8766" s="6"/>
      <c r="BG8766" s="172"/>
      <c r="BH8766" s="172"/>
      <c r="BI8766" s="172"/>
      <c r="BJ8766" s="6"/>
      <c r="BK8766" s="6"/>
      <c r="BL8766" s="6"/>
      <c r="BM8766" s="6"/>
      <c r="BN8766" s="6"/>
      <c r="BO8766" s="6"/>
      <c r="BP8766" s="6"/>
      <c r="BQ8766" s="6"/>
      <c r="BR8766" s="6"/>
      <c r="BS8766" s="6"/>
      <c r="BT8766" s="6"/>
      <c r="CG8766" s="432"/>
      <c r="CH8766" s="432"/>
      <c r="CL8766" s="174"/>
    </row>
    <row r="8767" spans="29:90" s="168" customFormat="1" x14ac:dyDescent="0.25">
      <c r="AC8767" s="175"/>
      <c r="AD8767" s="175"/>
      <c r="AE8767" s="175"/>
      <c r="AF8767" s="175"/>
      <c r="AG8767" s="175"/>
      <c r="AH8767" s="176"/>
      <c r="AM8767" s="6"/>
      <c r="AN8767" s="6"/>
      <c r="AO8767" s="6"/>
      <c r="AP8767" s="6"/>
      <c r="AQ8767" s="6"/>
      <c r="AR8767" s="6"/>
      <c r="AS8767" s="6"/>
      <c r="AT8767" s="6"/>
      <c r="AU8767" s="6"/>
      <c r="AV8767" s="6"/>
      <c r="AW8767" s="6"/>
      <c r="AX8767" s="6"/>
      <c r="AY8767" s="172"/>
      <c r="AZ8767" s="172"/>
      <c r="BA8767" s="172"/>
      <c r="BB8767" s="6"/>
      <c r="BC8767" s="6"/>
      <c r="BD8767" s="6"/>
      <c r="BE8767" s="6"/>
      <c r="BF8767" s="6"/>
      <c r="BG8767" s="172"/>
      <c r="BH8767" s="172"/>
      <c r="BI8767" s="172"/>
      <c r="BJ8767" s="6"/>
      <c r="BK8767" s="6"/>
      <c r="BL8767" s="6"/>
      <c r="BM8767" s="6"/>
      <c r="BN8767" s="6"/>
      <c r="BO8767" s="6"/>
      <c r="BP8767" s="6"/>
      <c r="BQ8767" s="6"/>
      <c r="BR8767" s="6"/>
      <c r="BS8767" s="6"/>
      <c r="BT8767" s="6"/>
      <c r="CG8767" s="432"/>
      <c r="CH8767" s="432"/>
      <c r="CL8767" s="174"/>
    </row>
    <row r="8768" spans="29:90" s="168" customFormat="1" x14ac:dyDescent="0.25">
      <c r="AC8768" s="175"/>
      <c r="AD8768" s="175"/>
      <c r="AE8768" s="175"/>
      <c r="AF8768" s="175"/>
      <c r="AG8768" s="175"/>
      <c r="AH8768" s="176"/>
      <c r="AM8768" s="6"/>
      <c r="AN8768" s="6"/>
      <c r="AO8768" s="6"/>
      <c r="AP8768" s="6"/>
      <c r="AQ8768" s="6"/>
      <c r="AR8768" s="6"/>
      <c r="AS8768" s="6"/>
      <c r="AT8768" s="6"/>
      <c r="AU8768" s="6"/>
      <c r="AV8768" s="6"/>
      <c r="AW8768" s="6"/>
      <c r="AX8768" s="6"/>
      <c r="AY8768" s="172"/>
      <c r="AZ8768" s="172"/>
      <c r="BA8768" s="172"/>
      <c r="BB8768" s="6"/>
      <c r="BC8768" s="6"/>
      <c r="BD8768" s="6"/>
      <c r="BE8768" s="6"/>
      <c r="BF8768" s="6"/>
      <c r="BG8768" s="172"/>
      <c r="BH8768" s="172"/>
      <c r="BI8768" s="172"/>
      <c r="BJ8768" s="6"/>
      <c r="BK8768" s="6"/>
      <c r="BL8768" s="6"/>
      <c r="BM8768" s="6"/>
      <c r="BN8768" s="6"/>
      <c r="BO8768" s="6"/>
      <c r="BP8768" s="6"/>
      <c r="BQ8768" s="6"/>
      <c r="BR8768" s="6"/>
      <c r="BS8768" s="6"/>
      <c r="BT8768" s="6"/>
      <c r="CG8768" s="432"/>
      <c r="CH8768" s="432"/>
      <c r="CL8768" s="174"/>
    </row>
    <row r="8769" spans="29:90" s="168" customFormat="1" x14ac:dyDescent="0.25">
      <c r="AC8769" s="175"/>
      <c r="AD8769" s="175"/>
      <c r="AE8769" s="175"/>
      <c r="AF8769" s="175"/>
      <c r="AG8769" s="175"/>
      <c r="AH8769" s="176"/>
      <c r="AM8769" s="6"/>
      <c r="AN8769" s="6"/>
      <c r="AO8769" s="6"/>
      <c r="AP8769" s="6"/>
      <c r="AQ8769" s="6"/>
      <c r="AR8769" s="6"/>
      <c r="AS8769" s="6"/>
      <c r="AT8769" s="6"/>
      <c r="AU8769" s="6"/>
      <c r="AV8769" s="6"/>
      <c r="AW8769" s="6"/>
      <c r="AX8769" s="6"/>
      <c r="AY8769" s="172"/>
      <c r="AZ8769" s="172"/>
      <c r="BA8769" s="172"/>
      <c r="BB8769" s="6"/>
      <c r="BC8769" s="6"/>
      <c r="BD8769" s="6"/>
      <c r="BE8769" s="6"/>
      <c r="BF8769" s="6"/>
      <c r="BG8769" s="172"/>
      <c r="BH8769" s="172"/>
      <c r="BI8769" s="172"/>
      <c r="BJ8769" s="6"/>
      <c r="BK8769" s="6"/>
      <c r="BL8769" s="6"/>
      <c r="BM8769" s="6"/>
      <c r="BN8769" s="6"/>
      <c r="BO8769" s="6"/>
      <c r="BP8769" s="6"/>
      <c r="BQ8769" s="6"/>
      <c r="BR8769" s="6"/>
      <c r="BS8769" s="6"/>
      <c r="BT8769" s="6"/>
      <c r="CG8769" s="432"/>
      <c r="CH8769" s="432"/>
      <c r="CL8769" s="174"/>
    </row>
    <row r="8770" spans="29:90" s="168" customFormat="1" x14ac:dyDescent="0.25">
      <c r="AC8770" s="175"/>
      <c r="AD8770" s="175"/>
      <c r="AE8770" s="175"/>
      <c r="AF8770" s="175"/>
      <c r="AG8770" s="175"/>
      <c r="AH8770" s="176"/>
      <c r="AM8770" s="6"/>
      <c r="AN8770" s="6"/>
      <c r="AO8770" s="6"/>
      <c r="AP8770" s="6"/>
      <c r="AQ8770" s="6"/>
      <c r="AR8770" s="6"/>
      <c r="AS8770" s="6"/>
      <c r="AT8770" s="6"/>
      <c r="AU8770" s="6"/>
      <c r="AV8770" s="6"/>
      <c r="AW8770" s="6"/>
      <c r="AX8770" s="6"/>
      <c r="AY8770" s="172"/>
      <c r="AZ8770" s="172"/>
      <c r="BA8770" s="172"/>
      <c r="BB8770" s="6"/>
      <c r="BC8770" s="6"/>
      <c r="BD8770" s="6"/>
      <c r="BE8770" s="6"/>
      <c r="BF8770" s="6"/>
      <c r="BG8770" s="172"/>
      <c r="BH8770" s="172"/>
      <c r="BI8770" s="172"/>
      <c r="BJ8770" s="6"/>
      <c r="BK8770" s="6"/>
      <c r="BL8770" s="6"/>
      <c r="BM8770" s="6"/>
      <c r="BN8770" s="6"/>
      <c r="BO8770" s="6"/>
      <c r="BP8770" s="6"/>
      <c r="BQ8770" s="6"/>
      <c r="BR8770" s="6"/>
      <c r="BS8770" s="6"/>
      <c r="BT8770" s="6"/>
      <c r="CG8770" s="432"/>
      <c r="CH8770" s="432"/>
      <c r="CL8770" s="174"/>
    </row>
    <row r="8771" spans="29:90" s="168" customFormat="1" x14ac:dyDescent="0.25">
      <c r="AC8771" s="175"/>
      <c r="AD8771" s="175"/>
      <c r="AE8771" s="175"/>
      <c r="AF8771" s="175"/>
      <c r="AG8771" s="175"/>
      <c r="AH8771" s="176"/>
      <c r="AM8771" s="6"/>
      <c r="AN8771" s="6"/>
      <c r="AO8771" s="6"/>
      <c r="AP8771" s="6"/>
      <c r="AQ8771" s="6"/>
      <c r="AR8771" s="6"/>
      <c r="AS8771" s="6"/>
      <c r="AT8771" s="6"/>
      <c r="AU8771" s="6"/>
      <c r="AV8771" s="6"/>
      <c r="AW8771" s="6"/>
      <c r="AX8771" s="6"/>
      <c r="AY8771" s="172"/>
      <c r="AZ8771" s="172"/>
      <c r="BA8771" s="172"/>
      <c r="BB8771" s="6"/>
      <c r="BC8771" s="6"/>
      <c r="BD8771" s="6"/>
      <c r="BE8771" s="6"/>
      <c r="BF8771" s="6"/>
      <c r="BG8771" s="172"/>
      <c r="BH8771" s="172"/>
      <c r="BI8771" s="172"/>
      <c r="BJ8771" s="6"/>
      <c r="BK8771" s="6"/>
      <c r="BL8771" s="6"/>
      <c r="BM8771" s="6"/>
      <c r="BN8771" s="6"/>
      <c r="BO8771" s="6"/>
      <c r="BP8771" s="6"/>
      <c r="BQ8771" s="6"/>
      <c r="BR8771" s="6"/>
      <c r="BS8771" s="6"/>
      <c r="BT8771" s="6"/>
      <c r="CG8771" s="432"/>
      <c r="CH8771" s="432"/>
      <c r="CL8771" s="174"/>
    </row>
    <row r="8772" spans="29:90" s="168" customFormat="1" x14ac:dyDescent="0.25">
      <c r="AC8772" s="175"/>
      <c r="AD8772" s="175"/>
      <c r="AE8772" s="175"/>
      <c r="AF8772" s="175"/>
      <c r="AG8772" s="175"/>
      <c r="AH8772" s="176"/>
      <c r="AM8772" s="6"/>
      <c r="AN8772" s="6"/>
      <c r="AO8772" s="6"/>
      <c r="AP8772" s="6"/>
      <c r="AQ8772" s="6"/>
      <c r="AR8772" s="6"/>
      <c r="AS8772" s="6"/>
      <c r="AT8772" s="6"/>
      <c r="AU8772" s="6"/>
      <c r="AV8772" s="6"/>
      <c r="AW8772" s="6"/>
      <c r="AX8772" s="6"/>
      <c r="AY8772" s="172"/>
      <c r="AZ8772" s="172"/>
      <c r="BA8772" s="172"/>
      <c r="BB8772" s="6"/>
      <c r="BC8772" s="6"/>
      <c r="BD8772" s="6"/>
      <c r="BE8772" s="6"/>
      <c r="BF8772" s="6"/>
      <c r="BG8772" s="172"/>
      <c r="BH8772" s="172"/>
      <c r="BI8772" s="172"/>
      <c r="BJ8772" s="6"/>
      <c r="BK8772" s="6"/>
      <c r="BL8772" s="6"/>
      <c r="BM8772" s="6"/>
      <c r="BN8772" s="6"/>
      <c r="BO8772" s="6"/>
      <c r="BP8772" s="6"/>
      <c r="BQ8772" s="6"/>
      <c r="BR8772" s="6"/>
      <c r="BS8772" s="6"/>
      <c r="BT8772" s="6"/>
      <c r="CG8772" s="432"/>
      <c r="CH8772" s="432"/>
      <c r="CL8772" s="174"/>
    </row>
    <row r="8773" spans="29:90" s="168" customFormat="1" x14ac:dyDescent="0.25">
      <c r="AC8773" s="175"/>
      <c r="AD8773" s="175"/>
      <c r="AE8773" s="175"/>
      <c r="AF8773" s="175"/>
      <c r="AG8773" s="175"/>
      <c r="AH8773" s="176"/>
      <c r="AM8773" s="6"/>
      <c r="AN8773" s="6"/>
      <c r="AO8773" s="6"/>
      <c r="AP8773" s="6"/>
      <c r="AQ8773" s="6"/>
      <c r="AR8773" s="6"/>
      <c r="AS8773" s="6"/>
      <c r="AT8773" s="6"/>
      <c r="AU8773" s="6"/>
      <c r="AV8773" s="6"/>
      <c r="AW8773" s="6"/>
      <c r="AX8773" s="6"/>
      <c r="AY8773" s="172"/>
      <c r="AZ8773" s="172"/>
      <c r="BA8773" s="172"/>
      <c r="BB8773" s="6"/>
      <c r="BC8773" s="6"/>
      <c r="BD8773" s="6"/>
      <c r="BE8773" s="6"/>
      <c r="BF8773" s="6"/>
      <c r="BG8773" s="172"/>
      <c r="BH8773" s="172"/>
      <c r="BI8773" s="172"/>
      <c r="BJ8773" s="6"/>
      <c r="BK8773" s="6"/>
      <c r="BL8773" s="6"/>
      <c r="BM8773" s="6"/>
      <c r="BN8773" s="6"/>
      <c r="BO8773" s="6"/>
      <c r="BP8773" s="6"/>
      <c r="BQ8773" s="6"/>
      <c r="BR8773" s="6"/>
      <c r="BS8773" s="6"/>
      <c r="BT8773" s="6"/>
      <c r="CG8773" s="432"/>
      <c r="CH8773" s="432"/>
      <c r="CL8773" s="174"/>
    </row>
    <row r="8774" spans="29:90" s="168" customFormat="1" x14ac:dyDescent="0.25">
      <c r="AC8774" s="175"/>
      <c r="AD8774" s="175"/>
      <c r="AE8774" s="175"/>
      <c r="AF8774" s="175"/>
      <c r="AG8774" s="175"/>
      <c r="AH8774" s="176"/>
      <c r="AM8774" s="6"/>
      <c r="AN8774" s="6"/>
      <c r="AO8774" s="6"/>
      <c r="AP8774" s="6"/>
      <c r="AQ8774" s="6"/>
      <c r="AR8774" s="6"/>
      <c r="AS8774" s="6"/>
      <c r="AT8774" s="6"/>
      <c r="AU8774" s="6"/>
      <c r="AV8774" s="6"/>
      <c r="AW8774" s="6"/>
      <c r="AX8774" s="6"/>
      <c r="AY8774" s="172"/>
      <c r="AZ8774" s="172"/>
      <c r="BA8774" s="172"/>
      <c r="BB8774" s="6"/>
      <c r="BC8774" s="6"/>
      <c r="BD8774" s="6"/>
      <c r="BE8774" s="6"/>
      <c r="BF8774" s="6"/>
      <c r="BG8774" s="172"/>
      <c r="BH8774" s="172"/>
      <c r="BI8774" s="172"/>
      <c r="BJ8774" s="6"/>
      <c r="BK8774" s="6"/>
      <c r="BL8774" s="6"/>
      <c r="BM8774" s="6"/>
      <c r="BN8774" s="6"/>
      <c r="BO8774" s="6"/>
      <c r="BP8774" s="6"/>
      <c r="BQ8774" s="6"/>
      <c r="BR8774" s="6"/>
      <c r="BS8774" s="6"/>
      <c r="BT8774" s="6"/>
      <c r="CG8774" s="432"/>
      <c r="CH8774" s="432"/>
      <c r="CL8774" s="174"/>
    </row>
    <row r="8775" spans="29:90" s="168" customFormat="1" x14ac:dyDescent="0.25">
      <c r="AC8775" s="175"/>
      <c r="AD8775" s="175"/>
      <c r="AE8775" s="175"/>
      <c r="AF8775" s="175"/>
      <c r="AG8775" s="175"/>
      <c r="AH8775" s="176"/>
      <c r="AM8775" s="6"/>
      <c r="AN8775" s="6"/>
      <c r="AO8775" s="6"/>
      <c r="AP8775" s="6"/>
      <c r="AQ8775" s="6"/>
      <c r="AR8775" s="6"/>
      <c r="AS8775" s="6"/>
      <c r="AT8775" s="6"/>
      <c r="AU8775" s="6"/>
      <c r="AV8775" s="6"/>
      <c r="AW8775" s="6"/>
      <c r="AX8775" s="6"/>
      <c r="AY8775" s="172"/>
      <c r="AZ8775" s="172"/>
      <c r="BA8775" s="172"/>
      <c r="BB8775" s="6"/>
      <c r="BC8775" s="6"/>
      <c r="BD8775" s="6"/>
      <c r="BE8775" s="6"/>
      <c r="BF8775" s="6"/>
      <c r="BG8775" s="172"/>
      <c r="BH8775" s="172"/>
      <c r="BI8775" s="172"/>
      <c r="BJ8775" s="6"/>
      <c r="BK8775" s="6"/>
      <c r="BL8775" s="6"/>
      <c r="BM8775" s="6"/>
      <c r="BN8775" s="6"/>
      <c r="BO8775" s="6"/>
      <c r="BP8775" s="6"/>
      <c r="BQ8775" s="6"/>
      <c r="BR8775" s="6"/>
      <c r="BS8775" s="6"/>
      <c r="BT8775" s="6"/>
      <c r="CG8775" s="432"/>
      <c r="CH8775" s="432"/>
      <c r="CL8775" s="174"/>
    </row>
    <row r="8776" spans="29:90" s="168" customFormat="1" x14ac:dyDescent="0.25">
      <c r="AC8776" s="175"/>
      <c r="AD8776" s="175"/>
      <c r="AE8776" s="175"/>
      <c r="AF8776" s="175"/>
      <c r="AG8776" s="175"/>
      <c r="AH8776" s="176"/>
      <c r="AM8776" s="6"/>
      <c r="AN8776" s="6"/>
      <c r="AO8776" s="6"/>
      <c r="AP8776" s="6"/>
      <c r="AQ8776" s="6"/>
      <c r="AR8776" s="6"/>
      <c r="AS8776" s="6"/>
      <c r="AT8776" s="6"/>
      <c r="AU8776" s="6"/>
      <c r="AV8776" s="6"/>
      <c r="AW8776" s="6"/>
      <c r="AX8776" s="6"/>
      <c r="AY8776" s="172"/>
      <c r="AZ8776" s="172"/>
      <c r="BA8776" s="172"/>
      <c r="BB8776" s="6"/>
      <c r="BC8776" s="6"/>
      <c r="BD8776" s="6"/>
      <c r="BE8776" s="6"/>
      <c r="BF8776" s="6"/>
      <c r="BG8776" s="172"/>
      <c r="BH8776" s="172"/>
      <c r="BI8776" s="172"/>
      <c r="BJ8776" s="6"/>
      <c r="BK8776" s="6"/>
      <c r="BL8776" s="6"/>
      <c r="BM8776" s="6"/>
      <c r="BN8776" s="6"/>
      <c r="BO8776" s="6"/>
      <c r="BP8776" s="6"/>
      <c r="BQ8776" s="6"/>
      <c r="BR8776" s="6"/>
      <c r="BS8776" s="6"/>
      <c r="BT8776" s="6"/>
      <c r="CG8776" s="432"/>
      <c r="CH8776" s="432"/>
      <c r="CL8776" s="174"/>
    </row>
    <row r="8777" spans="29:90" s="168" customFormat="1" x14ac:dyDescent="0.25">
      <c r="AC8777" s="175"/>
      <c r="AD8777" s="175"/>
      <c r="AE8777" s="175"/>
      <c r="AF8777" s="175"/>
      <c r="AG8777" s="175"/>
      <c r="AH8777" s="176"/>
      <c r="AM8777" s="6"/>
      <c r="AN8777" s="6"/>
      <c r="AO8777" s="6"/>
      <c r="AP8777" s="6"/>
      <c r="AQ8777" s="6"/>
      <c r="AR8777" s="6"/>
      <c r="AS8777" s="6"/>
      <c r="AT8777" s="6"/>
      <c r="AU8777" s="6"/>
      <c r="AV8777" s="6"/>
      <c r="AW8777" s="6"/>
      <c r="AX8777" s="6"/>
      <c r="AY8777" s="172"/>
      <c r="AZ8777" s="172"/>
      <c r="BA8777" s="172"/>
      <c r="BB8777" s="6"/>
      <c r="BC8777" s="6"/>
      <c r="BD8777" s="6"/>
      <c r="BE8777" s="6"/>
      <c r="BF8777" s="6"/>
      <c r="BG8777" s="172"/>
      <c r="BH8777" s="172"/>
      <c r="BI8777" s="172"/>
      <c r="BJ8777" s="6"/>
      <c r="BK8777" s="6"/>
      <c r="BL8777" s="6"/>
      <c r="BM8777" s="6"/>
      <c r="BN8777" s="6"/>
      <c r="BO8777" s="6"/>
      <c r="BP8777" s="6"/>
      <c r="BQ8777" s="6"/>
      <c r="BR8777" s="6"/>
      <c r="BS8777" s="6"/>
      <c r="BT8777" s="6"/>
      <c r="CG8777" s="432"/>
      <c r="CH8777" s="432"/>
      <c r="CL8777" s="174"/>
    </row>
    <row r="8778" spans="29:90" s="168" customFormat="1" x14ac:dyDescent="0.25">
      <c r="AC8778" s="175"/>
      <c r="AD8778" s="175"/>
      <c r="AE8778" s="175"/>
      <c r="AF8778" s="175"/>
      <c r="AG8778" s="175"/>
      <c r="AH8778" s="176"/>
      <c r="AM8778" s="6"/>
      <c r="AN8778" s="6"/>
      <c r="AO8778" s="6"/>
      <c r="AP8778" s="6"/>
      <c r="AQ8778" s="6"/>
      <c r="AR8778" s="6"/>
      <c r="AS8778" s="6"/>
      <c r="AT8778" s="6"/>
      <c r="AU8778" s="6"/>
      <c r="AV8778" s="6"/>
      <c r="AW8778" s="6"/>
      <c r="AX8778" s="6"/>
      <c r="AY8778" s="172"/>
      <c r="AZ8778" s="172"/>
      <c r="BA8778" s="172"/>
      <c r="BB8778" s="6"/>
      <c r="BC8778" s="6"/>
      <c r="BD8778" s="6"/>
      <c r="BE8778" s="6"/>
      <c r="BF8778" s="6"/>
      <c r="BG8778" s="172"/>
      <c r="BH8778" s="172"/>
      <c r="BI8778" s="172"/>
      <c r="BJ8778" s="6"/>
      <c r="BK8778" s="6"/>
      <c r="BL8778" s="6"/>
      <c r="BM8778" s="6"/>
      <c r="BN8778" s="6"/>
      <c r="BO8778" s="6"/>
      <c r="BP8778" s="6"/>
      <c r="BQ8778" s="6"/>
      <c r="BR8778" s="6"/>
      <c r="BS8778" s="6"/>
      <c r="BT8778" s="6"/>
      <c r="CG8778" s="432"/>
      <c r="CH8778" s="432"/>
      <c r="CL8778" s="174"/>
    </row>
    <row r="8779" spans="29:90" s="168" customFormat="1" x14ac:dyDescent="0.25">
      <c r="AC8779" s="175"/>
      <c r="AD8779" s="175"/>
      <c r="AE8779" s="175"/>
      <c r="AF8779" s="175"/>
      <c r="AG8779" s="175"/>
      <c r="AH8779" s="176"/>
      <c r="AM8779" s="6"/>
      <c r="AN8779" s="6"/>
      <c r="AO8779" s="6"/>
      <c r="AP8779" s="6"/>
      <c r="AQ8779" s="6"/>
      <c r="AR8779" s="6"/>
      <c r="AS8779" s="6"/>
      <c r="AT8779" s="6"/>
      <c r="AU8779" s="6"/>
      <c r="AV8779" s="6"/>
      <c r="AW8779" s="6"/>
      <c r="AX8779" s="6"/>
      <c r="AY8779" s="172"/>
      <c r="AZ8779" s="172"/>
      <c r="BA8779" s="172"/>
      <c r="BB8779" s="6"/>
      <c r="BC8779" s="6"/>
      <c r="BD8779" s="6"/>
      <c r="BE8779" s="6"/>
      <c r="BF8779" s="6"/>
      <c r="BG8779" s="172"/>
      <c r="BH8779" s="172"/>
      <c r="BI8779" s="172"/>
      <c r="BJ8779" s="6"/>
      <c r="BK8779" s="6"/>
      <c r="BL8779" s="6"/>
      <c r="BM8779" s="6"/>
      <c r="BN8779" s="6"/>
      <c r="BO8779" s="6"/>
      <c r="BP8779" s="6"/>
      <c r="BQ8779" s="6"/>
      <c r="BR8779" s="6"/>
      <c r="BS8779" s="6"/>
      <c r="BT8779" s="6"/>
      <c r="CG8779" s="432"/>
      <c r="CH8779" s="432"/>
      <c r="CL8779" s="174"/>
    </row>
    <row r="8780" spans="29:90" s="168" customFormat="1" x14ac:dyDescent="0.25">
      <c r="AC8780" s="175"/>
      <c r="AD8780" s="175"/>
      <c r="AE8780" s="175"/>
      <c r="AF8780" s="175"/>
      <c r="AG8780" s="175"/>
      <c r="AH8780" s="176"/>
      <c r="AM8780" s="6"/>
      <c r="AN8780" s="6"/>
      <c r="AO8780" s="6"/>
      <c r="AP8780" s="6"/>
      <c r="AQ8780" s="6"/>
      <c r="AR8780" s="6"/>
      <c r="AS8780" s="6"/>
      <c r="AT8780" s="6"/>
      <c r="AU8780" s="6"/>
      <c r="AV8780" s="6"/>
      <c r="AW8780" s="6"/>
      <c r="AX8780" s="6"/>
      <c r="AY8780" s="172"/>
      <c r="AZ8780" s="172"/>
      <c r="BA8780" s="172"/>
      <c r="BB8780" s="6"/>
      <c r="BC8780" s="6"/>
      <c r="BD8780" s="6"/>
      <c r="BE8780" s="6"/>
      <c r="BF8780" s="6"/>
      <c r="BG8780" s="172"/>
      <c r="BH8780" s="172"/>
      <c r="BI8780" s="172"/>
      <c r="BJ8780" s="6"/>
      <c r="BK8780" s="6"/>
      <c r="BL8780" s="6"/>
      <c r="BM8780" s="6"/>
      <c r="BN8780" s="6"/>
      <c r="BO8780" s="6"/>
      <c r="BP8780" s="6"/>
      <c r="BQ8780" s="6"/>
      <c r="BR8780" s="6"/>
      <c r="BS8780" s="6"/>
      <c r="BT8780" s="6"/>
      <c r="CG8780" s="432"/>
      <c r="CH8780" s="432"/>
      <c r="CL8780" s="174"/>
    </row>
    <row r="8781" spans="29:90" s="168" customFormat="1" x14ac:dyDescent="0.25">
      <c r="AC8781" s="175"/>
      <c r="AD8781" s="175"/>
      <c r="AE8781" s="175"/>
      <c r="AF8781" s="175"/>
      <c r="AG8781" s="175"/>
      <c r="AH8781" s="176"/>
      <c r="AM8781" s="6"/>
      <c r="AN8781" s="6"/>
      <c r="AO8781" s="6"/>
      <c r="AP8781" s="6"/>
      <c r="AQ8781" s="6"/>
      <c r="AR8781" s="6"/>
      <c r="AS8781" s="6"/>
      <c r="AT8781" s="6"/>
      <c r="AU8781" s="6"/>
      <c r="AV8781" s="6"/>
      <c r="AW8781" s="6"/>
      <c r="AX8781" s="6"/>
      <c r="AY8781" s="172"/>
      <c r="AZ8781" s="172"/>
      <c r="BA8781" s="172"/>
      <c r="BB8781" s="6"/>
      <c r="BC8781" s="6"/>
      <c r="BD8781" s="6"/>
      <c r="BE8781" s="6"/>
      <c r="BF8781" s="6"/>
      <c r="BG8781" s="172"/>
      <c r="BH8781" s="172"/>
      <c r="BI8781" s="172"/>
      <c r="BJ8781" s="6"/>
      <c r="BK8781" s="6"/>
      <c r="BL8781" s="6"/>
      <c r="BM8781" s="6"/>
      <c r="BN8781" s="6"/>
      <c r="BO8781" s="6"/>
      <c r="BP8781" s="6"/>
      <c r="BQ8781" s="6"/>
      <c r="BR8781" s="6"/>
      <c r="BS8781" s="6"/>
      <c r="BT8781" s="6"/>
      <c r="CG8781" s="432"/>
      <c r="CH8781" s="432"/>
      <c r="CL8781" s="174"/>
    </row>
    <row r="8782" spans="29:90" s="168" customFormat="1" x14ac:dyDescent="0.25">
      <c r="AC8782" s="175"/>
      <c r="AD8782" s="175"/>
      <c r="AE8782" s="175"/>
      <c r="AF8782" s="175"/>
      <c r="AG8782" s="175"/>
      <c r="AH8782" s="176"/>
      <c r="AM8782" s="6"/>
      <c r="AN8782" s="6"/>
      <c r="AO8782" s="6"/>
      <c r="AP8782" s="6"/>
      <c r="AQ8782" s="6"/>
      <c r="AR8782" s="6"/>
      <c r="AS8782" s="6"/>
      <c r="AT8782" s="6"/>
      <c r="AU8782" s="6"/>
      <c r="AV8782" s="6"/>
      <c r="AW8782" s="6"/>
      <c r="AX8782" s="6"/>
      <c r="AY8782" s="172"/>
      <c r="AZ8782" s="172"/>
      <c r="BA8782" s="172"/>
      <c r="BB8782" s="6"/>
      <c r="BC8782" s="6"/>
      <c r="BD8782" s="6"/>
      <c r="BE8782" s="6"/>
      <c r="BF8782" s="6"/>
      <c r="BG8782" s="172"/>
      <c r="BH8782" s="172"/>
      <c r="BI8782" s="172"/>
      <c r="BJ8782" s="6"/>
      <c r="BK8782" s="6"/>
      <c r="BL8782" s="6"/>
      <c r="BM8782" s="6"/>
      <c r="BN8782" s="6"/>
      <c r="BO8782" s="6"/>
      <c r="BP8782" s="6"/>
      <c r="BQ8782" s="6"/>
      <c r="BR8782" s="6"/>
      <c r="BS8782" s="6"/>
      <c r="BT8782" s="6"/>
      <c r="CG8782" s="432"/>
      <c r="CH8782" s="432"/>
      <c r="CL8782" s="174"/>
    </row>
    <row r="8783" spans="29:90" s="168" customFormat="1" x14ac:dyDescent="0.25">
      <c r="AC8783" s="175"/>
      <c r="AD8783" s="175"/>
      <c r="AE8783" s="175"/>
      <c r="AF8783" s="175"/>
      <c r="AG8783" s="175"/>
      <c r="AH8783" s="176"/>
      <c r="AM8783" s="6"/>
      <c r="AN8783" s="6"/>
      <c r="AO8783" s="6"/>
      <c r="AP8783" s="6"/>
      <c r="AQ8783" s="6"/>
      <c r="AR8783" s="6"/>
      <c r="AS8783" s="6"/>
      <c r="AT8783" s="6"/>
      <c r="AU8783" s="6"/>
      <c r="AV8783" s="6"/>
      <c r="AW8783" s="6"/>
      <c r="AX8783" s="6"/>
      <c r="AY8783" s="172"/>
      <c r="AZ8783" s="172"/>
      <c r="BA8783" s="172"/>
      <c r="BB8783" s="6"/>
      <c r="BC8783" s="6"/>
      <c r="BD8783" s="6"/>
      <c r="BE8783" s="6"/>
      <c r="BF8783" s="6"/>
      <c r="BG8783" s="172"/>
      <c r="BH8783" s="172"/>
      <c r="BI8783" s="172"/>
      <c r="BJ8783" s="6"/>
      <c r="BK8783" s="6"/>
      <c r="BL8783" s="6"/>
      <c r="BM8783" s="6"/>
      <c r="BN8783" s="6"/>
      <c r="BO8783" s="6"/>
      <c r="BP8783" s="6"/>
      <c r="BQ8783" s="6"/>
      <c r="BR8783" s="6"/>
      <c r="BS8783" s="6"/>
      <c r="BT8783" s="6"/>
      <c r="CG8783" s="432"/>
      <c r="CH8783" s="432"/>
      <c r="CL8783" s="174"/>
    </row>
    <row r="8784" spans="29:90" s="168" customFormat="1" x14ac:dyDescent="0.25">
      <c r="AC8784" s="175"/>
      <c r="AD8784" s="175"/>
      <c r="AE8784" s="175"/>
      <c r="AF8784" s="175"/>
      <c r="AG8784" s="175"/>
      <c r="AH8784" s="176"/>
      <c r="AM8784" s="6"/>
      <c r="AN8784" s="6"/>
      <c r="AO8784" s="6"/>
      <c r="AP8784" s="6"/>
      <c r="AQ8784" s="6"/>
      <c r="AR8784" s="6"/>
      <c r="AS8784" s="6"/>
      <c r="AT8784" s="6"/>
      <c r="AU8784" s="6"/>
      <c r="AV8784" s="6"/>
      <c r="AW8784" s="6"/>
      <c r="AX8784" s="6"/>
      <c r="AY8784" s="172"/>
      <c r="AZ8784" s="172"/>
      <c r="BA8784" s="172"/>
      <c r="BB8784" s="6"/>
      <c r="BC8784" s="6"/>
      <c r="BD8784" s="6"/>
      <c r="BE8784" s="6"/>
      <c r="BF8784" s="6"/>
      <c r="BG8784" s="172"/>
      <c r="BH8784" s="172"/>
      <c r="BI8784" s="172"/>
      <c r="BJ8784" s="6"/>
      <c r="BK8784" s="6"/>
      <c r="BL8784" s="6"/>
      <c r="BM8784" s="6"/>
      <c r="BN8784" s="6"/>
      <c r="BO8784" s="6"/>
      <c r="BP8784" s="6"/>
      <c r="BQ8784" s="6"/>
      <c r="BR8784" s="6"/>
      <c r="BS8784" s="6"/>
      <c r="BT8784" s="6"/>
      <c r="CG8784" s="432"/>
      <c r="CH8784" s="432"/>
      <c r="CL8784" s="174"/>
    </row>
    <row r="8785" spans="29:90" s="168" customFormat="1" x14ac:dyDescent="0.25">
      <c r="AC8785" s="175"/>
      <c r="AD8785" s="175"/>
      <c r="AE8785" s="175"/>
      <c r="AF8785" s="175"/>
      <c r="AG8785" s="175"/>
      <c r="AH8785" s="176"/>
      <c r="AM8785" s="6"/>
      <c r="AN8785" s="6"/>
      <c r="AO8785" s="6"/>
      <c r="AP8785" s="6"/>
      <c r="AQ8785" s="6"/>
      <c r="AR8785" s="6"/>
      <c r="AS8785" s="6"/>
      <c r="AT8785" s="6"/>
      <c r="AU8785" s="6"/>
      <c r="AV8785" s="6"/>
      <c r="AW8785" s="6"/>
      <c r="AX8785" s="6"/>
      <c r="AY8785" s="172"/>
      <c r="AZ8785" s="172"/>
      <c r="BA8785" s="172"/>
      <c r="BB8785" s="6"/>
      <c r="BC8785" s="6"/>
      <c r="BD8785" s="6"/>
      <c r="BE8785" s="6"/>
      <c r="BF8785" s="6"/>
      <c r="BG8785" s="172"/>
      <c r="BH8785" s="172"/>
      <c r="BI8785" s="172"/>
      <c r="BJ8785" s="6"/>
      <c r="BK8785" s="6"/>
      <c r="BL8785" s="6"/>
      <c r="BM8785" s="6"/>
      <c r="BN8785" s="6"/>
      <c r="BO8785" s="6"/>
      <c r="BP8785" s="6"/>
      <c r="BQ8785" s="6"/>
      <c r="BR8785" s="6"/>
      <c r="BS8785" s="6"/>
      <c r="BT8785" s="6"/>
      <c r="CG8785" s="432"/>
      <c r="CH8785" s="432"/>
      <c r="CL8785" s="174"/>
    </row>
    <row r="8786" spans="29:90" s="168" customFormat="1" x14ac:dyDescent="0.25">
      <c r="AC8786" s="175"/>
      <c r="AD8786" s="175"/>
      <c r="AE8786" s="175"/>
      <c r="AF8786" s="175"/>
      <c r="AG8786" s="175"/>
      <c r="AH8786" s="176"/>
      <c r="AM8786" s="6"/>
      <c r="AN8786" s="6"/>
      <c r="AO8786" s="6"/>
      <c r="AP8786" s="6"/>
      <c r="AQ8786" s="6"/>
      <c r="AR8786" s="6"/>
      <c r="AS8786" s="6"/>
      <c r="AT8786" s="6"/>
      <c r="AU8786" s="6"/>
      <c r="AV8786" s="6"/>
      <c r="AW8786" s="6"/>
      <c r="AX8786" s="6"/>
      <c r="AY8786" s="172"/>
      <c r="AZ8786" s="172"/>
      <c r="BA8786" s="172"/>
      <c r="BB8786" s="6"/>
      <c r="BC8786" s="6"/>
      <c r="BD8786" s="6"/>
      <c r="BE8786" s="6"/>
      <c r="BF8786" s="6"/>
      <c r="BG8786" s="172"/>
      <c r="BH8786" s="172"/>
      <c r="BI8786" s="172"/>
      <c r="BJ8786" s="6"/>
      <c r="BK8786" s="6"/>
      <c r="BL8786" s="6"/>
      <c r="BM8786" s="6"/>
      <c r="BN8786" s="6"/>
      <c r="BO8786" s="6"/>
      <c r="BP8786" s="6"/>
      <c r="BQ8786" s="6"/>
      <c r="BR8786" s="6"/>
      <c r="BS8786" s="6"/>
      <c r="BT8786" s="6"/>
      <c r="CG8786" s="432"/>
      <c r="CH8786" s="432"/>
      <c r="CL8786" s="174"/>
    </row>
    <row r="8787" spans="29:90" s="168" customFormat="1" x14ac:dyDescent="0.25">
      <c r="AC8787" s="175"/>
      <c r="AD8787" s="175"/>
      <c r="AE8787" s="175"/>
      <c r="AF8787" s="175"/>
      <c r="AG8787" s="175"/>
      <c r="AH8787" s="176"/>
      <c r="AM8787" s="6"/>
      <c r="AN8787" s="6"/>
      <c r="AO8787" s="6"/>
      <c r="AP8787" s="6"/>
      <c r="AQ8787" s="6"/>
      <c r="AR8787" s="6"/>
      <c r="AS8787" s="6"/>
      <c r="AT8787" s="6"/>
      <c r="AU8787" s="6"/>
      <c r="AV8787" s="6"/>
      <c r="AW8787" s="6"/>
      <c r="AX8787" s="6"/>
      <c r="AY8787" s="172"/>
      <c r="AZ8787" s="172"/>
      <c r="BA8787" s="172"/>
      <c r="BB8787" s="6"/>
      <c r="BC8787" s="6"/>
      <c r="BD8787" s="6"/>
      <c r="BE8787" s="6"/>
      <c r="BF8787" s="6"/>
      <c r="BG8787" s="172"/>
      <c r="BH8787" s="172"/>
      <c r="BI8787" s="172"/>
      <c r="BJ8787" s="6"/>
      <c r="BK8787" s="6"/>
      <c r="BL8787" s="6"/>
      <c r="BM8787" s="6"/>
      <c r="BN8787" s="6"/>
      <c r="BO8787" s="6"/>
      <c r="BP8787" s="6"/>
      <c r="BQ8787" s="6"/>
      <c r="BR8787" s="6"/>
      <c r="BS8787" s="6"/>
      <c r="BT8787" s="6"/>
      <c r="CG8787" s="432"/>
      <c r="CH8787" s="432"/>
      <c r="CL8787" s="174"/>
    </row>
    <row r="8788" spans="29:90" s="168" customFormat="1" x14ac:dyDescent="0.25">
      <c r="AC8788" s="175"/>
      <c r="AD8788" s="175"/>
      <c r="AE8788" s="175"/>
      <c r="AF8788" s="175"/>
      <c r="AG8788" s="175"/>
      <c r="AH8788" s="176"/>
      <c r="AM8788" s="6"/>
      <c r="AN8788" s="6"/>
      <c r="AO8788" s="6"/>
      <c r="AP8788" s="6"/>
      <c r="AQ8788" s="6"/>
      <c r="AR8788" s="6"/>
      <c r="AS8788" s="6"/>
      <c r="AT8788" s="6"/>
      <c r="AU8788" s="6"/>
      <c r="AV8788" s="6"/>
      <c r="AW8788" s="6"/>
      <c r="AX8788" s="6"/>
      <c r="AY8788" s="172"/>
      <c r="AZ8788" s="172"/>
      <c r="BA8788" s="172"/>
      <c r="BB8788" s="6"/>
      <c r="BC8788" s="6"/>
      <c r="BD8788" s="6"/>
      <c r="BE8788" s="6"/>
      <c r="BF8788" s="6"/>
      <c r="BG8788" s="172"/>
      <c r="BH8788" s="172"/>
      <c r="BI8788" s="172"/>
      <c r="BJ8788" s="6"/>
      <c r="BK8788" s="6"/>
      <c r="BL8788" s="6"/>
      <c r="BM8788" s="6"/>
      <c r="BN8788" s="6"/>
      <c r="BO8788" s="6"/>
      <c r="BP8788" s="6"/>
      <c r="BQ8788" s="6"/>
      <c r="BR8788" s="6"/>
      <c r="BS8788" s="6"/>
      <c r="BT8788" s="6"/>
      <c r="CG8788" s="432"/>
      <c r="CH8788" s="432"/>
      <c r="CL8788" s="174"/>
    </row>
    <row r="8789" spans="29:90" s="168" customFormat="1" x14ac:dyDescent="0.25">
      <c r="AC8789" s="175"/>
      <c r="AD8789" s="175"/>
      <c r="AE8789" s="175"/>
      <c r="AF8789" s="175"/>
      <c r="AG8789" s="175"/>
      <c r="AH8789" s="176"/>
      <c r="AM8789" s="6"/>
      <c r="AN8789" s="6"/>
      <c r="AO8789" s="6"/>
      <c r="AP8789" s="6"/>
      <c r="AQ8789" s="6"/>
      <c r="AR8789" s="6"/>
      <c r="AS8789" s="6"/>
      <c r="AT8789" s="6"/>
      <c r="AU8789" s="6"/>
      <c r="AV8789" s="6"/>
      <c r="AW8789" s="6"/>
      <c r="AX8789" s="6"/>
      <c r="AY8789" s="172"/>
      <c r="AZ8789" s="172"/>
      <c r="BA8789" s="172"/>
      <c r="BB8789" s="6"/>
      <c r="BC8789" s="6"/>
      <c r="BD8789" s="6"/>
      <c r="BE8789" s="6"/>
      <c r="BF8789" s="6"/>
      <c r="BG8789" s="172"/>
      <c r="BH8789" s="172"/>
      <c r="BI8789" s="172"/>
      <c r="BJ8789" s="6"/>
      <c r="BK8789" s="6"/>
      <c r="BL8789" s="6"/>
      <c r="BM8789" s="6"/>
      <c r="BN8789" s="6"/>
      <c r="BO8789" s="6"/>
      <c r="BP8789" s="6"/>
      <c r="BQ8789" s="6"/>
      <c r="BR8789" s="6"/>
      <c r="BS8789" s="6"/>
      <c r="BT8789" s="6"/>
      <c r="CG8789" s="432"/>
      <c r="CH8789" s="432"/>
      <c r="CL8789" s="174"/>
    </row>
    <row r="8790" spans="29:90" s="168" customFormat="1" x14ac:dyDescent="0.25">
      <c r="AC8790" s="175"/>
      <c r="AD8790" s="175"/>
      <c r="AE8790" s="175"/>
      <c r="AF8790" s="175"/>
      <c r="AG8790" s="175"/>
      <c r="AH8790" s="176"/>
      <c r="AM8790" s="6"/>
      <c r="AN8790" s="6"/>
      <c r="AO8790" s="6"/>
      <c r="AP8790" s="6"/>
      <c r="AQ8790" s="6"/>
      <c r="AR8790" s="6"/>
      <c r="AS8790" s="6"/>
      <c r="AT8790" s="6"/>
      <c r="AU8790" s="6"/>
      <c r="AV8790" s="6"/>
      <c r="AW8790" s="6"/>
      <c r="AX8790" s="6"/>
      <c r="AY8790" s="172"/>
      <c r="AZ8790" s="172"/>
      <c r="BA8790" s="172"/>
      <c r="BB8790" s="6"/>
      <c r="BC8790" s="6"/>
      <c r="BD8790" s="6"/>
      <c r="BE8790" s="6"/>
      <c r="BF8790" s="6"/>
      <c r="BG8790" s="172"/>
      <c r="BH8790" s="172"/>
      <c r="BI8790" s="172"/>
      <c r="BJ8790" s="6"/>
      <c r="BK8790" s="6"/>
      <c r="BL8790" s="6"/>
      <c r="BM8790" s="6"/>
      <c r="BN8790" s="6"/>
      <c r="BO8790" s="6"/>
      <c r="BP8790" s="6"/>
      <c r="BQ8790" s="6"/>
      <c r="BR8790" s="6"/>
      <c r="BS8790" s="6"/>
      <c r="BT8790" s="6"/>
      <c r="CG8790" s="432"/>
      <c r="CH8790" s="432"/>
      <c r="CL8790" s="174"/>
    </row>
    <row r="8791" spans="29:90" s="168" customFormat="1" x14ac:dyDescent="0.25">
      <c r="AC8791" s="175"/>
      <c r="AD8791" s="175"/>
      <c r="AE8791" s="175"/>
      <c r="AF8791" s="175"/>
      <c r="AG8791" s="175"/>
      <c r="AH8791" s="176"/>
      <c r="AM8791" s="6"/>
      <c r="AN8791" s="6"/>
      <c r="AO8791" s="6"/>
      <c r="AP8791" s="6"/>
      <c r="AQ8791" s="6"/>
      <c r="AR8791" s="6"/>
      <c r="AS8791" s="6"/>
      <c r="AT8791" s="6"/>
      <c r="AU8791" s="6"/>
      <c r="AV8791" s="6"/>
      <c r="AW8791" s="6"/>
      <c r="AX8791" s="6"/>
      <c r="AY8791" s="172"/>
      <c r="AZ8791" s="172"/>
      <c r="BA8791" s="172"/>
      <c r="BB8791" s="6"/>
      <c r="BC8791" s="6"/>
      <c r="BD8791" s="6"/>
      <c r="BE8791" s="6"/>
      <c r="BF8791" s="6"/>
      <c r="BG8791" s="172"/>
      <c r="BH8791" s="172"/>
      <c r="BI8791" s="172"/>
      <c r="BJ8791" s="6"/>
      <c r="BK8791" s="6"/>
      <c r="BL8791" s="6"/>
      <c r="BM8791" s="6"/>
      <c r="BN8791" s="6"/>
      <c r="BO8791" s="6"/>
      <c r="BP8791" s="6"/>
      <c r="BQ8791" s="6"/>
      <c r="BR8791" s="6"/>
      <c r="BS8791" s="6"/>
      <c r="BT8791" s="6"/>
      <c r="CG8791" s="432"/>
      <c r="CH8791" s="432"/>
      <c r="CL8791" s="174"/>
    </row>
    <row r="8792" spans="29:90" s="168" customFormat="1" x14ac:dyDescent="0.25">
      <c r="AC8792" s="175"/>
      <c r="AD8792" s="175"/>
      <c r="AE8792" s="175"/>
      <c r="AF8792" s="175"/>
      <c r="AG8792" s="175"/>
      <c r="AH8792" s="176"/>
      <c r="AM8792" s="6"/>
      <c r="AN8792" s="6"/>
      <c r="AO8792" s="6"/>
      <c r="AP8792" s="6"/>
      <c r="AQ8792" s="6"/>
      <c r="AR8792" s="6"/>
      <c r="AS8792" s="6"/>
      <c r="AT8792" s="6"/>
      <c r="AU8792" s="6"/>
      <c r="AV8792" s="6"/>
      <c r="AW8792" s="6"/>
      <c r="AX8792" s="6"/>
      <c r="AY8792" s="172"/>
      <c r="AZ8792" s="172"/>
      <c r="BA8792" s="172"/>
      <c r="BB8792" s="6"/>
      <c r="BC8792" s="6"/>
      <c r="BD8792" s="6"/>
      <c r="BE8792" s="6"/>
      <c r="BF8792" s="6"/>
      <c r="BG8792" s="172"/>
      <c r="BH8792" s="172"/>
      <c r="BI8792" s="172"/>
      <c r="BJ8792" s="6"/>
      <c r="BK8792" s="6"/>
      <c r="BL8792" s="6"/>
      <c r="BM8792" s="6"/>
      <c r="BN8792" s="6"/>
      <c r="BO8792" s="6"/>
      <c r="BP8792" s="6"/>
      <c r="BQ8792" s="6"/>
      <c r="BR8792" s="6"/>
      <c r="BS8792" s="6"/>
      <c r="BT8792" s="6"/>
      <c r="CG8792" s="432"/>
      <c r="CH8792" s="432"/>
      <c r="CL8792" s="174"/>
    </row>
    <row r="8793" spans="29:90" s="168" customFormat="1" x14ac:dyDescent="0.25">
      <c r="AC8793" s="175"/>
      <c r="AD8793" s="175"/>
      <c r="AE8793" s="175"/>
      <c r="AF8793" s="175"/>
      <c r="AG8793" s="175"/>
      <c r="AH8793" s="176"/>
      <c r="AM8793" s="6"/>
      <c r="AN8793" s="6"/>
      <c r="AO8793" s="6"/>
      <c r="AP8793" s="6"/>
      <c r="AQ8793" s="6"/>
      <c r="AR8793" s="6"/>
      <c r="AS8793" s="6"/>
      <c r="AT8793" s="6"/>
      <c r="AU8793" s="6"/>
      <c r="AV8793" s="6"/>
      <c r="AW8793" s="6"/>
      <c r="AX8793" s="6"/>
      <c r="AY8793" s="172"/>
      <c r="AZ8793" s="172"/>
      <c r="BA8793" s="172"/>
      <c r="BB8793" s="6"/>
      <c r="BC8793" s="6"/>
      <c r="BD8793" s="6"/>
      <c r="BE8793" s="6"/>
      <c r="BF8793" s="6"/>
      <c r="BG8793" s="172"/>
      <c r="BH8793" s="172"/>
      <c r="BI8793" s="172"/>
      <c r="BJ8793" s="6"/>
      <c r="BK8793" s="6"/>
      <c r="BL8793" s="6"/>
      <c r="BM8793" s="6"/>
      <c r="BN8793" s="6"/>
      <c r="BO8793" s="6"/>
      <c r="BP8793" s="6"/>
      <c r="BQ8793" s="6"/>
      <c r="BR8793" s="6"/>
      <c r="BS8793" s="6"/>
      <c r="BT8793" s="6"/>
      <c r="CG8793" s="432"/>
      <c r="CH8793" s="432"/>
      <c r="CL8793" s="174"/>
    </row>
    <row r="8794" spans="29:90" s="168" customFormat="1" x14ac:dyDescent="0.25">
      <c r="AC8794" s="175"/>
      <c r="AD8794" s="175"/>
      <c r="AE8794" s="175"/>
      <c r="AF8794" s="175"/>
      <c r="AG8794" s="175"/>
      <c r="AH8794" s="176"/>
      <c r="AM8794" s="6"/>
      <c r="AN8794" s="6"/>
      <c r="AO8794" s="6"/>
      <c r="AP8794" s="6"/>
      <c r="AQ8794" s="6"/>
      <c r="AR8794" s="6"/>
      <c r="AS8794" s="6"/>
      <c r="AT8794" s="6"/>
      <c r="AU8794" s="6"/>
      <c r="AV8794" s="6"/>
      <c r="AW8794" s="6"/>
      <c r="AX8794" s="6"/>
      <c r="AY8794" s="172"/>
      <c r="AZ8794" s="172"/>
      <c r="BA8794" s="172"/>
      <c r="BB8794" s="6"/>
      <c r="BC8794" s="6"/>
      <c r="BD8794" s="6"/>
      <c r="BE8794" s="6"/>
      <c r="BF8794" s="6"/>
      <c r="BG8794" s="172"/>
      <c r="BH8794" s="172"/>
      <c r="BI8794" s="172"/>
      <c r="BJ8794" s="6"/>
      <c r="BK8794" s="6"/>
      <c r="BL8794" s="6"/>
      <c r="BM8794" s="6"/>
      <c r="BN8794" s="6"/>
      <c r="BO8794" s="6"/>
      <c r="BP8794" s="6"/>
      <c r="BQ8794" s="6"/>
      <c r="BR8794" s="6"/>
      <c r="BS8794" s="6"/>
      <c r="BT8794" s="6"/>
      <c r="CG8794" s="432"/>
      <c r="CH8794" s="432"/>
      <c r="CL8794" s="174"/>
    </row>
    <row r="8795" spans="29:90" s="168" customFormat="1" x14ac:dyDescent="0.25">
      <c r="AC8795" s="175"/>
      <c r="AD8795" s="175"/>
      <c r="AE8795" s="175"/>
      <c r="AF8795" s="175"/>
      <c r="AG8795" s="175"/>
      <c r="AH8795" s="176"/>
      <c r="AM8795" s="6"/>
      <c r="AN8795" s="6"/>
      <c r="AO8795" s="6"/>
      <c r="AP8795" s="6"/>
      <c r="AQ8795" s="6"/>
      <c r="AR8795" s="6"/>
      <c r="AS8795" s="6"/>
      <c r="AT8795" s="6"/>
      <c r="AU8795" s="6"/>
      <c r="AV8795" s="6"/>
      <c r="AW8795" s="6"/>
      <c r="AX8795" s="6"/>
      <c r="AY8795" s="172"/>
      <c r="AZ8795" s="172"/>
      <c r="BA8795" s="172"/>
      <c r="BB8795" s="6"/>
      <c r="BC8795" s="6"/>
      <c r="BD8795" s="6"/>
      <c r="BE8795" s="6"/>
      <c r="BF8795" s="6"/>
      <c r="BG8795" s="172"/>
      <c r="BH8795" s="172"/>
      <c r="BI8795" s="172"/>
      <c r="BJ8795" s="6"/>
      <c r="BK8795" s="6"/>
      <c r="BL8795" s="6"/>
      <c r="BM8795" s="6"/>
      <c r="BN8795" s="6"/>
      <c r="BO8795" s="6"/>
      <c r="BP8795" s="6"/>
      <c r="BQ8795" s="6"/>
      <c r="BR8795" s="6"/>
      <c r="BS8795" s="6"/>
      <c r="BT8795" s="6"/>
      <c r="CG8795" s="432"/>
      <c r="CH8795" s="432"/>
      <c r="CL8795" s="174"/>
    </row>
    <row r="8796" spans="29:90" s="168" customFormat="1" x14ac:dyDescent="0.25">
      <c r="AC8796" s="175"/>
      <c r="AD8796" s="175"/>
      <c r="AE8796" s="175"/>
      <c r="AF8796" s="175"/>
      <c r="AG8796" s="175"/>
      <c r="AH8796" s="176"/>
      <c r="AM8796" s="6"/>
      <c r="AN8796" s="6"/>
      <c r="AO8796" s="6"/>
      <c r="AP8796" s="6"/>
      <c r="AQ8796" s="6"/>
      <c r="AR8796" s="6"/>
      <c r="AS8796" s="6"/>
      <c r="AT8796" s="6"/>
      <c r="AU8796" s="6"/>
      <c r="AV8796" s="6"/>
      <c r="AW8796" s="6"/>
      <c r="AX8796" s="6"/>
      <c r="AY8796" s="172"/>
      <c r="AZ8796" s="172"/>
      <c r="BA8796" s="172"/>
      <c r="BB8796" s="6"/>
      <c r="BC8796" s="6"/>
      <c r="BD8796" s="6"/>
      <c r="BE8796" s="6"/>
      <c r="BF8796" s="6"/>
      <c r="BG8796" s="172"/>
      <c r="BH8796" s="172"/>
      <c r="BI8796" s="172"/>
      <c r="BJ8796" s="6"/>
      <c r="BK8796" s="6"/>
      <c r="BL8796" s="6"/>
      <c r="BM8796" s="6"/>
      <c r="BN8796" s="6"/>
      <c r="BO8796" s="6"/>
      <c r="BP8796" s="6"/>
      <c r="BQ8796" s="6"/>
      <c r="BR8796" s="6"/>
      <c r="BS8796" s="6"/>
      <c r="BT8796" s="6"/>
      <c r="CG8796" s="432"/>
      <c r="CH8796" s="432"/>
      <c r="CL8796" s="174"/>
    </row>
    <row r="8797" spans="29:90" s="168" customFormat="1" x14ac:dyDescent="0.25">
      <c r="AC8797" s="175"/>
      <c r="AD8797" s="175"/>
      <c r="AE8797" s="175"/>
      <c r="AF8797" s="175"/>
      <c r="AG8797" s="175"/>
      <c r="AH8797" s="176"/>
      <c r="AM8797" s="6"/>
      <c r="AN8797" s="6"/>
      <c r="AO8797" s="6"/>
      <c r="AP8797" s="6"/>
      <c r="AQ8797" s="6"/>
      <c r="AR8797" s="6"/>
      <c r="AS8797" s="6"/>
      <c r="AT8797" s="6"/>
      <c r="AU8797" s="6"/>
      <c r="AV8797" s="6"/>
      <c r="AW8797" s="6"/>
      <c r="AX8797" s="6"/>
      <c r="AY8797" s="172"/>
      <c r="AZ8797" s="172"/>
      <c r="BA8797" s="172"/>
      <c r="BB8797" s="6"/>
      <c r="BC8797" s="6"/>
      <c r="BD8797" s="6"/>
      <c r="BE8797" s="6"/>
      <c r="BF8797" s="6"/>
      <c r="BG8797" s="172"/>
      <c r="BH8797" s="172"/>
      <c r="BI8797" s="172"/>
      <c r="BJ8797" s="6"/>
      <c r="BK8797" s="6"/>
      <c r="BL8797" s="6"/>
      <c r="BM8797" s="6"/>
      <c r="BN8797" s="6"/>
      <c r="BO8797" s="6"/>
      <c r="BP8797" s="6"/>
      <c r="BQ8797" s="6"/>
      <c r="BR8797" s="6"/>
      <c r="BS8797" s="6"/>
      <c r="BT8797" s="6"/>
      <c r="CG8797" s="432"/>
      <c r="CH8797" s="432"/>
      <c r="CL8797" s="174"/>
    </row>
    <row r="8798" spans="29:90" s="168" customFormat="1" x14ac:dyDescent="0.25">
      <c r="AC8798" s="175"/>
      <c r="AD8798" s="175"/>
      <c r="AE8798" s="175"/>
      <c r="AF8798" s="175"/>
      <c r="AG8798" s="175"/>
      <c r="AH8798" s="176"/>
      <c r="AM8798" s="6"/>
      <c r="AN8798" s="6"/>
      <c r="AO8798" s="6"/>
      <c r="AP8798" s="6"/>
      <c r="AQ8798" s="6"/>
      <c r="AR8798" s="6"/>
      <c r="AS8798" s="6"/>
      <c r="AT8798" s="6"/>
      <c r="AU8798" s="6"/>
      <c r="AV8798" s="6"/>
      <c r="AW8798" s="6"/>
      <c r="AX8798" s="6"/>
      <c r="AY8798" s="172"/>
      <c r="AZ8798" s="172"/>
      <c r="BA8798" s="172"/>
      <c r="BB8798" s="6"/>
      <c r="BC8798" s="6"/>
      <c r="BD8798" s="6"/>
      <c r="BE8798" s="6"/>
      <c r="BF8798" s="6"/>
      <c r="BG8798" s="172"/>
      <c r="BH8798" s="172"/>
      <c r="BI8798" s="172"/>
      <c r="BJ8798" s="6"/>
      <c r="BK8798" s="6"/>
      <c r="BL8798" s="6"/>
      <c r="BM8798" s="6"/>
      <c r="BN8798" s="6"/>
      <c r="BO8798" s="6"/>
      <c r="BP8798" s="6"/>
      <c r="BQ8798" s="6"/>
      <c r="BR8798" s="6"/>
      <c r="BS8798" s="6"/>
      <c r="BT8798" s="6"/>
      <c r="CG8798" s="432"/>
      <c r="CH8798" s="432"/>
      <c r="CL8798" s="174"/>
    </row>
    <row r="8799" spans="29:90" s="168" customFormat="1" x14ac:dyDescent="0.25">
      <c r="AC8799" s="175"/>
      <c r="AD8799" s="175"/>
      <c r="AE8799" s="175"/>
      <c r="AF8799" s="175"/>
      <c r="AG8799" s="175"/>
      <c r="AH8799" s="176"/>
      <c r="AM8799" s="6"/>
      <c r="AN8799" s="6"/>
      <c r="AO8799" s="6"/>
      <c r="AP8799" s="6"/>
      <c r="AQ8799" s="6"/>
      <c r="AR8799" s="6"/>
      <c r="AS8799" s="6"/>
      <c r="AT8799" s="6"/>
      <c r="AU8799" s="6"/>
      <c r="AV8799" s="6"/>
      <c r="AW8799" s="6"/>
      <c r="AX8799" s="6"/>
      <c r="AY8799" s="172"/>
      <c r="AZ8799" s="172"/>
      <c r="BA8799" s="172"/>
      <c r="BB8799" s="6"/>
      <c r="BC8799" s="6"/>
      <c r="BD8799" s="6"/>
      <c r="BE8799" s="6"/>
      <c r="BF8799" s="6"/>
      <c r="BG8799" s="172"/>
      <c r="BH8799" s="172"/>
      <c r="BI8799" s="172"/>
      <c r="BJ8799" s="6"/>
      <c r="BK8799" s="6"/>
      <c r="BL8799" s="6"/>
      <c r="BM8799" s="6"/>
      <c r="BN8799" s="6"/>
      <c r="BO8799" s="6"/>
      <c r="BP8799" s="6"/>
      <c r="BQ8799" s="6"/>
      <c r="BR8799" s="6"/>
      <c r="BS8799" s="6"/>
      <c r="BT8799" s="6"/>
      <c r="CG8799" s="432"/>
      <c r="CH8799" s="432"/>
      <c r="CL8799" s="174"/>
    </row>
    <row r="8800" spans="29:90" s="168" customFormat="1" x14ac:dyDescent="0.25">
      <c r="AC8800" s="175"/>
      <c r="AD8800" s="175"/>
      <c r="AE8800" s="175"/>
      <c r="AF8800" s="175"/>
      <c r="AG8800" s="175"/>
      <c r="AH8800" s="176"/>
      <c r="AM8800" s="6"/>
      <c r="AN8800" s="6"/>
      <c r="AO8800" s="6"/>
      <c r="AP8800" s="6"/>
      <c r="AQ8800" s="6"/>
      <c r="AR8800" s="6"/>
      <c r="AS8800" s="6"/>
      <c r="AT8800" s="6"/>
      <c r="AU8800" s="6"/>
      <c r="AV8800" s="6"/>
      <c r="AW8800" s="6"/>
      <c r="AX8800" s="6"/>
      <c r="AY8800" s="172"/>
      <c r="AZ8800" s="172"/>
      <c r="BA8800" s="172"/>
      <c r="BB8800" s="6"/>
      <c r="BC8800" s="6"/>
      <c r="BD8800" s="6"/>
      <c r="BE8800" s="6"/>
      <c r="BF8800" s="6"/>
      <c r="BG8800" s="172"/>
      <c r="BH8800" s="172"/>
      <c r="BI8800" s="172"/>
      <c r="BJ8800" s="6"/>
      <c r="BK8800" s="6"/>
      <c r="BL8800" s="6"/>
      <c r="BM8800" s="6"/>
      <c r="BN8800" s="6"/>
      <c r="BO8800" s="6"/>
      <c r="BP8800" s="6"/>
      <c r="BQ8800" s="6"/>
      <c r="BR8800" s="6"/>
      <c r="BS8800" s="6"/>
      <c r="BT8800" s="6"/>
      <c r="CG8800" s="432"/>
      <c r="CH8800" s="432"/>
      <c r="CL8800" s="174"/>
    </row>
    <row r="8801" spans="29:90" s="168" customFormat="1" x14ac:dyDescent="0.25">
      <c r="AC8801" s="175"/>
      <c r="AD8801" s="175"/>
      <c r="AE8801" s="175"/>
      <c r="AF8801" s="175"/>
      <c r="AG8801" s="175"/>
      <c r="AH8801" s="176"/>
      <c r="AM8801" s="6"/>
      <c r="AN8801" s="6"/>
      <c r="AO8801" s="6"/>
      <c r="AP8801" s="6"/>
      <c r="AQ8801" s="6"/>
      <c r="AR8801" s="6"/>
      <c r="AS8801" s="6"/>
      <c r="AT8801" s="6"/>
      <c r="AU8801" s="6"/>
      <c r="AV8801" s="6"/>
      <c r="AW8801" s="6"/>
      <c r="AX8801" s="6"/>
      <c r="AY8801" s="172"/>
      <c r="AZ8801" s="172"/>
      <c r="BA8801" s="172"/>
      <c r="BB8801" s="6"/>
      <c r="BC8801" s="6"/>
      <c r="BD8801" s="6"/>
      <c r="BE8801" s="6"/>
      <c r="BF8801" s="6"/>
      <c r="BG8801" s="172"/>
      <c r="BH8801" s="172"/>
      <c r="BI8801" s="172"/>
      <c r="BJ8801" s="6"/>
      <c r="BK8801" s="6"/>
      <c r="BL8801" s="6"/>
      <c r="BM8801" s="6"/>
      <c r="BN8801" s="6"/>
      <c r="BO8801" s="6"/>
      <c r="BP8801" s="6"/>
      <c r="BQ8801" s="6"/>
      <c r="BR8801" s="6"/>
      <c r="BS8801" s="6"/>
      <c r="BT8801" s="6"/>
      <c r="CG8801" s="432"/>
      <c r="CH8801" s="432"/>
      <c r="CL8801" s="174"/>
    </row>
    <row r="8802" spans="29:90" s="168" customFormat="1" x14ac:dyDescent="0.25">
      <c r="AC8802" s="175"/>
      <c r="AD8802" s="175"/>
      <c r="AE8802" s="175"/>
      <c r="AF8802" s="175"/>
      <c r="AG8802" s="175"/>
      <c r="AH8802" s="176"/>
      <c r="AM8802" s="6"/>
      <c r="AN8802" s="6"/>
      <c r="AO8802" s="6"/>
      <c r="AP8802" s="6"/>
      <c r="AQ8802" s="6"/>
      <c r="AR8802" s="6"/>
      <c r="AS8802" s="6"/>
      <c r="AT8802" s="6"/>
      <c r="AU8802" s="6"/>
      <c r="AV8802" s="6"/>
      <c r="AW8802" s="6"/>
      <c r="AX8802" s="6"/>
      <c r="AY8802" s="172"/>
      <c r="AZ8802" s="172"/>
      <c r="BA8802" s="172"/>
      <c r="BB8802" s="6"/>
      <c r="BC8802" s="6"/>
      <c r="BD8802" s="6"/>
      <c r="BE8802" s="6"/>
      <c r="BF8802" s="6"/>
      <c r="BG8802" s="172"/>
      <c r="BH8802" s="172"/>
      <c r="BI8802" s="172"/>
      <c r="BJ8802" s="6"/>
      <c r="BK8802" s="6"/>
      <c r="BL8802" s="6"/>
      <c r="BM8802" s="6"/>
      <c r="BN8802" s="6"/>
      <c r="BO8802" s="6"/>
      <c r="BP8802" s="6"/>
      <c r="BQ8802" s="6"/>
      <c r="BR8802" s="6"/>
      <c r="BS8802" s="6"/>
      <c r="BT8802" s="6"/>
      <c r="CG8802" s="432"/>
      <c r="CH8802" s="432"/>
      <c r="CL8802" s="174"/>
    </row>
    <row r="8803" spans="29:90" s="168" customFormat="1" x14ac:dyDescent="0.25">
      <c r="AC8803" s="175"/>
      <c r="AD8803" s="175"/>
      <c r="AE8803" s="175"/>
      <c r="AF8803" s="175"/>
      <c r="AG8803" s="175"/>
      <c r="AH8803" s="176"/>
      <c r="AM8803" s="6"/>
      <c r="AN8803" s="6"/>
      <c r="AO8803" s="6"/>
      <c r="AP8803" s="6"/>
      <c r="AQ8803" s="6"/>
      <c r="AR8803" s="6"/>
      <c r="AS8803" s="6"/>
      <c r="AT8803" s="6"/>
      <c r="AU8803" s="6"/>
      <c r="AV8803" s="6"/>
      <c r="AW8803" s="6"/>
      <c r="AX8803" s="6"/>
      <c r="AY8803" s="172"/>
      <c r="AZ8803" s="172"/>
      <c r="BA8803" s="172"/>
      <c r="BB8803" s="6"/>
      <c r="BC8803" s="6"/>
      <c r="BD8803" s="6"/>
      <c r="BE8803" s="6"/>
      <c r="BF8803" s="6"/>
      <c r="BG8803" s="172"/>
      <c r="BH8803" s="172"/>
      <c r="BI8803" s="172"/>
      <c r="BJ8803" s="6"/>
      <c r="BK8803" s="6"/>
      <c r="BL8803" s="6"/>
      <c r="BM8803" s="6"/>
      <c r="BN8803" s="6"/>
      <c r="BO8803" s="6"/>
      <c r="BP8803" s="6"/>
      <c r="BQ8803" s="6"/>
      <c r="BR8803" s="6"/>
      <c r="BS8803" s="6"/>
      <c r="BT8803" s="6"/>
      <c r="CG8803" s="432"/>
      <c r="CH8803" s="432"/>
      <c r="CL8803" s="174"/>
    </row>
    <row r="8804" spans="29:90" s="168" customFormat="1" x14ac:dyDescent="0.25">
      <c r="AC8804" s="175"/>
      <c r="AD8804" s="175"/>
      <c r="AE8804" s="175"/>
      <c r="AF8804" s="175"/>
      <c r="AG8804" s="175"/>
      <c r="AH8804" s="176"/>
      <c r="AM8804" s="6"/>
      <c r="AN8804" s="6"/>
      <c r="AO8804" s="6"/>
      <c r="AP8804" s="6"/>
      <c r="AQ8804" s="6"/>
      <c r="AR8804" s="6"/>
      <c r="AS8804" s="6"/>
      <c r="AT8804" s="6"/>
      <c r="AU8804" s="6"/>
      <c r="AV8804" s="6"/>
      <c r="AW8804" s="6"/>
      <c r="AX8804" s="6"/>
      <c r="AY8804" s="172"/>
      <c r="AZ8804" s="172"/>
      <c r="BA8804" s="172"/>
      <c r="BB8804" s="6"/>
      <c r="BC8804" s="6"/>
      <c r="BD8804" s="6"/>
      <c r="BE8804" s="6"/>
      <c r="BF8804" s="6"/>
      <c r="BG8804" s="172"/>
      <c r="BH8804" s="172"/>
      <c r="BI8804" s="172"/>
      <c r="BJ8804" s="6"/>
      <c r="BK8804" s="6"/>
      <c r="BL8804" s="6"/>
      <c r="BM8804" s="6"/>
      <c r="BN8804" s="6"/>
      <c r="BO8804" s="6"/>
      <c r="BP8804" s="6"/>
      <c r="BQ8804" s="6"/>
      <c r="BR8804" s="6"/>
      <c r="BS8804" s="6"/>
      <c r="BT8804" s="6"/>
      <c r="CG8804" s="432"/>
      <c r="CH8804" s="432"/>
      <c r="CL8804" s="174"/>
    </row>
    <row r="8805" spans="29:90" s="168" customFormat="1" x14ac:dyDescent="0.25">
      <c r="AC8805" s="175"/>
      <c r="AD8805" s="175"/>
      <c r="AE8805" s="175"/>
      <c r="AF8805" s="175"/>
      <c r="AG8805" s="175"/>
      <c r="AH8805" s="176"/>
      <c r="AM8805" s="6"/>
      <c r="AN8805" s="6"/>
      <c r="AO8805" s="6"/>
      <c r="AP8805" s="6"/>
      <c r="AQ8805" s="6"/>
      <c r="AR8805" s="6"/>
      <c r="AS8805" s="6"/>
      <c r="AT8805" s="6"/>
      <c r="AU8805" s="6"/>
      <c r="AV8805" s="6"/>
      <c r="AW8805" s="6"/>
      <c r="AX8805" s="6"/>
      <c r="AY8805" s="172"/>
      <c r="AZ8805" s="172"/>
      <c r="BA8805" s="172"/>
      <c r="BB8805" s="6"/>
      <c r="BC8805" s="6"/>
      <c r="BD8805" s="6"/>
      <c r="BE8805" s="6"/>
      <c r="BF8805" s="6"/>
      <c r="BG8805" s="172"/>
      <c r="BH8805" s="172"/>
      <c r="BI8805" s="172"/>
      <c r="BJ8805" s="6"/>
      <c r="BK8805" s="6"/>
      <c r="BL8805" s="6"/>
      <c r="BM8805" s="6"/>
      <c r="BN8805" s="6"/>
      <c r="BO8805" s="6"/>
      <c r="BP8805" s="6"/>
      <c r="BQ8805" s="6"/>
      <c r="BR8805" s="6"/>
      <c r="BS8805" s="6"/>
      <c r="BT8805" s="6"/>
      <c r="CG8805" s="432"/>
      <c r="CH8805" s="432"/>
      <c r="CL8805" s="174"/>
    </row>
    <row r="8806" spans="29:90" s="168" customFormat="1" x14ac:dyDescent="0.25">
      <c r="AC8806" s="175"/>
      <c r="AD8806" s="175"/>
      <c r="AE8806" s="175"/>
      <c r="AF8806" s="175"/>
      <c r="AG8806" s="175"/>
      <c r="AH8806" s="176"/>
      <c r="AM8806" s="6"/>
      <c r="AN8806" s="6"/>
      <c r="AO8806" s="6"/>
      <c r="AP8806" s="6"/>
      <c r="AQ8806" s="6"/>
      <c r="AR8806" s="6"/>
      <c r="AS8806" s="6"/>
      <c r="AT8806" s="6"/>
      <c r="AU8806" s="6"/>
      <c r="AV8806" s="6"/>
      <c r="AW8806" s="6"/>
      <c r="AX8806" s="6"/>
      <c r="AY8806" s="172"/>
      <c r="AZ8806" s="172"/>
      <c r="BA8806" s="172"/>
      <c r="BB8806" s="6"/>
      <c r="BC8806" s="6"/>
      <c r="BD8806" s="6"/>
      <c r="BE8806" s="6"/>
      <c r="BF8806" s="6"/>
      <c r="BG8806" s="172"/>
      <c r="BH8806" s="172"/>
      <c r="BI8806" s="172"/>
      <c r="BJ8806" s="6"/>
      <c r="BK8806" s="6"/>
      <c r="BL8806" s="6"/>
      <c r="BM8806" s="6"/>
      <c r="BN8806" s="6"/>
      <c r="BO8806" s="6"/>
      <c r="BP8806" s="6"/>
      <c r="BQ8806" s="6"/>
      <c r="BR8806" s="6"/>
      <c r="BS8806" s="6"/>
      <c r="BT8806" s="6"/>
      <c r="CG8806" s="432"/>
      <c r="CH8806" s="432"/>
      <c r="CL8806" s="174"/>
    </row>
    <row r="8807" spans="29:90" s="168" customFormat="1" x14ac:dyDescent="0.25">
      <c r="AC8807" s="175"/>
      <c r="AD8807" s="175"/>
      <c r="AE8807" s="175"/>
      <c r="AF8807" s="175"/>
      <c r="AG8807" s="175"/>
      <c r="AH8807" s="176"/>
      <c r="AM8807" s="6"/>
      <c r="AN8807" s="6"/>
      <c r="AO8807" s="6"/>
      <c r="AP8807" s="6"/>
      <c r="AQ8807" s="6"/>
      <c r="AR8807" s="6"/>
      <c r="AS8807" s="6"/>
      <c r="AT8807" s="6"/>
      <c r="AU8807" s="6"/>
      <c r="AV8807" s="6"/>
      <c r="AW8807" s="6"/>
      <c r="AX8807" s="6"/>
      <c r="AY8807" s="172"/>
      <c r="AZ8807" s="172"/>
      <c r="BA8807" s="172"/>
      <c r="BB8807" s="6"/>
      <c r="BC8807" s="6"/>
      <c r="BD8807" s="6"/>
      <c r="BE8807" s="6"/>
      <c r="BF8807" s="6"/>
      <c r="BG8807" s="172"/>
      <c r="BH8807" s="172"/>
      <c r="BI8807" s="172"/>
      <c r="BJ8807" s="6"/>
      <c r="BK8807" s="6"/>
      <c r="BL8807" s="6"/>
      <c r="BM8807" s="6"/>
      <c r="BN8807" s="6"/>
      <c r="BO8807" s="6"/>
      <c r="BP8807" s="6"/>
      <c r="BQ8807" s="6"/>
      <c r="BR8807" s="6"/>
      <c r="BS8807" s="6"/>
      <c r="BT8807" s="6"/>
      <c r="CG8807" s="432"/>
      <c r="CH8807" s="432"/>
      <c r="CL8807" s="174"/>
    </row>
    <row r="8808" spans="29:90" s="168" customFormat="1" x14ac:dyDescent="0.25">
      <c r="AC8808" s="175"/>
      <c r="AD8808" s="175"/>
      <c r="AE8808" s="175"/>
      <c r="AF8808" s="175"/>
      <c r="AG8808" s="175"/>
      <c r="AH8808" s="176"/>
      <c r="AM8808" s="6"/>
      <c r="AN8808" s="6"/>
      <c r="AO8808" s="6"/>
      <c r="AP8808" s="6"/>
      <c r="AQ8808" s="6"/>
      <c r="AR8808" s="6"/>
      <c r="AS8808" s="6"/>
      <c r="AT8808" s="6"/>
      <c r="AU8808" s="6"/>
      <c r="AV8808" s="6"/>
      <c r="AW8808" s="6"/>
      <c r="AX8808" s="6"/>
      <c r="AY8808" s="172"/>
      <c r="AZ8808" s="172"/>
      <c r="BA8808" s="172"/>
      <c r="BB8808" s="6"/>
      <c r="BC8808" s="6"/>
      <c r="BD8808" s="6"/>
      <c r="BE8808" s="6"/>
      <c r="BF8808" s="6"/>
      <c r="BG8808" s="172"/>
      <c r="BH8808" s="172"/>
      <c r="BI8808" s="172"/>
      <c r="BJ8808" s="6"/>
      <c r="BK8808" s="6"/>
      <c r="BL8808" s="6"/>
      <c r="BM8808" s="6"/>
      <c r="BN8808" s="6"/>
      <c r="BO8808" s="6"/>
      <c r="BP8808" s="6"/>
      <c r="BQ8808" s="6"/>
      <c r="BR8808" s="6"/>
      <c r="BS8808" s="6"/>
      <c r="BT8808" s="6"/>
      <c r="CG8808" s="432"/>
      <c r="CH8808" s="432"/>
      <c r="CL8808" s="174"/>
    </row>
    <row r="8809" spans="29:90" s="168" customFormat="1" x14ac:dyDescent="0.25">
      <c r="AC8809" s="175"/>
      <c r="AD8809" s="175"/>
      <c r="AE8809" s="175"/>
      <c r="AF8809" s="175"/>
      <c r="AG8809" s="175"/>
      <c r="AH8809" s="176"/>
      <c r="AM8809" s="6"/>
      <c r="AN8809" s="6"/>
      <c r="AO8809" s="6"/>
      <c r="AP8809" s="6"/>
      <c r="AQ8809" s="6"/>
      <c r="AR8809" s="6"/>
      <c r="AS8809" s="6"/>
      <c r="AT8809" s="6"/>
      <c r="AU8809" s="6"/>
      <c r="AV8809" s="6"/>
      <c r="AW8809" s="6"/>
      <c r="AX8809" s="6"/>
      <c r="AY8809" s="172"/>
      <c r="AZ8809" s="172"/>
      <c r="BA8809" s="172"/>
      <c r="BB8809" s="6"/>
      <c r="BC8809" s="6"/>
      <c r="BD8809" s="6"/>
      <c r="BE8809" s="6"/>
      <c r="BF8809" s="6"/>
      <c r="BG8809" s="172"/>
      <c r="BH8809" s="172"/>
      <c r="BI8809" s="172"/>
      <c r="BJ8809" s="6"/>
      <c r="BK8809" s="6"/>
      <c r="BL8809" s="6"/>
      <c r="BM8809" s="6"/>
      <c r="BN8809" s="6"/>
      <c r="BO8809" s="6"/>
      <c r="BP8809" s="6"/>
      <c r="BQ8809" s="6"/>
      <c r="BR8809" s="6"/>
      <c r="BS8809" s="6"/>
      <c r="BT8809" s="6"/>
      <c r="CG8809" s="432"/>
      <c r="CH8809" s="432"/>
      <c r="CL8809" s="174"/>
    </row>
    <row r="8810" spans="29:90" s="168" customFormat="1" x14ac:dyDescent="0.25">
      <c r="AC8810" s="175"/>
      <c r="AD8810" s="175"/>
      <c r="AE8810" s="175"/>
      <c r="AF8810" s="175"/>
      <c r="AG8810" s="175"/>
      <c r="AH8810" s="176"/>
      <c r="AM8810" s="6"/>
      <c r="AN8810" s="6"/>
      <c r="AO8810" s="6"/>
      <c r="AP8810" s="6"/>
      <c r="AQ8810" s="6"/>
      <c r="AR8810" s="6"/>
      <c r="AS8810" s="6"/>
      <c r="AT8810" s="6"/>
      <c r="AU8810" s="6"/>
      <c r="AV8810" s="6"/>
      <c r="AW8810" s="6"/>
      <c r="AX8810" s="6"/>
      <c r="AY8810" s="172"/>
      <c r="AZ8810" s="172"/>
      <c r="BA8810" s="172"/>
      <c r="BB8810" s="6"/>
      <c r="BC8810" s="6"/>
      <c r="BD8810" s="6"/>
      <c r="BE8810" s="6"/>
      <c r="BF8810" s="6"/>
      <c r="BG8810" s="172"/>
      <c r="BH8810" s="172"/>
      <c r="BI8810" s="172"/>
      <c r="BJ8810" s="6"/>
      <c r="BK8810" s="6"/>
      <c r="BL8810" s="6"/>
      <c r="BM8810" s="6"/>
      <c r="BN8810" s="6"/>
      <c r="BO8810" s="6"/>
      <c r="BP8810" s="6"/>
      <c r="BQ8810" s="6"/>
      <c r="BR8810" s="6"/>
      <c r="BS8810" s="6"/>
      <c r="BT8810" s="6"/>
      <c r="CG8810" s="432"/>
      <c r="CH8810" s="432"/>
      <c r="CL8810" s="174"/>
    </row>
    <row r="8811" spans="29:90" s="168" customFormat="1" x14ac:dyDescent="0.25">
      <c r="AC8811" s="175"/>
      <c r="AD8811" s="175"/>
      <c r="AE8811" s="175"/>
      <c r="AF8811" s="175"/>
      <c r="AG8811" s="175"/>
      <c r="AH8811" s="176"/>
      <c r="AM8811" s="6"/>
      <c r="AN8811" s="6"/>
      <c r="AO8811" s="6"/>
      <c r="AP8811" s="6"/>
      <c r="AQ8811" s="6"/>
      <c r="AR8811" s="6"/>
      <c r="AS8811" s="6"/>
      <c r="AT8811" s="6"/>
      <c r="AU8811" s="6"/>
      <c r="AV8811" s="6"/>
      <c r="AW8811" s="6"/>
      <c r="AX8811" s="6"/>
      <c r="AY8811" s="172"/>
      <c r="AZ8811" s="172"/>
      <c r="BA8811" s="172"/>
      <c r="BB8811" s="6"/>
      <c r="BC8811" s="6"/>
      <c r="BD8811" s="6"/>
      <c r="BE8811" s="6"/>
      <c r="BF8811" s="6"/>
      <c r="BG8811" s="172"/>
      <c r="BH8811" s="172"/>
      <c r="BI8811" s="172"/>
      <c r="BJ8811" s="6"/>
      <c r="BK8811" s="6"/>
      <c r="BL8811" s="6"/>
      <c r="BM8811" s="6"/>
      <c r="BN8811" s="6"/>
      <c r="BO8811" s="6"/>
      <c r="BP8811" s="6"/>
      <c r="BQ8811" s="6"/>
      <c r="BR8811" s="6"/>
      <c r="BS8811" s="6"/>
      <c r="BT8811" s="6"/>
      <c r="CG8811" s="432"/>
      <c r="CH8811" s="432"/>
      <c r="CL8811" s="174"/>
    </row>
    <row r="8812" spans="29:90" s="168" customFormat="1" x14ac:dyDescent="0.25">
      <c r="AC8812" s="175"/>
      <c r="AD8812" s="175"/>
      <c r="AE8812" s="175"/>
      <c r="AF8812" s="175"/>
      <c r="AG8812" s="175"/>
      <c r="AH8812" s="176"/>
      <c r="AM8812" s="6"/>
      <c r="AN8812" s="6"/>
      <c r="AO8812" s="6"/>
      <c r="AP8812" s="6"/>
      <c r="AQ8812" s="6"/>
      <c r="AR8812" s="6"/>
      <c r="AS8812" s="6"/>
      <c r="AT8812" s="6"/>
      <c r="AU8812" s="6"/>
      <c r="AV8812" s="6"/>
      <c r="AW8812" s="6"/>
      <c r="AX8812" s="6"/>
      <c r="AY8812" s="172"/>
      <c r="AZ8812" s="172"/>
      <c r="BA8812" s="172"/>
      <c r="BB8812" s="6"/>
      <c r="BC8812" s="6"/>
      <c r="BD8812" s="6"/>
      <c r="BE8812" s="6"/>
      <c r="BF8812" s="6"/>
      <c r="BG8812" s="172"/>
      <c r="BH8812" s="172"/>
      <c r="BI8812" s="172"/>
      <c r="BJ8812" s="6"/>
      <c r="BK8812" s="6"/>
      <c r="BL8812" s="6"/>
      <c r="BM8812" s="6"/>
      <c r="BN8812" s="6"/>
      <c r="BO8812" s="6"/>
      <c r="BP8812" s="6"/>
      <c r="BQ8812" s="6"/>
      <c r="BR8812" s="6"/>
      <c r="BS8812" s="6"/>
      <c r="BT8812" s="6"/>
      <c r="CG8812" s="432"/>
      <c r="CH8812" s="432"/>
      <c r="CL8812" s="174"/>
    </row>
    <row r="8813" spans="29:90" s="168" customFormat="1" x14ac:dyDescent="0.25">
      <c r="AC8813" s="175"/>
      <c r="AD8813" s="175"/>
      <c r="AE8813" s="175"/>
      <c r="AF8813" s="175"/>
      <c r="AG8813" s="175"/>
      <c r="AH8813" s="176"/>
      <c r="AM8813" s="6"/>
      <c r="AN8813" s="6"/>
      <c r="AO8813" s="6"/>
      <c r="AP8813" s="6"/>
      <c r="AQ8813" s="6"/>
      <c r="AR8813" s="6"/>
      <c r="AS8813" s="6"/>
      <c r="AT8813" s="6"/>
      <c r="AU8813" s="6"/>
      <c r="AV8813" s="6"/>
      <c r="AW8813" s="6"/>
      <c r="AX8813" s="6"/>
      <c r="AY8813" s="172"/>
      <c r="AZ8813" s="172"/>
      <c r="BA8813" s="172"/>
      <c r="BB8813" s="6"/>
      <c r="BC8813" s="6"/>
      <c r="BD8813" s="6"/>
      <c r="BE8813" s="6"/>
      <c r="BF8813" s="6"/>
      <c r="BG8813" s="172"/>
      <c r="BH8813" s="172"/>
      <c r="BI8813" s="172"/>
      <c r="BJ8813" s="6"/>
      <c r="BK8813" s="6"/>
      <c r="BL8813" s="6"/>
      <c r="BM8813" s="6"/>
      <c r="BN8813" s="6"/>
      <c r="BO8813" s="6"/>
      <c r="BP8813" s="6"/>
      <c r="BQ8813" s="6"/>
      <c r="BR8813" s="6"/>
      <c r="BS8813" s="6"/>
      <c r="BT8813" s="6"/>
      <c r="CG8813" s="432"/>
      <c r="CH8813" s="432"/>
      <c r="CL8813" s="174"/>
    </row>
    <row r="8814" spans="29:90" s="168" customFormat="1" x14ac:dyDescent="0.25">
      <c r="AC8814" s="175"/>
      <c r="AD8814" s="175"/>
      <c r="AE8814" s="175"/>
      <c r="AF8814" s="175"/>
      <c r="AG8814" s="175"/>
      <c r="AH8814" s="176"/>
      <c r="AM8814" s="6"/>
      <c r="AN8814" s="6"/>
      <c r="AO8814" s="6"/>
      <c r="AP8814" s="6"/>
      <c r="AQ8814" s="6"/>
      <c r="AR8814" s="6"/>
      <c r="AS8814" s="6"/>
      <c r="AT8814" s="6"/>
      <c r="AU8814" s="6"/>
      <c r="AV8814" s="6"/>
      <c r="AW8814" s="6"/>
      <c r="AX8814" s="6"/>
      <c r="AY8814" s="172"/>
      <c r="AZ8814" s="172"/>
      <c r="BA8814" s="172"/>
      <c r="BB8814" s="6"/>
      <c r="BC8814" s="6"/>
      <c r="BD8814" s="6"/>
      <c r="BE8814" s="6"/>
      <c r="BF8814" s="6"/>
      <c r="BG8814" s="172"/>
      <c r="BH8814" s="172"/>
      <c r="BI8814" s="172"/>
      <c r="BJ8814" s="6"/>
      <c r="BK8814" s="6"/>
      <c r="BL8814" s="6"/>
      <c r="BM8814" s="6"/>
      <c r="BN8814" s="6"/>
      <c r="BO8814" s="6"/>
      <c r="BP8814" s="6"/>
      <c r="BQ8814" s="6"/>
      <c r="BR8814" s="6"/>
      <c r="BS8814" s="6"/>
      <c r="BT8814" s="6"/>
      <c r="CG8814" s="432"/>
      <c r="CH8814" s="432"/>
      <c r="CL8814" s="174"/>
    </row>
    <row r="8815" spans="29:90" s="168" customFormat="1" x14ac:dyDescent="0.25">
      <c r="AC8815" s="175"/>
      <c r="AD8815" s="175"/>
      <c r="AE8815" s="175"/>
      <c r="AF8815" s="175"/>
      <c r="AG8815" s="175"/>
      <c r="AH8815" s="176"/>
      <c r="AM8815" s="6"/>
      <c r="AN8815" s="6"/>
      <c r="AO8815" s="6"/>
      <c r="AP8815" s="6"/>
      <c r="AQ8815" s="6"/>
      <c r="AR8815" s="6"/>
      <c r="AS8815" s="6"/>
      <c r="AT8815" s="6"/>
      <c r="AU8815" s="6"/>
      <c r="AV8815" s="6"/>
      <c r="AW8815" s="6"/>
      <c r="AX8815" s="6"/>
      <c r="AY8815" s="172"/>
      <c r="AZ8815" s="172"/>
      <c r="BA8815" s="172"/>
      <c r="BB8815" s="6"/>
      <c r="BC8815" s="6"/>
      <c r="BD8815" s="6"/>
      <c r="BE8815" s="6"/>
      <c r="BF8815" s="6"/>
      <c r="BG8815" s="172"/>
      <c r="BH8815" s="172"/>
      <c r="BI8815" s="172"/>
      <c r="BJ8815" s="6"/>
      <c r="BK8815" s="6"/>
      <c r="BL8815" s="6"/>
      <c r="BM8815" s="6"/>
      <c r="BN8815" s="6"/>
      <c r="BO8815" s="6"/>
      <c r="BP8815" s="6"/>
      <c r="BQ8815" s="6"/>
      <c r="BR8815" s="6"/>
      <c r="BS8815" s="6"/>
      <c r="BT8815" s="6"/>
      <c r="CG8815" s="432"/>
      <c r="CH8815" s="432"/>
      <c r="CL8815" s="174"/>
    </row>
    <row r="8816" spans="29:90" s="168" customFormat="1" x14ac:dyDescent="0.25">
      <c r="AC8816" s="175"/>
      <c r="AD8816" s="175"/>
      <c r="AE8816" s="175"/>
      <c r="AF8816" s="175"/>
      <c r="AG8816" s="175"/>
      <c r="AH8816" s="176"/>
      <c r="AM8816" s="6"/>
      <c r="AN8816" s="6"/>
      <c r="AO8816" s="6"/>
      <c r="AP8816" s="6"/>
      <c r="AQ8816" s="6"/>
      <c r="AR8816" s="6"/>
      <c r="AS8816" s="6"/>
      <c r="AT8816" s="6"/>
      <c r="AU8816" s="6"/>
      <c r="AV8816" s="6"/>
      <c r="AW8816" s="6"/>
      <c r="AX8816" s="6"/>
      <c r="AY8816" s="172"/>
      <c r="AZ8816" s="172"/>
      <c r="BA8816" s="172"/>
      <c r="BB8816" s="6"/>
      <c r="BC8816" s="6"/>
      <c r="BD8816" s="6"/>
      <c r="BE8816" s="6"/>
      <c r="BF8816" s="6"/>
      <c r="BG8816" s="172"/>
      <c r="BH8816" s="172"/>
      <c r="BI8816" s="172"/>
      <c r="BJ8816" s="6"/>
      <c r="BK8816" s="6"/>
      <c r="BL8816" s="6"/>
      <c r="BM8816" s="6"/>
      <c r="BN8816" s="6"/>
      <c r="BO8816" s="6"/>
      <c r="BP8816" s="6"/>
      <c r="BQ8816" s="6"/>
      <c r="BR8816" s="6"/>
      <c r="BS8816" s="6"/>
      <c r="BT8816" s="6"/>
      <c r="CG8816" s="432"/>
      <c r="CH8816" s="432"/>
      <c r="CL8816" s="174"/>
    </row>
    <row r="8817" spans="29:90" s="168" customFormat="1" x14ac:dyDescent="0.25">
      <c r="AC8817" s="175"/>
      <c r="AD8817" s="175"/>
      <c r="AE8817" s="175"/>
      <c r="AF8817" s="175"/>
      <c r="AG8817" s="175"/>
      <c r="AH8817" s="176"/>
      <c r="AM8817" s="6"/>
      <c r="AN8817" s="6"/>
      <c r="AO8817" s="6"/>
      <c r="AP8817" s="6"/>
      <c r="AQ8817" s="6"/>
      <c r="AR8817" s="6"/>
      <c r="AS8817" s="6"/>
      <c r="AT8817" s="6"/>
      <c r="AU8817" s="6"/>
      <c r="AV8817" s="6"/>
      <c r="AW8817" s="6"/>
      <c r="AX8817" s="6"/>
      <c r="AY8817" s="172"/>
      <c r="AZ8817" s="172"/>
      <c r="BA8817" s="172"/>
      <c r="BB8817" s="6"/>
      <c r="BC8817" s="6"/>
      <c r="BD8817" s="6"/>
      <c r="BE8817" s="6"/>
      <c r="BF8817" s="6"/>
      <c r="BG8817" s="172"/>
      <c r="BH8817" s="172"/>
      <c r="BI8817" s="172"/>
      <c r="BJ8817" s="6"/>
      <c r="BK8817" s="6"/>
      <c r="BL8817" s="6"/>
      <c r="BM8817" s="6"/>
      <c r="BN8817" s="6"/>
      <c r="BO8817" s="6"/>
      <c r="BP8817" s="6"/>
      <c r="BQ8817" s="6"/>
      <c r="BR8817" s="6"/>
      <c r="BS8817" s="6"/>
      <c r="BT8817" s="6"/>
      <c r="CG8817" s="432"/>
      <c r="CH8817" s="432"/>
      <c r="CL8817" s="174"/>
    </row>
    <row r="8818" spans="29:90" s="168" customFormat="1" x14ac:dyDescent="0.25">
      <c r="AC8818" s="175"/>
      <c r="AD8818" s="175"/>
      <c r="AE8818" s="175"/>
      <c r="AF8818" s="175"/>
      <c r="AG8818" s="175"/>
      <c r="AH8818" s="176"/>
      <c r="AM8818" s="6"/>
      <c r="AN8818" s="6"/>
      <c r="AO8818" s="6"/>
      <c r="AP8818" s="6"/>
      <c r="AQ8818" s="6"/>
      <c r="AR8818" s="6"/>
      <c r="AS8818" s="6"/>
      <c r="AT8818" s="6"/>
      <c r="AU8818" s="6"/>
      <c r="AV8818" s="6"/>
      <c r="AW8818" s="6"/>
      <c r="AX8818" s="6"/>
      <c r="AY8818" s="172"/>
      <c r="AZ8818" s="172"/>
      <c r="BA8818" s="172"/>
      <c r="BB8818" s="6"/>
      <c r="BC8818" s="6"/>
      <c r="BD8818" s="6"/>
      <c r="BE8818" s="6"/>
      <c r="BF8818" s="6"/>
      <c r="BG8818" s="172"/>
      <c r="BH8818" s="172"/>
      <c r="BI8818" s="172"/>
      <c r="BJ8818" s="6"/>
      <c r="BK8818" s="6"/>
      <c r="BL8818" s="6"/>
      <c r="BM8818" s="6"/>
      <c r="BN8818" s="6"/>
      <c r="BO8818" s="6"/>
      <c r="BP8818" s="6"/>
      <c r="BQ8818" s="6"/>
      <c r="BR8818" s="6"/>
      <c r="BS8818" s="6"/>
      <c r="BT8818" s="6"/>
      <c r="CG8818" s="432"/>
      <c r="CH8818" s="432"/>
      <c r="CL8818" s="174"/>
    </row>
    <row r="8819" spans="29:90" s="168" customFormat="1" x14ac:dyDescent="0.25">
      <c r="AC8819" s="175"/>
      <c r="AD8819" s="175"/>
      <c r="AE8819" s="175"/>
      <c r="AF8819" s="175"/>
      <c r="AG8819" s="175"/>
      <c r="AH8819" s="176"/>
      <c r="AM8819" s="6"/>
      <c r="AN8819" s="6"/>
      <c r="AO8819" s="6"/>
      <c r="AP8819" s="6"/>
      <c r="AQ8819" s="6"/>
      <c r="AR8819" s="6"/>
      <c r="AS8819" s="6"/>
      <c r="AT8819" s="6"/>
      <c r="AU8819" s="6"/>
      <c r="AV8819" s="6"/>
      <c r="AW8819" s="6"/>
      <c r="AX8819" s="6"/>
      <c r="AY8819" s="172"/>
      <c r="AZ8819" s="172"/>
      <c r="BA8819" s="172"/>
      <c r="BB8819" s="6"/>
      <c r="BC8819" s="6"/>
      <c r="BD8819" s="6"/>
      <c r="BE8819" s="6"/>
      <c r="BF8819" s="6"/>
      <c r="BG8819" s="172"/>
      <c r="BH8819" s="172"/>
      <c r="BI8819" s="172"/>
      <c r="BJ8819" s="6"/>
      <c r="BK8819" s="6"/>
      <c r="BL8819" s="6"/>
      <c r="BM8819" s="6"/>
      <c r="BN8819" s="6"/>
      <c r="BO8819" s="6"/>
      <c r="BP8819" s="6"/>
      <c r="BQ8819" s="6"/>
      <c r="BR8819" s="6"/>
      <c r="BS8819" s="6"/>
      <c r="BT8819" s="6"/>
      <c r="CG8819" s="432"/>
      <c r="CH8819" s="432"/>
      <c r="CL8819" s="174"/>
    </row>
    <row r="8820" spans="29:90" s="168" customFormat="1" x14ac:dyDescent="0.25">
      <c r="AC8820" s="175"/>
      <c r="AD8820" s="175"/>
      <c r="AE8820" s="175"/>
      <c r="AF8820" s="175"/>
      <c r="AG8820" s="175"/>
      <c r="AH8820" s="176"/>
      <c r="AM8820" s="6"/>
      <c r="AN8820" s="6"/>
      <c r="AO8820" s="6"/>
      <c r="AP8820" s="6"/>
      <c r="AQ8820" s="6"/>
      <c r="AR8820" s="6"/>
      <c r="AS8820" s="6"/>
      <c r="AT8820" s="6"/>
      <c r="AU8820" s="6"/>
      <c r="AV8820" s="6"/>
      <c r="AW8820" s="6"/>
      <c r="AX8820" s="6"/>
      <c r="AY8820" s="172"/>
      <c r="AZ8820" s="172"/>
      <c r="BA8820" s="172"/>
      <c r="BB8820" s="6"/>
      <c r="BC8820" s="6"/>
      <c r="BD8820" s="6"/>
      <c r="BE8820" s="6"/>
      <c r="BF8820" s="6"/>
      <c r="BG8820" s="172"/>
      <c r="BH8820" s="172"/>
      <c r="BI8820" s="172"/>
      <c r="BJ8820" s="6"/>
      <c r="BK8820" s="6"/>
      <c r="BL8820" s="6"/>
      <c r="BM8820" s="6"/>
      <c r="BN8820" s="6"/>
      <c r="BO8820" s="6"/>
      <c r="BP8820" s="6"/>
      <c r="BQ8820" s="6"/>
      <c r="BR8820" s="6"/>
      <c r="BS8820" s="6"/>
      <c r="BT8820" s="6"/>
      <c r="CG8820" s="432"/>
      <c r="CH8820" s="432"/>
      <c r="CL8820" s="174"/>
    </row>
    <row r="8821" spans="29:90" s="168" customFormat="1" x14ac:dyDescent="0.25">
      <c r="AC8821" s="175"/>
      <c r="AD8821" s="175"/>
      <c r="AE8821" s="175"/>
      <c r="AF8821" s="175"/>
      <c r="AG8821" s="175"/>
      <c r="AH8821" s="176"/>
      <c r="AM8821" s="6"/>
      <c r="AN8821" s="6"/>
      <c r="AO8821" s="6"/>
      <c r="AP8821" s="6"/>
      <c r="AQ8821" s="6"/>
      <c r="AR8821" s="6"/>
      <c r="AS8821" s="6"/>
      <c r="AT8821" s="6"/>
      <c r="AU8821" s="6"/>
      <c r="AV8821" s="6"/>
      <c r="AW8821" s="6"/>
      <c r="AX8821" s="6"/>
      <c r="AY8821" s="172"/>
      <c r="AZ8821" s="172"/>
      <c r="BA8821" s="172"/>
      <c r="BB8821" s="6"/>
      <c r="BC8821" s="6"/>
      <c r="BD8821" s="6"/>
      <c r="BE8821" s="6"/>
      <c r="BF8821" s="6"/>
      <c r="BG8821" s="172"/>
      <c r="BH8821" s="172"/>
      <c r="BI8821" s="172"/>
      <c r="BJ8821" s="6"/>
      <c r="BK8821" s="6"/>
      <c r="BL8821" s="6"/>
      <c r="BM8821" s="6"/>
      <c r="BN8821" s="6"/>
      <c r="BO8821" s="6"/>
      <c r="BP8821" s="6"/>
      <c r="BQ8821" s="6"/>
      <c r="BR8821" s="6"/>
      <c r="BS8821" s="6"/>
      <c r="BT8821" s="6"/>
      <c r="CG8821" s="432"/>
      <c r="CH8821" s="432"/>
      <c r="CL8821" s="174"/>
    </row>
    <row r="8822" spans="29:90" s="168" customFormat="1" x14ac:dyDescent="0.25">
      <c r="AC8822" s="175"/>
      <c r="AD8822" s="175"/>
      <c r="AE8822" s="175"/>
      <c r="AF8822" s="175"/>
      <c r="AG8822" s="175"/>
      <c r="AH8822" s="176"/>
      <c r="AM8822" s="6"/>
      <c r="AN8822" s="6"/>
      <c r="AO8822" s="6"/>
      <c r="AP8822" s="6"/>
      <c r="AQ8822" s="6"/>
      <c r="AR8822" s="6"/>
      <c r="AS8822" s="6"/>
      <c r="AT8822" s="6"/>
      <c r="AU8822" s="6"/>
      <c r="AV8822" s="6"/>
      <c r="AW8822" s="6"/>
      <c r="AX8822" s="6"/>
      <c r="AY8822" s="172"/>
      <c r="AZ8822" s="172"/>
      <c r="BA8822" s="172"/>
      <c r="BB8822" s="6"/>
      <c r="BC8822" s="6"/>
      <c r="BD8822" s="6"/>
      <c r="BE8822" s="6"/>
      <c r="BF8822" s="6"/>
      <c r="BG8822" s="172"/>
      <c r="BH8822" s="172"/>
      <c r="BI8822" s="172"/>
      <c r="BJ8822" s="6"/>
      <c r="BK8822" s="6"/>
      <c r="BL8822" s="6"/>
      <c r="BM8822" s="6"/>
      <c r="BN8822" s="6"/>
      <c r="BO8822" s="6"/>
      <c r="BP8822" s="6"/>
      <c r="BQ8822" s="6"/>
      <c r="BR8822" s="6"/>
      <c r="BS8822" s="6"/>
      <c r="BT8822" s="6"/>
      <c r="CG8822" s="432"/>
      <c r="CH8822" s="432"/>
      <c r="CL8822" s="174"/>
    </row>
    <row r="8823" spans="29:90" s="168" customFormat="1" x14ac:dyDescent="0.25">
      <c r="AC8823" s="175"/>
      <c r="AD8823" s="175"/>
      <c r="AE8823" s="175"/>
      <c r="AF8823" s="175"/>
      <c r="AG8823" s="175"/>
      <c r="AH8823" s="176"/>
      <c r="AM8823" s="6"/>
      <c r="AN8823" s="6"/>
      <c r="AO8823" s="6"/>
      <c r="AP8823" s="6"/>
      <c r="AQ8823" s="6"/>
      <c r="AR8823" s="6"/>
      <c r="AS8823" s="6"/>
      <c r="AT8823" s="6"/>
      <c r="AU8823" s="6"/>
      <c r="AV8823" s="6"/>
      <c r="AW8823" s="6"/>
      <c r="AX8823" s="6"/>
      <c r="AY8823" s="172"/>
      <c r="AZ8823" s="172"/>
      <c r="BA8823" s="172"/>
      <c r="BB8823" s="6"/>
      <c r="BC8823" s="6"/>
      <c r="BD8823" s="6"/>
      <c r="BE8823" s="6"/>
      <c r="BF8823" s="6"/>
      <c r="BG8823" s="172"/>
      <c r="BH8823" s="172"/>
      <c r="BI8823" s="172"/>
      <c r="BJ8823" s="6"/>
      <c r="BK8823" s="6"/>
      <c r="BL8823" s="6"/>
      <c r="BM8823" s="6"/>
      <c r="BN8823" s="6"/>
      <c r="BO8823" s="6"/>
      <c r="BP8823" s="6"/>
      <c r="BQ8823" s="6"/>
      <c r="BR8823" s="6"/>
      <c r="BS8823" s="6"/>
      <c r="BT8823" s="6"/>
      <c r="CG8823" s="432"/>
      <c r="CH8823" s="432"/>
      <c r="CL8823" s="174"/>
    </row>
    <row r="8824" spans="29:90" s="168" customFormat="1" x14ac:dyDescent="0.25">
      <c r="AC8824" s="175"/>
      <c r="AD8824" s="175"/>
      <c r="AE8824" s="175"/>
      <c r="AF8824" s="175"/>
      <c r="AG8824" s="175"/>
      <c r="AH8824" s="176"/>
      <c r="AM8824" s="6"/>
      <c r="AN8824" s="6"/>
      <c r="AO8824" s="6"/>
      <c r="AP8824" s="6"/>
      <c r="AQ8824" s="6"/>
      <c r="AR8824" s="6"/>
      <c r="AS8824" s="6"/>
      <c r="AT8824" s="6"/>
      <c r="AU8824" s="6"/>
      <c r="AV8824" s="6"/>
      <c r="AW8824" s="6"/>
      <c r="AX8824" s="6"/>
      <c r="AY8824" s="172"/>
      <c r="AZ8824" s="172"/>
      <c r="BA8824" s="172"/>
      <c r="BB8824" s="6"/>
      <c r="BC8824" s="6"/>
      <c r="BD8824" s="6"/>
      <c r="BE8824" s="6"/>
      <c r="BF8824" s="6"/>
      <c r="BG8824" s="172"/>
      <c r="BH8824" s="172"/>
      <c r="BI8824" s="172"/>
      <c r="BJ8824" s="6"/>
      <c r="BK8824" s="6"/>
      <c r="BL8824" s="6"/>
      <c r="BM8824" s="6"/>
      <c r="BN8824" s="6"/>
      <c r="BO8824" s="6"/>
      <c r="BP8824" s="6"/>
      <c r="BQ8824" s="6"/>
      <c r="BR8824" s="6"/>
      <c r="BS8824" s="6"/>
      <c r="BT8824" s="6"/>
      <c r="CG8824" s="432"/>
      <c r="CH8824" s="432"/>
      <c r="CL8824" s="174"/>
    </row>
    <row r="8825" spans="29:90" s="168" customFormat="1" x14ac:dyDescent="0.25">
      <c r="AC8825" s="175"/>
      <c r="AD8825" s="175"/>
      <c r="AE8825" s="175"/>
      <c r="AF8825" s="175"/>
      <c r="AG8825" s="175"/>
      <c r="AH8825" s="176"/>
      <c r="AM8825" s="6"/>
      <c r="AN8825" s="6"/>
      <c r="AO8825" s="6"/>
      <c r="AP8825" s="6"/>
      <c r="AQ8825" s="6"/>
      <c r="AR8825" s="6"/>
      <c r="AS8825" s="6"/>
      <c r="AT8825" s="6"/>
      <c r="AU8825" s="6"/>
      <c r="AV8825" s="6"/>
      <c r="AW8825" s="6"/>
      <c r="AX8825" s="6"/>
      <c r="AY8825" s="172"/>
      <c r="AZ8825" s="172"/>
      <c r="BA8825" s="172"/>
      <c r="BB8825" s="6"/>
      <c r="BC8825" s="6"/>
      <c r="BD8825" s="6"/>
      <c r="BE8825" s="6"/>
      <c r="BF8825" s="6"/>
      <c r="BG8825" s="172"/>
      <c r="BH8825" s="172"/>
      <c r="BI8825" s="172"/>
      <c r="BJ8825" s="6"/>
      <c r="BK8825" s="6"/>
      <c r="BL8825" s="6"/>
      <c r="BM8825" s="6"/>
      <c r="BN8825" s="6"/>
      <c r="BO8825" s="6"/>
      <c r="BP8825" s="6"/>
      <c r="BQ8825" s="6"/>
      <c r="BR8825" s="6"/>
      <c r="BS8825" s="6"/>
      <c r="BT8825" s="6"/>
      <c r="CG8825" s="432"/>
      <c r="CH8825" s="432"/>
      <c r="CL8825" s="174"/>
    </row>
    <row r="8826" spans="29:90" s="168" customFormat="1" x14ac:dyDescent="0.25">
      <c r="AC8826" s="175"/>
      <c r="AD8826" s="175"/>
      <c r="AE8826" s="175"/>
      <c r="AF8826" s="175"/>
      <c r="AG8826" s="175"/>
      <c r="AH8826" s="176"/>
      <c r="AM8826" s="6"/>
      <c r="AN8826" s="6"/>
      <c r="AO8826" s="6"/>
      <c r="AP8826" s="6"/>
      <c r="AQ8826" s="6"/>
      <c r="AR8826" s="6"/>
      <c r="AS8826" s="6"/>
      <c r="AT8826" s="6"/>
      <c r="AU8826" s="6"/>
      <c r="AV8826" s="6"/>
      <c r="AW8826" s="6"/>
      <c r="AX8826" s="6"/>
      <c r="AY8826" s="172"/>
      <c r="AZ8826" s="172"/>
      <c r="BA8826" s="172"/>
      <c r="BB8826" s="6"/>
      <c r="BC8826" s="6"/>
      <c r="BD8826" s="6"/>
      <c r="BE8826" s="6"/>
      <c r="BF8826" s="6"/>
      <c r="BG8826" s="172"/>
      <c r="BH8826" s="172"/>
      <c r="BI8826" s="172"/>
      <c r="BJ8826" s="6"/>
      <c r="BK8826" s="6"/>
      <c r="BL8826" s="6"/>
      <c r="BM8826" s="6"/>
      <c r="BN8826" s="6"/>
      <c r="BO8826" s="6"/>
      <c r="BP8826" s="6"/>
      <c r="BQ8826" s="6"/>
      <c r="BR8826" s="6"/>
      <c r="BS8826" s="6"/>
      <c r="BT8826" s="6"/>
      <c r="CG8826" s="432"/>
      <c r="CH8826" s="432"/>
      <c r="CL8826" s="174"/>
    </row>
    <row r="8827" spans="29:90" s="168" customFormat="1" x14ac:dyDescent="0.25">
      <c r="AC8827" s="175"/>
      <c r="AD8827" s="175"/>
      <c r="AE8827" s="175"/>
      <c r="AF8827" s="175"/>
      <c r="AG8827" s="175"/>
      <c r="AH8827" s="176"/>
      <c r="AM8827" s="6"/>
      <c r="AN8827" s="6"/>
      <c r="AO8827" s="6"/>
      <c r="AP8827" s="6"/>
      <c r="AQ8827" s="6"/>
      <c r="AR8827" s="6"/>
      <c r="AS8827" s="6"/>
      <c r="AT8827" s="6"/>
      <c r="AU8827" s="6"/>
      <c r="AV8827" s="6"/>
      <c r="AW8827" s="6"/>
      <c r="AX8827" s="6"/>
      <c r="AY8827" s="172"/>
      <c r="AZ8827" s="172"/>
      <c r="BA8827" s="172"/>
      <c r="BB8827" s="6"/>
      <c r="BC8827" s="6"/>
      <c r="BD8827" s="6"/>
      <c r="BE8827" s="6"/>
      <c r="BF8827" s="6"/>
      <c r="BG8827" s="172"/>
      <c r="BH8827" s="172"/>
      <c r="BI8827" s="172"/>
      <c r="BJ8827" s="6"/>
      <c r="BK8827" s="6"/>
      <c r="BL8827" s="6"/>
      <c r="BM8827" s="6"/>
      <c r="BN8827" s="6"/>
      <c r="BO8827" s="6"/>
      <c r="BP8827" s="6"/>
      <c r="BQ8827" s="6"/>
      <c r="BR8827" s="6"/>
      <c r="BS8827" s="6"/>
      <c r="BT8827" s="6"/>
      <c r="CG8827" s="432"/>
      <c r="CH8827" s="432"/>
      <c r="CL8827" s="174"/>
    </row>
    <row r="8828" spans="29:90" s="168" customFormat="1" x14ac:dyDescent="0.25">
      <c r="AC8828" s="175"/>
      <c r="AD8828" s="175"/>
      <c r="AE8828" s="175"/>
      <c r="AF8828" s="175"/>
      <c r="AG8828" s="175"/>
      <c r="AH8828" s="176"/>
      <c r="AM8828" s="6"/>
      <c r="AN8828" s="6"/>
      <c r="AO8828" s="6"/>
      <c r="AP8828" s="6"/>
      <c r="AQ8828" s="6"/>
      <c r="AR8828" s="6"/>
      <c r="AS8828" s="6"/>
      <c r="AT8828" s="6"/>
      <c r="AU8828" s="6"/>
      <c r="AV8828" s="6"/>
      <c r="AW8828" s="6"/>
      <c r="AX8828" s="6"/>
      <c r="AY8828" s="172"/>
      <c r="AZ8828" s="172"/>
      <c r="BA8828" s="172"/>
      <c r="BB8828" s="6"/>
      <c r="BC8828" s="6"/>
      <c r="BD8828" s="6"/>
      <c r="BE8828" s="6"/>
      <c r="BF8828" s="6"/>
      <c r="BG8828" s="172"/>
      <c r="BH8828" s="172"/>
      <c r="BI8828" s="172"/>
      <c r="BJ8828" s="6"/>
      <c r="BK8828" s="6"/>
      <c r="BL8828" s="6"/>
      <c r="BM8828" s="6"/>
      <c r="BN8828" s="6"/>
      <c r="BO8828" s="6"/>
      <c r="BP8828" s="6"/>
      <c r="BQ8828" s="6"/>
      <c r="BR8828" s="6"/>
      <c r="BS8828" s="6"/>
      <c r="BT8828" s="6"/>
      <c r="CG8828" s="432"/>
      <c r="CH8828" s="432"/>
      <c r="CL8828" s="174"/>
    </row>
    <row r="8829" spans="29:90" s="168" customFormat="1" x14ac:dyDescent="0.25">
      <c r="AC8829" s="175"/>
      <c r="AD8829" s="175"/>
      <c r="AE8829" s="175"/>
      <c r="AF8829" s="175"/>
      <c r="AG8829" s="175"/>
      <c r="AH8829" s="176"/>
      <c r="AM8829" s="6"/>
      <c r="AN8829" s="6"/>
      <c r="AO8829" s="6"/>
      <c r="AP8829" s="6"/>
      <c r="AQ8829" s="6"/>
      <c r="AR8829" s="6"/>
      <c r="AS8829" s="6"/>
      <c r="AT8829" s="6"/>
      <c r="AU8829" s="6"/>
      <c r="AV8829" s="6"/>
      <c r="AW8829" s="6"/>
      <c r="AX8829" s="6"/>
      <c r="AY8829" s="172"/>
      <c r="AZ8829" s="172"/>
      <c r="BA8829" s="172"/>
      <c r="BB8829" s="6"/>
      <c r="BC8829" s="6"/>
      <c r="BD8829" s="6"/>
      <c r="BE8829" s="6"/>
      <c r="BF8829" s="6"/>
      <c r="BG8829" s="172"/>
      <c r="BH8829" s="172"/>
      <c r="BI8829" s="172"/>
      <c r="BJ8829" s="6"/>
      <c r="BK8829" s="6"/>
      <c r="BL8829" s="6"/>
      <c r="BM8829" s="6"/>
      <c r="BN8829" s="6"/>
      <c r="BO8829" s="6"/>
      <c r="BP8829" s="6"/>
      <c r="BQ8829" s="6"/>
      <c r="BR8829" s="6"/>
      <c r="BS8829" s="6"/>
      <c r="BT8829" s="6"/>
      <c r="CG8829" s="432"/>
      <c r="CH8829" s="432"/>
      <c r="CL8829" s="174"/>
    </row>
    <row r="8830" spans="29:90" s="168" customFormat="1" x14ac:dyDescent="0.25">
      <c r="AC8830" s="175"/>
      <c r="AD8830" s="175"/>
      <c r="AE8830" s="175"/>
      <c r="AF8830" s="175"/>
      <c r="AG8830" s="175"/>
      <c r="AH8830" s="176"/>
      <c r="AM8830" s="6"/>
      <c r="AN8830" s="6"/>
      <c r="AO8830" s="6"/>
      <c r="AP8830" s="6"/>
      <c r="AQ8830" s="6"/>
      <c r="AR8830" s="6"/>
      <c r="AS8830" s="6"/>
      <c r="AT8830" s="6"/>
      <c r="AU8830" s="6"/>
      <c r="AV8830" s="6"/>
      <c r="AW8830" s="6"/>
      <c r="AX8830" s="6"/>
      <c r="AY8830" s="172"/>
      <c r="AZ8830" s="172"/>
      <c r="BA8830" s="172"/>
      <c r="BB8830" s="6"/>
      <c r="BC8830" s="6"/>
      <c r="BD8830" s="6"/>
      <c r="BE8830" s="6"/>
      <c r="BF8830" s="6"/>
      <c r="BG8830" s="172"/>
      <c r="BH8830" s="172"/>
      <c r="BI8830" s="172"/>
      <c r="BJ8830" s="6"/>
      <c r="BK8830" s="6"/>
      <c r="BL8830" s="6"/>
      <c r="BM8830" s="6"/>
      <c r="BN8830" s="6"/>
      <c r="BO8830" s="6"/>
      <c r="BP8830" s="6"/>
      <c r="BQ8830" s="6"/>
      <c r="BR8830" s="6"/>
      <c r="BS8830" s="6"/>
      <c r="BT8830" s="6"/>
      <c r="CG8830" s="432"/>
      <c r="CH8830" s="432"/>
      <c r="CL8830" s="174"/>
    </row>
    <row r="8831" spans="29:90" s="168" customFormat="1" x14ac:dyDescent="0.25">
      <c r="AC8831" s="175"/>
      <c r="AD8831" s="175"/>
      <c r="AE8831" s="175"/>
      <c r="AF8831" s="175"/>
      <c r="AG8831" s="175"/>
      <c r="AH8831" s="176"/>
      <c r="AM8831" s="6"/>
      <c r="AN8831" s="6"/>
      <c r="AO8831" s="6"/>
      <c r="AP8831" s="6"/>
      <c r="AQ8831" s="6"/>
      <c r="AR8831" s="6"/>
      <c r="AS8831" s="6"/>
      <c r="AT8831" s="6"/>
      <c r="AU8831" s="6"/>
      <c r="AV8831" s="6"/>
      <c r="AW8831" s="6"/>
      <c r="AX8831" s="6"/>
      <c r="AY8831" s="172"/>
      <c r="AZ8831" s="172"/>
      <c r="BA8831" s="172"/>
      <c r="BB8831" s="6"/>
      <c r="BC8831" s="6"/>
      <c r="BD8831" s="6"/>
      <c r="BE8831" s="6"/>
      <c r="BF8831" s="6"/>
      <c r="BG8831" s="172"/>
      <c r="BH8831" s="172"/>
      <c r="BI8831" s="172"/>
      <c r="BJ8831" s="6"/>
      <c r="BK8831" s="6"/>
      <c r="BL8831" s="6"/>
      <c r="BM8831" s="6"/>
      <c r="BN8831" s="6"/>
      <c r="BO8831" s="6"/>
      <c r="BP8831" s="6"/>
      <c r="BQ8831" s="6"/>
      <c r="BR8831" s="6"/>
      <c r="BS8831" s="6"/>
      <c r="BT8831" s="6"/>
      <c r="CG8831" s="432"/>
      <c r="CH8831" s="432"/>
      <c r="CL8831" s="174"/>
    </row>
    <row r="8832" spans="29:90" s="168" customFormat="1" x14ac:dyDescent="0.25">
      <c r="AC8832" s="175"/>
      <c r="AD8832" s="175"/>
      <c r="AE8832" s="175"/>
      <c r="AF8832" s="175"/>
      <c r="AG8832" s="175"/>
      <c r="AH8832" s="176"/>
      <c r="AM8832" s="6"/>
      <c r="AN8832" s="6"/>
      <c r="AO8832" s="6"/>
      <c r="AP8832" s="6"/>
      <c r="AQ8832" s="6"/>
      <c r="AR8832" s="6"/>
      <c r="AS8832" s="6"/>
      <c r="AT8832" s="6"/>
      <c r="AU8832" s="6"/>
      <c r="AV8832" s="6"/>
      <c r="AW8832" s="6"/>
      <c r="AX8832" s="6"/>
      <c r="AY8832" s="172"/>
      <c r="AZ8832" s="172"/>
      <c r="BA8832" s="172"/>
      <c r="BB8832" s="6"/>
      <c r="BC8832" s="6"/>
      <c r="BD8832" s="6"/>
      <c r="BE8832" s="6"/>
      <c r="BF8832" s="6"/>
      <c r="BG8832" s="172"/>
      <c r="BH8832" s="172"/>
      <c r="BI8832" s="172"/>
      <c r="BJ8832" s="6"/>
      <c r="BK8832" s="6"/>
      <c r="BL8832" s="6"/>
      <c r="BM8832" s="6"/>
      <c r="BN8832" s="6"/>
      <c r="BO8832" s="6"/>
      <c r="BP8832" s="6"/>
      <c r="BQ8832" s="6"/>
      <c r="BR8832" s="6"/>
      <c r="BS8832" s="6"/>
      <c r="BT8832" s="6"/>
      <c r="CG8832" s="432"/>
      <c r="CH8832" s="432"/>
      <c r="CL8832" s="174"/>
    </row>
    <row r="8833" spans="29:90" s="168" customFormat="1" x14ac:dyDescent="0.25">
      <c r="AC8833" s="175"/>
      <c r="AD8833" s="175"/>
      <c r="AE8833" s="175"/>
      <c r="AF8833" s="175"/>
      <c r="AG8833" s="175"/>
      <c r="AH8833" s="176"/>
      <c r="AM8833" s="6"/>
      <c r="AN8833" s="6"/>
      <c r="AO8833" s="6"/>
      <c r="AP8833" s="6"/>
      <c r="AQ8833" s="6"/>
      <c r="AR8833" s="6"/>
      <c r="AS8833" s="6"/>
      <c r="AT8833" s="6"/>
      <c r="AU8833" s="6"/>
      <c r="AV8833" s="6"/>
      <c r="AW8833" s="6"/>
      <c r="AX8833" s="6"/>
      <c r="AY8833" s="172"/>
      <c r="AZ8833" s="172"/>
      <c r="BA8833" s="172"/>
      <c r="BB8833" s="6"/>
      <c r="BC8833" s="6"/>
      <c r="BD8833" s="6"/>
      <c r="BE8833" s="6"/>
      <c r="BF8833" s="6"/>
      <c r="BG8833" s="172"/>
      <c r="BH8833" s="172"/>
      <c r="BI8833" s="172"/>
      <c r="BJ8833" s="6"/>
      <c r="BK8833" s="6"/>
      <c r="BL8833" s="6"/>
      <c r="BM8833" s="6"/>
      <c r="BN8833" s="6"/>
      <c r="BO8833" s="6"/>
      <c r="BP8833" s="6"/>
      <c r="BQ8833" s="6"/>
      <c r="BR8833" s="6"/>
      <c r="BS8833" s="6"/>
      <c r="BT8833" s="6"/>
      <c r="CG8833" s="432"/>
      <c r="CH8833" s="432"/>
      <c r="CL8833" s="174"/>
    </row>
    <row r="8834" spans="29:90" s="168" customFormat="1" x14ac:dyDescent="0.25">
      <c r="AC8834" s="175"/>
      <c r="AD8834" s="175"/>
      <c r="AE8834" s="175"/>
      <c r="AF8834" s="175"/>
      <c r="AG8834" s="175"/>
      <c r="AH8834" s="176"/>
      <c r="AM8834" s="6"/>
      <c r="AN8834" s="6"/>
      <c r="AO8834" s="6"/>
      <c r="AP8834" s="6"/>
      <c r="AQ8834" s="6"/>
      <c r="AR8834" s="6"/>
      <c r="AS8834" s="6"/>
      <c r="AT8834" s="6"/>
      <c r="AU8834" s="6"/>
      <c r="AV8834" s="6"/>
      <c r="AW8834" s="6"/>
      <c r="AX8834" s="6"/>
      <c r="AY8834" s="172"/>
      <c r="AZ8834" s="172"/>
      <c r="BA8834" s="172"/>
      <c r="BB8834" s="6"/>
      <c r="BC8834" s="6"/>
      <c r="BD8834" s="6"/>
      <c r="BE8834" s="6"/>
      <c r="BF8834" s="6"/>
      <c r="BG8834" s="172"/>
      <c r="BH8834" s="172"/>
      <c r="BI8834" s="172"/>
      <c r="BJ8834" s="6"/>
      <c r="BK8834" s="6"/>
      <c r="BL8834" s="6"/>
      <c r="BM8834" s="6"/>
      <c r="BN8834" s="6"/>
      <c r="BO8834" s="6"/>
      <c r="BP8834" s="6"/>
      <c r="BQ8834" s="6"/>
      <c r="BR8834" s="6"/>
      <c r="BS8834" s="6"/>
      <c r="BT8834" s="6"/>
      <c r="CG8834" s="432"/>
      <c r="CH8834" s="432"/>
      <c r="CL8834" s="174"/>
    </row>
    <row r="8835" spans="29:90" s="168" customFormat="1" x14ac:dyDescent="0.25">
      <c r="AC8835" s="175"/>
      <c r="AD8835" s="175"/>
      <c r="AE8835" s="175"/>
      <c r="AF8835" s="175"/>
      <c r="AG8835" s="175"/>
      <c r="AH8835" s="176"/>
      <c r="AM8835" s="6"/>
      <c r="AN8835" s="6"/>
      <c r="AO8835" s="6"/>
      <c r="AP8835" s="6"/>
      <c r="AQ8835" s="6"/>
      <c r="AR8835" s="6"/>
      <c r="AS8835" s="6"/>
      <c r="AT8835" s="6"/>
      <c r="AU8835" s="6"/>
      <c r="AV8835" s="6"/>
      <c r="AW8835" s="6"/>
      <c r="AX8835" s="6"/>
      <c r="AY8835" s="172"/>
      <c r="AZ8835" s="172"/>
      <c r="BA8835" s="172"/>
      <c r="BB8835" s="6"/>
      <c r="BC8835" s="6"/>
      <c r="BD8835" s="6"/>
      <c r="BE8835" s="6"/>
      <c r="BF8835" s="6"/>
      <c r="BG8835" s="172"/>
      <c r="BH8835" s="172"/>
      <c r="BI8835" s="172"/>
      <c r="BJ8835" s="6"/>
      <c r="BK8835" s="6"/>
      <c r="BL8835" s="6"/>
      <c r="BM8835" s="6"/>
      <c r="BN8835" s="6"/>
      <c r="BO8835" s="6"/>
      <c r="BP8835" s="6"/>
      <c r="BQ8835" s="6"/>
      <c r="BR8835" s="6"/>
      <c r="BS8835" s="6"/>
      <c r="BT8835" s="6"/>
      <c r="CG8835" s="432"/>
      <c r="CH8835" s="432"/>
      <c r="CL8835" s="174"/>
    </row>
    <row r="8836" spans="29:90" s="168" customFormat="1" x14ac:dyDescent="0.25">
      <c r="AC8836" s="175"/>
      <c r="AD8836" s="175"/>
      <c r="AE8836" s="175"/>
      <c r="AF8836" s="175"/>
      <c r="AG8836" s="175"/>
      <c r="AH8836" s="176"/>
      <c r="AM8836" s="6"/>
      <c r="AN8836" s="6"/>
      <c r="AO8836" s="6"/>
      <c r="AP8836" s="6"/>
      <c r="AQ8836" s="6"/>
      <c r="AR8836" s="6"/>
      <c r="AS8836" s="6"/>
      <c r="AT8836" s="6"/>
      <c r="AU8836" s="6"/>
      <c r="AV8836" s="6"/>
      <c r="AW8836" s="6"/>
      <c r="AX8836" s="6"/>
      <c r="AY8836" s="172"/>
      <c r="AZ8836" s="172"/>
      <c r="BA8836" s="172"/>
      <c r="BB8836" s="6"/>
      <c r="BC8836" s="6"/>
      <c r="BD8836" s="6"/>
      <c r="BE8836" s="6"/>
      <c r="BF8836" s="6"/>
      <c r="BG8836" s="172"/>
      <c r="BH8836" s="172"/>
      <c r="BI8836" s="172"/>
      <c r="BJ8836" s="6"/>
      <c r="BK8836" s="6"/>
      <c r="BL8836" s="6"/>
      <c r="BM8836" s="6"/>
      <c r="BN8836" s="6"/>
      <c r="BO8836" s="6"/>
      <c r="BP8836" s="6"/>
      <c r="BQ8836" s="6"/>
      <c r="BR8836" s="6"/>
      <c r="BS8836" s="6"/>
      <c r="BT8836" s="6"/>
      <c r="CG8836" s="432"/>
      <c r="CH8836" s="432"/>
      <c r="CL8836" s="174"/>
    </row>
    <row r="8837" spans="29:90" s="168" customFormat="1" x14ac:dyDescent="0.25">
      <c r="AC8837" s="175"/>
      <c r="AD8837" s="175"/>
      <c r="AE8837" s="175"/>
      <c r="AF8837" s="175"/>
      <c r="AG8837" s="175"/>
      <c r="AH8837" s="176"/>
      <c r="AM8837" s="6"/>
      <c r="AN8837" s="6"/>
      <c r="AO8837" s="6"/>
      <c r="AP8837" s="6"/>
      <c r="AQ8837" s="6"/>
      <c r="AR8837" s="6"/>
      <c r="AS8837" s="6"/>
      <c r="AT8837" s="6"/>
      <c r="AU8837" s="6"/>
      <c r="AV8837" s="6"/>
      <c r="AW8837" s="6"/>
      <c r="AX8837" s="6"/>
      <c r="AY8837" s="172"/>
      <c r="AZ8837" s="172"/>
      <c r="BA8837" s="172"/>
      <c r="BB8837" s="6"/>
      <c r="BC8837" s="6"/>
      <c r="BD8837" s="6"/>
      <c r="BE8837" s="6"/>
      <c r="BF8837" s="6"/>
      <c r="BG8837" s="172"/>
      <c r="BH8837" s="172"/>
      <c r="BI8837" s="172"/>
      <c r="BJ8837" s="6"/>
      <c r="BK8837" s="6"/>
      <c r="BL8837" s="6"/>
      <c r="BM8837" s="6"/>
      <c r="BN8837" s="6"/>
      <c r="BO8837" s="6"/>
      <c r="BP8837" s="6"/>
      <c r="BQ8837" s="6"/>
      <c r="BR8837" s="6"/>
      <c r="BS8837" s="6"/>
      <c r="BT8837" s="6"/>
      <c r="CG8837" s="432"/>
      <c r="CH8837" s="432"/>
      <c r="CL8837" s="174"/>
    </row>
    <row r="8838" spans="29:90" s="168" customFormat="1" x14ac:dyDescent="0.25">
      <c r="AC8838" s="175"/>
      <c r="AD8838" s="175"/>
      <c r="AE8838" s="175"/>
      <c r="AF8838" s="175"/>
      <c r="AG8838" s="175"/>
      <c r="AH8838" s="176"/>
      <c r="AM8838" s="6"/>
      <c r="AN8838" s="6"/>
      <c r="AO8838" s="6"/>
      <c r="AP8838" s="6"/>
      <c r="AQ8838" s="6"/>
      <c r="AR8838" s="6"/>
      <c r="AS8838" s="6"/>
      <c r="AT8838" s="6"/>
      <c r="AU8838" s="6"/>
      <c r="AV8838" s="6"/>
      <c r="AW8838" s="6"/>
      <c r="AX8838" s="6"/>
      <c r="AY8838" s="172"/>
      <c r="AZ8838" s="172"/>
      <c r="BA8838" s="172"/>
      <c r="BB8838" s="6"/>
      <c r="BC8838" s="6"/>
      <c r="BD8838" s="6"/>
      <c r="BE8838" s="6"/>
      <c r="BF8838" s="6"/>
      <c r="BG8838" s="172"/>
      <c r="BH8838" s="172"/>
      <c r="BI8838" s="172"/>
      <c r="BJ8838" s="6"/>
      <c r="BK8838" s="6"/>
      <c r="BL8838" s="6"/>
      <c r="BM8838" s="6"/>
      <c r="BN8838" s="6"/>
      <c r="BO8838" s="6"/>
      <c r="BP8838" s="6"/>
      <c r="BQ8838" s="6"/>
      <c r="BR8838" s="6"/>
      <c r="BS8838" s="6"/>
      <c r="BT8838" s="6"/>
      <c r="CG8838" s="432"/>
      <c r="CH8838" s="432"/>
      <c r="CL8838" s="174"/>
    </row>
    <row r="8839" spans="29:90" s="168" customFormat="1" x14ac:dyDescent="0.25">
      <c r="AC8839" s="175"/>
      <c r="AD8839" s="175"/>
      <c r="AE8839" s="175"/>
      <c r="AF8839" s="175"/>
      <c r="AG8839" s="175"/>
      <c r="AH8839" s="176"/>
      <c r="AM8839" s="6"/>
      <c r="AN8839" s="6"/>
      <c r="AO8839" s="6"/>
      <c r="AP8839" s="6"/>
      <c r="AQ8839" s="6"/>
      <c r="AR8839" s="6"/>
      <c r="AS8839" s="6"/>
      <c r="AT8839" s="6"/>
      <c r="AU8839" s="6"/>
      <c r="AV8839" s="6"/>
      <c r="AW8839" s="6"/>
      <c r="AX8839" s="6"/>
      <c r="AY8839" s="172"/>
      <c r="AZ8839" s="172"/>
      <c r="BA8839" s="172"/>
      <c r="BB8839" s="6"/>
      <c r="BC8839" s="6"/>
      <c r="BD8839" s="6"/>
      <c r="BE8839" s="6"/>
      <c r="BF8839" s="6"/>
      <c r="BG8839" s="172"/>
      <c r="BH8839" s="172"/>
      <c r="BI8839" s="172"/>
      <c r="BJ8839" s="6"/>
      <c r="BK8839" s="6"/>
      <c r="BL8839" s="6"/>
      <c r="BM8839" s="6"/>
      <c r="BN8839" s="6"/>
      <c r="BO8839" s="6"/>
      <c r="BP8839" s="6"/>
      <c r="BQ8839" s="6"/>
      <c r="BR8839" s="6"/>
      <c r="BS8839" s="6"/>
      <c r="BT8839" s="6"/>
      <c r="CG8839" s="432"/>
      <c r="CH8839" s="432"/>
      <c r="CL8839" s="174"/>
    </row>
    <row r="8840" spans="29:90" s="168" customFormat="1" x14ac:dyDescent="0.25">
      <c r="AC8840" s="175"/>
      <c r="AD8840" s="175"/>
      <c r="AE8840" s="175"/>
      <c r="AF8840" s="175"/>
      <c r="AG8840" s="175"/>
      <c r="AH8840" s="176"/>
      <c r="AM8840" s="6"/>
      <c r="AN8840" s="6"/>
      <c r="AO8840" s="6"/>
      <c r="AP8840" s="6"/>
      <c r="AQ8840" s="6"/>
      <c r="AR8840" s="6"/>
      <c r="AS8840" s="6"/>
      <c r="AT8840" s="6"/>
      <c r="AU8840" s="6"/>
      <c r="AV8840" s="6"/>
      <c r="AW8840" s="6"/>
      <c r="AX8840" s="6"/>
      <c r="AY8840" s="172"/>
      <c r="AZ8840" s="172"/>
      <c r="BA8840" s="172"/>
      <c r="BB8840" s="6"/>
      <c r="BC8840" s="6"/>
      <c r="BD8840" s="6"/>
      <c r="BE8840" s="6"/>
      <c r="BF8840" s="6"/>
      <c r="BG8840" s="172"/>
      <c r="BH8840" s="172"/>
      <c r="BI8840" s="172"/>
      <c r="BJ8840" s="6"/>
      <c r="BK8840" s="6"/>
      <c r="BL8840" s="6"/>
      <c r="BM8840" s="6"/>
      <c r="BN8840" s="6"/>
      <c r="BO8840" s="6"/>
      <c r="BP8840" s="6"/>
      <c r="BQ8840" s="6"/>
      <c r="BR8840" s="6"/>
      <c r="BS8840" s="6"/>
      <c r="BT8840" s="6"/>
      <c r="CG8840" s="432"/>
      <c r="CH8840" s="432"/>
      <c r="CL8840" s="174"/>
    </row>
    <row r="8841" spans="29:90" s="168" customFormat="1" x14ac:dyDescent="0.25">
      <c r="AC8841" s="175"/>
      <c r="AD8841" s="175"/>
      <c r="AE8841" s="175"/>
      <c r="AF8841" s="175"/>
      <c r="AG8841" s="175"/>
      <c r="AH8841" s="176"/>
      <c r="AM8841" s="6"/>
      <c r="AN8841" s="6"/>
      <c r="AO8841" s="6"/>
      <c r="AP8841" s="6"/>
      <c r="AQ8841" s="6"/>
      <c r="AR8841" s="6"/>
      <c r="AS8841" s="6"/>
      <c r="AT8841" s="6"/>
      <c r="AU8841" s="6"/>
      <c r="AV8841" s="6"/>
      <c r="AW8841" s="6"/>
      <c r="AX8841" s="6"/>
      <c r="AY8841" s="172"/>
      <c r="AZ8841" s="172"/>
      <c r="BA8841" s="172"/>
      <c r="BB8841" s="6"/>
      <c r="BC8841" s="6"/>
      <c r="BD8841" s="6"/>
      <c r="BE8841" s="6"/>
      <c r="BF8841" s="6"/>
      <c r="BG8841" s="172"/>
      <c r="BH8841" s="172"/>
      <c r="BI8841" s="172"/>
      <c r="BJ8841" s="6"/>
      <c r="BK8841" s="6"/>
      <c r="BL8841" s="6"/>
      <c r="BM8841" s="6"/>
      <c r="BN8841" s="6"/>
      <c r="BO8841" s="6"/>
      <c r="BP8841" s="6"/>
      <c r="BQ8841" s="6"/>
      <c r="BR8841" s="6"/>
      <c r="BS8841" s="6"/>
      <c r="BT8841" s="6"/>
      <c r="CG8841" s="432"/>
      <c r="CH8841" s="432"/>
      <c r="CL8841" s="174"/>
    </row>
    <row r="8842" spans="29:90" s="168" customFormat="1" x14ac:dyDescent="0.25">
      <c r="AC8842" s="175"/>
      <c r="AD8842" s="175"/>
      <c r="AE8842" s="175"/>
      <c r="AF8842" s="175"/>
      <c r="AG8842" s="175"/>
      <c r="AH8842" s="176"/>
      <c r="AM8842" s="6"/>
      <c r="AN8842" s="6"/>
      <c r="AO8842" s="6"/>
      <c r="AP8842" s="6"/>
      <c r="AQ8842" s="6"/>
      <c r="AR8842" s="6"/>
      <c r="AS8842" s="6"/>
      <c r="AT8842" s="6"/>
      <c r="AU8842" s="6"/>
      <c r="AV8842" s="6"/>
      <c r="AW8842" s="6"/>
      <c r="AX8842" s="6"/>
      <c r="AY8842" s="172"/>
      <c r="AZ8842" s="172"/>
      <c r="BA8842" s="172"/>
      <c r="BB8842" s="6"/>
      <c r="BC8842" s="6"/>
      <c r="BD8842" s="6"/>
      <c r="BE8842" s="6"/>
      <c r="BF8842" s="6"/>
      <c r="BG8842" s="172"/>
      <c r="BH8842" s="172"/>
      <c r="BI8842" s="172"/>
      <c r="BJ8842" s="6"/>
      <c r="BK8842" s="6"/>
      <c r="BL8842" s="6"/>
      <c r="BM8842" s="6"/>
      <c r="BN8842" s="6"/>
      <c r="BO8842" s="6"/>
      <c r="BP8842" s="6"/>
      <c r="BQ8842" s="6"/>
      <c r="BR8842" s="6"/>
      <c r="BS8842" s="6"/>
      <c r="BT8842" s="6"/>
      <c r="CG8842" s="432"/>
      <c r="CH8842" s="432"/>
      <c r="CL8842" s="174"/>
    </row>
    <row r="8843" spans="29:90" s="168" customFormat="1" x14ac:dyDescent="0.25">
      <c r="AC8843" s="175"/>
      <c r="AD8843" s="175"/>
      <c r="AE8843" s="175"/>
      <c r="AF8843" s="175"/>
      <c r="AG8843" s="175"/>
      <c r="AH8843" s="176"/>
      <c r="AM8843" s="6"/>
      <c r="AN8843" s="6"/>
      <c r="AO8843" s="6"/>
      <c r="AP8843" s="6"/>
      <c r="AQ8843" s="6"/>
      <c r="AR8843" s="6"/>
      <c r="AS8843" s="6"/>
      <c r="AT8843" s="6"/>
      <c r="AU8843" s="6"/>
      <c r="AV8843" s="6"/>
      <c r="AW8843" s="6"/>
      <c r="AX8843" s="6"/>
      <c r="AY8843" s="172"/>
      <c r="AZ8843" s="172"/>
      <c r="BA8843" s="172"/>
      <c r="BB8843" s="6"/>
      <c r="BC8843" s="6"/>
      <c r="BD8843" s="6"/>
      <c r="BE8843" s="6"/>
      <c r="BF8843" s="6"/>
      <c r="BG8843" s="172"/>
      <c r="BH8843" s="172"/>
      <c r="BI8843" s="172"/>
      <c r="BJ8843" s="6"/>
      <c r="BK8843" s="6"/>
      <c r="BL8843" s="6"/>
      <c r="BM8843" s="6"/>
      <c r="BN8843" s="6"/>
      <c r="BO8843" s="6"/>
      <c r="BP8843" s="6"/>
      <c r="BQ8843" s="6"/>
      <c r="BR8843" s="6"/>
      <c r="BS8843" s="6"/>
      <c r="BT8843" s="6"/>
      <c r="CG8843" s="432"/>
      <c r="CH8843" s="432"/>
      <c r="CL8843" s="174"/>
    </row>
    <row r="8844" spans="29:90" s="168" customFormat="1" x14ac:dyDescent="0.25">
      <c r="AC8844" s="175"/>
      <c r="AD8844" s="175"/>
      <c r="AE8844" s="175"/>
      <c r="AF8844" s="175"/>
      <c r="AG8844" s="175"/>
      <c r="AH8844" s="176"/>
      <c r="AM8844" s="6"/>
      <c r="AN8844" s="6"/>
      <c r="AO8844" s="6"/>
      <c r="AP8844" s="6"/>
      <c r="AQ8844" s="6"/>
      <c r="AR8844" s="6"/>
      <c r="AS8844" s="6"/>
      <c r="AT8844" s="6"/>
      <c r="AU8844" s="6"/>
      <c r="AV8844" s="6"/>
      <c r="AW8844" s="6"/>
      <c r="AX8844" s="6"/>
      <c r="AY8844" s="172"/>
      <c r="AZ8844" s="172"/>
      <c r="BA8844" s="172"/>
      <c r="BB8844" s="6"/>
      <c r="BC8844" s="6"/>
      <c r="BD8844" s="6"/>
      <c r="BE8844" s="6"/>
      <c r="BF8844" s="6"/>
      <c r="BG8844" s="172"/>
      <c r="BH8844" s="172"/>
      <c r="BI8844" s="172"/>
      <c r="BJ8844" s="6"/>
      <c r="BK8844" s="6"/>
      <c r="BL8844" s="6"/>
      <c r="BM8844" s="6"/>
      <c r="BN8844" s="6"/>
      <c r="BO8844" s="6"/>
      <c r="BP8844" s="6"/>
      <c r="BQ8844" s="6"/>
      <c r="BR8844" s="6"/>
      <c r="BS8844" s="6"/>
      <c r="BT8844" s="6"/>
      <c r="CG8844" s="432"/>
      <c r="CH8844" s="432"/>
      <c r="CL8844" s="174"/>
    </row>
    <row r="8845" spans="29:90" s="168" customFormat="1" x14ac:dyDescent="0.25">
      <c r="AC8845" s="175"/>
      <c r="AD8845" s="175"/>
      <c r="AE8845" s="175"/>
      <c r="AF8845" s="175"/>
      <c r="AG8845" s="175"/>
      <c r="AH8845" s="176"/>
      <c r="AM8845" s="6"/>
      <c r="AN8845" s="6"/>
      <c r="AO8845" s="6"/>
      <c r="AP8845" s="6"/>
      <c r="AQ8845" s="6"/>
      <c r="AR8845" s="6"/>
      <c r="AS8845" s="6"/>
      <c r="AT8845" s="6"/>
      <c r="AU8845" s="6"/>
      <c r="AV8845" s="6"/>
      <c r="AW8845" s="6"/>
      <c r="AX8845" s="6"/>
      <c r="AY8845" s="172"/>
      <c r="AZ8845" s="172"/>
      <c r="BA8845" s="172"/>
      <c r="BB8845" s="6"/>
      <c r="BC8845" s="6"/>
      <c r="BD8845" s="6"/>
      <c r="BE8845" s="6"/>
      <c r="BF8845" s="6"/>
      <c r="BG8845" s="172"/>
      <c r="BH8845" s="172"/>
      <c r="BI8845" s="172"/>
      <c r="BJ8845" s="6"/>
      <c r="BK8845" s="6"/>
      <c r="BL8845" s="6"/>
      <c r="BM8845" s="6"/>
      <c r="BN8845" s="6"/>
      <c r="BO8845" s="6"/>
      <c r="BP8845" s="6"/>
      <c r="BQ8845" s="6"/>
      <c r="BR8845" s="6"/>
      <c r="BS8845" s="6"/>
      <c r="BT8845" s="6"/>
      <c r="CG8845" s="432"/>
      <c r="CH8845" s="432"/>
      <c r="CL8845" s="174"/>
    </row>
    <row r="8846" spans="29:90" s="168" customFormat="1" x14ac:dyDescent="0.25">
      <c r="AC8846" s="175"/>
      <c r="AD8846" s="175"/>
      <c r="AE8846" s="175"/>
      <c r="AF8846" s="175"/>
      <c r="AG8846" s="175"/>
      <c r="AH8846" s="176"/>
      <c r="AM8846" s="6"/>
      <c r="AN8846" s="6"/>
      <c r="AO8846" s="6"/>
      <c r="AP8846" s="6"/>
      <c r="AQ8846" s="6"/>
      <c r="AR8846" s="6"/>
      <c r="AS8846" s="6"/>
      <c r="AT8846" s="6"/>
      <c r="AU8846" s="6"/>
      <c r="AV8846" s="6"/>
      <c r="AW8846" s="6"/>
      <c r="AX8846" s="6"/>
      <c r="AY8846" s="172"/>
      <c r="AZ8846" s="172"/>
      <c r="BA8846" s="172"/>
      <c r="BB8846" s="6"/>
      <c r="BC8846" s="6"/>
      <c r="BD8846" s="6"/>
      <c r="BE8846" s="6"/>
      <c r="BF8846" s="6"/>
      <c r="BG8846" s="172"/>
      <c r="BH8846" s="172"/>
      <c r="BI8846" s="172"/>
      <c r="BJ8846" s="6"/>
      <c r="BK8846" s="6"/>
      <c r="BL8846" s="6"/>
      <c r="BM8846" s="6"/>
      <c r="BN8846" s="6"/>
      <c r="BO8846" s="6"/>
      <c r="BP8846" s="6"/>
      <c r="BQ8846" s="6"/>
      <c r="BR8846" s="6"/>
      <c r="BS8846" s="6"/>
      <c r="BT8846" s="6"/>
      <c r="CG8846" s="432"/>
      <c r="CH8846" s="432"/>
      <c r="CL8846" s="174"/>
    </row>
    <row r="8847" spans="29:90" s="168" customFormat="1" x14ac:dyDescent="0.25">
      <c r="AC8847" s="175"/>
      <c r="AD8847" s="175"/>
      <c r="AE8847" s="175"/>
      <c r="AF8847" s="175"/>
      <c r="AG8847" s="175"/>
      <c r="AH8847" s="176"/>
      <c r="AM8847" s="6"/>
      <c r="AN8847" s="6"/>
      <c r="AO8847" s="6"/>
      <c r="AP8847" s="6"/>
      <c r="AQ8847" s="6"/>
      <c r="AR8847" s="6"/>
      <c r="AS8847" s="6"/>
      <c r="AT8847" s="6"/>
      <c r="AU8847" s="6"/>
      <c r="AV8847" s="6"/>
      <c r="AW8847" s="6"/>
      <c r="AX8847" s="6"/>
      <c r="AY8847" s="172"/>
      <c r="AZ8847" s="172"/>
      <c r="BA8847" s="172"/>
      <c r="BB8847" s="6"/>
      <c r="BC8847" s="6"/>
      <c r="BD8847" s="6"/>
      <c r="BE8847" s="6"/>
      <c r="BF8847" s="6"/>
      <c r="BG8847" s="172"/>
      <c r="BH8847" s="172"/>
      <c r="BI8847" s="172"/>
      <c r="BJ8847" s="6"/>
      <c r="BK8847" s="6"/>
      <c r="BL8847" s="6"/>
      <c r="BM8847" s="6"/>
      <c r="BN8847" s="6"/>
      <c r="BO8847" s="6"/>
      <c r="BP8847" s="6"/>
      <c r="BQ8847" s="6"/>
      <c r="BR8847" s="6"/>
      <c r="BS8847" s="6"/>
      <c r="BT8847" s="6"/>
      <c r="CG8847" s="432"/>
      <c r="CH8847" s="432"/>
      <c r="CL8847" s="174"/>
    </row>
    <row r="8848" spans="29:90" s="168" customFormat="1" x14ac:dyDescent="0.25">
      <c r="AC8848" s="175"/>
      <c r="AD8848" s="175"/>
      <c r="AE8848" s="175"/>
      <c r="AF8848" s="175"/>
      <c r="AG8848" s="175"/>
      <c r="AH8848" s="176"/>
      <c r="AM8848" s="6"/>
      <c r="AN8848" s="6"/>
      <c r="AO8848" s="6"/>
      <c r="AP8848" s="6"/>
      <c r="AQ8848" s="6"/>
      <c r="AR8848" s="6"/>
      <c r="AS8848" s="6"/>
      <c r="AT8848" s="6"/>
      <c r="AU8848" s="6"/>
      <c r="AV8848" s="6"/>
      <c r="AW8848" s="6"/>
      <c r="AX8848" s="6"/>
      <c r="AY8848" s="172"/>
      <c r="AZ8848" s="172"/>
      <c r="BA8848" s="172"/>
      <c r="BB8848" s="6"/>
      <c r="BC8848" s="6"/>
      <c r="BD8848" s="6"/>
      <c r="BE8848" s="6"/>
      <c r="BF8848" s="6"/>
      <c r="BG8848" s="172"/>
      <c r="BH8848" s="172"/>
      <c r="BI8848" s="172"/>
      <c r="BJ8848" s="6"/>
      <c r="BK8848" s="6"/>
      <c r="BL8848" s="6"/>
      <c r="BM8848" s="6"/>
      <c r="BN8848" s="6"/>
      <c r="BO8848" s="6"/>
      <c r="BP8848" s="6"/>
      <c r="BQ8848" s="6"/>
      <c r="BR8848" s="6"/>
      <c r="BS8848" s="6"/>
      <c r="BT8848" s="6"/>
      <c r="CG8848" s="432"/>
      <c r="CH8848" s="432"/>
      <c r="CL8848" s="174"/>
    </row>
    <row r="8849" spans="29:90" s="168" customFormat="1" x14ac:dyDescent="0.25">
      <c r="AC8849" s="175"/>
      <c r="AD8849" s="175"/>
      <c r="AE8849" s="175"/>
      <c r="AF8849" s="175"/>
      <c r="AG8849" s="175"/>
      <c r="AH8849" s="176"/>
      <c r="AM8849" s="6"/>
      <c r="AN8849" s="6"/>
      <c r="AO8849" s="6"/>
      <c r="AP8849" s="6"/>
      <c r="AQ8849" s="6"/>
      <c r="AR8849" s="6"/>
      <c r="AS8849" s="6"/>
      <c r="AT8849" s="6"/>
      <c r="AU8849" s="6"/>
      <c r="AV8849" s="6"/>
      <c r="AW8849" s="6"/>
      <c r="AX8849" s="6"/>
      <c r="AY8849" s="172"/>
      <c r="AZ8849" s="172"/>
      <c r="BA8849" s="172"/>
      <c r="BB8849" s="6"/>
      <c r="BC8849" s="6"/>
      <c r="BD8849" s="6"/>
      <c r="BE8849" s="6"/>
      <c r="BF8849" s="6"/>
      <c r="BG8849" s="172"/>
      <c r="BH8849" s="172"/>
      <c r="BI8849" s="172"/>
      <c r="BJ8849" s="6"/>
      <c r="BK8849" s="6"/>
      <c r="BL8849" s="6"/>
      <c r="BM8849" s="6"/>
      <c r="BN8849" s="6"/>
      <c r="BO8849" s="6"/>
      <c r="BP8849" s="6"/>
      <c r="BQ8849" s="6"/>
      <c r="BR8849" s="6"/>
      <c r="BS8849" s="6"/>
      <c r="BT8849" s="6"/>
      <c r="CG8849" s="432"/>
      <c r="CH8849" s="432"/>
      <c r="CL8849" s="174"/>
    </row>
    <row r="8850" spans="29:90" s="168" customFormat="1" x14ac:dyDescent="0.25">
      <c r="AC8850" s="175"/>
      <c r="AD8850" s="175"/>
      <c r="AE8850" s="175"/>
      <c r="AF8850" s="175"/>
      <c r="AG8850" s="175"/>
      <c r="AH8850" s="176"/>
      <c r="AM8850" s="6"/>
      <c r="AN8850" s="6"/>
      <c r="AO8850" s="6"/>
      <c r="AP8850" s="6"/>
      <c r="AQ8850" s="6"/>
      <c r="AR8850" s="6"/>
      <c r="AS8850" s="6"/>
      <c r="AT8850" s="6"/>
      <c r="AU8850" s="6"/>
      <c r="AV8850" s="6"/>
      <c r="AW8850" s="6"/>
      <c r="AX8850" s="6"/>
      <c r="AY8850" s="172"/>
      <c r="AZ8850" s="172"/>
      <c r="BA8850" s="172"/>
      <c r="BB8850" s="6"/>
      <c r="BC8850" s="6"/>
      <c r="BD8850" s="6"/>
      <c r="BE8850" s="6"/>
      <c r="BF8850" s="6"/>
      <c r="BG8850" s="172"/>
      <c r="BH8850" s="172"/>
      <c r="BI8850" s="172"/>
      <c r="BJ8850" s="6"/>
      <c r="BK8850" s="6"/>
      <c r="BL8850" s="6"/>
      <c r="BM8850" s="6"/>
      <c r="BN8850" s="6"/>
      <c r="BO8850" s="6"/>
      <c r="BP8850" s="6"/>
      <c r="BQ8850" s="6"/>
      <c r="BR8850" s="6"/>
      <c r="BS8850" s="6"/>
      <c r="BT8850" s="6"/>
      <c r="CG8850" s="432"/>
      <c r="CH8850" s="432"/>
      <c r="CL8850" s="174"/>
    </row>
    <row r="8851" spans="29:90" s="168" customFormat="1" x14ac:dyDescent="0.25">
      <c r="AC8851" s="175"/>
      <c r="AD8851" s="175"/>
      <c r="AE8851" s="175"/>
      <c r="AF8851" s="175"/>
      <c r="AG8851" s="175"/>
      <c r="AH8851" s="176"/>
      <c r="AM8851" s="6"/>
      <c r="AN8851" s="6"/>
      <c r="AO8851" s="6"/>
      <c r="AP8851" s="6"/>
      <c r="AQ8851" s="6"/>
      <c r="AR8851" s="6"/>
      <c r="AS8851" s="6"/>
      <c r="AT8851" s="6"/>
      <c r="AU8851" s="6"/>
      <c r="AV8851" s="6"/>
      <c r="AW8851" s="6"/>
      <c r="AX8851" s="6"/>
      <c r="AY8851" s="172"/>
      <c r="AZ8851" s="172"/>
      <c r="BA8851" s="172"/>
      <c r="BB8851" s="6"/>
      <c r="BC8851" s="6"/>
      <c r="BD8851" s="6"/>
      <c r="BE8851" s="6"/>
      <c r="BF8851" s="6"/>
      <c r="BG8851" s="172"/>
      <c r="BH8851" s="172"/>
      <c r="BI8851" s="172"/>
      <c r="BJ8851" s="6"/>
      <c r="BK8851" s="6"/>
      <c r="BL8851" s="6"/>
      <c r="BM8851" s="6"/>
      <c r="BN8851" s="6"/>
      <c r="BO8851" s="6"/>
      <c r="BP8851" s="6"/>
      <c r="BQ8851" s="6"/>
      <c r="BR8851" s="6"/>
      <c r="BS8851" s="6"/>
      <c r="BT8851" s="6"/>
      <c r="CG8851" s="432"/>
      <c r="CH8851" s="432"/>
      <c r="CL8851" s="174"/>
    </row>
    <row r="8852" spans="29:90" s="168" customFormat="1" x14ac:dyDescent="0.25">
      <c r="AC8852" s="175"/>
      <c r="AD8852" s="175"/>
      <c r="AE8852" s="175"/>
      <c r="AF8852" s="175"/>
      <c r="AG8852" s="175"/>
      <c r="AH8852" s="176"/>
      <c r="AM8852" s="6"/>
      <c r="AN8852" s="6"/>
      <c r="AO8852" s="6"/>
      <c r="AP8852" s="6"/>
      <c r="AQ8852" s="6"/>
      <c r="AR8852" s="6"/>
      <c r="AS8852" s="6"/>
      <c r="AT8852" s="6"/>
      <c r="AU8852" s="6"/>
      <c r="AV8852" s="6"/>
      <c r="AW8852" s="6"/>
      <c r="AX8852" s="6"/>
      <c r="AY8852" s="172"/>
      <c r="AZ8852" s="172"/>
      <c r="BA8852" s="172"/>
      <c r="BB8852" s="6"/>
      <c r="BC8852" s="6"/>
      <c r="BD8852" s="6"/>
      <c r="BE8852" s="6"/>
      <c r="BF8852" s="6"/>
      <c r="BG8852" s="172"/>
      <c r="BH8852" s="172"/>
      <c r="BI8852" s="172"/>
      <c r="BJ8852" s="6"/>
      <c r="BK8852" s="6"/>
      <c r="BL8852" s="6"/>
      <c r="BM8852" s="6"/>
      <c r="BN8852" s="6"/>
      <c r="BO8852" s="6"/>
      <c r="BP8852" s="6"/>
      <c r="BQ8852" s="6"/>
      <c r="BR8852" s="6"/>
      <c r="BS8852" s="6"/>
      <c r="BT8852" s="6"/>
      <c r="CG8852" s="432"/>
      <c r="CH8852" s="432"/>
      <c r="CL8852" s="174"/>
    </row>
    <row r="8853" spans="29:90" s="168" customFormat="1" x14ac:dyDescent="0.25">
      <c r="AC8853" s="175"/>
      <c r="AD8853" s="175"/>
      <c r="AE8853" s="175"/>
      <c r="AF8853" s="175"/>
      <c r="AG8853" s="175"/>
      <c r="AH8853" s="176"/>
      <c r="AM8853" s="6"/>
      <c r="AN8853" s="6"/>
      <c r="AO8853" s="6"/>
      <c r="AP8853" s="6"/>
      <c r="AQ8853" s="6"/>
      <c r="AR8853" s="6"/>
      <c r="AS8853" s="6"/>
      <c r="AT8853" s="6"/>
      <c r="AU8853" s="6"/>
      <c r="AV8853" s="6"/>
      <c r="AW8853" s="6"/>
      <c r="AX8853" s="6"/>
      <c r="AY8853" s="172"/>
      <c r="AZ8853" s="172"/>
      <c r="BA8853" s="172"/>
      <c r="BB8853" s="6"/>
      <c r="BC8853" s="6"/>
      <c r="BD8853" s="6"/>
      <c r="BE8853" s="6"/>
      <c r="BF8853" s="6"/>
      <c r="BG8853" s="172"/>
      <c r="BH8853" s="172"/>
      <c r="BI8853" s="172"/>
      <c r="BJ8853" s="6"/>
      <c r="BK8853" s="6"/>
      <c r="BL8853" s="6"/>
      <c r="BM8853" s="6"/>
      <c r="BN8853" s="6"/>
      <c r="BO8853" s="6"/>
      <c r="BP8853" s="6"/>
      <c r="BQ8853" s="6"/>
      <c r="BR8853" s="6"/>
      <c r="BS8853" s="6"/>
      <c r="BT8853" s="6"/>
      <c r="CG8853" s="432"/>
      <c r="CH8853" s="432"/>
      <c r="CL8853" s="174"/>
    </row>
    <row r="8854" spans="29:90" s="168" customFormat="1" x14ac:dyDescent="0.25">
      <c r="AC8854" s="175"/>
      <c r="AD8854" s="175"/>
      <c r="AE8854" s="175"/>
      <c r="AF8854" s="175"/>
      <c r="AG8854" s="175"/>
      <c r="AH8854" s="176"/>
      <c r="AM8854" s="6"/>
      <c r="AN8854" s="6"/>
      <c r="AO8854" s="6"/>
      <c r="AP8854" s="6"/>
      <c r="AQ8854" s="6"/>
      <c r="AR8854" s="6"/>
      <c r="AS8854" s="6"/>
      <c r="AT8854" s="6"/>
      <c r="AU8854" s="6"/>
      <c r="AV8854" s="6"/>
      <c r="AW8854" s="6"/>
      <c r="AX8854" s="6"/>
      <c r="AY8854" s="172"/>
      <c r="AZ8854" s="172"/>
      <c r="BA8854" s="172"/>
      <c r="BB8854" s="6"/>
      <c r="BC8854" s="6"/>
      <c r="BD8854" s="6"/>
      <c r="BE8854" s="6"/>
      <c r="BF8854" s="6"/>
      <c r="BG8854" s="172"/>
      <c r="BH8854" s="172"/>
      <c r="BI8854" s="172"/>
      <c r="BJ8854" s="6"/>
      <c r="BK8854" s="6"/>
      <c r="BL8854" s="6"/>
      <c r="BM8854" s="6"/>
      <c r="BN8854" s="6"/>
      <c r="BO8854" s="6"/>
      <c r="BP8854" s="6"/>
      <c r="BQ8854" s="6"/>
      <c r="BR8854" s="6"/>
      <c r="BS8854" s="6"/>
      <c r="BT8854" s="6"/>
      <c r="CG8854" s="432"/>
      <c r="CH8854" s="432"/>
      <c r="CL8854" s="174"/>
    </row>
    <row r="8855" spans="29:90" s="168" customFormat="1" x14ac:dyDescent="0.25">
      <c r="AC8855" s="175"/>
      <c r="AD8855" s="175"/>
      <c r="AE8855" s="175"/>
      <c r="AF8855" s="175"/>
      <c r="AG8855" s="175"/>
      <c r="AH8855" s="176"/>
      <c r="AM8855" s="6"/>
      <c r="AN8855" s="6"/>
      <c r="AO8855" s="6"/>
      <c r="AP8855" s="6"/>
      <c r="AQ8855" s="6"/>
      <c r="AR8855" s="6"/>
      <c r="AS8855" s="6"/>
      <c r="AT8855" s="6"/>
      <c r="AU8855" s="6"/>
      <c r="AV8855" s="6"/>
      <c r="AW8855" s="6"/>
      <c r="AX8855" s="6"/>
      <c r="AY8855" s="172"/>
      <c r="AZ8855" s="172"/>
      <c r="BA8855" s="172"/>
      <c r="BB8855" s="6"/>
      <c r="BC8855" s="6"/>
      <c r="BD8855" s="6"/>
      <c r="BE8855" s="6"/>
      <c r="BF8855" s="6"/>
      <c r="BG8855" s="172"/>
      <c r="BH8855" s="172"/>
      <c r="BI8855" s="172"/>
      <c r="BJ8855" s="6"/>
      <c r="BK8855" s="6"/>
      <c r="BL8855" s="6"/>
      <c r="BM8855" s="6"/>
      <c r="BN8855" s="6"/>
      <c r="BO8855" s="6"/>
      <c r="BP8855" s="6"/>
      <c r="BQ8855" s="6"/>
      <c r="BR8855" s="6"/>
      <c r="BS8855" s="6"/>
      <c r="BT8855" s="6"/>
      <c r="CG8855" s="432"/>
      <c r="CH8855" s="432"/>
      <c r="CL8855" s="174"/>
    </row>
    <row r="8856" spans="29:90" s="168" customFormat="1" x14ac:dyDescent="0.25">
      <c r="AC8856" s="175"/>
      <c r="AD8856" s="175"/>
      <c r="AE8856" s="175"/>
      <c r="AF8856" s="175"/>
      <c r="AG8856" s="175"/>
      <c r="AH8856" s="176"/>
      <c r="AM8856" s="6"/>
      <c r="AN8856" s="6"/>
      <c r="AO8856" s="6"/>
      <c r="AP8856" s="6"/>
      <c r="AQ8856" s="6"/>
      <c r="AR8856" s="6"/>
      <c r="AS8856" s="6"/>
      <c r="AT8856" s="6"/>
      <c r="AU8856" s="6"/>
      <c r="AV8856" s="6"/>
      <c r="AW8856" s="6"/>
      <c r="AX8856" s="6"/>
      <c r="AY8856" s="172"/>
      <c r="AZ8856" s="172"/>
      <c r="BA8856" s="172"/>
      <c r="BB8856" s="6"/>
      <c r="BC8856" s="6"/>
      <c r="BD8856" s="6"/>
      <c r="BE8856" s="6"/>
      <c r="BF8856" s="6"/>
      <c r="BG8856" s="172"/>
      <c r="BH8856" s="172"/>
      <c r="BI8856" s="172"/>
      <c r="BJ8856" s="6"/>
      <c r="BK8856" s="6"/>
      <c r="BL8856" s="6"/>
      <c r="BM8856" s="6"/>
      <c r="BN8856" s="6"/>
      <c r="BO8856" s="6"/>
      <c r="BP8856" s="6"/>
      <c r="BQ8856" s="6"/>
      <c r="BR8856" s="6"/>
      <c r="BS8856" s="6"/>
      <c r="BT8856" s="6"/>
      <c r="CG8856" s="432"/>
      <c r="CH8856" s="432"/>
      <c r="CL8856" s="174"/>
    </row>
    <row r="8857" spans="29:90" s="168" customFormat="1" x14ac:dyDescent="0.25">
      <c r="AC8857" s="175"/>
      <c r="AD8857" s="175"/>
      <c r="AE8857" s="175"/>
      <c r="AF8857" s="175"/>
      <c r="AG8857" s="175"/>
      <c r="AH8857" s="176"/>
      <c r="AM8857" s="6"/>
      <c r="AN8857" s="6"/>
      <c r="AO8857" s="6"/>
      <c r="AP8857" s="6"/>
      <c r="AQ8857" s="6"/>
      <c r="AR8857" s="6"/>
      <c r="AS8857" s="6"/>
      <c r="AT8857" s="6"/>
      <c r="AU8857" s="6"/>
      <c r="AV8857" s="6"/>
      <c r="AW8857" s="6"/>
      <c r="AX8857" s="6"/>
      <c r="AY8857" s="172"/>
      <c r="AZ8857" s="172"/>
      <c r="BA8857" s="172"/>
      <c r="BB8857" s="6"/>
      <c r="BC8857" s="6"/>
      <c r="BD8857" s="6"/>
      <c r="BE8857" s="6"/>
      <c r="BF8857" s="6"/>
      <c r="BG8857" s="172"/>
      <c r="BH8857" s="172"/>
      <c r="BI8857" s="172"/>
      <c r="BJ8857" s="6"/>
      <c r="BK8857" s="6"/>
      <c r="BL8857" s="6"/>
      <c r="BM8857" s="6"/>
      <c r="BN8857" s="6"/>
      <c r="BO8857" s="6"/>
      <c r="BP8857" s="6"/>
      <c r="BQ8857" s="6"/>
      <c r="BR8857" s="6"/>
      <c r="BS8857" s="6"/>
      <c r="BT8857" s="6"/>
      <c r="CG8857" s="432"/>
      <c r="CH8857" s="432"/>
      <c r="CL8857" s="174"/>
    </row>
    <row r="8858" spans="29:90" s="168" customFormat="1" x14ac:dyDescent="0.25">
      <c r="AC8858" s="175"/>
      <c r="AD8858" s="175"/>
      <c r="AE8858" s="175"/>
      <c r="AF8858" s="175"/>
      <c r="AG8858" s="175"/>
      <c r="AH8858" s="176"/>
      <c r="AM8858" s="6"/>
      <c r="AN8858" s="6"/>
      <c r="AO8858" s="6"/>
      <c r="AP8858" s="6"/>
      <c r="AQ8858" s="6"/>
      <c r="AR8858" s="6"/>
      <c r="AS8858" s="6"/>
      <c r="AT8858" s="6"/>
      <c r="AU8858" s="6"/>
      <c r="AV8858" s="6"/>
      <c r="AW8858" s="6"/>
      <c r="AX8858" s="6"/>
      <c r="AY8858" s="172"/>
      <c r="AZ8858" s="172"/>
      <c r="BA8858" s="172"/>
      <c r="BB8858" s="6"/>
      <c r="BC8858" s="6"/>
      <c r="BD8858" s="6"/>
      <c r="BE8858" s="6"/>
      <c r="BF8858" s="6"/>
      <c r="BG8858" s="172"/>
      <c r="BH8858" s="172"/>
      <c r="BI8858" s="172"/>
      <c r="BJ8858" s="6"/>
      <c r="BK8858" s="6"/>
      <c r="BL8858" s="6"/>
      <c r="BM8858" s="6"/>
      <c r="BN8858" s="6"/>
      <c r="BO8858" s="6"/>
      <c r="BP8858" s="6"/>
      <c r="BQ8858" s="6"/>
      <c r="BR8858" s="6"/>
      <c r="BS8858" s="6"/>
      <c r="BT8858" s="6"/>
      <c r="CG8858" s="432"/>
      <c r="CH8858" s="432"/>
      <c r="CL8858" s="174"/>
    </row>
    <row r="8859" spans="29:90" s="168" customFormat="1" x14ac:dyDescent="0.25">
      <c r="AC8859" s="175"/>
      <c r="AD8859" s="175"/>
      <c r="AE8859" s="175"/>
      <c r="AF8859" s="175"/>
      <c r="AG8859" s="175"/>
      <c r="AH8859" s="176"/>
      <c r="AM8859" s="6"/>
      <c r="AN8859" s="6"/>
      <c r="AO8859" s="6"/>
      <c r="AP8859" s="6"/>
      <c r="AQ8859" s="6"/>
      <c r="AR8859" s="6"/>
      <c r="AS8859" s="6"/>
      <c r="AT8859" s="6"/>
      <c r="AU8859" s="6"/>
      <c r="AV8859" s="6"/>
      <c r="AW8859" s="6"/>
      <c r="AX8859" s="6"/>
      <c r="AY8859" s="172"/>
      <c r="AZ8859" s="172"/>
      <c r="BA8859" s="172"/>
      <c r="BB8859" s="6"/>
      <c r="BC8859" s="6"/>
      <c r="BD8859" s="6"/>
      <c r="BE8859" s="6"/>
      <c r="BF8859" s="6"/>
      <c r="BG8859" s="172"/>
      <c r="BH8859" s="172"/>
      <c r="BI8859" s="172"/>
      <c r="BJ8859" s="6"/>
      <c r="BK8859" s="6"/>
      <c r="BL8859" s="6"/>
      <c r="BM8859" s="6"/>
      <c r="BN8859" s="6"/>
      <c r="BO8859" s="6"/>
      <c r="BP8859" s="6"/>
      <c r="BQ8859" s="6"/>
      <c r="BR8859" s="6"/>
      <c r="BS8859" s="6"/>
      <c r="BT8859" s="6"/>
      <c r="CG8859" s="432"/>
      <c r="CH8859" s="432"/>
      <c r="CL8859" s="174"/>
    </row>
    <row r="8860" spans="29:90" s="168" customFormat="1" x14ac:dyDescent="0.25">
      <c r="AC8860" s="175"/>
      <c r="AD8860" s="175"/>
      <c r="AE8860" s="175"/>
      <c r="AF8860" s="175"/>
      <c r="AG8860" s="175"/>
      <c r="AH8860" s="176"/>
      <c r="AM8860" s="6"/>
      <c r="AN8860" s="6"/>
      <c r="AO8860" s="6"/>
      <c r="AP8860" s="6"/>
      <c r="AQ8860" s="6"/>
      <c r="AR8860" s="6"/>
      <c r="AS8860" s="6"/>
      <c r="AT8860" s="6"/>
      <c r="AU8860" s="6"/>
      <c r="AV8860" s="6"/>
      <c r="AW8860" s="6"/>
      <c r="AX8860" s="6"/>
      <c r="AY8860" s="172"/>
      <c r="AZ8860" s="172"/>
      <c r="BA8860" s="172"/>
      <c r="BB8860" s="6"/>
      <c r="BC8860" s="6"/>
      <c r="BD8860" s="6"/>
      <c r="BE8860" s="6"/>
      <c r="BF8860" s="6"/>
      <c r="BG8860" s="172"/>
      <c r="BH8860" s="172"/>
      <c r="BI8860" s="172"/>
      <c r="BJ8860" s="6"/>
      <c r="BK8860" s="6"/>
      <c r="BL8860" s="6"/>
      <c r="BM8860" s="6"/>
      <c r="BN8860" s="6"/>
      <c r="BO8860" s="6"/>
      <c r="BP8860" s="6"/>
      <c r="BQ8860" s="6"/>
      <c r="BR8860" s="6"/>
      <c r="BS8860" s="6"/>
      <c r="BT8860" s="6"/>
      <c r="CG8860" s="432"/>
      <c r="CH8860" s="432"/>
      <c r="CL8860" s="174"/>
    </row>
    <row r="8861" spans="29:90" s="168" customFormat="1" x14ac:dyDescent="0.25">
      <c r="AC8861" s="175"/>
      <c r="AD8861" s="175"/>
      <c r="AE8861" s="175"/>
      <c r="AF8861" s="175"/>
      <c r="AG8861" s="175"/>
      <c r="AH8861" s="176"/>
      <c r="AM8861" s="6"/>
      <c r="AN8861" s="6"/>
      <c r="AO8861" s="6"/>
      <c r="AP8861" s="6"/>
      <c r="AQ8861" s="6"/>
      <c r="AR8861" s="6"/>
      <c r="AS8861" s="6"/>
      <c r="AT8861" s="6"/>
      <c r="AU8861" s="6"/>
      <c r="AV8861" s="6"/>
      <c r="AW8861" s="6"/>
      <c r="AX8861" s="6"/>
      <c r="AY8861" s="172"/>
      <c r="AZ8861" s="172"/>
      <c r="BA8861" s="172"/>
      <c r="BB8861" s="6"/>
      <c r="BC8861" s="6"/>
      <c r="BD8861" s="6"/>
      <c r="BE8861" s="6"/>
      <c r="BF8861" s="6"/>
      <c r="BG8861" s="172"/>
      <c r="BH8861" s="172"/>
      <c r="BI8861" s="172"/>
      <c r="BJ8861" s="6"/>
      <c r="BK8861" s="6"/>
      <c r="BL8861" s="6"/>
      <c r="BM8861" s="6"/>
      <c r="BN8861" s="6"/>
      <c r="BO8861" s="6"/>
      <c r="BP8861" s="6"/>
      <c r="BQ8861" s="6"/>
      <c r="BR8861" s="6"/>
      <c r="BS8861" s="6"/>
      <c r="BT8861" s="6"/>
      <c r="CG8861" s="432"/>
      <c r="CH8861" s="432"/>
      <c r="CL8861" s="174"/>
    </row>
    <row r="8862" spans="29:90" s="168" customFormat="1" x14ac:dyDescent="0.25">
      <c r="AC8862" s="175"/>
      <c r="AD8862" s="175"/>
      <c r="AE8862" s="175"/>
      <c r="AF8862" s="175"/>
      <c r="AG8862" s="175"/>
      <c r="AH8862" s="176"/>
      <c r="AM8862" s="6"/>
      <c r="AN8862" s="6"/>
      <c r="AO8862" s="6"/>
      <c r="AP8862" s="6"/>
      <c r="AQ8862" s="6"/>
      <c r="AR8862" s="6"/>
      <c r="AS8862" s="6"/>
      <c r="AT8862" s="6"/>
      <c r="AU8862" s="6"/>
      <c r="AV8862" s="6"/>
      <c r="AW8862" s="6"/>
      <c r="AX8862" s="6"/>
      <c r="AY8862" s="172"/>
      <c r="AZ8862" s="172"/>
      <c r="BA8862" s="172"/>
      <c r="BB8862" s="6"/>
      <c r="BC8862" s="6"/>
      <c r="BD8862" s="6"/>
      <c r="BE8862" s="6"/>
      <c r="BF8862" s="6"/>
      <c r="BG8862" s="172"/>
      <c r="BH8862" s="172"/>
      <c r="BI8862" s="172"/>
      <c r="BJ8862" s="6"/>
      <c r="BK8862" s="6"/>
      <c r="BL8862" s="6"/>
      <c r="BM8862" s="6"/>
      <c r="BN8862" s="6"/>
      <c r="BO8862" s="6"/>
      <c r="BP8862" s="6"/>
      <c r="BQ8862" s="6"/>
      <c r="BR8862" s="6"/>
      <c r="BS8862" s="6"/>
      <c r="BT8862" s="6"/>
      <c r="CG8862" s="432"/>
      <c r="CH8862" s="432"/>
      <c r="CL8862" s="174"/>
    </row>
    <row r="8863" spans="29:90" s="168" customFormat="1" x14ac:dyDescent="0.25">
      <c r="AC8863" s="175"/>
      <c r="AD8863" s="175"/>
      <c r="AE8863" s="175"/>
      <c r="AF8863" s="175"/>
      <c r="AG8863" s="175"/>
      <c r="AH8863" s="176"/>
      <c r="AM8863" s="6"/>
      <c r="AN8863" s="6"/>
      <c r="AO8863" s="6"/>
      <c r="AP8863" s="6"/>
      <c r="AQ8863" s="6"/>
      <c r="AR8863" s="6"/>
      <c r="AS8863" s="6"/>
      <c r="AT8863" s="6"/>
      <c r="AU8863" s="6"/>
      <c r="AV8863" s="6"/>
      <c r="AW8863" s="6"/>
      <c r="AX8863" s="6"/>
      <c r="AY8863" s="172"/>
      <c r="AZ8863" s="172"/>
      <c r="BA8863" s="172"/>
      <c r="BB8863" s="6"/>
      <c r="BC8863" s="6"/>
      <c r="BD8863" s="6"/>
      <c r="BE8863" s="6"/>
      <c r="BF8863" s="6"/>
      <c r="BG8863" s="172"/>
      <c r="BH8863" s="172"/>
      <c r="BI8863" s="172"/>
      <c r="BJ8863" s="6"/>
      <c r="BK8863" s="6"/>
      <c r="BL8863" s="6"/>
      <c r="BM8863" s="6"/>
      <c r="BN8863" s="6"/>
      <c r="BO8863" s="6"/>
      <c r="BP8863" s="6"/>
      <c r="BQ8863" s="6"/>
      <c r="BR8863" s="6"/>
      <c r="BS8863" s="6"/>
      <c r="BT8863" s="6"/>
      <c r="CG8863" s="432"/>
      <c r="CH8863" s="432"/>
      <c r="CL8863" s="174"/>
    </row>
    <row r="8864" spans="29:90" s="168" customFormat="1" x14ac:dyDescent="0.25">
      <c r="AC8864" s="175"/>
      <c r="AD8864" s="175"/>
      <c r="AE8864" s="175"/>
      <c r="AF8864" s="175"/>
      <c r="AG8864" s="175"/>
      <c r="AH8864" s="176"/>
      <c r="AM8864" s="6"/>
      <c r="AN8864" s="6"/>
      <c r="AO8864" s="6"/>
      <c r="AP8864" s="6"/>
      <c r="AQ8864" s="6"/>
      <c r="AR8864" s="6"/>
      <c r="AS8864" s="6"/>
      <c r="AT8864" s="6"/>
      <c r="AU8864" s="6"/>
      <c r="AV8864" s="6"/>
      <c r="AW8864" s="6"/>
      <c r="AX8864" s="6"/>
      <c r="AY8864" s="172"/>
      <c r="AZ8864" s="172"/>
      <c r="BA8864" s="172"/>
      <c r="BB8864" s="6"/>
      <c r="BC8864" s="6"/>
      <c r="BD8864" s="6"/>
      <c r="BE8864" s="6"/>
      <c r="BF8864" s="6"/>
      <c r="BG8864" s="172"/>
      <c r="BH8864" s="172"/>
      <c r="BI8864" s="172"/>
      <c r="BJ8864" s="6"/>
      <c r="BK8864" s="6"/>
      <c r="BL8864" s="6"/>
      <c r="BM8864" s="6"/>
      <c r="BN8864" s="6"/>
      <c r="BO8864" s="6"/>
      <c r="BP8864" s="6"/>
      <c r="BQ8864" s="6"/>
      <c r="BR8864" s="6"/>
      <c r="BS8864" s="6"/>
      <c r="BT8864" s="6"/>
      <c r="CG8864" s="432"/>
      <c r="CH8864" s="432"/>
      <c r="CL8864" s="174"/>
    </row>
    <row r="8865" spans="29:90" s="168" customFormat="1" x14ac:dyDescent="0.25">
      <c r="AC8865" s="175"/>
      <c r="AD8865" s="175"/>
      <c r="AE8865" s="175"/>
      <c r="AF8865" s="175"/>
      <c r="AG8865" s="175"/>
      <c r="AH8865" s="176"/>
      <c r="AM8865" s="6"/>
      <c r="AN8865" s="6"/>
      <c r="AO8865" s="6"/>
      <c r="AP8865" s="6"/>
      <c r="AQ8865" s="6"/>
      <c r="AR8865" s="6"/>
      <c r="AS8865" s="6"/>
      <c r="AT8865" s="6"/>
      <c r="AU8865" s="6"/>
      <c r="AV8865" s="6"/>
      <c r="AW8865" s="6"/>
      <c r="AX8865" s="6"/>
      <c r="AY8865" s="172"/>
      <c r="AZ8865" s="172"/>
      <c r="BA8865" s="172"/>
      <c r="BB8865" s="6"/>
      <c r="BC8865" s="6"/>
      <c r="BD8865" s="6"/>
      <c r="BE8865" s="6"/>
      <c r="BF8865" s="6"/>
      <c r="BG8865" s="172"/>
      <c r="BH8865" s="172"/>
      <c r="BI8865" s="172"/>
      <c r="BJ8865" s="6"/>
      <c r="BK8865" s="6"/>
      <c r="BL8865" s="6"/>
      <c r="BM8865" s="6"/>
      <c r="BN8865" s="6"/>
      <c r="BO8865" s="6"/>
      <c r="BP8865" s="6"/>
      <c r="BQ8865" s="6"/>
      <c r="BR8865" s="6"/>
      <c r="BS8865" s="6"/>
      <c r="BT8865" s="6"/>
      <c r="CG8865" s="432"/>
      <c r="CH8865" s="432"/>
      <c r="CL8865" s="174"/>
    </row>
    <row r="8866" spans="29:90" s="168" customFormat="1" x14ac:dyDescent="0.25">
      <c r="AC8866" s="175"/>
      <c r="AD8866" s="175"/>
      <c r="AE8866" s="175"/>
      <c r="AF8866" s="175"/>
      <c r="AG8866" s="175"/>
      <c r="AH8866" s="176"/>
      <c r="AM8866" s="6"/>
      <c r="AN8866" s="6"/>
      <c r="AO8866" s="6"/>
      <c r="AP8866" s="6"/>
      <c r="AQ8866" s="6"/>
      <c r="AR8866" s="6"/>
      <c r="AS8866" s="6"/>
      <c r="AT8866" s="6"/>
      <c r="AU8866" s="6"/>
      <c r="AV8866" s="6"/>
      <c r="AW8866" s="6"/>
      <c r="AX8866" s="6"/>
      <c r="AY8866" s="172"/>
      <c r="AZ8866" s="172"/>
      <c r="BA8866" s="172"/>
      <c r="BB8866" s="6"/>
      <c r="BC8866" s="6"/>
      <c r="BD8866" s="6"/>
      <c r="BE8866" s="6"/>
      <c r="BF8866" s="6"/>
      <c r="BG8866" s="172"/>
      <c r="BH8866" s="172"/>
      <c r="BI8866" s="172"/>
      <c r="BJ8866" s="6"/>
      <c r="BK8866" s="6"/>
      <c r="BL8866" s="6"/>
      <c r="BM8866" s="6"/>
      <c r="BN8866" s="6"/>
      <c r="BO8866" s="6"/>
      <c r="BP8866" s="6"/>
      <c r="BQ8866" s="6"/>
      <c r="BR8866" s="6"/>
      <c r="BS8866" s="6"/>
      <c r="BT8866" s="6"/>
      <c r="CG8866" s="432"/>
      <c r="CH8866" s="432"/>
      <c r="CL8866" s="174"/>
    </row>
    <row r="8867" spans="29:90" s="168" customFormat="1" x14ac:dyDescent="0.25">
      <c r="AC8867" s="175"/>
      <c r="AD8867" s="175"/>
      <c r="AE8867" s="175"/>
      <c r="AF8867" s="175"/>
      <c r="AG8867" s="175"/>
      <c r="AH8867" s="176"/>
      <c r="AM8867" s="6"/>
      <c r="AN8867" s="6"/>
      <c r="AO8867" s="6"/>
      <c r="AP8867" s="6"/>
      <c r="AQ8867" s="6"/>
      <c r="AR8867" s="6"/>
      <c r="AS8867" s="6"/>
      <c r="AT8867" s="6"/>
      <c r="AU8867" s="6"/>
      <c r="AV8867" s="6"/>
      <c r="AW8867" s="6"/>
      <c r="AX8867" s="6"/>
      <c r="AY8867" s="172"/>
      <c r="AZ8867" s="172"/>
      <c r="BA8867" s="172"/>
      <c r="BB8867" s="6"/>
      <c r="BC8867" s="6"/>
      <c r="BD8867" s="6"/>
      <c r="BE8867" s="6"/>
      <c r="BF8867" s="6"/>
      <c r="BG8867" s="172"/>
      <c r="BH8867" s="172"/>
      <c r="BI8867" s="172"/>
      <c r="BJ8867" s="6"/>
      <c r="BK8867" s="6"/>
      <c r="BL8867" s="6"/>
      <c r="BM8867" s="6"/>
      <c r="BN8867" s="6"/>
      <c r="BO8867" s="6"/>
      <c r="BP8867" s="6"/>
      <c r="BQ8867" s="6"/>
      <c r="BR8867" s="6"/>
      <c r="BS8867" s="6"/>
      <c r="BT8867" s="6"/>
      <c r="CG8867" s="432"/>
      <c r="CH8867" s="432"/>
      <c r="CL8867" s="174"/>
    </row>
    <row r="8868" spans="29:90" s="168" customFormat="1" x14ac:dyDescent="0.25">
      <c r="AC8868" s="175"/>
      <c r="AD8868" s="175"/>
      <c r="AE8868" s="175"/>
      <c r="AF8868" s="175"/>
      <c r="AG8868" s="175"/>
      <c r="AH8868" s="176"/>
      <c r="AM8868" s="6"/>
      <c r="AN8868" s="6"/>
      <c r="AO8868" s="6"/>
      <c r="AP8868" s="6"/>
      <c r="AQ8868" s="6"/>
      <c r="AR8868" s="6"/>
      <c r="AS8868" s="6"/>
      <c r="AT8868" s="6"/>
      <c r="AU8868" s="6"/>
      <c r="AV8868" s="6"/>
      <c r="AW8868" s="6"/>
      <c r="AX8868" s="6"/>
      <c r="AY8868" s="172"/>
      <c r="AZ8868" s="172"/>
      <c r="BA8868" s="172"/>
      <c r="BB8868" s="6"/>
      <c r="BC8868" s="6"/>
      <c r="BD8868" s="6"/>
      <c r="BE8868" s="6"/>
      <c r="BF8868" s="6"/>
      <c r="BG8868" s="172"/>
      <c r="BH8868" s="172"/>
      <c r="BI8868" s="172"/>
      <c r="BJ8868" s="6"/>
      <c r="BK8868" s="6"/>
      <c r="BL8868" s="6"/>
      <c r="BM8868" s="6"/>
      <c r="BN8868" s="6"/>
      <c r="BO8868" s="6"/>
      <c r="BP8868" s="6"/>
      <c r="BQ8868" s="6"/>
      <c r="BR8868" s="6"/>
      <c r="BS8868" s="6"/>
      <c r="BT8868" s="6"/>
      <c r="CG8868" s="432"/>
      <c r="CH8868" s="432"/>
      <c r="CL8868" s="174"/>
    </row>
    <row r="8869" spans="29:90" s="168" customFormat="1" x14ac:dyDescent="0.25">
      <c r="AC8869" s="175"/>
      <c r="AD8869" s="175"/>
      <c r="AE8869" s="175"/>
      <c r="AF8869" s="175"/>
      <c r="AG8869" s="175"/>
      <c r="AH8869" s="176"/>
      <c r="AM8869" s="6"/>
      <c r="AN8869" s="6"/>
      <c r="AO8869" s="6"/>
      <c r="AP8869" s="6"/>
      <c r="AQ8869" s="6"/>
      <c r="AR8869" s="6"/>
      <c r="AS8869" s="6"/>
      <c r="AT8869" s="6"/>
      <c r="AU8869" s="6"/>
      <c r="AV8869" s="6"/>
      <c r="AW8869" s="6"/>
      <c r="AX8869" s="6"/>
      <c r="AY8869" s="172"/>
      <c r="AZ8869" s="172"/>
      <c r="BA8869" s="172"/>
      <c r="BB8869" s="6"/>
      <c r="BC8869" s="6"/>
      <c r="BD8869" s="6"/>
      <c r="BE8869" s="6"/>
      <c r="BF8869" s="6"/>
      <c r="BG8869" s="172"/>
      <c r="BH8869" s="172"/>
      <c r="BI8869" s="172"/>
      <c r="BJ8869" s="6"/>
      <c r="BK8869" s="6"/>
      <c r="BL8869" s="6"/>
      <c r="BM8869" s="6"/>
      <c r="BN8869" s="6"/>
      <c r="BO8869" s="6"/>
      <c r="BP8869" s="6"/>
      <c r="BQ8869" s="6"/>
      <c r="BR8869" s="6"/>
      <c r="BS8869" s="6"/>
      <c r="BT8869" s="6"/>
      <c r="CG8869" s="432"/>
      <c r="CH8869" s="432"/>
      <c r="CL8869" s="174"/>
    </row>
    <row r="8870" spans="29:90" s="168" customFormat="1" x14ac:dyDescent="0.25">
      <c r="AC8870" s="175"/>
      <c r="AD8870" s="175"/>
      <c r="AE8870" s="175"/>
      <c r="AF8870" s="175"/>
      <c r="AG8870" s="175"/>
      <c r="AH8870" s="176"/>
      <c r="AM8870" s="6"/>
      <c r="AN8870" s="6"/>
      <c r="AO8870" s="6"/>
      <c r="AP8870" s="6"/>
      <c r="AQ8870" s="6"/>
      <c r="AR8870" s="6"/>
      <c r="AS8870" s="6"/>
      <c r="AT8870" s="6"/>
      <c r="AU8870" s="6"/>
      <c r="AV8870" s="6"/>
      <c r="AW8870" s="6"/>
      <c r="AX8870" s="6"/>
      <c r="AY8870" s="172"/>
      <c r="AZ8870" s="172"/>
      <c r="BA8870" s="172"/>
      <c r="BB8870" s="6"/>
      <c r="BC8870" s="6"/>
      <c r="BD8870" s="6"/>
      <c r="BE8870" s="6"/>
      <c r="BF8870" s="6"/>
      <c r="BG8870" s="172"/>
      <c r="BH8870" s="172"/>
      <c r="BI8870" s="172"/>
      <c r="BJ8870" s="6"/>
      <c r="BK8870" s="6"/>
      <c r="BL8870" s="6"/>
      <c r="BM8870" s="6"/>
      <c r="BN8870" s="6"/>
      <c r="BO8870" s="6"/>
      <c r="BP8870" s="6"/>
      <c r="BQ8870" s="6"/>
      <c r="BR8870" s="6"/>
      <c r="BS8870" s="6"/>
      <c r="BT8870" s="6"/>
      <c r="CG8870" s="432"/>
      <c r="CH8870" s="432"/>
      <c r="CL8870" s="174"/>
    </row>
    <row r="8871" spans="29:90" s="168" customFormat="1" x14ac:dyDescent="0.25">
      <c r="AC8871" s="175"/>
      <c r="AD8871" s="175"/>
      <c r="AE8871" s="175"/>
      <c r="AF8871" s="175"/>
      <c r="AG8871" s="175"/>
      <c r="AH8871" s="176"/>
      <c r="AM8871" s="6"/>
      <c r="AN8871" s="6"/>
      <c r="AO8871" s="6"/>
      <c r="AP8871" s="6"/>
      <c r="AQ8871" s="6"/>
      <c r="AR8871" s="6"/>
      <c r="AS8871" s="6"/>
      <c r="AT8871" s="6"/>
      <c r="AU8871" s="6"/>
      <c r="AV8871" s="6"/>
      <c r="AW8871" s="6"/>
      <c r="AX8871" s="6"/>
      <c r="AY8871" s="172"/>
      <c r="AZ8871" s="172"/>
      <c r="BA8871" s="172"/>
      <c r="BB8871" s="6"/>
      <c r="BC8871" s="6"/>
      <c r="BD8871" s="6"/>
      <c r="BE8871" s="6"/>
      <c r="BF8871" s="6"/>
      <c r="BG8871" s="172"/>
      <c r="BH8871" s="172"/>
      <c r="BI8871" s="172"/>
      <c r="BJ8871" s="6"/>
      <c r="BK8871" s="6"/>
      <c r="BL8871" s="6"/>
      <c r="BM8871" s="6"/>
      <c r="BN8871" s="6"/>
      <c r="BO8871" s="6"/>
      <c r="BP8871" s="6"/>
      <c r="BQ8871" s="6"/>
      <c r="BR8871" s="6"/>
      <c r="BS8871" s="6"/>
      <c r="BT8871" s="6"/>
      <c r="CG8871" s="432"/>
      <c r="CH8871" s="432"/>
      <c r="CL8871" s="174"/>
    </row>
    <row r="8872" spans="29:90" s="168" customFormat="1" x14ac:dyDescent="0.25">
      <c r="AC8872" s="175"/>
      <c r="AD8872" s="175"/>
      <c r="AE8872" s="175"/>
      <c r="AF8872" s="175"/>
      <c r="AG8872" s="175"/>
      <c r="AH8872" s="176"/>
      <c r="AM8872" s="6"/>
      <c r="AN8872" s="6"/>
      <c r="AO8872" s="6"/>
      <c r="AP8872" s="6"/>
      <c r="AQ8872" s="6"/>
      <c r="AR8872" s="6"/>
      <c r="AS8872" s="6"/>
      <c r="AT8872" s="6"/>
      <c r="AU8872" s="6"/>
      <c r="AV8872" s="6"/>
      <c r="AW8872" s="6"/>
      <c r="AX8872" s="6"/>
      <c r="AY8872" s="172"/>
      <c r="AZ8872" s="172"/>
      <c r="BA8872" s="172"/>
      <c r="BB8872" s="6"/>
      <c r="BC8872" s="6"/>
      <c r="BD8872" s="6"/>
      <c r="BE8872" s="6"/>
      <c r="BF8872" s="6"/>
      <c r="BG8872" s="172"/>
      <c r="BH8872" s="172"/>
      <c r="BI8872" s="172"/>
      <c r="BJ8872" s="6"/>
      <c r="BK8872" s="6"/>
      <c r="BL8872" s="6"/>
      <c r="BM8872" s="6"/>
      <c r="BN8872" s="6"/>
      <c r="BO8872" s="6"/>
      <c r="BP8872" s="6"/>
      <c r="BQ8872" s="6"/>
      <c r="BR8872" s="6"/>
      <c r="BS8872" s="6"/>
      <c r="BT8872" s="6"/>
      <c r="CG8872" s="432"/>
      <c r="CH8872" s="432"/>
      <c r="CL8872" s="174"/>
    </row>
    <row r="8873" spans="29:90" s="168" customFormat="1" x14ac:dyDescent="0.25">
      <c r="AC8873" s="175"/>
      <c r="AD8873" s="175"/>
      <c r="AE8873" s="175"/>
      <c r="AF8873" s="175"/>
      <c r="AG8873" s="175"/>
      <c r="AH8873" s="176"/>
      <c r="AM8873" s="6"/>
      <c r="AN8873" s="6"/>
      <c r="AO8873" s="6"/>
      <c r="AP8873" s="6"/>
      <c r="AQ8873" s="6"/>
      <c r="AR8873" s="6"/>
      <c r="AS8873" s="6"/>
      <c r="AT8873" s="6"/>
      <c r="AU8873" s="6"/>
      <c r="AV8873" s="6"/>
      <c r="AW8873" s="6"/>
      <c r="AX8873" s="6"/>
      <c r="AY8873" s="172"/>
      <c r="AZ8873" s="172"/>
      <c r="BA8873" s="172"/>
      <c r="BB8873" s="6"/>
      <c r="BC8873" s="6"/>
      <c r="BD8873" s="6"/>
      <c r="BE8873" s="6"/>
      <c r="BF8873" s="6"/>
      <c r="BG8873" s="172"/>
      <c r="BH8873" s="172"/>
      <c r="BI8873" s="172"/>
      <c r="BJ8873" s="6"/>
      <c r="BK8873" s="6"/>
      <c r="BL8873" s="6"/>
      <c r="BM8873" s="6"/>
      <c r="BN8873" s="6"/>
      <c r="BO8873" s="6"/>
      <c r="BP8873" s="6"/>
      <c r="BQ8873" s="6"/>
      <c r="BR8873" s="6"/>
      <c r="BS8873" s="6"/>
      <c r="BT8873" s="6"/>
      <c r="CG8873" s="432"/>
      <c r="CH8873" s="432"/>
      <c r="CL8873" s="174"/>
    </row>
    <row r="8874" spans="29:90" s="168" customFormat="1" x14ac:dyDescent="0.25">
      <c r="AC8874" s="175"/>
      <c r="AD8874" s="175"/>
      <c r="AE8874" s="175"/>
      <c r="AF8874" s="175"/>
      <c r="AG8874" s="175"/>
      <c r="AH8874" s="176"/>
      <c r="AM8874" s="6"/>
      <c r="AN8874" s="6"/>
      <c r="AO8874" s="6"/>
      <c r="AP8874" s="6"/>
      <c r="AQ8874" s="6"/>
      <c r="AR8874" s="6"/>
      <c r="AS8874" s="6"/>
      <c r="AT8874" s="6"/>
      <c r="AU8874" s="6"/>
      <c r="AV8874" s="6"/>
      <c r="AW8874" s="6"/>
      <c r="AX8874" s="6"/>
      <c r="AY8874" s="172"/>
      <c r="AZ8874" s="172"/>
      <c r="BA8874" s="172"/>
      <c r="BB8874" s="6"/>
      <c r="BC8874" s="6"/>
      <c r="BD8874" s="6"/>
      <c r="BE8874" s="6"/>
      <c r="BF8874" s="6"/>
      <c r="BG8874" s="172"/>
      <c r="BH8874" s="172"/>
      <c r="BI8874" s="172"/>
      <c r="BJ8874" s="6"/>
      <c r="BK8874" s="6"/>
      <c r="BL8874" s="6"/>
      <c r="BM8874" s="6"/>
      <c r="BN8874" s="6"/>
      <c r="BO8874" s="6"/>
      <c r="BP8874" s="6"/>
      <c r="BQ8874" s="6"/>
      <c r="BR8874" s="6"/>
      <c r="BS8874" s="6"/>
      <c r="BT8874" s="6"/>
      <c r="CG8874" s="432"/>
      <c r="CH8874" s="432"/>
      <c r="CL8874" s="174"/>
    </row>
    <row r="8875" spans="29:90" s="168" customFormat="1" x14ac:dyDescent="0.25">
      <c r="AC8875" s="175"/>
      <c r="AD8875" s="175"/>
      <c r="AE8875" s="175"/>
      <c r="AF8875" s="175"/>
      <c r="AG8875" s="175"/>
      <c r="AH8875" s="176"/>
      <c r="AM8875" s="6"/>
      <c r="AN8875" s="6"/>
      <c r="AO8875" s="6"/>
      <c r="AP8875" s="6"/>
      <c r="AQ8875" s="6"/>
      <c r="AR8875" s="6"/>
      <c r="AS8875" s="6"/>
      <c r="AT8875" s="6"/>
      <c r="AU8875" s="6"/>
      <c r="AV8875" s="6"/>
      <c r="AW8875" s="6"/>
      <c r="AX8875" s="6"/>
      <c r="AY8875" s="172"/>
      <c r="AZ8875" s="172"/>
      <c r="BA8875" s="172"/>
      <c r="BB8875" s="6"/>
      <c r="BC8875" s="6"/>
      <c r="BD8875" s="6"/>
      <c r="BE8875" s="6"/>
      <c r="BF8875" s="6"/>
      <c r="BG8875" s="172"/>
      <c r="BH8875" s="172"/>
      <c r="BI8875" s="172"/>
      <c r="BJ8875" s="6"/>
      <c r="BK8875" s="6"/>
      <c r="BL8875" s="6"/>
      <c r="BM8875" s="6"/>
      <c r="BN8875" s="6"/>
      <c r="BO8875" s="6"/>
      <c r="BP8875" s="6"/>
      <c r="BQ8875" s="6"/>
      <c r="BR8875" s="6"/>
      <c r="BS8875" s="6"/>
      <c r="BT8875" s="6"/>
      <c r="CG8875" s="432"/>
      <c r="CH8875" s="432"/>
      <c r="CL8875" s="174"/>
    </row>
    <row r="8876" spans="29:90" s="168" customFormat="1" x14ac:dyDescent="0.25">
      <c r="AC8876" s="175"/>
      <c r="AD8876" s="175"/>
      <c r="AE8876" s="175"/>
      <c r="AF8876" s="175"/>
      <c r="AG8876" s="175"/>
      <c r="AH8876" s="176"/>
      <c r="AM8876" s="6"/>
      <c r="AN8876" s="6"/>
      <c r="AO8876" s="6"/>
      <c r="AP8876" s="6"/>
      <c r="AQ8876" s="6"/>
      <c r="AR8876" s="6"/>
      <c r="AS8876" s="6"/>
      <c r="AT8876" s="6"/>
      <c r="AU8876" s="6"/>
      <c r="AV8876" s="6"/>
      <c r="AW8876" s="6"/>
      <c r="AX8876" s="6"/>
      <c r="AY8876" s="172"/>
      <c r="AZ8876" s="172"/>
      <c r="BA8876" s="172"/>
      <c r="BB8876" s="6"/>
      <c r="BC8876" s="6"/>
      <c r="BD8876" s="6"/>
      <c r="BE8876" s="6"/>
      <c r="BF8876" s="6"/>
      <c r="BG8876" s="172"/>
      <c r="BH8876" s="172"/>
      <c r="BI8876" s="172"/>
      <c r="BJ8876" s="6"/>
      <c r="BK8876" s="6"/>
      <c r="BL8876" s="6"/>
      <c r="BM8876" s="6"/>
      <c r="BN8876" s="6"/>
      <c r="BO8876" s="6"/>
      <c r="BP8876" s="6"/>
      <c r="BQ8876" s="6"/>
      <c r="BR8876" s="6"/>
      <c r="BS8876" s="6"/>
      <c r="BT8876" s="6"/>
      <c r="CG8876" s="432"/>
      <c r="CH8876" s="432"/>
      <c r="CL8876" s="174"/>
    </row>
    <row r="8877" spans="29:90" s="168" customFormat="1" x14ac:dyDescent="0.25">
      <c r="AC8877" s="175"/>
      <c r="AD8877" s="175"/>
      <c r="AE8877" s="175"/>
      <c r="AF8877" s="175"/>
      <c r="AG8877" s="175"/>
      <c r="AH8877" s="176"/>
      <c r="AM8877" s="6"/>
      <c r="AN8877" s="6"/>
      <c r="AO8877" s="6"/>
      <c r="AP8877" s="6"/>
      <c r="AQ8877" s="6"/>
      <c r="AR8877" s="6"/>
      <c r="AS8877" s="6"/>
      <c r="AT8877" s="6"/>
      <c r="AU8877" s="6"/>
      <c r="AV8877" s="6"/>
      <c r="AW8877" s="6"/>
      <c r="AX8877" s="6"/>
      <c r="AY8877" s="172"/>
      <c r="AZ8877" s="172"/>
      <c r="BA8877" s="172"/>
      <c r="BB8877" s="6"/>
      <c r="BC8877" s="6"/>
      <c r="BD8877" s="6"/>
      <c r="BE8877" s="6"/>
      <c r="BF8877" s="6"/>
      <c r="BG8877" s="172"/>
      <c r="BH8877" s="172"/>
      <c r="BI8877" s="172"/>
      <c r="BJ8877" s="6"/>
      <c r="BK8877" s="6"/>
      <c r="BL8877" s="6"/>
      <c r="BM8877" s="6"/>
      <c r="BN8877" s="6"/>
      <c r="BO8877" s="6"/>
      <c r="BP8877" s="6"/>
      <c r="BQ8877" s="6"/>
      <c r="BR8877" s="6"/>
      <c r="BS8877" s="6"/>
      <c r="BT8877" s="6"/>
      <c r="CG8877" s="432"/>
      <c r="CH8877" s="432"/>
      <c r="CL8877" s="174"/>
    </row>
    <row r="8878" spans="29:90" s="168" customFormat="1" x14ac:dyDescent="0.25">
      <c r="AC8878" s="175"/>
      <c r="AD8878" s="175"/>
      <c r="AE8878" s="175"/>
      <c r="AF8878" s="175"/>
      <c r="AG8878" s="175"/>
      <c r="AH8878" s="176"/>
      <c r="AM8878" s="6"/>
      <c r="AN8878" s="6"/>
      <c r="AO8878" s="6"/>
      <c r="AP8878" s="6"/>
      <c r="AQ8878" s="6"/>
      <c r="AR8878" s="6"/>
      <c r="AS8878" s="6"/>
      <c r="AT8878" s="6"/>
      <c r="AU8878" s="6"/>
      <c r="AV8878" s="6"/>
      <c r="AW8878" s="6"/>
      <c r="AX8878" s="6"/>
      <c r="AY8878" s="172"/>
      <c r="AZ8878" s="172"/>
      <c r="BA8878" s="172"/>
      <c r="BB8878" s="6"/>
      <c r="BC8878" s="6"/>
      <c r="BD8878" s="6"/>
      <c r="BE8878" s="6"/>
      <c r="BF8878" s="6"/>
      <c r="BG8878" s="172"/>
      <c r="BH8878" s="172"/>
      <c r="BI8878" s="172"/>
      <c r="BJ8878" s="6"/>
      <c r="BK8878" s="6"/>
      <c r="BL8878" s="6"/>
      <c r="BM8878" s="6"/>
      <c r="BN8878" s="6"/>
      <c r="BO8878" s="6"/>
      <c r="BP8878" s="6"/>
      <c r="BQ8878" s="6"/>
      <c r="BR8878" s="6"/>
      <c r="BS8878" s="6"/>
      <c r="BT8878" s="6"/>
      <c r="CG8878" s="432"/>
      <c r="CH8878" s="432"/>
      <c r="CL8878" s="174"/>
    </row>
    <row r="8879" spans="29:90" s="168" customFormat="1" x14ac:dyDescent="0.25">
      <c r="AC8879" s="175"/>
      <c r="AD8879" s="175"/>
      <c r="AE8879" s="175"/>
      <c r="AF8879" s="175"/>
      <c r="AG8879" s="175"/>
      <c r="AH8879" s="176"/>
      <c r="AM8879" s="6"/>
      <c r="AN8879" s="6"/>
      <c r="AO8879" s="6"/>
      <c r="AP8879" s="6"/>
      <c r="AQ8879" s="6"/>
      <c r="AR8879" s="6"/>
      <c r="AS8879" s="6"/>
      <c r="AT8879" s="6"/>
      <c r="AU8879" s="6"/>
      <c r="AV8879" s="6"/>
      <c r="AW8879" s="6"/>
      <c r="AX8879" s="6"/>
      <c r="AY8879" s="172"/>
      <c r="AZ8879" s="172"/>
      <c r="BA8879" s="172"/>
      <c r="BB8879" s="6"/>
      <c r="BC8879" s="6"/>
      <c r="BD8879" s="6"/>
      <c r="BE8879" s="6"/>
      <c r="BF8879" s="6"/>
      <c r="BG8879" s="172"/>
      <c r="BH8879" s="172"/>
      <c r="BI8879" s="172"/>
      <c r="BJ8879" s="6"/>
      <c r="BK8879" s="6"/>
      <c r="BL8879" s="6"/>
      <c r="BM8879" s="6"/>
      <c r="BN8879" s="6"/>
      <c r="BO8879" s="6"/>
      <c r="BP8879" s="6"/>
      <c r="BQ8879" s="6"/>
      <c r="BR8879" s="6"/>
      <c r="BS8879" s="6"/>
      <c r="BT8879" s="6"/>
      <c r="CG8879" s="432"/>
      <c r="CH8879" s="432"/>
      <c r="CL8879" s="174"/>
    </row>
    <row r="8880" spans="29:90" s="168" customFormat="1" x14ac:dyDescent="0.25">
      <c r="AC8880" s="175"/>
      <c r="AD8880" s="175"/>
      <c r="AE8880" s="175"/>
      <c r="AF8880" s="175"/>
      <c r="AG8880" s="175"/>
      <c r="AH8880" s="176"/>
      <c r="AM8880" s="6"/>
      <c r="AN8880" s="6"/>
      <c r="AO8880" s="6"/>
      <c r="AP8880" s="6"/>
      <c r="AQ8880" s="6"/>
      <c r="AR8880" s="6"/>
      <c r="AS8880" s="6"/>
      <c r="AT8880" s="6"/>
      <c r="AU8880" s="6"/>
      <c r="AV8880" s="6"/>
      <c r="AW8880" s="6"/>
      <c r="AX8880" s="6"/>
      <c r="AY8880" s="172"/>
      <c r="AZ8880" s="172"/>
      <c r="BA8880" s="172"/>
      <c r="BB8880" s="6"/>
      <c r="BC8880" s="6"/>
      <c r="BD8880" s="6"/>
      <c r="BE8880" s="6"/>
      <c r="BF8880" s="6"/>
      <c r="BG8880" s="172"/>
      <c r="BH8880" s="172"/>
      <c r="BI8880" s="172"/>
      <c r="BJ8880" s="6"/>
      <c r="BK8880" s="6"/>
      <c r="BL8880" s="6"/>
      <c r="BM8880" s="6"/>
      <c r="BN8880" s="6"/>
      <c r="BO8880" s="6"/>
      <c r="BP8880" s="6"/>
      <c r="BQ8880" s="6"/>
      <c r="BR8880" s="6"/>
      <c r="BS8880" s="6"/>
      <c r="BT8880" s="6"/>
      <c r="CG8880" s="432"/>
      <c r="CH8880" s="432"/>
      <c r="CL8880" s="174"/>
    </row>
    <row r="8881" spans="29:90" s="168" customFormat="1" x14ac:dyDescent="0.25">
      <c r="AC8881" s="175"/>
      <c r="AD8881" s="175"/>
      <c r="AE8881" s="175"/>
      <c r="AF8881" s="175"/>
      <c r="AG8881" s="175"/>
      <c r="AH8881" s="176"/>
      <c r="AM8881" s="6"/>
      <c r="AN8881" s="6"/>
      <c r="AO8881" s="6"/>
      <c r="AP8881" s="6"/>
      <c r="AQ8881" s="6"/>
      <c r="AR8881" s="6"/>
      <c r="AS8881" s="6"/>
      <c r="AT8881" s="6"/>
      <c r="AU8881" s="6"/>
      <c r="AV8881" s="6"/>
      <c r="AW8881" s="6"/>
      <c r="AX8881" s="6"/>
      <c r="AY8881" s="172"/>
      <c r="AZ8881" s="172"/>
      <c r="BA8881" s="172"/>
      <c r="BB8881" s="6"/>
      <c r="BC8881" s="6"/>
      <c r="BD8881" s="6"/>
      <c r="BE8881" s="6"/>
      <c r="BF8881" s="6"/>
      <c r="BG8881" s="172"/>
      <c r="BH8881" s="172"/>
      <c r="BI8881" s="172"/>
      <c r="BJ8881" s="6"/>
      <c r="BK8881" s="6"/>
      <c r="BL8881" s="6"/>
      <c r="BM8881" s="6"/>
      <c r="BN8881" s="6"/>
      <c r="BO8881" s="6"/>
      <c r="BP8881" s="6"/>
      <c r="BQ8881" s="6"/>
      <c r="BR8881" s="6"/>
      <c r="BS8881" s="6"/>
      <c r="BT8881" s="6"/>
      <c r="CG8881" s="432"/>
      <c r="CH8881" s="432"/>
      <c r="CL8881" s="174"/>
    </row>
    <row r="8882" spans="29:90" s="168" customFormat="1" x14ac:dyDescent="0.25">
      <c r="AC8882" s="175"/>
      <c r="AD8882" s="175"/>
      <c r="AE8882" s="175"/>
      <c r="AF8882" s="175"/>
      <c r="AG8882" s="175"/>
      <c r="AH8882" s="176"/>
      <c r="AM8882" s="6"/>
      <c r="AN8882" s="6"/>
      <c r="AO8882" s="6"/>
      <c r="AP8882" s="6"/>
      <c r="AQ8882" s="6"/>
      <c r="AR8882" s="6"/>
      <c r="AS8882" s="6"/>
      <c r="AT8882" s="6"/>
      <c r="AU8882" s="6"/>
      <c r="AV8882" s="6"/>
      <c r="AW8882" s="6"/>
      <c r="AX8882" s="6"/>
      <c r="AY8882" s="172"/>
      <c r="AZ8882" s="172"/>
      <c r="BA8882" s="172"/>
      <c r="BB8882" s="6"/>
      <c r="BC8882" s="6"/>
      <c r="BD8882" s="6"/>
      <c r="BE8882" s="6"/>
      <c r="BF8882" s="6"/>
      <c r="BG8882" s="172"/>
      <c r="BH8882" s="172"/>
      <c r="BI8882" s="172"/>
      <c r="BJ8882" s="6"/>
      <c r="BK8882" s="6"/>
      <c r="BL8882" s="6"/>
      <c r="BM8882" s="6"/>
      <c r="BN8882" s="6"/>
      <c r="BO8882" s="6"/>
      <c r="BP8882" s="6"/>
      <c r="BQ8882" s="6"/>
      <c r="BR8882" s="6"/>
      <c r="BS8882" s="6"/>
      <c r="BT8882" s="6"/>
      <c r="CG8882" s="432"/>
      <c r="CH8882" s="432"/>
      <c r="CL8882" s="174"/>
    </row>
    <row r="8883" spans="29:90" s="168" customFormat="1" x14ac:dyDescent="0.25">
      <c r="AC8883" s="175"/>
      <c r="AD8883" s="175"/>
      <c r="AE8883" s="175"/>
      <c r="AF8883" s="175"/>
      <c r="AG8883" s="175"/>
      <c r="AH8883" s="176"/>
      <c r="AM8883" s="6"/>
      <c r="AN8883" s="6"/>
      <c r="AO8883" s="6"/>
      <c r="AP8883" s="6"/>
      <c r="AQ8883" s="6"/>
      <c r="AR8883" s="6"/>
      <c r="AS8883" s="6"/>
      <c r="AT8883" s="6"/>
      <c r="AU8883" s="6"/>
      <c r="AV8883" s="6"/>
      <c r="AW8883" s="6"/>
      <c r="AX8883" s="6"/>
      <c r="AY8883" s="172"/>
      <c r="AZ8883" s="172"/>
      <c r="BA8883" s="172"/>
      <c r="BB8883" s="6"/>
      <c r="BC8883" s="6"/>
      <c r="BD8883" s="6"/>
      <c r="BE8883" s="6"/>
      <c r="BF8883" s="6"/>
      <c r="BG8883" s="172"/>
      <c r="BH8883" s="172"/>
      <c r="BI8883" s="172"/>
      <c r="BJ8883" s="6"/>
      <c r="BK8883" s="6"/>
      <c r="BL8883" s="6"/>
      <c r="BM8883" s="6"/>
      <c r="BN8883" s="6"/>
      <c r="BO8883" s="6"/>
      <c r="BP8883" s="6"/>
      <c r="BQ8883" s="6"/>
      <c r="BR8883" s="6"/>
      <c r="BS8883" s="6"/>
      <c r="BT8883" s="6"/>
      <c r="CG8883" s="432"/>
      <c r="CH8883" s="432"/>
      <c r="CL8883" s="174"/>
    </row>
    <row r="8884" spans="29:90" s="168" customFormat="1" x14ac:dyDescent="0.25">
      <c r="AC8884" s="175"/>
      <c r="AD8884" s="175"/>
      <c r="AE8884" s="175"/>
      <c r="AF8884" s="175"/>
      <c r="AG8884" s="175"/>
      <c r="AH8884" s="176"/>
      <c r="AM8884" s="6"/>
      <c r="AN8884" s="6"/>
      <c r="AO8884" s="6"/>
      <c r="AP8884" s="6"/>
      <c r="AQ8884" s="6"/>
      <c r="AR8884" s="6"/>
      <c r="AS8884" s="6"/>
      <c r="AT8884" s="6"/>
      <c r="AU8884" s="6"/>
      <c r="AV8884" s="6"/>
      <c r="AW8884" s="6"/>
      <c r="AX8884" s="6"/>
      <c r="AY8884" s="172"/>
      <c r="AZ8884" s="172"/>
      <c r="BA8884" s="172"/>
      <c r="BB8884" s="6"/>
      <c r="BC8884" s="6"/>
      <c r="BD8884" s="6"/>
      <c r="BE8884" s="6"/>
      <c r="BF8884" s="6"/>
      <c r="BG8884" s="172"/>
      <c r="BH8884" s="172"/>
      <c r="BI8884" s="172"/>
      <c r="BJ8884" s="6"/>
      <c r="BK8884" s="6"/>
      <c r="BL8884" s="6"/>
      <c r="BM8884" s="6"/>
      <c r="BN8884" s="6"/>
      <c r="BO8884" s="6"/>
      <c r="BP8884" s="6"/>
      <c r="BQ8884" s="6"/>
      <c r="BR8884" s="6"/>
      <c r="BS8884" s="6"/>
      <c r="BT8884" s="6"/>
      <c r="CG8884" s="432"/>
      <c r="CH8884" s="432"/>
      <c r="CL8884" s="174"/>
    </row>
    <row r="8885" spans="29:90" s="168" customFormat="1" x14ac:dyDescent="0.25">
      <c r="AC8885" s="175"/>
      <c r="AD8885" s="175"/>
      <c r="AE8885" s="175"/>
      <c r="AF8885" s="175"/>
      <c r="AG8885" s="175"/>
      <c r="AH8885" s="176"/>
      <c r="AM8885" s="6"/>
      <c r="AN8885" s="6"/>
      <c r="AO8885" s="6"/>
      <c r="AP8885" s="6"/>
      <c r="AQ8885" s="6"/>
      <c r="AR8885" s="6"/>
      <c r="AS8885" s="6"/>
      <c r="AT8885" s="6"/>
      <c r="AU8885" s="6"/>
      <c r="AV8885" s="6"/>
      <c r="AW8885" s="6"/>
      <c r="AX8885" s="6"/>
      <c r="AY8885" s="172"/>
      <c r="AZ8885" s="172"/>
      <c r="BA8885" s="172"/>
      <c r="BB8885" s="6"/>
      <c r="BC8885" s="6"/>
      <c r="BD8885" s="6"/>
      <c r="BE8885" s="6"/>
      <c r="BF8885" s="6"/>
      <c r="BG8885" s="172"/>
      <c r="BH8885" s="172"/>
      <c r="BI8885" s="172"/>
      <c r="BJ8885" s="6"/>
      <c r="BK8885" s="6"/>
      <c r="BL8885" s="6"/>
      <c r="BM8885" s="6"/>
      <c r="BN8885" s="6"/>
      <c r="BO8885" s="6"/>
      <c r="BP8885" s="6"/>
      <c r="BQ8885" s="6"/>
      <c r="BR8885" s="6"/>
      <c r="BS8885" s="6"/>
      <c r="BT8885" s="6"/>
      <c r="CG8885" s="432"/>
      <c r="CH8885" s="432"/>
      <c r="CL8885" s="174"/>
    </row>
    <row r="8886" spans="29:90" s="168" customFormat="1" x14ac:dyDescent="0.25">
      <c r="AC8886" s="175"/>
      <c r="AD8886" s="175"/>
      <c r="AE8886" s="175"/>
      <c r="AF8886" s="175"/>
      <c r="AG8886" s="175"/>
      <c r="AH8886" s="176"/>
      <c r="AM8886" s="6"/>
      <c r="AN8886" s="6"/>
      <c r="AO8886" s="6"/>
      <c r="AP8886" s="6"/>
      <c r="AQ8886" s="6"/>
      <c r="AR8886" s="6"/>
      <c r="AS8886" s="6"/>
      <c r="AT8886" s="6"/>
      <c r="AU8886" s="6"/>
      <c r="AV8886" s="6"/>
      <c r="AW8886" s="6"/>
      <c r="AX8886" s="6"/>
      <c r="AY8886" s="172"/>
      <c r="AZ8886" s="172"/>
      <c r="BA8886" s="172"/>
      <c r="BB8886" s="6"/>
      <c r="BC8886" s="6"/>
      <c r="BD8886" s="6"/>
      <c r="BE8886" s="6"/>
      <c r="BF8886" s="6"/>
      <c r="BG8886" s="172"/>
      <c r="BH8886" s="172"/>
      <c r="BI8886" s="172"/>
      <c r="BJ8886" s="6"/>
      <c r="BK8886" s="6"/>
      <c r="BL8886" s="6"/>
      <c r="BM8886" s="6"/>
      <c r="BN8886" s="6"/>
      <c r="BO8886" s="6"/>
      <c r="BP8886" s="6"/>
      <c r="BQ8886" s="6"/>
      <c r="BR8886" s="6"/>
      <c r="BS8886" s="6"/>
      <c r="BT8886" s="6"/>
      <c r="CG8886" s="432"/>
      <c r="CH8886" s="432"/>
      <c r="CL8886" s="174"/>
    </row>
    <row r="8887" spans="29:90" s="168" customFormat="1" x14ac:dyDescent="0.25">
      <c r="AC8887" s="175"/>
      <c r="AD8887" s="175"/>
      <c r="AE8887" s="175"/>
      <c r="AF8887" s="175"/>
      <c r="AG8887" s="175"/>
      <c r="AH8887" s="176"/>
      <c r="AM8887" s="6"/>
      <c r="AN8887" s="6"/>
      <c r="AO8887" s="6"/>
      <c r="AP8887" s="6"/>
      <c r="AQ8887" s="6"/>
      <c r="AR8887" s="6"/>
      <c r="AS8887" s="6"/>
      <c r="AT8887" s="6"/>
      <c r="AU8887" s="6"/>
      <c r="AV8887" s="6"/>
      <c r="AW8887" s="6"/>
      <c r="AX8887" s="6"/>
      <c r="AY8887" s="172"/>
      <c r="AZ8887" s="172"/>
      <c r="BA8887" s="172"/>
      <c r="BB8887" s="6"/>
      <c r="BC8887" s="6"/>
      <c r="BD8887" s="6"/>
      <c r="BE8887" s="6"/>
      <c r="BF8887" s="6"/>
      <c r="BG8887" s="172"/>
      <c r="BH8887" s="172"/>
      <c r="BI8887" s="172"/>
      <c r="BJ8887" s="6"/>
      <c r="BK8887" s="6"/>
      <c r="BL8887" s="6"/>
      <c r="BM8887" s="6"/>
      <c r="BN8887" s="6"/>
      <c r="BO8887" s="6"/>
      <c r="BP8887" s="6"/>
      <c r="BQ8887" s="6"/>
      <c r="BR8887" s="6"/>
      <c r="BS8887" s="6"/>
      <c r="BT8887" s="6"/>
      <c r="CG8887" s="432"/>
      <c r="CH8887" s="432"/>
      <c r="CL8887" s="174"/>
    </row>
    <row r="8888" spans="29:90" s="168" customFormat="1" x14ac:dyDescent="0.25">
      <c r="AC8888" s="175"/>
      <c r="AD8888" s="175"/>
      <c r="AE8888" s="175"/>
      <c r="AF8888" s="175"/>
      <c r="AG8888" s="175"/>
      <c r="AH8888" s="176"/>
      <c r="AM8888" s="6"/>
      <c r="AN8888" s="6"/>
      <c r="AO8888" s="6"/>
      <c r="AP8888" s="6"/>
      <c r="AQ8888" s="6"/>
      <c r="AR8888" s="6"/>
      <c r="AS8888" s="6"/>
      <c r="AT8888" s="6"/>
      <c r="AU8888" s="6"/>
      <c r="AV8888" s="6"/>
      <c r="AW8888" s="6"/>
      <c r="AX8888" s="6"/>
      <c r="AY8888" s="172"/>
      <c r="AZ8888" s="172"/>
      <c r="BA8888" s="172"/>
      <c r="BB8888" s="6"/>
      <c r="BC8888" s="6"/>
      <c r="BD8888" s="6"/>
      <c r="BE8888" s="6"/>
      <c r="BF8888" s="6"/>
      <c r="BG8888" s="172"/>
      <c r="BH8888" s="172"/>
      <c r="BI8888" s="172"/>
      <c r="BJ8888" s="6"/>
      <c r="BK8888" s="6"/>
      <c r="BL8888" s="6"/>
      <c r="BM8888" s="6"/>
      <c r="BN8888" s="6"/>
      <c r="BO8888" s="6"/>
      <c r="BP8888" s="6"/>
      <c r="BQ8888" s="6"/>
      <c r="BR8888" s="6"/>
      <c r="BS8888" s="6"/>
      <c r="BT8888" s="6"/>
      <c r="CG8888" s="432"/>
      <c r="CH8888" s="432"/>
      <c r="CL8888" s="174"/>
    </row>
    <row r="8889" spans="29:90" s="168" customFormat="1" x14ac:dyDescent="0.25">
      <c r="AC8889" s="175"/>
      <c r="AD8889" s="175"/>
      <c r="AE8889" s="175"/>
      <c r="AF8889" s="175"/>
      <c r="AG8889" s="175"/>
      <c r="AH8889" s="176"/>
      <c r="AM8889" s="6"/>
      <c r="AN8889" s="6"/>
      <c r="AO8889" s="6"/>
      <c r="AP8889" s="6"/>
      <c r="AQ8889" s="6"/>
      <c r="AR8889" s="6"/>
      <c r="AS8889" s="6"/>
      <c r="AT8889" s="6"/>
      <c r="AU8889" s="6"/>
      <c r="AV8889" s="6"/>
      <c r="AW8889" s="6"/>
      <c r="AX8889" s="6"/>
      <c r="AY8889" s="172"/>
      <c r="AZ8889" s="172"/>
      <c r="BA8889" s="172"/>
      <c r="BB8889" s="6"/>
      <c r="BC8889" s="6"/>
      <c r="BD8889" s="6"/>
      <c r="BE8889" s="6"/>
      <c r="BF8889" s="6"/>
      <c r="BG8889" s="172"/>
      <c r="BH8889" s="172"/>
      <c r="BI8889" s="172"/>
      <c r="BJ8889" s="6"/>
      <c r="BK8889" s="6"/>
      <c r="BL8889" s="6"/>
      <c r="BM8889" s="6"/>
      <c r="BN8889" s="6"/>
      <c r="BO8889" s="6"/>
      <c r="BP8889" s="6"/>
      <c r="BQ8889" s="6"/>
      <c r="BR8889" s="6"/>
      <c r="BS8889" s="6"/>
      <c r="BT8889" s="6"/>
      <c r="CG8889" s="432"/>
      <c r="CH8889" s="432"/>
      <c r="CL8889" s="174"/>
    </row>
    <row r="8890" spans="29:90" s="168" customFormat="1" x14ac:dyDescent="0.25">
      <c r="AC8890" s="175"/>
      <c r="AD8890" s="175"/>
      <c r="AE8890" s="175"/>
      <c r="AF8890" s="175"/>
      <c r="AG8890" s="175"/>
      <c r="AH8890" s="176"/>
      <c r="AM8890" s="6"/>
      <c r="AN8890" s="6"/>
      <c r="AO8890" s="6"/>
      <c r="AP8890" s="6"/>
      <c r="AQ8890" s="6"/>
      <c r="AR8890" s="6"/>
      <c r="AS8890" s="6"/>
      <c r="AT8890" s="6"/>
      <c r="AU8890" s="6"/>
      <c r="AV8890" s="6"/>
      <c r="AW8890" s="6"/>
      <c r="AX8890" s="6"/>
      <c r="AY8890" s="172"/>
      <c r="AZ8890" s="172"/>
      <c r="BA8890" s="172"/>
      <c r="BB8890" s="6"/>
      <c r="BC8890" s="6"/>
      <c r="BD8890" s="6"/>
      <c r="BE8890" s="6"/>
      <c r="BF8890" s="6"/>
      <c r="BG8890" s="172"/>
      <c r="BH8890" s="172"/>
      <c r="BI8890" s="172"/>
      <c r="BJ8890" s="6"/>
      <c r="BK8890" s="6"/>
      <c r="BL8890" s="6"/>
      <c r="BM8890" s="6"/>
      <c r="BN8890" s="6"/>
      <c r="BO8890" s="6"/>
      <c r="BP8890" s="6"/>
      <c r="BQ8890" s="6"/>
      <c r="BR8890" s="6"/>
      <c r="BS8890" s="6"/>
      <c r="BT8890" s="6"/>
      <c r="CG8890" s="432"/>
      <c r="CH8890" s="432"/>
      <c r="CL8890" s="174"/>
    </row>
    <row r="8891" spans="29:90" s="168" customFormat="1" x14ac:dyDescent="0.25">
      <c r="AC8891" s="175"/>
      <c r="AD8891" s="175"/>
      <c r="AE8891" s="175"/>
      <c r="AF8891" s="175"/>
      <c r="AG8891" s="175"/>
      <c r="AH8891" s="176"/>
      <c r="AM8891" s="6"/>
      <c r="AN8891" s="6"/>
      <c r="AO8891" s="6"/>
      <c r="AP8891" s="6"/>
      <c r="AQ8891" s="6"/>
      <c r="AR8891" s="6"/>
      <c r="AS8891" s="6"/>
      <c r="AT8891" s="6"/>
      <c r="AU8891" s="6"/>
      <c r="AV8891" s="6"/>
      <c r="AW8891" s="6"/>
      <c r="AX8891" s="6"/>
      <c r="AY8891" s="172"/>
      <c r="AZ8891" s="172"/>
      <c r="BA8891" s="172"/>
      <c r="BB8891" s="6"/>
      <c r="BC8891" s="6"/>
      <c r="BD8891" s="6"/>
      <c r="BE8891" s="6"/>
      <c r="BF8891" s="6"/>
      <c r="BG8891" s="172"/>
      <c r="BH8891" s="172"/>
      <c r="BI8891" s="172"/>
      <c r="BJ8891" s="6"/>
      <c r="BK8891" s="6"/>
      <c r="BL8891" s="6"/>
      <c r="BM8891" s="6"/>
      <c r="BN8891" s="6"/>
      <c r="BO8891" s="6"/>
      <c r="BP8891" s="6"/>
      <c r="BQ8891" s="6"/>
      <c r="BR8891" s="6"/>
      <c r="BS8891" s="6"/>
      <c r="BT8891" s="6"/>
      <c r="CG8891" s="432"/>
      <c r="CH8891" s="432"/>
      <c r="CL8891" s="174"/>
    </row>
    <row r="8892" spans="29:90" s="168" customFormat="1" x14ac:dyDescent="0.25">
      <c r="AC8892" s="175"/>
      <c r="AD8892" s="175"/>
      <c r="AE8892" s="175"/>
      <c r="AF8892" s="175"/>
      <c r="AG8892" s="175"/>
      <c r="AH8892" s="176"/>
      <c r="AM8892" s="6"/>
      <c r="AN8892" s="6"/>
      <c r="AO8892" s="6"/>
      <c r="AP8892" s="6"/>
      <c r="AQ8892" s="6"/>
      <c r="AR8892" s="6"/>
      <c r="AS8892" s="6"/>
      <c r="AT8892" s="6"/>
      <c r="AU8892" s="6"/>
      <c r="AV8892" s="6"/>
      <c r="AW8892" s="6"/>
      <c r="AX8892" s="6"/>
      <c r="AY8892" s="172"/>
      <c r="AZ8892" s="172"/>
      <c r="BA8892" s="172"/>
      <c r="BB8892" s="6"/>
      <c r="BC8892" s="6"/>
      <c r="BD8892" s="6"/>
      <c r="BE8892" s="6"/>
      <c r="BF8892" s="6"/>
      <c r="BG8892" s="172"/>
      <c r="BH8892" s="172"/>
      <c r="BI8892" s="172"/>
      <c r="BJ8892" s="6"/>
      <c r="BK8892" s="6"/>
      <c r="BL8892" s="6"/>
      <c r="BM8892" s="6"/>
      <c r="BN8892" s="6"/>
      <c r="BO8892" s="6"/>
      <c r="BP8892" s="6"/>
      <c r="BQ8892" s="6"/>
      <c r="BR8892" s="6"/>
      <c r="BS8892" s="6"/>
      <c r="BT8892" s="6"/>
      <c r="CG8892" s="432"/>
      <c r="CH8892" s="432"/>
      <c r="CL8892" s="174"/>
    </row>
    <row r="8893" spans="29:90" s="168" customFormat="1" x14ac:dyDescent="0.25">
      <c r="AC8893" s="175"/>
      <c r="AD8893" s="175"/>
      <c r="AE8893" s="175"/>
      <c r="AF8893" s="175"/>
      <c r="AG8893" s="175"/>
      <c r="AH8893" s="176"/>
      <c r="AM8893" s="6"/>
      <c r="AN8893" s="6"/>
      <c r="AO8893" s="6"/>
      <c r="AP8893" s="6"/>
      <c r="AQ8893" s="6"/>
      <c r="AR8893" s="6"/>
      <c r="AS8893" s="6"/>
      <c r="AT8893" s="6"/>
      <c r="AU8893" s="6"/>
      <c r="AV8893" s="6"/>
      <c r="AW8893" s="6"/>
      <c r="AX8893" s="6"/>
      <c r="AY8893" s="172"/>
      <c r="AZ8893" s="172"/>
      <c r="BA8893" s="172"/>
      <c r="BB8893" s="6"/>
      <c r="BC8893" s="6"/>
      <c r="BD8893" s="6"/>
      <c r="BE8893" s="6"/>
      <c r="BF8893" s="6"/>
      <c r="BG8893" s="172"/>
      <c r="BH8893" s="172"/>
      <c r="BI8893" s="172"/>
      <c r="BJ8893" s="6"/>
      <c r="BK8893" s="6"/>
      <c r="BL8893" s="6"/>
      <c r="BM8893" s="6"/>
      <c r="BN8893" s="6"/>
      <c r="BO8893" s="6"/>
      <c r="BP8893" s="6"/>
      <c r="BQ8893" s="6"/>
      <c r="BR8893" s="6"/>
      <c r="BS8893" s="6"/>
      <c r="BT8893" s="6"/>
      <c r="CG8893" s="432"/>
      <c r="CH8893" s="432"/>
      <c r="CL8893" s="174"/>
    </row>
    <row r="8894" spans="29:90" s="168" customFormat="1" x14ac:dyDescent="0.25">
      <c r="AC8894" s="175"/>
      <c r="AD8894" s="175"/>
      <c r="AE8894" s="175"/>
      <c r="AF8894" s="175"/>
      <c r="AG8894" s="175"/>
      <c r="AH8894" s="176"/>
      <c r="AM8894" s="6"/>
      <c r="AN8894" s="6"/>
      <c r="AO8894" s="6"/>
      <c r="AP8894" s="6"/>
      <c r="AQ8894" s="6"/>
      <c r="AR8894" s="6"/>
      <c r="AS8894" s="6"/>
      <c r="AT8894" s="6"/>
      <c r="AU8894" s="6"/>
      <c r="AV8894" s="6"/>
      <c r="AW8894" s="6"/>
      <c r="AX8894" s="6"/>
      <c r="AY8894" s="172"/>
      <c r="AZ8894" s="172"/>
      <c r="BA8894" s="172"/>
      <c r="BB8894" s="6"/>
      <c r="BC8894" s="6"/>
      <c r="BD8894" s="6"/>
      <c r="BE8894" s="6"/>
      <c r="BF8894" s="6"/>
      <c r="BG8894" s="172"/>
      <c r="BH8894" s="172"/>
      <c r="BI8894" s="172"/>
      <c r="BJ8894" s="6"/>
      <c r="BK8894" s="6"/>
      <c r="BL8894" s="6"/>
      <c r="BM8894" s="6"/>
      <c r="BN8894" s="6"/>
      <c r="BO8894" s="6"/>
      <c r="BP8894" s="6"/>
      <c r="BQ8894" s="6"/>
      <c r="BR8894" s="6"/>
      <c r="BS8894" s="6"/>
      <c r="BT8894" s="6"/>
      <c r="CG8894" s="432"/>
      <c r="CH8894" s="432"/>
      <c r="CL8894" s="174"/>
    </row>
    <row r="8895" spans="29:90" s="168" customFormat="1" x14ac:dyDescent="0.25">
      <c r="AC8895" s="175"/>
      <c r="AD8895" s="175"/>
      <c r="AE8895" s="175"/>
      <c r="AF8895" s="175"/>
      <c r="AG8895" s="175"/>
      <c r="AH8895" s="176"/>
      <c r="AM8895" s="6"/>
      <c r="AN8895" s="6"/>
      <c r="AO8895" s="6"/>
      <c r="AP8895" s="6"/>
      <c r="AQ8895" s="6"/>
      <c r="AR8895" s="6"/>
      <c r="AS8895" s="6"/>
      <c r="AT8895" s="6"/>
      <c r="AU8895" s="6"/>
      <c r="AV8895" s="6"/>
      <c r="AW8895" s="6"/>
      <c r="AX8895" s="6"/>
      <c r="AY8895" s="172"/>
      <c r="AZ8895" s="172"/>
      <c r="BA8895" s="172"/>
      <c r="BB8895" s="6"/>
      <c r="BC8895" s="6"/>
      <c r="BD8895" s="6"/>
      <c r="BE8895" s="6"/>
      <c r="BF8895" s="6"/>
      <c r="BG8895" s="172"/>
      <c r="BH8895" s="172"/>
      <c r="BI8895" s="172"/>
      <c r="BJ8895" s="6"/>
      <c r="BK8895" s="6"/>
      <c r="BL8895" s="6"/>
      <c r="BM8895" s="6"/>
      <c r="BN8895" s="6"/>
      <c r="BO8895" s="6"/>
      <c r="BP8895" s="6"/>
      <c r="BQ8895" s="6"/>
      <c r="BR8895" s="6"/>
      <c r="BS8895" s="6"/>
      <c r="BT8895" s="6"/>
      <c r="CG8895" s="432"/>
      <c r="CH8895" s="432"/>
      <c r="CL8895" s="174"/>
    </row>
    <row r="8896" spans="29:90" s="168" customFormat="1" x14ac:dyDescent="0.25">
      <c r="AC8896" s="175"/>
      <c r="AD8896" s="175"/>
      <c r="AE8896" s="175"/>
      <c r="AF8896" s="175"/>
      <c r="AG8896" s="175"/>
      <c r="AH8896" s="176"/>
      <c r="AM8896" s="6"/>
      <c r="AN8896" s="6"/>
      <c r="AO8896" s="6"/>
      <c r="AP8896" s="6"/>
      <c r="AQ8896" s="6"/>
      <c r="AR8896" s="6"/>
      <c r="AS8896" s="6"/>
      <c r="AT8896" s="6"/>
      <c r="AU8896" s="6"/>
      <c r="AV8896" s="6"/>
      <c r="AW8896" s="6"/>
      <c r="AX8896" s="6"/>
      <c r="AY8896" s="172"/>
      <c r="AZ8896" s="172"/>
      <c r="BA8896" s="172"/>
      <c r="BB8896" s="6"/>
      <c r="BC8896" s="6"/>
      <c r="BD8896" s="6"/>
      <c r="BE8896" s="6"/>
      <c r="BF8896" s="6"/>
      <c r="BG8896" s="172"/>
      <c r="BH8896" s="172"/>
      <c r="BI8896" s="172"/>
      <c r="BJ8896" s="6"/>
      <c r="BK8896" s="6"/>
      <c r="BL8896" s="6"/>
      <c r="BM8896" s="6"/>
      <c r="BN8896" s="6"/>
      <c r="BO8896" s="6"/>
      <c r="BP8896" s="6"/>
      <c r="BQ8896" s="6"/>
      <c r="BR8896" s="6"/>
      <c r="BS8896" s="6"/>
      <c r="BT8896" s="6"/>
      <c r="CG8896" s="432"/>
      <c r="CH8896" s="432"/>
      <c r="CL8896" s="174"/>
    </row>
    <row r="8897" spans="29:90" s="168" customFormat="1" x14ac:dyDescent="0.25">
      <c r="AC8897" s="175"/>
      <c r="AD8897" s="175"/>
      <c r="AE8897" s="175"/>
      <c r="AF8897" s="175"/>
      <c r="AG8897" s="175"/>
      <c r="AH8897" s="176"/>
      <c r="AM8897" s="6"/>
      <c r="AN8897" s="6"/>
      <c r="AO8897" s="6"/>
      <c r="AP8897" s="6"/>
      <c r="AQ8897" s="6"/>
      <c r="AR8897" s="6"/>
      <c r="AS8897" s="6"/>
      <c r="AT8897" s="6"/>
      <c r="AU8897" s="6"/>
      <c r="AV8897" s="6"/>
      <c r="AW8897" s="6"/>
      <c r="AX8897" s="6"/>
      <c r="AY8897" s="172"/>
      <c r="AZ8897" s="172"/>
      <c r="BA8897" s="172"/>
      <c r="BB8897" s="6"/>
      <c r="BC8897" s="6"/>
      <c r="BD8897" s="6"/>
      <c r="BE8897" s="6"/>
      <c r="BF8897" s="6"/>
      <c r="BG8897" s="172"/>
      <c r="BH8897" s="172"/>
      <c r="BI8897" s="172"/>
      <c r="BJ8897" s="6"/>
      <c r="BK8897" s="6"/>
      <c r="BL8897" s="6"/>
      <c r="BM8897" s="6"/>
      <c r="BN8897" s="6"/>
      <c r="BO8897" s="6"/>
      <c r="BP8897" s="6"/>
      <c r="BQ8897" s="6"/>
      <c r="BR8897" s="6"/>
      <c r="BS8897" s="6"/>
      <c r="BT8897" s="6"/>
      <c r="CG8897" s="432"/>
      <c r="CH8897" s="432"/>
      <c r="CL8897" s="174"/>
    </row>
    <row r="8898" spans="29:90" s="168" customFormat="1" x14ac:dyDescent="0.25">
      <c r="AC8898" s="175"/>
      <c r="AD8898" s="175"/>
      <c r="AE8898" s="175"/>
      <c r="AF8898" s="175"/>
      <c r="AG8898" s="175"/>
      <c r="AH8898" s="176"/>
      <c r="AM8898" s="6"/>
      <c r="AN8898" s="6"/>
      <c r="AO8898" s="6"/>
      <c r="AP8898" s="6"/>
      <c r="AQ8898" s="6"/>
      <c r="AR8898" s="6"/>
      <c r="AS8898" s="6"/>
      <c r="AT8898" s="6"/>
      <c r="AU8898" s="6"/>
      <c r="AV8898" s="6"/>
      <c r="AW8898" s="6"/>
      <c r="AX8898" s="6"/>
      <c r="AY8898" s="172"/>
      <c r="AZ8898" s="172"/>
      <c r="BA8898" s="172"/>
      <c r="BB8898" s="6"/>
      <c r="BC8898" s="6"/>
      <c r="BD8898" s="6"/>
      <c r="BE8898" s="6"/>
      <c r="BF8898" s="6"/>
      <c r="BG8898" s="172"/>
      <c r="BH8898" s="172"/>
      <c r="BI8898" s="172"/>
      <c r="BJ8898" s="6"/>
      <c r="BK8898" s="6"/>
      <c r="BL8898" s="6"/>
      <c r="BM8898" s="6"/>
      <c r="BN8898" s="6"/>
      <c r="BO8898" s="6"/>
      <c r="BP8898" s="6"/>
      <c r="BQ8898" s="6"/>
      <c r="BR8898" s="6"/>
      <c r="BS8898" s="6"/>
      <c r="BT8898" s="6"/>
      <c r="CG8898" s="432"/>
      <c r="CH8898" s="432"/>
      <c r="CL8898" s="174"/>
    </row>
    <row r="8899" spans="29:90" s="168" customFormat="1" x14ac:dyDescent="0.25">
      <c r="AC8899" s="175"/>
      <c r="AD8899" s="175"/>
      <c r="AE8899" s="175"/>
      <c r="AF8899" s="175"/>
      <c r="AG8899" s="175"/>
      <c r="AH8899" s="176"/>
      <c r="AM8899" s="6"/>
      <c r="AN8899" s="6"/>
      <c r="AO8899" s="6"/>
      <c r="AP8899" s="6"/>
      <c r="AQ8899" s="6"/>
      <c r="AR8899" s="6"/>
      <c r="AS8899" s="6"/>
      <c r="AT8899" s="6"/>
      <c r="AU8899" s="6"/>
      <c r="AV8899" s="6"/>
      <c r="AW8899" s="6"/>
      <c r="AX8899" s="6"/>
      <c r="AY8899" s="172"/>
      <c r="AZ8899" s="172"/>
      <c r="BA8899" s="172"/>
      <c r="BB8899" s="6"/>
      <c r="BC8899" s="6"/>
      <c r="BD8899" s="6"/>
      <c r="BE8899" s="6"/>
      <c r="BF8899" s="6"/>
      <c r="BG8899" s="172"/>
      <c r="BH8899" s="172"/>
      <c r="BI8899" s="172"/>
      <c r="BJ8899" s="6"/>
      <c r="BK8899" s="6"/>
      <c r="BL8899" s="6"/>
      <c r="BM8899" s="6"/>
      <c r="BN8899" s="6"/>
      <c r="BO8899" s="6"/>
      <c r="BP8899" s="6"/>
      <c r="BQ8899" s="6"/>
      <c r="BR8899" s="6"/>
      <c r="BS8899" s="6"/>
      <c r="BT8899" s="6"/>
      <c r="CG8899" s="432"/>
      <c r="CH8899" s="432"/>
      <c r="CL8899" s="174"/>
    </row>
    <row r="8900" spans="29:90" s="168" customFormat="1" x14ac:dyDescent="0.25">
      <c r="AC8900" s="175"/>
      <c r="AD8900" s="175"/>
      <c r="AE8900" s="175"/>
      <c r="AF8900" s="175"/>
      <c r="AG8900" s="175"/>
      <c r="AH8900" s="176"/>
      <c r="AM8900" s="6"/>
      <c r="AN8900" s="6"/>
      <c r="AO8900" s="6"/>
      <c r="AP8900" s="6"/>
      <c r="AQ8900" s="6"/>
      <c r="AR8900" s="6"/>
      <c r="AS8900" s="6"/>
      <c r="AT8900" s="6"/>
      <c r="AU8900" s="6"/>
      <c r="AV8900" s="6"/>
      <c r="AW8900" s="6"/>
      <c r="AX8900" s="6"/>
      <c r="AY8900" s="172"/>
      <c r="AZ8900" s="172"/>
      <c r="BA8900" s="172"/>
      <c r="BB8900" s="6"/>
      <c r="BC8900" s="6"/>
      <c r="BD8900" s="6"/>
      <c r="BE8900" s="6"/>
      <c r="BF8900" s="6"/>
      <c r="BG8900" s="172"/>
      <c r="BH8900" s="172"/>
      <c r="BI8900" s="172"/>
      <c r="BJ8900" s="6"/>
      <c r="BK8900" s="6"/>
      <c r="BL8900" s="6"/>
      <c r="BM8900" s="6"/>
      <c r="BN8900" s="6"/>
      <c r="BO8900" s="6"/>
      <c r="BP8900" s="6"/>
      <c r="BQ8900" s="6"/>
      <c r="BR8900" s="6"/>
      <c r="BS8900" s="6"/>
      <c r="BT8900" s="6"/>
      <c r="CG8900" s="432"/>
      <c r="CH8900" s="432"/>
      <c r="CL8900" s="174"/>
    </row>
    <row r="8901" spans="29:90" s="168" customFormat="1" x14ac:dyDescent="0.25">
      <c r="AC8901" s="175"/>
      <c r="AD8901" s="175"/>
      <c r="AE8901" s="175"/>
      <c r="AF8901" s="175"/>
      <c r="AG8901" s="175"/>
      <c r="AH8901" s="176"/>
      <c r="AM8901" s="6"/>
      <c r="AN8901" s="6"/>
      <c r="AO8901" s="6"/>
      <c r="AP8901" s="6"/>
      <c r="AQ8901" s="6"/>
      <c r="AR8901" s="6"/>
      <c r="AS8901" s="6"/>
      <c r="AT8901" s="6"/>
      <c r="AU8901" s="6"/>
      <c r="AV8901" s="6"/>
      <c r="AW8901" s="6"/>
      <c r="AX8901" s="6"/>
      <c r="AY8901" s="172"/>
      <c r="AZ8901" s="172"/>
      <c r="BA8901" s="172"/>
      <c r="BB8901" s="6"/>
      <c r="BC8901" s="6"/>
      <c r="BD8901" s="6"/>
      <c r="BE8901" s="6"/>
      <c r="BF8901" s="6"/>
      <c r="BG8901" s="172"/>
      <c r="BH8901" s="172"/>
      <c r="BI8901" s="172"/>
      <c r="BJ8901" s="6"/>
      <c r="BK8901" s="6"/>
      <c r="BL8901" s="6"/>
      <c r="BM8901" s="6"/>
      <c r="BN8901" s="6"/>
      <c r="BO8901" s="6"/>
      <c r="BP8901" s="6"/>
      <c r="BQ8901" s="6"/>
      <c r="BR8901" s="6"/>
      <c r="BS8901" s="6"/>
      <c r="BT8901" s="6"/>
      <c r="CG8901" s="432"/>
      <c r="CH8901" s="432"/>
      <c r="CL8901" s="174"/>
    </row>
    <row r="8902" spans="29:90" s="168" customFormat="1" x14ac:dyDescent="0.25">
      <c r="AC8902" s="175"/>
      <c r="AD8902" s="175"/>
      <c r="AE8902" s="175"/>
      <c r="AF8902" s="175"/>
      <c r="AG8902" s="175"/>
      <c r="AH8902" s="176"/>
      <c r="AM8902" s="6"/>
      <c r="AN8902" s="6"/>
      <c r="AO8902" s="6"/>
      <c r="AP8902" s="6"/>
      <c r="AQ8902" s="6"/>
      <c r="AR8902" s="6"/>
      <c r="AS8902" s="6"/>
      <c r="AT8902" s="6"/>
      <c r="AU8902" s="6"/>
      <c r="AV8902" s="6"/>
      <c r="AW8902" s="6"/>
      <c r="AX8902" s="6"/>
      <c r="AY8902" s="172"/>
      <c r="AZ8902" s="172"/>
      <c r="BA8902" s="172"/>
      <c r="BB8902" s="6"/>
      <c r="BC8902" s="6"/>
      <c r="BD8902" s="6"/>
      <c r="BE8902" s="6"/>
      <c r="BF8902" s="6"/>
      <c r="BG8902" s="172"/>
      <c r="BH8902" s="172"/>
      <c r="BI8902" s="172"/>
      <c r="BJ8902" s="6"/>
      <c r="BK8902" s="6"/>
      <c r="BL8902" s="6"/>
      <c r="BM8902" s="6"/>
      <c r="BN8902" s="6"/>
      <c r="BO8902" s="6"/>
      <c r="BP8902" s="6"/>
      <c r="BQ8902" s="6"/>
      <c r="BR8902" s="6"/>
      <c r="BS8902" s="6"/>
      <c r="BT8902" s="6"/>
      <c r="CG8902" s="432"/>
      <c r="CH8902" s="432"/>
      <c r="CL8902" s="174"/>
    </row>
    <row r="8903" spans="29:90" s="168" customFormat="1" x14ac:dyDescent="0.25">
      <c r="AC8903" s="175"/>
      <c r="AD8903" s="175"/>
      <c r="AE8903" s="175"/>
      <c r="AF8903" s="175"/>
      <c r="AG8903" s="175"/>
      <c r="AH8903" s="176"/>
      <c r="AM8903" s="6"/>
      <c r="AN8903" s="6"/>
      <c r="AO8903" s="6"/>
      <c r="AP8903" s="6"/>
      <c r="AQ8903" s="6"/>
      <c r="AR8903" s="6"/>
      <c r="AS8903" s="6"/>
      <c r="AT8903" s="6"/>
      <c r="AU8903" s="6"/>
      <c r="AV8903" s="6"/>
      <c r="AW8903" s="6"/>
      <c r="AX8903" s="6"/>
      <c r="AY8903" s="172"/>
      <c r="AZ8903" s="172"/>
      <c r="BA8903" s="172"/>
      <c r="BB8903" s="6"/>
      <c r="BC8903" s="6"/>
      <c r="BD8903" s="6"/>
      <c r="BE8903" s="6"/>
      <c r="BF8903" s="6"/>
      <c r="BG8903" s="172"/>
      <c r="BH8903" s="172"/>
      <c r="BI8903" s="172"/>
      <c r="BJ8903" s="6"/>
      <c r="BK8903" s="6"/>
      <c r="BL8903" s="6"/>
      <c r="BM8903" s="6"/>
      <c r="BN8903" s="6"/>
      <c r="BO8903" s="6"/>
      <c r="BP8903" s="6"/>
      <c r="BQ8903" s="6"/>
      <c r="BR8903" s="6"/>
      <c r="BS8903" s="6"/>
      <c r="BT8903" s="6"/>
      <c r="CG8903" s="432"/>
      <c r="CH8903" s="432"/>
      <c r="CL8903" s="174"/>
    </row>
    <row r="8904" spans="29:90" s="168" customFormat="1" x14ac:dyDescent="0.25">
      <c r="AC8904" s="175"/>
      <c r="AD8904" s="175"/>
      <c r="AE8904" s="175"/>
      <c r="AF8904" s="175"/>
      <c r="AG8904" s="175"/>
      <c r="AH8904" s="176"/>
      <c r="AM8904" s="6"/>
      <c r="AN8904" s="6"/>
      <c r="AO8904" s="6"/>
      <c r="AP8904" s="6"/>
      <c r="AQ8904" s="6"/>
      <c r="AR8904" s="6"/>
      <c r="AS8904" s="6"/>
      <c r="AT8904" s="6"/>
      <c r="AU8904" s="6"/>
      <c r="AV8904" s="6"/>
      <c r="AW8904" s="6"/>
      <c r="AX8904" s="6"/>
      <c r="AY8904" s="172"/>
      <c r="AZ8904" s="172"/>
      <c r="BA8904" s="172"/>
      <c r="BB8904" s="6"/>
      <c r="BC8904" s="6"/>
      <c r="BD8904" s="6"/>
      <c r="BE8904" s="6"/>
      <c r="BF8904" s="6"/>
      <c r="BG8904" s="172"/>
      <c r="BH8904" s="172"/>
      <c r="BI8904" s="172"/>
      <c r="BJ8904" s="6"/>
      <c r="BK8904" s="6"/>
      <c r="BL8904" s="6"/>
      <c r="BM8904" s="6"/>
      <c r="BN8904" s="6"/>
      <c r="BO8904" s="6"/>
      <c r="BP8904" s="6"/>
      <c r="BQ8904" s="6"/>
      <c r="BR8904" s="6"/>
      <c r="BS8904" s="6"/>
      <c r="BT8904" s="6"/>
      <c r="CG8904" s="432"/>
      <c r="CH8904" s="432"/>
      <c r="CL8904" s="174"/>
    </row>
    <row r="8905" spans="29:90" s="168" customFormat="1" x14ac:dyDescent="0.25">
      <c r="AC8905" s="175"/>
      <c r="AD8905" s="175"/>
      <c r="AE8905" s="175"/>
      <c r="AF8905" s="175"/>
      <c r="AG8905" s="175"/>
      <c r="AH8905" s="176"/>
      <c r="AM8905" s="6"/>
      <c r="AN8905" s="6"/>
      <c r="AO8905" s="6"/>
      <c r="AP8905" s="6"/>
      <c r="AQ8905" s="6"/>
      <c r="AR8905" s="6"/>
      <c r="AS8905" s="6"/>
      <c r="AT8905" s="6"/>
      <c r="AU8905" s="6"/>
      <c r="AV8905" s="6"/>
      <c r="AW8905" s="6"/>
      <c r="AX8905" s="6"/>
      <c r="AY8905" s="172"/>
      <c r="AZ8905" s="172"/>
      <c r="BA8905" s="172"/>
      <c r="BB8905" s="6"/>
      <c r="BC8905" s="6"/>
      <c r="BD8905" s="6"/>
      <c r="BE8905" s="6"/>
      <c r="BF8905" s="6"/>
      <c r="BG8905" s="172"/>
      <c r="BH8905" s="172"/>
      <c r="BI8905" s="172"/>
      <c r="BJ8905" s="6"/>
      <c r="BK8905" s="6"/>
      <c r="BL8905" s="6"/>
      <c r="BM8905" s="6"/>
      <c r="BN8905" s="6"/>
      <c r="BO8905" s="6"/>
      <c r="BP8905" s="6"/>
      <c r="BQ8905" s="6"/>
      <c r="BR8905" s="6"/>
      <c r="BS8905" s="6"/>
      <c r="BT8905" s="6"/>
      <c r="CG8905" s="432"/>
      <c r="CH8905" s="432"/>
      <c r="CL8905" s="174"/>
    </row>
    <row r="8906" spans="29:90" s="168" customFormat="1" x14ac:dyDescent="0.25">
      <c r="AC8906" s="175"/>
      <c r="AD8906" s="175"/>
      <c r="AE8906" s="175"/>
      <c r="AF8906" s="175"/>
      <c r="AG8906" s="175"/>
      <c r="AH8906" s="176"/>
      <c r="AM8906" s="6"/>
      <c r="AN8906" s="6"/>
      <c r="AO8906" s="6"/>
      <c r="AP8906" s="6"/>
      <c r="AQ8906" s="6"/>
      <c r="AR8906" s="6"/>
      <c r="AS8906" s="6"/>
      <c r="AT8906" s="6"/>
      <c r="AU8906" s="6"/>
      <c r="AV8906" s="6"/>
      <c r="AW8906" s="6"/>
      <c r="AX8906" s="6"/>
      <c r="AY8906" s="172"/>
      <c r="AZ8906" s="172"/>
      <c r="BA8906" s="172"/>
      <c r="BB8906" s="6"/>
      <c r="BC8906" s="6"/>
      <c r="BD8906" s="6"/>
      <c r="BE8906" s="6"/>
      <c r="BF8906" s="6"/>
      <c r="BG8906" s="172"/>
      <c r="BH8906" s="172"/>
      <c r="BI8906" s="172"/>
      <c r="BJ8906" s="6"/>
      <c r="BK8906" s="6"/>
      <c r="BL8906" s="6"/>
      <c r="BM8906" s="6"/>
      <c r="BN8906" s="6"/>
      <c r="BO8906" s="6"/>
      <c r="BP8906" s="6"/>
      <c r="BQ8906" s="6"/>
      <c r="BR8906" s="6"/>
      <c r="BS8906" s="6"/>
      <c r="BT8906" s="6"/>
      <c r="CG8906" s="432"/>
      <c r="CH8906" s="432"/>
      <c r="CL8906" s="174"/>
    </row>
    <row r="8907" spans="29:90" s="168" customFormat="1" x14ac:dyDescent="0.25">
      <c r="AC8907" s="175"/>
      <c r="AD8907" s="175"/>
      <c r="AE8907" s="175"/>
      <c r="AF8907" s="175"/>
      <c r="AG8907" s="175"/>
      <c r="AH8907" s="176"/>
      <c r="AM8907" s="6"/>
      <c r="AN8907" s="6"/>
      <c r="AO8907" s="6"/>
      <c r="AP8907" s="6"/>
      <c r="AQ8907" s="6"/>
      <c r="AR8907" s="6"/>
      <c r="AS8907" s="6"/>
      <c r="AT8907" s="6"/>
      <c r="AU8907" s="6"/>
      <c r="AV8907" s="6"/>
      <c r="AW8907" s="6"/>
      <c r="AX8907" s="6"/>
      <c r="AY8907" s="172"/>
      <c r="AZ8907" s="172"/>
      <c r="BA8907" s="172"/>
      <c r="BB8907" s="6"/>
      <c r="BC8907" s="6"/>
      <c r="BD8907" s="6"/>
      <c r="BE8907" s="6"/>
      <c r="BF8907" s="6"/>
      <c r="BG8907" s="172"/>
      <c r="BH8907" s="172"/>
      <c r="BI8907" s="172"/>
      <c r="BJ8907" s="6"/>
      <c r="BK8907" s="6"/>
      <c r="BL8907" s="6"/>
      <c r="BM8907" s="6"/>
      <c r="BN8907" s="6"/>
      <c r="BO8907" s="6"/>
      <c r="BP8907" s="6"/>
      <c r="BQ8907" s="6"/>
      <c r="BR8907" s="6"/>
      <c r="BS8907" s="6"/>
      <c r="BT8907" s="6"/>
      <c r="CG8907" s="432"/>
      <c r="CH8907" s="432"/>
      <c r="CL8907" s="174"/>
    </row>
    <row r="8908" spans="29:90" s="168" customFormat="1" x14ac:dyDescent="0.25">
      <c r="AC8908" s="175"/>
      <c r="AD8908" s="175"/>
      <c r="AE8908" s="175"/>
      <c r="AF8908" s="175"/>
      <c r="AG8908" s="175"/>
      <c r="AH8908" s="176"/>
      <c r="AM8908" s="6"/>
      <c r="AN8908" s="6"/>
      <c r="AO8908" s="6"/>
      <c r="AP8908" s="6"/>
      <c r="AQ8908" s="6"/>
      <c r="AR8908" s="6"/>
      <c r="AS8908" s="6"/>
      <c r="AT8908" s="6"/>
      <c r="AU8908" s="6"/>
      <c r="AV8908" s="6"/>
      <c r="AW8908" s="6"/>
      <c r="AX8908" s="6"/>
      <c r="AY8908" s="172"/>
      <c r="AZ8908" s="172"/>
      <c r="BA8908" s="172"/>
      <c r="BB8908" s="6"/>
      <c r="BC8908" s="6"/>
      <c r="BD8908" s="6"/>
      <c r="BE8908" s="6"/>
      <c r="BF8908" s="6"/>
      <c r="BG8908" s="172"/>
      <c r="BH8908" s="172"/>
      <c r="BI8908" s="172"/>
      <c r="BJ8908" s="6"/>
      <c r="BK8908" s="6"/>
      <c r="BL8908" s="6"/>
      <c r="BM8908" s="6"/>
      <c r="BN8908" s="6"/>
      <c r="BO8908" s="6"/>
      <c r="BP8908" s="6"/>
      <c r="BQ8908" s="6"/>
      <c r="BR8908" s="6"/>
      <c r="BS8908" s="6"/>
      <c r="BT8908" s="6"/>
      <c r="CG8908" s="432"/>
      <c r="CH8908" s="432"/>
      <c r="CL8908" s="174"/>
    </row>
    <row r="8909" spans="29:90" s="168" customFormat="1" x14ac:dyDescent="0.25">
      <c r="AC8909" s="175"/>
      <c r="AD8909" s="175"/>
      <c r="AE8909" s="175"/>
      <c r="AF8909" s="175"/>
      <c r="AG8909" s="175"/>
      <c r="AH8909" s="176"/>
      <c r="AM8909" s="6"/>
      <c r="AN8909" s="6"/>
      <c r="AO8909" s="6"/>
      <c r="AP8909" s="6"/>
      <c r="AQ8909" s="6"/>
      <c r="AR8909" s="6"/>
      <c r="AS8909" s="6"/>
      <c r="AT8909" s="6"/>
      <c r="AU8909" s="6"/>
      <c r="AV8909" s="6"/>
      <c r="AW8909" s="6"/>
      <c r="AX8909" s="6"/>
      <c r="AY8909" s="172"/>
      <c r="AZ8909" s="172"/>
      <c r="BA8909" s="172"/>
      <c r="BB8909" s="6"/>
      <c r="BC8909" s="6"/>
      <c r="BD8909" s="6"/>
      <c r="BE8909" s="6"/>
      <c r="BF8909" s="6"/>
      <c r="BG8909" s="172"/>
      <c r="BH8909" s="172"/>
      <c r="BI8909" s="172"/>
      <c r="BJ8909" s="6"/>
      <c r="BK8909" s="6"/>
      <c r="BL8909" s="6"/>
      <c r="BM8909" s="6"/>
      <c r="BN8909" s="6"/>
      <c r="BO8909" s="6"/>
      <c r="BP8909" s="6"/>
      <c r="BQ8909" s="6"/>
      <c r="BR8909" s="6"/>
      <c r="BS8909" s="6"/>
      <c r="BT8909" s="6"/>
      <c r="CG8909" s="432"/>
      <c r="CH8909" s="432"/>
      <c r="CL8909" s="174"/>
    </row>
    <row r="8910" spans="29:90" s="168" customFormat="1" x14ac:dyDescent="0.25">
      <c r="AC8910" s="175"/>
      <c r="AD8910" s="175"/>
      <c r="AE8910" s="175"/>
      <c r="AF8910" s="175"/>
      <c r="AG8910" s="175"/>
      <c r="AH8910" s="176"/>
      <c r="AM8910" s="6"/>
      <c r="AN8910" s="6"/>
      <c r="AO8910" s="6"/>
      <c r="AP8910" s="6"/>
      <c r="AQ8910" s="6"/>
      <c r="AR8910" s="6"/>
      <c r="AS8910" s="6"/>
      <c r="AT8910" s="6"/>
      <c r="AU8910" s="6"/>
      <c r="AV8910" s="6"/>
      <c r="AW8910" s="6"/>
      <c r="AX8910" s="6"/>
      <c r="AY8910" s="172"/>
      <c r="AZ8910" s="172"/>
      <c r="BA8910" s="172"/>
      <c r="BB8910" s="6"/>
      <c r="BC8910" s="6"/>
      <c r="BD8910" s="6"/>
      <c r="BE8910" s="6"/>
      <c r="BF8910" s="6"/>
      <c r="BG8910" s="172"/>
      <c r="BH8910" s="172"/>
      <c r="BI8910" s="172"/>
      <c r="BJ8910" s="6"/>
      <c r="BK8910" s="6"/>
      <c r="BL8910" s="6"/>
      <c r="BM8910" s="6"/>
      <c r="BN8910" s="6"/>
      <c r="BO8910" s="6"/>
      <c r="BP8910" s="6"/>
      <c r="BQ8910" s="6"/>
      <c r="BR8910" s="6"/>
      <c r="BS8910" s="6"/>
      <c r="BT8910" s="6"/>
      <c r="CG8910" s="432"/>
      <c r="CH8910" s="432"/>
      <c r="CL8910" s="174"/>
    </row>
    <row r="8911" spans="29:90" s="168" customFormat="1" x14ac:dyDescent="0.25">
      <c r="AC8911" s="175"/>
      <c r="AD8911" s="175"/>
      <c r="AE8911" s="175"/>
      <c r="AF8911" s="175"/>
      <c r="AG8911" s="175"/>
      <c r="AH8911" s="176"/>
      <c r="AM8911" s="6"/>
      <c r="AN8911" s="6"/>
      <c r="AO8911" s="6"/>
      <c r="AP8911" s="6"/>
      <c r="AQ8911" s="6"/>
      <c r="AR8911" s="6"/>
      <c r="AS8911" s="6"/>
      <c r="AT8911" s="6"/>
      <c r="AU8911" s="6"/>
      <c r="AV8911" s="6"/>
      <c r="AW8911" s="6"/>
      <c r="AX8911" s="6"/>
      <c r="AY8911" s="172"/>
      <c r="AZ8911" s="172"/>
      <c r="BA8911" s="172"/>
      <c r="BB8911" s="6"/>
      <c r="BC8911" s="6"/>
      <c r="BD8911" s="6"/>
      <c r="BE8911" s="6"/>
      <c r="BF8911" s="6"/>
      <c r="BG8911" s="172"/>
      <c r="BH8911" s="172"/>
      <c r="BI8911" s="172"/>
      <c r="BJ8911" s="6"/>
      <c r="BK8911" s="6"/>
      <c r="BL8911" s="6"/>
      <c r="BM8911" s="6"/>
      <c r="BN8911" s="6"/>
      <c r="BO8911" s="6"/>
      <c r="BP8911" s="6"/>
      <c r="BQ8911" s="6"/>
      <c r="BR8911" s="6"/>
      <c r="BS8911" s="6"/>
      <c r="BT8911" s="6"/>
      <c r="CG8911" s="432"/>
      <c r="CH8911" s="432"/>
      <c r="CL8911" s="174"/>
    </row>
    <row r="8912" spans="29:90" s="168" customFormat="1" x14ac:dyDescent="0.25">
      <c r="AC8912" s="175"/>
      <c r="AD8912" s="175"/>
      <c r="AE8912" s="175"/>
      <c r="AF8912" s="175"/>
      <c r="AG8912" s="175"/>
      <c r="AH8912" s="176"/>
      <c r="AM8912" s="6"/>
      <c r="AN8912" s="6"/>
      <c r="AO8912" s="6"/>
      <c r="AP8912" s="6"/>
      <c r="AQ8912" s="6"/>
      <c r="AR8912" s="6"/>
      <c r="AS8912" s="6"/>
      <c r="AT8912" s="6"/>
      <c r="AU8912" s="6"/>
      <c r="AV8912" s="6"/>
      <c r="AW8912" s="6"/>
      <c r="AX8912" s="6"/>
      <c r="AY8912" s="172"/>
      <c r="AZ8912" s="172"/>
      <c r="BA8912" s="172"/>
      <c r="BB8912" s="6"/>
      <c r="BC8912" s="6"/>
      <c r="BD8912" s="6"/>
      <c r="BE8912" s="6"/>
      <c r="BF8912" s="6"/>
      <c r="BG8912" s="172"/>
      <c r="BH8912" s="172"/>
      <c r="BI8912" s="172"/>
      <c r="BJ8912" s="6"/>
      <c r="BK8912" s="6"/>
      <c r="BL8912" s="6"/>
      <c r="BM8912" s="6"/>
      <c r="BN8912" s="6"/>
      <c r="BO8912" s="6"/>
      <c r="BP8912" s="6"/>
      <c r="BQ8912" s="6"/>
      <c r="BR8912" s="6"/>
      <c r="BS8912" s="6"/>
      <c r="BT8912" s="6"/>
      <c r="CG8912" s="432"/>
      <c r="CH8912" s="432"/>
      <c r="CL8912" s="174"/>
    </row>
    <row r="8913" spans="29:90" s="168" customFormat="1" x14ac:dyDescent="0.25">
      <c r="AC8913" s="175"/>
      <c r="AD8913" s="175"/>
      <c r="AE8913" s="175"/>
      <c r="AF8913" s="175"/>
      <c r="AG8913" s="175"/>
      <c r="AH8913" s="176"/>
      <c r="AM8913" s="6"/>
      <c r="AN8913" s="6"/>
      <c r="AO8913" s="6"/>
      <c r="AP8913" s="6"/>
      <c r="AQ8913" s="6"/>
      <c r="AR8913" s="6"/>
      <c r="AS8913" s="6"/>
      <c r="AT8913" s="6"/>
      <c r="AU8913" s="6"/>
      <c r="AV8913" s="6"/>
      <c r="AW8913" s="6"/>
      <c r="AX8913" s="6"/>
      <c r="AY8913" s="172"/>
      <c r="AZ8913" s="172"/>
      <c r="BA8913" s="172"/>
      <c r="BB8913" s="6"/>
      <c r="BC8913" s="6"/>
      <c r="BD8913" s="6"/>
      <c r="BE8913" s="6"/>
      <c r="BF8913" s="6"/>
      <c r="BG8913" s="172"/>
      <c r="BH8913" s="172"/>
      <c r="BI8913" s="172"/>
      <c r="BJ8913" s="6"/>
      <c r="BK8913" s="6"/>
      <c r="BL8913" s="6"/>
      <c r="BM8913" s="6"/>
      <c r="BN8913" s="6"/>
      <c r="BO8913" s="6"/>
      <c r="BP8913" s="6"/>
      <c r="BQ8913" s="6"/>
      <c r="BR8913" s="6"/>
      <c r="BS8913" s="6"/>
      <c r="BT8913" s="6"/>
      <c r="CG8913" s="432"/>
      <c r="CH8913" s="432"/>
      <c r="CL8913" s="174"/>
    </row>
    <row r="8914" spans="29:90" s="168" customFormat="1" x14ac:dyDescent="0.25">
      <c r="AC8914" s="175"/>
      <c r="AD8914" s="175"/>
      <c r="AE8914" s="175"/>
      <c r="AF8914" s="175"/>
      <c r="AG8914" s="175"/>
      <c r="AH8914" s="176"/>
      <c r="AM8914" s="6"/>
      <c r="AN8914" s="6"/>
      <c r="AO8914" s="6"/>
      <c r="AP8914" s="6"/>
      <c r="AQ8914" s="6"/>
      <c r="AR8914" s="6"/>
      <c r="AS8914" s="6"/>
      <c r="AT8914" s="6"/>
      <c r="AU8914" s="6"/>
      <c r="AV8914" s="6"/>
      <c r="AW8914" s="6"/>
      <c r="AX8914" s="6"/>
      <c r="AY8914" s="172"/>
      <c r="AZ8914" s="172"/>
      <c r="BA8914" s="172"/>
      <c r="BB8914" s="6"/>
      <c r="BC8914" s="6"/>
      <c r="BD8914" s="6"/>
      <c r="BE8914" s="6"/>
      <c r="BF8914" s="6"/>
      <c r="BG8914" s="172"/>
      <c r="BH8914" s="172"/>
      <c r="BI8914" s="172"/>
      <c r="BJ8914" s="6"/>
      <c r="BK8914" s="6"/>
      <c r="BL8914" s="6"/>
      <c r="BM8914" s="6"/>
      <c r="BN8914" s="6"/>
      <c r="BO8914" s="6"/>
      <c r="BP8914" s="6"/>
      <c r="BQ8914" s="6"/>
      <c r="BR8914" s="6"/>
      <c r="BS8914" s="6"/>
      <c r="BT8914" s="6"/>
      <c r="CG8914" s="432"/>
      <c r="CH8914" s="432"/>
      <c r="CL8914" s="174"/>
    </row>
    <row r="8915" spans="29:90" s="168" customFormat="1" x14ac:dyDescent="0.25">
      <c r="AC8915" s="175"/>
      <c r="AD8915" s="175"/>
      <c r="AE8915" s="175"/>
      <c r="AF8915" s="175"/>
      <c r="AG8915" s="175"/>
      <c r="AH8915" s="176"/>
      <c r="AM8915" s="6"/>
      <c r="AN8915" s="6"/>
      <c r="AO8915" s="6"/>
      <c r="AP8915" s="6"/>
      <c r="AQ8915" s="6"/>
      <c r="AR8915" s="6"/>
      <c r="AS8915" s="6"/>
      <c r="AT8915" s="6"/>
      <c r="AU8915" s="6"/>
      <c r="AV8915" s="6"/>
      <c r="AW8915" s="6"/>
      <c r="AX8915" s="6"/>
      <c r="AY8915" s="172"/>
      <c r="AZ8915" s="172"/>
      <c r="BA8915" s="172"/>
      <c r="BB8915" s="6"/>
      <c r="BC8915" s="6"/>
      <c r="BD8915" s="6"/>
      <c r="BE8915" s="6"/>
      <c r="BF8915" s="6"/>
      <c r="BG8915" s="172"/>
      <c r="BH8915" s="172"/>
      <c r="BI8915" s="172"/>
      <c r="BJ8915" s="6"/>
      <c r="BK8915" s="6"/>
      <c r="BL8915" s="6"/>
      <c r="BM8915" s="6"/>
      <c r="BN8915" s="6"/>
      <c r="BO8915" s="6"/>
      <c r="BP8915" s="6"/>
      <c r="BQ8915" s="6"/>
      <c r="BR8915" s="6"/>
      <c r="BS8915" s="6"/>
      <c r="BT8915" s="6"/>
      <c r="CG8915" s="432"/>
      <c r="CH8915" s="432"/>
      <c r="CL8915" s="174"/>
    </row>
    <row r="8916" spans="29:90" s="168" customFormat="1" x14ac:dyDescent="0.25">
      <c r="AC8916" s="175"/>
      <c r="AD8916" s="175"/>
      <c r="AE8916" s="175"/>
      <c r="AF8916" s="175"/>
      <c r="AG8916" s="175"/>
      <c r="AH8916" s="176"/>
      <c r="AM8916" s="6"/>
      <c r="AN8916" s="6"/>
      <c r="AO8916" s="6"/>
      <c r="AP8916" s="6"/>
      <c r="AQ8916" s="6"/>
      <c r="AR8916" s="6"/>
      <c r="AS8916" s="6"/>
      <c r="AT8916" s="6"/>
      <c r="AU8916" s="6"/>
      <c r="AV8916" s="6"/>
      <c r="AW8916" s="6"/>
      <c r="AX8916" s="6"/>
      <c r="AY8916" s="172"/>
      <c r="AZ8916" s="172"/>
      <c r="BA8916" s="172"/>
      <c r="BB8916" s="6"/>
      <c r="BC8916" s="6"/>
      <c r="BD8916" s="6"/>
      <c r="BE8916" s="6"/>
      <c r="BF8916" s="6"/>
      <c r="BG8916" s="172"/>
      <c r="BH8916" s="172"/>
      <c r="BI8916" s="172"/>
      <c r="BJ8916" s="6"/>
      <c r="BK8916" s="6"/>
      <c r="BL8916" s="6"/>
      <c r="BM8916" s="6"/>
      <c r="BN8916" s="6"/>
      <c r="BO8916" s="6"/>
      <c r="BP8916" s="6"/>
      <c r="BQ8916" s="6"/>
      <c r="BR8916" s="6"/>
      <c r="BS8916" s="6"/>
      <c r="BT8916" s="6"/>
      <c r="CG8916" s="432"/>
      <c r="CH8916" s="432"/>
      <c r="CL8916" s="174"/>
    </row>
    <row r="8917" spans="29:90" s="168" customFormat="1" x14ac:dyDescent="0.25">
      <c r="AC8917" s="175"/>
      <c r="AD8917" s="175"/>
      <c r="AE8917" s="175"/>
      <c r="AF8917" s="175"/>
      <c r="AG8917" s="175"/>
      <c r="AH8917" s="176"/>
      <c r="AM8917" s="6"/>
      <c r="AN8917" s="6"/>
      <c r="AO8917" s="6"/>
      <c r="AP8917" s="6"/>
      <c r="AQ8917" s="6"/>
      <c r="AR8917" s="6"/>
      <c r="AS8917" s="6"/>
      <c r="AT8917" s="6"/>
      <c r="AU8917" s="6"/>
      <c r="AV8917" s="6"/>
      <c r="AW8917" s="6"/>
      <c r="AX8917" s="6"/>
      <c r="AY8917" s="172"/>
      <c r="AZ8917" s="172"/>
      <c r="BA8917" s="172"/>
      <c r="BB8917" s="6"/>
      <c r="BC8917" s="6"/>
      <c r="BD8917" s="6"/>
      <c r="BE8917" s="6"/>
      <c r="BF8917" s="6"/>
      <c r="BG8917" s="172"/>
      <c r="BH8917" s="172"/>
      <c r="BI8917" s="172"/>
      <c r="BJ8917" s="6"/>
      <c r="BK8917" s="6"/>
      <c r="BL8917" s="6"/>
      <c r="BM8917" s="6"/>
      <c r="BN8917" s="6"/>
      <c r="BO8917" s="6"/>
      <c r="BP8917" s="6"/>
      <c r="BQ8917" s="6"/>
      <c r="BR8917" s="6"/>
      <c r="BS8917" s="6"/>
      <c r="BT8917" s="6"/>
      <c r="CG8917" s="432"/>
      <c r="CH8917" s="432"/>
      <c r="CL8917" s="174"/>
    </row>
    <row r="8918" spans="29:90" s="168" customFormat="1" x14ac:dyDescent="0.25">
      <c r="AC8918" s="175"/>
      <c r="AD8918" s="175"/>
      <c r="AE8918" s="175"/>
      <c r="AF8918" s="175"/>
      <c r="AG8918" s="175"/>
      <c r="AH8918" s="176"/>
      <c r="AM8918" s="6"/>
      <c r="AN8918" s="6"/>
      <c r="AO8918" s="6"/>
      <c r="AP8918" s="6"/>
      <c r="AQ8918" s="6"/>
      <c r="AR8918" s="6"/>
      <c r="AS8918" s="6"/>
      <c r="AT8918" s="6"/>
      <c r="AU8918" s="6"/>
      <c r="AV8918" s="6"/>
      <c r="AW8918" s="6"/>
      <c r="AX8918" s="6"/>
      <c r="AY8918" s="172"/>
      <c r="AZ8918" s="172"/>
      <c r="BA8918" s="172"/>
      <c r="BB8918" s="6"/>
      <c r="BC8918" s="6"/>
      <c r="BD8918" s="6"/>
      <c r="BE8918" s="6"/>
      <c r="BF8918" s="6"/>
      <c r="BG8918" s="172"/>
      <c r="BH8918" s="172"/>
      <c r="BI8918" s="172"/>
      <c r="BJ8918" s="6"/>
      <c r="BK8918" s="6"/>
      <c r="BL8918" s="6"/>
      <c r="BM8918" s="6"/>
      <c r="BN8918" s="6"/>
      <c r="BO8918" s="6"/>
      <c r="BP8918" s="6"/>
      <c r="BQ8918" s="6"/>
      <c r="BR8918" s="6"/>
      <c r="BS8918" s="6"/>
      <c r="BT8918" s="6"/>
      <c r="CG8918" s="432"/>
      <c r="CH8918" s="432"/>
      <c r="CL8918" s="174"/>
    </row>
    <row r="8919" spans="29:90" s="168" customFormat="1" x14ac:dyDescent="0.25">
      <c r="AC8919" s="175"/>
      <c r="AD8919" s="175"/>
      <c r="AE8919" s="175"/>
      <c r="AF8919" s="175"/>
      <c r="AG8919" s="175"/>
      <c r="AH8919" s="176"/>
      <c r="AM8919" s="6"/>
      <c r="AN8919" s="6"/>
      <c r="AO8919" s="6"/>
      <c r="AP8919" s="6"/>
      <c r="AQ8919" s="6"/>
      <c r="AR8919" s="6"/>
      <c r="AS8919" s="6"/>
      <c r="AT8919" s="6"/>
      <c r="AU8919" s="6"/>
      <c r="AV8919" s="6"/>
      <c r="AW8919" s="6"/>
      <c r="AX8919" s="6"/>
      <c r="AY8919" s="172"/>
      <c r="AZ8919" s="172"/>
      <c r="BA8919" s="172"/>
      <c r="BB8919" s="6"/>
      <c r="BC8919" s="6"/>
      <c r="BD8919" s="6"/>
      <c r="BE8919" s="6"/>
      <c r="BF8919" s="6"/>
      <c r="BG8919" s="172"/>
      <c r="BH8919" s="172"/>
      <c r="BI8919" s="172"/>
      <c r="BJ8919" s="6"/>
      <c r="BK8919" s="6"/>
      <c r="BL8919" s="6"/>
      <c r="BM8919" s="6"/>
      <c r="BN8919" s="6"/>
      <c r="BO8919" s="6"/>
      <c r="BP8919" s="6"/>
      <c r="BQ8919" s="6"/>
      <c r="BR8919" s="6"/>
      <c r="BS8919" s="6"/>
      <c r="BT8919" s="6"/>
      <c r="CG8919" s="432"/>
      <c r="CH8919" s="432"/>
      <c r="CL8919" s="174"/>
    </row>
    <row r="8920" spans="29:90" s="168" customFormat="1" x14ac:dyDescent="0.25">
      <c r="AC8920" s="175"/>
      <c r="AD8920" s="175"/>
      <c r="AE8920" s="175"/>
      <c r="AF8920" s="175"/>
      <c r="AG8920" s="175"/>
      <c r="AH8920" s="176"/>
      <c r="AM8920" s="6"/>
      <c r="AN8920" s="6"/>
      <c r="AO8920" s="6"/>
      <c r="AP8920" s="6"/>
      <c r="AQ8920" s="6"/>
      <c r="AR8920" s="6"/>
      <c r="AS8920" s="6"/>
      <c r="AT8920" s="6"/>
      <c r="AU8920" s="6"/>
      <c r="AV8920" s="6"/>
      <c r="AW8920" s="6"/>
      <c r="AX8920" s="6"/>
      <c r="AY8920" s="172"/>
      <c r="AZ8920" s="172"/>
      <c r="BA8920" s="172"/>
      <c r="BB8920" s="6"/>
      <c r="BC8920" s="6"/>
      <c r="BD8920" s="6"/>
      <c r="BE8920" s="6"/>
      <c r="BF8920" s="6"/>
      <c r="BG8920" s="172"/>
      <c r="BH8920" s="172"/>
      <c r="BI8920" s="172"/>
      <c r="BJ8920" s="6"/>
      <c r="BK8920" s="6"/>
      <c r="BL8920" s="6"/>
      <c r="BM8920" s="6"/>
      <c r="BN8920" s="6"/>
      <c r="BO8920" s="6"/>
      <c r="BP8920" s="6"/>
      <c r="BQ8920" s="6"/>
      <c r="BR8920" s="6"/>
      <c r="BS8920" s="6"/>
      <c r="BT8920" s="6"/>
      <c r="CG8920" s="432"/>
      <c r="CH8920" s="432"/>
      <c r="CL8920" s="174"/>
    </row>
    <row r="8921" spans="29:90" s="168" customFormat="1" x14ac:dyDescent="0.25">
      <c r="AC8921" s="175"/>
      <c r="AD8921" s="175"/>
      <c r="AE8921" s="175"/>
      <c r="AF8921" s="175"/>
      <c r="AG8921" s="175"/>
      <c r="AH8921" s="176"/>
      <c r="AM8921" s="6"/>
      <c r="AN8921" s="6"/>
      <c r="AO8921" s="6"/>
      <c r="AP8921" s="6"/>
      <c r="AQ8921" s="6"/>
      <c r="AR8921" s="6"/>
      <c r="AS8921" s="6"/>
      <c r="AT8921" s="6"/>
      <c r="AU8921" s="6"/>
      <c r="AV8921" s="6"/>
      <c r="AW8921" s="6"/>
      <c r="AX8921" s="6"/>
      <c r="AY8921" s="172"/>
      <c r="AZ8921" s="172"/>
      <c r="BA8921" s="172"/>
      <c r="BB8921" s="6"/>
      <c r="BC8921" s="6"/>
      <c r="BD8921" s="6"/>
      <c r="BE8921" s="6"/>
      <c r="BF8921" s="6"/>
      <c r="BG8921" s="172"/>
      <c r="BH8921" s="172"/>
      <c r="BI8921" s="172"/>
      <c r="BJ8921" s="6"/>
      <c r="BK8921" s="6"/>
      <c r="BL8921" s="6"/>
      <c r="BM8921" s="6"/>
      <c r="BN8921" s="6"/>
      <c r="BO8921" s="6"/>
      <c r="BP8921" s="6"/>
      <c r="BQ8921" s="6"/>
      <c r="BR8921" s="6"/>
      <c r="BS8921" s="6"/>
      <c r="BT8921" s="6"/>
      <c r="CG8921" s="432"/>
      <c r="CH8921" s="432"/>
      <c r="CL8921" s="174"/>
    </row>
    <row r="8922" spans="29:90" s="168" customFormat="1" x14ac:dyDescent="0.25">
      <c r="AC8922" s="175"/>
      <c r="AD8922" s="175"/>
      <c r="AE8922" s="175"/>
      <c r="AF8922" s="175"/>
      <c r="AG8922" s="175"/>
      <c r="AH8922" s="176"/>
      <c r="AM8922" s="6"/>
      <c r="AN8922" s="6"/>
      <c r="AO8922" s="6"/>
      <c r="AP8922" s="6"/>
      <c r="AQ8922" s="6"/>
      <c r="AR8922" s="6"/>
      <c r="AS8922" s="6"/>
      <c r="AT8922" s="6"/>
      <c r="AU8922" s="6"/>
      <c r="AV8922" s="6"/>
      <c r="AW8922" s="6"/>
      <c r="AX8922" s="6"/>
      <c r="AY8922" s="172"/>
      <c r="AZ8922" s="172"/>
      <c r="BA8922" s="172"/>
      <c r="BB8922" s="6"/>
      <c r="BC8922" s="6"/>
      <c r="BD8922" s="6"/>
      <c r="BE8922" s="6"/>
      <c r="BF8922" s="6"/>
      <c r="BG8922" s="172"/>
      <c r="BH8922" s="172"/>
      <c r="BI8922" s="172"/>
      <c r="BJ8922" s="6"/>
      <c r="BK8922" s="6"/>
      <c r="BL8922" s="6"/>
      <c r="BM8922" s="6"/>
      <c r="BN8922" s="6"/>
      <c r="BO8922" s="6"/>
      <c r="BP8922" s="6"/>
      <c r="BQ8922" s="6"/>
      <c r="BR8922" s="6"/>
      <c r="BS8922" s="6"/>
      <c r="BT8922" s="6"/>
      <c r="CG8922" s="432"/>
      <c r="CH8922" s="432"/>
      <c r="CL8922" s="174"/>
    </row>
    <row r="8923" spans="29:90" s="168" customFormat="1" x14ac:dyDescent="0.25">
      <c r="AC8923" s="175"/>
      <c r="AD8923" s="175"/>
      <c r="AE8923" s="175"/>
      <c r="AF8923" s="175"/>
      <c r="AG8923" s="175"/>
      <c r="AH8923" s="176"/>
      <c r="AM8923" s="6"/>
      <c r="AN8923" s="6"/>
      <c r="AO8923" s="6"/>
      <c r="AP8923" s="6"/>
      <c r="AQ8923" s="6"/>
      <c r="AR8923" s="6"/>
      <c r="AS8923" s="6"/>
      <c r="AT8923" s="6"/>
      <c r="AU8923" s="6"/>
      <c r="AV8923" s="6"/>
      <c r="AW8923" s="6"/>
      <c r="AX8923" s="6"/>
      <c r="AY8923" s="172"/>
      <c r="AZ8923" s="172"/>
      <c r="BA8923" s="172"/>
      <c r="BB8923" s="6"/>
      <c r="BC8923" s="6"/>
      <c r="BD8923" s="6"/>
      <c r="BE8923" s="6"/>
      <c r="BF8923" s="6"/>
      <c r="BG8923" s="172"/>
      <c r="BH8923" s="172"/>
      <c r="BI8923" s="172"/>
      <c r="BJ8923" s="6"/>
      <c r="BK8923" s="6"/>
      <c r="BL8923" s="6"/>
      <c r="BM8923" s="6"/>
      <c r="BN8923" s="6"/>
      <c r="BO8923" s="6"/>
      <c r="BP8923" s="6"/>
      <c r="BQ8923" s="6"/>
      <c r="BR8923" s="6"/>
      <c r="BS8923" s="6"/>
      <c r="BT8923" s="6"/>
      <c r="CG8923" s="432"/>
      <c r="CH8923" s="432"/>
      <c r="CL8923" s="174"/>
    </row>
    <row r="8924" spans="29:90" s="168" customFormat="1" x14ac:dyDescent="0.25">
      <c r="AC8924" s="175"/>
      <c r="AD8924" s="175"/>
      <c r="AE8924" s="175"/>
      <c r="AF8924" s="175"/>
      <c r="AG8924" s="175"/>
      <c r="AH8924" s="176"/>
      <c r="AM8924" s="6"/>
      <c r="AN8924" s="6"/>
      <c r="AO8924" s="6"/>
      <c r="AP8924" s="6"/>
      <c r="AQ8924" s="6"/>
      <c r="AR8924" s="6"/>
      <c r="AS8924" s="6"/>
      <c r="AT8924" s="6"/>
      <c r="AU8924" s="6"/>
      <c r="AV8924" s="6"/>
      <c r="AW8924" s="6"/>
      <c r="AX8924" s="6"/>
      <c r="AY8924" s="172"/>
      <c r="AZ8924" s="172"/>
      <c r="BA8924" s="172"/>
      <c r="BB8924" s="6"/>
      <c r="BC8924" s="6"/>
      <c r="BD8924" s="6"/>
      <c r="BE8924" s="6"/>
      <c r="BF8924" s="6"/>
      <c r="BG8924" s="172"/>
      <c r="BH8924" s="172"/>
      <c r="BI8924" s="172"/>
      <c r="BJ8924" s="6"/>
      <c r="BK8924" s="6"/>
      <c r="BL8924" s="6"/>
      <c r="BM8924" s="6"/>
      <c r="BN8924" s="6"/>
      <c r="BO8924" s="6"/>
      <c r="BP8924" s="6"/>
      <c r="BQ8924" s="6"/>
      <c r="BR8924" s="6"/>
      <c r="BS8924" s="6"/>
      <c r="BT8924" s="6"/>
      <c r="CG8924" s="432"/>
      <c r="CH8924" s="432"/>
      <c r="CL8924" s="174"/>
    </row>
    <row r="8925" spans="29:90" s="168" customFormat="1" x14ac:dyDescent="0.25">
      <c r="AC8925" s="175"/>
      <c r="AD8925" s="175"/>
      <c r="AE8925" s="175"/>
      <c r="AF8925" s="175"/>
      <c r="AG8925" s="175"/>
      <c r="AH8925" s="176"/>
      <c r="AM8925" s="6"/>
      <c r="AN8925" s="6"/>
      <c r="AO8925" s="6"/>
      <c r="AP8925" s="6"/>
      <c r="AQ8925" s="6"/>
      <c r="AR8925" s="6"/>
      <c r="AS8925" s="6"/>
      <c r="AT8925" s="6"/>
      <c r="AU8925" s="6"/>
      <c r="AV8925" s="6"/>
      <c r="AW8925" s="6"/>
      <c r="AX8925" s="6"/>
      <c r="AY8925" s="172"/>
      <c r="AZ8925" s="172"/>
      <c r="BA8925" s="172"/>
      <c r="BB8925" s="6"/>
      <c r="BC8925" s="6"/>
      <c r="BD8925" s="6"/>
      <c r="BE8925" s="6"/>
      <c r="BF8925" s="6"/>
      <c r="BG8925" s="172"/>
      <c r="BH8925" s="172"/>
      <c r="BI8925" s="172"/>
      <c r="BJ8925" s="6"/>
      <c r="BK8925" s="6"/>
      <c r="BL8925" s="6"/>
      <c r="BM8925" s="6"/>
      <c r="BN8925" s="6"/>
      <c r="BO8925" s="6"/>
      <c r="BP8925" s="6"/>
      <c r="BQ8925" s="6"/>
      <c r="BR8925" s="6"/>
      <c r="BS8925" s="6"/>
      <c r="BT8925" s="6"/>
      <c r="CG8925" s="432"/>
      <c r="CH8925" s="432"/>
      <c r="CL8925" s="174"/>
    </row>
    <row r="8926" spans="29:90" s="168" customFormat="1" x14ac:dyDescent="0.25">
      <c r="AC8926" s="175"/>
      <c r="AD8926" s="175"/>
      <c r="AE8926" s="175"/>
      <c r="AF8926" s="175"/>
      <c r="AG8926" s="175"/>
      <c r="AH8926" s="176"/>
      <c r="AM8926" s="6"/>
      <c r="AN8926" s="6"/>
      <c r="AO8926" s="6"/>
      <c r="AP8926" s="6"/>
      <c r="AQ8926" s="6"/>
      <c r="AR8926" s="6"/>
      <c r="AS8926" s="6"/>
      <c r="AT8926" s="6"/>
      <c r="AU8926" s="6"/>
      <c r="AV8926" s="6"/>
      <c r="AW8926" s="6"/>
      <c r="AX8926" s="6"/>
      <c r="AY8926" s="172"/>
      <c r="AZ8926" s="172"/>
      <c r="BA8926" s="172"/>
      <c r="BB8926" s="6"/>
      <c r="BC8926" s="6"/>
      <c r="BD8926" s="6"/>
      <c r="BE8926" s="6"/>
      <c r="BF8926" s="6"/>
      <c r="BG8926" s="172"/>
      <c r="BH8926" s="172"/>
      <c r="BI8926" s="172"/>
      <c r="BJ8926" s="6"/>
      <c r="BK8926" s="6"/>
      <c r="BL8926" s="6"/>
      <c r="BM8926" s="6"/>
      <c r="BN8926" s="6"/>
      <c r="BO8926" s="6"/>
      <c r="BP8926" s="6"/>
      <c r="BQ8926" s="6"/>
      <c r="BR8926" s="6"/>
      <c r="BS8926" s="6"/>
      <c r="BT8926" s="6"/>
      <c r="CG8926" s="432"/>
      <c r="CH8926" s="432"/>
      <c r="CL8926" s="174"/>
    </row>
    <row r="8927" spans="29:90" s="168" customFormat="1" x14ac:dyDescent="0.25">
      <c r="AC8927" s="175"/>
      <c r="AD8927" s="175"/>
      <c r="AE8927" s="175"/>
      <c r="AF8927" s="175"/>
      <c r="AG8927" s="175"/>
      <c r="AH8927" s="176"/>
      <c r="AM8927" s="6"/>
      <c r="AN8927" s="6"/>
      <c r="AO8927" s="6"/>
      <c r="AP8927" s="6"/>
      <c r="AQ8927" s="6"/>
      <c r="AR8927" s="6"/>
      <c r="AS8927" s="6"/>
      <c r="AT8927" s="6"/>
      <c r="AU8927" s="6"/>
      <c r="AV8927" s="6"/>
      <c r="AW8927" s="6"/>
      <c r="AX8927" s="6"/>
      <c r="AY8927" s="172"/>
      <c r="AZ8927" s="172"/>
      <c r="BA8927" s="172"/>
      <c r="BB8927" s="6"/>
      <c r="BC8927" s="6"/>
      <c r="BD8927" s="6"/>
      <c r="BE8927" s="6"/>
      <c r="BF8927" s="6"/>
      <c r="BG8927" s="172"/>
      <c r="BH8927" s="172"/>
      <c r="BI8927" s="172"/>
      <c r="BJ8927" s="6"/>
      <c r="BK8927" s="6"/>
      <c r="BL8927" s="6"/>
      <c r="BM8927" s="6"/>
      <c r="BN8927" s="6"/>
      <c r="BO8927" s="6"/>
      <c r="BP8927" s="6"/>
      <c r="BQ8927" s="6"/>
      <c r="BR8927" s="6"/>
      <c r="BS8927" s="6"/>
      <c r="BT8927" s="6"/>
      <c r="CG8927" s="432"/>
      <c r="CH8927" s="432"/>
      <c r="CL8927" s="174"/>
    </row>
    <row r="8928" spans="29:90" s="168" customFormat="1" x14ac:dyDescent="0.25">
      <c r="AC8928" s="175"/>
      <c r="AD8928" s="175"/>
      <c r="AE8928" s="175"/>
      <c r="AF8928" s="175"/>
      <c r="AG8928" s="175"/>
      <c r="AH8928" s="176"/>
      <c r="AM8928" s="6"/>
      <c r="AN8928" s="6"/>
      <c r="AO8928" s="6"/>
      <c r="AP8928" s="6"/>
      <c r="AQ8928" s="6"/>
      <c r="AR8928" s="6"/>
      <c r="AS8928" s="6"/>
      <c r="AT8928" s="6"/>
      <c r="AU8928" s="6"/>
      <c r="AV8928" s="6"/>
      <c r="AW8928" s="6"/>
      <c r="AX8928" s="6"/>
      <c r="AY8928" s="172"/>
      <c r="AZ8928" s="172"/>
      <c r="BA8928" s="172"/>
      <c r="BB8928" s="6"/>
      <c r="BC8928" s="6"/>
      <c r="BD8928" s="6"/>
      <c r="BE8928" s="6"/>
      <c r="BF8928" s="6"/>
      <c r="BG8928" s="172"/>
      <c r="BH8928" s="172"/>
      <c r="BI8928" s="172"/>
      <c r="BJ8928" s="6"/>
      <c r="BK8928" s="6"/>
      <c r="BL8928" s="6"/>
      <c r="BM8928" s="6"/>
      <c r="BN8928" s="6"/>
      <c r="BO8928" s="6"/>
      <c r="BP8928" s="6"/>
      <c r="BQ8928" s="6"/>
      <c r="BR8928" s="6"/>
      <c r="BS8928" s="6"/>
      <c r="BT8928" s="6"/>
      <c r="CG8928" s="432"/>
      <c r="CH8928" s="432"/>
      <c r="CL8928" s="174"/>
    </row>
    <row r="8929" spans="29:90" s="168" customFormat="1" x14ac:dyDescent="0.25">
      <c r="AC8929" s="175"/>
      <c r="AD8929" s="175"/>
      <c r="AE8929" s="175"/>
      <c r="AF8929" s="175"/>
      <c r="AG8929" s="175"/>
      <c r="AH8929" s="176"/>
      <c r="AM8929" s="6"/>
      <c r="AN8929" s="6"/>
      <c r="AO8929" s="6"/>
      <c r="AP8929" s="6"/>
      <c r="AQ8929" s="6"/>
      <c r="AR8929" s="6"/>
      <c r="AS8929" s="6"/>
      <c r="AT8929" s="6"/>
      <c r="AU8929" s="6"/>
      <c r="AV8929" s="6"/>
      <c r="AW8929" s="6"/>
      <c r="AX8929" s="6"/>
      <c r="AY8929" s="172"/>
      <c r="AZ8929" s="172"/>
      <c r="BA8929" s="172"/>
      <c r="BB8929" s="6"/>
      <c r="BC8929" s="6"/>
      <c r="BD8929" s="6"/>
      <c r="BE8929" s="6"/>
      <c r="BF8929" s="6"/>
      <c r="BG8929" s="172"/>
      <c r="BH8929" s="172"/>
      <c r="BI8929" s="172"/>
      <c r="BJ8929" s="6"/>
      <c r="BK8929" s="6"/>
      <c r="BL8929" s="6"/>
      <c r="BM8929" s="6"/>
      <c r="BN8929" s="6"/>
      <c r="BO8929" s="6"/>
      <c r="BP8929" s="6"/>
      <c r="BQ8929" s="6"/>
      <c r="BR8929" s="6"/>
      <c r="BS8929" s="6"/>
      <c r="BT8929" s="6"/>
      <c r="CG8929" s="432"/>
      <c r="CH8929" s="432"/>
      <c r="CL8929" s="174"/>
    </row>
    <row r="8930" spans="29:90" s="168" customFormat="1" x14ac:dyDescent="0.25">
      <c r="AC8930" s="175"/>
      <c r="AD8930" s="175"/>
      <c r="AE8930" s="175"/>
      <c r="AF8930" s="175"/>
      <c r="AG8930" s="175"/>
      <c r="AH8930" s="176"/>
      <c r="AM8930" s="6"/>
      <c r="AN8930" s="6"/>
      <c r="AO8930" s="6"/>
      <c r="AP8930" s="6"/>
      <c r="AQ8930" s="6"/>
      <c r="AR8930" s="6"/>
      <c r="AS8930" s="6"/>
      <c r="AT8930" s="6"/>
      <c r="AU8930" s="6"/>
      <c r="AV8930" s="6"/>
      <c r="AW8930" s="6"/>
      <c r="AX8930" s="6"/>
      <c r="AY8930" s="172"/>
      <c r="AZ8930" s="172"/>
      <c r="BA8930" s="172"/>
      <c r="BB8930" s="6"/>
      <c r="BC8930" s="6"/>
      <c r="BD8930" s="6"/>
      <c r="BE8930" s="6"/>
      <c r="BF8930" s="6"/>
      <c r="BG8930" s="172"/>
      <c r="BH8930" s="172"/>
      <c r="BI8930" s="172"/>
      <c r="BJ8930" s="6"/>
      <c r="BK8930" s="6"/>
      <c r="BL8930" s="6"/>
      <c r="BM8930" s="6"/>
      <c r="BN8930" s="6"/>
      <c r="BO8930" s="6"/>
      <c r="BP8930" s="6"/>
      <c r="BQ8930" s="6"/>
      <c r="BR8930" s="6"/>
      <c r="BS8930" s="6"/>
      <c r="BT8930" s="6"/>
      <c r="CG8930" s="432"/>
      <c r="CH8930" s="432"/>
      <c r="CL8930" s="174"/>
    </row>
    <row r="8931" spans="29:90" s="168" customFormat="1" x14ac:dyDescent="0.25">
      <c r="AC8931" s="175"/>
      <c r="AD8931" s="175"/>
      <c r="AE8931" s="175"/>
      <c r="AF8931" s="175"/>
      <c r="AG8931" s="175"/>
      <c r="AH8931" s="176"/>
      <c r="AM8931" s="6"/>
      <c r="AN8931" s="6"/>
      <c r="AO8931" s="6"/>
      <c r="AP8931" s="6"/>
      <c r="AQ8931" s="6"/>
      <c r="AR8931" s="6"/>
      <c r="AS8931" s="6"/>
      <c r="AT8931" s="6"/>
      <c r="AU8931" s="6"/>
      <c r="AV8931" s="6"/>
      <c r="AW8931" s="6"/>
      <c r="AX8931" s="6"/>
      <c r="AY8931" s="172"/>
      <c r="AZ8931" s="172"/>
      <c r="BA8931" s="172"/>
      <c r="BB8931" s="6"/>
      <c r="BC8931" s="6"/>
      <c r="BD8931" s="6"/>
      <c r="BE8931" s="6"/>
      <c r="BF8931" s="6"/>
      <c r="BG8931" s="172"/>
      <c r="BH8931" s="172"/>
      <c r="BI8931" s="172"/>
      <c r="BJ8931" s="6"/>
      <c r="BK8931" s="6"/>
      <c r="BL8931" s="6"/>
      <c r="BM8931" s="6"/>
      <c r="BN8931" s="6"/>
      <c r="BO8931" s="6"/>
      <c r="BP8931" s="6"/>
      <c r="BQ8931" s="6"/>
      <c r="BR8931" s="6"/>
      <c r="BS8931" s="6"/>
      <c r="BT8931" s="6"/>
      <c r="CG8931" s="432"/>
      <c r="CH8931" s="432"/>
      <c r="CL8931" s="174"/>
    </row>
    <row r="8932" spans="29:90" s="168" customFormat="1" x14ac:dyDescent="0.25">
      <c r="AC8932" s="175"/>
      <c r="AD8932" s="175"/>
      <c r="AE8932" s="175"/>
      <c r="AF8932" s="175"/>
      <c r="AG8932" s="175"/>
      <c r="AH8932" s="176"/>
      <c r="AM8932" s="6"/>
      <c r="AN8932" s="6"/>
      <c r="AO8932" s="6"/>
      <c r="AP8932" s="6"/>
      <c r="AQ8932" s="6"/>
      <c r="AR8932" s="6"/>
      <c r="AS8932" s="6"/>
      <c r="AT8932" s="6"/>
      <c r="AU8932" s="6"/>
      <c r="AV8932" s="6"/>
      <c r="AW8932" s="6"/>
      <c r="AX8932" s="6"/>
      <c r="AY8932" s="172"/>
      <c r="AZ8932" s="172"/>
      <c r="BA8932" s="172"/>
      <c r="BB8932" s="6"/>
      <c r="BC8932" s="6"/>
      <c r="BD8932" s="6"/>
      <c r="BE8932" s="6"/>
      <c r="BF8932" s="6"/>
      <c r="BG8932" s="172"/>
      <c r="BH8932" s="172"/>
      <c r="BI8932" s="172"/>
      <c r="BJ8932" s="6"/>
      <c r="BK8932" s="6"/>
      <c r="BL8932" s="6"/>
      <c r="BM8932" s="6"/>
      <c r="BN8932" s="6"/>
      <c r="BO8932" s="6"/>
      <c r="BP8932" s="6"/>
      <c r="BQ8932" s="6"/>
      <c r="BR8932" s="6"/>
      <c r="BS8932" s="6"/>
      <c r="BT8932" s="6"/>
      <c r="CG8932" s="432"/>
      <c r="CH8932" s="432"/>
      <c r="CL8932" s="174"/>
    </row>
    <row r="8933" spans="29:90" s="168" customFormat="1" x14ac:dyDescent="0.25">
      <c r="AC8933" s="175"/>
      <c r="AD8933" s="175"/>
      <c r="AE8933" s="175"/>
      <c r="AF8933" s="175"/>
      <c r="AG8933" s="175"/>
      <c r="AH8933" s="176"/>
      <c r="AM8933" s="6"/>
      <c r="AN8933" s="6"/>
      <c r="AO8933" s="6"/>
      <c r="AP8933" s="6"/>
      <c r="AQ8933" s="6"/>
      <c r="AR8933" s="6"/>
      <c r="AS8933" s="6"/>
      <c r="AT8933" s="6"/>
      <c r="AU8933" s="6"/>
      <c r="AV8933" s="6"/>
      <c r="AW8933" s="6"/>
      <c r="AX8933" s="6"/>
      <c r="AY8933" s="172"/>
      <c r="AZ8933" s="172"/>
      <c r="BA8933" s="172"/>
      <c r="BB8933" s="6"/>
      <c r="BC8933" s="6"/>
      <c r="BD8933" s="6"/>
      <c r="BE8933" s="6"/>
      <c r="BF8933" s="6"/>
      <c r="BG8933" s="172"/>
      <c r="BH8933" s="172"/>
      <c r="BI8933" s="172"/>
      <c r="BJ8933" s="6"/>
      <c r="BK8933" s="6"/>
      <c r="BL8933" s="6"/>
      <c r="BM8933" s="6"/>
      <c r="BN8933" s="6"/>
      <c r="BO8933" s="6"/>
      <c r="BP8933" s="6"/>
      <c r="BQ8933" s="6"/>
      <c r="BR8933" s="6"/>
      <c r="BS8933" s="6"/>
      <c r="BT8933" s="6"/>
      <c r="CG8933" s="432"/>
      <c r="CH8933" s="432"/>
      <c r="CL8933" s="174"/>
    </row>
    <row r="8934" spans="29:90" s="168" customFormat="1" x14ac:dyDescent="0.25">
      <c r="AC8934" s="175"/>
      <c r="AD8934" s="175"/>
      <c r="AE8934" s="175"/>
      <c r="AF8934" s="175"/>
      <c r="AG8934" s="175"/>
      <c r="AH8934" s="176"/>
      <c r="AM8934" s="6"/>
      <c r="AN8934" s="6"/>
      <c r="AO8934" s="6"/>
      <c r="AP8934" s="6"/>
      <c r="AQ8934" s="6"/>
      <c r="AR8934" s="6"/>
      <c r="AS8934" s="6"/>
      <c r="AT8934" s="6"/>
      <c r="AU8934" s="6"/>
      <c r="AV8934" s="6"/>
      <c r="AW8934" s="6"/>
      <c r="AX8934" s="6"/>
      <c r="AY8934" s="172"/>
      <c r="AZ8934" s="172"/>
      <c r="BA8934" s="172"/>
      <c r="BB8934" s="6"/>
      <c r="BC8934" s="6"/>
      <c r="BD8934" s="6"/>
      <c r="BE8934" s="6"/>
      <c r="BF8934" s="6"/>
      <c r="BG8934" s="172"/>
      <c r="BH8934" s="172"/>
      <c r="BI8934" s="172"/>
      <c r="BJ8934" s="6"/>
      <c r="BK8934" s="6"/>
      <c r="BL8934" s="6"/>
      <c r="BM8934" s="6"/>
      <c r="BN8934" s="6"/>
      <c r="BO8934" s="6"/>
      <c r="BP8934" s="6"/>
      <c r="BQ8934" s="6"/>
      <c r="BR8934" s="6"/>
      <c r="BS8934" s="6"/>
      <c r="BT8934" s="6"/>
      <c r="CG8934" s="432"/>
      <c r="CH8934" s="432"/>
      <c r="CL8934" s="174"/>
    </row>
    <row r="8935" spans="29:90" s="168" customFormat="1" x14ac:dyDescent="0.25">
      <c r="AC8935" s="175"/>
      <c r="AD8935" s="175"/>
      <c r="AE8935" s="175"/>
      <c r="AF8935" s="175"/>
      <c r="AG8935" s="175"/>
      <c r="AH8935" s="176"/>
      <c r="AM8935" s="6"/>
      <c r="AN8935" s="6"/>
      <c r="AO8935" s="6"/>
      <c r="AP8935" s="6"/>
      <c r="AQ8935" s="6"/>
      <c r="AR8935" s="6"/>
      <c r="AS8935" s="6"/>
      <c r="AT8935" s="6"/>
      <c r="AU8935" s="6"/>
      <c r="AV8935" s="6"/>
      <c r="AW8935" s="6"/>
      <c r="AX8935" s="6"/>
      <c r="AY8935" s="172"/>
      <c r="AZ8935" s="172"/>
      <c r="BA8935" s="172"/>
      <c r="BB8935" s="6"/>
      <c r="BC8935" s="6"/>
      <c r="BD8935" s="6"/>
      <c r="BE8935" s="6"/>
      <c r="BF8935" s="6"/>
      <c r="BG8935" s="172"/>
      <c r="BH8935" s="172"/>
      <c r="BI8935" s="172"/>
      <c r="BJ8935" s="6"/>
      <c r="BK8935" s="6"/>
      <c r="BL8935" s="6"/>
      <c r="BM8935" s="6"/>
      <c r="BN8935" s="6"/>
      <c r="BO8935" s="6"/>
      <c r="BP8935" s="6"/>
      <c r="BQ8935" s="6"/>
      <c r="BR8935" s="6"/>
      <c r="BS8935" s="6"/>
      <c r="BT8935" s="6"/>
      <c r="CG8935" s="432"/>
      <c r="CH8935" s="432"/>
      <c r="CL8935" s="174"/>
    </row>
    <row r="8936" spans="29:90" s="168" customFormat="1" x14ac:dyDescent="0.25">
      <c r="AC8936" s="175"/>
      <c r="AD8936" s="175"/>
      <c r="AE8936" s="175"/>
      <c r="AF8936" s="175"/>
      <c r="AG8936" s="175"/>
      <c r="AH8936" s="176"/>
      <c r="AM8936" s="6"/>
      <c r="AN8936" s="6"/>
      <c r="AO8936" s="6"/>
      <c r="AP8936" s="6"/>
      <c r="AQ8936" s="6"/>
      <c r="AR8936" s="6"/>
      <c r="AS8936" s="6"/>
      <c r="AT8936" s="6"/>
      <c r="AU8936" s="6"/>
      <c r="AV8936" s="6"/>
      <c r="AW8936" s="6"/>
      <c r="AX8936" s="6"/>
      <c r="AY8936" s="172"/>
      <c r="AZ8936" s="172"/>
      <c r="BA8936" s="172"/>
      <c r="BB8936" s="6"/>
      <c r="BC8936" s="6"/>
      <c r="BD8936" s="6"/>
      <c r="BE8936" s="6"/>
      <c r="BF8936" s="6"/>
      <c r="BG8936" s="172"/>
      <c r="BH8936" s="172"/>
      <c r="BI8936" s="172"/>
      <c r="BJ8936" s="6"/>
      <c r="BK8936" s="6"/>
      <c r="BL8936" s="6"/>
      <c r="BM8936" s="6"/>
      <c r="BN8936" s="6"/>
      <c r="BO8936" s="6"/>
      <c r="BP8936" s="6"/>
      <c r="BQ8936" s="6"/>
      <c r="BR8936" s="6"/>
      <c r="BS8936" s="6"/>
      <c r="BT8936" s="6"/>
      <c r="CG8936" s="432"/>
      <c r="CH8936" s="432"/>
      <c r="CL8936" s="174"/>
    </row>
    <row r="8937" spans="29:90" s="168" customFormat="1" x14ac:dyDescent="0.25">
      <c r="AC8937" s="175"/>
      <c r="AD8937" s="175"/>
      <c r="AE8937" s="175"/>
      <c r="AF8937" s="175"/>
      <c r="AG8937" s="175"/>
      <c r="AH8937" s="176"/>
      <c r="AM8937" s="6"/>
      <c r="AN8937" s="6"/>
      <c r="AO8937" s="6"/>
      <c r="AP8937" s="6"/>
      <c r="AQ8937" s="6"/>
      <c r="AR8937" s="6"/>
      <c r="AS8937" s="6"/>
      <c r="AT8937" s="6"/>
      <c r="AU8937" s="6"/>
      <c r="AV8937" s="6"/>
      <c r="AW8937" s="6"/>
      <c r="AX8937" s="6"/>
      <c r="AY8937" s="172"/>
      <c r="AZ8937" s="172"/>
      <c r="BA8937" s="172"/>
      <c r="BB8937" s="6"/>
      <c r="BC8937" s="6"/>
      <c r="BD8937" s="6"/>
      <c r="BE8937" s="6"/>
      <c r="BF8937" s="6"/>
      <c r="BG8937" s="172"/>
      <c r="BH8937" s="172"/>
      <c r="BI8937" s="172"/>
      <c r="BJ8937" s="6"/>
      <c r="BK8937" s="6"/>
      <c r="BL8937" s="6"/>
      <c r="BM8937" s="6"/>
      <c r="BN8937" s="6"/>
      <c r="BO8937" s="6"/>
      <c r="BP8937" s="6"/>
      <c r="BQ8937" s="6"/>
      <c r="BR8937" s="6"/>
      <c r="BS8937" s="6"/>
      <c r="BT8937" s="6"/>
      <c r="CG8937" s="432"/>
      <c r="CH8937" s="432"/>
      <c r="CL8937" s="174"/>
    </row>
    <row r="8938" spans="29:90" s="168" customFormat="1" x14ac:dyDescent="0.25">
      <c r="AC8938" s="175"/>
      <c r="AD8938" s="175"/>
      <c r="AE8938" s="175"/>
      <c r="AF8938" s="175"/>
      <c r="AG8938" s="175"/>
      <c r="AH8938" s="176"/>
      <c r="AM8938" s="6"/>
      <c r="AN8938" s="6"/>
      <c r="AO8938" s="6"/>
      <c r="AP8938" s="6"/>
      <c r="AQ8938" s="6"/>
      <c r="AR8938" s="6"/>
      <c r="AS8938" s="6"/>
      <c r="AT8938" s="6"/>
      <c r="AU8938" s="6"/>
      <c r="AV8938" s="6"/>
      <c r="AW8938" s="6"/>
      <c r="AX8938" s="6"/>
      <c r="AY8938" s="172"/>
      <c r="AZ8938" s="172"/>
      <c r="BA8938" s="172"/>
      <c r="BB8938" s="6"/>
      <c r="BC8938" s="6"/>
      <c r="BD8938" s="6"/>
      <c r="BE8938" s="6"/>
      <c r="BF8938" s="6"/>
      <c r="BG8938" s="172"/>
      <c r="BH8938" s="172"/>
      <c r="BI8938" s="172"/>
      <c r="BJ8938" s="6"/>
      <c r="BK8938" s="6"/>
      <c r="BL8938" s="6"/>
      <c r="BM8938" s="6"/>
      <c r="BN8938" s="6"/>
      <c r="BO8938" s="6"/>
      <c r="BP8938" s="6"/>
      <c r="BQ8938" s="6"/>
      <c r="BR8938" s="6"/>
      <c r="BS8938" s="6"/>
      <c r="BT8938" s="6"/>
      <c r="CG8938" s="432"/>
      <c r="CH8938" s="432"/>
      <c r="CL8938" s="174"/>
    </row>
    <row r="8939" spans="29:90" s="168" customFormat="1" x14ac:dyDescent="0.25">
      <c r="AC8939" s="175"/>
      <c r="AD8939" s="175"/>
      <c r="AE8939" s="175"/>
      <c r="AF8939" s="175"/>
      <c r="AG8939" s="175"/>
      <c r="AH8939" s="176"/>
      <c r="AM8939" s="6"/>
      <c r="AN8939" s="6"/>
      <c r="AO8939" s="6"/>
      <c r="AP8939" s="6"/>
      <c r="AQ8939" s="6"/>
      <c r="AR8939" s="6"/>
      <c r="AS8939" s="6"/>
      <c r="AT8939" s="6"/>
      <c r="AU8939" s="6"/>
      <c r="AV8939" s="6"/>
      <c r="AW8939" s="6"/>
      <c r="AX8939" s="6"/>
      <c r="AY8939" s="172"/>
      <c r="AZ8939" s="172"/>
      <c r="BA8939" s="172"/>
      <c r="BB8939" s="6"/>
      <c r="BC8939" s="6"/>
      <c r="BD8939" s="6"/>
      <c r="BE8939" s="6"/>
      <c r="BF8939" s="6"/>
      <c r="BG8939" s="172"/>
      <c r="BH8939" s="172"/>
      <c r="BI8939" s="172"/>
      <c r="BJ8939" s="6"/>
      <c r="BK8939" s="6"/>
      <c r="BL8939" s="6"/>
      <c r="BM8939" s="6"/>
      <c r="BN8939" s="6"/>
      <c r="BO8939" s="6"/>
      <c r="BP8939" s="6"/>
      <c r="BQ8939" s="6"/>
      <c r="BR8939" s="6"/>
      <c r="BS8939" s="6"/>
      <c r="BT8939" s="6"/>
      <c r="CG8939" s="432"/>
      <c r="CH8939" s="432"/>
      <c r="CL8939" s="174"/>
    </row>
    <row r="8940" spans="29:90" s="168" customFormat="1" x14ac:dyDescent="0.25">
      <c r="AC8940" s="175"/>
      <c r="AD8940" s="175"/>
      <c r="AE8940" s="175"/>
      <c r="AF8940" s="175"/>
      <c r="AG8940" s="175"/>
      <c r="AH8940" s="176"/>
      <c r="AM8940" s="6"/>
      <c r="AN8940" s="6"/>
      <c r="AO8940" s="6"/>
      <c r="AP8940" s="6"/>
      <c r="AQ8940" s="6"/>
      <c r="AR8940" s="6"/>
      <c r="AS8940" s="6"/>
      <c r="AT8940" s="6"/>
      <c r="AU8940" s="6"/>
      <c r="AV8940" s="6"/>
      <c r="AW8940" s="6"/>
      <c r="AX8940" s="6"/>
      <c r="AY8940" s="172"/>
      <c r="AZ8940" s="172"/>
      <c r="BA8940" s="172"/>
      <c r="BB8940" s="6"/>
      <c r="BC8940" s="6"/>
      <c r="BD8940" s="6"/>
      <c r="BE8940" s="6"/>
      <c r="BF8940" s="6"/>
      <c r="BG8940" s="172"/>
      <c r="BH8940" s="172"/>
      <c r="BI8940" s="172"/>
      <c r="BJ8940" s="6"/>
      <c r="BK8940" s="6"/>
      <c r="BL8940" s="6"/>
      <c r="BM8940" s="6"/>
      <c r="BN8940" s="6"/>
      <c r="BO8940" s="6"/>
      <c r="BP8940" s="6"/>
      <c r="BQ8940" s="6"/>
      <c r="BR8940" s="6"/>
      <c r="BS8940" s="6"/>
      <c r="BT8940" s="6"/>
      <c r="CG8940" s="432"/>
      <c r="CH8940" s="432"/>
      <c r="CL8940" s="174"/>
    </row>
    <row r="8941" spans="29:90" s="168" customFormat="1" x14ac:dyDescent="0.25">
      <c r="AC8941" s="175"/>
      <c r="AD8941" s="175"/>
      <c r="AE8941" s="175"/>
      <c r="AF8941" s="175"/>
      <c r="AG8941" s="175"/>
      <c r="AH8941" s="176"/>
      <c r="AM8941" s="6"/>
      <c r="AN8941" s="6"/>
      <c r="AO8941" s="6"/>
      <c r="AP8941" s="6"/>
      <c r="AQ8941" s="6"/>
      <c r="AR8941" s="6"/>
      <c r="AS8941" s="6"/>
      <c r="AT8941" s="6"/>
      <c r="AU8941" s="6"/>
      <c r="AV8941" s="6"/>
      <c r="AW8941" s="6"/>
      <c r="AX8941" s="6"/>
      <c r="AY8941" s="172"/>
      <c r="AZ8941" s="172"/>
      <c r="BA8941" s="172"/>
      <c r="BB8941" s="6"/>
      <c r="BC8941" s="6"/>
      <c r="BD8941" s="6"/>
      <c r="BE8941" s="6"/>
      <c r="BF8941" s="6"/>
      <c r="BG8941" s="172"/>
      <c r="BH8941" s="172"/>
      <c r="BI8941" s="172"/>
      <c r="BJ8941" s="6"/>
      <c r="BK8941" s="6"/>
      <c r="BL8941" s="6"/>
      <c r="BM8941" s="6"/>
      <c r="BN8941" s="6"/>
      <c r="BO8941" s="6"/>
      <c r="BP8941" s="6"/>
      <c r="BQ8941" s="6"/>
      <c r="BR8941" s="6"/>
      <c r="BS8941" s="6"/>
      <c r="BT8941" s="6"/>
      <c r="CG8941" s="432"/>
      <c r="CH8941" s="432"/>
      <c r="CL8941" s="174"/>
    </row>
    <row r="8942" spans="29:90" s="168" customFormat="1" x14ac:dyDescent="0.25">
      <c r="AC8942" s="175"/>
      <c r="AD8942" s="175"/>
      <c r="AE8942" s="175"/>
      <c r="AF8942" s="175"/>
      <c r="AG8942" s="175"/>
      <c r="AH8942" s="176"/>
      <c r="AM8942" s="6"/>
      <c r="AN8942" s="6"/>
      <c r="AO8942" s="6"/>
      <c r="AP8942" s="6"/>
      <c r="AQ8942" s="6"/>
      <c r="AR8942" s="6"/>
      <c r="AS8942" s="6"/>
      <c r="AT8942" s="6"/>
      <c r="AU8942" s="6"/>
      <c r="AV8942" s="6"/>
      <c r="AW8942" s="6"/>
      <c r="AX8942" s="6"/>
      <c r="AY8942" s="172"/>
      <c r="AZ8942" s="172"/>
      <c r="BA8942" s="172"/>
      <c r="BB8942" s="6"/>
      <c r="BC8942" s="6"/>
      <c r="BD8942" s="6"/>
      <c r="BE8942" s="6"/>
      <c r="BF8942" s="6"/>
      <c r="BG8942" s="172"/>
      <c r="BH8942" s="172"/>
      <c r="BI8942" s="172"/>
      <c r="BJ8942" s="6"/>
      <c r="BK8942" s="6"/>
      <c r="BL8942" s="6"/>
      <c r="BM8942" s="6"/>
      <c r="BN8942" s="6"/>
      <c r="BO8942" s="6"/>
      <c r="BP8942" s="6"/>
      <c r="BQ8942" s="6"/>
      <c r="BR8942" s="6"/>
      <c r="BS8942" s="6"/>
      <c r="BT8942" s="6"/>
      <c r="CG8942" s="432"/>
      <c r="CH8942" s="432"/>
      <c r="CL8942" s="174"/>
    </row>
    <row r="8943" spans="29:90" s="168" customFormat="1" x14ac:dyDescent="0.25">
      <c r="AC8943" s="175"/>
      <c r="AD8943" s="175"/>
      <c r="AE8943" s="175"/>
      <c r="AF8943" s="175"/>
      <c r="AG8943" s="175"/>
      <c r="AH8943" s="176"/>
      <c r="AM8943" s="6"/>
      <c r="AN8943" s="6"/>
      <c r="AO8943" s="6"/>
      <c r="AP8943" s="6"/>
      <c r="AQ8943" s="6"/>
      <c r="AR8943" s="6"/>
      <c r="AS8943" s="6"/>
      <c r="AT8943" s="6"/>
      <c r="AU8943" s="6"/>
      <c r="AV8943" s="6"/>
      <c r="AW8943" s="6"/>
      <c r="AX8943" s="6"/>
      <c r="AY8943" s="172"/>
      <c r="AZ8943" s="172"/>
      <c r="BA8943" s="172"/>
      <c r="BB8943" s="6"/>
      <c r="BC8943" s="6"/>
      <c r="BD8943" s="6"/>
      <c r="BE8943" s="6"/>
      <c r="BF8943" s="6"/>
      <c r="BG8943" s="172"/>
      <c r="BH8943" s="172"/>
      <c r="BI8943" s="172"/>
      <c r="BJ8943" s="6"/>
      <c r="BK8943" s="6"/>
      <c r="BL8943" s="6"/>
      <c r="BM8943" s="6"/>
      <c r="BN8943" s="6"/>
      <c r="BO8943" s="6"/>
      <c r="BP8943" s="6"/>
      <c r="BQ8943" s="6"/>
      <c r="BR8943" s="6"/>
      <c r="BS8943" s="6"/>
      <c r="BT8943" s="6"/>
      <c r="CG8943" s="432"/>
      <c r="CH8943" s="432"/>
      <c r="CL8943" s="174"/>
    </row>
    <row r="8944" spans="29:90" s="168" customFormat="1" x14ac:dyDescent="0.25">
      <c r="AC8944" s="175"/>
      <c r="AD8944" s="175"/>
      <c r="AE8944" s="175"/>
      <c r="AF8944" s="175"/>
      <c r="AG8944" s="175"/>
      <c r="AH8944" s="176"/>
      <c r="AM8944" s="6"/>
      <c r="AN8944" s="6"/>
      <c r="AO8944" s="6"/>
      <c r="AP8944" s="6"/>
      <c r="AQ8944" s="6"/>
      <c r="AR8944" s="6"/>
      <c r="AS8944" s="6"/>
      <c r="AT8944" s="6"/>
      <c r="AU8944" s="6"/>
      <c r="AV8944" s="6"/>
      <c r="AW8944" s="6"/>
      <c r="AX8944" s="6"/>
      <c r="AY8944" s="172"/>
      <c r="AZ8944" s="172"/>
      <c r="BA8944" s="172"/>
      <c r="BB8944" s="6"/>
      <c r="BC8944" s="6"/>
      <c r="BD8944" s="6"/>
      <c r="BE8944" s="6"/>
      <c r="BF8944" s="6"/>
      <c r="BG8944" s="172"/>
      <c r="BH8944" s="172"/>
      <c r="BI8944" s="172"/>
      <c r="BJ8944" s="6"/>
      <c r="BK8944" s="6"/>
      <c r="BL8944" s="6"/>
      <c r="BM8944" s="6"/>
      <c r="BN8944" s="6"/>
      <c r="BO8944" s="6"/>
      <c r="BP8944" s="6"/>
      <c r="BQ8944" s="6"/>
      <c r="BR8944" s="6"/>
      <c r="BS8944" s="6"/>
      <c r="BT8944" s="6"/>
      <c r="CG8944" s="432"/>
      <c r="CH8944" s="432"/>
      <c r="CL8944" s="174"/>
    </row>
    <row r="8945" spans="29:90" s="168" customFormat="1" x14ac:dyDescent="0.25">
      <c r="AC8945" s="175"/>
      <c r="AD8945" s="175"/>
      <c r="AE8945" s="175"/>
      <c r="AF8945" s="175"/>
      <c r="AG8945" s="175"/>
      <c r="AH8945" s="176"/>
      <c r="AM8945" s="6"/>
      <c r="AN8945" s="6"/>
      <c r="AO8945" s="6"/>
      <c r="AP8945" s="6"/>
      <c r="AQ8945" s="6"/>
      <c r="AR8945" s="6"/>
      <c r="AS8945" s="6"/>
      <c r="AT8945" s="6"/>
      <c r="AU8945" s="6"/>
      <c r="AV8945" s="6"/>
      <c r="AW8945" s="6"/>
      <c r="AX8945" s="6"/>
      <c r="AY8945" s="172"/>
      <c r="AZ8945" s="172"/>
      <c r="BA8945" s="172"/>
      <c r="BB8945" s="6"/>
      <c r="BC8945" s="6"/>
      <c r="BD8945" s="6"/>
      <c r="BE8945" s="6"/>
      <c r="BF8945" s="6"/>
      <c r="BG8945" s="172"/>
      <c r="BH8945" s="172"/>
      <c r="BI8945" s="172"/>
      <c r="BJ8945" s="6"/>
      <c r="BK8945" s="6"/>
      <c r="BL8945" s="6"/>
      <c r="BM8945" s="6"/>
      <c r="BN8945" s="6"/>
      <c r="BO8945" s="6"/>
      <c r="BP8945" s="6"/>
      <c r="BQ8945" s="6"/>
      <c r="BR8945" s="6"/>
      <c r="BS8945" s="6"/>
      <c r="BT8945" s="6"/>
      <c r="CG8945" s="432"/>
      <c r="CH8945" s="432"/>
      <c r="CL8945" s="174"/>
    </row>
    <row r="8946" spans="29:90" s="168" customFormat="1" x14ac:dyDescent="0.25">
      <c r="AC8946" s="175"/>
      <c r="AD8946" s="175"/>
      <c r="AE8946" s="175"/>
      <c r="AF8946" s="175"/>
      <c r="AG8946" s="175"/>
      <c r="AH8946" s="176"/>
      <c r="AM8946" s="6"/>
      <c r="AN8946" s="6"/>
      <c r="AO8946" s="6"/>
      <c r="AP8946" s="6"/>
      <c r="AQ8946" s="6"/>
      <c r="AR8946" s="6"/>
      <c r="AS8946" s="6"/>
      <c r="AT8946" s="6"/>
      <c r="AU8946" s="6"/>
      <c r="AV8946" s="6"/>
      <c r="AW8946" s="6"/>
      <c r="AX8946" s="6"/>
      <c r="AY8946" s="172"/>
      <c r="AZ8946" s="172"/>
      <c r="BA8946" s="172"/>
      <c r="BB8946" s="6"/>
      <c r="BC8946" s="6"/>
      <c r="BD8946" s="6"/>
      <c r="BE8946" s="6"/>
      <c r="BF8946" s="6"/>
      <c r="BG8946" s="172"/>
      <c r="BH8946" s="172"/>
      <c r="BI8946" s="172"/>
      <c r="BJ8946" s="6"/>
      <c r="BK8946" s="6"/>
      <c r="BL8946" s="6"/>
      <c r="BM8946" s="6"/>
      <c r="BN8946" s="6"/>
      <c r="BO8946" s="6"/>
      <c r="BP8946" s="6"/>
      <c r="BQ8946" s="6"/>
      <c r="BR8946" s="6"/>
      <c r="BS8946" s="6"/>
      <c r="BT8946" s="6"/>
      <c r="CG8946" s="432"/>
      <c r="CH8946" s="432"/>
      <c r="CL8946" s="174"/>
    </row>
    <row r="8947" spans="29:90" s="168" customFormat="1" x14ac:dyDescent="0.25">
      <c r="AC8947" s="175"/>
      <c r="AD8947" s="175"/>
      <c r="AE8947" s="175"/>
      <c r="AF8947" s="175"/>
      <c r="AG8947" s="175"/>
      <c r="AH8947" s="176"/>
      <c r="AM8947" s="6"/>
      <c r="AN8947" s="6"/>
      <c r="AO8947" s="6"/>
      <c r="AP8947" s="6"/>
      <c r="AQ8947" s="6"/>
      <c r="AR8947" s="6"/>
      <c r="AS8947" s="6"/>
      <c r="AT8947" s="6"/>
      <c r="AU8947" s="6"/>
      <c r="AV8947" s="6"/>
      <c r="AW8947" s="6"/>
      <c r="AX8947" s="6"/>
      <c r="AY8947" s="172"/>
      <c r="AZ8947" s="172"/>
      <c r="BA8947" s="172"/>
      <c r="BB8947" s="6"/>
      <c r="BC8947" s="6"/>
      <c r="BD8947" s="6"/>
      <c r="BE8947" s="6"/>
      <c r="BF8947" s="6"/>
      <c r="BG8947" s="172"/>
      <c r="BH8947" s="172"/>
      <c r="BI8947" s="172"/>
      <c r="BJ8947" s="6"/>
      <c r="BK8947" s="6"/>
      <c r="BL8947" s="6"/>
      <c r="BM8947" s="6"/>
      <c r="BN8947" s="6"/>
      <c r="BO8947" s="6"/>
      <c r="BP8947" s="6"/>
      <c r="BQ8947" s="6"/>
      <c r="BR8947" s="6"/>
      <c r="BS8947" s="6"/>
      <c r="BT8947" s="6"/>
      <c r="CG8947" s="432"/>
      <c r="CH8947" s="432"/>
      <c r="CL8947" s="174"/>
    </row>
    <row r="8948" spans="29:90" s="168" customFormat="1" x14ac:dyDescent="0.25">
      <c r="AC8948" s="175"/>
      <c r="AD8948" s="175"/>
      <c r="AE8948" s="175"/>
      <c r="AF8948" s="175"/>
      <c r="AG8948" s="175"/>
      <c r="AH8948" s="176"/>
      <c r="AM8948" s="6"/>
      <c r="AN8948" s="6"/>
      <c r="AO8948" s="6"/>
      <c r="AP8948" s="6"/>
      <c r="AQ8948" s="6"/>
      <c r="AR8948" s="6"/>
      <c r="AS8948" s="6"/>
      <c r="AT8948" s="6"/>
      <c r="AU8948" s="6"/>
      <c r="AV8948" s="6"/>
      <c r="AW8948" s="6"/>
      <c r="AX8948" s="6"/>
      <c r="AY8948" s="172"/>
      <c r="AZ8948" s="172"/>
      <c r="BA8948" s="172"/>
      <c r="BB8948" s="6"/>
      <c r="BC8948" s="6"/>
      <c r="BD8948" s="6"/>
      <c r="BE8948" s="6"/>
      <c r="BF8948" s="6"/>
      <c r="BG8948" s="172"/>
      <c r="BH8948" s="172"/>
      <c r="BI8948" s="172"/>
      <c r="BJ8948" s="6"/>
      <c r="BK8948" s="6"/>
      <c r="BL8948" s="6"/>
      <c r="BM8948" s="6"/>
      <c r="BN8948" s="6"/>
      <c r="BO8948" s="6"/>
      <c r="BP8948" s="6"/>
      <c r="BQ8948" s="6"/>
      <c r="BR8948" s="6"/>
      <c r="BS8948" s="6"/>
      <c r="BT8948" s="6"/>
      <c r="CG8948" s="432"/>
      <c r="CH8948" s="432"/>
      <c r="CL8948" s="174"/>
    </row>
    <row r="8949" spans="29:90" s="168" customFormat="1" x14ac:dyDescent="0.25">
      <c r="AC8949" s="175"/>
      <c r="AD8949" s="175"/>
      <c r="AE8949" s="175"/>
      <c r="AF8949" s="175"/>
      <c r="AG8949" s="175"/>
      <c r="AH8949" s="176"/>
      <c r="AM8949" s="6"/>
      <c r="AN8949" s="6"/>
      <c r="AO8949" s="6"/>
      <c r="AP8949" s="6"/>
      <c r="AQ8949" s="6"/>
      <c r="AR8949" s="6"/>
      <c r="AS8949" s="6"/>
      <c r="AT8949" s="6"/>
      <c r="AU8949" s="6"/>
      <c r="AV8949" s="6"/>
      <c r="AW8949" s="6"/>
      <c r="AX8949" s="6"/>
      <c r="AY8949" s="172"/>
      <c r="AZ8949" s="172"/>
      <c r="BA8949" s="172"/>
      <c r="BB8949" s="6"/>
      <c r="BC8949" s="6"/>
      <c r="BD8949" s="6"/>
      <c r="BE8949" s="6"/>
      <c r="BF8949" s="6"/>
      <c r="BG8949" s="172"/>
      <c r="BH8949" s="172"/>
      <c r="BI8949" s="172"/>
      <c r="BJ8949" s="6"/>
      <c r="BK8949" s="6"/>
      <c r="BL8949" s="6"/>
      <c r="BM8949" s="6"/>
      <c r="BN8949" s="6"/>
      <c r="BO8949" s="6"/>
      <c r="BP8949" s="6"/>
      <c r="BQ8949" s="6"/>
      <c r="BR8949" s="6"/>
      <c r="BS8949" s="6"/>
      <c r="BT8949" s="6"/>
      <c r="CG8949" s="432"/>
      <c r="CH8949" s="432"/>
      <c r="CL8949" s="174"/>
    </row>
    <row r="8950" spans="29:90" s="168" customFormat="1" x14ac:dyDescent="0.25">
      <c r="AC8950" s="175"/>
      <c r="AD8950" s="175"/>
      <c r="AE8950" s="175"/>
      <c r="AF8950" s="175"/>
      <c r="AG8950" s="175"/>
      <c r="AH8950" s="176"/>
      <c r="AM8950" s="6"/>
      <c r="AN8950" s="6"/>
      <c r="AO8950" s="6"/>
      <c r="AP8950" s="6"/>
      <c r="AQ8950" s="6"/>
      <c r="AR8950" s="6"/>
      <c r="AS8950" s="6"/>
      <c r="AT8950" s="6"/>
      <c r="AU8950" s="6"/>
      <c r="AV8950" s="6"/>
      <c r="AW8950" s="6"/>
      <c r="AX8950" s="6"/>
      <c r="AY8950" s="172"/>
      <c r="AZ8950" s="172"/>
      <c r="BA8950" s="172"/>
      <c r="BB8950" s="6"/>
      <c r="BC8950" s="6"/>
      <c r="BD8950" s="6"/>
      <c r="BE8950" s="6"/>
      <c r="BF8950" s="6"/>
      <c r="BG8950" s="172"/>
      <c r="BH8950" s="172"/>
      <c r="BI8950" s="172"/>
      <c r="BJ8950" s="6"/>
      <c r="BK8950" s="6"/>
      <c r="BL8950" s="6"/>
      <c r="BM8950" s="6"/>
      <c r="BN8950" s="6"/>
      <c r="BO8950" s="6"/>
      <c r="BP8950" s="6"/>
      <c r="BQ8950" s="6"/>
      <c r="BR8950" s="6"/>
      <c r="BS8950" s="6"/>
      <c r="BT8950" s="6"/>
      <c r="CG8950" s="432"/>
      <c r="CH8950" s="432"/>
      <c r="CL8950" s="174"/>
    </row>
    <row r="8951" spans="29:90" s="168" customFormat="1" x14ac:dyDescent="0.25">
      <c r="AC8951" s="175"/>
      <c r="AD8951" s="175"/>
      <c r="AE8951" s="175"/>
      <c r="AF8951" s="175"/>
      <c r="AG8951" s="175"/>
      <c r="AH8951" s="176"/>
      <c r="AM8951" s="6"/>
      <c r="AN8951" s="6"/>
      <c r="AO8951" s="6"/>
      <c r="AP8951" s="6"/>
      <c r="AQ8951" s="6"/>
      <c r="AR8951" s="6"/>
      <c r="AS8951" s="6"/>
      <c r="AT8951" s="6"/>
      <c r="AU8951" s="6"/>
      <c r="AV8951" s="6"/>
      <c r="AW8951" s="6"/>
      <c r="AX8951" s="6"/>
      <c r="AY8951" s="172"/>
      <c r="AZ8951" s="172"/>
      <c r="BA8951" s="172"/>
      <c r="BB8951" s="6"/>
      <c r="BC8951" s="6"/>
      <c r="BD8951" s="6"/>
      <c r="BE8951" s="6"/>
      <c r="BF8951" s="6"/>
      <c r="BG8951" s="172"/>
      <c r="BH8951" s="172"/>
      <c r="BI8951" s="172"/>
      <c r="BJ8951" s="6"/>
      <c r="BK8951" s="6"/>
      <c r="BL8951" s="6"/>
      <c r="BM8951" s="6"/>
      <c r="BN8951" s="6"/>
      <c r="BO8951" s="6"/>
      <c r="BP8951" s="6"/>
      <c r="BQ8951" s="6"/>
      <c r="BR8951" s="6"/>
      <c r="BS8951" s="6"/>
      <c r="BT8951" s="6"/>
      <c r="CG8951" s="432"/>
      <c r="CH8951" s="432"/>
      <c r="CL8951" s="174"/>
    </row>
    <row r="8952" spans="29:90" s="168" customFormat="1" x14ac:dyDescent="0.25">
      <c r="AC8952" s="175"/>
      <c r="AD8952" s="175"/>
      <c r="AE8952" s="175"/>
      <c r="AF8952" s="175"/>
      <c r="AG8952" s="175"/>
      <c r="AH8952" s="176"/>
      <c r="AM8952" s="6"/>
      <c r="AN8952" s="6"/>
      <c r="AO8952" s="6"/>
      <c r="AP8952" s="6"/>
      <c r="AQ8952" s="6"/>
      <c r="AR8952" s="6"/>
      <c r="AS8952" s="6"/>
      <c r="AT8952" s="6"/>
      <c r="AU8952" s="6"/>
      <c r="AV8952" s="6"/>
      <c r="AW8952" s="6"/>
      <c r="AX8952" s="6"/>
      <c r="AY8952" s="172"/>
      <c r="AZ8952" s="172"/>
      <c r="BA8952" s="172"/>
      <c r="BB8952" s="6"/>
      <c r="BC8952" s="6"/>
      <c r="BD8952" s="6"/>
      <c r="BE8952" s="6"/>
      <c r="BF8952" s="6"/>
      <c r="BG8952" s="172"/>
      <c r="BH8952" s="172"/>
      <c r="BI8952" s="172"/>
      <c r="BJ8952" s="6"/>
      <c r="BK8952" s="6"/>
      <c r="BL8952" s="6"/>
      <c r="BM8952" s="6"/>
      <c r="BN8952" s="6"/>
      <c r="BO8952" s="6"/>
      <c r="BP8952" s="6"/>
      <c r="BQ8952" s="6"/>
      <c r="BR8952" s="6"/>
      <c r="BS8952" s="6"/>
      <c r="BT8952" s="6"/>
      <c r="CG8952" s="432"/>
      <c r="CH8952" s="432"/>
      <c r="CL8952" s="174"/>
    </row>
    <row r="8953" spans="29:90" s="168" customFormat="1" x14ac:dyDescent="0.25">
      <c r="AC8953" s="175"/>
      <c r="AD8953" s="175"/>
      <c r="AE8953" s="175"/>
      <c r="AF8953" s="175"/>
      <c r="AG8953" s="175"/>
      <c r="AH8953" s="176"/>
      <c r="AM8953" s="6"/>
      <c r="AN8953" s="6"/>
      <c r="AO8953" s="6"/>
      <c r="AP8953" s="6"/>
      <c r="AQ8953" s="6"/>
      <c r="AR8953" s="6"/>
      <c r="AS8953" s="6"/>
      <c r="AT8953" s="6"/>
      <c r="AU8953" s="6"/>
      <c r="AV8953" s="6"/>
      <c r="AW8953" s="6"/>
      <c r="AX8953" s="6"/>
      <c r="AY8953" s="172"/>
      <c r="AZ8953" s="172"/>
      <c r="BA8953" s="172"/>
      <c r="BB8953" s="6"/>
      <c r="BC8953" s="6"/>
      <c r="BD8953" s="6"/>
      <c r="BE8953" s="6"/>
      <c r="BF8953" s="6"/>
      <c r="BG8953" s="172"/>
      <c r="BH8953" s="172"/>
      <c r="BI8953" s="172"/>
      <c r="BJ8953" s="6"/>
      <c r="BK8953" s="6"/>
      <c r="BL8953" s="6"/>
      <c r="BM8953" s="6"/>
      <c r="BN8953" s="6"/>
      <c r="BO8953" s="6"/>
      <c r="BP8953" s="6"/>
      <c r="BQ8953" s="6"/>
      <c r="BR8953" s="6"/>
      <c r="BS8953" s="6"/>
      <c r="BT8953" s="6"/>
      <c r="CG8953" s="432"/>
      <c r="CH8953" s="432"/>
      <c r="CL8953" s="174"/>
    </row>
    <row r="8954" spans="29:90" s="168" customFormat="1" x14ac:dyDescent="0.25">
      <c r="AC8954" s="175"/>
      <c r="AD8954" s="175"/>
      <c r="AE8954" s="175"/>
      <c r="AF8954" s="175"/>
      <c r="AG8954" s="175"/>
      <c r="AH8954" s="176"/>
      <c r="AM8954" s="6"/>
      <c r="AN8954" s="6"/>
      <c r="AO8954" s="6"/>
      <c r="AP8954" s="6"/>
      <c r="AQ8954" s="6"/>
      <c r="AR8954" s="6"/>
      <c r="AS8954" s="6"/>
      <c r="AT8954" s="6"/>
      <c r="AU8954" s="6"/>
      <c r="AV8954" s="6"/>
      <c r="AW8954" s="6"/>
      <c r="AX8954" s="6"/>
      <c r="AY8954" s="172"/>
      <c r="AZ8954" s="172"/>
      <c r="BA8954" s="172"/>
      <c r="BB8954" s="6"/>
      <c r="BC8954" s="6"/>
      <c r="BD8954" s="6"/>
      <c r="BE8954" s="6"/>
      <c r="BF8954" s="6"/>
      <c r="BG8954" s="172"/>
      <c r="BH8954" s="172"/>
      <c r="BI8954" s="172"/>
      <c r="BJ8954" s="6"/>
      <c r="BK8954" s="6"/>
      <c r="BL8954" s="6"/>
      <c r="BM8954" s="6"/>
      <c r="BN8954" s="6"/>
      <c r="BO8954" s="6"/>
      <c r="BP8954" s="6"/>
      <c r="BQ8954" s="6"/>
      <c r="BR8954" s="6"/>
      <c r="BS8954" s="6"/>
      <c r="BT8954" s="6"/>
      <c r="CG8954" s="432"/>
      <c r="CH8954" s="432"/>
      <c r="CL8954" s="174"/>
    </row>
    <row r="8955" spans="29:90" s="168" customFormat="1" x14ac:dyDescent="0.25">
      <c r="AC8955" s="175"/>
      <c r="AD8955" s="175"/>
      <c r="AE8955" s="175"/>
      <c r="AF8955" s="175"/>
      <c r="AG8955" s="175"/>
      <c r="AH8955" s="176"/>
      <c r="AM8955" s="6"/>
      <c r="AN8955" s="6"/>
      <c r="AO8955" s="6"/>
      <c r="AP8955" s="6"/>
      <c r="AQ8955" s="6"/>
      <c r="AR8955" s="6"/>
      <c r="AS8955" s="6"/>
      <c r="AT8955" s="6"/>
      <c r="AU8955" s="6"/>
      <c r="AV8955" s="6"/>
      <c r="AW8955" s="6"/>
      <c r="AX8955" s="6"/>
      <c r="AY8955" s="172"/>
      <c r="AZ8955" s="172"/>
      <c r="BA8955" s="172"/>
      <c r="BB8955" s="6"/>
      <c r="BC8955" s="6"/>
      <c r="BD8955" s="6"/>
      <c r="BE8955" s="6"/>
      <c r="BF8955" s="6"/>
      <c r="BG8955" s="172"/>
      <c r="BH8955" s="172"/>
      <c r="BI8955" s="172"/>
      <c r="BJ8955" s="6"/>
      <c r="BK8955" s="6"/>
      <c r="BL8955" s="6"/>
      <c r="BM8955" s="6"/>
      <c r="BN8955" s="6"/>
      <c r="BO8955" s="6"/>
      <c r="BP8955" s="6"/>
      <c r="BQ8955" s="6"/>
      <c r="BR8955" s="6"/>
      <c r="BS8955" s="6"/>
      <c r="BT8955" s="6"/>
      <c r="CG8955" s="432"/>
      <c r="CH8955" s="432"/>
      <c r="CL8955" s="174"/>
    </row>
    <row r="8956" spans="29:90" s="168" customFormat="1" x14ac:dyDescent="0.25">
      <c r="AC8956" s="175"/>
      <c r="AD8956" s="175"/>
      <c r="AE8956" s="175"/>
      <c r="AF8956" s="175"/>
      <c r="AG8956" s="175"/>
      <c r="AH8956" s="176"/>
      <c r="AM8956" s="6"/>
      <c r="AN8956" s="6"/>
      <c r="AO8956" s="6"/>
      <c r="AP8956" s="6"/>
      <c r="AQ8956" s="6"/>
      <c r="AR8956" s="6"/>
      <c r="AS8956" s="6"/>
      <c r="AT8956" s="6"/>
      <c r="AU8956" s="6"/>
      <c r="AV8956" s="6"/>
      <c r="AW8956" s="6"/>
      <c r="AX8956" s="6"/>
      <c r="AY8956" s="172"/>
      <c r="AZ8956" s="172"/>
      <c r="BA8956" s="172"/>
      <c r="BB8956" s="6"/>
      <c r="BC8956" s="6"/>
      <c r="BD8956" s="6"/>
      <c r="BE8956" s="6"/>
      <c r="BF8956" s="6"/>
      <c r="BG8956" s="172"/>
      <c r="BH8956" s="172"/>
      <c r="BI8956" s="172"/>
      <c r="BJ8956" s="6"/>
      <c r="BK8956" s="6"/>
      <c r="BL8956" s="6"/>
      <c r="BM8956" s="6"/>
      <c r="BN8956" s="6"/>
      <c r="BO8956" s="6"/>
      <c r="BP8956" s="6"/>
      <c r="BQ8956" s="6"/>
      <c r="BR8956" s="6"/>
      <c r="BS8956" s="6"/>
      <c r="BT8956" s="6"/>
      <c r="CG8956" s="432"/>
      <c r="CH8956" s="432"/>
      <c r="CL8956" s="174"/>
    </row>
    <row r="8957" spans="29:90" s="168" customFormat="1" x14ac:dyDescent="0.25">
      <c r="AC8957" s="175"/>
      <c r="AD8957" s="175"/>
      <c r="AE8957" s="175"/>
      <c r="AF8957" s="175"/>
      <c r="AG8957" s="175"/>
      <c r="AH8957" s="176"/>
      <c r="AM8957" s="6"/>
      <c r="AN8957" s="6"/>
      <c r="AO8957" s="6"/>
      <c r="AP8957" s="6"/>
      <c r="AQ8957" s="6"/>
      <c r="AR8957" s="6"/>
      <c r="AS8957" s="6"/>
      <c r="AT8957" s="6"/>
      <c r="AU8957" s="6"/>
      <c r="AV8957" s="6"/>
      <c r="AW8957" s="6"/>
      <c r="AX8957" s="6"/>
      <c r="AY8957" s="172"/>
      <c r="AZ8957" s="172"/>
      <c r="BA8957" s="172"/>
      <c r="BB8957" s="6"/>
      <c r="BC8957" s="6"/>
      <c r="BD8957" s="6"/>
      <c r="BE8957" s="6"/>
      <c r="BF8957" s="6"/>
      <c r="BG8957" s="172"/>
      <c r="BH8957" s="172"/>
      <c r="BI8957" s="172"/>
      <c r="BJ8957" s="6"/>
      <c r="BK8957" s="6"/>
      <c r="BL8957" s="6"/>
      <c r="BM8957" s="6"/>
      <c r="BN8957" s="6"/>
      <c r="BO8957" s="6"/>
      <c r="BP8957" s="6"/>
      <c r="BQ8957" s="6"/>
      <c r="BR8957" s="6"/>
      <c r="BS8957" s="6"/>
      <c r="BT8957" s="6"/>
      <c r="CG8957" s="432"/>
      <c r="CH8957" s="432"/>
      <c r="CL8957" s="174"/>
    </row>
    <row r="8958" spans="29:90" s="168" customFormat="1" x14ac:dyDescent="0.25">
      <c r="AC8958" s="175"/>
      <c r="AD8958" s="175"/>
      <c r="AE8958" s="175"/>
      <c r="AF8958" s="175"/>
      <c r="AG8958" s="175"/>
      <c r="AH8958" s="176"/>
      <c r="AM8958" s="6"/>
      <c r="AN8958" s="6"/>
      <c r="AO8958" s="6"/>
      <c r="AP8958" s="6"/>
      <c r="AQ8958" s="6"/>
      <c r="AR8958" s="6"/>
      <c r="AS8958" s="6"/>
      <c r="AT8958" s="6"/>
      <c r="AU8958" s="6"/>
      <c r="AV8958" s="6"/>
      <c r="AW8958" s="6"/>
      <c r="AX8958" s="6"/>
      <c r="AY8958" s="172"/>
      <c r="AZ8958" s="172"/>
      <c r="BA8958" s="172"/>
      <c r="BB8958" s="6"/>
      <c r="BC8958" s="6"/>
      <c r="BD8958" s="6"/>
      <c r="BE8958" s="6"/>
      <c r="BF8958" s="6"/>
      <c r="BG8958" s="172"/>
      <c r="BH8958" s="172"/>
      <c r="BI8958" s="172"/>
      <c r="BJ8958" s="6"/>
      <c r="BK8958" s="6"/>
      <c r="BL8958" s="6"/>
      <c r="BM8958" s="6"/>
      <c r="BN8958" s="6"/>
      <c r="BO8958" s="6"/>
      <c r="BP8958" s="6"/>
      <c r="BQ8958" s="6"/>
      <c r="BR8958" s="6"/>
      <c r="BS8958" s="6"/>
      <c r="BT8958" s="6"/>
      <c r="CG8958" s="432"/>
      <c r="CH8958" s="432"/>
      <c r="CL8958" s="174"/>
    </row>
    <row r="8959" spans="29:90" s="168" customFormat="1" x14ac:dyDescent="0.25">
      <c r="AC8959" s="175"/>
      <c r="AD8959" s="175"/>
      <c r="AE8959" s="175"/>
      <c r="AF8959" s="175"/>
      <c r="AG8959" s="175"/>
      <c r="AH8959" s="176"/>
      <c r="AM8959" s="6"/>
      <c r="AN8959" s="6"/>
      <c r="AO8959" s="6"/>
      <c r="AP8959" s="6"/>
      <c r="AQ8959" s="6"/>
      <c r="AR8959" s="6"/>
      <c r="AS8959" s="6"/>
      <c r="AT8959" s="6"/>
      <c r="AU8959" s="6"/>
      <c r="AV8959" s="6"/>
      <c r="AW8959" s="6"/>
      <c r="AX8959" s="6"/>
      <c r="AY8959" s="172"/>
      <c r="AZ8959" s="172"/>
      <c r="BA8959" s="172"/>
      <c r="BB8959" s="6"/>
      <c r="BC8959" s="6"/>
      <c r="BD8959" s="6"/>
      <c r="BE8959" s="6"/>
      <c r="BF8959" s="6"/>
      <c r="BG8959" s="172"/>
      <c r="BH8959" s="172"/>
      <c r="BI8959" s="172"/>
      <c r="BJ8959" s="6"/>
      <c r="BK8959" s="6"/>
      <c r="BL8959" s="6"/>
      <c r="BM8959" s="6"/>
      <c r="BN8959" s="6"/>
      <c r="BO8959" s="6"/>
      <c r="BP8959" s="6"/>
      <c r="BQ8959" s="6"/>
      <c r="BR8959" s="6"/>
      <c r="BS8959" s="6"/>
      <c r="BT8959" s="6"/>
      <c r="CG8959" s="432"/>
      <c r="CH8959" s="432"/>
      <c r="CL8959" s="174"/>
    </row>
    <row r="8960" spans="29:90" s="168" customFormat="1" x14ac:dyDescent="0.25">
      <c r="AC8960" s="175"/>
      <c r="AD8960" s="175"/>
      <c r="AE8960" s="175"/>
      <c r="AF8960" s="175"/>
      <c r="AG8960" s="175"/>
      <c r="AH8960" s="176"/>
      <c r="AM8960" s="6"/>
      <c r="AN8960" s="6"/>
      <c r="AO8960" s="6"/>
      <c r="AP8960" s="6"/>
      <c r="AQ8960" s="6"/>
      <c r="AR8960" s="6"/>
      <c r="AS8960" s="6"/>
      <c r="AT8960" s="6"/>
      <c r="AU8960" s="6"/>
      <c r="AV8960" s="6"/>
      <c r="AW8960" s="6"/>
      <c r="AX8960" s="6"/>
      <c r="AY8960" s="172"/>
      <c r="AZ8960" s="172"/>
      <c r="BA8960" s="172"/>
      <c r="BB8960" s="6"/>
      <c r="BC8960" s="6"/>
      <c r="BD8960" s="6"/>
      <c r="BE8960" s="6"/>
      <c r="BF8960" s="6"/>
      <c r="BG8960" s="172"/>
      <c r="BH8960" s="172"/>
      <c r="BI8960" s="172"/>
      <c r="BJ8960" s="6"/>
      <c r="BK8960" s="6"/>
      <c r="BL8960" s="6"/>
      <c r="BM8960" s="6"/>
      <c r="BN8960" s="6"/>
      <c r="BO8960" s="6"/>
      <c r="BP8960" s="6"/>
      <c r="BQ8960" s="6"/>
      <c r="BR8960" s="6"/>
      <c r="BS8960" s="6"/>
      <c r="BT8960" s="6"/>
      <c r="CG8960" s="432"/>
      <c r="CH8960" s="432"/>
      <c r="CL8960" s="174"/>
    </row>
    <row r="8961" spans="29:90" s="168" customFormat="1" x14ac:dyDescent="0.25">
      <c r="AC8961" s="175"/>
      <c r="AD8961" s="175"/>
      <c r="AE8961" s="175"/>
      <c r="AF8961" s="175"/>
      <c r="AG8961" s="175"/>
      <c r="AH8961" s="176"/>
      <c r="AM8961" s="6"/>
      <c r="AN8961" s="6"/>
      <c r="AO8961" s="6"/>
      <c r="AP8961" s="6"/>
      <c r="AQ8961" s="6"/>
      <c r="AR8961" s="6"/>
      <c r="AS8961" s="6"/>
      <c r="AT8961" s="6"/>
      <c r="AU8961" s="6"/>
      <c r="AV8961" s="6"/>
      <c r="AW8961" s="6"/>
      <c r="AX8961" s="6"/>
      <c r="AY8961" s="172"/>
      <c r="AZ8961" s="172"/>
      <c r="BA8961" s="172"/>
      <c r="BB8961" s="6"/>
      <c r="BC8961" s="6"/>
      <c r="BD8961" s="6"/>
      <c r="BE8961" s="6"/>
      <c r="BF8961" s="6"/>
      <c r="BG8961" s="172"/>
      <c r="BH8961" s="172"/>
      <c r="BI8961" s="172"/>
      <c r="BJ8961" s="6"/>
      <c r="BK8961" s="6"/>
      <c r="BL8961" s="6"/>
      <c r="BM8961" s="6"/>
      <c r="BN8961" s="6"/>
      <c r="BO8961" s="6"/>
      <c r="BP8961" s="6"/>
      <c r="BQ8961" s="6"/>
      <c r="BR8961" s="6"/>
      <c r="BS8961" s="6"/>
      <c r="BT8961" s="6"/>
      <c r="CG8961" s="432"/>
      <c r="CH8961" s="432"/>
      <c r="CL8961" s="174"/>
    </row>
    <row r="8962" spans="29:90" s="168" customFormat="1" x14ac:dyDescent="0.25">
      <c r="AC8962" s="175"/>
      <c r="AD8962" s="175"/>
      <c r="AE8962" s="175"/>
      <c r="AF8962" s="175"/>
      <c r="AG8962" s="175"/>
      <c r="AH8962" s="176"/>
      <c r="AM8962" s="6"/>
      <c r="AN8962" s="6"/>
      <c r="AO8962" s="6"/>
      <c r="AP8962" s="6"/>
      <c r="AQ8962" s="6"/>
      <c r="AR8962" s="6"/>
      <c r="AS8962" s="6"/>
      <c r="AT8962" s="6"/>
      <c r="AU8962" s="6"/>
      <c r="AV8962" s="6"/>
      <c r="AW8962" s="6"/>
      <c r="AX8962" s="6"/>
      <c r="AY8962" s="172"/>
      <c r="AZ8962" s="172"/>
      <c r="BA8962" s="172"/>
      <c r="BB8962" s="6"/>
      <c r="BC8962" s="6"/>
      <c r="BD8962" s="6"/>
      <c r="BE8962" s="6"/>
      <c r="BF8962" s="6"/>
      <c r="BG8962" s="172"/>
      <c r="BH8962" s="172"/>
      <c r="BI8962" s="172"/>
      <c r="BJ8962" s="6"/>
      <c r="BK8962" s="6"/>
      <c r="BL8962" s="6"/>
      <c r="BM8962" s="6"/>
      <c r="BN8962" s="6"/>
      <c r="BO8962" s="6"/>
      <c r="BP8962" s="6"/>
      <c r="BQ8962" s="6"/>
      <c r="BR8962" s="6"/>
      <c r="BS8962" s="6"/>
      <c r="BT8962" s="6"/>
      <c r="CG8962" s="432"/>
      <c r="CH8962" s="432"/>
      <c r="CL8962" s="174"/>
    </row>
    <row r="8963" spans="29:90" s="168" customFormat="1" x14ac:dyDescent="0.25">
      <c r="AC8963" s="175"/>
      <c r="AD8963" s="175"/>
      <c r="AE8963" s="175"/>
      <c r="AF8963" s="175"/>
      <c r="AG8963" s="175"/>
      <c r="AH8963" s="176"/>
      <c r="AM8963" s="6"/>
      <c r="AN8963" s="6"/>
      <c r="AO8963" s="6"/>
      <c r="AP8963" s="6"/>
      <c r="AQ8963" s="6"/>
      <c r="AR8963" s="6"/>
      <c r="AS8963" s="6"/>
      <c r="AT8963" s="6"/>
      <c r="AU8963" s="6"/>
      <c r="AV8963" s="6"/>
      <c r="AW8963" s="6"/>
      <c r="AX8963" s="6"/>
      <c r="AY8963" s="172"/>
      <c r="AZ8963" s="172"/>
      <c r="BA8963" s="172"/>
      <c r="BB8963" s="6"/>
      <c r="BC8963" s="6"/>
      <c r="BD8963" s="6"/>
      <c r="BE8963" s="6"/>
      <c r="BF8963" s="6"/>
      <c r="BG8963" s="172"/>
      <c r="BH8963" s="172"/>
      <c r="BI8963" s="172"/>
      <c r="BJ8963" s="6"/>
      <c r="BK8963" s="6"/>
      <c r="BL8963" s="6"/>
      <c r="BM8963" s="6"/>
      <c r="BN8963" s="6"/>
      <c r="BO8963" s="6"/>
      <c r="BP8963" s="6"/>
      <c r="BQ8963" s="6"/>
      <c r="BR8963" s="6"/>
      <c r="BS8963" s="6"/>
      <c r="BT8963" s="6"/>
      <c r="CG8963" s="432"/>
      <c r="CH8963" s="432"/>
      <c r="CL8963" s="174"/>
    </row>
    <row r="8964" spans="29:90" s="168" customFormat="1" x14ac:dyDescent="0.25">
      <c r="AC8964" s="175"/>
      <c r="AD8964" s="175"/>
      <c r="AE8964" s="175"/>
      <c r="AF8964" s="175"/>
      <c r="AG8964" s="175"/>
      <c r="AH8964" s="176"/>
      <c r="AM8964" s="6"/>
      <c r="AN8964" s="6"/>
      <c r="AO8964" s="6"/>
      <c r="AP8964" s="6"/>
      <c r="AQ8964" s="6"/>
      <c r="AR8964" s="6"/>
      <c r="AS8964" s="6"/>
      <c r="AT8964" s="6"/>
      <c r="AU8964" s="6"/>
      <c r="AV8964" s="6"/>
      <c r="AW8964" s="6"/>
      <c r="AX8964" s="6"/>
      <c r="AY8964" s="172"/>
      <c r="AZ8964" s="172"/>
      <c r="BA8964" s="172"/>
      <c r="BB8964" s="6"/>
      <c r="BC8964" s="6"/>
      <c r="BD8964" s="6"/>
      <c r="BE8964" s="6"/>
      <c r="BF8964" s="6"/>
      <c r="BG8964" s="172"/>
      <c r="BH8964" s="172"/>
      <c r="BI8964" s="172"/>
      <c r="BJ8964" s="6"/>
      <c r="BK8964" s="6"/>
      <c r="BL8964" s="6"/>
      <c r="BM8964" s="6"/>
      <c r="BN8964" s="6"/>
      <c r="BO8964" s="6"/>
      <c r="BP8964" s="6"/>
      <c r="BQ8964" s="6"/>
      <c r="BR8964" s="6"/>
      <c r="BS8964" s="6"/>
      <c r="BT8964" s="6"/>
      <c r="CG8964" s="432"/>
      <c r="CH8964" s="432"/>
      <c r="CL8964" s="174"/>
    </row>
    <row r="8965" spans="29:90" s="168" customFormat="1" x14ac:dyDescent="0.25">
      <c r="AC8965" s="175"/>
      <c r="AD8965" s="175"/>
      <c r="AE8965" s="175"/>
      <c r="AF8965" s="175"/>
      <c r="AG8965" s="175"/>
      <c r="AH8965" s="176"/>
      <c r="AM8965" s="6"/>
      <c r="AN8965" s="6"/>
      <c r="AO8965" s="6"/>
      <c r="AP8965" s="6"/>
      <c r="AQ8965" s="6"/>
      <c r="AR8965" s="6"/>
      <c r="AS8965" s="6"/>
      <c r="AT8965" s="6"/>
      <c r="AU8965" s="6"/>
      <c r="AV8965" s="6"/>
      <c r="AW8965" s="6"/>
      <c r="AX8965" s="6"/>
      <c r="AY8965" s="172"/>
      <c r="AZ8965" s="172"/>
      <c r="BA8965" s="172"/>
      <c r="BB8965" s="6"/>
      <c r="BC8965" s="6"/>
      <c r="BD8965" s="6"/>
      <c r="BE8965" s="6"/>
      <c r="BF8965" s="6"/>
      <c r="BG8965" s="172"/>
      <c r="BH8965" s="172"/>
      <c r="BI8965" s="172"/>
      <c r="BJ8965" s="6"/>
      <c r="BK8965" s="6"/>
      <c r="BL8965" s="6"/>
      <c r="BM8965" s="6"/>
      <c r="BN8965" s="6"/>
      <c r="BO8965" s="6"/>
      <c r="BP8965" s="6"/>
      <c r="BQ8965" s="6"/>
      <c r="BR8965" s="6"/>
      <c r="BS8965" s="6"/>
      <c r="BT8965" s="6"/>
      <c r="CG8965" s="432"/>
      <c r="CH8965" s="432"/>
      <c r="CL8965" s="174"/>
    </row>
    <row r="8966" spans="29:90" s="168" customFormat="1" x14ac:dyDescent="0.25">
      <c r="AC8966" s="175"/>
      <c r="AD8966" s="175"/>
      <c r="AE8966" s="175"/>
      <c r="AF8966" s="175"/>
      <c r="AG8966" s="175"/>
      <c r="AH8966" s="176"/>
      <c r="AM8966" s="6"/>
      <c r="AN8966" s="6"/>
      <c r="AO8966" s="6"/>
      <c r="AP8966" s="6"/>
      <c r="AQ8966" s="6"/>
      <c r="AR8966" s="6"/>
      <c r="AS8966" s="6"/>
      <c r="AT8966" s="6"/>
      <c r="AU8966" s="6"/>
      <c r="AV8966" s="6"/>
      <c r="AW8966" s="6"/>
      <c r="AX8966" s="6"/>
      <c r="AY8966" s="172"/>
      <c r="AZ8966" s="172"/>
      <c r="BA8966" s="172"/>
      <c r="BB8966" s="6"/>
      <c r="BC8966" s="6"/>
      <c r="BD8966" s="6"/>
      <c r="BE8966" s="6"/>
      <c r="BF8966" s="6"/>
      <c r="BG8966" s="172"/>
      <c r="BH8966" s="172"/>
      <c r="BI8966" s="172"/>
      <c r="BJ8966" s="6"/>
      <c r="BK8966" s="6"/>
      <c r="BL8966" s="6"/>
      <c r="BM8966" s="6"/>
      <c r="BN8966" s="6"/>
      <c r="BO8966" s="6"/>
      <c r="BP8966" s="6"/>
      <c r="BQ8966" s="6"/>
      <c r="BR8966" s="6"/>
      <c r="BS8966" s="6"/>
      <c r="BT8966" s="6"/>
      <c r="CG8966" s="432"/>
      <c r="CH8966" s="432"/>
      <c r="CL8966" s="174"/>
    </row>
    <row r="8967" spans="29:90" s="168" customFormat="1" x14ac:dyDescent="0.25">
      <c r="AC8967" s="175"/>
      <c r="AD8967" s="175"/>
      <c r="AE8967" s="175"/>
      <c r="AF8967" s="175"/>
      <c r="AG8967" s="175"/>
      <c r="AH8967" s="176"/>
      <c r="AM8967" s="6"/>
      <c r="AN8967" s="6"/>
      <c r="AO8967" s="6"/>
      <c r="AP8967" s="6"/>
      <c r="AQ8967" s="6"/>
      <c r="AR8967" s="6"/>
      <c r="AS8967" s="6"/>
      <c r="AT8967" s="6"/>
      <c r="AU8967" s="6"/>
      <c r="AV8967" s="6"/>
      <c r="AW8967" s="6"/>
      <c r="AX8967" s="6"/>
      <c r="AY8967" s="172"/>
      <c r="AZ8967" s="172"/>
      <c r="BA8967" s="172"/>
      <c r="BB8967" s="6"/>
      <c r="BC8967" s="6"/>
      <c r="BD8967" s="6"/>
      <c r="BE8967" s="6"/>
      <c r="BF8967" s="6"/>
      <c r="BG8967" s="172"/>
      <c r="BH8967" s="172"/>
      <c r="BI8967" s="172"/>
      <c r="BJ8967" s="6"/>
      <c r="BK8967" s="6"/>
      <c r="BL8967" s="6"/>
      <c r="BM8967" s="6"/>
      <c r="BN8967" s="6"/>
      <c r="BO8967" s="6"/>
      <c r="BP8967" s="6"/>
      <c r="BQ8967" s="6"/>
      <c r="BR8967" s="6"/>
      <c r="BS8967" s="6"/>
      <c r="BT8967" s="6"/>
      <c r="CG8967" s="432"/>
      <c r="CH8967" s="432"/>
      <c r="CL8967" s="174"/>
    </row>
    <row r="8968" spans="29:90" s="168" customFormat="1" x14ac:dyDescent="0.25">
      <c r="AC8968" s="175"/>
      <c r="AD8968" s="175"/>
      <c r="AE8968" s="175"/>
      <c r="AF8968" s="175"/>
      <c r="AG8968" s="175"/>
      <c r="AH8968" s="176"/>
      <c r="AM8968" s="6"/>
      <c r="AN8968" s="6"/>
      <c r="AO8968" s="6"/>
      <c r="AP8968" s="6"/>
      <c r="AQ8968" s="6"/>
      <c r="AR8968" s="6"/>
      <c r="AS8968" s="6"/>
      <c r="AT8968" s="6"/>
      <c r="AU8968" s="6"/>
      <c r="AV8968" s="6"/>
      <c r="AW8968" s="6"/>
      <c r="AX8968" s="6"/>
      <c r="AY8968" s="172"/>
      <c r="AZ8968" s="172"/>
      <c r="BA8968" s="172"/>
      <c r="BB8968" s="6"/>
      <c r="BC8968" s="6"/>
      <c r="BD8968" s="6"/>
      <c r="BE8968" s="6"/>
      <c r="BF8968" s="6"/>
      <c r="BG8968" s="172"/>
      <c r="BH8968" s="172"/>
      <c r="BI8968" s="172"/>
      <c r="BJ8968" s="6"/>
      <c r="BK8968" s="6"/>
      <c r="BL8968" s="6"/>
      <c r="BM8968" s="6"/>
      <c r="BN8968" s="6"/>
      <c r="BO8968" s="6"/>
      <c r="BP8968" s="6"/>
      <c r="BQ8968" s="6"/>
      <c r="BR8968" s="6"/>
      <c r="BS8968" s="6"/>
      <c r="BT8968" s="6"/>
      <c r="CG8968" s="432"/>
      <c r="CH8968" s="432"/>
      <c r="CL8968" s="174"/>
    </row>
    <row r="8969" spans="29:90" s="168" customFormat="1" x14ac:dyDescent="0.25">
      <c r="AC8969" s="175"/>
      <c r="AD8969" s="175"/>
      <c r="AE8969" s="175"/>
      <c r="AF8969" s="175"/>
      <c r="AG8969" s="175"/>
      <c r="AH8969" s="176"/>
      <c r="AM8969" s="6"/>
      <c r="AN8969" s="6"/>
      <c r="AO8969" s="6"/>
      <c r="AP8969" s="6"/>
      <c r="AQ8969" s="6"/>
      <c r="AR8969" s="6"/>
      <c r="AS8969" s="6"/>
      <c r="AT8969" s="6"/>
      <c r="AU8969" s="6"/>
      <c r="AV8969" s="6"/>
      <c r="AW8969" s="6"/>
      <c r="AX8969" s="6"/>
      <c r="AY8969" s="172"/>
      <c r="AZ8969" s="172"/>
      <c r="BA8969" s="172"/>
      <c r="BB8969" s="6"/>
      <c r="BC8969" s="6"/>
      <c r="BD8969" s="6"/>
      <c r="BE8969" s="6"/>
      <c r="BF8969" s="6"/>
      <c r="BG8969" s="172"/>
      <c r="BH8969" s="172"/>
      <c r="BI8969" s="172"/>
      <c r="BJ8969" s="6"/>
      <c r="BK8969" s="6"/>
      <c r="BL8969" s="6"/>
      <c r="BM8969" s="6"/>
      <c r="BN8969" s="6"/>
      <c r="BO8969" s="6"/>
      <c r="BP8969" s="6"/>
      <c r="BQ8969" s="6"/>
      <c r="BR8969" s="6"/>
      <c r="BS8969" s="6"/>
      <c r="BT8969" s="6"/>
      <c r="CG8969" s="432"/>
      <c r="CH8969" s="432"/>
      <c r="CL8969" s="174"/>
    </row>
    <row r="8970" spans="29:90" s="168" customFormat="1" x14ac:dyDescent="0.25">
      <c r="AC8970" s="175"/>
      <c r="AD8970" s="175"/>
      <c r="AE8970" s="175"/>
      <c r="AF8970" s="175"/>
      <c r="AG8970" s="175"/>
      <c r="AH8970" s="176"/>
      <c r="AM8970" s="6"/>
      <c r="AN8970" s="6"/>
      <c r="AO8970" s="6"/>
      <c r="AP8970" s="6"/>
      <c r="AQ8970" s="6"/>
      <c r="AR8970" s="6"/>
      <c r="AS8970" s="6"/>
      <c r="AT8970" s="6"/>
      <c r="AU8970" s="6"/>
      <c r="AV8970" s="6"/>
      <c r="AW8970" s="6"/>
      <c r="AX8970" s="6"/>
      <c r="AY8970" s="172"/>
      <c r="AZ8970" s="172"/>
      <c r="BA8970" s="172"/>
      <c r="BB8970" s="6"/>
      <c r="BC8970" s="6"/>
      <c r="BD8970" s="6"/>
      <c r="BE8970" s="6"/>
      <c r="BF8970" s="6"/>
      <c r="BG8970" s="172"/>
      <c r="BH8970" s="172"/>
      <c r="BI8970" s="172"/>
      <c r="BJ8970" s="6"/>
      <c r="BK8970" s="6"/>
      <c r="BL8970" s="6"/>
      <c r="BM8970" s="6"/>
      <c r="BN8970" s="6"/>
      <c r="BO8970" s="6"/>
      <c r="BP8970" s="6"/>
      <c r="BQ8970" s="6"/>
      <c r="BR8970" s="6"/>
      <c r="BS8970" s="6"/>
      <c r="BT8970" s="6"/>
      <c r="CG8970" s="432"/>
      <c r="CH8970" s="432"/>
      <c r="CL8970" s="174"/>
    </row>
    <row r="8971" spans="29:90" s="168" customFormat="1" x14ac:dyDescent="0.25">
      <c r="AC8971" s="175"/>
      <c r="AD8971" s="175"/>
      <c r="AE8971" s="175"/>
      <c r="AF8971" s="175"/>
      <c r="AG8971" s="175"/>
      <c r="AH8971" s="176"/>
      <c r="AM8971" s="6"/>
      <c r="AN8971" s="6"/>
      <c r="AO8971" s="6"/>
      <c r="AP8971" s="6"/>
      <c r="AQ8971" s="6"/>
      <c r="AR8971" s="6"/>
      <c r="AS8971" s="6"/>
      <c r="AT8971" s="6"/>
      <c r="AU8971" s="6"/>
      <c r="AV8971" s="6"/>
      <c r="AW8971" s="6"/>
      <c r="AX8971" s="6"/>
      <c r="AY8971" s="172"/>
      <c r="AZ8971" s="172"/>
      <c r="BA8971" s="172"/>
      <c r="BB8971" s="6"/>
      <c r="BC8971" s="6"/>
      <c r="BD8971" s="6"/>
      <c r="BE8971" s="6"/>
      <c r="BF8971" s="6"/>
      <c r="BG8971" s="172"/>
      <c r="BH8971" s="172"/>
      <c r="BI8971" s="172"/>
      <c r="BJ8971" s="6"/>
      <c r="BK8971" s="6"/>
      <c r="BL8971" s="6"/>
      <c r="BM8971" s="6"/>
      <c r="BN8971" s="6"/>
      <c r="BO8971" s="6"/>
      <c r="BP8971" s="6"/>
      <c r="BQ8971" s="6"/>
      <c r="BR8971" s="6"/>
      <c r="BS8971" s="6"/>
      <c r="BT8971" s="6"/>
      <c r="CG8971" s="432"/>
      <c r="CH8971" s="432"/>
      <c r="CL8971" s="174"/>
    </row>
    <row r="8972" spans="29:90" s="168" customFormat="1" x14ac:dyDescent="0.25">
      <c r="AC8972" s="175"/>
      <c r="AD8972" s="175"/>
      <c r="AE8972" s="175"/>
      <c r="AF8972" s="175"/>
      <c r="AG8972" s="175"/>
      <c r="AH8972" s="176"/>
      <c r="AM8972" s="6"/>
      <c r="AN8972" s="6"/>
      <c r="AO8972" s="6"/>
      <c r="AP8972" s="6"/>
      <c r="AQ8972" s="6"/>
      <c r="AR8972" s="6"/>
      <c r="AS8972" s="6"/>
      <c r="AT8972" s="6"/>
      <c r="AU8972" s="6"/>
      <c r="AV8972" s="6"/>
      <c r="AW8972" s="6"/>
      <c r="AX8972" s="6"/>
      <c r="AY8972" s="172"/>
      <c r="AZ8972" s="172"/>
      <c r="BA8972" s="172"/>
      <c r="BB8972" s="6"/>
      <c r="BC8972" s="6"/>
      <c r="BD8972" s="6"/>
      <c r="BE8972" s="6"/>
      <c r="BF8972" s="6"/>
      <c r="BG8972" s="172"/>
      <c r="BH8972" s="172"/>
      <c r="BI8972" s="172"/>
      <c r="BJ8972" s="6"/>
      <c r="BK8972" s="6"/>
      <c r="BL8972" s="6"/>
      <c r="BM8972" s="6"/>
      <c r="BN8972" s="6"/>
      <c r="BO8972" s="6"/>
      <c r="BP8972" s="6"/>
      <c r="BQ8972" s="6"/>
      <c r="BR8972" s="6"/>
      <c r="BS8972" s="6"/>
      <c r="BT8972" s="6"/>
      <c r="CG8972" s="432"/>
      <c r="CH8972" s="432"/>
      <c r="CL8972" s="174"/>
    </row>
    <row r="8973" spans="29:90" s="168" customFormat="1" x14ac:dyDescent="0.25">
      <c r="AC8973" s="175"/>
      <c r="AD8973" s="175"/>
      <c r="AE8973" s="175"/>
      <c r="AF8973" s="175"/>
      <c r="AG8973" s="175"/>
      <c r="AH8973" s="176"/>
      <c r="AM8973" s="6"/>
      <c r="AN8973" s="6"/>
      <c r="AO8973" s="6"/>
      <c r="AP8973" s="6"/>
      <c r="AQ8973" s="6"/>
      <c r="AR8973" s="6"/>
      <c r="AS8973" s="6"/>
      <c r="AT8973" s="6"/>
      <c r="AU8973" s="6"/>
      <c r="AV8973" s="6"/>
      <c r="AW8973" s="6"/>
      <c r="AX8973" s="6"/>
      <c r="AY8973" s="172"/>
      <c r="AZ8973" s="172"/>
      <c r="BA8973" s="172"/>
      <c r="BB8973" s="6"/>
      <c r="BC8973" s="6"/>
      <c r="BD8973" s="6"/>
      <c r="BE8973" s="6"/>
      <c r="BF8973" s="6"/>
      <c r="BG8973" s="172"/>
      <c r="BH8973" s="172"/>
      <c r="BI8973" s="172"/>
      <c r="BJ8973" s="6"/>
      <c r="BK8973" s="6"/>
      <c r="BL8973" s="6"/>
      <c r="BM8973" s="6"/>
      <c r="BN8973" s="6"/>
      <c r="BO8973" s="6"/>
      <c r="BP8973" s="6"/>
      <c r="BQ8973" s="6"/>
      <c r="BR8973" s="6"/>
      <c r="BS8973" s="6"/>
      <c r="BT8973" s="6"/>
      <c r="CG8973" s="432"/>
      <c r="CH8973" s="432"/>
      <c r="CL8973" s="174"/>
    </row>
    <row r="8974" spans="29:90" s="168" customFormat="1" x14ac:dyDescent="0.25">
      <c r="AC8974" s="175"/>
      <c r="AD8974" s="175"/>
      <c r="AE8974" s="175"/>
      <c r="AF8974" s="175"/>
      <c r="AG8974" s="175"/>
      <c r="AH8974" s="176"/>
      <c r="AM8974" s="6"/>
      <c r="AN8974" s="6"/>
      <c r="AO8974" s="6"/>
      <c r="AP8974" s="6"/>
      <c r="AQ8974" s="6"/>
      <c r="AR8974" s="6"/>
      <c r="AS8974" s="6"/>
      <c r="AT8974" s="6"/>
      <c r="AU8974" s="6"/>
      <c r="AV8974" s="6"/>
      <c r="AW8974" s="6"/>
      <c r="AX8974" s="6"/>
      <c r="AY8974" s="172"/>
      <c r="AZ8974" s="172"/>
      <c r="BA8974" s="172"/>
      <c r="BB8974" s="6"/>
      <c r="BC8974" s="6"/>
      <c r="BD8974" s="6"/>
      <c r="BE8974" s="6"/>
      <c r="BF8974" s="6"/>
      <c r="BG8974" s="172"/>
      <c r="BH8974" s="172"/>
      <c r="BI8974" s="172"/>
      <c r="BJ8974" s="6"/>
      <c r="BK8974" s="6"/>
      <c r="BL8974" s="6"/>
      <c r="BM8974" s="6"/>
      <c r="BN8974" s="6"/>
      <c r="BO8974" s="6"/>
      <c r="BP8974" s="6"/>
      <c r="BQ8974" s="6"/>
      <c r="BR8974" s="6"/>
      <c r="BS8974" s="6"/>
      <c r="BT8974" s="6"/>
      <c r="CG8974" s="432"/>
      <c r="CH8974" s="432"/>
      <c r="CL8974" s="174"/>
    </row>
    <row r="8975" spans="29:90" s="168" customFormat="1" x14ac:dyDescent="0.25">
      <c r="AC8975" s="175"/>
      <c r="AD8975" s="175"/>
      <c r="AE8975" s="175"/>
      <c r="AF8975" s="175"/>
      <c r="AG8975" s="175"/>
      <c r="AH8975" s="176"/>
      <c r="AM8975" s="6"/>
      <c r="AN8975" s="6"/>
      <c r="AO8975" s="6"/>
      <c r="AP8975" s="6"/>
      <c r="AQ8975" s="6"/>
      <c r="AR8975" s="6"/>
      <c r="AS8975" s="6"/>
      <c r="AT8975" s="6"/>
      <c r="AU8975" s="6"/>
      <c r="AV8975" s="6"/>
      <c r="AW8975" s="6"/>
      <c r="AX8975" s="6"/>
      <c r="AY8975" s="172"/>
      <c r="AZ8975" s="172"/>
      <c r="BA8975" s="172"/>
      <c r="BB8975" s="6"/>
      <c r="BC8975" s="6"/>
      <c r="BD8975" s="6"/>
      <c r="BE8975" s="6"/>
      <c r="BF8975" s="6"/>
      <c r="BG8975" s="172"/>
      <c r="BH8975" s="172"/>
      <c r="BI8975" s="172"/>
      <c r="BJ8975" s="6"/>
      <c r="BK8975" s="6"/>
      <c r="BL8975" s="6"/>
      <c r="BM8975" s="6"/>
      <c r="BN8975" s="6"/>
      <c r="BO8975" s="6"/>
      <c r="BP8975" s="6"/>
      <c r="BQ8975" s="6"/>
      <c r="BR8975" s="6"/>
      <c r="BS8975" s="6"/>
      <c r="BT8975" s="6"/>
      <c r="CG8975" s="432"/>
      <c r="CH8975" s="432"/>
      <c r="CL8975" s="174"/>
    </row>
    <row r="8976" spans="29:90" s="168" customFormat="1" x14ac:dyDescent="0.25">
      <c r="AC8976" s="175"/>
      <c r="AD8976" s="175"/>
      <c r="AE8976" s="175"/>
      <c r="AF8976" s="175"/>
      <c r="AG8976" s="175"/>
      <c r="AH8976" s="176"/>
      <c r="AM8976" s="6"/>
      <c r="AN8976" s="6"/>
      <c r="AO8976" s="6"/>
      <c r="AP8976" s="6"/>
      <c r="AQ8976" s="6"/>
      <c r="AR8976" s="6"/>
      <c r="AS8976" s="6"/>
      <c r="AT8976" s="6"/>
      <c r="AU8976" s="6"/>
      <c r="AV8976" s="6"/>
      <c r="AW8976" s="6"/>
      <c r="AX8976" s="6"/>
      <c r="AY8976" s="172"/>
      <c r="AZ8976" s="172"/>
      <c r="BA8976" s="172"/>
      <c r="BB8976" s="6"/>
      <c r="BC8976" s="6"/>
      <c r="BD8976" s="6"/>
      <c r="BE8976" s="6"/>
      <c r="BF8976" s="6"/>
      <c r="BG8976" s="172"/>
      <c r="BH8976" s="172"/>
      <c r="BI8976" s="172"/>
      <c r="BJ8976" s="6"/>
      <c r="BK8976" s="6"/>
      <c r="BL8976" s="6"/>
      <c r="BM8976" s="6"/>
      <c r="BN8976" s="6"/>
      <c r="BO8976" s="6"/>
      <c r="BP8976" s="6"/>
      <c r="BQ8976" s="6"/>
      <c r="BR8976" s="6"/>
      <c r="BS8976" s="6"/>
      <c r="BT8976" s="6"/>
      <c r="CG8976" s="432"/>
      <c r="CH8976" s="432"/>
      <c r="CL8976" s="174"/>
    </row>
    <row r="8977" spans="29:90" s="168" customFormat="1" x14ac:dyDescent="0.25">
      <c r="AC8977" s="175"/>
      <c r="AD8977" s="175"/>
      <c r="AE8977" s="175"/>
      <c r="AF8977" s="175"/>
      <c r="AG8977" s="175"/>
      <c r="AH8977" s="176"/>
      <c r="AM8977" s="6"/>
      <c r="AN8977" s="6"/>
      <c r="AO8977" s="6"/>
      <c r="AP8977" s="6"/>
      <c r="AQ8977" s="6"/>
      <c r="AR8977" s="6"/>
      <c r="AS8977" s="6"/>
      <c r="AT8977" s="6"/>
      <c r="AU8977" s="6"/>
      <c r="AV8977" s="6"/>
      <c r="AW8977" s="6"/>
      <c r="AX8977" s="6"/>
      <c r="AY8977" s="172"/>
      <c r="AZ8977" s="172"/>
      <c r="BA8977" s="172"/>
      <c r="BB8977" s="6"/>
      <c r="BC8977" s="6"/>
      <c r="BD8977" s="6"/>
      <c r="BE8977" s="6"/>
      <c r="BF8977" s="6"/>
      <c r="BG8977" s="172"/>
      <c r="BH8977" s="172"/>
      <c r="BI8977" s="172"/>
      <c r="BJ8977" s="6"/>
      <c r="BK8977" s="6"/>
      <c r="BL8977" s="6"/>
      <c r="BM8977" s="6"/>
      <c r="BN8977" s="6"/>
      <c r="BO8977" s="6"/>
      <c r="BP8977" s="6"/>
      <c r="BQ8977" s="6"/>
      <c r="BR8977" s="6"/>
      <c r="BS8977" s="6"/>
      <c r="BT8977" s="6"/>
      <c r="CG8977" s="432"/>
      <c r="CH8977" s="432"/>
      <c r="CL8977" s="174"/>
    </row>
    <row r="8978" spans="29:90" s="168" customFormat="1" x14ac:dyDescent="0.25">
      <c r="AC8978" s="175"/>
      <c r="AD8978" s="175"/>
      <c r="AE8978" s="175"/>
      <c r="AF8978" s="175"/>
      <c r="AG8978" s="175"/>
      <c r="AH8978" s="176"/>
      <c r="AM8978" s="6"/>
      <c r="AN8978" s="6"/>
      <c r="AO8978" s="6"/>
      <c r="AP8978" s="6"/>
      <c r="AQ8978" s="6"/>
      <c r="AR8978" s="6"/>
      <c r="AS8978" s="6"/>
      <c r="AT8978" s="6"/>
      <c r="AU8978" s="6"/>
      <c r="AV8978" s="6"/>
      <c r="AW8978" s="6"/>
      <c r="AX8978" s="6"/>
      <c r="AY8978" s="172"/>
      <c r="AZ8978" s="172"/>
      <c r="BA8978" s="172"/>
      <c r="BB8978" s="6"/>
      <c r="BC8978" s="6"/>
      <c r="BD8978" s="6"/>
      <c r="BE8978" s="6"/>
      <c r="BF8978" s="6"/>
      <c r="BG8978" s="172"/>
      <c r="BH8978" s="172"/>
      <c r="BI8978" s="172"/>
      <c r="BJ8978" s="6"/>
      <c r="BK8978" s="6"/>
      <c r="BL8978" s="6"/>
      <c r="BM8978" s="6"/>
      <c r="BN8978" s="6"/>
      <c r="BO8978" s="6"/>
      <c r="BP8978" s="6"/>
      <c r="BQ8978" s="6"/>
      <c r="BR8978" s="6"/>
      <c r="BS8978" s="6"/>
      <c r="BT8978" s="6"/>
      <c r="CG8978" s="432"/>
      <c r="CH8978" s="432"/>
      <c r="CL8978" s="174"/>
    </row>
    <row r="8979" spans="29:90" s="168" customFormat="1" x14ac:dyDescent="0.25">
      <c r="AC8979" s="175"/>
      <c r="AD8979" s="175"/>
      <c r="AE8979" s="175"/>
      <c r="AF8979" s="175"/>
      <c r="AG8979" s="175"/>
      <c r="AH8979" s="176"/>
      <c r="AM8979" s="6"/>
      <c r="AN8979" s="6"/>
      <c r="AO8979" s="6"/>
      <c r="AP8979" s="6"/>
      <c r="AQ8979" s="6"/>
      <c r="AR8979" s="6"/>
      <c r="AS8979" s="6"/>
      <c r="AT8979" s="6"/>
      <c r="AU8979" s="6"/>
      <c r="AV8979" s="6"/>
      <c r="AW8979" s="6"/>
      <c r="AX8979" s="6"/>
      <c r="AY8979" s="172"/>
      <c r="AZ8979" s="172"/>
      <c r="BA8979" s="172"/>
      <c r="BB8979" s="6"/>
      <c r="BC8979" s="6"/>
      <c r="BD8979" s="6"/>
      <c r="BE8979" s="6"/>
      <c r="BF8979" s="6"/>
      <c r="BG8979" s="172"/>
      <c r="BH8979" s="172"/>
      <c r="BI8979" s="172"/>
      <c r="BJ8979" s="6"/>
      <c r="BK8979" s="6"/>
      <c r="BL8979" s="6"/>
      <c r="BM8979" s="6"/>
      <c r="BN8979" s="6"/>
      <c r="BO8979" s="6"/>
      <c r="BP8979" s="6"/>
      <c r="BQ8979" s="6"/>
      <c r="BR8979" s="6"/>
      <c r="BS8979" s="6"/>
      <c r="BT8979" s="6"/>
      <c r="CG8979" s="432"/>
      <c r="CH8979" s="432"/>
      <c r="CL8979" s="174"/>
    </row>
    <row r="8980" spans="29:90" s="168" customFormat="1" x14ac:dyDescent="0.25">
      <c r="AC8980" s="175"/>
      <c r="AD8980" s="175"/>
      <c r="AE8980" s="175"/>
      <c r="AF8980" s="175"/>
      <c r="AG8980" s="175"/>
      <c r="AH8980" s="176"/>
      <c r="AM8980" s="6"/>
      <c r="AN8980" s="6"/>
      <c r="AO8980" s="6"/>
      <c r="AP8980" s="6"/>
      <c r="AQ8980" s="6"/>
      <c r="AR8980" s="6"/>
      <c r="AS8980" s="6"/>
      <c r="AT8980" s="6"/>
      <c r="AU8980" s="6"/>
      <c r="AV8980" s="6"/>
      <c r="AW8980" s="6"/>
      <c r="AX8980" s="6"/>
      <c r="AY8980" s="172"/>
      <c r="AZ8980" s="172"/>
      <c r="BA8980" s="172"/>
      <c r="BB8980" s="6"/>
      <c r="BC8980" s="6"/>
      <c r="BD8980" s="6"/>
      <c r="BE8980" s="6"/>
      <c r="BF8980" s="6"/>
      <c r="BG8980" s="172"/>
      <c r="BH8980" s="172"/>
      <c r="BI8980" s="172"/>
      <c r="BJ8980" s="6"/>
      <c r="BK8980" s="6"/>
      <c r="BL8980" s="6"/>
      <c r="BM8980" s="6"/>
      <c r="BN8980" s="6"/>
      <c r="BO8980" s="6"/>
      <c r="BP8980" s="6"/>
      <c r="BQ8980" s="6"/>
      <c r="BR8980" s="6"/>
      <c r="BS8980" s="6"/>
      <c r="BT8980" s="6"/>
      <c r="CG8980" s="432"/>
      <c r="CH8980" s="432"/>
      <c r="CL8980" s="174"/>
    </row>
    <row r="8981" spans="29:90" s="168" customFormat="1" x14ac:dyDescent="0.25">
      <c r="AC8981" s="175"/>
      <c r="AD8981" s="175"/>
      <c r="AE8981" s="175"/>
      <c r="AF8981" s="175"/>
      <c r="AG8981" s="175"/>
      <c r="AH8981" s="176"/>
      <c r="AM8981" s="6"/>
      <c r="AN8981" s="6"/>
      <c r="AO8981" s="6"/>
      <c r="AP8981" s="6"/>
      <c r="AQ8981" s="6"/>
      <c r="AR8981" s="6"/>
      <c r="AS8981" s="6"/>
      <c r="AT8981" s="6"/>
      <c r="AU8981" s="6"/>
      <c r="AV8981" s="6"/>
      <c r="AW8981" s="6"/>
      <c r="AX8981" s="6"/>
      <c r="AY8981" s="172"/>
      <c r="AZ8981" s="172"/>
      <c r="BA8981" s="172"/>
      <c r="BB8981" s="6"/>
      <c r="BC8981" s="6"/>
      <c r="BD8981" s="6"/>
      <c r="BE8981" s="6"/>
      <c r="BF8981" s="6"/>
      <c r="BG8981" s="172"/>
      <c r="BH8981" s="172"/>
      <c r="BI8981" s="172"/>
      <c r="BJ8981" s="6"/>
      <c r="BK8981" s="6"/>
      <c r="BL8981" s="6"/>
      <c r="BM8981" s="6"/>
      <c r="BN8981" s="6"/>
      <c r="BO8981" s="6"/>
      <c r="BP8981" s="6"/>
      <c r="BQ8981" s="6"/>
      <c r="BR8981" s="6"/>
      <c r="BS8981" s="6"/>
      <c r="BT8981" s="6"/>
      <c r="CG8981" s="432"/>
      <c r="CH8981" s="432"/>
      <c r="CL8981" s="174"/>
    </row>
    <row r="8982" spans="29:90" s="168" customFormat="1" x14ac:dyDescent="0.25">
      <c r="AC8982" s="175"/>
      <c r="AD8982" s="175"/>
      <c r="AE8982" s="175"/>
      <c r="AF8982" s="175"/>
      <c r="AG8982" s="175"/>
      <c r="AH8982" s="176"/>
      <c r="AM8982" s="6"/>
      <c r="AN8982" s="6"/>
      <c r="AO8982" s="6"/>
      <c r="AP8982" s="6"/>
      <c r="AQ8982" s="6"/>
      <c r="AR8982" s="6"/>
      <c r="AS8982" s="6"/>
      <c r="AT8982" s="6"/>
      <c r="AU8982" s="6"/>
      <c r="AV8982" s="6"/>
      <c r="AW8982" s="6"/>
      <c r="AX8982" s="6"/>
      <c r="AY8982" s="172"/>
      <c r="AZ8982" s="172"/>
      <c r="BA8982" s="172"/>
      <c r="BB8982" s="6"/>
      <c r="BC8982" s="6"/>
      <c r="BD8982" s="6"/>
      <c r="BE8982" s="6"/>
      <c r="BF8982" s="6"/>
      <c r="BG8982" s="172"/>
      <c r="BH8982" s="172"/>
      <c r="BI8982" s="172"/>
      <c r="BJ8982" s="6"/>
      <c r="BK8982" s="6"/>
      <c r="BL8982" s="6"/>
      <c r="BM8982" s="6"/>
      <c r="BN8982" s="6"/>
      <c r="BO8982" s="6"/>
      <c r="BP8982" s="6"/>
      <c r="BQ8982" s="6"/>
      <c r="BR8982" s="6"/>
      <c r="BS8982" s="6"/>
      <c r="BT8982" s="6"/>
      <c r="CG8982" s="432"/>
      <c r="CH8982" s="432"/>
      <c r="CL8982" s="174"/>
    </row>
    <row r="8983" spans="29:90" s="168" customFormat="1" x14ac:dyDescent="0.25">
      <c r="AC8983" s="175"/>
      <c r="AD8983" s="175"/>
      <c r="AE8983" s="175"/>
      <c r="AF8983" s="175"/>
      <c r="AG8983" s="175"/>
      <c r="AH8983" s="176"/>
      <c r="AM8983" s="6"/>
      <c r="AN8983" s="6"/>
      <c r="AO8983" s="6"/>
      <c r="AP8983" s="6"/>
      <c r="AQ8983" s="6"/>
      <c r="AR8983" s="6"/>
      <c r="AS8983" s="6"/>
      <c r="AT8983" s="6"/>
      <c r="AU8983" s="6"/>
      <c r="AV8983" s="6"/>
      <c r="AW8983" s="6"/>
      <c r="AX8983" s="6"/>
      <c r="AY8983" s="172"/>
      <c r="AZ8983" s="172"/>
      <c r="BA8983" s="172"/>
      <c r="BB8983" s="6"/>
      <c r="BC8983" s="6"/>
      <c r="BD8983" s="6"/>
      <c r="BE8983" s="6"/>
      <c r="BF8983" s="6"/>
      <c r="BG8983" s="172"/>
      <c r="BH8983" s="172"/>
      <c r="BI8983" s="172"/>
      <c r="BJ8983" s="6"/>
      <c r="BK8983" s="6"/>
      <c r="BL8983" s="6"/>
      <c r="BM8983" s="6"/>
      <c r="BN8983" s="6"/>
      <c r="BO8983" s="6"/>
      <c r="BP8983" s="6"/>
      <c r="BQ8983" s="6"/>
      <c r="BR8983" s="6"/>
      <c r="BS8983" s="6"/>
      <c r="BT8983" s="6"/>
      <c r="CG8983" s="432"/>
      <c r="CH8983" s="432"/>
      <c r="CL8983" s="174"/>
    </row>
    <row r="8984" spans="29:90" s="168" customFormat="1" x14ac:dyDescent="0.25">
      <c r="AC8984" s="175"/>
      <c r="AD8984" s="175"/>
      <c r="AE8984" s="175"/>
      <c r="AF8984" s="175"/>
      <c r="AG8984" s="175"/>
      <c r="AH8984" s="176"/>
      <c r="AM8984" s="6"/>
      <c r="AN8984" s="6"/>
      <c r="AO8984" s="6"/>
      <c r="AP8984" s="6"/>
      <c r="AQ8984" s="6"/>
      <c r="AR8984" s="6"/>
      <c r="AS8984" s="6"/>
      <c r="AT8984" s="6"/>
      <c r="AU8984" s="6"/>
      <c r="AV8984" s="6"/>
      <c r="AW8984" s="6"/>
      <c r="AX8984" s="6"/>
      <c r="AY8984" s="172"/>
      <c r="AZ8984" s="172"/>
      <c r="BA8984" s="172"/>
      <c r="BB8984" s="6"/>
      <c r="BC8984" s="6"/>
      <c r="BD8984" s="6"/>
      <c r="BE8984" s="6"/>
      <c r="BF8984" s="6"/>
      <c r="BG8984" s="172"/>
      <c r="BH8984" s="172"/>
      <c r="BI8984" s="172"/>
      <c r="BJ8984" s="6"/>
      <c r="BK8984" s="6"/>
      <c r="BL8984" s="6"/>
      <c r="BM8984" s="6"/>
      <c r="BN8984" s="6"/>
      <c r="BO8984" s="6"/>
      <c r="BP8984" s="6"/>
      <c r="BQ8984" s="6"/>
      <c r="BR8984" s="6"/>
      <c r="BS8984" s="6"/>
      <c r="BT8984" s="6"/>
      <c r="CG8984" s="432"/>
      <c r="CH8984" s="432"/>
      <c r="CL8984" s="174"/>
    </row>
    <row r="8985" spans="29:90" s="168" customFormat="1" x14ac:dyDescent="0.25">
      <c r="AC8985" s="175"/>
      <c r="AD8985" s="175"/>
      <c r="AE8985" s="175"/>
      <c r="AF8985" s="175"/>
      <c r="AG8985" s="175"/>
      <c r="AH8985" s="176"/>
      <c r="AM8985" s="6"/>
      <c r="AN8985" s="6"/>
      <c r="AO8985" s="6"/>
      <c r="AP8985" s="6"/>
      <c r="AQ8985" s="6"/>
      <c r="AR8985" s="6"/>
      <c r="AS8985" s="6"/>
      <c r="AT8985" s="6"/>
      <c r="AU8985" s="6"/>
      <c r="AV8985" s="6"/>
      <c r="AW8985" s="6"/>
      <c r="AX8985" s="6"/>
      <c r="AY8985" s="172"/>
      <c r="AZ8985" s="172"/>
      <c r="BA8985" s="172"/>
      <c r="BB8985" s="6"/>
      <c r="BC8985" s="6"/>
      <c r="BD8985" s="6"/>
      <c r="BE8985" s="6"/>
      <c r="BF8985" s="6"/>
      <c r="BG8985" s="172"/>
      <c r="BH8985" s="172"/>
      <c r="BI8985" s="172"/>
      <c r="BJ8985" s="6"/>
      <c r="BK8985" s="6"/>
      <c r="BL8985" s="6"/>
      <c r="BM8985" s="6"/>
      <c r="BN8985" s="6"/>
      <c r="BO8985" s="6"/>
      <c r="BP8985" s="6"/>
      <c r="BQ8985" s="6"/>
      <c r="BR8985" s="6"/>
      <c r="BS8985" s="6"/>
      <c r="BT8985" s="6"/>
      <c r="CG8985" s="432"/>
      <c r="CH8985" s="432"/>
      <c r="CL8985" s="174"/>
    </row>
    <row r="8986" spans="29:90" s="168" customFormat="1" x14ac:dyDescent="0.25">
      <c r="AC8986" s="175"/>
      <c r="AD8986" s="175"/>
      <c r="AE8986" s="175"/>
      <c r="AF8986" s="175"/>
      <c r="AG8986" s="175"/>
      <c r="AH8986" s="176"/>
      <c r="AM8986" s="6"/>
      <c r="AN8986" s="6"/>
      <c r="AO8986" s="6"/>
      <c r="AP8986" s="6"/>
      <c r="AQ8986" s="6"/>
      <c r="AR8986" s="6"/>
      <c r="AS8986" s="6"/>
      <c r="AT8986" s="6"/>
      <c r="AU8986" s="6"/>
      <c r="AV8986" s="6"/>
      <c r="AW8986" s="6"/>
      <c r="AX8986" s="6"/>
      <c r="AY8986" s="172"/>
      <c r="AZ8986" s="172"/>
      <c r="BA8986" s="172"/>
      <c r="BB8986" s="6"/>
      <c r="BC8986" s="6"/>
      <c r="BD8986" s="6"/>
      <c r="BE8986" s="6"/>
      <c r="BF8986" s="6"/>
      <c r="BG8986" s="172"/>
      <c r="BH8986" s="172"/>
      <c r="BI8986" s="172"/>
      <c r="BJ8986" s="6"/>
      <c r="BK8986" s="6"/>
      <c r="BL8986" s="6"/>
      <c r="BM8986" s="6"/>
      <c r="BN8986" s="6"/>
      <c r="BO8986" s="6"/>
      <c r="BP8986" s="6"/>
      <c r="BQ8986" s="6"/>
      <c r="BR8986" s="6"/>
      <c r="BS8986" s="6"/>
      <c r="BT8986" s="6"/>
      <c r="CG8986" s="432"/>
      <c r="CH8986" s="432"/>
      <c r="CL8986" s="174"/>
    </row>
    <row r="8987" spans="29:90" s="168" customFormat="1" x14ac:dyDescent="0.25">
      <c r="AC8987" s="175"/>
      <c r="AD8987" s="175"/>
      <c r="AE8987" s="175"/>
      <c r="AF8987" s="175"/>
      <c r="AG8987" s="175"/>
      <c r="AH8987" s="176"/>
      <c r="AM8987" s="6"/>
      <c r="AN8987" s="6"/>
      <c r="AO8987" s="6"/>
      <c r="AP8987" s="6"/>
      <c r="AQ8987" s="6"/>
      <c r="AR8987" s="6"/>
      <c r="AS8987" s="6"/>
      <c r="AT8987" s="6"/>
      <c r="AU8987" s="6"/>
      <c r="AV8987" s="6"/>
      <c r="AW8987" s="6"/>
      <c r="AX8987" s="6"/>
      <c r="AY8987" s="172"/>
      <c r="AZ8987" s="172"/>
      <c r="BA8987" s="172"/>
      <c r="BB8987" s="6"/>
      <c r="BC8987" s="6"/>
      <c r="BD8987" s="6"/>
      <c r="BE8987" s="6"/>
      <c r="BF8987" s="6"/>
      <c r="BG8987" s="172"/>
      <c r="BH8987" s="172"/>
      <c r="BI8987" s="172"/>
      <c r="BJ8987" s="6"/>
      <c r="BK8987" s="6"/>
      <c r="BL8987" s="6"/>
      <c r="BM8987" s="6"/>
      <c r="BN8987" s="6"/>
      <c r="BO8987" s="6"/>
      <c r="BP8987" s="6"/>
      <c r="BQ8987" s="6"/>
      <c r="BR8987" s="6"/>
      <c r="BS8987" s="6"/>
      <c r="BT8987" s="6"/>
      <c r="CG8987" s="432"/>
      <c r="CH8987" s="432"/>
      <c r="CL8987" s="174"/>
    </row>
    <row r="8988" spans="29:90" s="168" customFormat="1" x14ac:dyDescent="0.25">
      <c r="AC8988" s="175"/>
      <c r="AD8988" s="175"/>
      <c r="AE8988" s="175"/>
      <c r="AF8988" s="175"/>
      <c r="AG8988" s="175"/>
      <c r="AH8988" s="176"/>
      <c r="AM8988" s="6"/>
      <c r="AN8988" s="6"/>
      <c r="AO8988" s="6"/>
      <c r="AP8988" s="6"/>
      <c r="AQ8988" s="6"/>
      <c r="AR8988" s="6"/>
      <c r="AS8988" s="6"/>
      <c r="AT8988" s="6"/>
      <c r="AU8988" s="6"/>
      <c r="AV8988" s="6"/>
      <c r="AW8988" s="6"/>
      <c r="AX8988" s="6"/>
      <c r="AY8988" s="172"/>
      <c r="AZ8988" s="172"/>
      <c r="BA8988" s="172"/>
      <c r="BB8988" s="6"/>
      <c r="BC8988" s="6"/>
      <c r="BD8988" s="6"/>
      <c r="BE8988" s="6"/>
      <c r="BF8988" s="6"/>
      <c r="BG8988" s="172"/>
      <c r="BH8988" s="172"/>
      <c r="BI8988" s="172"/>
      <c r="BJ8988" s="6"/>
      <c r="BK8988" s="6"/>
      <c r="BL8988" s="6"/>
      <c r="BM8988" s="6"/>
      <c r="BN8988" s="6"/>
      <c r="BO8988" s="6"/>
      <c r="BP8988" s="6"/>
      <c r="BQ8988" s="6"/>
      <c r="BR8988" s="6"/>
      <c r="BS8988" s="6"/>
      <c r="BT8988" s="6"/>
      <c r="CG8988" s="432"/>
      <c r="CH8988" s="432"/>
      <c r="CL8988" s="174"/>
    </row>
    <row r="8989" spans="29:90" s="168" customFormat="1" x14ac:dyDescent="0.25">
      <c r="AC8989" s="175"/>
      <c r="AD8989" s="175"/>
      <c r="AE8989" s="175"/>
      <c r="AF8989" s="175"/>
      <c r="AG8989" s="175"/>
      <c r="AH8989" s="176"/>
      <c r="AM8989" s="6"/>
      <c r="AN8989" s="6"/>
      <c r="AO8989" s="6"/>
      <c r="AP8989" s="6"/>
      <c r="AQ8989" s="6"/>
      <c r="AR8989" s="6"/>
      <c r="AS8989" s="6"/>
      <c r="AT8989" s="6"/>
      <c r="AU8989" s="6"/>
      <c r="AV8989" s="6"/>
      <c r="AW8989" s="6"/>
      <c r="AX8989" s="6"/>
      <c r="AY8989" s="172"/>
      <c r="AZ8989" s="172"/>
      <c r="BA8989" s="172"/>
      <c r="BB8989" s="6"/>
      <c r="BC8989" s="6"/>
      <c r="BD8989" s="6"/>
      <c r="BE8989" s="6"/>
      <c r="BF8989" s="6"/>
      <c r="BG8989" s="172"/>
      <c r="BH8989" s="172"/>
      <c r="BI8989" s="172"/>
      <c r="BJ8989" s="6"/>
      <c r="BK8989" s="6"/>
      <c r="BL8989" s="6"/>
      <c r="BM8989" s="6"/>
      <c r="BN8989" s="6"/>
      <c r="BO8989" s="6"/>
      <c r="BP8989" s="6"/>
      <c r="BQ8989" s="6"/>
      <c r="BR8989" s="6"/>
      <c r="BS8989" s="6"/>
      <c r="BT8989" s="6"/>
      <c r="CG8989" s="432"/>
      <c r="CH8989" s="432"/>
      <c r="CL8989" s="174"/>
    </row>
    <row r="8990" spans="29:90" s="168" customFormat="1" x14ac:dyDescent="0.25">
      <c r="AC8990" s="175"/>
      <c r="AD8990" s="175"/>
      <c r="AE8990" s="175"/>
      <c r="AF8990" s="175"/>
      <c r="AG8990" s="175"/>
      <c r="AH8990" s="176"/>
      <c r="AM8990" s="6"/>
      <c r="AN8990" s="6"/>
      <c r="AO8990" s="6"/>
      <c r="AP8990" s="6"/>
      <c r="AQ8990" s="6"/>
      <c r="AR8990" s="6"/>
      <c r="AS8990" s="6"/>
      <c r="AT8990" s="6"/>
      <c r="AU8990" s="6"/>
      <c r="AV8990" s="6"/>
      <c r="AW8990" s="6"/>
      <c r="AX8990" s="6"/>
      <c r="AY8990" s="172"/>
      <c r="AZ8990" s="172"/>
      <c r="BA8990" s="172"/>
      <c r="BB8990" s="6"/>
      <c r="BC8990" s="6"/>
      <c r="BD8990" s="6"/>
      <c r="BE8990" s="6"/>
      <c r="BF8990" s="6"/>
      <c r="BG8990" s="172"/>
      <c r="BH8990" s="172"/>
      <c r="BI8990" s="172"/>
      <c r="BJ8990" s="6"/>
      <c r="BK8990" s="6"/>
      <c r="BL8990" s="6"/>
      <c r="BM8990" s="6"/>
      <c r="BN8990" s="6"/>
      <c r="BO8990" s="6"/>
      <c r="BP8990" s="6"/>
      <c r="BQ8990" s="6"/>
      <c r="BR8990" s="6"/>
      <c r="BS8990" s="6"/>
      <c r="BT8990" s="6"/>
      <c r="CG8990" s="432"/>
      <c r="CH8990" s="432"/>
      <c r="CL8990" s="174"/>
    </row>
    <row r="8991" spans="29:90" s="168" customFormat="1" x14ac:dyDescent="0.25">
      <c r="AC8991" s="175"/>
      <c r="AD8991" s="175"/>
      <c r="AE8991" s="175"/>
      <c r="AF8991" s="175"/>
      <c r="AG8991" s="175"/>
      <c r="AH8991" s="176"/>
      <c r="AM8991" s="6"/>
      <c r="AN8991" s="6"/>
      <c r="AO8991" s="6"/>
      <c r="AP8991" s="6"/>
      <c r="AQ8991" s="6"/>
      <c r="AR8991" s="6"/>
      <c r="AS8991" s="6"/>
      <c r="AT8991" s="6"/>
      <c r="AU8991" s="6"/>
      <c r="AV8991" s="6"/>
      <c r="AW8991" s="6"/>
      <c r="AX8991" s="6"/>
      <c r="AY8991" s="172"/>
      <c r="AZ8991" s="172"/>
      <c r="BA8991" s="172"/>
      <c r="BB8991" s="6"/>
      <c r="BC8991" s="6"/>
      <c r="BD8991" s="6"/>
      <c r="BE8991" s="6"/>
      <c r="BF8991" s="6"/>
      <c r="BG8991" s="172"/>
      <c r="BH8991" s="172"/>
      <c r="BI8991" s="172"/>
      <c r="BJ8991" s="6"/>
      <c r="BK8991" s="6"/>
      <c r="BL8991" s="6"/>
      <c r="BM8991" s="6"/>
      <c r="BN8991" s="6"/>
      <c r="BO8991" s="6"/>
      <c r="BP8991" s="6"/>
      <c r="BQ8991" s="6"/>
      <c r="BR8991" s="6"/>
      <c r="BS8991" s="6"/>
      <c r="BT8991" s="6"/>
      <c r="CG8991" s="432"/>
      <c r="CH8991" s="432"/>
      <c r="CL8991" s="174"/>
    </row>
    <row r="8992" spans="29:90" s="168" customFormat="1" x14ac:dyDescent="0.25">
      <c r="AC8992" s="175"/>
      <c r="AD8992" s="175"/>
      <c r="AE8992" s="175"/>
      <c r="AF8992" s="175"/>
      <c r="AG8992" s="175"/>
      <c r="AH8992" s="176"/>
      <c r="AM8992" s="6"/>
      <c r="AN8992" s="6"/>
      <c r="AO8992" s="6"/>
      <c r="AP8992" s="6"/>
      <c r="AQ8992" s="6"/>
      <c r="AR8992" s="6"/>
      <c r="AS8992" s="6"/>
      <c r="AT8992" s="6"/>
      <c r="AU8992" s="6"/>
      <c r="AV8992" s="6"/>
      <c r="AW8992" s="6"/>
      <c r="AX8992" s="6"/>
      <c r="AY8992" s="172"/>
      <c r="AZ8992" s="172"/>
      <c r="BA8992" s="172"/>
      <c r="BB8992" s="6"/>
      <c r="BC8992" s="6"/>
      <c r="BD8992" s="6"/>
      <c r="BE8992" s="6"/>
      <c r="BF8992" s="6"/>
      <c r="BG8992" s="172"/>
      <c r="BH8992" s="172"/>
      <c r="BI8992" s="172"/>
      <c r="BJ8992" s="6"/>
      <c r="BK8992" s="6"/>
      <c r="BL8992" s="6"/>
      <c r="BM8992" s="6"/>
      <c r="BN8992" s="6"/>
      <c r="BO8992" s="6"/>
      <c r="BP8992" s="6"/>
      <c r="BQ8992" s="6"/>
      <c r="BR8992" s="6"/>
      <c r="BS8992" s="6"/>
      <c r="BT8992" s="6"/>
      <c r="CG8992" s="432"/>
      <c r="CH8992" s="432"/>
      <c r="CL8992" s="174"/>
    </row>
    <row r="8993" spans="29:90" s="168" customFormat="1" x14ac:dyDescent="0.25">
      <c r="AC8993" s="175"/>
      <c r="AD8993" s="175"/>
      <c r="AE8993" s="175"/>
      <c r="AF8993" s="175"/>
      <c r="AG8993" s="175"/>
      <c r="AH8993" s="176"/>
      <c r="AM8993" s="6"/>
      <c r="AN8993" s="6"/>
      <c r="AO8993" s="6"/>
      <c r="AP8993" s="6"/>
      <c r="AQ8993" s="6"/>
      <c r="AR8993" s="6"/>
      <c r="AS8993" s="6"/>
      <c r="AT8993" s="6"/>
      <c r="AU8993" s="6"/>
      <c r="AV8993" s="6"/>
      <c r="AW8993" s="6"/>
      <c r="AX8993" s="6"/>
      <c r="AY8993" s="172"/>
      <c r="AZ8993" s="172"/>
      <c r="BA8993" s="172"/>
      <c r="BB8993" s="6"/>
      <c r="BC8993" s="6"/>
      <c r="BD8993" s="6"/>
      <c r="BE8993" s="6"/>
      <c r="BF8993" s="6"/>
      <c r="BG8993" s="172"/>
      <c r="BH8993" s="172"/>
      <c r="BI8993" s="172"/>
      <c r="BJ8993" s="6"/>
      <c r="BK8993" s="6"/>
      <c r="BL8993" s="6"/>
      <c r="BM8993" s="6"/>
      <c r="BN8993" s="6"/>
      <c r="BO8993" s="6"/>
      <c r="BP8993" s="6"/>
      <c r="BQ8993" s="6"/>
      <c r="BR8993" s="6"/>
      <c r="BS8993" s="6"/>
      <c r="BT8993" s="6"/>
      <c r="CG8993" s="432"/>
      <c r="CH8993" s="432"/>
      <c r="CL8993" s="174"/>
    </row>
    <row r="8994" spans="29:90" s="168" customFormat="1" x14ac:dyDescent="0.25">
      <c r="AC8994" s="175"/>
      <c r="AD8994" s="175"/>
      <c r="AE8994" s="175"/>
      <c r="AF8994" s="175"/>
      <c r="AG8994" s="175"/>
      <c r="AH8994" s="176"/>
      <c r="AM8994" s="6"/>
      <c r="AN8994" s="6"/>
      <c r="AO8994" s="6"/>
      <c r="AP8994" s="6"/>
      <c r="AQ8994" s="6"/>
      <c r="AR8994" s="6"/>
      <c r="AS8994" s="6"/>
      <c r="AT8994" s="6"/>
      <c r="AU8994" s="6"/>
      <c r="AV8994" s="6"/>
      <c r="AW8994" s="6"/>
      <c r="AX8994" s="6"/>
      <c r="AY8994" s="172"/>
      <c r="AZ8994" s="172"/>
      <c r="BA8994" s="172"/>
      <c r="BB8994" s="6"/>
      <c r="BC8994" s="6"/>
      <c r="BD8994" s="6"/>
      <c r="BE8994" s="6"/>
      <c r="BF8994" s="6"/>
      <c r="BG8994" s="172"/>
      <c r="BH8994" s="172"/>
      <c r="BI8994" s="172"/>
      <c r="BJ8994" s="6"/>
      <c r="BK8994" s="6"/>
      <c r="BL8994" s="6"/>
      <c r="BM8994" s="6"/>
      <c r="BN8994" s="6"/>
      <c r="BO8994" s="6"/>
      <c r="BP8994" s="6"/>
      <c r="BQ8994" s="6"/>
      <c r="BR8994" s="6"/>
      <c r="BS8994" s="6"/>
      <c r="BT8994" s="6"/>
      <c r="CG8994" s="432"/>
      <c r="CH8994" s="432"/>
      <c r="CL8994" s="174"/>
    </row>
    <row r="8995" spans="29:90" s="168" customFormat="1" x14ac:dyDescent="0.25">
      <c r="AC8995" s="175"/>
      <c r="AD8995" s="175"/>
      <c r="AE8995" s="175"/>
      <c r="AF8995" s="175"/>
      <c r="AG8995" s="175"/>
      <c r="AH8995" s="176"/>
      <c r="AM8995" s="6"/>
      <c r="AN8995" s="6"/>
      <c r="AO8995" s="6"/>
      <c r="AP8995" s="6"/>
      <c r="AQ8995" s="6"/>
      <c r="AR8995" s="6"/>
      <c r="AS8995" s="6"/>
      <c r="AT8995" s="6"/>
      <c r="AU8995" s="6"/>
      <c r="AV8995" s="6"/>
      <c r="AW8995" s="6"/>
      <c r="AX8995" s="6"/>
      <c r="AY8995" s="172"/>
      <c r="AZ8995" s="172"/>
      <c r="BA8995" s="172"/>
      <c r="BB8995" s="6"/>
      <c r="BC8995" s="6"/>
      <c r="BD8995" s="6"/>
      <c r="BE8995" s="6"/>
      <c r="BF8995" s="6"/>
      <c r="BG8995" s="172"/>
      <c r="BH8995" s="172"/>
      <c r="BI8995" s="172"/>
      <c r="BJ8995" s="6"/>
      <c r="BK8995" s="6"/>
      <c r="BL8995" s="6"/>
      <c r="BM8995" s="6"/>
      <c r="BN8995" s="6"/>
      <c r="BO8995" s="6"/>
      <c r="BP8995" s="6"/>
      <c r="BQ8995" s="6"/>
      <c r="BR8995" s="6"/>
      <c r="BS8995" s="6"/>
      <c r="BT8995" s="6"/>
      <c r="CG8995" s="432"/>
      <c r="CH8995" s="432"/>
      <c r="CL8995" s="174"/>
    </row>
    <row r="8996" spans="29:90" s="168" customFormat="1" x14ac:dyDescent="0.25">
      <c r="AC8996" s="175"/>
      <c r="AD8996" s="175"/>
      <c r="AE8996" s="175"/>
      <c r="AF8996" s="175"/>
      <c r="AG8996" s="175"/>
      <c r="AH8996" s="176"/>
      <c r="AM8996" s="6"/>
      <c r="AN8996" s="6"/>
      <c r="AO8996" s="6"/>
      <c r="AP8996" s="6"/>
      <c r="AQ8996" s="6"/>
      <c r="AR8996" s="6"/>
      <c r="AS8996" s="6"/>
      <c r="AT8996" s="6"/>
      <c r="AU8996" s="6"/>
      <c r="AV8996" s="6"/>
      <c r="AW8996" s="6"/>
      <c r="AX8996" s="6"/>
      <c r="AY8996" s="172"/>
      <c r="AZ8996" s="172"/>
      <c r="BA8996" s="172"/>
      <c r="BB8996" s="6"/>
      <c r="BC8996" s="6"/>
      <c r="BD8996" s="6"/>
      <c r="BE8996" s="6"/>
      <c r="BF8996" s="6"/>
      <c r="BG8996" s="172"/>
      <c r="BH8996" s="172"/>
      <c r="BI8996" s="172"/>
      <c r="BJ8996" s="6"/>
      <c r="BK8996" s="6"/>
      <c r="BL8996" s="6"/>
      <c r="BM8996" s="6"/>
      <c r="BN8996" s="6"/>
      <c r="BO8996" s="6"/>
      <c r="BP8996" s="6"/>
      <c r="BQ8996" s="6"/>
      <c r="BR8996" s="6"/>
      <c r="BS8996" s="6"/>
      <c r="BT8996" s="6"/>
      <c r="CG8996" s="432"/>
      <c r="CH8996" s="432"/>
      <c r="CL8996" s="174"/>
    </row>
    <row r="8997" spans="29:90" s="168" customFormat="1" x14ac:dyDescent="0.25">
      <c r="AC8997" s="175"/>
      <c r="AD8997" s="175"/>
      <c r="AE8997" s="175"/>
      <c r="AF8997" s="175"/>
      <c r="AG8997" s="175"/>
      <c r="AH8997" s="176"/>
      <c r="AM8997" s="6"/>
      <c r="AN8997" s="6"/>
      <c r="AO8997" s="6"/>
      <c r="AP8997" s="6"/>
      <c r="AQ8997" s="6"/>
      <c r="AR8997" s="6"/>
      <c r="AS8997" s="6"/>
      <c r="AT8997" s="6"/>
      <c r="AU8997" s="6"/>
      <c r="AV8997" s="6"/>
      <c r="AW8997" s="6"/>
      <c r="AX8997" s="6"/>
      <c r="AY8997" s="172"/>
      <c r="AZ8997" s="172"/>
      <c r="BA8997" s="172"/>
      <c r="BB8997" s="6"/>
      <c r="BC8997" s="6"/>
      <c r="BD8997" s="6"/>
      <c r="BE8997" s="6"/>
      <c r="BF8997" s="6"/>
      <c r="BG8997" s="172"/>
      <c r="BH8997" s="172"/>
      <c r="BI8997" s="172"/>
      <c r="BJ8997" s="6"/>
      <c r="BK8997" s="6"/>
      <c r="BL8997" s="6"/>
      <c r="BM8997" s="6"/>
      <c r="BN8997" s="6"/>
      <c r="BO8997" s="6"/>
      <c r="BP8997" s="6"/>
      <c r="BQ8997" s="6"/>
      <c r="BR8997" s="6"/>
      <c r="BS8997" s="6"/>
      <c r="BT8997" s="6"/>
      <c r="CG8997" s="432"/>
      <c r="CH8997" s="432"/>
      <c r="CL8997" s="174"/>
    </row>
    <row r="8998" spans="29:90" s="168" customFormat="1" x14ac:dyDescent="0.25">
      <c r="AC8998" s="175"/>
      <c r="AD8998" s="175"/>
      <c r="AE8998" s="175"/>
      <c r="AF8998" s="175"/>
      <c r="AG8998" s="175"/>
      <c r="AH8998" s="176"/>
      <c r="AM8998" s="6"/>
      <c r="AN8998" s="6"/>
      <c r="AO8998" s="6"/>
      <c r="AP8998" s="6"/>
      <c r="AQ8998" s="6"/>
      <c r="AR8998" s="6"/>
      <c r="AS8998" s="6"/>
      <c r="AT8998" s="6"/>
      <c r="AU8998" s="6"/>
      <c r="AV8998" s="6"/>
      <c r="AW8998" s="6"/>
      <c r="AX8998" s="6"/>
      <c r="AY8998" s="172"/>
      <c r="AZ8998" s="172"/>
      <c r="BA8998" s="172"/>
      <c r="BB8998" s="6"/>
      <c r="BC8998" s="6"/>
      <c r="BD8998" s="6"/>
      <c r="BE8998" s="6"/>
      <c r="BF8998" s="6"/>
      <c r="BG8998" s="172"/>
      <c r="BH8998" s="172"/>
      <c r="BI8998" s="172"/>
      <c r="BJ8998" s="6"/>
      <c r="BK8998" s="6"/>
      <c r="BL8998" s="6"/>
      <c r="BM8998" s="6"/>
      <c r="BN8998" s="6"/>
      <c r="BO8998" s="6"/>
      <c r="BP8998" s="6"/>
      <c r="BQ8998" s="6"/>
      <c r="BR8998" s="6"/>
      <c r="BS8998" s="6"/>
      <c r="BT8998" s="6"/>
      <c r="CG8998" s="432"/>
      <c r="CH8998" s="432"/>
      <c r="CL8998" s="174"/>
    </row>
    <row r="8999" spans="29:90" s="168" customFormat="1" x14ac:dyDescent="0.25">
      <c r="AC8999" s="175"/>
      <c r="AD8999" s="175"/>
      <c r="AE8999" s="175"/>
      <c r="AF8999" s="175"/>
      <c r="AG8999" s="175"/>
      <c r="AH8999" s="176"/>
      <c r="AM8999" s="6"/>
      <c r="AN8999" s="6"/>
      <c r="AO8999" s="6"/>
      <c r="AP8999" s="6"/>
      <c r="AQ8999" s="6"/>
      <c r="AR8999" s="6"/>
      <c r="AS8999" s="6"/>
      <c r="AT8999" s="6"/>
      <c r="AU8999" s="6"/>
      <c r="AV8999" s="6"/>
      <c r="AW8999" s="6"/>
      <c r="AX8999" s="6"/>
      <c r="AY8999" s="172"/>
      <c r="AZ8999" s="172"/>
      <c r="BA8999" s="172"/>
      <c r="BB8999" s="6"/>
      <c r="BC8999" s="6"/>
      <c r="BD8999" s="6"/>
      <c r="BE8999" s="6"/>
      <c r="BF8999" s="6"/>
      <c r="BG8999" s="172"/>
      <c r="BH8999" s="172"/>
      <c r="BI8999" s="172"/>
      <c r="BJ8999" s="6"/>
      <c r="BK8999" s="6"/>
      <c r="BL8999" s="6"/>
      <c r="BM8999" s="6"/>
      <c r="BN8999" s="6"/>
      <c r="BO8999" s="6"/>
      <c r="BP8999" s="6"/>
      <c r="BQ8999" s="6"/>
      <c r="BR8999" s="6"/>
      <c r="BS8999" s="6"/>
      <c r="BT8999" s="6"/>
      <c r="CG8999" s="432"/>
      <c r="CH8999" s="432"/>
      <c r="CL8999" s="174"/>
    </row>
    <row r="9000" spans="29:90" s="168" customFormat="1" x14ac:dyDescent="0.25">
      <c r="AC9000" s="175"/>
      <c r="AD9000" s="175"/>
      <c r="AE9000" s="175"/>
      <c r="AF9000" s="175"/>
      <c r="AG9000" s="175"/>
      <c r="AH9000" s="176"/>
      <c r="AM9000" s="6"/>
      <c r="AN9000" s="6"/>
      <c r="AO9000" s="6"/>
      <c r="AP9000" s="6"/>
      <c r="AQ9000" s="6"/>
      <c r="AR9000" s="6"/>
      <c r="AS9000" s="6"/>
      <c r="AT9000" s="6"/>
      <c r="AU9000" s="6"/>
      <c r="AV9000" s="6"/>
      <c r="AW9000" s="6"/>
      <c r="AX9000" s="6"/>
      <c r="AY9000" s="172"/>
      <c r="AZ9000" s="172"/>
      <c r="BA9000" s="172"/>
      <c r="BB9000" s="6"/>
      <c r="BC9000" s="6"/>
      <c r="BD9000" s="6"/>
      <c r="BE9000" s="6"/>
      <c r="BF9000" s="6"/>
      <c r="BG9000" s="172"/>
      <c r="BH9000" s="172"/>
      <c r="BI9000" s="172"/>
      <c r="BJ9000" s="6"/>
      <c r="BK9000" s="6"/>
      <c r="BL9000" s="6"/>
      <c r="BM9000" s="6"/>
      <c r="BN9000" s="6"/>
      <c r="BO9000" s="6"/>
      <c r="BP9000" s="6"/>
      <c r="BQ9000" s="6"/>
      <c r="BR9000" s="6"/>
      <c r="BS9000" s="6"/>
      <c r="BT9000" s="6"/>
      <c r="CG9000" s="432"/>
      <c r="CH9000" s="432"/>
      <c r="CL9000" s="174"/>
    </row>
    <row r="9001" spans="29:90" s="168" customFormat="1" x14ac:dyDescent="0.25">
      <c r="AC9001" s="175"/>
      <c r="AD9001" s="175"/>
      <c r="AE9001" s="175"/>
      <c r="AF9001" s="175"/>
      <c r="AG9001" s="175"/>
      <c r="AH9001" s="176"/>
      <c r="AM9001" s="6"/>
      <c r="AN9001" s="6"/>
      <c r="AO9001" s="6"/>
      <c r="AP9001" s="6"/>
      <c r="AQ9001" s="6"/>
      <c r="AR9001" s="6"/>
      <c r="AS9001" s="6"/>
      <c r="AT9001" s="6"/>
      <c r="AU9001" s="6"/>
      <c r="AV9001" s="6"/>
      <c r="AW9001" s="6"/>
      <c r="AX9001" s="6"/>
      <c r="AY9001" s="172"/>
      <c r="AZ9001" s="172"/>
      <c r="BA9001" s="172"/>
      <c r="BB9001" s="6"/>
      <c r="BC9001" s="6"/>
      <c r="BD9001" s="6"/>
      <c r="BE9001" s="6"/>
      <c r="BF9001" s="6"/>
      <c r="BG9001" s="172"/>
      <c r="BH9001" s="172"/>
      <c r="BI9001" s="172"/>
      <c r="BJ9001" s="6"/>
      <c r="BK9001" s="6"/>
      <c r="BL9001" s="6"/>
      <c r="BM9001" s="6"/>
      <c r="BN9001" s="6"/>
      <c r="BO9001" s="6"/>
      <c r="BP9001" s="6"/>
      <c r="BQ9001" s="6"/>
      <c r="BR9001" s="6"/>
      <c r="BS9001" s="6"/>
      <c r="BT9001" s="6"/>
      <c r="CG9001" s="432"/>
      <c r="CH9001" s="432"/>
      <c r="CL9001" s="174"/>
    </row>
    <row r="9002" spans="29:90" s="168" customFormat="1" x14ac:dyDescent="0.25">
      <c r="AC9002" s="175"/>
      <c r="AD9002" s="175"/>
      <c r="AE9002" s="175"/>
      <c r="AF9002" s="175"/>
      <c r="AG9002" s="175"/>
      <c r="AH9002" s="176"/>
      <c r="AM9002" s="6"/>
      <c r="AN9002" s="6"/>
      <c r="AO9002" s="6"/>
      <c r="AP9002" s="6"/>
      <c r="AQ9002" s="6"/>
      <c r="AR9002" s="6"/>
      <c r="AS9002" s="6"/>
      <c r="AT9002" s="6"/>
      <c r="AU9002" s="6"/>
      <c r="AV9002" s="6"/>
      <c r="AW9002" s="6"/>
      <c r="AX9002" s="6"/>
      <c r="AY9002" s="172"/>
      <c r="AZ9002" s="172"/>
      <c r="BA9002" s="172"/>
      <c r="BB9002" s="6"/>
      <c r="BC9002" s="6"/>
      <c r="BD9002" s="6"/>
      <c r="BE9002" s="6"/>
      <c r="BF9002" s="6"/>
      <c r="BG9002" s="172"/>
      <c r="BH9002" s="172"/>
      <c r="BI9002" s="172"/>
      <c r="BJ9002" s="6"/>
      <c r="BK9002" s="6"/>
      <c r="BL9002" s="6"/>
      <c r="BM9002" s="6"/>
      <c r="BN9002" s="6"/>
      <c r="BO9002" s="6"/>
      <c r="BP9002" s="6"/>
      <c r="BQ9002" s="6"/>
      <c r="BR9002" s="6"/>
      <c r="BS9002" s="6"/>
      <c r="BT9002" s="6"/>
      <c r="CG9002" s="432"/>
      <c r="CH9002" s="432"/>
      <c r="CL9002" s="174"/>
    </row>
    <row r="9003" spans="29:90" s="168" customFormat="1" x14ac:dyDescent="0.25">
      <c r="AC9003" s="175"/>
      <c r="AD9003" s="175"/>
      <c r="AE9003" s="175"/>
      <c r="AF9003" s="175"/>
      <c r="AG9003" s="175"/>
      <c r="AH9003" s="176"/>
      <c r="AM9003" s="6"/>
      <c r="AN9003" s="6"/>
      <c r="AO9003" s="6"/>
      <c r="AP9003" s="6"/>
      <c r="AQ9003" s="6"/>
      <c r="AR9003" s="6"/>
      <c r="AS9003" s="6"/>
      <c r="AT9003" s="6"/>
      <c r="AU9003" s="6"/>
      <c r="AV9003" s="6"/>
      <c r="AW9003" s="6"/>
      <c r="AX9003" s="6"/>
      <c r="AY9003" s="172"/>
      <c r="AZ9003" s="172"/>
      <c r="BA9003" s="172"/>
      <c r="BB9003" s="6"/>
      <c r="BC9003" s="6"/>
      <c r="BD9003" s="6"/>
      <c r="BE9003" s="6"/>
      <c r="BF9003" s="6"/>
      <c r="BG9003" s="172"/>
      <c r="BH9003" s="172"/>
      <c r="BI9003" s="172"/>
      <c r="BJ9003" s="6"/>
      <c r="BK9003" s="6"/>
      <c r="BL9003" s="6"/>
      <c r="BM9003" s="6"/>
      <c r="BN9003" s="6"/>
      <c r="BO9003" s="6"/>
      <c r="BP9003" s="6"/>
      <c r="BQ9003" s="6"/>
      <c r="BR9003" s="6"/>
      <c r="BS9003" s="6"/>
      <c r="BT9003" s="6"/>
      <c r="CG9003" s="432"/>
      <c r="CH9003" s="432"/>
      <c r="CL9003" s="174"/>
    </row>
    <row r="9004" spans="29:90" s="168" customFormat="1" x14ac:dyDescent="0.25">
      <c r="AC9004" s="175"/>
      <c r="AD9004" s="175"/>
      <c r="AE9004" s="175"/>
      <c r="AF9004" s="175"/>
      <c r="AG9004" s="175"/>
      <c r="AH9004" s="176"/>
      <c r="AM9004" s="6"/>
      <c r="AN9004" s="6"/>
      <c r="AO9004" s="6"/>
      <c r="AP9004" s="6"/>
      <c r="AQ9004" s="6"/>
      <c r="AR9004" s="6"/>
      <c r="AS9004" s="6"/>
      <c r="AT9004" s="6"/>
      <c r="AU9004" s="6"/>
      <c r="AV9004" s="6"/>
      <c r="AW9004" s="6"/>
      <c r="AX9004" s="6"/>
      <c r="AY9004" s="172"/>
      <c r="AZ9004" s="172"/>
      <c r="BA9004" s="172"/>
      <c r="BB9004" s="6"/>
      <c r="BC9004" s="6"/>
      <c r="BD9004" s="6"/>
      <c r="BE9004" s="6"/>
      <c r="BF9004" s="6"/>
      <c r="BG9004" s="172"/>
      <c r="BH9004" s="172"/>
      <c r="BI9004" s="172"/>
      <c r="BJ9004" s="6"/>
      <c r="BK9004" s="6"/>
      <c r="BL9004" s="6"/>
      <c r="BM9004" s="6"/>
      <c r="BN9004" s="6"/>
      <c r="BO9004" s="6"/>
      <c r="BP9004" s="6"/>
      <c r="BQ9004" s="6"/>
      <c r="BR9004" s="6"/>
      <c r="BS9004" s="6"/>
      <c r="BT9004" s="6"/>
      <c r="CG9004" s="432"/>
      <c r="CH9004" s="432"/>
      <c r="CL9004" s="174"/>
    </row>
    <row r="9005" spans="29:90" s="168" customFormat="1" x14ac:dyDescent="0.25">
      <c r="AC9005" s="175"/>
      <c r="AD9005" s="175"/>
      <c r="AE9005" s="175"/>
      <c r="AF9005" s="175"/>
      <c r="AG9005" s="175"/>
      <c r="AH9005" s="176"/>
      <c r="AM9005" s="6"/>
      <c r="AN9005" s="6"/>
      <c r="AO9005" s="6"/>
      <c r="AP9005" s="6"/>
      <c r="AQ9005" s="6"/>
      <c r="AR9005" s="6"/>
      <c r="AS9005" s="6"/>
      <c r="AT9005" s="6"/>
      <c r="AU9005" s="6"/>
      <c r="AV9005" s="6"/>
      <c r="AW9005" s="6"/>
      <c r="AX9005" s="6"/>
      <c r="AY9005" s="172"/>
      <c r="AZ9005" s="172"/>
      <c r="BA9005" s="172"/>
      <c r="BB9005" s="6"/>
      <c r="BC9005" s="6"/>
      <c r="BD9005" s="6"/>
      <c r="BE9005" s="6"/>
      <c r="BF9005" s="6"/>
      <c r="BG9005" s="172"/>
      <c r="BH9005" s="172"/>
      <c r="BI9005" s="172"/>
      <c r="BJ9005" s="6"/>
      <c r="BK9005" s="6"/>
      <c r="BL9005" s="6"/>
      <c r="BM9005" s="6"/>
      <c r="BN9005" s="6"/>
      <c r="BO9005" s="6"/>
      <c r="BP9005" s="6"/>
      <c r="BQ9005" s="6"/>
      <c r="BR9005" s="6"/>
      <c r="BS9005" s="6"/>
      <c r="BT9005" s="6"/>
      <c r="CG9005" s="432"/>
      <c r="CH9005" s="432"/>
      <c r="CL9005" s="174"/>
    </row>
    <row r="9006" spans="29:90" s="168" customFormat="1" x14ac:dyDescent="0.25">
      <c r="AC9006" s="175"/>
      <c r="AD9006" s="175"/>
      <c r="AE9006" s="175"/>
      <c r="AF9006" s="175"/>
      <c r="AG9006" s="175"/>
      <c r="AH9006" s="176"/>
      <c r="AM9006" s="6"/>
      <c r="AN9006" s="6"/>
      <c r="AO9006" s="6"/>
      <c r="AP9006" s="6"/>
      <c r="AQ9006" s="6"/>
      <c r="AR9006" s="6"/>
      <c r="AS9006" s="6"/>
      <c r="AT9006" s="6"/>
      <c r="AU9006" s="6"/>
      <c r="AV9006" s="6"/>
      <c r="AW9006" s="6"/>
      <c r="AX9006" s="6"/>
      <c r="AY9006" s="172"/>
      <c r="AZ9006" s="172"/>
      <c r="BA9006" s="172"/>
      <c r="BB9006" s="6"/>
      <c r="BC9006" s="6"/>
      <c r="BD9006" s="6"/>
      <c r="BE9006" s="6"/>
      <c r="BF9006" s="6"/>
      <c r="BG9006" s="172"/>
      <c r="BH9006" s="172"/>
      <c r="BI9006" s="172"/>
      <c r="BJ9006" s="6"/>
      <c r="BK9006" s="6"/>
      <c r="BL9006" s="6"/>
      <c r="BM9006" s="6"/>
      <c r="BN9006" s="6"/>
      <c r="BO9006" s="6"/>
      <c r="BP9006" s="6"/>
      <c r="BQ9006" s="6"/>
      <c r="BR9006" s="6"/>
      <c r="BS9006" s="6"/>
      <c r="BT9006" s="6"/>
      <c r="CG9006" s="432"/>
      <c r="CH9006" s="432"/>
      <c r="CL9006" s="174"/>
    </row>
    <row r="9007" spans="29:90" s="168" customFormat="1" x14ac:dyDescent="0.25">
      <c r="AC9007" s="175"/>
      <c r="AD9007" s="175"/>
      <c r="AE9007" s="175"/>
      <c r="AF9007" s="175"/>
      <c r="AG9007" s="175"/>
      <c r="AH9007" s="176"/>
      <c r="AM9007" s="6"/>
      <c r="AN9007" s="6"/>
      <c r="AO9007" s="6"/>
      <c r="AP9007" s="6"/>
      <c r="AQ9007" s="6"/>
      <c r="AR9007" s="6"/>
      <c r="AS9007" s="6"/>
      <c r="AT9007" s="6"/>
      <c r="AU9007" s="6"/>
      <c r="AV9007" s="6"/>
      <c r="AW9007" s="6"/>
      <c r="AX9007" s="6"/>
      <c r="AY9007" s="172"/>
      <c r="AZ9007" s="172"/>
      <c r="BA9007" s="172"/>
      <c r="BB9007" s="6"/>
      <c r="BC9007" s="6"/>
      <c r="BD9007" s="6"/>
      <c r="BE9007" s="6"/>
      <c r="BF9007" s="6"/>
      <c r="BG9007" s="172"/>
      <c r="BH9007" s="172"/>
      <c r="BI9007" s="172"/>
      <c r="BJ9007" s="6"/>
      <c r="BK9007" s="6"/>
      <c r="BL9007" s="6"/>
      <c r="BM9007" s="6"/>
      <c r="BN9007" s="6"/>
      <c r="BO9007" s="6"/>
      <c r="BP9007" s="6"/>
      <c r="BQ9007" s="6"/>
      <c r="BR9007" s="6"/>
      <c r="BS9007" s="6"/>
      <c r="BT9007" s="6"/>
      <c r="CG9007" s="432"/>
      <c r="CH9007" s="432"/>
      <c r="CL9007" s="174"/>
    </row>
    <row r="9008" spans="29:90" s="168" customFormat="1" x14ac:dyDescent="0.25">
      <c r="AC9008" s="175"/>
      <c r="AD9008" s="175"/>
      <c r="AE9008" s="175"/>
      <c r="AF9008" s="175"/>
      <c r="AG9008" s="175"/>
      <c r="AH9008" s="176"/>
      <c r="AM9008" s="6"/>
      <c r="AN9008" s="6"/>
      <c r="AO9008" s="6"/>
      <c r="AP9008" s="6"/>
      <c r="AQ9008" s="6"/>
      <c r="AR9008" s="6"/>
      <c r="AS9008" s="6"/>
      <c r="AT9008" s="6"/>
      <c r="AU9008" s="6"/>
      <c r="AV9008" s="6"/>
      <c r="AW9008" s="6"/>
      <c r="AX9008" s="6"/>
      <c r="AY9008" s="172"/>
      <c r="AZ9008" s="172"/>
      <c r="BA9008" s="172"/>
      <c r="BB9008" s="6"/>
      <c r="BC9008" s="6"/>
      <c r="BD9008" s="6"/>
      <c r="BE9008" s="6"/>
      <c r="BF9008" s="6"/>
      <c r="BG9008" s="172"/>
      <c r="BH9008" s="172"/>
      <c r="BI9008" s="172"/>
      <c r="BJ9008" s="6"/>
      <c r="BK9008" s="6"/>
      <c r="BL9008" s="6"/>
      <c r="BM9008" s="6"/>
      <c r="BN9008" s="6"/>
      <c r="BO9008" s="6"/>
      <c r="BP9008" s="6"/>
      <c r="BQ9008" s="6"/>
      <c r="BR9008" s="6"/>
      <c r="BS9008" s="6"/>
      <c r="BT9008" s="6"/>
      <c r="CG9008" s="432"/>
      <c r="CH9008" s="432"/>
      <c r="CL9008" s="174"/>
    </row>
    <row r="9009" spans="29:90" s="168" customFormat="1" x14ac:dyDescent="0.25">
      <c r="AC9009" s="175"/>
      <c r="AD9009" s="175"/>
      <c r="AE9009" s="175"/>
      <c r="AF9009" s="175"/>
      <c r="AG9009" s="175"/>
      <c r="AH9009" s="176"/>
      <c r="AM9009" s="6"/>
      <c r="AN9009" s="6"/>
      <c r="AO9009" s="6"/>
      <c r="AP9009" s="6"/>
      <c r="AQ9009" s="6"/>
      <c r="AR9009" s="6"/>
      <c r="AS9009" s="6"/>
      <c r="AT9009" s="6"/>
      <c r="AU9009" s="6"/>
      <c r="AV9009" s="6"/>
      <c r="AW9009" s="6"/>
      <c r="AX9009" s="6"/>
      <c r="AY9009" s="172"/>
      <c r="AZ9009" s="172"/>
      <c r="BA9009" s="172"/>
      <c r="BB9009" s="6"/>
      <c r="BC9009" s="6"/>
      <c r="BD9009" s="6"/>
      <c r="BE9009" s="6"/>
      <c r="BF9009" s="6"/>
      <c r="BG9009" s="172"/>
      <c r="BH9009" s="172"/>
      <c r="BI9009" s="172"/>
      <c r="BJ9009" s="6"/>
      <c r="BK9009" s="6"/>
      <c r="BL9009" s="6"/>
      <c r="BM9009" s="6"/>
      <c r="BN9009" s="6"/>
      <c r="BO9009" s="6"/>
      <c r="BP9009" s="6"/>
      <c r="BQ9009" s="6"/>
      <c r="BR9009" s="6"/>
      <c r="BS9009" s="6"/>
      <c r="BT9009" s="6"/>
      <c r="CG9009" s="432"/>
      <c r="CH9009" s="432"/>
      <c r="CL9009" s="174"/>
    </row>
    <row r="9010" spans="29:90" s="168" customFormat="1" x14ac:dyDescent="0.25">
      <c r="AC9010" s="175"/>
      <c r="AD9010" s="175"/>
      <c r="AE9010" s="175"/>
      <c r="AF9010" s="175"/>
      <c r="AG9010" s="175"/>
      <c r="AH9010" s="176"/>
      <c r="AM9010" s="6"/>
      <c r="AN9010" s="6"/>
      <c r="AO9010" s="6"/>
      <c r="AP9010" s="6"/>
      <c r="AQ9010" s="6"/>
      <c r="AR9010" s="6"/>
      <c r="AS9010" s="6"/>
      <c r="AT9010" s="6"/>
      <c r="AU9010" s="6"/>
      <c r="AV9010" s="6"/>
      <c r="AW9010" s="6"/>
      <c r="AX9010" s="6"/>
      <c r="AY9010" s="172"/>
      <c r="AZ9010" s="172"/>
      <c r="BA9010" s="172"/>
      <c r="BB9010" s="6"/>
      <c r="BC9010" s="6"/>
      <c r="BD9010" s="6"/>
      <c r="BE9010" s="6"/>
      <c r="BF9010" s="6"/>
      <c r="BG9010" s="172"/>
      <c r="BH9010" s="172"/>
      <c r="BI9010" s="172"/>
      <c r="BJ9010" s="6"/>
      <c r="BK9010" s="6"/>
      <c r="BL9010" s="6"/>
      <c r="BM9010" s="6"/>
      <c r="BN9010" s="6"/>
      <c r="BO9010" s="6"/>
      <c r="BP9010" s="6"/>
      <c r="BQ9010" s="6"/>
      <c r="BR9010" s="6"/>
      <c r="BS9010" s="6"/>
      <c r="BT9010" s="6"/>
      <c r="CG9010" s="432"/>
      <c r="CH9010" s="432"/>
      <c r="CL9010" s="174"/>
    </row>
    <row r="9011" spans="29:90" s="168" customFormat="1" x14ac:dyDescent="0.25">
      <c r="AC9011" s="175"/>
      <c r="AD9011" s="175"/>
      <c r="AE9011" s="175"/>
      <c r="AF9011" s="175"/>
      <c r="AG9011" s="175"/>
      <c r="AH9011" s="176"/>
      <c r="AM9011" s="6"/>
      <c r="AN9011" s="6"/>
      <c r="AO9011" s="6"/>
      <c r="AP9011" s="6"/>
      <c r="AQ9011" s="6"/>
      <c r="AR9011" s="6"/>
      <c r="AS9011" s="6"/>
      <c r="AT9011" s="6"/>
      <c r="AU9011" s="6"/>
      <c r="AV9011" s="6"/>
      <c r="AW9011" s="6"/>
      <c r="AX9011" s="6"/>
      <c r="AY9011" s="172"/>
      <c r="AZ9011" s="172"/>
      <c r="BA9011" s="172"/>
      <c r="BB9011" s="6"/>
      <c r="BC9011" s="6"/>
      <c r="BD9011" s="6"/>
      <c r="BE9011" s="6"/>
      <c r="BF9011" s="6"/>
      <c r="BG9011" s="172"/>
      <c r="BH9011" s="172"/>
      <c r="BI9011" s="172"/>
      <c r="BJ9011" s="6"/>
      <c r="BK9011" s="6"/>
      <c r="BL9011" s="6"/>
      <c r="BM9011" s="6"/>
      <c r="BN9011" s="6"/>
      <c r="BO9011" s="6"/>
      <c r="BP9011" s="6"/>
      <c r="BQ9011" s="6"/>
      <c r="BR9011" s="6"/>
      <c r="BS9011" s="6"/>
      <c r="BT9011" s="6"/>
      <c r="CG9011" s="432"/>
      <c r="CH9011" s="432"/>
      <c r="CL9011" s="174"/>
    </row>
    <row r="9012" spans="29:90" s="168" customFormat="1" x14ac:dyDescent="0.25">
      <c r="AC9012" s="175"/>
      <c r="AD9012" s="175"/>
      <c r="AE9012" s="175"/>
      <c r="AF9012" s="175"/>
      <c r="AG9012" s="175"/>
      <c r="AH9012" s="176"/>
      <c r="AM9012" s="6"/>
      <c r="AN9012" s="6"/>
      <c r="AO9012" s="6"/>
      <c r="AP9012" s="6"/>
      <c r="AQ9012" s="6"/>
      <c r="AR9012" s="6"/>
      <c r="AS9012" s="6"/>
      <c r="AT9012" s="6"/>
      <c r="AU9012" s="6"/>
      <c r="AV9012" s="6"/>
      <c r="AW9012" s="6"/>
      <c r="AX9012" s="6"/>
      <c r="AY9012" s="172"/>
      <c r="AZ9012" s="172"/>
      <c r="BA9012" s="172"/>
      <c r="BB9012" s="6"/>
      <c r="BC9012" s="6"/>
      <c r="BD9012" s="6"/>
      <c r="BE9012" s="6"/>
      <c r="BF9012" s="6"/>
      <c r="BG9012" s="172"/>
      <c r="BH9012" s="172"/>
      <c r="BI9012" s="172"/>
      <c r="BJ9012" s="6"/>
      <c r="BK9012" s="6"/>
      <c r="BL9012" s="6"/>
      <c r="BM9012" s="6"/>
      <c r="BN9012" s="6"/>
      <c r="BO9012" s="6"/>
      <c r="BP9012" s="6"/>
      <c r="BQ9012" s="6"/>
      <c r="BR9012" s="6"/>
      <c r="BS9012" s="6"/>
      <c r="BT9012" s="6"/>
      <c r="CG9012" s="432"/>
      <c r="CH9012" s="432"/>
      <c r="CL9012" s="174"/>
    </row>
    <row r="9013" spans="29:90" s="168" customFormat="1" x14ac:dyDescent="0.25">
      <c r="AC9013" s="175"/>
      <c r="AD9013" s="175"/>
      <c r="AE9013" s="175"/>
      <c r="AF9013" s="175"/>
      <c r="AG9013" s="175"/>
      <c r="AH9013" s="176"/>
      <c r="AM9013" s="6"/>
      <c r="AN9013" s="6"/>
      <c r="AO9013" s="6"/>
      <c r="AP9013" s="6"/>
      <c r="AQ9013" s="6"/>
      <c r="AR9013" s="6"/>
      <c r="AS9013" s="6"/>
      <c r="AT9013" s="6"/>
      <c r="AU9013" s="6"/>
      <c r="AV9013" s="6"/>
      <c r="AW9013" s="6"/>
      <c r="AX9013" s="6"/>
      <c r="AY9013" s="172"/>
      <c r="AZ9013" s="172"/>
      <c r="BA9013" s="172"/>
      <c r="BB9013" s="6"/>
      <c r="BC9013" s="6"/>
      <c r="BD9013" s="6"/>
      <c r="BE9013" s="6"/>
      <c r="BF9013" s="6"/>
      <c r="BG9013" s="172"/>
      <c r="BH9013" s="172"/>
      <c r="BI9013" s="172"/>
      <c r="BJ9013" s="6"/>
      <c r="BK9013" s="6"/>
      <c r="BL9013" s="6"/>
      <c r="BM9013" s="6"/>
      <c r="BN9013" s="6"/>
      <c r="BO9013" s="6"/>
      <c r="BP9013" s="6"/>
      <c r="BQ9013" s="6"/>
      <c r="BR9013" s="6"/>
      <c r="BS9013" s="6"/>
      <c r="BT9013" s="6"/>
      <c r="CG9013" s="432"/>
      <c r="CH9013" s="432"/>
      <c r="CL9013" s="174"/>
    </row>
    <row r="9014" spans="29:90" s="168" customFormat="1" x14ac:dyDescent="0.25">
      <c r="AC9014" s="175"/>
      <c r="AD9014" s="175"/>
      <c r="AE9014" s="175"/>
      <c r="AF9014" s="175"/>
      <c r="AG9014" s="175"/>
      <c r="AH9014" s="176"/>
      <c r="AM9014" s="6"/>
      <c r="AN9014" s="6"/>
      <c r="AO9014" s="6"/>
      <c r="AP9014" s="6"/>
      <c r="AQ9014" s="6"/>
      <c r="AR9014" s="6"/>
      <c r="AS9014" s="6"/>
      <c r="AT9014" s="6"/>
      <c r="AU9014" s="6"/>
      <c r="AV9014" s="6"/>
      <c r="AW9014" s="6"/>
      <c r="AX9014" s="6"/>
      <c r="AY9014" s="172"/>
      <c r="AZ9014" s="172"/>
      <c r="BA9014" s="172"/>
      <c r="BB9014" s="6"/>
      <c r="BC9014" s="6"/>
      <c r="BD9014" s="6"/>
      <c r="BE9014" s="6"/>
      <c r="BF9014" s="6"/>
      <c r="BG9014" s="172"/>
      <c r="BH9014" s="172"/>
      <c r="BI9014" s="172"/>
      <c r="BJ9014" s="6"/>
      <c r="BK9014" s="6"/>
      <c r="BL9014" s="6"/>
      <c r="BM9014" s="6"/>
      <c r="BN9014" s="6"/>
      <c r="BO9014" s="6"/>
      <c r="BP9014" s="6"/>
      <c r="BQ9014" s="6"/>
      <c r="BR9014" s="6"/>
      <c r="BS9014" s="6"/>
      <c r="BT9014" s="6"/>
      <c r="CG9014" s="432"/>
      <c r="CH9014" s="432"/>
      <c r="CL9014" s="174"/>
    </row>
    <row r="9015" spans="29:90" s="168" customFormat="1" x14ac:dyDescent="0.25">
      <c r="AC9015" s="175"/>
      <c r="AD9015" s="175"/>
      <c r="AE9015" s="175"/>
      <c r="AF9015" s="175"/>
      <c r="AG9015" s="175"/>
      <c r="AH9015" s="176"/>
      <c r="AM9015" s="6"/>
      <c r="AN9015" s="6"/>
      <c r="AO9015" s="6"/>
      <c r="AP9015" s="6"/>
      <c r="AQ9015" s="6"/>
      <c r="AR9015" s="6"/>
      <c r="AS9015" s="6"/>
      <c r="AT9015" s="6"/>
      <c r="AU9015" s="6"/>
      <c r="AV9015" s="6"/>
      <c r="AW9015" s="6"/>
      <c r="AX9015" s="6"/>
      <c r="AY9015" s="172"/>
      <c r="AZ9015" s="172"/>
      <c r="BA9015" s="172"/>
      <c r="BB9015" s="6"/>
      <c r="BC9015" s="6"/>
      <c r="BD9015" s="6"/>
      <c r="BE9015" s="6"/>
      <c r="BF9015" s="6"/>
      <c r="BG9015" s="172"/>
      <c r="BH9015" s="172"/>
      <c r="BI9015" s="172"/>
      <c r="BJ9015" s="6"/>
      <c r="BK9015" s="6"/>
      <c r="BL9015" s="6"/>
      <c r="BM9015" s="6"/>
      <c r="BN9015" s="6"/>
      <c r="BO9015" s="6"/>
      <c r="BP9015" s="6"/>
      <c r="BQ9015" s="6"/>
      <c r="BR9015" s="6"/>
      <c r="BS9015" s="6"/>
      <c r="BT9015" s="6"/>
      <c r="CG9015" s="432"/>
      <c r="CH9015" s="432"/>
      <c r="CL9015" s="174"/>
    </row>
    <row r="9016" spans="29:90" s="168" customFormat="1" x14ac:dyDescent="0.25">
      <c r="AC9016" s="175"/>
      <c r="AD9016" s="175"/>
      <c r="AE9016" s="175"/>
      <c r="AF9016" s="175"/>
      <c r="AG9016" s="175"/>
      <c r="AH9016" s="176"/>
      <c r="AM9016" s="6"/>
      <c r="AN9016" s="6"/>
      <c r="AO9016" s="6"/>
      <c r="AP9016" s="6"/>
      <c r="AQ9016" s="6"/>
      <c r="AR9016" s="6"/>
      <c r="AS9016" s="6"/>
      <c r="AT9016" s="6"/>
      <c r="AU9016" s="6"/>
      <c r="AV9016" s="6"/>
      <c r="AW9016" s="6"/>
      <c r="AX9016" s="6"/>
      <c r="AY9016" s="172"/>
      <c r="AZ9016" s="172"/>
      <c r="BA9016" s="172"/>
      <c r="BB9016" s="6"/>
      <c r="BC9016" s="6"/>
      <c r="BD9016" s="6"/>
      <c r="BE9016" s="6"/>
      <c r="BF9016" s="6"/>
      <c r="BG9016" s="172"/>
      <c r="BH9016" s="172"/>
      <c r="BI9016" s="172"/>
      <c r="BJ9016" s="6"/>
      <c r="BK9016" s="6"/>
      <c r="BL9016" s="6"/>
      <c r="BM9016" s="6"/>
      <c r="BN9016" s="6"/>
      <c r="BO9016" s="6"/>
      <c r="BP9016" s="6"/>
      <c r="BQ9016" s="6"/>
      <c r="BR9016" s="6"/>
      <c r="BS9016" s="6"/>
      <c r="BT9016" s="6"/>
      <c r="CG9016" s="432"/>
      <c r="CH9016" s="432"/>
      <c r="CL9016" s="174"/>
    </row>
    <row r="9017" spans="29:90" s="168" customFormat="1" x14ac:dyDescent="0.25">
      <c r="AC9017" s="175"/>
      <c r="AD9017" s="175"/>
      <c r="AE9017" s="175"/>
      <c r="AF9017" s="175"/>
      <c r="AG9017" s="175"/>
      <c r="AH9017" s="176"/>
      <c r="AM9017" s="6"/>
      <c r="AN9017" s="6"/>
      <c r="AO9017" s="6"/>
      <c r="AP9017" s="6"/>
      <c r="AQ9017" s="6"/>
      <c r="AR9017" s="6"/>
      <c r="AS9017" s="6"/>
      <c r="AT9017" s="6"/>
      <c r="AU9017" s="6"/>
      <c r="AV9017" s="6"/>
      <c r="AW9017" s="6"/>
      <c r="AX9017" s="6"/>
      <c r="AY9017" s="172"/>
      <c r="AZ9017" s="172"/>
      <c r="BA9017" s="172"/>
      <c r="BB9017" s="6"/>
      <c r="BC9017" s="6"/>
      <c r="BD9017" s="6"/>
      <c r="BE9017" s="6"/>
      <c r="BF9017" s="6"/>
      <c r="BG9017" s="172"/>
      <c r="BH9017" s="172"/>
      <c r="BI9017" s="172"/>
      <c r="BJ9017" s="6"/>
      <c r="BK9017" s="6"/>
      <c r="BL9017" s="6"/>
      <c r="BM9017" s="6"/>
      <c r="BN9017" s="6"/>
      <c r="BO9017" s="6"/>
      <c r="BP9017" s="6"/>
      <c r="BQ9017" s="6"/>
      <c r="BR9017" s="6"/>
      <c r="BS9017" s="6"/>
      <c r="BT9017" s="6"/>
      <c r="CG9017" s="432"/>
      <c r="CH9017" s="432"/>
      <c r="CL9017" s="174"/>
    </row>
    <row r="9018" spans="29:90" s="168" customFormat="1" x14ac:dyDescent="0.25">
      <c r="AC9018" s="175"/>
      <c r="AD9018" s="175"/>
      <c r="AE9018" s="175"/>
      <c r="AF9018" s="175"/>
      <c r="AG9018" s="175"/>
      <c r="AH9018" s="176"/>
      <c r="AM9018" s="6"/>
      <c r="AN9018" s="6"/>
      <c r="AO9018" s="6"/>
      <c r="AP9018" s="6"/>
      <c r="AQ9018" s="6"/>
      <c r="AR9018" s="6"/>
      <c r="AS9018" s="6"/>
      <c r="AT9018" s="6"/>
      <c r="AU9018" s="6"/>
      <c r="AV9018" s="6"/>
      <c r="AW9018" s="6"/>
      <c r="AX9018" s="6"/>
      <c r="AY9018" s="172"/>
      <c r="AZ9018" s="172"/>
      <c r="BA9018" s="172"/>
      <c r="BB9018" s="6"/>
      <c r="BC9018" s="6"/>
      <c r="BD9018" s="6"/>
      <c r="BE9018" s="6"/>
      <c r="BF9018" s="6"/>
      <c r="BG9018" s="172"/>
      <c r="BH9018" s="172"/>
      <c r="BI9018" s="172"/>
      <c r="BJ9018" s="6"/>
      <c r="BK9018" s="6"/>
      <c r="BL9018" s="6"/>
      <c r="BM9018" s="6"/>
      <c r="BN9018" s="6"/>
      <c r="BO9018" s="6"/>
      <c r="BP9018" s="6"/>
      <c r="BQ9018" s="6"/>
      <c r="BR9018" s="6"/>
      <c r="BS9018" s="6"/>
      <c r="BT9018" s="6"/>
      <c r="CG9018" s="432"/>
      <c r="CH9018" s="432"/>
      <c r="CL9018" s="174"/>
    </row>
    <row r="9019" spans="29:90" s="168" customFormat="1" x14ac:dyDescent="0.25">
      <c r="AC9019" s="175"/>
      <c r="AD9019" s="175"/>
      <c r="AE9019" s="175"/>
      <c r="AF9019" s="175"/>
      <c r="AG9019" s="175"/>
      <c r="AH9019" s="176"/>
      <c r="AM9019" s="6"/>
      <c r="AN9019" s="6"/>
      <c r="AO9019" s="6"/>
      <c r="AP9019" s="6"/>
      <c r="AQ9019" s="6"/>
      <c r="AR9019" s="6"/>
      <c r="AS9019" s="6"/>
      <c r="AT9019" s="6"/>
      <c r="AU9019" s="6"/>
      <c r="AV9019" s="6"/>
      <c r="AW9019" s="6"/>
      <c r="AX9019" s="6"/>
      <c r="AY9019" s="172"/>
      <c r="AZ9019" s="172"/>
      <c r="BA9019" s="172"/>
      <c r="BB9019" s="6"/>
      <c r="BC9019" s="6"/>
      <c r="BD9019" s="6"/>
      <c r="BE9019" s="6"/>
      <c r="BF9019" s="6"/>
      <c r="BG9019" s="172"/>
      <c r="BH9019" s="172"/>
      <c r="BI9019" s="172"/>
      <c r="BJ9019" s="6"/>
      <c r="BK9019" s="6"/>
      <c r="BL9019" s="6"/>
      <c r="BM9019" s="6"/>
      <c r="BN9019" s="6"/>
      <c r="BO9019" s="6"/>
      <c r="BP9019" s="6"/>
      <c r="BQ9019" s="6"/>
      <c r="BR9019" s="6"/>
      <c r="BS9019" s="6"/>
      <c r="BT9019" s="6"/>
      <c r="CG9019" s="432"/>
      <c r="CH9019" s="432"/>
      <c r="CL9019" s="174"/>
    </row>
    <row r="9020" spans="29:90" s="168" customFormat="1" x14ac:dyDescent="0.25">
      <c r="AC9020" s="175"/>
      <c r="AD9020" s="175"/>
      <c r="AE9020" s="175"/>
      <c r="AF9020" s="175"/>
      <c r="AG9020" s="175"/>
      <c r="AH9020" s="176"/>
      <c r="AM9020" s="6"/>
      <c r="AN9020" s="6"/>
      <c r="AO9020" s="6"/>
      <c r="AP9020" s="6"/>
      <c r="AQ9020" s="6"/>
      <c r="AR9020" s="6"/>
      <c r="AS9020" s="6"/>
      <c r="AT9020" s="6"/>
      <c r="AU9020" s="6"/>
      <c r="AV9020" s="6"/>
      <c r="AW9020" s="6"/>
      <c r="AX9020" s="6"/>
      <c r="AY9020" s="172"/>
      <c r="AZ9020" s="172"/>
      <c r="BA9020" s="172"/>
      <c r="BB9020" s="6"/>
      <c r="BC9020" s="6"/>
      <c r="BD9020" s="6"/>
      <c r="BE9020" s="6"/>
      <c r="BF9020" s="6"/>
      <c r="BG9020" s="172"/>
      <c r="BH9020" s="172"/>
      <c r="BI9020" s="172"/>
      <c r="BJ9020" s="6"/>
      <c r="BK9020" s="6"/>
      <c r="BL9020" s="6"/>
      <c r="BM9020" s="6"/>
      <c r="BN9020" s="6"/>
      <c r="BO9020" s="6"/>
      <c r="BP9020" s="6"/>
      <c r="BQ9020" s="6"/>
      <c r="BR9020" s="6"/>
      <c r="BS9020" s="6"/>
      <c r="BT9020" s="6"/>
      <c r="CG9020" s="432"/>
      <c r="CH9020" s="432"/>
      <c r="CL9020" s="174"/>
    </row>
    <row r="9021" spans="29:90" s="168" customFormat="1" x14ac:dyDescent="0.25">
      <c r="AC9021" s="175"/>
      <c r="AD9021" s="175"/>
      <c r="AE9021" s="175"/>
      <c r="AF9021" s="175"/>
      <c r="AG9021" s="175"/>
      <c r="AH9021" s="176"/>
      <c r="AM9021" s="6"/>
      <c r="AN9021" s="6"/>
      <c r="AO9021" s="6"/>
      <c r="AP9021" s="6"/>
      <c r="AQ9021" s="6"/>
      <c r="AR9021" s="6"/>
      <c r="AS9021" s="6"/>
      <c r="AT9021" s="6"/>
      <c r="AU9021" s="6"/>
      <c r="AV9021" s="6"/>
      <c r="AW9021" s="6"/>
      <c r="AX9021" s="6"/>
      <c r="AY9021" s="172"/>
      <c r="AZ9021" s="172"/>
      <c r="BA9021" s="172"/>
      <c r="BB9021" s="6"/>
      <c r="BC9021" s="6"/>
      <c r="BD9021" s="6"/>
      <c r="BE9021" s="6"/>
      <c r="BF9021" s="6"/>
      <c r="BG9021" s="172"/>
      <c r="BH9021" s="172"/>
      <c r="BI9021" s="172"/>
      <c r="BJ9021" s="6"/>
      <c r="BK9021" s="6"/>
      <c r="BL9021" s="6"/>
      <c r="BM9021" s="6"/>
      <c r="BN9021" s="6"/>
      <c r="BO9021" s="6"/>
      <c r="BP9021" s="6"/>
      <c r="BQ9021" s="6"/>
      <c r="BR9021" s="6"/>
      <c r="BS9021" s="6"/>
      <c r="BT9021" s="6"/>
      <c r="CG9021" s="432"/>
      <c r="CH9021" s="432"/>
      <c r="CL9021" s="174"/>
    </row>
    <row r="9022" spans="29:90" s="168" customFormat="1" x14ac:dyDescent="0.25">
      <c r="AC9022" s="175"/>
      <c r="AD9022" s="175"/>
      <c r="AE9022" s="175"/>
      <c r="AF9022" s="175"/>
      <c r="AG9022" s="175"/>
      <c r="AH9022" s="176"/>
      <c r="AM9022" s="6"/>
      <c r="AN9022" s="6"/>
      <c r="AO9022" s="6"/>
      <c r="AP9022" s="6"/>
      <c r="AQ9022" s="6"/>
      <c r="AR9022" s="6"/>
      <c r="AS9022" s="6"/>
      <c r="AT9022" s="6"/>
      <c r="AU9022" s="6"/>
      <c r="AV9022" s="6"/>
      <c r="AW9022" s="6"/>
      <c r="AX9022" s="6"/>
      <c r="AY9022" s="172"/>
      <c r="AZ9022" s="172"/>
      <c r="BA9022" s="172"/>
      <c r="BB9022" s="6"/>
      <c r="BC9022" s="6"/>
      <c r="BD9022" s="6"/>
      <c r="BE9022" s="6"/>
      <c r="BF9022" s="6"/>
      <c r="BG9022" s="172"/>
      <c r="BH9022" s="172"/>
      <c r="BI9022" s="172"/>
      <c r="BJ9022" s="6"/>
      <c r="BK9022" s="6"/>
      <c r="BL9022" s="6"/>
      <c r="BM9022" s="6"/>
      <c r="BN9022" s="6"/>
      <c r="BO9022" s="6"/>
      <c r="BP9022" s="6"/>
      <c r="BQ9022" s="6"/>
      <c r="BR9022" s="6"/>
      <c r="BS9022" s="6"/>
      <c r="BT9022" s="6"/>
      <c r="CG9022" s="432"/>
      <c r="CH9022" s="432"/>
      <c r="CL9022" s="174"/>
    </row>
    <row r="9023" spans="29:90" s="168" customFormat="1" x14ac:dyDescent="0.25">
      <c r="AC9023" s="175"/>
      <c r="AD9023" s="175"/>
      <c r="AE9023" s="175"/>
      <c r="AF9023" s="175"/>
      <c r="AG9023" s="175"/>
      <c r="AH9023" s="176"/>
      <c r="AM9023" s="6"/>
      <c r="AN9023" s="6"/>
      <c r="AO9023" s="6"/>
      <c r="AP9023" s="6"/>
      <c r="AQ9023" s="6"/>
      <c r="AR9023" s="6"/>
      <c r="AS9023" s="6"/>
      <c r="AT9023" s="6"/>
      <c r="AU9023" s="6"/>
      <c r="AV9023" s="6"/>
      <c r="AW9023" s="6"/>
      <c r="AX9023" s="6"/>
      <c r="AY9023" s="172"/>
      <c r="AZ9023" s="172"/>
      <c r="BA9023" s="172"/>
      <c r="BB9023" s="6"/>
      <c r="BC9023" s="6"/>
      <c r="BD9023" s="6"/>
      <c r="BE9023" s="6"/>
      <c r="BF9023" s="6"/>
      <c r="BG9023" s="172"/>
      <c r="BH9023" s="172"/>
      <c r="BI9023" s="172"/>
      <c r="BJ9023" s="6"/>
      <c r="BK9023" s="6"/>
      <c r="BL9023" s="6"/>
      <c r="BM9023" s="6"/>
      <c r="BN9023" s="6"/>
      <c r="BO9023" s="6"/>
      <c r="BP9023" s="6"/>
      <c r="BQ9023" s="6"/>
      <c r="BR9023" s="6"/>
      <c r="BS9023" s="6"/>
      <c r="BT9023" s="6"/>
      <c r="CG9023" s="432"/>
      <c r="CH9023" s="432"/>
      <c r="CL9023" s="174"/>
    </row>
    <row r="9024" spans="29:90" s="168" customFormat="1" x14ac:dyDescent="0.25">
      <c r="AC9024" s="175"/>
      <c r="AD9024" s="175"/>
      <c r="AE9024" s="175"/>
      <c r="AF9024" s="175"/>
      <c r="AG9024" s="175"/>
      <c r="AH9024" s="176"/>
      <c r="AM9024" s="6"/>
      <c r="AN9024" s="6"/>
      <c r="AO9024" s="6"/>
      <c r="AP9024" s="6"/>
      <c r="AQ9024" s="6"/>
      <c r="AR9024" s="6"/>
      <c r="AS9024" s="6"/>
      <c r="AT9024" s="6"/>
      <c r="AU9024" s="6"/>
      <c r="AV9024" s="6"/>
      <c r="AW9024" s="6"/>
      <c r="AX9024" s="6"/>
      <c r="AY9024" s="172"/>
      <c r="AZ9024" s="172"/>
      <c r="BA9024" s="172"/>
      <c r="BB9024" s="6"/>
      <c r="BC9024" s="6"/>
      <c r="BD9024" s="6"/>
      <c r="BE9024" s="6"/>
      <c r="BF9024" s="6"/>
      <c r="BG9024" s="172"/>
      <c r="BH9024" s="172"/>
      <c r="BI9024" s="172"/>
      <c r="BJ9024" s="6"/>
      <c r="BK9024" s="6"/>
      <c r="BL9024" s="6"/>
      <c r="BM9024" s="6"/>
      <c r="BN9024" s="6"/>
      <c r="BO9024" s="6"/>
      <c r="BP9024" s="6"/>
      <c r="BQ9024" s="6"/>
      <c r="BR9024" s="6"/>
      <c r="BS9024" s="6"/>
      <c r="BT9024" s="6"/>
      <c r="CG9024" s="432"/>
      <c r="CH9024" s="432"/>
      <c r="CL9024" s="174"/>
    </row>
    <row r="9025" spans="29:90" s="168" customFormat="1" x14ac:dyDescent="0.25">
      <c r="AC9025" s="175"/>
      <c r="AD9025" s="175"/>
      <c r="AE9025" s="175"/>
      <c r="AF9025" s="175"/>
      <c r="AG9025" s="175"/>
      <c r="AH9025" s="176"/>
      <c r="AM9025" s="6"/>
      <c r="AN9025" s="6"/>
      <c r="AO9025" s="6"/>
      <c r="AP9025" s="6"/>
      <c r="AQ9025" s="6"/>
      <c r="AR9025" s="6"/>
      <c r="AS9025" s="6"/>
      <c r="AT9025" s="6"/>
      <c r="AU9025" s="6"/>
      <c r="AV9025" s="6"/>
      <c r="AW9025" s="6"/>
      <c r="AX9025" s="6"/>
      <c r="AY9025" s="172"/>
      <c r="AZ9025" s="172"/>
      <c r="BA9025" s="172"/>
      <c r="BB9025" s="6"/>
      <c r="BC9025" s="6"/>
      <c r="BD9025" s="6"/>
      <c r="BE9025" s="6"/>
      <c r="BF9025" s="6"/>
      <c r="BG9025" s="172"/>
      <c r="BH9025" s="172"/>
      <c r="BI9025" s="172"/>
      <c r="BJ9025" s="6"/>
      <c r="BK9025" s="6"/>
      <c r="BL9025" s="6"/>
      <c r="BM9025" s="6"/>
      <c r="BN9025" s="6"/>
      <c r="BO9025" s="6"/>
      <c r="BP9025" s="6"/>
      <c r="BQ9025" s="6"/>
      <c r="BR9025" s="6"/>
      <c r="BS9025" s="6"/>
      <c r="BT9025" s="6"/>
      <c r="CG9025" s="432"/>
      <c r="CH9025" s="432"/>
      <c r="CL9025" s="174"/>
    </row>
    <row r="9026" spans="29:90" s="168" customFormat="1" x14ac:dyDescent="0.25">
      <c r="AC9026" s="175"/>
      <c r="AD9026" s="175"/>
      <c r="AE9026" s="175"/>
      <c r="AF9026" s="175"/>
      <c r="AG9026" s="175"/>
      <c r="AH9026" s="176"/>
      <c r="AM9026" s="6"/>
      <c r="AN9026" s="6"/>
      <c r="AO9026" s="6"/>
      <c r="AP9026" s="6"/>
      <c r="AQ9026" s="6"/>
      <c r="AR9026" s="6"/>
      <c r="AS9026" s="6"/>
      <c r="AT9026" s="6"/>
      <c r="AU9026" s="6"/>
      <c r="AV9026" s="6"/>
      <c r="AW9026" s="6"/>
      <c r="AX9026" s="6"/>
      <c r="AY9026" s="172"/>
      <c r="AZ9026" s="172"/>
      <c r="BA9026" s="172"/>
      <c r="BB9026" s="6"/>
      <c r="BC9026" s="6"/>
      <c r="BD9026" s="6"/>
      <c r="BE9026" s="6"/>
      <c r="BF9026" s="6"/>
      <c r="BG9026" s="172"/>
      <c r="BH9026" s="172"/>
      <c r="BI9026" s="172"/>
      <c r="BJ9026" s="6"/>
      <c r="BK9026" s="6"/>
      <c r="BL9026" s="6"/>
      <c r="BM9026" s="6"/>
      <c r="BN9026" s="6"/>
      <c r="BO9026" s="6"/>
      <c r="BP9026" s="6"/>
      <c r="BQ9026" s="6"/>
      <c r="BR9026" s="6"/>
      <c r="BS9026" s="6"/>
      <c r="BT9026" s="6"/>
      <c r="CG9026" s="432"/>
      <c r="CH9026" s="432"/>
      <c r="CL9026" s="174"/>
    </row>
    <row r="9027" spans="29:90" s="168" customFormat="1" x14ac:dyDescent="0.25">
      <c r="AC9027" s="175"/>
      <c r="AD9027" s="175"/>
      <c r="AE9027" s="175"/>
      <c r="AF9027" s="175"/>
      <c r="AG9027" s="175"/>
      <c r="AH9027" s="176"/>
      <c r="AM9027" s="6"/>
      <c r="AN9027" s="6"/>
      <c r="AO9027" s="6"/>
      <c r="AP9027" s="6"/>
      <c r="AQ9027" s="6"/>
      <c r="AR9027" s="6"/>
      <c r="AS9027" s="6"/>
      <c r="AT9027" s="6"/>
      <c r="AU9027" s="6"/>
      <c r="AV9027" s="6"/>
      <c r="AW9027" s="6"/>
      <c r="AX9027" s="6"/>
      <c r="AY9027" s="172"/>
      <c r="AZ9027" s="172"/>
      <c r="BA9027" s="172"/>
      <c r="BB9027" s="6"/>
      <c r="BC9027" s="6"/>
      <c r="BD9027" s="6"/>
      <c r="BE9027" s="6"/>
      <c r="BF9027" s="6"/>
      <c r="BG9027" s="172"/>
      <c r="BH9027" s="172"/>
      <c r="BI9027" s="172"/>
      <c r="BJ9027" s="6"/>
      <c r="BK9027" s="6"/>
      <c r="BL9027" s="6"/>
      <c r="BM9027" s="6"/>
      <c r="BN9027" s="6"/>
      <c r="BO9027" s="6"/>
      <c r="BP9027" s="6"/>
      <c r="BQ9027" s="6"/>
      <c r="BR9027" s="6"/>
      <c r="BS9027" s="6"/>
      <c r="BT9027" s="6"/>
      <c r="CG9027" s="432"/>
      <c r="CH9027" s="432"/>
      <c r="CL9027" s="174"/>
    </row>
    <row r="9028" spans="29:90" s="168" customFormat="1" x14ac:dyDescent="0.25">
      <c r="AC9028" s="175"/>
      <c r="AD9028" s="175"/>
      <c r="AE9028" s="175"/>
      <c r="AF9028" s="175"/>
      <c r="AG9028" s="175"/>
      <c r="AH9028" s="176"/>
      <c r="AM9028" s="6"/>
      <c r="AN9028" s="6"/>
      <c r="AO9028" s="6"/>
      <c r="AP9028" s="6"/>
      <c r="AQ9028" s="6"/>
      <c r="AR9028" s="6"/>
      <c r="AS9028" s="6"/>
      <c r="AT9028" s="6"/>
      <c r="AU9028" s="6"/>
      <c r="AV9028" s="6"/>
      <c r="AW9028" s="6"/>
      <c r="AX9028" s="6"/>
      <c r="AY9028" s="172"/>
      <c r="AZ9028" s="172"/>
      <c r="BA9028" s="172"/>
      <c r="BB9028" s="6"/>
      <c r="BC9028" s="6"/>
      <c r="BD9028" s="6"/>
      <c r="BE9028" s="6"/>
      <c r="BF9028" s="6"/>
      <c r="BG9028" s="172"/>
      <c r="BH9028" s="172"/>
      <c r="BI9028" s="172"/>
      <c r="BJ9028" s="6"/>
      <c r="BK9028" s="6"/>
      <c r="BL9028" s="6"/>
      <c r="BM9028" s="6"/>
      <c r="BN9028" s="6"/>
      <c r="BO9028" s="6"/>
      <c r="BP9028" s="6"/>
      <c r="BQ9028" s="6"/>
      <c r="BR9028" s="6"/>
      <c r="BS9028" s="6"/>
      <c r="BT9028" s="6"/>
      <c r="CG9028" s="432"/>
      <c r="CH9028" s="432"/>
      <c r="CL9028" s="174"/>
    </row>
    <row r="9029" spans="29:90" s="168" customFormat="1" x14ac:dyDescent="0.25">
      <c r="AC9029" s="175"/>
      <c r="AD9029" s="175"/>
      <c r="AE9029" s="175"/>
      <c r="AF9029" s="175"/>
      <c r="AG9029" s="175"/>
      <c r="AH9029" s="176"/>
      <c r="AM9029" s="6"/>
      <c r="AN9029" s="6"/>
      <c r="AO9029" s="6"/>
      <c r="AP9029" s="6"/>
      <c r="AQ9029" s="6"/>
      <c r="AR9029" s="6"/>
      <c r="AS9029" s="6"/>
      <c r="AT9029" s="6"/>
      <c r="AU9029" s="6"/>
      <c r="AV9029" s="6"/>
      <c r="AW9029" s="6"/>
      <c r="AX9029" s="6"/>
      <c r="AY9029" s="172"/>
      <c r="AZ9029" s="172"/>
      <c r="BA9029" s="172"/>
      <c r="BB9029" s="6"/>
      <c r="BC9029" s="6"/>
      <c r="BD9029" s="6"/>
      <c r="BE9029" s="6"/>
      <c r="BF9029" s="6"/>
      <c r="BG9029" s="172"/>
      <c r="BH9029" s="172"/>
      <c r="BI9029" s="172"/>
      <c r="BJ9029" s="6"/>
      <c r="BK9029" s="6"/>
      <c r="BL9029" s="6"/>
      <c r="BM9029" s="6"/>
      <c r="BN9029" s="6"/>
      <c r="BO9029" s="6"/>
      <c r="BP9029" s="6"/>
      <c r="BQ9029" s="6"/>
      <c r="BR9029" s="6"/>
      <c r="BS9029" s="6"/>
      <c r="BT9029" s="6"/>
      <c r="CG9029" s="432"/>
      <c r="CH9029" s="432"/>
      <c r="CL9029" s="174"/>
    </row>
    <row r="9030" spans="29:90" s="168" customFormat="1" x14ac:dyDescent="0.25">
      <c r="AC9030" s="175"/>
      <c r="AD9030" s="175"/>
      <c r="AE9030" s="175"/>
      <c r="AF9030" s="175"/>
      <c r="AG9030" s="175"/>
      <c r="AH9030" s="176"/>
      <c r="AM9030" s="6"/>
      <c r="AN9030" s="6"/>
      <c r="AO9030" s="6"/>
      <c r="AP9030" s="6"/>
      <c r="AQ9030" s="6"/>
      <c r="AR9030" s="6"/>
      <c r="AS9030" s="6"/>
      <c r="AT9030" s="6"/>
      <c r="AU9030" s="6"/>
      <c r="AV9030" s="6"/>
      <c r="AW9030" s="6"/>
      <c r="AX9030" s="6"/>
      <c r="AY9030" s="172"/>
      <c r="AZ9030" s="172"/>
      <c r="BA9030" s="172"/>
      <c r="BB9030" s="6"/>
      <c r="BC9030" s="6"/>
      <c r="BD9030" s="6"/>
      <c r="BE9030" s="6"/>
      <c r="BF9030" s="6"/>
      <c r="BG9030" s="172"/>
      <c r="BH9030" s="172"/>
      <c r="BI9030" s="172"/>
      <c r="BJ9030" s="6"/>
      <c r="BK9030" s="6"/>
      <c r="BL9030" s="6"/>
      <c r="BM9030" s="6"/>
      <c r="BN9030" s="6"/>
      <c r="BO9030" s="6"/>
      <c r="BP9030" s="6"/>
      <c r="BQ9030" s="6"/>
      <c r="BR9030" s="6"/>
      <c r="BS9030" s="6"/>
      <c r="BT9030" s="6"/>
      <c r="CG9030" s="432"/>
      <c r="CH9030" s="432"/>
      <c r="CL9030" s="174"/>
    </row>
    <row r="9031" spans="29:90" s="168" customFormat="1" x14ac:dyDescent="0.25">
      <c r="AC9031" s="175"/>
      <c r="AD9031" s="175"/>
      <c r="AE9031" s="175"/>
      <c r="AF9031" s="175"/>
      <c r="AG9031" s="175"/>
      <c r="AH9031" s="176"/>
      <c r="AM9031" s="6"/>
      <c r="AN9031" s="6"/>
      <c r="AO9031" s="6"/>
      <c r="AP9031" s="6"/>
      <c r="AQ9031" s="6"/>
      <c r="AR9031" s="6"/>
      <c r="AS9031" s="6"/>
      <c r="AT9031" s="6"/>
      <c r="AU9031" s="6"/>
      <c r="AV9031" s="6"/>
      <c r="AW9031" s="6"/>
      <c r="AX9031" s="6"/>
      <c r="AY9031" s="172"/>
      <c r="AZ9031" s="172"/>
      <c r="BA9031" s="172"/>
      <c r="BB9031" s="6"/>
      <c r="BC9031" s="6"/>
      <c r="BD9031" s="6"/>
      <c r="BE9031" s="6"/>
      <c r="BF9031" s="6"/>
      <c r="BG9031" s="172"/>
      <c r="BH9031" s="172"/>
      <c r="BI9031" s="172"/>
      <c r="BJ9031" s="6"/>
      <c r="BK9031" s="6"/>
      <c r="BL9031" s="6"/>
      <c r="BM9031" s="6"/>
      <c r="BN9031" s="6"/>
      <c r="BO9031" s="6"/>
      <c r="BP9031" s="6"/>
      <c r="BQ9031" s="6"/>
      <c r="BR9031" s="6"/>
      <c r="BS9031" s="6"/>
      <c r="BT9031" s="6"/>
      <c r="CG9031" s="432"/>
      <c r="CH9031" s="432"/>
      <c r="CL9031" s="174"/>
    </row>
    <row r="9032" spans="29:90" s="168" customFormat="1" x14ac:dyDescent="0.25">
      <c r="AC9032" s="175"/>
      <c r="AD9032" s="175"/>
      <c r="AE9032" s="175"/>
      <c r="AF9032" s="175"/>
      <c r="AG9032" s="175"/>
      <c r="AH9032" s="176"/>
      <c r="AM9032" s="6"/>
      <c r="AN9032" s="6"/>
      <c r="AO9032" s="6"/>
      <c r="AP9032" s="6"/>
      <c r="AQ9032" s="6"/>
      <c r="AR9032" s="6"/>
      <c r="AS9032" s="6"/>
      <c r="AT9032" s="6"/>
      <c r="AU9032" s="6"/>
      <c r="AV9032" s="6"/>
      <c r="AW9032" s="6"/>
      <c r="AX9032" s="6"/>
      <c r="AY9032" s="172"/>
      <c r="AZ9032" s="172"/>
      <c r="BA9032" s="172"/>
      <c r="BB9032" s="6"/>
      <c r="BC9032" s="6"/>
      <c r="BD9032" s="6"/>
      <c r="BE9032" s="6"/>
      <c r="BF9032" s="6"/>
      <c r="BG9032" s="172"/>
      <c r="BH9032" s="172"/>
      <c r="BI9032" s="172"/>
      <c r="BJ9032" s="6"/>
      <c r="BK9032" s="6"/>
      <c r="BL9032" s="6"/>
      <c r="BM9032" s="6"/>
      <c r="BN9032" s="6"/>
      <c r="BO9032" s="6"/>
      <c r="BP9032" s="6"/>
      <c r="BQ9032" s="6"/>
      <c r="BR9032" s="6"/>
      <c r="BS9032" s="6"/>
      <c r="BT9032" s="6"/>
      <c r="CG9032" s="432"/>
      <c r="CH9032" s="432"/>
      <c r="CL9032" s="174"/>
    </row>
    <row r="9033" spans="29:90" s="168" customFormat="1" x14ac:dyDescent="0.25">
      <c r="AC9033" s="175"/>
      <c r="AD9033" s="175"/>
      <c r="AE9033" s="175"/>
      <c r="AF9033" s="175"/>
      <c r="AG9033" s="175"/>
      <c r="AH9033" s="176"/>
      <c r="AM9033" s="6"/>
      <c r="AN9033" s="6"/>
      <c r="AO9033" s="6"/>
      <c r="AP9033" s="6"/>
      <c r="AQ9033" s="6"/>
      <c r="AR9033" s="6"/>
      <c r="AS9033" s="6"/>
      <c r="AT9033" s="6"/>
      <c r="AU9033" s="6"/>
      <c r="AV9033" s="6"/>
      <c r="AW9033" s="6"/>
      <c r="AX9033" s="6"/>
      <c r="AY9033" s="172"/>
      <c r="AZ9033" s="172"/>
      <c r="BA9033" s="172"/>
      <c r="BB9033" s="6"/>
      <c r="BC9033" s="6"/>
      <c r="BD9033" s="6"/>
      <c r="BE9033" s="6"/>
      <c r="BF9033" s="6"/>
      <c r="BG9033" s="172"/>
      <c r="BH9033" s="172"/>
      <c r="BI9033" s="172"/>
      <c r="BJ9033" s="6"/>
      <c r="BK9033" s="6"/>
      <c r="BL9033" s="6"/>
      <c r="BM9033" s="6"/>
      <c r="BN9033" s="6"/>
      <c r="BO9033" s="6"/>
      <c r="BP9033" s="6"/>
      <c r="BQ9033" s="6"/>
      <c r="BR9033" s="6"/>
      <c r="BS9033" s="6"/>
      <c r="BT9033" s="6"/>
      <c r="CG9033" s="432"/>
      <c r="CH9033" s="432"/>
      <c r="CL9033" s="174"/>
    </row>
    <row r="9034" spans="29:90" s="168" customFormat="1" x14ac:dyDescent="0.25">
      <c r="AC9034" s="175"/>
      <c r="AD9034" s="175"/>
      <c r="AE9034" s="175"/>
      <c r="AF9034" s="175"/>
      <c r="AG9034" s="175"/>
      <c r="AH9034" s="176"/>
      <c r="AM9034" s="6"/>
      <c r="AN9034" s="6"/>
      <c r="AO9034" s="6"/>
      <c r="AP9034" s="6"/>
      <c r="AQ9034" s="6"/>
      <c r="AR9034" s="6"/>
      <c r="AS9034" s="6"/>
      <c r="AT9034" s="6"/>
      <c r="AU9034" s="6"/>
      <c r="AV9034" s="6"/>
      <c r="AW9034" s="6"/>
      <c r="AX9034" s="6"/>
      <c r="AY9034" s="172"/>
      <c r="AZ9034" s="172"/>
      <c r="BA9034" s="172"/>
      <c r="BB9034" s="6"/>
      <c r="BC9034" s="6"/>
      <c r="BD9034" s="6"/>
      <c r="BE9034" s="6"/>
      <c r="BF9034" s="6"/>
      <c r="BG9034" s="172"/>
      <c r="BH9034" s="172"/>
      <c r="BI9034" s="172"/>
      <c r="BJ9034" s="6"/>
      <c r="BK9034" s="6"/>
      <c r="BL9034" s="6"/>
      <c r="BM9034" s="6"/>
      <c r="BN9034" s="6"/>
      <c r="BO9034" s="6"/>
      <c r="BP9034" s="6"/>
      <c r="BQ9034" s="6"/>
      <c r="BR9034" s="6"/>
      <c r="BS9034" s="6"/>
      <c r="BT9034" s="6"/>
      <c r="CG9034" s="432"/>
      <c r="CH9034" s="432"/>
      <c r="CL9034" s="174"/>
    </row>
    <row r="9035" spans="29:90" s="168" customFormat="1" x14ac:dyDescent="0.25">
      <c r="AC9035" s="175"/>
      <c r="AD9035" s="175"/>
      <c r="AE9035" s="175"/>
      <c r="AF9035" s="175"/>
      <c r="AG9035" s="175"/>
      <c r="AH9035" s="176"/>
      <c r="AM9035" s="6"/>
      <c r="AN9035" s="6"/>
      <c r="AO9035" s="6"/>
      <c r="AP9035" s="6"/>
      <c r="AQ9035" s="6"/>
      <c r="AR9035" s="6"/>
      <c r="AS9035" s="6"/>
      <c r="AT9035" s="6"/>
      <c r="AU9035" s="6"/>
      <c r="AV9035" s="6"/>
      <c r="AW9035" s="6"/>
      <c r="AX9035" s="6"/>
      <c r="AY9035" s="172"/>
      <c r="AZ9035" s="172"/>
      <c r="BA9035" s="172"/>
      <c r="BB9035" s="6"/>
      <c r="BC9035" s="6"/>
      <c r="BD9035" s="6"/>
      <c r="BE9035" s="6"/>
      <c r="BF9035" s="6"/>
      <c r="BG9035" s="172"/>
      <c r="BH9035" s="172"/>
      <c r="BI9035" s="172"/>
      <c r="BJ9035" s="6"/>
      <c r="BK9035" s="6"/>
      <c r="BL9035" s="6"/>
      <c r="BM9035" s="6"/>
      <c r="BN9035" s="6"/>
      <c r="BO9035" s="6"/>
      <c r="BP9035" s="6"/>
      <c r="BQ9035" s="6"/>
      <c r="BR9035" s="6"/>
      <c r="BS9035" s="6"/>
      <c r="BT9035" s="6"/>
      <c r="CG9035" s="432"/>
      <c r="CH9035" s="432"/>
      <c r="CL9035" s="174"/>
    </row>
    <row r="9036" spans="29:90" s="168" customFormat="1" x14ac:dyDescent="0.25">
      <c r="AC9036" s="175"/>
      <c r="AD9036" s="175"/>
      <c r="AE9036" s="175"/>
      <c r="AF9036" s="175"/>
      <c r="AG9036" s="175"/>
      <c r="AH9036" s="176"/>
      <c r="AM9036" s="6"/>
      <c r="AN9036" s="6"/>
      <c r="AO9036" s="6"/>
      <c r="AP9036" s="6"/>
      <c r="AQ9036" s="6"/>
      <c r="AR9036" s="6"/>
      <c r="AS9036" s="6"/>
      <c r="AT9036" s="6"/>
      <c r="AU9036" s="6"/>
      <c r="AV9036" s="6"/>
      <c r="AW9036" s="6"/>
      <c r="AX9036" s="6"/>
      <c r="AY9036" s="172"/>
      <c r="AZ9036" s="172"/>
      <c r="BA9036" s="172"/>
      <c r="BB9036" s="6"/>
      <c r="BC9036" s="6"/>
      <c r="BD9036" s="6"/>
      <c r="BE9036" s="6"/>
      <c r="BF9036" s="6"/>
      <c r="BG9036" s="172"/>
      <c r="BH9036" s="172"/>
      <c r="BI9036" s="172"/>
      <c r="BJ9036" s="6"/>
      <c r="BK9036" s="6"/>
      <c r="BL9036" s="6"/>
      <c r="BM9036" s="6"/>
      <c r="BN9036" s="6"/>
      <c r="BO9036" s="6"/>
      <c r="BP9036" s="6"/>
      <c r="BQ9036" s="6"/>
      <c r="BR9036" s="6"/>
      <c r="BS9036" s="6"/>
      <c r="BT9036" s="6"/>
      <c r="CG9036" s="432"/>
      <c r="CH9036" s="432"/>
      <c r="CL9036" s="174"/>
    </row>
    <row r="9037" spans="29:90" s="168" customFormat="1" x14ac:dyDescent="0.25">
      <c r="AC9037" s="175"/>
      <c r="AD9037" s="175"/>
      <c r="AE9037" s="175"/>
      <c r="AF9037" s="175"/>
      <c r="AG9037" s="175"/>
      <c r="AH9037" s="176"/>
      <c r="AM9037" s="6"/>
      <c r="AN9037" s="6"/>
      <c r="AO9037" s="6"/>
      <c r="AP9037" s="6"/>
      <c r="AQ9037" s="6"/>
      <c r="AR9037" s="6"/>
      <c r="AS9037" s="6"/>
      <c r="AT9037" s="6"/>
      <c r="AU9037" s="6"/>
      <c r="AV9037" s="6"/>
      <c r="AW9037" s="6"/>
      <c r="AX9037" s="6"/>
      <c r="AY9037" s="172"/>
      <c r="AZ9037" s="172"/>
      <c r="BA9037" s="172"/>
      <c r="BB9037" s="6"/>
      <c r="BC9037" s="6"/>
      <c r="BD9037" s="6"/>
      <c r="BE9037" s="6"/>
      <c r="BF9037" s="6"/>
      <c r="BG9037" s="172"/>
      <c r="BH9037" s="172"/>
      <c r="BI9037" s="172"/>
      <c r="BJ9037" s="6"/>
      <c r="BK9037" s="6"/>
      <c r="BL9037" s="6"/>
      <c r="BM9037" s="6"/>
      <c r="BN9037" s="6"/>
      <c r="BO9037" s="6"/>
      <c r="BP9037" s="6"/>
      <c r="BQ9037" s="6"/>
      <c r="BR9037" s="6"/>
      <c r="BS9037" s="6"/>
      <c r="BT9037" s="6"/>
      <c r="CG9037" s="432"/>
      <c r="CH9037" s="432"/>
      <c r="CL9037" s="174"/>
    </row>
    <row r="9038" spans="29:90" s="168" customFormat="1" x14ac:dyDescent="0.25">
      <c r="AC9038" s="175"/>
      <c r="AD9038" s="175"/>
      <c r="AE9038" s="175"/>
      <c r="AF9038" s="175"/>
      <c r="AG9038" s="175"/>
      <c r="AH9038" s="176"/>
      <c r="AM9038" s="6"/>
      <c r="AN9038" s="6"/>
      <c r="AO9038" s="6"/>
      <c r="AP9038" s="6"/>
      <c r="AQ9038" s="6"/>
      <c r="AR9038" s="6"/>
      <c r="AS9038" s="6"/>
      <c r="AT9038" s="6"/>
      <c r="AU9038" s="6"/>
      <c r="AV9038" s="6"/>
      <c r="AW9038" s="6"/>
      <c r="AX9038" s="6"/>
      <c r="AY9038" s="172"/>
      <c r="AZ9038" s="172"/>
      <c r="BA9038" s="172"/>
      <c r="BB9038" s="6"/>
      <c r="BC9038" s="6"/>
      <c r="BD9038" s="6"/>
      <c r="BE9038" s="6"/>
      <c r="BF9038" s="6"/>
      <c r="BG9038" s="172"/>
      <c r="BH9038" s="172"/>
      <c r="BI9038" s="172"/>
      <c r="BJ9038" s="6"/>
      <c r="BK9038" s="6"/>
      <c r="BL9038" s="6"/>
      <c r="BM9038" s="6"/>
      <c r="BN9038" s="6"/>
      <c r="BO9038" s="6"/>
      <c r="BP9038" s="6"/>
      <c r="BQ9038" s="6"/>
      <c r="BR9038" s="6"/>
      <c r="BS9038" s="6"/>
      <c r="BT9038" s="6"/>
      <c r="CG9038" s="432"/>
      <c r="CH9038" s="432"/>
      <c r="CL9038" s="174"/>
    </row>
    <row r="9039" spans="29:90" s="168" customFormat="1" x14ac:dyDescent="0.25">
      <c r="AC9039" s="175"/>
      <c r="AD9039" s="175"/>
      <c r="AE9039" s="175"/>
      <c r="AF9039" s="175"/>
      <c r="AG9039" s="175"/>
      <c r="AH9039" s="176"/>
      <c r="AM9039" s="6"/>
      <c r="AN9039" s="6"/>
      <c r="AO9039" s="6"/>
      <c r="AP9039" s="6"/>
      <c r="AQ9039" s="6"/>
      <c r="AR9039" s="6"/>
      <c r="AS9039" s="6"/>
      <c r="AT9039" s="6"/>
      <c r="AU9039" s="6"/>
      <c r="AV9039" s="6"/>
      <c r="AW9039" s="6"/>
      <c r="AX9039" s="6"/>
      <c r="AY9039" s="172"/>
      <c r="AZ9039" s="172"/>
      <c r="BA9039" s="172"/>
      <c r="BB9039" s="6"/>
      <c r="BC9039" s="6"/>
      <c r="BD9039" s="6"/>
      <c r="BE9039" s="6"/>
      <c r="BF9039" s="6"/>
      <c r="BG9039" s="172"/>
      <c r="BH9039" s="172"/>
      <c r="BI9039" s="172"/>
      <c r="BJ9039" s="6"/>
      <c r="BK9039" s="6"/>
      <c r="BL9039" s="6"/>
      <c r="BM9039" s="6"/>
      <c r="BN9039" s="6"/>
      <c r="BO9039" s="6"/>
      <c r="BP9039" s="6"/>
      <c r="BQ9039" s="6"/>
      <c r="BR9039" s="6"/>
      <c r="BS9039" s="6"/>
      <c r="BT9039" s="6"/>
      <c r="CG9039" s="432"/>
      <c r="CH9039" s="432"/>
      <c r="CL9039" s="174"/>
    </row>
    <row r="9040" spans="29:90" s="168" customFormat="1" x14ac:dyDescent="0.25">
      <c r="AC9040" s="175"/>
      <c r="AD9040" s="175"/>
      <c r="AE9040" s="175"/>
      <c r="AF9040" s="175"/>
      <c r="AG9040" s="175"/>
      <c r="AH9040" s="176"/>
      <c r="AM9040" s="6"/>
      <c r="AN9040" s="6"/>
      <c r="AO9040" s="6"/>
      <c r="AP9040" s="6"/>
      <c r="AQ9040" s="6"/>
      <c r="AR9040" s="6"/>
      <c r="AS9040" s="6"/>
      <c r="AT9040" s="6"/>
      <c r="AU9040" s="6"/>
      <c r="AV9040" s="6"/>
      <c r="AW9040" s="6"/>
      <c r="AX9040" s="6"/>
      <c r="AY9040" s="172"/>
      <c r="AZ9040" s="172"/>
      <c r="BA9040" s="172"/>
      <c r="BB9040" s="6"/>
      <c r="BC9040" s="6"/>
      <c r="BD9040" s="6"/>
      <c r="BE9040" s="6"/>
      <c r="BF9040" s="6"/>
      <c r="BG9040" s="172"/>
      <c r="BH9040" s="172"/>
      <c r="BI9040" s="172"/>
      <c r="BJ9040" s="6"/>
      <c r="BK9040" s="6"/>
      <c r="BL9040" s="6"/>
      <c r="BM9040" s="6"/>
      <c r="BN9040" s="6"/>
      <c r="BO9040" s="6"/>
      <c r="BP9040" s="6"/>
      <c r="BQ9040" s="6"/>
      <c r="BR9040" s="6"/>
      <c r="BS9040" s="6"/>
      <c r="BT9040" s="6"/>
      <c r="CG9040" s="432"/>
      <c r="CH9040" s="432"/>
      <c r="CL9040" s="174"/>
    </row>
    <row r="9041" spans="29:90" s="168" customFormat="1" x14ac:dyDescent="0.25">
      <c r="AC9041" s="175"/>
      <c r="AD9041" s="175"/>
      <c r="AE9041" s="175"/>
      <c r="AF9041" s="175"/>
      <c r="AG9041" s="175"/>
      <c r="AH9041" s="176"/>
      <c r="AM9041" s="6"/>
      <c r="AN9041" s="6"/>
      <c r="AO9041" s="6"/>
      <c r="AP9041" s="6"/>
      <c r="AQ9041" s="6"/>
      <c r="AR9041" s="6"/>
      <c r="AS9041" s="6"/>
      <c r="AT9041" s="6"/>
      <c r="AU9041" s="6"/>
      <c r="AV9041" s="6"/>
      <c r="AW9041" s="6"/>
      <c r="AX9041" s="6"/>
      <c r="AY9041" s="172"/>
      <c r="AZ9041" s="172"/>
      <c r="BA9041" s="172"/>
      <c r="BB9041" s="6"/>
      <c r="BC9041" s="6"/>
      <c r="BD9041" s="6"/>
      <c r="BE9041" s="6"/>
      <c r="BF9041" s="6"/>
      <c r="BG9041" s="172"/>
      <c r="BH9041" s="172"/>
      <c r="BI9041" s="172"/>
      <c r="BJ9041" s="6"/>
      <c r="BK9041" s="6"/>
      <c r="BL9041" s="6"/>
      <c r="BM9041" s="6"/>
      <c r="BN9041" s="6"/>
      <c r="BO9041" s="6"/>
      <c r="BP9041" s="6"/>
      <c r="BQ9041" s="6"/>
      <c r="BR9041" s="6"/>
      <c r="BS9041" s="6"/>
      <c r="BT9041" s="6"/>
      <c r="CG9041" s="432"/>
      <c r="CH9041" s="432"/>
      <c r="CL9041" s="174"/>
    </row>
    <row r="9042" spans="29:90" s="168" customFormat="1" x14ac:dyDescent="0.25">
      <c r="AC9042" s="175"/>
      <c r="AD9042" s="175"/>
      <c r="AE9042" s="175"/>
      <c r="AF9042" s="175"/>
      <c r="AG9042" s="175"/>
      <c r="AH9042" s="176"/>
      <c r="AM9042" s="6"/>
      <c r="AN9042" s="6"/>
      <c r="AO9042" s="6"/>
      <c r="AP9042" s="6"/>
      <c r="AQ9042" s="6"/>
      <c r="AR9042" s="6"/>
      <c r="AS9042" s="6"/>
      <c r="AT9042" s="6"/>
      <c r="AU9042" s="6"/>
      <c r="AV9042" s="6"/>
      <c r="AW9042" s="6"/>
      <c r="AX9042" s="6"/>
      <c r="AY9042" s="172"/>
      <c r="AZ9042" s="172"/>
      <c r="BA9042" s="172"/>
      <c r="BB9042" s="6"/>
      <c r="BC9042" s="6"/>
      <c r="BD9042" s="6"/>
      <c r="BE9042" s="6"/>
      <c r="BF9042" s="6"/>
      <c r="BG9042" s="172"/>
      <c r="BH9042" s="172"/>
      <c r="BI9042" s="172"/>
      <c r="BJ9042" s="6"/>
      <c r="BK9042" s="6"/>
      <c r="BL9042" s="6"/>
      <c r="BM9042" s="6"/>
      <c r="BN9042" s="6"/>
      <c r="BO9042" s="6"/>
      <c r="BP9042" s="6"/>
      <c r="BQ9042" s="6"/>
      <c r="BR9042" s="6"/>
      <c r="BS9042" s="6"/>
      <c r="BT9042" s="6"/>
      <c r="CG9042" s="432"/>
      <c r="CH9042" s="432"/>
      <c r="CL9042" s="174"/>
    </row>
    <row r="9043" spans="29:90" s="168" customFormat="1" x14ac:dyDescent="0.25">
      <c r="AC9043" s="175"/>
      <c r="AD9043" s="175"/>
      <c r="AE9043" s="175"/>
      <c r="AF9043" s="175"/>
      <c r="AG9043" s="175"/>
      <c r="AH9043" s="176"/>
      <c r="AM9043" s="6"/>
      <c r="AN9043" s="6"/>
      <c r="AO9043" s="6"/>
      <c r="AP9043" s="6"/>
      <c r="AQ9043" s="6"/>
      <c r="AR9043" s="6"/>
      <c r="AS9043" s="6"/>
      <c r="AT9043" s="6"/>
      <c r="AU9043" s="6"/>
      <c r="AV9043" s="6"/>
      <c r="AW9043" s="6"/>
      <c r="AX9043" s="6"/>
      <c r="AY9043" s="172"/>
      <c r="AZ9043" s="172"/>
      <c r="BA9043" s="172"/>
      <c r="BB9043" s="6"/>
      <c r="BC9043" s="6"/>
      <c r="BD9043" s="6"/>
      <c r="BE9043" s="6"/>
      <c r="BF9043" s="6"/>
      <c r="BG9043" s="172"/>
      <c r="BH9043" s="172"/>
      <c r="BI9043" s="172"/>
      <c r="BJ9043" s="6"/>
      <c r="BK9043" s="6"/>
      <c r="BL9043" s="6"/>
      <c r="BM9043" s="6"/>
      <c r="BN9043" s="6"/>
      <c r="BO9043" s="6"/>
      <c r="BP9043" s="6"/>
      <c r="BQ9043" s="6"/>
      <c r="BR9043" s="6"/>
      <c r="BS9043" s="6"/>
      <c r="BT9043" s="6"/>
      <c r="CG9043" s="432"/>
      <c r="CH9043" s="432"/>
      <c r="CL9043" s="174"/>
    </row>
    <row r="9044" spans="29:90" s="168" customFormat="1" x14ac:dyDescent="0.25">
      <c r="AC9044" s="175"/>
      <c r="AD9044" s="175"/>
      <c r="AE9044" s="175"/>
      <c r="AF9044" s="175"/>
      <c r="AG9044" s="175"/>
      <c r="AH9044" s="176"/>
      <c r="AM9044" s="6"/>
      <c r="AN9044" s="6"/>
      <c r="AO9044" s="6"/>
      <c r="AP9044" s="6"/>
      <c r="AQ9044" s="6"/>
      <c r="AR9044" s="6"/>
      <c r="AS9044" s="6"/>
      <c r="AT9044" s="6"/>
      <c r="AU9044" s="6"/>
      <c r="AV9044" s="6"/>
      <c r="AW9044" s="6"/>
      <c r="AX9044" s="6"/>
      <c r="AY9044" s="172"/>
      <c r="AZ9044" s="172"/>
      <c r="BA9044" s="172"/>
      <c r="BB9044" s="6"/>
      <c r="BC9044" s="6"/>
      <c r="BD9044" s="6"/>
      <c r="BE9044" s="6"/>
      <c r="BF9044" s="6"/>
      <c r="BG9044" s="172"/>
      <c r="BH9044" s="172"/>
      <c r="BI9044" s="172"/>
      <c r="BJ9044" s="6"/>
      <c r="BK9044" s="6"/>
      <c r="BL9044" s="6"/>
      <c r="BM9044" s="6"/>
      <c r="BN9044" s="6"/>
      <c r="BO9044" s="6"/>
      <c r="BP9044" s="6"/>
      <c r="BQ9044" s="6"/>
      <c r="BR9044" s="6"/>
      <c r="BS9044" s="6"/>
      <c r="BT9044" s="6"/>
      <c r="CG9044" s="432"/>
      <c r="CH9044" s="432"/>
      <c r="CL9044" s="174"/>
    </row>
    <row r="9045" spans="29:90" s="168" customFormat="1" x14ac:dyDescent="0.25">
      <c r="AC9045" s="175"/>
      <c r="AD9045" s="175"/>
      <c r="AE9045" s="175"/>
      <c r="AF9045" s="175"/>
      <c r="AG9045" s="175"/>
      <c r="AH9045" s="176"/>
      <c r="AM9045" s="6"/>
      <c r="AN9045" s="6"/>
      <c r="AO9045" s="6"/>
      <c r="AP9045" s="6"/>
      <c r="AQ9045" s="6"/>
      <c r="AR9045" s="6"/>
      <c r="AS9045" s="6"/>
      <c r="AT9045" s="6"/>
      <c r="AU9045" s="6"/>
      <c r="AV9045" s="6"/>
      <c r="AW9045" s="6"/>
      <c r="AX9045" s="6"/>
      <c r="AY9045" s="172"/>
      <c r="AZ9045" s="172"/>
      <c r="BA9045" s="172"/>
      <c r="BB9045" s="6"/>
      <c r="BC9045" s="6"/>
      <c r="BD9045" s="6"/>
      <c r="BE9045" s="6"/>
      <c r="BF9045" s="6"/>
      <c r="BG9045" s="172"/>
      <c r="BH9045" s="172"/>
      <c r="BI9045" s="172"/>
      <c r="BJ9045" s="6"/>
      <c r="BK9045" s="6"/>
      <c r="BL9045" s="6"/>
      <c r="BM9045" s="6"/>
      <c r="BN9045" s="6"/>
      <c r="BO9045" s="6"/>
      <c r="BP9045" s="6"/>
      <c r="BQ9045" s="6"/>
      <c r="BR9045" s="6"/>
      <c r="BS9045" s="6"/>
      <c r="BT9045" s="6"/>
      <c r="CG9045" s="432"/>
      <c r="CH9045" s="432"/>
      <c r="CL9045" s="174"/>
    </row>
    <row r="9046" spans="29:90" s="168" customFormat="1" x14ac:dyDescent="0.25">
      <c r="AC9046" s="175"/>
      <c r="AD9046" s="175"/>
      <c r="AE9046" s="175"/>
      <c r="AF9046" s="175"/>
      <c r="AG9046" s="175"/>
      <c r="AH9046" s="176"/>
      <c r="AM9046" s="6"/>
      <c r="AN9046" s="6"/>
      <c r="AO9046" s="6"/>
      <c r="AP9046" s="6"/>
      <c r="AQ9046" s="6"/>
      <c r="AR9046" s="6"/>
      <c r="AS9046" s="6"/>
      <c r="AT9046" s="6"/>
      <c r="AU9046" s="6"/>
      <c r="AV9046" s="6"/>
      <c r="AW9046" s="6"/>
      <c r="AX9046" s="6"/>
      <c r="AY9046" s="172"/>
      <c r="AZ9046" s="172"/>
      <c r="BA9046" s="172"/>
      <c r="BB9046" s="6"/>
      <c r="BC9046" s="6"/>
      <c r="BD9046" s="6"/>
      <c r="BE9046" s="6"/>
      <c r="BF9046" s="6"/>
      <c r="BG9046" s="172"/>
      <c r="BH9046" s="172"/>
      <c r="BI9046" s="172"/>
      <c r="BJ9046" s="6"/>
      <c r="BK9046" s="6"/>
      <c r="BL9046" s="6"/>
      <c r="BM9046" s="6"/>
      <c r="BN9046" s="6"/>
      <c r="BO9046" s="6"/>
      <c r="BP9046" s="6"/>
      <c r="BQ9046" s="6"/>
      <c r="BR9046" s="6"/>
      <c r="BS9046" s="6"/>
      <c r="BT9046" s="6"/>
      <c r="CG9046" s="432"/>
      <c r="CH9046" s="432"/>
      <c r="CL9046" s="174"/>
    </row>
    <row r="9047" spans="29:90" s="168" customFormat="1" x14ac:dyDescent="0.25">
      <c r="AC9047" s="175"/>
      <c r="AD9047" s="175"/>
      <c r="AE9047" s="175"/>
      <c r="AF9047" s="175"/>
      <c r="AG9047" s="175"/>
      <c r="AH9047" s="176"/>
      <c r="AM9047" s="6"/>
      <c r="AN9047" s="6"/>
      <c r="AO9047" s="6"/>
      <c r="AP9047" s="6"/>
      <c r="AQ9047" s="6"/>
      <c r="AR9047" s="6"/>
      <c r="AS9047" s="6"/>
      <c r="AT9047" s="6"/>
      <c r="AU9047" s="6"/>
      <c r="AV9047" s="6"/>
      <c r="AW9047" s="6"/>
      <c r="AX9047" s="6"/>
      <c r="AY9047" s="172"/>
      <c r="AZ9047" s="172"/>
      <c r="BA9047" s="172"/>
      <c r="BB9047" s="6"/>
      <c r="BC9047" s="6"/>
      <c r="BD9047" s="6"/>
      <c r="BE9047" s="6"/>
      <c r="BF9047" s="6"/>
      <c r="BG9047" s="172"/>
      <c r="BH9047" s="172"/>
      <c r="BI9047" s="172"/>
      <c r="BJ9047" s="6"/>
      <c r="BK9047" s="6"/>
      <c r="BL9047" s="6"/>
      <c r="BM9047" s="6"/>
      <c r="BN9047" s="6"/>
      <c r="BO9047" s="6"/>
      <c r="BP9047" s="6"/>
      <c r="BQ9047" s="6"/>
      <c r="BR9047" s="6"/>
      <c r="BS9047" s="6"/>
      <c r="BT9047" s="6"/>
      <c r="CG9047" s="432"/>
      <c r="CH9047" s="432"/>
      <c r="CL9047" s="174"/>
    </row>
    <row r="9048" spans="29:90" s="168" customFormat="1" x14ac:dyDescent="0.25">
      <c r="AC9048" s="175"/>
      <c r="AD9048" s="175"/>
      <c r="AE9048" s="175"/>
      <c r="AF9048" s="175"/>
      <c r="AG9048" s="175"/>
      <c r="AH9048" s="176"/>
      <c r="AM9048" s="6"/>
      <c r="AN9048" s="6"/>
      <c r="AO9048" s="6"/>
      <c r="AP9048" s="6"/>
      <c r="AQ9048" s="6"/>
      <c r="AR9048" s="6"/>
      <c r="AS9048" s="6"/>
      <c r="AT9048" s="6"/>
      <c r="AU9048" s="6"/>
      <c r="AV9048" s="6"/>
      <c r="AW9048" s="6"/>
      <c r="AX9048" s="6"/>
      <c r="AY9048" s="172"/>
      <c r="AZ9048" s="172"/>
      <c r="BA9048" s="172"/>
      <c r="BB9048" s="6"/>
      <c r="BC9048" s="6"/>
      <c r="BD9048" s="6"/>
      <c r="BE9048" s="6"/>
      <c r="BF9048" s="6"/>
      <c r="BG9048" s="172"/>
      <c r="BH9048" s="172"/>
      <c r="BI9048" s="172"/>
      <c r="BJ9048" s="6"/>
      <c r="BK9048" s="6"/>
      <c r="BL9048" s="6"/>
      <c r="BM9048" s="6"/>
      <c r="BN9048" s="6"/>
      <c r="BO9048" s="6"/>
      <c r="BP9048" s="6"/>
      <c r="BQ9048" s="6"/>
      <c r="BR9048" s="6"/>
      <c r="BS9048" s="6"/>
      <c r="BT9048" s="6"/>
      <c r="CG9048" s="432"/>
      <c r="CH9048" s="432"/>
      <c r="CL9048" s="174"/>
    </row>
    <row r="9049" spans="29:90" s="168" customFormat="1" x14ac:dyDescent="0.25">
      <c r="AC9049" s="175"/>
      <c r="AD9049" s="175"/>
      <c r="AE9049" s="175"/>
      <c r="AF9049" s="175"/>
      <c r="AG9049" s="175"/>
      <c r="AH9049" s="176"/>
      <c r="AM9049" s="6"/>
      <c r="AN9049" s="6"/>
      <c r="AO9049" s="6"/>
      <c r="AP9049" s="6"/>
      <c r="AQ9049" s="6"/>
      <c r="AR9049" s="6"/>
      <c r="AS9049" s="6"/>
      <c r="AT9049" s="6"/>
      <c r="AU9049" s="6"/>
      <c r="AV9049" s="6"/>
      <c r="AW9049" s="6"/>
      <c r="AX9049" s="6"/>
      <c r="AY9049" s="172"/>
      <c r="AZ9049" s="172"/>
      <c r="BA9049" s="172"/>
      <c r="BB9049" s="6"/>
      <c r="BC9049" s="6"/>
      <c r="BD9049" s="6"/>
      <c r="BE9049" s="6"/>
      <c r="BF9049" s="6"/>
      <c r="BG9049" s="172"/>
      <c r="BH9049" s="172"/>
      <c r="BI9049" s="172"/>
      <c r="BJ9049" s="6"/>
      <c r="BK9049" s="6"/>
      <c r="BL9049" s="6"/>
      <c r="BM9049" s="6"/>
      <c r="BN9049" s="6"/>
      <c r="BO9049" s="6"/>
      <c r="BP9049" s="6"/>
      <c r="BQ9049" s="6"/>
      <c r="BR9049" s="6"/>
      <c r="BS9049" s="6"/>
      <c r="BT9049" s="6"/>
      <c r="CG9049" s="432"/>
      <c r="CH9049" s="432"/>
      <c r="CL9049" s="174"/>
    </row>
    <row r="9050" spans="29:90" s="168" customFormat="1" x14ac:dyDescent="0.25">
      <c r="AC9050" s="175"/>
      <c r="AD9050" s="175"/>
      <c r="AE9050" s="175"/>
      <c r="AF9050" s="175"/>
      <c r="AG9050" s="175"/>
      <c r="AH9050" s="176"/>
      <c r="AM9050" s="6"/>
      <c r="AN9050" s="6"/>
      <c r="AO9050" s="6"/>
      <c r="AP9050" s="6"/>
      <c r="AQ9050" s="6"/>
      <c r="AR9050" s="6"/>
      <c r="AS9050" s="6"/>
      <c r="AT9050" s="6"/>
      <c r="AU9050" s="6"/>
      <c r="AV9050" s="6"/>
      <c r="AW9050" s="6"/>
      <c r="AX9050" s="6"/>
      <c r="AY9050" s="172"/>
      <c r="AZ9050" s="172"/>
      <c r="BA9050" s="172"/>
      <c r="BB9050" s="6"/>
      <c r="BC9050" s="6"/>
      <c r="BD9050" s="6"/>
      <c r="BE9050" s="6"/>
      <c r="BF9050" s="6"/>
      <c r="BG9050" s="172"/>
      <c r="BH9050" s="172"/>
      <c r="BI9050" s="172"/>
      <c r="BJ9050" s="6"/>
      <c r="BK9050" s="6"/>
      <c r="BL9050" s="6"/>
      <c r="BM9050" s="6"/>
      <c r="BN9050" s="6"/>
      <c r="BO9050" s="6"/>
      <c r="BP9050" s="6"/>
      <c r="BQ9050" s="6"/>
      <c r="BR9050" s="6"/>
      <c r="BS9050" s="6"/>
      <c r="BT9050" s="6"/>
      <c r="CG9050" s="432"/>
      <c r="CH9050" s="432"/>
      <c r="CL9050" s="174"/>
    </row>
    <row r="9051" spans="29:90" s="168" customFormat="1" x14ac:dyDescent="0.25">
      <c r="AC9051" s="175"/>
      <c r="AD9051" s="175"/>
      <c r="AE9051" s="175"/>
      <c r="AF9051" s="175"/>
      <c r="AG9051" s="175"/>
      <c r="AH9051" s="176"/>
      <c r="AM9051" s="6"/>
      <c r="AN9051" s="6"/>
      <c r="AO9051" s="6"/>
      <c r="AP9051" s="6"/>
      <c r="AQ9051" s="6"/>
      <c r="AR9051" s="6"/>
      <c r="AS9051" s="6"/>
      <c r="AT9051" s="6"/>
      <c r="AU9051" s="6"/>
      <c r="AV9051" s="6"/>
      <c r="AW9051" s="6"/>
      <c r="AX9051" s="6"/>
      <c r="AY9051" s="172"/>
      <c r="AZ9051" s="172"/>
      <c r="BA9051" s="172"/>
      <c r="BB9051" s="6"/>
      <c r="BC9051" s="6"/>
      <c r="BD9051" s="6"/>
      <c r="BE9051" s="6"/>
      <c r="BF9051" s="6"/>
      <c r="BG9051" s="172"/>
      <c r="BH9051" s="172"/>
      <c r="BI9051" s="172"/>
      <c r="BJ9051" s="6"/>
      <c r="BK9051" s="6"/>
      <c r="BL9051" s="6"/>
      <c r="BM9051" s="6"/>
      <c r="BN9051" s="6"/>
      <c r="BO9051" s="6"/>
      <c r="BP9051" s="6"/>
      <c r="BQ9051" s="6"/>
      <c r="BR9051" s="6"/>
      <c r="BS9051" s="6"/>
      <c r="BT9051" s="6"/>
      <c r="CG9051" s="432"/>
      <c r="CH9051" s="432"/>
      <c r="CL9051" s="174"/>
    </row>
    <row r="9052" spans="29:90" s="168" customFormat="1" x14ac:dyDescent="0.25">
      <c r="AC9052" s="175"/>
      <c r="AD9052" s="175"/>
      <c r="AE9052" s="175"/>
      <c r="AF9052" s="175"/>
      <c r="AG9052" s="175"/>
      <c r="AH9052" s="176"/>
      <c r="AM9052" s="6"/>
      <c r="AN9052" s="6"/>
      <c r="AO9052" s="6"/>
      <c r="AP9052" s="6"/>
      <c r="AQ9052" s="6"/>
      <c r="AR9052" s="6"/>
      <c r="AS9052" s="6"/>
      <c r="AT9052" s="6"/>
      <c r="AU9052" s="6"/>
      <c r="AV9052" s="6"/>
      <c r="AW9052" s="6"/>
      <c r="AX9052" s="6"/>
      <c r="AY9052" s="172"/>
      <c r="AZ9052" s="172"/>
      <c r="BA9052" s="172"/>
      <c r="BB9052" s="6"/>
      <c r="BC9052" s="6"/>
      <c r="BD9052" s="6"/>
      <c r="BE9052" s="6"/>
      <c r="BF9052" s="6"/>
      <c r="BG9052" s="172"/>
      <c r="BH9052" s="172"/>
      <c r="BI9052" s="172"/>
      <c r="BJ9052" s="6"/>
      <c r="BK9052" s="6"/>
      <c r="BL9052" s="6"/>
      <c r="BM9052" s="6"/>
      <c r="BN9052" s="6"/>
      <c r="BO9052" s="6"/>
      <c r="BP9052" s="6"/>
      <c r="BQ9052" s="6"/>
      <c r="BR9052" s="6"/>
      <c r="BS9052" s="6"/>
      <c r="BT9052" s="6"/>
      <c r="CG9052" s="432"/>
      <c r="CH9052" s="432"/>
      <c r="CL9052" s="174"/>
    </row>
    <row r="9053" spans="29:90" s="168" customFormat="1" x14ac:dyDescent="0.25">
      <c r="AC9053" s="175"/>
      <c r="AD9053" s="175"/>
      <c r="AE9053" s="175"/>
      <c r="AF9053" s="175"/>
      <c r="AG9053" s="175"/>
      <c r="AH9053" s="176"/>
      <c r="AM9053" s="6"/>
      <c r="AN9053" s="6"/>
      <c r="AO9053" s="6"/>
      <c r="AP9053" s="6"/>
      <c r="AQ9053" s="6"/>
      <c r="AR9053" s="6"/>
      <c r="AS9053" s="6"/>
      <c r="AT9053" s="6"/>
      <c r="AU9053" s="6"/>
      <c r="AV9053" s="6"/>
      <c r="AW9053" s="6"/>
      <c r="AX9053" s="6"/>
      <c r="AY9053" s="172"/>
      <c r="AZ9053" s="172"/>
      <c r="BA9053" s="172"/>
      <c r="BB9053" s="6"/>
      <c r="BC9053" s="6"/>
      <c r="BD9053" s="6"/>
      <c r="BE9053" s="6"/>
      <c r="BF9053" s="6"/>
      <c r="BG9053" s="172"/>
      <c r="BH9053" s="172"/>
      <c r="BI9053" s="172"/>
      <c r="BJ9053" s="6"/>
      <c r="BK9053" s="6"/>
      <c r="BL9053" s="6"/>
      <c r="BM9053" s="6"/>
      <c r="BN9053" s="6"/>
      <c r="BO9053" s="6"/>
      <c r="BP9053" s="6"/>
      <c r="BQ9053" s="6"/>
      <c r="BR9053" s="6"/>
      <c r="BS9053" s="6"/>
      <c r="BT9053" s="6"/>
      <c r="CG9053" s="432"/>
      <c r="CH9053" s="432"/>
      <c r="CL9053" s="174"/>
    </row>
    <row r="9054" spans="29:90" s="168" customFormat="1" x14ac:dyDescent="0.25">
      <c r="AC9054" s="175"/>
      <c r="AD9054" s="175"/>
      <c r="AE9054" s="175"/>
      <c r="AF9054" s="175"/>
      <c r="AG9054" s="175"/>
      <c r="AH9054" s="176"/>
      <c r="AM9054" s="6"/>
      <c r="AN9054" s="6"/>
      <c r="AO9054" s="6"/>
      <c r="AP9054" s="6"/>
      <c r="AQ9054" s="6"/>
      <c r="AR9054" s="6"/>
      <c r="AS9054" s="6"/>
      <c r="AT9054" s="6"/>
      <c r="AU9054" s="6"/>
      <c r="AV9054" s="6"/>
      <c r="AW9054" s="6"/>
      <c r="AX9054" s="6"/>
      <c r="AY9054" s="172"/>
      <c r="AZ9054" s="172"/>
      <c r="BA9054" s="172"/>
      <c r="BB9054" s="6"/>
      <c r="BC9054" s="6"/>
      <c r="BD9054" s="6"/>
      <c r="BE9054" s="6"/>
      <c r="BF9054" s="6"/>
      <c r="BG9054" s="172"/>
      <c r="BH9054" s="172"/>
      <c r="BI9054" s="172"/>
      <c r="BJ9054" s="6"/>
      <c r="BK9054" s="6"/>
      <c r="BL9054" s="6"/>
      <c r="BM9054" s="6"/>
      <c r="BN9054" s="6"/>
      <c r="BO9054" s="6"/>
      <c r="BP9054" s="6"/>
      <c r="BQ9054" s="6"/>
      <c r="BR9054" s="6"/>
      <c r="BS9054" s="6"/>
      <c r="BT9054" s="6"/>
      <c r="CG9054" s="432"/>
      <c r="CH9054" s="432"/>
      <c r="CL9054" s="174"/>
    </row>
    <row r="9055" spans="29:90" s="168" customFormat="1" x14ac:dyDescent="0.25">
      <c r="AC9055" s="175"/>
      <c r="AD9055" s="175"/>
      <c r="AE9055" s="175"/>
      <c r="AF9055" s="175"/>
      <c r="AG9055" s="175"/>
      <c r="AH9055" s="176"/>
      <c r="AM9055" s="6"/>
      <c r="AN9055" s="6"/>
      <c r="AO9055" s="6"/>
      <c r="AP9055" s="6"/>
      <c r="AQ9055" s="6"/>
      <c r="AR9055" s="6"/>
      <c r="AS9055" s="6"/>
      <c r="AT9055" s="6"/>
      <c r="AU9055" s="6"/>
      <c r="AV9055" s="6"/>
      <c r="AW9055" s="6"/>
      <c r="AX9055" s="6"/>
      <c r="AY9055" s="172"/>
      <c r="AZ9055" s="172"/>
      <c r="BA9055" s="172"/>
      <c r="BB9055" s="6"/>
      <c r="BC9055" s="6"/>
      <c r="BD9055" s="6"/>
      <c r="BE9055" s="6"/>
      <c r="BF9055" s="6"/>
      <c r="BG9055" s="172"/>
      <c r="BH9055" s="172"/>
      <c r="BI9055" s="172"/>
      <c r="BJ9055" s="6"/>
      <c r="BK9055" s="6"/>
      <c r="BL9055" s="6"/>
      <c r="BM9055" s="6"/>
      <c r="BN9055" s="6"/>
      <c r="BO9055" s="6"/>
      <c r="BP9055" s="6"/>
      <c r="BQ9055" s="6"/>
      <c r="BR9055" s="6"/>
      <c r="BS9055" s="6"/>
      <c r="BT9055" s="6"/>
      <c r="CG9055" s="432"/>
      <c r="CH9055" s="432"/>
      <c r="CL9055" s="174"/>
    </row>
    <row r="9056" spans="29:90" s="168" customFormat="1" x14ac:dyDescent="0.25">
      <c r="AC9056" s="175"/>
      <c r="AD9056" s="175"/>
      <c r="AE9056" s="175"/>
      <c r="AF9056" s="175"/>
      <c r="AG9056" s="175"/>
      <c r="AH9056" s="176"/>
      <c r="AM9056" s="6"/>
      <c r="AN9056" s="6"/>
      <c r="AO9056" s="6"/>
      <c r="AP9056" s="6"/>
      <c r="AQ9056" s="6"/>
      <c r="AR9056" s="6"/>
      <c r="AS9056" s="6"/>
      <c r="AT9056" s="6"/>
      <c r="AU9056" s="6"/>
      <c r="AV9056" s="6"/>
      <c r="AW9056" s="6"/>
      <c r="AX9056" s="6"/>
      <c r="AY9056" s="172"/>
      <c r="AZ9056" s="172"/>
      <c r="BA9056" s="172"/>
      <c r="BB9056" s="6"/>
      <c r="BC9056" s="6"/>
      <c r="BD9056" s="6"/>
      <c r="BE9056" s="6"/>
      <c r="BF9056" s="6"/>
      <c r="BG9056" s="172"/>
      <c r="BH9056" s="172"/>
      <c r="BI9056" s="172"/>
      <c r="BJ9056" s="6"/>
      <c r="BK9056" s="6"/>
      <c r="BL9056" s="6"/>
      <c r="BM9056" s="6"/>
      <c r="BN9056" s="6"/>
      <c r="BO9056" s="6"/>
      <c r="BP9056" s="6"/>
      <c r="BQ9056" s="6"/>
      <c r="BR9056" s="6"/>
      <c r="BS9056" s="6"/>
      <c r="BT9056" s="6"/>
      <c r="CG9056" s="432"/>
      <c r="CH9056" s="432"/>
      <c r="CL9056" s="174"/>
    </row>
    <row r="9057" spans="29:90" s="168" customFormat="1" x14ac:dyDescent="0.25">
      <c r="AC9057" s="175"/>
      <c r="AD9057" s="175"/>
      <c r="AE9057" s="175"/>
      <c r="AF9057" s="175"/>
      <c r="AG9057" s="175"/>
      <c r="AH9057" s="176"/>
      <c r="AM9057" s="6"/>
      <c r="AN9057" s="6"/>
      <c r="AO9057" s="6"/>
      <c r="AP9057" s="6"/>
      <c r="AQ9057" s="6"/>
      <c r="AR9057" s="6"/>
      <c r="AS9057" s="6"/>
      <c r="AT9057" s="6"/>
      <c r="AU9057" s="6"/>
      <c r="AV9057" s="6"/>
      <c r="AW9057" s="6"/>
      <c r="AX9057" s="6"/>
      <c r="AY9057" s="172"/>
      <c r="AZ9057" s="172"/>
      <c r="BA9057" s="172"/>
      <c r="BB9057" s="6"/>
      <c r="BC9057" s="6"/>
      <c r="BD9057" s="6"/>
      <c r="BE9057" s="6"/>
      <c r="BF9057" s="6"/>
      <c r="BG9057" s="172"/>
      <c r="BH9057" s="172"/>
      <c r="BI9057" s="172"/>
      <c r="BJ9057" s="6"/>
      <c r="BK9057" s="6"/>
      <c r="BL9057" s="6"/>
      <c r="BM9057" s="6"/>
      <c r="BN9057" s="6"/>
      <c r="BO9057" s="6"/>
      <c r="BP9057" s="6"/>
      <c r="BQ9057" s="6"/>
      <c r="BR9057" s="6"/>
      <c r="BS9057" s="6"/>
      <c r="BT9057" s="6"/>
      <c r="CG9057" s="432"/>
      <c r="CH9057" s="432"/>
      <c r="CL9057" s="174"/>
    </row>
    <row r="9058" spans="29:90" s="168" customFormat="1" x14ac:dyDescent="0.25">
      <c r="AC9058" s="175"/>
      <c r="AD9058" s="175"/>
      <c r="AE9058" s="175"/>
      <c r="AF9058" s="175"/>
      <c r="AG9058" s="175"/>
      <c r="AH9058" s="176"/>
      <c r="AM9058" s="6"/>
      <c r="AN9058" s="6"/>
      <c r="AO9058" s="6"/>
      <c r="AP9058" s="6"/>
      <c r="AQ9058" s="6"/>
      <c r="AR9058" s="6"/>
      <c r="AS9058" s="6"/>
      <c r="AT9058" s="6"/>
      <c r="AU9058" s="6"/>
      <c r="AV9058" s="6"/>
      <c r="AW9058" s="6"/>
      <c r="AX9058" s="6"/>
      <c r="AY9058" s="172"/>
      <c r="AZ9058" s="172"/>
      <c r="BA9058" s="172"/>
      <c r="BB9058" s="6"/>
      <c r="BC9058" s="6"/>
      <c r="BD9058" s="6"/>
      <c r="BE9058" s="6"/>
      <c r="BF9058" s="6"/>
      <c r="BG9058" s="172"/>
      <c r="BH9058" s="172"/>
      <c r="BI9058" s="172"/>
      <c r="BJ9058" s="6"/>
      <c r="BK9058" s="6"/>
      <c r="BL9058" s="6"/>
      <c r="BM9058" s="6"/>
      <c r="BN9058" s="6"/>
      <c r="BO9058" s="6"/>
      <c r="BP9058" s="6"/>
      <c r="BQ9058" s="6"/>
      <c r="BR9058" s="6"/>
      <c r="BS9058" s="6"/>
      <c r="BT9058" s="6"/>
      <c r="CG9058" s="432"/>
      <c r="CH9058" s="432"/>
      <c r="CL9058" s="174"/>
    </row>
    <row r="9059" spans="29:90" s="168" customFormat="1" x14ac:dyDescent="0.25">
      <c r="AC9059" s="175"/>
      <c r="AD9059" s="175"/>
      <c r="AE9059" s="175"/>
      <c r="AF9059" s="175"/>
      <c r="AG9059" s="175"/>
      <c r="AH9059" s="176"/>
      <c r="AM9059" s="6"/>
      <c r="AN9059" s="6"/>
      <c r="AO9059" s="6"/>
      <c r="AP9059" s="6"/>
      <c r="AQ9059" s="6"/>
      <c r="AR9059" s="6"/>
      <c r="AS9059" s="6"/>
      <c r="AT9059" s="6"/>
      <c r="AU9059" s="6"/>
      <c r="AV9059" s="6"/>
      <c r="AW9059" s="6"/>
      <c r="AX9059" s="6"/>
      <c r="AY9059" s="172"/>
      <c r="AZ9059" s="172"/>
      <c r="BA9059" s="172"/>
      <c r="BB9059" s="6"/>
      <c r="BC9059" s="6"/>
      <c r="BD9059" s="6"/>
      <c r="BE9059" s="6"/>
      <c r="BF9059" s="6"/>
      <c r="BG9059" s="172"/>
      <c r="BH9059" s="172"/>
      <c r="BI9059" s="172"/>
      <c r="BJ9059" s="6"/>
      <c r="BK9059" s="6"/>
      <c r="BL9059" s="6"/>
      <c r="BM9059" s="6"/>
      <c r="BN9059" s="6"/>
      <c r="BO9059" s="6"/>
      <c r="BP9059" s="6"/>
      <c r="BQ9059" s="6"/>
      <c r="BR9059" s="6"/>
      <c r="BS9059" s="6"/>
      <c r="BT9059" s="6"/>
      <c r="CG9059" s="432"/>
      <c r="CH9059" s="432"/>
      <c r="CL9059" s="174"/>
    </row>
    <row r="9060" spans="29:90" s="168" customFormat="1" x14ac:dyDescent="0.25">
      <c r="AC9060" s="175"/>
      <c r="AD9060" s="175"/>
      <c r="AE9060" s="175"/>
      <c r="AF9060" s="175"/>
      <c r="AG9060" s="175"/>
      <c r="AH9060" s="176"/>
      <c r="AM9060" s="6"/>
      <c r="AN9060" s="6"/>
      <c r="AO9060" s="6"/>
      <c r="AP9060" s="6"/>
      <c r="AQ9060" s="6"/>
      <c r="AR9060" s="6"/>
      <c r="AS9060" s="6"/>
      <c r="AT9060" s="6"/>
      <c r="AU9060" s="6"/>
      <c r="AV9060" s="6"/>
      <c r="AW9060" s="6"/>
      <c r="AX9060" s="6"/>
      <c r="AY9060" s="172"/>
      <c r="AZ9060" s="172"/>
      <c r="BA9060" s="172"/>
      <c r="BB9060" s="6"/>
      <c r="BC9060" s="6"/>
      <c r="BD9060" s="6"/>
      <c r="BE9060" s="6"/>
      <c r="BF9060" s="6"/>
      <c r="BG9060" s="172"/>
      <c r="BH9060" s="172"/>
      <c r="BI9060" s="172"/>
      <c r="BJ9060" s="6"/>
      <c r="BK9060" s="6"/>
      <c r="BL9060" s="6"/>
      <c r="BM9060" s="6"/>
      <c r="BN9060" s="6"/>
      <c r="BO9060" s="6"/>
      <c r="BP9060" s="6"/>
      <c r="BQ9060" s="6"/>
      <c r="BR9060" s="6"/>
      <c r="BS9060" s="6"/>
      <c r="BT9060" s="6"/>
      <c r="CG9060" s="432"/>
      <c r="CH9060" s="432"/>
      <c r="CL9060" s="174"/>
    </row>
    <row r="9061" spans="29:90" s="168" customFormat="1" x14ac:dyDescent="0.25">
      <c r="AC9061" s="175"/>
      <c r="AD9061" s="175"/>
      <c r="AE9061" s="175"/>
      <c r="AF9061" s="175"/>
      <c r="AG9061" s="175"/>
      <c r="AH9061" s="176"/>
      <c r="AM9061" s="6"/>
      <c r="AN9061" s="6"/>
      <c r="AO9061" s="6"/>
      <c r="AP9061" s="6"/>
      <c r="AQ9061" s="6"/>
      <c r="AR9061" s="6"/>
      <c r="AS9061" s="6"/>
      <c r="AT9061" s="6"/>
      <c r="AU9061" s="6"/>
      <c r="AV9061" s="6"/>
      <c r="AW9061" s="6"/>
      <c r="AX9061" s="6"/>
      <c r="AY9061" s="172"/>
      <c r="AZ9061" s="172"/>
      <c r="BA9061" s="172"/>
      <c r="BB9061" s="6"/>
      <c r="BC9061" s="6"/>
      <c r="BD9061" s="6"/>
      <c r="BE9061" s="6"/>
      <c r="BF9061" s="6"/>
      <c r="BG9061" s="172"/>
      <c r="BH9061" s="172"/>
      <c r="BI9061" s="172"/>
      <c r="BJ9061" s="6"/>
      <c r="BK9061" s="6"/>
      <c r="BL9061" s="6"/>
      <c r="BM9061" s="6"/>
      <c r="BN9061" s="6"/>
      <c r="BO9061" s="6"/>
      <c r="BP9061" s="6"/>
      <c r="BQ9061" s="6"/>
      <c r="BR9061" s="6"/>
      <c r="BS9061" s="6"/>
      <c r="BT9061" s="6"/>
      <c r="CG9061" s="432"/>
      <c r="CH9061" s="432"/>
      <c r="CL9061" s="174"/>
    </row>
    <row r="9062" spans="29:90" s="168" customFormat="1" x14ac:dyDescent="0.25">
      <c r="AC9062" s="175"/>
      <c r="AD9062" s="175"/>
      <c r="AE9062" s="175"/>
      <c r="AF9062" s="175"/>
      <c r="AG9062" s="175"/>
      <c r="AH9062" s="176"/>
      <c r="AM9062" s="6"/>
      <c r="AN9062" s="6"/>
      <c r="AO9062" s="6"/>
      <c r="AP9062" s="6"/>
      <c r="AQ9062" s="6"/>
      <c r="AR9062" s="6"/>
      <c r="AS9062" s="6"/>
      <c r="AT9062" s="6"/>
      <c r="AU9062" s="6"/>
      <c r="AV9062" s="6"/>
      <c r="AW9062" s="6"/>
      <c r="AX9062" s="6"/>
      <c r="AY9062" s="172"/>
      <c r="AZ9062" s="172"/>
      <c r="BA9062" s="172"/>
      <c r="BB9062" s="6"/>
      <c r="BC9062" s="6"/>
      <c r="BD9062" s="6"/>
      <c r="BE9062" s="6"/>
      <c r="BF9062" s="6"/>
      <c r="BG9062" s="172"/>
      <c r="BH9062" s="172"/>
      <c r="BI9062" s="172"/>
      <c r="BJ9062" s="6"/>
      <c r="BK9062" s="6"/>
      <c r="BL9062" s="6"/>
      <c r="BM9062" s="6"/>
      <c r="BN9062" s="6"/>
      <c r="BO9062" s="6"/>
      <c r="BP9062" s="6"/>
      <c r="BQ9062" s="6"/>
      <c r="BR9062" s="6"/>
      <c r="BS9062" s="6"/>
      <c r="BT9062" s="6"/>
      <c r="CG9062" s="432"/>
      <c r="CH9062" s="432"/>
      <c r="CL9062" s="174"/>
    </row>
    <row r="9063" spans="29:90" s="168" customFormat="1" x14ac:dyDescent="0.25">
      <c r="AC9063" s="175"/>
      <c r="AD9063" s="175"/>
      <c r="AE9063" s="175"/>
      <c r="AF9063" s="175"/>
      <c r="AG9063" s="175"/>
      <c r="AH9063" s="176"/>
      <c r="AM9063" s="6"/>
      <c r="AN9063" s="6"/>
      <c r="AO9063" s="6"/>
      <c r="AP9063" s="6"/>
      <c r="AQ9063" s="6"/>
      <c r="AR9063" s="6"/>
      <c r="AS9063" s="6"/>
      <c r="AT9063" s="6"/>
      <c r="AU9063" s="6"/>
      <c r="AV9063" s="6"/>
      <c r="AW9063" s="6"/>
      <c r="AX9063" s="6"/>
      <c r="AY9063" s="172"/>
      <c r="AZ9063" s="172"/>
      <c r="BA9063" s="172"/>
      <c r="BB9063" s="6"/>
      <c r="BC9063" s="6"/>
      <c r="BD9063" s="6"/>
      <c r="BE9063" s="6"/>
      <c r="BF9063" s="6"/>
      <c r="BG9063" s="172"/>
      <c r="BH9063" s="172"/>
      <c r="BI9063" s="172"/>
      <c r="BJ9063" s="6"/>
      <c r="BK9063" s="6"/>
      <c r="BL9063" s="6"/>
      <c r="BM9063" s="6"/>
      <c r="BN9063" s="6"/>
      <c r="BO9063" s="6"/>
      <c r="BP9063" s="6"/>
      <c r="BQ9063" s="6"/>
      <c r="BR9063" s="6"/>
      <c r="BS9063" s="6"/>
      <c r="BT9063" s="6"/>
      <c r="CG9063" s="432"/>
      <c r="CH9063" s="432"/>
      <c r="CL9063" s="174"/>
    </row>
    <row r="9064" spans="29:90" s="168" customFormat="1" x14ac:dyDescent="0.25">
      <c r="AC9064" s="175"/>
      <c r="AD9064" s="175"/>
      <c r="AE9064" s="175"/>
      <c r="AF9064" s="175"/>
      <c r="AG9064" s="175"/>
      <c r="AH9064" s="176"/>
      <c r="AM9064" s="6"/>
      <c r="AN9064" s="6"/>
      <c r="AO9064" s="6"/>
      <c r="AP9064" s="6"/>
      <c r="AQ9064" s="6"/>
      <c r="AR9064" s="6"/>
      <c r="AS9064" s="6"/>
      <c r="AT9064" s="6"/>
      <c r="AU9064" s="6"/>
      <c r="AV9064" s="6"/>
      <c r="AW9064" s="6"/>
      <c r="AX9064" s="6"/>
      <c r="AY9064" s="172"/>
      <c r="AZ9064" s="172"/>
      <c r="BA9064" s="172"/>
      <c r="BB9064" s="6"/>
      <c r="BC9064" s="6"/>
      <c r="BD9064" s="6"/>
      <c r="BE9064" s="6"/>
      <c r="BF9064" s="6"/>
      <c r="BG9064" s="172"/>
      <c r="BH9064" s="172"/>
      <c r="BI9064" s="172"/>
      <c r="BJ9064" s="6"/>
      <c r="BK9064" s="6"/>
      <c r="BL9064" s="6"/>
      <c r="BM9064" s="6"/>
      <c r="BN9064" s="6"/>
      <c r="BO9064" s="6"/>
      <c r="BP9064" s="6"/>
      <c r="BQ9064" s="6"/>
      <c r="BR9064" s="6"/>
      <c r="BS9064" s="6"/>
      <c r="BT9064" s="6"/>
      <c r="CG9064" s="432"/>
      <c r="CH9064" s="432"/>
      <c r="CL9064" s="174"/>
    </row>
    <row r="9065" spans="29:90" s="168" customFormat="1" x14ac:dyDescent="0.25">
      <c r="AC9065" s="175"/>
      <c r="AD9065" s="175"/>
      <c r="AE9065" s="175"/>
      <c r="AF9065" s="175"/>
      <c r="AG9065" s="175"/>
      <c r="AH9065" s="176"/>
      <c r="AM9065" s="6"/>
      <c r="AN9065" s="6"/>
      <c r="AO9065" s="6"/>
      <c r="AP9065" s="6"/>
      <c r="AQ9065" s="6"/>
      <c r="AR9065" s="6"/>
      <c r="AS9065" s="6"/>
      <c r="AT9065" s="6"/>
      <c r="AU9065" s="6"/>
      <c r="AV9065" s="6"/>
      <c r="AW9065" s="6"/>
      <c r="AX9065" s="6"/>
      <c r="AY9065" s="172"/>
      <c r="AZ9065" s="172"/>
      <c r="BA9065" s="172"/>
      <c r="BB9065" s="6"/>
      <c r="BC9065" s="6"/>
      <c r="BD9065" s="6"/>
      <c r="BE9065" s="6"/>
      <c r="BF9065" s="6"/>
      <c r="BG9065" s="172"/>
      <c r="BH9065" s="172"/>
      <c r="BI9065" s="172"/>
      <c r="BJ9065" s="6"/>
      <c r="BK9065" s="6"/>
      <c r="BL9065" s="6"/>
      <c r="BM9065" s="6"/>
      <c r="BN9065" s="6"/>
      <c r="BO9065" s="6"/>
      <c r="BP9065" s="6"/>
      <c r="BQ9065" s="6"/>
      <c r="BR9065" s="6"/>
      <c r="BS9065" s="6"/>
      <c r="BT9065" s="6"/>
      <c r="CG9065" s="432"/>
      <c r="CH9065" s="432"/>
      <c r="CL9065" s="174"/>
    </row>
    <row r="9066" spans="29:90" s="168" customFormat="1" x14ac:dyDescent="0.25">
      <c r="AC9066" s="175"/>
      <c r="AD9066" s="175"/>
      <c r="AE9066" s="175"/>
      <c r="AF9066" s="175"/>
      <c r="AG9066" s="175"/>
      <c r="AH9066" s="176"/>
      <c r="AM9066" s="6"/>
      <c r="AN9066" s="6"/>
      <c r="AO9066" s="6"/>
      <c r="AP9066" s="6"/>
      <c r="AQ9066" s="6"/>
      <c r="AR9066" s="6"/>
      <c r="AS9066" s="6"/>
      <c r="AT9066" s="6"/>
      <c r="AU9066" s="6"/>
      <c r="AV9066" s="6"/>
      <c r="AW9066" s="6"/>
      <c r="AX9066" s="6"/>
      <c r="AY9066" s="172"/>
      <c r="AZ9066" s="172"/>
      <c r="BA9066" s="172"/>
      <c r="BB9066" s="6"/>
      <c r="BC9066" s="6"/>
      <c r="BD9066" s="6"/>
      <c r="BE9066" s="6"/>
      <c r="BF9066" s="6"/>
      <c r="BG9066" s="172"/>
      <c r="BH9066" s="172"/>
      <c r="BI9066" s="172"/>
      <c r="BJ9066" s="6"/>
      <c r="BK9066" s="6"/>
      <c r="BL9066" s="6"/>
      <c r="BM9066" s="6"/>
      <c r="BN9066" s="6"/>
      <c r="BO9066" s="6"/>
      <c r="BP9066" s="6"/>
      <c r="BQ9066" s="6"/>
      <c r="BR9066" s="6"/>
      <c r="BS9066" s="6"/>
      <c r="BT9066" s="6"/>
      <c r="CG9066" s="432"/>
      <c r="CH9066" s="432"/>
      <c r="CL9066" s="174"/>
    </row>
    <row r="9067" spans="29:90" s="168" customFormat="1" x14ac:dyDescent="0.25">
      <c r="AC9067" s="175"/>
      <c r="AD9067" s="175"/>
      <c r="AE9067" s="175"/>
      <c r="AF9067" s="175"/>
      <c r="AG9067" s="175"/>
      <c r="AH9067" s="176"/>
      <c r="AM9067" s="6"/>
      <c r="AN9067" s="6"/>
      <c r="AO9067" s="6"/>
      <c r="AP9067" s="6"/>
      <c r="AQ9067" s="6"/>
      <c r="AR9067" s="6"/>
      <c r="AS9067" s="6"/>
      <c r="AT9067" s="6"/>
      <c r="AU9067" s="6"/>
      <c r="AV9067" s="6"/>
      <c r="AW9067" s="6"/>
      <c r="AX9067" s="6"/>
      <c r="AY9067" s="172"/>
      <c r="AZ9067" s="172"/>
      <c r="BA9067" s="172"/>
      <c r="BB9067" s="6"/>
      <c r="BC9067" s="6"/>
      <c r="BD9067" s="6"/>
      <c r="BE9067" s="6"/>
      <c r="BF9067" s="6"/>
      <c r="BG9067" s="172"/>
      <c r="BH9067" s="172"/>
      <c r="BI9067" s="172"/>
      <c r="BJ9067" s="6"/>
      <c r="BK9067" s="6"/>
      <c r="BL9067" s="6"/>
      <c r="BM9067" s="6"/>
      <c r="BN9067" s="6"/>
      <c r="BO9067" s="6"/>
      <c r="BP9067" s="6"/>
      <c r="BQ9067" s="6"/>
      <c r="BR9067" s="6"/>
      <c r="BS9067" s="6"/>
      <c r="BT9067" s="6"/>
      <c r="CG9067" s="432"/>
      <c r="CH9067" s="432"/>
      <c r="CL9067" s="174"/>
    </row>
    <row r="9068" spans="29:90" s="168" customFormat="1" x14ac:dyDescent="0.25">
      <c r="AC9068" s="175"/>
      <c r="AD9068" s="175"/>
      <c r="AE9068" s="175"/>
      <c r="AF9068" s="175"/>
      <c r="AG9068" s="175"/>
      <c r="AH9068" s="176"/>
      <c r="AM9068" s="6"/>
      <c r="AN9068" s="6"/>
      <c r="AO9068" s="6"/>
      <c r="AP9068" s="6"/>
      <c r="AQ9068" s="6"/>
      <c r="AR9068" s="6"/>
      <c r="AS9068" s="6"/>
      <c r="AT9068" s="6"/>
      <c r="AU9068" s="6"/>
      <c r="AV9068" s="6"/>
      <c r="AW9068" s="6"/>
      <c r="AX9068" s="6"/>
      <c r="AY9068" s="172"/>
      <c r="AZ9068" s="172"/>
      <c r="BA9068" s="172"/>
      <c r="BB9068" s="6"/>
      <c r="BC9068" s="6"/>
      <c r="BD9068" s="6"/>
      <c r="BE9068" s="6"/>
      <c r="BF9068" s="6"/>
      <c r="BG9068" s="172"/>
      <c r="BH9068" s="172"/>
      <c r="BI9068" s="172"/>
      <c r="BJ9068" s="6"/>
      <c r="BK9068" s="6"/>
      <c r="BL9068" s="6"/>
      <c r="BM9068" s="6"/>
      <c r="BN9068" s="6"/>
      <c r="BO9068" s="6"/>
      <c r="BP9068" s="6"/>
      <c r="BQ9068" s="6"/>
      <c r="BR9068" s="6"/>
      <c r="BS9068" s="6"/>
      <c r="BT9068" s="6"/>
      <c r="CG9068" s="432"/>
      <c r="CH9068" s="432"/>
      <c r="CL9068" s="174"/>
    </row>
    <row r="9069" spans="29:90" s="168" customFormat="1" x14ac:dyDescent="0.25">
      <c r="AC9069" s="175"/>
      <c r="AD9069" s="175"/>
      <c r="AE9069" s="175"/>
      <c r="AF9069" s="175"/>
      <c r="AG9069" s="175"/>
      <c r="AH9069" s="176"/>
      <c r="AM9069" s="6"/>
      <c r="AN9069" s="6"/>
      <c r="AO9069" s="6"/>
      <c r="AP9069" s="6"/>
      <c r="AQ9069" s="6"/>
      <c r="AR9069" s="6"/>
      <c r="AS9069" s="6"/>
      <c r="AT9069" s="6"/>
      <c r="AU9069" s="6"/>
      <c r="AV9069" s="6"/>
      <c r="AW9069" s="6"/>
      <c r="AX9069" s="6"/>
      <c r="AY9069" s="172"/>
      <c r="AZ9069" s="172"/>
      <c r="BA9069" s="172"/>
      <c r="BB9069" s="6"/>
      <c r="BC9069" s="6"/>
      <c r="BD9069" s="6"/>
      <c r="BE9069" s="6"/>
      <c r="BF9069" s="6"/>
      <c r="BG9069" s="172"/>
      <c r="BH9069" s="172"/>
      <c r="BI9069" s="172"/>
      <c r="BJ9069" s="6"/>
      <c r="BK9069" s="6"/>
      <c r="BL9069" s="6"/>
      <c r="BM9069" s="6"/>
      <c r="BN9069" s="6"/>
      <c r="BO9069" s="6"/>
      <c r="BP9069" s="6"/>
      <c r="BQ9069" s="6"/>
      <c r="BR9069" s="6"/>
      <c r="BS9069" s="6"/>
      <c r="BT9069" s="6"/>
      <c r="CG9069" s="432"/>
      <c r="CH9069" s="432"/>
      <c r="CL9069" s="174"/>
    </row>
    <row r="9070" spans="29:90" s="168" customFormat="1" x14ac:dyDescent="0.25">
      <c r="AC9070" s="175"/>
      <c r="AD9070" s="175"/>
      <c r="AE9070" s="175"/>
      <c r="AF9070" s="175"/>
      <c r="AG9070" s="175"/>
      <c r="AH9070" s="176"/>
      <c r="AM9070" s="6"/>
      <c r="AN9070" s="6"/>
      <c r="AO9070" s="6"/>
      <c r="AP9070" s="6"/>
      <c r="AQ9070" s="6"/>
      <c r="AR9070" s="6"/>
      <c r="AS9070" s="6"/>
      <c r="AT9070" s="6"/>
      <c r="AU9070" s="6"/>
      <c r="AV9070" s="6"/>
      <c r="AW9070" s="6"/>
      <c r="AX9070" s="6"/>
      <c r="AY9070" s="172"/>
      <c r="AZ9070" s="172"/>
      <c r="BA9070" s="172"/>
      <c r="BB9070" s="6"/>
      <c r="BC9070" s="6"/>
      <c r="BD9070" s="6"/>
      <c r="BE9070" s="6"/>
      <c r="BF9070" s="6"/>
      <c r="BG9070" s="172"/>
      <c r="BH9070" s="172"/>
      <c r="BI9070" s="172"/>
      <c r="BJ9070" s="6"/>
      <c r="BK9070" s="6"/>
      <c r="BL9070" s="6"/>
      <c r="BM9070" s="6"/>
      <c r="BN9070" s="6"/>
      <c r="BO9070" s="6"/>
      <c r="BP9070" s="6"/>
      <c r="BQ9070" s="6"/>
      <c r="BR9070" s="6"/>
      <c r="BS9070" s="6"/>
      <c r="BT9070" s="6"/>
      <c r="CG9070" s="432"/>
      <c r="CH9070" s="432"/>
      <c r="CL9070" s="174"/>
    </row>
    <row r="9071" spans="29:90" s="168" customFormat="1" x14ac:dyDescent="0.25">
      <c r="AC9071" s="175"/>
      <c r="AD9071" s="175"/>
      <c r="AE9071" s="175"/>
      <c r="AF9071" s="175"/>
      <c r="AG9071" s="175"/>
      <c r="AH9071" s="176"/>
      <c r="AM9071" s="6"/>
      <c r="AN9071" s="6"/>
      <c r="AO9071" s="6"/>
      <c r="AP9071" s="6"/>
      <c r="AQ9071" s="6"/>
      <c r="AR9071" s="6"/>
      <c r="AS9071" s="6"/>
      <c r="AT9071" s="6"/>
      <c r="AU9071" s="6"/>
      <c r="AV9071" s="6"/>
      <c r="AW9071" s="6"/>
      <c r="AX9071" s="6"/>
      <c r="AY9071" s="172"/>
      <c r="AZ9071" s="172"/>
      <c r="BA9071" s="172"/>
      <c r="BB9071" s="6"/>
      <c r="BC9071" s="6"/>
      <c r="BD9071" s="6"/>
      <c r="BE9071" s="6"/>
      <c r="BF9071" s="6"/>
      <c r="BG9071" s="172"/>
      <c r="BH9071" s="172"/>
      <c r="BI9071" s="172"/>
      <c r="BJ9071" s="6"/>
      <c r="BK9071" s="6"/>
      <c r="BL9071" s="6"/>
      <c r="BM9071" s="6"/>
      <c r="BN9071" s="6"/>
      <c r="BO9071" s="6"/>
      <c r="BP9071" s="6"/>
      <c r="BQ9071" s="6"/>
      <c r="BR9071" s="6"/>
      <c r="BS9071" s="6"/>
      <c r="BT9071" s="6"/>
      <c r="CG9071" s="432"/>
      <c r="CH9071" s="432"/>
      <c r="CL9071" s="174"/>
    </row>
    <row r="9072" spans="29:90" s="168" customFormat="1" x14ac:dyDescent="0.25">
      <c r="AC9072" s="175"/>
      <c r="AD9072" s="175"/>
      <c r="AE9072" s="175"/>
      <c r="AF9072" s="175"/>
      <c r="AG9072" s="175"/>
      <c r="AH9072" s="176"/>
      <c r="AM9072" s="6"/>
      <c r="AN9072" s="6"/>
      <c r="AO9072" s="6"/>
      <c r="AP9072" s="6"/>
      <c r="AQ9072" s="6"/>
      <c r="AR9072" s="6"/>
      <c r="AS9072" s="6"/>
      <c r="AT9072" s="6"/>
      <c r="AU9072" s="6"/>
      <c r="AV9072" s="6"/>
      <c r="AW9072" s="6"/>
      <c r="AX9072" s="6"/>
      <c r="AY9072" s="172"/>
      <c r="AZ9072" s="172"/>
      <c r="BA9072" s="172"/>
      <c r="BB9072" s="6"/>
      <c r="BC9072" s="6"/>
      <c r="BD9072" s="6"/>
      <c r="BE9072" s="6"/>
      <c r="BF9072" s="6"/>
      <c r="BG9072" s="172"/>
      <c r="BH9072" s="172"/>
      <c r="BI9072" s="172"/>
      <c r="BJ9072" s="6"/>
      <c r="BK9072" s="6"/>
      <c r="BL9072" s="6"/>
      <c r="BM9072" s="6"/>
      <c r="BN9072" s="6"/>
      <c r="BO9072" s="6"/>
      <c r="BP9072" s="6"/>
      <c r="BQ9072" s="6"/>
      <c r="BR9072" s="6"/>
      <c r="BS9072" s="6"/>
      <c r="BT9072" s="6"/>
      <c r="CG9072" s="432"/>
      <c r="CH9072" s="432"/>
      <c r="CL9072" s="174"/>
    </row>
    <row r="9073" spans="29:90" s="168" customFormat="1" x14ac:dyDescent="0.25">
      <c r="AC9073" s="175"/>
      <c r="AD9073" s="175"/>
      <c r="AE9073" s="175"/>
      <c r="AF9073" s="175"/>
      <c r="AG9073" s="175"/>
      <c r="AH9073" s="176"/>
      <c r="AM9073" s="6"/>
      <c r="AN9073" s="6"/>
      <c r="AO9073" s="6"/>
      <c r="AP9073" s="6"/>
      <c r="AQ9073" s="6"/>
      <c r="AR9073" s="6"/>
      <c r="AS9073" s="6"/>
      <c r="AT9073" s="6"/>
      <c r="AU9073" s="6"/>
      <c r="AV9073" s="6"/>
      <c r="AW9073" s="6"/>
      <c r="AX9073" s="6"/>
      <c r="AY9073" s="172"/>
      <c r="AZ9073" s="172"/>
      <c r="BA9073" s="172"/>
      <c r="BB9073" s="6"/>
      <c r="BC9073" s="6"/>
      <c r="BD9073" s="6"/>
      <c r="BE9073" s="6"/>
      <c r="BF9073" s="6"/>
      <c r="BG9073" s="172"/>
      <c r="BH9073" s="172"/>
      <c r="BI9073" s="172"/>
      <c r="BJ9073" s="6"/>
      <c r="BK9073" s="6"/>
      <c r="BL9073" s="6"/>
      <c r="BM9073" s="6"/>
      <c r="BN9073" s="6"/>
      <c r="BO9073" s="6"/>
      <c r="BP9073" s="6"/>
      <c r="BQ9073" s="6"/>
      <c r="BR9073" s="6"/>
      <c r="BS9073" s="6"/>
      <c r="BT9073" s="6"/>
      <c r="CG9073" s="432"/>
      <c r="CH9073" s="432"/>
      <c r="CL9073" s="174"/>
    </row>
    <row r="9074" spans="29:90" s="168" customFormat="1" x14ac:dyDescent="0.25">
      <c r="AC9074" s="175"/>
      <c r="AD9074" s="175"/>
      <c r="AE9074" s="175"/>
      <c r="AF9074" s="175"/>
      <c r="AG9074" s="175"/>
      <c r="AH9074" s="176"/>
      <c r="AM9074" s="6"/>
      <c r="AN9074" s="6"/>
      <c r="AO9074" s="6"/>
      <c r="AP9074" s="6"/>
      <c r="AQ9074" s="6"/>
      <c r="AR9074" s="6"/>
      <c r="AS9074" s="6"/>
      <c r="AT9074" s="6"/>
      <c r="AU9074" s="6"/>
      <c r="AV9074" s="6"/>
      <c r="AW9074" s="6"/>
      <c r="AX9074" s="6"/>
      <c r="AY9074" s="172"/>
      <c r="AZ9074" s="172"/>
      <c r="BA9074" s="172"/>
      <c r="BB9074" s="6"/>
      <c r="BC9074" s="6"/>
      <c r="BD9074" s="6"/>
      <c r="BE9074" s="6"/>
      <c r="BF9074" s="6"/>
      <c r="BG9074" s="172"/>
      <c r="BH9074" s="172"/>
      <c r="BI9074" s="172"/>
      <c r="BJ9074" s="6"/>
      <c r="BK9074" s="6"/>
      <c r="BL9074" s="6"/>
      <c r="BM9074" s="6"/>
      <c r="BN9074" s="6"/>
      <c r="BO9074" s="6"/>
      <c r="BP9074" s="6"/>
      <c r="BQ9074" s="6"/>
      <c r="BR9074" s="6"/>
      <c r="BS9074" s="6"/>
      <c r="BT9074" s="6"/>
      <c r="CG9074" s="432"/>
      <c r="CH9074" s="432"/>
      <c r="CL9074" s="174"/>
    </row>
    <row r="9075" spans="29:90" s="168" customFormat="1" x14ac:dyDescent="0.25">
      <c r="AC9075" s="175"/>
      <c r="AD9075" s="175"/>
      <c r="AE9075" s="175"/>
      <c r="AF9075" s="175"/>
      <c r="AG9075" s="175"/>
      <c r="AH9075" s="176"/>
      <c r="AM9075" s="6"/>
      <c r="AN9075" s="6"/>
      <c r="AO9075" s="6"/>
      <c r="AP9075" s="6"/>
      <c r="AQ9075" s="6"/>
      <c r="AR9075" s="6"/>
      <c r="AS9075" s="6"/>
      <c r="AT9075" s="6"/>
      <c r="AU9075" s="6"/>
      <c r="AV9075" s="6"/>
      <c r="AW9075" s="6"/>
      <c r="AX9075" s="6"/>
      <c r="AY9075" s="172"/>
      <c r="AZ9075" s="172"/>
      <c r="BA9075" s="172"/>
      <c r="BB9075" s="6"/>
      <c r="BC9075" s="6"/>
      <c r="BD9075" s="6"/>
      <c r="BE9075" s="6"/>
      <c r="BF9075" s="6"/>
      <c r="BG9075" s="172"/>
      <c r="BH9075" s="172"/>
      <c r="BI9075" s="172"/>
      <c r="BJ9075" s="6"/>
      <c r="BK9075" s="6"/>
      <c r="BL9075" s="6"/>
      <c r="BM9075" s="6"/>
      <c r="BN9075" s="6"/>
      <c r="BO9075" s="6"/>
      <c r="BP9075" s="6"/>
      <c r="BQ9075" s="6"/>
      <c r="BR9075" s="6"/>
      <c r="BS9075" s="6"/>
      <c r="BT9075" s="6"/>
      <c r="CG9075" s="432"/>
      <c r="CH9075" s="432"/>
      <c r="CL9075" s="174"/>
    </row>
    <row r="9076" spans="29:90" s="168" customFormat="1" x14ac:dyDescent="0.25">
      <c r="AC9076" s="175"/>
      <c r="AD9076" s="175"/>
      <c r="AE9076" s="175"/>
      <c r="AF9076" s="175"/>
      <c r="AG9076" s="175"/>
      <c r="AH9076" s="176"/>
      <c r="AM9076" s="6"/>
      <c r="AN9076" s="6"/>
      <c r="AO9076" s="6"/>
      <c r="AP9076" s="6"/>
      <c r="AQ9076" s="6"/>
      <c r="AR9076" s="6"/>
      <c r="AS9076" s="6"/>
      <c r="AT9076" s="6"/>
      <c r="AU9076" s="6"/>
      <c r="AV9076" s="6"/>
      <c r="AW9076" s="6"/>
      <c r="AX9076" s="6"/>
      <c r="AY9076" s="172"/>
      <c r="AZ9076" s="172"/>
      <c r="BA9076" s="172"/>
      <c r="BB9076" s="6"/>
      <c r="BC9076" s="6"/>
      <c r="BD9076" s="6"/>
      <c r="BE9076" s="6"/>
      <c r="BF9076" s="6"/>
      <c r="BG9076" s="172"/>
      <c r="BH9076" s="172"/>
      <c r="BI9076" s="172"/>
      <c r="BJ9076" s="6"/>
      <c r="BK9076" s="6"/>
      <c r="BL9076" s="6"/>
      <c r="BM9076" s="6"/>
      <c r="BN9076" s="6"/>
      <c r="BO9076" s="6"/>
      <c r="BP9076" s="6"/>
      <c r="BQ9076" s="6"/>
      <c r="BR9076" s="6"/>
      <c r="BS9076" s="6"/>
      <c r="BT9076" s="6"/>
      <c r="CG9076" s="432"/>
      <c r="CH9076" s="432"/>
      <c r="CL9076" s="174"/>
    </row>
    <row r="9077" spans="29:90" s="168" customFormat="1" x14ac:dyDescent="0.25">
      <c r="AC9077" s="175"/>
      <c r="AD9077" s="175"/>
      <c r="AE9077" s="175"/>
      <c r="AF9077" s="175"/>
      <c r="AG9077" s="175"/>
      <c r="AH9077" s="176"/>
      <c r="AM9077" s="6"/>
      <c r="AN9077" s="6"/>
      <c r="AO9077" s="6"/>
      <c r="AP9077" s="6"/>
      <c r="AQ9077" s="6"/>
      <c r="AR9077" s="6"/>
      <c r="AS9077" s="6"/>
      <c r="AT9077" s="6"/>
      <c r="AU9077" s="6"/>
      <c r="AV9077" s="6"/>
      <c r="AW9077" s="6"/>
      <c r="AX9077" s="6"/>
      <c r="AY9077" s="172"/>
      <c r="AZ9077" s="172"/>
      <c r="BA9077" s="172"/>
      <c r="BB9077" s="6"/>
      <c r="BC9077" s="6"/>
      <c r="BD9077" s="6"/>
      <c r="BE9077" s="6"/>
      <c r="BF9077" s="6"/>
      <c r="BG9077" s="172"/>
      <c r="BH9077" s="172"/>
      <c r="BI9077" s="172"/>
      <c r="BJ9077" s="6"/>
      <c r="BK9077" s="6"/>
      <c r="BL9077" s="6"/>
      <c r="BM9077" s="6"/>
      <c r="BN9077" s="6"/>
      <c r="BO9077" s="6"/>
      <c r="BP9077" s="6"/>
      <c r="BQ9077" s="6"/>
      <c r="BR9077" s="6"/>
      <c r="BS9077" s="6"/>
      <c r="BT9077" s="6"/>
      <c r="CG9077" s="432"/>
      <c r="CH9077" s="432"/>
      <c r="CL9077" s="174"/>
    </row>
    <row r="9078" spans="29:90" s="168" customFormat="1" x14ac:dyDescent="0.25">
      <c r="AC9078" s="175"/>
      <c r="AD9078" s="175"/>
      <c r="AE9078" s="175"/>
      <c r="AF9078" s="175"/>
      <c r="AG9078" s="175"/>
      <c r="AH9078" s="176"/>
      <c r="AM9078" s="6"/>
      <c r="AN9078" s="6"/>
      <c r="AO9078" s="6"/>
      <c r="AP9078" s="6"/>
      <c r="AQ9078" s="6"/>
      <c r="AR9078" s="6"/>
      <c r="AS9078" s="6"/>
      <c r="AT9078" s="6"/>
      <c r="AU9078" s="6"/>
      <c r="AV9078" s="6"/>
      <c r="AW9078" s="6"/>
      <c r="AX9078" s="6"/>
      <c r="AY9078" s="172"/>
      <c r="AZ9078" s="172"/>
      <c r="BA9078" s="172"/>
      <c r="BB9078" s="6"/>
      <c r="BC9078" s="6"/>
      <c r="BD9078" s="6"/>
      <c r="BE9078" s="6"/>
      <c r="BF9078" s="6"/>
      <c r="BG9078" s="172"/>
      <c r="BH9078" s="172"/>
      <c r="BI9078" s="172"/>
      <c r="BJ9078" s="6"/>
      <c r="BK9078" s="6"/>
      <c r="BL9078" s="6"/>
      <c r="BM9078" s="6"/>
      <c r="BN9078" s="6"/>
      <c r="BO9078" s="6"/>
      <c r="BP9078" s="6"/>
      <c r="BQ9078" s="6"/>
      <c r="BR9078" s="6"/>
      <c r="BS9078" s="6"/>
      <c r="BT9078" s="6"/>
      <c r="CG9078" s="432"/>
      <c r="CH9078" s="432"/>
      <c r="CL9078" s="174"/>
    </row>
    <row r="9079" spans="29:90" s="168" customFormat="1" x14ac:dyDescent="0.25">
      <c r="AC9079" s="175"/>
      <c r="AD9079" s="175"/>
      <c r="AE9079" s="175"/>
      <c r="AF9079" s="175"/>
      <c r="AG9079" s="175"/>
      <c r="AH9079" s="176"/>
      <c r="AM9079" s="6"/>
      <c r="AN9079" s="6"/>
      <c r="AO9079" s="6"/>
      <c r="AP9079" s="6"/>
      <c r="AQ9079" s="6"/>
      <c r="AR9079" s="6"/>
      <c r="AS9079" s="6"/>
      <c r="AT9079" s="6"/>
      <c r="AU9079" s="6"/>
      <c r="AV9079" s="6"/>
      <c r="AW9079" s="6"/>
      <c r="AX9079" s="6"/>
      <c r="AY9079" s="172"/>
      <c r="AZ9079" s="172"/>
      <c r="BA9079" s="172"/>
      <c r="BB9079" s="6"/>
      <c r="BC9079" s="6"/>
      <c r="BD9079" s="6"/>
      <c r="BE9079" s="6"/>
      <c r="BF9079" s="6"/>
      <c r="BG9079" s="172"/>
      <c r="BH9079" s="172"/>
      <c r="BI9079" s="172"/>
      <c r="BJ9079" s="6"/>
      <c r="BK9079" s="6"/>
      <c r="BL9079" s="6"/>
      <c r="BM9079" s="6"/>
      <c r="BN9079" s="6"/>
      <c r="BO9079" s="6"/>
      <c r="BP9079" s="6"/>
      <c r="BQ9079" s="6"/>
      <c r="BR9079" s="6"/>
      <c r="BS9079" s="6"/>
      <c r="BT9079" s="6"/>
      <c r="CG9079" s="432"/>
      <c r="CH9079" s="432"/>
      <c r="CL9079" s="174"/>
    </row>
    <row r="9080" spans="29:90" s="168" customFormat="1" x14ac:dyDescent="0.25">
      <c r="AC9080" s="175"/>
      <c r="AD9080" s="175"/>
      <c r="AE9080" s="175"/>
      <c r="AF9080" s="175"/>
      <c r="AG9080" s="175"/>
      <c r="AH9080" s="176"/>
      <c r="AM9080" s="6"/>
      <c r="AN9080" s="6"/>
      <c r="AO9080" s="6"/>
      <c r="AP9080" s="6"/>
      <c r="AQ9080" s="6"/>
      <c r="AR9080" s="6"/>
      <c r="AS9080" s="6"/>
      <c r="AT9080" s="6"/>
      <c r="AU9080" s="6"/>
      <c r="AV9080" s="6"/>
      <c r="AW9080" s="6"/>
      <c r="AX9080" s="6"/>
      <c r="AY9080" s="172"/>
      <c r="AZ9080" s="172"/>
      <c r="BA9080" s="172"/>
      <c r="BB9080" s="6"/>
      <c r="BC9080" s="6"/>
      <c r="BD9080" s="6"/>
      <c r="BE9080" s="6"/>
      <c r="BF9080" s="6"/>
      <c r="BG9080" s="172"/>
      <c r="BH9080" s="172"/>
      <c r="BI9080" s="172"/>
      <c r="BJ9080" s="6"/>
      <c r="BK9080" s="6"/>
      <c r="BL9080" s="6"/>
      <c r="BM9080" s="6"/>
      <c r="BN9080" s="6"/>
      <c r="BO9080" s="6"/>
      <c r="BP9080" s="6"/>
      <c r="BQ9080" s="6"/>
      <c r="BR9080" s="6"/>
      <c r="BS9080" s="6"/>
      <c r="BT9080" s="6"/>
      <c r="CG9080" s="432"/>
      <c r="CH9080" s="432"/>
      <c r="CL9080" s="174"/>
    </row>
    <row r="9081" spans="29:90" s="168" customFormat="1" x14ac:dyDescent="0.25">
      <c r="AC9081" s="175"/>
      <c r="AD9081" s="175"/>
      <c r="AE9081" s="175"/>
      <c r="AF9081" s="175"/>
      <c r="AG9081" s="175"/>
      <c r="AH9081" s="176"/>
      <c r="AM9081" s="6"/>
      <c r="AN9081" s="6"/>
      <c r="AO9081" s="6"/>
      <c r="AP9081" s="6"/>
      <c r="AQ9081" s="6"/>
      <c r="AR9081" s="6"/>
      <c r="AS9081" s="6"/>
      <c r="AT9081" s="6"/>
      <c r="AU9081" s="6"/>
      <c r="AV9081" s="6"/>
      <c r="AW9081" s="6"/>
      <c r="AX9081" s="6"/>
      <c r="AY9081" s="172"/>
      <c r="AZ9081" s="172"/>
      <c r="BA9081" s="172"/>
      <c r="BB9081" s="6"/>
      <c r="BC9081" s="6"/>
      <c r="BD9081" s="6"/>
      <c r="BE9081" s="6"/>
      <c r="BF9081" s="6"/>
      <c r="BG9081" s="172"/>
      <c r="BH9081" s="172"/>
      <c r="BI9081" s="172"/>
      <c r="BJ9081" s="6"/>
      <c r="BK9081" s="6"/>
      <c r="BL9081" s="6"/>
      <c r="BM9081" s="6"/>
      <c r="BN9081" s="6"/>
      <c r="BO9081" s="6"/>
      <c r="BP9081" s="6"/>
      <c r="BQ9081" s="6"/>
      <c r="BR9081" s="6"/>
      <c r="BS9081" s="6"/>
      <c r="BT9081" s="6"/>
      <c r="CG9081" s="432"/>
      <c r="CH9081" s="432"/>
      <c r="CL9081" s="174"/>
    </row>
    <row r="9082" spans="29:90" s="168" customFormat="1" x14ac:dyDescent="0.25">
      <c r="AC9082" s="175"/>
      <c r="AD9082" s="175"/>
      <c r="AE9082" s="175"/>
      <c r="AF9082" s="175"/>
      <c r="AG9082" s="175"/>
      <c r="AH9082" s="176"/>
      <c r="AM9082" s="6"/>
      <c r="AN9082" s="6"/>
      <c r="AO9082" s="6"/>
      <c r="AP9082" s="6"/>
      <c r="AQ9082" s="6"/>
      <c r="AR9082" s="6"/>
      <c r="AS9082" s="6"/>
      <c r="AT9082" s="6"/>
      <c r="AU9082" s="6"/>
      <c r="AV9082" s="6"/>
      <c r="AW9082" s="6"/>
      <c r="AX9082" s="6"/>
      <c r="AY9082" s="172"/>
      <c r="AZ9082" s="172"/>
      <c r="BA9082" s="172"/>
      <c r="BB9082" s="6"/>
      <c r="BC9082" s="6"/>
      <c r="BD9082" s="6"/>
      <c r="BE9082" s="6"/>
      <c r="BF9082" s="6"/>
      <c r="BG9082" s="172"/>
      <c r="BH9082" s="172"/>
      <c r="BI9082" s="172"/>
      <c r="BJ9082" s="6"/>
      <c r="BK9082" s="6"/>
      <c r="BL9082" s="6"/>
      <c r="BM9082" s="6"/>
      <c r="BN9082" s="6"/>
      <c r="BO9082" s="6"/>
      <c r="BP9082" s="6"/>
      <c r="BQ9082" s="6"/>
      <c r="BR9082" s="6"/>
      <c r="BS9082" s="6"/>
      <c r="BT9082" s="6"/>
      <c r="CG9082" s="432"/>
      <c r="CH9082" s="432"/>
      <c r="CL9082" s="174"/>
    </row>
    <row r="9083" spans="29:90" s="168" customFormat="1" x14ac:dyDescent="0.25">
      <c r="AC9083" s="175"/>
      <c r="AD9083" s="175"/>
      <c r="AE9083" s="175"/>
      <c r="AF9083" s="175"/>
      <c r="AG9083" s="175"/>
      <c r="AH9083" s="176"/>
      <c r="AM9083" s="6"/>
      <c r="AN9083" s="6"/>
      <c r="AO9083" s="6"/>
      <c r="AP9083" s="6"/>
      <c r="AQ9083" s="6"/>
      <c r="AR9083" s="6"/>
      <c r="AS9083" s="6"/>
      <c r="AT9083" s="6"/>
      <c r="AU9083" s="6"/>
      <c r="AV9083" s="6"/>
      <c r="AW9083" s="6"/>
      <c r="AX9083" s="6"/>
      <c r="AY9083" s="172"/>
      <c r="AZ9083" s="172"/>
      <c r="BA9083" s="172"/>
      <c r="BB9083" s="6"/>
      <c r="BC9083" s="6"/>
      <c r="BD9083" s="6"/>
      <c r="BE9083" s="6"/>
      <c r="BF9083" s="6"/>
      <c r="BG9083" s="172"/>
      <c r="BH9083" s="172"/>
      <c r="BI9083" s="172"/>
      <c r="BJ9083" s="6"/>
      <c r="BK9083" s="6"/>
      <c r="BL9083" s="6"/>
      <c r="BM9083" s="6"/>
      <c r="BN9083" s="6"/>
      <c r="BO9083" s="6"/>
      <c r="BP9083" s="6"/>
      <c r="BQ9083" s="6"/>
      <c r="BR9083" s="6"/>
      <c r="BS9083" s="6"/>
      <c r="BT9083" s="6"/>
      <c r="CG9083" s="432"/>
      <c r="CH9083" s="432"/>
      <c r="CL9083" s="174"/>
    </row>
    <row r="9084" spans="29:90" s="168" customFormat="1" x14ac:dyDescent="0.25">
      <c r="AC9084" s="175"/>
      <c r="AD9084" s="175"/>
      <c r="AE9084" s="175"/>
      <c r="AF9084" s="175"/>
      <c r="AG9084" s="175"/>
      <c r="AH9084" s="176"/>
      <c r="AM9084" s="6"/>
      <c r="AN9084" s="6"/>
      <c r="AO9084" s="6"/>
      <c r="AP9084" s="6"/>
      <c r="AQ9084" s="6"/>
      <c r="AR9084" s="6"/>
      <c r="AS9084" s="6"/>
      <c r="AT9084" s="6"/>
      <c r="AU9084" s="6"/>
      <c r="AV9084" s="6"/>
      <c r="AW9084" s="6"/>
      <c r="AX9084" s="6"/>
      <c r="AY9084" s="172"/>
      <c r="AZ9084" s="172"/>
      <c r="BA9084" s="172"/>
      <c r="BB9084" s="6"/>
      <c r="BC9084" s="6"/>
      <c r="BD9084" s="6"/>
      <c r="BE9084" s="6"/>
      <c r="BF9084" s="6"/>
      <c r="BG9084" s="172"/>
      <c r="BH9084" s="172"/>
      <c r="BI9084" s="172"/>
      <c r="BJ9084" s="6"/>
      <c r="BK9084" s="6"/>
      <c r="BL9084" s="6"/>
      <c r="BM9084" s="6"/>
      <c r="BN9084" s="6"/>
      <c r="BO9084" s="6"/>
      <c r="BP9084" s="6"/>
      <c r="BQ9084" s="6"/>
      <c r="BR9084" s="6"/>
      <c r="BS9084" s="6"/>
      <c r="BT9084" s="6"/>
      <c r="CG9084" s="432"/>
      <c r="CH9084" s="432"/>
      <c r="CL9084" s="174"/>
    </row>
    <row r="9085" spans="29:90" s="168" customFormat="1" x14ac:dyDescent="0.25">
      <c r="AC9085" s="175"/>
      <c r="AD9085" s="175"/>
      <c r="AE9085" s="175"/>
      <c r="AF9085" s="175"/>
      <c r="AG9085" s="175"/>
      <c r="AH9085" s="176"/>
      <c r="AM9085" s="6"/>
      <c r="AN9085" s="6"/>
      <c r="AO9085" s="6"/>
      <c r="AP9085" s="6"/>
      <c r="AQ9085" s="6"/>
      <c r="AR9085" s="6"/>
      <c r="AS9085" s="6"/>
      <c r="AT9085" s="6"/>
      <c r="AU9085" s="6"/>
      <c r="AV9085" s="6"/>
      <c r="AW9085" s="6"/>
      <c r="AX9085" s="6"/>
      <c r="AY9085" s="172"/>
      <c r="AZ9085" s="172"/>
      <c r="BA9085" s="172"/>
      <c r="BB9085" s="6"/>
      <c r="BC9085" s="6"/>
      <c r="BD9085" s="6"/>
      <c r="BE9085" s="6"/>
      <c r="BF9085" s="6"/>
      <c r="BG9085" s="172"/>
      <c r="BH9085" s="172"/>
      <c r="BI9085" s="172"/>
      <c r="BJ9085" s="6"/>
      <c r="BK9085" s="6"/>
      <c r="BL9085" s="6"/>
      <c r="BM9085" s="6"/>
      <c r="BN9085" s="6"/>
      <c r="BO9085" s="6"/>
      <c r="BP9085" s="6"/>
      <c r="BQ9085" s="6"/>
      <c r="BR9085" s="6"/>
      <c r="BS9085" s="6"/>
      <c r="BT9085" s="6"/>
      <c r="CG9085" s="432"/>
      <c r="CH9085" s="432"/>
      <c r="CL9085" s="174"/>
    </row>
    <row r="9086" spans="29:90" s="168" customFormat="1" x14ac:dyDescent="0.25">
      <c r="AC9086" s="175"/>
      <c r="AD9086" s="175"/>
      <c r="AE9086" s="175"/>
      <c r="AF9086" s="175"/>
      <c r="AG9086" s="175"/>
      <c r="AH9086" s="176"/>
      <c r="AM9086" s="6"/>
      <c r="AN9086" s="6"/>
      <c r="AO9086" s="6"/>
      <c r="AP9086" s="6"/>
      <c r="AQ9086" s="6"/>
      <c r="AR9086" s="6"/>
      <c r="AS9086" s="6"/>
      <c r="AT9086" s="6"/>
      <c r="AU9086" s="6"/>
      <c r="AV9086" s="6"/>
      <c r="AW9086" s="6"/>
      <c r="AX9086" s="6"/>
      <c r="AY9086" s="172"/>
      <c r="AZ9086" s="172"/>
      <c r="BA9086" s="172"/>
      <c r="BB9086" s="6"/>
      <c r="BC9086" s="6"/>
      <c r="BD9086" s="6"/>
      <c r="BE9086" s="6"/>
      <c r="BF9086" s="6"/>
      <c r="BG9086" s="172"/>
      <c r="BH9086" s="172"/>
      <c r="BI9086" s="172"/>
      <c r="BJ9086" s="6"/>
      <c r="BK9086" s="6"/>
      <c r="BL9086" s="6"/>
      <c r="BM9086" s="6"/>
      <c r="BN9086" s="6"/>
      <c r="BO9086" s="6"/>
      <c r="BP9086" s="6"/>
      <c r="BQ9086" s="6"/>
      <c r="BR9086" s="6"/>
      <c r="BS9086" s="6"/>
      <c r="BT9086" s="6"/>
      <c r="CG9086" s="432"/>
      <c r="CH9086" s="432"/>
      <c r="CL9086" s="174"/>
    </row>
    <row r="9087" spans="29:90" s="168" customFormat="1" x14ac:dyDescent="0.25">
      <c r="AC9087" s="175"/>
      <c r="AD9087" s="175"/>
      <c r="AE9087" s="175"/>
      <c r="AF9087" s="175"/>
      <c r="AG9087" s="175"/>
      <c r="AH9087" s="176"/>
      <c r="AM9087" s="6"/>
      <c r="AN9087" s="6"/>
      <c r="AO9087" s="6"/>
      <c r="AP9087" s="6"/>
      <c r="AQ9087" s="6"/>
      <c r="AR9087" s="6"/>
      <c r="AS9087" s="6"/>
      <c r="AT9087" s="6"/>
      <c r="AU9087" s="6"/>
      <c r="AV9087" s="6"/>
      <c r="AW9087" s="6"/>
      <c r="AX9087" s="6"/>
      <c r="AY9087" s="172"/>
      <c r="AZ9087" s="172"/>
      <c r="BA9087" s="172"/>
      <c r="BB9087" s="6"/>
      <c r="BC9087" s="6"/>
      <c r="BD9087" s="6"/>
      <c r="BE9087" s="6"/>
      <c r="BF9087" s="6"/>
      <c r="BG9087" s="172"/>
      <c r="BH9087" s="172"/>
      <c r="BI9087" s="172"/>
      <c r="BJ9087" s="6"/>
      <c r="BK9087" s="6"/>
      <c r="BL9087" s="6"/>
      <c r="BM9087" s="6"/>
      <c r="BN9087" s="6"/>
      <c r="BO9087" s="6"/>
      <c r="BP9087" s="6"/>
      <c r="BQ9087" s="6"/>
      <c r="BR9087" s="6"/>
      <c r="BS9087" s="6"/>
      <c r="BT9087" s="6"/>
      <c r="CG9087" s="432"/>
      <c r="CH9087" s="432"/>
      <c r="CL9087" s="174"/>
    </row>
    <row r="9088" spans="29:90" s="168" customFormat="1" x14ac:dyDescent="0.25">
      <c r="AC9088" s="175"/>
      <c r="AD9088" s="175"/>
      <c r="AE9088" s="175"/>
      <c r="AF9088" s="175"/>
      <c r="AG9088" s="175"/>
      <c r="AH9088" s="176"/>
      <c r="AM9088" s="6"/>
      <c r="AN9088" s="6"/>
      <c r="AO9088" s="6"/>
      <c r="AP9088" s="6"/>
      <c r="AQ9088" s="6"/>
      <c r="AR9088" s="6"/>
      <c r="AS9088" s="6"/>
      <c r="AT9088" s="6"/>
      <c r="AU9088" s="6"/>
      <c r="AV9088" s="6"/>
      <c r="AW9088" s="6"/>
      <c r="AX9088" s="6"/>
      <c r="AY9088" s="172"/>
      <c r="AZ9088" s="172"/>
      <c r="BA9088" s="172"/>
      <c r="BB9088" s="6"/>
      <c r="BC9088" s="6"/>
      <c r="BD9088" s="6"/>
      <c r="BE9088" s="6"/>
      <c r="BF9088" s="6"/>
      <c r="BG9088" s="172"/>
      <c r="BH9088" s="172"/>
      <c r="BI9088" s="172"/>
      <c r="BJ9088" s="6"/>
      <c r="BK9088" s="6"/>
      <c r="BL9088" s="6"/>
      <c r="BM9088" s="6"/>
      <c r="BN9088" s="6"/>
      <c r="BO9088" s="6"/>
      <c r="BP9088" s="6"/>
      <c r="BQ9088" s="6"/>
      <c r="BR9088" s="6"/>
      <c r="BS9088" s="6"/>
      <c r="BT9088" s="6"/>
      <c r="CG9088" s="432"/>
      <c r="CH9088" s="432"/>
      <c r="CL9088" s="174"/>
    </row>
    <row r="9089" spans="29:90" s="168" customFormat="1" x14ac:dyDescent="0.25">
      <c r="AC9089" s="175"/>
      <c r="AD9089" s="175"/>
      <c r="AE9089" s="175"/>
      <c r="AF9089" s="175"/>
      <c r="AG9089" s="175"/>
      <c r="AH9089" s="176"/>
      <c r="AM9089" s="6"/>
      <c r="AN9089" s="6"/>
      <c r="AO9089" s="6"/>
      <c r="AP9089" s="6"/>
      <c r="AQ9089" s="6"/>
      <c r="AR9089" s="6"/>
      <c r="AS9089" s="6"/>
      <c r="AT9089" s="6"/>
      <c r="AU9089" s="6"/>
      <c r="AV9089" s="6"/>
      <c r="AW9089" s="6"/>
      <c r="AX9089" s="6"/>
      <c r="AY9089" s="172"/>
      <c r="AZ9089" s="172"/>
      <c r="BA9089" s="172"/>
      <c r="BB9089" s="6"/>
      <c r="BC9089" s="6"/>
      <c r="BD9089" s="6"/>
      <c r="BE9089" s="6"/>
      <c r="BF9089" s="6"/>
      <c r="BG9089" s="172"/>
      <c r="BH9089" s="172"/>
      <c r="BI9089" s="172"/>
      <c r="BJ9089" s="6"/>
      <c r="BK9089" s="6"/>
      <c r="BL9089" s="6"/>
      <c r="BM9089" s="6"/>
      <c r="BN9089" s="6"/>
      <c r="BO9089" s="6"/>
      <c r="BP9089" s="6"/>
      <c r="BQ9089" s="6"/>
      <c r="BR9089" s="6"/>
      <c r="BS9089" s="6"/>
      <c r="BT9089" s="6"/>
      <c r="CG9089" s="432"/>
      <c r="CH9089" s="432"/>
      <c r="CL9089" s="174"/>
    </row>
    <row r="9090" spans="29:90" s="168" customFormat="1" x14ac:dyDescent="0.25">
      <c r="AC9090" s="175"/>
      <c r="AD9090" s="175"/>
      <c r="AE9090" s="175"/>
      <c r="AF9090" s="175"/>
      <c r="AG9090" s="175"/>
      <c r="AH9090" s="176"/>
      <c r="AM9090" s="6"/>
      <c r="AN9090" s="6"/>
      <c r="AO9090" s="6"/>
      <c r="AP9090" s="6"/>
      <c r="AQ9090" s="6"/>
      <c r="AR9090" s="6"/>
      <c r="AS9090" s="6"/>
      <c r="AT9090" s="6"/>
      <c r="AU9090" s="6"/>
      <c r="AV9090" s="6"/>
      <c r="AW9090" s="6"/>
      <c r="AX9090" s="6"/>
      <c r="AY9090" s="172"/>
      <c r="AZ9090" s="172"/>
      <c r="BA9090" s="172"/>
      <c r="BB9090" s="6"/>
      <c r="BC9090" s="6"/>
      <c r="BD9090" s="6"/>
      <c r="BE9090" s="6"/>
      <c r="BF9090" s="6"/>
      <c r="BG9090" s="172"/>
      <c r="BH9090" s="172"/>
      <c r="BI9090" s="172"/>
      <c r="BJ9090" s="6"/>
      <c r="BK9090" s="6"/>
      <c r="BL9090" s="6"/>
      <c r="BM9090" s="6"/>
      <c r="BN9090" s="6"/>
      <c r="BO9090" s="6"/>
      <c r="BP9090" s="6"/>
      <c r="BQ9090" s="6"/>
      <c r="BR9090" s="6"/>
      <c r="BS9090" s="6"/>
      <c r="BT9090" s="6"/>
      <c r="CG9090" s="432"/>
      <c r="CH9090" s="432"/>
      <c r="CL9090" s="174"/>
    </row>
    <row r="9091" spans="29:90" s="168" customFormat="1" x14ac:dyDescent="0.25">
      <c r="AC9091" s="175"/>
      <c r="AD9091" s="175"/>
      <c r="AE9091" s="175"/>
      <c r="AF9091" s="175"/>
      <c r="AG9091" s="175"/>
      <c r="AH9091" s="176"/>
      <c r="AM9091" s="6"/>
      <c r="AN9091" s="6"/>
      <c r="AO9091" s="6"/>
      <c r="AP9091" s="6"/>
      <c r="AQ9091" s="6"/>
      <c r="AR9091" s="6"/>
      <c r="AS9091" s="6"/>
      <c r="AT9091" s="6"/>
      <c r="AU9091" s="6"/>
      <c r="AV9091" s="6"/>
      <c r="AW9091" s="6"/>
      <c r="AX9091" s="6"/>
      <c r="AY9091" s="172"/>
      <c r="AZ9091" s="172"/>
      <c r="BA9091" s="172"/>
      <c r="BB9091" s="6"/>
      <c r="BC9091" s="6"/>
      <c r="BD9091" s="6"/>
      <c r="BE9091" s="6"/>
      <c r="BF9091" s="6"/>
      <c r="BG9091" s="172"/>
      <c r="BH9091" s="172"/>
      <c r="BI9091" s="172"/>
      <c r="BJ9091" s="6"/>
      <c r="BK9091" s="6"/>
      <c r="BL9091" s="6"/>
      <c r="BM9091" s="6"/>
      <c r="BN9091" s="6"/>
      <c r="BO9091" s="6"/>
      <c r="BP9091" s="6"/>
      <c r="BQ9091" s="6"/>
      <c r="BR9091" s="6"/>
      <c r="BS9091" s="6"/>
      <c r="BT9091" s="6"/>
      <c r="CG9091" s="432"/>
      <c r="CH9091" s="432"/>
      <c r="CL9091" s="174"/>
    </row>
    <row r="9092" spans="29:90" s="168" customFormat="1" x14ac:dyDescent="0.25">
      <c r="AC9092" s="175"/>
      <c r="AD9092" s="175"/>
      <c r="AE9092" s="175"/>
      <c r="AF9092" s="175"/>
      <c r="AG9092" s="175"/>
      <c r="AH9092" s="176"/>
      <c r="AM9092" s="6"/>
      <c r="AN9092" s="6"/>
      <c r="AO9092" s="6"/>
      <c r="AP9092" s="6"/>
      <c r="AQ9092" s="6"/>
      <c r="AR9092" s="6"/>
      <c r="AS9092" s="6"/>
      <c r="AT9092" s="6"/>
      <c r="AU9092" s="6"/>
      <c r="AV9092" s="6"/>
      <c r="AW9092" s="6"/>
      <c r="AX9092" s="6"/>
      <c r="AY9092" s="172"/>
      <c r="AZ9092" s="172"/>
      <c r="BA9092" s="172"/>
      <c r="BB9092" s="6"/>
      <c r="BC9092" s="6"/>
      <c r="BD9092" s="6"/>
      <c r="BE9092" s="6"/>
      <c r="BF9092" s="6"/>
      <c r="BG9092" s="172"/>
      <c r="BH9092" s="172"/>
      <c r="BI9092" s="172"/>
      <c r="BJ9092" s="6"/>
      <c r="BK9092" s="6"/>
      <c r="BL9092" s="6"/>
      <c r="BM9092" s="6"/>
      <c r="BN9092" s="6"/>
      <c r="BO9092" s="6"/>
      <c r="BP9092" s="6"/>
      <c r="BQ9092" s="6"/>
      <c r="BR9092" s="6"/>
      <c r="BS9092" s="6"/>
      <c r="BT9092" s="6"/>
      <c r="CG9092" s="432"/>
      <c r="CH9092" s="432"/>
      <c r="CL9092" s="174"/>
    </row>
    <row r="9093" spans="29:90" s="168" customFormat="1" x14ac:dyDescent="0.25">
      <c r="AC9093" s="175"/>
      <c r="AD9093" s="175"/>
      <c r="AE9093" s="175"/>
      <c r="AF9093" s="175"/>
      <c r="AG9093" s="175"/>
      <c r="AH9093" s="176"/>
      <c r="AM9093" s="6"/>
      <c r="AN9093" s="6"/>
      <c r="AO9093" s="6"/>
      <c r="AP9093" s="6"/>
      <c r="AQ9093" s="6"/>
      <c r="AR9093" s="6"/>
      <c r="AS9093" s="6"/>
      <c r="AT9093" s="6"/>
      <c r="AU9093" s="6"/>
      <c r="AV9093" s="6"/>
      <c r="AW9093" s="6"/>
      <c r="AX9093" s="6"/>
      <c r="AY9093" s="172"/>
      <c r="AZ9093" s="172"/>
      <c r="BA9093" s="172"/>
      <c r="BB9093" s="6"/>
      <c r="BC9093" s="6"/>
      <c r="BD9093" s="6"/>
      <c r="BE9093" s="6"/>
      <c r="BF9093" s="6"/>
      <c r="BG9093" s="172"/>
      <c r="BH9093" s="172"/>
      <c r="BI9093" s="172"/>
      <c r="BJ9093" s="6"/>
      <c r="BK9093" s="6"/>
      <c r="BL9093" s="6"/>
      <c r="BM9093" s="6"/>
      <c r="BN9093" s="6"/>
      <c r="BO9093" s="6"/>
      <c r="BP9093" s="6"/>
      <c r="BQ9093" s="6"/>
      <c r="BR9093" s="6"/>
      <c r="BS9093" s="6"/>
      <c r="BT9093" s="6"/>
      <c r="CG9093" s="432"/>
      <c r="CH9093" s="432"/>
      <c r="CL9093" s="174"/>
    </row>
    <row r="9094" spans="29:90" s="168" customFormat="1" x14ac:dyDescent="0.25">
      <c r="AC9094" s="175"/>
      <c r="AD9094" s="175"/>
      <c r="AE9094" s="175"/>
      <c r="AF9094" s="175"/>
      <c r="AG9094" s="175"/>
      <c r="AH9094" s="176"/>
      <c r="AM9094" s="6"/>
      <c r="AN9094" s="6"/>
      <c r="AO9094" s="6"/>
      <c r="AP9094" s="6"/>
      <c r="AQ9094" s="6"/>
      <c r="AR9094" s="6"/>
      <c r="AS9094" s="6"/>
      <c r="AT9094" s="6"/>
      <c r="AU9094" s="6"/>
      <c r="AV9094" s="6"/>
      <c r="AW9094" s="6"/>
      <c r="AX9094" s="6"/>
      <c r="AY9094" s="172"/>
      <c r="AZ9094" s="172"/>
      <c r="BA9094" s="172"/>
      <c r="BB9094" s="6"/>
      <c r="BC9094" s="6"/>
      <c r="BD9094" s="6"/>
      <c r="BE9094" s="6"/>
      <c r="BF9094" s="6"/>
      <c r="BG9094" s="172"/>
      <c r="BH9094" s="172"/>
      <c r="BI9094" s="172"/>
      <c r="BJ9094" s="6"/>
      <c r="BK9094" s="6"/>
      <c r="BL9094" s="6"/>
      <c r="BM9094" s="6"/>
      <c r="BN9094" s="6"/>
      <c r="BO9094" s="6"/>
      <c r="BP9094" s="6"/>
      <c r="BQ9094" s="6"/>
      <c r="BR9094" s="6"/>
      <c r="BS9094" s="6"/>
      <c r="BT9094" s="6"/>
      <c r="CG9094" s="432"/>
      <c r="CH9094" s="432"/>
      <c r="CL9094" s="174"/>
    </row>
    <row r="9095" spans="29:90" s="168" customFormat="1" x14ac:dyDescent="0.25">
      <c r="AC9095" s="175"/>
      <c r="AD9095" s="175"/>
      <c r="AE9095" s="175"/>
      <c r="AF9095" s="175"/>
      <c r="AG9095" s="175"/>
      <c r="AH9095" s="176"/>
      <c r="AM9095" s="6"/>
      <c r="AN9095" s="6"/>
      <c r="AO9095" s="6"/>
      <c r="AP9095" s="6"/>
      <c r="AQ9095" s="6"/>
      <c r="AR9095" s="6"/>
      <c r="AS9095" s="6"/>
      <c r="AT9095" s="6"/>
      <c r="AU9095" s="6"/>
      <c r="AV9095" s="6"/>
      <c r="AW9095" s="6"/>
      <c r="AX9095" s="6"/>
      <c r="AY9095" s="172"/>
      <c r="AZ9095" s="172"/>
      <c r="BA9095" s="172"/>
      <c r="BB9095" s="6"/>
      <c r="BC9095" s="6"/>
      <c r="BD9095" s="6"/>
      <c r="BE9095" s="6"/>
      <c r="BF9095" s="6"/>
      <c r="BG9095" s="172"/>
      <c r="BH9095" s="172"/>
      <c r="BI9095" s="172"/>
      <c r="BJ9095" s="6"/>
      <c r="BK9095" s="6"/>
      <c r="BL9095" s="6"/>
      <c r="BM9095" s="6"/>
      <c r="BN9095" s="6"/>
      <c r="BO9095" s="6"/>
      <c r="BP9095" s="6"/>
      <c r="BQ9095" s="6"/>
      <c r="BR9095" s="6"/>
      <c r="BS9095" s="6"/>
      <c r="BT9095" s="6"/>
      <c r="CG9095" s="432"/>
      <c r="CH9095" s="432"/>
      <c r="CL9095" s="174"/>
    </row>
    <row r="9096" spans="29:90" s="168" customFormat="1" x14ac:dyDescent="0.25">
      <c r="AC9096" s="175"/>
      <c r="AD9096" s="175"/>
      <c r="AE9096" s="175"/>
      <c r="AF9096" s="175"/>
      <c r="AG9096" s="175"/>
      <c r="AH9096" s="176"/>
      <c r="AM9096" s="6"/>
      <c r="AN9096" s="6"/>
      <c r="AO9096" s="6"/>
      <c r="AP9096" s="6"/>
      <c r="AQ9096" s="6"/>
      <c r="AR9096" s="6"/>
      <c r="AS9096" s="6"/>
      <c r="AT9096" s="6"/>
      <c r="AU9096" s="6"/>
      <c r="AV9096" s="6"/>
      <c r="AW9096" s="6"/>
      <c r="AX9096" s="6"/>
      <c r="AY9096" s="172"/>
      <c r="AZ9096" s="172"/>
      <c r="BA9096" s="172"/>
      <c r="BB9096" s="6"/>
      <c r="BC9096" s="6"/>
      <c r="BD9096" s="6"/>
      <c r="BE9096" s="6"/>
      <c r="BF9096" s="6"/>
      <c r="BG9096" s="172"/>
      <c r="BH9096" s="172"/>
      <c r="BI9096" s="172"/>
      <c r="BJ9096" s="6"/>
      <c r="BK9096" s="6"/>
      <c r="BL9096" s="6"/>
      <c r="BM9096" s="6"/>
      <c r="BN9096" s="6"/>
      <c r="BO9096" s="6"/>
      <c r="BP9096" s="6"/>
      <c r="BQ9096" s="6"/>
      <c r="BR9096" s="6"/>
      <c r="BS9096" s="6"/>
      <c r="BT9096" s="6"/>
      <c r="CG9096" s="432"/>
      <c r="CH9096" s="432"/>
      <c r="CL9096" s="174"/>
    </row>
    <row r="9097" spans="29:90" s="168" customFormat="1" x14ac:dyDescent="0.25">
      <c r="AC9097" s="175"/>
      <c r="AD9097" s="175"/>
      <c r="AE9097" s="175"/>
      <c r="AF9097" s="175"/>
      <c r="AG9097" s="175"/>
      <c r="AH9097" s="176"/>
      <c r="AM9097" s="6"/>
      <c r="AN9097" s="6"/>
      <c r="AO9097" s="6"/>
      <c r="AP9097" s="6"/>
      <c r="AQ9097" s="6"/>
      <c r="AR9097" s="6"/>
      <c r="AS9097" s="6"/>
      <c r="AT9097" s="6"/>
      <c r="AU9097" s="6"/>
      <c r="AV9097" s="6"/>
      <c r="AW9097" s="6"/>
      <c r="AX9097" s="6"/>
      <c r="AY9097" s="172"/>
      <c r="AZ9097" s="172"/>
      <c r="BA9097" s="172"/>
      <c r="BB9097" s="6"/>
      <c r="BC9097" s="6"/>
      <c r="BD9097" s="6"/>
      <c r="BE9097" s="6"/>
      <c r="BF9097" s="6"/>
      <c r="BG9097" s="172"/>
      <c r="BH9097" s="172"/>
      <c r="BI9097" s="172"/>
      <c r="BJ9097" s="6"/>
      <c r="BK9097" s="6"/>
      <c r="BL9097" s="6"/>
      <c r="BM9097" s="6"/>
      <c r="BN9097" s="6"/>
      <c r="BO9097" s="6"/>
      <c r="BP9097" s="6"/>
      <c r="BQ9097" s="6"/>
      <c r="BR9097" s="6"/>
      <c r="BS9097" s="6"/>
      <c r="BT9097" s="6"/>
      <c r="CG9097" s="432"/>
      <c r="CH9097" s="432"/>
      <c r="CL9097" s="174"/>
    </row>
    <row r="9098" spans="29:90" s="168" customFormat="1" x14ac:dyDescent="0.25">
      <c r="AC9098" s="175"/>
      <c r="AD9098" s="175"/>
      <c r="AE9098" s="175"/>
      <c r="AF9098" s="175"/>
      <c r="AG9098" s="175"/>
      <c r="AH9098" s="176"/>
      <c r="AM9098" s="6"/>
      <c r="AN9098" s="6"/>
      <c r="AO9098" s="6"/>
      <c r="AP9098" s="6"/>
      <c r="AQ9098" s="6"/>
      <c r="AR9098" s="6"/>
      <c r="AS9098" s="6"/>
      <c r="AT9098" s="6"/>
      <c r="AU9098" s="6"/>
      <c r="AV9098" s="6"/>
      <c r="AW9098" s="6"/>
      <c r="AX9098" s="6"/>
      <c r="AY9098" s="172"/>
      <c r="AZ9098" s="172"/>
      <c r="BA9098" s="172"/>
      <c r="BB9098" s="6"/>
      <c r="BC9098" s="6"/>
      <c r="BD9098" s="6"/>
      <c r="BE9098" s="6"/>
      <c r="BF9098" s="6"/>
      <c r="BG9098" s="172"/>
      <c r="BH9098" s="172"/>
      <c r="BI9098" s="172"/>
      <c r="BJ9098" s="6"/>
      <c r="BK9098" s="6"/>
      <c r="BL9098" s="6"/>
      <c r="BM9098" s="6"/>
      <c r="BN9098" s="6"/>
      <c r="BO9098" s="6"/>
      <c r="BP9098" s="6"/>
      <c r="BQ9098" s="6"/>
      <c r="BR9098" s="6"/>
      <c r="BS9098" s="6"/>
      <c r="BT9098" s="6"/>
      <c r="CG9098" s="432"/>
      <c r="CH9098" s="432"/>
      <c r="CL9098" s="174"/>
    </row>
    <row r="9099" spans="29:90" s="168" customFormat="1" x14ac:dyDescent="0.25">
      <c r="AC9099" s="175"/>
      <c r="AD9099" s="175"/>
      <c r="AE9099" s="175"/>
      <c r="AF9099" s="175"/>
      <c r="AG9099" s="175"/>
      <c r="AH9099" s="176"/>
      <c r="AM9099" s="6"/>
      <c r="AN9099" s="6"/>
      <c r="AO9099" s="6"/>
      <c r="AP9099" s="6"/>
      <c r="AQ9099" s="6"/>
      <c r="AR9099" s="6"/>
      <c r="AS9099" s="6"/>
      <c r="AT9099" s="6"/>
      <c r="AU9099" s="6"/>
      <c r="AV9099" s="6"/>
      <c r="AW9099" s="6"/>
      <c r="AX9099" s="6"/>
      <c r="AY9099" s="172"/>
      <c r="AZ9099" s="172"/>
      <c r="BA9099" s="172"/>
      <c r="BB9099" s="6"/>
      <c r="BC9099" s="6"/>
      <c r="BD9099" s="6"/>
      <c r="BE9099" s="6"/>
      <c r="BF9099" s="6"/>
      <c r="BG9099" s="172"/>
      <c r="BH9099" s="172"/>
      <c r="BI9099" s="172"/>
      <c r="BJ9099" s="6"/>
      <c r="BK9099" s="6"/>
      <c r="BL9099" s="6"/>
      <c r="BM9099" s="6"/>
      <c r="BN9099" s="6"/>
      <c r="BO9099" s="6"/>
      <c r="BP9099" s="6"/>
      <c r="BQ9099" s="6"/>
      <c r="BR9099" s="6"/>
      <c r="BS9099" s="6"/>
      <c r="BT9099" s="6"/>
      <c r="CG9099" s="432"/>
      <c r="CH9099" s="432"/>
      <c r="CL9099" s="174"/>
    </row>
    <row r="9100" spans="29:90" s="168" customFormat="1" x14ac:dyDescent="0.25">
      <c r="AC9100" s="175"/>
      <c r="AD9100" s="175"/>
      <c r="AE9100" s="175"/>
      <c r="AF9100" s="175"/>
      <c r="AG9100" s="175"/>
      <c r="AH9100" s="176"/>
      <c r="AM9100" s="6"/>
      <c r="AN9100" s="6"/>
      <c r="AO9100" s="6"/>
      <c r="AP9100" s="6"/>
      <c r="AQ9100" s="6"/>
      <c r="AR9100" s="6"/>
      <c r="AS9100" s="6"/>
      <c r="AT9100" s="6"/>
      <c r="AU9100" s="6"/>
      <c r="AV9100" s="6"/>
      <c r="AW9100" s="6"/>
      <c r="AX9100" s="6"/>
      <c r="AY9100" s="172"/>
      <c r="AZ9100" s="172"/>
      <c r="BA9100" s="172"/>
      <c r="BB9100" s="6"/>
      <c r="BC9100" s="6"/>
      <c r="BD9100" s="6"/>
      <c r="BE9100" s="6"/>
      <c r="BF9100" s="6"/>
      <c r="BG9100" s="172"/>
      <c r="BH9100" s="172"/>
      <c r="BI9100" s="172"/>
      <c r="BJ9100" s="6"/>
      <c r="BK9100" s="6"/>
      <c r="BL9100" s="6"/>
      <c r="BM9100" s="6"/>
      <c r="BN9100" s="6"/>
      <c r="BO9100" s="6"/>
      <c r="BP9100" s="6"/>
      <c r="BQ9100" s="6"/>
      <c r="BR9100" s="6"/>
      <c r="BS9100" s="6"/>
      <c r="BT9100" s="6"/>
      <c r="CG9100" s="432"/>
      <c r="CH9100" s="432"/>
      <c r="CL9100" s="174"/>
    </row>
    <row r="9101" spans="29:90" s="168" customFormat="1" x14ac:dyDescent="0.25">
      <c r="AC9101" s="175"/>
      <c r="AD9101" s="175"/>
      <c r="AE9101" s="175"/>
      <c r="AF9101" s="175"/>
      <c r="AG9101" s="175"/>
      <c r="AH9101" s="176"/>
      <c r="AM9101" s="6"/>
      <c r="AN9101" s="6"/>
      <c r="AO9101" s="6"/>
      <c r="AP9101" s="6"/>
      <c r="AQ9101" s="6"/>
      <c r="AR9101" s="6"/>
      <c r="AS9101" s="6"/>
      <c r="AT9101" s="6"/>
      <c r="AU9101" s="6"/>
      <c r="AV9101" s="6"/>
      <c r="AW9101" s="6"/>
      <c r="AX9101" s="6"/>
      <c r="AY9101" s="172"/>
      <c r="AZ9101" s="172"/>
      <c r="BA9101" s="172"/>
      <c r="BB9101" s="6"/>
      <c r="BC9101" s="6"/>
      <c r="BD9101" s="6"/>
      <c r="BE9101" s="6"/>
      <c r="BF9101" s="6"/>
      <c r="BG9101" s="172"/>
      <c r="BH9101" s="172"/>
      <c r="BI9101" s="172"/>
      <c r="BJ9101" s="6"/>
      <c r="BK9101" s="6"/>
      <c r="BL9101" s="6"/>
      <c r="BM9101" s="6"/>
      <c r="BN9101" s="6"/>
      <c r="BO9101" s="6"/>
      <c r="BP9101" s="6"/>
      <c r="BQ9101" s="6"/>
      <c r="BR9101" s="6"/>
      <c r="BS9101" s="6"/>
      <c r="BT9101" s="6"/>
      <c r="CG9101" s="432"/>
      <c r="CH9101" s="432"/>
      <c r="CL9101" s="174"/>
    </row>
    <row r="9102" spans="29:90" s="168" customFormat="1" x14ac:dyDescent="0.25">
      <c r="AC9102" s="175"/>
      <c r="AD9102" s="175"/>
      <c r="AE9102" s="175"/>
      <c r="AF9102" s="175"/>
      <c r="AG9102" s="175"/>
      <c r="AH9102" s="176"/>
      <c r="AM9102" s="6"/>
      <c r="AN9102" s="6"/>
      <c r="AO9102" s="6"/>
      <c r="AP9102" s="6"/>
      <c r="AQ9102" s="6"/>
      <c r="AR9102" s="6"/>
      <c r="AS9102" s="6"/>
      <c r="AT9102" s="6"/>
      <c r="AU9102" s="6"/>
      <c r="AV9102" s="6"/>
      <c r="AW9102" s="6"/>
      <c r="AX9102" s="6"/>
      <c r="AY9102" s="172"/>
      <c r="AZ9102" s="172"/>
      <c r="BA9102" s="172"/>
      <c r="BB9102" s="6"/>
      <c r="BC9102" s="6"/>
      <c r="BD9102" s="6"/>
      <c r="BE9102" s="6"/>
      <c r="BF9102" s="6"/>
      <c r="BG9102" s="172"/>
      <c r="BH9102" s="172"/>
      <c r="BI9102" s="172"/>
      <c r="BJ9102" s="6"/>
      <c r="BK9102" s="6"/>
      <c r="BL9102" s="6"/>
      <c r="BM9102" s="6"/>
      <c r="BN9102" s="6"/>
      <c r="BO9102" s="6"/>
      <c r="BP9102" s="6"/>
      <c r="BQ9102" s="6"/>
      <c r="BR9102" s="6"/>
      <c r="BS9102" s="6"/>
      <c r="BT9102" s="6"/>
      <c r="CG9102" s="432"/>
      <c r="CH9102" s="432"/>
      <c r="CL9102" s="174"/>
    </row>
    <row r="9103" spans="29:90" s="168" customFormat="1" x14ac:dyDescent="0.25">
      <c r="AC9103" s="175"/>
      <c r="AD9103" s="175"/>
      <c r="AE9103" s="175"/>
      <c r="AF9103" s="175"/>
      <c r="AG9103" s="175"/>
      <c r="AH9103" s="176"/>
      <c r="AM9103" s="6"/>
      <c r="AN9103" s="6"/>
      <c r="AO9103" s="6"/>
      <c r="AP9103" s="6"/>
      <c r="AQ9103" s="6"/>
      <c r="AR9103" s="6"/>
      <c r="AS9103" s="6"/>
      <c r="AT9103" s="6"/>
      <c r="AU9103" s="6"/>
      <c r="AV9103" s="6"/>
      <c r="AW9103" s="6"/>
      <c r="AX9103" s="6"/>
      <c r="AY9103" s="172"/>
      <c r="AZ9103" s="172"/>
      <c r="BA9103" s="172"/>
      <c r="BB9103" s="6"/>
      <c r="BC9103" s="6"/>
      <c r="BD9103" s="6"/>
      <c r="BE9103" s="6"/>
      <c r="BF9103" s="6"/>
      <c r="BG9103" s="172"/>
      <c r="BH9103" s="172"/>
      <c r="BI9103" s="172"/>
      <c r="BJ9103" s="6"/>
      <c r="BK9103" s="6"/>
      <c r="BL9103" s="6"/>
      <c r="BM9103" s="6"/>
      <c r="BN9103" s="6"/>
      <c r="BO9103" s="6"/>
      <c r="BP9103" s="6"/>
      <c r="BQ9103" s="6"/>
      <c r="BR9103" s="6"/>
      <c r="BS9103" s="6"/>
      <c r="BT9103" s="6"/>
      <c r="CG9103" s="432"/>
      <c r="CH9103" s="432"/>
      <c r="CL9103" s="174"/>
    </row>
    <row r="9104" spans="29:90" s="168" customFormat="1" x14ac:dyDescent="0.25">
      <c r="AC9104" s="175"/>
      <c r="AD9104" s="175"/>
      <c r="AE9104" s="175"/>
      <c r="AF9104" s="175"/>
      <c r="AG9104" s="175"/>
      <c r="AH9104" s="176"/>
      <c r="AM9104" s="6"/>
      <c r="AN9104" s="6"/>
      <c r="AO9104" s="6"/>
      <c r="AP9104" s="6"/>
      <c r="AQ9104" s="6"/>
      <c r="AR9104" s="6"/>
      <c r="AS9104" s="6"/>
      <c r="AT9104" s="6"/>
      <c r="AU9104" s="6"/>
      <c r="AV9104" s="6"/>
      <c r="AW9104" s="6"/>
      <c r="AX9104" s="6"/>
      <c r="AY9104" s="172"/>
      <c r="AZ9104" s="172"/>
      <c r="BA9104" s="172"/>
      <c r="BB9104" s="6"/>
      <c r="BC9104" s="6"/>
      <c r="BD9104" s="6"/>
      <c r="BE9104" s="6"/>
      <c r="BF9104" s="6"/>
      <c r="BG9104" s="172"/>
      <c r="BH9104" s="172"/>
      <c r="BI9104" s="172"/>
      <c r="BJ9104" s="6"/>
      <c r="BK9104" s="6"/>
      <c r="BL9104" s="6"/>
      <c r="BM9104" s="6"/>
      <c r="BN9104" s="6"/>
      <c r="BO9104" s="6"/>
      <c r="BP9104" s="6"/>
      <c r="BQ9104" s="6"/>
      <c r="BR9104" s="6"/>
      <c r="BS9104" s="6"/>
      <c r="BT9104" s="6"/>
      <c r="CG9104" s="432"/>
      <c r="CH9104" s="432"/>
      <c r="CL9104" s="174"/>
    </row>
    <row r="9105" spans="29:90" s="168" customFormat="1" x14ac:dyDescent="0.25">
      <c r="AC9105" s="175"/>
      <c r="AD9105" s="175"/>
      <c r="AE9105" s="175"/>
      <c r="AF9105" s="175"/>
      <c r="AG9105" s="175"/>
      <c r="AH9105" s="176"/>
      <c r="AM9105" s="6"/>
      <c r="AN9105" s="6"/>
      <c r="AO9105" s="6"/>
      <c r="AP9105" s="6"/>
      <c r="AQ9105" s="6"/>
      <c r="AR9105" s="6"/>
      <c r="AS9105" s="6"/>
      <c r="AT9105" s="6"/>
      <c r="AU9105" s="6"/>
      <c r="AV9105" s="6"/>
      <c r="AW9105" s="6"/>
      <c r="AX9105" s="6"/>
      <c r="AY9105" s="172"/>
      <c r="AZ9105" s="172"/>
      <c r="BA9105" s="172"/>
      <c r="BB9105" s="6"/>
      <c r="BC9105" s="6"/>
      <c r="BD9105" s="6"/>
      <c r="BE9105" s="6"/>
      <c r="BF9105" s="6"/>
      <c r="BG9105" s="172"/>
      <c r="BH9105" s="172"/>
      <c r="BI9105" s="172"/>
      <c r="BJ9105" s="6"/>
      <c r="BK9105" s="6"/>
      <c r="BL9105" s="6"/>
      <c r="BM9105" s="6"/>
      <c r="BN9105" s="6"/>
      <c r="BO9105" s="6"/>
      <c r="BP9105" s="6"/>
      <c r="BQ9105" s="6"/>
      <c r="BR9105" s="6"/>
      <c r="BS9105" s="6"/>
      <c r="BT9105" s="6"/>
      <c r="CG9105" s="432"/>
      <c r="CH9105" s="432"/>
      <c r="CL9105" s="174"/>
    </row>
    <row r="9106" spans="29:90" s="168" customFormat="1" x14ac:dyDescent="0.25">
      <c r="AC9106" s="175"/>
      <c r="AD9106" s="175"/>
      <c r="AE9106" s="175"/>
      <c r="AF9106" s="175"/>
      <c r="AG9106" s="175"/>
      <c r="AH9106" s="176"/>
      <c r="AM9106" s="6"/>
      <c r="AN9106" s="6"/>
      <c r="AO9106" s="6"/>
      <c r="AP9106" s="6"/>
      <c r="AQ9106" s="6"/>
      <c r="AR9106" s="6"/>
      <c r="AS9106" s="6"/>
      <c r="AT9106" s="6"/>
      <c r="AU9106" s="6"/>
      <c r="AV9106" s="6"/>
      <c r="AW9106" s="6"/>
      <c r="AX9106" s="6"/>
      <c r="AY9106" s="172"/>
      <c r="AZ9106" s="172"/>
      <c r="BA9106" s="172"/>
      <c r="BB9106" s="6"/>
      <c r="BC9106" s="6"/>
      <c r="BD9106" s="6"/>
      <c r="BE9106" s="6"/>
      <c r="BF9106" s="6"/>
      <c r="BG9106" s="172"/>
      <c r="BH9106" s="172"/>
      <c r="BI9106" s="172"/>
      <c r="BJ9106" s="6"/>
      <c r="BK9106" s="6"/>
      <c r="BL9106" s="6"/>
      <c r="BM9106" s="6"/>
      <c r="BN9106" s="6"/>
      <c r="BO9106" s="6"/>
      <c r="BP9106" s="6"/>
      <c r="BQ9106" s="6"/>
      <c r="BR9106" s="6"/>
      <c r="BS9106" s="6"/>
      <c r="BT9106" s="6"/>
      <c r="CG9106" s="432"/>
      <c r="CH9106" s="432"/>
      <c r="CL9106" s="174"/>
    </row>
    <row r="9107" spans="29:90" s="168" customFormat="1" x14ac:dyDescent="0.25">
      <c r="AC9107" s="175"/>
      <c r="AD9107" s="175"/>
      <c r="AE9107" s="175"/>
      <c r="AF9107" s="175"/>
      <c r="AG9107" s="175"/>
      <c r="AH9107" s="176"/>
      <c r="AM9107" s="6"/>
      <c r="AN9107" s="6"/>
      <c r="AO9107" s="6"/>
      <c r="AP9107" s="6"/>
      <c r="AQ9107" s="6"/>
      <c r="AR9107" s="6"/>
      <c r="AS9107" s="6"/>
      <c r="AT9107" s="6"/>
      <c r="AU9107" s="6"/>
      <c r="AV9107" s="6"/>
      <c r="AW9107" s="6"/>
      <c r="AX9107" s="6"/>
      <c r="AY9107" s="172"/>
      <c r="AZ9107" s="172"/>
      <c r="BA9107" s="172"/>
      <c r="BB9107" s="6"/>
      <c r="BC9107" s="6"/>
      <c r="BD9107" s="6"/>
      <c r="BE9107" s="6"/>
      <c r="BF9107" s="6"/>
      <c r="BG9107" s="172"/>
      <c r="BH9107" s="172"/>
      <c r="BI9107" s="172"/>
      <c r="BJ9107" s="6"/>
      <c r="BK9107" s="6"/>
      <c r="BL9107" s="6"/>
      <c r="BM9107" s="6"/>
      <c r="BN9107" s="6"/>
      <c r="BO9107" s="6"/>
      <c r="BP9107" s="6"/>
      <c r="BQ9107" s="6"/>
      <c r="BR9107" s="6"/>
      <c r="BS9107" s="6"/>
      <c r="BT9107" s="6"/>
      <c r="CG9107" s="432"/>
      <c r="CH9107" s="432"/>
      <c r="CL9107" s="174"/>
    </row>
    <row r="9108" spans="29:90" s="168" customFormat="1" x14ac:dyDescent="0.25">
      <c r="AC9108" s="175"/>
      <c r="AD9108" s="175"/>
      <c r="AE9108" s="175"/>
      <c r="AF9108" s="175"/>
      <c r="AG9108" s="175"/>
      <c r="AH9108" s="176"/>
      <c r="AM9108" s="6"/>
      <c r="AN9108" s="6"/>
      <c r="AO9108" s="6"/>
      <c r="AP9108" s="6"/>
      <c r="AQ9108" s="6"/>
      <c r="AR9108" s="6"/>
      <c r="AS9108" s="6"/>
      <c r="AT9108" s="6"/>
      <c r="AU9108" s="6"/>
      <c r="AV9108" s="6"/>
      <c r="AW9108" s="6"/>
      <c r="AX9108" s="6"/>
      <c r="AY9108" s="172"/>
      <c r="AZ9108" s="172"/>
      <c r="BA9108" s="172"/>
      <c r="BB9108" s="6"/>
      <c r="BC9108" s="6"/>
      <c r="BD9108" s="6"/>
      <c r="BE9108" s="6"/>
      <c r="BF9108" s="6"/>
      <c r="BG9108" s="172"/>
      <c r="BH9108" s="172"/>
      <c r="BI9108" s="172"/>
      <c r="BJ9108" s="6"/>
      <c r="BK9108" s="6"/>
      <c r="BL9108" s="6"/>
      <c r="BM9108" s="6"/>
      <c r="BN9108" s="6"/>
      <c r="BO9108" s="6"/>
      <c r="BP9108" s="6"/>
      <c r="BQ9108" s="6"/>
      <c r="BR9108" s="6"/>
      <c r="BS9108" s="6"/>
      <c r="BT9108" s="6"/>
      <c r="CG9108" s="432"/>
      <c r="CH9108" s="432"/>
      <c r="CL9108" s="174"/>
    </row>
    <row r="9109" spans="29:90" s="168" customFormat="1" x14ac:dyDescent="0.25">
      <c r="AC9109" s="175"/>
      <c r="AD9109" s="175"/>
      <c r="AE9109" s="175"/>
      <c r="AF9109" s="175"/>
      <c r="AG9109" s="175"/>
      <c r="AH9109" s="176"/>
      <c r="AM9109" s="6"/>
      <c r="AN9109" s="6"/>
      <c r="AO9109" s="6"/>
      <c r="AP9109" s="6"/>
      <c r="AQ9109" s="6"/>
      <c r="AR9109" s="6"/>
      <c r="AS9109" s="6"/>
      <c r="AT9109" s="6"/>
      <c r="AU9109" s="6"/>
      <c r="AV9109" s="6"/>
      <c r="AW9109" s="6"/>
      <c r="AX9109" s="6"/>
      <c r="AY9109" s="172"/>
      <c r="AZ9109" s="172"/>
      <c r="BA9109" s="172"/>
      <c r="BB9109" s="6"/>
      <c r="BC9109" s="6"/>
      <c r="BD9109" s="6"/>
      <c r="BE9109" s="6"/>
      <c r="BF9109" s="6"/>
      <c r="BG9109" s="172"/>
      <c r="BH9109" s="172"/>
      <c r="BI9109" s="172"/>
      <c r="BJ9109" s="6"/>
      <c r="BK9109" s="6"/>
      <c r="BL9109" s="6"/>
      <c r="BM9109" s="6"/>
      <c r="BN9109" s="6"/>
      <c r="BO9109" s="6"/>
      <c r="BP9109" s="6"/>
      <c r="BQ9109" s="6"/>
      <c r="BR9109" s="6"/>
      <c r="BS9109" s="6"/>
      <c r="BT9109" s="6"/>
      <c r="CG9109" s="432"/>
      <c r="CH9109" s="432"/>
      <c r="CL9109" s="174"/>
    </row>
    <row r="9110" spans="29:90" s="168" customFormat="1" x14ac:dyDescent="0.25">
      <c r="AC9110" s="175"/>
      <c r="AD9110" s="175"/>
      <c r="AE9110" s="175"/>
      <c r="AF9110" s="175"/>
      <c r="AG9110" s="175"/>
      <c r="AH9110" s="176"/>
      <c r="AM9110" s="6"/>
      <c r="AN9110" s="6"/>
      <c r="AO9110" s="6"/>
      <c r="AP9110" s="6"/>
      <c r="AQ9110" s="6"/>
      <c r="AR9110" s="6"/>
      <c r="AS9110" s="6"/>
      <c r="AT9110" s="6"/>
      <c r="AU9110" s="6"/>
      <c r="AV9110" s="6"/>
      <c r="AW9110" s="6"/>
      <c r="AX9110" s="6"/>
      <c r="AY9110" s="172"/>
      <c r="AZ9110" s="172"/>
      <c r="BA9110" s="172"/>
      <c r="BB9110" s="6"/>
      <c r="BC9110" s="6"/>
      <c r="BD9110" s="6"/>
      <c r="BE9110" s="6"/>
      <c r="BF9110" s="6"/>
      <c r="BG9110" s="172"/>
      <c r="BH9110" s="172"/>
      <c r="BI9110" s="172"/>
      <c r="BJ9110" s="6"/>
      <c r="BK9110" s="6"/>
      <c r="BL9110" s="6"/>
      <c r="BM9110" s="6"/>
      <c r="BN9110" s="6"/>
      <c r="BO9110" s="6"/>
      <c r="BP9110" s="6"/>
      <c r="BQ9110" s="6"/>
      <c r="BR9110" s="6"/>
      <c r="BS9110" s="6"/>
      <c r="BT9110" s="6"/>
      <c r="CG9110" s="432"/>
      <c r="CH9110" s="432"/>
      <c r="CL9110" s="174"/>
    </row>
    <row r="9111" spans="29:90" s="168" customFormat="1" x14ac:dyDescent="0.25">
      <c r="AC9111" s="175"/>
      <c r="AD9111" s="175"/>
      <c r="AE9111" s="175"/>
      <c r="AF9111" s="175"/>
      <c r="AG9111" s="175"/>
      <c r="AH9111" s="176"/>
      <c r="AM9111" s="6"/>
      <c r="AN9111" s="6"/>
      <c r="AO9111" s="6"/>
      <c r="AP9111" s="6"/>
      <c r="AQ9111" s="6"/>
      <c r="AR9111" s="6"/>
      <c r="AS9111" s="6"/>
      <c r="AT9111" s="6"/>
      <c r="AU9111" s="6"/>
      <c r="AV9111" s="6"/>
      <c r="AW9111" s="6"/>
      <c r="AX9111" s="6"/>
      <c r="AY9111" s="172"/>
      <c r="AZ9111" s="172"/>
      <c r="BA9111" s="172"/>
      <c r="BB9111" s="6"/>
      <c r="BC9111" s="6"/>
      <c r="BD9111" s="6"/>
      <c r="BE9111" s="6"/>
      <c r="BF9111" s="6"/>
      <c r="BG9111" s="172"/>
      <c r="BH9111" s="172"/>
      <c r="BI9111" s="172"/>
      <c r="BJ9111" s="6"/>
      <c r="BK9111" s="6"/>
      <c r="BL9111" s="6"/>
      <c r="BM9111" s="6"/>
      <c r="BN9111" s="6"/>
      <c r="BO9111" s="6"/>
      <c r="BP9111" s="6"/>
      <c r="BQ9111" s="6"/>
      <c r="BR9111" s="6"/>
      <c r="BS9111" s="6"/>
      <c r="BT9111" s="6"/>
      <c r="CG9111" s="432"/>
      <c r="CH9111" s="432"/>
      <c r="CL9111" s="174"/>
    </row>
    <row r="9112" spans="29:90" s="168" customFormat="1" x14ac:dyDescent="0.25">
      <c r="AC9112" s="175"/>
      <c r="AD9112" s="175"/>
      <c r="AE9112" s="175"/>
      <c r="AF9112" s="175"/>
      <c r="AG9112" s="175"/>
      <c r="AH9112" s="176"/>
      <c r="AM9112" s="6"/>
      <c r="AN9112" s="6"/>
      <c r="AO9112" s="6"/>
      <c r="AP9112" s="6"/>
      <c r="AQ9112" s="6"/>
      <c r="AR9112" s="6"/>
      <c r="AS9112" s="6"/>
      <c r="AT9112" s="6"/>
      <c r="AU9112" s="6"/>
      <c r="AV9112" s="6"/>
      <c r="AW9112" s="6"/>
      <c r="AX9112" s="6"/>
      <c r="AY9112" s="172"/>
      <c r="AZ9112" s="172"/>
      <c r="BA9112" s="172"/>
      <c r="BB9112" s="6"/>
      <c r="BC9112" s="6"/>
      <c r="BD9112" s="6"/>
      <c r="BE9112" s="6"/>
      <c r="BF9112" s="6"/>
      <c r="BG9112" s="172"/>
      <c r="BH9112" s="172"/>
      <c r="BI9112" s="172"/>
      <c r="BJ9112" s="6"/>
      <c r="BK9112" s="6"/>
      <c r="BL9112" s="6"/>
      <c r="BM9112" s="6"/>
      <c r="BN9112" s="6"/>
      <c r="BO9112" s="6"/>
      <c r="BP9112" s="6"/>
      <c r="BQ9112" s="6"/>
      <c r="BR9112" s="6"/>
      <c r="BS9112" s="6"/>
      <c r="BT9112" s="6"/>
      <c r="CG9112" s="432"/>
      <c r="CH9112" s="432"/>
      <c r="CL9112" s="174"/>
    </row>
    <row r="9113" spans="29:90" s="168" customFormat="1" x14ac:dyDescent="0.25">
      <c r="AC9113" s="175"/>
      <c r="AD9113" s="175"/>
      <c r="AE9113" s="175"/>
      <c r="AF9113" s="175"/>
      <c r="AG9113" s="175"/>
      <c r="AH9113" s="176"/>
      <c r="AM9113" s="6"/>
      <c r="AN9113" s="6"/>
      <c r="AO9113" s="6"/>
      <c r="AP9113" s="6"/>
      <c r="AQ9113" s="6"/>
      <c r="AR9113" s="6"/>
      <c r="AS9113" s="6"/>
      <c r="AT9113" s="6"/>
      <c r="AU9113" s="6"/>
      <c r="AV9113" s="6"/>
      <c r="AW9113" s="6"/>
      <c r="AX9113" s="6"/>
      <c r="AY9113" s="172"/>
      <c r="AZ9113" s="172"/>
      <c r="BA9113" s="172"/>
      <c r="BB9113" s="6"/>
      <c r="BC9113" s="6"/>
      <c r="BD9113" s="6"/>
      <c r="BE9113" s="6"/>
      <c r="BF9113" s="6"/>
      <c r="BG9113" s="172"/>
      <c r="BH9113" s="172"/>
      <c r="BI9113" s="172"/>
      <c r="BJ9113" s="6"/>
      <c r="BK9113" s="6"/>
      <c r="BL9113" s="6"/>
      <c r="BM9113" s="6"/>
      <c r="BN9113" s="6"/>
      <c r="BO9113" s="6"/>
      <c r="BP9113" s="6"/>
      <c r="BQ9113" s="6"/>
      <c r="BR9113" s="6"/>
      <c r="BS9113" s="6"/>
      <c r="BT9113" s="6"/>
      <c r="CG9113" s="432"/>
      <c r="CH9113" s="432"/>
      <c r="CL9113" s="174"/>
    </row>
    <row r="9114" spans="29:90" s="168" customFormat="1" x14ac:dyDescent="0.25">
      <c r="AC9114" s="175"/>
      <c r="AD9114" s="175"/>
      <c r="AE9114" s="175"/>
      <c r="AF9114" s="175"/>
      <c r="AG9114" s="175"/>
      <c r="AH9114" s="176"/>
      <c r="AM9114" s="6"/>
      <c r="AN9114" s="6"/>
      <c r="AO9114" s="6"/>
      <c r="AP9114" s="6"/>
      <c r="AQ9114" s="6"/>
      <c r="AR9114" s="6"/>
      <c r="AS9114" s="6"/>
      <c r="AT9114" s="6"/>
      <c r="AU9114" s="6"/>
      <c r="AV9114" s="6"/>
      <c r="AW9114" s="6"/>
      <c r="AX9114" s="6"/>
      <c r="AY9114" s="172"/>
      <c r="AZ9114" s="172"/>
      <c r="BA9114" s="172"/>
      <c r="BB9114" s="6"/>
      <c r="BC9114" s="6"/>
      <c r="BD9114" s="6"/>
      <c r="BE9114" s="6"/>
      <c r="BF9114" s="6"/>
      <c r="BG9114" s="172"/>
      <c r="BH9114" s="172"/>
      <c r="BI9114" s="172"/>
      <c r="BJ9114" s="6"/>
      <c r="BK9114" s="6"/>
      <c r="BL9114" s="6"/>
      <c r="BM9114" s="6"/>
      <c r="BN9114" s="6"/>
      <c r="BO9114" s="6"/>
      <c r="BP9114" s="6"/>
      <c r="BQ9114" s="6"/>
      <c r="BR9114" s="6"/>
      <c r="BS9114" s="6"/>
      <c r="BT9114" s="6"/>
      <c r="CG9114" s="432"/>
      <c r="CH9114" s="432"/>
      <c r="CL9114" s="174"/>
    </row>
    <row r="9115" spans="29:90" s="168" customFormat="1" x14ac:dyDescent="0.25">
      <c r="AC9115" s="175"/>
      <c r="AD9115" s="175"/>
      <c r="AE9115" s="175"/>
      <c r="AF9115" s="175"/>
      <c r="AG9115" s="175"/>
      <c r="AH9115" s="176"/>
      <c r="AM9115" s="6"/>
      <c r="AN9115" s="6"/>
      <c r="AO9115" s="6"/>
      <c r="AP9115" s="6"/>
      <c r="AQ9115" s="6"/>
      <c r="AR9115" s="6"/>
      <c r="AS9115" s="6"/>
      <c r="AT9115" s="6"/>
      <c r="AU9115" s="6"/>
      <c r="AV9115" s="6"/>
      <c r="AW9115" s="6"/>
      <c r="AX9115" s="6"/>
      <c r="AY9115" s="172"/>
      <c r="AZ9115" s="172"/>
      <c r="BA9115" s="172"/>
      <c r="BB9115" s="6"/>
      <c r="BC9115" s="6"/>
      <c r="BD9115" s="6"/>
      <c r="BE9115" s="6"/>
      <c r="BF9115" s="6"/>
      <c r="BG9115" s="172"/>
      <c r="BH9115" s="172"/>
      <c r="BI9115" s="172"/>
      <c r="BJ9115" s="6"/>
      <c r="BK9115" s="6"/>
      <c r="BL9115" s="6"/>
      <c r="BM9115" s="6"/>
      <c r="BN9115" s="6"/>
      <c r="BO9115" s="6"/>
      <c r="BP9115" s="6"/>
      <c r="BQ9115" s="6"/>
      <c r="BR9115" s="6"/>
      <c r="BS9115" s="6"/>
      <c r="BT9115" s="6"/>
      <c r="CG9115" s="432"/>
      <c r="CH9115" s="432"/>
      <c r="CL9115" s="174"/>
    </row>
    <row r="9116" spans="29:90" s="168" customFormat="1" x14ac:dyDescent="0.25">
      <c r="AC9116" s="175"/>
      <c r="AD9116" s="175"/>
      <c r="AE9116" s="175"/>
      <c r="AF9116" s="175"/>
      <c r="AG9116" s="175"/>
      <c r="AH9116" s="176"/>
      <c r="AM9116" s="6"/>
      <c r="AN9116" s="6"/>
      <c r="AO9116" s="6"/>
      <c r="AP9116" s="6"/>
      <c r="AQ9116" s="6"/>
      <c r="AR9116" s="6"/>
      <c r="AS9116" s="6"/>
      <c r="AT9116" s="6"/>
      <c r="AU9116" s="6"/>
      <c r="AV9116" s="6"/>
      <c r="AW9116" s="6"/>
      <c r="AX9116" s="6"/>
      <c r="AY9116" s="172"/>
      <c r="AZ9116" s="172"/>
      <c r="BA9116" s="172"/>
      <c r="BB9116" s="6"/>
      <c r="BC9116" s="6"/>
      <c r="BD9116" s="6"/>
      <c r="BE9116" s="6"/>
      <c r="BF9116" s="6"/>
      <c r="BG9116" s="172"/>
      <c r="BH9116" s="172"/>
      <c r="BI9116" s="172"/>
      <c r="BJ9116" s="6"/>
      <c r="BK9116" s="6"/>
      <c r="BL9116" s="6"/>
      <c r="BM9116" s="6"/>
      <c r="BN9116" s="6"/>
      <c r="BO9116" s="6"/>
      <c r="BP9116" s="6"/>
      <c r="BQ9116" s="6"/>
      <c r="BR9116" s="6"/>
      <c r="BS9116" s="6"/>
      <c r="BT9116" s="6"/>
      <c r="CG9116" s="432"/>
      <c r="CH9116" s="432"/>
      <c r="CL9116" s="174"/>
    </row>
    <row r="9117" spans="29:90" s="168" customFormat="1" x14ac:dyDescent="0.25">
      <c r="AC9117" s="175"/>
      <c r="AD9117" s="175"/>
      <c r="AE9117" s="175"/>
      <c r="AF9117" s="175"/>
      <c r="AG9117" s="175"/>
      <c r="AH9117" s="176"/>
      <c r="AM9117" s="6"/>
      <c r="AN9117" s="6"/>
      <c r="AO9117" s="6"/>
      <c r="AP9117" s="6"/>
      <c r="AQ9117" s="6"/>
      <c r="AR9117" s="6"/>
      <c r="AS9117" s="6"/>
      <c r="AT9117" s="6"/>
      <c r="AU9117" s="6"/>
      <c r="AV9117" s="6"/>
      <c r="AW9117" s="6"/>
      <c r="AX9117" s="6"/>
      <c r="AY9117" s="172"/>
      <c r="AZ9117" s="172"/>
      <c r="BA9117" s="172"/>
      <c r="BB9117" s="6"/>
      <c r="BC9117" s="6"/>
      <c r="BD9117" s="6"/>
      <c r="BE9117" s="6"/>
      <c r="BF9117" s="6"/>
      <c r="BG9117" s="172"/>
      <c r="BH9117" s="172"/>
      <c r="BI9117" s="172"/>
      <c r="BJ9117" s="6"/>
      <c r="BK9117" s="6"/>
      <c r="BL9117" s="6"/>
      <c r="BM9117" s="6"/>
      <c r="BN9117" s="6"/>
      <c r="BO9117" s="6"/>
      <c r="BP9117" s="6"/>
      <c r="BQ9117" s="6"/>
      <c r="BR9117" s="6"/>
      <c r="BS9117" s="6"/>
      <c r="BT9117" s="6"/>
      <c r="CG9117" s="432"/>
      <c r="CH9117" s="432"/>
      <c r="CL9117" s="174"/>
    </row>
    <row r="9118" spans="29:90" s="168" customFormat="1" x14ac:dyDescent="0.25">
      <c r="AC9118" s="175"/>
      <c r="AD9118" s="175"/>
      <c r="AE9118" s="175"/>
      <c r="AF9118" s="175"/>
      <c r="AG9118" s="175"/>
      <c r="AH9118" s="176"/>
      <c r="AM9118" s="6"/>
      <c r="AN9118" s="6"/>
      <c r="AO9118" s="6"/>
      <c r="AP9118" s="6"/>
      <c r="AQ9118" s="6"/>
      <c r="AR9118" s="6"/>
      <c r="AS9118" s="6"/>
      <c r="AT9118" s="6"/>
      <c r="AU9118" s="6"/>
      <c r="AV9118" s="6"/>
      <c r="AW9118" s="6"/>
      <c r="AX9118" s="6"/>
      <c r="AY9118" s="172"/>
      <c r="AZ9118" s="172"/>
      <c r="BA9118" s="172"/>
      <c r="BB9118" s="6"/>
      <c r="BC9118" s="6"/>
      <c r="BD9118" s="6"/>
      <c r="BE9118" s="6"/>
      <c r="BF9118" s="6"/>
      <c r="BG9118" s="172"/>
      <c r="BH9118" s="172"/>
      <c r="BI9118" s="172"/>
      <c r="BJ9118" s="6"/>
      <c r="BK9118" s="6"/>
      <c r="BL9118" s="6"/>
      <c r="BM9118" s="6"/>
      <c r="BN9118" s="6"/>
      <c r="BO9118" s="6"/>
      <c r="BP9118" s="6"/>
      <c r="BQ9118" s="6"/>
      <c r="BR9118" s="6"/>
      <c r="BS9118" s="6"/>
      <c r="BT9118" s="6"/>
      <c r="CG9118" s="432"/>
      <c r="CH9118" s="432"/>
      <c r="CL9118" s="174"/>
    </row>
    <row r="9119" spans="29:90" s="168" customFormat="1" x14ac:dyDescent="0.25">
      <c r="AC9119" s="175"/>
      <c r="AD9119" s="175"/>
      <c r="AE9119" s="175"/>
      <c r="AF9119" s="175"/>
      <c r="AG9119" s="175"/>
      <c r="AH9119" s="176"/>
      <c r="AM9119" s="6"/>
      <c r="AN9119" s="6"/>
      <c r="AO9119" s="6"/>
      <c r="AP9119" s="6"/>
      <c r="AQ9119" s="6"/>
      <c r="AR9119" s="6"/>
      <c r="AS9119" s="6"/>
      <c r="AT9119" s="6"/>
      <c r="AU9119" s="6"/>
      <c r="AV9119" s="6"/>
      <c r="AW9119" s="6"/>
      <c r="AX9119" s="6"/>
      <c r="AY9119" s="172"/>
      <c r="AZ9119" s="172"/>
      <c r="BA9119" s="172"/>
      <c r="BB9119" s="6"/>
      <c r="BC9119" s="6"/>
      <c r="BD9119" s="6"/>
      <c r="BE9119" s="6"/>
      <c r="BF9119" s="6"/>
      <c r="BG9119" s="172"/>
      <c r="BH9119" s="172"/>
      <c r="BI9119" s="172"/>
      <c r="BJ9119" s="6"/>
      <c r="BK9119" s="6"/>
      <c r="BL9119" s="6"/>
      <c r="BM9119" s="6"/>
      <c r="BN9119" s="6"/>
      <c r="BO9119" s="6"/>
      <c r="BP9119" s="6"/>
      <c r="BQ9119" s="6"/>
      <c r="BR9119" s="6"/>
      <c r="BS9119" s="6"/>
      <c r="BT9119" s="6"/>
      <c r="CG9119" s="432"/>
      <c r="CH9119" s="432"/>
      <c r="CL9119" s="174"/>
    </row>
    <row r="9120" spans="29:90" s="168" customFormat="1" x14ac:dyDescent="0.25">
      <c r="AC9120" s="175"/>
      <c r="AD9120" s="175"/>
      <c r="AE9120" s="175"/>
      <c r="AF9120" s="175"/>
      <c r="AG9120" s="175"/>
      <c r="AH9120" s="176"/>
      <c r="AM9120" s="6"/>
      <c r="AN9120" s="6"/>
      <c r="AO9120" s="6"/>
      <c r="AP9120" s="6"/>
      <c r="AQ9120" s="6"/>
      <c r="AR9120" s="6"/>
      <c r="AS9120" s="6"/>
      <c r="AT9120" s="6"/>
      <c r="AU9120" s="6"/>
      <c r="AV9120" s="6"/>
      <c r="AW9120" s="6"/>
      <c r="AX9120" s="6"/>
      <c r="AY9120" s="172"/>
      <c r="AZ9120" s="172"/>
      <c r="BA9120" s="172"/>
      <c r="BB9120" s="6"/>
      <c r="BC9120" s="6"/>
      <c r="BD9120" s="6"/>
      <c r="BE9120" s="6"/>
      <c r="BF9120" s="6"/>
      <c r="BG9120" s="172"/>
      <c r="BH9120" s="172"/>
      <c r="BI9120" s="172"/>
      <c r="BJ9120" s="6"/>
      <c r="BK9120" s="6"/>
      <c r="BL9120" s="6"/>
      <c r="BM9120" s="6"/>
      <c r="BN9120" s="6"/>
      <c r="BO9120" s="6"/>
      <c r="BP9120" s="6"/>
      <c r="BQ9120" s="6"/>
      <c r="BR9120" s="6"/>
      <c r="BS9120" s="6"/>
      <c r="BT9120" s="6"/>
      <c r="CG9120" s="432"/>
      <c r="CH9120" s="432"/>
      <c r="CL9120" s="174"/>
    </row>
    <row r="9121" spans="29:90" s="168" customFormat="1" x14ac:dyDescent="0.25">
      <c r="AC9121" s="175"/>
      <c r="AD9121" s="175"/>
      <c r="AE9121" s="175"/>
      <c r="AF9121" s="175"/>
      <c r="AG9121" s="175"/>
      <c r="AH9121" s="176"/>
      <c r="AM9121" s="6"/>
      <c r="AN9121" s="6"/>
      <c r="AO9121" s="6"/>
      <c r="AP9121" s="6"/>
      <c r="AQ9121" s="6"/>
      <c r="AR9121" s="6"/>
      <c r="AS9121" s="6"/>
      <c r="AT9121" s="6"/>
      <c r="AU9121" s="6"/>
      <c r="AV9121" s="6"/>
      <c r="AW9121" s="6"/>
      <c r="AX9121" s="6"/>
      <c r="AY9121" s="172"/>
      <c r="AZ9121" s="172"/>
      <c r="BA9121" s="172"/>
      <c r="BB9121" s="6"/>
      <c r="BC9121" s="6"/>
      <c r="BD9121" s="6"/>
      <c r="BE9121" s="6"/>
      <c r="BF9121" s="6"/>
      <c r="BG9121" s="172"/>
      <c r="BH9121" s="172"/>
      <c r="BI9121" s="172"/>
      <c r="BJ9121" s="6"/>
      <c r="BK9121" s="6"/>
      <c r="BL9121" s="6"/>
      <c r="BM9121" s="6"/>
      <c r="BN9121" s="6"/>
      <c r="BO9121" s="6"/>
      <c r="BP9121" s="6"/>
      <c r="BQ9121" s="6"/>
      <c r="BR9121" s="6"/>
      <c r="BS9121" s="6"/>
      <c r="BT9121" s="6"/>
      <c r="CG9121" s="432"/>
      <c r="CH9121" s="432"/>
      <c r="CL9121" s="174"/>
    </row>
    <row r="9122" spans="29:90" s="168" customFormat="1" x14ac:dyDescent="0.25">
      <c r="AC9122" s="175"/>
      <c r="AD9122" s="175"/>
      <c r="AE9122" s="175"/>
      <c r="AF9122" s="175"/>
      <c r="AG9122" s="175"/>
      <c r="AH9122" s="176"/>
      <c r="AM9122" s="6"/>
      <c r="AN9122" s="6"/>
      <c r="AO9122" s="6"/>
      <c r="AP9122" s="6"/>
      <c r="AQ9122" s="6"/>
      <c r="AR9122" s="6"/>
      <c r="AS9122" s="6"/>
      <c r="AT9122" s="6"/>
      <c r="AU9122" s="6"/>
      <c r="AV9122" s="6"/>
      <c r="AW9122" s="6"/>
      <c r="AX9122" s="6"/>
      <c r="AY9122" s="172"/>
      <c r="AZ9122" s="172"/>
      <c r="BA9122" s="172"/>
      <c r="BB9122" s="6"/>
      <c r="BC9122" s="6"/>
      <c r="BD9122" s="6"/>
      <c r="BE9122" s="6"/>
      <c r="BF9122" s="6"/>
      <c r="BG9122" s="172"/>
      <c r="BH9122" s="172"/>
      <c r="BI9122" s="172"/>
      <c r="BJ9122" s="6"/>
      <c r="BK9122" s="6"/>
      <c r="BL9122" s="6"/>
      <c r="BM9122" s="6"/>
      <c r="BN9122" s="6"/>
      <c r="BO9122" s="6"/>
      <c r="BP9122" s="6"/>
      <c r="BQ9122" s="6"/>
      <c r="BR9122" s="6"/>
      <c r="BS9122" s="6"/>
      <c r="BT9122" s="6"/>
      <c r="CG9122" s="432"/>
      <c r="CH9122" s="432"/>
      <c r="CL9122" s="174"/>
    </row>
    <row r="9123" spans="29:90" s="168" customFormat="1" x14ac:dyDescent="0.25">
      <c r="AC9123" s="175"/>
      <c r="AD9123" s="175"/>
      <c r="AE9123" s="175"/>
      <c r="AF9123" s="175"/>
      <c r="AG9123" s="175"/>
      <c r="AH9123" s="176"/>
      <c r="AM9123" s="6"/>
      <c r="AN9123" s="6"/>
      <c r="AO9123" s="6"/>
      <c r="AP9123" s="6"/>
      <c r="AQ9123" s="6"/>
      <c r="AR9123" s="6"/>
      <c r="AS9123" s="6"/>
      <c r="AT9123" s="6"/>
      <c r="AU9123" s="6"/>
      <c r="AV9123" s="6"/>
      <c r="AW9123" s="6"/>
      <c r="AX9123" s="6"/>
      <c r="AY9123" s="172"/>
      <c r="AZ9123" s="172"/>
      <c r="BA9123" s="172"/>
      <c r="BB9123" s="6"/>
      <c r="BC9123" s="6"/>
      <c r="BD9123" s="6"/>
      <c r="BE9123" s="6"/>
      <c r="BF9123" s="6"/>
      <c r="BG9123" s="172"/>
      <c r="BH9123" s="172"/>
      <c r="BI9123" s="172"/>
      <c r="BJ9123" s="6"/>
      <c r="BK9123" s="6"/>
      <c r="BL9123" s="6"/>
      <c r="BM9123" s="6"/>
      <c r="BN9123" s="6"/>
      <c r="BO9123" s="6"/>
      <c r="BP9123" s="6"/>
      <c r="BQ9123" s="6"/>
      <c r="BR9123" s="6"/>
      <c r="BS9123" s="6"/>
      <c r="BT9123" s="6"/>
      <c r="CG9123" s="432"/>
      <c r="CH9123" s="432"/>
      <c r="CL9123" s="174"/>
    </row>
    <row r="9124" spans="29:90" s="168" customFormat="1" x14ac:dyDescent="0.25">
      <c r="AC9124" s="175"/>
      <c r="AD9124" s="175"/>
      <c r="AE9124" s="175"/>
      <c r="AF9124" s="175"/>
      <c r="AG9124" s="175"/>
      <c r="AH9124" s="176"/>
      <c r="AM9124" s="6"/>
      <c r="AN9124" s="6"/>
      <c r="AO9124" s="6"/>
      <c r="AP9124" s="6"/>
      <c r="AQ9124" s="6"/>
      <c r="AR9124" s="6"/>
      <c r="AS9124" s="6"/>
      <c r="AT9124" s="6"/>
      <c r="AU9124" s="6"/>
      <c r="AV9124" s="6"/>
      <c r="AW9124" s="6"/>
      <c r="AX9124" s="6"/>
      <c r="AY9124" s="172"/>
      <c r="AZ9124" s="172"/>
      <c r="BA9124" s="172"/>
      <c r="BB9124" s="6"/>
      <c r="BC9124" s="6"/>
      <c r="BD9124" s="6"/>
      <c r="BE9124" s="6"/>
      <c r="BF9124" s="6"/>
      <c r="BG9124" s="172"/>
      <c r="BH9124" s="172"/>
      <c r="BI9124" s="172"/>
      <c r="BJ9124" s="6"/>
      <c r="BK9124" s="6"/>
      <c r="BL9124" s="6"/>
      <c r="BM9124" s="6"/>
      <c r="BN9124" s="6"/>
      <c r="BO9124" s="6"/>
      <c r="BP9124" s="6"/>
      <c r="BQ9124" s="6"/>
      <c r="BR9124" s="6"/>
      <c r="BS9124" s="6"/>
      <c r="BT9124" s="6"/>
      <c r="CG9124" s="432"/>
      <c r="CH9124" s="432"/>
      <c r="CL9124" s="174"/>
    </row>
    <row r="9125" spans="29:90" s="168" customFormat="1" x14ac:dyDescent="0.25">
      <c r="AC9125" s="175"/>
      <c r="AD9125" s="175"/>
      <c r="AE9125" s="175"/>
      <c r="AF9125" s="175"/>
      <c r="AG9125" s="175"/>
      <c r="AH9125" s="176"/>
      <c r="AM9125" s="6"/>
      <c r="AN9125" s="6"/>
      <c r="AO9125" s="6"/>
      <c r="AP9125" s="6"/>
      <c r="AQ9125" s="6"/>
      <c r="AR9125" s="6"/>
      <c r="AS9125" s="6"/>
      <c r="AT9125" s="6"/>
      <c r="AU9125" s="6"/>
      <c r="AV9125" s="6"/>
      <c r="AW9125" s="6"/>
      <c r="AX9125" s="6"/>
      <c r="AY9125" s="172"/>
      <c r="AZ9125" s="172"/>
      <c r="BA9125" s="172"/>
      <c r="BB9125" s="6"/>
      <c r="BC9125" s="6"/>
      <c r="BD9125" s="6"/>
      <c r="BE9125" s="6"/>
      <c r="BF9125" s="6"/>
      <c r="BG9125" s="172"/>
      <c r="BH9125" s="172"/>
      <c r="BI9125" s="172"/>
      <c r="BJ9125" s="6"/>
      <c r="BK9125" s="6"/>
      <c r="BL9125" s="6"/>
      <c r="BM9125" s="6"/>
      <c r="BN9125" s="6"/>
      <c r="BO9125" s="6"/>
      <c r="BP9125" s="6"/>
      <c r="BQ9125" s="6"/>
      <c r="BR9125" s="6"/>
      <c r="BS9125" s="6"/>
      <c r="BT9125" s="6"/>
      <c r="CG9125" s="432"/>
      <c r="CH9125" s="432"/>
      <c r="CL9125" s="174"/>
    </row>
    <row r="9126" spans="29:90" s="168" customFormat="1" x14ac:dyDescent="0.25">
      <c r="AC9126" s="175"/>
      <c r="AD9126" s="175"/>
      <c r="AE9126" s="175"/>
      <c r="AF9126" s="175"/>
      <c r="AG9126" s="175"/>
      <c r="AH9126" s="176"/>
      <c r="AM9126" s="6"/>
      <c r="AN9126" s="6"/>
      <c r="AO9126" s="6"/>
      <c r="AP9126" s="6"/>
      <c r="AQ9126" s="6"/>
      <c r="AR9126" s="6"/>
      <c r="AS9126" s="6"/>
      <c r="AT9126" s="6"/>
      <c r="AU9126" s="6"/>
      <c r="AV9126" s="6"/>
      <c r="AW9126" s="6"/>
      <c r="AX9126" s="6"/>
      <c r="AY9126" s="172"/>
      <c r="AZ9126" s="172"/>
      <c r="BA9126" s="172"/>
      <c r="BB9126" s="6"/>
      <c r="BC9126" s="6"/>
      <c r="BD9126" s="6"/>
      <c r="BE9126" s="6"/>
      <c r="BF9126" s="6"/>
      <c r="BG9126" s="172"/>
      <c r="BH9126" s="172"/>
      <c r="BI9126" s="172"/>
      <c r="BJ9126" s="6"/>
      <c r="BK9126" s="6"/>
      <c r="BL9126" s="6"/>
      <c r="BM9126" s="6"/>
      <c r="BN9126" s="6"/>
      <c r="BO9126" s="6"/>
      <c r="BP9126" s="6"/>
      <c r="BQ9126" s="6"/>
      <c r="BR9126" s="6"/>
      <c r="BS9126" s="6"/>
      <c r="BT9126" s="6"/>
      <c r="CG9126" s="432"/>
      <c r="CH9126" s="432"/>
      <c r="CL9126" s="174"/>
    </row>
    <row r="9127" spans="29:90" s="168" customFormat="1" x14ac:dyDescent="0.25">
      <c r="AC9127" s="175"/>
      <c r="AD9127" s="175"/>
      <c r="AE9127" s="175"/>
      <c r="AF9127" s="175"/>
      <c r="AG9127" s="175"/>
      <c r="AH9127" s="176"/>
      <c r="AM9127" s="6"/>
      <c r="AN9127" s="6"/>
      <c r="AO9127" s="6"/>
      <c r="AP9127" s="6"/>
      <c r="AQ9127" s="6"/>
      <c r="AR9127" s="6"/>
      <c r="AS9127" s="6"/>
      <c r="AT9127" s="6"/>
      <c r="AU9127" s="6"/>
      <c r="AV9127" s="6"/>
      <c r="AW9127" s="6"/>
      <c r="AX9127" s="6"/>
      <c r="AY9127" s="172"/>
      <c r="AZ9127" s="172"/>
      <c r="BA9127" s="172"/>
      <c r="BB9127" s="6"/>
      <c r="BC9127" s="6"/>
      <c r="BD9127" s="6"/>
      <c r="BE9127" s="6"/>
      <c r="BF9127" s="6"/>
      <c r="BG9127" s="172"/>
      <c r="BH9127" s="172"/>
      <c r="BI9127" s="172"/>
      <c r="BJ9127" s="6"/>
      <c r="BK9127" s="6"/>
      <c r="BL9127" s="6"/>
      <c r="BM9127" s="6"/>
      <c r="BN9127" s="6"/>
      <c r="BO9127" s="6"/>
      <c r="BP9127" s="6"/>
      <c r="BQ9127" s="6"/>
      <c r="BR9127" s="6"/>
      <c r="BS9127" s="6"/>
      <c r="BT9127" s="6"/>
      <c r="CG9127" s="432"/>
      <c r="CH9127" s="432"/>
      <c r="CL9127" s="174"/>
    </row>
    <row r="9128" spans="29:90" s="168" customFormat="1" x14ac:dyDescent="0.25">
      <c r="AC9128" s="175"/>
      <c r="AD9128" s="175"/>
      <c r="AE9128" s="175"/>
      <c r="AF9128" s="175"/>
      <c r="AG9128" s="175"/>
      <c r="AH9128" s="176"/>
      <c r="AM9128" s="6"/>
      <c r="AN9128" s="6"/>
      <c r="AO9128" s="6"/>
      <c r="AP9128" s="6"/>
      <c r="AQ9128" s="6"/>
      <c r="AR9128" s="6"/>
      <c r="AS9128" s="6"/>
      <c r="AT9128" s="6"/>
      <c r="AU9128" s="6"/>
      <c r="AV9128" s="6"/>
      <c r="AW9128" s="6"/>
      <c r="AX9128" s="6"/>
      <c r="AY9128" s="172"/>
      <c r="AZ9128" s="172"/>
      <c r="BA9128" s="172"/>
      <c r="BB9128" s="6"/>
      <c r="BC9128" s="6"/>
      <c r="BD9128" s="6"/>
      <c r="BE9128" s="6"/>
      <c r="BF9128" s="6"/>
      <c r="BG9128" s="172"/>
      <c r="BH9128" s="172"/>
      <c r="BI9128" s="172"/>
      <c r="BJ9128" s="6"/>
      <c r="BK9128" s="6"/>
      <c r="BL9128" s="6"/>
      <c r="BM9128" s="6"/>
      <c r="BN9128" s="6"/>
      <c r="BO9128" s="6"/>
      <c r="BP9128" s="6"/>
      <c r="BQ9128" s="6"/>
      <c r="BR9128" s="6"/>
      <c r="BS9128" s="6"/>
      <c r="BT9128" s="6"/>
      <c r="CG9128" s="432"/>
      <c r="CH9128" s="432"/>
      <c r="CL9128" s="174"/>
    </row>
    <row r="9129" spans="29:90" s="168" customFormat="1" x14ac:dyDescent="0.25">
      <c r="AC9129" s="175"/>
      <c r="AD9129" s="175"/>
      <c r="AE9129" s="175"/>
      <c r="AF9129" s="175"/>
      <c r="AG9129" s="175"/>
      <c r="AH9129" s="176"/>
      <c r="AM9129" s="6"/>
      <c r="AN9129" s="6"/>
      <c r="AO9129" s="6"/>
      <c r="AP9129" s="6"/>
      <c r="AQ9129" s="6"/>
      <c r="AR9129" s="6"/>
      <c r="AS9129" s="6"/>
      <c r="AT9129" s="6"/>
      <c r="AU9129" s="6"/>
      <c r="AV9129" s="6"/>
      <c r="AW9129" s="6"/>
      <c r="AX9129" s="6"/>
      <c r="AY9129" s="172"/>
      <c r="AZ9129" s="172"/>
      <c r="BA9129" s="172"/>
      <c r="BB9129" s="6"/>
      <c r="BC9129" s="6"/>
      <c r="BD9129" s="6"/>
      <c r="BE9129" s="6"/>
      <c r="BF9129" s="6"/>
      <c r="BG9129" s="172"/>
      <c r="BH9129" s="172"/>
      <c r="BI9129" s="172"/>
      <c r="BJ9129" s="6"/>
      <c r="BK9129" s="6"/>
      <c r="BL9129" s="6"/>
      <c r="BM9129" s="6"/>
      <c r="BN9129" s="6"/>
      <c r="BO9129" s="6"/>
      <c r="BP9129" s="6"/>
      <c r="BQ9129" s="6"/>
      <c r="BR9129" s="6"/>
      <c r="BS9129" s="6"/>
      <c r="BT9129" s="6"/>
      <c r="CG9129" s="432"/>
      <c r="CH9129" s="432"/>
      <c r="CL9129" s="174"/>
    </row>
    <row r="9130" spans="29:90" s="168" customFormat="1" x14ac:dyDescent="0.25">
      <c r="AC9130" s="175"/>
      <c r="AD9130" s="175"/>
      <c r="AE9130" s="175"/>
      <c r="AF9130" s="175"/>
      <c r="AG9130" s="175"/>
      <c r="AH9130" s="176"/>
      <c r="AM9130" s="6"/>
      <c r="AN9130" s="6"/>
      <c r="AO9130" s="6"/>
      <c r="AP9130" s="6"/>
      <c r="AQ9130" s="6"/>
      <c r="AR9130" s="6"/>
      <c r="AS9130" s="6"/>
      <c r="AT9130" s="6"/>
      <c r="AU9130" s="6"/>
      <c r="AV9130" s="6"/>
      <c r="AW9130" s="6"/>
      <c r="AX9130" s="6"/>
      <c r="AY9130" s="172"/>
      <c r="AZ9130" s="172"/>
      <c r="BA9130" s="172"/>
      <c r="BB9130" s="6"/>
      <c r="BC9130" s="6"/>
      <c r="BD9130" s="6"/>
      <c r="BE9130" s="6"/>
      <c r="BF9130" s="6"/>
      <c r="BG9130" s="172"/>
      <c r="BH9130" s="172"/>
      <c r="BI9130" s="172"/>
      <c r="BJ9130" s="6"/>
      <c r="BK9130" s="6"/>
      <c r="BL9130" s="6"/>
      <c r="BM9130" s="6"/>
      <c r="BN9130" s="6"/>
      <c r="BO9130" s="6"/>
      <c r="BP9130" s="6"/>
      <c r="BQ9130" s="6"/>
      <c r="BR9130" s="6"/>
      <c r="BS9130" s="6"/>
      <c r="BT9130" s="6"/>
      <c r="CG9130" s="432"/>
      <c r="CH9130" s="432"/>
      <c r="CL9130" s="174"/>
    </row>
    <row r="9131" spans="29:90" s="168" customFormat="1" x14ac:dyDescent="0.25">
      <c r="AC9131" s="175"/>
      <c r="AD9131" s="175"/>
      <c r="AE9131" s="175"/>
      <c r="AF9131" s="175"/>
      <c r="AG9131" s="175"/>
      <c r="AH9131" s="176"/>
      <c r="AM9131" s="6"/>
      <c r="AN9131" s="6"/>
      <c r="AO9131" s="6"/>
      <c r="AP9131" s="6"/>
      <c r="AQ9131" s="6"/>
      <c r="AR9131" s="6"/>
      <c r="AS9131" s="6"/>
      <c r="AT9131" s="6"/>
      <c r="AU9131" s="6"/>
      <c r="AV9131" s="6"/>
      <c r="AW9131" s="6"/>
      <c r="AX9131" s="6"/>
      <c r="AY9131" s="172"/>
      <c r="AZ9131" s="172"/>
      <c r="BA9131" s="172"/>
      <c r="BB9131" s="6"/>
      <c r="BC9131" s="6"/>
      <c r="BD9131" s="6"/>
      <c r="BE9131" s="6"/>
      <c r="BF9131" s="6"/>
      <c r="BG9131" s="172"/>
      <c r="BH9131" s="172"/>
      <c r="BI9131" s="172"/>
      <c r="BJ9131" s="6"/>
      <c r="BK9131" s="6"/>
      <c r="BL9131" s="6"/>
      <c r="BM9131" s="6"/>
      <c r="BN9131" s="6"/>
      <c r="BO9131" s="6"/>
      <c r="BP9131" s="6"/>
      <c r="BQ9131" s="6"/>
      <c r="BR9131" s="6"/>
      <c r="BS9131" s="6"/>
      <c r="BT9131" s="6"/>
      <c r="CG9131" s="432"/>
      <c r="CH9131" s="432"/>
      <c r="CL9131" s="174"/>
    </row>
    <row r="9132" spans="29:90" s="168" customFormat="1" x14ac:dyDescent="0.25">
      <c r="AC9132" s="175"/>
      <c r="AD9132" s="175"/>
      <c r="AE9132" s="175"/>
      <c r="AF9132" s="175"/>
      <c r="AG9132" s="175"/>
      <c r="AH9132" s="176"/>
      <c r="AM9132" s="6"/>
      <c r="AN9132" s="6"/>
      <c r="AO9132" s="6"/>
      <c r="AP9132" s="6"/>
      <c r="AQ9132" s="6"/>
      <c r="AR9132" s="6"/>
      <c r="AS9132" s="6"/>
      <c r="AT9132" s="6"/>
      <c r="AU9132" s="6"/>
      <c r="AV9132" s="6"/>
      <c r="AW9132" s="6"/>
      <c r="AX9132" s="6"/>
      <c r="AY9132" s="172"/>
      <c r="AZ9132" s="172"/>
      <c r="BA9132" s="172"/>
      <c r="BB9132" s="6"/>
      <c r="BC9132" s="6"/>
      <c r="BD9132" s="6"/>
      <c r="BE9132" s="6"/>
      <c r="BF9132" s="6"/>
      <c r="BG9132" s="172"/>
      <c r="BH9132" s="172"/>
      <c r="BI9132" s="172"/>
      <c r="BJ9132" s="6"/>
      <c r="BK9132" s="6"/>
      <c r="BL9132" s="6"/>
      <c r="BM9132" s="6"/>
      <c r="BN9132" s="6"/>
      <c r="BO9132" s="6"/>
      <c r="BP9132" s="6"/>
      <c r="BQ9132" s="6"/>
      <c r="BR9132" s="6"/>
      <c r="BS9132" s="6"/>
      <c r="BT9132" s="6"/>
      <c r="CG9132" s="432"/>
      <c r="CH9132" s="432"/>
      <c r="CL9132" s="174"/>
    </row>
    <row r="9133" spans="29:90" s="168" customFormat="1" x14ac:dyDescent="0.25">
      <c r="AC9133" s="175"/>
      <c r="AD9133" s="175"/>
      <c r="AE9133" s="175"/>
      <c r="AF9133" s="175"/>
      <c r="AG9133" s="175"/>
      <c r="AH9133" s="176"/>
      <c r="AM9133" s="6"/>
      <c r="AN9133" s="6"/>
      <c r="AO9133" s="6"/>
      <c r="AP9133" s="6"/>
      <c r="AQ9133" s="6"/>
      <c r="AR9133" s="6"/>
      <c r="AS9133" s="6"/>
      <c r="AT9133" s="6"/>
      <c r="AU9133" s="6"/>
      <c r="AV9133" s="6"/>
      <c r="AW9133" s="6"/>
      <c r="AX9133" s="6"/>
      <c r="AY9133" s="172"/>
      <c r="AZ9133" s="172"/>
      <c r="BA9133" s="172"/>
      <c r="BB9133" s="6"/>
      <c r="BC9133" s="6"/>
      <c r="BD9133" s="6"/>
      <c r="BE9133" s="6"/>
      <c r="BF9133" s="6"/>
      <c r="BG9133" s="172"/>
      <c r="BH9133" s="172"/>
      <c r="BI9133" s="172"/>
      <c r="BJ9133" s="6"/>
      <c r="BK9133" s="6"/>
      <c r="BL9133" s="6"/>
      <c r="BM9133" s="6"/>
      <c r="BN9133" s="6"/>
      <c r="BO9133" s="6"/>
      <c r="BP9133" s="6"/>
      <c r="BQ9133" s="6"/>
      <c r="BR9133" s="6"/>
      <c r="BS9133" s="6"/>
      <c r="BT9133" s="6"/>
      <c r="CG9133" s="432"/>
      <c r="CH9133" s="432"/>
      <c r="CL9133" s="174"/>
    </row>
    <row r="9134" spans="29:90" s="168" customFormat="1" x14ac:dyDescent="0.25">
      <c r="AC9134" s="175"/>
      <c r="AD9134" s="175"/>
      <c r="AE9134" s="175"/>
      <c r="AF9134" s="175"/>
      <c r="AG9134" s="175"/>
      <c r="AH9134" s="176"/>
      <c r="AM9134" s="6"/>
      <c r="AN9134" s="6"/>
      <c r="AO9134" s="6"/>
      <c r="AP9134" s="6"/>
      <c r="AQ9134" s="6"/>
      <c r="AR9134" s="6"/>
      <c r="AS9134" s="6"/>
      <c r="AT9134" s="6"/>
      <c r="AU9134" s="6"/>
      <c r="AV9134" s="6"/>
      <c r="AW9134" s="6"/>
      <c r="AX9134" s="6"/>
      <c r="AY9134" s="172"/>
      <c r="AZ9134" s="172"/>
      <c r="BA9134" s="172"/>
      <c r="BB9134" s="6"/>
      <c r="BC9134" s="6"/>
      <c r="BD9134" s="6"/>
      <c r="BE9134" s="6"/>
      <c r="BF9134" s="6"/>
      <c r="BG9134" s="172"/>
      <c r="BH9134" s="172"/>
      <c r="BI9134" s="172"/>
      <c r="BJ9134" s="6"/>
      <c r="BK9134" s="6"/>
      <c r="BL9134" s="6"/>
      <c r="BM9134" s="6"/>
      <c r="BN9134" s="6"/>
      <c r="BO9134" s="6"/>
      <c r="BP9134" s="6"/>
      <c r="BQ9134" s="6"/>
      <c r="BR9134" s="6"/>
      <c r="BS9134" s="6"/>
      <c r="BT9134" s="6"/>
      <c r="CG9134" s="432"/>
      <c r="CH9134" s="432"/>
      <c r="CL9134" s="174"/>
    </row>
    <row r="9135" spans="29:90" s="168" customFormat="1" x14ac:dyDescent="0.25">
      <c r="AC9135" s="175"/>
      <c r="AD9135" s="175"/>
      <c r="AE9135" s="175"/>
      <c r="AF9135" s="175"/>
      <c r="AG9135" s="175"/>
      <c r="AH9135" s="176"/>
      <c r="AM9135" s="6"/>
      <c r="AN9135" s="6"/>
      <c r="AO9135" s="6"/>
      <c r="AP9135" s="6"/>
      <c r="AQ9135" s="6"/>
      <c r="AR9135" s="6"/>
      <c r="AS9135" s="6"/>
      <c r="AT9135" s="6"/>
      <c r="AU9135" s="6"/>
      <c r="AV9135" s="6"/>
      <c r="AW9135" s="6"/>
      <c r="AX9135" s="6"/>
      <c r="AY9135" s="172"/>
      <c r="AZ9135" s="172"/>
      <c r="BA9135" s="172"/>
      <c r="BB9135" s="6"/>
      <c r="BC9135" s="6"/>
      <c r="BD9135" s="6"/>
      <c r="BE9135" s="6"/>
      <c r="BF9135" s="6"/>
      <c r="BG9135" s="172"/>
      <c r="BH9135" s="172"/>
      <c r="BI9135" s="172"/>
      <c r="BJ9135" s="6"/>
      <c r="BK9135" s="6"/>
      <c r="BL9135" s="6"/>
      <c r="BM9135" s="6"/>
      <c r="BN9135" s="6"/>
      <c r="BO9135" s="6"/>
      <c r="BP9135" s="6"/>
      <c r="BQ9135" s="6"/>
      <c r="BR9135" s="6"/>
      <c r="BS9135" s="6"/>
      <c r="BT9135" s="6"/>
      <c r="CG9135" s="432"/>
      <c r="CH9135" s="432"/>
      <c r="CL9135" s="174"/>
    </row>
    <row r="9136" spans="29:90" s="168" customFormat="1" x14ac:dyDescent="0.25">
      <c r="AC9136" s="175"/>
      <c r="AD9136" s="175"/>
      <c r="AE9136" s="175"/>
      <c r="AF9136" s="175"/>
      <c r="AG9136" s="175"/>
      <c r="AH9136" s="176"/>
      <c r="AM9136" s="6"/>
      <c r="AN9136" s="6"/>
      <c r="AO9136" s="6"/>
      <c r="AP9136" s="6"/>
      <c r="AQ9136" s="6"/>
      <c r="AR9136" s="6"/>
      <c r="AS9136" s="6"/>
      <c r="AT9136" s="6"/>
      <c r="AU9136" s="6"/>
      <c r="AV9136" s="6"/>
      <c r="AW9136" s="6"/>
      <c r="AX9136" s="6"/>
      <c r="AY9136" s="172"/>
      <c r="AZ9136" s="172"/>
      <c r="BA9136" s="172"/>
      <c r="BB9136" s="6"/>
      <c r="BC9136" s="6"/>
      <c r="BD9136" s="6"/>
      <c r="BE9136" s="6"/>
      <c r="BF9136" s="6"/>
      <c r="BG9136" s="172"/>
      <c r="BH9136" s="172"/>
      <c r="BI9136" s="172"/>
      <c r="BJ9136" s="6"/>
      <c r="BK9136" s="6"/>
      <c r="BL9136" s="6"/>
      <c r="BM9136" s="6"/>
      <c r="BN9136" s="6"/>
      <c r="BO9136" s="6"/>
      <c r="BP9136" s="6"/>
      <c r="BQ9136" s="6"/>
      <c r="BR9136" s="6"/>
      <c r="BS9136" s="6"/>
      <c r="BT9136" s="6"/>
      <c r="CG9136" s="432"/>
      <c r="CH9136" s="432"/>
      <c r="CL9136" s="174"/>
    </row>
    <row r="9137" spans="29:90" s="168" customFormat="1" x14ac:dyDescent="0.25">
      <c r="AC9137" s="175"/>
      <c r="AD9137" s="175"/>
      <c r="AE9137" s="175"/>
      <c r="AF9137" s="175"/>
      <c r="AG9137" s="175"/>
      <c r="AH9137" s="176"/>
      <c r="AM9137" s="6"/>
      <c r="AN9137" s="6"/>
      <c r="AO9137" s="6"/>
      <c r="AP9137" s="6"/>
      <c r="AQ9137" s="6"/>
      <c r="AR9137" s="6"/>
      <c r="AS9137" s="6"/>
      <c r="AT9137" s="6"/>
      <c r="AU9137" s="6"/>
      <c r="AV9137" s="6"/>
      <c r="AW9137" s="6"/>
      <c r="AX9137" s="6"/>
      <c r="AY9137" s="172"/>
      <c r="AZ9137" s="172"/>
      <c r="BA9137" s="172"/>
      <c r="BB9137" s="6"/>
      <c r="BC9137" s="6"/>
      <c r="BD9137" s="6"/>
      <c r="BE9137" s="6"/>
      <c r="BF9137" s="6"/>
      <c r="BG9137" s="172"/>
      <c r="BH9137" s="172"/>
      <c r="BI9137" s="172"/>
      <c r="BJ9137" s="6"/>
      <c r="BK9137" s="6"/>
      <c r="BL9137" s="6"/>
      <c r="BM9137" s="6"/>
      <c r="BN9137" s="6"/>
      <c r="BO9137" s="6"/>
      <c r="BP9137" s="6"/>
      <c r="BQ9137" s="6"/>
      <c r="BR9137" s="6"/>
      <c r="BS9137" s="6"/>
      <c r="BT9137" s="6"/>
      <c r="CG9137" s="432"/>
      <c r="CH9137" s="432"/>
      <c r="CL9137" s="174"/>
    </row>
    <row r="9138" spans="29:90" s="168" customFormat="1" x14ac:dyDescent="0.25">
      <c r="AC9138" s="175"/>
      <c r="AD9138" s="175"/>
      <c r="AE9138" s="175"/>
      <c r="AF9138" s="175"/>
      <c r="AG9138" s="175"/>
      <c r="AH9138" s="176"/>
      <c r="AM9138" s="6"/>
      <c r="AN9138" s="6"/>
      <c r="AO9138" s="6"/>
      <c r="AP9138" s="6"/>
      <c r="AQ9138" s="6"/>
      <c r="AR9138" s="6"/>
      <c r="AS9138" s="6"/>
      <c r="AT9138" s="6"/>
      <c r="AU9138" s="6"/>
      <c r="AV9138" s="6"/>
      <c r="AW9138" s="6"/>
      <c r="AX9138" s="6"/>
      <c r="AY9138" s="172"/>
      <c r="AZ9138" s="172"/>
      <c r="BA9138" s="172"/>
      <c r="BB9138" s="6"/>
      <c r="BC9138" s="6"/>
      <c r="BD9138" s="6"/>
      <c r="BE9138" s="6"/>
      <c r="BF9138" s="6"/>
      <c r="BG9138" s="172"/>
      <c r="BH9138" s="172"/>
      <c r="BI9138" s="172"/>
      <c r="BJ9138" s="6"/>
      <c r="BK9138" s="6"/>
      <c r="BL9138" s="6"/>
      <c r="BM9138" s="6"/>
      <c r="BN9138" s="6"/>
      <c r="BO9138" s="6"/>
      <c r="BP9138" s="6"/>
      <c r="BQ9138" s="6"/>
      <c r="BR9138" s="6"/>
      <c r="BS9138" s="6"/>
      <c r="BT9138" s="6"/>
      <c r="CG9138" s="432"/>
      <c r="CH9138" s="432"/>
      <c r="CL9138" s="174"/>
    </row>
    <row r="9139" spans="29:90" s="168" customFormat="1" x14ac:dyDescent="0.25">
      <c r="AC9139" s="175"/>
      <c r="AD9139" s="175"/>
      <c r="AE9139" s="175"/>
      <c r="AF9139" s="175"/>
      <c r="AG9139" s="175"/>
      <c r="AH9139" s="176"/>
      <c r="AM9139" s="6"/>
      <c r="AN9139" s="6"/>
      <c r="AO9139" s="6"/>
      <c r="AP9139" s="6"/>
      <c r="AQ9139" s="6"/>
      <c r="AR9139" s="6"/>
      <c r="AS9139" s="6"/>
      <c r="AT9139" s="6"/>
      <c r="AU9139" s="6"/>
      <c r="AV9139" s="6"/>
      <c r="AW9139" s="6"/>
      <c r="AX9139" s="6"/>
      <c r="AY9139" s="172"/>
      <c r="AZ9139" s="172"/>
      <c r="BA9139" s="172"/>
      <c r="BB9139" s="6"/>
      <c r="BC9139" s="6"/>
      <c r="BD9139" s="6"/>
      <c r="BE9139" s="6"/>
      <c r="BF9139" s="6"/>
      <c r="BG9139" s="172"/>
      <c r="BH9139" s="172"/>
      <c r="BI9139" s="172"/>
      <c r="BJ9139" s="6"/>
      <c r="BK9139" s="6"/>
      <c r="BL9139" s="6"/>
      <c r="BM9139" s="6"/>
      <c r="BN9139" s="6"/>
      <c r="BO9139" s="6"/>
      <c r="BP9139" s="6"/>
      <c r="BQ9139" s="6"/>
      <c r="BR9139" s="6"/>
      <c r="BS9139" s="6"/>
      <c r="BT9139" s="6"/>
      <c r="CG9139" s="432"/>
      <c r="CH9139" s="432"/>
      <c r="CL9139" s="174"/>
    </row>
    <row r="9140" spans="29:90" s="168" customFormat="1" x14ac:dyDescent="0.25">
      <c r="AC9140" s="175"/>
      <c r="AD9140" s="175"/>
      <c r="AE9140" s="175"/>
      <c r="AF9140" s="175"/>
      <c r="AG9140" s="175"/>
      <c r="AH9140" s="176"/>
      <c r="AM9140" s="6"/>
      <c r="AN9140" s="6"/>
      <c r="AO9140" s="6"/>
      <c r="AP9140" s="6"/>
      <c r="AQ9140" s="6"/>
      <c r="AR9140" s="6"/>
      <c r="AS9140" s="6"/>
      <c r="AT9140" s="6"/>
      <c r="AU9140" s="6"/>
      <c r="AV9140" s="6"/>
      <c r="AW9140" s="6"/>
      <c r="AX9140" s="6"/>
      <c r="AY9140" s="172"/>
      <c r="AZ9140" s="172"/>
      <c r="BA9140" s="172"/>
      <c r="BB9140" s="6"/>
      <c r="BC9140" s="6"/>
      <c r="BD9140" s="6"/>
      <c r="BE9140" s="6"/>
      <c r="BF9140" s="6"/>
      <c r="BG9140" s="172"/>
      <c r="BH9140" s="172"/>
      <c r="BI9140" s="172"/>
      <c r="BJ9140" s="6"/>
      <c r="BK9140" s="6"/>
      <c r="BL9140" s="6"/>
      <c r="BM9140" s="6"/>
      <c r="BN9140" s="6"/>
      <c r="BO9140" s="6"/>
      <c r="BP9140" s="6"/>
      <c r="BQ9140" s="6"/>
      <c r="BR9140" s="6"/>
      <c r="BS9140" s="6"/>
      <c r="BT9140" s="6"/>
      <c r="CG9140" s="432"/>
      <c r="CH9140" s="432"/>
      <c r="CL9140" s="174"/>
    </row>
    <row r="9141" spans="29:90" s="168" customFormat="1" x14ac:dyDescent="0.25">
      <c r="AC9141" s="175"/>
      <c r="AD9141" s="175"/>
      <c r="AE9141" s="175"/>
      <c r="AF9141" s="175"/>
      <c r="AG9141" s="175"/>
      <c r="AH9141" s="176"/>
      <c r="AM9141" s="6"/>
      <c r="AN9141" s="6"/>
      <c r="AO9141" s="6"/>
      <c r="AP9141" s="6"/>
      <c r="AQ9141" s="6"/>
      <c r="AR9141" s="6"/>
      <c r="AS9141" s="6"/>
      <c r="AT9141" s="6"/>
      <c r="AU9141" s="6"/>
      <c r="AV9141" s="6"/>
      <c r="AW9141" s="6"/>
      <c r="AX9141" s="6"/>
      <c r="AY9141" s="172"/>
      <c r="AZ9141" s="172"/>
      <c r="BA9141" s="172"/>
      <c r="BB9141" s="6"/>
      <c r="BC9141" s="6"/>
      <c r="BD9141" s="6"/>
      <c r="BE9141" s="6"/>
      <c r="BF9141" s="6"/>
      <c r="BG9141" s="172"/>
      <c r="BH9141" s="172"/>
      <c r="BI9141" s="172"/>
      <c r="BJ9141" s="6"/>
      <c r="BK9141" s="6"/>
      <c r="BL9141" s="6"/>
      <c r="BM9141" s="6"/>
      <c r="BN9141" s="6"/>
      <c r="BO9141" s="6"/>
      <c r="BP9141" s="6"/>
      <c r="BQ9141" s="6"/>
      <c r="BR9141" s="6"/>
      <c r="BS9141" s="6"/>
      <c r="BT9141" s="6"/>
      <c r="CG9141" s="432"/>
      <c r="CH9141" s="432"/>
      <c r="CL9141" s="174"/>
    </row>
    <row r="9142" spans="29:90" s="168" customFormat="1" x14ac:dyDescent="0.25">
      <c r="AC9142" s="175"/>
      <c r="AD9142" s="175"/>
      <c r="AE9142" s="175"/>
      <c r="AF9142" s="175"/>
      <c r="AG9142" s="175"/>
      <c r="AH9142" s="176"/>
      <c r="AM9142" s="6"/>
      <c r="AN9142" s="6"/>
      <c r="AO9142" s="6"/>
      <c r="AP9142" s="6"/>
      <c r="AQ9142" s="6"/>
      <c r="AR9142" s="6"/>
      <c r="AS9142" s="6"/>
      <c r="AT9142" s="6"/>
      <c r="AU9142" s="6"/>
      <c r="AV9142" s="6"/>
      <c r="AW9142" s="6"/>
      <c r="AX9142" s="6"/>
      <c r="AY9142" s="172"/>
      <c r="AZ9142" s="172"/>
      <c r="BA9142" s="172"/>
      <c r="BB9142" s="6"/>
      <c r="BC9142" s="6"/>
      <c r="BD9142" s="6"/>
      <c r="BE9142" s="6"/>
      <c r="BF9142" s="6"/>
      <c r="BG9142" s="172"/>
      <c r="BH9142" s="172"/>
      <c r="BI9142" s="172"/>
      <c r="BJ9142" s="6"/>
      <c r="BK9142" s="6"/>
      <c r="BL9142" s="6"/>
      <c r="BM9142" s="6"/>
      <c r="BN9142" s="6"/>
      <c r="BO9142" s="6"/>
      <c r="BP9142" s="6"/>
      <c r="BQ9142" s="6"/>
      <c r="BR9142" s="6"/>
      <c r="BS9142" s="6"/>
      <c r="BT9142" s="6"/>
      <c r="CG9142" s="432"/>
      <c r="CH9142" s="432"/>
      <c r="CL9142" s="174"/>
    </row>
    <row r="9143" spans="29:90" s="168" customFormat="1" x14ac:dyDescent="0.25">
      <c r="AC9143" s="175"/>
      <c r="AD9143" s="175"/>
      <c r="AE9143" s="175"/>
      <c r="AF9143" s="175"/>
      <c r="AG9143" s="175"/>
      <c r="AH9143" s="176"/>
      <c r="AM9143" s="6"/>
      <c r="AN9143" s="6"/>
      <c r="AO9143" s="6"/>
      <c r="AP9143" s="6"/>
      <c r="AQ9143" s="6"/>
      <c r="AR9143" s="6"/>
      <c r="AS9143" s="6"/>
      <c r="AT9143" s="6"/>
      <c r="AU9143" s="6"/>
      <c r="AV9143" s="6"/>
      <c r="AW9143" s="6"/>
      <c r="AX9143" s="6"/>
      <c r="AY9143" s="172"/>
      <c r="AZ9143" s="172"/>
      <c r="BA9143" s="172"/>
      <c r="BB9143" s="6"/>
      <c r="BC9143" s="6"/>
      <c r="BD9143" s="6"/>
      <c r="BE9143" s="6"/>
      <c r="BF9143" s="6"/>
      <c r="BG9143" s="172"/>
      <c r="BH9143" s="172"/>
      <c r="BI9143" s="172"/>
      <c r="BJ9143" s="6"/>
      <c r="BK9143" s="6"/>
      <c r="BL9143" s="6"/>
      <c r="BM9143" s="6"/>
      <c r="BN9143" s="6"/>
      <c r="BO9143" s="6"/>
      <c r="BP9143" s="6"/>
      <c r="BQ9143" s="6"/>
      <c r="BR9143" s="6"/>
      <c r="BS9143" s="6"/>
      <c r="BT9143" s="6"/>
      <c r="CG9143" s="432"/>
      <c r="CH9143" s="432"/>
      <c r="CL9143" s="174"/>
    </row>
    <row r="9144" spans="29:90" s="168" customFormat="1" x14ac:dyDescent="0.25">
      <c r="AC9144" s="175"/>
      <c r="AD9144" s="175"/>
      <c r="AE9144" s="175"/>
      <c r="AF9144" s="175"/>
      <c r="AG9144" s="175"/>
      <c r="AH9144" s="176"/>
      <c r="AM9144" s="6"/>
      <c r="AN9144" s="6"/>
      <c r="AO9144" s="6"/>
      <c r="AP9144" s="6"/>
      <c r="AQ9144" s="6"/>
      <c r="AR9144" s="6"/>
      <c r="AS9144" s="6"/>
      <c r="AT9144" s="6"/>
      <c r="AU9144" s="6"/>
      <c r="AV9144" s="6"/>
      <c r="AW9144" s="6"/>
      <c r="AX9144" s="6"/>
      <c r="AY9144" s="172"/>
      <c r="AZ9144" s="172"/>
      <c r="BA9144" s="172"/>
      <c r="BB9144" s="6"/>
      <c r="BC9144" s="6"/>
      <c r="BD9144" s="6"/>
      <c r="BE9144" s="6"/>
      <c r="BF9144" s="6"/>
      <c r="BG9144" s="172"/>
      <c r="BH9144" s="172"/>
      <c r="BI9144" s="172"/>
      <c r="BJ9144" s="6"/>
      <c r="BK9144" s="6"/>
      <c r="BL9144" s="6"/>
      <c r="BM9144" s="6"/>
      <c r="BN9144" s="6"/>
      <c r="BO9144" s="6"/>
      <c r="BP9144" s="6"/>
      <c r="BQ9144" s="6"/>
      <c r="BR9144" s="6"/>
      <c r="BS9144" s="6"/>
      <c r="BT9144" s="6"/>
      <c r="CG9144" s="432"/>
      <c r="CH9144" s="432"/>
      <c r="CL9144" s="174"/>
    </row>
    <row r="9145" spans="29:90" s="168" customFormat="1" x14ac:dyDescent="0.25">
      <c r="AC9145" s="175"/>
      <c r="AD9145" s="175"/>
      <c r="AE9145" s="175"/>
      <c r="AF9145" s="175"/>
      <c r="AG9145" s="175"/>
      <c r="AH9145" s="176"/>
      <c r="AM9145" s="6"/>
      <c r="AN9145" s="6"/>
      <c r="AO9145" s="6"/>
      <c r="AP9145" s="6"/>
      <c r="AQ9145" s="6"/>
      <c r="AR9145" s="6"/>
      <c r="AS9145" s="6"/>
      <c r="AT9145" s="6"/>
      <c r="AU9145" s="6"/>
      <c r="AV9145" s="6"/>
      <c r="AW9145" s="6"/>
      <c r="AX9145" s="6"/>
      <c r="AY9145" s="172"/>
      <c r="AZ9145" s="172"/>
      <c r="BA9145" s="172"/>
      <c r="BB9145" s="6"/>
      <c r="BC9145" s="6"/>
      <c r="BD9145" s="6"/>
      <c r="BE9145" s="6"/>
      <c r="BF9145" s="6"/>
      <c r="BG9145" s="172"/>
      <c r="BH9145" s="172"/>
      <c r="BI9145" s="172"/>
      <c r="BJ9145" s="6"/>
      <c r="BK9145" s="6"/>
      <c r="BL9145" s="6"/>
      <c r="BM9145" s="6"/>
      <c r="BN9145" s="6"/>
      <c r="BO9145" s="6"/>
      <c r="BP9145" s="6"/>
      <c r="BQ9145" s="6"/>
      <c r="BR9145" s="6"/>
      <c r="BS9145" s="6"/>
      <c r="BT9145" s="6"/>
      <c r="CG9145" s="432"/>
      <c r="CH9145" s="432"/>
      <c r="CL9145" s="174"/>
    </row>
    <row r="9146" spans="29:90" s="168" customFormat="1" x14ac:dyDescent="0.25">
      <c r="AC9146" s="175"/>
      <c r="AD9146" s="175"/>
      <c r="AE9146" s="175"/>
      <c r="AF9146" s="175"/>
      <c r="AG9146" s="175"/>
      <c r="AH9146" s="176"/>
      <c r="AM9146" s="6"/>
      <c r="AN9146" s="6"/>
      <c r="AO9146" s="6"/>
      <c r="AP9146" s="6"/>
      <c r="AQ9146" s="6"/>
      <c r="AR9146" s="6"/>
      <c r="AS9146" s="6"/>
      <c r="AT9146" s="6"/>
      <c r="AU9146" s="6"/>
      <c r="AV9146" s="6"/>
      <c r="AW9146" s="6"/>
      <c r="AX9146" s="6"/>
      <c r="AY9146" s="172"/>
      <c r="AZ9146" s="172"/>
      <c r="BA9146" s="172"/>
      <c r="BB9146" s="6"/>
      <c r="BC9146" s="6"/>
      <c r="BD9146" s="6"/>
      <c r="BE9146" s="6"/>
      <c r="BF9146" s="6"/>
      <c r="BG9146" s="172"/>
      <c r="BH9146" s="172"/>
      <c r="BI9146" s="172"/>
      <c r="BJ9146" s="6"/>
      <c r="BK9146" s="6"/>
      <c r="BL9146" s="6"/>
      <c r="BM9146" s="6"/>
      <c r="BN9146" s="6"/>
      <c r="BO9146" s="6"/>
      <c r="BP9146" s="6"/>
      <c r="BQ9146" s="6"/>
      <c r="BR9146" s="6"/>
      <c r="BS9146" s="6"/>
      <c r="BT9146" s="6"/>
      <c r="CG9146" s="432"/>
      <c r="CH9146" s="432"/>
      <c r="CL9146" s="174"/>
    </row>
    <row r="9147" spans="29:90" s="168" customFormat="1" x14ac:dyDescent="0.25">
      <c r="AC9147" s="175"/>
      <c r="AD9147" s="175"/>
      <c r="AE9147" s="175"/>
      <c r="AF9147" s="175"/>
      <c r="AG9147" s="175"/>
      <c r="AH9147" s="176"/>
      <c r="AM9147" s="6"/>
      <c r="AN9147" s="6"/>
      <c r="AO9147" s="6"/>
      <c r="AP9147" s="6"/>
      <c r="AQ9147" s="6"/>
      <c r="AR9147" s="6"/>
      <c r="AS9147" s="6"/>
      <c r="AT9147" s="6"/>
      <c r="AU9147" s="6"/>
      <c r="AV9147" s="6"/>
      <c r="AW9147" s="6"/>
      <c r="AX9147" s="6"/>
      <c r="AY9147" s="172"/>
      <c r="AZ9147" s="172"/>
      <c r="BA9147" s="172"/>
      <c r="BB9147" s="6"/>
      <c r="BC9147" s="6"/>
      <c r="BD9147" s="6"/>
      <c r="BE9147" s="6"/>
      <c r="BF9147" s="6"/>
      <c r="BG9147" s="172"/>
      <c r="BH9147" s="172"/>
      <c r="BI9147" s="172"/>
      <c r="BJ9147" s="6"/>
      <c r="BK9147" s="6"/>
      <c r="BL9147" s="6"/>
      <c r="BM9147" s="6"/>
      <c r="BN9147" s="6"/>
      <c r="BO9147" s="6"/>
      <c r="BP9147" s="6"/>
      <c r="BQ9147" s="6"/>
      <c r="BR9147" s="6"/>
      <c r="BS9147" s="6"/>
      <c r="BT9147" s="6"/>
      <c r="CG9147" s="432"/>
      <c r="CH9147" s="432"/>
      <c r="CL9147" s="174"/>
    </row>
    <row r="9148" spans="29:90" s="168" customFormat="1" x14ac:dyDescent="0.25">
      <c r="AC9148" s="175"/>
      <c r="AD9148" s="175"/>
      <c r="AE9148" s="175"/>
      <c r="AF9148" s="175"/>
      <c r="AG9148" s="175"/>
      <c r="AH9148" s="176"/>
      <c r="AM9148" s="6"/>
      <c r="AN9148" s="6"/>
      <c r="AO9148" s="6"/>
      <c r="AP9148" s="6"/>
      <c r="AQ9148" s="6"/>
      <c r="AR9148" s="6"/>
      <c r="AS9148" s="6"/>
      <c r="AT9148" s="6"/>
      <c r="AU9148" s="6"/>
      <c r="AV9148" s="6"/>
      <c r="AW9148" s="6"/>
      <c r="AX9148" s="6"/>
      <c r="AY9148" s="172"/>
      <c r="AZ9148" s="172"/>
      <c r="BA9148" s="172"/>
      <c r="BB9148" s="6"/>
      <c r="BC9148" s="6"/>
      <c r="BD9148" s="6"/>
      <c r="BE9148" s="6"/>
      <c r="BF9148" s="6"/>
      <c r="BG9148" s="172"/>
      <c r="BH9148" s="172"/>
      <c r="BI9148" s="172"/>
      <c r="BJ9148" s="6"/>
      <c r="BK9148" s="6"/>
      <c r="BL9148" s="6"/>
      <c r="BM9148" s="6"/>
      <c r="BN9148" s="6"/>
      <c r="BO9148" s="6"/>
      <c r="BP9148" s="6"/>
      <c r="BQ9148" s="6"/>
      <c r="BR9148" s="6"/>
      <c r="BS9148" s="6"/>
      <c r="BT9148" s="6"/>
      <c r="CG9148" s="432"/>
      <c r="CH9148" s="432"/>
      <c r="CL9148" s="174"/>
    </row>
    <row r="9149" spans="29:90" s="168" customFormat="1" x14ac:dyDescent="0.25">
      <c r="AC9149" s="175"/>
      <c r="AD9149" s="175"/>
      <c r="AE9149" s="175"/>
      <c r="AF9149" s="175"/>
      <c r="AG9149" s="175"/>
      <c r="AH9149" s="176"/>
      <c r="AM9149" s="6"/>
      <c r="AN9149" s="6"/>
      <c r="AO9149" s="6"/>
      <c r="AP9149" s="6"/>
      <c r="AQ9149" s="6"/>
      <c r="AR9149" s="6"/>
      <c r="AS9149" s="6"/>
      <c r="AT9149" s="6"/>
      <c r="AU9149" s="6"/>
      <c r="AV9149" s="6"/>
      <c r="AW9149" s="6"/>
      <c r="AX9149" s="6"/>
      <c r="AY9149" s="172"/>
      <c r="AZ9149" s="172"/>
      <c r="BA9149" s="172"/>
      <c r="BB9149" s="6"/>
      <c r="BC9149" s="6"/>
      <c r="BD9149" s="6"/>
      <c r="BE9149" s="6"/>
      <c r="BF9149" s="6"/>
      <c r="BG9149" s="172"/>
      <c r="BH9149" s="172"/>
      <c r="BI9149" s="172"/>
      <c r="BJ9149" s="6"/>
      <c r="BK9149" s="6"/>
      <c r="BL9149" s="6"/>
      <c r="BM9149" s="6"/>
      <c r="BN9149" s="6"/>
      <c r="BO9149" s="6"/>
      <c r="BP9149" s="6"/>
      <c r="BQ9149" s="6"/>
      <c r="BR9149" s="6"/>
      <c r="BS9149" s="6"/>
      <c r="BT9149" s="6"/>
      <c r="CG9149" s="432"/>
      <c r="CH9149" s="432"/>
      <c r="CL9149" s="174"/>
    </row>
    <row r="9150" spans="29:90" s="168" customFormat="1" x14ac:dyDescent="0.25">
      <c r="AC9150" s="175"/>
      <c r="AD9150" s="175"/>
      <c r="AE9150" s="175"/>
      <c r="AF9150" s="175"/>
      <c r="AG9150" s="175"/>
      <c r="AH9150" s="176"/>
      <c r="AM9150" s="6"/>
      <c r="AN9150" s="6"/>
      <c r="AO9150" s="6"/>
      <c r="AP9150" s="6"/>
      <c r="AQ9150" s="6"/>
      <c r="AR9150" s="6"/>
      <c r="AS9150" s="6"/>
      <c r="AT9150" s="6"/>
      <c r="AU9150" s="6"/>
      <c r="AV9150" s="6"/>
      <c r="AW9150" s="6"/>
      <c r="AX9150" s="6"/>
      <c r="AY9150" s="172"/>
      <c r="AZ9150" s="172"/>
      <c r="BA9150" s="172"/>
      <c r="BB9150" s="6"/>
      <c r="BC9150" s="6"/>
      <c r="BD9150" s="6"/>
      <c r="BE9150" s="6"/>
      <c r="BF9150" s="6"/>
      <c r="BG9150" s="172"/>
      <c r="BH9150" s="172"/>
      <c r="BI9150" s="172"/>
      <c r="BJ9150" s="6"/>
      <c r="BK9150" s="6"/>
      <c r="BL9150" s="6"/>
      <c r="BM9150" s="6"/>
      <c r="BN9150" s="6"/>
      <c r="BO9150" s="6"/>
      <c r="BP9150" s="6"/>
      <c r="BQ9150" s="6"/>
      <c r="BR9150" s="6"/>
      <c r="BS9150" s="6"/>
      <c r="BT9150" s="6"/>
      <c r="CG9150" s="432"/>
      <c r="CH9150" s="432"/>
      <c r="CL9150" s="174"/>
    </row>
    <row r="9151" spans="29:90" s="168" customFormat="1" x14ac:dyDescent="0.25">
      <c r="AC9151" s="175"/>
      <c r="AD9151" s="175"/>
      <c r="AE9151" s="175"/>
      <c r="AF9151" s="175"/>
      <c r="AG9151" s="175"/>
      <c r="AH9151" s="176"/>
      <c r="AM9151" s="6"/>
      <c r="AN9151" s="6"/>
      <c r="AO9151" s="6"/>
      <c r="AP9151" s="6"/>
      <c r="AQ9151" s="6"/>
      <c r="AR9151" s="6"/>
      <c r="AS9151" s="6"/>
      <c r="AT9151" s="6"/>
      <c r="AU9151" s="6"/>
      <c r="AV9151" s="6"/>
      <c r="AW9151" s="6"/>
      <c r="AX9151" s="6"/>
      <c r="AY9151" s="172"/>
      <c r="AZ9151" s="172"/>
      <c r="BA9151" s="172"/>
      <c r="BB9151" s="6"/>
      <c r="BC9151" s="6"/>
      <c r="BD9151" s="6"/>
      <c r="BE9151" s="6"/>
      <c r="BF9151" s="6"/>
      <c r="BG9151" s="172"/>
      <c r="BH9151" s="172"/>
      <c r="BI9151" s="172"/>
      <c r="BJ9151" s="6"/>
      <c r="BK9151" s="6"/>
      <c r="BL9151" s="6"/>
      <c r="BM9151" s="6"/>
      <c r="BN9151" s="6"/>
      <c r="BO9151" s="6"/>
      <c r="BP9151" s="6"/>
      <c r="BQ9151" s="6"/>
      <c r="BR9151" s="6"/>
      <c r="BS9151" s="6"/>
      <c r="BT9151" s="6"/>
      <c r="CG9151" s="432"/>
      <c r="CH9151" s="432"/>
      <c r="CL9151" s="174"/>
    </row>
    <row r="9152" spans="29:90" s="168" customFormat="1" x14ac:dyDescent="0.25">
      <c r="AC9152" s="175"/>
      <c r="AD9152" s="175"/>
      <c r="AE9152" s="175"/>
      <c r="AF9152" s="175"/>
      <c r="AG9152" s="175"/>
      <c r="AH9152" s="176"/>
      <c r="AM9152" s="6"/>
      <c r="AN9152" s="6"/>
      <c r="AO9152" s="6"/>
      <c r="AP9152" s="6"/>
      <c r="AQ9152" s="6"/>
      <c r="AR9152" s="6"/>
      <c r="AS9152" s="6"/>
      <c r="AT9152" s="6"/>
      <c r="AU9152" s="6"/>
      <c r="AV9152" s="6"/>
      <c r="AW9152" s="6"/>
      <c r="AX9152" s="6"/>
      <c r="AY9152" s="172"/>
      <c r="AZ9152" s="172"/>
      <c r="BA9152" s="172"/>
      <c r="BB9152" s="6"/>
      <c r="BC9152" s="6"/>
      <c r="BD9152" s="6"/>
      <c r="BE9152" s="6"/>
      <c r="BF9152" s="6"/>
      <c r="BG9152" s="172"/>
      <c r="BH9152" s="172"/>
      <c r="BI9152" s="172"/>
      <c r="BJ9152" s="6"/>
      <c r="BK9152" s="6"/>
      <c r="BL9152" s="6"/>
      <c r="BM9152" s="6"/>
      <c r="BN9152" s="6"/>
      <c r="BO9152" s="6"/>
      <c r="BP9152" s="6"/>
      <c r="BQ9152" s="6"/>
      <c r="BR9152" s="6"/>
      <c r="BS9152" s="6"/>
      <c r="BT9152" s="6"/>
      <c r="CG9152" s="432"/>
      <c r="CH9152" s="432"/>
      <c r="CL9152" s="174"/>
    </row>
    <row r="9153" spans="29:90" s="168" customFormat="1" x14ac:dyDescent="0.25">
      <c r="AC9153" s="175"/>
      <c r="AD9153" s="175"/>
      <c r="AE9153" s="175"/>
      <c r="AF9153" s="175"/>
      <c r="AG9153" s="175"/>
      <c r="AH9153" s="176"/>
      <c r="AM9153" s="6"/>
      <c r="AN9153" s="6"/>
      <c r="AO9153" s="6"/>
      <c r="AP9153" s="6"/>
      <c r="AQ9153" s="6"/>
      <c r="AR9153" s="6"/>
      <c r="AS9153" s="6"/>
      <c r="AT9153" s="6"/>
      <c r="AU9153" s="6"/>
      <c r="AV9153" s="6"/>
      <c r="AW9153" s="6"/>
      <c r="AX9153" s="6"/>
      <c r="AY9153" s="172"/>
      <c r="AZ9153" s="172"/>
      <c r="BA9153" s="172"/>
      <c r="BB9153" s="6"/>
      <c r="BC9153" s="6"/>
      <c r="BD9153" s="6"/>
      <c r="BE9153" s="6"/>
      <c r="BF9153" s="6"/>
      <c r="BG9153" s="172"/>
      <c r="BH9153" s="172"/>
      <c r="BI9153" s="172"/>
      <c r="BJ9153" s="6"/>
      <c r="BK9153" s="6"/>
      <c r="BL9153" s="6"/>
      <c r="BM9153" s="6"/>
      <c r="BN9153" s="6"/>
      <c r="BO9153" s="6"/>
      <c r="BP9153" s="6"/>
      <c r="BQ9153" s="6"/>
      <c r="BR9153" s="6"/>
      <c r="BS9153" s="6"/>
      <c r="BT9153" s="6"/>
      <c r="CG9153" s="432"/>
      <c r="CH9153" s="432"/>
      <c r="CL9153" s="174"/>
    </row>
    <row r="9154" spans="29:90" s="168" customFormat="1" x14ac:dyDescent="0.25">
      <c r="AC9154" s="175"/>
      <c r="AD9154" s="175"/>
      <c r="AE9154" s="175"/>
      <c r="AF9154" s="175"/>
      <c r="AG9154" s="175"/>
      <c r="AH9154" s="176"/>
      <c r="AM9154" s="6"/>
      <c r="AN9154" s="6"/>
      <c r="AO9154" s="6"/>
      <c r="AP9154" s="6"/>
      <c r="AQ9154" s="6"/>
      <c r="AR9154" s="6"/>
      <c r="AS9154" s="6"/>
      <c r="AT9154" s="6"/>
      <c r="AU9154" s="6"/>
      <c r="AV9154" s="6"/>
      <c r="AW9154" s="6"/>
      <c r="AX9154" s="6"/>
      <c r="AY9154" s="172"/>
      <c r="AZ9154" s="172"/>
      <c r="BA9154" s="172"/>
      <c r="BB9154" s="6"/>
      <c r="BC9154" s="6"/>
      <c r="BD9154" s="6"/>
      <c r="BE9154" s="6"/>
      <c r="BF9154" s="6"/>
      <c r="BG9154" s="172"/>
      <c r="BH9154" s="172"/>
      <c r="BI9154" s="172"/>
      <c r="BJ9154" s="6"/>
      <c r="BK9154" s="6"/>
      <c r="BL9154" s="6"/>
      <c r="BM9154" s="6"/>
      <c r="BN9154" s="6"/>
      <c r="BO9154" s="6"/>
      <c r="BP9154" s="6"/>
      <c r="BQ9154" s="6"/>
      <c r="BR9154" s="6"/>
      <c r="BS9154" s="6"/>
      <c r="BT9154" s="6"/>
      <c r="CG9154" s="432"/>
      <c r="CH9154" s="432"/>
      <c r="CL9154" s="174"/>
    </row>
    <row r="9155" spans="29:90" s="168" customFormat="1" x14ac:dyDescent="0.25">
      <c r="AC9155" s="175"/>
      <c r="AD9155" s="175"/>
      <c r="AE9155" s="175"/>
      <c r="AF9155" s="175"/>
      <c r="AG9155" s="175"/>
      <c r="AH9155" s="176"/>
      <c r="AM9155" s="6"/>
      <c r="AN9155" s="6"/>
      <c r="AO9155" s="6"/>
      <c r="AP9155" s="6"/>
      <c r="AQ9155" s="6"/>
      <c r="AR9155" s="6"/>
      <c r="AS9155" s="6"/>
      <c r="AT9155" s="6"/>
      <c r="AU9155" s="6"/>
      <c r="AV9155" s="6"/>
      <c r="AW9155" s="6"/>
      <c r="AX9155" s="6"/>
      <c r="AY9155" s="172"/>
      <c r="AZ9155" s="172"/>
      <c r="BA9155" s="172"/>
      <c r="BB9155" s="6"/>
      <c r="BC9155" s="6"/>
      <c r="BD9155" s="6"/>
      <c r="BE9155" s="6"/>
      <c r="BF9155" s="6"/>
      <c r="BG9155" s="172"/>
      <c r="BH9155" s="172"/>
      <c r="BI9155" s="172"/>
      <c r="BJ9155" s="6"/>
      <c r="BK9155" s="6"/>
      <c r="BL9155" s="6"/>
      <c r="BM9155" s="6"/>
      <c r="BN9155" s="6"/>
      <c r="BO9155" s="6"/>
      <c r="BP9155" s="6"/>
      <c r="BQ9155" s="6"/>
      <c r="BR9155" s="6"/>
      <c r="BS9155" s="6"/>
      <c r="BT9155" s="6"/>
      <c r="CG9155" s="432"/>
      <c r="CH9155" s="432"/>
      <c r="CL9155" s="174"/>
    </row>
    <row r="9156" spans="29:90" s="168" customFormat="1" x14ac:dyDescent="0.25">
      <c r="AC9156" s="175"/>
      <c r="AD9156" s="175"/>
      <c r="AE9156" s="175"/>
      <c r="AF9156" s="175"/>
      <c r="AG9156" s="175"/>
      <c r="AH9156" s="176"/>
      <c r="AM9156" s="6"/>
      <c r="AN9156" s="6"/>
      <c r="AO9156" s="6"/>
      <c r="AP9156" s="6"/>
      <c r="AQ9156" s="6"/>
      <c r="AR9156" s="6"/>
      <c r="AS9156" s="6"/>
      <c r="AT9156" s="6"/>
      <c r="AU9156" s="6"/>
      <c r="AV9156" s="6"/>
      <c r="AW9156" s="6"/>
      <c r="AX9156" s="6"/>
      <c r="AY9156" s="172"/>
      <c r="AZ9156" s="172"/>
      <c r="BA9156" s="172"/>
      <c r="BB9156" s="6"/>
      <c r="BC9156" s="6"/>
      <c r="BD9156" s="6"/>
      <c r="BE9156" s="6"/>
      <c r="BF9156" s="6"/>
      <c r="BG9156" s="172"/>
      <c r="BH9156" s="172"/>
      <c r="BI9156" s="172"/>
      <c r="BJ9156" s="6"/>
      <c r="BK9156" s="6"/>
      <c r="BL9156" s="6"/>
      <c r="BM9156" s="6"/>
      <c r="BN9156" s="6"/>
      <c r="BO9156" s="6"/>
      <c r="BP9156" s="6"/>
      <c r="BQ9156" s="6"/>
      <c r="BR9156" s="6"/>
      <c r="BS9156" s="6"/>
      <c r="BT9156" s="6"/>
      <c r="CG9156" s="432"/>
      <c r="CH9156" s="432"/>
      <c r="CL9156" s="174"/>
    </row>
    <row r="9157" spans="29:90" s="168" customFormat="1" x14ac:dyDescent="0.25">
      <c r="AC9157" s="175"/>
      <c r="AD9157" s="175"/>
      <c r="AE9157" s="175"/>
      <c r="AF9157" s="175"/>
      <c r="AG9157" s="175"/>
      <c r="AH9157" s="176"/>
      <c r="AM9157" s="6"/>
      <c r="AN9157" s="6"/>
      <c r="AO9157" s="6"/>
      <c r="AP9157" s="6"/>
      <c r="AQ9157" s="6"/>
      <c r="AR9157" s="6"/>
      <c r="AS9157" s="6"/>
      <c r="AT9157" s="6"/>
      <c r="AU9157" s="6"/>
      <c r="AV9157" s="6"/>
      <c r="AW9157" s="6"/>
      <c r="AX9157" s="6"/>
      <c r="AY9157" s="172"/>
      <c r="AZ9157" s="172"/>
      <c r="BA9157" s="172"/>
      <c r="BB9157" s="6"/>
      <c r="BC9157" s="6"/>
      <c r="BD9157" s="6"/>
      <c r="BE9157" s="6"/>
      <c r="BF9157" s="6"/>
      <c r="BG9157" s="172"/>
      <c r="BH9157" s="172"/>
      <c r="BI9157" s="172"/>
      <c r="BJ9157" s="6"/>
      <c r="BK9157" s="6"/>
      <c r="BL9157" s="6"/>
      <c r="BM9157" s="6"/>
      <c r="BN9157" s="6"/>
      <c r="BO9157" s="6"/>
      <c r="BP9157" s="6"/>
      <c r="BQ9157" s="6"/>
      <c r="BR9157" s="6"/>
      <c r="BS9157" s="6"/>
      <c r="BT9157" s="6"/>
      <c r="CG9157" s="432"/>
      <c r="CH9157" s="432"/>
      <c r="CL9157" s="174"/>
    </row>
    <row r="9158" spans="29:90" s="168" customFormat="1" x14ac:dyDescent="0.25">
      <c r="AC9158" s="175"/>
      <c r="AD9158" s="175"/>
      <c r="AE9158" s="175"/>
      <c r="AF9158" s="175"/>
      <c r="AG9158" s="175"/>
      <c r="AH9158" s="176"/>
      <c r="AM9158" s="6"/>
      <c r="AN9158" s="6"/>
      <c r="AO9158" s="6"/>
      <c r="AP9158" s="6"/>
      <c r="AQ9158" s="6"/>
      <c r="AR9158" s="6"/>
      <c r="AS9158" s="6"/>
      <c r="AT9158" s="6"/>
      <c r="AU9158" s="6"/>
      <c r="AV9158" s="6"/>
      <c r="AW9158" s="6"/>
      <c r="AX9158" s="6"/>
      <c r="AY9158" s="172"/>
      <c r="AZ9158" s="172"/>
      <c r="BA9158" s="172"/>
      <c r="BB9158" s="6"/>
      <c r="BC9158" s="6"/>
      <c r="BD9158" s="6"/>
      <c r="BE9158" s="6"/>
      <c r="BF9158" s="6"/>
      <c r="BG9158" s="172"/>
      <c r="BH9158" s="172"/>
      <c r="BI9158" s="172"/>
      <c r="BJ9158" s="6"/>
      <c r="BK9158" s="6"/>
      <c r="BL9158" s="6"/>
      <c r="BM9158" s="6"/>
      <c r="BN9158" s="6"/>
      <c r="BO9158" s="6"/>
      <c r="BP9158" s="6"/>
      <c r="BQ9158" s="6"/>
      <c r="BR9158" s="6"/>
      <c r="BS9158" s="6"/>
      <c r="BT9158" s="6"/>
      <c r="CG9158" s="432"/>
      <c r="CH9158" s="432"/>
      <c r="CL9158" s="174"/>
    </row>
    <row r="9159" spans="29:90" s="168" customFormat="1" x14ac:dyDescent="0.25">
      <c r="AC9159" s="175"/>
      <c r="AD9159" s="175"/>
      <c r="AE9159" s="175"/>
      <c r="AF9159" s="175"/>
      <c r="AG9159" s="175"/>
      <c r="AH9159" s="176"/>
      <c r="AM9159" s="6"/>
      <c r="AN9159" s="6"/>
      <c r="AO9159" s="6"/>
      <c r="AP9159" s="6"/>
      <c r="AQ9159" s="6"/>
      <c r="AR9159" s="6"/>
      <c r="AS9159" s="6"/>
      <c r="AT9159" s="6"/>
      <c r="AU9159" s="6"/>
      <c r="AV9159" s="6"/>
      <c r="AW9159" s="6"/>
      <c r="AX9159" s="6"/>
      <c r="AY9159" s="172"/>
      <c r="AZ9159" s="172"/>
      <c r="BA9159" s="172"/>
      <c r="BB9159" s="6"/>
      <c r="BC9159" s="6"/>
      <c r="BD9159" s="6"/>
      <c r="BE9159" s="6"/>
      <c r="BF9159" s="6"/>
      <c r="BG9159" s="172"/>
      <c r="BH9159" s="172"/>
      <c r="BI9159" s="172"/>
      <c r="BJ9159" s="6"/>
      <c r="BK9159" s="6"/>
      <c r="BL9159" s="6"/>
      <c r="BM9159" s="6"/>
      <c r="BN9159" s="6"/>
      <c r="BO9159" s="6"/>
      <c r="BP9159" s="6"/>
      <c r="BQ9159" s="6"/>
      <c r="BR9159" s="6"/>
      <c r="BS9159" s="6"/>
      <c r="BT9159" s="6"/>
      <c r="CG9159" s="432"/>
      <c r="CH9159" s="432"/>
      <c r="CL9159" s="174"/>
    </row>
    <row r="9160" spans="29:90" s="168" customFormat="1" x14ac:dyDescent="0.25">
      <c r="AC9160" s="175"/>
      <c r="AD9160" s="175"/>
      <c r="AE9160" s="175"/>
      <c r="AF9160" s="175"/>
      <c r="AG9160" s="175"/>
      <c r="AH9160" s="176"/>
      <c r="AM9160" s="6"/>
      <c r="AN9160" s="6"/>
      <c r="AO9160" s="6"/>
      <c r="AP9160" s="6"/>
      <c r="AQ9160" s="6"/>
      <c r="AR9160" s="6"/>
      <c r="AS9160" s="6"/>
      <c r="AT9160" s="6"/>
      <c r="AU9160" s="6"/>
      <c r="AV9160" s="6"/>
      <c r="AW9160" s="6"/>
      <c r="AX9160" s="6"/>
      <c r="AY9160" s="172"/>
      <c r="AZ9160" s="172"/>
      <c r="BA9160" s="172"/>
      <c r="BB9160" s="6"/>
      <c r="BC9160" s="6"/>
      <c r="BD9160" s="6"/>
      <c r="BE9160" s="6"/>
      <c r="BF9160" s="6"/>
      <c r="BG9160" s="172"/>
      <c r="BH9160" s="172"/>
      <c r="BI9160" s="172"/>
      <c r="BJ9160" s="6"/>
      <c r="BK9160" s="6"/>
      <c r="BL9160" s="6"/>
      <c r="BM9160" s="6"/>
      <c r="BN9160" s="6"/>
      <c r="BO9160" s="6"/>
      <c r="BP9160" s="6"/>
      <c r="BQ9160" s="6"/>
      <c r="BR9160" s="6"/>
      <c r="BS9160" s="6"/>
      <c r="BT9160" s="6"/>
      <c r="CG9160" s="432"/>
      <c r="CH9160" s="432"/>
      <c r="CL9160" s="174"/>
    </row>
    <row r="9161" spans="29:90" s="168" customFormat="1" x14ac:dyDescent="0.25">
      <c r="AC9161" s="175"/>
      <c r="AD9161" s="175"/>
      <c r="AE9161" s="175"/>
      <c r="AF9161" s="175"/>
      <c r="AG9161" s="175"/>
      <c r="AH9161" s="176"/>
      <c r="AM9161" s="6"/>
      <c r="AN9161" s="6"/>
      <c r="AO9161" s="6"/>
      <c r="AP9161" s="6"/>
      <c r="AQ9161" s="6"/>
      <c r="AR9161" s="6"/>
      <c r="AS9161" s="6"/>
      <c r="AT9161" s="6"/>
      <c r="AU9161" s="6"/>
      <c r="AV9161" s="6"/>
      <c r="AW9161" s="6"/>
      <c r="AX9161" s="6"/>
      <c r="AY9161" s="172"/>
      <c r="AZ9161" s="172"/>
      <c r="BA9161" s="172"/>
      <c r="BB9161" s="6"/>
      <c r="BC9161" s="6"/>
      <c r="BD9161" s="6"/>
      <c r="BE9161" s="6"/>
      <c r="BF9161" s="6"/>
      <c r="BG9161" s="172"/>
      <c r="BH9161" s="172"/>
      <c r="BI9161" s="172"/>
      <c r="BJ9161" s="6"/>
      <c r="BK9161" s="6"/>
      <c r="BL9161" s="6"/>
      <c r="BM9161" s="6"/>
      <c r="BN9161" s="6"/>
      <c r="BO9161" s="6"/>
      <c r="BP9161" s="6"/>
      <c r="BQ9161" s="6"/>
      <c r="BR9161" s="6"/>
      <c r="BS9161" s="6"/>
      <c r="BT9161" s="6"/>
      <c r="CG9161" s="432"/>
      <c r="CH9161" s="432"/>
      <c r="CL9161" s="174"/>
    </row>
    <row r="9162" spans="29:90" s="168" customFormat="1" x14ac:dyDescent="0.25">
      <c r="AC9162" s="175"/>
      <c r="AD9162" s="175"/>
      <c r="AE9162" s="175"/>
      <c r="AF9162" s="175"/>
      <c r="AG9162" s="175"/>
      <c r="AH9162" s="176"/>
      <c r="AM9162" s="6"/>
      <c r="AN9162" s="6"/>
      <c r="AO9162" s="6"/>
      <c r="AP9162" s="6"/>
      <c r="AQ9162" s="6"/>
      <c r="AR9162" s="6"/>
      <c r="AS9162" s="6"/>
      <c r="AT9162" s="6"/>
      <c r="AU9162" s="6"/>
      <c r="AV9162" s="6"/>
      <c r="AW9162" s="6"/>
      <c r="AX9162" s="6"/>
      <c r="AY9162" s="172"/>
      <c r="AZ9162" s="172"/>
      <c r="BA9162" s="172"/>
      <c r="BB9162" s="6"/>
      <c r="BC9162" s="6"/>
      <c r="BD9162" s="6"/>
      <c r="BE9162" s="6"/>
      <c r="BF9162" s="6"/>
      <c r="BG9162" s="172"/>
      <c r="BH9162" s="172"/>
      <c r="BI9162" s="172"/>
      <c r="BJ9162" s="6"/>
      <c r="BK9162" s="6"/>
      <c r="BL9162" s="6"/>
      <c r="BM9162" s="6"/>
      <c r="BN9162" s="6"/>
      <c r="BO9162" s="6"/>
      <c r="BP9162" s="6"/>
      <c r="BQ9162" s="6"/>
      <c r="BR9162" s="6"/>
      <c r="BS9162" s="6"/>
      <c r="BT9162" s="6"/>
      <c r="CG9162" s="432"/>
      <c r="CH9162" s="432"/>
      <c r="CL9162" s="174"/>
    </row>
    <row r="9163" spans="29:90" s="168" customFormat="1" x14ac:dyDescent="0.25">
      <c r="AC9163" s="175"/>
      <c r="AD9163" s="175"/>
      <c r="AE9163" s="175"/>
      <c r="AF9163" s="175"/>
      <c r="AG9163" s="175"/>
      <c r="AH9163" s="176"/>
      <c r="AM9163" s="6"/>
      <c r="AN9163" s="6"/>
      <c r="AO9163" s="6"/>
      <c r="AP9163" s="6"/>
      <c r="AQ9163" s="6"/>
      <c r="AR9163" s="6"/>
      <c r="AS9163" s="6"/>
      <c r="AT9163" s="6"/>
      <c r="AU9163" s="6"/>
      <c r="AV9163" s="6"/>
      <c r="AW9163" s="6"/>
      <c r="AX9163" s="6"/>
      <c r="AY9163" s="172"/>
      <c r="AZ9163" s="172"/>
      <c r="BA9163" s="172"/>
      <c r="BB9163" s="6"/>
      <c r="BC9163" s="6"/>
      <c r="BD9163" s="6"/>
      <c r="BE9163" s="6"/>
      <c r="BF9163" s="6"/>
      <c r="BG9163" s="172"/>
      <c r="BH9163" s="172"/>
      <c r="BI9163" s="172"/>
      <c r="BJ9163" s="6"/>
      <c r="BK9163" s="6"/>
      <c r="BL9163" s="6"/>
      <c r="BM9163" s="6"/>
      <c r="BN9163" s="6"/>
      <c r="BO9163" s="6"/>
      <c r="BP9163" s="6"/>
      <c r="BQ9163" s="6"/>
      <c r="BR9163" s="6"/>
      <c r="BS9163" s="6"/>
      <c r="BT9163" s="6"/>
      <c r="CG9163" s="432"/>
      <c r="CH9163" s="432"/>
      <c r="CL9163" s="174"/>
    </row>
    <row r="9164" spans="29:90" s="168" customFormat="1" x14ac:dyDescent="0.25">
      <c r="AC9164" s="175"/>
      <c r="AD9164" s="175"/>
      <c r="AE9164" s="175"/>
      <c r="AF9164" s="175"/>
      <c r="AG9164" s="175"/>
      <c r="AH9164" s="176"/>
      <c r="AM9164" s="6"/>
      <c r="AN9164" s="6"/>
      <c r="AO9164" s="6"/>
      <c r="AP9164" s="6"/>
      <c r="AQ9164" s="6"/>
      <c r="AR9164" s="6"/>
      <c r="AS9164" s="6"/>
      <c r="AT9164" s="6"/>
      <c r="AU9164" s="6"/>
      <c r="AV9164" s="6"/>
      <c r="AW9164" s="6"/>
      <c r="AX9164" s="6"/>
      <c r="AY9164" s="172"/>
      <c r="AZ9164" s="172"/>
      <c r="BA9164" s="172"/>
      <c r="BB9164" s="6"/>
      <c r="BC9164" s="6"/>
      <c r="BD9164" s="6"/>
      <c r="BE9164" s="6"/>
      <c r="BF9164" s="6"/>
      <c r="BG9164" s="172"/>
      <c r="BH9164" s="172"/>
      <c r="BI9164" s="172"/>
      <c r="BJ9164" s="6"/>
      <c r="BK9164" s="6"/>
      <c r="BL9164" s="6"/>
      <c r="BM9164" s="6"/>
      <c r="BN9164" s="6"/>
      <c r="BO9164" s="6"/>
      <c r="BP9164" s="6"/>
      <c r="BQ9164" s="6"/>
      <c r="BR9164" s="6"/>
      <c r="BS9164" s="6"/>
      <c r="BT9164" s="6"/>
      <c r="CG9164" s="432"/>
      <c r="CH9164" s="432"/>
      <c r="CL9164" s="174"/>
    </row>
    <row r="9165" spans="29:90" s="168" customFormat="1" x14ac:dyDescent="0.25">
      <c r="AC9165" s="175"/>
      <c r="AD9165" s="175"/>
      <c r="AE9165" s="175"/>
      <c r="AF9165" s="175"/>
      <c r="AG9165" s="175"/>
      <c r="AH9165" s="176"/>
      <c r="AM9165" s="6"/>
      <c r="AN9165" s="6"/>
      <c r="AO9165" s="6"/>
      <c r="AP9165" s="6"/>
      <c r="AQ9165" s="6"/>
      <c r="AR9165" s="6"/>
      <c r="AS9165" s="6"/>
      <c r="AT9165" s="6"/>
      <c r="AU9165" s="6"/>
      <c r="AV9165" s="6"/>
      <c r="AW9165" s="6"/>
      <c r="AX9165" s="6"/>
      <c r="AY9165" s="172"/>
      <c r="AZ9165" s="172"/>
      <c r="BA9165" s="172"/>
      <c r="BB9165" s="6"/>
      <c r="BC9165" s="6"/>
      <c r="BD9165" s="6"/>
      <c r="BE9165" s="6"/>
      <c r="BF9165" s="6"/>
      <c r="BG9165" s="172"/>
      <c r="BH9165" s="172"/>
      <c r="BI9165" s="172"/>
      <c r="BJ9165" s="6"/>
      <c r="BK9165" s="6"/>
      <c r="BL9165" s="6"/>
      <c r="BM9165" s="6"/>
      <c r="BN9165" s="6"/>
      <c r="BO9165" s="6"/>
      <c r="BP9165" s="6"/>
      <c r="BQ9165" s="6"/>
      <c r="BR9165" s="6"/>
      <c r="BS9165" s="6"/>
      <c r="BT9165" s="6"/>
      <c r="CG9165" s="432"/>
      <c r="CH9165" s="432"/>
      <c r="CL9165" s="174"/>
    </row>
    <row r="9166" spans="29:90" s="168" customFormat="1" x14ac:dyDescent="0.25">
      <c r="AC9166" s="175"/>
      <c r="AD9166" s="175"/>
      <c r="AE9166" s="175"/>
      <c r="AF9166" s="175"/>
      <c r="AG9166" s="175"/>
      <c r="AH9166" s="176"/>
      <c r="AM9166" s="6"/>
      <c r="AN9166" s="6"/>
      <c r="AO9166" s="6"/>
      <c r="AP9166" s="6"/>
      <c r="AQ9166" s="6"/>
      <c r="AR9166" s="6"/>
      <c r="AS9166" s="6"/>
      <c r="AT9166" s="6"/>
      <c r="AU9166" s="6"/>
      <c r="AV9166" s="6"/>
      <c r="AW9166" s="6"/>
      <c r="AX9166" s="6"/>
      <c r="AY9166" s="172"/>
      <c r="AZ9166" s="172"/>
      <c r="BA9166" s="172"/>
      <c r="BB9166" s="6"/>
      <c r="BC9166" s="6"/>
      <c r="BD9166" s="6"/>
      <c r="BE9166" s="6"/>
      <c r="BF9166" s="6"/>
      <c r="BG9166" s="172"/>
      <c r="BH9166" s="172"/>
      <c r="BI9166" s="172"/>
      <c r="BJ9166" s="6"/>
      <c r="BK9166" s="6"/>
      <c r="BL9166" s="6"/>
      <c r="BM9166" s="6"/>
      <c r="BN9166" s="6"/>
      <c r="BO9166" s="6"/>
      <c r="BP9166" s="6"/>
      <c r="BQ9166" s="6"/>
      <c r="BR9166" s="6"/>
      <c r="BS9166" s="6"/>
      <c r="BT9166" s="6"/>
      <c r="CG9166" s="432"/>
      <c r="CH9166" s="432"/>
      <c r="CL9166" s="174"/>
    </row>
    <row r="9167" spans="29:90" s="168" customFormat="1" x14ac:dyDescent="0.25">
      <c r="AC9167" s="175"/>
      <c r="AD9167" s="175"/>
      <c r="AE9167" s="175"/>
      <c r="AF9167" s="175"/>
      <c r="AG9167" s="175"/>
      <c r="AH9167" s="176"/>
      <c r="AM9167" s="6"/>
      <c r="AN9167" s="6"/>
      <c r="AO9167" s="6"/>
      <c r="AP9167" s="6"/>
      <c r="AQ9167" s="6"/>
      <c r="AR9167" s="6"/>
      <c r="AS9167" s="6"/>
      <c r="AT9167" s="6"/>
      <c r="AU9167" s="6"/>
      <c r="AV9167" s="6"/>
      <c r="AW9167" s="6"/>
      <c r="AX9167" s="6"/>
      <c r="AY9167" s="172"/>
      <c r="AZ9167" s="172"/>
      <c r="BA9167" s="172"/>
      <c r="BB9167" s="6"/>
      <c r="BC9167" s="6"/>
      <c r="BD9167" s="6"/>
      <c r="BE9167" s="6"/>
      <c r="BF9167" s="6"/>
      <c r="BG9167" s="172"/>
      <c r="BH9167" s="172"/>
      <c r="BI9167" s="172"/>
      <c r="BJ9167" s="6"/>
      <c r="BK9167" s="6"/>
      <c r="BL9167" s="6"/>
      <c r="BM9167" s="6"/>
      <c r="BN9167" s="6"/>
      <c r="BO9167" s="6"/>
      <c r="BP9167" s="6"/>
      <c r="BQ9167" s="6"/>
      <c r="BR9167" s="6"/>
      <c r="BS9167" s="6"/>
      <c r="BT9167" s="6"/>
      <c r="CG9167" s="432"/>
      <c r="CH9167" s="432"/>
      <c r="CL9167" s="174"/>
    </row>
    <row r="9168" spans="29:90" s="168" customFormat="1" x14ac:dyDescent="0.25">
      <c r="AC9168" s="175"/>
      <c r="AD9168" s="175"/>
      <c r="AE9168" s="175"/>
      <c r="AF9168" s="175"/>
      <c r="AG9168" s="175"/>
      <c r="AH9168" s="176"/>
      <c r="AM9168" s="6"/>
      <c r="AN9168" s="6"/>
      <c r="AO9168" s="6"/>
      <c r="AP9168" s="6"/>
      <c r="AQ9168" s="6"/>
      <c r="AR9168" s="6"/>
      <c r="AS9168" s="6"/>
      <c r="AT9168" s="6"/>
      <c r="AU9168" s="6"/>
      <c r="AV9168" s="6"/>
      <c r="AW9168" s="6"/>
      <c r="AX9168" s="6"/>
      <c r="AY9168" s="172"/>
      <c r="AZ9168" s="172"/>
      <c r="BA9168" s="172"/>
      <c r="BB9168" s="6"/>
      <c r="BC9168" s="6"/>
      <c r="BD9168" s="6"/>
      <c r="BE9168" s="6"/>
      <c r="BF9168" s="6"/>
      <c r="BG9168" s="172"/>
      <c r="BH9168" s="172"/>
      <c r="BI9168" s="172"/>
      <c r="BJ9168" s="6"/>
      <c r="BK9168" s="6"/>
      <c r="BL9168" s="6"/>
      <c r="BM9168" s="6"/>
      <c r="BN9168" s="6"/>
      <c r="BO9168" s="6"/>
      <c r="BP9168" s="6"/>
      <c r="BQ9168" s="6"/>
      <c r="BR9168" s="6"/>
      <c r="BS9168" s="6"/>
      <c r="BT9168" s="6"/>
      <c r="CG9168" s="432"/>
      <c r="CH9168" s="432"/>
      <c r="CL9168" s="174"/>
    </row>
    <row r="9169" spans="29:90" s="168" customFormat="1" x14ac:dyDescent="0.25">
      <c r="AC9169" s="175"/>
      <c r="AD9169" s="175"/>
      <c r="AE9169" s="175"/>
      <c r="AF9169" s="175"/>
      <c r="AG9169" s="175"/>
      <c r="AH9169" s="176"/>
      <c r="AM9169" s="6"/>
      <c r="AN9169" s="6"/>
      <c r="AO9169" s="6"/>
      <c r="AP9169" s="6"/>
      <c r="AQ9169" s="6"/>
      <c r="AR9169" s="6"/>
      <c r="AS9169" s="6"/>
      <c r="AT9169" s="6"/>
      <c r="AU9169" s="6"/>
      <c r="AV9169" s="6"/>
      <c r="AW9169" s="6"/>
      <c r="AX9169" s="6"/>
      <c r="AY9169" s="172"/>
      <c r="AZ9169" s="172"/>
      <c r="BA9169" s="172"/>
      <c r="BB9169" s="6"/>
      <c r="BC9169" s="6"/>
      <c r="BD9169" s="6"/>
      <c r="BE9169" s="6"/>
      <c r="BF9169" s="6"/>
      <c r="BG9169" s="172"/>
      <c r="BH9169" s="172"/>
      <c r="BI9169" s="172"/>
      <c r="BJ9169" s="6"/>
      <c r="BK9169" s="6"/>
      <c r="BL9169" s="6"/>
      <c r="BM9169" s="6"/>
      <c r="BN9169" s="6"/>
      <c r="BO9169" s="6"/>
      <c r="BP9169" s="6"/>
      <c r="BQ9169" s="6"/>
      <c r="BR9169" s="6"/>
      <c r="BS9169" s="6"/>
      <c r="BT9169" s="6"/>
      <c r="CG9169" s="432"/>
      <c r="CH9169" s="432"/>
      <c r="CL9169" s="174"/>
    </row>
    <row r="9170" spans="29:90" s="168" customFormat="1" x14ac:dyDescent="0.25">
      <c r="AC9170" s="175"/>
      <c r="AD9170" s="175"/>
      <c r="AE9170" s="175"/>
      <c r="AF9170" s="175"/>
      <c r="AG9170" s="175"/>
      <c r="AH9170" s="176"/>
      <c r="AM9170" s="6"/>
      <c r="AN9170" s="6"/>
      <c r="AO9170" s="6"/>
      <c r="AP9170" s="6"/>
      <c r="AQ9170" s="6"/>
      <c r="AR9170" s="6"/>
      <c r="AS9170" s="6"/>
      <c r="AT9170" s="6"/>
      <c r="AU9170" s="6"/>
      <c r="AV9170" s="6"/>
      <c r="AW9170" s="6"/>
      <c r="AX9170" s="6"/>
      <c r="AY9170" s="172"/>
      <c r="AZ9170" s="172"/>
      <c r="BA9170" s="172"/>
      <c r="BB9170" s="6"/>
      <c r="BC9170" s="6"/>
      <c r="BD9170" s="6"/>
      <c r="BE9170" s="6"/>
      <c r="BF9170" s="6"/>
      <c r="BG9170" s="172"/>
      <c r="BH9170" s="172"/>
      <c r="BI9170" s="172"/>
      <c r="BJ9170" s="6"/>
      <c r="BK9170" s="6"/>
      <c r="BL9170" s="6"/>
      <c r="BM9170" s="6"/>
      <c r="BN9170" s="6"/>
      <c r="BO9170" s="6"/>
      <c r="BP9170" s="6"/>
      <c r="BQ9170" s="6"/>
      <c r="BR9170" s="6"/>
      <c r="BS9170" s="6"/>
      <c r="BT9170" s="6"/>
      <c r="CG9170" s="432"/>
      <c r="CH9170" s="432"/>
      <c r="CL9170" s="174"/>
    </row>
    <row r="9171" spans="29:90" s="168" customFormat="1" x14ac:dyDescent="0.25">
      <c r="AC9171" s="175"/>
      <c r="AD9171" s="175"/>
      <c r="AE9171" s="175"/>
      <c r="AF9171" s="175"/>
      <c r="AG9171" s="175"/>
      <c r="AH9171" s="176"/>
      <c r="AM9171" s="6"/>
      <c r="AN9171" s="6"/>
      <c r="AO9171" s="6"/>
      <c r="AP9171" s="6"/>
      <c r="AQ9171" s="6"/>
      <c r="AR9171" s="6"/>
      <c r="AS9171" s="6"/>
      <c r="AT9171" s="6"/>
      <c r="AU9171" s="6"/>
      <c r="AV9171" s="6"/>
      <c r="AW9171" s="6"/>
      <c r="AX9171" s="6"/>
      <c r="AY9171" s="172"/>
      <c r="AZ9171" s="172"/>
      <c r="BA9171" s="172"/>
      <c r="BB9171" s="6"/>
      <c r="BC9171" s="6"/>
      <c r="BD9171" s="6"/>
      <c r="BE9171" s="6"/>
      <c r="BF9171" s="6"/>
      <c r="BG9171" s="172"/>
      <c r="BH9171" s="172"/>
      <c r="BI9171" s="172"/>
      <c r="BJ9171" s="6"/>
      <c r="BK9171" s="6"/>
      <c r="BL9171" s="6"/>
      <c r="BM9171" s="6"/>
      <c r="BN9171" s="6"/>
      <c r="BO9171" s="6"/>
      <c r="BP9171" s="6"/>
      <c r="BQ9171" s="6"/>
      <c r="BR9171" s="6"/>
      <c r="BS9171" s="6"/>
      <c r="BT9171" s="6"/>
      <c r="CG9171" s="432"/>
      <c r="CH9171" s="432"/>
      <c r="CL9171" s="174"/>
    </row>
    <row r="9172" spans="29:90" s="168" customFormat="1" x14ac:dyDescent="0.25">
      <c r="AC9172" s="175"/>
      <c r="AD9172" s="175"/>
      <c r="AE9172" s="175"/>
      <c r="AF9172" s="175"/>
      <c r="AG9172" s="175"/>
      <c r="AH9172" s="176"/>
      <c r="AM9172" s="6"/>
      <c r="AN9172" s="6"/>
      <c r="AO9172" s="6"/>
      <c r="AP9172" s="6"/>
      <c r="AQ9172" s="6"/>
      <c r="AR9172" s="6"/>
      <c r="AS9172" s="6"/>
      <c r="AT9172" s="6"/>
      <c r="AU9172" s="6"/>
      <c r="AV9172" s="6"/>
      <c r="AW9172" s="6"/>
      <c r="AX9172" s="6"/>
      <c r="AY9172" s="172"/>
      <c r="AZ9172" s="172"/>
      <c r="BA9172" s="172"/>
      <c r="BB9172" s="6"/>
      <c r="BC9172" s="6"/>
      <c r="BD9172" s="6"/>
      <c r="BE9172" s="6"/>
      <c r="BF9172" s="6"/>
      <c r="BG9172" s="172"/>
      <c r="BH9172" s="172"/>
      <c r="BI9172" s="172"/>
      <c r="BJ9172" s="6"/>
      <c r="BK9172" s="6"/>
      <c r="BL9172" s="6"/>
      <c r="BM9172" s="6"/>
      <c r="BN9172" s="6"/>
      <c r="BO9172" s="6"/>
      <c r="BP9172" s="6"/>
      <c r="BQ9172" s="6"/>
      <c r="BR9172" s="6"/>
      <c r="BS9172" s="6"/>
      <c r="BT9172" s="6"/>
      <c r="CG9172" s="432"/>
      <c r="CH9172" s="432"/>
      <c r="CL9172" s="174"/>
    </row>
    <row r="9173" spans="29:90" s="168" customFormat="1" x14ac:dyDescent="0.25">
      <c r="AC9173" s="175"/>
      <c r="AD9173" s="175"/>
      <c r="AE9173" s="175"/>
      <c r="AF9173" s="175"/>
      <c r="AG9173" s="175"/>
      <c r="AH9173" s="176"/>
      <c r="AM9173" s="6"/>
      <c r="AN9173" s="6"/>
      <c r="AO9173" s="6"/>
      <c r="AP9173" s="6"/>
      <c r="AQ9173" s="6"/>
      <c r="AR9173" s="6"/>
      <c r="AS9173" s="6"/>
      <c r="AT9173" s="6"/>
      <c r="AU9173" s="6"/>
      <c r="AV9173" s="6"/>
      <c r="AW9173" s="6"/>
      <c r="AX9173" s="6"/>
      <c r="AY9173" s="172"/>
      <c r="AZ9173" s="172"/>
      <c r="BA9173" s="172"/>
      <c r="BB9173" s="6"/>
      <c r="BC9173" s="6"/>
      <c r="BD9173" s="6"/>
      <c r="BE9173" s="6"/>
      <c r="BF9173" s="6"/>
      <c r="BG9173" s="172"/>
      <c r="BH9173" s="172"/>
      <c r="BI9173" s="172"/>
      <c r="BJ9173" s="6"/>
      <c r="BK9173" s="6"/>
      <c r="BL9173" s="6"/>
      <c r="BM9173" s="6"/>
      <c r="BN9173" s="6"/>
      <c r="BO9173" s="6"/>
      <c r="BP9173" s="6"/>
      <c r="BQ9173" s="6"/>
      <c r="BR9173" s="6"/>
      <c r="BS9173" s="6"/>
      <c r="BT9173" s="6"/>
      <c r="CG9173" s="432"/>
      <c r="CH9173" s="432"/>
      <c r="CL9173" s="174"/>
    </row>
    <row r="9174" spans="29:90" s="168" customFormat="1" x14ac:dyDescent="0.25">
      <c r="AC9174" s="175"/>
      <c r="AD9174" s="175"/>
      <c r="AE9174" s="175"/>
      <c r="AF9174" s="175"/>
      <c r="AG9174" s="175"/>
      <c r="AH9174" s="176"/>
      <c r="AM9174" s="6"/>
      <c r="AN9174" s="6"/>
      <c r="AO9174" s="6"/>
      <c r="AP9174" s="6"/>
      <c r="AQ9174" s="6"/>
      <c r="AR9174" s="6"/>
      <c r="AS9174" s="6"/>
      <c r="AT9174" s="6"/>
      <c r="AU9174" s="6"/>
      <c r="AV9174" s="6"/>
      <c r="AW9174" s="6"/>
      <c r="AX9174" s="6"/>
      <c r="AY9174" s="172"/>
      <c r="AZ9174" s="172"/>
      <c r="BA9174" s="172"/>
      <c r="BB9174" s="6"/>
      <c r="BC9174" s="6"/>
      <c r="BD9174" s="6"/>
      <c r="BE9174" s="6"/>
      <c r="BF9174" s="6"/>
      <c r="BG9174" s="172"/>
      <c r="BH9174" s="172"/>
      <c r="BI9174" s="172"/>
      <c r="BJ9174" s="6"/>
      <c r="BK9174" s="6"/>
      <c r="BL9174" s="6"/>
      <c r="BM9174" s="6"/>
      <c r="BN9174" s="6"/>
      <c r="BO9174" s="6"/>
      <c r="BP9174" s="6"/>
      <c r="BQ9174" s="6"/>
      <c r="BR9174" s="6"/>
      <c r="BS9174" s="6"/>
      <c r="BT9174" s="6"/>
      <c r="CG9174" s="432"/>
      <c r="CH9174" s="432"/>
      <c r="CL9174" s="174"/>
    </row>
    <row r="9175" spans="29:90" s="168" customFormat="1" x14ac:dyDescent="0.25">
      <c r="AC9175" s="175"/>
      <c r="AD9175" s="175"/>
      <c r="AE9175" s="175"/>
      <c r="AF9175" s="175"/>
      <c r="AG9175" s="175"/>
      <c r="AH9175" s="176"/>
      <c r="AM9175" s="6"/>
      <c r="AN9175" s="6"/>
      <c r="AO9175" s="6"/>
      <c r="AP9175" s="6"/>
      <c r="AQ9175" s="6"/>
      <c r="AR9175" s="6"/>
      <c r="AS9175" s="6"/>
      <c r="AT9175" s="6"/>
      <c r="AU9175" s="6"/>
      <c r="AV9175" s="6"/>
      <c r="AW9175" s="6"/>
      <c r="AX9175" s="6"/>
      <c r="AY9175" s="172"/>
      <c r="AZ9175" s="172"/>
      <c r="BA9175" s="172"/>
      <c r="BB9175" s="6"/>
      <c r="BC9175" s="6"/>
      <c r="BD9175" s="6"/>
      <c r="BE9175" s="6"/>
      <c r="BF9175" s="6"/>
      <c r="BG9175" s="172"/>
      <c r="BH9175" s="172"/>
      <c r="BI9175" s="172"/>
      <c r="BJ9175" s="6"/>
      <c r="BK9175" s="6"/>
      <c r="BL9175" s="6"/>
      <c r="BM9175" s="6"/>
      <c r="BN9175" s="6"/>
      <c r="BO9175" s="6"/>
      <c r="BP9175" s="6"/>
      <c r="BQ9175" s="6"/>
      <c r="BR9175" s="6"/>
      <c r="BS9175" s="6"/>
      <c r="BT9175" s="6"/>
      <c r="CG9175" s="432"/>
      <c r="CH9175" s="432"/>
      <c r="CL9175" s="174"/>
    </row>
    <row r="9176" spans="29:90" s="168" customFormat="1" x14ac:dyDescent="0.25">
      <c r="AC9176" s="175"/>
      <c r="AD9176" s="175"/>
      <c r="AE9176" s="175"/>
      <c r="AF9176" s="175"/>
      <c r="AG9176" s="175"/>
      <c r="AH9176" s="176"/>
      <c r="AM9176" s="6"/>
      <c r="AN9176" s="6"/>
      <c r="AO9176" s="6"/>
      <c r="AP9176" s="6"/>
      <c r="AQ9176" s="6"/>
      <c r="AR9176" s="6"/>
      <c r="AS9176" s="6"/>
      <c r="AT9176" s="6"/>
      <c r="AU9176" s="6"/>
      <c r="AV9176" s="6"/>
      <c r="AW9176" s="6"/>
      <c r="AX9176" s="6"/>
      <c r="AY9176" s="172"/>
      <c r="AZ9176" s="172"/>
      <c r="BA9176" s="172"/>
      <c r="BB9176" s="6"/>
      <c r="BC9176" s="6"/>
      <c r="BD9176" s="6"/>
      <c r="BE9176" s="6"/>
      <c r="BF9176" s="6"/>
      <c r="BG9176" s="172"/>
      <c r="BH9176" s="172"/>
      <c r="BI9176" s="172"/>
      <c r="BJ9176" s="6"/>
      <c r="BK9176" s="6"/>
      <c r="BL9176" s="6"/>
      <c r="BM9176" s="6"/>
      <c r="BN9176" s="6"/>
      <c r="BO9176" s="6"/>
      <c r="BP9176" s="6"/>
      <c r="BQ9176" s="6"/>
      <c r="BR9176" s="6"/>
      <c r="BS9176" s="6"/>
      <c r="BT9176" s="6"/>
      <c r="CG9176" s="432"/>
      <c r="CH9176" s="432"/>
      <c r="CL9176" s="174"/>
    </row>
    <row r="9177" spans="29:90" s="168" customFormat="1" x14ac:dyDescent="0.25">
      <c r="AC9177" s="175"/>
      <c r="AD9177" s="175"/>
      <c r="AE9177" s="175"/>
      <c r="AF9177" s="175"/>
      <c r="AG9177" s="175"/>
      <c r="AH9177" s="176"/>
      <c r="AM9177" s="6"/>
      <c r="AN9177" s="6"/>
      <c r="AO9177" s="6"/>
      <c r="AP9177" s="6"/>
      <c r="AQ9177" s="6"/>
      <c r="AR9177" s="6"/>
      <c r="AS9177" s="6"/>
      <c r="AT9177" s="6"/>
      <c r="AU9177" s="6"/>
      <c r="AV9177" s="6"/>
      <c r="AW9177" s="6"/>
      <c r="AX9177" s="6"/>
      <c r="AY9177" s="172"/>
      <c r="AZ9177" s="172"/>
      <c r="BA9177" s="172"/>
      <c r="BB9177" s="6"/>
      <c r="BC9177" s="6"/>
      <c r="BD9177" s="6"/>
      <c r="BE9177" s="6"/>
      <c r="BF9177" s="6"/>
      <c r="BG9177" s="172"/>
      <c r="BH9177" s="172"/>
      <c r="BI9177" s="172"/>
      <c r="BJ9177" s="6"/>
      <c r="BK9177" s="6"/>
      <c r="BL9177" s="6"/>
      <c r="BM9177" s="6"/>
      <c r="BN9177" s="6"/>
      <c r="BO9177" s="6"/>
      <c r="BP9177" s="6"/>
      <c r="BQ9177" s="6"/>
      <c r="BR9177" s="6"/>
      <c r="BS9177" s="6"/>
      <c r="BT9177" s="6"/>
      <c r="CG9177" s="432"/>
      <c r="CH9177" s="432"/>
      <c r="CL9177" s="174"/>
    </row>
    <row r="9178" spans="29:90" s="168" customFormat="1" x14ac:dyDescent="0.25">
      <c r="AC9178" s="175"/>
      <c r="AD9178" s="175"/>
      <c r="AE9178" s="175"/>
      <c r="AF9178" s="175"/>
      <c r="AG9178" s="175"/>
      <c r="AH9178" s="176"/>
      <c r="AM9178" s="6"/>
      <c r="AN9178" s="6"/>
      <c r="AO9178" s="6"/>
      <c r="AP9178" s="6"/>
      <c r="AQ9178" s="6"/>
      <c r="AR9178" s="6"/>
      <c r="AS9178" s="6"/>
      <c r="AT9178" s="6"/>
      <c r="AU9178" s="6"/>
      <c r="AV9178" s="6"/>
      <c r="AW9178" s="6"/>
      <c r="AX9178" s="6"/>
      <c r="AY9178" s="172"/>
      <c r="AZ9178" s="172"/>
      <c r="BA9178" s="172"/>
      <c r="BB9178" s="6"/>
      <c r="BC9178" s="6"/>
      <c r="BD9178" s="6"/>
      <c r="BE9178" s="6"/>
      <c r="BF9178" s="6"/>
      <c r="BG9178" s="172"/>
      <c r="BH9178" s="172"/>
      <c r="BI9178" s="172"/>
      <c r="BJ9178" s="6"/>
      <c r="BK9178" s="6"/>
      <c r="BL9178" s="6"/>
      <c r="BM9178" s="6"/>
      <c r="BN9178" s="6"/>
      <c r="BO9178" s="6"/>
      <c r="BP9178" s="6"/>
      <c r="BQ9178" s="6"/>
      <c r="BR9178" s="6"/>
      <c r="BS9178" s="6"/>
      <c r="BT9178" s="6"/>
      <c r="CG9178" s="432"/>
      <c r="CH9178" s="432"/>
      <c r="CL9178" s="174"/>
    </row>
    <row r="9179" spans="29:90" s="168" customFormat="1" x14ac:dyDescent="0.25">
      <c r="AC9179" s="175"/>
      <c r="AD9179" s="175"/>
      <c r="AE9179" s="175"/>
      <c r="AF9179" s="175"/>
      <c r="AG9179" s="175"/>
      <c r="AH9179" s="176"/>
      <c r="AM9179" s="6"/>
      <c r="AN9179" s="6"/>
      <c r="AO9179" s="6"/>
      <c r="AP9179" s="6"/>
      <c r="AQ9179" s="6"/>
      <c r="AR9179" s="6"/>
      <c r="AS9179" s="6"/>
      <c r="AT9179" s="6"/>
      <c r="AU9179" s="6"/>
      <c r="AV9179" s="6"/>
      <c r="AW9179" s="6"/>
      <c r="AX9179" s="6"/>
      <c r="AY9179" s="172"/>
      <c r="AZ9179" s="172"/>
      <c r="BA9179" s="172"/>
      <c r="BB9179" s="6"/>
      <c r="BC9179" s="6"/>
      <c r="BD9179" s="6"/>
      <c r="BE9179" s="6"/>
      <c r="BF9179" s="6"/>
      <c r="BG9179" s="172"/>
      <c r="BH9179" s="172"/>
      <c r="BI9179" s="172"/>
      <c r="BJ9179" s="6"/>
      <c r="BK9179" s="6"/>
      <c r="BL9179" s="6"/>
      <c r="BM9179" s="6"/>
      <c r="BN9179" s="6"/>
      <c r="BO9179" s="6"/>
      <c r="BP9179" s="6"/>
      <c r="BQ9179" s="6"/>
      <c r="BR9179" s="6"/>
      <c r="BS9179" s="6"/>
      <c r="BT9179" s="6"/>
      <c r="CG9179" s="432"/>
      <c r="CH9179" s="432"/>
      <c r="CL9179" s="174"/>
    </row>
    <row r="9180" spans="29:90" s="168" customFormat="1" x14ac:dyDescent="0.25">
      <c r="AC9180" s="175"/>
      <c r="AD9180" s="175"/>
      <c r="AE9180" s="175"/>
      <c r="AF9180" s="175"/>
      <c r="AG9180" s="175"/>
      <c r="AH9180" s="176"/>
      <c r="AM9180" s="6"/>
      <c r="AN9180" s="6"/>
      <c r="AO9180" s="6"/>
      <c r="AP9180" s="6"/>
      <c r="AQ9180" s="6"/>
      <c r="AR9180" s="6"/>
      <c r="AS9180" s="6"/>
      <c r="AT9180" s="6"/>
      <c r="AU9180" s="6"/>
      <c r="AV9180" s="6"/>
      <c r="AW9180" s="6"/>
      <c r="AX9180" s="6"/>
      <c r="AY9180" s="172"/>
      <c r="AZ9180" s="172"/>
      <c r="BA9180" s="172"/>
      <c r="BB9180" s="6"/>
      <c r="BC9180" s="6"/>
      <c r="BD9180" s="6"/>
      <c r="BE9180" s="6"/>
      <c r="BF9180" s="6"/>
      <c r="BG9180" s="172"/>
      <c r="BH9180" s="172"/>
      <c r="BI9180" s="172"/>
      <c r="BJ9180" s="6"/>
      <c r="BK9180" s="6"/>
      <c r="BL9180" s="6"/>
      <c r="BM9180" s="6"/>
      <c r="BN9180" s="6"/>
      <c r="BO9180" s="6"/>
      <c r="BP9180" s="6"/>
      <c r="BQ9180" s="6"/>
      <c r="BR9180" s="6"/>
      <c r="BS9180" s="6"/>
      <c r="BT9180" s="6"/>
      <c r="CG9180" s="432"/>
      <c r="CH9180" s="432"/>
      <c r="CL9180" s="174"/>
    </row>
    <row r="9181" spans="29:90" s="168" customFormat="1" x14ac:dyDescent="0.25">
      <c r="AC9181" s="175"/>
      <c r="AD9181" s="175"/>
      <c r="AE9181" s="175"/>
      <c r="AF9181" s="175"/>
      <c r="AG9181" s="175"/>
      <c r="AH9181" s="176"/>
      <c r="AM9181" s="6"/>
      <c r="AN9181" s="6"/>
      <c r="AO9181" s="6"/>
      <c r="AP9181" s="6"/>
      <c r="AQ9181" s="6"/>
      <c r="AR9181" s="6"/>
      <c r="AS9181" s="6"/>
      <c r="AT9181" s="6"/>
      <c r="AU9181" s="6"/>
      <c r="AV9181" s="6"/>
      <c r="AW9181" s="6"/>
      <c r="AX9181" s="6"/>
      <c r="AY9181" s="172"/>
      <c r="AZ9181" s="172"/>
      <c r="BA9181" s="172"/>
      <c r="BB9181" s="6"/>
      <c r="BC9181" s="6"/>
      <c r="BD9181" s="6"/>
      <c r="BE9181" s="6"/>
      <c r="BF9181" s="6"/>
      <c r="BG9181" s="172"/>
      <c r="BH9181" s="172"/>
      <c r="BI9181" s="172"/>
      <c r="BJ9181" s="6"/>
      <c r="BK9181" s="6"/>
      <c r="BL9181" s="6"/>
      <c r="BM9181" s="6"/>
      <c r="BN9181" s="6"/>
      <c r="BO9181" s="6"/>
      <c r="BP9181" s="6"/>
      <c r="BQ9181" s="6"/>
      <c r="BR9181" s="6"/>
      <c r="BS9181" s="6"/>
      <c r="BT9181" s="6"/>
      <c r="CG9181" s="432"/>
      <c r="CH9181" s="432"/>
      <c r="CL9181" s="174"/>
    </row>
    <row r="9182" spans="29:90" s="168" customFormat="1" x14ac:dyDescent="0.25">
      <c r="AC9182" s="175"/>
      <c r="AD9182" s="175"/>
      <c r="AE9182" s="175"/>
      <c r="AF9182" s="175"/>
      <c r="AG9182" s="175"/>
      <c r="AH9182" s="176"/>
      <c r="AM9182" s="6"/>
      <c r="AN9182" s="6"/>
      <c r="AO9182" s="6"/>
      <c r="AP9182" s="6"/>
      <c r="AQ9182" s="6"/>
      <c r="AR9182" s="6"/>
      <c r="AS9182" s="6"/>
      <c r="AT9182" s="6"/>
      <c r="AU9182" s="6"/>
      <c r="AV9182" s="6"/>
      <c r="AW9182" s="6"/>
      <c r="AX9182" s="6"/>
      <c r="AY9182" s="172"/>
      <c r="AZ9182" s="172"/>
      <c r="BA9182" s="172"/>
      <c r="BB9182" s="6"/>
      <c r="BC9182" s="6"/>
      <c r="BD9182" s="6"/>
      <c r="BE9182" s="6"/>
      <c r="BF9182" s="6"/>
      <c r="BG9182" s="172"/>
      <c r="BH9182" s="172"/>
      <c r="BI9182" s="172"/>
      <c r="BJ9182" s="6"/>
      <c r="BK9182" s="6"/>
      <c r="BL9182" s="6"/>
      <c r="BM9182" s="6"/>
      <c r="BN9182" s="6"/>
      <c r="BO9182" s="6"/>
      <c r="BP9182" s="6"/>
      <c r="BQ9182" s="6"/>
      <c r="BR9182" s="6"/>
      <c r="BS9182" s="6"/>
      <c r="BT9182" s="6"/>
      <c r="CG9182" s="432"/>
      <c r="CH9182" s="432"/>
      <c r="CL9182" s="174"/>
    </row>
    <row r="9183" spans="29:90" s="168" customFormat="1" x14ac:dyDescent="0.25">
      <c r="AC9183" s="175"/>
      <c r="AD9183" s="175"/>
      <c r="AE9183" s="175"/>
      <c r="AF9183" s="175"/>
      <c r="AG9183" s="175"/>
      <c r="AH9183" s="176"/>
      <c r="AM9183" s="6"/>
      <c r="AN9183" s="6"/>
      <c r="AO9183" s="6"/>
      <c r="AP9183" s="6"/>
      <c r="AQ9183" s="6"/>
      <c r="AR9183" s="6"/>
      <c r="AS9183" s="6"/>
      <c r="AT9183" s="6"/>
      <c r="AU9183" s="6"/>
      <c r="AV9183" s="6"/>
      <c r="AW9183" s="6"/>
      <c r="AX9183" s="6"/>
      <c r="AY9183" s="172"/>
      <c r="AZ9183" s="172"/>
      <c r="BA9183" s="172"/>
      <c r="BB9183" s="6"/>
      <c r="BC9183" s="6"/>
      <c r="BD9183" s="6"/>
      <c r="BE9183" s="6"/>
      <c r="BF9183" s="6"/>
      <c r="BG9183" s="172"/>
      <c r="BH9183" s="172"/>
      <c r="BI9183" s="172"/>
      <c r="BJ9183" s="6"/>
      <c r="BK9183" s="6"/>
      <c r="BL9183" s="6"/>
      <c r="BM9183" s="6"/>
      <c r="BN9183" s="6"/>
      <c r="BO9183" s="6"/>
      <c r="BP9183" s="6"/>
      <c r="BQ9183" s="6"/>
      <c r="BR9183" s="6"/>
      <c r="BS9183" s="6"/>
      <c r="BT9183" s="6"/>
      <c r="CG9183" s="432"/>
      <c r="CH9183" s="432"/>
      <c r="CL9183" s="174"/>
    </row>
    <row r="9184" spans="29:90" s="168" customFormat="1" x14ac:dyDescent="0.25">
      <c r="AC9184" s="175"/>
      <c r="AD9184" s="175"/>
      <c r="AE9184" s="175"/>
      <c r="AF9184" s="175"/>
      <c r="AG9184" s="175"/>
      <c r="AH9184" s="176"/>
      <c r="AM9184" s="6"/>
      <c r="AN9184" s="6"/>
      <c r="AO9184" s="6"/>
      <c r="AP9184" s="6"/>
      <c r="AQ9184" s="6"/>
      <c r="AR9184" s="6"/>
      <c r="AS9184" s="6"/>
      <c r="AT9184" s="6"/>
      <c r="AU9184" s="6"/>
      <c r="AV9184" s="6"/>
      <c r="AW9184" s="6"/>
      <c r="AX9184" s="6"/>
      <c r="AY9184" s="172"/>
      <c r="AZ9184" s="172"/>
      <c r="BA9184" s="172"/>
      <c r="BB9184" s="6"/>
      <c r="BC9184" s="6"/>
      <c r="BD9184" s="6"/>
      <c r="BE9184" s="6"/>
      <c r="BF9184" s="6"/>
      <c r="BG9184" s="172"/>
      <c r="BH9184" s="172"/>
      <c r="BI9184" s="172"/>
      <c r="BJ9184" s="6"/>
      <c r="BK9184" s="6"/>
      <c r="BL9184" s="6"/>
      <c r="BM9184" s="6"/>
      <c r="BN9184" s="6"/>
      <c r="BO9184" s="6"/>
      <c r="BP9184" s="6"/>
      <c r="BQ9184" s="6"/>
      <c r="BR9184" s="6"/>
      <c r="BS9184" s="6"/>
      <c r="BT9184" s="6"/>
      <c r="CG9184" s="432"/>
      <c r="CH9184" s="432"/>
      <c r="CL9184" s="174"/>
    </row>
    <row r="9185" spans="29:90" s="168" customFormat="1" x14ac:dyDescent="0.25">
      <c r="AC9185" s="175"/>
      <c r="AD9185" s="175"/>
      <c r="AE9185" s="175"/>
      <c r="AF9185" s="175"/>
      <c r="AG9185" s="175"/>
      <c r="AH9185" s="176"/>
      <c r="AM9185" s="6"/>
      <c r="AN9185" s="6"/>
      <c r="AO9185" s="6"/>
      <c r="AP9185" s="6"/>
      <c r="AQ9185" s="6"/>
      <c r="AR9185" s="6"/>
      <c r="AS9185" s="6"/>
      <c r="AT9185" s="6"/>
      <c r="AU9185" s="6"/>
      <c r="AV9185" s="6"/>
      <c r="AW9185" s="6"/>
      <c r="AX9185" s="6"/>
      <c r="AY9185" s="172"/>
      <c r="AZ9185" s="172"/>
      <c r="BA9185" s="172"/>
      <c r="BB9185" s="6"/>
      <c r="BC9185" s="6"/>
      <c r="BD9185" s="6"/>
      <c r="BE9185" s="6"/>
      <c r="BF9185" s="6"/>
      <c r="BG9185" s="172"/>
      <c r="BH9185" s="172"/>
      <c r="BI9185" s="172"/>
      <c r="BJ9185" s="6"/>
      <c r="BK9185" s="6"/>
      <c r="BL9185" s="6"/>
      <c r="BM9185" s="6"/>
      <c r="BN9185" s="6"/>
      <c r="BO9185" s="6"/>
      <c r="BP9185" s="6"/>
      <c r="BQ9185" s="6"/>
      <c r="BR9185" s="6"/>
      <c r="BS9185" s="6"/>
      <c r="BT9185" s="6"/>
      <c r="CG9185" s="432"/>
      <c r="CH9185" s="432"/>
      <c r="CL9185" s="174"/>
    </row>
    <row r="9186" spans="29:90" s="168" customFormat="1" x14ac:dyDescent="0.25">
      <c r="AC9186" s="175"/>
      <c r="AD9186" s="175"/>
      <c r="AE9186" s="175"/>
      <c r="AF9186" s="175"/>
      <c r="AG9186" s="175"/>
      <c r="AH9186" s="176"/>
      <c r="AM9186" s="6"/>
      <c r="AN9186" s="6"/>
      <c r="AO9186" s="6"/>
      <c r="AP9186" s="6"/>
      <c r="AQ9186" s="6"/>
      <c r="AR9186" s="6"/>
      <c r="AS9186" s="6"/>
      <c r="AT9186" s="6"/>
      <c r="AU9186" s="6"/>
      <c r="AV9186" s="6"/>
      <c r="AW9186" s="6"/>
      <c r="AX9186" s="6"/>
      <c r="AY9186" s="172"/>
      <c r="AZ9186" s="172"/>
      <c r="BA9186" s="172"/>
      <c r="BB9186" s="6"/>
      <c r="BC9186" s="6"/>
      <c r="BD9186" s="6"/>
      <c r="BE9186" s="6"/>
      <c r="BF9186" s="6"/>
      <c r="BG9186" s="172"/>
      <c r="BH9186" s="172"/>
      <c r="BI9186" s="172"/>
      <c r="BJ9186" s="6"/>
      <c r="BK9186" s="6"/>
      <c r="BL9186" s="6"/>
      <c r="BM9186" s="6"/>
      <c r="BN9186" s="6"/>
      <c r="BO9186" s="6"/>
      <c r="BP9186" s="6"/>
      <c r="BQ9186" s="6"/>
      <c r="BR9186" s="6"/>
      <c r="BS9186" s="6"/>
      <c r="BT9186" s="6"/>
      <c r="CG9186" s="432"/>
      <c r="CH9186" s="432"/>
      <c r="CL9186" s="174"/>
    </row>
    <row r="9187" spans="29:90" s="168" customFormat="1" x14ac:dyDescent="0.25">
      <c r="AC9187" s="175"/>
      <c r="AD9187" s="175"/>
      <c r="AE9187" s="175"/>
      <c r="AF9187" s="175"/>
      <c r="AG9187" s="175"/>
      <c r="AH9187" s="176"/>
      <c r="AM9187" s="6"/>
      <c r="AN9187" s="6"/>
      <c r="AO9187" s="6"/>
      <c r="AP9187" s="6"/>
      <c r="AQ9187" s="6"/>
      <c r="AR9187" s="6"/>
      <c r="AS9187" s="6"/>
      <c r="AT9187" s="6"/>
      <c r="AU9187" s="6"/>
      <c r="AV9187" s="6"/>
      <c r="AW9187" s="6"/>
      <c r="AX9187" s="6"/>
      <c r="AY9187" s="172"/>
      <c r="AZ9187" s="172"/>
      <c r="BA9187" s="172"/>
      <c r="BB9187" s="6"/>
      <c r="BC9187" s="6"/>
      <c r="BD9187" s="6"/>
      <c r="BE9187" s="6"/>
      <c r="BF9187" s="6"/>
      <c r="BG9187" s="172"/>
      <c r="BH9187" s="172"/>
      <c r="BI9187" s="172"/>
      <c r="BJ9187" s="6"/>
      <c r="BK9187" s="6"/>
      <c r="BL9187" s="6"/>
      <c r="BM9187" s="6"/>
      <c r="BN9187" s="6"/>
      <c r="BO9187" s="6"/>
      <c r="BP9187" s="6"/>
      <c r="BQ9187" s="6"/>
      <c r="BR9187" s="6"/>
      <c r="BS9187" s="6"/>
      <c r="BT9187" s="6"/>
      <c r="CG9187" s="432"/>
      <c r="CH9187" s="432"/>
      <c r="CL9187" s="174"/>
    </row>
    <row r="9188" spans="29:90" s="168" customFormat="1" x14ac:dyDescent="0.25">
      <c r="AC9188" s="175"/>
      <c r="AD9188" s="175"/>
      <c r="AE9188" s="175"/>
      <c r="AF9188" s="175"/>
      <c r="AG9188" s="175"/>
      <c r="AH9188" s="176"/>
      <c r="AM9188" s="6"/>
      <c r="AN9188" s="6"/>
      <c r="AO9188" s="6"/>
      <c r="AP9188" s="6"/>
      <c r="AQ9188" s="6"/>
      <c r="AR9188" s="6"/>
      <c r="AS9188" s="6"/>
      <c r="AT9188" s="6"/>
      <c r="AU9188" s="6"/>
      <c r="AV9188" s="6"/>
      <c r="AW9188" s="6"/>
      <c r="AX9188" s="6"/>
      <c r="AY9188" s="172"/>
      <c r="AZ9188" s="172"/>
      <c r="BA9188" s="172"/>
      <c r="BB9188" s="6"/>
      <c r="BC9188" s="6"/>
      <c r="BD9188" s="6"/>
      <c r="BE9188" s="6"/>
      <c r="BF9188" s="6"/>
      <c r="BG9188" s="172"/>
      <c r="BH9188" s="172"/>
      <c r="BI9188" s="172"/>
      <c r="BJ9188" s="6"/>
      <c r="BK9188" s="6"/>
      <c r="BL9188" s="6"/>
      <c r="BM9188" s="6"/>
      <c r="BN9188" s="6"/>
      <c r="BO9188" s="6"/>
      <c r="BP9188" s="6"/>
      <c r="BQ9188" s="6"/>
      <c r="BR9188" s="6"/>
      <c r="BS9188" s="6"/>
      <c r="BT9188" s="6"/>
      <c r="CG9188" s="432"/>
      <c r="CH9188" s="432"/>
      <c r="CL9188" s="174"/>
    </row>
    <row r="9189" spans="29:90" s="168" customFormat="1" x14ac:dyDescent="0.25">
      <c r="AC9189" s="175"/>
      <c r="AD9189" s="175"/>
      <c r="AE9189" s="175"/>
      <c r="AF9189" s="175"/>
      <c r="AG9189" s="175"/>
      <c r="AH9189" s="176"/>
      <c r="AM9189" s="6"/>
      <c r="AN9189" s="6"/>
      <c r="AO9189" s="6"/>
      <c r="AP9189" s="6"/>
      <c r="AQ9189" s="6"/>
      <c r="AR9189" s="6"/>
      <c r="AS9189" s="6"/>
      <c r="AT9189" s="6"/>
      <c r="AU9189" s="6"/>
      <c r="AV9189" s="6"/>
      <c r="AW9189" s="6"/>
      <c r="AX9189" s="6"/>
      <c r="AY9189" s="172"/>
      <c r="AZ9189" s="172"/>
      <c r="BA9189" s="172"/>
      <c r="BB9189" s="6"/>
      <c r="BC9189" s="6"/>
      <c r="BD9189" s="6"/>
      <c r="BE9189" s="6"/>
      <c r="BF9189" s="6"/>
      <c r="BG9189" s="172"/>
      <c r="BH9189" s="172"/>
      <c r="BI9189" s="172"/>
      <c r="BJ9189" s="6"/>
      <c r="BK9189" s="6"/>
      <c r="BL9189" s="6"/>
      <c r="BM9189" s="6"/>
      <c r="BN9189" s="6"/>
      <c r="BO9189" s="6"/>
      <c r="BP9189" s="6"/>
      <c r="BQ9189" s="6"/>
      <c r="BR9189" s="6"/>
      <c r="BS9189" s="6"/>
      <c r="BT9189" s="6"/>
      <c r="CG9189" s="432"/>
      <c r="CH9189" s="432"/>
      <c r="CL9189" s="174"/>
    </row>
    <row r="9190" spans="29:90" s="168" customFormat="1" x14ac:dyDescent="0.25">
      <c r="AC9190" s="175"/>
      <c r="AD9190" s="175"/>
      <c r="AE9190" s="175"/>
      <c r="AF9190" s="175"/>
      <c r="AG9190" s="175"/>
      <c r="AH9190" s="176"/>
      <c r="AM9190" s="6"/>
      <c r="AN9190" s="6"/>
      <c r="AO9190" s="6"/>
      <c r="AP9190" s="6"/>
      <c r="AQ9190" s="6"/>
      <c r="AR9190" s="6"/>
      <c r="AS9190" s="6"/>
      <c r="AT9190" s="6"/>
      <c r="AU9190" s="6"/>
      <c r="AV9190" s="6"/>
      <c r="AW9190" s="6"/>
      <c r="AX9190" s="6"/>
      <c r="AY9190" s="172"/>
      <c r="AZ9190" s="172"/>
      <c r="BA9190" s="172"/>
      <c r="BB9190" s="6"/>
      <c r="BC9190" s="6"/>
      <c r="BD9190" s="6"/>
      <c r="BE9190" s="6"/>
      <c r="BF9190" s="6"/>
      <c r="BG9190" s="172"/>
      <c r="BH9190" s="172"/>
      <c r="BI9190" s="172"/>
      <c r="BJ9190" s="6"/>
      <c r="BK9190" s="6"/>
      <c r="BL9190" s="6"/>
      <c r="BM9190" s="6"/>
      <c r="BN9190" s="6"/>
      <c r="BO9190" s="6"/>
      <c r="BP9190" s="6"/>
      <c r="BQ9190" s="6"/>
      <c r="BR9190" s="6"/>
      <c r="BS9190" s="6"/>
      <c r="BT9190" s="6"/>
      <c r="CG9190" s="432"/>
      <c r="CH9190" s="432"/>
      <c r="CL9190" s="174"/>
    </row>
    <row r="9191" spans="29:90" s="168" customFormat="1" x14ac:dyDescent="0.25">
      <c r="AC9191" s="175"/>
      <c r="AD9191" s="175"/>
      <c r="AE9191" s="175"/>
      <c r="AF9191" s="175"/>
      <c r="AG9191" s="175"/>
      <c r="AH9191" s="176"/>
      <c r="AM9191" s="6"/>
      <c r="AN9191" s="6"/>
      <c r="AO9191" s="6"/>
      <c r="AP9191" s="6"/>
      <c r="AQ9191" s="6"/>
      <c r="AR9191" s="6"/>
      <c r="AS9191" s="6"/>
      <c r="AT9191" s="6"/>
      <c r="AU9191" s="6"/>
      <c r="AV9191" s="6"/>
      <c r="AW9191" s="6"/>
      <c r="AX9191" s="6"/>
      <c r="AY9191" s="172"/>
      <c r="AZ9191" s="172"/>
      <c r="BA9191" s="172"/>
      <c r="BB9191" s="6"/>
      <c r="BC9191" s="6"/>
      <c r="BD9191" s="6"/>
      <c r="BE9191" s="6"/>
      <c r="BF9191" s="6"/>
      <c r="BG9191" s="172"/>
      <c r="BH9191" s="172"/>
      <c r="BI9191" s="172"/>
      <c r="BJ9191" s="6"/>
      <c r="BK9191" s="6"/>
      <c r="BL9191" s="6"/>
      <c r="BM9191" s="6"/>
      <c r="BN9191" s="6"/>
      <c r="BO9191" s="6"/>
      <c r="BP9191" s="6"/>
      <c r="BQ9191" s="6"/>
      <c r="BR9191" s="6"/>
      <c r="BS9191" s="6"/>
      <c r="BT9191" s="6"/>
      <c r="CG9191" s="432"/>
      <c r="CH9191" s="432"/>
      <c r="CL9191" s="174"/>
    </row>
    <row r="9192" spans="29:90" s="168" customFormat="1" x14ac:dyDescent="0.25">
      <c r="AC9192" s="175"/>
      <c r="AD9192" s="175"/>
      <c r="AE9192" s="175"/>
      <c r="AF9192" s="175"/>
      <c r="AG9192" s="175"/>
      <c r="AH9192" s="176"/>
      <c r="AM9192" s="6"/>
      <c r="AN9192" s="6"/>
      <c r="AO9192" s="6"/>
      <c r="AP9192" s="6"/>
      <c r="AQ9192" s="6"/>
      <c r="AR9192" s="6"/>
      <c r="AS9192" s="6"/>
      <c r="AT9192" s="6"/>
      <c r="AU9192" s="6"/>
      <c r="AV9192" s="6"/>
      <c r="AW9192" s="6"/>
      <c r="AX9192" s="6"/>
      <c r="AY9192" s="172"/>
      <c r="AZ9192" s="172"/>
      <c r="BA9192" s="172"/>
      <c r="BB9192" s="6"/>
      <c r="BC9192" s="6"/>
      <c r="BD9192" s="6"/>
      <c r="BE9192" s="6"/>
      <c r="BF9192" s="6"/>
      <c r="BG9192" s="172"/>
      <c r="BH9192" s="172"/>
      <c r="BI9192" s="172"/>
      <c r="BJ9192" s="6"/>
      <c r="BK9192" s="6"/>
      <c r="BL9192" s="6"/>
      <c r="BM9192" s="6"/>
      <c r="BN9192" s="6"/>
      <c r="BO9192" s="6"/>
      <c r="BP9192" s="6"/>
      <c r="BQ9192" s="6"/>
      <c r="BR9192" s="6"/>
      <c r="BS9192" s="6"/>
      <c r="BT9192" s="6"/>
      <c r="CG9192" s="432"/>
      <c r="CH9192" s="432"/>
      <c r="CL9192" s="174"/>
    </row>
    <row r="9193" spans="29:90" s="168" customFormat="1" x14ac:dyDescent="0.25">
      <c r="AC9193" s="175"/>
      <c r="AD9193" s="175"/>
      <c r="AE9193" s="175"/>
      <c r="AF9193" s="175"/>
      <c r="AG9193" s="175"/>
      <c r="AH9193" s="176"/>
      <c r="AM9193" s="6"/>
      <c r="AN9193" s="6"/>
      <c r="AO9193" s="6"/>
      <c r="AP9193" s="6"/>
      <c r="AQ9193" s="6"/>
      <c r="AR9193" s="6"/>
      <c r="AS9193" s="6"/>
      <c r="AT9193" s="6"/>
      <c r="AU9193" s="6"/>
      <c r="AV9193" s="6"/>
      <c r="AW9193" s="6"/>
      <c r="AX9193" s="6"/>
      <c r="AY9193" s="172"/>
      <c r="AZ9193" s="172"/>
      <c r="BA9193" s="172"/>
      <c r="BB9193" s="6"/>
      <c r="BC9193" s="6"/>
      <c r="BD9193" s="6"/>
      <c r="BE9193" s="6"/>
      <c r="BF9193" s="6"/>
      <c r="BG9193" s="172"/>
      <c r="BH9193" s="172"/>
      <c r="BI9193" s="172"/>
      <c r="BJ9193" s="6"/>
      <c r="BK9193" s="6"/>
      <c r="BL9193" s="6"/>
      <c r="BM9193" s="6"/>
      <c r="BN9193" s="6"/>
      <c r="BO9193" s="6"/>
      <c r="BP9193" s="6"/>
      <c r="BQ9193" s="6"/>
      <c r="BR9193" s="6"/>
      <c r="BS9193" s="6"/>
      <c r="BT9193" s="6"/>
      <c r="CG9193" s="432"/>
      <c r="CH9193" s="432"/>
      <c r="CL9193" s="174"/>
    </row>
    <row r="9194" spans="29:90" s="168" customFormat="1" x14ac:dyDescent="0.25">
      <c r="AC9194" s="175"/>
      <c r="AD9194" s="175"/>
      <c r="AE9194" s="175"/>
      <c r="AF9194" s="175"/>
      <c r="AG9194" s="175"/>
      <c r="AH9194" s="176"/>
      <c r="AM9194" s="6"/>
      <c r="AN9194" s="6"/>
      <c r="AO9194" s="6"/>
      <c r="AP9194" s="6"/>
      <c r="AQ9194" s="6"/>
      <c r="AR9194" s="6"/>
      <c r="AS9194" s="6"/>
      <c r="AT9194" s="6"/>
      <c r="AU9194" s="6"/>
      <c r="AV9194" s="6"/>
      <c r="AW9194" s="6"/>
      <c r="AX9194" s="6"/>
      <c r="AY9194" s="172"/>
      <c r="AZ9194" s="172"/>
      <c r="BA9194" s="172"/>
      <c r="BB9194" s="6"/>
      <c r="BC9194" s="6"/>
      <c r="BD9194" s="6"/>
      <c r="BE9194" s="6"/>
      <c r="BF9194" s="6"/>
      <c r="BG9194" s="172"/>
      <c r="BH9194" s="172"/>
      <c r="BI9194" s="172"/>
      <c r="BJ9194" s="6"/>
      <c r="BK9194" s="6"/>
      <c r="BL9194" s="6"/>
      <c r="BM9194" s="6"/>
      <c r="BN9194" s="6"/>
      <c r="BO9194" s="6"/>
      <c r="BP9194" s="6"/>
      <c r="BQ9194" s="6"/>
      <c r="BR9194" s="6"/>
      <c r="BS9194" s="6"/>
      <c r="BT9194" s="6"/>
      <c r="CG9194" s="432"/>
      <c r="CH9194" s="432"/>
      <c r="CL9194" s="174"/>
    </row>
    <row r="9195" spans="29:90" s="168" customFormat="1" x14ac:dyDescent="0.25">
      <c r="AC9195" s="175"/>
      <c r="AD9195" s="175"/>
      <c r="AE9195" s="175"/>
      <c r="AF9195" s="175"/>
      <c r="AG9195" s="175"/>
      <c r="AH9195" s="176"/>
      <c r="AM9195" s="6"/>
      <c r="AN9195" s="6"/>
      <c r="AO9195" s="6"/>
      <c r="AP9195" s="6"/>
      <c r="AQ9195" s="6"/>
      <c r="AR9195" s="6"/>
      <c r="AS9195" s="6"/>
      <c r="AT9195" s="6"/>
      <c r="AU9195" s="6"/>
      <c r="AV9195" s="6"/>
      <c r="AW9195" s="6"/>
      <c r="AX9195" s="6"/>
      <c r="AY9195" s="172"/>
      <c r="AZ9195" s="172"/>
      <c r="BA9195" s="172"/>
      <c r="BB9195" s="6"/>
      <c r="BC9195" s="6"/>
      <c r="BD9195" s="6"/>
      <c r="BE9195" s="6"/>
      <c r="BF9195" s="6"/>
      <c r="BG9195" s="172"/>
      <c r="BH9195" s="172"/>
      <c r="BI9195" s="172"/>
      <c r="BJ9195" s="6"/>
      <c r="BK9195" s="6"/>
      <c r="BL9195" s="6"/>
      <c r="BM9195" s="6"/>
      <c r="BN9195" s="6"/>
      <c r="BO9195" s="6"/>
      <c r="BP9195" s="6"/>
      <c r="BQ9195" s="6"/>
      <c r="BR9195" s="6"/>
      <c r="BS9195" s="6"/>
      <c r="BT9195" s="6"/>
      <c r="CG9195" s="432"/>
      <c r="CH9195" s="432"/>
      <c r="CL9195" s="174"/>
    </row>
    <row r="9196" spans="29:90" s="168" customFormat="1" x14ac:dyDescent="0.25">
      <c r="AC9196" s="175"/>
      <c r="AD9196" s="175"/>
      <c r="AE9196" s="175"/>
      <c r="AF9196" s="175"/>
      <c r="AG9196" s="175"/>
      <c r="AH9196" s="176"/>
      <c r="AM9196" s="6"/>
      <c r="AN9196" s="6"/>
      <c r="AO9196" s="6"/>
      <c r="AP9196" s="6"/>
      <c r="AQ9196" s="6"/>
      <c r="AR9196" s="6"/>
      <c r="AS9196" s="6"/>
      <c r="AT9196" s="6"/>
      <c r="AU9196" s="6"/>
      <c r="AV9196" s="6"/>
      <c r="AW9196" s="6"/>
      <c r="AX9196" s="6"/>
      <c r="AY9196" s="172"/>
      <c r="AZ9196" s="172"/>
      <c r="BA9196" s="172"/>
      <c r="BB9196" s="6"/>
      <c r="BC9196" s="6"/>
      <c r="BD9196" s="6"/>
      <c r="BE9196" s="6"/>
      <c r="BF9196" s="6"/>
      <c r="BG9196" s="172"/>
      <c r="BH9196" s="172"/>
      <c r="BI9196" s="172"/>
      <c r="BJ9196" s="6"/>
      <c r="BK9196" s="6"/>
      <c r="BL9196" s="6"/>
      <c r="BM9196" s="6"/>
      <c r="BN9196" s="6"/>
      <c r="BO9196" s="6"/>
      <c r="BP9196" s="6"/>
      <c r="BQ9196" s="6"/>
      <c r="BR9196" s="6"/>
      <c r="BS9196" s="6"/>
      <c r="BT9196" s="6"/>
      <c r="CG9196" s="432"/>
      <c r="CH9196" s="432"/>
      <c r="CL9196" s="174"/>
    </row>
    <row r="9197" spans="29:90" s="168" customFormat="1" x14ac:dyDescent="0.25">
      <c r="AC9197" s="175"/>
      <c r="AD9197" s="175"/>
      <c r="AE9197" s="175"/>
      <c r="AF9197" s="175"/>
      <c r="AG9197" s="175"/>
      <c r="AH9197" s="176"/>
      <c r="AM9197" s="6"/>
      <c r="AN9197" s="6"/>
      <c r="AO9197" s="6"/>
      <c r="AP9197" s="6"/>
      <c r="AQ9197" s="6"/>
      <c r="AR9197" s="6"/>
      <c r="AS9197" s="6"/>
      <c r="AT9197" s="6"/>
      <c r="AU9197" s="6"/>
      <c r="AV9197" s="6"/>
      <c r="AW9197" s="6"/>
      <c r="AX9197" s="6"/>
      <c r="AY9197" s="172"/>
      <c r="AZ9197" s="172"/>
      <c r="BA9197" s="172"/>
      <c r="BB9197" s="6"/>
      <c r="BC9197" s="6"/>
      <c r="BD9197" s="6"/>
      <c r="BE9197" s="6"/>
      <c r="BF9197" s="6"/>
      <c r="BG9197" s="172"/>
      <c r="BH9197" s="172"/>
      <c r="BI9197" s="172"/>
      <c r="BJ9197" s="6"/>
      <c r="BK9197" s="6"/>
      <c r="BL9197" s="6"/>
      <c r="BM9197" s="6"/>
      <c r="BN9197" s="6"/>
      <c r="BO9197" s="6"/>
      <c r="BP9197" s="6"/>
      <c r="BQ9197" s="6"/>
      <c r="BR9197" s="6"/>
      <c r="BS9197" s="6"/>
      <c r="BT9197" s="6"/>
      <c r="CG9197" s="432"/>
      <c r="CH9197" s="432"/>
      <c r="CL9197" s="174"/>
    </row>
    <row r="9198" spans="29:90" s="168" customFormat="1" x14ac:dyDescent="0.25">
      <c r="AC9198" s="175"/>
      <c r="AD9198" s="175"/>
      <c r="AE9198" s="175"/>
      <c r="AF9198" s="175"/>
      <c r="AG9198" s="175"/>
      <c r="AH9198" s="176"/>
      <c r="AM9198" s="6"/>
      <c r="AN9198" s="6"/>
      <c r="AO9198" s="6"/>
      <c r="AP9198" s="6"/>
      <c r="AQ9198" s="6"/>
      <c r="AR9198" s="6"/>
      <c r="AS9198" s="6"/>
      <c r="AT9198" s="6"/>
      <c r="AU9198" s="6"/>
      <c r="AV9198" s="6"/>
      <c r="AW9198" s="6"/>
      <c r="AX9198" s="6"/>
      <c r="AY9198" s="172"/>
      <c r="AZ9198" s="172"/>
      <c r="BA9198" s="172"/>
      <c r="BB9198" s="6"/>
      <c r="BC9198" s="6"/>
      <c r="BD9198" s="6"/>
      <c r="BE9198" s="6"/>
      <c r="BF9198" s="6"/>
      <c r="BG9198" s="172"/>
      <c r="BH9198" s="172"/>
      <c r="BI9198" s="172"/>
      <c r="BJ9198" s="6"/>
      <c r="BK9198" s="6"/>
      <c r="BL9198" s="6"/>
      <c r="BM9198" s="6"/>
      <c r="BN9198" s="6"/>
      <c r="BO9198" s="6"/>
      <c r="BP9198" s="6"/>
      <c r="BQ9198" s="6"/>
      <c r="BR9198" s="6"/>
      <c r="BS9198" s="6"/>
      <c r="BT9198" s="6"/>
      <c r="CG9198" s="432"/>
      <c r="CH9198" s="432"/>
      <c r="CL9198" s="174"/>
    </row>
    <row r="9199" spans="29:90" s="168" customFormat="1" x14ac:dyDescent="0.25">
      <c r="AC9199" s="175"/>
      <c r="AD9199" s="175"/>
      <c r="AE9199" s="175"/>
      <c r="AF9199" s="175"/>
      <c r="AG9199" s="175"/>
      <c r="AH9199" s="176"/>
      <c r="AM9199" s="6"/>
      <c r="AN9199" s="6"/>
      <c r="AO9199" s="6"/>
      <c r="AP9199" s="6"/>
      <c r="AQ9199" s="6"/>
      <c r="AR9199" s="6"/>
      <c r="AS9199" s="6"/>
      <c r="AT9199" s="6"/>
      <c r="AU9199" s="6"/>
      <c r="AV9199" s="6"/>
      <c r="AW9199" s="6"/>
      <c r="AX9199" s="6"/>
      <c r="AY9199" s="172"/>
      <c r="AZ9199" s="172"/>
      <c r="BA9199" s="172"/>
      <c r="BB9199" s="6"/>
      <c r="BC9199" s="6"/>
      <c r="BD9199" s="6"/>
      <c r="BE9199" s="6"/>
      <c r="BF9199" s="6"/>
      <c r="BG9199" s="172"/>
      <c r="BH9199" s="172"/>
      <c r="BI9199" s="172"/>
      <c r="BJ9199" s="6"/>
      <c r="BK9199" s="6"/>
      <c r="BL9199" s="6"/>
      <c r="BM9199" s="6"/>
      <c r="BN9199" s="6"/>
      <c r="BO9199" s="6"/>
      <c r="BP9199" s="6"/>
      <c r="BQ9199" s="6"/>
      <c r="BR9199" s="6"/>
      <c r="BS9199" s="6"/>
      <c r="BT9199" s="6"/>
      <c r="CG9199" s="432"/>
      <c r="CH9199" s="432"/>
      <c r="CL9199" s="174"/>
    </row>
    <row r="9200" spans="29:90" s="168" customFormat="1" x14ac:dyDescent="0.25">
      <c r="AC9200" s="175"/>
      <c r="AD9200" s="175"/>
      <c r="AE9200" s="175"/>
      <c r="AF9200" s="175"/>
      <c r="AG9200" s="175"/>
      <c r="AH9200" s="176"/>
      <c r="AM9200" s="6"/>
      <c r="AN9200" s="6"/>
      <c r="AO9200" s="6"/>
      <c r="AP9200" s="6"/>
      <c r="AQ9200" s="6"/>
      <c r="AR9200" s="6"/>
      <c r="AS9200" s="6"/>
      <c r="AT9200" s="6"/>
      <c r="AU9200" s="6"/>
      <c r="AV9200" s="6"/>
      <c r="AW9200" s="6"/>
      <c r="AX9200" s="6"/>
      <c r="AY9200" s="172"/>
      <c r="AZ9200" s="172"/>
      <c r="BA9200" s="172"/>
      <c r="BB9200" s="6"/>
      <c r="BC9200" s="6"/>
      <c r="BD9200" s="6"/>
      <c r="BE9200" s="6"/>
      <c r="BF9200" s="6"/>
      <c r="BG9200" s="172"/>
      <c r="BH9200" s="172"/>
      <c r="BI9200" s="172"/>
      <c r="BJ9200" s="6"/>
      <c r="BK9200" s="6"/>
      <c r="BL9200" s="6"/>
      <c r="BM9200" s="6"/>
      <c r="BN9200" s="6"/>
      <c r="BO9200" s="6"/>
      <c r="BP9200" s="6"/>
      <c r="BQ9200" s="6"/>
      <c r="BR9200" s="6"/>
      <c r="BS9200" s="6"/>
      <c r="BT9200" s="6"/>
      <c r="CG9200" s="432"/>
      <c r="CH9200" s="432"/>
      <c r="CL9200" s="174"/>
    </row>
    <row r="9201" spans="29:90" s="168" customFormat="1" x14ac:dyDescent="0.25">
      <c r="AC9201" s="175"/>
      <c r="AD9201" s="175"/>
      <c r="AE9201" s="175"/>
      <c r="AF9201" s="175"/>
      <c r="AG9201" s="175"/>
      <c r="AH9201" s="176"/>
      <c r="AM9201" s="6"/>
      <c r="AN9201" s="6"/>
      <c r="AO9201" s="6"/>
      <c r="AP9201" s="6"/>
      <c r="AQ9201" s="6"/>
      <c r="AR9201" s="6"/>
      <c r="AS9201" s="6"/>
      <c r="AT9201" s="6"/>
      <c r="AU9201" s="6"/>
      <c r="AV9201" s="6"/>
      <c r="AW9201" s="6"/>
      <c r="AX9201" s="6"/>
      <c r="AY9201" s="172"/>
      <c r="AZ9201" s="172"/>
      <c r="BA9201" s="172"/>
      <c r="BB9201" s="6"/>
      <c r="BC9201" s="6"/>
      <c r="BD9201" s="6"/>
      <c r="BE9201" s="6"/>
      <c r="BF9201" s="6"/>
      <c r="BG9201" s="172"/>
      <c r="BH9201" s="172"/>
      <c r="BI9201" s="172"/>
      <c r="BJ9201" s="6"/>
      <c r="BK9201" s="6"/>
      <c r="BL9201" s="6"/>
      <c r="BM9201" s="6"/>
      <c r="BN9201" s="6"/>
      <c r="BO9201" s="6"/>
      <c r="BP9201" s="6"/>
      <c r="BQ9201" s="6"/>
      <c r="BR9201" s="6"/>
      <c r="BS9201" s="6"/>
      <c r="BT9201" s="6"/>
      <c r="CG9201" s="432"/>
      <c r="CH9201" s="432"/>
      <c r="CL9201" s="174"/>
    </row>
    <row r="9202" spans="29:90" s="168" customFormat="1" x14ac:dyDescent="0.25">
      <c r="AC9202" s="175"/>
      <c r="AD9202" s="175"/>
      <c r="AE9202" s="175"/>
      <c r="AF9202" s="175"/>
      <c r="AG9202" s="175"/>
      <c r="AH9202" s="176"/>
      <c r="AM9202" s="6"/>
      <c r="AN9202" s="6"/>
      <c r="AO9202" s="6"/>
      <c r="AP9202" s="6"/>
      <c r="AQ9202" s="6"/>
      <c r="AR9202" s="6"/>
      <c r="AS9202" s="6"/>
      <c r="AT9202" s="6"/>
      <c r="AU9202" s="6"/>
      <c r="AV9202" s="6"/>
      <c r="AW9202" s="6"/>
      <c r="AX9202" s="6"/>
      <c r="AY9202" s="172"/>
      <c r="AZ9202" s="172"/>
      <c r="BA9202" s="172"/>
      <c r="BB9202" s="6"/>
      <c r="BC9202" s="6"/>
      <c r="BD9202" s="6"/>
      <c r="BE9202" s="6"/>
      <c r="BF9202" s="6"/>
      <c r="BG9202" s="172"/>
      <c r="BH9202" s="172"/>
      <c r="BI9202" s="172"/>
      <c r="BJ9202" s="6"/>
      <c r="BK9202" s="6"/>
      <c r="BL9202" s="6"/>
      <c r="BM9202" s="6"/>
      <c r="BN9202" s="6"/>
      <c r="BO9202" s="6"/>
      <c r="BP9202" s="6"/>
      <c r="BQ9202" s="6"/>
      <c r="BR9202" s="6"/>
      <c r="BS9202" s="6"/>
      <c r="BT9202" s="6"/>
      <c r="CG9202" s="432"/>
      <c r="CH9202" s="432"/>
      <c r="CL9202" s="174"/>
    </row>
    <row r="9203" spans="29:90" s="168" customFormat="1" x14ac:dyDescent="0.25">
      <c r="AC9203" s="175"/>
      <c r="AD9203" s="175"/>
      <c r="AE9203" s="175"/>
      <c r="AF9203" s="175"/>
      <c r="AG9203" s="175"/>
      <c r="AH9203" s="176"/>
      <c r="AM9203" s="6"/>
      <c r="AN9203" s="6"/>
      <c r="AO9203" s="6"/>
      <c r="AP9203" s="6"/>
      <c r="AQ9203" s="6"/>
      <c r="AR9203" s="6"/>
      <c r="AS9203" s="6"/>
      <c r="AT9203" s="6"/>
      <c r="AU9203" s="6"/>
      <c r="AV9203" s="6"/>
      <c r="AW9203" s="6"/>
      <c r="AX9203" s="6"/>
      <c r="AY9203" s="172"/>
      <c r="AZ9203" s="172"/>
      <c r="BA9203" s="172"/>
      <c r="BB9203" s="6"/>
      <c r="BC9203" s="6"/>
      <c r="BD9203" s="6"/>
      <c r="BE9203" s="6"/>
      <c r="BF9203" s="6"/>
      <c r="BG9203" s="172"/>
      <c r="BH9203" s="172"/>
      <c r="BI9203" s="172"/>
      <c r="BJ9203" s="6"/>
      <c r="BK9203" s="6"/>
      <c r="BL9203" s="6"/>
      <c r="BM9203" s="6"/>
      <c r="BN9203" s="6"/>
      <c r="BO9203" s="6"/>
      <c r="BP9203" s="6"/>
      <c r="BQ9203" s="6"/>
      <c r="BR9203" s="6"/>
      <c r="BS9203" s="6"/>
      <c r="BT9203" s="6"/>
      <c r="CG9203" s="432"/>
      <c r="CH9203" s="432"/>
      <c r="CL9203" s="174"/>
    </row>
    <row r="9204" spans="29:90" s="168" customFormat="1" x14ac:dyDescent="0.25">
      <c r="AC9204" s="175"/>
      <c r="AD9204" s="175"/>
      <c r="AE9204" s="175"/>
      <c r="AF9204" s="175"/>
      <c r="AG9204" s="175"/>
      <c r="AH9204" s="176"/>
      <c r="AM9204" s="6"/>
      <c r="AN9204" s="6"/>
      <c r="AO9204" s="6"/>
      <c r="AP9204" s="6"/>
      <c r="AQ9204" s="6"/>
      <c r="AR9204" s="6"/>
      <c r="AS9204" s="6"/>
      <c r="AT9204" s="6"/>
      <c r="AU9204" s="6"/>
      <c r="AV9204" s="6"/>
      <c r="AW9204" s="6"/>
      <c r="AX9204" s="6"/>
      <c r="AY9204" s="172"/>
      <c r="AZ9204" s="172"/>
      <c r="BA9204" s="172"/>
      <c r="BB9204" s="6"/>
      <c r="BC9204" s="6"/>
      <c r="BD9204" s="6"/>
      <c r="BE9204" s="6"/>
      <c r="BF9204" s="6"/>
      <c r="BG9204" s="172"/>
      <c r="BH9204" s="172"/>
      <c r="BI9204" s="172"/>
      <c r="BJ9204" s="6"/>
      <c r="BK9204" s="6"/>
      <c r="BL9204" s="6"/>
      <c r="BM9204" s="6"/>
      <c r="BN9204" s="6"/>
      <c r="BO9204" s="6"/>
      <c r="BP9204" s="6"/>
      <c r="BQ9204" s="6"/>
      <c r="BR9204" s="6"/>
      <c r="BS9204" s="6"/>
      <c r="BT9204" s="6"/>
      <c r="CG9204" s="432"/>
      <c r="CH9204" s="432"/>
      <c r="CL9204" s="174"/>
    </row>
    <row r="9205" spans="29:90" s="168" customFormat="1" x14ac:dyDescent="0.25">
      <c r="AC9205" s="175"/>
      <c r="AD9205" s="175"/>
      <c r="AE9205" s="175"/>
      <c r="AF9205" s="175"/>
      <c r="AG9205" s="175"/>
      <c r="AH9205" s="176"/>
      <c r="AM9205" s="6"/>
      <c r="AN9205" s="6"/>
      <c r="AO9205" s="6"/>
      <c r="AP9205" s="6"/>
      <c r="AQ9205" s="6"/>
      <c r="AR9205" s="6"/>
      <c r="AS9205" s="6"/>
      <c r="AT9205" s="6"/>
      <c r="AU9205" s="6"/>
      <c r="AV9205" s="6"/>
      <c r="AW9205" s="6"/>
      <c r="AX9205" s="6"/>
      <c r="AY9205" s="172"/>
      <c r="AZ9205" s="172"/>
      <c r="BA9205" s="172"/>
      <c r="BB9205" s="6"/>
      <c r="BC9205" s="6"/>
      <c r="BD9205" s="6"/>
      <c r="BE9205" s="6"/>
      <c r="BF9205" s="6"/>
      <c r="BG9205" s="172"/>
      <c r="BH9205" s="172"/>
      <c r="BI9205" s="172"/>
      <c r="BJ9205" s="6"/>
      <c r="BK9205" s="6"/>
      <c r="BL9205" s="6"/>
      <c r="BM9205" s="6"/>
      <c r="BN9205" s="6"/>
      <c r="BO9205" s="6"/>
      <c r="BP9205" s="6"/>
      <c r="BQ9205" s="6"/>
      <c r="BR9205" s="6"/>
      <c r="BS9205" s="6"/>
      <c r="BT9205" s="6"/>
      <c r="CG9205" s="432"/>
      <c r="CH9205" s="432"/>
      <c r="CL9205" s="174"/>
    </row>
    <row r="9206" spans="29:90" s="168" customFormat="1" x14ac:dyDescent="0.25">
      <c r="AC9206" s="175"/>
      <c r="AD9206" s="175"/>
      <c r="AE9206" s="175"/>
      <c r="AF9206" s="175"/>
      <c r="AG9206" s="175"/>
      <c r="AH9206" s="176"/>
      <c r="AM9206" s="6"/>
      <c r="AN9206" s="6"/>
      <c r="AO9206" s="6"/>
      <c r="AP9206" s="6"/>
      <c r="AQ9206" s="6"/>
      <c r="AR9206" s="6"/>
      <c r="AS9206" s="6"/>
      <c r="AT9206" s="6"/>
      <c r="AU9206" s="6"/>
      <c r="AV9206" s="6"/>
      <c r="AW9206" s="6"/>
      <c r="AX9206" s="6"/>
      <c r="AY9206" s="172"/>
      <c r="AZ9206" s="172"/>
      <c r="BA9206" s="172"/>
      <c r="BB9206" s="6"/>
      <c r="BC9206" s="6"/>
      <c r="BD9206" s="6"/>
      <c r="BE9206" s="6"/>
      <c r="BF9206" s="6"/>
      <c r="BG9206" s="172"/>
      <c r="BH9206" s="172"/>
      <c r="BI9206" s="172"/>
      <c r="BJ9206" s="6"/>
      <c r="BK9206" s="6"/>
      <c r="BL9206" s="6"/>
      <c r="BM9206" s="6"/>
      <c r="BN9206" s="6"/>
      <c r="BO9206" s="6"/>
      <c r="BP9206" s="6"/>
      <c r="BQ9206" s="6"/>
      <c r="BR9206" s="6"/>
      <c r="BS9206" s="6"/>
      <c r="BT9206" s="6"/>
      <c r="CG9206" s="432"/>
      <c r="CH9206" s="432"/>
      <c r="CL9206" s="174"/>
    </row>
    <row r="9207" spans="29:90" s="168" customFormat="1" x14ac:dyDescent="0.25">
      <c r="AC9207" s="175"/>
      <c r="AD9207" s="175"/>
      <c r="AE9207" s="175"/>
      <c r="AF9207" s="175"/>
      <c r="AG9207" s="175"/>
      <c r="AH9207" s="176"/>
      <c r="AM9207" s="6"/>
      <c r="AN9207" s="6"/>
      <c r="AO9207" s="6"/>
      <c r="AP9207" s="6"/>
      <c r="AQ9207" s="6"/>
      <c r="AR9207" s="6"/>
      <c r="AS9207" s="6"/>
      <c r="AT9207" s="6"/>
      <c r="AU9207" s="6"/>
      <c r="AV9207" s="6"/>
      <c r="AW9207" s="6"/>
      <c r="AX9207" s="6"/>
      <c r="AY9207" s="172"/>
      <c r="AZ9207" s="172"/>
      <c r="BA9207" s="172"/>
      <c r="BB9207" s="6"/>
      <c r="BC9207" s="6"/>
      <c r="BD9207" s="6"/>
      <c r="BE9207" s="6"/>
      <c r="BF9207" s="6"/>
      <c r="BG9207" s="172"/>
      <c r="BH9207" s="172"/>
      <c r="BI9207" s="172"/>
      <c r="BJ9207" s="6"/>
      <c r="BK9207" s="6"/>
      <c r="BL9207" s="6"/>
      <c r="BM9207" s="6"/>
      <c r="BN9207" s="6"/>
      <c r="BO9207" s="6"/>
      <c r="BP9207" s="6"/>
      <c r="BQ9207" s="6"/>
      <c r="BR9207" s="6"/>
      <c r="BS9207" s="6"/>
      <c r="BT9207" s="6"/>
      <c r="CG9207" s="432"/>
      <c r="CH9207" s="432"/>
      <c r="CL9207" s="174"/>
    </row>
    <row r="9208" spans="29:90" s="168" customFormat="1" x14ac:dyDescent="0.25">
      <c r="AC9208" s="175"/>
      <c r="AD9208" s="175"/>
      <c r="AE9208" s="175"/>
      <c r="AF9208" s="175"/>
      <c r="AG9208" s="175"/>
      <c r="AH9208" s="176"/>
      <c r="AM9208" s="6"/>
      <c r="AN9208" s="6"/>
      <c r="AO9208" s="6"/>
      <c r="AP9208" s="6"/>
      <c r="AQ9208" s="6"/>
      <c r="AR9208" s="6"/>
      <c r="AS9208" s="6"/>
      <c r="AT9208" s="6"/>
      <c r="AU9208" s="6"/>
      <c r="AV9208" s="6"/>
      <c r="AW9208" s="6"/>
      <c r="AX9208" s="6"/>
      <c r="AY9208" s="172"/>
      <c r="AZ9208" s="172"/>
      <c r="BA9208" s="172"/>
      <c r="BB9208" s="6"/>
      <c r="BC9208" s="6"/>
      <c r="BD9208" s="6"/>
      <c r="BE9208" s="6"/>
      <c r="BF9208" s="6"/>
      <c r="BG9208" s="172"/>
      <c r="BH9208" s="172"/>
      <c r="BI9208" s="172"/>
      <c r="BJ9208" s="6"/>
      <c r="BK9208" s="6"/>
      <c r="BL9208" s="6"/>
      <c r="BM9208" s="6"/>
      <c r="BN9208" s="6"/>
      <c r="BO9208" s="6"/>
      <c r="BP9208" s="6"/>
      <c r="BQ9208" s="6"/>
      <c r="BR9208" s="6"/>
      <c r="BS9208" s="6"/>
      <c r="BT9208" s="6"/>
      <c r="CG9208" s="432"/>
      <c r="CH9208" s="432"/>
      <c r="CL9208" s="174"/>
    </row>
    <row r="9209" spans="29:90" s="168" customFormat="1" x14ac:dyDescent="0.25">
      <c r="AC9209" s="175"/>
      <c r="AD9209" s="175"/>
      <c r="AE9209" s="175"/>
      <c r="AF9209" s="175"/>
      <c r="AG9209" s="175"/>
      <c r="AH9209" s="176"/>
      <c r="AM9209" s="6"/>
      <c r="AN9209" s="6"/>
      <c r="AO9209" s="6"/>
      <c r="AP9209" s="6"/>
      <c r="AQ9209" s="6"/>
      <c r="AR9209" s="6"/>
      <c r="AS9209" s="6"/>
      <c r="AT9209" s="6"/>
      <c r="AU9209" s="6"/>
      <c r="AV9209" s="6"/>
      <c r="AW9209" s="6"/>
      <c r="AX9209" s="6"/>
      <c r="AY9209" s="172"/>
      <c r="AZ9209" s="172"/>
      <c r="BA9209" s="172"/>
      <c r="BB9209" s="6"/>
      <c r="BC9209" s="6"/>
      <c r="BD9209" s="6"/>
      <c r="BE9209" s="6"/>
      <c r="BF9209" s="6"/>
      <c r="BG9209" s="172"/>
      <c r="BH9209" s="172"/>
      <c r="BI9209" s="172"/>
      <c r="BJ9209" s="6"/>
      <c r="BK9209" s="6"/>
      <c r="BL9209" s="6"/>
      <c r="BM9209" s="6"/>
      <c r="BN9209" s="6"/>
      <c r="BO9209" s="6"/>
      <c r="BP9209" s="6"/>
      <c r="BQ9209" s="6"/>
      <c r="BR9209" s="6"/>
      <c r="BS9209" s="6"/>
      <c r="BT9209" s="6"/>
      <c r="CG9209" s="432"/>
      <c r="CH9209" s="432"/>
      <c r="CL9209" s="174"/>
    </row>
    <row r="9210" spans="29:90" s="168" customFormat="1" x14ac:dyDescent="0.25">
      <c r="AC9210" s="175"/>
      <c r="AD9210" s="175"/>
      <c r="AE9210" s="175"/>
      <c r="AF9210" s="175"/>
      <c r="AG9210" s="175"/>
      <c r="AH9210" s="176"/>
      <c r="AM9210" s="6"/>
      <c r="AN9210" s="6"/>
      <c r="AO9210" s="6"/>
      <c r="AP9210" s="6"/>
      <c r="AQ9210" s="6"/>
      <c r="AR9210" s="6"/>
      <c r="AS9210" s="6"/>
      <c r="AT9210" s="6"/>
      <c r="AU9210" s="6"/>
      <c r="AV9210" s="6"/>
      <c r="AW9210" s="6"/>
      <c r="AX9210" s="6"/>
      <c r="AY9210" s="172"/>
      <c r="AZ9210" s="172"/>
      <c r="BA9210" s="172"/>
      <c r="BB9210" s="6"/>
      <c r="BC9210" s="6"/>
      <c r="BD9210" s="6"/>
      <c r="BE9210" s="6"/>
      <c r="BF9210" s="6"/>
      <c r="BG9210" s="172"/>
      <c r="BH9210" s="172"/>
      <c r="BI9210" s="172"/>
      <c r="BJ9210" s="6"/>
      <c r="BK9210" s="6"/>
      <c r="BL9210" s="6"/>
      <c r="BM9210" s="6"/>
      <c r="BN9210" s="6"/>
      <c r="BO9210" s="6"/>
      <c r="BP9210" s="6"/>
      <c r="BQ9210" s="6"/>
      <c r="BR9210" s="6"/>
      <c r="BS9210" s="6"/>
      <c r="BT9210" s="6"/>
      <c r="CG9210" s="432"/>
      <c r="CH9210" s="432"/>
      <c r="CL9210" s="174"/>
    </row>
    <row r="9211" spans="29:90" s="168" customFormat="1" x14ac:dyDescent="0.25">
      <c r="AC9211" s="175"/>
      <c r="AD9211" s="175"/>
      <c r="AE9211" s="175"/>
      <c r="AF9211" s="175"/>
      <c r="AG9211" s="175"/>
      <c r="AH9211" s="176"/>
      <c r="AM9211" s="6"/>
      <c r="AN9211" s="6"/>
      <c r="AO9211" s="6"/>
      <c r="AP9211" s="6"/>
      <c r="AQ9211" s="6"/>
      <c r="AR9211" s="6"/>
      <c r="AS9211" s="6"/>
      <c r="AT9211" s="6"/>
      <c r="AU9211" s="6"/>
      <c r="AV9211" s="6"/>
      <c r="AW9211" s="6"/>
      <c r="AX9211" s="6"/>
      <c r="AY9211" s="172"/>
      <c r="AZ9211" s="172"/>
      <c r="BA9211" s="172"/>
      <c r="BB9211" s="6"/>
      <c r="BC9211" s="6"/>
      <c r="BD9211" s="6"/>
      <c r="BE9211" s="6"/>
      <c r="BF9211" s="6"/>
      <c r="BG9211" s="172"/>
      <c r="BH9211" s="172"/>
      <c r="BI9211" s="172"/>
      <c r="BJ9211" s="6"/>
      <c r="BK9211" s="6"/>
      <c r="BL9211" s="6"/>
      <c r="BM9211" s="6"/>
      <c r="BN9211" s="6"/>
      <c r="BO9211" s="6"/>
      <c r="BP9211" s="6"/>
      <c r="BQ9211" s="6"/>
      <c r="BR9211" s="6"/>
      <c r="BS9211" s="6"/>
      <c r="BT9211" s="6"/>
      <c r="CG9211" s="432"/>
      <c r="CH9211" s="432"/>
      <c r="CL9211" s="174"/>
    </row>
    <row r="9212" spans="29:90" s="168" customFormat="1" x14ac:dyDescent="0.25">
      <c r="AC9212" s="175"/>
      <c r="AD9212" s="175"/>
      <c r="AE9212" s="175"/>
      <c r="AF9212" s="175"/>
      <c r="AG9212" s="175"/>
      <c r="AH9212" s="176"/>
      <c r="AM9212" s="6"/>
      <c r="AN9212" s="6"/>
      <c r="AO9212" s="6"/>
      <c r="AP9212" s="6"/>
      <c r="AQ9212" s="6"/>
      <c r="AR9212" s="6"/>
      <c r="AS9212" s="6"/>
      <c r="AT9212" s="6"/>
      <c r="AU9212" s="6"/>
      <c r="AV9212" s="6"/>
      <c r="AW9212" s="6"/>
      <c r="AX9212" s="6"/>
      <c r="AY9212" s="172"/>
      <c r="AZ9212" s="172"/>
      <c r="BA9212" s="172"/>
      <c r="BB9212" s="6"/>
      <c r="BC9212" s="6"/>
      <c r="BD9212" s="6"/>
      <c r="BE9212" s="6"/>
      <c r="BF9212" s="6"/>
      <c r="BG9212" s="172"/>
      <c r="BH9212" s="172"/>
      <c r="BI9212" s="172"/>
      <c r="BJ9212" s="6"/>
      <c r="BK9212" s="6"/>
      <c r="BL9212" s="6"/>
      <c r="BM9212" s="6"/>
      <c r="BN9212" s="6"/>
      <c r="BO9212" s="6"/>
      <c r="BP9212" s="6"/>
      <c r="BQ9212" s="6"/>
      <c r="BR9212" s="6"/>
      <c r="BS9212" s="6"/>
      <c r="BT9212" s="6"/>
      <c r="CG9212" s="432"/>
      <c r="CH9212" s="432"/>
      <c r="CL9212" s="174"/>
    </row>
    <row r="9213" spans="29:90" s="168" customFormat="1" x14ac:dyDescent="0.25">
      <c r="AC9213" s="175"/>
      <c r="AD9213" s="175"/>
      <c r="AE9213" s="175"/>
      <c r="AF9213" s="175"/>
      <c r="AG9213" s="175"/>
      <c r="AH9213" s="176"/>
      <c r="AM9213" s="6"/>
      <c r="AN9213" s="6"/>
      <c r="AO9213" s="6"/>
      <c r="AP9213" s="6"/>
      <c r="AQ9213" s="6"/>
      <c r="AR9213" s="6"/>
      <c r="AS9213" s="6"/>
      <c r="AT9213" s="6"/>
      <c r="AU9213" s="6"/>
      <c r="AV9213" s="6"/>
      <c r="AW9213" s="6"/>
      <c r="AX9213" s="6"/>
      <c r="AY9213" s="172"/>
      <c r="AZ9213" s="172"/>
      <c r="BA9213" s="172"/>
      <c r="BB9213" s="6"/>
      <c r="BC9213" s="6"/>
      <c r="BD9213" s="6"/>
      <c r="BE9213" s="6"/>
      <c r="BF9213" s="6"/>
      <c r="BG9213" s="172"/>
      <c r="BH9213" s="172"/>
      <c r="BI9213" s="172"/>
      <c r="BJ9213" s="6"/>
      <c r="BK9213" s="6"/>
      <c r="BL9213" s="6"/>
      <c r="BM9213" s="6"/>
      <c r="BN9213" s="6"/>
      <c r="BO9213" s="6"/>
      <c r="BP9213" s="6"/>
      <c r="BQ9213" s="6"/>
      <c r="BR9213" s="6"/>
      <c r="BS9213" s="6"/>
      <c r="BT9213" s="6"/>
      <c r="CG9213" s="432"/>
      <c r="CH9213" s="432"/>
      <c r="CL9213" s="174"/>
    </row>
    <row r="9214" spans="29:90" s="168" customFormat="1" x14ac:dyDescent="0.25">
      <c r="AC9214" s="175"/>
      <c r="AD9214" s="175"/>
      <c r="AE9214" s="175"/>
      <c r="AF9214" s="175"/>
      <c r="AG9214" s="175"/>
      <c r="AH9214" s="176"/>
      <c r="AM9214" s="6"/>
      <c r="AN9214" s="6"/>
      <c r="AO9214" s="6"/>
      <c r="AP9214" s="6"/>
      <c r="AQ9214" s="6"/>
      <c r="AR9214" s="6"/>
      <c r="AS9214" s="6"/>
      <c r="AT9214" s="6"/>
      <c r="AU9214" s="6"/>
      <c r="AV9214" s="6"/>
      <c r="AW9214" s="6"/>
      <c r="AX9214" s="6"/>
      <c r="AY9214" s="172"/>
      <c r="AZ9214" s="172"/>
      <c r="BA9214" s="172"/>
      <c r="BB9214" s="6"/>
      <c r="BC9214" s="6"/>
      <c r="BD9214" s="6"/>
      <c r="BE9214" s="6"/>
      <c r="BF9214" s="6"/>
      <c r="BG9214" s="172"/>
      <c r="BH9214" s="172"/>
      <c r="BI9214" s="172"/>
      <c r="BJ9214" s="6"/>
      <c r="BK9214" s="6"/>
      <c r="BL9214" s="6"/>
      <c r="BM9214" s="6"/>
      <c r="BN9214" s="6"/>
      <c r="BO9214" s="6"/>
      <c r="BP9214" s="6"/>
      <c r="BQ9214" s="6"/>
      <c r="BR9214" s="6"/>
      <c r="BS9214" s="6"/>
      <c r="BT9214" s="6"/>
      <c r="CG9214" s="432"/>
      <c r="CH9214" s="432"/>
      <c r="CL9214" s="174"/>
    </row>
    <row r="9215" spans="29:90" s="168" customFormat="1" x14ac:dyDescent="0.25">
      <c r="AC9215" s="175"/>
      <c r="AD9215" s="175"/>
      <c r="AE9215" s="175"/>
      <c r="AF9215" s="175"/>
      <c r="AG9215" s="175"/>
      <c r="AH9215" s="176"/>
      <c r="AM9215" s="6"/>
      <c r="AN9215" s="6"/>
      <c r="AO9215" s="6"/>
      <c r="AP9215" s="6"/>
      <c r="AQ9215" s="6"/>
      <c r="AR9215" s="6"/>
      <c r="AS9215" s="6"/>
      <c r="AT9215" s="6"/>
      <c r="AU9215" s="6"/>
      <c r="AV9215" s="6"/>
      <c r="AW9215" s="6"/>
      <c r="AX9215" s="6"/>
      <c r="AY9215" s="172"/>
      <c r="AZ9215" s="172"/>
      <c r="BA9215" s="172"/>
      <c r="BB9215" s="6"/>
      <c r="BC9215" s="6"/>
      <c r="BD9215" s="6"/>
      <c r="BE9215" s="6"/>
      <c r="BF9215" s="6"/>
      <c r="BG9215" s="172"/>
      <c r="BH9215" s="172"/>
      <c r="BI9215" s="172"/>
      <c r="BJ9215" s="6"/>
      <c r="BK9215" s="6"/>
      <c r="BL9215" s="6"/>
      <c r="BM9215" s="6"/>
      <c r="BN9215" s="6"/>
      <c r="BO9215" s="6"/>
      <c r="BP9215" s="6"/>
      <c r="BQ9215" s="6"/>
      <c r="BR9215" s="6"/>
      <c r="BS9215" s="6"/>
      <c r="BT9215" s="6"/>
      <c r="CG9215" s="432"/>
      <c r="CH9215" s="432"/>
      <c r="CL9215" s="174"/>
    </row>
    <row r="9216" spans="29:90" s="168" customFormat="1" x14ac:dyDescent="0.25">
      <c r="AC9216" s="175"/>
      <c r="AD9216" s="175"/>
      <c r="AE9216" s="175"/>
      <c r="AF9216" s="175"/>
      <c r="AG9216" s="175"/>
      <c r="AH9216" s="176"/>
      <c r="AM9216" s="6"/>
      <c r="AN9216" s="6"/>
      <c r="AO9216" s="6"/>
      <c r="AP9216" s="6"/>
      <c r="AQ9216" s="6"/>
      <c r="AR9216" s="6"/>
      <c r="AS9216" s="6"/>
      <c r="AT9216" s="6"/>
      <c r="AU9216" s="6"/>
      <c r="AV9216" s="6"/>
      <c r="AW9216" s="6"/>
      <c r="AX9216" s="6"/>
      <c r="AY9216" s="172"/>
      <c r="AZ9216" s="172"/>
      <c r="BA9216" s="172"/>
      <c r="BB9216" s="6"/>
      <c r="BC9216" s="6"/>
      <c r="BD9216" s="6"/>
      <c r="BE9216" s="6"/>
      <c r="BF9216" s="6"/>
      <c r="BG9216" s="172"/>
      <c r="BH9216" s="172"/>
      <c r="BI9216" s="172"/>
      <c r="BJ9216" s="6"/>
      <c r="BK9216" s="6"/>
      <c r="BL9216" s="6"/>
      <c r="BM9216" s="6"/>
      <c r="BN9216" s="6"/>
      <c r="BO9216" s="6"/>
      <c r="BP9216" s="6"/>
      <c r="BQ9216" s="6"/>
      <c r="BR9216" s="6"/>
      <c r="BS9216" s="6"/>
      <c r="BT9216" s="6"/>
      <c r="CG9216" s="432"/>
      <c r="CH9216" s="432"/>
      <c r="CL9216" s="174"/>
    </row>
    <row r="9217" spans="29:90" s="168" customFormat="1" x14ac:dyDescent="0.25">
      <c r="AC9217" s="175"/>
      <c r="AD9217" s="175"/>
      <c r="AE9217" s="175"/>
      <c r="AF9217" s="175"/>
      <c r="AG9217" s="175"/>
      <c r="AH9217" s="176"/>
      <c r="AM9217" s="6"/>
      <c r="AN9217" s="6"/>
      <c r="AO9217" s="6"/>
      <c r="AP9217" s="6"/>
      <c r="AQ9217" s="6"/>
      <c r="AR9217" s="6"/>
      <c r="AS9217" s="6"/>
      <c r="AT9217" s="6"/>
      <c r="AU9217" s="6"/>
      <c r="AV9217" s="6"/>
      <c r="AW9217" s="6"/>
      <c r="AX9217" s="6"/>
      <c r="AY9217" s="172"/>
      <c r="AZ9217" s="172"/>
      <c r="BA9217" s="172"/>
      <c r="BB9217" s="6"/>
      <c r="BC9217" s="6"/>
      <c r="BD9217" s="6"/>
      <c r="BE9217" s="6"/>
      <c r="BF9217" s="6"/>
      <c r="BG9217" s="172"/>
      <c r="BH9217" s="172"/>
      <c r="BI9217" s="172"/>
      <c r="BJ9217" s="6"/>
      <c r="BK9217" s="6"/>
      <c r="BL9217" s="6"/>
      <c r="BM9217" s="6"/>
      <c r="BN9217" s="6"/>
      <c r="BO9217" s="6"/>
      <c r="BP9217" s="6"/>
      <c r="BQ9217" s="6"/>
      <c r="BR9217" s="6"/>
      <c r="BS9217" s="6"/>
      <c r="BT9217" s="6"/>
      <c r="CG9217" s="432"/>
      <c r="CH9217" s="432"/>
      <c r="CL9217" s="174"/>
    </row>
    <row r="9218" spans="29:90" s="168" customFormat="1" x14ac:dyDescent="0.25">
      <c r="AC9218" s="175"/>
      <c r="AD9218" s="175"/>
      <c r="AE9218" s="175"/>
      <c r="AF9218" s="175"/>
      <c r="AG9218" s="175"/>
      <c r="AH9218" s="176"/>
      <c r="AM9218" s="6"/>
      <c r="AN9218" s="6"/>
      <c r="AO9218" s="6"/>
      <c r="AP9218" s="6"/>
      <c r="AQ9218" s="6"/>
      <c r="AR9218" s="6"/>
      <c r="AS9218" s="6"/>
      <c r="AT9218" s="6"/>
      <c r="AU9218" s="6"/>
      <c r="AV9218" s="6"/>
      <c r="AW9218" s="6"/>
      <c r="AX9218" s="6"/>
      <c r="AY9218" s="172"/>
      <c r="AZ9218" s="172"/>
      <c r="BA9218" s="172"/>
      <c r="BB9218" s="6"/>
      <c r="BC9218" s="6"/>
      <c r="BD9218" s="6"/>
      <c r="BE9218" s="6"/>
      <c r="BF9218" s="6"/>
      <c r="BG9218" s="172"/>
      <c r="BH9218" s="172"/>
      <c r="BI9218" s="172"/>
      <c r="BJ9218" s="6"/>
      <c r="BK9218" s="6"/>
      <c r="BL9218" s="6"/>
      <c r="BM9218" s="6"/>
      <c r="BN9218" s="6"/>
      <c r="BO9218" s="6"/>
      <c r="BP9218" s="6"/>
      <c r="BQ9218" s="6"/>
      <c r="BR9218" s="6"/>
      <c r="BS9218" s="6"/>
      <c r="BT9218" s="6"/>
      <c r="CG9218" s="432"/>
      <c r="CH9218" s="432"/>
      <c r="CL9218" s="174"/>
    </row>
    <row r="9219" spans="29:90" s="168" customFormat="1" x14ac:dyDescent="0.25">
      <c r="AC9219" s="175"/>
      <c r="AD9219" s="175"/>
      <c r="AE9219" s="175"/>
      <c r="AF9219" s="175"/>
      <c r="AG9219" s="175"/>
      <c r="AH9219" s="176"/>
      <c r="AM9219" s="6"/>
      <c r="AN9219" s="6"/>
      <c r="AO9219" s="6"/>
      <c r="AP9219" s="6"/>
      <c r="AQ9219" s="6"/>
      <c r="AR9219" s="6"/>
      <c r="AS9219" s="6"/>
      <c r="AT9219" s="6"/>
      <c r="AU9219" s="6"/>
      <c r="AV9219" s="6"/>
      <c r="AW9219" s="6"/>
      <c r="AX9219" s="6"/>
      <c r="AY9219" s="172"/>
      <c r="AZ9219" s="172"/>
      <c r="BA9219" s="172"/>
      <c r="BB9219" s="6"/>
      <c r="BC9219" s="6"/>
      <c r="BD9219" s="6"/>
      <c r="BE9219" s="6"/>
      <c r="BF9219" s="6"/>
      <c r="BG9219" s="172"/>
      <c r="BH9219" s="172"/>
      <c r="BI9219" s="172"/>
      <c r="BJ9219" s="6"/>
      <c r="BK9219" s="6"/>
      <c r="BL9219" s="6"/>
      <c r="BM9219" s="6"/>
      <c r="BN9219" s="6"/>
      <c r="BO9219" s="6"/>
      <c r="BP9219" s="6"/>
      <c r="BQ9219" s="6"/>
      <c r="BR9219" s="6"/>
      <c r="BS9219" s="6"/>
      <c r="BT9219" s="6"/>
      <c r="CG9219" s="432"/>
      <c r="CH9219" s="432"/>
      <c r="CL9219" s="174"/>
    </row>
    <row r="9220" spans="29:90" s="168" customFormat="1" x14ac:dyDescent="0.25">
      <c r="AC9220" s="175"/>
      <c r="AD9220" s="175"/>
      <c r="AE9220" s="175"/>
      <c r="AF9220" s="175"/>
      <c r="AG9220" s="175"/>
      <c r="AH9220" s="176"/>
      <c r="AM9220" s="6"/>
      <c r="AN9220" s="6"/>
      <c r="AO9220" s="6"/>
      <c r="AP9220" s="6"/>
      <c r="AQ9220" s="6"/>
      <c r="AR9220" s="6"/>
      <c r="AS9220" s="6"/>
      <c r="AT9220" s="6"/>
      <c r="AU9220" s="6"/>
      <c r="AV9220" s="6"/>
      <c r="AW9220" s="6"/>
      <c r="AX9220" s="6"/>
      <c r="AY9220" s="172"/>
      <c r="AZ9220" s="172"/>
      <c r="BA9220" s="172"/>
      <c r="BB9220" s="6"/>
      <c r="BC9220" s="6"/>
      <c r="BD9220" s="6"/>
      <c r="BE9220" s="6"/>
      <c r="BF9220" s="6"/>
      <c r="BG9220" s="172"/>
      <c r="BH9220" s="172"/>
      <c r="BI9220" s="172"/>
      <c r="BJ9220" s="6"/>
      <c r="BK9220" s="6"/>
      <c r="BL9220" s="6"/>
      <c r="BM9220" s="6"/>
      <c r="BN9220" s="6"/>
      <c r="BO9220" s="6"/>
      <c r="BP9220" s="6"/>
      <c r="BQ9220" s="6"/>
      <c r="BR9220" s="6"/>
      <c r="BS9220" s="6"/>
      <c r="BT9220" s="6"/>
      <c r="CG9220" s="432"/>
      <c r="CH9220" s="432"/>
      <c r="CL9220" s="174"/>
    </row>
    <row r="9221" spans="29:90" s="168" customFormat="1" x14ac:dyDescent="0.25">
      <c r="AC9221" s="175"/>
      <c r="AD9221" s="175"/>
      <c r="AE9221" s="175"/>
      <c r="AF9221" s="175"/>
      <c r="AG9221" s="175"/>
      <c r="AH9221" s="176"/>
      <c r="AM9221" s="6"/>
      <c r="AN9221" s="6"/>
      <c r="AO9221" s="6"/>
      <c r="AP9221" s="6"/>
      <c r="AQ9221" s="6"/>
      <c r="AR9221" s="6"/>
      <c r="AS9221" s="6"/>
      <c r="AT9221" s="6"/>
      <c r="AU9221" s="6"/>
      <c r="AV9221" s="6"/>
      <c r="AW9221" s="6"/>
      <c r="AX9221" s="6"/>
      <c r="AY9221" s="172"/>
      <c r="AZ9221" s="172"/>
      <c r="BA9221" s="172"/>
      <c r="BB9221" s="6"/>
      <c r="BC9221" s="6"/>
      <c r="BD9221" s="6"/>
      <c r="BE9221" s="6"/>
      <c r="BF9221" s="6"/>
      <c r="BG9221" s="172"/>
      <c r="BH9221" s="172"/>
      <c r="BI9221" s="172"/>
      <c r="BJ9221" s="6"/>
      <c r="BK9221" s="6"/>
      <c r="BL9221" s="6"/>
      <c r="BM9221" s="6"/>
      <c r="BN9221" s="6"/>
      <c r="BO9221" s="6"/>
      <c r="BP9221" s="6"/>
      <c r="BQ9221" s="6"/>
      <c r="BR9221" s="6"/>
      <c r="BS9221" s="6"/>
      <c r="BT9221" s="6"/>
      <c r="CG9221" s="432"/>
      <c r="CH9221" s="432"/>
      <c r="CL9221" s="174"/>
    </row>
    <row r="9222" spans="29:90" s="168" customFormat="1" x14ac:dyDescent="0.25">
      <c r="AC9222" s="175"/>
      <c r="AD9222" s="175"/>
      <c r="AE9222" s="175"/>
      <c r="AF9222" s="175"/>
      <c r="AG9222" s="175"/>
      <c r="AH9222" s="176"/>
      <c r="AM9222" s="6"/>
      <c r="AN9222" s="6"/>
      <c r="AO9222" s="6"/>
      <c r="AP9222" s="6"/>
      <c r="AQ9222" s="6"/>
      <c r="AR9222" s="6"/>
      <c r="AS9222" s="6"/>
      <c r="AT9222" s="6"/>
      <c r="AU9222" s="6"/>
      <c r="AV9222" s="6"/>
      <c r="AW9222" s="6"/>
      <c r="AX9222" s="6"/>
      <c r="AY9222" s="172"/>
      <c r="AZ9222" s="172"/>
      <c r="BA9222" s="172"/>
      <c r="BB9222" s="6"/>
      <c r="BC9222" s="6"/>
      <c r="BD9222" s="6"/>
      <c r="BE9222" s="6"/>
      <c r="BF9222" s="6"/>
      <c r="BG9222" s="172"/>
      <c r="BH9222" s="172"/>
      <c r="BI9222" s="172"/>
      <c r="BJ9222" s="6"/>
      <c r="BK9222" s="6"/>
      <c r="BL9222" s="6"/>
      <c r="BM9222" s="6"/>
      <c r="BN9222" s="6"/>
      <c r="BO9222" s="6"/>
      <c r="BP9222" s="6"/>
      <c r="BQ9222" s="6"/>
      <c r="BR9222" s="6"/>
      <c r="BS9222" s="6"/>
      <c r="BT9222" s="6"/>
      <c r="CG9222" s="432"/>
      <c r="CH9222" s="432"/>
      <c r="CL9222" s="174"/>
    </row>
    <row r="9223" spans="29:90" s="168" customFormat="1" x14ac:dyDescent="0.25">
      <c r="AC9223" s="175"/>
      <c r="AD9223" s="175"/>
      <c r="AE9223" s="175"/>
      <c r="AF9223" s="175"/>
      <c r="AG9223" s="175"/>
      <c r="AH9223" s="176"/>
      <c r="AM9223" s="6"/>
      <c r="AN9223" s="6"/>
      <c r="AO9223" s="6"/>
      <c r="AP9223" s="6"/>
      <c r="AQ9223" s="6"/>
      <c r="AR9223" s="6"/>
      <c r="AS9223" s="6"/>
      <c r="AT9223" s="6"/>
      <c r="AU9223" s="6"/>
      <c r="AV9223" s="6"/>
      <c r="AW9223" s="6"/>
      <c r="AX9223" s="6"/>
      <c r="AY9223" s="172"/>
      <c r="AZ9223" s="172"/>
      <c r="BA9223" s="172"/>
      <c r="BB9223" s="6"/>
      <c r="BC9223" s="6"/>
      <c r="BD9223" s="6"/>
      <c r="BE9223" s="6"/>
      <c r="BF9223" s="6"/>
      <c r="BG9223" s="172"/>
      <c r="BH9223" s="172"/>
      <c r="BI9223" s="172"/>
      <c r="BJ9223" s="6"/>
      <c r="BK9223" s="6"/>
      <c r="BL9223" s="6"/>
      <c r="BM9223" s="6"/>
      <c r="BN9223" s="6"/>
      <c r="BO9223" s="6"/>
      <c r="BP9223" s="6"/>
      <c r="BQ9223" s="6"/>
      <c r="BR9223" s="6"/>
      <c r="BS9223" s="6"/>
      <c r="BT9223" s="6"/>
      <c r="CG9223" s="432"/>
      <c r="CH9223" s="432"/>
      <c r="CL9223" s="174"/>
    </row>
    <row r="9224" spans="29:90" s="168" customFormat="1" x14ac:dyDescent="0.25">
      <c r="AC9224" s="175"/>
      <c r="AD9224" s="175"/>
      <c r="AE9224" s="175"/>
      <c r="AF9224" s="175"/>
      <c r="AG9224" s="175"/>
      <c r="AH9224" s="176"/>
      <c r="AM9224" s="6"/>
      <c r="AN9224" s="6"/>
      <c r="AO9224" s="6"/>
      <c r="AP9224" s="6"/>
      <c r="AQ9224" s="6"/>
      <c r="AR9224" s="6"/>
      <c r="AS9224" s="6"/>
      <c r="AT9224" s="6"/>
      <c r="AU9224" s="6"/>
      <c r="AV9224" s="6"/>
      <c r="AW9224" s="6"/>
      <c r="AX9224" s="6"/>
      <c r="AY9224" s="172"/>
      <c r="AZ9224" s="172"/>
      <c r="BA9224" s="172"/>
      <c r="BB9224" s="6"/>
      <c r="BC9224" s="6"/>
      <c r="BD9224" s="6"/>
      <c r="BE9224" s="6"/>
      <c r="BF9224" s="6"/>
      <c r="BG9224" s="172"/>
      <c r="BH9224" s="172"/>
      <c r="BI9224" s="172"/>
      <c r="BJ9224" s="6"/>
      <c r="BK9224" s="6"/>
      <c r="BL9224" s="6"/>
      <c r="BM9224" s="6"/>
      <c r="BN9224" s="6"/>
      <c r="BO9224" s="6"/>
      <c r="BP9224" s="6"/>
      <c r="BQ9224" s="6"/>
      <c r="BR9224" s="6"/>
      <c r="BS9224" s="6"/>
      <c r="BT9224" s="6"/>
      <c r="CG9224" s="432"/>
      <c r="CH9224" s="432"/>
      <c r="CL9224" s="174"/>
    </row>
    <row r="9225" spans="29:90" s="168" customFormat="1" x14ac:dyDescent="0.25">
      <c r="AC9225" s="175"/>
      <c r="AD9225" s="175"/>
      <c r="AE9225" s="175"/>
      <c r="AF9225" s="175"/>
      <c r="AG9225" s="175"/>
      <c r="AH9225" s="176"/>
      <c r="AM9225" s="6"/>
      <c r="AN9225" s="6"/>
      <c r="AO9225" s="6"/>
      <c r="AP9225" s="6"/>
      <c r="AQ9225" s="6"/>
      <c r="AR9225" s="6"/>
      <c r="AS9225" s="6"/>
      <c r="AT9225" s="6"/>
      <c r="AU9225" s="6"/>
      <c r="AV9225" s="6"/>
      <c r="AW9225" s="6"/>
      <c r="AX9225" s="6"/>
      <c r="AY9225" s="172"/>
      <c r="AZ9225" s="172"/>
      <c r="BA9225" s="172"/>
      <c r="BB9225" s="6"/>
      <c r="BC9225" s="6"/>
      <c r="BD9225" s="6"/>
      <c r="BE9225" s="6"/>
      <c r="BF9225" s="6"/>
      <c r="BG9225" s="172"/>
      <c r="BH9225" s="172"/>
      <c r="BI9225" s="172"/>
      <c r="BJ9225" s="6"/>
      <c r="BK9225" s="6"/>
      <c r="BL9225" s="6"/>
      <c r="BM9225" s="6"/>
      <c r="BN9225" s="6"/>
      <c r="BO9225" s="6"/>
      <c r="BP9225" s="6"/>
      <c r="BQ9225" s="6"/>
      <c r="BR9225" s="6"/>
      <c r="BS9225" s="6"/>
      <c r="BT9225" s="6"/>
      <c r="CG9225" s="432"/>
      <c r="CH9225" s="432"/>
      <c r="CL9225" s="174"/>
    </row>
    <row r="9226" spans="29:90" s="168" customFormat="1" x14ac:dyDescent="0.25">
      <c r="AC9226" s="175"/>
      <c r="AD9226" s="175"/>
      <c r="AE9226" s="175"/>
      <c r="AF9226" s="175"/>
      <c r="AG9226" s="175"/>
      <c r="AH9226" s="176"/>
      <c r="AM9226" s="6"/>
      <c r="AN9226" s="6"/>
      <c r="AO9226" s="6"/>
      <c r="AP9226" s="6"/>
      <c r="AQ9226" s="6"/>
      <c r="AR9226" s="6"/>
      <c r="AS9226" s="6"/>
      <c r="AT9226" s="6"/>
      <c r="AU9226" s="6"/>
      <c r="AV9226" s="6"/>
      <c r="AW9226" s="6"/>
      <c r="AX9226" s="6"/>
      <c r="AY9226" s="172"/>
      <c r="AZ9226" s="172"/>
      <c r="BA9226" s="172"/>
      <c r="BB9226" s="6"/>
      <c r="BC9226" s="6"/>
      <c r="BD9226" s="6"/>
      <c r="BE9226" s="6"/>
      <c r="BF9226" s="6"/>
      <c r="BG9226" s="172"/>
      <c r="BH9226" s="172"/>
      <c r="BI9226" s="172"/>
      <c r="BJ9226" s="6"/>
      <c r="BK9226" s="6"/>
      <c r="BL9226" s="6"/>
      <c r="BM9226" s="6"/>
      <c r="BN9226" s="6"/>
      <c r="BO9226" s="6"/>
      <c r="BP9226" s="6"/>
      <c r="BQ9226" s="6"/>
      <c r="BR9226" s="6"/>
      <c r="BS9226" s="6"/>
      <c r="BT9226" s="6"/>
      <c r="CG9226" s="432"/>
      <c r="CH9226" s="432"/>
      <c r="CL9226" s="174"/>
    </row>
    <row r="9227" spans="29:90" s="168" customFormat="1" x14ac:dyDescent="0.25">
      <c r="AC9227" s="175"/>
      <c r="AD9227" s="175"/>
      <c r="AE9227" s="175"/>
      <c r="AF9227" s="175"/>
      <c r="AG9227" s="175"/>
      <c r="AH9227" s="176"/>
      <c r="AM9227" s="6"/>
      <c r="AN9227" s="6"/>
      <c r="AO9227" s="6"/>
      <c r="AP9227" s="6"/>
      <c r="AQ9227" s="6"/>
      <c r="AR9227" s="6"/>
      <c r="AS9227" s="6"/>
      <c r="AT9227" s="6"/>
      <c r="AU9227" s="6"/>
      <c r="AV9227" s="6"/>
      <c r="AW9227" s="6"/>
      <c r="AX9227" s="6"/>
      <c r="AY9227" s="172"/>
      <c r="AZ9227" s="172"/>
      <c r="BA9227" s="172"/>
      <c r="BB9227" s="6"/>
      <c r="BC9227" s="6"/>
      <c r="BD9227" s="6"/>
      <c r="BE9227" s="6"/>
      <c r="BF9227" s="6"/>
      <c r="BG9227" s="172"/>
      <c r="BH9227" s="172"/>
      <c r="BI9227" s="172"/>
      <c r="BJ9227" s="6"/>
      <c r="BK9227" s="6"/>
      <c r="BL9227" s="6"/>
      <c r="BM9227" s="6"/>
      <c r="BN9227" s="6"/>
      <c r="BO9227" s="6"/>
      <c r="BP9227" s="6"/>
      <c r="BQ9227" s="6"/>
      <c r="BR9227" s="6"/>
      <c r="BS9227" s="6"/>
      <c r="BT9227" s="6"/>
      <c r="CG9227" s="432"/>
      <c r="CH9227" s="432"/>
      <c r="CL9227" s="174"/>
    </row>
    <row r="9228" spans="29:90" s="168" customFormat="1" x14ac:dyDescent="0.25">
      <c r="AC9228" s="175"/>
      <c r="AD9228" s="175"/>
      <c r="AE9228" s="175"/>
      <c r="AF9228" s="175"/>
      <c r="AG9228" s="175"/>
      <c r="AH9228" s="176"/>
      <c r="AM9228" s="6"/>
      <c r="AN9228" s="6"/>
      <c r="AO9228" s="6"/>
      <c r="AP9228" s="6"/>
      <c r="AQ9228" s="6"/>
      <c r="AR9228" s="6"/>
      <c r="AS9228" s="6"/>
      <c r="AT9228" s="6"/>
      <c r="AU9228" s="6"/>
      <c r="AV9228" s="6"/>
      <c r="AW9228" s="6"/>
      <c r="AX9228" s="6"/>
      <c r="AY9228" s="172"/>
      <c r="AZ9228" s="172"/>
      <c r="BA9228" s="172"/>
      <c r="BB9228" s="6"/>
      <c r="BC9228" s="6"/>
      <c r="BD9228" s="6"/>
      <c r="BE9228" s="6"/>
      <c r="BF9228" s="6"/>
      <c r="BG9228" s="172"/>
      <c r="BH9228" s="172"/>
      <c r="BI9228" s="172"/>
      <c r="BJ9228" s="6"/>
      <c r="BK9228" s="6"/>
      <c r="BL9228" s="6"/>
      <c r="BM9228" s="6"/>
      <c r="BN9228" s="6"/>
      <c r="BO9228" s="6"/>
      <c r="BP9228" s="6"/>
      <c r="BQ9228" s="6"/>
      <c r="BR9228" s="6"/>
      <c r="BS9228" s="6"/>
      <c r="BT9228" s="6"/>
      <c r="CG9228" s="432"/>
      <c r="CH9228" s="432"/>
      <c r="CL9228" s="174"/>
    </row>
    <row r="9229" spans="29:90" s="168" customFormat="1" x14ac:dyDescent="0.25">
      <c r="AC9229" s="175"/>
      <c r="AD9229" s="175"/>
      <c r="AE9229" s="175"/>
      <c r="AF9229" s="175"/>
      <c r="AG9229" s="175"/>
      <c r="AH9229" s="176"/>
      <c r="AM9229" s="6"/>
      <c r="AN9229" s="6"/>
      <c r="AO9229" s="6"/>
      <c r="AP9229" s="6"/>
      <c r="AQ9229" s="6"/>
      <c r="AR9229" s="6"/>
      <c r="AS9229" s="6"/>
      <c r="AT9229" s="6"/>
      <c r="AU9229" s="6"/>
      <c r="AV9229" s="6"/>
      <c r="AW9229" s="6"/>
      <c r="AX9229" s="6"/>
      <c r="AY9229" s="172"/>
      <c r="AZ9229" s="172"/>
      <c r="BA9229" s="172"/>
      <c r="BB9229" s="6"/>
      <c r="BC9229" s="6"/>
      <c r="BD9229" s="6"/>
      <c r="BE9229" s="6"/>
      <c r="BF9229" s="6"/>
      <c r="BG9229" s="172"/>
      <c r="BH9229" s="172"/>
      <c r="BI9229" s="172"/>
      <c r="BJ9229" s="6"/>
      <c r="BK9229" s="6"/>
      <c r="BL9229" s="6"/>
      <c r="BM9229" s="6"/>
      <c r="BN9229" s="6"/>
      <c r="BO9229" s="6"/>
      <c r="BP9229" s="6"/>
      <c r="BQ9229" s="6"/>
      <c r="BR9229" s="6"/>
      <c r="BS9229" s="6"/>
      <c r="BT9229" s="6"/>
      <c r="CG9229" s="432"/>
      <c r="CH9229" s="432"/>
      <c r="CL9229" s="174"/>
    </row>
    <row r="9230" spans="29:90" s="168" customFormat="1" x14ac:dyDescent="0.25">
      <c r="AC9230" s="175"/>
      <c r="AD9230" s="175"/>
      <c r="AE9230" s="175"/>
      <c r="AF9230" s="175"/>
      <c r="AG9230" s="175"/>
      <c r="AH9230" s="176"/>
      <c r="AM9230" s="6"/>
      <c r="AN9230" s="6"/>
      <c r="AO9230" s="6"/>
      <c r="AP9230" s="6"/>
      <c r="AQ9230" s="6"/>
      <c r="AR9230" s="6"/>
      <c r="AS9230" s="6"/>
      <c r="AT9230" s="6"/>
      <c r="AU9230" s="6"/>
      <c r="AV9230" s="6"/>
      <c r="AW9230" s="6"/>
      <c r="AX9230" s="6"/>
      <c r="AY9230" s="172"/>
      <c r="AZ9230" s="172"/>
      <c r="BA9230" s="172"/>
      <c r="BB9230" s="6"/>
      <c r="BC9230" s="6"/>
      <c r="BD9230" s="6"/>
      <c r="BE9230" s="6"/>
      <c r="BF9230" s="6"/>
      <c r="BG9230" s="172"/>
      <c r="BH9230" s="172"/>
      <c r="BI9230" s="172"/>
      <c r="BJ9230" s="6"/>
      <c r="BK9230" s="6"/>
      <c r="BL9230" s="6"/>
      <c r="BM9230" s="6"/>
      <c r="BN9230" s="6"/>
      <c r="BO9230" s="6"/>
      <c r="BP9230" s="6"/>
      <c r="BQ9230" s="6"/>
      <c r="BR9230" s="6"/>
      <c r="BS9230" s="6"/>
      <c r="BT9230" s="6"/>
      <c r="CG9230" s="432"/>
      <c r="CH9230" s="432"/>
      <c r="CL9230" s="174"/>
    </row>
    <row r="9231" spans="29:90" s="168" customFormat="1" x14ac:dyDescent="0.25">
      <c r="AC9231" s="175"/>
      <c r="AD9231" s="175"/>
      <c r="AE9231" s="175"/>
      <c r="AF9231" s="175"/>
      <c r="AG9231" s="175"/>
      <c r="AH9231" s="176"/>
      <c r="AM9231" s="6"/>
      <c r="AN9231" s="6"/>
      <c r="AO9231" s="6"/>
      <c r="AP9231" s="6"/>
      <c r="AQ9231" s="6"/>
      <c r="AR9231" s="6"/>
      <c r="AS9231" s="6"/>
      <c r="AT9231" s="6"/>
      <c r="AU9231" s="6"/>
      <c r="AV9231" s="6"/>
      <c r="AW9231" s="6"/>
      <c r="AX9231" s="6"/>
      <c r="AY9231" s="172"/>
      <c r="AZ9231" s="172"/>
      <c r="BA9231" s="172"/>
      <c r="BB9231" s="6"/>
      <c r="BC9231" s="6"/>
      <c r="BD9231" s="6"/>
      <c r="BE9231" s="6"/>
      <c r="BF9231" s="6"/>
      <c r="BG9231" s="172"/>
      <c r="BH9231" s="172"/>
      <c r="BI9231" s="172"/>
      <c r="BJ9231" s="6"/>
      <c r="BK9231" s="6"/>
      <c r="BL9231" s="6"/>
      <c r="BM9231" s="6"/>
      <c r="BN9231" s="6"/>
      <c r="BO9231" s="6"/>
      <c r="BP9231" s="6"/>
      <c r="BQ9231" s="6"/>
      <c r="BR9231" s="6"/>
      <c r="BS9231" s="6"/>
      <c r="BT9231" s="6"/>
      <c r="CG9231" s="432"/>
      <c r="CH9231" s="432"/>
      <c r="CL9231" s="174"/>
    </row>
    <row r="9232" spans="29:90" s="168" customFormat="1" x14ac:dyDescent="0.25">
      <c r="AC9232" s="175"/>
      <c r="AD9232" s="175"/>
      <c r="AE9232" s="175"/>
      <c r="AF9232" s="175"/>
      <c r="AG9232" s="175"/>
      <c r="AH9232" s="176"/>
      <c r="AM9232" s="6"/>
      <c r="AN9232" s="6"/>
      <c r="AO9232" s="6"/>
      <c r="AP9232" s="6"/>
      <c r="AQ9232" s="6"/>
      <c r="AR9232" s="6"/>
      <c r="AS9232" s="6"/>
      <c r="AT9232" s="6"/>
      <c r="AU9232" s="6"/>
      <c r="AV9232" s="6"/>
      <c r="AW9232" s="6"/>
      <c r="AX9232" s="6"/>
      <c r="AY9232" s="172"/>
      <c r="AZ9232" s="172"/>
      <c r="BA9232" s="172"/>
      <c r="BB9232" s="6"/>
      <c r="BC9232" s="6"/>
      <c r="BD9232" s="6"/>
      <c r="BE9232" s="6"/>
      <c r="BF9232" s="6"/>
      <c r="BG9232" s="172"/>
      <c r="BH9232" s="172"/>
      <c r="BI9232" s="172"/>
      <c r="BJ9232" s="6"/>
      <c r="BK9232" s="6"/>
      <c r="BL9232" s="6"/>
      <c r="BM9232" s="6"/>
      <c r="BN9232" s="6"/>
      <c r="BO9232" s="6"/>
      <c r="BP9232" s="6"/>
      <c r="BQ9232" s="6"/>
      <c r="BR9232" s="6"/>
      <c r="BS9232" s="6"/>
      <c r="BT9232" s="6"/>
      <c r="CG9232" s="432"/>
      <c r="CH9232" s="432"/>
      <c r="CL9232" s="174"/>
    </row>
    <row r="9233" spans="29:90" s="168" customFormat="1" x14ac:dyDescent="0.25">
      <c r="AC9233" s="175"/>
      <c r="AD9233" s="175"/>
      <c r="AE9233" s="175"/>
      <c r="AF9233" s="175"/>
      <c r="AG9233" s="175"/>
      <c r="AH9233" s="176"/>
      <c r="AM9233" s="6"/>
      <c r="AN9233" s="6"/>
      <c r="AO9233" s="6"/>
      <c r="AP9233" s="6"/>
      <c r="AQ9233" s="6"/>
      <c r="AR9233" s="6"/>
      <c r="AS9233" s="6"/>
      <c r="AT9233" s="6"/>
      <c r="AU9233" s="6"/>
      <c r="AV9233" s="6"/>
      <c r="AW9233" s="6"/>
      <c r="AX9233" s="6"/>
      <c r="AY9233" s="172"/>
      <c r="AZ9233" s="172"/>
      <c r="BA9233" s="172"/>
      <c r="BB9233" s="6"/>
      <c r="BC9233" s="6"/>
      <c r="BD9233" s="6"/>
      <c r="BE9233" s="6"/>
      <c r="BF9233" s="6"/>
      <c r="BG9233" s="172"/>
      <c r="BH9233" s="172"/>
      <c r="BI9233" s="172"/>
      <c r="BJ9233" s="6"/>
      <c r="BK9233" s="6"/>
      <c r="BL9233" s="6"/>
      <c r="BM9233" s="6"/>
      <c r="BN9233" s="6"/>
      <c r="BO9233" s="6"/>
      <c r="BP9233" s="6"/>
      <c r="BQ9233" s="6"/>
      <c r="BR9233" s="6"/>
      <c r="BS9233" s="6"/>
      <c r="BT9233" s="6"/>
      <c r="CG9233" s="432"/>
      <c r="CH9233" s="432"/>
      <c r="CL9233" s="174"/>
    </row>
    <row r="9234" spans="29:90" s="168" customFormat="1" x14ac:dyDescent="0.25">
      <c r="AC9234" s="175"/>
      <c r="AD9234" s="175"/>
      <c r="AE9234" s="175"/>
      <c r="AF9234" s="175"/>
      <c r="AG9234" s="175"/>
      <c r="AH9234" s="176"/>
      <c r="AM9234" s="6"/>
      <c r="AN9234" s="6"/>
      <c r="AO9234" s="6"/>
      <c r="AP9234" s="6"/>
      <c r="AQ9234" s="6"/>
      <c r="AR9234" s="6"/>
      <c r="AS9234" s="6"/>
      <c r="AT9234" s="6"/>
      <c r="AU9234" s="6"/>
      <c r="AV9234" s="6"/>
      <c r="AW9234" s="6"/>
      <c r="AX9234" s="6"/>
      <c r="AY9234" s="172"/>
      <c r="AZ9234" s="172"/>
      <c r="BA9234" s="172"/>
      <c r="BB9234" s="6"/>
      <c r="BC9234" s="6"/>
      <c r="BD9234" s="6"/>
      <c r="BE9234" s="6"/>
      <c r="BF9234" s="6"/>
      <c r="BG9234" s="172"/>
      <c r="BH9234" s="172"/>
      <c r="BI9234" s="172"/>
      <c r="BJ9234" s="6"/>
      <c r="BK9234" s="6"/>
      <c r="BL9234" s="6"/>
      <c r="BM9234" s="6"/>
      <c r="BN9234" s="6"/>
      <c r="BO9234" s="6"/>
      <c r="BP9234" s="6"/>
      <c r="BQ9234" s="6"/>
      <c r="BR9234" s="6"/>
      <c r="BS9234" s="6"/>
      <c r="BT9234" s="6"/>
      <c r="CG9234" s="432"/>
      <c r="CH9234" s="432"/>
      <c r="CL9234" s="174"/>
    </row>
    <row r="9235" spans="29:90" s="168" customFormat="1" x14ac:dyDescent="0.25">
      <c r="AC9235" s="175"/>
      <c r="AD9235" s="175"/>
      <c r="AE9235" s="175"/>
      <c r="AF9235" s="175"/>
      <c r="AG9235" s="175"/>
      <c r="AH9235" s="176"/>
      <c r="AM9235" s="6"/>
      <c r="AN9235" s="6"/>
      <c r="AO9235" s="6"/>
      <c r="AP9235" s="6"/>
      <c r="AQ9235" s="6"/>
      <c r="AR9235" s="6"/>
      <c r="AS9235" s="6"/>
      <c r="AT9235" s="6"/>
      <c r="AU9235" s="6"/>
      <c r="AV9235" s="6"/>
      <c r="AW9235" s="6"/>
      <c r="AX9235" s="6"/>
      <c r="AY9235" s="172"/>
      <c r="AZ9235" s="172"/>
      <c r="BA9235" s="172"/>
      <c r="BB9235" s="6"/>
      <c r="BC9235" s="6"/>
      <c r="BD9235" s="6"/>
      <c r="BE9235" s="6"/>
      <c r="BF9235" s="6"/>
      <c r="BG9235" s="172"/>
      <c r="BH9235" s="172"/>
      <c r="BI9235" s="172"/>
      <c r="BJ9235" s="6"/>
      <c r="BK9235" s="6"/>
      <c r="BL9235" s="6"/>
      <c r="BM9235" s="6"/>
      <c r="BN9235" s="6"/>
      <c r="BO9235" s="6"/>
      <c r="BP9235" s="6"/>
      <c r="BQ9235" s="6"/>
      <c r="BR9235" s="6"/>
      <c r="BS9235" s="6"/>
      <c r="BT9235" s="6"/>
      <c r="CG9235" s="432"/>
      <c r="CH9235" s="432"/>
      <c r="CL9235" s="174"/>
    </row>
    <row r="9236" spans="29:90" s="168" customFormat="1" x14ac:dyDescent="0.25">
      <c r="AC9236" s="175"/>
      <c r="AD9236" s="175"/>
      <c r="AE9236" s="175"/>
      <c r="AF9236" s="175"/>
      <c r="AG9236" s="175"/>
      <c r="AH9236" s="176"/>
      <c r="AM9236" s="6"/>
      <c r="AN9236" s="6"/>
      <c r="AO9236" s="6"/>
      <c r="AP9236" s="6"/>
      <c r="AQ9236" s="6"/>
      <c r="AR9236" s="6"/>
      <c r="AS9236" s="6"/>
      <c r="AT9236" s="6"/>
      <c r="AU9236" s="6"/>
      <c r="AV9236" s="6"/>
      <c r="AW9236" s="6"/>
      <c r="AX9236" s="6"/>
      <c r="AY9236" s="172"/>
      <c r="AZ9236" s="172"/>
      <c r="BA9236" s="172"/>
      <c r="BB9236" s="6"/>
      <c r="BC9236" s="6"/>
      <c r="BD9236" s="6"/>
      <c r="BE9236" s="6"/>
      <c r="BF9236" s="6"/>
      <c r="BG9236" s="172"/>
      <c r="BH9236" s="172"/>
      <c r="BI9236" s="172"/>
      <c r="BJ9236" s="6"/>
      <c r="BK9236" s="6"/>
      <c r="BL9236" s="6"/>
      <c r="BM9236" s="6"/>
      <c r="BN9236" s="6"/>
      <c r="BO9236" s="6"/>
      <c r="BP9236" s="6"/>
      <c r="BQ9236" s="6"/>
      <c r="BR9236" s="6"/>
      <c r="BS9236" s="6"/>
      <c r="BT9236" s="6"/>
      <c r="CG9236" s="432"/>
      <c r="CH9236" s="432"/>
      <c r="CL9236" s="174"/>
    </row>
    <row r="9237" spans="29:90" s="168" customFormat="1" x14ac:dyDescent="0.25">
      <c r="AC9237" s="175"/>
      <c r="AD9237" s="175"/>
      <c r="AE9237" s="175"/>
      <c r="AF9237" s="175"/>
      <c r="AG9237" s="175"/>
      <c r="AH9237" s="176"/>
      <c r="AM9237" s="6"/>
      <c r="AN9237" s="6"/>
      <c r="AO9237" s="6"/>
      <c r="AP9237" s="6"/>
      <c r="AQ9237" s="6"/>
      <c r="AR9237" s="6"/>
      <c r="AS9237" s="6"/>
      <c r="AT9237" s="6"/>
      <c r="AU9237" s="6"/>
      <c r="AV9237" s="6"/>
      <c r="AW9237" s="6"/>
      <c r="AX9237" s="6"/>
      <c r="AY9237" s="172"/>
      <c r="AZ9237" s="172"/>
      <c r="BA9237" s="172"/>
      <c r="BB9237" s="6"/>
      <c r="BC9237" s="6"/>
      <c r="BD9237" s="6"/>
      <c r="BE9237" s="6"/>
      <c r="BF9237" s="6"/>
      <c r="BG9237" s="172"/>
      <c r="BH9237" s="172"/>
      <c r="BI9237" s="172"/>
      <c r="BJ9237" s="6"/>
      <c r="BK9237" s="6"/>
      <c r="BL9237" s="6"/>
      <c r="BM9237" s="6"/>
      <c r="BN9237" s="6"/>
      <c r="BO9237" s="6"/>
      <c r="BP9237" s="6"/>
      <c r="BQ9237" s="6"/>
      <c r="BR9237" s="6"/>
      <c r="BS9237" s="6"/>
      <c r="BT9237" s="6"/>
      <c r="CG9237" s="432"/>
      <c r="CH9237" s="432"/>
      <c r="CL9237" s="174"/>
    </row>
    <row r="9238" spans="29:90" s="168" customFormat="1" x14ac:dyDescent="0.25">
      <c r="AC9238" s="175"/>
      <c r="AD9238" s="175"/>
      <c r="AE9238" s="175"/>
      <c r="AF9238" s="175"/>
      <c r="AG9238" s="175"/>
      <c r="AH9238" s="176"/>
      <c r="AM9238" s="6"/>
      <c r="AN9238" s="6"/>
      <c r="AO9238" s="6"/>
      <c r="AP9238" s="6"/>
      <c r="AQ9238" s="6"/>
      <c r="AR9238" s="6"/>
      <c r="AS9238" s="6"/>
      <c r="AT9238" s="6"/>
      <c r="AU9238" s="6"/>
      <c r="AV9238" s="6"/>
      <c r="AW9238" s="6"/>
      <c r="AX9238" s="6"/>
      <c r="AY9238" s="172"/>
      <c r="AZ9238" s="172"/>
      <c r="BA9238" s="172"/>
      <c r="BB9238" s="6"/>
      <c r="BC9238" s="6"/>
      <c r="BD9238" s="6"/>
      <c r="BE9238" s="6"/>
      <c r="BF9238" s="6"/>
      <c r="BG9238" s="172"/>
      <c r="BH9238" s="172"/>
      <c r="BI9238" s="172"/>
      <c r="BJ9238" s="6"/>
      <c r="BK9238" s="6"/>
      <c r="BL9238" s="6"/>
      <c r="BM9238" s="6"/>
      <c r="BN9238" s="6"/>
      <c r="BO9238" s="6"/>
      <c r="BP9238" s="6"/>
      <c r="BQ9238" s="6"/>
      <c r="BR9238" s="6"/>
      <c r="BS9238" s="6"/>
      <c r="BT9238" s="6"/>
      <c r="CG9238" s="432"/>
      <c r="CH9238" s="432"/>
      <c r="CL9238" s="174"/>
    </row>
    <row r="9239" spans="29:90" s="168" customFormat="1" x14ac:dyDescent="0.25">
      <c r="AC9239" s="175"/>
      <c r="AD9239" s="175"/>
      <c r="AE9239" s="175"/>
      <c r="AF9239" s="175"/>
      <c r="AG9239" s="175"/>
      <c r="AH9239" s="176"/>
      <c r="AM9239" s="6"/>
      <c r="AN9239" s="6"/>
      <c r="AO9239" s="6"/>
      <c r="AP9239" s="6"/>
      <c r="AQ9239" s="6"/>
      <c r="AR9239" s="6"/>
      <c r="AS9239" s="6"/>
      <c r="AT9239" s="6"/>
      <c r="AU9239" s="6"/>
      <c r="AV9239" s="6"/>
      <c r="AW9239" s="6"/>
      <c r="AX9239" s="6"/>
      <c r="AY9239" s="172"/>
      <c r="AZ9239" s="172"/>
      <c r="BA9239" s="172"/>
      <c r="BB9239" s="6"/>
      <c r="BC9239" s="6"/>
      <c r="BD9239" s="6"/>
      <c r="BE9239" s="6"/>
      <c r="BF9239" s="6"/>
      <c r="BG9239" s="172"/>
      <c r="BH9239" s="172"/>
      <c r="BI9239" s="172"/>
      <c r="BJ9239" s="6"/>
      <c r="BK9239" s="6"/>
      <c r="BL9239" s="6"/>
      <c r="BM9239" s="6"/>
      <c r="BN9239" s="6"/>
      <c r="BO9239" s="6"/>
      <c r="BP9239" s="6"/>
      <c r="BQ9239" s="6"/>
      <c r="BR9239" s="6"/>
      <c r="BS9239" s="6"/>
      <c r="BT9239" s="6"/>
      <c r="CG9239" s="432"/>
      <c r="CH9239" s="432"/>
      <c r="CL9239" s="174"/>
    </row>
    <row r="9240" spans="29:90" s="168" customFormat="1" x14ac:dyDescent="0.25">
      <c r="AC9240" s="175"/>
      <c r="AD9240" s="175"/>
      <c r="AE9240" s="175"/>
      <c r="AF9240" s="175"/>
      <c r="AG9240" s="175"/>
      <c r="AH9240" s="176"/>
      <c r="AM9240" s="6"/>
      <c r="AN9240" s="6"/>
      <c r="AO9240" s="6"/>
      <c r="AP9240" s="6"/>
      <c r="AQ9240" s="6"/>
      <c r="AR9240" s="6"/>
      <c r="AS9240" s="6"/>
      <c r="AT9240" s="6"/>
      <c r="AU9240" s="6"/>
      <c r="AV9240" s="6"/>
      <c r="AW9240" s="6"/>
      <c r="AX9240" s="6"/>
      <c r="AY9240" s="172"/>
      <c r="AZ9240" s="172"/>
      <c r="BA9240" s="172"/>
      <c r="BB9240" s="6"/>
      <c r="BC9240" s="6"/>
      <c r="BD9240" s="6"/>
      <c r="BE9240" s="6"/>
      <c r="BF9240" s="6"/>
      <c r="BG9240" s="172"/>
      <c r="BH9240" s="172"/>
      <c r="BI9240" s="172"/>
      <c r="BJ9240" s="6"/>
      <c r="BK9240" s="6"/>
      <c r="BL9240" s="6"/>
      <c r="BM9240" s="6"/>
      <c r="BN9240" s="6"/>
      <c r="BO9240" s="6"/>
      <c r="BP9240" s="6"/>
      <c r="BQ9240" s="6"/>
      <c r="BR9240" s="6"/>
      <c r="BS9240" s="6"/>
      <c r="BT9240" s="6"/>
      <c r="CG9240" s="432"/>
      <c r="CH9240" s="432"/>
      <c r="CL9240" s="174"/>
    </row>
    <row r="9241" spans="29:90" s="168" customFormat="1" x14ac:dyDescent="0.25">
      <c r="AC9241" s="175"/>
      <c r="AD9241" s="175"/>
      <c r="AE9241" s="175"/>
      <c r="AF9241" s="175"/>
      <c r="AG9241" s="175"/>
      <c r="AH9241" s="176"/>
      <c r="AM9241" s="6"/>
      <c r="AN9241" s="6"/>
      <c r="AO9241" s="6"/>
      <c r="AP9241" s="6"/>
      <c r="AQ9241" s="6"/>
      <c r="AR9241" s="6"/>
      <c r="AS9241" s="6"/>
      <c r="AT9241" s="6"/>
      <c r="AU9241" s="6"/>
      <c r="AV9241" s="6"/>
      <c r="AW9241" s="6"/>
      <c r="AX9241" s="6"/>
      <c r="AY9241" s="172"/>
      <c r="AZ9241" s="172"/>
      <c r="BA9241" s="172"/>
      <c r="BB9241" s="6"/>
      <c r="BC9241" s="6"/>
      <c r="BD9241" s="6"/>
      <c r="BE9241" s="6"/>
      <c r="BF9241" s="6"/>
      <c r="BG9241" s="172"/>
      <c r="BH9241" s="172"/>
      <c r="BI9241" s="172"/>
      <c r="BJ9241" s="6"/>
      <c r="BK9241" s="6"/>
      <c r="BL9241" s="6"/>
      <c r="BM9241" s="6"/>
      <c r="BN9241" s="6"/>
      <c r="BO9241" s="6"/>
      <c r="BP9241" s="6"/>
      <c r="BQ9241" s="6"/>
      <c r="BR9241" s="6"/>
      <c r="BS9241" s="6"/>
      <c r="BT9241" s="6"/>
      <c r="CG9241" s="432"/>
      <c r="CH9241" s="432"/>
      <c r="CL9241" s="174"/>
    </row>
    <row r="9242" spans="29:90" s="168" customFormat="1" x14ac:dyDescent="0.25">
      <c r="AC9242" s="175"/>
      <c r="AD9242" s="175"/>
      <c r="AE9242" s="175"/>
      <c r="AF9242" s="175"/>
      <c r="AG9242" s="175"/>
      <c r="AH9242" s="176"/>
      <c r="AM9242" s="6"/>
      <c r="AN9242" s="6"/>
      <c r="AO9242" s="6"/>
      <c r="AP9242" s="6"/>
      <c r="AQ9242" s="6"/>
      <c r="AR9242" s="6"/>
      <c r="AS9242" s="6"/>
      <c r="AT9242" s="6"/>
      <c r="AU9242" s="6"/>
      <c r="AV9242" s="6"/>
      <c r="AW9242" s="6"/>
      <c r="AX9242" s="6"/>
      <c r="AY9242" s="172"/>
      <c r="AZ9242" s="172"/>
      <c r="BA9242" s="172"/>
      <c r="BB9242" s="6"/>
      <c r="BC9242" s="6"/>
      <c r="BD9242" s="6"/>
      <c r="BE9242" s="6"/>
      <c r="BF9242" s="6"/>
      <c r="BG9242" s="172"/>
      <c r="BH9242" s="172"/>
      <c r="BI9242" s="172"/>
      <c r="BJ9242" s="6"/>
      <c r="BK9242" s="6"/>
      <c r="BL9242" s="6"/>
      <c r="BM9242" s="6"/>
      <c r="BN9242" s="6"/>
      <c r="BO9242" s="6"/>
      <c r="BP9242" s="6"/>
      <c r="BQ9242" s="6"/>
      <c r="BR9242" s="6"/>
      <c r="BS9242" s="6"/>
      <c r="BT9242" s="6"/>
      <c r="CG9242" s="432"/>
      <c r="CH9242" s="432"/>
      <c r="CL9242" s="174"/>
    </row>
    <row r="9243" spans="29:90" s="168" customFormat="1" x14ac:dyDescent="0.25">
      <c r="AC9243" s="175"/>
      <c r="AD9243" s="175"/>
      <c r="AE9243" s="175"/>
      <c r="AF9243" s="175"/>
      <c r="AG9243" s="175"/>
      <c r="AH9243" s="176"/>
      <c r="AM9243" s="6"/>
      <c r="AN9243" s="6"/>
      <c r="AO9243" s="6"/>
      <c r="AP9243" s="6"/>
      <c r="AQ9243" s="6"/>
      <c r="AR9243" s="6"/>
      <c r="AS9243" s="6"/>
      <c r="AT9243" s="6"/>
      <c r="AU9243" s="6"/>
      <c r="AV9243" s="6"/>
      <c r="AW9243" s="6"/>
      <c r="AX9243" s="6"/>
      <c r="AY9243" s="172"/>
      <c r="AZ9243" s="172"/>
      <c r="BA9243" s="172"/>
      <c r="BB9243" s="6"/>
      <c r="BC9243" s="6"/>
      <c r="BD9243" s="6"/>
      <c r="BE9243" s="6"/>
      <c r="BF9243" s="6"/>
      <c r="BG9243" s="172"/>
      <c r="BH9243" s="172"/>
      <c r="BI9243" s="172"/>
      <c r="BJ9243" s="6"/>
      <c r="BK9243" s="6"/>
      <c r="BL9243" s="6"/>
      <c r="BM9243" s="6"/>
      <c r="BN9243" s="6"/>
      <c r="BO9243" s="6"/>
      <c r="BP9243" s="6"/>
      <c r="BQ9243" s="6"/>
      <c r="BR9243" s="6"/>
      <c r="BS9243" s="6"/>
      <c r="BT9243" s="6"/>
      <c r="CG9243" s="432"/>
      <c r="CH9243" s="432"/>
      <c r="CL9243" s="174"/>
    </row>
    <row r="9244" spans="29:90" s="168" customFormat="1" x14ac:dyDescent="0.25">
      <c r="AC9244" s="175"/>
      <c r="AD9244" s="175"/>
      <c r="AE9244" s="175"/>
      <c r="AF9244" s="175"/>
      <c r="AG9244" s="175"/>
      <c r="AH9244" s="176"/>
      <c r="AM9244" s="6"/>
      <c r="AN9244" s="6"/>
      <c r="AO9244" s="6"/>
      <c r="AP9244" s="6"/>
      <c r="AQ9244" s="6"/>
      <c r="AR9244" s="6"/>
      <c r="AS9244" s="6"/>
      <c r="AT9244" s="6"/>
      <c r="AU9244" s="6"/>
      <c r="AV9244" s="6"/>
      <c r="AW9244" s="6"/>
      <c r="AX9244" s="6"/>
      <c r="AY9244" s="172"/>
      <c r="AZ9244" s="172"/>
      <c r="BA9244" s="172"/>
      <c r="BB9244" s="6"/>
      <c r="BC9244" s="6"/>
      <c r="BD9244" s="6"/>
      <c r="BE9244" s="6"/>
      <c r="BF9244" s="6"/>
      <c r="BG9244" s="172"/>
      <c r="BH9244" s="172"/>
      <c r="BI9244" s="172"/>
      <c r="BJ9244" s="6"/>
      <c r="BK9244" s="6"/>
      <c r="BL9244" s="6"/>
      <c r="BM9244" s="6"/>
      <c r="BN9244" s="6"/>
      <c r="BO9244" s="6"/>
      <c r="BP9244" s="6"/>
      <c r="BQ9244" s="6"/>
      <c r="BR9244" s="6"/>
      <c r="BS9244" s="6"/>
      <c r="BT9244" s="6"/>
      <c r="CG9244" s="432"/>
      <c r="CH9244" s="432"/>
      <c r="CL9244" s="174"/>
    </row>
    <row r="9245" spans="29:90" s="168" customFormat="1" x14ac:dyDescent="0.25">
      <c r="AC9245" s="175"/>
      <c r="AD9245" s="175"/>
      <c r="AE9245" s="175"/>
      <c r="AF9245" s="175"/>
      <c r="AG9245" s="175"/>
      <c r="AH9245" s="176"/>
      <c r="AM9245" s="6"/>
      <c r="AN9245" s="6"/>
      <c r="AO9245" s="6"/>
      <c r="AP9245" s="6"/>
      <c r="AQ9245" s="6"/>
      <c r="AR9245" s="6"/>
      <c r="AS9245" s="6"/>
      <c r="AT9245" s="6"/>
      <c r="AU9245" s="6"/>
      <c r="AV9245" s="6"/>
      <c r="AW9245" s="6"/>
      <c r="AX9245" s="6"/>
      <c r="AY9245" s="172"/>
      <c r="AZ9245" s="172"/>
      <c r="BA9245" s="172"/>
      <c r="BB9245" s="6"/>
      <c r="BC9245" s="6"/>
      <c r="BD9245" s="6"/>
      <c r="BE9245" s="6"/>
      <c r="BF9245" s="6"/>
      <c r="BG9245" s="172"/>
      <c r="BH9245" s="172"/>
      <c r="BI9245" s="172"/>
      <c r="BJ9245" s="6"/>
      <c r="BK9245" s="6"/>
      <c r="BL9245" s="6"/>
      <c r="BM9245" s="6"/>
      <c r="BN9245" s="6"/>
      <c r="BO9245" s="6"/>
      <c r="BP9245" s="6"/>
      <c r="BQ9245" s="6"/>
      <c r="BR9245" s="6"/>
      <c r="BS9245" s="6"/>
      <c r="BT9245" s="6"/>
      <c r="CG9245" s="432"/>
      <c r="CH9245" s="432"/>
      <c r="CL9245" s="174"/>
    </row>
    <row r="9246" spans="29:90" s="168" customFormat="1" x14ac:dyDescent="0.25">
      <c r="AC9246" s="175"/>
      <c r="AD9246" s="175"/>
      <c r="AE9246" s="175"/>
      <c r="AF9246" s="175"/>
      <c r="AG9246" s="175"/>
      <c r="AH9246" s="176"/>
      <c r="AM9246" s="6"/>
      <c r="AN9246" s="6"/>
      <c r="AO9246" s="6"/>
      <c r="AP9246" s="6"/>
      <c r="AQ9246" s="6"/>
      <c r="AR9246" s="6"/>
      <c r="AS9246" s="6"/>
      <c r="AT9246" s="6"/>
      <c r="AU9246" s="6"/>
      <c r="AV9246" s="6"/>
      <c r="AW9246" s="6"/>
      <c r="AX9246" s="6"/>
      <c r="AY9246" s="172"/>
      <c r="AZ9246" s="172"/>
      <c r="BA9246" s="172"/>
      <c r="BB9246" s="6"/>
      <c r="BC9246" s="6"/>
      <c r="BD9246" s="6"/>
      <c r="BE9246" s="6"/>
      <c r="BF9246" s="6"/>
      <c r="BG9246" s="172"/>
      <c r="BH9246" s="172"/>
      <c r="BI9246" s="172"/>
      <c r="BJ9246" s="6"/>
      <c r="BK9246" s="6"/>
      <c r="BL9246" s="6"/>
      <c r="BM9246" s="6"/>
      <c r="BN9246" s="6"/>
      <c r="BO9246" s="6"/>
      <c r="BP9246" s="6"/>
      <c r="BQ9246" s="6"/>
      <c r="BR9246" s="6"/>
      <c r="BS9246" s="6"/>
      <c r="BT9246" s="6"/>
      <c r="CG9246" s="432"/>
      <c r="CH9246" s="432"/>
      <c r="CL9246" s="174"/>
    </row>
    <row r="9247" spans="29:90" s="168" customFormat="1" x14ac:dyDescent="0.25">
      <c r="AC9247" s="175"/>
      <c r="AD9247" s="175"/>
      <c r="AE9247" s="175"/>
      <c r="AF9247" s="175"/>
      <c r="AG9247" s="175"/>
      <c r="AH9247" s="176"/>
      <c r="AM9247" s="6"/>
      <c r="AN9247" s="6"/>
      <c r="AO9247" s="6"/>
      <c r="AP9247" s="6"/>
      <c r="AQ9247" s="6"/>
      <c r="AR9247" s="6"/>
      <c r="AS9247" s="6"/>
      <c r="AT9247" s="6"/>
      <c r="AU9247" s="6"/>
      <c r="AV9247" s="6"/>
      <c r="AW9247" s="6"/>
      <c r="AX9247" s="6"/>
      <c r="AY9247" s="172"/>
      <c r="AZ9247" s="172"/>
      <c r="BA9247" s="172"/>
      <c r="BB9247" s="6"/>
      <c r="BC9247" s="6"/>
      <c r="BD9247" s="6"/>
      <c r="BE9247" s="6"/>
      <c r="BF9247" s="6"/>
      <c r="BG9247" s="172"/>
      <c r="BH9247" s="172"/>
      <c r="BI9247" s="172"/>
      <c r="BJ9247" s="6"/>
      <c r="BK9247" s="6"/>
      <c r="BL9247" s="6"/>
      <c r="BM9247" s="6"/>
      <c r="BN9247" s="6"/>
      <c r="BO9247" s="6"/>
      <c r="BP9247" s="6"/>
      <c r="BQ9247" s="6"/>
      <c r="BR9247" s="6"/>
      <c r="BS9247" s="6"/>
      <c r="BT9247" s="6"/>
      <c r="CG9247" s="432"/>
      <c r="CH9247" s="432"/>
      <c r="CL9247" s="174"/>
    </row>
    <row r="9248" spans="29:90" s="168" customFormat="1" x14ac:dyDescent="0.25">
      <c r="AC9248" s="175"/>
      <c r="AD9248" s="175"/>
      <c r="AE9248" s="175"/>
      <c r="AF9248" s="175"/>
      <c r="AG9248" s="175"/>
      <c r="AH9248" s="176"/>
      <c r="AM9248" s="6"/>
      <c r="AN9248" s="6"/>
      <c r="AO9248" s="6"/>
      <c r="AP9248" s="6"/>
      <c r="AQ9248" s="6"/>
      <c r="AR9248" s="6"/>
      <c r="AS9248" s="6"/>
      <c r="AT9248" s="6"/>
      <c r="AU9248" s="6"/>
      <c r="AV9248" s="6"/>
      <c r="AW9248" s="6"/>
      <c r="AX9248" s="6"/>
      <c r="AY9248" s="172"/>
      <c r="AZ9248" s="172"/>
      <c r="BA9248" s="172"/>
      <c r="BB9248" s="6"/>
      <c r="BC9248" s="6"/>
      <c r="BD9248" s="6"/>
      <c r="BE9248" s="6"/>
      <c r="BF9248" s="6"/>
      <c r="BG9248" s="172"/>
      <c r="BH9248" s="172"/>
      <c r="BI9248" s="172"/>
      <c r="BJ9248" s="6"/>
      <c r="BK9248" s="6"/>
      <c r="BL9248" s="6"/>
      <c r="BM9248" s="6"/>
      <c r="BN9248" s="6"/>
      <c r="BO9248" s="6"/>
      <c r="BP9248" s="6"/>
      <c r="BQ9248" s="6"/>
      <c r="BR9248" s="6"/>
      <c r="BS9248" s="6"/>
      <c r="BT9248" s="6"/>
      <c r="CG9248" s="432"/>
      <c r="CH9248" s="432"/>
      <c r="CL9248" s="174"/>
    </row>
    <row r="9249" spans="29:90" s="168" customFormat="1" x14ac:dyDescent="0.25">
      <c r="AC9249" s="175"/>
      <c r="AD9249" s="175"/>
      <c r="AE9249" s="175"/>
      <c r="AF9249" s="175"/>
      <c r="AG9249" s="175"/>
      <c r="AH9249" s="176"/>
      <c r="AM9249" s="6"/>
      <c r="AN9249" s="6"/>
      <c r="AO9249" s="6"/>
      <c r="AP9249" s="6"/>
      <c r="AQ9249" s="6"/>
      <c r="AR9249" s="6"/>
      <c r="AS9249" s="6"/>
      <c r="AT9249" s="6"/>
      <c r="AU9249" s="6"/>
      <c r="AV9249" s="6"/>
      <c r="AW9249" s="6"/>
      <c r="AX9249" s="6"/>
      <c r="AY9249" s="172"/>
      <c r="AZ9249" s="172"/>
      <c r="BA9249" s="172"/>
      <c r="BB9249" s="6"/>
      <c r="BC9249" s="6"/>
      <c r="BD9249" s="6"/>
      <c r="BE9249" s="6"/>
      <c r="BF9249" s="6"/>
      <c r="BG9249" s="172"/>
      <c r="BH9249" s="172"/>
      <c r="BI9249" s="172"/>
      <c r="BJ9249" s="6"/>
      <c r="BK9249" s="6"/>
      <c r="BL9249" s="6"/>
      <c r="BM9249" s="6"/>
      <c r="BN9249" s="6"/>
      <c r="BO9249" s="6"/>
      <c r="BP9249" s="6"/>
      <c r="BQ9249" s="6"/>
      <c r="BR9249" s="6"/>
      <c r="BS9249" s="6"/>
      <c r="BT9249" s="6"/>
      <c r="CG9249" s="432"/>
      <c r="CH9249" s="432"/>
      <c r="CL9249" s="174"/>
    </row>
    <row r="9250" spans="29:90" s="168" customFormat="1" x14ac:dyDescent="0.25">
      <c r="AC9250" s="175"/>
      <c r="AD9250" s="175"/>
      <c r="AE9250" s="175"/>
      <c r="AF9250" s="175"/>
      <c r="AG9250" s="175"/>
      <c r="AH9250" s="176"/>
      <c r="AM9250" s="6"/>
      <c r="AN9250" s="6"/>
      <c r="AO9250" s="6"/>
      <c r="AP9250" s="6"/>
      <c r="AQ9250" s="6"/>
      <c r="AR9250" s="6"/>
      <c r="AS9250" s="6"/>
      <c r="AT9250" s="6"/>
      <c r="AU9250" s="6"/>
      <c r="AV9250" s="6"/>
      <c r="AW9250" s="6"/>
      <c r="AX9250" s="6"/>
      <c r="AY9250" s="172"/>
      <c r="AZ9250" s="172"/>
      <c r="BA9250" s="172"/>
      <c r="BB9250" s="6"/>
      <c r="BC9250" s="6"/>
      <c r="BD9250" s="6"/>
      <c r="BE9250" s="6"/>
      <c r="BF9250" s="6"/>
      <c r="BG9250" s="172"/>
      <c r="BH9250" s="172"/>
      <c r="BI9250" s="172"/>
      <c r="BJ9250" s="6"/>
      <c r="BK9250" s="6"/>
      <c r="BL9250" s="6"/>
      <c r="BM9250" s="6"/>
      <c r="BN9250" s="6"/>
      <c r="BO9250" s="6"/>
      <c r="BP9250" s="6"/>
      <c r="BQ9250" s="6"/>
      <c r="BR9250" s="6"/>
      <c r="BS9250" s="6"/>
      <c r="BT9250" s="6"/>
      <c r="CG9250" s="432"/>
      <c r="CH9250" s="432"/>
      <c r="CL9250" s="174"/>
    </row>
    <row r="9251" spans="29:90" s="168" customFormat="1" x14ac:dyDescent="0.25">
      <c r="AC9251" s="175"/>
      <c r="AD9251" s="175"/>
      <c r="AE9251" s="175"/>
      <c r="AF9251" s="175"/>
      <c r="AG9251" s="175"/>
      <c r="AH9251" s="176"/>
      <c r="AM9251" s="6"/>
      <c r="AN9251" s="6"/>
      <c r="AO9251" s="6"/>
      <c r="AP9251" s="6"/>
      <c r="AQ9251" s="6"/>
      <c r="AR9251" s="6"/>
      <c r="AS9251" s="6"/>
      <c r="AT9251" s="6"/>
      <c r="AU9251" s="6"/>
      <c r="AV9251" s="6"/>
      <c r="AW9251" s="6"/>
      <c r="AX9251" s="6"/>
      <c r="AY9251" s="172"/>
      <c r="AZ9251" s="172"/>
      <c r="BA9251" s="172"/>
      <c r="BB9251" s="6"/>
      <c r="BC9251" s="6"/>
      <c r="BD9251" s="6"/>
      <c r="BE9251" s="6"/>
      <c r="BF9251" s="6"/>
      <c r="BG9251" s="172"/>
      <c r="BH9251" s="172"/>
      <c r="BI9251" s="172"/>
      <c r="BJ9251" s="6"/>
      <c r="BK9251" s="6"/>
      <c r="BL9251" s="6"/>
      <c r="BM9251" s="6"/>
      <c r="BN9251" s="6"/>
      <c r="BO9251" s="6"/>
      <c r="BP9251" s="6"/>
      <c r="BQ9251" s="6"/>
      <c r="BR9251" s="6"/>
      <c r="BS9251" s="6"/>
      <c r="BT9251" s="6"/>
      <c r="CG9251" s="432"/>
      <c r="CH9251" s="432"/>
      <c r="CL9251" s="174"/>
    </row>
    <row r="9252" spans="29:90" s="168" customFormat="1" x14ac:dyDescent="0.25">
      <c r="AC9252" s="175"/>
      <c r="AD9252" s="175"/>
      <c r="AE9252" s="175"/>
      <c r="AF9252" s="175"/>
      <c r="AG9252" s="175"/>
      <c r="AH9252" s="176"/>
      <c r="AM9252" s="6"/>
      <c r="AN9252" s="6"/>
      <c r="AO9252" s="6"/>
      <c r="AP9252" s="6"/>
      <c r="AQ9252" s="6"/>
      <c r="AR9252" s="6"/>
      <c r="AS9252" s="6"/>
      <c r="AT9252" s="6"/>
      <c r="AU9252" s="6"/>
      <c r="AV9252" s="6"/>
      <c r="AW9252" s="6"/>
      <c r="AX9252" s="6"/>
      <c r="AY9252" s="172"/>
      <c r="AZ9252" s="172"/>
      <c r="BA9252" s="172"/>
      <c r="BB9252" s="6"/>
      <c r="BC9252" s="6"/>
      <c r="BD9252" s="6"/>
      <c r="BE9252" s="6"/>
      <c r="BF9252" s="6"/>
      <c r="BG9252" s="172"/>
      <c r="BH9252" s="172"/>
      <c r="BI9252" s="172"/>
      <c r="BJ9252" s="6"/>
      <c r="BK9252" s="6"/>
      <c r="BL9252" s="6"/>
      <c r="BM9252" s="6"/>
      <c r="BN9252" s="6"/>
      <c r="BO9252" s="6"/>
      <c r="BP9252" s="6"/>
      <c r="BQ9252" s="6"/>
      <c r="BR9252" s="6"/>
      <c r="BS9252" s="6"/>
      <c r="BT9252" s="6"/>
      <c r="CG9252" s="432"/>
      <c r="CH9252" s="432"/>
      <c r="CL9252" s="174"/>
    </row>
    <row r="9253" spans="29:90" s="168" customFormat="1" x14ac:dyDescent="0.25">
      <c r="AC9253" s="175"/>
      <c r="AD9253" s="175"/>
      <c r="AE9253" s="175"/>
      <c r="AF9253" s="175"/>
      <c r="AG9253" s="175"/>
      <c r="AH9253" s="176"/>
      <c r="AM9253" s="6"/>
      <c r="AN9253" s="6"/>
      <c r="AO9253" s="6"/>
      <c r="AP9253" s="6"/>
      <c r="AQ9253" s="6"/>
      <c r="AR9253" s="6"/>
      <c r="AS9253" s="6"/>
      <c r="AT9253" s="6"/>
      <c r="AU9253" s="6"/>
      <c r="AV9253" s="6"/>
      <c r="AW9253" s="6"/>
      <c r="AX9253" s="6"/>
      <c r="AY9253" s="172"/>
      <c r="AZ9253" s="172"/>
      <c r="BA9253" s="172"/>
      <c r="BB9253" s="6"/>
      <c r="BC9253" s="6"/>
      <c r="BD9253" s="6"/>
      <c r="BE9253" s="6"/>
      <c r="BF9253" s="6"/>
      <c r="BG9253" s="172"/>
      <c r="BH9253" s="172"/>
      <c r="BI9253" s="172"/>
      <c r="BJ9253" s="6"/>
      <c r="BK9253" s="6"/>
      <c r="BL9253" s="6"/>
      <c r="BM9253" s="6"/>
      <c r="BN9253" s="6"/>
      <c r="BO9253" s="6"/>
      <c r="BP9253" s="6"/>
      <c r="BQ9253" s="6"/>
      <c r="BR9253" s="6"/>
      <c r="BS9253" s="6"/>
      <c r="BT9253" s="6"/>
      <c r="CG9253" s="432"/>
      <c r="CH9253" s="432"/>
      <c r="CL9253" s="174"/>
    </row>
    <row r="9254" spans="29:90" s="168" customFormat="1" x14ac:dyDescent="0.25">
      <c r="AC9254" s="175"/>
      <c r="AD9254" s="175"/>
      <c r="AE9254" s="175"/>
      <c r="AF9254" s="175"/>
      <c r="AG9254" s="175"/>
      <c r="AH9254" s="176"/>
      <c r="AM9254" s="6"/>
      <c r="AN9254" s="6"/>
      <c r="AO9254" s="6"/>
      <c r="AP9254" s="6"/>
      <c r="AQ9254" s="6"/>
      <c r="AR9254" s="6"/>
      <c r="AS9254" s="6"/>
      <c r="AT9254" s="6"/>
      <c r="AU9254" s="6"/>
      <c r="AV9254" s="6"/>
      <c r="AW9254" s="6"/>
      <c r="AX9254" s="6"/>
      <c r="AY9254" s="172"/>
      <c r="AZ9254" s="172"/>
      <c r="BA9254" s="172"/>
      <c r="BB9254" s="6"/>
      <c r="BC9254" s="6"/>
      <c r="BD9254" s="6"/>
      <c r="BE9254" s="6"/>
      <c r="BF9254" s="6"/>
      <c r="BG9254" s="172"/>
      <c r="BH9254" s="172"/>
      <c r="BI9254" s="172"/>
      <c r="BJ9254" s="6"/>
      <c r="BK9254" s="6"/>
      <c r="BL9254" s="6"/>
      <c r="BM9254" s="6"/>
      <c r="BN9254" s="6"/>
      <c r="BO9254" s="6"/>
      <c r="BP9254" s="6"/>
      <c r="BQ9254" s="6"/>
      <c r="BR9254" s="6"/>
      <c r="BS9254" s="6"/>
      <c r="BT9254" s="6"/>
      <c r="CG9254" s="432"/>
      <c r="CH9254" s="432"/>
      <c r="CL9254" s="174"/>
    </row>
    <row r="9255" spans="29:90" s="168" customFormat="1" x14ac:dyDescent="0.25">
      <c r="AC9255" s="175"/>
      <c r="AD9255" s="175"/>
      <c r="AE9255" s="175"/>
      <c r="AF9255" s="175"/>
      <c r="AG9255" s="175"/>
      <c r="AH9255" s="176"/>
      <c r="AM9255" s="6"/>
      <c r="AN9255" s="6"/>
      <c r="AO9255" s="6"/>
      <c r="AP9255" s="6"/>
      <c r="AQ9255" s="6"/>
      <c r="AR9255" s="6"/>
      <c r="AS9255" s="6"/>
      <c r="AT9255" s="6"/>
      <c r="AU9255" s="6"/>
      <c r="AV9255" s="6"/>
      <c r="AW9255" s="6"/>
      <c r="AX9255" s="6"/>
      <c r="AY9255" s="172"/>
      <c r="AZ9255" s="172"/>
      <c r="BA9255" s="172"/>
      <c r="BB9255" s="6"/>
      <c r="BC9255" s="6"/>
      <c r="BD9255" s="6"/>
      <c r="BE9255" s="6"/>
      <c r="BF9255" s="6"/>
      <c r="BG9255" s="172"/>
      <c r="BH9255" s="172"/>
      <c r="BI9255" s="172"/>
      <c r="BJ9255" s="6"/>
      <c r="BK9255" s="6"/>
      <c r="BL9255" s="6"/>
      <c r="BM9255" s="6"/>
      <c r="BN9255" s="6"/>
      <c r="BO9255" s="6"/>
      <c r="BP9255" s="6"/>
      <c r="BQ9255" s="6"/>
      <c r="BR9255" s="6"/>
      <c r="BS9255" s="6"/>
      <c r="BT9255" s="6"/>
      <c r="CG9255" s="432"/>
      <c r="CH9255" s="432"/>
      <c r="CL9255" s="174"/>
    </row>
    <row r="9256" spans="29:90" s="168" customFormat="1" x14ac:dyDescent="0.25">
      <c r="AC9256" s="175"/>
      <c r="AD9256" s="175"/>
      <c r="AE9256" s="175"/>
      <c r="AF9256" s="175"/>
      <c r="AG9256" s="175"/>
      <c r="AH9256" s="176"/>
      <c r="AM9256" s="6"/>
      <c r="AN9256" s="6"/>
      <c r="AO9256" s="6"/>
      <c r="AP9256" s="6"/>
      <c r="AQ9256" s="6"/>
      <c r="AR9256" s="6"/>
      <c r="AS9256" s="6"/>
      <c r="AT9256" s="6"/>
      <c r="AU9256" s="6"/>
      <c r="AV9256" s="6"/>
      <c r="AW9256" s="6"/>
      <c r="AX9256" s="6"/>
      <c r="AY9256" s="172"/>
      <c r="AZ9256" s="172"/>
      <c r="BA9256" s="172"/>
      <c r="BB9256" s="6"/>
      <c r="BC9256" s="6"/>
      <c r="BD9256" s="6"/>
      <c r="BE9256" s="6"/>
      <c r="BF9256" s="6"/>
      <c r="BG9256" s="172"/>
      <c r="BH9256" s="172"/>
      <c r="BI9256" s="172"/>
      <c r="BJ9256" s="6"/>
      <c r="BK9256" s="6"/>
      <c r="BL9256" s="6"/>
      <c r="BM9256" s="6"/>
      <c r="BN9256" s="6"/>
      <c r="BO9256" s="6"/>
      <c r="BP9256" s="6"/>
      <c r="BQ9256" s="6"/>
      <c r="BR9256" s="6"/>
      <c r="BS9256" s="6"/>
      <c r="BT9256" s="6"/>
      <c r="CG9256" s="432"/>
      <c r="CH9256" s="432"/>
      <c r="CL9256" s="174"/>
    </row>
    <row r="9257" spans="29:90" s="168" customFormat="1" x14ac:dyDescent="0.25">
      <c r="AC9257" s="175"/>
      <c r="AD9257" s="175"/>
      <c r="AE9257" s="175"/>
      <c r="AF9257" s="175"/>
      <c r="AG9257" s="175"/>
      <c r="AH9257" s="176"/>
      <c r="AM9257" s="6"/>
      <c r="AN9257" s="6"/>
      <c r="AO9257" s="6"/>
      <c r="AP9257" s="6"/>
      <c r="AQ9257" s="6"/>
      <c r="AR9257" s="6"/>
      <c r="AS9257" s="6"/>
      <c r="AT9257" s="6"/>
      <c r="AU9257" s="6"/>
      <c r="AV9257" s="6"/>
      <c r="AW9257" s="6"/>
      <c r="AX9257" s="6"/>
      <c r="AY9257" s="172"/>
      <c r="AZ9257" s="172"/>
      <c r="BA9257" s="172"/>
      <c r="BB9257" s="6"/>
      <c r="BC9257" s="6"/>
      <c r="BD9257" s="6"/>
      <c r="BE9257" s="6"/>
      <c r="BF9257" s="6"/>
      <c r="BG9257" s="172"/>
      <c r="BH9257" s="172"/>
      <c r="BI9257" s="172"/>
      <c r="BJ9257" s="6"/>
      <c r="BK9257" s="6"/>
      <c r="BL9257" s="6"/>
      <c r="BM9257" s="6"/>
      <c r="BN9257" s="6"/>
      <c r="BO9257" s="6"/>
      <c r="BP9257" s="6"/>
      <c r="BQ9257" s="6"/>
      <c r="BR9257" s="6"/>
      <c r="BS9257" s="6"/>
      <c r="BT9257" s="6"/>
      <c r="CG9257" s="432"/>
      <c r="CH9257" s="432"/>
      <c r="CL9257" s="174"/>
    </row>
    <row r="9258" spans="29:90" s="168" customFormat="1" x14ac:dyDescent="0.25">
      <c r="AC9258" s="175"/>
      <c r="AD9258" s="175"/>
      <c r="AE9258" s="175"/>
      <c r="AF9258" s="175"/>
      <c r="AG9258" s="175"/>
      <c r="AH9258" s="176"/>
      <c r="AM9258" s="6"/>
      <c r="AN9258" s="6"/>
      <c r="AO9258" s="6"/>
      <c r="AP9258" s="6"/>
      <c r="AQ9258" s="6"/>
      <c r="AR9258" s="6"/>
      <c r="AS9258" s="6"/>
      <c r="AT9258" s="6"/>
      <c r="AU9258" s="6"/>
      <c r="AV9258" s="6"/>
      <c r="AW9258" s="6"/>
      <c r="AX9258" s="6"/>
      <c r="AY9258" s="172"/>
      <c r="AZ9258" s="172"/>
      <c r="BA9258" s="172"/>
      <c r="BB9258" s="6"/>
      <c r="BC9258" s="6"/>
      <c r="BD9258" s="6"/>
      <c r="BE9258" s="6"/>
      <c r="BF9258" s="6"/>
      <c r="BG9258" s="172"/>
      <c r="BH9258" s="172"/>
      <c r="BI9258" s="172"/>
      <c r="BJ9258" s="6"/>
      <c r="BK9258" s="6"/>
      <c r="BL9258" s="6"/>
      <c r="BM9258" s="6"/>
      <c r="BN9258" s="6"/>
      <c r="BO9258" s="6"/>
      <c r="BP9258" s="6"/>
      <c r="BQ9258" s="6"/>
      <c r="BR9258" s="6"/>
      <c r="BS9258" s="6"/>
      <c r="BT9258" s="6"/>
      <c r="CG9258" s="432"/>
      <c r="CH9258" s="432"/>
      <c r="CL9258" s="174"/>
    </row>
    <row r="9259" spans="29:90" s="168" customFormat="1" x14ac:dyDescent="0.25">
      <c r="AC9259" s="175"/>
      <c r="AD9259" s="175"/>
      <c r="AE9259" s="175"/>
      <c r="AF9259" s="175"/>
      <c r="AG9259" s="175"/>
      <c r="AH9259" s="176"/>
      <c r="AM9259" s="6"/>
      <c r="AN9259" s="6"/>
      <c r="AO9259" s="6"/>
      <c r="AP9259" s="6"/>
      <c r="AQ9259" s="6"/>
      <c r="AR9259" s="6"/>
      <c r="AS9259" s="6"/>
      <c r="AT9259" s="6"/>
      <c r="AU9259" s="6"/>
      <c r="AV9259" s="6"/>
      <c r="AW9259" s="6"/>
      <c r="AX9259" s="6"/>
      <c r="AY9259" s="172"/>
      <c r="AZ9259" s="172"/>
      <c r="BA9259" s="172"/>
      <c r="BB9259" s="6"/>
      <c r="BC9259" s="6"/>
      <c r="BD9259" s="6"/>
      <c r="BE9259" s="6"/>
      <c r="BF9259" s="6"/>
      <c r="BG9259" s="172"/>
      <c r="BH9259" s="172"/>
      <c r="BI9259" s="172"/>
      <c r="BJ9259" s="6"/>
      <c r="BK9259" s="6"/>
      <c r="BL9259" s="6"/>
      <c r="BM9259" s="6"/>
      <c r="BN9259" s="6"/>
      <c r="BO9259" s="6"/>
      <c r="BP9259" s="6"/>
      <c r="BQ9259" s="6"/>
      <c r="BR9259" s="6"/>
      <c r="BS9259" s="6"/>
      <c r="BT9259" s="6"/>
      <c r="CG9259" s="432"/>
      <c r="CH9259" s="432"/>
      <c r="CL9259" s="174"/>
    </row>
    <row r="9260" spans="29:90" s="168" customFormat="1" x14ac:dyDescent="0.25">
      <c r="AC9260" s="175"/>
      <c r="AD9260" s="175"/>
      <c r="AE9260" s="175"/>
      <c r="AF9260" s="175"/>
      <c r="AG9260" s="175"/>
      <c r="AH9260" s="176"/>
      <c r="AM9260" s="6"/>
      <c r="AN9260" s="6"/>
      <c r="AO9260" s="6"/>
      <c r="AP9260" s="6"/>
      <c r="AQ9260" s="6"/>
      <c r="AR9260" s="6"/>
      <c r="AS9260" s="6"/>
      <c r="AT9260" s="6"/>
      <c r="AU9260" s="6"/>
      <c r="AV9260" s="6"/>
      <c r="AW9260" s="6"/>
      <c r="AX9260" s="6"/>
      <c r="AY9260" s="172"/>
      <c r="AZ9260" s="172"/>
      <c r="BA9260" s="172"/>
      <c r="BB9260" s="6"/>
      <c r="BC9260" s="6"/>
      <c r="BD9260" s="6"/>
      <c r="BE9260" s="6"/>
      <c r="BF9260" s="6"/>
      <c r="BG9260" s="172"/>
      <c r="BH9260" s="172"/>
      <c r="BI9260" s="172"/>
      <c r="BJ9260" s="6"/>
      <c r="BK9260" s="6"/>
      <c r="BL9260" s="6"/>
      <c r="BM9260" s="6"/>
      <c r="BN9260" s="6"/>
      <c r="BO9260" s="6"/>
      <c r="BP9260" s="6"/>
      <c r="BQ9260" s="6"/>
      <c r="BR9260" s="6"/>
      <c r="BS9260" s="6"/>
      <c r="BT9260" s="6"/>
      <c r="CG9260" s="432"/>
      <c r="CH9260" s="432"/>
      <c r="CL9260" s="174"/>
    </row>
    <row r="9261" spans="29:90" s="168" customFormat="1" x14ac:dyDescent="0.25">
      <c r="AC9261" s="175"/>
      <c r="AD9261" s="175"/>
      <c r="AE9261" s="175"/>
      <c r="AF9261" s="175"/>
      <c r="AG9261" s="175"/>
      <c r="AH9261" s="176"/>
      <c r="AM9261" s="6"/>
      <c r="AN9261" s="6"/>
      <c r="AO9261" s="6"/>
      <c r="AP9261" s="6"/>
      <c r="AQ9261" s="6"/>
      <c r="AR9261" s="6"/>
      <c r="AS9261" s="6"/>
      <c r="AT9261" s="6"/>
      <c r="AU9261" s="6"/>
      <c r="AV9261" s="6"/>
      <c r="AW9261" s="6"/>
      <c r="AX9261" s="6"/>
      <c r="AY9261" s="172"/>
      <c r="AZ9261" s="172"/>
      <c r="BA9261" s="172"/>
      <c r="BB9261" s="6"/>
      <c r="BC9261" s="6"/>
      <c r="BD9261" s="6"/>
      <c r="BE9261" s="6"/>
      <c r="BF9261" s="6"/>
      <c r="BG9261" s="172"/>
      <c r="BH9261" s="172"/>
      <c r="BI9261" s="172"/>
      <c r="BJ9261" s="6"/>
      <c r="BK9261" s="6"/>
      <c r="BL9261" s="6"/>
      <c r="BM9261" s="6"/>
      <c r="BN9261" s="6"/>
      <c r="BO9261" s="6"/>
      <c r="BP9261" s="6"/>
      <c r="BQ9261" s="6"/>
      <c r="BR9261" s="6"/>
      <c r="BS9261" s="6"/>
      <c r="BT9261" s="6"/>
      <c r="CG9261" s="432"/>
      <c r="CH9261" s="432"/>
      <c r="CL9261" s="174"/>
    </row>
    <row r="9262" spans="29:90" s="168" customFormat="1" x14ac:dyDescent="0.25">
      <c r="AC9262" s="175"/>
      <c r="AD9262" s="175"/>
      <c r="AE9262" s="175"/>
      <c r="AF9262" s="175"/>
      <c r="AG9262" s="175"/>
      <c r="AH9262" s="176"/>
      <c r="AM9262" s="6"/>
      <c r="AN9262" s="6"/>
      <c r="AO9262" s="6"/>
      <c r="AP9262" s="6"/>
      <c r="AQ9262" s="6"/>
      <c r="AR9262" s="6"/>
      <c r="AS9262" s="6"/>
      <c r="AT9262" s="6"/>
      <c r="AU9262" s="6"/>
      <c r="AV9262" s="6"/>
      <c r="AW9262" s="6"/>
      <c r="AX9262" s="6"/>
      <c r="AY9262" s="172"/>
      <c r="AZ9262" s="172"/>
      <c r="BA9262" s="172"/>
      <c r="BB9262" s="6"/>
      <c r="BC9262" s="6"/>
      <c r="BD9262" s="6"/>
      <c r="BE9262" s="6"/>
      <c r="BF9262" s="6"/>
      <c r="BG9262" s="172"/>
      <c r="BH9262" s="172"/>
      <c r="BI9262" s="172"/>
      <c r="BJ9262" s="6"/>
      <c r="BK9262" s="6"/>
      <c r="BL9262" s="6"/>
      <c r="BM9262" s="6"/>
      <c r="BN9262" s="6"/>
      <c r="BO9262" s="6"/>
      <c r="BP9262" s="6"/>
      <c r="BQ9262" s="6"/>
      <c r="BR9262" s="6"/>
      <c r="BS9262" s="6"/>
      <c r="BT9262" s="6"/>
      <c r="CG9262" s="432"/>
      <c r="CH9262" s="432"/>
      <c r="CL9262" s="174"/>
    </row>
    <row r="9263" spans="29:90" s="168" customFormat="1" x14ac:dyDescent="0.25">
      <c r="AC9263" s="175"/>
      <c r="AD9263" s="175"/>
      <c r="AE9263" s="175"/>
      <c r="AF9263" s="175"/>
      <c r="AG9263" s="175"/>
      <c r="AH9263" s="176"/>
      <c r="AM9263" s="6"/>
      <c r="AN9263" s="6"/>
      <c r="AO9263" s="6"/>
      <c r="AP9263" s="6"/>
      <c r="AQ9263" s="6"/>
      <c r="AR9263" s="6"/>
      <c r="AS9263" s="6"/>
      <c r="AT9263" s="6"/>
      <c r="AU9263" s="6"/>
      <c r="AV9263" s="6"/>
      <c r="AW9263" s="6"/>
      <c r="AX9263" s="6"/>
      <c r="AY9263" s="172"/>
      <c r="AZ9263" s="172"/>
      <c r="BA9263" s="172"/>
      <c r="BB9263" s="6"/>
      <c r="BC9263" s="6"/>
      <c r="BD9263" s="6"/>
      <c r="BE9263" s="6"/>
      <c r="BF9263" s="6"/>
      <c r="BG9263" s="172"/>
      <c r="BH9263" s="172"/>
      <c r="BI9263" s="172"/>
      <c r="BJ9263" s="6"/>
      <c r="BK9263" s="6"/>
      <c r="BL9263" s="6"/>
      <c r="BM9263" s="6"/>
      <c r="BN9263" s="6"/>
      <c r="BO9263" s="6"/>
      <c r="BP9263" s="6"/>
      <c r="BQ9263" s="6"/>
      <c r="BR9263" s="6"/>
      <c r="BS9263" s="6"/>
      <c r="BT9263" s="6"/>
      <c r="CG9263" s="432"/>
      <c r="CH9263" s="432"/>
      <c r="CL9263" s="174"/>
    </row>
    <row r="9264" spans="29:90" s="168" customFormat="1" x14ac:dyDescent="0.25">
      <c r="AC9264" s="175"/>
      <c r="AD9264" s="175"/>
      <c r="AE9264" s="175"/>
      <c r="AF9264" s="175"/>
      <c r="AG9264" s="175"/>
      <c r="AH9264" s="176"/>
      <c r="AM9264" s="6"/>
      <c r="AN9264" s="6"/>
      <c r="AO9264" s="6"/>
      <c r="AP9264" s="6"/>
      <c r="AQ9264" s="6"/>
      <c r="AR9264" s="6"/>
      <c r="AS9264" s="6"/>
      <c r="AT9264" s="6"/>
      <c r="AU9264" s="6"/>
      <c r="AV9264" s="6"/>
      <c r="AW9264" s="6"/>
      <c r="AX9264" s="6"/>
      <c r="AY9264" s="172"/>
      <c r="AZ9264" s="172"/>
      <c r="BA9264" s="172"/>
      <c r="BB9264" s="6"/>
      <c r="BC9264" s="6"/>
      <c r="BD9264" s="6"/>
      <c r="BE9264" s="6"/>
      <c r="BF9264" s="6"/>
      <c r="BG9264" s="172"/>
      <c r="BH9264" s="172"/>
      <c r="BI9264" s="172"/>
      <c r="BJ9264" s="6"/>
      <c r="BK9264" s="6"/>
      <c r="BL9264" s="6"/>
      <c r="BM9264" s="6"/>
      <c r="BN9264" s="6"/>
      <c r="BO9264" s="6"/>
      <c r="BP9264" s="6"/>
      <c r="BQ9264" s="6"/>
      <c r="BR9264" s="6"/>
      <c r="BS9264" s="6"/>
      <c r="BT9264" s="6"/>
      <c r="CG9264" s="432"/>
      <c r="CH9264" s="432"/>
      <c r="CL9264" s="174"/>
    </row>
    <row r="9265" spans="29:90" s="168" customFormat="1" x14ac:dyDescent="0.25">
      <c r="AC9265" s="175"/>
      <c r="AD9265" s="175"/>
      <c r="AE9265" s="175"/>
      <c r="AF9265" s="175"/>
      <c r="AG9265" s="175"/>
      <c r="AH9265" s="176"/>
      <c r="AM9265" s="6"/>
      <c r="AN9265" s="6"/>
      <c r="AO9265" s="6"/>
      <c r="AP9265" s="6"/>
      <c r="AQ9265" s="6"/>
      <c r="AR9265" s="6"/>
      <c r="AS9265" s="6"/>
      <c r="AT9265" s="6"/>
      <c r="AU9265" s="6"/>
      <c r="AV9265" s="6"/>
      <c r="AW9265" s="6"/>
      <c r="AX9265" s="6"/>
      <c r="AY9265" s="172"/>
      <c r="AZ9265" s="172"/>
      <c r="BA9265" s="172"/>
      <c r="BB9265" s="6"/>
      <c r="BC9265" s="6"/>
      <c r="BD9265" s="6"/>
      <c r="BE9265" s="6"/>
      <c r="BF9265" s="6"/>
      <c r="BG9265" s="172"/>
      <c r="BH9265" s="172"/>
      <c r="BI9265" s="172"/>
      <c r="BJ9265" s="6"/>
      <c r="BK9265" s="6"/>
      <c r="BL9265" s="6"/>
      <c r="BM9265" s="6"/>
      <c r="BN9265" s="6"/>
      <c r="BO9265" s="6"/>
      <c r="BP9265" s="6"/>
      <c r="BQ9265" s="6"/>
      <c r="BR9265" s="6"/>
      <c r="BS9265" s="6"/>
      <c r="BT9265" s="6"/>
      <c r="CG9265" s="432"/>
      <c r="CH9265" s="432"/>
      <c r="CL9265" s="174"/>
    </row>
    <row r="9266" spans="29:90" s="168" customFormat="1" x14ac:dyDescent="0.25">
      <c r="AC9266" s="175"/>
      <c r="AD9266" s="175"/>
      <c r="AE9266" s="175"/>
      <c r="AF9266" s="175"/>
      <c r="AG9266" s="175"/>
      <c r="AH9266" s="176"/>
      <c r="AM9266" s="6"/>
      <c r="AN9266" s="6"/>
      <c r="AO9266" s="6"/>
      <c r="AP9266" s="6"/>
      <c r="AQ9266" s="6"/>
      <c r="AR9266" s="6"/>
      <c r="AS9266" s="6"/>
      <c r="AT9266" s="6"/>
      <c r="AU9266" s="6"/>
      <c r="AV9266" s="6"/>
      <c r="AW9266" s="6"/>
      <c r="AX9266" s="6"/>
      <c r="AY9266" s="172"/>
      <c r="AZ9266" s="172"/>
      <c r="BA9266" s="172"/>
      <c r="BB9266" s="6"/>
      <c r="BC9266" s="6"/>
      <c r="BD9266" s="6"/>
      <c r="BE9266" s="6"/>
      <c r="BF9266" s="6"/>
      <c r="BG9266" s="172"/>
      <c r="BH9266" s="172"/>
      <c r="BI9266" s="172"/>
      <c r="BJ9266" s="6"/>
      <c r="BK9266" s="6"/>
      <c r="BL9266" s="6"/>
      <c r="BM9266" s="6"/>
      <c r="BN9266" s="6"/>
      <c r="BO9266" s="6"/>
      <c r="BP9266" s="6"/>
      <c r="BQ9266" s="6"/>
      <c r="BR9266" s="6"/>
      <c r="BS9266" s="6"/>
      <c r="BT9266" s="6"/>
      <c r="CG9266" s="432"/>
      <c r="CH9266" s="432"/>
      <c r="CL9266" s="174"/>
    </row>
    <row r="9267" spans="29:90" s="168" customFormat="1" x14ac:dyDescent="0.25">
      <c r="AC9267" s="175"/>
      <c r="AD9267" s="175"/>
      <c r="AE9267" s="175"/>
      <c r="AF9267" s="175"/>
      <c r="AG9267" s="175"/>
      <c r="AH9267" s="176"/>
      <c r="AM9267" s="6"/>
      <c r="AN9267" s="6"/>
      <c r="AO9267" s="6"/>
      <c r="AP9267" s="6"/>
      <c r="AQ9267" s="6"/>
      <c r="AR9267" s="6"/>
      <c r="AS9267" s="6"/>
      <c r="AT9267" s="6"/>
      <c r="AU9267" s="6"/>
      <c r="AV9267" s="6"/>
      <c r="AW9267" s="6"/>
      <c r="AX9267" s="6"/>
      <c r="AY9267" s="172"/>
      <c r="AZ9267" s="172"/>
      <c r="BA9267" s="172"/>
      <c r="BB9267" s="6"/>
      <c r="BC9267" s="6"/>
      <c r="BD9267" s="6"/>
      <c r="BE9267" s="6"/>
      <c r="BF9267" s="6"/>
      <c r="BG9267" s="172"/>
      <c r="BH9267" s="172"/>
      <c r="BI9267" s="172"/>
      <c r="BJ9267" s="6"/>
      <c r="BK9267" s="6"/>
      <c r="BL9267" s="6"/>
      <c r="BM9267" s="6"/>
      <c r="BN9267" s="6"/>
      <c r="BO9267" s="6"/>
      <c r="BP9267" s="6"/>
      <c r="BQ9267" s="6"/>
      <c r="BR9267" s="6"/>
      <c r="BS9267" s="6"/>
      <c r="BT9267" s="6"/>
      <c r="CG9267" s="432"/>
      <c r="CH9267" s="432"/>
      <c r="CL9267" s="174"/>
    </row>
    <row r="9268" spans="29:90" s="168" customFormat="1" x14ac:dyDescent="0.25">
      <c r="AC9268" s="175"/>
      <c r="AD9268" s="175"/>
      <c r="AE9268" s="175"/>
      <c r="AF9268" s="175"/>
      <c r="AG9268" s="175"/>
      <c r="AH9268" s="176"/>
      <c r="AM9268" s="6"/>
      <c r="AN9268" s="6"/>
      <c r="AO9268" s="6"/>
      <c r="AP9268" s="6"/>
      <c r="AQ9268" s="6"/>
      <c r="AR9268" s="6"/>
      <c r="AS9268" s="6"/>
      <c r="AT9268" s="6"/>
      <c r="AU9268" s="6"/>
      <c r="AV9268" s="6"/>
      <c r="AW9268" s="6"/>
      <c r="AX9268" s="6"/>
      <c r="AY9268" s="172"/>
      <c r="AZ9268" s="172"/>
      <c r="BA9268" s="172"/>
      <c r="BB9268" s="6"/>
      <c r="BC9268" s="6"/>
      <c r="BD9268" s="6"/>
      <c r="BE9268" s="6"/>
      <c r="BF9268" s="6"/>
      <c r="BG9268" s="172"/>
      <c r="BH9268" s="172"/>
      <c r="BI9268" s="172"/>
      <c r="BJ9268" s="6"/>
      <c r="BK9268" s="6"/>
      <c r="BL9268" s="6"/>
      <c r="BM9268" s="6"/>
      <c r="BN9268" s="6"/>
      <c r="BO9268" s="6"/>
      <c r="BP9268" s="6"/>
      <c r="BQ9268" s="6"/>
      <c r="BR9268" s="6"/>
      <c r="BS9268" s="6"/>
      <c r="BT9268" s="6"/>
      <c r="CG9268" s="432"/>
      <c r="CH9268" s="432"/>
      <c r="CL9268" s="174"/>
    </row>
    <row r="9269" spans="29:90" s="168" customFormat="1" x14ac:dyDescent="0.25">
      <c r="AC9269" s="175"/>
      <c r="AD9269" s="175"/>
      <c r="AE9269" s="175"/>
      <c r="AF9269" s="175"/>
      <c r="AG9269" s="175"/>
      <c r="AH9269" s="176"/>
      <c r="AM9269" s="6"/>
      <c r="AN9269" s="6"/>
      <c r="AO9269" s="6"/>
      <c r="AP9269" s="6"/>
      <c r="AQ9269" s="6"/>
      <c r="AR9269" s="6"/>
      <c r="AS9269" s="6"/>
      <c r="AT9269" s="6"/>
      <c r="AU9269" s="6"/>
      <c r="AV9269" s="6"/>
      <c r="AW9269" s="6"/>
      <c r="AX9269" s="6"/>
      <c r="AY9269" s="172"/>
      <c r="AZ9269" s="172"/>
      <c r="BA9269" s="172"/>
      <c r="BB9269" s="6"/>
      <c r="BC9269" s="6"/>
      <c r="BD9269" s="6"/>
      <c r="BE9269" s="6"/>
      <c r="BF9269" s="6"/>
      <c r="BG9269" s="172"/>
      <c r="BH9269" s="172"/>
      <c r="BI9269" s="172"/>
      <c r="BJ9269" s="6"/>
      <c r="BK9269" s="6"/>
      <c r="BL9269" s="6"/>
      <c r="BM9269" s="6"/>
      <c r="BN9269" s="6"/>
      <c r="BO9269" s="6"/>
      <c r="BP9269" s="6"/>
      <c r="BQ9269" s="6"/>
      <c r="BR9269" s="6"/>
      <c r="BS9269" s="6"/>
      <c r="BT9269" s="6"/>
      <c r="CG9269" s="432"/>
      <c r="CH9269" s="432"/>
      <c r="CL9269" s="174"/>
    </row>
    <row r="9270" spans="29:90" s="168" customFormat="1" x14ac:dyDescent="0.25">
      <c r="AC9270" s="175"/>
      <c r="AD9270" s="175"/>
      <c r="AE9270" s="175"/>
      <c r="AF9270" s="175"/>
      <c r="AG9270" s="175"/>
      <c r="AH9270" s="176"/>
      <c r="AM9270" s="6"/>
      <c r="AN9270" s="6"/>
      <c r="AO9270" s="6"/>
      <c r="AP9270" s="6"/>
      <c r="AQ9270" s="6"/>
      <c r="AR9270" s="6"/>
      <c r="AS9270" s="6"/>
      <c r="AT9270" s="6"/>
      <c r="AU9270" s="6"/>
      <c r="AV9270" s="6"/>
      <c r="AW9270" s="6"/>
      <c r="AX9270" s="6"/>
      <c r="AY9270" s="172"/>
      <c r="AZ9270" s="172"/>
      <c r="BA9270" s="172"/>
      <c r="BB9270" s="6"/>
      <c r="BC9270" s="6"/>
      <c r="BD9270" s="6"/>
      <c r="BE9270" s="6"/>
      <c r="BF9270" s="6"/>
      <c r="BG9270" s="172"/>
      <c r="BH9270" s="172"/>
      <c r="BI9270" s="172"/>
      <c r="BJ9270" s="6"/>
      <c r="BK9270" s="6"/>
      <c r="BL9270" s="6"/>
      <c r="BM9270" s="6"/>
      <c r="BN9270" s="6"/>
      <c r="BO9270" s="6"/>
      <c r="BP9270" s="6"/>
      <c r="BQ9270" s="6"/>
      <c r="BR9270" s="6"/>
      <c r="BS9270" s="6"/>
      <c r="BT9270" s="6"/>
      <c r="CG9270" s="432"/>
      <c r="CH9270" s="432"/>
      <c r="CL9270" s="174"/>
    </row>
    <row r="9271" spans="29:90" s="168" customFormat="1" x14ac:dyDescent="0.25">
      <c r="AC9271" s="175"/>
      <c r="AD9271" s="175"/>
      <c r="AE9271" s="175"/>
      <c r="AF9271" s="175"/>
      <c r="AG9271" s="175"/>
      <c r="AH9271" s="176"/>
      <c r="AM9271" s="6"/>
      <c r="AN9271" s="6"/>
      <c r="AO9271" s="6"/>
      <c r="AP9271" s="6"/>
      <c r="AQ9271" s="6"/>
      <c r="AR9271" s="6"/>
      <c r="AS9271" s="6"/>
      <c r="AT9271" s="6"/>
      <c r="AU9271" s="6"/>
      <c r="AV9271" s="6"/>
      <c r="AW9271" s="6"/>
      <c r="AX9271" s="6"/>
      <c r="AY9271" s="172"/>
      <c r="AZ9271" s="172"/>
      <c r="BA9271" s="172"/>
      <c r="BB9271" s="6"/>
      <c r="BC9271" s="6"/>
      <c r="BD9271" s="6"/>
      <c r="BE9271" s="6"/>
      <c r="BF9271" s="6"/>
      <c r="BG9271" s="172"/>
      <c r="BH9271" s="172"/>
      <c r="BI9271" s="172"/>
      <c r="BJ9271" s="6"/>
      <c r="BK9271" s="6"/>
      <c r="BL9271" s="6"/>
      <c r="BM9271" s="6"/>
      <c r="BN9271" s="6"/>
      <c r="BO9271" s="6"/>
      <c r="BP9271" s="6"/>
      <c r="BQ9271" s="6"/>
      <c r="BR9271" s="6"/>
      <c r="BS9271" s="6"/>
      <c r="BT9271" s="6"/>
      <c r="CG9271" s="432"/>
      <c r="CH9271" s="432"/>
      <c r="CL9271" s="174"/>
    </row>
    <row r="9272" spans="29:90" s="168" customFormat="1" x14ac:dyDescent="0.25">
      <c r="AC9272" s="175"/>
      <c r="AD9272" s="175"/>
      <c r="AE9272" s="175"/>
      <c r="AF9272" s="175"/>
      <c r="AG9272" s="175"/>
      <c r="AH9272" s="176"/>
      <c r="AM9272" s="6"/>
      <c r="AN9272" s="6"/>
      <c r="AO9272" s="6"/>
      <c r="AP9272" s="6"/>
      <c r="AQ9272" s="6"/>
      <c r="AR9272" s="6"/>
      <c r="AS9272" s="6"/>
      <c r="AT9272" s="6"/>
      <c r="AU9272" s="6"/>
      <c r="AV9272" s="6"/>
      <c r="AW9272" s="6"/>
      <c r="AX9272" s="6"/>
      <c r="AY9272" s="172"/>
      <c r="AZ9272" s="172"/>
      <c r="BA9272" s="172"/>
      <c r="BB9272" s="6"/>
      <c r="BC9272" s="6"/>
      <c r="BD9272" s="6"/>
      <c r="BE9272" s="6"/>
      <c r="BF9272" s="6"/>
      <c r="BG9272" s="172"/>
      <c r="BH9272" s="172"/>
      <c r="BI9272" s="172"/>
      <c r="BJ9272" s="6"/>
      <c r="BK9272" s="6"/>
      <c r="BL9272" s="6"/>
      <c r="BM9272" s="6"/>
      <c r="BN9272" s="6"/>
      <c r="BO9272" s="6"/>
      <c r="BP9272" s="6"/>
      <c r="BQ9272" s="6"/>
      <c r="BR9272" s="6"/>
      <c r="BS9272" s="6"/>
      <c r="BT9272" s="6"/>
      <c r="CG9272" s="432"/>
      <c r="CH9272" s="432"/>
      <c r="CL9272" s="174"/>
    </row>
    <row r="9273" spans="29:90" s="168" customFormat="1" x14ac:dyDescent="0.25">
      <c r="AC9273" s="175"/>
      <c r="AD9273" s="175"/>
      <c r="AE9273" s="175"/>
      <c r="AF9273" s="175"/>
      <c r="AG9273" s="175"/>
      <c r="AH9273" s="176"/>
      <c r="AM9273" s="6"/>
      <c r="AN9273" s="6"/>
      <c r="AO9273" s="6"/>
      <c r="AP9273" s="6"/>
      <c r="AQ9273" s="6"/>
      <c r="AR9273" s="6"/>
      <c r="AS9273" s="6"/>
      <c r="AT9273" s="6"/>
      <c r="AU9273" s="6"/>
      <c r="AV9273" s="6"/>
      <c r="AW9273" s="6"/>
      <c r="AX9273" s="6"/>
      <c r="AY9273" s="172"/>
      <c r="AZ9273" s="172"/>
      <c r="BA9273" s="172"/>
      <c r="BB9273" s="6"/>
      <c r="BC9273" s="6"/>
      <c r="BD9273" s="6"/>
      <c r="BE9273" s="6"/>
      <c r="BF9273" s="6"/>
      <c r="BG9273" s="172"/>
      <c r="BH9273" s="172"/>
      <c r="BI9273" s="172"/>
      <c r="BJ9273" s="6"/>
      <c r="BK9273" s="6"/>
      <c r="BL9273" s="6"/>
      <c r="BM9273" s="6"/>
      <c r="BN9273" s="6"/>
      <c r="BO9273" s="6"/>
      <c r="BP9273" s="6"/>
      <c r="BQ9273" s="6"/>
      <c r="BR9273" s="6"/>
      <c r="BS9273" s="6"/>
      <c r="BT9273" s="6"/>
      <c r="CG9273" s="432"/>
      <c r="CH9273" s="432"/>
      <c r="CL9273" s="174"/>
    </row>
    <row r="9274" spans="29:90" s="168" customFormat="1" x14ac:dyDescent="0.25">
      <c r="AC9274" s="175"/>
      <c r="AD9274" s="175"/>
      <c r="AE9274" s="175"/>
      <c r="AF9274" s="175"/>
      <c r="AG9274" s="175"/>
      <c r="AH9274" s="176"/>
      <c r="AM9274" s="6"/>
      <c r="AN9274" s="6"/>
      <c r="AO9274" s="6"/>
      <c r="AP9274" s="6"/>
      <c r="AQ9274" s="6"/>
      <c r="AR9274" s="6"/>
      <c r="AS9274" s="6"/>
      <c r="AT9274" s="6"/>
      <c r="AU9274" s="6"/>
      <c r="AV9274" s="6"/>
      <c r="AW9274" s="6"/>
      <c r="AX9274" s="6"/>
      <c r="AY9274" s="172"/>
      <c r="AZ9274" s="172"/>
      <c r="BA9274" s="172"/>
      <c r="BB9274" s="6"/>
      <c r="BC9274" s="6"/>
      <c r="BD9274" s="6"/>
      <c r="BE9274" s="6"/>
      <c r="BF9274" s="6"/>
      <c r="BG9274" s="172"/>
      <c r="BH9274" s="172"/>
      <c r="BI9274" s="172"/>
      <c r="BJ9274" s="6"/>
      <c r="BK9274" s="6"/>
      <c r="BL9274" s="6"/>
      <c r="BM9274" s="6"/>
      <c r="BN9274" s="6"/>
      <c r="BO9274" s="6"/>
      <c r="BP9274" s="6"/>
      <c r="BQ9274" s="6"/>
      <c r="BR9274" s="6"/>
      <c r="BS9274" s="6"/>
      <c r="BT9274" s="6"/>
      <c r="CG9274" s="432"/>
      <c r="CH9274" s="432"/>
      <c r="CL9274" s="174"/>
    </row>
    <row r="9275" spans="29:90" s="168" customFormat="1" x14ac:dyDescent="0.25">
      <c r="AC9275" s="175"/>
      <c r="AD9275" s="175"/>
      <c r="AE9275" s="175"/>
      <c r="AF9275" s="175"/>
      <c r="AG9275" s="175"/>
      <c r="AH9275" s="176"/>
      <c r="AM9275" s="6"/>
      <c r="AN9275" s="6"/>
      <c r="AO9275" s="6"/>
      <c r="AP9275" s="6"/>
      <c r="AQ9275" s="6"/>
      <c r="AR9275" s="6"/>
      <c r="AS9275" s="6"/>
      <c r="AT9275" s="6"/>
      <c r="AU9275" s="6"/>
      <c r="AV9275" s="6"/>
      <c r="AW9275" s="6"/>
      <c r="AX9275" s="6"/>
      <c r="AY9275" s="172"/>
      <c r="AZ9275" s="172"/>
      <c r="BA9275" s="172"/>
      <c r="BB9275" s="6"/>
      <c r="BC9275" s="6"/>
      <c r="BD9275" s="6"/>
      <c r="BE9275" s="6"/>
      <c r="BF9275" s="6"/>
      <c r="BG9275" s="172"/>
      <c r="BH9275" s="172"/>
      <c r="BI9275" s="172"/>
      <c r="BJ9275" s="6"/>
      <c r="BK9275" s="6"/>
      <c r="BL9275" s="6"/>
      <c r="BM9275" s="6"/>
      <c r="BN9275" s="6"/>
      <c r="BO9275" s="6"/>
      <c r="BP9275" s="6"/>
      <c r="BQ9275" s="6"/>
      <c r="BR9275" s="6"/>
      <c r="BS9275" s="6"/>
      <c r="BT9275" s="6"/>
      <c r="CG9275" s="432"/>
      <c r="CH9275" s="432"/>
      <c r="CL9275" s="174"/>
    </row>
    <row r="9276" spans="29:90" s="168" customFormat="1" x14ac:dyDescent="0.25">
      <c r="AC9276" s="175"/>
      <c r="AD9276" s="175"/>
      <c r="AE9276" s="175"/>
      <c r="AF9276" s="175"/>
      <c r="AG9276" s="175"/>
      <c r="AH9276" s="176"/>
      <c r="AM9276" s="6"/>
      <c r="AN9276" s="6"/>
      <c r="AO9276" s="6"/>
      <c r="AP9276" s="6"/>
      <c r="AQ9276" s="6"/>
      <c r="AR9276" s="6"/>
      <c r="AS9276" s="6"/>
      <c r="AT9276" s="6"/>
      <c r="AU9276" s="6"/>
      <c r="AV9276" s="6"/>
      <c r="AW9276" s="6"/>
      <c r="AX9276" s="6"/>
      <c r="AY9276" s="172"/>
      <c r="AZ9276" s="172"/>
      <c r="BA9276" s="172"/>
      <c r="BB9276" s="6"/>
      <c r="BC9276" s="6"/>
      <c r="BD9276" s="6"/>
      <c r="BE9276" s="6"/>
      <c r="BF9276" s="6"/>
      <c r="BG9276" s="172"/>
      <c r="BH9276" s="172"/>
      <c r="BI9276" s="172"/>
      <c r="BJ9276" s="6"/>
      <c r="BK9276" s="6"/>
      <c r="BL9276" s="6"/>
      <c r="BM9276" s="6"/>
      <c r="BN9276" s="6"/>
      <c r="BO9276" s="6"/>
      <c r="BP9276" s="6"/>
      <c r="BQ9276" s="6"/>
      <c r="BR9276" s="6"/>
      <c r="BS9276" s="6"/>
      <c r="BT9276" s="6"/>
      <c r="CG9276" s="432"/>
      <c r="CH9276" s="432"/>
      <c r="CL9276" s="174"/>
    </row>
    <row r="9277" spans="29:90" s="168" customFormat="1" x14ac:dyDescent="0.25">
      <c r="AC9277" s="175"/>
      <c r="AD9277" s="175"/>
      <c r="AE9277" s="175"/>
      <c r="AF9277" s="175"/>
      <c r="AG9277" s="175"/>
      <c r="AH9277" s="176"/>
      <c r="AM9277" s="6"/>
      <c r="AN9277" s="6"/>
      <c r="AO9277" s="6"/>
      <c r="AP9277" s="6"/>
      <c r="AQ9277" s="6"/>
      <c r="AR9277" s="6"/>
      <c r="AS9277" s="6"/>
      <c r="AT9277" s="6"/>
      <c r="AU9277" s="6"/>
      <c r="AV9277" s="6"/>
      <c r="AW9277" s="6"/>
      <c r="AX9277" s="6"/>
      <c r="AY9277" s="172"/>
      <c r="AZ9277" s="172"/>
      <c r="BA9277" s="172"/>
      <c r="BB9277" s="6"/>
      <c r="BC9277" s="6"/>
      <c r="BD9277" s="6"/>
      <c r="BE9277" s="6"/>
      <c r="BF9277" s="6"/>
      <c r="BG9277" s="172"/>
      <c r="BH9277" s="172"/>
      <c r="BI9277" s="172"/>
      <c r="BJ9277" s="6"/>
      <c r="BK9277" s="6"/>
      <c r="BL9277" s="6"/>
      <c r="BM9277" s="6"/>
      <c r="BN9277" s="6"/>
      <c r="BO9277" s="6"/>
      <c r="BP9277" s="6"/>
      <c r="BQ9277" s="6"/>
      <c r="BR9277" s="6"/>
      <c r="BS9277" s="6"/>
      <c r="BT9277" s="6"/>
      <c r="CG9277" s="432"/>
      <c r="CH9277" s="432"/>
      <c r="CL9277" s="174"/>
    </row>
    <row r="9278" spans="29:90" s="168" customFormat="1" x14ac:dyDescent="0.25">
      <c r="AC9278" s="175"/>
      <c r="AD9278" s="175"/>
      <c r="AE9278" s="175"/>
      <c r="AF9278" s="175"/>
      <c r="AG9278" s="175"/>
      <c r="AH9278" s="176"/>
      <c r="AM9278" s="6"/>
      <c r="AN9278" s="6"/>
      <c r="AO9278" s="6"/>
      <c r="AP9278" s="6"/>
      <c r="AQ9278" s="6"/>
      <c r="AR9278" s="6"/>
      <c r="AS9278" s="6"/>
      <c r="AT9278" s="6"/>
      <c r="AU9278" s="6"/>
      <c r="AV9278" s="6"/>
      <c r="AW9278" s="6"/>
      <c r="AX9278" s="6"/>
      <c r="AY9278" s="172"/>
      <c r="AZ9278" s="172"/>
      <c r="BA9278" s="172"/>
      <c r="BB9278" s="6"/>
      <c r="BC9278" s="6"/>
      <c r="BD9278" s="6"/>
      <c r="BE9278" s="6"/>
      <c r="BF9278" s="6"/>
      <c r="BG9278" s="172"/>
      <c r="BH9278" s="172"/>
      <c r="BI9278" s="172"/>
      <c r="BJ9278" s="6"/>
      <c r="BK9278" s="6"/>
      <c r="BL9278" s="6"/>
      <c r="BM9278" s="6"/>
      <c r="BN9278" s="6"/>
      <c r="BO9278" s="6"/>
      <c r="BP9278" s="6"/>
      <c r="BQ9278" s="6"/>
      <c r="BR9278" s="6"/>
      <c r="BS9278" s="6"/>
      <c r="BT9278" s="6"/>
      <c r="CG9278" s="432"/>
      <c r="CH9278" s="432"/>
      <c r="CL9278" s="174"/>
    </row>
    <row r="9279" spans="29:90" s="168" customFormat="1" x14ac:dyDescent="0.25">
      <c r="AC9279" s="175"/>
      <c r="AD9279" s="175"/>
      <c r="AE9279" s="175"/>
      <c r="AF9279" s="175"/>
      <c r="AG9279" s="175"/>
      <c r="AH9279" s="176"/>
      <c r="AM9279" s="6"/>
      <c r="AN9279" s="6"/>
      <c r="AO9279" s="6"/>
      <c r="AP9279" s="6"/>
      <c r="AQ9279" s="6"/>
      <c r="AR9279" s="6"/>
      <c r="AS9279" s="6"/>
      <c r="AT9279" s="6"/>
      <c r="AU9279" s="6"/>
      <c r="AV9279" s="6"/>
      <c r="AW9279" s="6"/>
      <c r="AX9279" s="6"/>
      <c r="AY9279" s="172"/>
      <c r="AZ9279" s="172"/>
      <c r="BA9279" s="172"/>
      <c r="BB9279" s="6"/>
      <c r="BC9279" s="6"/>
      <c r="BD9279" s="6"/>
      <c r="BE9279" s="6"/>
      <c r="BF9279" s="6"/>
      <c r="BG9279" s="172"/>
      <c r="BH9279" s="172"/>
      <c r="BI9279" s="172"/>
      <c r="BJ9279" s="6"/>
      <c r="BK9279" s="6"/>
      <c r="BL9279" s="6"/>
      <c r="BM9279" s="6"/>
      <c r="BN9279" s="6"/>
      <c r="BO9279" s="6"/>
      <c r="BP9279" s="6"/>
      <c r="BQ9279" s="6"/>
      <c r="BR9279" s="6"/>
      <c r="BS9279" s="6"/>
      <c r="BT9279" s="6"/>
      <c r="CG9279" s="432"/>
      <c r="CH9279" s="432"/>
      <c r="CL9279" s="174"/>
    </row>
    <row r="9280" spans="29:90" s="168" customFormat="1" x14ac:dyDescent="0.25">
      <c r="AC9280" s="175"/>
      <c r="AD9280" s="175"/>
      <c r="AE9280" s="175"/>
      <c r="AF9280" s="175"/>
      <c r="AG9280" s="175"/>
      <c r="AH9280" s="176"/>
      <c r="AM9280" s="6"/>
      <c r="AN9280" s="6"/>
      <c r="AO9280" s="6"/>
      <c r="AP9280" s="6"/>
      <c r="AQ9280" s="6"/>
      <c r="AR9280" s="6"/>
      <c r="AS9280" s="6"/>
      <c r="AT9280" s="6"/>
      <c r="AU9280" s="6"/>
      <c r="AV9280" s="6"/>
      <c r="AW9280" s="6"/>
      <c r="AX9280" s="6"/>
      <c r="AY9280" s="172"/>
      <c r="AZ9280" s="172"/>
      <c r="BA9280" s="172"/>
      <c r="BB9280" s="6"/>
      <c r="BC9280" s="6"/>
      <c r="BD9280" s="6"/>
      <c r="BE9280" s="6"/>
      <c r="BF9280" s="6"/>
      <c r="BG9280" s="172"/>
      <c r="BH9280" s="172"/>
      <c r="BI9280" s="172"/>
      <c r="BJ9280" s="6"/>
      <c r="BK9280" s="6"/>
      <c r="BL9280" s="6"/>
      <c r="BM9280" s="6"/>
      <c r="BN9280" s="6"/>
      <c r="BO9280" s="6"/>
      <c r="BP9280" s="6"/>
      <c r="BQ9280" s="6"/>
      <c r="BR9280" s="6"/>
      <c r="BS9280" s="6"/>
      <c r="BT9280" s="6"/>
      <c r="CG9280" s="432"/>
      <c r="CH9280" s="432"/>
      <c r="CL9280" s="174"/>
    </row>
    <row r="9281" spans="29:90" s="168" customFormat="1" x14ac:dyDescent="0.25">
      <c r="AC9281" s="175"/>
      <c r="AD9281" s="175"/>
      <c r="AE9281" s="175"/>
      <c r="AF9281" s="175"/>
      <c r="AG9281" s="175"/>
      <c r="AH9281" s="176"/>
      <c r="AM9281" s="6"/>
      <c r="AN9281" s="6"/>
      <c r="AO9281" s="6"/>
      <c r="AP9281" s="6"/>
      <c r="AQ9281" s="6"/>
      <c r="AR9281" s="6"/>
      <c r="AS9281" s="6"/>
      <c r="AT9281" s="6"/>
      <c r="AU9281" s="6"/>
      <c r="AV9281" s="6"/>
      <c r="AW9281" s="6"/>
      <c r="AX9281" s="6"/>
      <c r="AY9281" s="172"/>
      <c r="AZ9281" s="172"/>
      <c r="BA9281" s="172"/>
      <c r="BB9281" s="6"/>
      <c r="BC9281" s="6"/>
      <c r="BD9281" s="6"/>
      <c r="BE9281" s="6"/>
      <c r="BF9281" s="6"/>
      <c r="BG9281" s="172"/>
      <c r="BH9281" s="172"/>
      <c r="BI9281" s="172"/>
      <c r="BJ9281" s="6"/>
      <c r="BK9281" s="6"/>
      <c r="BL9281" s="6"/>
      <c r="BM9281" s="6"/>
      <c r="BN9281" s="6"/>
      <c r="BO9281" s="6"/>
      <c r="BP9281" s="6"/>
      <c r="BQ9281" s="6"/>
      <c r="BR9281" s="6"/>
      <c r="BS9281" s="6"/>
      <c r="BT9281" s="6"/>
      <c r="CG9281" s="432"/>
      <c r="CH9281" s="432"/>
      <c r="CL9281" s="174"/>
    </row>
    <row r="9282" spans="29:90" s="168" customFormat="1" x14ac:dyDescent="0.25">
      <c r="AC9282" s="175"/>
      <c r="AD9282" s="175"/>
      <c r="AE9282" s="175"/>
      <c r="AF9282" s="175"/>
      <c r="AG9282" s="175"/>
      <c r="AH9282" s="176"/>
      <c r="AM9282" s="6"/>
      <c r="AN9282" s="6"/>
      <c r="AO9282" s="6"/>
      <c r="AP9282" s="6"/>
      <c r="AQ9282" s="6"/>
      <c r="AR9282" s="6"/>
      <c r="AS9282" s="6"/>
      <c r="AT9282" s="6"/>
      <c r="AU9282" s="6"/>
      <c r="AV9282" s="6"/>
      <c r="AW9282" s="6"/>
      <c r="AX9282" s="6"/>
      <c r="AY9282" s="172"/>
      <c r="AZ9282" s="172"/>
      <c r="BA9282" s="172"/>
      <c r="BB9282" s="6"/>
      <c r="BC9282" s="6"/>
      <c r="BD9282" s="6"/>
      <c r="BE9282" s="6"/>
      <c r="BF9282" s="6"/>
      <c r="BG9282" s="172"/>
      <c r="BH9282" s="172"/>
      <c r="BI9282" s="172"/>
      <c r="BJ9282" s="6"/>
      <c r="BK9282" s="6"/>
      <c r="BL9282" s="6"/>
      <c r="BM9282" s="6"/>
      <c r="BN9282" s="6"/>
      <c r="BO9282" s="6"/>
      <c r="BP9282" s="6"/>
      <c r="BQ9282" s="6"/>
      <c r="BR9282" s="6"/>
      <c r="BS9282" s="6"/>
      <c r="BT9282" s="6"/>
      <c r="CG9282" s="432"/>
      <c r="CH9282" s="432"/>
      <c r="CL9282" s="174"/>
    </row>
    <row r="9283" spans="29:90" s="168" customFormat="1" x14ac:dyDescent="0.25">
      <c r="AC9283" s="175"/>
      <c r="AD9283" s="175"/>
      <c r="AE9283" s="175"/>
      <c r="AF9283" s="175"/>
      <c r="AG9283" s="175"/>
      <c r="AH9283" s="176"/>
      <c r="AM9283" s="6"/>
      <c r="AN9283" s="6"/>
      <c r="AO9283" s="6"/>
      <c r="AP9283" s="6"/>
      <c r="AQ9283" s="6"/>
      <c r="AR9283" s="6"/>
      <c r="AS9283" s="6"/>
      <c r="AT9283" s="6"/>
      <c r="AU9283" s="6"/>
      <c r="AV9283" s="6"/>
      <c r="AW9283" s="6"/>
      <c r="AX9283" s="6"/>
      <c r="AY9283" s="172"/>
      <c r="AZ9283" s="172"/>
      <c r="BA9283" s="172"/>
      <c r="BB9283" s="6"/>
      <c r="BC9283" s="6"/>
      <c r="BD9283" s="6"/>
      <c r="BE9283" s="6"/>
      <c r="BF9283" s="6"/>
      <c r="BG9283" s="172"/>
      <c r="BH9283" s="172"/>
      <c r="BI9283" s="172"/>
      <c r="BJ9283" s="6"/>
      <c r="BK9283" s="6"/>
      <c r="BL9283" s="6"/>
      <c r="BM9283" s="6"/>
      <c r="BN9283" s="6"/>
      <c r="BO9283" s="6"/>
      <c r="BP9283" s="6"/>
      <c r="BQ9283" s="6"/>
      <c r="BR9283" s="6"/>
      <c r="BS9283" s="6"/>
      <c r="BT9283" s="6"/>
      <c r="CG9283" s="432"/>
      <c r="CH9283" s="432"/>
      <c r="CL9283" s="174"/>
    </row>
    <row r="9284" spans="29:90" s="168" customFormat="1" x14ac:dyDescent="0.25">
      <c r="AC9284" s="175"/>
      <c r="AD9284" s="175"/>
      <c r="AE9284" s="175"/>
      <c r="AF9284" s="175"/>
      <c r="AG9284" s="175"/>
      <c r="AH9284" s="176"/>
      <c r="AM9284" s="6"/>
      <c r="AN9284" s="6"/>
      <c r="AO9284" s="6"/>
      <c r="AP9284" s="6"/>
      <c r="AQ9284" s="6"/>
      <c r="AR9284" s="6"/>
      <c r="AS9284" s="6"/>
      <c r="AT9284" s="6"/>
      <c r="AU9284" s="6"/>
      <c r="AV9284" s="6"/>
      <c r="AW9284" s="6"/>
      <c r="AX9284" s="6"/>
      <c r="AY9284" s="172"/>
      <c r="AZ9284" s="172"/>
      <c r="BA9284" s="172"/>
      <c r="BB9284" s="6"/>
      <c r="BC9284" s="6"/>
      <c r="BD9284" s="6"/>
      <c r="BE9284" s="6"/>
      <c r="BF9284" s="6"/>
      <c r="BG9284" s="172"/>
      <c r="BH9284" s="172"/>
      <c r="BI9284" s="172"/>
      <c r="BJ9284" s="6"/>
      <c r="BK9284" s="6"/>
      <c r="BL9284" s="6"/>
      <c r="BM9284" s="6"/>
      <c r="BN9284" s="6"/>
      <c r="BO9284" s="6"/>
      <c r="BP9284" s="6"/>
      <c r="BQ9284" s="6"/>
      <c r="BR9284" s="6"/>
      <c r="BS9284" s="6"/>
      <c r="BT9284" s="6"/>
      <c r="CG9284" s="432"/>
      <c r="CH9284" s="432"/>
      <c r="CL9284" s="174"/>
    </row>
    <row r="9285" spans="29:90" s="168" customFormat="1" x14ac:dyDescent="0.25">
      <c r="AC9285" s="175"/>
      <c r="AD9285" s="175"/>
      <c r="AE9285" s="175"/>
      <c r="AF9285" s="175"/>
      <c r="AG9285" s="175"/>
      <c r="AH9285" s="176"/>
      <c r="AM9285" s="6"/>
      <c r="AN9285" s="6"/>
      <c r="AO9285" s="6"/>
      <c r="AP9285" s="6"/>
      <c r="AQ9285" s="6"/>
      <c r="AR9285" s="6"/>
      <c r="AS9285" s="6"/>
      <c r="AT9285" s="6"/>
      <c r="AU9285" s="6"/>
      <c r="AV9285" s="6"/>
      <c r="AW9285" s="6"/>
      <c r="AX9285" s="6"/>
      <c r="AY9285" s="172"/>
      <c r="AZ9285" s="172"/>
      <c r="BA9285" s="172"/>
      <c r="BB9285" s="6"/>
      <c r="BC9285" s="6"/>
      <c r="BD9285" s="6"/>
      <c r="BE9285" s="6"/>
      <c r="BF9285" s="6"/>
      <c r="BG9285" s="172"/>
      <c r="BH9285" s="172"/>
      <c r="BI9285" s="172"/>
      <c r="BJ9285" s="6"/>
      <c r="BK9285" s="6"/>
      <c r="BL9285" s="6"/>
      <c r="BM9285" s="6"/>
      <c r="BN9285" s="6"/>
      <c r="BO9285" s="6"/>
      <c r="BP9285" s="6"/>
      <c r="BQ9285" s="6"/>
      <c r="BR9285" s="6"/>
      <c r="BS9285" s="6"/>
      <c r="BT9285" s="6"/>
      <c r="CG9285" s="432"/>
      <c r="CH9285" s="432"/>
      <c r="CL9285" s="174"/>
    </row>
    <row r="9286" spans="29:90" s="168" customFormat="1" x14ac:dyDescent="0.25">
      <c r="AC9286" s="175"/>
      <c r="AD9286" s="175"/>
      <c r="AE9286" s="175"/>
      <c r="AF9286" s="175"/>
      <c r="AG9286" s="175"/>
      <c r="AH9286" s="176"/>
      <c r="AM9286" s="6"/>
      <c r="AN9286" s="6"/>
      <c r="AO9286" s="6"/>
      <c r="AP9286" s="6"/>
      <c r="AQ9286" s="6"/>
      <c r="AR9286" s="6"/>
      <c r="AS9286" s="6"/>
      <c r="AT9286" s="6"/>
      <c r="AU9286" s="6"/>
      <c r="AV9286" s="6"/>
      <c r="AW9286" s="6"/>
      <c r="AX9286" s="6"/>
      <c r="AY9286" s="172"/>
      <c r="AZ9286" s="172"/>
      <c r="BA9286" s="172"/>
      <c r="BB9286" s="6"/>
      <c r="BC9286" s="6"/>
      <c r="BD9286" s="6"/>
      <c r="BE9286" s="6"/>
      <c r="BF9286" s="6"/>
      <c r="BG9286" s="172"/>
      <c r="BH9286" s="172"/>
      <c r="BI9286" s="172"/>
      <c r="BJ9286" s="6"/>
      <c r="BK9286" s="6"/>
      <c r="BL9286" s="6"/>
      <c r="BM9286" s="6"/>
      <c r="BN9286" s="6"/>
      <c r="BO9286" s="6"/>
      <c r="BP9286" s="6"/>
      <c r="BQ9286" s="6"/>
      <c r="BR9286" s="6"/>
      <c r="BS9286" s="6"/>
      <c r="BT9286" s="6"/>
      <c r="CG9286" s="432"/>
      <c r="CH9286" s="432"/>
      <c r="CL9286" s="174"/>
    </row>
    <row r="9287" spans="29:90" s="168" customFormat="1" x14ac:dyDescent="0.25">
      <c r="AC9287" s="175"/>
      <c r="AD9287" s="175"/>
      <c r="AE9287" s="175"/>
      <c r="AF9287" s="175"/>
      <c r="AG9287" s="175"/>
      <c r="AH9287" s="176"/>
      <c r="AM9287" s="6"/>
      <c r="AN9287" s="6"/>
      <c r="AO9287" s="6"/>
      <c r="AP9287" s="6"/>
      <c r="AQ9287" s="6"/>
      <c r="AR9287" s="6"/>
      <c r="AS9287" s="6"/>
      <c r="AT9287" s="6"/>
      <c r="AU9287" s="6"/>
      <c r="AV9287" s="6"/>
      <c r="AW9287" s="6"/>
      <c r="AX9287" s="6"/>
      <c r="AY9287" s="172"/>
      <c r="AZ9287" s="172"/>
      <c r="BA9287" s="172"/>
      <c r="BB9287" s="6"/>
      <c r="BC9287" s="6"/>
      <c r="BD9287" s="6"/>
      <c r="BE9287" s="6"/>
      <c r="BF9287" s="6"/>
      <c r="BG9287" s="172"/>
      <c r="BH9287" s="172"/>
      <c r="BI9287" s="172"/>
      <c r="BJ9287" s="6"/>
      <c r="BK9287" s="6"/>
      <c r="BL9287" s="6"/>
      <c r="BM9287" s="6"/>
      <c r="BN9287" s="6"/>
      <c r="BO9287" s="6"/>
      <c r="BP9287" s="6"/>
      <c r="BQ9287" s="6"/>
      <c r="BR9287" s="6"/>
      <c r="BS9287" s="6"/>
      <c r="BT9287" s="6"/>
      <c r="CG9287" s="432"/>
      <c r="CH9287" s="432"/>
      <c r="CL9287" s="174"/>
    </row>
    <row r="9288" spans="29:90" s="168" customFormat="1" x14ac:dyDescent="0.25">
      <c r="AC9288" s="175"/>
      <c r="AD9288" s="175"/>
      <c r="AE9288" s="175"/>
      <c r="AF9288" s="175"/>
      <c r="AG9288" s="175"/>
      <c r="AH9288" s="176"/>
      <c r="AM9288" s="6"/>
      <c r="AN9288" s="6"/>
      <c r="AO9288" s="6"/>
      <c r="AP9288" s="6"/>
      <c r="AQ9288" s="6"/>
      <c r="AR9288" s="6"/>
      <c r="AS9288" s="6"/>
      <c r="AT9288" s="6"/>
      <c r="AU9288" s="6"/>
      <c r="AV9288" s="6"/>
      <c r="AW9288" s="6"/>
      <c r="AX9288" s="6"/>
      <c r="AY9288" s="172"/>
      <c r="AZ9288" s="172"/>
      <c r="BA9288" s="172"/>
      <c r="BB9288" s="6"/>
      <c r="BC9288" s="6"/>
      <c r="BD9288" s="6"/>
      <c r="BE9288" s="6"/>
      <c r="BF9288" s="6"/>
      <c r="BG9288" s="172"/>
      <c r="BH9288" s="172"/>
      <c r="BI9288" s="172"/>
      <c r="BJ9288" s="6"/>
      <c r="BK9288" s="6"/>
      <c r="BL9288" s="6"/>
      <c r="BM9288" s="6"/>
      <c r="BN9288" s="6"/>
      <c r="BO9288" s="6"/>
      <c r="BP9288" s="6"/>
      <c r="BQ9288" s="6"/>
      <c r="BR9288" s="6"/>
      <c r="BS9288" s="6"/>
      <c r="BT9288" s="6"/>
      <c r="CG9288" s="432"/>
      <c r="CH9288" s="432"/>
      <c r="CL9288" s="174"/>
    </row>
    <row r="9289" spans="29:90" s="168" customFormat="1" x14ac:dyDescent="0.25">
      <c r="AC9289" s="175"/>
      <c r="AD9289" s="175"/>
      <c r="AE9289" s="175"/>
      <c r="AF9289" s="175"/>
      <c r="AG9289" s="175"/>
      <c r="AH9289" s="176"/>
      <c r="AM9289" s="6"/>
      <c r="AN9289" s="6"/>
      <c r="AO9289" s="6"/>
      <c r="AP9289" s="6"/>
      <c r="AQ9289" s="6"/>
      <c r="AR9289" s="6"/>
      <c r="AS9289" s="6"/>
      <c r="AT9289" s="6"/>
      <c r="AU9289" s="6"/>
      <c r="AV9289" s="6"/>
      <c r="AW9289" s="6"/>
      <c r="AX9289" s="6"/>
      <c r="AY9289" s="172"/>
      <c r="AZ9289" s="172"/>
      <c r="BA9289" s="172"/>
      <c r="BB9289" s="6"/>
      <c r="BC9289" s="6"/>
      <c r="BD9289" s="6"/>
      <c r="BE9289" s="6"/>
      <c r="BF9289" s="6"/>
      <c r="BG9289" s="172"/>
      <c r="BH9289" s="172"/>
      <c r="BI9289" s="172"/>
      <c r="BJ9289" s="6"/>
      <c r="BK9289" s="6"/>
      <c r="BL9289" s="6"/>
      <c r="BM9289" s="6"/>
      <c r="BN9289" s="6"/>
      <c r="BO9289" s="6"/>
      <c r="BP9289" s="6"/>
      <c r="BQ9289" s="6"/>
      <c r="BR9289" s="6"/>
      <c r="BS9289" s="6"/>
      <c r="BT9289" s="6"/>
      <c r="CG9289" s="432"/>
      <c r="CH9289" s="432"/>
      <c r="CL9289" s="174"/>
    </row>
    <row r="9290" spans="29:90" s="168" customFormat="1" x14ac:dyDescent="0.25">
      <c r="AC9290" s="175"/>
      <c r="AD9290" s="175"/>
      <c r="AE9290" s="175"/>
      <c r="AF9290" s="175"/>
      <c r="AG9290" s="175"/>
      <c r="AH9290" s="176"/>
      <c r="AM9290" s="6"/>
      <c r="AN9290" s="6"/>
      <c r="AO9290" s="6"/>
      <c r="AP9290" s="6"/>
      <c r="AQ9290" s="6"/>
      <c r="AR9290" s="6"/>
      <c r="AS9290" s="6"/>
      <c r="AT9290" s="6"/>
      <c r="AU9290" s="6"/>
      <c r="AV9290" s="6"/>
      <c r="AW9290" s="6"/>
      <c r="AX9290" s="6"/>
      <c r="AY9290" s="172"/>
      <c r="AZ9290" s="172"/>
      <c r="BA9290" s="172"/>
      <c r="BB9290" s="6"/>
      <c r="BC9290" s="6"/>
      <c r="BD9290" s="6"/>
      <c r="BE9290" s="6"/>
      <c r="BF9290" s="6"/>
      <c r="BG9290" s="172"/>
      <c r="BH9290" s="172"/>
      <c r="BI9290" s="172"/>
      <c r="BJ9290" s="6"/>
      <c r="BK9290" s="6"/>
      <c r="BL9290" s="6"/>
      <c r="BM9290" s="6"/>
      <c r="BN9290" s="6"/>
      <c r="BO9290" s="6"/>
      <c r="BP9290" s="6"/>
      <c r="BQ9290" s="6"/>
      <c r="BR9290" s="6"/>
      <c r="BS9290" s="6"/>
      <c r="BT9290" s="6"/>
      <c r="CG9290" s="432"/>
      <c r="CH9290" s="432"/>
      <c r="CL9290" s="174"/>
    </row>
    <row r="9291" spans="29:90" s="168" customFormat="1" x14ac:dyDescent="0.25">
      <c r="AC9291" s="175"/>
      <c r="AD9291" s="175"/>
      <c r="AE9291" s="175"/>
      <c r="AF9291" s="175"/>
      <c r="AG9291" s="175"/>
      <c r="AH9291" s="176"/>
      <c r="AM9291" s="6"/>
      <c r="AN9291" s="6"/>
      <c r="AO9291" s="6"/>
      <c r="AP9291" s="6"/>
      <c r="AQ9291" s="6"/>
      <c r="AR9291" s="6"/>
      <c r="AS9291" s="6"/>
      <c r="AT9291" s="6"/>
      <c r="AU9291" s="6"/>
      <c r="AV9291" s="6"/>
      <c r="AW9291" s="6"/>
      <c r="AX9291" s="6"/>
      <c r="AY9291" s="172"/>
      <c r="AZ9291" s="172"/>
      <c r="BA9291" s="172"/>
      <c r="BB9291" s="6"/>
      <c r="BC9291" s="6"/>
      <c r="BD9291" s="6"/>
      <c r="BE9291" s="6"/>
      <c r="BF9291" s="6"/>
      <c r="BG9291" s="172"/>
      <c r="BH9291" s="172"/>
      <c r="BI9291" s="172"/>
      <c r="BJ9291" s="6"/>
      <c r="BK9291" s="6"/>
      <c r="BL9291" s="6"/>
      <c r="BM9291" s="6"/>
      <c r="BN9291" s="6"/>
      <c r="BO9291" s="6"/>
      <c r="BP9291" s="6"/>
      <c r="BQ9291" s="6"/>
      <c r="BR9291" s="6"/>
      <c r="BS9291" s="6"/>
      <c r="BT9291" s="6"/>
      <c r="CG9291" s="432"/>
      <c r="CH9291" s="432"/>
      <c r="CL9291" s="174"/>
    </row>
    <row r="9292" spans="29:90" s="168" customFormat="1" x14ac:dyDescent="0.25">
      <c r="AC9292" s="175"/>
      <c r="AD9292" s="175"/>
      <c r="AE9292" s="175"/>
      <c r="AF9292" s="175"/>
      <c r="AG9292" s="175"/>
      <c r="AH9292" s="176"/>
      <c r="AM9292" s="6"/>
      <c r="AN9292" s="6"/>
      <c r="AO9292" s="6"/>
      <c r="AP9292" s="6"/>
      <c r="AQ9292" s="6"/>
      <c r="AR9292" s="6"/>
      <c r="AS9292" s="6"/>
      <c r="AT9292" s="6"/>
      <c r="AU9292" s="6"/>
      <c r="AV9292" s="6"/>
      <c r="AW9292" s="6"/>
      <c r="AX9292" s="6"/>
      <c r="AY9292" s="172"/>
      <c r="AZ9292" s="172"/>
      <c r="BA9292" s="172"/>
      <c r="BB9292" s="6"/>
      <c r="BC9292" s="6"/>
      <c r="BD9292" s="6"/>
      <c r="BE9292" s="6"/>
      <c r="BF9292" s="6"/>
      <c r="BG9292" s="172"/>
      <c r="BH9292" s="172"/>
      <c r="BI9292" s="172"/>
      <c r="BJ9292" s="6"/>
      <c r="BK9292" s="6"/>
      <c r="BL9292" s="6"/>
      <c r="BM9292" s="6"/>
      <c r="BN9292" s="6"/>
      <c r="BO9292" s="6"/>
      <c r="BP9292" s="6"/>
      <c r="BQ9292" s="6"/>
      <c r="BR9292" s="6"/>
      <c r="BS9292" s="6"/>
      <c r="BT9292" s="6"/>
      <c r="CG9292" s="432"/>
      <c r="CH9292" s="432"/>
      <c r="CL9292" s="174"/>
    </row>
    <row r="9293" spans="29:90" s="168" customFormat="1" x14ac:dyDescent="0.25">
      <c r="AC9293" s="175"/>
      <c r="AD9293" s="175"/>
      <c r="AE9293" s="175"/>
      <c r="AF9293" s="175"/>
      <c r="AG9293" s="175"/>
      <c r="AH9293" s="176"/>
      <c r="AM9293" s="6"/>
      <c r="AN9293" s="6"/>
      <c r="AO9293" s="6"/>
      <c r="AP9293" s="6"/>
      <c r="AQ9293" s="6"/>
      <c r="AR9293" s="6"/>
      <c r="AS9293" s="6"/>
      <c r="AT9293" s="6"/>
      <c r="AU9293" s="6"/>
      <c r="AV9293" s="6"/>
      <c r="AW9293" s="6"/>
      <c r="AX9293" s="6"/>
      <c r="AY9293" s="172"/>
      <c r="AZ9293" s="172"/>
      <c r="BA9293" s="172"/>
      <c r="BB9293" s="6"/>
      <c r="BC9293" s="6"/>
      <c r="BD9293" s="6"/>
      <c r="BE9293" s="6"/>
      <c r="BF9293" s="6"/>
      <c r="BG9293" s="172"/>
      <c r="BH9293" s="172"/>
      <c r="BI9293" s="172"/>
      <c r="BJ9293" s="6"/>
      <c r="BK9293" s="6"/>
      <c r="BL9293" s="6"/>
      <c r="BM9293" s="6"/>
      <c r="BN9293" s="6"/>
      <c r="BO9293" s="6"/>
      <c r="BP9293" s="6"/>
      <c r="BQ9293" s="6"/>
      <c r="BR9293" s="6"/>
      <c r="BS9293" s="6"/>
      <c r="BT9293" s="6"/>
      <c r="CG9293" s="432"/>
      <c r="CH9293" s="432"/>
      <c r="CL9293" s="174"/>
    </row>
    <row r="9294" spans="29:90" s="168" customFormat="1" x14ac:dyDescent="0.25">
      <c r="AC9294" s="175"/>
      <c r="AD9294" s="175"/>
      <c r="AE9294" s="175"/>
      <c r="AF9294" s="175"/>
      <c r="AG9294" s="175"/>
      <c r="AH9294" s="176"/>
      <c r="AM9294" s="6"/>
      <c r="AN9294" s="6"/>
      <c r="AO9294" s="6"/>
      <c r="AP9294" s="6"/>
      <c r="AQ9294" s="6"/>
      <c r="AR9294" s="6"/>
      <c r="AS9294" s="6"/>
      <c r="AT9294" s="6"/>
      <c r="AU9294" s="6"/>
      <c r="AV9294" s="6"/>
      <c r="AW9294" s="6"/>
      <c r="AX9294" s="6"/>
      <c r="AY9294" s="172"/>
      <c r="AZ9294" s="172"/>
      <c r="BA9294" s="172"/>
      <c r="BB9294" s="6"/>
      <c r="BC9294" s="6"/>
      <c r="BD9294" s="6"/>
      <c r="BE9294" s="6"/>
      <c r="BF9294" s="6"/>
      <c r="BG9294" s="172"/>
      <c r="BH9294" s="172"/>
      <c r="BI9294" s="172"/>
      <c r="BJ9294" s="6"/>
      <c r="BK9294" s="6"/>
      <c r="BL9294" s="6"/>
      <c r="BM9294" s="6"/>
      <c r="BN9294" s="6"/>
      <c r="BO9294" s="6"/>
      <c r="BP9294" s="6"/>
      <c r="BQ9294" s="6"/>
      <c r="BR9294" s="6"/>
      <c r="BS9294" s="6"/>
      <c r="BT9294" s="6"/>
      <c r="CG9294" s="432"/>
      <c r="CH9294" s="432"/>
      <c r="CL9294" s="174"/>
    </row>
    <row r="9295" spans="29:90" s="168" customFormat="1" x14ac:dyDescent="0.25">
      <c r="AC9295" s="175"/>
      <c r="AD9295" s="175"/>
      <c r="AE9295" s="175"/>
      <c r="AF9295" s="175"/>
      <c r="AG9295" s="175"/>
      <c r="AH9295" s="176"/>
      <c r="AM9295" s="6"/>
      <c r="AN9295" s="6"/>
      <c r="AO9295" s="6"/>
      <c r="AP9295" s="6"/>
      <c r="AQ9295" s="6"/>
      <c r="AR9295" s="6"/>
      <c r="AS9295" s="6"/>
      <c r="AT9295" s="6"/>
      <c r="AU9295" s="6"/>
      <c r="AV9295" s="6"/>
      <c r="AW9295" s="6"/>
      <c r="AX9295" s="6"/>
      <c r="AY9295" s="172"/>
      <c r="AZ9295" s="172"/>
      <c r="BA9295" s="172"/>
      <c r="BB9295" s="6"/>
      <c r="BC9295" s="6"/>
      <c r="BD9295" s="6"/>
      <c r="BE9295" s="6"/>
      <c r="BF9295" s="6"/>
      <c r="BG9295" s="172"/>
      <c r="BH9295" s="172"/>
      <c r="BI9295" s="172"/>
      <c r="BJ9295" s="6"/>
      <c r="BK9295" s="6"/>
      <c r="BL9295" s="6"/>
      <c r="BM9295" s="6"/>
      <c r="BN9295" s="6"/>
      <c r="BO9295" s="6"/>
      <c r="BP9295" s="6"/>
      <c r="BQ9295" s="6"/>
      <c r="BR9295" s="6"/>
      <c r="BS9295" s="6"/>
      <c r="BT9295" s="6"/>
      <c r="CG9295" s="432"/>
      <c r="CH9295" s="432"/>
      <c r="CL9295" s="174"/>
    </row>
    <row r="9296" spans="29:90" s="168" customFormat="1" x14ac:dyDescent="0.25">
      <c r="AC9296" s="175"/>
      <c r="AD9296" s="175"/>
      <c r="AE9296" s="175"/>
      <c r="AF9296" s="175"/>
      <c r="AG9296" s="175"/>
      <c r="AH9296" s="176"/>
      <c r="AM9296" s="6"/>
      <c r="AN9296" s="6"/>
      <c r="AO9296" s="6"/>
      <c r="AP9296" s="6"/>
      <c r="AQ9296" s="6"/>
      <c r="AR9296" s="6"/>
      <c r="AS9296" s="6"/>
      <c r="AT9296" s="6"/>
      <c r="AU9296" s="6"/>
      <c r="AV9296" s="6"/>
      <c r="AW9296" s="6"/>
      <c r="AX9296" s="6"/>
      <c r="AY9296" s="172"/>
      <c r="AZ9296" s="172"/>
      <c r="BA9296" s="172"/>
      <c r="BB9296" s="6"/>
      <c r="BC9296" s="6"/>
      <c r="BD9296" s="6"/>
      <c r="BE9296" s="6"/>
      <c r="BF9296" s="6"/>
      <c r="BG9296" s="172"/>
      <c r="BH9296" s="172"/>
      <c r="BI9296" s="172"/>
      <c r="BJ9296" s="6"/>
      <c r="BK9296" s="6"/>
      <c r="BL9296" s="6"/>
      <c r="BM9296" s="6"/>
      <c r="BN9296" s="6"/>
      <c r="BO9296" s="6"/>
      <c r="BP9296" s="6"/>
      <c r="BQ9296" s="6"/>
      <c r="BR9296" s="6"/>
      <c r="BS9296" s="6"/>
      <c r="BT9296" s="6"/>
      <c r="CG9296" s="432"/>
      <c r="CH9296" s="432"/>
      <c r="CL9296" s="174"/>
    </row>
    <row r="9297" spans="29:90" s="168" customFormat="1" x14ac:dyDescent="0.25">
      <c r="AC9297" s="175"/>
      <c r="AD9297" s="175"/>
      <c r="AE9297" s="175"/>
      <c r="AF9297" s="175"/>
      <c r="AG9297" s="175"/>
      <c r="AH9297" s="176"/>
      <c r="AM9297" s="6"/>
      <c r="AN9297" s="6"/>
      <c r="AO9297" s="6"/>
      <c r="AP9297" s="6"/>
      <c r="AQ9297" s="6"/>
      <c r="AR9297" s="6"/>
      <c r="AS9297" s="6"/>
      <c r="AT9297" s="6"/>
      <c r="AU9297" s="6"/>
      <c r="AV9297" s="6"/>
      <c r="AW9297" s="6"/>
      <c r="AX9297" s="6"/>
      <c r="AY9297" s="172"/>
      <c r="AZ9297" s="172"/>
      <c r="BA9297" s="172"/>
      <c r="BB9297" s="6"/>
      <c r="BC9297" s="6"/>
      <c r="BD9297" s="6"/>
      <c r="BE9297" s="6"/>
      <c r="BF9297" s="6"/>
      <c r="BG9297" s="172"/>
      <c r="BH9297" s="172"/>
      <c r="BI9297" s="172"/>
      <c r="BJ9297" s="6"/>
      <c r="BK9297" s="6"/>
      <c r="BL9297" s="6"/>
      <c r="BM9297" s="6"/>
      <c r="BN9297" s="6"/>
      <c r="BO9297" s="6"/>
      <c r="BP9297" s="6"/>
      <c r="BQ9297" s="6"/>
      <c r="BR9297" s="6"/>
      <c r="BS9297" s="6"/>
      <c r="BT9297" s="6"/>
      <c r="CG9297" s="432"/>
      <c r="CH9297" s="432"/>
      <c r="CL9297" s="174"/>
    </row>
    <row r="9298" spans="29:90" s="168" customFormat="1" x14ac:dyDescent="0.25">
      <c r="AC9298" s="175"/>
      <c r="AD9298" s="175"/>
      <c r="AE9298" s="175"/>
      <c r="AF9298" s="175"/>
      <c r="AG9298" s="175"/>
      <c r="AH9298" s="176"/>
      <c r="AM9298" s="6"/>
      <c r="AN9298" s="6"/>
      <c r="AO9298" s="6"/>
      <c r="AP9298" s="6"/>
      <c r="AQ9298" s="6"/>
      <c r="AR9298" s="6"/>
      <c r="AS9298" s="6"/>
      <c r="AT9298" s="6"/>
      <c r="AU9298" s="6"/>
      <c r="AV9298" s="6"/>
      <c r="AW9298" s="6"/>
      <c r="AX9298" s="6"/>
      <c r="AY9298" s="172"/>
      <c r="AZ9298" s="172"/>
      <c r="BA9298" s="172"/>
      <c r="BB9298" s="6"/>
      <c r="BC9298" s="6"/>
      <c r="BD9298" s="6"/>
      <c r="BE9298" s="6"/>
      <c r="BF9298" s="6"/>
      <c r="BG9298" s="172"/>
      <c r="BH9298" s="172"/>
      <c r="BI9298" s="172"/>
      <c r="BJ9298" s="6"/>
      <c r="BK9298" s="6"/>
      <c r="BL9298" s="6"/>
      <c r="BM9298" s="6"/>
      <c r="BN9298" s="6"/>
      <c r="BO9298" s="6"/>
      <c r="BP9298" s="6"/>
      <c r="BQ9298" s="6"/>
      <c r="BR9298" s="6"/>
      <c r="BS9298" s="6"/>
      <c r="BT9298" s="6"/>
      <c r="CG9298" s="432"/>
      <c r="CH9298" s="432"/>
      <c r="CL9298" s="174"/>
    </row>
    <row r="9299" spans="29:90" s="168" customFormat="1" x14ac:dyDescent="0.25">
      <c r="AC9299" s="175"/>
      <c r="AD9299" s="175"/>
      <c r="AE9299" s="175"/>
      <c r="AF9299" s="175"/>
      <c r="AG9299" s="175"/>
      <c r="AH9299" s="176"/>
      <c r="AM9299" s="6"/>
      <c r="AN9299" s="6"/>
      <c r="AO9299" s="6"/>
      <c r="AP9299" s="6"/>
      <c r="AQ9299" s="6"/>
      <c r="AR9299" s="6"/>
      <c r="AS9299" s="6"/>
      <c r="AT9299" s="6"/>
      <c r="AU9299" s="6"/>
      <c r="AV9299" s="6"/>
      <c r="AW9299" s="6"/>
      <c r="AX9299" s="6"/>
      <c r="AY9299" s="172"/>
      <c r="AZ9299" s="172"/>
      <c r="BA9299" s="172"/>
      <c r="BB9299" s="6"/>
      <c r="BC9299" s="6"/>
      <c r="BD9299" s="6"/>
      <c r="BE9299" s="6"/>
      <c r="BF9299" s="6"/>
      <c r="BG9299" s="172"/>
      <c r="BH9299" s="172"/>
      <c r="BI9299" s="172"/>
      <c r="BJ9299" s="6"/>
      <c r="BK9299" s="6"/>
      <c r="BL9299" s="6"/>
      <c r="BM9299" s="6"/>
      <c r="BN9299" s="6"/>
      <c r="BO9299" s="6"/>
      <c r="BP9299" s="6"/>
      <c r="BQ9299" s="6"/>
      <c r="BR9299" s="6"/>
      <c r="BS9299" s="6"/>
      <c r="BT9299" s="6"/>
      <c r="CG9299" s="432"/>
      <c r="CH9299" s="432"/>
      <c r="CL9299" s="174"/>
    </row>
    <row r="9300" spans="29:90" s="168" customFormat="1" x14ac:dyDescent="0.25">
      <c r="AC9300" s="175"/>
      <c r="AD9300" s="175"/>
      <c r="AE9300" s="175"/>
      <c r="AF9300" s="175"/>
      <c r="AG9300" s="175"/>
      <c r="AH9300" s="176"/>
      <c r="AM9300" s="6"/>
      <c r="AN9300" s="6"/>
      <c r="AO9300" s="6"/>
      <c r="AP9300" s="6"/>
      <c r="AQ9300" s="6"/>
      <c r="AR9300" s="6"/>
      <c r="AS9300" s="6"/>
      <c r="AT9300" s="6"/>
      <c r="AU9300" s="6"/>
      <c r="AV9300" s="6"/>
      <c r="AW9300" s="6"/>
      <c r="AX9300" s="6"/>
      <c r="AY9300" s="172"/>
      <c r="AZ9300" s="172"/>
      <c r="BA9300" s="172"/>
      <c r="BB9300" s="6"/>
      <c r="BC9300" s="6"/>
      <c r="BD9300" s="6"/>
      <c r="BE9300" s="6"/>
      <c r="BF9300" s="6"/>
      <c r="BG9300" s="172"/>
      <c r="BH9300" s="172"/>
      <c r="BI9300" s="172"/>
      <c r="BJ9300" s="6"/>
      <c r="BK9300" s="6"/>
      <c r="BL9300" s="6"/>
      <c r="BM9300" s="6"/>
      <c r="BN9300" s="6"/>
      <c r="BO9300" s="6"/>
      <c r="BP9300" s="6"/>
      <c r="BQ9300" s="6"/>
      <c r="BR9300" s="6"/>
      <c r="BS9300" s="6"/>
      <c r="BT9300" s="6"/>
      <c r="CG9300" s="432"/>
      <c r="CH9300" s="432"/>
      <c r="CL9300" s="174"/>
    </row>
    <row r="9301" spans="29:90" s="168" customFormat="1" x14ac:dyDescent="0.25">
      <c r="AC9301" s="175"/>
      <c r="AD9301" s="175"/>
      <c r="AE9301" s="175"/>
      <c r="AF9301" s="175"/>
      <c r="AG9301" s="175"/>
      <c r="AH9301" s="176"/>
      <c r="AM9301" s="6"/>
      <c r="AN9301" s="6"/>
      <c r="AO9301" s="6"/>
      <c r="AP9301" s="6"/>
      <c r="AQ9301" s="6"/>
      <c r="AR9301" s="6"/>
      <c r="AS9301" s="6"/>
      <c r="AT9301" s="6"/>
      <c r="AU9301" s="6"/>
      <c r="AV9301" s="6"/>
      <c r="AW9301" s="6"/>
      <c r="AX9301" s="6"/>
      <c r="AY9301" s="172"/>
      <c r="AZ9301" s="172"/>
      <c r="BA9301" s="172"/>
      <c r="BB9301" s="6"/>
      <c r="BC9301" s="6"/>
      <c r="BD9301" s="6"/>
      <c r="BE9301" s="6"/>
      <c r="BF9301" s="6"/>
      <c r="BG9301" s="172"/>
      <c r="BH9301" s="172"/>
      <c r="BI9301" s="172"/>
      <c r="BJ9301" s="6"/>
      <c r="BK9301" s="6"/>
      <c r="BL9301" s="6"/>
      <c r="BM9301" s="6"/>
      <c r="BN9301" s="6"/>
      <c r="BO9301" s="6"/>
      <c r="BP9301" s="6"/>
      <c r="BQ9301" s="6"/>
      <c r="BR9301" s="6"/>
      <c r="BS9301" s="6"/>
      <c r="BT9301" s="6"/>
      <c r="CG9301" s="432"/>
      <c r="CH9301" s="432"/>
      <c r="CL9301" s="174"/>
    </row>
    <row r="9302" spans="29:90" s="168" customFormat="1" x14ac:dyDescent="0.25">
      <c r="AC9302" s="175"/>
      <c r="AD9302" s="175"/>
      <c r="AE9302" s="175"/>
      <c r="AF9302" s="175"/>
      <c r="AG9302" s="175"/>
      <c r="AH9302" s="176"/>
      <c r="AM9302" s="6"/>
      <c r="AN9302" s="6"/>
      <c r="AO9302" s="6"/>
      <c r="AP9302" s="6"/>
      <c r="AQ9302" s="6"/>
      <c r="AR9302" s="6"/>
      <c r="AS9302" s="6"/>
      <c r="AT9302" s="6"/>
      <c r="AU9302" s="6"/>
      <c r="AV9302" s="6"/>
      <c r="AW9302" s="6"/>
      <c r="AX9302" s="6"/>
      <c r="AY9302" s="172"/>
      <c r="AZ9302" s="172"/>
      <c r="BA9302" s="172"/>
      <c r="BB9302" s="6"/>
      <c r="BC9302" s="6"/>
      <c r="BD9302" s="6"/>
      <c r="BE9302" s="6"/>
      <c r="BF9302" s="6"/>
      <c r="BG9302" s="172"/>
      <c r="BH9302" s="172"/>
      <c r="BI9302" s="172"/>
      <c r="BJ9302" s="6"/>
      <c r="BK9302" s="6"/>
      <c r="BL9302" s="6"/>
      <c r="BM9302" s="6"/>
      <c r="BN9302" s="6"/>
      <c r="BO9302" s="6"/>
      <c r="BP9302" s="6"/>
      <c r="BQ9302" s="6"/>
      <c r="BR9302" s="6"/>
      <c r="BS9302" s="6"/>
      <c r="BT9302" s="6"/>
      <c r="CG9302" s="432"/>
      <c r="CH9302" s="432"/>
      <c r="CL9302" s="174"/>
    </row>
    <row r="9303" spans="29:90" s="168" customFormat="1" x14ac:dyDescent="0.25">
      <c r="AC9303" s="175"/>
      <c r="AD9303" s="175"/>
      <c r="AE9303" s="175"/>
      <c r="AF9303" s="175"/>
      <c r="AG9303" s="175"/>
      <c r="AH9303" s="176"/>
      <c r="AM9303" s="6"/>
      <c r="AN9303" s="6"/>
      <c r="AO9303" s="6"/>
      <c r="AP9303" s="6"/>
      <c r="AQ9303" s="6"/>
      <c r="AR9303" s="6"/>
      <c r="AS9303" s="6"/>
      <c r="AT9303" s="6"/>
      <c r="AU9303" s="6"/>
      <c r="AV9303" s="6"/>
      <c r="AW9303" s="6"/>
      <c r="AX9303" s="6"/>
      <c r="AY9303" s="172"/>
      <c r="AZ9303" s="172"/>
      <c r="BA9303" s="172"/>
      <c r="BB9303" s="6"/>
      <c r="BC9303" s="6"/>
      <c r="BD9303" s="6"/>
      <c r="BE9303" s="6"/>
      <c r="BF9303" s="6"/>
      <c r="BG9303" s="172"/>
      <c r="BH9303" s="172"/>
      <c r="BI9303" s="172"/>
      <c r="BJ9303" s="6"/>
      <c r="BK9303" s="6"/>
      <c r="BL9303" s="6"/>
      <c r="BM9303" s="6"/>
      <c r="BN9303" s="6"/>
      <c r="BO9303" s="6"/>
      <c r="BP9303" s="6"/>
      <c r="BQ9303" s="6"/>
      <c r="BR9303" s="6"/>
      <c r="BS9303" s="6"/>
      <c r="BT9303" s="6"/>
      <c r="CG9303" s="432"/>
      <c r="CH9303" s="432"/>
      <c r="CL9303" s="174"/>
    </row>
    <row r="9304" spans="29:90" s="168" customFormat="1" x14ac:dyDescent="0.25">
      <c r="AC9304" s="175"/>
      <c r="AD9304" s="175"/>
      <c r="AE9304" s="175"/>
      <c r="AF9304" s="175"/>
      <c r="AG9304" s="175"/>
      <c r="AH9304" s="176"/>
      <c r="AM9304" s="6"/>
      <c r="AN9304" s="6"/>
      <c r="AO9304" s="6"/>
      <c r="AP9304" s="6"/>
      <c r="AQ9304" s="6"/>
      <c r="AR9304" s="6"/>
      <c r="AS9304" s="6"/>
      <c r="AT9304" s="6"/>
      <c r="AU9304" s="6"/>
      <c r="AV9304" s="6"/>
      <c r="AW9304" s="6"/>
      <c r="AX9304" s="6"/>
      <c r="AY9304" s="172"/>
      <c r="AZ9304" s="172"/>
      <c r="BA9304" s="172"/>
      <c r="BB9304" s="6"/>
      <c r="BC9304" s="6"/>
      <c r="BD9304" s="6"/>
      <c r="BE9304" s="6"/>
      <c r="BF9304" s="6"/>
      <c r="BG9304" s="172"/>
      <c r="BH9304" s="172"/>
      <c r="BI9304" s="172"/>
      <c r="BJ9304" s="6"/>
      <c r="BK9304" s="6"/>
      <c r="BL9304" s="6"/>
      <c r="BM9304" s="6"/>
      <c r="BN9304" s="6"/>
      <c r="BO9304" s="6"/>
      <c r="BP9304" s="6"/>
      <c r="BQ9304" s="6"/>
      <c r="BR9304" s="6"/>
      <c r="BS9304" s="6"/>
      <c r="BT9304" s="6"/>
      <c r="CG9304" s="432"/>
      <c r="CH9304" s="432"/>
      <c r="CL9304" s="174"/>
    </row>
    <row r="9305" spans="29:90" s="168" customFormat="1" x14ac:dyDescent="0.25">
      <c r="AC9305" s="175"/>
      <c r="AD9305" s="175"/>
      <c r="AE9305" s="175"/>
      <c r="AF9305" s="175"/>
      <c r="AG9305" s="175"/>
      <c r="AH9305" s="176"/>
      <c r="AM9305" s="6"/>
      <c r="AN9305" s="6"/>
      <c r="AO9305" s="6"/>
      <c r="AP9305" s="6"/>
      <c r="AQ9305" s="6"/>
      <c r="AR9305" s="6"/>
      <c r="AS9305" s="6"/>
      <c r="AT9305" s="6"/>
      <c r="AU9305" s="6"/>
      <c r="AV9305" s="6"/>
      <c r="AW9305" s="6"/>
      <c r="AX9305" s="6"/>
      <c r="AY9305" s="172"/>
      <c r="AZ9305" s="172"/>
      <c r="BA9305" s="172"/>
      <c r="BB9305" s="6"/>
      <c r="BC9305" s="6"/>
      <c r="BD9305" s="6"/>
      <c r="BE9305" s="6"/>
      <c r="BF9305" s="6"/>
      <c r="BG9305" s="172"/>
      <c r="BH9305" s="172"/>
      <c r="BI9305" s="172"/>
      <c r="BJ9305" s="6"/>
      <c r="BK9305" s="6"/>
      <c r="BL9305" s="6"/>
      <c r="BM9305" s="6"/>
      <c r="BN9305" s="6"/>
      <c r="BO9305" s="6"/>
      <c r="BP9305" s="6"/>
      <c r="BQ9305" s="6"/>
      <c r="BR9305" s="6"/>
      <c r="BS9305" s="6"/>
      <c r="BT9305" s="6"/>
      <c r="CG9305" s="432"/>
      <c r="CH9305" s="432"/>
      <c r="CL9305" s="174"/>
    </row>
    <row r="9306" spans="29:90" s="168" customFormat="1" x14ac:dyDescent="0.25">
      <c r="AC9306" s="175"/>
      <c r="AD9306" s="175"/>
      <c r="AE9306" s="175"/>
      <c r="AF9306" s="175"/>
      <c r="AG9306" s="175"/>
      <c r="AH9306" s="176"/>
      <c r="AM9306" s="6"/>
      <c r="AN9306" s="6"/>
      <c r="AO9306" s="6"/>
      <c r="AP9306" s="6"/>
      <c r="AQ9306" s="6"/>
      <c r="AR9306" s="6"/>
      <c r="AS9306" s="6"/>
      <c r="AT9306" s="6"/>
      <c r="AU9306" s="6"/>
      <c r="AV9306" s="6"/>
      <c r="AW9306" s="6"/>
      <c r="AX9306" s="6"/>
      <c r="AY9306" s="172"/>
      <c r="AZ9306" s="172"/>
      <c r="BA9306" s="172"/>
      <c r="BB9306" s="6"/>
      <c r="BC9306" s="6"/>
      <c r="BD9306" s="6"/>
      <c r="BE9306" s="6"/>
      <c r="BF9306" s="6"/>
      <c r="BG9306" s="172"/>
      <c r="BH9306" s="172"/>
      <c r="BI9306" s="172"/>
      <c r="BJ9306" s="6"/>
      <c r="BK9306" s="6"/>
      <c r="BL9306" s="6"/>
      <c r="BM9306" s="6"/>
      <c r="BN9306" s="6"/>
      <c r="BO9306" s="6"/>
      <c r="BP9306" s="6"/>
      <c r="BQ9306" s="6"/>
      <c r="BR9306" s="6"/>
      <c r="BS9306" s="6"/>
      <c r="BT9306" s="6"/>
      <c r="CG9306" s="432"/>
      <c r="CH9306" s="432"/>
      <c r="CL9306" s="174"/>
    </row>
    <row r="9307" spans="29:90" s="168" customFormat="1" x14ac:dyDescent="0.25">
      <c r="AC9307" s="175"/>
      <c r="AD9307" s="175"/>
      <c r="AE9307" s="175"/>
      <c r="AF9307" s="175"/>
      <c r="AG9307" s="175"/>
      <c r="AH9307" s="176"/>
      <c r="AM9307" s="6"/>
      <c r="AN9307" s="6"/>
      <c r="AO9307" s="6"/>
      <c r="AP9307" s="6"/>
      <c r="AQ9307" s="6"/>
      <c r="AR9307" s="6"/>
      <c r="AS9307" s="6"/>
      <c r="AT9307" s="6"/>
      <c r="AU9307" s="6"/>
      <c r="AV9307" s="6"/>
      <c r="AW9307" s="6"/>
      <c r="AX9307" s="6"/>
      <c r="AY9307" s="172"/>
      <c r="AZ9307" s="172"/>
      <c r="BA9307" s="172"/>
      <c r="BB9307" s="6"/>
      <c r="BC9307" s="6"/>
      <c r="BD9307" s="6"/>
      <c r="BE9307" s="6"/>
      <c r="BF9307" s="6"/>
      <c r="BG9307" s="172"/>
      <c r="BH9307" s="172"/>
      <c r="BI9307" s="172"/>
      <c r="BJ9307" s="6"/>
      <c r="BK9307" s="6"/>
      <c r="BL9307" s="6"/>
      <c r="BM9307" s="6"/>
      <c r="BN9307" s="6"/>
      <c r="BO9307" s="6"/>
      <c r="BP9307" s="6"/>
      <c r="BQ9307" s="6"/>
      <c r="BR9307" s="6"/>
      <c r="BS9307" s="6"/>
      <c r="BT9307" s="6"/>
      <c r="CG9307" s="432"/>
      <c r="CH9307" s="432"/>
      <c r="CL9307" s="174"/>
    </row>
    <row r="9308" spans="29:90" s="168" customFormat="1" x14ac:dyDescent="0.25">
      <c r="AC9308" s="175"/>
      <c r="AD9308" s="175"/>
      <c r="AE9308" s="175"/>
      <c r="AF9308" s="175"/>
      <c r="AG9308" s="175"/>
      <c r="AH9308" s="176"/>
      <c r="AM9308" s="6"/>
      <c r="AN9308" s="6"/>
      <c r="AO9308" s="6"/>
      <c r="AP9308" s="6"/>
      <c r="AQ9308" s="6"/>
      <c r="AR9308" s="6"/>
      <c r="AS9308" s="6"/>
      <c r="AT9308" s="6"/>
      <c r="AU9308" s="6"/>
      <c r="AV9308" s="6"/>
      <c r="AW9308" s="6"/>
      <c r="AX9308" s="6"/>
      <c r="AY9308" s="172"/>
      <c r="AZ9308" s="172"/>
      <c r="BA9308" s="172"/>
      <c r="BB9308" s="6"/>
      <c r="BC9308" s="6"/>
      <c r="BD9308" s="6"/>
      <c r="BE9308" s="6"/>
      <c r="BF9308" s="6"/>
      <c r="BG9308" s="172"/>
      <c r="BH9308" s="172"/>
      <c r="BI9308" s="172"/>
      <c r="BJ9308" s="6"/>
      <c r="BK9308" s="6"/>
      <c r="BL9308" s="6"/>
      <c r="BM9308" s="6"/>
      <c r="BN9308" s="6"/>
      <c r="BO9308" s="6"/>
      <c r="BP9308" s="6"/>
      <c r="BQ9308" s="6"/>
      <c r="BR9308" s="6"/>
      <c r="BS9308" s="6"/>
      <c r="BT9308" s="6"/>
      <c r="CG9308" s="432"/>
      <c r="CH9308" s="432"/>
      <c r="CL9308" s="174"/>
    </row>
    <row r="9309" spans="29:90" s="168" customFormat="1" x14ac:dyDescent="0.25">
      <c r="AC9309" s="175"/>
      <c r="AD9309" s="175"/>
      <c r="AE9309" s="175"/>
      <c r="AF9309" s="175"/>
      <c r="AG9309" s="175"/>
      <c r="AH9309" s="176"/>
      <c r="AM9309" s="6"/>
      <c r="AN9309" s="6"/>
      <c r="AO9309" s="6"/>
      <c r="AP9309" s="6"/>
      <c r="AQ9309" s="6"/>
      <c r="AR9309" s="6"/>
      <c r="AS9309" s="6"/>
      <c r="AT9309" s="6"/>
      <c r="AU9309" s="6"/>
      <c r="AV9309" s="6"/>
      <c r="AW9309" s="6"/>
      <c r="AX9309" s="6"/>
      <c r="AY9309" s="172"/>
      <c r="AZ9309" s="172"/>
      <c r="BA9309" s="172"/>
      <c r="BB9309" s="6"/>
      <c r="BC9309" s="6"/>
      <c r="BD9309" s="6"/>
      <c r="BE9309" s="6"/>
      <c r="BF9309" s="6"/>
      <c r="BG9309" s="172"/>
      <c r="BH9309" s="172"/>
      <c r="BI9309" s="172"/>
      <c r="BJ9309" s="6"/>
      <c r="BK9309" s="6"/>
      <c r="BL9309" s="6"/>
      <c r="BM9309" s="6"/>
      <c r="BN9309" s="6"/>
      <c r="BO9309" s="6"/>
      <c r="BP9309" s="6"/>
      <c r="BQ9309" s="6"/>
      <c r="BR9309" s="6"/>
      <c r="BS9309" s="6"/>
      <c r="BT9309" s="6"/>
      <c r="CG9309" s="432"/>
      <c r="CH9309" s="432"/>
      <c r="CL9309" s="174"/>
    </row>
    <row r="9310" spans="29:90" s="168" customFormat="1" x14ac:dyDescent="0.25">
      <c r="AC9310" s="175"/>
      <c r="AD9310" s="175"/>
      <c r="AE9310" s="175"/>
      <c r="AF9310" s="175"/>
      <c r="AG9310" s="175"/>
      <c r="AH9310" s="176"/>
      <c r="AM9310" s="6"/>
      <c r="AN9310" s="6"/>
      <c r="AO9310" s="6"/>
      <c r="AP9310" s="6"/>
      <c r="AQ9310" s="6"/>
      <c r="AR9310" s="6"/>
      <c r="AS9310" s="6"/>
      <c r="AT9310" s="6"/>
      <c r="AU9310" s="6"/>
      <c r="AV9310" s="6"/>
      <c r="AW9310" s="6"/>
      <c r="AX9310" s="6"/>
      <c r="AY9310" s="172"/>
      <c r="AZ9310" s="172"/>
      <c r="BA9310" s="172"/>
      <c r="BB9310" s="6"/>
      <c r="BC9310" s="6"/>
      <c r="BD9310" s="6"/>
      <c r="BE9310" s="6"/>
      <c r="BF9310" s="6"/>
      <c r="BG9310" s="172"/>
      <c r="BH9310" s="172"/>
      <c r="BI9310" s="172"/>
      <c r="BJ9310" s="6"/>
      <c r="BK9310" s="6"/>
      <c r="BL9310" s="6"/>
      <c r="BM9310" s="6"/>
      <c r="BN9310" s="6"/>
      <c r="BO9310" s="6"/>
      <c r="BP9310" s="6"/>
      <c r="BQ9310" s="6"/>
      <c r="BR9310" s="6"/>
      <c r="BS9310" s="6"/>
      <c r="BT9310" s="6"/>
      <c r="CG9310" s="432"/>
      <c r="CH9310" s="432"/>
      <c r="CL9310" s="174"/>
    </row>
    <row r="9311" spans="29:90" s="168" customFormat="1" x14ac:dyDescent="0.25">
      <c r="AC9311" s="175"/>
      <c r="AD9311" s="175"/>
      <c r="AE9311" s="175"/>
      <c r="AF9311" s="175"/>
      <c r="AG9311" s="175"/>
      <c r="AH9311" s="176"/>
      <c r="AM9311" s="6"/>
      <c r="AN9311" s="6"/>
      <c r="AO9311" s="6"/>
      <c r="AP9311" s="6"/>
      <c r="AQ9311" s="6"/>
      <c r="AR9311" s="6"/>
      <c r="AS9311" s="6"/>
      <c r="AT9311" s="6"/>
      <c r="AU9311" s="6"/>
      <c r="AV9311" s="6"/>
      <c r="AW9311" s="6"/>
      <c r="AX9311" s="6"/>
      <c r="AY9311" s="172"/>
      <c r="AZ9311" s="172"/>
      <c r="BA9311" s="172"/>
      <c r="BB9311" s="6"/>
      <c r="BC9311" s="6"/>
      <c r="BD9311" s="6"/>
      <c r="BE9311" s="6"/>
      <c r="BF9311" s="6"/>
      <c r="BG9311" s="172"/>
      <c r="BH9311" s="172"/>
      <c r="BI9311" s="172"/>
      <c r="BJ9311" s="6"/>
      <c r="BK9311" s="6"/>
      <c r="BL9311" s="6"/>
      <c r="BM9311" s="6"/>
      <c r="BN9311" s="6"/>
      <c r="BO9311" s="6"/>
      <c r="BP9311" s="6"/>
      <c r="BQ9311" s="6"/>
      <c r="BR9311" s="6"/>
      <c r="BS9311" s="6"/>
      <c r="BT9311" s="6"/>
      <c r="CG9311" s="432"/>
      <c r="CH9311" s="432"/>
      <c r="CL9311" s="174"/>
    </row>
    <row r="9312" spans="29:90" s="168" customFormat="1" x14ac:dyDescent="0.25">
      <c r="AC9312" s="175"/>
      <c r="AD9312" s="175"/>
      <c r="AE9312" s="175"/>
      <c r="AF9312" s="175"/>
      <c r="AG9312" s="175"/>
      <c r="AH9312" s="176"/>
      <c r="AM9312" s="6"/>
      <c r="AN9312" s="6"/>
      <c r="AO9312" s="6"/>
      <c r="AP9312" s="6"/>
      <c r="AQ9312" s="6"/>
      <c r="AR9312" s="6"/>
      <c r="AS9312" s="6"/>
      <c r="AT9312" s="6"/>
      <c r="AU9312" s="6"/>
      <c r="AV9312" s="6"/>
      <c r="AW9312" s="6"/>
      <c r="AX9312" s="6"/>
      <c r="AY9312" s="172"/>
      <c r="AZ9312" s="172"/>
      <c r="BA9312" s="172"/>
      <c r="BB9312" s="6"/>
      <c r="BC9312" s="6"/>
      <c r="BD9312" s="6"/>
      <c r="BE9312" s="6"/>
      <c r="BF9312" s="6"/>
      <c r="BG9312" s="172"/>
      <c r="BH9312" s="172"/>
      <c r="BI9312" s="172"/>
      <c r="BJ9312" s="6"/>
      <c r="BK9312" s="6"/>
      <c r="BL9312" s="6"/>
      <c r="BM9312" s="6"/>
      <c r="BN9312" s="6"/>
      <c r="BO9312" s="6"/>
      <c r="BP9312" s="6"/>
      <c r="BQ9312" s="6"/>
      <c r="BR9312" s="6"/>
      <c r="BS9312" s="6"/>
      <c r="BT9312" s="6"/>
      <c r="CG9312" s="432"/>
      <c r="CH9312" s="432"/>
      <c r="CL9312" s="174"/>
    </row>
    <row r="9313" spans="29:90" s="168" customFormat="1" x14ac:dyDescent="0.25">
      <c r="AC9313" s="175"/>
      <c r="AD9313" s="175"/>
      <c r="AE9313" s="175"/>
      <c r="AF9313" s="175"/>
      <c r="AG9313" s="175"/>
      <c r="AH9313" s="176"/>
      <c r="AM9313" s="6"/>
      <c r="AN9313" s="6"/>
      <c r="AO9313" s="6"/>
      <c r="AP9313" s="6"/>
      <c r="AQ9313" s="6"/>
      <c r="AR9313" s="6"/>
      <c r="AS9313" s="6"/>
      <c r="AT9313" s="6"/>
      <c r="AU9313" s="6"/>
      <c r="AV9313" s="6"/>
      <c r="AW9313" s="6"/>
      <c r="AX9313" s="6"/>
      <c r="AY9313" s="172"/>
      <c r="AZ9313" s="172"/>
      <c r="BA9313" s="172"/>
      <c r="BB9313" s="6"/>
      <c r="BC9313" s="6"/>
      <c r="BD9313" s="6"/>
      <c r="BE9313" s="6"/>
      <c r="BF9313" s="6"/>
      <c r="BG9313" s="172"/>
      <c r="BH9313" s="172"/>
      <c r="BI9313" s="172"/>
      <c r="BJ9313" s="6"/>
      <c r="BK9313" s="6"/>
      <c r="BL9313" s="6"/>
      <c r="BM9313" s="6"/>
      <c r="BN9313" s="6"/>
      <c r="BO9313" s="6"/>
      <c r="BP9313" s="6"/>
      <c r="BQ9313" s="6"/>
      <c r="BR9313" s="6"/>
      <c r="BS9313" s="6"/>
      <c r="BT9313" s="6"/>
      <c r="CG9313" s="432"/>
      <c r="CH9313" s="432"/>
      <c r="CL9313" s="174"/>
    </row>
    <row r="9314" spans="29:90" s="168" customFormat="1" x14ac:dyDescent="0.25">
      <c r="AC9314" s="175"/>
      <c r="AD9314" s="175"/>
      <c r="AE9314" s="175"/>
      <c r="AF9314" s="175"/>
      <c r="AG9314" s="175"/>
      <c r="AH9314" s="176"/>
      <c r="AM9314" s="6"/>
      <c r="AN9314" s="6"/>
      <c r="AO9314" s="6"/>
      <c r="AP9314" s="6"/>
      <c r="AQ9314" s="6"/>
      <c r="AR9314" s="6"/>
      <c r="AS9314" s="6"/>
      <c r="AT9314" s="6"/>
      <c r="AU9314" s="6"/>
      <c r="AV9314" s="6"/>
      <c r="AW9314" s="6"/>
      <c r="AX9314" s="6"/>
      <c r="AY9314" s="172"/>
      <c r="AZ9314" s="172"/>
      <c r="BA9314" s="172"/>
      <c r="BB9314" s="6"/>
      <c r="BC9314" s="6"/>
      <c r="BD9314" s="6"/>
      <c r="BE9314" s="6"/>
      <c r="BF9314" s="6"/>
      <c r="BG9314" s="172"/>
      <c r="BH9314" s="172"/>
      <c r="BI9314" s="172"/>
      <c r="BJ9314" s="6"/>
      <c r="BK9314" s="6"/>
      <c r="BL9314" s="6"/>
      <c r="BM9314" s="6"/>
      <c r="BN9314" s="6"/>
      <c r="BO9314" s="6"/>
      <c r="BP9314" s="6"/>
      <c r="BQ9314" s="6"/>
      <c r="BR9314" s="6"/>
      <c r="BS9314" s="6"/>
      <c r="BT9314" s="6"/>
      <c r="CG9314" s="432"/>
      <c r="CH9314" s="432"/>
      <c r="CL9314" s="174"/>
    </row>
    <row r="9315" spans="29:90" s="168" customFormat="1" x14ac:dyDescent="0.25">
      <c r="AC9315" s="175"/>
      <c r="AD9315" s="175"/>
      <c r="AE9315" s="175"/>
      <c r="AF9315" s="175"/>
      <c r="AG9315" s="175"/>
      <c r="AH9315" s="176"/>
      <c r="AM9315" s="6"/>
      <c r="AN9315" s="6"/>
      <c r="AO9315" s="6"/>
      <c r="AP9315" s="6"/>
      <c r="AQ9315" s="6"/>
      <c r="AR9315" s="6"/>
      <c r="AS9315" s="6"/>
      <c r="AT9315" s="6"/>
      <c r="AU9315" s="6"/>
      <c r="AV9315" s="6"/>
      <c r="AW9315" s="6"/>
      <c r="AX9315" s="6"/>
      <c r="AY9315" s="172"/>
      <c r="AZ9315" s="172"/>
      <c r="BA9315" s="172"/>
      <c r="BB9315" s="6"/>
      <c r="BC9315" s="6"/>
      <c r="BD9315" s="6"/>
      <c r="BE9315" s="6"/>
      <c r="BF9315" s="6"/>
      <c r="BG9315" s="172"/>
      <c r="BH9315" s="172"/>
      <c r="BI9315" s="172"/>
      <c r="BJ9315" s="6"/>
      <c r="BK9315" s="6"/>
      <c r="BL9315" s="6"/>
      <c r="BM9315" s="6"/>
      <c r="BN9315" s="6"/>
      <c r="BO9315" s="6"/>
      <c r="BP9315" s="6"/>
      <c r="BQ9315" s="6"/>
      <c r="BR9315" s="6"/>
      <c r="BS9315" s="6"/>
      <c r="BT9315" s="6"/>
      <c r="CG9315" s="432"/>
      <c r="CH9315" s="432"/>
      <c r="CL9315" s="174"/>
    </row>
    <row r="9316" spans="29:90" s="168" customFormat="1" x14ac:dyDescent="0.25">
      <c r="AC9316" s="175"/>
      <c r="AD9316" s="175"/>
      <c r="AE9316" s="175"/>
      <c r="AF9316" s="175"/>
      <c r="AG9316" s="175"/>
      <c r="AH9316" s="176"/>
      <c r="AM9316" s="6"/>
      <c r="AN9316" s="6"/>
      <c r="AO9316" s="6"/>
      <c r="AP9316" s="6"/>
      <c r="AQ9316" s="6"/>
      <c r="AR9316" s="6"/>
      <c r="AS9316" s="6"/>
      <c r="AT9316" s="6"/>
      <c r="AU9316" s="6"/>
      <c r="AV9316" s="6"/>
      <c r="AW9316" s="6"/>
      <c r="AX9316" s="6"/>
      <c r="AY9316" s="172"/>
      <c r="AZ9316" s="172"/>
      <c r="BA9316" s="172"/>
      <c r="BB9316" s="6"/>
      <c r="BC9316" s="6"/>
      <c r="BD9316" s="6"/>
      <c r="BE9316" s="6"/>
      <c r="BF9316" s="6"/>
      <c r="BG9316" s="172"/>
      <c r="BH9316" s="172"/>
      <c r="BI9316" s="172"/>
      <c r="BJ9316" s="6"/>
      <c r="BK9316" s="6"/>
      <c r="BL9316" s="6"/>
      <c r="BM9316" s="6"/>
      <c r="BN9316" s="6"/>
      <c r="BO9316" s="6"/>
      <c r="BP9316" s="6"/>
      <c r="BQ9316" s="6"/>
      <c r="BR9316" s="6"/>
      <c r="BS9316" s="6"/>
      <c r="BT9316" s="6"/>
      <c r="CG9316" s="432"/>
      <c r="CH9316" s="432"/>
      <c r="CL9316" s="174"/>
    </row>
    <row r="9317" spans="29:90" s="168" customFormat="1" x14ac:dyDescent="0.25">
      <c r="AC9317" s="175"/>
      <c r="AD9317" s="175"/>
      <c r="AE9317" s="175"/>
      <c r="AF9317" s="175"/>
      <c r="AG9317" s="175"/>
      <c r="AH9317" s="176"/>
      <c r="AM9317" s="6"/>
      <c r="AN9317" s="6"/>
      <c r="AO9317" s="6"/>
      <c r="AP9317" s="6"/>
      <c r="AQ9317" s="6"/>
      <c r="AR9317" s="6"/>
      <c r="AS9317" s="6"/>
      <c r="AT9317" s="6"/>
      <c r="AU9317" s="6"/>
      <c r="AV9317" s="6"/>
      <c r="AW9317" s="6"/>
      <c r="AX9317" s="6"/>
      <c r="AY9317" s="172"/>
      <c r="AZ9317" s="172"/>
      <c r="BA9317" s="172"/>
      <c r="BB9317" s="6"/>
      <c r="BC9317" s="6"/>
      <c r="BD9317" s="6"/>
      <c r="BE9317" s="6"/>
      <c r="BF9317" s="6"/>
      <c r="BG9317" s="172"/>
      <c r="BH9317" s="172"/>
      <c r="BI9317" s="172"/>
      <c r="BJ9317" s="6"/>
      <c r="BK9317" s="6"/>
      <c r="BL9317" s="6"/>
      <c r="BM9317" s="6"/>
      <c r="BN9317" s="6"/>
      <c r="BO9317" s="6"/>
      <c r="BP9317" s="6"/>
      <c r="BQ9317" s="6"/>
      <c r="BR9317" s="6"/>
      <c r="BS9317" s="6"/>
      <c r="BT9317" s="6"/>
      <c r="CG9317" s="432"/>
      <c r="CH9317" s="432"/>
      <c r="CL9317" s="174"/>
    </row>
    <row r="9318" spans="29:90" s="168" customFormat="1" x14ac:dyDescent="0.25">
      <c r="AC9318" s="175"/>
      <c r="AD9318" s="175"/>
      <c r="AE9318" s="175"/>
      <c r="AF9318" s="175"/>
      <c r="AG9318" s="175"/>
      <c r="AH9318" s="176"/>
      <c r="AM9318" s="6"/>
      <c r="AN9318" s="6"/>
      <c r="AO9318" s="6"/>
      <c r="AP9318" s="6"/>
      <c r="AQ9318" s="6"/>
      <c r="AR9318" s="6"/>
      <c r="AS9318" s="6"/>
      <c r="AT9318" s="6"/>
      <c r="AU9318" s="6"/>
      <c r="AV9318" s="6"/>
      <c r="AW9318" s="6"/>
      <c r="AX9318" s="6"/>
      <c r="AY9318" s="172"/>
      <c r="AZ9318" s="172"/>
      <c r="BA9318" s="172"/>
      <c r="BB9318" s="6"/>
      <c r="BC9318" s="6"/>
      <c r="BD9318" s="6"/>
      <c r="BE9318" s="6"/>
      <c r="BF9318" s="6"/>
      <c r="BG9318" s="172"/>
      <c r="BH9318" s="172"/>
      <c r="BI9318" s="172"/>
      <c r="BJ9318" s="6"/>
      <c r="BK9318" s="6"/>
      <c r="BL9318" s="6"/>
      <c r="BM9318" s="6"/>
      <c r="BN9318" s="6"/>
      <c r="BO9318" s="6"/>
      <c r="BP9318" s="6"/>
      <c r="BQ9318" s="6"/>
      <c r="BR9318" s="6"/>
      <c r="BS9318" s="6"/>
      <c r="BT9318" s="6"/>
      <c r="CG9318" s="432"/>
      <c r="CH9318" s="432"/>
      <c r="CL9318" s="174"/>
    </row>
    <row r="9319" spans="29:90" s="168" customFormat="1" x14ac:dyDescent="0.25">
      <c r="AC9319" s="175"/>
      <c r="AD9319" s="175"/>
      <c r="AE9319" s="175"/>
      <c r="AF9319" s="175"/>
      <c r="AG9319" s="175"/>
      <c r="AH9319" s="176"/>
      <c r="AM9319" s="6"/>
      <c r="AN9319" s="6"/>
      <c r="AO9319" s="6"/>
      <c r="AP9319" s="6"/>
      <c r="AQ9319" s="6"/>
      <c r="AR9319" s="6"/>
      <c r="AS9319" s="6"/>
      <c r="AT9319" s="6"/>
      <c r="AU9319" s="6"/>
      <c r="AV9319" s="6"/>
      <c r="AW9319" s="6"/>
      <c r="AX9319" s="6"/>
      <c r="AY9319" s="172"/>
      <c r="AZ9319" s="172"/>
      <c r="BA9319" s="172"/>
      <c r="BB9319" s="6"/>
      <c r="BC9319" s="6"/>
      <c r="BD9319" s="6"/>
      <c r="BE9319" s="6"/>
      <c r="BF9319" s="6"/>
      <c r="BG9319" s="172"/>
      <c r="BH9319" s="172"/>
      <c r="BI9319" s="172"/>
      <c r="BJ9319" s="6"/>
      <c r="BK9319" s="6"/>
      <c r="BL9319" s="6"/>
      <c r="BM9319" s="6"/>
      <c r="BN9319" s="6"/>
      <c r="BO9319" s="6"/>
      <c r="BP9319" s="6"/>
      <c r="BQ9319" s="6"/>
      <c r="BR9319" s="6"/>
      <c r="BS9319" s="6"/>
      <c r="BT9319" s="6"/>
      <c r="CG9319" s="432"/>
      <c r="CH9319" s="432"/>
      <c r="CL9319" s="174"/>
    </row>
    <row r="9320" spans="29:90" s="168" customFormat="1" x14ac:dyDescent="0.25">
      <c r="AC9320" s="175"/>
      <c r="AD9320" s="175"/>
      <c r="AE9320" s="175"/>
      <c r="AF9320" s="175"/>
      <c r="AG9320" s="175"/>
      <c r="AH9320" s="176"/>
      <c r="AM9320" s="6"/>
      <c r="AN9320" s="6"/>
      <c r="AO9320" s="6"/>
      <c r="AP9320" s="6"/>
      <c r="AQ9320" s="6"/>
      <c r="AR9320" s="6"/>
      <c r="AS9320" s="6"/>
      <c r="AT9320" s="6"/>
      <c r="AU9320" s="6"/>
      <c r="AV9320" s="6"/>
      <c r="AW9320" s="6"/>
      <c r="AX9320" s="6"/>
      <c r="AY9320" s="172"/>
      <c r="AZ9320" s="172"/>
      <c r="BA9320" s="172"/>
      <c r="BB9320" s="6"/>
      <c r="BC9320" s="6"/>
      <c r="BD9320" s="6"/>
      <c r="BE9320" s="6"/>
      <c r="BF9320" s="6"/>
      <c r="BG9320" s="172"/>
      <c r="BH9320" s="172"/>
      <c r="BI9320" s="172"/>
      <c r="BJ9320" s="6"/>
      <c r="BK9320" s="6"/>
      <c r="BL9320" s="6"/>
      <c r="BM9320" s="6"/>
      <c r="BN9320" s="6"/>
      <c r="BO9320" s="6"/>
      <c r="BP9320" s="6"/>
      <c r="BQ9320" s="6"/>
      <c r="BR9320" s="6"/>
      <c r="BS9320" s="6"/>
      <c r="BT9320" s="6"/>
      <c r="CG9320" s="432"/>
      <c r="CH9320" s="432"/>
      <c r="CL9320" s="174"/>
    </row>
    <row r="9321" spans="29:90" s="168" customFormat="1" x14ac:dyDescent="0.25">
      <c r="AC9321" s="175"/>
      <c r="AD9321" s="175"/>
      <c r="AE9321" s="175"/>
      <c r="AF9321" s="175"/>
      <c r="AG9321" s="175"/>
      <c r="AH9321" s="176"/>
      <c r="AM9321" s="6"/>
      <c r="AN9321" s="6"/>
      <c r="AO9321" s="6"/>
      <c r="AP9321" s="6"/>
      <c r="AQ9321" s="6"/>
      <c r="AR9321" s="6"/>
      <c r="AS9321" s="6"/>
      <c r="AT9321" s="6"/>
      <c r="AU9321" s="6"/>
      <c r="AV9321" s="6"/>
      <c r="AW9321" s="6"/>
      <c r="AX9321" s="6"/>
      <c r="AY9321" s="172"/>
      <c r="AZ9321" s="172"/>
      <c r="BA9321" s="172"/>
      <c r="BB9321" s="6"/>
      <c r="BC9321" s="6"/>
      <c r="BD9321" s="6"/>
      <c r="BE9321" s="6"/>
      <c r="BF9321" s="6"/>
      <c r="BG9321" s="172"/>
      <c r="BH9321" s="172"/>
      <c r="BI9321" s="172"/>
      <c r="BJ9321" s="6"/>
      <c r="BK9321" s="6"/>
      <c r="BL9321" s="6"/>
      <c r="BM9321" s="6"/>
      <c r="BN9321" s="6"/>
      <c r="BO9321" s="6"/>
      <c r="BP9321" s="6"/>
      <c r="BQ9321" s="6"/>
      <c r="BR9321" s="6"/>
      <c r="BS9321" s="6"/>
      <c r="BT9321" s="6"/>
      <c r="CG9321" s="432"/>
      <c r="CH9321" s="432"/>
      <c r="CL9321" s="174"/>
    </row>
    <row r="9322" spans="29:90" s="168" customFormat="1" x14ac:dyDescent="0.25">
      <c r="AC9322" s="175"/>
      <c r="AD9322" s="175"/>
      <c r="AE9322" s="175"/>
      <c r="AF9322" s="175"/>
      <c r="AG9322" s="175"/>
      <c r="AH9322" s="176"/>
      <c r="AM9322" s="6"/>
      <c r="AN9322" s="6"/>
      <c r="AO9322" s="6"/>
      <c r="AP9322" s="6"/>
      <c r="AQ9322" s="6"/>
      <c r="AR9322" s="6"/>
      <c r="AS9322" s="6"/>
      <c r="AT9322" s="6"/>
      <c r="AU9322" s="6"/>
      <c r="AV9322" s="6"/>
      <c r="AW9322" s="6"/>
      <c r="AX9322" s="6"/>
      <c r="AY9322" s="172"/>
      <c r="AZ9322" s="172"/>
      <c r="BA9322" s="172"/>
      <c r="BB9322" s="6"/>
      <c r="BC9322" s="6"/>
      <c r="BD9322" s="6"/>
      <c r="BE9322" s="6"/>
      <c r="BF9322" s="6"/>
      <c r="BG9322" s="172"/>
      <c r="BH9322" s="172"/>
      <c r="BI9322" s="172"/>
      <c r="BJ9322" s="6"/>
      <c r="BK9322" s="6"/>
      <c r="BL9322" s="6"/>
      <c r="BM9322" s="6"/>
      <c r="BN9322" s="6"/>
      <c r="BO9322" s="6"/>
      <c r="BP9322" s="6"/>
      <c r="BQ9322" s="6"/>
      <c r="BR9322" s="6"/>
      <c r="BS9322" s="6"/>
      <c r="BT9322" s="6"/>
      <c r="CG9322" s="432"/>
      <c r="CH9322" s="432"/>
      <c r="CL9322" s="174"/>
    </row>
    <row r="9323" spans="29:90" s="168" customFormat="1" x14ac:dyDescent="0.25">
      <c r="AC9323" s="175"/>
      <c r="AD9323" s="175"/>
      <c r="AE9323" s="175"/>
      <c r="AF9323" s="175"/>
      <c r="AG9323" s="175"/>
      <c r="AH9323" s="176"/>
      <c r="AM9323" s="6"/>
      <c r="AN9323" s="6"/>
      <c r="AO9323" s="6"/>
      <c r="AP9323" s="6"/>
      <c r="AQ9323" s="6"/>
      <c r="AR9323" s="6"/>
      <c r="AS9323" s="6"/>
      <c r="AT9323" s="6"/>
      <c r="AU9323" s="6"/>
      <c r="AV9323" s="6"/>
      <c r="AW9323" s="6"/>
      <c r="AX9323" s="6"/>
      <c r="AY9323" s="172"/>
      <c r="AZ9323" s="172"/>
      <c r="BA9323" s="172"/>
      <c r="BB9323" s="6"/>
      <c r="BC9323" s="6"/>
      <c r="BD9323" s="6"/>
      <c r="BE9323" s="6"/>
      <c r="BF9323" s="6"/>
      <c r="BG9323" s="172"/>
      <c r="BH9323" s="172"/>
      <c r="BI9323" s="172"/>
      <c r="BJ9323" s="6"/>
      <c r="BK9323" s="6"/>
      <c r="BL9323" s="6"/>
      <c r="BM9323" s="6"/>
      <c r="BN9323" s="6"/>
      <c r="BO9323" s="6"/>
      <c r="BP9323" s="6"/>
      <c r="BQ9323" s="6"/>
      <c r="BR9323" s="6"/>
      <c r="BS9323" s="6"/>
      <c r="BT9323" s="6"/>
      <c r="CG9323" s="432"/>
      <c r="CH9323" s="432"/>
      <c r="CL9323" s="174"/>
    </row>
    <row r="9324" spans="29:90" s="168" customFormat="1" x14ac:dyDescent="0.25">
      <c r="AC9324" s="175"/>
      <c r="AD9324" s="175"/>
      <c r="AE9324" s="175"/>
      <c r="AF9324" s="175"/>
      <c r="AG9324" s="175"/>
      <c r="AH9324" s="176"/>
      <c r="AM9324" s="6"/>
      <c r="AN9324" s="6"/>
      <c r="AO9324" s="6"/>
      <c r="AP9324" s="6"/>
      <c r="AQ9324" s="6"/>
      <c r="AR9324" s="6"/>
      <c r="AS9324" s="6"/>
      <c r="AT9324" s="6"/>
      <c r="AU9324" s="6"/>
      <c r="AV9324" s="6"/>
      <c r="AW9324" s="6"/>
      <c r="AX9324" s="6"/>
      <c r="AY9324" s="172"/>
      <c r="AZ9324" s="172"/>
      <c r="BA9324" s="172"/>
      <c r="BB9324" s="6"/>
      <c r="BC9324" s="6"/>
      <c r="BD9324" s="6"/>
      <c r="BE9324" s="6"/>
      <c r="BF9324" s="6"/>
      <c r="BG9324" s="172"/>
      <c r="BH9324" s="172"/>
      <c r="BI9324" s="172"/>
      <c r="BJ9324" s="6"/>
      <c r="BK9324" s="6"/>
      <c r="BL9324" s="6"/>
      <c r="BM9324" s="6"/>
      <c r="BN9324" s="6"/>
      <c r="BO9324" s="6"/>
      <c r="BP9324" s="6"/>
      <c r="BQ9324" s="6"/>
      <c r="BR9324" s="6"/>
      <c r="BS9324" s="6"/>
      <c r="BT9324" s="6"/>
      <c r="CG9324" s="432"/>
      <c r="CH9324" s="432"/>
      <c r="CL9324" s="174"/>
    </row>
    <row r="9325" spans="29:90" s="168" customFormat="1" x14ac:dyDescent="0.25">
      <c r="AC9325" s="175"/>
      <c r="AD9325" s="175"/>
      <c r="AE9325" s="175"/>
      <c r="AF9325" s="175"/>
      <c r="AG9325" s="175"/>
      <c r="AH9325" s="176"/>
      <c r="AM9325" s="6"/>
      <c r="AN9325" s="6"/>
      <c r="AO9325" s="6"/>
      <c r="AP9325" s="6"/>
      <c r="AQ9325" s="6"/>
      <c r="AR9325" s="6"/>
      <c r="AS9325" s="6"/>
      <c r="AT9325" s="6"/>
      <c r="AU9325" s="6"/>
      <c r="AV9325" s="6"/>
      <c r="AW9325" s="6"/>
      <c r="AX9325" s="6"/>
      <c r="AY9325" s="172"/>
      <c r="AZ9325" s="172"/>
      <c r="BA9325" s="172"/>
      <c r="BB9325" s="6"/>
      <c r="BC9325" s="6"/>
      <c r="BD9325" s="6"/>
      <c r="BE9325" s="6"/>
      <c r="BF9325" s="6"/>
      <c r="BG9325" s="172"/>
      <c r="BH9325" s="172"/>
      <c r="BI9325" s="172"/>
      <c r="BJ9325" s="6"/>
      <c r="BK9325" s="6"/>
      <c r="BL9325" s="6"/>
      <c r="BM9325" s="6"/>
      <c r="BN9325" s="6"/>
      <c r="BO9325" s="6"/>
      <c r="BP9325" s="6"/>
      <c r="BQ9325" s="6"/>
      <c r="BR9325" s="6"/>
      <c r="BS9325" s="6"/>
      <c r="BT9325" s="6"/>
      <c r="CG9325" s="432"/>
      <c r="CH9325" s="432"/>
      <c r="CL9325" s="174"/>
    </row>
    <row r="9326" spans="29:90" s="168" customFormat="1" x14ac:dyDescent="0.25">
      <c r="AC9326" s="175"/>
      <c r="AD9326" s="175"/>
      <c r="AE9326" s="175"/>
      <c r="AF9326" s="175"/>
      <c r="AG9326" s="175"/>
      <c r="AH9326" s="176"/>
      <c r="AM9326" s="6"/>
      <c r="AN9326" s="6"/>
      <c r="AO9326" s="6"/>
      <c r="AP9326" s="6"/>
      <c r="AQ9326" s="6"/>
      <c r="AR9326" s="6"/>
      <c r="AS9326" s="6"/>
      <c r="AT9326" s="6"/>
      <c r="AU9326" s="6"/>
      <c r="AV9326" s="6"/>
      <c r="AW9326" s="6"/>
      <c r="AX9326" s="6"/>
      <c r="AY9326" s="172"/>
      <c r="AZ9326" s="172"/>
      <c r="BA9326" s="172"/>
      <c r="BB9326" s="6"/>
      <c r="BC9326" s="6"/>
      <c r="BD9326" s="6"/>
      <c r="BE9326" s="6"/>
      <c r="BF9326" s="6"/>
      <c r="BG9326" s="172"/>
      <c r="BH9326" s="172"/>
      <c r="BI9326" s="172"/>
      <c r="BJ9326" s="6"/>
      <c r="BK9326" s="6"/>
      <c r="BL9326" s="6"/>
      <c r="BM9326" s="6"/>
      <c r="BN9326" s="6"/>
      <c r="BO9326" s="6"/>
      <c r="BP9326" s="6"/>
      <c r="BQ9326" s="6"/>
      <c r="BR9326" s="6"/>
      <c r="BS9326" s="6"/>
      <c r="BT9326" s="6"/>
      <c r="CG9326" s="432"/>
      <c r="CH9326" s="432"/>
      <c r="CL9326" s="174"/>
    </row>
    <row r="9327" spans="29:90" s="168" customFormat="1" x14ac:dyDescent="0.25">
      <c r="AC9327" s="175"/>
      <c r="AD9327" s="175"/>
      <c r="AE9327" s="175"/>
      <c r="AF9327" s="175"/>
      <c r="AG9327" s="175"/>
      <c r="AH9327" s="176"/>
      <c r="AM9327" s="6"/>
      <c r="AN9327" s="6"/>
      <c r="AO9327" s="6"/>
      <c r="AP9327" s="6"/>
      <c r="AQ9327" s="6"/>
      <c r="AR9327" s="6"/>
      <c r="AS9327" s="6"/>
      <c r="AT9327" s="6"/>
      <c r="AU9327" s="6"/>
      <c r="AV9327" s="6"/>
      <c r="AW9327" s="6"/>
      <c r="AX9327" s="6"/>
      <c r="AY9327" s="172"/>
      <c r="AZ9327" s="172"/>
      <c r="BA9327" s="172"/>
      <c r="BB9327" s="6"/>
      <c r="BC9327" s="6"/>
      <c r="BD9327" s="6"/>
      <c r="BE9327" s="6"/>
      <c r="BF9327" s="6"/>
      <c r="BG9327" s="172"/>
      <c r="BH9327" s="172"/>
      <c r="BI9327" s="172"/>
      <c r="BJ9327" s="6"/>
      <c r="BK9327" s="6"/>
      <c r="BL9327" s="6"/>
      <c r="BM9327" s="6"/>
      <c r="BN9327" s="6"/>
      <c r="BO9327" s="6"/>
      <c r="BP9327" s="6"/>
      <c r="BQ9327" s="6"/>
      <c r="BR9327" s="6"/>
      <c r="BS9327" s="6"/>
      <c r="BT9327" s="6"/>
      <c r="CG9327" s="432"/>
      <c r="CH9327" s="432"/>
      <c r="CL9327" s="174"/>
    </row>
    <row r="9328" spans="29:90" s="168" customFormat="1" x14ac:dyDescent="0.25">
      <c r="AC9328" s="175"/>
      <c r="AD9328" s="175"/>
      <c r="AE9328" s="175"/>
      <c r="AF9328" s="175"/>
      <c r="AG9328" s="175"/>
      <c r="AH9328" s="176"/>
      <c r="AM9328" s="6"/>
      <c r="AN9328" s="6"/>
      <c r="AO9328" s="6"/>
      <c r="AP9328" s="6"/>
      <c r="AQ9328" s="6"/>
      <c r="AR9328" s="6"/>
      <c r="AS9328" s="6"/>
      <c r="AT9328" s="6"/>
      <c r="AU9328" s="6"/>
      <c r="AV9328" s="6"/>
      <c r="AW9328" s="6"/>
      <c r="AX9328" s="6"/>
      <c r="AY9328" s="172"/>
      <c r="AZ9328" s="172"/>
      <c r="BA9328" s="172"/>
      <c r="BB9328" s="6"/>
      <c r="BC9328" s="6"/>
      <c r="BD9328" s="6"/>
      <c r="BE9328" s="6"/>
      <c r="BF9328" s="6"/>
      <c r="BG9328" s="172"/>
      <c r="BH9328" s="172"/>
      <c r="BI9328" s="172"/>
      <c r="BJ9328" s="6"/>
      <c r="BK9328" s="6"/>
      <c r="BL9328" s="6"/>
      <c r="BM9328" s="6"/>
      <c r="BN9328" s="6"/>
      <c r="BO9328" s="6"/>
      <c r="BP9328" s="6"/>
      <c r="BQ9328" s="6"/>
      <c r="BR9328" s="6"/>
      <c r="BS9328" s="6"/>
      <c r="BT9328" s="6"/>
      <c r="CG9328" s="432"/>
      <c r="CH9328" s="432"/>
      <c r="CL9328" s="174"/>
    </row>
    <row r="9329" spans="29:90" s="168" customFormat="1" x14ac:dyDescent="0.25">
      <c r="AC9329" s="175"/>
      <c r="AD9329" s="175"/>
      <c r="AE9329" s="175"/>
      <c r="AF9329" s="175"/>
      <c r="AG9329" s="175"/>
      <c r="AH9329" s="176"/>
      <c r="AM9329" s="6"/>
      <c r="AN9329" s="6"/>
      <c r="AO9329" s="6"/>
      <c r="AP9329" s="6"/>
      <c r="AQ9329" s="6"/>
      <c r="AR9329" s="6"/>
      <c r="AS9329" s="6"/>
      <c r="AT9329" s="6"/>
      <c r="AU9329" s="6"/>
      <c r="AV9329" s="6"/>
      <c r="AW9329" s="6"/>
      <c r="AX9329" s="6"/>
      <c r="AY9329" s="172"/>
      <c r="AZ9329" s="172"/>
      <c r="BA9329" s="172"/>
      <c r="BB9329" s="6"/>
      <c r="BC9329" s="6"/>
      <c r="BD9329" s="6"/>
      <c r="BE9329" s="6"/>
      <c r="BF9329" s="6"/>
      <c r="BG9329" s="172"/>
      <c r="BH9329" s="172"/>
      <c r="BI9329" s="172"/>
      <c r="BJ9329" s="6"/>
      <c r="BK9329" s="6"/>
      <c r="BL9329" s="6"/>
      <c r="BM9329" s="6"/>
      <c r="BN9329" s="6"/>
      <c r="BO9329" s="6"/>
      <c r="BP9329" s="6"/>
      <c r="BQ9329" s="6"/>
      <c r="BR9329" s="6"/>
      <c r="BS9329" s="6"/>
      <c r="BT9329" s="6"/>
      <c r="CG9329" s="432"/>
      <c r="CH9329" s="432"/>
      <c r="CL9329" s="174"/>
    </row>
    <row r="9330" spans="29:90" s="168" customFormat="1" x14ac:dyDescent="0.25">
      <c r="AC9330" s="175"/>
      <c r="AD9330" s="175"/>
      <c r="AE9330" s="175"/>
      <c r="AF9330" s="175"/>
      <c r="AG9330" s="175"/>
      <c r="AH9330" s="176"/>
      <c r="AM9330" s="6"/>
      <c r="AN9330" s="6"/>
      <c r="AO9330" s="6"/>
      <c r="AP9330" s="6"/>
      <c r="AQ9330" s="6"/>
      <c r="AR9330" s="6"/>
      <c r="AS9330" s="6"/>
      <c r="AT9330" s="6"/>
      <c r="AU9330" s="6"/>
      <c r="AV9330" s="6"/>
      <c r="AW9330" s="6"/>
      <c r="AX9330" s="6"/>
      <c r="AY9330" s="172"/>
      <c r="AZ9330" s="172"/>
      <c r="BA9330" s="172"/>
      <c r="BB9330" s="6"/>
      <c r="BC9330" s="6"/>
      <c r="BD9330" s="6"/>
      <c r="BE9330" s="6"/>
      <c r="BF9330" s="6"/>
      <c r="BG9330" s="172"/>
      <c r="BH9330" s="172"/>
      <c r="BI9330" s="172"/>
      <c r="BJ9330" s="6"/>
      <c r="BK9330" s="6"/>
      <c r="BL9330" s="6"/>
      <c r="BM9330" s="6"/>
      <c r="BN9330" s="6"/>
      <c r="BO9330" s="6"/>
      <c r="BP9330" s="6"/>
      <c r="BQ9330" s="6"/>
      <c r="BR9330" s="6"/>
      <c r="BS9330" s="6"/>
      <c r="BT9330" s="6"/>
      <c r="CG9330" s="432"/>
      <c r="CH9330" s="432"/>
      <c r="CL9330" s="174"/>
    </row>
    <row r="9331" spans="29:90" s="168" customFormat="1" x14ac:dyDescent="0.25">
      <c r="AC9331" s="175"/>
      <c r="AD9331" s="175"/>
      <c r="AE9331" s="175"/>
      <c r="AF9331" s="175"/>
      <c r="AG9331" s="175"/>
      <c r="AH9331" s="176"/>
      <c r="AM9331" s="6"/>
      <c r="AN9331" s="6"/>
      <c r="AO9331" s="6"/>
      <c r="AP9331" s="6"/>
      <c r="AQ9331" s="6"/>
      <c r="AR9331" s="6"/>
      <c r="AS9331" s="6"/>
      <c r="AT9331" s="6"/>
      <c r="AU9331" s="6"/>
      <c r="AV9331" s="6"/>
      <c r="AW9331" s="6"/>
      <c r="AX9331" s="6"/>
      <c r="AY9331" s="172"/>
      <c r="AZ9331" s="172"/>
      <c r="BA9331" s="172"/>
      <c r="BB9331" s="6"/>
      <c r="BC9331" s="6"/>
      <c r="BD9331" s="6"/>
      <c r="BE9331" s="6"/>
      <c r="BF9331" s="6"/>
      <c r="BG9331" s="172"/>
      <c r="BH9331" s="172"/>
      <c r="BI9331" s="172"/>
      <c r="BJ9331" s="6"/>
      <c r="BK9331" s="6"/>
      <c r="BL9331" s="6"/>
      <c r="BM9331" s="6"/>
      <c r="BN9331" s="6"/>
      <c r="BO9331" s="6"/>
      <c r="BP9331" s="6"/>
      <c r="BQ9331" s="6"/>
      <c r="BR9331" s="6"/>
      <c r="BS9331" s="6"/>
      <c r="BT9331" s="6"/>
      <c r="CG9331" s="432"/>
      <c r="CH9331" s="432"/>
      <c r="CL9331" s="174"/>
    </row>
    <row r="9332" spans="29:90" s="168" customFormat="1" x14ac:dyDescent="0.25">
      <c r="AC9332" s="175"/>
      <c r="AD9332" s="175"/>
      <c r="AE9332" s="175"/>
      <c r="AF9332" s="175"/>
      <c r="AG9332" s="175"/>
      <c r="AH9332" s="176"/>
      <c r="AM9332" s="6"/>
      <c r="AN9332" s="6"/>
      <c r="AO9332" s="6"/>
      <c r="AP9332" s="6"/>
      <c r="AQ9332" s="6"/>
      <c r="AR9332" s="6"/>
      <c r="AS9332" s="6"/>
      <c r="AT9332" s="6"/>
      <c r="AU9332" s="6"/>
      <c r="AV9332" s="6"/>
      <c r="AW9332" s="6"/>
      <c r="AX9332" s="6"/>
      <c r="AY9332" s="172"/>
      <c r="AZ9332" s="172"/>
      <c r="BA9332" s="172"/>
      <c r="BB9332" s="6"/>
      <c r="BC9332" s="6"/>
      <c r="BD9332" s="6"/>
      <c r="BE9332" s="6"/>
      <c r="BF9332" s="6"/>
      <c r="BG9332" s="172"/>
      <c r="BH9332" s="172"/>
      <c r="BI9332" s="172"/>
      <c r="BJ9332" s="6"/>
      <c r="BK9332" s="6"/>
      <c r="BL9332" s="6"/>
      <c r="BM9332" s="6"/>
      <c r="BN9332" s="6"/>
      <c r="BO9332" s="6"/>
      <c r="BP9332" s="6"/>
      <c r="BQ9332" s="6"/>
      <c r="BR9332" s="6"/>
      <c r="BS9332" s="6"/>
      <c r="BT9332" s="6"/>
      <c r="CG9332" s="432"/>
      <c r="CH9332" s="432"/>
      <c r="CL9332" s="174"/>
    </row>
    <row r="9333" spans="29:90" s="168" customFormat="1" x14ac:dyDescent="0.25">
      <c r="AC9333" s="175"/>
      <c r="AD9333" s="175"/>
      <c r="AE9333" s="175"/>
      <c r="AF9333" s="175"/>
      <c r="AG9333" s="175"/>
      <c r="AH9333" s="176"/>
      <c r="AM9333" s="6"/>
      <c r="AN9333" s="6"/>
      <c r="AO9333" s="6"/>
      <c r="AP9333" s="6"/>
      <c r="AQ9333" s="6"/>
      <c r="AR9333" s="6"/>
      <c r="AS9333" s="6"/>
      <c r="AT9333" s="6"/>
      <c r="AU9333" s="6"/>
      <c r="AV9333" s="6"/>
      <c r="AW9333" s="6"/>
      <c r="AX9333" s="6"/>
      <c r="AY9333" s="172"/>
      <c r="AZ9333" s="172"/>
      <c r="BA9333" s="172"/>
      <c r="BB9333" s="6"/>
      <c r="BC9333" s="6"/>
      <c r="BD9333" s="6"/>
      <c r="BE9333" s="6"/>
      <c r="BF9333" s="6"/>
      <c r="BG9333" s="172"/>
      <c r="BH9333" s="172"/>
      <c r="BI9333" s="172"/>
      <c r="BJ9333" s="6"/>
      <c r="BK9333" s="6"/>
      <c r="BL9333" s="6"/>
      <c r="BM9333" s="6"/>
      <c r="BN9333" s="6"/>
      <c r="BO9333" s="6"/>
      <c r="BP9333" s="6"/>
      <c r="BQ9333" s="6"/>
      <c r="BR9333" s="6"/>
      <c r="BS9333" s="6"/>
      <c r="BT9333" s="6"/>
      <c r="CG9333" s="432"/>
      <c r="CH9333" s="432"/>
      <c r="CL9333" s="174"/>
    </row>
    <row r="9334" spans="29:90" s="168" customFormat="1" x14ac:dyDescent="0.25">
      <c r="AC9334" s="175"/>
      <c r="AD9334" s="175"/>
      <c r="AE9334" s="175"/>
      <c r="AF9334" s="175"/>
      <c r="AG9334" s="175"/>
      <c r="AH9334" s="176"/>
      <c r="AM9334" s="6"/>
      <c r="AN9334" s="6"/>
      <c r="AO9334" s="6"/>
      <c r="AP9334" s="6"/>
      <c r="AQ9334" s="6"/>
      <c r="AR9334" s="6"/>
      <c r="AS9334" s="6"/>
      <c r="AT9334" s="6"/>
      <c r="AU9334" s="6"/>
      <c r="AV9334" s="6"/>
      <c r="AW9334" s="6"/>
      <c r="AX9334" s="6"/>
      <c r="AY9334" s="172"/>
      <c r="AZ9334" s="172"/>
      <c r="BA9334" s="172"/>
      <c r="BB9334" s="6"/>
      <c r="BC9334" s="6"/>
      <c r="BD9334" s="6"/>
      <c r="BE9334" s="6"/>
      <c r="BF9334" s="6"/>
      <c r="BG9334" s="172"/>
      <c r="BH9334" s="172"/>
      <c r="BI9334" s="172"/>
      <c r="BJ9334" s="6"/>
      <c r="BK9334" s="6"/>
      <c r="BL9334" s="6"/>
      <c r="BM9334" s="6"/>
      <c r="BN9334" s="6"/>
      <c r="BO9334" s="6"/>
      <c r="BP9334" s="6"/>
      <c r="BQ9334" s="6"/>
      <c r="BR9334" s="6"/>
      <c r="BS9334" s="6"/>
      <c r="BT9334" s="6"/>
      <c r="CG9334" s="432"/>
      <c r="CH9334" s="432"/>
      <c r="CL9334" s="174"/>
    </row>
    <row r="9335" spans="29:90" s="168" customFormat="1" x14ac:dyDescent="0.25">
      <c r="AC9335" s="175"/>
      <c r="AD9335" s="175"/>
      <c r="AE9335" s="175"/>
      <c r="AF9335" s="175"/>
      <c r="AG9335" s="175"/>
      <c r="AH9335" s="176"/>
      <c r="AM9335" s="6"/>
      <c r="AN9335" s="6"/>
      <c r="AO9335" s="6"/>
      <c r="AP9335" s="6"/>
      <c r="AQ9335" s="6"/>
      <c r="AR9335" s="6"/>
      <c r="AS9335" s="6"/>
      <c r="AT9335" s="6"/>
      <c r="AU9335" s="6"/>
      <c r="AV9335" s="6"/>
      <c r="AW9335" s="6"/>
      <c r="AX9335" s="6"/>
      <c r="AY9335" s="172"/>
      <c r="AZ9335" s="172"/>
      <c r="BA9335" s="172"/>
      <c r="BB9335" s="6"/>
      <c r="BC9335" s="6"/>
      <c r="BD9335" s="6"/>
      <c r="BE9335" s="6"/>
      <c r="BF9335" s="6"/>
      <c r="BG9335" s="172"/>
      <c r="BH9335" s="172"/>
      <c r="BI9335" s="172"/>
      <c r="BJ9335" s="6"/>
      <c r="BK9335" s="6"/>
      <c r="BL9335" s="6"/>
      <c r="BM9335" s="6"/>
      <c r="BN9335" s="6"/>
      <c r="BO9335" s="6"/>
      <c r="BP9335" s="6"/>
      <c r="BQ9335" s="6"/>
      <c r="BR9335" s="6"/>
      <c r="BS9335" s="6"/>
      <c r="BT9335" s="6"/>
      <c r="CG9335" s="432"/>
      <c r="CH9335" s="432"/>
      <c r="CL9335" s="174"/>
    </row>
    <row r="9336" spans="29:90" s="168" customFormat="1" x14ac:dyDescent="0.25">
      <c r="AC9336" s="175"/>
      <c r="AD9336" s="175"/>
      <c r="AE9336" s="175"/>
      <c r="AF9336" s="175"/>
      <c r="AG9336" s="175"/>
      <c r="AH9336" s="176"/>
      <c r="AM9336" s="6"/>
      <c r="AN9336" s="6"/>
      <c r="AO9336" s="6"/>
      <c r="AP9336" s="6"/>
      <c r="AQ9336" s="6"/>
      <c r="AR9336" s="6"/>
      <c r="AS9336" s="6"/>
      <c r="AT9336" s="6"/>
      <c r="AU9336" s="6"/>
      <c r="AV9336" s="6"/>
      <c r="AW9336" s="6"/>
      <c r="AX9336" s="6"/>
      <c r="AY9336" s="172"/>
      <c r="AZ9336" s="172"/>
      <c r="BA9336" s="172"/>
      <c r="BB9336" s="6"/>
      <c r="BC9336" s="6"/>
      <c r="BD9336" s="6"/>
      <c r="BE9336" s="6"/>
      <c r="BF9336" s="6"/>
      <c r="BG9336" s="172"/>
      <c r="BH9336" s="172"/>
      <c r="BI9336" s="172"/>
      <c r="BJ9336" s="6"/>
      <c r="BK9336" s="6"/>
      <c r="BL9336" s="6"/>
      <c r="BM9336" s="6"/>
      <c r="BN9336" s="6"/>
      <c r="BO9336" s="6"/>
      <c r="BP9336" s="6"/>
      <c r="BQ9336" s="6"/>
      <c r="BR9336" s="6"/>
      <c r="BS9336" s="6"/>
      <c r="BT9336" s="6"/>
      <c r="CG9336" s="432"/>
      <c r="CH9336" s="432"/>
      <c r="CL9336" s="174"/>
    </row>
    <row r="9337" spans="29:90" s="168" customFormat="1" x14ac:dyDescent="0.25">
      <c r="AC9337" s="175"/>
      <c r="AD9337" s="175"/>
      <c r="AE9337" s="175"/>
      <c r="AF9337" s="175"/>
      <c r="AG9337" s="175"/>
      <c r="AH9337" s="176"/>
      <c r="AM9337" s="6"/>
      <c r="AN9337" s="6"/>
      <c r="AO9337" s="6"/>
      <c r="AP9337" s="6"/>
      <c r="AQ9337" s="6"/>
      <c r="AR9337" s="6"/>
      <c r="AS9337" s="6"/>
      <c r="AT9337" s="6"/>
      <c r="AU9337" s="6"/>
      <c r="AV9337" s="6"/>
      <c r="AW9337" s="6"/>
      <c r="AX9337" s="6"/>
      <c r="AY9337" s="172"/>
      <c r="AZ9337" s="172"/>
      <c r="BA9337" s="172"/>
      <c r="BB9337" s="6"/>
      <c r="BC9337" s="6"/>
      <c r="BD9337" s="6"/>
      <c r="BE9337" s="6"/>
      <c r="BF9337" s="6"/>
      <c r="BG9337" s="172"/>
      <c r="BH9337" s="172"/>
      <c r="BI9337" s="172"/>
      <c r="BJ9337" s="6"/>
      <c r="BK9337" s="6"/>
      <c r="BL9337" s="6"/>
      <c r="BM9337" s="6"/>
      <c r="BN9337" s="6"/>
      <c r="BO9337" s="6"/>
      <c r="BP9337" s="6"/>
      <c r="BQ9337" s="6"/>
      <c r="BR9337" s="6"/>
      <c r="BS9337" s="6"/>
      <c r="BT9337" s="6"/>
      <c r="CG9337" s="432"/>
      <c r="CH9337" s="432"/>
      <c r="CL9337" s="174"/>
    </row>
    <row r="9338" spans="29:90" s="168" customFormat="1" x14ac:dyDescent="0.25">
      <c r="AC9338" s="175"/>
      <c r="AD9338" s="175"/>
      <c r="AE9338" s="175"/>
      <c r="AF9338" s="175"/>
      <c r="AG9338" s="175"/>
      <c r="AH9338" s="176"/>
      <c r="AM9338" s="6"/>
      <c r="AN9338" s="6"/>
      <c r="AO9338" s="6"/>
      <c r="AP9338" s="6"/>
      <c r="AQ9338" s="6"/>
      <c r="AR9338" s="6"/>
      <c r="AS9338" s="6"/>
      <c r="AT9338" s="6"/>
      <c r="AU9338" s="6"/>
      <c r="AV9338" s="6"/>
      <c r="AW9338" s="6"/>
      <c r="AX9338" s="6"/>
      <c r="AY9338" s="172"/>
      <c r="AZ9338" s="172"/>
      <c r="BA9338" s="172"/>
      <c r="BB9338" s="6"/>
      <c r="BC9338" s="6"/>
      <c r="BD9338" s="6"/>
      <c r="BE9338" s="6"/>
      <c r="BF9338" s="6"/>
      <c r="BG9338" s="172"/>
      <c r="BH9338" s="172"/>
      <c r="BI9338" s="172"/>
      <c r="BJ9338" s="6"/>
      <c r="BK9338" s="6"/>
      <c r="BL9338" s="6"/>
      <c r="BM9338" s="6"/>
      <c r="BN9338" s="6"/>
      <c r="BO9338" s="6"/>
      <c r="BP9338" s="6"/>
      <c r="BQ9338" s="6"/>
      <c r="BR9338" s="6"/>
      <c r="BS9338" s="6"/>
      <c r="BT9338" s="6"/>
      <c r="CG9338" s="432"/>
      <c r="CH9338" s="432"/>
      <c r="CL9338" s="174"/>
    </row>
    <row r="9339" spans="29:90" s="168" customFormat="1" x14ac:dyDescent="0.25">
      <c r="AC9339" s="175"/>
      <c r="AD9339" s="175"/>
      <c r="AE9339" s="175"/>
      <c r="AF9339" s="175"/>
      <c r="AG9339" s="175"/>
      <c r="AH9339" s="176"/>
      <c r="AM9339" s="6"/>
      <c r="AN9339" s="6"/>
      <c r="AO9339" s="6"/>
      <c r="AP9339" s="6"/>
      <c r="AQ9339" s="6"/>
      <c r="AR9339" s="6"/>
      <c r="AS9339" s="6"/>
      <c r="AT9339" s="6"/>
      <c r="AU9339" s="6"/>
      <c r="AV9339" s="6"/>
      <c r="AW9339" s="6"/>
      <c r="AX9339" s="6"/>
      <c r="AY9339" s="172"/>
      <c r="AZ9339" s="172"/>
      <c r="BA9339" s="172"/>
      <c r="BB9339" s="6"/>
      <c r="BC9339" s="6"/>
      <c r="BD9339" s="6"/>
      <c r="BE9339" s="6"/>
      <c r="BF9339" s="6"/>
      <c r="BG9339" s="172"/>
      <c r="BH9339" s="172"/>
      <c r="BI9339" s="172"/>
      <c r="BJ9339" s="6"/>
      <c r="BK9339" s="6"/>
      <c r="BL9339" s="6"/>
      <c r="BM9339" s="6"/>
      <c r="BN9339" s="6"/>
      <c r="BO9339" s="6"/>
      <c r="BP9339" s="6"/>
      <c r="BQ9339" s="6"/>
      <c r="BR9339" s="6"/>
      <c r="BS9339" s="6"/>
      <c r="BT9339" s="6"/>
      <c r="CG9339" s="432"/>
      <c r="CH9339" s="432"/>
      <c r="CL9339" s="174"/>
    </row>
    <row r="9340" spans="29:90" s="168" customFormat="1" x14ac:dyDescent="0.25">
      <c r="AC9340" s="175"/>
      <c r="AD9340" s="175"/>
      <c r="AE9340" s="175"/>
      <c r="AF9340" s="175"/>
      <c r="AG9340" s="175"/>
      <c r="AH9340" s="176"/>
      <c r="AM9340" s="6"/>
      <c r="AN9340" s="6"/>
      <c r="AO9340" s="6"/>
      <c r="AP9340" s="6"/>
      <c r="AQ9340" s="6"/>
      <c r="AR9340" s="6"/>
      <c r="AS9340" s="6"/>
      <c r="AT9340" s="6"/>
      <c r="AU9340" s="6"/>
      <c r="AV9340" s="6"/>
      <c r="AW9340" s="6"/>
      <c r="AX9340" s="6"/>
      <c r="AY9340" s="172"/>
      <c r="AZ9340" s="172"/>
      <c r="BA9340" s="172"/>
      <c r="BB9340" s="6"/>
      <c r="BC9340" s="6"/>
      <c r="BD9340" s="6"/>
      <c r="BE9340" s="6"/>
      <c r="BF9340" s="6"/>
      <c r="BG9340" s="172"/>
      <c r="BH9340" s="172"/>
      <c r="BI9340" s="172"/>
      <c r="BJ9340" s="6"/>
      <c r="BK9340" s="6"/>
      <c r="BL9340" s="6"/>
      <c r="BM9340" s="6"/>
      <c r="BN9340" s="6"/>
      <c r="BO9340" s="6"/>
      <c r="BP9340" s="6"/>
      <c r="BQ9340" s="6"/>
      <c r="BR9340" s="6"/>
      <c r="BS9340" s="6"/>
      <c r="BT9340" s="6"/>
      <c r="CG9340" s="432"/>
      <c r="CH9340" s="432"/>
      <c r="CL9340" s="174"/>
    </row>
    <row r="9341" spans="29:90" s="168" customFormat="1" x14ac:dyDescent="0.25">
      <c r="AC9341" s="175"/>
      <c r="AD9341" s="175"/>
      <c r="AE9341" s="175"/>
      <c r="AF9341" s="175"/>
      <c r="AG9341" s="175"/>
      <c r="AH9341" s="176"/>
      <c r="AM9341" s="6"/>
      <c r="AN9341" s="6"/>
      <c r="AO9341" s="6"/>
      <c r="AP9341" s="6"/>
      <c r="AQ9341" s="6"/>
      <c r="AR9341" s="6"/>
      <c r="AS9341" s="6"/>
      <c r="AT9341" s="6"/>
      <c r="AU9341" s="6"/>
      <c r="AV9341" s="6"/>
      <c r="AW9341" s="6"/>
      <c r="AX9341" s="6"/>
      <c r="AY9341" s="172"/>
      <c r="AZ9341" s="172"/>
      <c r="BA9341" s="172"/>
      <c r="BB9341" s="6"/>
      <c r="BC9341" s="6"/>
      <c r="BD9341" s="6"/>
      <c r="BE9341" s="6"/>
      <c r="BF9341" s="6"/>
      <c r="BG9341" s="172"/>
      <c r="BH9341" s="172"/>
      <c r="BI9341" s="172"/>
      <c r="BJ9341" s="6"/>
      <c r="BK9341" s="6"/>
      <c r="BL9341" s="6"/>
      <c r="BM9341" s="6"/>
      <c r="BN9341" s="6"/>
      <c r="BO9341" s="6"/>
      <c r="BP9341" s="6"/>
      <c r="BQ9341" s="6"/>
      <c r="BR9341" s="6"/>
      <c r="BS9341" s="6"/>
      <c r="BT9341" s="6"/>
      <c r="CG9341" s="432"/>
      <c r="CH9341" s="432"/>
      <c r="CL9341" s="174"/>
    </row>
    <row r="9342" spans="29:90" s="168" customFormat="1" x14ac:dyDescent="0.25">
      <c r="AC9342" s="175"/>
      <c r="AD9342" s="175"/>
      <c r="AE9342" s="175"/>
      <c r="AF9342" s="175"/>
      <c r="AG9342" s="175"/>
      <c r="AH9342" s="176"/>
      <c r="AM9342" s="6"/>
      <c r="AN9342" s="6"/>
      <c r="AO9342" s="6"/>
      <c r="AP9342" s="6"/>
      <c r="AQ9342" s="6"/>
      <c r="AR9342" s="6"/>
      <c r="AS9342" s="6"/>
      <c r="AT9342" s="6"/>
      <c r="AU9342" s="6"/>
      <c r="AV9342" s="6"/>
      <c r="AW9342" s="6"/>
      <c r="AX9342" s="6"/>
      <c r="AY9342" s="172"/>
      <c r="AZ9342" s="172"/>
      <c r="BA9342" s="172"/>
      <c r="BB9342" s="6"/>
      <c r="BC9342" s="6"/>
      <c r="BD9342" s="6"/>
      <c r="BE9342" s="6"/>
      <c r="BF9342" s="6"/>
      <c r="BG9342" s="172"/>
      <c r="BH9342" s="172"/>
      <c r="BI9342" s="172"/>
      <c r="BJ9342" s="6"/>
      <c r="BK9342" s="6"/>
      <c r="BL9342" s="6"/>
      <c r="BM9342" s="6"/>
      <c r="BN9342" s="6"/>
      <c r="BO9342" s="6"/>
      <c r="BP9342" s="6"/>
      <c r="BQ9342" s="6"/>
      <c r="BR9342" s="6"/>
      <c r="BS9342" s="6"/>
      <c r="BT9342" s="6"/>
      <c r="CG9342" s="432"/>
      <c r="CH9342" s="432"/>
      <c r="CL9342" s="174"/>
    </row>
    <row r="9343" spans="29:90" s="168" customFormat="1" x14ac:dyDescent="0.25">
      <c r="AC9343" s="175"/>
      <c r="AD9343" s="175"/>
      <c r="AE9343" s="175"/>
      <c r="AF9343" s="175"/>
      <c r="AG9343" s="175"/>
      <c r="AH9343" s="176"/>
      <c r="AM9343" s="6"/>
      <c r="AN9343" s="6"/>
      <c r="AO9343" s="6"/>
      <c r="AP9343" s="6"/>
      <c r="AQ9343" s="6"/>
      <c r="AR9343" s="6"/>
      <c r="AS9343" s="6"/>
      <c r="AT9343" s="6"/>
      <c r="AU9343" s="6"/>
      <c r="AV9343" s="6"/>
      <c r="AW9343" s="6"/>
      <c r="AX9343" s="6"/>
      <c r="AY9343" s="172"/>
      <c r="AZ9343" s="172"/>
      <c r="BA9343" s="172"/>
      <c r="BB9343" s="6"/>
      <c r="BC9343" s="6"/>
      <c r="BD9343" s="6"/>
      <c r="BE9343" s="6"/>
      <c r="BF9343" s="6"/>
      <c r="BG9343" s="172"/>
      <c r="BH9343" s="172"/>
      <c r="BI9343" s="172"/>
      <c r="BJ9343" s="6"/>
      <c r="BK9343" s="6"/>
      <c r="BL9343" s="6"/>
      <c r="BM9343" s="6"/>
      <c r="BN9343" s="6"/>
      <c r="BO9343" s="6"/>
      <c r="BP9343" s="6"/>
      <c r="BQ9343" s="6"/>
      <c r="BR9343" s="6"/>
      <c r="BS9343" s="6"/>
      <c r="BT9343" s="6"/>
      <c r="CG9343" s="432"/>
      <c r="CH9343" s="432"/>
      <c r="CL9343" s="174"/>
    </row>
    <row r="9344" spans="29:90" s="168" customFormat="1" x14ac:dyDescent="0.25">
      <c r="AC9344" s="175"/>
      <c r="AD9344" s="175"/>
      <c r="AE9344" s="175"/>
      <c r="AF9344" s="175"/>
      <c r="AG9344" s="175"/>
      <c r="AH9344" s="176"/>
      <c r="AM9344" s="6"/>
      <c r="AN9344" s="6"/>
      <c r="AO9344" s="6"/>
      <c r="AP9344" s="6"/>
      <c r="AQ9344" s="6"/>
      <c r="AR9344" s="6"/>
      <c r="AS9344" s="6"/>
      <c r="AT9344" s="6"/>
      <c r="AU9344" s="6"/>
      <c r="AV9344" s="6"/>
      <c r="AW9344" s="6"/>
      <c r="AX9344" s="6"/>
      <c r="AY9344" s="172"/>
      <c r="AZ9344" s="172"/>
      <c r="BA9344" s="172"/>
      <c r="BB9344" s="6"/>
      <c r="BC9344" s="6"/>
      <c r="BD9344" s="6"/>
      <c r="BE9344" s="6"/>
      <c r="BF9344" s="6"/>
      <c r="BG9344" s="172"/>
      <c r="BH9344" s="172"/>
      <c r="BI9344" s="172"/>
      <c r="BJ9344" s="6"/>
      <c r="BK9344" s="6"/>
      <c r="BL9344" s="6"/>
      <c r="BM9344" s="6"/>
      <c r="BN9344" s="6"/>
      <c r="BO9344" s="6"/>
      <c r="BP9344" s="6"/>
      <c r="BQ9344" s="6"/>
      <c r="BR9344" s="6"/>
      <c r="BS9344" s="6"/>
      <c r="BT9344" s="6"/>
      <c r="CG9344" s="432"/>
      <c r="CH9344" s="432"/>
      <c r="CL9344" s="174"/>
    </row>
    <row r="9345" spans="29:90" s="168" customFormat="1" x14ac:dyDescent="0.25">
      <c r="AC9345" s="175"/>
      <c r="AD9345" s="175"/>
      <c r="AE9345" s="175"/>
      <c r="AF9345" s="175"/>
      <c r="AG9345" s="175"/>
      <c r="AH9345" s="176"/>
      <c r="AM9345" s="6"/>
      <c r="AN9345" s="6"/>
      <c r="AO9345" s="6"/>
      <c r="AP9345" s="6"/>
      <c r="AQ9345" s="6"/>
      <c r="AR9345" s="6"/>
      <c r="AS9345" s="6"/>
      <c r="AT9345" s="6"/>
      <c r="AU9345" s="6"/>
      <c r="AV9345" s="6"/>
      <c r="AW9345" s="6"/>
      <c r="AX9345" s="6"/>
      <c r="AY9345" s="172"/>
      <c r="AZ9345" s="172"/>
      <c r="BA9345" s="172"/>
      <c r="BB9345" s="6"/>
      <c r="BC9345" s="6"/>
      <c r="BD9345" s="6"/>
      <c r="BE9345" s="6"/>
      <c r="BF9345" s="6"/>
      <c r="BG9345" s="172"/>
      <c r="BH9345" s="172"/>
      <c r="BI9345" s="172"/>
      <c r="BJ9345" s="6"/>
      <c r="BK9345" s="6"/>
      <c r="BL9345" s="6"/>
      <c r="BM9345" s="6"/>
      <c r="BN9345" s="6"/>
      <c r="BO9345" s="6"/>
      <c r="BP9345" s="6"/>
      <c r="BQ9345" s="6"/>
      <c r="BR9345" s="6"/>
      <c r="BS9345" s="6"/>
      <c r="BT9345" s="6"/>
      <c r="CG9345" s="432"/>
      <c r="CH9345" s="432"/>
      <c r="CL9345" s="174"/>
    </row>
    <row r="9346" spans="29:90" s="168" customFormat="1" x14ac:dyDescent="0.25">
      <c r="AC9346" s="175"/>
      <c r="AD9346" s="175"/>
      <c r="AE9346" s="175"/>
      <c r="AF9346" s="175"/>
      <c r="AG9346" s="175"/>
      <c r="AH9346" s="176"/>
      <c r="AM9346" s="6"/>
      <c r="AN9346" s="6"/>
      <c r="AO9346" s="6"/>
      <c r="AP9346" s="6"/>
      <c r="AQ9346" s="6"/>
      <c r="AR9346" s="6"/>
      <c r="AS9346" s="6"/>
      <c r="AT9346" s="6"/>
      <c r="AU9346" s="6"/>
      <c r="AV9346" s="6"/>
      <c r="AW9346" s="6"/>
      <c r="AX9346" s="6"/>
      <c r="AY9346" s="172"/>
      <c r="AZ9346" s="172"/>
      <c r="BA9346" s="172"/>
      <c r="BB9346" s="6"/>
      <c r="BC9346" s="6"/>
      <c r="BD9346" s="6"/>
      <c r="BE9346" s="6"/>
      <c r="BF9346" s="6"/>
      <c r="BG9346" s="172"/>
      <c r="BH9346" s="172"/>
      <c r="BI9346" s="172"/>
      <c r="BJ9346" s="6"/>
      <c r="BK9346" s="6"/>
      <c r="BL9346" s="6"/>
      <c r="BM9346" s="6"/>
      <c r="BN9346" s="6"/>
      <c r="BO9346" s="6"/>
      <c r="BP9346" s="6"/>
      <c r="BQ9346" s="6"/>
      <c r="BR9346" s="6"/>
      <c r="BS9346" s="6"/>
      <c r="BT9346" s="6"/>
      <c r="CG9346" s="432"/>
      <c r="CH9346" s="432"/>
      <c r="CL9346" s="174"/>
    </row>
    <row r="9347" spans="29:90" s="168" customFormat="1" x14ac:dyDescent="0.25">
      <c r="AC9347" s="175"/>
      <c r="AD9347" s="175"/>
      <c r="AE9347" s="175"/>
      <c r="AF9347" s="175"/>
      <c r="AG9347" s="175"/>
      <c r="AH9347" s="176"/>
      <c r="AM9347" s="6"/>
      <c r="AN9347" s="6"/>
      <c r="AO9347" s="6"/>
      <c r="AP9347" s="6"/>
      <c r="AQ9347" s="6"/>
      <c r="AR9347" s="6"/>
      <c r="AS9347" s="6"/>
      <c r="AT9347" s="6"/>
      <c r="AU9347" s="6"/>
      <c r="AV9347" s="6"/>
      <c r="AW9347" s="6"/>
      <c r="AX9347" s="6"/>
      <c r="AY9347" s="172"/>
      <c r="AZ9347" s="172"/>
      <c r="BA9347" s="172"/>
      <c r="BB9347" s="6"/>
      <c r="BC9347" s="6"/>
      <c r="BD9347" s="6"/>
      <c r="BE9347" s="6"/>
      <c r="BF9347" s="6"/>
      <c r="BG9347" s="172"/>
      <c r="BH9347" s="172"/>
      <c r="BI9347" s="172"/>
      <c r="BJ9347" s="6"/>
      <c r="BK9347" s="6"/>
      <c r="BL9347" s="6"/>
      <c r="BM9347" s="6"/>
      <c r="BN9347" s="6"/>
      <c r="BO9347" s="6"/>
      <c r="BP9347" s="6"/>
      <c r="BQ9347" s="6"/>
      <c r="BR9347" s="6"/>
      <c r="BS9347" s="6"/>
      <c r="BT9347" s="6"/>
      <c r="CG9347" s="432"/>
      <c r="CH9347" s="432"/>
      <c r="CL9347" s="174"/>
    </row>
    <row r="9348" spans="29:90" s="168" customFormat="1" x14ac:dyDescent="0.25">
      <c r="AC9348" s="175"/>
      <c r="AD9348" s="175"/>
      <c r="AE9348" s="175"/>
      <c r="AF9348" s="175"/>
      <c r="AG9348" s="175"/>
      <c r="AH9348" s="176"/>
      <c r="AM9348" s="6"/>
      <c r="AN9348" s="6"/>
      <c r="AO9348" s="6"/>
      <c r="AP9348" s="6"/>
      <c r="AQ9348" s="6"/>
      <c r="AR9348" s="6"/>
      <c r="AS9348" s="6"/>
      <c r="AT9348" s="6"/>
      <c r="AU9348" s="6"/>
      <c r="AV9348" s="6"/>
      <c r="AW9348" s="6"/>
      <c r="AX9348" s="6"/>
      <c r="AY9348" s="172"/>
      <c r="AZ9348" s="172"/>
      <c r="BA9348" s="172"/>
      <c r="BB9348" s="6"/>
      <c r="BC9348" s="6"/>
      <c r="BD9348" s="6"/>
      <c r="BE9348" s="6"/>
      <c r="BF9348" s="6"/>
      <c r="BG9348" s="172"/>
      <c r="BH9348" s="172"/>
      <c r="BI9348" s="172"/>
      <c r="BJ9348" s="6"/>
      <c r="BK9348" s="6"/>
      <c r="BL9348" s="6"/>
      <c r="BM9348" s="6"/>
      <c r="BN9348" s="6"/>
      <c r="BO9348" s="6"/>
      <c r="BP9348" s="6"/>
      <c r="BQ9348" s="6"/>
      <c r="BR9348" s="6"/>
      <c r="BS9348" s="6"/>
      <c r="BT9348" s="6"/>
      <c r="CG9348" s="432"/>
      <c r="CH9348" s="432"/>
      <c r="CL9348" s="174"/>
    </row>
    <row r="9349" spans="29:90" s="168" customFormat="1" x14ac:dyDescent="0.25">
      <c r="AC9349" s="175"/>
      <c r="AD9349" s="175"/>
      <c r="AE9349" s="175"/>
      <c r="AF9349" s="175"/>
      <c r="AG9349" s="175"/>
      <c r="AH9349" s="176"/>
      <c r="AM9349" s="6"/>
      <c r="AN9349" s="6"/>
      <c r="AO9349" s="6"/>
      <c r="AP9349" s="6"/>
      <c r="AQ9349" s="6"/>
      <c r="AR9349" s="6"/>
      <c r="AS9349" s="6"/>
      <c r="AT9349" s="6"/>
      <c r="AU9349" s="6"/>
      <c r="AV9349" s="6"/>
      <c r="AW9349" s="6"/>
      <c r="AX9349" s="6"/>
      <c r="AY9349" s="172"/>
      <c r="AZ9349" s="172"/>
      <c r="BA9349" s="172"/>
      <c r="BB9349" s="6"/>
      <c r="BC9349" s="6"/>
      <c r="BD9349" s="6"/>
      <c r="BE9349" s="6"/>
      <c r="BF9349" s="6"/>
      <c r="BG9349" s="172"/>
      <c r="BH9349" s="172"/>
      <c r="BI9349" s="172"/>
      <c r="BJ9349" s="6"/>
      <c r="BK9349" s="6"/>
      <c r="BL9349" s="6"/>
      <c r="BM9349" s="6"/>
      <c r="BN9349" s="6"/>
      <c r="BO9349" s="6"/>
      <c r="BP9349" s="6"/>
      <c r="BQ9349" s="6"/>
      <c r="BR9349" s="6"/>
      <c r="BS9349" s="6"/>
      <c r="BT9349" s="6"/>
      <c r="CG9349" s="432"/>
      <c r="CH9349" s="432"/>
      <c r="CL9349" s="174"/>
    </row>
    <row r="9350" spans="29:90" s="168" customFormat="1" x14ac:dyDescent="0.25">
      <c r="AC9350" s="175"/>
      <c r="AD9350" s="175"/>
      <c r="AE9350" s="175"/>
      <c r="AF9350" s="175"/>
      <c r="AG9350" s="175"/>
      <c r="AH9350" s="176"/>
      <c r="AM9350" s="6"/>
      <c r="AN9350" s="6"/>
      <c r="AO9350" s="6"/>
      <c r="AP9350" s="6"/>
      <c r="AQ9350" s="6"/>
      <c r="AR9350" s="6"/>
      <c r="AS9350" s="6"/>
      <c r="AT9350" s="6"/>
      <c r="AU9350" s="6"/>
      <c r="AV9350" s="6"/>
      <c r="AW9350" s="6"/>
      <c r="AX9350" s="6"/>
      <c r="AY9350" s="172"/>
      <c r="AZ9350" s="172"/>
      <c r="BA9350" s="172"/>
      <c r="BB9350" s="6"/>
      <c r="BC9350" s="6"/>
      <c r="BD9350" s="6"/>
      <c r="BE9350" s="6"/>
      <c r="BF9350" s="6"/>
      <c r="BG9350" s="172"/>
      <c r="BH9350" s="172"/>
      <c r="BI9350" s="172"/>
      <c r="BJ9350" s="6"/>
      <c r="BK9350" s="6"/>
      <c r="BL9350" s="6"/>
      <c r="BM9350" s="6"/>
      <c r="BN9350" s="6"/>
      <c r="BO9350" s="6"/>
      <c r="BP9350" s="6"/>
      <c r="BQ9350" s="6"/>
      <c r="BR9350" s="6"/>
      <c r="BS9350" s="6"/>
      <c r="BT9350" s="6"/>
      <c r="CG9350" s="432"/>
      <c r="CH9350" s="432"/>
      <c r="CL9350" s="174"/>
    </row>
    <row r="9351" spans="29:90" s="168" customFormat="1" x14ac:dyDescent="0.25">
      <c r="AC9351" s="175"/>
      <c r="AD9351" s="175"/>
      <c r="AE9351" s="175"/>
      <c r="AF9351" s="175"/>
      <c r="AG9351" s="175"/>
      <c r="AH9351" s="176"/>
      <c r="AM9351" s="6"/>
      <c r="AN9351" s="6"/>
      <c r="AO9351" s="6"/>
      <c r="AP9351" s="6"/>
      <c r="AQ9351" s="6"/>
      <c r="AR9351" s="6"/>
      <c r="AS9351" s="6"/>
      <c r="AT9351" s="6"/>
      <c r="AU9351" s="6"/>
      <c r="AV9351" s="6"/>
      <c r="AW9351" s="6"/>
      <c r="AX9351" s="6"/>
      <c r="AY9351" s="172"/>
      <c r="AZ9351" s="172"/>
      <c r="BA9351" s="172"/>
      <c r="BB9351" s="6"/>
      <c r="BC9351" s="6"/>
      <c r="BD9351" s="6"/>
      <c r="BE9351" s="6"/>
      <c r="BF9351" s="6"/>
      <c r="BG9351" s="172"/>
      <c r="BH9351" s="172"/>
      <c r="BI9351" s="172"/>
      <c r="BJ9351" s="6"/>
      <c r="BK9351" s="6"/>
      <c r="BL9351" s="6"/>
      <c r="BM9351" s="6"/>
      <c r="BN9351" s="6"/>
      <c r="BO9351" s="6"/>
      <c r="BP9351" s="6"/>
      <c r="BQ9351" s="6"/>
      <c r="BR9351" s="6"/>
      <c r="BS9351" s="6"/>
      <c r="BT9351" s="6"/>
      <c r="CG9351" s="432"/>
      <c r="CH9351" s="432"/>
      <c r="CL9351" s="174"/>
    </row>
    <row r="9352" spans="29:90" s="168" customFormat="1" x14ac:dyDescent="0.25">
      <c r="AC9352" s="175"/>
      <c r="AD9352" s="175"/>
      <c r="AE9352" s="175"/>
      <c r="AF9352" s="175"/>
      <c r="AG9352" s="175"/>
      <c r="AH9352" s="176"/>
      <c r="AM9352" s="6"/>
      <c r="AN9352" s="6"/>
      <c r="AO9352" s="6"/>
      <c r="AP9352" s="6"/>
      <c r="AQ9352" s="6"/>
      <c r="AR9352" s="6"/>
      <c r="AS9352" s="6"/>
      <c r="AT9352" s="6"/>
      <c r="AU9352" s="6"/>
      <c r="AV9352" s="6"/>
      <c r="AW9352" s="6"/>
      <c r="AX9352" s="6"/>
      <c r="AY9352" s="172"/>
      <c r="AZ9352" s="172"/>
      <c r="BA9352" s="172"/>
      <c r="BB9352" s="6"/>
      <c r="BC9352" s="6"/>
      <c r="BD9352" s="6"/>
      <c r="BE9352" s="6"/>
      <c r="BF9352" s="6"/>
      <c r="BG9352" s="172"/>
      <c r="BH9352" s="172"/>
      <c r="BI9352" s="172"/>
      <c r="BJ9352" s="6"/>
      <c r="BK9352" s="6"/>
      <c r="BL9352" s="6"/>
      <c r="BM9352" s="6"/>
      <c r="BN9352" s="6"/>
      <c r="BO9352" s="6"/>
      <c r="BP9352" s="6"/>
      <c r="BQ9352" s="6"/>
      <c r="BR9352" s="6"/>
      <c r="BS9352" s="6"/>
      <c r="BT9352" s="6"/>
      <c r="CG9352" s="432"/>
      <c r="CH9352" s="432"/>
      <c r="CL9352" s="174"/>
    </row>
    <row r="9353" spans="29:90" s="168" customFormat="1" x14ac:dyDescent="0.25">
      <c r="AC9353" s="175"/>
      <c r="AD9353" s="175"/>
      <c r="AE9353" s="175"/>
      <c r="AF9353" s="175"/>
      <c r="AG9353" s="175"/>
      <c r="AH9353" s="176"/>
      <c r="AM9353" s="6"/>
      <c r="AN9353" s="6"/>
      <c r="AO9353" s="6"/>
      <c r="AP9353" s="6"/>
      <c r="AQ9353" s="6"/>
      <c r="AR9353" s="6"/>
      <c r="AS9353" s="6"/>
      <c r="AT9353" s="6"/>
      <c r="AU9353" s="6"/>
      <c r="AV9353" s="6"/>
      <c r="AW9353" s="6"/>
      <c r="AX9353" s="6"/>
      <c r="AY9353" s="172"/>
      <c r="AZ9353" s="172"/>
      <c r="BA9353" s="172"/>
      <c r="BB9353" s="6"/>
      <c r="BC9353" s="6"/>
      <c r="BD9353" s="6"/>
      <c r="BE9353" s="6"/>
      <c r="BF9353" s="6"/>
      <c r="BG9353" s="172"/>
      <c r="BH9353" s="172"/>
      <c r="BI9353" s="172"/>
      <c r="BJ9353" s="6"/>
      <c r="BK9353" s="6"/>
      <c r="BL9353" s="6"/>
      <c r="BM9353" s="6"/>
      <c r="BN9353" s="6"/>
      <c r="BO9353" s="6"/>
      <c r="BP9353" s="6"/>
      <c r="BQ9353" s="6"/>
      <c r="BR9353" s="6"/>
      <c r="BS9353" s="6"/>
      <c r="BT9353" s="6"/>
      <c r="CG9353" s="432"/>
      <c r="CH9353" s="432"/>
      <c r="CL9353" s="174"/>
    </row>
    <row r="9354" spans="29:90" s="168" customFormat="1" x14ac:dyDescent="0.25">
      <c r="AC9354" s="175"/>
      <c r="AD9354" s="175"/>
      <c r="AE9354" s="175"/>
      <c r="AF9354" s="175"/>
      <c r="AG9354" s="175"/>
      <c r="AH9354" s="176"/>
      <c r="AM9354" s="6"/>
      <c r="AN9354" s="6"/>
      <c r="AO9354" s="6"/>
      <c r="AP9354" s="6"/>
      <c r="AQ9354" s="6"/>
      <c r="AR9354" s="6"/>
      <c r="AS9354" s="6"/>
      <c r="AT9354" s="6"/>
      <c r="AU9354" s="6"/>
      <c r="AV9354" s="6"/>
      <c r="AW9354" s="6"/>
      <c r="AX9354" s="6"/>
      <c r="AY9354" s="172"/>
      <c r="AZ9354" s="172"/>
      <c r="BA9354" s="172"/>
      <c r="BB9354" s="6"/>
      <c r="BC9354" s="6"/>
      <c r="BD9354" s="6"/>
      <c r="BE9354" s="6"/>
      <c r="BF9354" s="6"/>
      <c r="BG9354" s="172"/>
      <c r="BH9354" s="172"/>
      <c r="BI9354" s="172"/>
      <c r="BJ9354" s="6"/>
      <c r="BK9354" s="6"/>
      <c r="BL9354" s="6"/>
      <c r="BM9354" s="6"/>
      <c r="BN9354" s="6"/>
      <c r="BO9354" s="6"/>
      <c r="BP9354" s="6"/>
      <c r="BQ9354" s="6"/>
      <c r="BR9354" s="6"/>
      <c r="BS9354" s="6"/>
      <c r="BT9354" s="6"/>
      <c r="CG9354" s="432"/>
      <c r="CH9354" s="432"/>
      <c r="CL9354" s="174"/>
    </row>
    <row r="9355" spans="29:90" s="168" customFormat="1" x14ac:dyDescent="0.25">
      <c r="AC9355" s="175"/>
      <c r="AD9355" s="175"/>
      <c r="AE9355" s="175"/>
      <c r="AF9355" s="175"/>
      <c r="AG9355" s="175"/>
      <c r="AH9355" s="176"/>
      <c r="AM9355" s="6"/>
      <c r="AN9355" s="6"/>
      <c r="AO9355" s="6"/>
      <c r="AP9355" s="6"/>
      <c r="AQ9355" s="6"/>
      <c r="AR9355" s="6"/>
      <c r="AS9355" s="6"/>
      <c r="AT9355" s="6"/>
      <c r="AU9355" s="6"/>
      <c r="AV9355" s="6"/>
      <c r="AW9355" s="6"/>
      <c r="AX9355" s="6"/>
      <c r="AY9355" s="172"/>
      <c r="AZ9355" s="172"/>
      <c r="BA9355" s="172"/>
      <c r="BB9355" s="6"/>
      <c r="BC9355" s="6"/>
      <c r="BD9355" s="6"/>
      <c r="BE9355" s="6"/>
      <c r="BF9355" s="6"/>
      <c r="BG9355" s="172"/>
      <c r="BH9355" s="172"/>
      <c r="BI9355" s="172"/>
      <c r="BJ9355" s="6"/>
      <c r="BK9355" s="6"/>
      <c r="BL9355" s="6"/>
      <c r="BM9355" s="6"/>
      <c r="BN9355" s="6"/>
      <c r="BO9355" s="6"/>
      <c r="BP9355" s="6"/>
      <c r="BQ9355" s="6"/>
      <c r="BR9355" s="6"/>
      <c r="BS9355" s="6"/>
      <c r="BT9355" s="6"/>
      <c r="CG9355" s="432"/>
      <c r="CH9355" s="432"/>
      <c r="CL9355" s="174"/>
    </row>
    <row r="9356" spans="29:90" s="168" customFormat="1" x14ac:dyDescent="0.25">
      <c r="AC9356" s="175"/>
      <c r="AD9356" s="175"/>
      <c r="AE9356" s="175"/>
      <c r="AF9356" s="175"/>
      <c r="AG9356" s="175"/>
      <c r="AH9356" s="176"/>
      <c r="AM9356" s="6"/>
      <c r="AN9356" s="6"/>
      <c r="AO9356" s="6"/>
      <c r="AP9356" s="6"/>
      <c r="AQ9356" s="6"/>
      <c r="AR9356" s="6"/>
      <c r="AS9356" s="6"/>
      <c r="AT9356" s="6"/>
      <c r="AU9356" s="6"/>
      <c r="AV9356" s="6"/>
      <c r="AW9356" s="6"/>
      <c r="AX9356" s="6"/>
      <c r="AY9356" s="172"/>
      <c r="AZ9356" s="172"/>
      <c r="BA9356" s="172"/>
      <c r="BB9356" s="6"/>
      <c r="BC9356" s="6"/>
      <c r="BD9356" s="6"/>
      <c r="BE9356" s="6"/>
      <c r="BF9356" s="6"/>
      <c r="BG9356" s="172"/>
      <c r="BH9356" s="172"/>
      <c r="BI9356" s="172"/>
      <c r="BJ9356" s="6"/>
      <c r="BK9356" s="6"/>
      <c r="BL9356" s="6"/>
      <c r="BM9356" s="6"/>
      <c r="BN9356" s="6"/>
      <c r="BO9356" s="6"/>
      <c r="BP9356" s="6"/>
      <c r="BQ9356" s="6"/>
      <c r="BR9356" s="6"/>
      <c r="BS9356" s="6"/>
      <c r="BT9356" s="6"/>
      <c r="CG9356" s="432"/>
      <c r="CH9356" s="432"/>
      <c r="CL9356" s="174"/>
    </row>
    <row r="9357" spans="29:90" s="168" customFormat="1" x14ac:dyDescent="0.25">
      <c r="AC9357" s="175"/>
      <c r="AD9357" s="175"/>
      <c r="AE9357" s="175"/>
      <c r="AF9357" s="175"/>
      <c r="AG9357" s="175"/>
      <c r="AH9357" s="176"/>
      <c r="AM9357" s="6"/>
      <c r="AN9357" s="6"/>
      <c r="AO9357" s="6"/>
      <c r="AP9357" s="6"/>
      <c r="AQ9357" s="6"/>
      <c r="AR9357" s="6"/>
      <c r="AS9357" s="6"/>
      <c r="AT9357" s="6"/>
      <c r="AU9357" s="6"/>
      <c r="AV9357" s="6"/>
      <c r="AW9357" s="6"/>
      <c r="AX9357" s="6"/>
      <c r="AY9357" s="172"/>
      <c r="AZ9357" s="172"/>
      <c r="BA9357" s="172"/>
      <c r="BB9357" s="6"/>
      <c r="BC9357" s="6"/>
      <c r="BD9357" s="6"/>
      <c r="BE9357" s="6"/>
      <c r="BF9357" s="6"/>
      <c r="BG9357" s="172"/>
      <c r="BH9357" s="172"/>
      <c r="BI9357" s="172"/>
      <c r="BJ9357" s="6"/>
      <c r="BK9357" s="6"/>
      <c r="BL9357" s="6"/>
      <c r="BM9357" s="6"/>
      <c r="BN9357" s="6"/>
      <c r="BO9357" s="6"/>
      <c r="BP9357" s="6"/>
      <c r="BQ9357" s="6"/>
      <c r="BR9357" s="6"/>
      <c r="BS9357" s="6"/>
      <c r="BT9357" s="6"/>
      <c r="CG9357" s="432"/>
      <c r="CH9357" s="432"/>
      <c r="CL9357" s="174"/>
    </row>
    <row r="9358" spans="29:90" s="168" customFormat="1" x14ac:dyDescent="0.25">
      <c r="AC9358" s="175"/>
      <c r="AD9358" s="175"/>
      <c r="AE9358" s="175"/>
      <c r="AF9358" s="175"/>
      <c r="AG9358" s="175"/>
      <c r="AH9358" s="176"/>
      <c r="AM9358" s="6"/>
      <c r="AN9358" s="6"/>
      <c r="AO9358" s="6"/>
      <c r="AP9358" s="6"/>
      <c r="AQ9358" s="6"/>
      <c r="AR9358" s="6"/>
      <c r="AS9358" s="6"/>
      <c r="AT9358" s="6"/>
      <c r="AU9358" s="6"/>
      <c r="AV9358" s="6"/>
      <c r="AW9358" s="6"/>
      <c r="AX9358" s="6"/>
      <c r="AY9358" s="172"/>
      <c r="AZ9358" s="172"/>
      <c r="BA9358" s="172"/>
      <c r="BB9358" s="6"/>
      <c r="BC9358" s="6"/>
      <c r="BD9358" s="6"/>
      <c r="BE9358" s="6"/>
      <c r="BF9358" s="6"/>
      <c r="BG9358" s="172"/>
      <c r="BH9358" s="172"/>
      <c r="BI9358" s="172"/>
      <c r="BJ9358" s="6"/>
      <c r="BK9358" s="6"/>
      <c r="BL9358" s="6"/>
      <c r="BM9358" s="6"/>
      <c r="BN9358" s="6"/>
      <c r="BO9358" s="6"/>
      <c r="BP9358" s="6"/>
      <c r="BQ9358" s="6"/>
      <c r="BR9358" s="6"/>
      <c r="BS9358" s="6"/>
      <c r="BT9358" s="6"/>
      <c r="CG9358" s="432"/>
      <c r="CH9358" s="432"/>
      <c r="CL9358" s="174"/>
    </row>
    <row r="9359" spans="29:90" s="168" customFormat="1" x14ac:dyDescent="0.25">
      <c r="AC9359" s="175"/>
      <c r="AD9359" s="175"/>
      <c r="AE9359" s="175"/>
      <c r="AF9359" s="175"/>
      <c r="AG9359" s="175"/>
      <c r="AH9359" s="176"/>
      <c r="AM9359" s="6"/>
      <c r="AN9359" s="6"/>
      <c r="AO9359" s="6"/>
      <c r="AP9359" s="6"/>
      <c r="AQ9359" s="6"/>
      <c r="AR9359" s="6"/>
      <c r="AS9359" s="6"/>
      <c r="AT9359" s="6"/>
      <c r="AU9359" s="6"/>
      <c r="AV9359" s="6"/>
      <c r="AW9359" s="6"/>
      <c r="AX9359" s="6"/>
      <c r="AY9359" s="172"/>
      <c r="AZ9359" s="172"/>
      <c r="BA9359" s="172"/>
      <c r="BB9359" s="6"/>
      <c r="BC9359" s="6"/>
      <c r="BD9359" s="6"/>
      <c r="BE9359" s="6"/>
      <c r="BF9359" s="6"/>
      <c r="BG9359" s="172"/>
      <c r="BH9359" s="172"/>
      <c r="BI9359" s="172"/>
      <c r="BJ9359" s="6"/>
      <c r="BK9359" s="6"/>
      <c r="BL9359" s="6"/>
      <c r="BM9359" s="6"/>
      <c r="BN9359" s="6"/>
      <c r="BO9359" s="6"/>
      <c r="BP9359" s="6"/>
      <c r="BQ9359" s="6"/>
      <c r="BR9359" s="6"/>
      <c r="BS9359" s="6"/>
      <c r="BT9359" s="6"/>
      <c r="CG9359" s="432"/>
      <c r="CH9359" s="432"/>
      <c r="CL9359" s="174"/>
    </row>
    <row r="9360" spans="29:90" s="168" customFormat="1" x14ac:dyDescent="0.25">
      <c r="AC9360" s="175"/>
      <c r="AD9360" s="175"/>
      <c r="AE9360" s="175"/>
      <c r="AF9360" s="175"/>
      <c r="AG9360" s="175"/>
      <c r="AH9360" s="176"/>
      <c r="AM9360" s="6"/>
      <c r="AN9360" s="6"/>
      <c r="AO9360" s="6"/>
      <c r="AP9360" s="6"/>
      <c r="AQ9360" s="6"/>
      <c r="AR9360" s="6"/>
      <c r="AS9360" s="6"/>
      <c r="AT9360" s="6"/>
      <c r="AU9360" s="6"/>
      <c r="AV9360" s="6"/>
      <c r="AW9360" s="6"/>
      <c r="AX9360" s="6"/>
      <c r="AY9360" s="172"/>
      <c r="AZ9360" s="172"/>
      <c r="BA9360" s="172"/>
      <c r="BB9360" s="6"/>
      <c r="BC9360" s="6"/>
      <c r="BD9360" s="6"/>
      <c r="BE9360" s="6"/>
      <c r="BF9360" s="6"/>
      <c r="BG9360" s="172"/>
      <c r="BH9360" s="172"/>
      <c r="BI9360" s="172"/>
      <c r="BJ9360" s="6"/>
      <c r="BK9360" s="6"/>
      <c r="BL9360" s="6"/>
      <c r="BM9360" s="6"/>
      <c r="BN9360" s="6"/>
      <c r="BO9360" s="6"/>
      <c r="BP9360" s="6"/>
      <c r="BQ9360" s="6"/>
      <c r="BR9360" s="6"/>
      <c r="BS9360" s="6"/>
      <c r="BT9360" s="6"/>
      <c r="CG9360" s="432"/>
      <c r="CH9360" s="432"/>
      <c r="CL9360" s="174"/>
    </row>
    <row r="9361" spans="29:90" s="168" customFormat="1" x14ac:dyDescent="0.25">
      <c r="AC9361" s="175"/>
      <c r="AD9361" s="175"/>
      <c r="AE9361" s="175"/>
      <c r="AF9361" s="175"/>
      <c r="AG9361" s="175"/>
      <c r="AH9361" s="176"/>
      <c r="AM9361" s="6"/>
      <c r="AN9361" s="6"/>
      <c r="AO9361" s="6"/>
      <c r="AP9361" s="6"/>
      <c r="AQ9361" s="6"/>
      <c r="AR9361" s="6"/>
      <c r="AS9361" s="6"/>
      <c r="AT9361" s="6"/>
      <c r="AU9361" s="6"/>
      <c r="AV9361" s="6"/>
      <c r="AW9361" s="6"/>
      <c r="AX9361" s="6"/>
      <c r="AY9361" s="172"/>
      <c r="AZ9361" s="172"/>
      <c r="BA9361" s="172"/>
      <c r="BB9361" s="6"/>
      <c r="BC9361" s="6"/>
      <c r="BD9361" s="6"/>
      <c r="BE9361" s="6"/>
      <c r="BF9361" s="6"/>
      <c r="BG9361" s="172"/>
      <c r="BH9361" s="172"/>
      <c r="BI9361" s="172"/>
      <c r="BJ9361" s="6"/>
      <c r="BK9361" s="6"/>
      <c r="BL9361" s="6"/>
      <c r="BM9361" s="6"/>
      <c r="BN9361" s="6"/>
      <c r="BO9361" s="6"/>
      <c r="BP9361" s="6"/>
      <c r="BQ9361" s="6"/>
      <c r="BR9361" s="6"/>
      <c r="BS9361" s="6"/>
      <c r="BT9361" s="6"/>
      <c r="CG9361" s="432"/>
      <c r="CH9361" s="432"/>
      <c r="CL9361" s="174"/>
    </row>
    <row r="9362" spans="29:90" s="168" customFormat="1" x14ac:dyDescent="0.25">
      <c r="AC9362" s="175"/>
      <c r="AD9362" s="175"/>
      <c r="AE9362" s="175"/>
      <c r="AF9362" s="175"/>
      <c r="AG9362" s="175"/>
      <c r="AH9362" s="176"/>
      <c r="AM9362" s="6"/>
      <c r="AN9362" s="6"/>
      <c r="AO9362" s="6"/>
      <c r="AP9362" s="6"/>
      <c r="AQ9362" s="6"/>
      <c r="AR9362" s="6"/>
      <c r="AS9362" s="6"/>
      <c r="AT9362" s="6"/>
      <c r="AU9362" s="6"/>
      <c r="AV9362" s="6"/>
      <c r="AW9362" s="6"/>
      <c r="AX9362" s="6"/>
      <c r="AY9362" s="172"/>
      <c r="AZ9362" s="172"/>
      <c r="BA9362" s="172"/>
      <c r="BB9362" s="6"/>
      <c r="BC9362" s="6"/>
      <c r="BD9362" s="6"/>
      <c r="BE9362" s="6"/>
      <c r="BF9362" s="6"/>
      <c r="BG9362" s="172"/>
      <c r="BH9362" s="172"/>
      <c r="BI9362" s="172"/>
      <c r="BJ9362" s="6"/>
      <c r="BK9362" s="6"/>
      <c r="BL9362" s="6"/>
      <c r="BM9362" s="6"/>
      <c r="BN9362" s="6"/>
      <c r="BO9362" s="6"/>
      <c r="BP9362" s="6"/>
      <c r="BQ9362" s="6"/>
      <c r="BR9362" s="6"/>
      <c r="BS9362" s="6"/>
      <c r="BT9362" s="6"/>
      <c r="CG9362" s="432"/>
      <c r="CH9362" s="432"/>
      <c r="CL9362" s="174"/>
    </row>
    <row r="9363" spans="29:90" s="168" customFormat="1" x14ac:dyDescent="0.25">
      <c r="AC9363" s="175"/>
      <c r="AD9363" s="175"/>
      <c r="AE9363" s="175"/>
      <c r="AF9363" s="175"/>
      <c r="AG9363" s="175"/>
      <c r="AH9363" s="176"/>
      <c r="AM9363" s="6"/>
      <c r="AN9363" s="6"/>
      <c r="AO9363" s="6"/>
      <c r="AP9363" s="6"/>
      <c r="AQ9363" s="6"/>
      <c r="AR9363" s="6"/>
      <c r="AS9363" s="6"/>
      <c r="AT9363" s="6"/>
      <c r="AU9363" s="6"/>
      <c r="AV9363" s="6"/>
      <c r="AW9363" s="6"/>
      <c r="AX9363" s="6"/>
      <c r="AY9363" s="172"/>
      <c r="AZ9363" s="172"/>
      <c r="BA9363" s="172"/>
      <c r="BB9363" s="6"/>
      <c r="BC9363" s="6"/>
      <c r="BD9363" s="6"/>
      <c r="BE9363" s="6"/>
      <c r="BF9363" s="6"/>
      <c r="BG9363" s="172"/>
      <c r="BH9363" s="172"/>
      <c r="BI9363" s="172"/>
      <c r="BJ9363" s="6"/>
      <c r="BK9363" s="6"/>
      <c r="BL9363" s="6"/>
      <c r="BM9363" s="6"/>
      <c r="BN9363" s="6"/>
      <c r="BO9363" s="6"/>
      <c r="BP9363" s="6"/>
      <c r="BQ9363" s="6"/>
      <c r="BR9363" s="6"/>
      <c r="BS9363" s="6"/>
      <c r="BT9363" s="6"/>
      <c r="CG9363" s="432"/>
      <c r="CH9363" s="432"/>
      <c r="CL9363" s="174"/>
    </row>
    <row r="9364" spans="29:90" s="168" customFormat="1" x14ac:dyDescent="0.25">
      <c r="AC9364" s="175"/>
      <c r="AD9364" s="175"/>
      <c r="AE9364" s="175"/>
      <c r="AF9364" s="175"/>
      <c r="AG9364" s="175"/>
      <c r="AH9364" s="176"/>
      <c r="AM9364" s="6"/>
      <c r="AN9364" s="6"/>
      <c r="AO9364" s="6"/>
      <c r="AP9364" s="6"/>
      <c r="AQ9364" s="6"/>
      <c r="AR9364" s="6"/>
      <c r="AS9364" s="6"/>
      <c r="AT9364" s="6"/>
      <c r="AU9364" s="6"/>
      <c r="AV9364" s="6"/>
      <c r="AW9364" s="6"/>
      <c r="AX9364" s="6"/>
      <c r="AY9364" s="172"/>
      <c r="AZ9364" s="172"/>
      <c r="BA9364" s="172"/>
      <c r="BB9364" s="6"/>
      <c r="BC9364" s="6"/>
      <c r="BD9364" s="6"/>
      <c r="BE9364" s="6"/>
      <c r="BF9364" s="6"/>
      <c r="BG9364" s="172"/>
      <c r="BH9364" s="172"/>
      <c r="BI9364" s="172"/>
      <c r="BJ9364" s="6"/>
      <c r="BK9364" s="6"/>
      <c r="BL9364" s="6"/>
      <c r="BM9364" s="6"/>
      <c r="BN9364" s="6"/>
      <c r="BO9364" s="6"/>
      <c r="BP9364" s="6"/>
      <c r="BQ9364" s="6"/>
      <c r="BR9364" s="6"/>
      <c r="BS9364" s="6"/>
      <c r="BT9364" s="6"/>
      <c r="CG9364" s="432"/>
      <c r="CH9364" s="432"/>
      <c r="CL9364" s="174"/>
    </row>
    <row r="9365" spans="29:90" s="168" customFormat="1" x14ac:dyDescent="0.25">
      <c r="AC9365" s="175"/>
      <c r="AD9365" s="175"/>
      <c r="AE9365" s="175"/>
      <c r="AF9365" s="175"/>
      <c r="AG9365" s="175"/>
      <c r="AH9365" s="176"/>
      <c r="AM9365" s="6"/>
      <c r="AN9365" s="6"/>
      <c r="AO9365" s="6"/>
      <c r="AP9365" s="6"/>
      <c r="AQ9365" s="6"/>
      <c r="AR9365" s="6"/>
      <c r="AS9365" s="6"/>
      <c r="AT9365" s="6"/>
      <c r="AU9365" s="6"/>
      <c r="AV9365" s="6"/>
      <c r="AW9365" s="6"/>
      <c r="AX9365" s="6"/>
      <c r="AY9365" s="172"/>
      <c r="AZ9365" s="172"/>
      <c r="BA9365" s="172"/>
      <c r="BB9365" s="6"/>
      <c r="BC9365" s="6"/>
      <c r="BD9365" s="6"/>
      <c r="BE9365" s="6"/>
      <c r="BF9365" s="6"/>
      <c r="BG9365" s="172"/>
      <c r="BH9365" s="172"/>
      <c r="BI9365" s="172"/>
      <c r="BJ9365" s="6"/>
      <c r="BK9365" s="6"/>
      <c r="BL9365" s="6"/>
      <c r="BM9365" s="6"/>
      <c r="BN9365" s="6"/>
      <c r="BO9365" s="6"/>
      <c r="BP9365" s="6"/>
      <c r="BQ9365" s="6"/>
      <c r="BR9365" s="6"/>
      <c r="BS9365" s="6"/>
      <c r="BT9365" s="6"/>
      <c r="CG9365" s="432"/>
      <c r="CH9365" s="432"/>
      <c r="CL9365" s="174"/>
    </row>
    <row r="9366" spans="29:90" s="168" customFormat="1" x14ac:dyDescent="0.25">
      <c r="AC9366" s="175"/>
      <c r="AD9366" s="175"/>
      <c r="AE9366" s="175"/>
      <c r="AF9366" s="175"/>
      <c r="AG9366" s="175"/>
      <c r="AH9366" s="176"/>
      <c r="AM9366" s="6"/>
      <c r="AN9366" s="6"/>
      <c r="AO9366" s="6"/>
      <c r="AP9366" s="6"/>
      <c r="AQ9366" s="6"/>
      <c r="AR9366" s="6"/>
      <c r="AS9366" s="6"/>
      <c r="AT9366" s="6"/>
      <c r="AU9366" s="6"/>
      <c r="AV9366" s="6"/>
      <c r="AW9366" s="6"/>
      <c r="AX9366" s="6"/>
      <c r="AY9366" s="172"/>
      <c r="AZ9366" s="172"/>
      <c r="BA9366" s="172"/>
      <c r="BB9366" s="6"/>
      <c r="BC9366" s="6"/>
      <c r="BD9366" s="6"/>
      <c r="BE9366" s="6"/>
      <c r="BF9366" s="6"/>
      <c r="BG9366" s="172"/>
      <c r="BH9366" s="172"/>
      <c r="BI9366" s="172"/>
      <c r="BJ9366" s="6"/>
      <c r="BK9366" s="6"/>
      <c r="BL9366" s="6"/>
      <c r="BM9366" s="6"/>
      <c r="BN9366" s="6"/>
      <c r="BO9366" s="6"/>
      <c r="BP9366" s="6"/>
      <c r="BQ9366" s="6"/>
      <c r="BR9366" s="6"/>
      <c r="BS9366" s="6"/>
      <c r="BT9366" s="6"/>
      <c r="CG9366" s="432"/>
      <c r="CH9366" s="432"/>
      <c r="CL9366" s="174"/>
    </row>
    <row r="9367" spans="29:90" s="168" customFormat="1" x14ac:dyDescent="0.25">
      <c r="AC9367" s="175"/>
      <c r="AD9367" s="175"/>
      <c r="AE9367" s="175"/>
      <c r="AF9367" s="175"/>
      <c r="AG9367" s="175"/>
      <c r="AH9367" s="176"/>
      <c r="AM9367" s="6"/>
      <c r="AN9367" s="6"/>
      <c r="AO9367" s="6"/>
      <c r="AP9367" s="6"/>
      <c r="AQ9367" s="6"/>
      <c r="AR9367" s="6"/>
      <c r="AS9367" s="6"/>
      <c r="AT9367" s="6"/>
      <c r="AU9367" s="6"/>
      <c r="AV9367" s="6"/>
      <c r="AW9367" s="6"/>
      <c r="AX9367" s="6"/>
      <c r="AY9367" s="172"/>
      <c r="AZ9367" s="172"/>
      <c r="BA9367" s="172"/>
      <c r="BB9367" s="6"/>
      <c r="BC9367" s="6"/>
      <c r="BD9367" s="6"/>
      <c r="BE9367" s="6"/>
      <c r="BF9367" s="6"/>
      <c r="BG9367" s="172"/>
      <c r="BH9367" s="172"/>
      <c r="BI9367" s="172"/>
      <c r="BJ9367" s="6"/>
      <c r="BK9367" s="6"/>
      <c r="BL9367" s="6"/>
      <c r="BM9367" s="6"/>
      <c r="BN9367" s="6"/>
      <c r="BO9367" s="6"/>
      <c r="BP9367" s="6"/>
      <c r="BQ9367" s="6"/>
      <c r="BR9367" s="6"/>
      <c r="BS9367" s="6"/>
      <c r="BT9367" s="6"/>
      <c r="CG9367" s="432"/>
      <c r="CH9367" s="432"/>
      <c r="CL9367" s="174"/>
    </row>
    <row r="9368" spans="29:90" s="168" customFormat="1" x14ac:dyDescent="0.25">
      <c r="AC9368" s="175"/>
      <c r="AD9368" s="175"/>
      <c r="AE9368" s="175"/>
      <c r="AF9368" s="175"/>
      <c r="AG9368" s="175"/>
      <c r="AH9368" s="176"/>
      <c r="AM9368" s="6"/>
      <c r="AN9368" s="6"/>
      <c r="AO9368" s="6"/>
      <c r="AP9368" s="6"/>
      <c r="AQ9368" s="6"/>
      <c r="AR9368" s="6"/>
      <c r="AS9368" s="6"/>
      <c r="AT9368" s="6"/>
      <c r="AU9368" s="6"/>
      <c r="AV9368" s="6"/>
      <c r="AW9368" s="6"/>
      <c r="AX9368" s="6"/>
      <c r="AY9368" s="172"/>
      <c r="AZ9368" s="172"/>
      <c r="BA9368" s="172"/>
      <c r="BB9368" s="6"/>
      <c r="BC9368" s="6"/>
      <c r="BD9368" s="6"/>
      <c r="BE9368" s="6"/>
      <c r="BF9368" s="6"/>
      <c r="BG9368" s="172"/>
      <c r="BH9368" s="172"/>
      <c r="BI9368" s="172"/>
      <c r="BJ9368" s="6"/>
      <c r="BK9368" s="6"/>
      <c r="BL9368" s="6"/>
      <c r="BM9368" s="6"/>
      <c r="BN9368" s="6"/>
      <c r="BO9368" s="6"/>
      <c r="BP9368" s="6"/>
      <c r="BQ9368" s="6"/>
      <c r="BR9368" s="6"/>
      <c r="BS9368" s="6"/>
      <c r="BT9368" s="6"/>
      <c r="CG9368" s="432"/>
      <c r="CH9368" s="432"/>
      <c r="CL9368" s="174"/>
    </row>
    <row r="9369" spans="29:90" s="168" customFormat="1" x14ac:dyDescent="0.25">
      <c r="AC9369" s="175"/>
      <c r="AD9369" s="175"/>
      <c r="AE9369" s="175"/>
      <c r="AF9369" s="175"/>
      <c r="AG9369" s="175"/>
      <c r="AH9369" s="176"/>
      <c r="AM9369" s="6"/>
      <c r="AN9369" s="6"/>
      <c r="AO9369" s="6"/>
      <c r="AP9369" s="6"/>
      <c r="AQ9369" s="6"/>
      <c r="AR9369" s="6"/>
      <c r="AS9369" s="6"/>
      <c r="AT9369" s="6"/>
      <c r="AU9369" s="6"/>
      <c r="AV9369" s="6"/>
      <c r="AW9369" s="6"/>
      <c r="AX9369" s="6"/>
      <c r="AY9369" s="172"/>
      <c r="AZ9369" s="172"/>
      <c r="BA9369" s="172"/>
      <c r="BB9369" s="6"/>
      <c r="BC9369" s="6"/>
      <c r="BD9369" s="6"/>
      <c r="BE9369" s="6"/>
      <c r="BF9369" s="6"/>
      <c r="BG9369" s="172"/>
      <c r="BH9369" s="172"/>
      <c r="BI9369" s="172"/>
      <c r="BJ9369" s="6"/>
      <c r="BK9369" s="6"/>
      <c r="BL9369" s="6"/>
      <c r="BM9369" s="6"/>
      <c r="BN9369" s="6"/>
      <c r="BO9369" s="6"/>
      <c r="BP9369" s="6"/>
      <c r="BQ9369" s="6"/>
      <c r="BR9369" s="6"/>
      <c r="BS9369" s="6"/>
      <c r="BT9369" s="6"/>
      <c r="CG9369" s="432"/>
      <c r="CH9369" s="432"/>
      <c r="CL9369" s="174"/>
    </row>
    <row r="9370" spans="29:90" s="168" customFormat="1" x14ac:dyDescent="0.25">
      <c r="AC9370" s="175"/>
      <c r="AD9370" s="175"/>
      <c r="AE9370" s="175"/>
      <c r="AF9370" s="175"/>
      <c r="AG9370" s="175"/>
      <c r="AH9370" s="176"/>
      <c r="AM9370" s="6"/>
      <c r="AN9370" s="6"/>
      <c r="AO9370" s="6"/>
      <c r="AP9370" s="6"/>
      <c r="AQ9370" s="6"/>
      <c r="AR9370" s="6"/>
      <c r="AS9370" s="6"/>
      <c r="AT9370" s="6"/>
      <c r="AU9370" s="6"/>
      <c r="AV9370" s="6"/>
      <c r="AW9370" s="6"/>
      <c r="AX9370" s="6"/>
      <c r="AY9370" s="172"/>
      <c r="AZ9370" s="172"/>
      <c r="BA9370" s="172"/>
      <c r="BB9370" s="6"/>
      <c r="BC9370" s="6"/>
      <c r="BD9370" s="6"/>
      <c r="BE9370" s="6"/>
      <c r="BF9370" s="6"/>
      <c r="BG9370" s="172"/>
      <c r="BH9370" s="172"/>
      <c r="BI9370" s="172"/>
      <c r="BJ9370" s="6"/>
      <c r="BK9370" s="6"/>
      <c r="BL9370" s="6"/>
      <c r="BM9370" s="6"/>
      <c r="BN9370" s="6"/>
      <c r="BO9370" s="6"/>
      <c r="BP9370" s="6"/>
      <c r="BQ9370" s="6"/>
      <c r="BR9370" s="6"/>
      <c r="BS9370" s="6"/>
      <c r="BT9370" s="6"/>
      <c r="CG9370" s="432"/>
      <c r="CH9370" s="432"/>
      <c r="CL9370" s="174"/>
    </row>
    <row r="9371" spans="29:90" s="168" customFormat="1" x14ac:dyDescent="0.25">
      <c r="AC9371" s="175"/>
      <c r="AD9371" s="175"/>
      <c r="AE9371" s="175"/>
      <c r="AF9371" s="175"/>
      <c r="AG9371" s="175"/>
      <c r="AH9371" s="176"/>
      <c r="AM9371" s="6"/>
      <c r="AN9371" s="6"/>
      <c r="AO9371" s="6"/>
      <c r="AP9371" s="6"/>
      <c r="AQ9371" s="6"/>
      <c r="AR9371" s="6"/>
      <c r="AS9371" s="6"/>
      <c r="AT9371" s="6"/>
      <c r="AU9371" s="6"/>
      <c r="AV9371" s="6"/>
      <c r="AW9371" s="6"/>
      <c r="AX9371" s="6"/>
      <c r="AY9371" s="172"/>
      <c r="AZ9371" s="172"/>
      <c r="BA9371" s="172"/>
      <c r="BB9371" s="6"/>
      <c r="BC9371" s="6"/>
      <c r="BD9371" s="6"/>
      <c r="BE9371" s="6"/>
      <c r="BF9371" s="6"/>
      <c r="BG9371" s="172"/>
      <c r="BH9371" s="172"/>
      <c r="BI9371" s="172"/>
      <c r="BJ9371" s="6"/>
      <c r="BK9371" s="6"/>
      <c r="BL9371" s="6"/>
      <c r="BM9371" s="6"/>
      <c r="BN9371" s="6"/>
      <c r="BO9371" s="6"/>
      <c r="BP9371" s="6"/>
      <c r="BQ9371" s="6"/>
      <c r="BR9371" s="6"/>
      <c r="BS9371" s="6"/>
      <c r="BT9371" s="6"/>
      <c r="CG9371" s="432"/>
      <c r="CH9371" s="432"/>
      <c r="CL9371" s="174"/>
    </row>
    <row r="9372" spans="29:90" s="168" customFormat="1" x14ac:dyDescent="0.25">
      <c r="AC9372" s="175"/>
      <c r="AD9372" s="175"/>
      <c r="AE9372" s="175"/>
      <c r="AF9372" s="175"/>
      <c r="AG9372" s="175"/>
      <c r="AH9372" s="176"/>
      <c r="AM9372" s="6"/>
      <c r="AN9372" s="6"/>
      <c r="AO9372" s="6"/>
      <c r="AP9372" s="6"/>
      <c r="AQ9372" s="6"/>
      <c r="AR9372" s="6"/>
      <c r="AS9372" s="6"/>
      <c r="AT9372" s="6"/>
      <c r="AU9372" s="6"/>
      <c r="AV9372" s="6"/>
      <c r="AW9372" s="6"/>
      <c r="AX9372" s="6"/>
      <c r="AY9372" s="172"/>
      <c r="AZ9372" s="172"/>
      <c r="BA9372" s="172"/>
      <c r="BB9372" s="6"/>
      <c r="BC9372" s="6"/>
      <c r="BD9372" s="6"/>
      <c r="BE9372" s="6"/>
      <c r="BF9372" s="6"/>
      <c r="BG9372" s="172"/>
      <c r="BH9372" s="172"/>
      <c r="BI9372" s="172"/>
      <c r="BJ9372" s="6"/>
      <c r="BK9372" s="6"/>
      <c r="BL9372" s="6"/>
      <c r="BM9372" s="6"/>
      <c r="BN9372" s="6"/>
      <c r="BO9372" s="6"/>
      <c r="BP9372" s="6"/>
      <c r="BQ9372" s="6"/>
      <c r="BR9372" s="6"/>
      <c r="BS9372" s="6"/>
      <c r="BT9372" s="6"/>
      <c r="CG9372" s="432"/>
      <c r="CH9372" s="432"/>
      <c r="CL9372" s="174"/>
    </row>
    <row r="9373" spans="29:90" s="168" customFormat="1" x14ac:dyDescent="0.25">
      <c r="AC9373" s="175"/>
      <c r="AD9373" s="175"/>
      <c r="AE9373" s="175"/>
      <c r="AF9373" s="175"/>
      <c r="AG9373" s="175"/>
      <c r="AH9373" s="176"/>
      <c r="AM9373" s="6"/>
      <c r="AN9373" s="6"/>
      <c r="AO9373" s="6"/>
      <c r="AP9373" s="6"/>
      <c r="AQ9373" s="6"/>
      <c r="AR9373" s="6"/>
      <c r="AS9373" s="6"/>
      <c r="AT9373" s="6"/>
      <c r="AU9373" s="6"/>
      <c r="AV9373" s="6"/>
      <c r="AW9373" s="6"/>
      <c r="AX9373" s="6"/>
      <c r="AY9373" s="172"/>
      <c r="AZ9373" s="172"/>
      <c r="BA9373" s="172"/>
      <c r="BB9373" s="6"/>
      <c r="BC9373" s="6"/>
      <c r="BD9373" s="6"/>
      <c r="BE9373" s="6"/>
      <c r="BF9373" s="6"/>
      <c r="BG9373" s="172"/>
      <c r="BH9373" s="172"/>
      <c r="BI9373" s="172"/>
      <c r="BJ9373" s="6"/>
      <c r="BK9373" s="6"/>
      <c r="BL9373" s="6"/>
      <c r="BM9373" s="6"/>
      <c r="BN9373" s="6"/>
      <c r="BO9373" s="6"/>
      <c r="BP9373" s="6"/>
      <c r="BQ9373" s="6"/>
      <c r="BR9373" s="6"/>
      <c r="BS9373" s="6"/>
      <c r="BT9373" s="6"/>
      <c r="CG9373" s="432"/>
      <c r="CH9373" s="432"/>
      <c r="CL9373" s="174"/>
    </row>
    <row r="9374" spans="29:90" s="168" customFormat="1" x14ac:dyDescent="0.25">
      <c r="AC9374" s="175"/>
      <c r="AD9374" s="175"/>
      <c r="AE9374" s="175"/>
      <c r="AF9374" s="175"/>
      <c r="AG9374" s="175"/>
      <c r="AH9374" s="176"/>
      <c r="AM9374" s="6"/>
      <c r="AN9374" s="6"/>
      <c r="AO9374" s="6"/>
      <c r="AP9374" s="6"/>
      <c r="AQ9374" s="6"/>
      <c r="AR9374" s="6"/>
      <c r="AS9374" s="6"/>
      <c r="AT9374" s="6"/>
      <c r="AU9374" s="6"/>
      <c r="AV9374" s="6"/>
      <c r="AW9374" s="6"/>
      <c r="AX9374" s="6"/>
      <c r="AY9374" s="172"/>
      <c r="AZ9374" s="172"/>
      <c r="BA9374" s="172"/>
      <c r="BB9374" s="6"/>
      <c r="BC9374" s="6"/>
      <c r="BD9374" s="6"/>
      <c r="BE9374" s="6"/>
      <c r="BF9374" s="6"/>
      <c r="BG9374" s="172"/>
      <c r="BH9374" s="172"/>
      <c r="BI9374" s="172"/>
      <c r="BJ9374" s="6"/>
      <c r="BK9374" s="6"/>
      <c r="BL9374" s="6"/>
      <c r="BM9374" s="6"/>
      <c r="BN9374" s="6"/>
      <c r="BO9374" s="6"/>
      <c r="BP9374" s="6"/>
      <c r="BQ9374" s="6"/>
      <c r="BR9374" s="6"/>
      <c r="BS9374" s="6"/>
      <c r="BT9374" s="6"/>
      <c r="CG9374" s="432"/>
      <c r="CH9374" s="432"/>
      <c r="CL9374" s="174"/>
    </row>
    <row r="9375" spans="29:90" s="168" customFormat="1" x14ac:dyDescent="0.25">
      <c r="AC9375" s="175"/>
      <c r="AD9375" s="175"/>
      <c r="AE9375" s="175"/>
      <c r="AF9375" s="175"/>
      <c r="AG9375" s="175"/>
      <c r="AH9375" s="176"/>
      <c r="AM9375" s="6"/>
      <c r="AN9375" s="6"/>
      <c r="AO9375" s="6"/>
      <c r="AP9375" s="6"/>
      <c r="AQ9375" s="6"/>
      <c r="AR9375" s="6"/>
      <c r="AS9375" s="6"/>
      <c r="AT9375" s="6"/>
      <c r="AU9375" s="6"/>
      <c r="AV9375" s="6"/>
      <c r="AW9375" s="6"/>
      <c r="AX9375" s="6"/>
      <c r="AY9375" s="172"/>
      <c r="AZ9375" s="172"/>
      <c r="BA9375" s="172"/>
      <c r="BB9375" s="6"/>
      <c r="BC9375" s="6"/>
      <c r="BD9375" s="6"/>
      <c r="BE9375" s="6"/>
      <c r="BF9375" s="6"/>
      <c r="BG9375" s="172"/>
      <c r="BH9375" s="172"/>
      <c r="BI9375" s="172"/>
      <c r="BJ9375" s="6"/>
      <c r="BK9375" s="6"/>
      <c r="BL9375" s="6"/>
      <c r="BM9375" s="6"/>
      <c r="BN9375" s="6"/>
      <c r="BO9375" s="6"/>
      <c r="BP9375" s="6"/>
      <c r="BQ9375" s="6"/>
      <c r="BR9375" s="6"/>
      <c r="BS9375" s="6"/>
      <c r="BT9375" s="6"/>
      <c r="CG9375" s="432"/>
      <c r="CH9375" s="432"/>
      <c r="CL9375" s="174"/>
    </row>
    <row r="9376" spans="29:90" s="168" customFormat="1" x14ac:dyDescent="0.25">
      <c r="AC9376" s="175"/>
      <c r="AD9376" s="175"/>
      <c r="AE9376" s="175"/>
      <c r="AF9376" s="175"/>
      <c r="AG9376" s="175"/>
      <c r="AH9376" s="176"/>
      <c r="AM9376" s="6"/>
      <c r="AN9376" s="6"/>
      <c r="AO9376" s="6"/>
      <c r="AP9376" s="6"/>
      <c r="AQ9376" s="6"/>
      <c r="AR9376" s="6"/>
      <c r="AS9376" s="6"/>
      <c r="AT9376" s="6"/>
      <c r="AU9376" s="6"/>
      <c r="AV9376" s="6"/>
      <c r="AW9376" s="6"/>
      <c r="AX9376" s="6"/>
      <c r="AY9376" s="172"/>
      <c r="AZ9376" s="172"/>
      <c r="BA9376" s="172"/>
      <c r="BB9376" s="6"/>
      <c r="BC9376" s="6"/>
      <c r="BD9376" s="6"/>
      <c r="BE9376" s="6"/>
      <c r="BF9376" s="6"/>
      <c r="BG9376" s="172"/>
      <c r="BH9376" s="172"/>
      <c r="BI9376" s="172"/>
      <c r="BJ9376" s="6"/>
      <c r="BK9376" s="6"/>
      <c r="BL9376" s="6"/>
      <c r="BM9376" s="6"/>
      <c r="BN9376" s="6"/>
      <c r="BO9376" s="6"/>
      <c r="BP9376" s="6"/>
      <c r="BQ9376" s="6"/>
      <c r="BR9376" s="6"/>
      <c r="BS9376" s="6"/>
      <c r="BT9376" s="6"/>
      <c r="CG9376" s="432"/>
      <c r="CH9376" s="432"/>
      <c r="CL9376" s="174"/>
    </row>
    <row r="9377" spans="29:90" s="168" customFormat="1" x14ac:dyDescent="0.25">
      <c r="AC9377" s="175"/>
      <c r="AD9377" s="175"/>
      <c r="AE9377" s="175"/>
      <c r="AF9377" s="175"/>
      <c r="AG9377" s="175"/>
      <c r="AH9377" s="176"/>
      <c r="AM9377" s="6"/>
      <c r="AN9377" s="6"/>
      <c r="AO9377" s="6"/>
      <c r="AP9377" s="6"/>
      <c r="AQ9377" s="6"/>
      <c r="AR9377" s="6"/>
      <c r="AS9377" s="6"/>
      <c r="AT9377" s="6"/>
      <c r="AU9377" s="6"/>
      <c r="AV9377" s="6"/>
      <c r="AW9377" s="6"/>
      <c r="AX9377" s="6"/>
      <c r="AY9377" s="172"/>
      <c r="AZ9377" s="172"/>
      <c r="BA9377" s="172"/>
      <c r="BB9377" s="6"/>
      <c r="BC9377" s="6"/>
      <c r="BD9377" s="6"/>
      <c r="BE9377" s="6"/>
      <c r="BF9377" s="6"/>
      <c r="BG9377" s="172"/>
      <c r="BH9377" s="172"/>
      <c r="BI9377" s="172"/>
      <c r="BJ9377" s="6"/>
      <c r="BK9377" s="6"/>
      <c r="BL9377" s="6"/>
      <c r="BM9377" s="6"/>
      <c r="BN9377" s="6"/>
      <c r="BO9377" s="6"/>
      <c r="BP9377" s="6"/>
      <c r="BQ9377" s="6"/>
      <c r="BR9377" s="6"/>
      <c r="BS9377" s="6"/>
      <c r="BT9377" s="6"/>
      <c r="CG9377" s="432"/>
      <c r="CH9377" s="432"/>
      <c r="CL9377" s="174"/>
    </row>
    <row r="9378" spans="29:90" s="168" customFormat="1" x14ac:dyDescent="0.25">
      <c r="AC9378" s="175"/>
      <c r="AD9378" s="175"/>
      <c r="AE9378" s="175"/>
      <c r="AF9378" s="175"/>
      <c r="AG9378" s="175"/>
      <c r="AH9378" s="176"/>
      <c r="AM9378" s="6"/>
      <c r="AN9378" s="6"/>
      <c r="AO9378" s="6"/>
      <c r="AP9378" s="6"/>
      <c r="AQ9378" s="6"/>
      <c r="AR9378" s="6"/>
      <c r="AS9378" s="6"/>
      <c r="AT9378" s="6"/>
      <c r="AU9378" s="6"/>
      <c r="AV9378" s="6"/>
      <c r="AW9378" s="6"/>
      <c r="AX9378" s="6"/>
      <c r="AY9378" s="172"/>
      <c r="AZ9378" s="172"/>
      <c r="BA9378" s="172"/>
      <c r="BB9378" s="6"/>
      <c r="BC9378" s="6"/>
      <c r="BD9378" s="6"/>
      <c r="BE9378" s="6"/>
      <c r="BF9378" s="6"/>
      <c r="BG9378" s="172"/>
      <c r="BH9378" s="172"/>
      <c r="BI9378" s="172"/>
      <c r="BJ9378" s="6"/>
      <c r="BK9378" s="6"/>
      <c r="BL9378" s="6"/>
      <c r="BM9378" s="6"/>
      <c r="BN9378" s="6"/>
      <c r="BO9378" s="6"/>
      <c r="BP9378" s="6"/>
      <c r="BQ9378" s="6"/>
      <c r="BR9378" s="6"/>
      <c r="BS9378" s="6"/>
      <c r="BT9378" s="6"/>
      <c r="CG9378" s="432"/>
      <c r="CH9378" s="432"/>
      <c r="CL9378" s="174"/>
    </row>
    <row r="9379" spans="29:90" s="168" customFormat="1" x14ac:dyDescent="0.25">
      <c r="AC9379" s="175"/>
      <c r="AD9379" s="175"/>
      <c r="AE9379" s="175"/>
      <c r="AF9379" s="175"/>
      <c r="AG9379" s="175"/>
      <c r="AH9379" s="176"/>
      <c r="AM9379" s="6"/>
      <c r="AN9379" s="6"/>
      <c r="AO9379" s="6"/>
      <c r="AP9379" s="6"/>
      <c r="AQ9379" s="6"/>
      <c r="AR9379" s="6"/>
      <c r="AS9379" s="6"/>
      <c r="AT9379" s="6"/>
      <c r="AU9379" s="6"/>
      <c r="AV9379" s="6"/>
      <c r="AW9379" s="6"/>
      <c r="AX9379" s="6"/>
      <c r="AY9379" s="172"/>
      <c r="AZ9379" s="172"/>
      <c r="BA9379" s="172"/>
      <c r="BB9379" s="6"/>
      <c r="BC9379" s="6"/>
      <c r="BD9379" s="6"/>
      <c r="BE9379" s="6"/>
      <c r="BF9379" s="6"/>
      <c r="BG9379" s="172"/>
      <c r="BH9379" s="172"/>
      <c r="BI9379" s="172"/>
      <c r="BJ9379" s="6"/>
      <c r="BK9379" s="6"/>
      <c r="BL9379" s="6"/>
      <c r="BM9379" s="6"/>
      <c r="BN9379" s="6"/>
      <c r="BO9379" s="6"/>
      <c r="BP9379" s="6"/>
      <c r="BQ9379" s="6"/>
      <c r="BR9379" s="6"/>
      <c r="BS9379" s="6"/>
      <c r="BT9379" s="6"/>
      <c r="CG9379" s="432"/>
      <c r="CH9379" s="432"/>
      <c r="CL9379" s="174"/>
    </row>
    <row r="9380" spans="29:90" s="168" customFormat="1" x14ac:dyDescent="0.25">
      <c r="AC9380" s="175"/>
      <c r="AD9380" s="175"/>
      <c r="AE9380" s="175"/>
      <c r="AF9380" s="175"/>
      <c r="AG9380" s="175"/>
      <c r="AH9380" s="176"/>
      <c r="AM9380" s="6"/>
      <c r="AN9380" s="6"/>
      <c r="AO9380" s="6"/>
      <c r="AP9380" s="6"/>
      <c r="AQ9380" s="6"/>
      <c r="AR9380" s="6"/>
      <c r="AS9380" s="6"/>
      <c r="AT9380" s="6"/>
      <c r="AU9380" s="6"/>
      <c r="AV9380" s="6"/>
      <c r="AW9380" s="6"/>
      <c r="AX9380" s="6"/>
      <c r="AY9380" s="172"/>
      <c r="AZ9380" s="172"/>
      <c r="BA9380" s="172"/>
      <c r="BB9380" s="6"/>
      <c r="BC9380" s="6"/>
      <c r="BD9380" s="6"/>
      <c r="BE9380" s="6"/>
      <c r="BF9380" s="6"/>
      <c r="BG9380" s="172"/>
      <c r="BH9380" s="172"/>
      <c r="BI9380" s="172"/>
      <c r="BJ9380" s="6"/>
      <c r="BK9380" s="6"/>
      <c r="BL9380" s="6"/>
      <c r="BM9380" s="6"/>
      <c r="BN9380" s="6"/>
      <c r="BO9380" s="6"/>
      <c r="BP9380" s="6"/>
      <c r="BQ9380" s="6"/>
      <c r="BR9380" s="6"/>
      <c r="BS9380" s="6"/>
      <c r="BT9380" s="6"/>
      <c r="CG9380" s="432"/>
      <c r="CH9380" s="432"/>
      <c r="CL9380" s="174"/>
    </row>
    <row r="9381" spans="29:90" s="168" customFormat="1" x14ac:dyDescent="0.25">
      <c r="AC9381" s="175"/>
      <c r="AD9381" s="175"/>
      <c r="AE9381" s="175"/>
      <c r="AF9381" s="175"/>
      <c r="AG9381" s="175"/>
      <c r="AH9381" s="176"/>
      <c r="AM9381" s="6"/>
      <c r="AN9381" s="6"/>
      <c r="AO9381" s="6"/>
      <c r="AP9381" s="6"/>
      <c r="AQ9381" s="6"/>
      <c r="AR9381" s="6"/>
      <c r="AS9381" s="6"/>
      <c r="AT9381" s="6"/>
      <c r="AU9381" s="6"/>
      <c r="AV9381" s="6"/>
      <c r="AW9381" s="6"/>
      <c r="AX9381" s="6"/>
      <c r="AY9381" s="172"/>
      <c r="AZ9381" s="172"/>
      <c r="BA9381" s="172"/>
      <c r="BB9381" s="6"/>
      <c r="BC9381" s="6"/>
      <c r="BD9381" s="6"/>
      <c r="BE9381" s="6"/>
      <c r="BF9381" s="6"/>
      <c r="BG9381" s="172"/>
      <c r="BH9381" s="172"/>
      <c r="BI9381" s="172"/>
      <c r="BJ9381" s="6"/>
      <c r="BK9381" s="6"/>
      <c r="BL9381" s="6"/>
      <c r="BM9381" s="6"/>
      <c r="BN9381" s="6"/>
      <c r="BO9381" s="6"/>
      <c r="BP9381" s="6"/>
      <c r="BQ9381" s="6"/>
      <c r="BR9381" s="6"/>
      <c r="BS9381" s="6"/>
      <c r="BT9381" s="6"/>
      <c r="CG9381" s="432"/>
      <c r="CH9381" s="432"/>
      <c r="CL9381" s="174"/>
    </row>
    <row r="9382" spans="29:90" s="168" customFormat="1" x14ac:dyDescent="0.25">
      <c r="AC9382" s="175"/>
      <c r="AD9382" s="175"/>
      <c r="AE9382" s="175"/>
      <c r="AF9382" s="175"/>
      <c r="AG9382" s="175"/>
      <c r="AH9382" s="176"/>
      <c r="AM9382" s="6"/>
      <c r="AN9382" s="6"/>
      <c r="AO9382" s="6"/>
      <c r="AP9382" s="6"/>
      <c r="AQ9382" s="6"/>
      <c r="AR9382" s="6"/>
      <c r="AS9382" s="6"/>
      <c r="AT9382" s="6"/>
      <c r="AU9382" s="6"/>
      <c r="AV9382" s="6"/>
      <c r="AW9382" s="6"/>
      <c r="AX9382" s="6"/>
      <c r="AY9382" s="172"/>
      <c r="AZ9382" s="172"/>
      <c r="BA9382" s="172"/>
      <c r="BB9382" s="6"/>
      <c r="BC9382" s="6"/>
      <c r="BD9382" s="6"/>
      <c r="BE9382" s="6"/>
      <c r="BF9382" s="6"/>
      <c r="BG9382" s="172"/>
      <c r="BH9382" s="172"/>
      <c r="BI9382" s="172"/>
      <c r="BJ9382" s="6"/>
      <c r="BK9382" s="6"/>
      <c r="BL9382" s="6"/>
      <c r="BM9382" s="6"/>
      <c r="BN9382" s="6"/>
      <c r="BO9382" s="6"/>
      <c r="BP9382" s="6"/>
      <c r="BQ9382" s="6"/>
      <c r="BR9382" s="6"/>
      <c r="BS9382" s="6"/>
      <c r="BT9382" s="6"/>
      <c r="CG9382" s="432"/>
      <c r="CH9382" s="432"/>
      <c r="CL9382" s="174"/>
    </row>
    <row r="9383" spans="29:90" s="168" customFormat="1" x14ac:dyDescent="0.25">
      <c r="AC9383" s="175"/>
      <c r="AD9383" s="175"/>
      <c r="AE9383" s="175"/>
      <c r="AF9383" s="175"/>
      <c r="AG9383" s="175"/>
      <c r="AH9383" s="176"/>
      <c r="AM9383" s="6"/>
      <c r="AN9383" s="6"/>
      <c r="AO9383" s="6"/>
      <c r="AP9383" s="6"/>
      <c r="AQ9383" s="6"/>
      <c r="AR9383" s="6"/>
      <c r="AS9383" s="6"/>
      <c r="AT9383" s="6"/>
      <c r="AU9383" s="6"/>
      <c r="AV9383" s="6"/>
      <c r="AW9383" s="6"/>
      <c r="AX9383" s="6"/>
      <c r="AY9383" s="172"/>
      <c r="AZ9383" s="172"/>
      <c r="BA9383" s="172"/>
      <c r="BB9383" s="6"/>
      <c r="BC9383" s="6"/>
      <c r="BD9383" s="6"/>
      <c r="BE9383" s="6"/>
      <c r="BF9383" s="6"/>
      <c r="BG9383" s="172"/>
      <c r="BH9383" s="172"/>
      <c r="BI9383" s="172"/>
      <c r="BJ9383" s="6"/>
      <c r="BK9383" s="6"/>
      <c r="BL9383" s="6"/>
      <c r="BM9383" s="6"/>
      <c r="BN9383" s="6"/>
      <c r="BO9383" s="6"/>
      <c r="BP9383" s="6"/>
      <c r="BQ9383" s="6"/>
      <c r="BR9383" s="6"/>
      <c r="BS9383" s="6"/>
      <c r="BT9383" s="6"/>
      <c r="CG9383" s="432"/>
      <c r="CH9383" s="432"/>
      <c r="CL9383" s="174"/>
    </row>
    <row r="9384" spans="29:90" s="168" customFormat="1" x14ac:dyDescent="0.25">
      <c r="AC9384" s="175"/>
      <c r="AD9384" s="175"/>
      <c r="AE9384" s="175"/>
      <c r="AF9384" s="175"/>
      <c r="AG9384" s="175"/>
      <c r="AH9384" s="176"/>
      <c r="AM9384" s="6"/>
      <c r="AN9384" s="6"/>
      <c r="AO9384" s="6"/>
      <c r="AP9384" s="6"/>
      <c r="AQ9384" s="6"/>
      <c r="AR9384" s="6"/>
      <c r="AS9384" s="6"/>
      <c r="AT9384" s="6"/>
      <c r="AU9384" s="6"/>
      <c r="AV9384" s="6"/>
      <c r="AW9384" s="6"/>
      <c r="AX9384" s="6"/>
      <c r="AY9384" s="172"/>
      <c r="AZ9384" s="172"/>
      <c r="BA9384" s="172"/>
      <c r="BB9384" s="6"/>
      <c r="BC9384" s="6"/>
      <c r="BD9384" s="6"/>
      <c r="BE9384" s="6"/>
      <c r="BF9384" s="6"/>
      <c r="BG9384" s="172"/>
      <c r="BH9384" s="172"/>
      <c r="BI9384" s="172"/>
      <c r="BJ9384" s="6"/>
      <c r="BK9384" s="6"/>
      <c r="BL9384" s="6"/>
      <c r="BM9384" s="6"/>
      <c r="BN9384" s="6"/>
      <c r="BO9384" s="6"/>
      <c r="BP9384" s="6"/>
      <c r="BQ9384" s="6"/>
      <c r="BR9384" s="6"/>
      <c r="BS9384" s="6"/>
      <c r="BT9384" s="6"/>
      <c r="CG9384" s="432"/>
      <c r="CH9384" s="432"/>
      <c r="CL9384" s="174"/>
    </row>
    <row r="9385" spans="29:90" s="168" customFormat="1" x14ac:dyDescent="0.25">
      <c r="AC9385" s="175"/>
      <c r="AD9385" s="175"/>
      <c r="AE9385" s="175"/>
      <c r="AF9385" s="175"/>
      <c r="AG9385" s="175"/>
      <c r="AH9385" s="176"/>
      <c r="AM9385" s="6"/>
      <c r="AN9385" s="6"/>
      <c r="AO9385" s="6"/>
      <c r="AP9385" s="6"/>
      <c r="AQ9385" s="6"/>
      <c r="AR9385" s="6"/>
      <c r="AS9385" s="6"/>
      <c r="AT9385" s="6"/>
      <c r="AU9385" s="6"/>
      <c r="AV9385" s="6"/>
      <c r="AW9385" s="6"/>
      <c r="AX9385" s="6"/>
      <c r="AY9385" s="172"/>
      <c r="AZ9385" s="172"/>
      <c r="BA9385" s="172"/>
      <c r="BB9385" s="6"/>
      <c r="BC9385" s="6"/>
      <c r="BD9385" s="6"/>
      <c r="BE9385" s="6"/>
      <c r="BF9385" s="6"/>
      <c r="BG9385" s="172"/>
      <c r="BH9385" s="172"/>
      <c r="BI9385" s="172"/>
      <c r="BJ9385" s="6"/>
      <c r="BK9385" s="6"/>
      <c r="BL9385" s="6"/>
      <c r="BM9385" s="6"/>
      <c r="BN9385" s="6"/>
      <c r="BO9385" s="6"/>
      <c r="BP9385" s="6"/>
      <c r="BQ9385" s="6"/>
      <c r="BR9385" s="6"/>
      <c r="BS9385" s="6"/>
      <c r="BT9385" s="6"/>
      <c r="CG9385" s="432"/>
      <c r="CH9385" s="432"/>
      <c r="CL9385" s="174"/>
    </row>
    <row r="9386" spans="29:90" s="168" customFormat="1" x14ac:dyDescent="0.25">
      <c r="AC9386" s="175"/>
      <c r="AD9386" s="175"/>
      <c r="AE9386" s="175"/>
      <c r="AF9386" s="175"/>
      <c r="AG9386" s="175"/>
      <c r="AH9386" s="176"/>
      <c r="AM9386" s="6"/>
      <c r="AN9386" s="6"/>
      <c r="AO9386" s="6"/>
      <c r="AP9386" s="6"/>
      <c r="AQ9386" s="6"/>
      <c r="AR9386" s="6"/>
      <c r="AS9386" s="6"/>
      <c r="AT9386" s="6"/>
      <c r="AU9386" s="6"/>
      <c r="AV9386" s="6"/>
      <c r="AW9386" s="6"/>
      <c r="AX9386" s="6"/>
      <c r="AY9386" s="172"/>
      <c r="AZ9386" s="172"/>
      <c r="BA9386" s="172"/>
      <c r="BB9386" s="6"/>
      <c r="BC9386" s="6"/>
      <c r="BD9386" s="6"/>
      <c r="BE9386" s="6"/>
      <c r="BF9386" s="6"/>
      <c r="BG9386" s="172"/>
      <c r="BH9386" s="172"/>
      <c r="BI9386" s="172"/>
      <c r="BJ9386" s="6"/>
      <c r="BK9386" s="6"/>
      <c r="BL9386" s="6"/>
      <c r="BM9386" s="6"/>
      <c r="BN9386" s="6"/>
      <c r="BO9386" s="6"/>
      <c r="BP9386" s="6"/>
      <c r="BQ9386" s="6"/>
      <c r="BR9386" s="6"/>
      <c r="BS9386" s="6"/>
      <c r="BT9386" s="6"/>
      <c r="CG9386" s="432"/>
      <c r="CH9386" s="432"/>
      <c r="CL9386" s="174"/>
    </row>
    <row r="9387" spans="29:90" s="168" customFormat="1" x14ac:dyDescent="0.25">
      <c r="AC9387" s="175"/>
      <c r="AD9387" s="175"/>
      <c r="AE9387" s="175"/>
      <c r="AF9387" s="175"/>
      <c r="AG9387" s="175"/>
      <c r="AH9387" s="176"/>
      <c r="AM9387" s="6"/>
      <c r="AN9387" s="6"/>
      <c r="AO9387" s="6"/>
      <c r="AP9387" s="6"/>
      <c r="AQ9387" s="6"/>
      <c r="AR9387" s="6"/>
      <c r="AS9387" s="6"/>
      <c r="AT9387" s="6"/>
      <c r="AU9387" s="6"/>
      <c r="AV9387" s="6"/>
      <c r="AW9387" s="6"/>
      <c r="AX9387" s="6"/>
      <c r="AY9387" s="172"/>
      <c r="AZ9387" s="172"/>
      <c r="BA9387" s="172"/>
      <c r="BB9387" s="6"/>
      <c r="BC9387" s="6"/>
      <c r="BD9387" s="6"/>
      <c r="BE9387" s="6"/>
      <c r="BF9387" s="6"/>
      <c r="BG9387" s="172"/>
      <c r="BH9387" s="172"/>
      <c r="BI9387" s="172"/>
      <c r="BJ9387" s="6"/>
      <c r="BK9387" s="6"/>
      <c r="BL9387" s="6"/>
      <c r="BM9387" s="6"/>
      <c r="BN9387" s="6"/>
      <c r="BO9387" s="6"/>
      <c r="BP9387" s="6"/>
      <c r="BQ9387" s="6"/>
      <c r="BR9387" s="6"/>
      <c r="BS9387" s="6"/>
      <c r="BT9387" s="6"/>
      <c r="CG9387" s="432"/>
      <c r="CH9387" s="432"/>
      <c r="CL9387" s="174"/>
    </row>
    <row r="9388" spans="29:90" s="168" customFormat="1" x14ac:dyDescent="0.25">
      <c r="AC9388" s="175"/>
      <c r="AD9388" s="175"/>
      <c r="AE9388" s="175"/>
      <c r="AF9388" s="175"/>
      <c r="AG9388" s="175"/>
      <c r="AH9388" s="176"/>
      <c r="AM9388" s="6"/>
      <c r="AN9388" s="6"/>
      <c r="AO9388" s="6"/>
      <c r="AP9388" s="6"/>
      <c r="AQ9388" s="6"/>
      <c r="AR9388" s="6"/>
      <c r="AS9388" s="6"/>
      <c r="AT9388" s="6"/>
      <c r="AU9388" s="6"/>
      <c r="AV9388" s="6"/>
      <c r="AW9388" s="6"/>
      <c r="AX9388" s="6"/>
      <c r="AY9388" s="172"/>
      <c r="AZ9388" s="172"/>
      <c r="BA9388" s="172"/>
      <c r="BB9388" s="6"/>
      <c r="BC9388" s="6"/>
      <c r="BD9388" s="6"/>
      <c r="BE9388" s="6"/>
      <c r="BF9388" s="6"/>
      <c r="BG9388" s="172"/>
      <c r="BH9388" s="172"/>
      <c r="BI9388" s="172"/>
      <c r="BJ9388" s="6"/>
      <c r="BK9388" s="6"/>
      <c r="BL9388" s="6"/>
      <c r="BM9388" s="6"/>
      <c r="BN9388" s="6"/>
      <c r="BO9388" s="6"/>
      <c r="BP9388" s="6"/>
      <c r="BQ9388" s="6"/>
      <c r="BR9388" s="6"/>
      <c r="BS9388" s="6"/>
      <c r="BT9388" s="6"/>
      <c r="CG9388" s="432"/>
      <c r="CH9388" s="432"/>
      <c r="CL9388" s="174"/>
    </row>
    <row r="9389" spans="29:90" s="168" customFormat="1" x14ac:dyDescent="0.25">
      <c r="AC9389" s="175"/>
      <c r="AD9389" s="175"/>
      <c r="AE9389" s="175"/>
      <c r="AF9389" s="175"/>
      <c r="AG9389" s="175"/>
      <c r="AH9389" s="176"/>
      <c r="AM9389" s="6"/>
      <c r="AN9389" s="6"/>
      <c r="AO9389" s="6"/>
      <c r="AP9389" s="6"/>
      <c r="AQ9389" s="6"/>
      <c r="AR9389" s="6"/>
      <c r="AS9389" s="6"/>
      <c r="AT9389" s="6"/>
      <c r="AU9389" s="6"/>
      <c r="AV9389" s="6"/>
      <c r="AW9389" s="6"/>
      <c r="AX9389" s="6"/>
      <c r="AY9389" s="172"/>
      <c r="AZ9389" s="172"/>
      <c r="BA9389" s="172"/>
      <c r="BB9389" s="6"/>
      <c r="BC9389" s="6"/>
      <c r="BD9389" s="6"/>
      <c r="BE9389" s="6"/>
      <c r="BF9389" s="6"/>
      <c r="BG9389" s="172"/>
      <c r="BH9389" s="172"/>
      <c r="BI9389" s="172"/>
      <c r="BJ9389" s="6"/>
      <c r="BK9389" s="6"/>
      <c r="BL9389" s="6"/>
      <c r="BM9389" s="6"/>
      <c r="BN9389" s="6"/>
      <c r="BO9389" s="6"/>
      <c r="BP9389" s="6"/>
      <c r="BQ9389" s="6"/>
      <c r="BR9389" s="6"/>
      <c r="BS9389" s="6"/>
      <c r="BT9389" s="6"/>
      <c r="CG9389" s="432"/>
      <c r="CH9389" s="432"/>
      <c r="CL9389" s="174"/>
    </row>
    <row r="9390" spans="29:90" s="168" customFormat="1" x14ac:dyDescent="0.25">
      <c r="AC9390" s="175"/>
      <c r="AD9390" s="175"/>
      <c r="AE9390" s="175"/>
      <c r="AF9390" s="175"/>
      <c r="AG9390" s="175"/>
      <c r="AH9390" s="176"/>
      <c r="AM9390" s="6"/>
      <c r="AN9390" s="6"/>
      <c r="AO9390" s="6"/>
      <c r="AP9390" s="6"/>
      <c r="AQ9390" s="6"/>
      <c r="AR9390" s="6"/>
      <c r="AS9390" s="6"/>
      <c r="AT9390" s="6"/>
      <c r="AU9390" s="6"/>
      <c r="AV9390" s="6"/>
      <c r="AW9390" s="6"/>
      <c r="AX9390" s="6"/>
      <c r="AY9390" s="172"/>
      <c r="AZ9390" s="172"/>
      <c r="BA9390" s="172"/>
      <c r="BB9390" s="6"/>
      <c r="BC9390" s="6"/>
      <c r="BD9390" s="6"/>
      <c r="BE9390" s="6"/>
      <c r="BF9390" s="6"/>
      <c r="BG9390" s="172"/>
      <c r="BH9390" s="172"/>
      <c r="BI9390" s="172"/>
      <c r="BJ9390" s="6"/>
      <c r="BK9390" s="6"/>
      <c r="BL9390" s="6"/>
      <c r="BM9390" s="6"/>
      <c r="BN9390" s="6"/>
      <c r="BO9390" s="6"/>
      <c r="BP9390" s="6"/>
      <c r="BQ9390" s="6"/>
      <c r="BR9390" s="6"/>
      <c r="BS9390" s="6"/>
      <c r="BT9390" s="6"/>
      <c r="CG9390" s="432"/>
      <c r="CH9390" s="432"/>
      <c r="CL9390" s="174"/>
    </row>
    <row r="9391" spans="29:90" s="168" customFormat="1" x14ac:dyDescent="0.25">
      <c r="AC9391" s="175"/>
      <c r="AD9391" s="175"/>
      <c r="AE9391" s="175"/>
      <c r="AF9391" s="175"/>
      <c r="AG9391" s="175"/>
      <c r="AH9391" s="176"/>
      <c r="AM9391" s="6"/>
      <c r="AN9391" s="6"/>
      <c r="AO9391" s="6"/>
      <c r="AP9391" s="6"/>
      <c r="AQ9391" s="6"/>
      <c r="AR9391" s="6"/>
      <c r="AS9391" s="6"/>
      <c r="AT9391" s="6"/>
      <c r="AU9391" s="6"/>
      <c r="AV9391" s="6"/>
      <c r="AW9391" s="6"/>
      <c r="AX9391" s="6"/>
      <c r="AY9391" s="172"/>
      <c r="AZ9391" s="172"/>
      <c r="BA9391" s="172"/>
      <c r="BB9391" s="6"/>
      <c r="BC9391" s="6"/>
      <c r="BD9391" s="6"/>
      <c r="BE9391" s="6"/>
      <c r="BF9391" s="6"/>
      <c r="BG9391" s="172"/>
      <c r="BH9391" s="172"/>
      <c r="BI9391" s="172"/>
      <c r="BJ9391" s="6"/>
      <c r="BK9391" s="6"/>
      <c r="BL9391" s="6"/>
      <c r="BM9391" s="6"/>
      <c r="BN9391" s="6"/>
      <c r="BO9391" s="6"/>
      <c r="BP9391" s="6"/>
      <c r="BQ9391" s="6"/>
      <c r="BR9391" s="6"/>
      <c r="BS9391" s="6"/>
      <c r="BT9391" s="6"/>
      <c r="CG9391" s="432"/>
      <c r="CH9391" s="432"/>
      <c r="CL9391" s="174"/>
    </row>
    <row r="9392" spans="29:90" s="168" customFormat="1" x14ac:dyDescent="0.25">
      <c r="AC9392" s="175"/>
      <c r="AD9392" s="175"/>
      <c r="AE9392" s="175"/>
      <c r="AF9392" s="175"/>
      <c r="AG9392" s="175"/>
      <c r="AH9392" s="176"/>
      <c r="AM9392" s="6"/>
      <c r="AN9392" s="6"/>
      <c r="AO9392" s="6"/>
      <c r="AP9392" s="6"/>
      <c r="AQ9392" s="6"/>
      <c r="AR9392" s="6"/>
      <c r="AS9392" s="6"/>
      <c r="AT9392" s="6"/>
      <c r="AU9392" s="6"/>
      <c r="AV9392" s="6"/>
      <c r="AW9392" s="6"/>
      <c r="AX9392" s="6"/>
      <c r="AY9392" s="172"/>
      <c r="AZ9392" s="172"/>
      <c r="BA9392" s="172"/>
      <c r="BB9392" s="6"/>
      <c r="BC9392" s="6"/>
      <c r="BD9392" s="6"/>
      <c r="BE9392" s="6"/>
      <c r="BF9392" s="6"/>
      <c r="BG9392" s="172"/>
      <c r="BH9392" s="172"/>
      <c r="BI9392" s="172"/>
      <c r="BJ9392" s="6"/>
      <c r="BK9392" s="6"/>
      <c r="BL9392" s="6"/>
      <c r="BM9392" s="6"/>
      <c r="BN9392" s="6"/>
      <c r="BO9392" s="6"/>
      <c r="BP9392" s="6"/>
      <c r="BQ9392" s="6"/>
      <c r="BR9392" s="6"/>
      <c r="BS9392" s="6"/>
      <c r="BT9392" s="6"/>
      <c r="CG9392" s="432"/>
      <c r="CH9392" s="432"/>
      <c r="CL9392" s="174"/>
    </row>
    <row r="9393" spans="29:90" s="168" customFormat="1" x14ac:dyDescent="0.25">
      <c r="AC9393" s="175"/>
      <c r="AD9393" s="175"/>
      <c r="AE9393" s="175"/>
      <c r="AF9393" s="175"/>
      <c r="AG9393" s="175"/>
      <c r="AH9393" s="176"/>
      <c r="AM9393" s="6"/>
      <c r="AN9393" s="6"/>
      <c r="AO9393" s="6"/>
      <c r="AP9393" s="6"/>
      <c r="AQ9393" s="6"/>
      <c r="AR9393" s="6"/>
      <c r="AS9393" s="6"/>
      <c r="AT9393" s="6"/>
      <c r="AU9393" s="6"/>
      <c r="AV9393" s="6"/>
      <c r="AW9393" s="6"/>
      <c r="AX9393" s="6"/>
      <c r="AY9393" s="172"/>
      <c r="AZ9393" s="172"/>
      <c r="BA9393" s="172"/>
      <c r="BB9393" s="6"/>
      <c r="BC9393" s="6"/>
      <c r="BD9393" s="6"/>
      <c r="BE9393" s="6"/>
      <c r="BF9393" s="6"/>
      <c r="BG9393" s="172"/>
      <c r="BH9393" s="172"/>
      <c r="BI9393" s="172"/>
      <c r="BJ9393" s="6"/>
      <c r="BK9393" s="6"/>
      <c r="BL9393" s="6"/>
      <c r="BM9393" s="6"/>
      <c r="BN9393" s="6"/>
      <c r="BO9393" s="6"/>
      <c r="BP9393" s="6"/>
      <c r="BQ9393" s="6"/>
      <c r="BR9393" s="6"/>
      <c r="BS9393" s="6"/>
      <c r="BT9393" s="6"/>
      <c r="CG9393" s="432"/>
      <c r="CH9393" s="432"/>
      <c r="CL9393" s="174"/>
    </row>
    <row r="9394" spans="29:90" s="168" customFormat="1" x14ac:dyDescent="0.25">
      <c r="AC9394" s="175"/>
      <c r="AD9394" s="175"/>
      <c r="AE9394" s="175"/>
      <c r="AF9394" s="175"/>
      <c r="AG9394" s="175"/>
      <c r="AH9394" s="176"/>
      <c r="AM9394" s="6"/>
      <c r="AN9394" s="6"/>
      <c r="AO9394" s="6"/>
      <c r="AP9394" s="6"/>
      <c r="AQ9394" s="6"/>
      <c r="AR9394" s="6"/>
      <c r="AS9394" s="6"/>
      <c r="AT9394" s="6"/>
      <c r="AU9394" s="6"/>
      <c r="AV9394" s="6"/>
      <c r="AW9394" s="6"/>
      <c r="AX9394" s="6"/>
      <c r="AY9394" s="172"/>
      <c r="AZ9394" s="172"/>
      <c r="BA9394" s="172"/>
      <c r="BB9394" s="6"/>
      <c r="BC9394" s="6"/>
      <c r="BD9394" s="6"/>
      <c r="BE9394" s="6"/>
      <c r="BF9394" s="6"/>
      <c r="BG9394" s="172"/>
      <c r="BH9394" s="172"/>
      <c r="BI9394" s="172"/>
      <c r="BJ9394" s="6"/>
      <c r="BK9394" s="6"/>
      <c r="BL9394" s="6"/>
      <c r="BM9394" s="6"/>
      <c r="BN9394" s="6"/>
      <c r="BO9394" s="6"/>
      <c r="BP9394" s="6"/>
      <c r="BQ9394" s="6"/>
      <c r="BR9394" s="6"/>
      <c r="BS9394" s="6"/>
      <c r="BT9394" s="6"/>
      <c r="CG9394" s="432"/>
      <c r="CH9394" s="432"/>
      <c r="CL9394" s="174"/>
    </row>
    <row r="9395" spans="29:90" s="168" customFormat="1" x14ac:dyDescent="0.25">
      <c r="AC9395" s="175"/>
      <c r="AD9395" s="175"/>
      <c r="AE9395" s="175"/>
      <c r="AF9395" s="175"/>
      <c r="AG9395" s="175"/>
      <c r="AH9395" s="176"/>
      <c r="AM9395" s="6"/>
      <c r="AN9395" s="6"/>
      <c r="AO9395" s="6"/>
      <c r="AP9395" s="6"/>
      <c r="AQ9395" s="6"/>
      <c r="AR9395" s="6"/>
      <c r="AS9395" s="6"/>
      <c r="AT9395" s="6"/>
      <c r="AU9395" s="6"/>
      <c r="AV9395" s="6"/>
      <c r="AW9395" s="6"/>
      <c r="AX9395" s="6"/>
      <c r="AY9395" s="172"/>
      <c r="AZ9395" s="172"/>
      <c r="BA9395" s="172"/>
      <c r="BB9395" s="6"/>
      <c r="BC9395" s="6"/>
      <c r="BD9395" s="6"/>
      <c r="BE9395" s="6"/>
      <c r="BF9395" s="6"/>
      <c r="BG9395" s="172"/>
      <c r="BH9395" s="172"/>
      <c r="BI9395" s="172"/>
      <c r="BJ9395" s="6"/>
      <c r="BK9395" s="6"/>
      <c r="BL9395" s="6"/>
      <c r="BM9395" s="6"/>
      <c r="BN9395" s="6"/>
      <c r="BO9395" s="6"/>
      <c r="BP9395" s="6"/>
      <c r="BQ9395" s="6"/>
      <c r="BR9395" s="6"/>
      <c r="BS9395" s="6"/>
      <c r="BT9395" s="6"/>
      <c r="CG9395" s="432"/>
      <c r="CH9395" s="432"/>
      <c r="CL9395" s="174"/>
    </row>
    <row r="9396" spans="29:90" s="168" customFormat="1" x14ac:dyDescent="0.25">
      <c r="AC9396" s="175"/>
      <c r="AD9396" s="175"/>
      <c r="AE9396" s="175"/>
      <c r="AF9396" s="175"/>
      <c r="AG9396" s="175"/>
      <c r="AH9396" s="176"/>
      <c r="AM9396" s="6"/>
      <c r="AN9396" s="6"/>
      <c r="AO9396" s="6"/>
      <c r="AP9396" s="6"/>
      <c r="AQ9396" s="6"/>
      <c r="AR9396" s="6"/>
      <c r="AS9396" s="6"/>
      <c r="AT9396" s="6"/>
      <c r="AU9396" s="6"/>
      <c r="AV9396" s="6"/>
      <c r="AW9396" s="6"/>
      <c r="AX9396" s="6"/>
      <c r="AY9396" s="172"/>
      <c r="AZ9396" s="172"/>
      <c r="BA9396" s="172"/>
      <c r="BB9396" s="6"/>
      <c r="BC9396" s="6"/>
      <c r="BD9396" s="6"/>
      <c r="BE9396" s="6"/>
      <c r="BF9396" s="6"/>
      <c r="BG9396" s="172"/>
      <c r="BH9396" s="172"/>
      <c r="BI9396" s="172"/>
      <c r="BJ9396" s="6"/>
      <c r="BK9396" s="6"/>
      <c r="BL9396" s="6"/>
      <c r="BM9396" s="6"/>
      <c r="BN9396" s="6"/>
      <c r="BO9396" s="6"/>
      <c r="BP9396" s="6"/>
      <c r="BQ9396" s="6"/>
      <c r="BR9396" s="6"/>
      <c r="BS9396" s="6"/>
      <c r="BT9396" s="6"/>
      <c r="CG9396" s="432"/>
      <c r="CH9396" s="432"/>
      <c r="CL9396" s="174"/>
    </row>
    <row r="9397" spans="29:90" s="168" customFormat="1" x14ac:dyDescent="0.25">
      <c r="AC9397" s="175"/>
      <c r="AD9397" s="175"/>
      <c r="AE9397" s="175"/>
      <c r="AF9397" s="175"/>
      <c r="AG9397" s="175"/>
      <c r="AH9397" s="176"/>
      <c r="AM9397" s="6"/>
      <c r="AN9397" s="6"/>
      <c r="AO9397" s="6"/>
      <c r="AP9397" s="6"/>
      <c r="AQ9397" s="6"/>
      <c r="AR9397" s="6"/>
      <c r="AS9397" s="6"/>
      <c r="AT9397" s="6"/>
      <c r="AU9397" s="6"/>
      <c r="AV9397" s="6"/>
      <c r="AW9397" s="6"/>
      <c r="AX9397" s="6"/>
      <c r="AY9397" s="172"/>
      <c r="AZ9397" s="172"/>
      <c r="BA9397" s="172"/>
      <c r="BB9397" s="6"/>
      <c r="BC9397" s="6"/>
      <c r="BD9397" s="6"/>
      <c r="BE9397" s="6"/>
      <c r="BF9397" s="6"/>
      <c r="BG9397" s="172"/>
      <c r="BH9397" s="172"/>
      <c r="BI9397" s="172"/>
      <c r="BJ9397" s="6"/>
      <c r="BK9397" s="6"/>
      <c r="BL9397" s="6"/>
      <c r="BM9397" s="6"/>
      <c r="BN9397" s="6"/>
      <c r="BO9397" s="6"/>
      <c r="BP9397" s="6"/>
      <c r="BQ9397" s="6"/>
      <c r="BR9397" s="6"/>
      <c r="BS9397" s="6"/>
      <c r="BT9397" s="6"/>
      <c r="CG9397" s="432"/>
      <c r="CH9397" s="432"/>
      <c r="CL9397" s="174"/>
    </row>
    <row r="9398" spans="29:90" s="168" customFormat="1" x14ac:dyDescent="0.25">
      <c r="AC9398" s="175"/>
      <c r="AD9398" s="175"/>
      <c r="AE9398" s="175"/>
      <c r="AF9398" s="175"/>
      <c r="AG9398" s="175"/>
      <c r="AH9398" s="176"/>
      <c r="AM9398" s="6"/>
      <c r="AN9398" s="6"/>
      <c r="AO9398" s="6"/>
      <c r="AP9398" s="6"/>
      <c r="AQ9398" s="6"/>
      <c r="AR9398" s="6"/>
      <c r="AS9398" s="6"/>
      <c r="AT9398" s="6"/>
      <c r="AU9398" s="6"/>
      <c r="AV9398" s="6"/>
      <c r="AW9398" s="6"/>
      <c r="AX9398" s="6"/>
      <c r="AY9398" s="172"/>
      <c r="AZ9398" s="172"/>
      <c r="BA9398" s="172"/>
      <c r="BB9398" s="6"/>
      <c r="BC9398" s="6"/>
      <c r="BD9398" s="6"/>
      <c r="BE9398" s="6"/>
      <c r="BF9398" s="6"/>
      <c r="BG9398" s="172"/>
      <c r="BH9398" s="172"/>
      <c r="BI9398" s="172"/>
      <c r="BJ9398" s="6"/>
      <c r="BK9398" s="6"/>
      <c r="BL9398" s="6"/>
      <c r="BM9398" s="6"/>
      <c r="BN9398" s="6"/>
      <c r="BO9398" s="6"/>
      <c r="BP9398" s="6"/>
      <c r="BQ9398" s="6"/>
      <c r="BR9398" s="6"/>
      <c r="BS9398" s="6"/>
      <c r="BT9398" s="6"/>
      <c r="CG9398" s="432"/>
      <c r="CH9398" s="432"/>
      <c r="CL9398" s="174"/>
    </row>
    <row r="9399" spans="29:90" s="168" customFormat="1" x14ac:dyDescent="0.25">
      <c r="AC9399" s="175"/>
      <c r="AD9399" s="175"/>
      <c r="AE9399" s="175"/>
      <c r="AF9399" s="175"/>
      <c r="AG9399" s="175"/>
      <c r="AH9399" s="176"/>
      <c r="AM9399" s="6"/>
      <c r="AN9399" s="6"/>
      <c r="AO9399" s="6"/>
      <c r="AP9399" s="6"/>
      <c r="AQ9399" s="6"/>
      <c r="AR9399" s="6"/>
      <c r="AS9399" s="6"/>
      <c r="AT9399" s="6"/>
      <c r="AU9399" s="6"/>
      <c r="AV9399" s="6"/>
      <c r="AW9399" s="6"/>
      <c r="AX9399" s="6"/>
      <c r="AY9399" s="172"/>
      <c r="AZ9399" s="172"/>
      <c r="BA9399" s="172"/>
      <c r="BB9399" s="6"/>
      <c r="BC9399" s="6"/>
      <c r="BD9399" s="6"/>
      <c r="BE9399" s="6"/>
      <c r="BF9399" s="6"/>
      <c r="BG9399" s="172"/>
      <c r="BH9399" s="172"/>
      <c r="BI9399" s="172"/>
      <c r="BJ9399" s="6"/>
      <c r="BK9399" s="6"/>
      <c r="BL9399" s="6"/>
      <c r="BM9399" s="6"/>
      <c r="BN9399" s="6"/>
      <c r="BO9399" s="6"/>
      <c r="BP9399" s="6"/>
      <c r="BQ9399" s="6"/>
      <c r="BR9399" s="6"/>
      <c r="BS9399" s="6"/>
      <c r="BT9399" s="6"/>
      <c r="CG9399" s="432"/>
      <c r="CH9399" s="432"/>
      <c r="CL9399" s="174"/>
    </row>
    <row r="9400" spans="29:90" s="168" customFormat="1" x14ac:dyDescent="0.25">
      <c r="AC9400" s="175"/>
      <c r="AD9400" s="175"/>
      <c r="AE9400" s="175"/>
      <c r="AF9400" s="175"/>
      <c r="AG9400" s="175"/>
      <c r="AH9400" s="176"/>
      <c r="AM9400" s="6"/>
      <c r="AN9400" s="6"/>
      <c r="AO9400" s="6"/>
      <c r="AP9400" s="6"/>
      <c r="AQ9400" s="6"/>
      <c r="AR9400" s="6"/>
      <c r="AS9400" s="6"/>
      <c r="AT9400" s="6"/>
      <c r="AU9400" s="6"/>
      <c r="AV9400" s="6"/>
      <c r="AW9400" s="6"/>
      <c r="AX9400" s="6"/>
      <c r="AY9400" s="172"/>
      <c r="AZ9400" s="172"/>
      <c r="BA9400" s="172"/>
      <c r="BB9400" s="6"/>
      <c r="BC9400" s="6"/>
      <c r="BD9400" s="6"/>
      <c r="BE9400" s="6"/>
      <c r="BF9400" s="6"/>
      <c r="BG9400" s="172"/>
      <c r="BH9400" s="172"/>
      <c r="BI9400" s="172"/>
      <c r="BJ9400" s="6"/>
      <c r="BK9400" s="6"/>
      <c r="BL9400" s="6"/>
      <c r="BM9400" s="6"/>
      <c r="BN9400" s="6"/>
      <c r="BO9400" s="6"/>
      <c r="BP9400" s="6"/>
      <c r="BQ9400" s="6"/>
      <c r="BR9400" s="6"/>
      <c r="BS9400" s="6"/>
      <c r="BT9400" s="6"/>
      <c r="CG9400" s="432"/>
      <c r="CH9400" s="432"/>
      <c r="CL9400" s="174"/>
    </row>
    <row r="9401" spans="29:90" s="168" customFormat="1" x14ac:dyDescent="0.25">
      <c r="AC9401" s="175"/>
      <c r="AD9401" s="175"/>
      <c r="AE9401" s="175"/>
      <c r="AF9401" s="175"/>
      <c r="AG9401" s="175"/>
      <c r="AH9401" s="176"/>
      <c r="AM9401" s="6"/>
      <c r="AN9401" s="6"/>
      <c r="AO9401" s="6"/>
      <c r="AP9401" s="6"/>
      <c r="AQ9401" s="6"/>
      <c r="AR9401" s="6"/>
      <c r="AS9401" s="6"/>
      <c r="AT9401" s="6"/>
      <c r="AU9401" s="6"/>
      <c r="AV9401" s="6"/>
      <c r="AW9401" s="6"/>
      <c r="AX9401" s="6"/>
      <c r="AY9401" s="172"/>
      <c r="AZ9401" s="172"/>
      <c r="BA9401" s="172"/>
      <c r="BB9401" s="6"/>
      <c r="BC9401" s="6"/>
      <c r="BD9401" s="6"/>
      <c r="BE9401" s="6"/>
      <c r="BF9401" s="6"/>
      <c r="BG9401" s="172"/>
      <c r="BH9401" s="172"/>
      <c r="BI9401" s="172"/>
      <c r="BJ9401" s="6"/>
      <c r="BK9401" s="6"/>
      <c r="BL9401" s="6"/>
      <c r="BM9401" s="6"/>
      <c r="BN9401" s="6"/>
      <c r="BO9401" s="6"/>
      <c r="BP9401" s="6"/>
      <c r="BQ9401" s="6"/>
      <c r="BR9401" s="6"/>
      <c r="BS9401" s="6"/>
      <c r="BT9401" s="6"/>
      <c r="CG9401" s="432"/>
      <c r="CH9401" s="432"/>
      <c r="CL9401" s="174"/>
    </row>
    <row r="9402" spans="29:90" s="168" customFormat="1" x14ac:dyDescent="0.25">
      <c r="AC9402" s="175"/>
      <c r="AD9402" s="175"/>
      <c r="AE9402" s="175"/>
      <c r="AF9402" s="175"/>
      <c r="AG9402" s="175"/>
      <c r="AH9402" s="176"/>
      <c r="AM9402" s="6"/>
      <c r="AN9402" s="6"/>
      <c r="AO9402" s="6"/>
      <c r="AP9402" s="6"/>
      <c r="AQ9402" s="6"/>
      <c r="AR9402" s="6"/>
      <c r="AS9402" s="6"/>
      <c r="AT9402" s="6"/>
      <c r="AU9402" s="6"/>
      <c r="AV9402" s="6"/>
      <c r="AW9402" s="6"/>
      <c r="AX9402" s="6"/>
      <c r="AY9402" s="172"/>
      <c r="AZ9402" s="172"/>
      <c r="BA9402" s="172"/>
      <c r="BB9402" s="6"/>
      <c r="BC9402" s="6"/>
      <c r="BD9402" s="6"/>
      <c r="BE9402" s="6"/>
      <c r="BF9402" s="6"/>
      <c r="BG9402" s="172"/>
      <c r="BH9402" s="172"/>
      <c r="BI9402" s="172"/>
      <c r="BJ9402" s="6"/>
      <c r="BK9402" s="6"/>
      <c r="BL9402" s="6"/>
      <c r="BM9402" s="6"/>
      <c r="BN9402" s="6"/>
      <c r="BO9402" s="6"/>
      <c r="BP9402" s="6"/>
      <c r="BQ9402" s="6"/>
      <c r="BR9402" s="6"/>
      <c r="BS9402" s="6"/>
      <c r="BT9402" s="6"/>
      <c r="CG9402" s="432"/>
      <c r="CH9402" s="432"/>
      <c r="CL9402" s="174"/>
    </row>
    <row r="9403" spans="29:90" s="168" customFormat="1" x14ac:dyDescent="0.25">
      <c r="AC9403" s="175"/>
      <c r="AD9403" s="175"/>
      <c r="AE9403" s="175"/>
      <c r="AF9403" s="175"/>
      <c r="AG9403" s="175"/>
      <c r="AH9403" s="176"/>
      <c r="AM9403" s="6"/>
      <c r="AN9403" s="6"/>
      <c r="AO9403" s="6"/>
      <c r="AP9403" s="6"/>
      <c r="AQ9403" s="6"/>
      <c r="AR9403" s="6"/>
      <c r="AS9403" s="6"/>
      <c r="AT9403" s="6"/>
      <c r="AU9403" s="6"/>
      <c r="AV9403" s="6"/>
      <c r="AW9403" s="6"/>
      <c r="AX9403" s="6"/>
      <c r="AY9403" s="172"/>
      <c r="AZ9403" s="172"/>
      <c r="BA9403" s="172"/>
      <c r="BB9403" s="6"/>
      <c r="BC9403" s="6"/>
      <c r="BD9403" s="6"/>
      <c r="BE9403" s="6"/>
      <c r="BF9403" s="6"/>
      <c r="BG9403" s="172"/>
      <c r="BH9403" s="172"/>
      <c r="BI9403" s="172"/>
      <c r="BJ9403" s="6"/>
      <c r="BK9403" s="6"/>
      <c r="BL9403" s="6"/>
      <c r="BM9403" s="6"/>
      <c r="BN9403" s="6"/>
      <c r="BO9403" s="6"/>
      <c r="BP9403" s="6"/>
      <c r="BQ9403" s="6"/>
      <c r="BR9403" s="6"/>
      <c r="BS9403" s="6"/>
      <c r="BT9403" s="6"/>
      <c r="CG9403" s="432"/>
      <c r="CH9403" s="432"/>
      <c r="CL9403" s="174"/>
    </row>
    <row r="9404" spans="29:90" s="168" customFormat="1" x14ac:dyDescent="0.25">
      <c r="AC9404" s="175"/>
      <c r="AD9404" s="175"/>
      <c r="AE9404" s="175"/>
      <c r="AF9404" s="175"/>
      <c r="AG9404" s="175"/>
      <c r="AH9404" s="176"/>
      <c r="AM9404" s="6"/>
      <c r="AN9404" s="6"/>
      <c r="AO9404" s="6"/>
      <c r="AP9404" s="6"/>
      <c r="AQ9404" s="6"/>
      <c r="AR9404" s="6"/>
      <c r="AS9404" s="6"/>
      <c r="AT9404" s="6"/>
      <c r="AU9404" s="6"/>
      <c r="AV9404" s="6"/>
      <c r="AW9404" s="6"/>
      <c r="AX9404" s="6"/>
      <c r="AY9404" s="172"/>
      <c r="AZ9404" s="172"/>
      <c r="BA9404" s="172"/>
      <c r="BB9404" s="6"/>
      <c r="BC9404" s="6"/>
      <c r="BD9404" s="6"/>
      <c r="BE9404" s="6"/>
      <c r="BF9404" s="6"/>
      <c r="BG9404" s="172"/>
      <c r="BH9404" s="172"/>
      <c r="BI9404" s="172"/>
      <c r="BJ9404" s="6"/>
      <c r="BK9404" s="6"/>
      <c r="BL9404" s="6"/>
      <c r="BM9404" s="6"/>
      <c r="BN9404" s="6"/>
      <c r="BO9404" s="6"/>
      <c r="BP9404" s="6"/>
      <c r="BQ9404" s="6"/>
      <c r="BR9404" s="6"/>
      <c r="BS9404" s="6"/>
      <c r="BT9404" s="6"/>
      <c r="CG9404" s="432"/>
      <c r="CH9404" s="432"/>
      <c r="CL9404" s="174"/>
    </row>
    <row r="9405" spans="29:90" s="168" customFormat="1" x14ac:dyDescent="0.25">
      <c r="AC9405" s="175"/>
      <c r="AD9405" s="175"/>
      <c r="AE9405" s="175"/>
      <c r="AF9405" s="175"/>
      <c r="AG9405" s="175"/>
      <c r="AH9405" s="176"/>
      <c r="AM9405" s="6"/>
      <c r="AN9405" s="6"/>
      <c r="AO9405" s="6"/>
      <c r="AP9405" s="6"/>
      <c r="AQ9405" s="6"/>
      <c r="AR9405" s="6"/>
      <c r="AS9405" s="6"/>
      <c r="AT9405" s="6"/>
      <c r="AU9405" s="6"/>
      <c r="AV9405" s="6"/>
      <c r="AW9405" s="6"/>
      <c r="AX9405" s="6"/>
      <c r="AY9405" s="172"/>
      <c r="AZ9405" s="172"/>
      <c r="BA9405" s="172"/>
      <c r="BB9405" s="6"/>
      <c r="BC9405" s="6"/>
      <c r="BD9405" s="6"/>
      <c r="BE9405" s="6"/>
      <c r="BF9405" s="6"/>
      <c r="BG9405" s="172"/>
      <c r="BH9405" s="172"/>
      <c r="BI9405" s="172"/>
      <c r="BJ9405" s="6"/>
      <c r="BK9405" s="6"/>
      <c r="BL9405" s="6"/>
      <c r="BM9405" s="6"/>
      <c r="BN9405" s="6"/>
      <c r="BO9405" s="6"/>
      <c r="BP9405" s="6"/>
      <c r="BQ9405" s="6"/>
      <c r="BR9405" s="6"/>
      <c r="BS9405" s="6"/>
      <c r="BT9405" s="6"/>
      <c r="CG9405" s="432"/>
      <c r="CH9405" s="432"/>
      <c r="CL9405" s="174"/>
    </row>
    <row r="9406" spans="29:90" s="168" customFormat="1" x14ac:dyDescent="0.25">
      <c r="AC9406" s="175"/>
      <c r="AD9406" s="175"/>
      <c r="AE9406" s="175"/>
      <c r="AF9406" s="175"/>
      <c r="AG9406" s="175"/>
      <c r="AH9406" s="176"/>
      <c r="AM9406" s="6"/>
      <c r="AN9406" s="6"/>
      <c r="AO9406" s="6"/>
      <c r="AP9406" s="6"/>
      <c r="AQ9406" s="6"/>
      <c r="AR9406" s="6"/>
      <c r="AS9406" s="6"/>
      <c r="AT9406" s="6"/>
      <c r="AU9406" s="6"/>
      <c r="AV9406" s="6"/>
      <c r="AW9406" s="6"/>
      <c r="AX9406" s="6"/>
      <c r="AY9406" s="172"/>
      <c r="AZ9406" s="172"/>
      <c r="BA9406" s="172"/>
      <c r="BB9406" s="6"/>
      <c r="BC9406" s="6"/>
      <c r="BD9406" s="6"/>
      <c r="BE9406" s="6"/>
      <c r="BF9406" s="6"/>
      <c r="BG9406" s="172"/>
      <c r="BH9406" s="172"/>
      <c r="BI9406" s="172"/>
      <c r="BJ9406" s="6"/>
      <c r="BK9406" s="6"/>
      <c r="BL9406" s="6"/>
      <c r="BM9406" s="6"/>
      <c r="BN9406" s="6"/>
      <c r="BO9406" s="6"/>
      <c r="BP9406" s="6"/>
      <c r="BQ9406" s="6"/>
      <c r="BR9406" s="6"/>
      <c r="BS9406" s="6"/>
      <c r="BT9406" s="6"/>
      <c r="CG9406" s="432"/>
      <c r="CH9406" s="432"/>
      <c r="CL9406" s="174"/>
    </row>
    <row r="9407" spans="29:90" s="168" customFormat="1" x14ac:dyDescent="0.25">
      <c r="AC9407" s="175"/>
      <c r="AD9407" s="175"/>
      <c r="AE9407" s="175"/>
      <c r="AF9407" s="175"/>
      <c r="AG9407" s="175"/>
      <c r="AH9407" s="176"/>
      <c r="AM9407" s="6"/>
      <c r="AN9407" s="6"/>
      <c r="AO9407" s="6"/>
      <c r="AP9407" s="6"/>
      <c r="AQ9407" s="6"/>
      <c r="AR9407" s="6"/>
      <c r="AS9407" s="6"/>
      <c r="AT9407" s="6"/>
      <c r="AU9407" s="6"/>
      <c r="AV9407" s="6"/>
      <c r="AW9407" s="6"/>
      <c r="AX9407" s="6"/>
      <c r="AY9407" s="172"/>
      <c r="AZ9407" s="172"/>
      <c r="BA9407" s="172"/>
      <c r="BB9407" s="6"/>
      <c r="BC9407" s="6"/>
      <c r="BD9407" s="6"/>
      <c r="BE9407" s="6"/>
      <c r="BF9407" s="6"/>
      <c r="BG9407" s="172"/>
      <c r="BH9407" s="172"/>
      <c r="BI9407" s="172"/>
      <c r="BJ9407" s="6"/>
      <c r="BK9407" s="6"/>
      <c r="BL9407" s="6"/>
      <c r="BM9407" s="6"/>
      <c r="BN9407" s="6"/>
      <c r="BO9407" s="6"/>
      <c r="BP9407" s="6"/>
      <c r="BQ9407" s="6"/>
      <c r="BR9407" s="6"/>
      <c r="BS9407" s="6"/>
      <c r="BT9407" s="6"/>
      <c r="CG9407" s="432"/>
      <c r="CH9407" s="432"/>
      <c r="CL9407" s="174"/>
    </row>
    <row r="9408" spans="29:90" s="168" customFormat="1" x14ac:dyDescent="0.25">
      <c r="AC9408" s="175"/>
      <c r="AD9408" s="175"/>
      <c r="AE9408" s="175"/>
      <c r="AF9408" s="175"/>
      <c r="AG9408" s="175"/>
      <c r="AH9408" s="176"/>
      <c r="AM9408" s="6"/>
      <c r="AN9408" s="6"/>
      <c r="AO9408" s="6"/>
      <c r="AP9408" s="6"/>
      <c r="AQ9408" s="6"/>
      <c r="AR9408" s="6"/>
      <c r="AS9408" s="6"/>
      <c r="AT9408" s="6"/>
      <c r="AU9408" s="6"/>
      <c r="AV9408" s="6"/>
      <c r="AW9408" s="6"/>
      <c r="AX9408" s="6"/>
      <c r="AY9408" s="172"/>
      <c r="AZ9408" s="172"/>
      <c r="BA9408" s="172"/>
      <c r="BB9408" s="6"/>
      <c r="BC9408" s="6"/>
      <c r="BD9408" s="6"/>
      <c r="BE9408" s="6"/>
      <c r="BF9408" s="6"/>
      <c r="BG9408" s="172"/>
      <c r="BH9408" s="172"/>
      <c r="BI9408" s="172"/>
      <c r="BJ9408" s="6"/>
      <c r="BK9408" s="6"/>
      <c r="BL9408" s="6"/>
      <c r="BM9408" s="6"/>
      <c r="BN9408" s="6"/>
      <c r="BO9408" s="6"/>
      <c r="BP9408" s="6"/>
      <c r="BQ9408" s="6"/>
      <c r="BR9408" s="6"/>
      <c r="BS9408" s="6"/>
      <c r="BT9408" s="6"/>
      <c r="CG9408" s="432"/>
      <c r="CH9408" s="432"/>
      <c r="CL9408" s="174"/>
    </row>
    <row r="9409" spans="29:90" s="168" customFormat="1" x14ac:dyDescent="0.25">
      <c r="AC9409" s="175"/>
      <c r="AD9409" s="175"/>
      <c r="AE9409" s="175"/>
      <c r="AF9409" s="175"/>
      <c r="AG9409" s="175"/>
      <c r="AH9409" s="176"/>
      <c r="AM9409" s="6"/>
      <c r="AN9409" s="6"/>
      <c r="AO9409" s="6"/>
      <c r="AP9409" s="6"/>
      <c r="AQ9409" s="6"/>
      <c r="AR9409" s="6"/>
      <c r="AS9409" s="6"/>
      <c r="AT9409" s="6"/>
      <c r="AU9409" s="6"/>
      <c r="AV9409" s="6"/>
      <c r="AW9409" s="6"/>
      <c r="AX9409" s="6"/>
      <c r="AY9409" s="172"/>
      <c r="AZ9409" s="172"/>
      <c r="BA9409" s="172"/>
      <c r="BB9409" s="6"/>
      <c r="BC9409" s="6"/>
      <c r="BD9409" s="6"/>
      <c r="BE9409" s="6"/>
      <c r="BF9409" s="6"/>
      <c r="BG9409" s="172"/>
      <c r="BH9409" s="172"/>
      <c r="BI9409" s="172"/>
      <c r="BJ9409" s="6"/>
      <c r="BK9409" s="6"/>
      <c r="BL9409" s="6"/>
      <c r="BM9409" s="6"/>
      <c r="BN9409" s="6"/>
      <c r="BO9409" s="6"/>
      <c r="BP9409" s="6"/>
      <c r="BQ9409" s="6"/>
      <c r="BR9409" s="6"/>
      <c r="BS9409" s="6"/>
      <c r="BT9409" s="6"/>
      <c r="CG9409" s="432"/>
      <c r="CH9409" s="432"/>
      <c r="CL9409" s="174"/>
    </row>
    <row r="9410" spans="29:90" s="168" customFormat="1" x14ac:dyDescent="0.25">
      <c r="AC9410" s="175"/>
      <c r="AD9410" s="175"/>
      <c r="AE9410" s="175"/>
      <c r="AF9410" s="175"/>
      <c r="AG9410" s="175"/>
      <c r="AH9410" s="176"/>
      <c r="AM9410" s="6"/>
      <c r="AN9410" s="6"/>
      <c r="AO9410" s="6"/>
      <c r="AP9410" s="6"/>
      <c r="AQ9410" s="6"/>
      <c r="AR9410" s="6"/>
      <c r="AS9410" s="6"/>
      <c r="AT9410" s="6"/>
      <c r="AU9410" s="6"/>
      <c r="AV9410" s="6"/>
      <c r="AW9410" s="6"/>
      <c r="AX9410" s="6"/>
      <c r="AY9410" s="172"/>
      <c r="AZ9410" s="172"/>
      <c r="BA9410" s="172"/>
      <c r="BB9410" s="6"/>
      <c r="BC9410" s="6"/>
      <c r="BD9410" s="6"/>
      <c r="BE9410" s="6"/>
      <c r="BF9410" s="6"/>
      <c r="BG9410" s="172"/>
      <c r="BH9410" s="172"/>
      <c r="BI9410" s="172"/>
      <c r="BJ9410" s="6"/>
      <c r="BK9410" s="6"/>
      <c r="BL9410" s="6"/>
      <c r="BM9410" s="6"/>
      <c r="BN9410" s="6"/>
      <c r="BO9410" s="6"/>
      <c r="BP9410" s="6"/>
      <c r="BQ9410" s="6"/>
      <c r="BR9410" s="6"/>
      <c r="BS9410" s="6"/>
      <c r="BT9410" s="6"/>
      <c r="CG9410" s="432"/>
      <c r="CH9410" s="432"/>
      <c r="CL9410" s="174"/>
    </row>
    <row r="9411" spans="29:90" s="168" customFormat="1" x14ac:dyDescent="0.25">
      <c r="AC9411" s="175"/>
      <c r="AD9411" s="175"/>
      <c r="AE9411" s="175"/>
      <c r="AF9411" s="175"/>
      <c r="AG9411" s="175"/>
      <c r="AH9411" s="176"/>
      <c r="AM9411" s="6"/>
      <c r="AN9411" s="6"/>
      <c r="AO9411" s="6"/>
      <c r="AP9411" s="6"/>
      <c r="AQ9411" s="6"/>
      <c r="AR9411" s="6"/>
      <c r="AS9411" s="6"/>
      <c r="AT9411" s="6"/>
      <c r="AU9411" s="6"/>
      <c r="AV9411" s="6"/>
      <c r="AW9411" s="6"/>
      <c r="AX9411" s="6"/>
      <c r="AY9411" s="172"/>
      <c r="AZ9411" s="172"/>
      <c r="BA9411" s="172"/>
      <c r="BB9411" s="6"/>
      <c r="BC9411" s="6"/>
      <c r="BD9411" s="6"/>
      <c r="BE9411" s="6"/>
      <c r="BF9411" s="6"/>
      <c r="BG9411" s="172"/>
      <c r="BH9411" s="172"/>
      <c r="BI9411" s="172"/>
      <c r="BJ9411" s="6"/>
      <c r="BK9411" s="6"/>
      <c r="BL9411" s="6"/>
      <c r="BM9411" s="6"/>
      <c r="BN9411" s="6"/>
      <c r="BO9411" s="6"/>
      <c r="BP9411" s="6"/>
      <c r="BQ9411" s="6"/>
      <c r="BR9411" s="6"/>
      <c r="BS9411" s="6"/>
      <c r="BT9411" s="6"/>
      <c r="CG9411" s="432"/>
      <c r="CH9411" s="432"/>
      <c r="CL9411" s="174"/>
    </row>
    <row r="9412" spans="29:90" s="168" customFormat="1" x14ac:dyDescent="0.25">
      <c r="AC9412" s="175"/>
      <c r="AD9412" s="175"/>
      <c r="AE9412" s="175"/>
      <c r="AF9412" s="175"/>
      <c r="AG9412" s="175"/>
      <c r="AH9412" s="176"/>
      <c r="AM9412" s="6"/>
      <c r="AN9412" s="6"/>
      <c r="AO9412" s="6"/>
      <c r="AP9412" s="6"/>
      <c r="AQ9412" s="6"/>
      <c r="AR9412" s="6"/>
      <c r="AS9412" s="6"/>
      <c r="AT9412" s="6"/>
      <c r="AU9412" s="6"/>
      <c r="AV9412" s="6"/>
      <c r="AW9412" s="6"/>
      <c r="AX9412" s="6"/>
      <c r="AY9412" s="172"/>
      <c r="AZ9412" s="172"/>
      <c r="BA9412" s="172"/>
      <c r="BB9412" s="6"/>
      <c r="BC9412" s="6"/>
      <c r="BD9412" s="6"/>
      <c r="BE9412" s="6"/>
      <c r="BF9412" s="6"/>
      <c r="BG9412" s="172"/>
      <c r="BH9412" s="172"/>
      <c r="BI9412" s="172"/>
      <c r="BJ9412" s="6"/>
      <c r="BK9412" s="6"/>
      <c r="BL9412" s="6"/>
      <c r="BM9412" s="6"/>
      <c r="BN9412" s="6"/>
      <c r="BO9412" s="6"/>
      <c r="BP9412" s="6"/>
      <c r="BQ9412" s="6"/>
      <c r="BR9412" s="6"/>
      <c r="BS9412" s="6"/>
      <c r="BT9412" s="6"/>
      <c r="CG9412" s="432"/>
      <c r="CH9412" s="432"/>
      <c r="CL9412" s="174"/>
    </row>
    <row r="9413" spans="29:90" s="168" customFormat="1" x14ac:dyDescent="0.25">
      <c r="AC9413" s="175"/>
      <c r="AD9413" s="175"/>
      <c r="AE9413" s="175"/>
      <c r="AF9413" s="175"/>
      <c r="AG9413" s="175"/>
      <c r="AH9413" s="176"/>
      <c r="AM9413" s="6"/>
      <c r="AN9413" s="6"/>
      <c r="AO9413" s="6"/>
      <c r="AP9413" s="6"/>
      <c r="AQ9413" s="6"/>
      <c r="AR9413" s="6"/>
      <c r="AS9413" s="6"/>
      <c r="AT9413" s="6"/>
      <c r="AU9413" s="6"/>
      <c r="AV9413" s="6"/>
      <c r="AW9413" s="6"/>
      <c r="AX9413" s="6"/>
      <c r="AY9413" s="172"/>
      <c r="AZ9413" s="172"/>
      <c r="BA9413" s="172"/>
      <c r="BB9413" s="6"/>
      <c r="BC9413" s="6"/>
      <c r="BD9413" s="6"/>
      <c r="BE9413" s="6"/>
      <c r="BF9413" s="6"/>
      <c r="BG9413" s="172"/>
      <c r="BH9413" s="172"/>
      <c r="BI9413" s="172"/>
      <c r="BJ9413" s="6"/>
      <c r="BK9413" s="6"/>
      <c r="BL9413" s="6"/>
      <c r="BM9413" s="6"/>
      <c r="BN9413" s="6"/>
      <c r="BO9413" s="6"/>
      <c r="BP9413" s="6"/>
      <c r="BQ9413" s="6"/>
      <c r="BR9413" s="6"/>
      <c r="BS9413" s="6"/>
      <c r="BT9413" s="6"/>
      <c r="CG9413" s="432"/>
      <c r="CH9413" s="432"/>
      <c r="CL9413" s="174"/>
    </row>
    <row r="9414" spans="29:90" s="168" customFormat="1" x14ac:dyDescent="0.25">
      <c r="AC9414" s="175"/>
      <c r="AD9414" s="175"/>
      <c r="AE9414" s="175"/>
      <c r="AF9414" s="175"/>
      <c r="AG9414" s="175"/>
      <c r="AH9414" s="176"/>
      <c r="AM9414" s="6"/>
      <c r="AN9414" s="6"/>
      <c r="AO9414" s="6"/>
      <c r="AP9414" s="6"/>
      <c r="AQ9414" s="6"/>
      <c r="AR9414" s="6"/>
      <c r="AS9414" s="6"/>
      <c r="AT9414" s="6"/>
      <c r="AU9414" s="6"/>
      <c r="AV9414" s="6"/>
      <c r="AW9414" s="6"/>
      <c r="AX9414" s="6"/>
      <c r="AY9414" s="172"/>
      <c r="AZ9414" s="172"/>
      <c r="BA9414" s="172"/>
      <c r="BB9414" s="6"/>
      <c r="BC9414" s="6"/>
      <c r="BD9414" s="6"/>
      <c r="BE9414" s="6"/>
      <c r="BF9414" s="6"/>
      <c r="BG9414" s="172"/>
      <c r="BH9414" s="172"/>
      <c r="BI9414" s="172"/>
      <c r="BJ9414" s="6"/>
      <c r="BK9414" s="6"/>
      <c r="BL9414" s="6"/>
      <c r="BM9414" s="6"/>
      <c r="BN9414" s="6"/>
      <c r="BO9414" s="6"/>
      <c r="BP9414" s="6"/>
      <c r="BQ9414" s="6"/>
      <c r="BR9414" s="6"/>
      <c r="BS9414" s="6"/>
      <c r="BT9414" s="6"/>
      <c r="CG9414" s="432"/>
      <c r="CH9414" s="432"/>
      <c r="CL9414" s="174"/>
    </row>
    <row r="9415" spans="29:90" s="168" customFormat="1" x14ac:dyDescent="0.25">
      <c r="AC9415" s="175"/>
      <c r="AD9415" s="175"/>
      <c r="AE9415" s="175"/>
      <c r="AF9415" s="175"/>
      <c r="AG9415" s="175"/>
      <c r="AH9415" s="176"/>
      <c r="AM9415" s="6"/>
      <c r="AN9415" s="6"/>
      <c r="AO9415" s="6"/>
      <c r="AP9415" s="6"/>
      <c r="AQ9415" s="6"/>
      <c r="AR9415" s="6"/>
      <c r="AS9415" s="6"/>
      <c r="AT9415" s="6"/>
      <c r="AU9415" s="6"/>
      <c r="AV9415" s="6"/>
      <c r="AW9415" s="6"/>
      <c r="AX9415" s="6"/>
      <c r="AY9415" s="172"/>
      <c r="AZ9415" s="172"/>
      <c r="BA9415" s="172"/>
      <c r="BB9415" s="6"/>
      <c r="BC9415" s="6"/>
      <c r="BD9415" s="6"/>
      <c r="BE9415" s="6"/>
      <c r="BF9415" s="6"/>
      <c r="BG9415" s="172"/>
      <c r="BH9415" s="172"/>
      <c r="BI9415" s="172"/>
      <c r="BJ9415" s="6"/>
      <c r="BK9415" s="6"/>
      <c r="BL9415" s="6"/>
      <c r="BM9415" s="6"/>
      <c r="BN9415" s="6"/>
      <c r="BO9415" s="6"/>
      <c r="BP9415" s="6"/>
      <c r="BQ9415" s="6"/>
      <c r="BR9415" s="6"/>
      <c r="BS9415" s="6"/>
      <c r="BT9415" s="6"/>
      <c r="CG9415" s="432"/>
      <c r="CH9415" s="432"/>
      <c r="CL9415" s="174"/>
    </row>
    <row r="9416" spans="29:90" s="168" customFormat="1" x14ac:dyDescent="0.25">
      <c r="AC9416" s="175"/>
      <c r="AD9416" s="175"/>
      <c r="AE9416" s="175"/>
      <c r="AF9416" s="175"/>
      <c r="AG9416" s="175"/>
      <c r="AH9416" s="176"/>
      <c r="AM9416" s="6"/>
      <c r="AN9416" s="6"/>
      <c r="AO9416" s="6"/>
      <c r="AP9416" s="6"/>
      <c r="AQ9416" s="6"/>
      <c r="AR9416" s="6"/>
      <c r="AS9416" s="6"/>
      <c r="AT9416" s="6"/>
      <c r="AU9416" s="6"/>
      <c r="AV9416" s="6"/>
      <c r="AW9416" s="6"/>
      <c r="AX9416" s="6"/>
      <c r="AY9416" s="172"/>
      <c r="AZ9416" s="172"/>
      <c r="BA9416" s="172"/>
      <c r="BB9416" s="6"/>
      <c r="BC9416" s="6"/>
      <c r="BD9416" s="6"/>
      <c r="BE9416" s="6"/>
      <c r="BF9416" s="6"/>
      <c r="BG9416" s="172"/>
      <c r="BH9416" s="172"/>
      <c r="BI9416" s="172"/>
      <c r="BJ9416" s="6"/>
      <c r="BK9416" s="6"/>
      <c r="BL9416" s="6"/>
      <c r="BM9416" s="6"/>
      <c r="BN9416" s="6"/>
      <c r="BO9416" s="6"/>
      <c r="BP9416" s="6"/>
      <c r="BQ9416" s="6"/>
      <c r="BR9416" s="6"/>
      <c r="BS9416" s="6"/>
      <c r="BT9416" s="6"/>
      <c r="CG9416" s="432"/>
      <c r="CH9416" s="432"/>
      <c r="CL9416" s="174"/>
    </row>
    <row r="9417" spans="29:90" s="168" customFormat="1" x14ac:dyDescent="0.25">
      <c r="AC9417" s="175"/>
      <c r="AD9417" s="175"/>
      <c r="AE9417" s="175"/>
      <c r="AF9417" s="175"/>
      <c r="AG9417" s="175"/>
      <c r="AH9417" s="176"/>
      <c r="AM9417" s="6"/>
      <c r="AN9417" s="6"/>
      <c r="AO9417" s="6"/>
      <c r="AP9417" s="6"/>
      <c r="AQ9417" s="6"/>
      <c r="AR9417" s="6"/>
      <c r="AS9417" s="6"/>
      <c r="AT9417" s="6"/>
      <c r="AU9417" s="6"/>
      <c r="AV9417" s="6"/>
      <c r="AW9417" s="6"/>
      <c r="AX9417" s="6"/>
      <c r="AY9417" s="172"/>
      <c r="AZ9417" s="172"/>
      <c r="BA9417" s="172"/>
      <c r="BB9417" s="6"/>
      <c r="BC9417" s="6"/>
      <c r="BD9417" s="6"/>
      <c r="BE9417" s="6"/>
      <c r="BF9417" s="6"/>
      <c r="BG9417" s="172"/>
      <c r="BH9417" s="172"/>
      <c r="BI9417" s="172"/>
      <c r="BJ9417" s="6"/>
      <c r="BK9417" s="6"/>
      <c r="BL9417" s="6"/>
      <c r="BM9417" s="6"/>
      <c r="BN9417" s="6"/>
      <c r="BO9417" s="6"/>
      <c r="BP9417" s="6"/>
      <c r="BQ9417" s="6"/>
      <c r="BR9417" s="6"/>
      <c r="BS9417" s="6"/>
      <c r="BT9417" s="6"/>
      <c r="CG9417" s="432"/>
      <c r="CH9417" s="432"/>
      <c r="CL9417" s="174"/>
    </row>
    <row r="9418" spans="29:90" s="168" customFormat="1" x14ac:dyDescent="0.25">
      <c r="AC9418" s="175"/>
      <c r="AD9418" s="175"/>
      <c r="AE9418" s="175"/>
      <c r="AF9418" s="175"/>
      <c r="AG9418" s="175"/>
      <c r="AH9418" s="176"/>
      <c r="AM9418" s="6"/>
      <c r="AN9418" s="6"/>
      <c r="AO9418" s="6"/>
      <c r="AP9418" s="6"/>
      <c r="AQ9418" s="6"/>
      <c r="AR9418" s="6"/>
      <c r="AS9418" s="6"/>
      <c r="AT9418" s="6"/>
      <c r="AU9418" s="6"/>
      <c r="AV9418" s="6"/>
      <c r="AW9418" s="6"/>
      <c r="AX9418" s="6"/>
      <c r="AY9418" s="172"/>
      <c r="AZ9418" s="172"/>
      <c r="BA9418" s="172"/>
      <c r="BB9418" s="6"/>
      <c r="BC9418" s="6"/>
      <c r="BD9418" s="6"/>
      <c r="BE9418" s="6"/>
      <c r="BF9418" s="6"/>
      <c r="BG9418" s="172"/>
      <c r="BH9418" s="172"/>
      <c r="BI9418" s="172"/>
      <c r="BJ9418" s="6"/>
      <c r="BK9418" s="6"/>
      <c r="BL9418" s="6"/>
      <c r="BM9418" s="6"/>
      <c r="BN9418" s="6"/>
      <c r="BO9418" s="6"/>
      <c r="BP9418" s="6"/>
      <c r="BQ9418" s="6"/>
      <c r="BR9418" s="6"/>
      <c r="BS9418" s="6"/>
      <c r="BT9418" s="6"/>
      <c r="CG9418" s="432"/>
      <c r="CH9418" s="432"/>
      <c r="CL9418" s="174"/>
    </row>
    <row r="9419" spans="29:90" s="168" customFormat="1" x14ac:dyDescent="0.25">
      <c r="AC9419" s="175"/>
      <c r="AD9419" s="175"/>
      <c r="AE9419" s="175"/>
      <c r="AF9419" s="175"/>
      <c r="AG9419" s="175"/>
      <c r="AH9419" s="176"/>
      <c r="AM9419" s="6"/>
      <c r="AN9419" s="6"/>
      <c r="AO9419" s="6"/>
      <c r="AP9419" s="6"/>
      <c r="AQ9419" s="6"/>
      <c r="AR9419" s="6"/>
      <c r="AS9419" s="6"/>
      <c r="AT9419" s="6"/>
      <c r="AU9419" s="6"/>
      <c r="AV9419" s="6"/>
      <c r="AW9419" s="6"/>
      <c r="AX9419" s="6"/>
      <c r="AY9419" s="172"/>
      <c r="AZ9419" s="172"/>
      <c r="BA9419" s="172"/>
      <c r="BB9419" s="6"/>
      <c r="BC9419" s="6"/>
      <c r="BD9419" s="6"/>
      <c r="BE9419" s="6"/>
      <c r="BF9419" s="6"/>
      <c r="BG9419" s="172"/>
      <c r="BH9419" s="172"/>
      <c r="BI9419" s="172"/>
      <c r="BJ9419" s="6"/>
      <c r="BK9419" s="6"/>
      <c r="BL9419" s="6"/>
      <c r="BM9419" s="6"/>
      <c r="BN9419" s="6"/>
      <c r="BO9419" s="6"/>
      <c r="BP9419" s="6"/>
      <c r="BQ9419" s="6"/>
      <c r="BR9419" s="6"/>
      <c r="BS9419" s="6"/>
      <c r="BT9419" s="6"/>
      <c r="CG9419" s="432"/>
      <c r="CH9419" s="432"/>
      <c r="CL9419" s="174"/>
    </row>
    <row r="9420" spans="29:90" s="168" customFormat="1" x14ac:dyDescent="0.25">
      <c r="AC9420" s="175"/>
      <c r="AD9420" s="175"/>
      <c r="AE9420" s="175"/>
      <c r="AF9420" s="175"/>
      <c r="AG9420" s="175"/>
      <c r="AH9420" s="176"/>
      <c r="AM9420" s="6"/>
      <c r="AN9420" s="6"/>
      <c r="AO9420" s="6"/>
      <c r="AP9420" s="6"/>
      <c r="AQ9420" s="6"/>
      <c r="AR9420" s="6"/>
      <c r="AS9420" s="6"/>
      <c r="AT9420" s="6"/>
      <c r="AU9420" s="6"/>
      <c r="AV9420" s="6"/>
      <c r="AW9420" s="6"/>
      <c r="AX9420" s="6"/>
      <c r="AY9420" s="172"/>
      <c r="AZ9420" s="172"/>
      <c r="BA9420" s="172"/>
      <c r="BB9420" s="6"/>
      <c r="BC9420" s="6"/>
      <c r="BD9420" s="6"/>
      <c r="BE9420" s="6"/>
      <c r="BF9420" s="6"/>
      <c r="BG9420" s="172"/>
      <c r="BH9420" s="172"/>
      <c r="BI9420" s="172"/>
      <c r="BJ9420" s="6"/>
      <c r="BK9420" s="6"/>
      <c r="BL9420" s="6"/>
      <c r="BM9420" s="6"/>
      <c r="BN9420" s="6"/>
      <c r="BO9420" s="6"/>
      <c r="BP9420" s="6"/>
      <c r="BQ9420" s="6"/>
      <c r="BR9420" s="6"/>
      <c r="BS9420" s="6"/>
      <c r="BT9420" s="6"/>
      <c r="CG9420" s="432"/>
      <c r="CH9420" s="432"/>
      <c r="CL9420" s="174"/>
    </row>
    <row r="9421" spans="29:90" s="168" customFormat="1" x14ac:dyDescent="0.25">
      <c r="AC9421" s="175"/>
      <c r="AD9421" s="175"/>
      <c r="AE9421" s="175"/>
      <c r="AF9421" s="175"/>
      <c r="AG9421" s="175"/>
      <c r="AH9421" s="176"/>
      <c r="AM9421" s="6"/>
      <c r="AN9421" s="6"/>
      <c r="AO9421" s="6"/>
      <c r="AP9421" s="6"/>
      <c r="AQ9421" s="6"/>
      <c r="AR9421" s="6"/>
      <c r="AS9421" s="6"/>
      <c r="AT9421" s="6"/>
      <c r="AU9421" s="6"/>
      <c r="AV9421" s="6"/>
      <c r="AW9421" s="6"/>
      <c r="AX9421" s="6"/>
      <c r="AY9421" s="172"/>
      <c r="AZ9421" s="172"/>
      <c r="BA9421" s="172"/>
      <c r="BB9421" s="6"/>
      <c r="BC9421" s="6"/>
      <c r="BD9421" s="6"/>
      <c r="BE9421" s="6"/>
      <c r="BF9421" s="6"/>
      <c r="BG9421" s="172"/>
      <c r="BH9421" s="172"/>
      <c r="BI9421" s="172"/>
      <c r="BJ9421" s="6"/>
      <c r="BK9421" s="6"/>
      <c r="BL9421" s="6"/>
      <c r="BM9421" s="6"/>
      <c r="BN9421" s="6"/>
      <c r="BO9421" s="6"/>
      <c r="BP9421" s="6"/>
      <c r="BQ9421" s="6"/>
      <c r="BR9421" s="6"/>
      <c r="BS9421" s="6"/>
      <c r="BT9421" s="6"/>
      <c r="CG9421" s="432"/>
      <c r="CH9421" s="432"/>
      <c r="CL9421" s="174"/>
    </row>
    <row r="9422" spans="29:90" s="168" customFormat="1" x14ac:dyDescent="0.25">
      <c r="AC9422" s="175"/>
      <c r="AD9422" s="175"/>
      <c r="AE9422" s="175"/>
      <c r="AF9422" s="175"/>
      <c r="AG9422" s="175"/>
      <c r="AH9422" s="176"/>
      <c r="AM9422" s="6"/>
      <c r="AN9422" s="6"/>
      <c r="AO9422" s="6"/>
      <c r="AP9422" s="6"/>
      <c r="AQ9422" s="6"/>
      <c r="AR9422" s="6"/>
      <c r="AS9422" s="6"/>
      <c r="AT9422" s="6"/>
      <c r="AU9422" s="6"/>
      <c r="AV9422" s="6"/>
      <c r="AW9422" s="6"/>
      <c r="AX9422" s="6"/>
      <c r="AY9422" s="172"/>
      <c r="AZ9422" s="172"/>
      <c r="BA9422" s="172"/>
      <c r="BB9422" s="6"/>
      <c r="BC9422" s="6"/>
      <c r="BD9422" s="6"/>
      <c r="BE9422" s="6"/>
      <c r="BF9422" s="6"/>
      <c r="BG9422" s="172"/>
      <c r="BH9422" s="172"/>
      <c r="BI9422" s="172"/>
      <c r="BJ9422" s="6"/>
      <c r="BK9422" s="6"/>
      <c r="BL9422" s="6"/>
      <c r="BM9422" s="6"/>
      <c r="BN9422" s="6"/>
      <c r="BO9422" s="6"/>
      <c r="BP9422" s="6"/>
      <c r="BQ9422" s="6"/>
      <c r="BR9422" s="6"/>
      <c r="BS9422" s="6"/>
      <c r="BT9422" s="6"/>
      <c r="CG9422" s="432"/>
      <c r="CH9422" s="432"/>
      <c r="CL9422" s="174"/>
    </row>
    <row r="9423" spans="29:90" s="168" customFormat="1" x14ac:dyDescent="0.25">
      <c r="AC9423" s="175"/>
      <c r="AD9423" s="175"/>
      <c r="AE9423" s="175"/>
      <c r="AF9423" s="175"/>
      <c r="AG9423" s="175"/>
      <c r="AH9423" s="176"/>
      <c r="AM9423" s="6"/>
      <c r="AN9423" s="6"/>
      <c r="AO9423" s="6"/>
      <c r="AP9423" s="6"/>
      <c r="AQ9423" s="6"/>
      <c r="AR9423" s="6"/>
      <c r="AS9423" s="6"/>
      <c r="AT9423" s="6"/>
      <c r="AU9423" s="6"/>
      <c r="AV9423" s="6"/>
      <c r="AW9423" s="6"/>
      <c r="AX9423" s="6"/>
      <c r="AY9423" s="172"/>
      <c r="AZ9423" s="172"/>
      <c r="BA9423" s="172"/>
      <c r="BB9423" s="6"/>
      <c r="BC9423" s="6"/>
      <c r="BD9423" s="6"/>
      <c r="BE9423" s="6"/>
      <c r="BF9423" s="6"/>
      <c r="BG9423" s="172"/>
      <c r="BH9423" s="172"/>
      <c r="BI9423" s="172"/>
      <c r="BJ9423" s="6"/>
      <c r="BK9423" s="6"/>
      <c r="BL9423" s="6"/>
      <c r="BM9423" s="6"/>
      <c r="BN9423" s="6"/>
      <c r="BO9423" s="6"/>
      <c r="BP9423" s="6"/>
      <c r="BQ9423" s="6"/>
      <c r="BR9423" s="6"/>
      <c r="BS9423" s="6"/>
      <c r="BT9423" s="6"/>
      <c r="CG9423" s="432"/>
      <c r="CH9423" s="432"/>
      <c r="CL9423" s="174"/>
    </row>
    <row r="9424" spans="29:90" s="168" customFormat="1" x14ac:dyDescent="0.25">
      <c r="AC9424" s="175"/>
      <c r="AD9424" s="175"/>
      <c r="AE9424" s="175"/>
      <c r="AF9424" s="175"/>
      <c r="AG9424" s="175"/>
      <c r="AH9424" s="176"/>
      <c r="AM9424" s="6"/>
      <c r="AN9424" s="6"/>
      <c r="AO9424" s="6"/>
      <c r="AP9424" s="6"/>
      <c r="AQ9424" s="6"/>
      <c r="AR9424" s="6"/>
      <c r="AS9424" s="6"/>
      <c r="AT9424" s="6"/>
      <c r="AU9424" s="6"/>
      <c r="AV9424" s="6"/>
      <c r="AW9424" s="6"/>
      <c r="AX9424" s="6"/>
      <c r="AY9424" s="172"/>
      <c r="AZ9424" s="172"/>
      <c r="BA9424" s="172"/>
      <c r="BB9424" s="6"/>
      <c r="BC9424" s="6"/>
      <c r="BD9424" s="6"/>
      <c r="BE9424" s="6"/>
      <c r="BF9424" s="6"/>
      <c r="BG9424" s="172"/>
      <c r="BH9424" s="172"/>
      <c r="BI9424" s="172"/>
      <c r="BJ9424" s="6"/>
      <c r="BK9424" s="6"/>
      <c r="BL9424" s="6"/>
      <c r="BM9424" s="6"/>
      <c r="BN9424" s="6"/>
      <c r="BO9424" s="6"/>
      <c r="BP9424" s="6"/>
      <c r="BQ9424" s="6"/>
      <c r="BR9424" s="6"/>
      <c r="BS9424" s="6"/>
      <c r="BT9424" s="6"/>
      <c r="CG9424" s="432"/>
      <c r="CH9424" s="432"/>
      <c r="CL9424" s="174"/>
    </row>
    <row r="9425" spans="29:90" s="168" customFormat="1" x14ac:dyDescent="0.25">
      <c r="AC9425" s="175"/>
      <c r="AD9425" s="175"/>
      <c r="AE9425" s="175"/>
      <c r="AF9425" s="175"/>
      <c r="AG9425" s="175"/>
      <c r="AH9425" s="176"/>
      <c r="AM9425" s="6"/>
      <c r="AN9425" s="6"/>
      <c r="AO9425" s="6"/>
      <c r="AP9425" s="6"/>
      <c r="AQ9425" s="6"/>
      <c r="AR9425" s="6"/>
      <c r="AS9425" s="6"/>
      <c r="AT9425" s="6"/>
      <c r="AU9425" s="6"/>
      <c r="AV9425" s="6"/>
      <c r="AW9425" s="6"/>
      <c r="AX9425" s="6"/>
      <c r="AY9425" s="172"/>
      <c r="AZ9425" s="172"/>
      <c r="BA9425" s="172"/>
      <c r="BB9425" s="6"/>
      <c r="BC9425" s="6"/>
      <c r="BD9425" s="6"/>
      <c r="BE9425" s="6"/>
      <c r="BF9425" s="6"/>
      <c r="BG9425" s="172"/>
      <c r="BH9425" s="172"/>
      <c r="BI9425" s="172"/>
      <c r="BJ9425" s="6"/>
      <c r="BK9425" s="6"/>
      <c r="BL9425" s="6"/>
      <c r="BM9425" s="6"/>
      <c r="BN9425" s="6"/>
      <c r="BO9425" s="6"/>
      <c r="BP9425" s="6"/>
      <c r="BQ9425" s="6"/>
      <c r="BR9425" s="6"/>
      <c r="BS9425" s="6"/>
      <c r="BT9425" s="6"/>
      <c r="CG9425" s="432"/>
      <c r="CH9425" s="432"/>
      <c r="CL9425" s="174"/>
    </row>
    <row r="9426" spans="29:90" s="168" customFormat="1" x14ac:dyDescent="0.25">
      <c r="AC9426" s="175"/>
      <c r="AD9426" s="175"/>
      <c r="AE9426" s="175"/>
      <c r="AF9426" s="175"/>
      <c r="AG9426" s="175"/>
      <c r="AH9426" s="176"/>
      <c r="AM9426" s="6"/>
      <c r="AN9426" s="6"/>
      <c r="AO9426" s="6"/>
      <c r="AP9426" s="6"/>
      <c r="AQ9426" s="6"/>
      <c r="AR9426" s="6"/>
      <c r="AS9426" s="6"/>
      <c r="AT9426" s="6"/>
      <c r="AU9426" s="6"/>
      <c r="AV9426" s="6"/>
      <c r="AW9426" s="6"/>
      <c r="AX9426" s="6"/>
      <c r="AY9426" s="172"/>
      <c r="AZ9426" s="172"/>
      <c r="BA9426" s="172"/>
      <c r="BB9426" s="6"/>
      <c r="BC9426" s="6"/>
      <c r="BD9426" s="6"/>
      <c r="BE9426" s="6"/>
      <c r="BF9426" s="6"/>
      <c r="BG9426" s="172"/>
      <c r="BH9426" s="172"/>
      <c r="BI9426" s="172"/>
      <c r="BJ9426" s="6"/>
      <c r="BK9426" s="6"/>
      <c r="BL9426" s="6"/>
      <c r="BM9426" s="6"/>
      <c r="BN9426" s="6"/>
      <c r="BO9426" s="6"/>
      <c r="BP9426" s="6"/>
      <c r="BQ9426" s="6"/>
      <c r="BR9426" s="6"/>
      <c r="BS9426" s="6"/>
      <c r="BT9426" s="6"/>
      <c r="CG9426" s="432"/>
      <c r="CH9426" s="432"/>
      <c r="CL9426" s="174"/>
    </row>
    <row r="9427" spans="29:90" s="168" customFormat="1" x14ac:dyDescent="0.25">
      <c r="AC9427" s="175"/>
      <c r="AD9427" s="175"/>
      <c r="AE9427" s="175"/>
      <c r="AF9427" s="175"/>
      <c r="AG9427" s="175"/>
      <c r="AH9427" s="176"/>
      <c r="AM9427" s="6"/>
      <c r="AN9427" s="6"/>
      <c r="AO9427" s="6"/>
      <c r="AP9427" s="6"/>
      <c r="AQ9427" s="6"/>
      <c r="AR9427" s="6"/>
      <c r="AS9427" s="6"/>
      <c r="AT9427" s="6"/>
      <c r="AU9427" s="6"/>
      <c r="AV9427" s="6"/>
      <c r="AW9427" s="6"/>
      <c r="AX9427" s="6"/>
      <c r="AY9427" s="172"/>
      <c r="AZ9427" s="172"/>
      <c r="BA9427" s="172"/>
      <c r="BB9427" s="6"/>
      <c r="BC9427" s="6"/>
      <c r="BD9427" s="6"/>
      <c r="BE9427" s="6"/>
      <c r="BF9427" s="6"/>
      <c r="BG9427" s="172"/>
      <c r="BH9427" s="172"/>
      <c r="BI9427" s="172"/>
      <c r="BJ9427" s="6"/>
      <c r="BK9427" s="6"/>
      <c r="BL9427" s="6"/>
      <c r="BM9427" s="6"/>
      <c r="BN9427" s="6"/>
      <c r="BO9427" s="6"/>
      <c r="BP9427" s="6"/>
      <c r="BQ9427" s="6"/>
      <c r="BR9427" s="6"/>
      <c r="BS9427" s="6"/>
      <c r="BT9427" s="6"/>
      <c r="CG9427" s="432"/>
      <c r="CH9427" s="432"/>
      <c r="CL9427" s="174"/>
    </row>
    <row r="9428" spans="29:90" s="168" customFormat="1" x14ac:dyDescent="0.25">
      <c r="AC9428" s="175"/>
      <c r="AD9428" s="175"/>
      <c r="AE9428" s="175"/>
      <c r="AF9428" s="175"/>
      <c r="AG9428" s="175"/>
      <c r="AH9428" s="176"/>
      <c r="AM9428" s="6"/>
      <c r="AN9428" s="6"/>
      <c r="AO9428" s="6"/>
      <c r="AP9428" s="6"/>
      <c r="AQ9428" s="6"/>
      <c r="AR9428" s="6"/>
      <c r="AS9428" s="6"/>
      <c r="AT9428" s="6"/>
      <c r="AU9428" s="6"/>
      <c r="AV9428" s="6"/>
      <c r="AW9428" s="6"/>
      <c r="AX9428" s="6"/>
      <c r="AY9428" s="172"/>
      <c r="AZ9428" s="172"/>
      <c r="BA9428" s="172"/>
      <c r="BB9428" s="6"/>
      <c r="BC9428" s="6"/>
      <c r="BD9428" s="6"/>
      <c r="BE9428" s="6"/>
      <c r="BF9428" s="6"/>
      <c r="BG9428" s="172"/>
      <c r="BH9428" s="172"/>
      <c r="BI9428" s="172"/>
      <c r="BJ9428" s="6"/>
      <c r="BK9428" s="6"/>
      <c r="BL9428" s="6"/>
      <c r="BM9428" s="6"/>
      <c r="BN9428" s="6"/>
      <c r="BO9428" s="6"/>
      <c r="BP9428" s="6"/>
      <c r="BQ9428" s="6"/>
      <c r="BR9428" s="6"/>
      <c r="BS9428" s="6"/>
      <c r="BT9428" s="6"/>
      <c r="CG9428" s="432"/>
      <c r="CH9428" s="432"/>
      <c r="CL9428" s="174"/>
    </row>
    <row r="9429" spans="29:90" s="168" customFormat="1" x14ac:dyDescent="0.25">
      <c r="AC9429" s="175"/>
      <c r="AD9429" s="175"/>
      <c r="AE9429" s="175"/>
      <c r="AF9429" s="175"/>
      <c r="AG9429" s="175"/>
      <c r="AH9429" s="176"/>
      <c r="AM9429" s="6"/>
      <c r="AN9429" s="6"/>
      <c r="AO9429" s="6"/>
      <c r="AP9429" s="6"/>
      <c r="AQ9429" s="6"/>
      <c r="AR9429" s="6"/>
      <c r="AS9429" s="6"/>
      <c r="AT9429" s="6"/>
      <c r="AU9429" s="6"/>
      <c r="AV9429" s="6"/>
      <c r="AW9429" s="6"/>
      <c r="AX9429" s="6"/>
      <c r="AY9429" s="172"/>
      <c r="AZ9429" s="172"/>
      <c r="BA9429" s="172"/>
      <c r="BB9429" s="6"/>
      <c r="BC9429" s="6"/>
      <c r="BD9429" s="6"/>
      <c r="BE9429" s="6"/>
      <c r="BF9429" s="6"/>
      <c r="BG9429" s="172"/>
      <c r="BH9429" s="172"/>
      <c r="BI9429" s="172"/>
      <c r="BJ9429" s="6"/>
      <c r="BK9429" s="6"/>
      <c r="BL9429" s="6"/>
      <c r="BM9429" s="6"/>
      <c r="BN9429" s="6"/>
      <c r="BO9429" s="6"/>
      <c r="BP9429" s="6"/>
      <c r="BQ9429" s="6"/>
      <c r="BR9429" s="6"/>
      <c r="BS9429" s="6"/>
      <c r="BT9429" s="6"/>
      <c r="CG9429" s="432"/>
      <c r="CH9429" s="432"/>
      <c r="CL9429" s="174"/>
    </row>
    <row r="9430" spans="29:90" s="168" customFormat="1" x14ac:dyDescent="0.25">
      <c r="AC9430" s="175"/>
      <c r="AD9430" s="175"/>
      <c r="AE9430" s="175"/>
      <c r="AF9430" s="175"/>
      <c r="AG9430" s="175"/>
      <c r="AH9430" s="176"/>
      <c r="AM9430" s="6"/>
      <c r="AN9430" s="6"/>
      <c r="AO9430" s="6"/>
      <c r="AP9430" s="6"/>
      <c r="AQ9430" s="6"/>
      <c r="AR9430" s="6"/>
      <c r="AS9430" s="6"/>
      <c r="AT9430" s="6"/>
      <c r="AU9430" s="6"/>
      <c r="AV9430" s="6"/>
      <c r="AW9430" s="6"/>
      <c r="AX9430" s="6"/>
      <c r="AY9430" s="172"/>
      <c r="AZ9430" s="172"/>
      <c r="BA9430" s="172"/>
      <c r="BB9430" s="6"/>
      <c r="BC9430" s="6"/>
      <c r="BD9430" s="6"/>
      <c r="BE9430" s="6"/>
      <c r="BF9430" s="6"/>
      <c r="BG9430" s="172"/>
      <c r="BH9430" s="172"/>
      <c r="BI9430" s="172"/>
      <c r="BJ9430" s="6"/>
      <c r="BK9430" s="6"/>
      <c r="BL9430" s="6"/>
      <c r="BM9430" s="6"/>
      <c r="BN9430" s="6"/>
      <c r="BO9430" s="6"/>
      <c r="BP9430" s="6"/>
      <c r="BQ9430" s="6"/>
      <c r="BR9430" s="6"/>
      <c r="BS9430" s="6"/>
      <c r="BT9430" s="6"/>
      <c r="CG9430" s="432"/>
      <c r="CH9430" s="432"/>
      <c r="CL9430" s="174"/>
    </row>
    <row r="9431" spans="29:90" s="168" customFormat="1" x14ac:dyDescent="0.25">
      <c r="AC9431" s="175"/>
      <c r="AD9431" s="175"/>
      <c r="AE9431" s="175"/>
      <c r="AF9431" s="175"/>
      <c r="AG9431" s="175"/>
      <c r="AH9431" s="176"/>
      <c r="AM9431" s="6"/>
      <c r="AN9431" s="6"/>
      <c r="AO9431" s="6"/>
      <c r="AP9431" s="6"/>
      <c r="AQ9431" s="6"/>
      <c r="AR9431" s="6"/>
      <c r="AS9431" s="6"/>
      <c r="AT9431" s="6"/>
      <c r="AU9431" s="6"/>
      <c r="AV9431" s="6"/>
      <c r="AW9431" s="6"/>
      <c r="AX9431" s="6"/>
      <c r="AY9431" s="172"/>
      <c r="AZ9431" s="172"/>
      <c r="BA9431" s="172"/>
      <c r="BB9431" s="6"/>
      <c r="BC9431" s="6"/>
      <c r="BD9431" s="6"/>
      <c r="BE9431" s="6"/>
      <c r="BF9431" s="6"/>
      <c r="BG9431" s="172"/>
      <c r="BH9431" s="172"/>
      <c r="BI9431" s="172"/>
      <c r="BJ9431" s="6"/>
      <c r="BK9431" s="6"/>
      <c r="BL9431" s="6"/>
      <c r="BM9431" s="6"/>
      <c r="BN9431" s="6"/>
      <c r="BO9431" s="6"/>
      <c r="BP9431" s="6"/>
      <c r="BQ9431" s="6"/>
      <c r="BR9431" s="6"/>
      <c r="BS9431" s="6"/>
      <c r="BT9431" s="6"/>
      <c r="CG9431" s="432"/>
      <c r="CH9431" s="432"/>
      <c r="CL9431" s="174"/>
    </row>
    <row r="9432" spans="29:90" s="168" customFormat="1" x14ac:dyDescent="0.25">
      <c r="AC9432" s="175"/>
      <c r="AD9432" s="175"/>
      <c r="AE9432" s="175"/>
      <c r="AF9432" s="175"/>
      <c r="AG9432" s="175"/>
      <c r="AH9432" s="176"/>
      <c r="AM9432" s="6"/>
      <c r="AN9432" s="6"/>
      <c r="AO9432" s="6"/>
      <c r="AP9432" s="6"/>
      <c r="AQ9432" s="6"/>
      <c r="AR9432" s="6"/>
      <c r="AS9432" s="6"/>
      <c r="AT9432" s="6"/>
      <c r="AU9432" s="6"/>
      <c r="AV9432" s="6"/>
      <c r="AW9432" s="6"/>
      <c r="AX9432" s="6"/>
      <c r="AY9432" s="172"/>
      <c r="AZ9432" s="172"/>
      <c r="BA9432" s="172"/>
      <c r="BB9432" s="6"/>
      <c r="BC9432" s="6"/>
      <c r="BD9432" s="6"/>
      <c r="BE9432" s="6"/>
      <c r="BF9432" s="6"/>
      <c r="BG9432" s="172"/>
      <c r="BH9432" s="172"/>
      <c r="BI9432" s="172"/>
      <c r="BJ9432" s="6"/>
      <c r="BK9432" s="6"/>
      <c r="BL9432" s="6"/>
      <c r="BM9432" s="6"/>
      <c r="BN9432" s="6"/>
      <c r="BO9432" s="6"/>
      <c r="BP9432" s="6"/>
      <c r="BQ9432" s="6"/>
      <c r="BR9432" s="6"/>
      <c r="BS9432" s="6"/>
      <c r="BT9432" s="6"/>
      <c r="CG9432" s="432"/>
      <c r="CH9432" s="432"/>
      <c r="CL9432" s="174"/>
    </row>
    <row r="9433" spans="29:90" s="168" customFormat="1" x14ac:dyDescent="0.25">
      <c r="AC9433" s="175"/>
      <c r="AD9433" s="175"/>
      <c r="AE9433" s="175"/>
      <c r="AF9433" s="175"/>
      <c r="AG9433" s="175"/>
      <c r="AH9433" s="176"/>
      <c r="AM9433" s="6"/>
      <c r="AN9433" s="6"/>
      <c r="AO9433" s="6"/>
      <c r="AP9433" s="6"/>
      <c r="AQ9433" s="6"/>
      <c r="AR9433" s="6"/>
      <c r="AS9433" s="6"/>
      <c r="AT9433" s="6"/>
      <c r="AU9433" s="6"/>
      <c r="AV9433" s="6"/>
      <c r="AW9433" s="6"/>
      <c r="AX9433" s="6"/>
      <c r="AY9433" s="172"/>
      <c r="AZ9433" s="172"/>
      <c r="BA9433" s="172"/>
      <c r="BB9433" s="6"/>
      <c r="BC9433" s="6"/>
      <c r="BD9433" s="6"/>
      <c r="BE9433" s="6"/>
      <c r="BF9433" s="6"/>
      <c r="BG9433" s="172"/>
      <c r="BH9433" s="172"/>
      <c r="BI9433" s="172"/>
      <c r="BJ9433" s="6"/>
      <c r="BK9433" s="6"/>
      <c r="BL9433" s="6"/>
      <c r="BM9433" s="6"/>
      <c r="BN9433" s="6"/>
      <c r="BO9433" s="6"/>
      <c r="BP9433" s="6"/>
      <c r="BQ9433" s="6"/>
      <c r="BR9433" s="6"/>
      <c r="BS9433" s="6"/>
      <c r="BT9433" s="6"/>
      <c r="CG9433" s="432"/>
      <c r="CH9433" s="432"/>
      <c r="CL9433" s="174"/>
    </row>
    <row r="9434" spans="29:90" s="168" customFormat="1" x14ac:dyDescent="0.25">
      <c r="AC9434" s="175"/>
      <c r="AD9434" s="175"/>
      <c r="AE9434" s="175"/>
      <c r="AF9434" s="175"/>
      <c r="AG9434" s="175"/>
      <c r="AH9434" s="176"/>
      <c r="AM9434" s="6"/>
      <c r="AN9434" s="6"/>
      <c r="AO9434" s="6"/>
      <c r="AP9434" s="6"/>
      <c r="AQ9434" s="6"/>
      <c r="AR9434" s="6"/>
      <c r="AS9434" s="6"/>
      <c r="AT9434" s="6"/>
      <c r="AU9434" s="6"/>
      <c r="AV9434" s="6"/>
      <c r="AW9434" s="6"/>
      <c r="AX9434" s="6"/>
      <c r="AY9434" s="172"/>
      <c r="AZ9434" s="172"/>
      <c r="BA9434" s="172"/>
      <c r="BB9434" s="6"/>
      <c r="BC9434" s="6"/>
      <c r="BD9434" s="6"/>
      <c r="BE9434" s="6"/>
      <c r="BF9434" s="6"/>
      <c r="BG9434" s="172"/>
      <c r="BH9434" s="172"/>
      <c r="BI9434" s="172"/>
      <c r="BJ9434" s="6"/>
      <c r="BK9434" s="6"/>
      <c r="BL9434" s="6"/>
      <c r="BM9434" s="6"/>
      <c r="BN9434" s="6"/>
      <c r="BO9434" s="6"/>
      <c r="BP9434" s="6"/>
      <c r="BQ9434" s="6"/>
      <c r="BR9434" s="6"/>
      <c r="BS9434" s="6"/>
      <c r="BT9434" s="6"/>
      <c r="CG9434" s="432"/>
      <c r="CH9434" s="432"/>
      <c r="CL9434" s="174"/>
    </row>
    <row r="9435" spans="29:90" s="168" customFormat="1" x14ac:dyDescent="0.25">
      <c r="AC9435" s="175"/>
      <c r="AD9435" s="175"/>
      <c r="AE9435" s="175"/>
      <c r="AF9435" s="175"/>
      <c r="AG9435" s="175"/>
      <c r="AH9435" s="176"/>
      <c r="AM9435" s="6"/>
      <c r="AN9435" s="6"/>
      <c r="AO9435" s="6"/>
      <c r="AP9435" s="6"/>
      <c r="AQ9435" s="6"/>
      <c r="AR9435" s="6"/>
      <c r="AS9435" s="6"/>
      <c r="AT9435" s="6"/>
      <c r="AU9435" s="6"/>
      <c r="AV9435" s="6"/>
      <c r="AW9435" s="6"/>
      <c r="AX9435" s="6"/>
      <c r="AY9435" s="172"/>
      <c r="AZ9435" s="172"/>
      <c r="BA9435" s="172"/>
      <c r="BB9435" s="6"/>
      <c r="BC9435" s="6"/>
      <c r="BD9435" s="6"/>
      <c r="BE9435" s="6"/>
      <c r="BF9435" s="6"/>
      <c r="BG9435" s="172"/>
      <c r="BH9435" s="172"/>
      <c r="BI9435" s="172"/>
      <c r="BJ9435" s="6"/>
      <c r="BK9435" s="6"/>
      <c r="BL9435" s="6"/>
      <c r="BM9435" s="6"/>
      <c r="BN9435" s="6"/>
      <c r="BO9435" s="6"/>
      <c r="BP9435" s="6"/>
      <c r="BQ9435" s="6"/>
      <c r="BR9435" s="6"/>
      <c r="BS9435" s="6"/>
      <c r="BT9435" s="6"/>
      <c r="CG9435" s="432"/>
      <c r="CH9435" s="432"/>
      <c r="CL9435" s="174"/>
    </row>
    <row r="9436" spans="29:90" s="168" customFormat="1" x14ac:dyDescent="0.25">
      <c r="AC9436" s="175"/>
      <c r="AD9436" s="175"/>
      <c r="AE9436" s="175"/>
      <c r="AF9436" s="175"/>
      <c r="AG9436" s="175"/>
      <c r="AH9436" s="176"/>
      <c r="AM9436" s="6"/>
      <c r="AN9436" s="6"/>
      <c r="AO9436" s="6"/>
      <c r="AP9436" s="6"/>
      <c r="AQ9436" s="6"/>
      <c r="AR9436" s="6"/>
      <c r="AS9436" s="6"/>
      <c r="AT9436" s="6"/>
      <c r="AU9436" s="6"/>
      <c r="AV9436" s="6"/>
      <c r="AW9436" s="6"/>
      <c r="AX9436" s="6"/>
      <c r="AY9436" s="172"/>
      <c r="AZ9436" s="172"/>
      <c r="BA9436" s="172"/>
      <c r="BB9436" s="6"/>
      <c r="BC9436" s="6"/>
      <c r="BD9436" s="6"/>
      <c r="BE9436" s="6"/>
      <c r="BF9436" s="6"/>
      <c r="BG9436" s="172"/>
      <c r="BH9436" s="172"/>
      <c r="BI9436" s="172"/>
      <c r="BJ9436" s="6"/>
      <c r="BK9436" s="6"/>
      <c r="BL9436" s="6"/>
      <c r="BM9436" s="6"/>
      <c r="BN9436" s="6"/>
      <c r="BO9436" s="6"/>
      <c r="BP9436" s="6"/>
      <c r="BQ9436" s="6"/>
      <c r="BR9436" s="6"/>
      <c r="BS9436" s="6"/>
      <c r="BT9436" s="6"/>
      <c r="CG9436" s="432"/>
      <c r="CH9436" s="432"/>
      <c r="CL9436" s="174"/>
    </row>
    <row r="9437" spans="29:90" s="168" customFormat="1" x14ac:dyDescent="0.25">
      <c r="AC9437" s="175"/>
      <c r="AD9437" s="175"/>
      <c r="AE9437" s="175"/>
      <c r="AF9437" s="175"/>
      <c r="AG9437" s="175"/>
      <c r="AH9437" s="176"/>
      <c r="AM9437" s="6"/>
      <c r="AN9437" s="6"/>
      <c r="AO9437" s="6"/>
      <c r="AP9437" s="6"/>
      <c r="AQ9437" s="6"/>
      <c r="AR9437" s="6"/>
      <c r="AS9437" s="6"/>
      <c r="AT9437" s="6"/>
      <c r="AU9437" s="6"/>
      <c r="AV9437" s="6"/>
      <c r="AW9437" s="6"/>
      <c r="AX9437" s="6"/>
      <c r="AY9437" s="172"/>
      <c r="AZ9437" s="172"/>
      <c r="BA9437" s="172"/>
      <c r="BB9437" s="6"/>
      <c r="BC9437" s="6"/>
      <c r="BD9437" s="6"/>
      <c r="BE9437" s="6"/>
      <c r="BF9437" s="6"/>
      <c r="BG9437" s="172"/>
      <c r="BH9437" s="172"/>
      <c r="BI9437" s="172"/>
      <c r="BJ9437" s="6"/>
      <c r="BK9437" s="6"/>
      <c r="BL9437" s="6"/>
      <c r="BM9437" s="6"/>
      <c r="BN9437" s="6"/>
      <c r="BO9437" s="6"/>
      <c r="BP9437" s="6"/>
      <c r="BQ9437" s="6"/>
      <c r="BR9437" s="6"/>
      <c r="BS9437" s="6"/>
      <c r="BT9437" s="6"/>
      <c r="CG9437" s="432"/>
      <c r="CH9437" s="432"/>
      <c r="CL9437" s="174"/>
    </row>
    <row r="9438" spans="29:90" s="168" customFormat="1" x14ac:dyDescent="0.25">
      <c r="AC9438" s="175"/>
      <c r="AD9438" s="175"/>
      <c r="AE9438" s="175"/>
      <c r="AF9438" s="175"/>
      <c r="AG9438" s="175"/>
      <c r="AH9438" s="176"/>
      <c r="AM9438" s="6"/>
      <c r="AN9438" s="6"/>
      <c r="AO9438" s="6"/>
      <c r="AP9438" s="6"/>
      <c r="AQ9438" s="6"/>
      <c r="AR9438" s="6"/>
      <c r="AS9438" s="6"/>
      <c r="AT9438" s="6"/>
      <c r="AU9438" s="6"/>
      <c r="AV9438" s="6"/>
      <c r="AW9438" s="6"/>
      <c r="AX9438" s="6"/>
      <c r="AY9438" s="172"/>
      <c r="AZ9438" s="172"/>
      <c r="BA9438" s="172"/>
      <c r="BB9438" s="6"/>
      <c r="BC9438" s="6"/>
      <c r="BD9438" s="6"/>
      <c r="BE9438" s="6"/>
      <c r="BF9438" s="6"/>
      <c r="BG9438" s="172"/>
      <c r="BH9438" s="172"/>
      <c r="BI9438" s="172"/>
      <c r="BJ9438" s="6"/>
      <c r="BK9438" s="6"/>
      <c r="BL9438" s="6"/>
      <c r="BM9438" s="6"/>
      <c r="BN9438" s="6"/>
      <c r="BO9438" s="6"/>
      <c r="BP9438" s="6"/>
      <c r="BQ9438" s="6"/>
      <c r="BR9438" s="6"/>
      <c r="BS9438" s="6"/>
      <c r="BT9438" s="6"/>
      <c r="CG9438" s="432"/>
      <c r="CH9438" s="432"/>
      <c r="CL9438" s="174"/>
    </row>
    <row r="9439" spans="29:90" s="168" customFormat="1" x14ac:dyDescent="0.25">
      <c r="AC9439" s="175"/>
      <c r="AD9439" s="175"/>
      <c r="AE9439" s="175"/>
      <c r="AF9439" s="175"/>
      <c r="AG9439" s="175"/>
      <c r="AH9439" s="176"/>
      <c r="AM9439" s="6"/>
      <c r="AN9439" s="6"/>
      <c r="AO9439" s="6"/>
      <c r="AP9439" s="6"/>
      <c r="AQ9439" s="6"/>
      <c r="AR9439" s="6"/>
      <c r="AS9439" s="6"/>
      <c r="AT9439" s="6"/>
      <c r="AU9439" s="6"/>
      <c r="AV9439" s="6"/>
      <c r="AW9439" s="6"/>
      <c r="AX9439" s="6"/>
      <c r="AY9439" s="172"/>
      <c r="AZ9439" s="172"/>
      <c r="BA9439" s="172"/>
      <c r="BB9439" s="6"/>
      <c r="BC9439" s="6"/>
      <c r="BD9439" s="6"/>
      <c r="BE9439" s="6"/>
      <c r="BF9439" s="6"/>
      <c r="BG9439" s="172"/>
      <c r="BH9439" s="172"/>
      <c r="BI9439" s="172"/>
      <c r="BJ9439" s="6"/>
      <c r="BK9439" s="6"/>
      <c r="BL9439" s="6"/>
      <c r="BM9439" s="6"/>
      <c r="BN9439" s="6"/>
      <c r="BO9439" s="6"/>
      <c r="BP9439" s="6"/>
      <c r="BQ9439" s="6"/>
      <c r="BR9439" s="6"/>
      <c r="BS9439" s="6"/>
      <c r="BT9439" s="6"/>
      <c r="CG9439" s="432"/>
      <c r="CH9439" s="432"/>
      <c r="CL9439" s="174"/>
    </row>
    <row r="9440" spans="29:90" s="168" customFormat="1" x14ac:dyDescent="0.25">
      <c r="AC9440" s="175"/>
      <c r="AD9440" s="175"/>
      <c r="AE9440" s="175"/>
      <c r="AF9440" s="175"/>
      <c r="AG9440" s="175"/>
      <c r="AH9440" s="176"/>
      <c r="AM9440" s="6"/>
      <c r="AN9440" s="6"/>
      <c r="AO9440" s="6"/>
      <c r="AP9440" s="6"/>
      <c r="AQ9440" s="6"/>
      <c r="AR9440" s="6"/>
      <c r="AS9440" s="6"/>
      <c r="AT9440" s="6"/>
      <c r="AU9440" s="6"/>
      <c r="AV9440" s="6"/>
      <c r="AW9440" s="6"/>
      <c r="AX9440" s="6"/>
      <c r="AY9440" s="172"/>
      <c r="AZ9440" s="172"/>
      <c r="BA9440" s="172"/>
      <c r="BB9440" s="6"/>
      <c r="BC9440" s="6"/>
      <c r="BD9440" s="6"/>
      <c r="BE9440" s="6"/>
      <c r="BF9440" s="6"/>
      <c r="BG9440" s="172"/>
      <c r="BH9440" s="172"/>
      <c r="BI9440" s="172"/>
      <c r="BJ9440" s="6"/>
      <c r="BK9440" s="6"/>
      <c r="BL9440" s="6"/>
      <c r="BM9440" s="6"/>
      <c r="BN9440" s="6"/>
      <c r="BO9440" s="6"/>
      <c r="BP9440" s="6"/>
      <c r="BQ9440" s="6"/>
      <c r="BR9440" s="6"/>
      <c r="BS9440" s="6"/>
      <c r="BT9440" s="6"/>
      <c r="CG9440" s="432"/>
      <c r="CH9440" s="432"/>
      <c r="CL9440" s="174"/>
    </row>
    <row r="9441" spans="29:90" s="168" customFormat="1" x14ac:dyDescent="0.25">
      <c r="AC9441" s="175"/>
      <c r="AD9441" s="175"/>
      <c r="AE9441" s="175"/>
      <c r="AF9441" s="175"/>
      <c r="AG9441" s="175"/>
      <c r="AH9441" s="176"/>
      <c r="AM9441" s="6"/>
      <c r="AN9441" s="6"/>
      <c r="AO9441" s="6"/>
      <c r="AP9441" s="6"/>
      <c r="AQ9441" s="6"/>
      <c r="AR9441" s="6"/>
      <c r="AS9441" s="6"/>
      <c r="AT9441" s="6"/>
      <c r="AU9441" s="6"/>
      <c r="AV9441" s="6"/>
      <c r="AW9441" s="6"/>
      <c r="AX9441" s="6"/>
      <c r="AY9441" s="172"/>
      <c r="AZ9441" s="172"/>
      <c r="BA9441" s="172"/>
      <c r="BB9441" s="6"/>
      <c r="BC9441" s="6"/>
      <c r="BD9441" s="6"/>
      <c r="BE9441" s="6"/>
      <c r="BF9441" s="6"/>
      <c r="BG9441" s="172"/>
      <c r="BH9441" s="172"/>
      <c r="BI9441" s="172"/>
      <c r="BJ9441" s="6"/>
      <c r="BK9441" s="6"/>
      <c r="BL9441" s="6"/>
      <c r="BM9441" s="6"/>
      <c r="BN9441" s="6"/>
      <c r="BO9441" s="6"/>
      <c r="BP9441" s="6"/>
      <c r="BQ9441" s="6"/>
      <c r="BR9441" s="6"/>
      <c r="BS9441" s="6"/>
      <c r="BT9441" s="6"/>
      <c r="CG9441" s="432"/>
      <c r="CH9441" s="432"/>
      <c r="CL9441" s="174"/>
    </row>
    <row r="9442" spans="29:90" s="168" customFormat="1" x14ac:dyDescent="0.25">
      <c r="AC9442" s="175"/>
      <c r="AD9442" s="175"/>
      <c r="AE9442" s="175"/>
      <c r="AF9442" s="175"/>
      <c r="AG9442" s="175"/>
      <c r="AH9442" s="176"/>
      <c r="AM9442" s="6"/>
      <c r="AN9442" s="6"/>
      <c r="AO9442" s="6"/>
      <c r="AP9442" s="6"/>
      <c r="AQ9442" s="6"/>
      <c r="AR9442" s="6"/>
      <c r="AS9442" s="6"/>
      <c r="AT9442" s="6"/>
      <c r="AU9442" s="6"/>
      <c r="AV9442" s="6"/>
      <c r="AW9442" s="6"/>
      <c r="AX9442" s="6"/>
      <c r="AY9442" s="172"/>
      <c r="AZ9442" s="172"/>
      <c r="BA9442" s="172"/>
      <c r="BB9442" s="6"/>
      <c r="BC9442" s="6"/>
      <c r="BD9442" s="6"/>
      <c r="BE9442" s="6"/>
      <c r="BF9442" s="6"/>
      <c r="BG9442" s="172"/>
      <c r="BH9442" s="172"/>
      <c r="BI9442" s="172"/>
      <c r="BJ9442" s="6"/>
      <c r="BK9442" s="6"/>
      <c r="BL9442" s="6"/>
      <c r="BM9442" s="6"/>
      <c r="BN9442" s="6"/>
      <c r="BO9442" s="6"/>
      <c r="BP9442" s="6"/>
      <c r="BQ9442" s="6"/>
      <c r="BR9442" s="6"/>
      <c r="BS9442" s="6"/>
      <c r="BT9442" s="6"/>
      <c r="CG9442" s="432"/>
      <c r="CH9442" s="432"/>
      <c r="CL9442" s="174"/>
    </row>
    <row r="9443" spans="29:90" s="168" customFormat="1" x14ac:dyDescent="0.25">
      <c r="AC9443" s="175"/>
      <c r="AD9443" s="175"/>
      <c r="AE9443" s="175"/>
      <c r="AF9443" s="175"/>
      <c r="AG9443" s="175"/>
      <c r="AH9443" s="176"/>
      <c r="AM9443" s="6"/>
      <c r="AN9443" s="6"/>
      <c r="AO9443" s="6"/>
      <c r="AP9443" s="6"/>
      <c r="AQ9443" s="6"/>
      <c r="AR9443" s="6"/>
      <c r="AS9443" s="6"/>
      <c r="AT9443" s="6"/>
      <c r="AU9443" s="6"/>
      <c r="AV9443" s="6"/>
      <c r="AW9443" s="6"/>
      <c r="AX9443" s="6"/>
      <c r="AY9443" s="172"/>
      <c r="AZ9443" s="172"/>
      <c r="BA9443" s="172"/>
      <c r="BB9443" s="6"/>
      <c r="BC9443" s="6"/>
      <c r="BD9443" s="6"/>
      <c r="BE9443" s="6"/>
      <c r="BF9443" s="6"/>
      <c r="BG9443" s="172"/>
      <c r="BH9443" s="172"/>
      <c r="BI9443" s="172"/>
      <c r="BJ9443" s="6"/>
      <c r="BK9443" s="6"/>
      <c r="BL9443" s="6"/>
      <c r="BM9443" s="6"/>
      <c r="BN9443" s="6"/>
      <c r="BO9443" s="6"/>
      <c r="BP9443" s="6"/>
      <c r="BQ9443" s="6"/>
      <c r="BR9443" s="6"/>
      <c r="BS9443" s="6"/>
      <c r="BT9443" s="6"/>
      <c r="CG9443" s="432"/>
      <c r="CH9443" s="432"/>
      <c r="CL9443" s="174"/>
    </row>
    <row r="9444" spans="29:90" s="168" customFormat="1" x14ac:dyDescent="0.25">
      <c r="AC9444" s="175"/>
      <c r="AD9444" s="175"/>
      <c r="AE9444" s="175"/>
      <c r="AF9444" s="175"/>
      <c r="AG9444" s="175"/>
      <c r="AH9444" s="176"/>
      <c r="AM9444" s="6"/>
      <c r="AN9444" s="6"/>
      <c r="AO9444" s="6"/>
      <c r="AP9444" s="6"/>
      <c r="AQ9444" s="6"/>
      <c r="AR9444" s="6"/>
      <c r="AS9444" s="6"/>
      <c r="AT9444" s="6"/>
      <c r="AU9444" s="6"/>
      <c r="AV9444" s="6"/>
      <c r="AW9444" s="6"/>
      <c r="AX9444" s="6"/>
      <c r="AY9444" s="172"/>
      <c r="AZ9444" s="172"/>
      <c r="BA9444" s="172"/>
      <c r="BB9444" s="6"/>
      <c r="BC9444" s="6"/>
      <c r="BD9444" s="6"/>
      <c r="BE9444" s="6"/>
      <c r="BF9444" s="6"/>
      <c r="BG9444" s="172"/>
      <c r="BH9444" s="172"/>
      <c r="BI9444" s="172"/>
      <c r="BJ9444" s="6"/>
      <c r="BK9444" s="6"/>
      <c r="BL9444" s="6"/>
      <c r="BM9444" s="6"/>
      <c r="BN9444" s="6"/>
      <c r="BO9444" s="6"/>
      <c r="BP9444" s="6"/>
      <c r="BQ9444" s="6"/>
      <c r="BR9444" s="6"/>
      <c r="BS9444" s="6"/>
      <c r="BT9444" s="6"/>
      <c r="CG9444" s="432"/>
      <c r="CH9444" s="432"/>
      <c r="CL9444" s="174"/>
    </row>
    <row r="9445" spans="29:90" s="168" customFormat="1" x14ac:dyDescent="0.25">
      <c r="AC9445" s="175"/>
      <c r="AD9445" s="175"/>
      <c r="AE9445" s="175"/>
      <c r="AF9445" s="175"/>
      <c r="AG9445" s="175"/>
      <c r="AH9445" s="176"/>
      <c r="AM9445" s="6"/>
      <c r="AN9445" s="6"/>
      <c r="AO9445" s="6"/>
      <c r="AP9445" s="6"/>
      <c r="AQ9445" s="6"/>
      <c r="AR9445" s="6"/>
      <c r="AS9445" s="6"/>
      <c r="AT9445" s="6"/>
      <c r="AU9445" s="6"/>
      <c r="AV9445" s="6"/>
      <c r="AW9445" s="6"/>
      <c r="AX9445" s="6"/>
      <c r="AY9445" s="172"/>
      <c r="AZ9445" s="172"/>
      <c r="BA9445" s="172"/>
      <c r="BB9445" s="6"/>
      <c r="BC9445" s="6"/>
      <c r="BD9445" s="6"/>
      <c r="BE9445" s="6"/>
      <c r="BF9445" s="6"/>
      <c r="BG9445" s="172"/>
      <c r="BH9445" s="172"/>
      <c r="BI9445" s="172"/>
      <c r="BJ9445" s="6"/>
      <c r="BK9445" s="6"/>
      <c r="BL9445" s="6"/>
      <c r="BM9445" s="6"/>
      <c r="BN9445" s="6"/>
      <c r="BO9445" s="6"/>
      <c r="BP9445" s="6"/>
      <c r="BQ9445" s="6"/>
      <c r="BR9445" s="6"/>
      <c r="BS9445" s="6"/>
      <c r="BT9445" s="6"/>
      <c r="CG9445" s="432"/>
      <c r="CH9445" s="432"/>
      <c r="CL9445" s="174"/>
    </row>
    <row r="9446" spans="29:90" s="168" customFormat="1" x14ac:dyDescent="0.25">
      <c r="AC9446" s="175"/>
      <c r="AD9446" s="175"/>
      <c r="AE9446" s="175"/>
      <c r="AF9446" s="175"/>
      <c r="AG9446" s="175"/>
      <c r="AH9446" s="176"/>
      <c r="AM9446" s="6"/>
      <c r="AN9446" s="6"/>
      <c r="AO9446" s="6"/>
      <c r="AP9446" s="6"/>
      <c r="AQ9446" s="6"/>
      <c r="AR9446" s="6"/>
      <c r="AS9446" s="6"/>
      <c r="AT9446" s="6"/>
      <c r="AU9446" s="6"/>
      <c r="AV9446" s="6"/>
      <c r="AW9446" s="6"/>
      <c r="AX9446" s="6"/>
      <c r="AY9446" s="172"/>
      <c r="AZ9446" s="172"/>
      <c r="BA9446" s="172"/>
      <c r="BB9446" s="6"/>
      <c r="BC9446" s="6"/>
      <c r="BD9446" s="6"/>
      <c r="BE9446" s="6"/>
      <c r="BF9446" s="6"/>
      <c r="BG9446" s="172"/>
      <c r="BH9446" s="172"/>
      <c r="BI9446" s="172"/>
      <c r="BJ9446" s="6"/>
      <c r="BK9446" s="6"/>
      <c r="BL9446" s="6"/>
      <c r="BM9446" s="6"/>
      <c r="BN9446" s="6"/>
      <c r="BO9446" s="6"/>
      <c r="BP9446" s="6"/>
      <c r="BQ9446" s="6"/>
      <c r="BR9446" s="6"/>
      <c r="BS9446" s="6"/>
      <c r="BT9446" s="6"/>
      <c r="CG9446" s="432"/>
      <c r="CH9446" s="432"/>
      <c r="CL9446" s="174"/>
    </row>
    <row r="9447" spans="29:90" s="168" customFormat="1" x14ac:dyDescent="0.25">
      <c r="AC9447" s="175"/>
      <c r="AD9447" s="175"/>
      <c r="AE9447" s="175"/>
      <c r="AF9447" s="175"/>
      <c r="AG9447" s="175"/>
      <c r="AH9447" s="176"/>
      <c r="AM9447" s="6"/>
      <c r="AN9447" s="6"/>
      <c r="AO9447" s="6"/>
      <c r="AP9447" s="6"/>
      <c r="AQ9447" s="6"/>
      <c r="AR9447" s="6"/>
      <c r="AS9447" s="6"/>
      <c r="AT9447" s="6"/>
      <c r="AU9447" s="6"/>
      <c r="AV9447" s="6"/>
      <c r="AW9447" s="6"/>
      <c r="AX9447" s="6"/>
      <c r="AY9447" s="172"/>
      <c r="AZ9447" s="172"/>
      <c r="BA9447" s="172"/>
      <c r="BB9447" s="6"/>
      <c r="BC9447" s="6"/>
      <c r="BD9447" s="6"/>
      <c r="BE9447" s="6"/>
      <c r="BF9447" s="6"/>
      <c r="BG9447" s="172"/>
      <c r="BH9447" s="172"/>
      <c r="BI9447" s="172"/>
      <c r="BJ9447" s="6"/>
      <c r="BK9447" s="6"/>
      <c r="BL9447" s="6"/>
      <c r="BM9447" s="6"/>
      <c r="BN9447" s="6"/>
      <c r="BO9447" s="6"/>
      <c r="BP9447" s="6"/>
      <c r="BQ9447" s="6"/>
      <c r="BR9447" s="6"/>
      <c r="BS9447" s="6"/>
      <c r="BT9447" s="6"/>
      <c r="CG9447" s="432"/>
      <c r="CH9447" s="432"/>
      <c r="CL9447" s="174"/>
    </row>
    <row r="9448" spans="29:90" s="168" customFormat="1" x14ac:dyDescent="0.25">
      <c r="AC9448" s="175"/>
      <c r="AD9448" s="175"/>
      <c r="AE9448" s="175"/>
      <c r="AF9448" s="175"/>
      <c r="AG9448" s="175"/>
      <c r="AH9448" s="176"/>
      <c r="AM9448" s="6"/>
      <c r="AN9448" s="6"/>
      <c r="AO9448" s="6"/>
      <c r="AP9448" s="6"/>
      <c r="AQ9448" s="6"/>
      <c r="AR9448" s="6"/>
      <c r="AS9448" s="6"/>
      <c r="AT9448" s="6"/>
      <c r="AU9448" s="6"/>
      <c r="AV9448" s="6"/>
      <c r="AW9448" s="6"/>
      <c r="AX9448" s="6"/>
      <c r="AY9448" s="172"/>
      <c r="AZ9448" s="172"/>
      <c r="BA9448" s="172"/>
      <c r="BB9448" s="6"/>
      <c r="BC9448" s="6"/>
      <c r="BD9448" s="6"/>
      <c r="BE9448" s="6"/>
      <c r="BF9448" s="6"/>
      <c r="BG9448" s="172"/>
      <c r="BH9448" s="172"/>
      <c r="BI9448" s="172"/>
      <c r="BJ9448" s="6"/>
      <c r="BK9448" s="6"/>
      <c r="BL9448" s="6"/>
      <c r="BM9448" s="6"/>
      <c r="BN9448" s="6"/>
      <c r="BO9448" s="6"/>
      <c r="BP9448" s="6"/>
      <c r="BQ9448" s="6"/>
      <c r="BR9448" s="6"/>
      <c r="BS9448" s="6"/>
      <c r="BT9448" s="6"/>
      <c r="CG9448" s="432"/>
      <c r="CH9448" s="432"/>
      <c r="CL9448" s="174"/>
    </row>
    <row r="9449" spans="29:90" s="168" customFormat="1" x14ac:dyDescent="0.25">
      <c r="AC9449" s="175"/>
      <c r="AD9449" s="175"/>
      <c r="AE9449" s="175"/>
      <c r="AF9449" s="175"/>
      <c r="AG9449" s="175"/>
      <c r="AH9449" s="176"/>
      <c r="AM9449" s="6"/>
      <c r="AN9449" s="6"/>
      <c r="AO9449" s="6"/>
      <c r="AP9449" s="6"/>
      <c r="AQ9449" s="6"/>
      <c r="AR9449" s="6"/>
      <c r="AS9449" s="6"/>
      <c r="AT9449" s="6"/>
      <c r="AU9449" s="6"/>
      <c r="AV9449" s="6"/>
      <c r="AW9449" s="6"/>
      <c r="AX9449" s="6"/>
      <c r="AY9449" s="172"/>
      <c r="AZ9449" s="172"/>
      <c r="BA9449" s="172"/>
      <c r="BB9449" s="6"/>
      <c r="BC9449" s="6"/>
      <c r="BD9449" s="6"/>
      <c r="BE9449" s="6"/>
      <c r="BF9449" s="6"/>
      <c r="BG9449" s="172"/>
      <c r="BH9449" s="172"/>
      <c r="BI9449" s="172"/>
      <c r="BJ9449" s="6"/>
      <c r="BK9449" s="6"/>
      <c r="BL9449" s="6"/>
      <c r="BM9449" s="6"/>
      <c r="BN9449" s="6"/>
      <c r="BO9449" s="6"/>
      <c r="BP9449" s="6"/>
      <c r="BQ9449" s="6"/>
      <c r="BR9449" s="6"/>
      <c r="BS9449" s="6"/>
      <c r="BT9449" s="6"/>
      <c r="CG9449" s="432"/>
      <c r="CH9449" s="432"/>
      <c r="CL9449" s="174"/>
    </row>
    <row r="9450" spans="29:90" s="168" customFormat="1" x14ac:dyDescent="0.25">
      <c r="AC9450" s="175"/>
      <c r="AD9450" s="175"/>
      <c r="AE9450" s="175"/>
      <c r="AF9450" s="175"/>
      <c r="AG9450" s="175"/>
      <c r="AH9450" s="176"/>
      <c r="AM9450" s="6"/>
      <c r="AN9450" s="6"/>
      <c r="AO9450" s="6"/>
      <c r="AP9450" s="6"/>
      <c r="AQ9450" s="6"/>
      <c r="AR9450" s="6"/>
      <c r="AS9450" s="6"/>
      <c r="AT9450" s="6"/>
      <c r="AU9450" s="6"/>
      <c r="AV9450" s="6"/>
      <c r="AW9450" s="6"/>
      <c r="AX9450" s="6"/>
      <c r="AY9450" s="172"/>
      <c r="AZ9450" s="172"/>
      <c r="BA9450" s="172"/>
      <c r="BB9450" s="6"/>
      <c r="BC9450" s="6"/>
      <c r="BD9450" s="6"/>
      <c r="BE9450" s="6"/>
      <c r="BF9450" s="6"/>
      <c r="BG9450" s="172"/>
      <c r="BH9450" s="172"/>
      <c r="BI9450" s="172"/>
      <c r="BJ9450" s="6"/>
      <c r="BK9450" s="6"/>
      <c r="BL9450" s="6"/>
      <c r="BM9450" s="6"/>
      <c r="BN9450" s="6"/>
      <c r="BO9450" s="6"/>
      <c r="BP9450" s="6"/>
      <c r="BQ9450" s="6"/>
      <c r="BR9450" s="6"/>
      <c r="BS9450" s="6"/>
      <c r="BT9450" s="6"/>
      <c r="CG9450" s="432"/>
      <c r="CH9450" s="432"/>
      <c r="CL9450" s="174"/>
    </row>
    <row r="9451" spans="29:90" s="168" customFormat="1" x14ac:dyDescent="0.25">
      <c r="AC9451" s="175"/>
      <c r="AD9451" s="175"/>
      <c r="AE9451" s="175"/>
      <c r="AF9451" s="175"/>
      <c r="AG9451" s="175"/>
      <c r="AH9451" s="176"/>
      <c r="AM9451" s="6"/>
      <c r="AN9451" s="6"/>
      <c r="AO9451" s="6"/>
      <c r="AP9451" s="6"/>
      <c r="AQ9451" s="6"/>
      <c r="AR9451" s="6"/>
      <c r="AS9451" s="6"/>
      <c r="AT9451" s="6"/>
      <c r="AU9451" s="6"/>
      <c r="AV9451" s="6"/>
      <c r="AW9451" s="6"/>
      <c r="AX9451" s="6"/>
      <c r="AY9451" s="172"/>
      <c r="AZ9451" s="172"/>
      <c r="BA9451" s="172"/>
      <c r="BB9451" s="6"/>
      <c r="BC9451" s="6"/>
      <c r="BD9451" s="6"/>
      <c r="BE9451" s="6"/>
      <c r="BF9451" s="6"/>
      <c r="BG9451" s="172"/>
      <c r="BH9451" s="172"/>
      <c r="BI9451" s="172"/>
      <c r="BJ9451" s="6"/>
      <c r="BK9451" s="6"/>
      <c r="BL9451" s="6"/>
      <c r="BM9451" s="6"/>
      <c r="BN9451" s="6"/>
      <c r="BO9451" s="6"/>
      <c r="BP9451" s="6"/>
      <c r="BQ9451" s="6"/>
      <c r="BR9451" s="6"/>
      <c r="BS9451" s="6"/>
      <c r="BT9451" s="6"/>
      <c r="CG9451" s="432"/>
      <c r="CH9451" s="432"/>
      <c r="CL9451" s="174"/>
    </row>
    <row r="9452" spans="29:90" s="168" customFormat="1" x14ac:dyDescent="0.25">
      <c r="AC9452" s="175"/>
      <c r="AD9452" s="175"/>
      <c r="AE9452" s="175"/>
      <c r="AF9452" s="175"/>
      <c r="AG9452" s="175"/>
      <c r="AH9452" s="176"/>
      <c r="AM9452" s="6"/>
      <c r="AN9452" s="6"/>
      <c r="AO9452" s="6"/>
      <c r="AP9452" s="6"/>
      <c r="AQ9452" s="6"/>
      <c r="AR9452" s="6"/>
      <c r="AS9452" s="6"/>
      <c r="AT9452" s="6"/>
      <c r="AU9452" s="6"/>
      <c r="AV9452" s="6"/>
      <c r="AW9452" s="6"/>
      <c r="AX9452" s="6"/>
      <c r="AY9452" s="172"/>
      <c r="AZ9452" s="172"/>
      <c r="BA9452" s="172"/>
      <c r="BB9452" s="6"/>
      <c r="BC9452" s="6"/>
      <c r="BD9452" s="6"/>
      <c r="BE9452" s="6"/>
      <c r="BF9452" s="6"/>
      <c r="BG9452" s="172"/>
      <c r="BH9452" s="172"/>
      <c r="BI9452" s="172"/>
      <c r="BJ9452" s="6"/>
      <c r="BK9452" s="6"/>
      <c r="BL9452" s="6"/>
      <c r="BM9452" s="6"/>
      <c r="BN9452" s="6"/>
      <c r="BO9452" s="6"/>
      <c r="BP9452" s="6"/>
      <c r="BQ9452" s="6"/>
      <c r="BR9452" s="6"/>
      <c r="BS9452" s="6"/>
      <c r="BT9452" s="6"/>
      <c r="CG9452" s="432"/>
      <c r="CH9452" s="432"/>
      <c r="CL9452" s="174"/>
    </row>
    <row r="9453" spans="29:90" s="168" customFormat="1" x14ac:dyDescent="0.25">
      <c r="AC9453" s="175"/>
      <c r="AD9453" s="175"/>
      <c r="AE9453" s="175"/>
      <c r="AF9453" s="175"/>
      <c r="AG9453" s="175"/>
      <c r="AH9453" s="176"/>
      <c r="AM9453" s="6"/>
      <c r="AN9453" s="6"/>
      <c r="AO9453" s="6"/>
      <c r="AP9453" s="6"/>
      <c r="AQ9453" s="6"/>
      <c r="AR9453" s="6"/>
      <c r="AS9453" s="6"/>
      <c r="AT9453" s="6"/>
      <c r="AU9453" s="6"/>
      <c r="AV9453" s="6"/>
      <c r="AW9453" s="6"/>
      <c r="AX9453" s="6"/>
      <c r="AY9453" s="172"/>
      <c r="AZ9453" s="172"/>
      <c r="BA9453" s="172"/>
      <c r="BB9453" s="6"/>
      <c r="BC9453" s="6"/>
      <c r="BD9453" s="6"/>
      <c r="BE9453" s="6"/>
      <c r="BF9453" s="6"/>
      <c r="BG9453" s="172"/>
      <c r="BH9453" s="172"/>
      <c r="BI9453" s="172"/>
      <c r="BJ9453" s="6"/>
      <c r="BK9453" s="6"/>
      <c r="BL9453" s="6"/>
      <c r="BM9453" s="6"/>
      <c r="BN9453" s="6"/>
      <c r="BO9453" s="6"/>
      <c r="BP9453" s="6"/>
      <c r="BQ9453" s="6"/>
      <c r="BR9453" s="6"/>
      <c r="BS9453" s="6"/>
      <c r="BT9453" s="6"/>
      <c r="CG9453" s="432"/>
      <c r="CH9453" s="432"/>
      <c r="CL9453" s="174"/>
    </row>
    <row r="9454" spans="29:90" s="168" customFormat="1" x14ac:dyDescent="0.25">
      <c r="AC9454" s="175"/>
      <c r="AD9454" s="175"/>
      <c r="AE9454" s="175"/>
      <c r="AF9454" s="175"/>
      <c r="AG9454" s="175"/>
      <c r="AH9454" s="176"/>
      <c r="AM9454" s="6"/>
      <c r="AN9454" s="6"/>
      <c r="AO9454" s="6"/>
      <c r="AP9454" s="6"/>
      <c r="AQ9454" s="6"/>
      <c r="AR9454" s="6"/>
      <c r="AS9454" s="6"/>
      <c r="AT9454" s="6"/>
      <c r="AU9454" s="6"/>
      <c r="AV9454" s="6"/>
      <c r="AW9454" s="6"/>
      <c r="AX9454" s="6"/>
      <c r="AY9454" s="172"/>
      <c r="AZ9454" s="172"/>
      <c r="BA9454" s="172"/>
      <c r="BB9454" s="6"/>
      <c r="BC9454" s="6"/>
      <c r="BD9454" s="6"/>
      <c r="BE9454" s="6"/>
      <c r="BF9454" s="6"/>
      <c r="BG9454" s="172"/>
      <c r="BH9454" s="172"/>
      <c r="BI9454" s="172"/>
      <c r="BJ9454" s="6"/>
      <c r="BK9454" s="6"/>
      <c r="BL9454" s="6"/>
      <c r="BM9454" s="6"/>
      <c r="BN9454" s="6"/>
      <c r="BO9454" s="6"/>
      <c r="BP9454" s="6"/>
      <c r="BQ9454" s="6"/>
      <c r="BR9454" s="6"/>
      <c r="BS9454" s="6"/>
      <c r="BT9454" s="6"/>
      <c r="CG9454" s="432"/>
      <c r="CH9454" s="432"/>
      <c r="CL9454" s="174"/>
    </row>
    <row r="9455" spans="29:90" s="168" customFormat="1" x14ac:dyDescent="0.25">
      <c r="AC9455" s="175"/>
      <c r="AD9455" s="175"/>
      <c r="AE9455" s="175"/>
      <c r="AF9455" s="175"/>
      <c r="AG9455" s="175"/>
      <c r="AH9455" s="176"/>
      <c r="AM9455" s="6"/>
      <c r="AN9455" s="6"/>
      <c r="AO9455" s="6"/>
      <c r="AP9455" s="6"/>
      <c r="AQ9455" s="6"/>
      <c r="AR9455" s="6"/>
      <c r="AS9455" s="6"/>
      <c r="AT9455" s="6"/>
      <c r="AU9455" s="6"/>
      <c r="AV9455" s="6"/>
      <c r="AW9455" s="6"/>
      <c r="AX9455" s="6"/>
      <c r="AY9455" s="172"/>
      <c r="AZ9455" s="172"/>
      <c r="BA9455" s="172"/>
      <c r="BB9455" s="6"/>
      <c r="BC9455" s="6"/>
      <c r="BD9455" s="6"/>
      <c r="BE9455" s="6"/>
      <c r="BF9455" s="6"/>
      <c r="BG9455" s="172"/>
      <c r="BH9455" s="172"/>
      <c r="BI9455" s="172"/>
      <c r="BJ9455" s="6"/>
      <c r="BK9455" s="6"/>
      <c r="BL9455" s="6"/>
      <c r="BM9455" s="6"/>
      <c r="BN9455" s="6"/>
      <c r="BO9455" s="6"/>
      <c r="BP9455" s="6"/>
      <c r="BQ9455" s="6"/>
      <c r="BR9455" s="6"/>
      <c r="BS9455" s="6"/>
      <c r="BT9455" s="6"/>
      <c r="CG9455" s="432"/>
      <c r="CH9455" s="432"/>
      <c r="CL9455" s="174"/>
    </row>
    <row r="9456" spans="29:90" s="168" customFormat="1" x14ac:dyDescent="0.25">
      <c r="AC9456" s="175"/>
      <c r="AD9456" s="175"/>
      <c r="AE9456" s="175"/>
      <c r="AF9456" s="175"/>
      <c r="AG9456" s="175"/>
      <c r="AH9456" s="176"/>
      <c r="AM9456" s="6"/>
      <c r="AN9456" s="6"/>
      <c r="AO9456" s="6"/>
      <c r="AP9456" s="6"/>
      <c r="AQ9456" s="6"/>
      <c r="AR9456" s="6"/>
      <c r="AS9456" s="6"/>
      <c r="AT9456" s="6"/>
      <c r="AU9456" s="6"/>
      <c r="AV9456" s="6"/>
      <c r="AW9456" s="6"/>
      <c r="AX9456" s="6"/>
      <c r="AY9456" s="172"/>
      <c r="AZ9456" s="172"/>
      <c r="BA9456" s="172"/>
      <c r="BB9456" s="6"/>
      <c r="BC9456" s="6"/>
      <c r="BD9456" s="6"/>
      <c r="BE9456" s="6"/>
      <c r="BF9456" s="6"/>
      <c r="BG9456" s="172"/>
      <c r="BH9456" s="172"/>
      <c r="BI9456" s="172"/>
      <c r="BJ9456" s="6"/>
      <c r="BK9456" s="6"/>
      <c r="BL9456" s="6"/>
      <c r="BM9456" s="6"/>
      <c r="BN9456" s="6"/>
      <c r="BO9456" s="6"/>
      <c r="BP9456" s="6"/>
      <c r="BQ9456" s="6"/>
      <c r="BR9456" s="6"/>
      <c r="BS9456" s="6"/>
      <c r="BT9456" s="6"/>
      <c r="CG9456" s="432"/>
      <c r="CH9456" s="432"/>
      <c r="CL9456" s="174"/>
    </row>
    <row r="9457" spans="29:90" s="168" customFormat="1" x14ac:dyDescent="0.25">
      <c r="AC9457" s="175"/>
      <c r="AD9457" s="175"/>
      <c r="AE9457" s="175"/>
      <c r="AF9457" s="175"/>
      <c r="AG9457" s="175"/>
      <c r="AH9457" s="176"/>
      <c r="AM9457" s="6"/>
      <c r="AN9457" s="6"/>
      <c r="AO9457" s="6"/>
      <c r="AP9457" s="6"/>
      <c r="AQ9457" s="6"/>
      <c r="AR9457" s="6"/>
      <c r="AS9457" s="6"/>
      <c r="AT9457" s="6"/>
      <c r="AU9457" s="6"/>
      <c r="AV9457" s="6"/>
      <c r="AW9457" s="6"/>
      <c r="AX9457" s="6"/>
      <c r="AY9457" s="172"/>
      <c r="AZ9457" s="172"/>
      <c r="BA9457" s="172"/>
      <c r="BB9457" s="6"/>
      <c r="BC9457" s="6"/>
      <c r="BD9457" s="6"/>
      <c r="BE9457" s="6"/>
      <c r="BF9457" s="6"/>
      <c r="BG9457" s="172"/>
      <c r="BH9457" s="172"/>
      <c r="BI9457" s="172"/>
      <c r="BJ9457" s="6"/>
      <c r="BK9457" s="6"/>
      <c r="BL9457" s="6"/>
      <c r="BM9457" s="6"/>
      <c r="BN9457" s="6"/>
      <c r="BO9457" s="6"/>
      <c r="BP9457" s="6"/>
      <c r="BQ9457" s="6"/>
      <c r="BR9457" s="6"/>
      <c r="BS9457" s="6"/>
      <c r="BT9457" s="6"/>
      <c r="CG9457" s="432"/>
      <c r="CH9457" s="432"/>
      <c r="CL9457" s="174"/>
    </row>
    <row r="9458" spans="29:90" s="168" customFormat="1" x14ac:dyDescent="0.25">
      <c r="AC9458" s="175"/>
      <c r="AD9458" s="175"/>
      <c r="AE9458" s="175"/>
      <c r="AF9458" s="175"/>
      <c r="AG9458" s="175"/>
      <c r="AH9458" s="176"/>
      <c r="AM9458" s="6"/>
      <c r="AN9458" s="6"/>
      <c r="AO9458" s="6"/>
      <c r="AP9458" s="6"/>
      <c r="AQ9458" s="6"/>
      <c r="AR9458" s="6"/>
      <c r="AS9458" s="6"/>
      <c r="AT9458" s="6"/>
      <c r="AU9458" s="6"/>
      <c r="AV9458" s="6"/>
      <c r="AW9458" s="6"/>
      <c r="AX9458" s="6"/>
      <c r="AY9458" s="172"/>
      <c r="AZ9458" s="172"/>
      <c r="BA9458" s="172"/>
      <c r="BB9458" s="6"/>
      <c r="BC9458" s="6"/>
      <c r="BD9458" s="6"/>
      <c r="BE9458" s="6"/>
      <c r="BF9458" s="6"/>
      <c r="BG9458" s="172"/>
      <c r="BH9458" s="172"/>
      <c r="BI9458" s="172"/>
      <c r="BJ9458" s="6"/>
      <c r="BK9458" s="6"/>
      <c r="BL9458" s="6"/>
      <c r="BM9458" s="6"/>
      <c r="BN9458" s="6"/>
      <c r="BO9458" s="6"/>
      <c r="BP9458" s="6"/>
      <c r="BQ9458" s="6"/>
      <c r="BR9458" s="6"/>
      <c r="BS9458" s="6"/>
      <c r="BT9458" s="6"/>
      <c r="CG9458" s="432"/>
      <c r="CH9458" s="432"/>
      <c r="CL9458" s="174"/>
    </row>
    <row r="9459" spans="29:90" s="168" customFormat="1" x14ac:dyDescent="0.25">
      <c r="AC9459" s="175"/>
      <c r="AD9459" s="175"/>
      <c r="AE9459" s="175"/>
      <c r="AF9459" s="175"/>
      <c r="AG9459" s="175"/>
      <c r="AH9459" s="176"/>
      <c r="AM9459" s="6"/>
      <c r="AN9459" s="6"/>
      <c r="AO9459" s="6"/>
      <c r="AP9459" s="6"/>
      <c r="AQ9459" s="6"/>
      <c r="AR9459" s="6"/>
      <c r="AS9459" s="6"/>
      <c r="AT9459" s="6"/>
      <c r="AU9459" s="6"/>
      <c r="AV9459" s="6"/>
      <c r="AW9459" s="6"/>
      <c r="AX9459" s="6"/>
      <c r="AY9459" s="172"/>
      <c r="AZ9459" s="172"/>
      <c r="BA9459" s="172"/>
      <c r="BB9459" s="6"/>
      <c r="BC9459" s="6"/>
      <c r="BD9459" s="6"/>
      <c r="BE9459" s="6"/>
      <c r="BF9459" s="6"/>
      <c r="BG9459" s="172"/>
      <c r="BH9459" s="172"/>
      <c r="BI9459" s="172"/>
      <c r="BJ9459" s="6"/>
      <c r="BK9459" s="6"/>
      <c r="BL9459" s="6"/>
      <c r="BM9459" s="6"/>
      <c r="BN9459" s="6"/>
      <c r="BO9459" s="6"/>
      <c r="BP9459" s="6"/>
      <c r="BQ9459" s="6"/>
      <c r="BR9459" s="6"/>
      <c r="BS9459" s="6"/>
      <c r="BT9459" s="6"/>
      <c r="CG9459" s="432"/>
      <c r="CH9459" s="432"/>
      <c r="CL9459" s="174"/>
    </row>
    <row r="9460" spans="29:90" s="168" customFormat="1" x14ac:dyDescent="0.25">
      <c r="AC9460" s="175"/>
      <c r="AD9460" s="175"/>
      <c r="AE9460" s="175"/>
      <c r="AF9460" s="175"/>
      <c r="AG9460" s="175"/>
      <c r="AH9460" s="176"/>
      <c r="AM9460" s="6"/>
      <c r="AN9460" s="6"/>
      <c r="AO9460" s="6"/>
      <c r="AP9460" s="6"/>
      <c r="AQ9460" s="6"/>
      <c r="AR9460" s="6"/>
      <c r="AS9460" s="6"/>
      <c r="AT9460" s="6"/>
      <c r="AU9460" s="6"/>
      <c r="AV9460" s="6"/>
      <c r="AW9460" s="6"/>
      <c r="AX9460" s="6"/>
      <c r="AY9460" s="172"/>
      <c r="AZ9460" s="172"/>
      <c r="BA9460" s="172"/>
      <c r="BB9460" s="6"/>
      <c r="BC9460" s="6"/>
      <c r="BD9460" s="6"/>
      <c r="BE9460" s="6"/>
      <c r="BF9460" s="6"/>
      <c r="BG9460" s="172"/>
      <c r="BH9460" s="172"/>
      <c r="BI9460" s="172"/>
      <c r="BJ9460" s="6"/>
      <c r="BK9460" s="6"/>
      <c r="BL9460" s="6"/>
      <c r="BM9460" s="6"/>
      <c r="BN9460" s="6"/>
      <c r="BO9460" s="6"/>
      <c r="BP9460" s="6"/>
      <c r="BQ9460" s="6"/>
      <c r="BR9460" s="6"/>
      <c r="BS9460" s="6"/>
      <c r="BT9460" s="6"/>
      <c r="CG9460" s="432"/>
      <c r="CH9460" s="432"/>
      <c r="CL9460" s="174"/>
    </row>
    <row r="9461" spans="29:90" s="168" customFormat="1" x14ac:dyDescent="0.25">
      <c r="AC9461" s="175"/>
      <c r="AD9461" s="175"/>
      <c r="AE9461" s="175"/>
      <c r="AF9461" s="175"/>
      <c r="AG9461" s="175"/>
      <c r="AH9461" s="176"/>
      <c r="AM9461" s="6"/>
      <c r="AN9461" s="6"/>
      <c r="AO9461" s="6"/>
      <c r="AP9461" s="6"/>
      <c r="AQ9461" s="6"/>
      <c r="AR9461" s="6"/>
      <c r="AS9461" s="6"/>
      <c r="AT9461" s="6"/>
      <c r="AU9461" s="6"/>
      <c r="AV9461" s="6"/>
      <c r="AW9461" s="6"/>
      <c r="AX9461" s="6"/>
      <c r="AY9461" s="172"/>
      <c r="AZ9461" s="172"/>
      <c r="BA9461" s="172"/>
      <c r="BB9461" s="6"/>
      <c r="BC9461" s="6"/>
      <c r="BD9461" s="6"/>
      <c r="BE9461" s="6"/>
      <c r="BF9461" s="6"/>
      <c r="BG9461" s="172"/>
      <c r="BH9461" s="172"/>
      <c r="BI9461" s="172"/>
      <c r="BJ9461" s="6"/>
      <c r="BK9461" s="6"/>
      <c r="BL9461" s="6"/>
      <c r="BM9461" s="6"/>
      <c r="BN9461" s="6"/>
      <c r="BO9461" s="6"/>
      <c r="BP9461" s="6"/>
      <c r="BQ9461" s="6"/>
      <c r="BR9461" s="6"/>
      <c r="BS9461" s="6"/>
      <c r="BT9461" s="6"/>
      <c r="CG9461" s="432"/>
      <c r="CH9461" s="432"/>
      <c r="CL9461" s="174"/>
    </row>
    <row r="9462" spans="29:90" s="168" customFormat="1" x14ac:dyDescent="0.25">
      <c r="AC9462" s="175"/>
      <c r="AD9462" s="175"/>
      <c r="AE9462" s="175"/>
      <c r="AF9462" s="175"/>
      <c r="AG9462" s="175"/>
      <c r="AH9462" s="176"/>
      <c r="AM9462" s="6"/>
      <c r="AN9462" s="6"/>
      <c r="AO9462" s="6"/>
      <c r="AP9462" s="6"/>
      <c r="AQ9462" s="6"/>
      <c r="AR9462" s="6"/>
      <c r="AS9462" s="6"/>
      <c r="AT9462" s="6"/>
      <c r="AU9462" s="6"/>
      <c r="AV9462" s="6"/>
      <c r="AW9462" s="6"/>
      <c r="AX9462" s="6"/>
      <c r="AY9462" s="172"/>
      <c r="AZ9462" s="172"/>
      <c r="BA9462" s="172"/>
      <c r="BB9462" s="6"/>
      <c r="BC9462" s="6"/>
      <c r="BD9462" s="6"/>
      <c r="BE9462" s="6"/>
      <c r="BF9462" s="6"/>
      <c r="BG9462" s="172"/>
      <c r="BH9462" s="172"/>
      <c r="BI9462" s="172"/>
      <c r="BJ9462" s="6"/>
      <c r="BK9462" s="6"/>
      <c r="BL9462" s="6"/>
      <c r="BM9462" s="6"/>
      <c r="BN9462" s="6"/>
      <c r="BO9462" s="6"/>
      <c r="BP9462" s="6"/>
      <c r="BQ9462" s="6"/>
      <c r="BR9462" s="6"/>
      <c r="BS9462" s="6"/>
      <c r="BT9462" s="6"/>
      <c r="CG9462" s="432"/>
      <c r="CH9462" s="432"/>
      <c r="CL9462" s="174"/>
    </row>
    <row r="9463" spans="29:90" s="168" customFormat="1" x14ac:dyDescent="0.25">
      <c r="AC9463" s="175"/>
      <c r="AD9463" s="175"/>
      <c r="AE9463" s="175"/>
      <c r="AF9463" s="175"/>
      <c r="AG9463" s="175"/>
      <c r="AH9463" s="176"/>
      <c r="AM9463" s="6"/>
      <c r="AN9463" s="6"/>
      <c r="AO9463" s="6"/>
      <c r="AP9463" s="6"/>
      <c r="AQ9463" s="6"/>
      <c r="AR9463" s="6"/>
      <c r="AS9463" s="6"/>
      <c r="AT9463" s="6"/>
      <c r="AU9463" s="6"/>
      <c r="AV9463" s="6"/>
      <c r="AW9463" s="6"/>
      <c r="AX9463" s="6"/>
      <c r="AY9463" s="172"/>
      <c r="AZ9463" s="172"/>
      <c r="BA9463" s="172"/>
      <c r="BB9463" s="6"/>
      <c r="BC9463" s="6"/>
      <c r="BD9463" s="6"/>
      <c r="BE9463" s="6"/>
      <c r="BF9463" s="6"/>
      <c r="BG9463" s="172"/>
      <c r="BH9463" s="172"/>
      <c r="BI9463" s="172"/>
      <c r="BJ9463" s="6"/>
      <c r="BK9463" s="6"/>
      <c r="BL9463" s="6"/>
      <c r="BM9463" s="6"/>
      <c r="BN9463" s="6"/>
      <c r="BO9463" s="6"/>
      <c r="BP9463" s="6"/>
      <c r="BQ9463" s="6"/>
      <c r="BR9463" s="6"/>
      <c r="BS9463" s="6"/>
      <c r="BT9463" s="6"/>
      <c r="CG9463" s="432"/>
      <c r="CH9463" s="432"/>
      <c r="CL9463" s="174"/>
    </row>
    <row r="9464" spans="29:90" s="168" customFormat="1" x14ac:dyDescent="0.25">
      <c r="AC9464" s="175"/>
      <c r="AD9464" s="175"/>
      <c r="AE9464" s="175"/>
      <c r="AF9464" s="175"/>
      <c r="AG9464" s="175"/>
      <c r="AH9464" s="176"/>
      <c r="AM9464" s="6"/>
      <c r="AN9464" s="6"/>
      <c r="AO9464" s="6"/>
      <c r="AP9464" s="6"/>
      <c r="AQ9464" s="6"/>
      <c r="AR9464" s="6"/>
      <c r="AS9464" s="6"/>
      <c r="AT9464" s="6"/>
      <c r="AU9464" s="6"/>
      <c r="AV9464" s="6"/>
      <c r="AW9464" s="6"/>
      <c r="AX9464" s="6"/>
      <c r="AY9464" s="172"/>
      <c r="AZ9464" s="172"/>
      <c r="BA9464" s="172"/>
      <c r="BB9464" s="6"/>
      <c r="BC9464" s="6"/>
      <c r="BD9464" s="6"/>
      <c r="BE9464" s="6"/>
      <c r="BF9464" s="6"/>
      <c r="BG9464" s="172"/>
      <c r="BH9464" s="172"/>
      <c r="BI9464" s="172"/>
      <c r="BJ9464" s="6"/>
      <c r="BK9464" s="6"/>
      <c r="BL9464" s="6"/>
      <c r="BM9464" s="6"/>
      <c r="BN9464" s="6"/>
      <c r="BO9464" s="6"/>
      <c r="BP9464" s="6"/>
      <c r="BQ9464" s="6"/>
      <c r="BR9464" s="6"/>
      <c r="BS9464" s="6"/>
      <c r="BT9464" s="6"/>
      <c r="CG9464" s="432"/>
      <c r="CH9464" s="432"/>
      <c r="CL9464" s="174"/>
    </row>
    <row r="9465" spans="29:90" s="168" customFormat="1" x14ac:dyDescent="0.25">
      <c r="AC9465" s="175"/>
      <c r="AD9465" s="175"/>
      <c r="AE9465" s="175"/>
      <c r="AF9465" s="175"/>
      <c r="AG9465" s="175"/>
      <c r="AH9465" s="176"/>
      <c r="AM9465" s="6"/>
      <c r="AN9465" s="6"/>
      <c r="AO9465" s="6"/>
      <c r="AP9465" s="6"/>
      <c r="AQ9465" s="6"/>
      <c r="AR9465" s="6"/>
      <c r="AS9465" s="6"/>
      <c r="AT9465" s="6"/>
      <c r="AU9465" s="6"/>
      <c r="AV9465" s="6"/>
      <c r="AW9465" s="6"/>
      <c r="AX9465" s="6"/>
      <c r="AY9465" s="172"/>
      <c r="AZ9465" s="172"/>
      <c r="BA9465" s="172"/>
      <c r="BB9465" s="6"/>
      <c r="BC9465" s="6"/>
      <c r="BD9465" s="6"/>
      <c r="BE9465" s="6"/>
      <c r="BF9465" s="6"/>
      <c r="BG9465" s="172"/>
      <c r="BH9465" s="172"/>
      <c r="BI9465" s="172"/>
      <c r="BJ9465" s="6"/>
      <c r="BK9465" s="6"/>
      <c r="BL9465" s="6"/>
      <c r="BM9465" s="6"/>
      <c r="BN9465" s="6"/>
      <c r="BO9465" s="6"/>
      <c r="BP9465" s="6"/>
      <c r="BQ9465" s="6"/>
      <c r="BR9465" s="6"/>
      <c r="BS9465" s="6"/>
      <c r="BT9465" s="6"/>
      <c r="CG9465" s="432"/>
      <c r="CH9465" s="432"/>
      <c r="CL9465" s="174"/>
    </row>
    <row r="9466" spans="29:90" s="168" customFormat="1" x14ac:dyDescent="0.25">
      <c r="AC9466" s="175"/>
      <c r="AD9466" s="175"/>
      <c r="AE9466" s="175"/>
      <c r="AF9466" s="175"/>
      <c r="AG9466" s="175"/>
      <c r="AH9466" s="176"/>
      <c r="AM9466" s="6"/>
      <c r="AN9466" s="6"/>
      <c r="AO9466" s="6"/>
      <c r="AP9466" s="6"/>
      <c r="AQ9466" s="6"/>
      <c r="AR9466" s="6"/>
      <c r="AS9466" s="6"/>
      <c r="AT9466" s="6"/>
      <c r="AU9466" s="6"/>
      <c r="AV9466" s="6"/>
      <c r="AW9466" s="6"/>
      <c r="AX9466" s="6"/>
      <c r="AY9466" s="172"/>
      <c r="AZ9466" s="172"/>
      <c r="BA9466" s="172"/>
      <c r="BB9466" s="6"/>
      <c r="BC9466" s="6"/>
      <c r="BD9466" s="6"/>
      <c r="BE9466" s="6"/>
      <c r="BF9466" s="6"/>
      <c r="BG9466" s="172"/>
      <c r="BH9466" s="172"/>
      <c r="BI9466" s="172"/>
      <c r="BJ9466" s="6"/>
      <c r="BK9466" s="6"/>
      <c r="BL9466" s="6"/>
      <c r="BM9466" s="6"/>
      <c r="BN9466" s="6"/>
      <c r="BO9466" s="6"/>
      <c r="BP9466" s="6"/>
      <c r="BQ9466" s="6"/>
      <c r="BR9466" s="6"/>
      <c r="BS9466" s="6"/>
      <c r="BT9466" s="6"/>
      <c r="CG9466" s="432"/>
      <c r="CH9466" s="432"/>
      <c r="CL9466" s="174"/>
    </row>
    <row r="9467" spans="29:90" s="168" customFormat="1" x14ac:dyDescent="0.25">
      <c r="AC9467" s="175"/>
      <c r="AD9467" s="175"/>
      <c r="AE9467" s="175"/>
      <c r="AF9467" s="175"/>
      <c r="AG9467" s="175"/>
      <c r="AH9467" s="176"/>
      <c r="AM9467" s="6"/>
      <c r="AN9467" s="6"/>
      <c r="AO9467" s="6"/>
      <c r="AP9467" s="6"/>
      <c r="AQ9467" s="6"/>
      <c r="AR9467" s="6"/>
      <c r="AS9467" s="6"/>
      <c r="AT9467" s="6"/>
      <c r="AU9467" s="6"/>
      <c r="AV9467" s="6"/>
      <c r="AW9467" s="6"/>
      <c r="AX9467" s="6"/>
      <c r="AY9467" s="172"/>
      <c r="AZ9467" s="172"/>
      <c r="BA9467" s="172"/>
      <c r="BB9467" s="6"/>
      <c r="BC9467" s="6"/>
      <c r="BD9467" s="6"/>
      <c r="BE9467" s="6"/>
      <c r="BF9467" s="6"/>
      <c r="BG9467" s="172"/>
      <c r="BH9467" s="172"/>
      <c r="BI9467" s="172"/>
      <c r="BJ9467" s="6"/>
      <c r="BK9467" s="6"/>
      <c r="BL9467" s="6"/>
      <c r="BM9467" s="6"/>
      <c r="BN9467" s="6"/>
      <c r="BO9467" s="6"/>
      <c r="BP9467" s="6"/>
      <c r="BQ9467" s="6"/>
      <c r="BR9467" s="6"/>
      <c r="BS9467" s="6"/>
      <c r="BT9467" s="6"/>
      <c r="CG9467" s="432"/>
      <c r="CH9467" s="432"/>
      <c r="CL9467" s="174"/>
    </row>
    <row r="9468" spans="29:90" s="168" customFormat="1" x14ac:dyDescent="0.25">
      <c r="AC9468" s="175"/>
      <c r="AD9468" s="175"/>
      <c r="AE9468" s="175"/>
      <c r="AF9468" s="175"/>
      <c r="AG9468" s="175"/>
      <c r="AH9468" s="176"/>
      <c r="AM9468" s="6"/>
      <c r="AN9468" s="6"/>
      <c r="AO9468" s="6"/>
      <c r="AP9468" s="6"/>
      <c r="AQ9468" s="6"/>
      <c r="AR9468" s="6"/>
      <c r="AS9468" s="6"/>
      <c r="AT9468" s="6"/>
      <c r="AU9468" s="6"/>
      <c r="AV9468" s="6"/>
      <c r="AW9468" s="6"/>
      <c r="AX9468" s="6"/>
      <c r="AY9468" s="172"/>
      <c r="AZ9468" s="172"/>
      <c r="BA9468" s="172"/>
      <c r="BB9468" s="6"/>
      <c r="BC9468" s="6"/>
      <c r="BD9468" s="6"/>
      <c r="BE9468" s="6"/>
      <c r="BF9468" s="6"/>
      <c r="BG9468" s="172"/>
      <c r="BH9468" s="172"/>
      <c r="BI9468" s="172"/>
      <c r="BJ9468" s="6"/>
      <c r="BK9468" s="6"/>
      <c r="BL9468" s="6"/>
      <c r="BM9468" s="6"/>
      <c r="BN9468" s="6"/>
      <c r="BO9468" s="6"/>
      <c r="BP9468" s="6"/>
      <c r="BQ9468" s="6"/>
      <c r="BR9468" s="6"/>
      <c r="BS9468" s="6"/>
      <c r="BT9468" s="6"/>
      <c r="CG9468" s="432"/>
      <c r="CH9468" s="432"/>
      <c r="CL9468" s="174"/>
    </row>
    <row r="9469" spans="29:90" s="168" customFormat="1" x14ac:dyDescent="0.25">
      <c r="AC9469" s="175"/>
      <c r="AD9469" s="175"/>
      <c r="AE9469" s="175"/>
      <c r="AF9469" s="175"/>
      <c r="AG9469" s="175"/>
      <c r="AH9469" s="176"/>
      <c r="AM9469" s="6"/>
      <c r="AN9469" s="6"/>
      <c r="AO9469" s="6"/>
      <c r="AP9469" s="6"/>
      <c r="AQ9469" s="6"/>
      <c r="AR9469" s="6"/>
      <c r="AS9469" s="6"/>
      <c r="AT9469" s="6"/>
      <c r="AU9469" s="6"/>
      <c r="AV9469" s="6"/>
      <c r="AW9469" s="6"/>
      <c r="AX9469" s="6"/>
      <c r="AY9469" s="172"/>
      <c r="AZ9469" s="172"/>
      <c r="BA9469" s="172"/>
      <c r="BB9469" s="6"/>
      <c r="BC9469" s="6"/>
      <c r="BD9469" s="6"/>
      <c r="BE9469" s="6"/>
      <c r="BF9469" s="6"/>
      <c r="BG9469" s="172"/>
      <c r="BH9469" s="172"/>
      <c r="BI9469" s="172"/>
      <c r="BJ9469" s="6"/>
      <c r="BK9469" s="6"/>
      <c r="BL9469" s="6"/>
      <c r="BM9469" s="6"/>
      <c r="BN9469" s="6"/>
      <c r="BO9469" s="6"/>
      <c r="BP9469" s="6"/>
      <c r="BQ9469" s="6"/>
      <c r="BR9469" s="6"/>
      <c r="BS9469" s="6"/>
      <c r="BT9469" s="6"/>
      <c r="CG9469" s="432"/>
      <c r="CH9469" s="432"/>
      <c r="CL9469" s="174"/>
    </row>
    <row r="9470" spans="29:90" s="168" customFormat="1" x14ac:dyDescent="0.25">
      <c r="AC9470" s="175"/>
      <c r="AD9470" s="175"/>
      <c r="AE9470" s="175"/>
      <c r="AF9470" s="175"/>
      <c r="AG9470" s="175"/>
      <c r="AH9470" s="176"/>
      <c r="AM9470" s="6"/>
      <c r="AN9470" s="6"/>
      <c r="AO9470" s="6"/>
      <c r="AP9470" s="6"/>
      <c r="AQ9470" s="6"/>
      <c r="AR9470" s="6"/>
      <c r="AS9470" s="6"/>
      <c r="AT9470" s="6"/>
      <c r="AU9470" s="6"/>
      <c r="AV9470" s="6"/>
      <c r="AW9470" s="6"/>
      <c r="AX9470" s="6"/>
      <c r="AY9470" s="172"/>
      <c r="AZ9470" s="172"/>
      <c r="BA9470" s="172"/>
      <c r="BB9470" s="6"/>
      <c r="BC9470" s="6"/>
      <c r="BD9470" s="6"/>
      <c r="BE9470" s="6"/>
      <c r="BF9470" s="6"/>
      <c r="BG9470" s="172"/>
      <c r="BH9470" s="172"/>
      <c r="BI9470" s="172"/>
      <c r="BJ9470" s="6"/>
      <c r="BK9470" s="6"/>
      <c r="BL9470" s="6"/>
      <c r="BM9470" s="6"/>
      <c r="BN9470" s="6"/>
      <c r="BO9470" s="6"/>
      <c r="BP9470" s="6"/>
      <c r="BQ9470" s="6"/>
      <c r="BR9470" s="6"/>
      <c r="BS9470" s="6"/>
      <c r="BT9470" s="6"/>
      <c r="CG9470" s="432"/>
      <c r="CH9470" s="432"/>
      <c r="CL9470" s="174"/>
    </row>
    <row r="9471" spans="29:90" s="168" customFormat="1" x14ac:dyDescent="0.25">
      <c r="AC9471" s="175"/>
      <c r="AD9471" s="175"/>
      <c r="AE9471" s="175"/>
      <c r="AF9471" s="175"/>
      <c r="AG9471" s="175"/>
      <c r="AH9471" s="176"/>
      <c r="AM9471" s="6"/>
      <c r="AN9471" s="6"/>
      <c r="AO9471" s="6"/>
      <c r="AP9471" s="6"/>
      <c r="AQ9471" s="6"/>
      <c r="AR9471" s="6"/>
      <c r="AS9471" s="6"/>
      <c r="AT9471" s="6"/>
      <c r="AU9471" s="6"/>
      <c r="AV9471" s="6"/>
      <c r="AW9471" s="6"/>
      <c r="AX9471" s="6"/>
      <c r="AY9471" s="172"/>
      <c r="AZ9471" s="172"/>
      <c r="BA9471" s="172"/>
      <c r="BB9471" s="6"/>
      <c r="BC9471" s="6"/>
      <c r="BD9471" s="6"/>
      <c r="BE9471" s="6"/>
      <c r="BF9471" s="6"/>
      <c r="BG9471" s="172"/>
      <c r="BH9471" s="172"/>
      <c r="BI9471" s="172"/>
      <c r="BJ9471" s="6"/>
      <c r="BK9471" s="6"/>
      <c r="BL9471" s="6"/>
      <c r="BM9471" s="6"/>
      <c r="BN9471" s="6"/>
      <c r="BO9471" s="6"/>
      <c r="BP9471" s="6"/>
      <c r="BQ9471" s="6"/>
      <c r="BR9471" s="6"/>
      <c r="BS9471" s="6"/>
      <c r="BT9471" s="6"/>
      <c r="CG9471" s="432"/>
      <c r="CH9471" s="432"/>
      <c r="CL9471" s="174"/>
    </row>
    <row r="9472" spans="29:90" s="168" customFormat="1" x14ac:dyDescent="0.25">
      <c r="AC9472" s="175"/>
      <c r="AD9472" s="175"/>
      <c r="AE9472" s="175"/>
      <c r="AF9472" s="175"/>
      <c r="AG9472" s="175"/>
      <c r="AH9472" s="176"/>
      <c r="AM9472" s="6"/>
      <c r="AN9472" s="6"/>
      <c r="AO9472" s="6"/>
      <c r="AP9472" s="6"/>
      <c r="AQ9472" s="6"/>
      <c r="AR9472" s="6"/>
      <c r="AS9472" s="6"/>
      <c r="AT9472" s="6"/>
      <c r="AU9472" s="6"/>
      <c r="AV9472" s="6"/>
      <c r="AW9472" s="6"/>
      <c r="AX9472" s="6"/>
      <c r="AY9472" s="172"/>
      <c r="AZ9472" s="172"/>
      <c r="BA9472" s="172"/>
      <c r="BB9472" s="6"/>
      <c r="BC9472" s="6"/>
      <c r="BD9472" s="6"/>
      <c r="BE9472" s="6"/>
      <c r="BF9472" s="6"/>
      <c r="BG9472" s="172"/>
      <c r="BH9472" s="172"/>
      <c r="BI9472" s="172"/>
      <c r="BJ9472" s="6"/>
      <c r="BK9472" s="6"/>
      <c r="BL9472" s="6"/>
      <c r="BM9472" s="6"/>
      <c r="BN9472" s="6"/>
      <c r="BO9472" s="6"/>
      <c r="BP9472" s="6"/>
      <c r="BQ9472" s="6"/>
      <c r="BR9472" s="6"/>
      <c r="BS9472" s="6"/>
      <c r="BT9472" s="6"/>
      <c r="CG9472" s="432"/>
      <c r="CH9472" s="432"/>
      <c r="CL9472" s="174"/>
    </row>
    <row r="9473" spans="29:90" s="168" customFormat="1" x14ac:dyDescent="0.25">
      <c r="AC9473" s="175"/>
      <c r="AD9473" s="175"/>
      <c r="AE9473" s="175"/>
      <c r="AF9473" s="175"/>
      <c r="AG9473" s="175"/>
      <c r="AH9473" s="176"/>
      <c r="AM9473" s="6"/>
      <c r="AN9473" s="6"/>
      <c r="AO9473" s="6"/>
      <c r="AP9473" s="6"/>
      <c r="AQ9473" s="6"/>
      <c r="AR9473" s="6"/>
      <c r="AS9473" s="6"/>
      <c r="AT9473" s="6"/>
      <c r="AU9473" s="6"/>
      <c r="AV9473" s="6"/>
      <c r="AW9473" s="6"/>
      <c r="AX9473" s="6"/>
      <c r="AY9473" s="172"/>
      <c r="AZ9473" s="172"/>
      <c r="BA9473" s="172"/>
      <c r="BB9473" s="6"/>
      <c r="BC9473" s="6"/>
      <c r="BD9473" s="6"/>
      <c r="BE9473" s="6"/>
      <c r="BF9473" s="6"/>
      <c r="BG9473" s="172"/>
      <c r="BH9473" s="172"/>
      <c r="BI9473" s="172"/>
      <c r="BJ9473" s="6"/>
      <c r="BK9473" s="6"/>
      <c r="BL9473" s="6"/>
      <c r="BM9473" s="6"/>
      <c r="BN9473" s="6"/>
      <c r="BO9473" s="6"/>
      <c r="BP9473" s="6"/>
      <c r="BQ9473" s="6"/>
      <c r="BR9473" s="6"/>
      <c r="BS9473" s="6"/>
      <c r="BT9473" s="6"/>
      <c r="CG9473" s="432"/>
      <c r="CH9473" s="432"/>
      <c r="CL9473" s="174"/>
    </row>
    <row r="9474" spans="29:90" s="168" customFormat="1" x14ac:dyDescent="0.25">
      <c r="AC9474" s="175"/>
      <c r="AD9474" s="175"/>
      <c r="AE9474" s="175"/>
      <c r="AF9474" s="175"/>
      <c r="AG9474" s="175"/>
      <c r="AH9474" s="176"/>
      <c r="AM9474" s="6"/>
      <c r="AN9474" s="6"/>
      <c r="AO9474" s="6"/>
      <c r="AP9474" s="6"/>
      <c r="AQ9474" s="6"/>
      <c r="AR9474" s="6"/>
      <c r="AS9474" s="6"/>
      <c r="AT9474" s="6"/>
      <c r="AU9474" s="6"/>
      <c r="AV9474" s="6"/>
      <c r="AW9474" s="6"/>
      <c r="AX9474" s="6"/>
      <c r="AY9474" s="172"/>
      <c r="AZ9474" s="172"/>
      <c r="BA9474" s="172"/>
      <c r="BB9474" s="6"/>
      <c r="BC9474" s="6"/>
      <c r="BD9474" s="6"/>
      <c r="BE9474" s="6"/>
      <c r="BF9474" s="6"/>
      <c r="BG9474" s="172"/>
      <c r="BH9474" s="172"/>
      <c r="BI9474" s="172"/>
      <c r="BJ9474" s="6"/>
      <c r="BK9474" s="6"/>
      <c r="BL9474" s="6"/>
      <c r="BM9474" s="6"/>
      <c r="BN9474" s="6"/>
      <c r="BO9474" s="6"/>
      <c r="BP9474" s="6"/>
      <c r="BQ9474" s="6"/>
      <c r="BR9474" s="6"/>
      <c r="BS9474" s="6"/>
      <c r="BT9474" s="6"/>
      <c r="CG9474" s="432"/>
      <c r="CH9474" s="432"/>
      <c r="CL9474" s="174"/>
    </row>
    <row r="9475" spans="29:90" s="168" customFormat="1" x14ac:dyDescent="0.25">
      <c r="AC9475" s="175"/>
      <c r="AD9475" s="175"/>
      <c r="AE9475" s="175"/>
      <c r="AF9475" s="175"/>
      <c r="AG9475" s="175"/>
      <c r="AH9475" s="176"/>
      <c r="AM9475" s="6"/>
      <c r="AN9475" s="6"/>
      <c r="AO9475" s="6"/>
      <c r="AP9475" s="6"/>
      <c r="AQ9475" s="6"/>
      <c r="AR9475" s="6"/>
      <c r="AS9475" s="6"/>
      <c r="AT9475" s="6"/>
      <c r="AU9475" s="6"/>
      <c r="AV9475" s="6"/>
      <c r="AW9475" s="6"/>
      <c r="AX9475" s="6"/>
      <c r="AY9475" s="172"/>
      <c r="AZ9475" s="172"/>
      <c r="BA9475" s="172"/>
      <c r="BB9475" s="6"/>
      <c r="BC9475" s="6"/>
      <c r="BD9475" s="6"/>
      <c r="BE9475" s="6"/>
      <c r="BF9475" s="6"/>
      <c r="BG9475" s="172"/>
      <c r="BH9475" s="172"/>
      <c r="BI9475" s="172"/>
      <c r="BJ9475" s="6"/>
      <c r="BK9475" s="6"/>
      <c r="BL9475" s="6"/>
      <c r="BM9475" s="6"/>
      <c r="BN9475" s="6"/>
      <c r="BO9475" s="6"/>
      <c r="BP9475" s="6"/>
      <c r="BQ9475" s="6"/>
      <c r="BR9475" s="6"/>
      <c r="BS9475" s="6"/>
      <c r="BT9475" s="6"/>
      <c r="CG9475" s="432"/>
      <c r="CH9475" s="432"/>
      <c r="CL9475" s="174"/>
    </row>
    <row r="9476" spans="29:90" s="168" customFormat="1" x14ac:dyDescent="0.25">
      <c r="AC9476" s="175"/>
      <c r="AD9476" s="175"/>
      <c r="AE9476" s="175"/>
      <c r="AF9476" s="175"/>
      <c r="AG9476" s="175"/>
      <c r="AH9476" s="176"/>
      <c r="AM9476" s="6"/>
      <c r="AN9476" s="6"/>
      <c r="AO9476" s="6"/>
      <c r="AP9476" s="6"/>
      <c r="AQ9476" s="6"/>
      <c r="AR9476" s="6"/>
      <c r="AS9476" s="6"/>
      <c r="AT9476" s="6"/>
      <c r="AU9476" s="6"/>
      <c r="AV9476" s="6"/>
      <c r="AW9476" s="6"/>
      <c r="AX9476" s="6"/>
      <c r="AY9476" s="172"/>
      <c r="AZ9476" s="172"/>
      <c r="BA9476" s="172"/>
      <c r="BB9476" s="6"/>
      <c r="BC9476" s="6"/>
      <c r="BD9476" s="6"/>
      <c r="BE9476" s="6"/>
      <c r="BF9476" s="6"/>
      <c r="BG9476" s="172"/>
      <c r="BH9476" s="172"/>
      <c r="BI9476" s="172"/>
      <c r="BJ9476" s="6"/>
      <c r="BK9476" s="6"/>
      <c r="BL9476" s="6"/>
      <c r="BM9476" s="6"/>
      <c r="BN9476" s="6"/>
      <c r="BO9476" s="6"/>
      <c r="BP9476" s="6"/>
      <c r="BQ9476" s="6"/>
      <c r="BR9476" s="6"/>
      <c r="BS9476" s="6"/>
      <c r="BT9476" s="6"/>
      <c r="CG9476" s="432"/>
      <c r="CH9476" s="432"/>
      <c r="CL9476" s="174"/>
    </row>
    <row r="9477" spans="29:90" s="168" customFormat="1" x14ac:dyDescent="0.25">
      <c r="AC9477" s="175"/>
      <c r="AD9477" s="175"/>
      <c r="AE9477" s="175"/>
      <c r="AF9477" s="175"/>
      <c r="AG9477" s="175"/>
      <c r="AH9477" s="176"/>
      <c r="AM9477" s="6"/>
      <c r="AN9477" s="6"/>
      <c r="AO9477" s="6"/>
      <c r="AP9477" s="6"/>
      <c r="AQ9477" s="6"/>
      <c r="AR9477" s="6"/>
      <c r="AS9477" s="6"/>
      <c r="AT9477" s="6"/>
      <c r="AU9477" s="6"/>
      <c r="AV9477" s="6"/>
      <c r="AW9477" s="6"/>
      <c r="AX9477" s="6"/>
      <c r="AY9477" s="172"/>
      <c r="AZ9477" s="172"/>
      <c r="BA9477" s="172"/>
      <c r="BB9477" s="6"/>
      <c r="BC9477" s="6"/>
      <c r="BD9477" s="6"/>
      <c r="BE9477" s="6"/>
      <c r="BF9477" s="6"/>
      <c r="BG9477" s="172"/>
      <c r="BH9477" s="172"/>
      <c r="BI9477" s="172"/>
      <c r="BJ9477" s="6"/>
      <c r="BK9477" s="6"/>
      <c r="BL9477" s="6"/>
      <c r="BM9477" s="6"/>
      <c r="BN9477" s="6"/>
      <c r="BO9477" s="6"/>
      <c r="BP9477" s="6"/>
      <c r="BQ9477" s="6"/>
      <c r="BR9477" s="6"/>
      <c r="BS9477" s="6"/>
      <c r="BT9477" s="6"/>
      <c r="CG9477" s="432"/>
      <c r="CH9477" s="432"/>
      <c r="CL9477" s="174"/>
    </row>
    <row r="9478" spans="29:90" s="168" customFormat="1" x14ac:dyDescent="0.25">
      <c r="AC9478" s="175"/>
      <c r="AD9478" s="175"/>
      <c r="AE9478" s="175"/>
      <c r="AF9478" s="175"/>
      <c r="AG9478" s="175"/>
      <c r="AH9478" s="176"/>
      <c r="AM9478" s="6"/>
      <c r="AN9478" s="6"/>
      <c r="AO9478" s="6"/>
      <c r="AP9478" s="6"/>
      <c r="AQ9478" s="6"/>
      <c r="AR9478" s="6"/>
      <c r="AS9478" s="6"/>
      <c r="AT9478" s="6"/>
      <c r="AU9478" s="6"/>
      <c r="AV9478" s="6"/>
      <c r="AW9478" s="6"/>
      <c r="AX9478" s="6"/>
      <c r="AY9478" s="172"/>
      <c r="AZ9478" s="172"/>
      <c r="BA9478" s="172"/>
      <c r="BB9478" s="6"/>
      <c r="BC9478" s="6"/>
      <c r="BD9478" s="6"/>
      <c r="BE9478" s="6"/>
      <c r="BF9478" s="6"/>
      <c r="BG9478" s="172"/>
      <c r="BH9478" s="172"/>
      <c r="BI9478" s="172"/>
      <c r="BJ9478" s="6"/>
      <c r="BK9478" s="6"/>
      <c r="BL9478" s="6"/>
      <c r="BM9478" s="6"/>
      <c r="BN9478" s="6"/>
      <c r="BO9478" s="6"/>
      <c r="BP9478" s="6"/>
      <c r="BQ9478" s="6"/>
      <c r="BR9478" s="6"/>
      <c r="BS9478" s="6"/>
      <c r="BT9478" s="6"/>
      <c r="CG9478" s="432"/>
      <c r="CH9478" s="432"/>
      <c r="CL9478" s="174"/>
    </row>
    <row r="9479" spans="29:90" s="168" customFormat="1" x14ac:dyDescent="0.25">
      <c r="AC9479" s="175"/>
      <c r="AD9479" s="175"/>
      <c r="AE9479" s="175"/>
      <c r="AF9479" s="175"/>
      <c r="AG9479" s="175"/>
      <c r="AH9479" s="176"/>
      <c r="AM9479" s="6"/>
      <c r="AN9479" s="6"/>
      <c r="AO9479" s="6"/>
      <c r="AP9479" s="6"/>
      <c r="AQ9479" s="6"/>
      <c r="AR9479" s="6"/>
      <c r="AS9479" s="6"/>
      <c r="AT9479" s="6"/>
      <c r="AU9479" s="6"/>
      <c r="AV9479" s="6"/>
      <c r="AW9479" s="6"/>
      <c r="AX9479" s="6"/>
      <c r="AY9479" s="172"/>
      <c r="AZ9479" s="172"/>
      <c r="BA9479" s="172"/>
      <c r="BB9479" s="6"/>
      <c r="BC9479" s="6"/>
      <c r="BD9479" s="6"/>
      <c r="BE9479" s="6"/>
      <c r="BF9479" s="6"/>
      <c r="BG9479" s="172"/>
      <c r="BH9479" s="172"/>
      <c r="BI9479" s="172"/>
      <c r="BJ9479" s="6"/>
      <c r="BK9479" s="6"/>
      <c r="BL9479" s="6"/>
      <c r="BM9479" s="6"/>
      <c r="BN9479" s="6"/>
      <c r="BO9479" s="6"/>
      <c r="BP9479" s="6"/>
      <c r="BQ9479" s="6"/>
      <c r="BR9479" s="6"/>
      <c r="BS9479" s="6"/>
      <c r="BT9479" s="6"/>
      <c r="CG9479" s="432"/>
      <c r="CH9479" s="432"/>
      <c r="CL9479" s="174"/>
    </row>
    <row r="9480" spans="29:90" s="168" customFormat="1" x14ac:dyDescent="0.25">
      <c r="AC9480" s="175"/>
      <c r="AD9480" s="175"/>
      <c r="AE9480" s="175"/>
      <c r="AF9480" s="175"/>
      <c r="AG9480" s="175"/>
      <c r="AH9480" s="176"/>
      <c r="AM9480" s="6"/>
      <c r="AN9480" s="6"/>
      <c r="AO9480" s="6"/>
      <c r="AP9480" s="6"/>
      <c r="AQ9480" s="6"/>
      <c r="AR9480" s="6"/>
      <c r="AS9480" s="6"/>
      <c r="AT9480" s="6"/>
      <c r="AU9480" s="6"/>
      <c r="AV9480" s="6"/>
      <c r="AW9480" s="6"/>
      <c r="AX9480" s="6"/>
      <c r="AY9480" s="172"/>
      <c r="AZ9480" s="172"/>
      <c r="BA9480" s="172"/>
      <c r="BB9480" s="6"/>
      <c r="BC9480" s="6"/>
      <c r="BD9480" s="6"/>
      <c r="BE9480" s="6"/>
      <c r="BF9480" s="6"/>
      <c r="BG9480" s="172"/>
      <c r="BH9480" s="172"/>
      <c r="BI9480" s="172"/>
      <c r="BJ9480" s="6"/>
      <c r="BK9480" s="6"/>
      <c r="BL9480" s="6"/>
      <c r="BM9480" s="6"/>
      <c r="BN9480" s="6"/>
      <c r="BO9480" s="6"/>
      <c r="BP9480" s="6"/>
      <c r="BQ9480" s="6"/>
      <c r="BR9480" s="6"/>
      <c r="BS9480" s="6"/>
      <c r="BT9480" s="6"/>
      <c r="CG9480" s="432"/>
      <c r="CH9480" s="432"/>
      <c r="CL9480" s="174"/>
    </row>
    <row r="9481" spans="29:90" s="168" customFormat="1" x14ac:dyDescent="0.25">
      <c r="AC9481" s="175"/>
      <c r="AD9481" s="175"/>
      <c r="AE9481" s="175"/>
      <c r="AF9481" s="175"/>
      <c r="AG9481" s="175"/>
      <c r="AH9481" s="176"/>
      <c r="AM9481" s="6"/>
      <c r="AN9481" s="6"/>
      <c r="AO9481" s="6"/>
      <c r="AP9481" s="6"/>
      <c r="AQ9481" s="6"/>
      <c r="AR9481" s="6"/>
      <c r="AS9481" s="6"/>
      <c r="AT9481" s="6"/>
      <c r="AU9481" s="6"/>
      <c r="AV9481" s="6"/>
      <c r="AW9481" s="6"/>
      <c r="AX9481" s="6"/>
      <c r="AY9481" s="172"/>
      <c r="AZ9481" s="172"/>
      <c r="BA9481" s="172"/>
      <c r="BB9481" s="6"/>
      <c r="BC9481" s="6"/>
      <c r="BD9481" s="6"/>
      <c r="BE9481" s="6"/>
      <c r="BF9481" s="6"/>
      <c r="BG9481" s="172"/>
      <c r="BH9481" s="172"/>
      <c r="BI9481" s="172"/>
      <c r="BJ9481" s="6"/>
      <c r="BK9481" s="6"/>
      <c r="BL9481" s="6"/>
      <c r="BM9481" s="6"/>
      <c r="BN9481" s="6"/>
      <c r="BO9481" s="6"/>
      <c r="BP9481" s="6"/>
      <c r="BQ9481" s="6"/>
      <c r="BR9481" s="6"/>
      <c r="BS9481" s="6"/>
      <c r="BT9481" s="6"/>
      <c r="CG9481" s="432"/>
      <c r="CH9481" s="432"/>
      <c r="CL9481" s="174"/>
    </row>
    <row r="9482" spans="29:90" s="168" customFormat="1" x14ac:dyDescent="0.25">
      <c r="AC9482" s="175"/>
      <c r="AD9482" s="175"/>
      <c r="AE9482" s="175"/>
      <c r="AF9482" s="175"/>
      <c r="AG9482" s="175"/>
      <c r="AH9482" s="176"/>
      <c r="AM9482" s="6"/>
      <c r="AN9482" s="6"/>
      <c r="AO9482" s="6"/>
      <c r="AP9482" s="6"/>
      <c r="AQ9482" s="6"/>
      <c r="AR9482" s="6"/>
      <c r="AS9482" s="6"/>
      <c r="AT9482" s="6"/>
      <c r="AU9482" s="6"/>
      <c r="AV9482" s="6"/>
      <c r="AW9482" s="6"/>
      <c r="AX9482" s="6"/>
      <c r="AY9482" s="172"/>
      <c r="AZ9482" s="172"/>
      <c r="BA9482" s="172"/>
      <c r="BB9482" s="6"/>
      <c r="BC9482" s="6"/>
      <c r="BD9482" s="6"/>
      <c r="BE9482" s="6"/>
      <c r="BF9482" s="6"/>
      <c r="BG9482" s="172"/>
      <c r="BH9482" s="172"/>
      <c r="BI9482" s="172"/>
      <c r="BJ9482" s="6"/>
      <c r="BK9482" s="6"/>
      <c r="BL9482" s="6"/>
      <c r="BM9482" s="6"/>
      <c r="BN9482" s="6"/>
      <c r="BO9482" s="6"/>
      <c r="BP9482" s="6"/>
      <c r="BQ9482" s="6"/>
      <c r="BR9482" s="6"/>
      <c r="BS9482" s="6"/>
      <c r="BT9482" s="6"/>
      <c r="CG9482" s="432"/>
      <c r="CH9482" s="432"/>
      <c r="CL9482" s="174"/>
    </row>
    <row r="9483" spans="29:90" s="168" customFormat="1" x14ac:dyDescent="0.25">
      <c r="AC9483" s="175"/>
      <c r="AD9483" s="175"/>
      <c r="AE9483" s="175"/>
      <c r="AF9483" s="175"/>
      <c r="AG9483" s="175"/>
      <c r="AH9483" s="176"/>
      <c r="AM9483" s="6"/>
      <c r="AN9483" s="6"/>
      <c r="AO9483" s="6"/>
      <c r="AP9483" s="6"/>
      <c r="AQ9483" s="6"/>
      <c r="AR9483" s="6"/>
      <c r="AS9483" s="6"/>
      <c r="AT9483" s="6"/>
      <c r="AU9483" s="6"/>
      <c r="AV9483" s="6"/>
      <c r="AW9483" s="6"/>
      <c r="AX9483" s="6"/>
      <c r="AY9483" s="172"/>
      <c r="AZ9483" s="172"/>
      <c r="BA9483" s="172"/>
      <c r="BB9483" s="6"/>
      <c r="BC9483" s="6"/>
      <c r="BD9483" s="6"/>
      <c r="BE9483" s="6"/>
      <c r="BF9483" s="6"/>
      <c r="BG9483" s="172"/>
      <c r="BH9483" s="172"/>
      <c r="BI9483" s="172"/>
      <c r="BJ9483" s="6"/>
      <c r="BK9483" s="6"/>
      <c r="BL9483" s="6"/>
      <c r="BM9483" s="6"/>
      <c r="BN9483" s="6"/>
      <c r="BO9483" s="6"/>
      <c r="BP9483" s="6"/>
      <c r="BQ9483" s="6"/>
      <c r="BR9483" s="6"/>
      <c r="BS9483" s="6"/>
      <c r="BT9483" s="6"/>
      <c r="CG9483" s="432"/>
      <c r="CH9483" s="432"/>
      <c r="CL9483" s="174"/>
    </row>
    <row r="9484" spans="29:90" s="168" customFormat="1" x14ac:dyDescent="0.25">
      <c r="AC9484" s="175"/>
      <c r="AD9484" s="175"/>
      <c r="AE9484" s="175"/>
      <c r="AF9484" s="175"/>
      <c r="AG9484" s="175"/>
      <c r="AH9484" s="176"/>
      <c r="AM9484" s="6"/>
      <c r="AN9484" s="6"/>
      <c r="AO9484" s="6"/>
      <c r="AP9484" s="6"/>
      <c r="AQ9484" s="6"/>
      <c r="AR9484" s="6"/>
      <c r="AS9484" s="6"/>
      <c r="AT9484" s="6"/>
      <c r="AU9484" s="6"/>
      <c r="AV9484" s="6"/>
      <c r="AW9484" s="6"/>
      <c r="AX9484" s="6"/>
      <c r="AY9484" s="172"/>
      <c r="AZ9484" s="172"/>
      <c r="BA9484" s="172"/>
      <c r="BB9484" s="6"/>
      <c r="BC9484" s="6"/>
      <c r="BD9484" s="6"/>
      <c r="BE9484" s="6"/>
      <c r="BF9484" s="6"/>
      <c r="BG9484" s="172"/>
      <c r="BH9484" s="172"/>
      <c r="BI9484" s="172"/>
      <c r="BJ9484" s="6"/>
      <c r="BK9484" s="6"/>
      <c r="BL9484" s="6"/>
      <c r="BM9484" s="6"/>
      <c r="BN9484" s="6"/>
      <c r="BO9484" s="6"/>
      <c r="BP9484" s="6"/>
      <c r="BQ9484" s="6"/>
      <c r="BR9484" s="6"/>
      <c r="BS9484" s="6"/>
      <c r="BT9484" s="6"/>
      <c r="CG9484" s="432"/>
      <c r="CH9484" s="432"/>
      <c r="CL9484" s="174"/>
    </row>
    <row r="9485" spans="29:90" s="168" customFormat="1" x14ac:dyDescent="0.25">
      <c r="AC9485" s="175"/>
      <c r="AD9485" s="175"/>
      <c r="AE9485" s="175"/>
      <c r="AF9485" s="175"/>
      <c r="AG9485" s="175"/>
      <c r="AH9485" s="176"/>
      <c r="AM9485" s="6"/>
      <c r="AN9485" s="6"/>
      <c r="AO9485" s="6"/>
      <c r="AP9485" s="6"/>
      <c r="AQ9485" s="6"/>
      <c r="AR9485" s="6"/>
      <c r="AS9485" s="6"/>
      <c r="AT9485" s="6"/>
      <c r="AU9485" s="6"/>
      <c r="AV9485" s="6"/>
      <c r="AW9485" s="6"/>
      <c r="AX9485" s="6"/>
      <c r="AY9485" s="172"/>
      <c r="AZ9485" s="172"/>
      <c r="BA9485" s="172"/>
      <c r="BB9485" s="6"/>
      <c r="BC9485" s="6"/>
      <c r="BD9485" s="6"/>
      <c r="BE9485" s="6"/>
      <c r="BF9485" s="6"/>
      <c r="BG9485" s="172"/>
      <c r="BH9485" s="172"/>
      <c r="BI9485" s="172"/>
      <c r="BJ9485" s="6"/>
      <c r="BK9485" s="6"/>
      <c r="BL9485" s="6"/>
      <c r="BM9485" s="6"/>
      <c r="BN9485" s="6"/>
      <c r="BO9485" s="6"/>
      <c r="BP9485" s="6"/>
      <c r="BQ9485" s="6"/>
      <c r="BR9485" s="6"/>
      <c r="BS9485" s="6"/>
      <c r="BT9485" s="6"/>
      <c r="CG9485" s="432"/>
      <c r="CH9485" s="432"/>
      <c r="CL9485" s="174"/>
    </row>
    <row r="9486" spans="29:90" s="168" customFormat="1" x14ac:dyDescent="0.25">
      <c r="AC9486" s="175"/>
      <c r="AD9486" s="175"/>
      <c r="AE9486" s="175"/>
      <c r="AF9486" s="175"/>
      <c r="AG9486" s="175"/>
      <c r="AH9486" s="176"/>
      <c r="AM9486" s="6"/>
      <c r="AN9486" s="6"/>
      <c r="AO9486" s="6"/>
      <c r="AP9486" s="6"/>
      <c r="AQ9486" s="6"/>
      <c r="AR9486" s="6"/>
      <c r="AS9486" s="6"/>
      <c r="AT9486" s="6"/>
      <c r="AU9486" s="6"/>
      <c r="AV9486" s="6"/>
      <c r="AW9486" s="6"/>
      <c r="AX9486" s="6"/>
      <c r="AY9486" s="172"/>
      <c r="AZ9486" s="172"/>
      <c r="BA9486" s="172"/>
      <c r="BB9486" s="6"/>
      <c r="BC9486" s="6"/>
      <c r="BD9486" s="6"/>
      <c r="BE9486" s="6"/>
      <c r="BF9486" s="6"/>
      <c r="BG9486" s="172"/>
      <c r="BH9486" s="172"/>
      <c r="BI9486" s="172"/>
      <c r="BJ9486" s="6"/>
      <c r="BK9486" s="6"/>
      <c r="BL9486" s="6"/>
      <c r="BM9486" s="6"/>
      <c r="BN9486" s="6"/>
      <c r="BO9486" s="6"/>
      <c r="BP9486" s="6"/>
      <c r="BQ9486" s="6"/>
      <c r="BR9486" s="6"/>
      <c r="BS9486" s="6"/>
      <c r="BT9486" s="6"/>
      <c r="CG9486" s="432"/>
      <c r="CH9486" s="432"/>
      <c r="CL9486" s="174"/>
    </row>
    <row r="9487" spans="29:90" s="168" customFormat="1" x14ac:dyDescent="0.25">
      <c r="AC9487" s="175"/>
      <c r="AD9487" s="175"/>
      <c r="AE9487" s="175"/>
      <c r="AF9487" s="175"/>
      <c r="AG9487" s="175"/>
      <c r="AH9487" s="176"/>
      <c r="AM9487" s="6"/>
      <c r="AN9487" s="6"/>
      <c r="AO9487" s="6"/>
      <c r="AP9487" s="6"/>
      <c r="AQ9487" s="6"/>
      <c r="AR9487" s="6"/>
      <c r="AS9487" s="6"/>
      <c r="AT9487" s="6"/>
      <c r="AU9487" s="6"/>
      <c r="AV9487" s="6"/>
      <c r="AW9487" s="6"/>
      <c r="AX9487" s="6"/>
      <c r="AY9487" s="172"/>
      <c r="AZ9487" s="172"/>
      <c r="BA9487" s="172"/>
      <c r="BB9487" s="6"/>
      <c r="BC9487" s="6"/>
      <c r="BD9487" s="6"/>
      <c r="BE9487" s="6"/>
      <c r="BF9487" s="6"/>
      <c r="BG9487" s="172"/>
      <c r="BH9487" s="172"/>
      <c r="BI9487" s="172"/>
      <c r="BJ9487" s="6"/>
      <c r="BK9487" s="6"/>
      <c r="BL9487" s="6"/>
      <c r="BM9487" s="6"/>
      <c r="BN9487" s="6"/>
      <c r="BO9487" s="6"/>
      <c r="BP9487" s="6"/>
      <c r="BQ9487" s="6"/>
      <c r="BR9487" s="6"/>
      <c r="BS9487" s="6"/>
      <c r="BT9487" s="6"/>
      <c r="CG9487" s="432"/>
      <c r="CH9487" s="432"/>
      <c r="CL9487" s="174"/>
    </row>
    <row r="9488" spans="29:90" s="168" customFormat="1" x14ac:dyDescent="0.25">
      <c r="AC9488" s="175"/>
      <c r="AD9488" s="175"/>
      <c r="AE9488" s="175"/>
      <c r="AF9488" s="175"/>
      <c r="AG9488" s="175"/>
      <c r="AH9488" s="176"/>
      <c r="AM9488" s="6"/>
      <c r="AN9488" s="6"/>
      <c r="AO9488" s="6"/>
      <c r="AP9488" s="6"/>
      <c r="AQ9488" s="6"/>
      <c r="AR9488" s="6"/>
      <c r="AS9488" s="6"/>
      <c r="AT9488" s="6"/>
      <c r="AU9488" s="6"/>
      <c r="AV9488" s="6"/>
      <c r="AW9488" s="6"/>
      <c r="AX9488" s="6"/>
      <c r="AY9488" s="172"/>
      <c r="AZ9488" s="172"/>
      <c r="BA9488" s="172"/>
      <c r="BB9488" s="6"/>
      <c r="BC9488" s="6"/>
      <c r="BD9488" s="6"/>
      <c r="BE9488" s="6"/>
      <c r="BF9488" s="6"/>
      <c r="BG9488" s="172"/>
      <c r="BH9488" s="172"/>
      <c r="BI9488" s="172"/>
      <c r="BJ9488" s="6"/>
      <c r="BK9488" s="6"/>
      <c r="BL9488" s="6"/>
      <c r="BM9488" s="6"/>
      <c r="BN9488" s="6"/>
      <c r="BO9488" s="6"/>
      <c r="BP9488" s="6"/>
      <c r="BQ9488" s="6"/>
      <c r="BR9488" s="6"/>
      <c r="BS9488" s="6"/>
      <c r="BT9488" s="6"/>
      <c r="CG9488" s="432"/>
      <c r="CH9488" s="432"/>
      <c r="CL9488" s="174"/>
    </row>
    <row r="9489" spans="29:90" s="168" customFormat="1" x14ac:dyDescent="0.25">
      <c r="AC9489" s="175"/>
      <c r="AD9489" s="175"/>
      <c r="AE9489" s="175"/>
      <c r="AF9489" s="175"/>
      <c r="AG9489" s="175"/>
      <c r="AH9489" s="176"/>
      <c r="AM9489" s="6"/>
      <c r="AN9489" s="6"/>
      <c r="AO9489" s="6"/>
      <c r="AP9489" s="6"/>
      <c r="AQ9489" s="6"/>
      <c r="AR9489" s="6"/>
      <c r="AS9489" s="6"/>
      <c r="AT9489" s="6"/>
      <c r="AU9489" s="6"/>
      <c r="AV9489" s="6"/>
      <c r="AW9489" s="6"/>
      <c r="AX9489" s="6"/>
      <c r="AY9489" s="172"/>
      <c r="AZ9489" s="172"/>
      <c r="BA9489" s="172"/>
      <c r="BB9489" s="6"/>
      <c r="BC9489" s="6"/>
      <c r="BD9489" s="6"/>
      <c r="BE9489" s="6"/>
      <c r="BF9489" s="6"/>
      <c r="BG9489" s="172"/>
      <c r="BH9489" s="172"/>
      <c r="BI9489" s="172"/>
      <c r="BJ9489" s="6"/>
      <c r="BK9489" s="6"/>
      <c r="BL9489" s="6"/>
      <c r="BM9489" s="6"/>
      <c r="BN9489" s="6"/>
      <c r="BO9489" s="6"/>
      <c r="BP9489" s="6"/>
      <c r="BQ9489" s="6"/>
      <c r="BR9489" s="6"/>
      <c r="BS9489" s="6"/>
      <c r="BT9489" s="6"/>
      <c r="CG9489" s="432"/>
      <c r="CH9489" s="432"/>
      <c r="CL9489" s="174"/>
    </row>
    <row r="9490" spans="29:90" s="168" customFormat="1" x14ac:dyDescent="0.25">
      <c r="AC9490" s="175"/>
      <c r="AD9490" s="175"/>
      <c r="AE9490" s="175"/>
      <c r="AF9490" s="175"/>
      <c r="AG9490" s="175"/>
      <c r="AH9490" s="176"/>
      <c r="AM9490" s="6"/>
      <c r="AN9490" s="6"/>
      <c r="AO9490" s="6"/>
      <c r="AP9490" s="6"/>
      <c r="AQ9490" s="6"/>
      <c r="AR9490" s="6"/>
      <c r="AS9490" s="6"/>
      <c r="AT9490" s="6"/>
      <c r="AU9490" s="6"/>
      <c r="AV9490" s="6"/>
      <c r="AW9490" s="6"/>
      <c r="AX9490" s="6"/>
      <c r="AY9490" s="172"/>
      <c r="AZ9490" s="172"/>
      <c r="BA9490" s="172"/>
      <c r="BB9490" s="6"/>
      <c r="BC9490" s="6"/>
      <c r="BD9490" s="6"/>
      <c r="BE9490" s="6"/>
      <c r="BF9490" s="6"/>
      <c r="BG9490" s="172"/>
      <c r="BH9490" s="172"/>
      <c r="BI9490" s="172"/>
      <c r="BJ9490" s="6"/>
      <c r="BK9490" s="6"/>
      <c r="BL9490" s="6"/>
      <c r="BM9490" s="6"/>
      <c r="BN9490" s="6"/>
      <c r="BO9490" s="6"/>
      <c r="BP9490" s="6"/>
      <c r="BQ9490" s="6"/>
      <c r="BR9490" s="6"/>
      <c r="BS9490" s="6"/>
      <c r="BT9490" s="6"/>
      <c r="CG9490" s="432"/>
      <c r="CH9490" s="432"/>
      <c r="CL9490" s="174"/>
    </row>
    <row r="9491" spans="29:90" s="168" customFormat="1" x14ac:dyDescent="0.25">
      <c r="AC9491" s="175"/>
      <c r="AD9491" s="175"/>
      <c r="AE9491" s="175"/>
      <c r="AF9491" s="175"/>
      <c r="AG9491" s="175"/>
      <c r="AH9491" s="176"/>
      <c r="AM9491" s="6"/>
      <c r="AN9491" s="6"/>
      <c r="AO9491" s="6"/>
      <c r="AP9491" s="6"/>
      <c r="AQ9491" s="6"/>
      <c r="AR9491" s="6"/>
      <c r="AS9491" s="6"/>
      <c r="AT9491" s="6"/>
      <c r="AU9491" s="6"/>
      <c r="AV9491" s="6"/>
      <c r="AW9491" s="6"/>
      <c r="AX9491" s="6"/>
      <c r="AY9491" s="172"/>
      <c r="AZ9491" s="172"/>
      <c r="BA9491" s="172"/>
      <c r="BB9491" s="6"/>
      <c r="BC9491" s="6"/>
      <c r="BD9491" s="6"/>
      <c r="BE9491" s="6"/>
      <c r="BF9491" s="6"/>
      <c r="BG9491" s="172"/>
      <c r="BH9491" s="172"/>
      <c r="BI9491" s="172"/>
      <c r="BJ9491" s="6"/>
      <c r="BK9491" s="6"/>
      <c r="BL9491" s="6"/>
      <c r="BM9491" s="6"/>
      <c r="BN9491" s="6"/>
      <c r="BO9491" s="6"/>
      <c r="BP9491" s="6"/>
      <c r="BQ9491" s="6"/>
      <c r="BR9491" s="6"/>
      <c r="BS9491" s="6"/>
      <c r="BT9491" s="6"/>
      <c r="CG9491" s="432"/>
      <c r="CH9491" s="432"/>
      <c r="CL9491" s="174"/>
    </row>
    <row r="9492" spans="29:90" s="168" customFormat="1" x14ac:dyDescent="0.25">
      <c r="AC9492" s="175"/>
      <c r="AD9492" s="175"/>
      <c r="AE9492" s="175"/>
      <c r="AF9492" s="175"/>
      <c r="AG9492" s="175"/>
      <c r="AH9492" s="176"/>
      <c r="AM9492" s="6"/>
      <c r="AN9492" s="6"/>
      <c r="AO9492" s="6"/>
      <c r="AP9492" s="6"/>
      <c r="AQ9492" s="6"/>
      <c r="AR9492" s="6"/>
      <c r="AS9492" s="6"/>
      <c r="AT9492" s="6"/>
      <c r="AU9492" s="6"/>
      <c r="AV9492" s="6"/>
      <c r="AW9492" s="6"/>
      <c r="AX9492" s="6"/>
      <c r="AY9492" s="172"/>
      <c r="AZ9492" s="172"/>
      <c r="BA9492" s="172"/>
      <c r="BB9492" s="6"/>
      <c r="BC9492" s="6"/>
      <c r="BD9492" s="6"/>
      <c r="BE9492" s="6"/>
      <c r="BF9492" s="6"/>
      <c r="BG9492" s="172"/>
      <c r="BH9492" s="172"/>
      <c r="BI9492" s="172"/>
      <c r="BJ9492" s="6"/>
      <c r="BK9492" s="6"/>
      <c r="BL9492" s="6"/>
      <c r="BM9492" s="6"/>
      <c r="BN9492" s="6"/>
      <c r="BO9492" s="6"/>
      <c r="BP9492" s="6"/>
      <c r="BQ9492" s="6"/>
      <c r="BR9492" s="6"/>
      <c r="BS9492" s="6"/>
      <c r="BT9492" s="6"/>
      <c r="CG9492" s="432"/>
      <c r="CH9492" s="432"/>
      <c r="CL9492" s="174"/>
    </row>
    <row r="9493" spans="29:90" s="168" customFormat="1" x14ac:dyDescent="0.25">
      <c r="AC9493" s="175"/>
      <c r="AD9493" s="175"/>
      <c r="AE9493" s="175"/>
      <c r="AF9493" s="175"/>
      <c r="AG9493" s="175"/>
      <c r="AH9493" s="176"/>
      <c r="AM9493" s="6"/>
      <c r="AN9493" s="6"/>
      <c r="AO9493" s="6"/>
      <c r="AP9493" s="6"/>
      <c r="AQ9493" s="6"/>
      <c r="AR9493" s="6"/>
      <c r="AS9493" s="6"/>
      <c r="AT9493" s="6"/>
      <c r="AU9493" s="6"/>
      <c r="AV9493" s="6"/>
      <c r="AW9493" s="6"/>
      <c r="AX9493" s="6"/>
      <c r="AY9493" s="172"/>
      <c r="AZ9493" s="172"/>
      <c r="BA9493" s="172"/>
      <c r="BB9493" s="6"/>
      <c r="BC9493" s="6"/>
      <c r="BD9493" s="6"/>
      <c r="BE9493" s="6"/>
      <c r="BF9493" s="6"/>
      <c r="BG9493" s="172"/>
      <c r="BH9493" s="172"/>
      <c r="BI9493" s="172"/>
      <c r="BJ9493" s="6"/>
      <c r="BK9493" s="6"/>
      <c r="BL9493" s="6"/>
      <c r="BM9493" s="6"/>
      <c r="BN9493" s="6"/>
      <c r="BO9493" s="6"/>
      <c r="BP9493" s="6"/>
      <c r="BQ9493" s="6"/>
      <c r="BR9493" s="6"/>
      <c r="BS9493" s="6"/>
      <c r="BT9493" s="6"/>
      <c r="CG9493" s="432"/>
      <c r="CH9493" s="432"/>
      <c r="CL9493" s="174"/>
    </row>
    <row r="9494" spans="29:90" s="168" customFormat="1" x14ac:dyDescent="0.25">
      <c r="AC9494" s="175"/>
      <c r="AD9494" s="175"/>
      <c r="AE9494" s="175"/>
      <c r="AF9494" s="175"/>
      <c r="AG9494" s="175"/>
      <c r="AH9494" s="176"/>
      <c r="AM9494" s="6"/>
      <c r="AN9494" s="6"/>
      <c r="AO9494" s="6"/>
      <c r="AP9494" s="6"/>
      <c r="AQ9494" s="6"/>
      <c r="AR9494" s="6"/>
      <c r="AS9494" s="6"/>
      <c r="AT9494" s="6"/>
      <c r="AU9494" s="6"/>
      <c r="AV9494" s="6"/>
      <c r="AW9494" s="6"/>
      <c r="AX9494" s="6"/>
      <c r="AY9494" s="172"/>
      <c r="AZ9494" s="172"/>
      <c r="BA9494" s="172"/>
      <c r="BB9494" s="6"/>
      <c r="BC9494" s="6"/>
      <c r="BD9494" s="6"/>
      <c r="BE9494" s="6"/>
      <c r="BF9494" s="6"/>
      <c r="BG9494" s="172"/>
      <c r="BH9494" s="172"/>
      <c r="BI9494" s="172"/>
      <c r="BJ9494" s="6"/>
      <c r="BK9494" s="6"/>
      <c r="BL9494" s="6"/>
      <c r="BM9494" s="6"/>
      <c r="BN9494" s="6"/>
      <c r="BO9494" s="6"/>
      <c r="BP9494" s="6"/>
      <c r="BQ9494" s="6"/>
      <c r="BR9494" s="6"/>
      <c r="BS9494" s="6"/>
      <c r="BT9494" s="6"/>
      <c r="CG9494" s="432"/>
      <c r="CH9494" s="432"/>
      <c r="CL9494" s="174"/>
    </row>
    <row r="9495" spans="29:90" s="168" customFormat="1" x14ac:dyDescent="0.25">
      <c r="AC9495" s="175"/>
      <c r="AD9495" s="175"/>
      <c r="AE9495" s="175"/>
      <c r="AF9495" s="175"/>
      <c r="AG9495" s="175"/>
      <c r="AH9495" s="176"/>
      <c r="AM9495" s="6"/>
      <c r="AN9495" s="6"/>
      <c r="AO9495" s="6"/>
      <c r="AP9495" s="6"/>
      <c r="AQ9495" s="6"/>
      <c r="AR9495" s="6"/>
      <c r="AS9495" s="6"/>
      <c r="AT9495" s="6"/>
      <c r="AU9495" s="6"/>
      <c r="AV9495" s="6"/>
      <c r="AW9495" s="6"/>
      <c r="AX9495" s="6"/>
      <c r="AY9495" s="172"/>
      <c r="AZ9495" s="172"/>
      <c r="BA9495" s="172"/>
      <c r="BB9495" s="6"/>
      <c r="BC9495" s="6"/>
      <c r="BD9495" s="6"/>
      <c r="BE9495" s="6"/>
      <c r="BF9495" s="6"/>
      <c r="BG9495" s="172"/>
      <c r="BH9495" s="172"/>
      <c r="BI9495" s="172"/>
      <c r="BJ9495" s="6"/>
      <c r="BK9495" s="6"/>
      <c r="BL9495" s="6"/>
      <c r="BM9495" s="6"/>
      <c r="BN9495" s="6"/>
      <c r="BO9495" s="6"/>
      <c r="BP9495" s="6"/>
      <c r="BQ9495" s="6"/>
      <c r="BR9495" s="6"/>
      <c r="BS9495" s="6"/>
      <c r="BT9495" s="6"/>
      <c r="CG9495" s="432"/>
      <c r="CH9495" s="432"/>
      <c r="CL9495" s="174"/>
    </row>
    <row r="9496" spans="29:90" s="168" customFormat="1" x14ac:dyDescent="0.25">
      <c r="AC9496" s="175"/>
      <c r="AD9496" s="175"/>
      <c r="AE9496" s="175"/>
      <c r="AF9496" s="175"/>
      <c r="AG9496" s="175"/>
      <c r="AH9496" s="176"/>
      <c r="AM9496" s="6"/>
      <c r="AN9496" s="6"/>
      <c r="AO9496" s="6"/>
      <c r="AP9496" s="6"/>
      <c r="AQ9496" s="6"/>
      <c r="AR9496" s="6"/>
      <c r="AS9496" s="6"/>
      <c r="AT9496" s="6"/>
      <c r="AU9496" s="6"/>
      <c r="AV9496" s="6"/>
      <c r="AW9496" s="6"/>
      <c r="AX9496" s="6"/>
      <c r="AY9496" s="172"/>
      <c r="AZ9496" s="172"/>
      <c r="BA9496" s="172"/>
      <c r="BB9496" s="6"/>
      <c r="BC9496" s="6"/>
      <c r="BD9496" s="6"/>
      <c r="BE9496" s="6"/>
      <c r="BF9496" s="6"/>
      <c r="BG9496" s="172"/>
      <c r="BH9496" s="172"/>
      <c r="BI9496" s="172"/>
      <c r="BJ9496" s="6"/>
      <c r="BK9496" s="6"/>
      <c r="BL9496" s="6"/>
      <c r="BM9496" s="6"/>
      <c r="BN9496" s="6"/>
      <c r="BO9496" s="6"/>
      <c r="BP9496" s="6"/>
      <c r="BQ9496" s="6"/>
      <c r="BR9496" s="6"/>
      <c r="BS9496" s="6"/>
      <c r="BT9496" s="6"/>
      <c r="CG9496" s="432"/>
      <c r="CH9496" s="432"/>
      <c r="CL9496" s="174"/>
    </row>
    <row r="9497" spans="29:90" s="168" customFormat="1" x14ac:dyDescent="0.25">
      <c r="AC9497" s="175"/>
      <c r="AD9497" s="175"/>
      <c r="AE9497" s="175"/>
      <c r="AF9497" s="175"/>
      <c r="AG9497" s="175"/>
      <c r="AH9497" s="176"/>
      <c r="AM9497" s="6"/>
      <c r="AN9497" s="6"/>
      <c r="AO9497" s="6"/>
      <c r="AP9497" s="6"/>
      <c r="AQ9497" s="6"/>
      <c r="AR9497" s="6"/>
      <c r="AS9497" s="6"/>
      <c r="AT9497" s="6"/>
      <c r="AU9497" s="6"/>
      <c r="AV9497" s="6"/>
      <c r="AW9497" s="6"/>
      <c r="AX9497" s="6"/>
      <c r="AY9497" s="172"/>
      <c r="AZ9497" s="172"/>
      <c r="BA9497" s="172"/>
      <c r="BB9497" s="6"/>
      <c r="BC9497" s="6"/>
      <c r="BD9497" s="6"/>
      <c r="BE9497" s="6"/>
      <c r="BF9497" s="6"/>
      <c r="BG9497" s="172"/>
      <c r="BH9497" s="172"/>
      <c r="BI9497" s="172"/>
      <c r="BJ9497" s="6"/>
      <c r="BK9497" s="6"/>
      <c r="BL9497" s="6"/>
      <c r="BM9497" s="6"/>
      <c r="BN9497" s="6"/>
      <c r="BO9497" s="6"/>
      <c r="BP9497" s="6"/>
      <c r="BQ9497" s="6"/>
      <c r="BR9497" s="6"/>
      <c r="BS9497" s="6"/>
      <c r="BT9497" s="6"/>
      <c r="CG9497" s="432"/>
      <c r="CH9497" s="432"/>
      <c r="CL9497" s="174"/>
    </row>
    <row r="9498" spans="29:90" s="168" customFormat="1" x14ac:dyDescent="0.25">
      <c r="AC9498" s="175"/>
      <c r="AD9498" s="175"/>
      <c r="AE9498" s="175"/>
      <c r="AF9498" s="175"/>
      <c r="AG9498" s="175"/>
      <c r="AH9498" s="176"/>
      <c r="AM9498" s="6"/>
      <c r="AN9498" s="6"/>
      <c r="AO9498" s="6"/>
      <c r="AP9498" s="6"/>
      <c r="AQ9498" s="6"/>
      <c r="AR9498" s="6"/>
      <c r="AS9498" s="6"/>
      <c r="AT9498" s="6"/>
      <c r="AU9498" s="6"/>
      <c r="AV9498" s="6"/>
      <c r="AW9498" s="6"/>
      <c r="AX9498" s="6"/>
      <c r="AY9498" s="172"/>
      <c r="AZ9498" s="172"/>
      <c r="BA9498" s="172"/>
      <c r="BB9498" s="6"/>
      <c r="BC9498" s="6"/>
      <c r="BD9498" s="6"/>
      <c r="BE9498" s="6"/>
      <c r="BF9498" s="6"/>
      <c r="BG9498" s="172"/>
      <c r="BH9498" s="172"/>
      <c r="BI9498" s="172"/>
      <c r="BJ9498" s="6"/>
      <c r="BK9498" s="6"/>
      <c r="BL9498" s="6"/>
      <c r="BM9498" s="6"/>
      <c r="BN9498" s="6"/>
      <c r="BO9498" s="6"/>
      <c r="BP9498" s="6"/>
      <c r="BQ9498" s="6"/>
      <c r="BR9498" s="6"/>
      <c r="BS9498" s="6"/>
      <c r="BT9498" s="6"/>
      <c r="CG9498" s="432"/>
      <c r="CH9498" s="432"/>
      <c r="CL9498" s="174"/>
    </row>
    <row r="9499" spans="29:90" s="168" customFormat="1" x14ac:dyDescent="0.25">
      <c r="AC9499" s="175"/>
      <c r="AD9499" s="175"/>
      <c r="AE9499" s="175"/>
      <c r="AF9499" s="175"/>
      <c r="AG9499" s="175"/>
      <c r="AH9499" s="176"/>
      <c r="AM9499" s="6"/>
      <c r="AN9499" s="6"/>
      <c r="AO9499" s="6"/>
      <c r="AP9499" s="6"/>
      <c r="AQ9499" s="6"/>
      <c r="AR9499" s="6"/>
      <c r="AS9499" s="6"/>
      <c r="AT9499" s="6"/>
      <c r="AU9499" s="6"/>
      <c r="AV9499" s="6"/>
      <c r="AW9499" s="6"/>
      <c r="AX9499" s="6"/>
      <c r="AY9499" s="172"/>
      <c r="AZ9499" s="172"/>
      <c r="BA9499" s="172"/>
      <c r="BB9499" s="6"/>
      <c r="BC9499" s="6"/>
      <c r="BD9499" s="6"/>
      <c r="BE9499" s="6"/>
      <c r="BF9499" s="6"/>
      <c r="BG9499" s="172"/>
      <c r="BH9499" s="172"/>
      <c r="BI9499" s="172"/>
      <c r="BJ9499" s="6"/>
      <c r="BK9499" s="6"/>
      <c r="BL9499" s="6"/>
      <c r="BM9499" s="6"/>
      <c r="BN9499" s="6"/>
      <c r="BO9499" s="6"/>
      <c r="BP9499" s="6"/>
      <c r="BQ9499" s="6"/>
      <c r="BR9499" s="6"/>
      <c r="BS9499" s="6"/>
      <c r="BT9499" s="6"/>
      <c r="CG9499" s="432"/>
      <c r="CH9499" s="432"/>
      <c r="CL9499" s="174"/>
    </row>
    <row r="9500" spans="29:90" s="168" customFormat="1" x14ac:dyDescent="0.25">
      <c r="AC9500" s="175"/>
      <c r="AD9500" s="175"/>
      <c r="AE9500" s="175"/>
      <c r="AF9500" s="175"/>
      <c r="AG9500" s="175"/>
      <c r="AH9500" s="176"/>
      <c r="AM9500" s="6"/>
      <c r="AN9500" s="6"/>
      <c r="AO9500" s="6"/>
      <c r="AP9500" s="6"/>
      <c r="AQ9500" s="6"/>
      <c r="AR9500" s="6"/>
      <c r="AS9500" s="6"/>
      <c r="AT9500" s="6"/>
      <c r="AU9500" s="6"/>
      <c r="AV9500" s="6"/>
      <c r="AW9500" s="6"/>
      <c r="AX9500" s="6"/>
      <c r="AY9500" s="172"/>
      <c r="AZ9500" s="172"/>
      <c r="BA9500" s="172"/>
      <c r="BB9500" s="6"/>
      <c r="BC9500" s="6"/>
      <c r="BD9500" s="6"/>
      <c r="BE9500" s="6"/>
      <c r="BF9500" s="6"/>
      <c r="BG9500" s="172"/>
      <c r="BH9500" s="172"/>
      <c r="BI9500" s="172"/>
      <c r="BJ9500" s="6"/>
      <c r="BK9500" s="6"/>
      <c r="BL9500" s="6"/>
      <c r="BM9500" s="6"/>
      <c r="BN9500" s="6"/>
      <c r="BO9500" s="6"/>
      <c r="BP9500" s="6"/>
      <c r="BQ9500" s="6"/>
      <c r="BR9500" s="6"/>
      <c r="BS9500" s="6"/>
      <c r="BT9500" s="6"/>
      <c r="CG9500" s="432"/>
      <c r="CH9500" s="432"/>
      <c r="CL9500" s="174"/>
    </row>
    <row r="9501" spans="29:90" s="168" customFormat="1" x14ac:dyDescent="0.25">
      <c r="AC9501" s="175"/>
      <c r="AD9501" s="175"/>
      <c r="AE9501" s="175"/>
      <c r="AF9501" s="175"/>
      <c r="AG9501" s="175"/>
      <c r="AH9501" s="176"/>
      <c r="AM9501" s="6"/>
      <c r="AN9501" s="6"/>
      <c r="AO9501" s="6"/>
      <c r="AP9501" s="6"/>
      <c r="AQ9501" s="6"/>
      <c r="AR9501" s="6"/>
      <c r="AS9501" s="6"/>
      <c r="AT9501" s="6"/>
      <c r="AU9501" s="6"/>
      <c r="AV9501" s="6"/>
      <c r="AW9501" s="6"/>
      <c r="AX9501" s="6"/>
      <c r="AY9501" s="172"/>
      <c r="AZ9501" s="172"/>
      <c r="BA9501" s="172"/>
      <c r="BB9501" s="6"/>
      <c r="BC9501" s="6"/>
      <c r="BD9501" s="6"/>
      <c r="BE9501" s="6"/>
      <c r="BF9501" s="6"/>
      <c r="BG9501" s="172"/>
      <c r="BH9501" s="172"/>
      <c r="BI9501" s="172"/>
      <c r="BJ9501" s="6"/>
      <c r="BK9501" s="6"/>
      <c r="BL9501" s="6"/>
      <c r="BM9501" s="6"/>
      <c r="BN9501" s="6"/>
      <c r="BO9501" s="6"/>
      <c r="BP9501" s="6"/>
      <c r="BQ9501" s="6"/>
      <c r="BR9501" s="6"/>
      <c r="BS9501" s="6"/>
      <c r="BT9501" s="6"/>
      <c r="CG9501" s="432"/>
      <c r="CH9501" s="432"/>
      <c r="CL9501" s="174"/>
    </row>
    <row r="9502" spans="29:90" s="168" customFormat="1" x14ac:dyDescent="0.25">
      <c r="AC9502" s="175"/>
      <c r="AD9502" s="175"/>
      <c r="AE9502" s="175"/>
      <c r="AF9502" s="175"/>
      <c r="AG9502" s="175"/>
      <c r="AH9502" s="176"/>
      <c r="AM9502" s="6"/>
      <c r="AN9502" s="6"/>
      <c r="AO9502" s="6"/>
      <c r="AP9502" s="6"/>
      <c r="AQ9502" s="6"/>
      <c r="AR9502" s="6"/>
      <c r="AS9502" s="6"/>
      <c r="AT9502" s="6"/>
      <c r="AU9502" s="6"/>
      <c r="AV9502" s="6"/>
      <c r="AW9502" s="6"/>
      <c r="AX9502" s="6"/>
      <c r="AY9502" s="172"/>
      <c r="AZ9502" s="172"/>
      <c r="BA9502" s="172"/>
      <c r="BB9502" s="6"/>
      <c r="BC9502" s="6"/>
      <c r="BD9502" s="6"/>
      <c r="BE9502" s="6"/>
      <c r="BF9502" s="6"/>
      <c r="BG9502" s="172"/>
      <c r="BH9502" s="172"/>
      <c r="BI9502" s="172"/>
      <c r="BJ9502" s="6"/>
      <c r="BK9502" s="6"/>
      <c r="BL9502" s="6"/>
      <c r="BM9502" s="6"/>
      <c r="BN9502" s="6"/>
      <c r="BO9502" s="6"/>
      <c r="BP9502" s="6"/>
      <c r="BQ9502" s="6"/>
      <c r="BR9502" s="6"/>
      <c r="BS9502" s="6"/>
      <c r="BT9502" s="6"/>
      <c r="CG9502" s="432"/>
      <c r="CH9502" s="432"/>
      <c r="CL9502" s="174"/>
    </row>
    <row r="9503" spans="29:90" s="168" customFormat="1" x14ac:dyDescent="0.25">
      <c r="AC9503" s="175"/>
      <c r="AD9503" s="175"/>
      <c r="AE9503" s="175"/>
      <c r="AF9503" s="175"/>
      <c r="AG9503" s="175"/>
      <c r="AH9503" s="176"/>
      <c r="AM9503" s="6"/>
      <c r="AN9503" s="6"/>
      <c r="AO9503" s="6"/>
      <c r="AP9503" s="6"/>
      <c r="AQ9503" s="6"/>
      <c r="AR9503" s="6"/>
      <c r="AS9503" s="6"/>
      <c r="AT9503" s="6"/>
      <c r="AU9503" s="6"/>
      <c r="AV9503" s="6"/>
      <c r="AW9503" s="6"/>
      <c r="AX9503" s="6"/>
      <c r="AY9503" s="172"/>
      <c r="AZ9503" s="172"/>
      <c r="BA9503" s="172"/>
      <c r="BB9503" s="6"/>
      <c r="BC9503" s="6"/>
      <c r="BD9503" s="6"/>
      <c r="BE9503" s="6"/>
      <c r="BF9503" s="6"/>
      <c r="BG9503" s="172"/>
      <c r="BH9503" s="172"/>
      <c r="BI9503" s="172"/>
      <c r="BJ9503" s="6"/>
      <c r="BK9503" s="6"/>
      <c r="BL9503" s="6"/>
      <c r="BM9503" s="6"/>
      <c r="BN9503" s="6"/>
      <c r="BO9503" s="6"/>
      <c r="BP9503" s="6"/>
      <c r="BQ9503" s="6"/>
      <c r="BR9503" s="6"/>
      <c r="BS9503" s="6"/>
      <c r="BT9503" s="6"/>
      <c r="CG9503" s="432"/>
      <c r="CH9503" s="432"/>
      <c r="CL9503" s="174"/>
    </row>
    <row r="9504" spans="29:90" s="168" customFormat="1" x14ac:dyDescent="0.25">
      <c r="AC9504" s="175"/>
      <c r="AD9504" s="175"/>
      <c r="AE9504" s="175"/>
      <c r="AF9504" s="175"/>
      <c r="AG9504" s="175"/>
      <c r="AH9504" s="176"/>
      <c r="AM9504" s="6"/>
      <c r="AN9504" s="6"/>
      <c r="AO9504" s="6"/>
      <c r="AP9504" s="6"/>
      <c r="AQ9504" s="6"/>
      <c r="AR9504" s="6"/>
      <c r="AS9504" s="6"/>
      <c r="AT9504" s="6"/>
      <c r="AU9504" s="6"/>
      <c r="AV9504" s="6"/>
      <c r="AW9504" s="6"/>
      <c r="AX9504" s="6"/>
      <c r="AY9504" s="172"/>
      <c r="AZ9504" s="172"/>
      <c r="BA9504" s="172"/>
      <c r="BB9504" s="6"/>
      <c r="BC9504" s="6"/>
      <c r="BD9504" s="6"/>
      <c r="BE9504" s="6"/>
      <c r="BF9504" s="6"/>
      <c r="BG9504" s="172"/>
      <c r="BH9504" s="172"/>
      <c r="BI9504" s="172"/>
      <c r="BJ9504" s="6"/>
      <c r="BK9504" s="6"/>
      <c r="BL9504" s="6"/>
      <c r="BM9504" s="6"/>
      <c r="BN9504" s="6"/>
      <c r="BO9504" s="6"/>
      <c r="BP9504" s="6"/>
      <c r="BQ9504" s="6"/>
      <c r="BR9504" s="6"/>
      <c r="BS9504" s="6"/>
      <c r="BT9504" s="6"/>
      <c r="CG9504" s="432"/>
      <c r="CH9504" s="432"/>
      <c r="CL9504" s="174"/>
    </row>
    <row r="9505" spans="29:90" s="168" customFormat="1" x14ac:dyDescent="0.25">
      <c r="AC9505" s="175"/>
      <c r="AD9505" s="175"/>
      <c r="AE9505" s="175"/>
      <c r="AF9505" s="175"/>
      <c r="AG9505" s="175"/>
      <c r="AH9505" s="176"/>
      <c r="AM9505" s="6"/>
      <c r="AN9505" s="6"/>
      <c r="AO9505" s="6"/>
      <c r="AP9505" s="6"/>
      <c r="AQ9505" s="6"/>
      <c r="AR9505" s="6"/>
      <c r="AS9505" s="6"/>
      <c r="AT9505" s="6"/>
      <c r="AU9505" s="6"/>
      <c r="AV9505" s="6"/>
      <c r="AW9505" s="6"/>
      <c r="AX9505" s="6"/>
      <c r="AY9505" s="172"/>
      <c r="AZ9505" s="172"/>
      <c r="BA9505" s="172"/>
      <c r="BB9505" s="6"/>
      <c r="BC9505" s="6"/>
      <c r="BD9505" s="6"/>
      <c r="BE9505" s="6"/>
      <c r="BF9505" s="6"/>
      <c r="BG9505" s="172"/>
      <c r="BH9505" s="172"/>
      <c r="BI9505" s="172"/>
      <c r="BJ9505" s="6"/>
      <c r="BK9505" s="6"/>
      <c r="BL9505" s="6"/>
      <c r="BM9505" s="6"/>
      <c r="BN9505" s="6"/>
      <c r="BO9505" s="6"/>
      <c r="BP9505" s="6"/>
      <c r="BQ9505" s="6"/>
      <c r="BR9505" s="6"/>
      <c r="BS9505" s="6"/>
      <c r="BT9505" s="6"/>
      <c r="CG9505" s="432"/>
      <c r="CH9505" s="432"/>
      <c r="CL9505" s="174"/>
    </row>
    <row r="9506" spans="29:90" s="168" customFormat="1" x14ac:dyDescent="0.25">
      <c r="AC9506" s="175"/>
      <c r="AD9506" s="175"/>
      <c r="AE9506" s="175"/>
      <c r="AF9506" s="175"/>
      <c r="AG9506" s="175"/>
      <c r="AH9506" s="176"/>
      <c r="AM9506" s="6"/>
      <c r="AN9506" s="6"/>
      <c r="AO9506" s="6"/>
      <c r="AP9506" s="6"/>
      <c r="AQ9506" s="6"/>
      <c r="AR9506" s="6"/>
      <c r="AS9506" s="6"/>
      <c r="AT9506" s="6"/>
      <c r="AU9506" s="6"/>
      <c r="AV9506" s="6"/>
      <c r="AW9506" s="6"/>
      <c r="AX9506" s="6"/>
      <c r="AY9506" s="172"/>
      <c r="AZ9506" s="172"/>
      <c r="BA9506" s="172"/>
      <c r="BB9506" s="6"/>
      <c r="BC9506" s="6"/>
      <c r="BD9506" s="6"/>
      <c r="BE9506" s="6"/>
      <c r="BF9506" s="6"/>
      <c r="BG9506" s="172"/>
      <c r="BH9506" s="172"/>
      <c r="BI9506" s="172"/>
      <c r="BJ9506" s="6"/>
      <c r="BK9506" s="6"/>
      <c r="BL9506" s="6"/>
      <c r="BM9506" s="6"/>
      <c r="BN9506" s="6"/>
      <c r="BO9506" s="6"/>
      <c r="BP9506" s="6"/>
      <c r="BQ9506" s="6"/>
      <c r="BR9506" s="6"/>
      <c r="BS9506" s="6"/>
      <c r="BT9506" s="6"/>
      <c r="CG9506" s="432"/>
      <c r="CH9506" s="432"/>
      <c r="CL9506" s="174"/>
    </row>
    <row r="9507" spans="29:90" s="168" customFormat="1" x14ac:dyDescent="0.25">
      <c r="AC9507" s="175"/>
      <c r="AD9507" s="175"/>
      <c r="AE9507" s="175"/>
      <c r="AF9507" s="175"/>
      <c r="AG9507" s="175"/>
      <c r="AH9507" s="176"/>
      <c r="AM9507" s="6"/>
      <c r="AN9507" s="6"/>
      <c r="AO9507" s="6"/>
      <c r="AP9507" s="6"/>
      <c r="AQ9507" s="6"/>
      <c r="AR9507" s="6"/>
      <c r="AS9507" s="6"/>
      <c r="AT9507" s="6"/>
      <c r="AU9507" s="6"/>
      <c r="AV9507" s="6"/>
      <c r="AW9507" s="6"/>
      <c r="AX9507" s="6"/>
      <c r="AY9507" s="172"/>
      <c r="AZ9507" s="172"/>
      <c r="BA9507" s="172"/>
      <c r="BB9507" s="6"/>
      <c r="BC9507" s="6"/>
      <c r="BD9507" s="6"/>
      <c r="BE9507" s="6"/>
      <c r="BF9507" s="6"/>
      <c r="BG9507" s="172"/>
      <c r="BH9507" s="172"/>
      <c r="BI9507" s="172"/>
      <c r="BJ9507" s="6"/>
      <c r="BK9507" s="6"/>
      <c r="BL9507" s="6"/>
      <c r="BM9507" s="6"/>
      <c r="BN9507" s="6"/>
      <c r="BO9507" s="6"/>
      <c r="BP9507" s="6"/>
      <c r="BQ9507" s="6"/>
      <c r="BR9507" s="6"/>
      <c r="BS9507" s="6"/>
      <c r="BT9507" s="6"/>
      <c r="CG9507" s="432"/>
      <c r="CH9507" s="432"/>
      <c r="CL9507" s="174"/>
    </row>
    <row r="9508" spans="29:90" s="168" customFormat="1" x14ac:dyDescent="0.25">
      <c r="AC9508" s="175"/>
      <c r="AD9508" s="175"/>
      <c r="AE9508" s="175"/>
      <c r="AF9508" s="175"/>
      <c r="AG9508" s="175"/>
      <c r="AH9508" s="176"/>
      <c r="AM9508" s="6"/>
      <c r="AN9508" s="6"/>
      <c r="AO9508" s="6"/>
      <c r="AP9508" s="6"/>
      <c r="AQ9508" s="6"/>
      <c r="AR9508" s="6"/>
      <c r="AS9508" s="6"/>
      <c r="AT9508" s="6"/>
      <c r="AU9508" s="6"/>
      <c r="AV9508" s="6"/>
      <c r="AW9508" s="6"/>
      <c r="AX9508" s="6"/>
      <c r="AY9508" s="172"/>
      <c r="AZ9508" s="172"/>
      <c r="BA9508" s="172"/>
      <c r="BB9508" s="6"/>
      <c r="BC9508" s="6"/>
      <c r="BD9508" s="6"/>
      <c r="BE9508" s="6"/>
      <c r="BF9508" s="6"/>
      <c r="BG9508" s="172"/>
      <c r="BH9508" s="172"/>
      <c r="BI9508" s="172"/>
      <c r="BJ9508" s="6"/>
      <c r="BK9508" s="6"/>
      <c r="BL9508" s="6"/>
      <c r="BM9508" s="6"/>
      <c r="BN9508" s="6"/>
      <c r="BO9508" s="6"/>
      <c r="BP9508" s="6"/>
      <c r="BQ9508" s="6"/>
      <c r="BR9508" s="6"/>
      <c r="BS9508" s="6"/>
      <c r="BT9508" s="6"/>
      <c r="CG9508" s="432"/>
      <c r="CH9508" s="432"/>
      <c r="CL9508" s="174"/>
    </row>
    <row r="9509" spans="29:90" s="168" customFormat="1" x14ac:dyDescent="0.25">
      <c r="AC9509" s="175"/>
      <c r="AD9509" s="175"/>
      <c r="AE9509" s="175"/>
      <c r="AF9509" s="175"/>
      <c r="AG9509" s="175"/>
      <c r="AH9509" s="176"/>
      <c r="AM9509" s="6"/>
      <c r="AN9509" s="6"/>
      <c r="AO9509" s="6"/>
      <c r="AP9509" s="6"/>
      <c r="AQ9509" s="6"/>
      <c r="AR9509" s="6"/>
      <c r="AS9509" s="6"/>
      <c r="AT9509" s="6"/>
      <c r="AU9509" s="6"/>
      <c r="AV9509" s="6"/>
      <c r="AW9509" s="6"/>
      <c r="AX9509" s="6"/>
      <c r="AY9509" s="172"/>
      <c r="AZ9509" s="172"/>
      <c r="BA9509" s="172"/>
      <c r="BB9509" s="6"/>
      <c r="BC9509" s="6"/>
      <c r="BD9509" s="6"/>
      <c r="BE9509" s="6"/>
      <c r="BF9509" s="6"/>
      <c r="BG9509" s="172"/>
      <c r="BH9509" s="172"/>
      <c r="BI9509" s="172"/>
      <c r="BJ9509" s="6"/>
      <c r="BK9509" s="6"/>
      <c r="BL9509" s="6"/>
      <c r="BM9509" s="6"/>
      <c r="BN9509" s="6"/>
      <c r="BO9509" s="6"/>
      <c r="BP9509" s="6"/>
      <c r="BQ9509" s="6"/>
      <c r="BR9509" s="6"/>
      <c r="BS9509" s="6"/>
      <c r="BT9509" s="6"/>
      <c r="CG9509" s="432"/>
      <c r="CH9509" s="432"/>
      <c r="CL9509" s="174"/>
    </row>
    <row r="9510" spans="29:90" s="168" customFormat="1" x14ac:dyDescent="0.25">
      <c r="AC9510" s="175"/>
      <c r="AD9510" s="175"/>
      <c r="AE9510" s="175"/>
      <c r="AF9510" s="175"/>
      <c r="AG9510" s="175"/>
      <c r="AH9510" s="176"/>
      <c r="AM9510" s="6"/>
      <c r="AN9510" s="6"/>
      <c r="AO9510" s="6"/>
      <c r="AP9510" s="6"/>
      <c r="AQ9510" s="6"/>
      <c r="AR9510" s="6"/>
      <c r="AS9510" s="6"/>
      <c r="AT9510" s="6"/>
      <c r="AU9510" s="6"/>
      <c r="AV9510" s="6"/>
      <c r="AW9510" s="6"/>
      <c r="AX9510" s="6"/>
      <c r="AY9510" s="172"/>
      <c r="AZ9510" s="172"/>
      <c r="BA9510" s="172"/>
      <c r="BB9510" s="6"/>
      <c r="BC9510" s="6"/>
      <c r="BD9510" s="6"/>
      <c r="BE9510" s="6"/>
      <c r="BF9510" s="6"/>
      <c r="BG9510" s="172"/>
      <c r="BH9510" s="172"/>
      <c r="BI9510" s="172"/>
      <c r="BJ9510" s="6"/>
      <c r="BK9510" s="6"/>
      <c r="BL9510" s="6"/>
      <c r="BM9510" s="6"/>
      <c r="BN9510" s="6"/>
      <c r="BO9510" s="6"/>
      <c r="BP9510" s="6"/>
      <c r="BQ9510" s="6"/>
      <c r="BR9510" s="6"/>
      <c r="BS9510" s="6"/>
      <c r="BT9510" s="6"/>
      <c r="CG9510" s="432"/>
      <c r="CH9510" s="432"/>
      <c r="CL9510" s="174"/>
    </row>
    <row r="9511" spans="29:90" s="168" customFormat="1" x14ac:dyDescent="0.25">
      <c r="AC9511" s="175"/>
      <c r="AD9511" s="175"/>
      <c r="AE9511" s="175"/>
      <c r="AF9511" s="175"/>
      <c r="AG9511" s="175"/>
      <c r="AH9511" s="176"/>
      <c r="AM9511" s="6"/>
      <c r="AN9511" s="6"/>
      <c r="AO9511" s="6"/>
      <c r="AP9511" s="6"/>
      <c r="AQ9511" s="6"/>
      <c r="AR9511" s="6"/>
      <c r="AS9511" s="6"/>
      <c r="AT9511" s="6"/>
      <c r="AU9511" s="6"/>
      <c r="AV9511" s="6"/>
      <c r="AW9511" s="6"/>
      <c r="AX9511" s="6"/>
      <c r="AY9511" s="172"/>
      <c r="AZ9511" s="172"/>
      <c r="BA9511" s="172"/>
      <c r="BB9511" s="6"/>
      <c r="BC9511" s="6"/>
      <c r="BD9511" s="6"/>
      <c r="BE9511" s="6"/>
      <c r="BF9511" s="6"/>
      <c r="BG9511" s="172"/>
      <c r="BH9511" s="172"/>
      <c r="BI9511" s="172"/>
      <c r="BJ9511" s="6"/>
      <c r="BK9511" s="6"/>
      <c r="BL9511" s="6"/>
      <c r="BM9511" s="6"/>
      <c r="BN9511" s="6"/>
      <c r="BO9511" s="6"/>
      <c r="BP9511" s="6"/>
      <c r="BQ9511" s="6"/>
      <c r="BR9511" s="6"/>
      <c r="BS9511" s="6"/>
      <c r="BT9511" s="6"/>
      <c r="CG9511" s="432"/>
      <c r="CH9511" s="432"/>
      <c r="CL9511" s="174"/>
    </row>
    <row r="9512" spans="29:90" s="168" customFormat="1" x14ac:dyDescent="0.25">
      <c r="AC9512" s="175"/>
      <c r="AD9512" s="175"/>
      <c r="AE9512" s="175"/>
      <c r="AF9512" s="175"/>
      <c r="AG9512" s="175"/>
      <c r="AH9512" s="176"/>
      <c r="AM9512" s="6"/>
      <c r="AN9512" s="6"/>
      <c r="AO9512" s="6"/>
      <c r="AP9512" s="6"/>
      <c r="AQ9512" s="6"/>
      <c r="AR9512" s="6"/>
      <c r="AS9512" s="6"/>
      <c r="AT9512" s="6"/>
      <c r="AU9512" s="6"/>
      <c r="AV9512" s="6"/>
      <c r="AW9512" s="6"/>
      <c r="AX9512" s="6"/>
      <c r="AY9512" s="172"/>
      <c r="AZ9512" s="172"/>
      <c r="BA9512" s="172"/>
      <c r="BB9512" s="6"/>
      <c r="BC9512" s="6"/>
      <c r="BD9512" s="6"/>
      <c r="BE9512" s="6"/>
      <c r="BF9512" s="6"/>
      <c r="BG9512" s="172"/>
      <c r="BH9512" s="172"/>
      <c r="BI9512" s="172"/>
      <c r="BJ9512" s="6"/>
      <c r="BK9512" s="6"/>
      <c r="BL9512" s="6"/>
      <c r="BM9512" s="6"/>
      <c r="BN9512" s="6"/>
      <c r="BO9512" s="6"/>
      <c r="BP9512" s="6"/>
      <c r="BQ9512" s="6"/>
      <c r="BR9512" s="6"/>
      <c r="BS9512" s="6"/>
      <c r="BT9512" s="6"/>
      <c r="CG9512" s="432"/>
      <c r="CH9512" s="432"/>
      <c r="CL9512" s="174"/>
    </row>
    <row r="9513" spans="29:90" s="168" customFormat="1" x14ac:dyDescent="0.25">
      <c r="AC9513" s="175"/>
      <c r="AD9513" s="175"/>
      <c r="AE9513" s="175"/>
      <c r="AF9513" s="175"/>
      <c r="AG9513" s="175"/>
      <c r="AH9513" s="176"/>
      <c r="AM9513" s="6"/>
      <c r="AN9513" s="6"/>
      <c r="AO9513" s="6"/>
      <c r="AP9513" s="6"/>
      <c r="AQ9513" s="6"/>
      <c r="AR9513" s="6"/>
      <c r="AS9513" s="6"/>
      <c r="AT9513" s="6"/>
      <c r="AU9513" s="6"/>
      <c r="AV9513" s="6"/>
      <c r="AW9513" s="6"/>
      <c r="AX9513" s="6"/>
      <c r="AY9513" s="172"/>
      <c r="AZ9513" s="172"/>
      <c r="BA9513" s="172"/>
      <c r="BB9513" s="6"/>
      <c r="BC9513" s="6"/>
      <c r="BD9513" s="6"/>
      <c r="BE9513" s="6"/>
      <c r="BF9513" s="6"/>
      <c r="BG9513" s="172"/>
      <c r="BH9513" s="172"/>
      <c r="BI9513" s="172"/>
      <c r="BJ9513" s="6"/>
      <c r="BK9513" s="6"/>
      <c r="BL9513" s="6"/>
      <c r="BM9513" s="6"/>
      <c r="BN9513" s="6"/>
      <c r="BO9513" s="6"/>
      <c r="BP9513" s="6"/>
      <c r="BQ9513" s="6"/>
      <c r="BR9513" s="6"/>
      <c r="BS9513" s="6"/>
      <c r="BT9513" s="6"/>
      <c r="CG9513" s="432"/>
      <c r="CH9513" s="432"/>
      <c r="CL9513" s="174"/>
    </row>
    <row r="9514" spans="29:90" s="168" customFormat="1" x14ac:dyDescent="0.25">
      <c r="AC9514" s="175"/>
      <c r="AD9514" s="175"/>
      <c r="AE9514" s="175"/>
      <c r="AF9514" s="175"/>
      <c r="AG9514" s="175"/>
      <c r="AH9514" s="176"/>
      <c r="AM9514" s="6"/>
      <c r="AN9514" s="6"/>
      <c r="AO9514" s="6"/>
      <c r="AP9514" s="6"/>
      <c r="AQ9514" s="6"/>
      <c r="AR9514" s="6"/>
      <c r="AS9514" s="6"/>
      <c r="AT9514" s="6"/>
      <c r="AU9514" s="6"/>
      <c r="AV9514" s="6"/>
      <c r="AW9514" s="6"/>
      <c r="AX9514" s="6"/>
      <c r="AY9514" s="172"/>
      <c r="AZ9514" s="172"/>
      <c r="BA9514" s="172"/>
      <c r="BB9514" s="6"/>
      <c r="BC9514" s="6"/>
      <c r="BD9514" s="6"/>
      <c r="BE9514" s="6"/>
      <c r="BF9514" s="6"/>
      <c r="BG9514" s="172"/>
      <c r="BH9514" s="172"/>
      <c r="BI9514" s="172"/>
      <c r="BJ9514" s="6"/>
      <c r="BK9514" s="6"/>
      <c r="BL9514" s="6"/>
      <c r="BM9514" s="6"/>
      <c r="BN9514" s="6"/>
      <c r="BO9514" s="6"/>
      <c r="BP9514" s="6"/>
      <c r="BQ9514" s="6"/>
      <c r="BR9514" s="6"/>
      <c r="BS9514" s="6"/>
      <c r="BT9514" s="6"/>
      <c r="CG9514" s="432"/>
      <c r="CH9514" s="432"/>
      <c r="CL9514" s="174"/>
    </row>
    <row r="9515" spans="29:90" s="168" customFormat="1" x14ac:dyDescent="0.25">
      <c r="AC9515" s="175"/>
      <c r="AD9515" s="175"/>
      <c r="AE9515" s="175"/>
      <c r="AF9515" s="175"/>
      <c r="AG9515" s="175"/>
      <c r="AH9515" s="176"/>
      <c r="AM9515" s="6"/>
      <c r="AN9515" s="6"/>
      <c r="AO9515" s="6"/>
      <c r="AP9515" s="6"/>
      <c r="AQ9515" s="6"/>
      <c r="AR9515" s="6"/>
      <c r="AS9515" s="6"/>
      <c r="AT9515" s="6"/>
      <c r="AU9515" s="6"/>
      <c r="AV9515" s="6"/>
      <c r="AW9515" s="6"/>
      <c r="AX9515" s="6"/>
      <c r="AY9515" s="172"/>
      <c r="AZ9515" s="172"/>
      <c r="BA9515" s="172"/>
      <c r="BB9515" s="6"/>
      <c r="BC9515" s="6"/>
      <c r="BD9515" s="6"/>
      <c r="BE9515" s="6"/>
      <c r="BF9515" s="6"/>
      <c r="BG9515" s="172"/>
      <c r="BH9515" s="172"/>
      <c r="BI9515" s="172"/>
      <c r="BJ9515" s="6"/>
      <c r="BK9515" s="6"/>
      <c r="BL9515" s="6"/>
      <c r="BM9515" s="6"/>
      <c r="BN9515" s="6"/>
      <c r="BO9515" s="6"/>
      <c r="BP9515" s="6"/>
      <c r="BQ9515" s="6"/>
      <c r="BR9515" s="6"/>
      <c r="BS9515" s="6"/>
      <c r="BT9515" s="6"/>
      <c r="CG9515" s="432"/>
      <c r="CH9515" s="432"/>
      <c r="CL9515" s="174"/>
    </row>
    <row r="9516" spans="29:90" s="168" customFormat="1" x14ac:dyDescent="0.25">
      <c r="AC9516" s="175"/>
      <c r="AD9516" s="175"/>
      <c r="AE9516" s="175"/>
      <c r="AF9516" s="175"/>
      <c r="AG9516" s="175"/>
      <c r="AH9516" s="176"/>
      <c r="AM9516" s="6"/>
      <c r="AN9516" s="6"/>
      <c r="AO9516" s="6"/>
      <c r="AP9516" s="6"/>
      <c r="AQ9516" s="6"/>
      <c r="AR9516" s="6"/>
      <c r="AS9516" s="6"/>
      <c r="AT9516" s="6"/>
      <c r="AU9516" s="6"/>
      <c r="AV9516" s="6"/>
      <c r="AW9516" s="6"/>
      <c r="AX9516" s="6"/>
      <c r="AY9516" s="172"/>
      <c r="AZ9516" s="172"/>
      <c r="BA9516" s="172"/>
      <c r="BB9516" s="6"/>
      <c r="BC9516" s="6"/>
      <c r="BD9516" s="6"/>
      <c r="BE9516" s="6"/>
      <c r="BF9516" s="6"/>
      <c r="BG9516" s="172"/>
      <c r="BH9516" s="172"/>
      <c r="BI9516" s="172"/>
      <c r="BJ9516" s="6"/>
      <c r="BK9516" s="6"/>
      <c r="BL9516" s="6"/>
      <c r="BM9516" s="6"/>
      <c r="BN9516" s="6"/>
      <c r="BO9516" s="6"/>
      <c r="BP9516" s="6"/>
      <c r="BQ9516" s="6"/>
      <c r="BR9516" s="6"/>
      <c r="BS9516" s="6"/>
      <c r="BT9516" s="6"/>
      <c r="CG9516" s="432"/>
      <c r="CH9516" s="432"/>
      <c r="CL9516" s="174"/>
    </row>
    <row r="9517" spans="29:90" s="168" customFormat="1" x14ac:dyDescent="0.25">
      <c r="AC9517" s="175"/>
      <c r="AD9517" s="175"/>
      <c r="AE9517" s="175"/>
      <c r="AF9517" s="175"/>
      <c r="AG9517" s="175"/>
      <c r="AH9517" s="176"/>
      <c r="AM9517" s="6"/>
      <c r="AN9517" s="6"/>
      <c r="AO9517" s="6"/>
      <c r="AP9517" s="6"/>
      <c r="AQ9517" s="6"/>
      <c r="AR9517" s="6"/>
      <c r="AS9517" s="6"/>
      <c r="AT9517" s="6"/>
      <c r="AU9517" s="6"/>
      <c r="AV9517" s="6"/>
      <c r="AW9517" s="6"/>
      <c r="AX9517" s="6"/>
      <c r="AY9517" s="172"/>
      <c r="AZ9517" s="172"/>
      <c r="BA9517" s="172"/>
      <c r="BB9517" s="6"/>
      <c r="BC9517" s="6"/>
      <c r="BD9517" s="6"/>
      <c r="BE9517" s="6"/>
      <c r="BF9517" s="6"/>
      <c r="BG9517" s="172"/>
      <c r="BH9517" s="172"/>
      <c r="BI9517" s="172"/>
      <c r="BJ9517" s="6"/>
      <c r="BK9517" s="6"/>
      <c r="BL9517" s="6"/>
      <c r="BM9517" s="6"/>
      <c r="BN9517" s="6"/>
      <c r="BO9517" s="6"/>
      <c r="BP9517" s="6"/>
      <c r="BQ9517" s="6"/>
      <c r="BR9517" s="6"/>
      <c r="BS9517" s="6"/>
      <c r="BT9517" s="6"/>
      <c r="CG9517" s="432"/>
      <c r="CH9517" s="432"/>
      <c r="CL9517" s="174"/>
    </row>
    <row r="9518" spans="29:90" s="168" customFormat="1" x14ac:dyDescent="0.25">
      <c r="AC9518" s="175"/>
      <c r="AD9518" s="175"/>
      <c r="AE9518" s="175"/>
      <c r="AF9518" s="175"/>
      <c r="AG9518" s="175"/>
      <c r="AH9518" s="176"/>
      <c r="AM9518" s="6"/>
      <c r="AN9518" s="6"/>
      <c r="AO9518" s="6"/>
      <c r="AP9518" s="6"/>
      <c r="AQ9518" s="6"/>
      <c r="AR9518" s="6"/>
      <c r="AS9518" s="6"/>
      <c r="AT9518" s="6"/>
      <c r="AU9518" s="6"/>
      <c r="AV9518" s="6"/>
      <c r="AW9518" s="6"/>
      <c r="AX9518" s="6"/>
      <c r="AY9518" s="172"/>
      <c r="AZ9518" s="172"/>
      <c r="BA9518" s="172"/>
      <c r="BB9518" s="6"/>
      <c r="BC9518" s="6"/>
      <c r="BD9518" s="6"/>
      <c r="BE9518" s="6"/>
      <c r="BF9518" s="6"/>
      <c r="BG9518" s="172"/>
      <c r="BH9518" s="172"/>
      <c r="BI9518" s="172"/>
      <c r="BJ9518" s="6"/>
      <c r="BK9518" s="6"/>
      <c r="BL9518" s="6"/>
      <c r="BM9518" s="6"/>
      <c r="BN9518" s="6"/>
      <c r="BO9518" s="6"/>
      <c r="BP9518" s="6"/>
      <c r="BQ9518" s="6"/>
      <c r="BR9518" s="6"/>
      <c r="BS9518" s="6"/>
      <c r="BT9518" s="6"/>
      <c r="CG9518" s="432"/>
      <c r="CH9518" s="432"/>
      <c r="CL9518" s="174"/>
    </row>
    <row r="9519" spans="29:90" s="168" customFormat="1" x14ac:dyDescent="0.25">
      <c r="AC9519" s="175"/>
      <c r="AD9519" s="175"/>
      <c r="AE9519" s="175"/>
      <c r="AF9519" s="175"/>
      <c r="AG9519" s="175"/>
      <c r="AH9519" s="176"/>
      <c r="AM9519" s="6"/>
      <c r="AN9519" s="6"/>
      <c r="AO9519" s="6"/>
      <c r="AP9519" s="6"/>
      <c r="AQ9519" s="6"/>
      <c r="AR9519" s="6"/>
      <c r="AS9519" s="6"/>
      <c r="AT9519" s="6"/>
      <c r="AU9519" s="6"/>
      <c r="AV9519" s="6"/>
      <c r="AW9519" s="6"/>
      <c r="AX9519" s="6"/>
      <c r="AY9519" s="172"/>
      <c r="AZ9519" s="172"/>
      <c r="BA9519" s="172"/>
      <c r="BB9519" s="6"/>
      <c r="BC9519" s="6"/>
      <c r="BD9519" s="6"/>
      <c r="BE9519" s="6"/>
      <c r="BF9519" s="6"/>
      <c r="BG9519" s="172"/>
      <c r="BH9519" s="172"/>
      <c r="BI9519" s="172"/>
      <c r="BJ9519" s="6"/>
      <c r="BK9519" s="6"/>
      <c r="BL9519" s="6"/>
      <c r="BM9519" s="6"/>
      <c r="BN9519" s="6"/>
      <c r="BO9519" s="6"/>
      <c r="BP9519" s="6"/>
      <c r="BQ9519" s="6"/>
      <c r="BR9519" s="6"/>
      <c r="BS9519" s="6"/>
      <c r="BT9519" s="6"/>
      <c r="CG9519" s="432"/>
      <c r="CH9519" s="432"/>
      <c r="CL9519" s="174"/>
    </row>
    <row r="9520" spans="29:90" s="168" customFormat="1" x14ac:dyDescent="0.25">
      <c r="AC9520" s="175"/>
      <c r="AD9520" s="175"/>
      <c r="AE9520" s="175"/>
      <c r="AF9520" s="175"/>
      <c r="AG9520" s="175"/>
      <c r="AH9520" s="176"/>
      <c r="AM9520" s="6"/>
      <c r="AN9520" s="6"/>
      <c r="AO9520" s="6"/>
      <c r="AP9520" s="6"/>
      <c r="AQ9520" s="6"/>
      <c r="AR9520" s="6"/>
      <c r="AS9520" s="6"/>
      <c r="AT9520" s="6"/>
      <c r="AU9520" s="6"/>
      <c r="AV9520" s="6"/>
      <c r="AW9520" s="6"/>
      <c r="AX9520" s="6"/>
      <c r="AY9520" s="172"/>
      <c r="AZ9520" s="172"/>
      <c r="BA9520" s="172"/>
      <c r="BB9520" s="6"/>
      <c r="BC9520" s="6"/>
      <c r="BD9520" s="6"/>
      <c r="BE9520" s="6"/>
      <c r="BF9520" s="6"/>
      <c r="BG9520" s="172"/>
      <c r="BH9520" s="172"/>
      <c r="BI9520" s="172"/>
      <c r="BJ9520" s="6"/>
      <c r="BK9520" s="6"/>
      <c r="BL9520" s="6"/>
      <c r="BM9520" s="6"/>
      <c r="BN9520" s="6"/>
      <c r="BO9520" s="6"/>
      <c r="BP9520" s="6"/>
      <c r="BQ9520" s="6"/>
      <c r="BR9520" s="6"/>
      <c r="BS9520" s="6"/>
      <c r="BT9520" s="6"/>
      <c r="CG9520" s="432"/>
      <c r="CH9520" s="432"/>
      <c r="CL9520" s="174"/>
    </row>
    <row r="9521" spans="29:90" s="168" customFormat="1" x14ac:dyDescent="0.25">
      <c r="AC9521" s="175"/>
      <c r="AD9521" s="175"/>
      <c r="AE9521" s="175"/>
      <c r="AF9521" s="175"/>
      <c r="AG9521" s="175"/>
      <c r="AH9521" s="176"/>
      <c r="AM9521" s="6"/>
      <c r="AN9521" s="6"/>
      <c r="AO9521" s="6"/>
      <c r="AP9521" s="6"/>
      <c r="AQ9521" s="6"/>
      <c r="AR9521" s="6"/>
      <c r="AS9521" s="6"/>
      <c r="AT9521" s="6"/>
      <c r="AU9521" s="6"/>
      <c r="AV9521" s="6"/>
      <c r="AW9521" s="6"/>
      <c r="AX9521" s="6"/>
      <c r="AY9521" s="172"/>
      <c r="AZ9521" s="172"/>
      <c r="BA9521" s="172"/>
      <c r="BB9521" s="6"/>
      <c r="BC9521" s="6"/>
      <c r="BD9521" s="6"/>
      <c r="BE9521" s="6"/>
      <c r="BF9521" s="6"/>
      <c r="BG9521" s="172"/>
      <c r="BH9521" s="172"/>
      <c r="BI9521" s="172"/>
      <c r="BJ9521" s="6"/>
      <c r="BK9521" s="6"/>
      <c r="BL9521" s="6"/>
      <c r="BM9521" s="6"/>
      <c r="BN9521" s="6"/>
      <c r="BO9521" s="6"/>
      <c r="BP9521" s="6"/>
      <c r="BQ9521" s="6"/>
      <c r="BR9521" s="6"/>
      <c r="BS9521" s="6"/>
      <c r="BT9521" s="6"/>
      <c r="CG9521" s="432"/>
      <c r="CH9521" s="432"/>
      <c r="CL9521" s="174"/>
    </row>
    <row r="9522" spans="29:90" s="168" customFormat="1" x14ac:dyDescent="0.25">
      <c r="AC9522" s="175"/>
      <c r="AD9522" s="175"/>
      <c r="AE9522" s="175"/>
      <c r="AF9522" s="175"/>
      <c r="AG9522" s="175"/>
      <c r="AH9522" s="176"/>
      <c r="AM9522" s="6"/>
      <c r="AN9522" s="6"/>
      <c r="AO9522" s="6"/>
      <c r="AP9522" s="6"/>
      <c r="AQ9522" s="6"/>
      <c r="AR9522" s="6"/>
      <c r="AS9522" s="6"/>
      <c r="AT9522" s="6"/>
      <c r="AU9522" s="6"/>
      <c r="AV9522" s="6"/>
      <c r="AW9522" s="6"/>
      <c r="AX9522" s="6"/>
      <c r="AY9522" s="172"/>
      <c r="AZ9522" s="172"/>
      <c r="BA9522" s="172"/>
      <c r="BB9522" s="6"/>
      <c r="BC9522" s="6"/>
      <c r="BD9522" s="6"/>
      <c r="BE9522" s="6"/>
      <c r="BF9522" s="6"/>
      <c r="BG9522" s="172"/>
      <c r="BH9522" s="172"/>
      <c r="BI9522" s="172"/>
      <c r="BJ9522" s="6"/>
      <c r="BK9522" s="6"/>
      <c r="BL9522" s="6"/>
      <c r="BM9522" s="6"/>
      <c r="BN9522" s="6"/>
      <c r="BO9522" s="6"/>
      <c r="BP9522" s="6"/>
      <c r="BQ9522" s="6"/>
      <c r="BR9522" s="6"/>
      <c r="BS9522" s="6"/>
      <c r="BT9522" s="6"/>
      <c r="CG9522" s="432"/>
      <c r="CH9522" s="432"/>
      <c r="CL9522" s="174"/>
    </row>
    <row r="9523" spans="29:90" s="168" customFormat="1" x14ac:dyDescent="0.25">
      <c r="AC9523" s="175"/>
      <c r="AD9523" s="175"/>
      <c r="AE9523" s="175"/>
      <c r="AF9523" s="175"/>
      <c r="AG9523" s="175"/>
      <c r="AH9523" s="176"/>
      <c r="AM9523" s="6"/>
      <c r="AN9523" s="6"/>
      <c r="AO9523" s="6"/>
      <c r="AP9523" s="6"/>
      <c r="AQ9523" s="6"/>
      <c r="AR9523" s="6"/>
      <c r="AS9523" s="6"/>
      <c r="AT9523" s="6"/>
      <c r="AU9523" s="6"/>
      <c r="AV9523" s="6"/>
      <c r="AW9523" s="6"/>
      <c r="AX9523" s="6"/>
      <c r="AY9523" s="172"/>
      <c r="AZ9523" s="172"/>
      <c r="BA9523" s="172"/>
      <c r="BB9523" s="6"/>
      <c r="BC9523" s="6"/>
      <c r="BD9523" s="6"/>
      <c r="BE9523" s="6"/>
      <c r="BF9523" s="6"/>
      <c r="BG9523" s="172"/>
      <c r="BH9523" s="172"/>
      <c r="BI9523" s="172"/>
      <c r="BJ9523" s="6"/>
      <c r="BK9523" s="6"/>
      <c r="BL9523" s="6"/>
      <c r="BM9523" s="6"/>
      <c r="BN9523" s="6"/>
      <c r="BO9523" s="6"/>
      <c r="BP9523" s="6"/>
      <c r="BQ9523" s="6"/>
      <c r="BR9523" s="6"/>
      <c r="BS9523" s="6"/>
      <c r="BT9523" s="6"/>
      <c r="CG9523" s="432"/>
      <c r="CH9523" s="432"/>
      <c r="CL9523" s="174"/>
    </row>
    <row r="9524" spans="29:90" s="168" customFormat="1" x14ac:dyDescent="0.25">
      <c r="AC9524" s="175"/>
      <c r="AD9524" s="175"/>
      <c r="AE9524" s="175"/>
      <c r="AF9524" s="175"/>
      <c r="AG9524" s="175"/>
      <c r="AH9524" s="176"/>
      <c r="AM9524" s="6"/>
      <c r="AN9524" s="6"/>
      <c r="AO9524" s="6"/>
      <c r="AP9524" s="6"/>
      <c r="AQ9524" s="6"/>
      <c r="AR9524" s="6"/>
      <c r="AS9524" s="6"/>
      <c r="AT9524" s="6"/>
      <c r="AU9524" s="6"/>
      <c r="AV9524" s="6"/>
      <c r="AW9524" s="6"/>
      <c r="AX9524" s="6"/>
      <c r="AY9524" s="172"/>
      <c r="AZ9524" s="172"/>
      <c r="BA9524" s="172"/>
      <c r="BB9524" s="6"/>
      <c r="BC9524" s="6"/>
      <c r="BD9524" s="6"/>
      <c r="BE9524" s="6"/>
      <c r="BF9524" s="6"/>
      <c r="BG9524" s="172"/>
      <c r="BH9524" s="172"/>
      <c r="BI9524" s="172"/>
      <c r="BJ9524" s="6"/>
      <c r="BK9524" s="6"/>
      <c r="BL9524" s="6"/>
      <c r="BM9524" s="6"/>
      <c r="BN9524" s="6"/>
      <c r="BO9524" s="6"/>
      <c r="BP9524" s="6"/>
      <c r="BQ9524" s="6"/>
      <c r="BR9524" s="6"/>
      <c r="BS9524" s="6"/>
      <c r="BT9524" s="6"/>
      <c r="CG9524" s="432"/>
      <c r="CH9524" s="432"/>
      <c r="CL9524" s="174"/>
    </row>
    <row r="9525" spans="29:90" s="168" customFormat="1" x14ac:dyDescent="0.25">
      <c r="AC9525" s="175"/>
      <c r="AD9525" s="175"/>
      <c r="AE9525" s="175"/>
      <c r="AF9525" s="175"/>
      <c r="AG9525" s="175"/>
      <c r="AH9525" s="176"/>
      <c r="AM9525" s="6"/>
      <c r="AN9525" s="6"/>
      <c r="AO9525" s="6"/>
      <c r="AP9525" s="6"/>
      <c r="AQ9525" s="6"/>
      <c r="AR9525" s="6"/>
      <c r="AS9525" s="6"/>
      <c r="AT9525" s="6"/>
      <c r="AU9525" s="6"/>
      <c r="AV9525" s="6"/>
      <c r="AW9525" s="6"/>
      <c r="AX9525" s="6"/>
      <c r="AY9525" s="172"/>
      <c r="AZ9525" s="172"/>
      <c r="BA9525" s="172"/>
      <c r="BB9525" s="6"/>
      <c r="BC9525" s="6"/>
      <c r="BD9525" s="6"/>
      <c r="BE9525" s="6"/>
      <c r="BF9525" s="6"/>
      <c r="BG9525" s="172"/>
      <c r="BH9525" s="172"/>
      <c r="BI9525" s="172"/>
      <c r="BJ9525" s="6"/>
      <c r="BK9525" s="6"/>
      <c r="BL9525" s="6"/>
      <c r="BM9525" s="6"/>
      <c r="BN9525" s="6"/>
      <c r="BO9525" s="6"/>
      <c r="BP9525" s="6"/>
      <c r="BQ9525" s="6"/>
      <c r="BR9525" s="6"/>
      <c r="BS9525" s="6"/>
      <c r="BT9525" s="6"/>
      <c r="CG9525" s="432"/>
      <c r="CH9525" s="432"/>
      <c r="CL9525" s="174"/>
    </row>
    <row r="9526" spans="29:90" s="168" customFormat="1" x14ac:dyDescent="0.25">
      <c r="AC9526" s="175"/>
      <c r="AD9526" s="175"/>
      <c r="AE9526" s="175"/>
      <c r="AF9526" s="175"/>
      <c r="AG9526" s="175"/>
      <c r="AH9526" s="176"/>
      <c r="AM9526" s="6"/>
      <c r="AN9526" s="6"/>
      <c r="AO9526" s="6"/>
      <c r="AP9526" s="6"/>
      <c r="AQ9526" s="6"/>
      <c r="AR9526" s="6"/>
      <c r="AS9526" s="6"/>
      <c r="AT9526" s="6"/>
      <c r="AU9526" s="6"/>
      <c r="AV9526" s="6"/>
      <c r="AW9526" s="6"/>
      <c r="AX9526" s="6"/>
      <c r="AY9526" s="172"/>
      <c r="AZ9526" s="172"/>
      <c r="BA9526" s="172"/>
      <c r="BB9526" s="6"/>
      <c r="BC9526" s="6"/>
      <c r="BD9526" s="6"/>
      <c r="BE9526" s="6"/>
      <c r="BF9526" s="6"/>
      <c r="BG9526" s="172"/>
      <c r="BH9526" s="172"/>
      <c r="BI9526" s="172"/>
      <c r="BJ9526" s="6"/>
      <c r="BK9526" s="6"/>
      <c r="BL9526" s="6"/>
      <c r="BM9526" s="6"/>
      <c r="BN9526" s="6"/>
      <c r="BO9526" s="6"/>
      <c r="BP9526" s="6"/>
      <c r="BQ9526" s="6"/>
      <c r="BR9526" s="6"/>
      <c r="BS9526" s="6"/>
      <c r="BT9526" s="6"/>
      <c r="CG9526" s="432"/>
      <c r="CH9526" s="432"/>
      <c r="CL9526" s="174"/>
    </row>
    <row r="9527" spans="29:90" s="168" customFormat="1" x14ac:dyDescent="0.25">
      <c r="AC9527" s="175"/>
      <c r="AD9527" s="175"/>
      <c r="AE9527" s="175"/>
      <c r="AF9527" s="175"/>
      <c r="AG9527" s="175"/>
      <c r="AH9527" s="176"/>
      <c r="AM9527" s="6"/>
      <c r="AN9527" s="6"/>
      <c r="AO9527" s="6"/>
      <c r="AP9527" s="6"/>
      <c r="AQ9527" s="6"/>
      <c r="AR9527" s="6"/>
      <c r="AS9527" s="6"/>
      <c r="AT9527" s="6"/>
      <c r="AU9527" s="6"/>
      <c r="AV9527" s="6"/>
      <c r="AW9527" s="6"/>
      <c r="AX9527" s="6"/>
      <c r="AY9527" s="172"/>
      <c r="AZ9527" s="172"/>
      <c r="BA9527" s="172"/>
      <c r="BB9527" s="6"/>
      <c r="BC9527" s="6"/>
      <c r="BD9527" s="6"/>
      <c r="BE9527" s="6"/>
      <c r="BF9527" s="6"/>
      <c r="BG9527" s="172"/>
      <c r="BH9527" s="172"/>
      <c r="BI9527" s="172"/>
      <c r="BJ9527" s="6"/>
      <c r="BK9527" s="6"/>
      <c r="BL9527" s="6"/>
      <c r="BM9527" s="6"/>
      <c r="BN9527" s="6"/>
      <c r="BO9527" s="6"/>
      <c r="BP9527" s="6"/>
      <c r="BQ9527" s="6"/>
      <c r="BR9527" s="6"/>
      <c r="BS9527" s="6"/>
      <c r="BT9527" s="6"/>
      <c r="CG9527" s="432"/>
      <c r="CH9527" s="432"/>
      <c r="CL9527" s="174"/>
    </row>
    <row r="9528" spans="29:90" s="168" customFormat="1" x14ac:dyDescent="0.25">
      <c r="AC9528" s="175"/>
      <c r="AD9528" s="175"/>
      <c r="AE9528" s="175"/>
      <c r="AF9528" s="175"/>
      <c r="AG9528" s="175"/>
      <c r="AH9528" s="176"/>
      <c r="AM9528" s="6"/>
      <c r="AN9528" s="6"/>
      <c r="AO9528" s="6"/>
      <c r="AP9528" s="6"/>
      <c r="AQ9528" s="6"/>
      <c r="AR9528" s="6"/>
      <c r="AS9528" s="6"/>
      <c r="AT9528" s="6"/>
      <c r="AU9528" s="6"/>
      <c r="AV9528" s="6"/>
      <c r="AW9528" s="6"/>
      <c r="AX9528" s="6"/>
      <c r="AY9528" s="172"/>
      <c r="AZ9528" s="172"/>
      <c r="BA9528" s="172"/>
      <c r="BB9528" s="6"/>
      <c r="BC9528" s="6"/>
      <c r="BD9528" s="6"/>
      <c r="BE9528" s="6"/>
      <c r="BF9528" s="6"/>
      <c r="BG9528" s="172"/>
      <c r="BH9528" s="172"/>
      <c r="BI9528" s="172"/>
      <c r="BJ9528" s="6"/>
      <c r="BK9528" s="6"/>
      <c r="BL9528" s="6"/>
      <c r="BM9528" s="6"/>
      <c r="BN9528" s="6"/>
      <c r="BO9528" s="6"/>
      <c r="BP9528" s="6"/>
      <c r="BQ9528" s="6"/>
      <c r="BR9528" s="6"/>
      <c r="BS9528" s="6"/>
      <c r="BT9528" s="6"/>
      <c r="CG9528" s="432"/>
      <c r="CH9528" s="432"/>
      <c r="CL9528" s="174"/>
    </row>
    <row r="9529" spans="29:90" s="168" customFormat="1" x14ac:dyDescent="0.25">
      <c r="AC9529" s="175"/>
      <c r="AD9529" s="175"/>
      <c r="AE9529" s="175"/>
      <c r="AF9529" s="175"/>
      <c r="AG9529" s="175"/>
      <c r="AH9529" s="176"/>
      <c r="AM9529" s="6"/>
      <c r="AN9529" s="6"/>
      <c r="AO9529" s="6"/>
      <c r="AP9529" s="6"/>
      <c r="AQ9529" s="6"/>
      <c r="AR9529" s="6"/>
      <c r="AS9529" s="6"/>
      <c r="AT9529" s="6"/>
      <c r="AU9529" s="6"/>
      <c r="AV9529" s="6"/>
      <c r="AW9529" s="6"/>
      <c r="AX9529" s="6"/>
      <c r="AY9529" s="172"/>
      <c r="AZ9529" s="172"/>
      <c r="BA9529" s="172"/>
      <c r="BB9529" s="6"/>
      <c r="BC9529" s="6"/>
      <c r="BD9529" s="6"/>
      <c r="BE9529" s="6"/>
      <c r="BF9529" s="6"/>
      <c r="BG9529" s="172"/>
      <c r="BH9529" s="172"/>
      <c r="BI9529" s="172"/>
      <c r="BJ9529" s="6"/>
      <c r="BK9529" s="6"/>
      <c r="BL9529" s="6"/>
      <c r="BM9529" s="6"/>
      <c r="BN9529" s="6"/>
      <c r="BO9529" s="6"/>
      <c r="BP9529" s="6"/>
      <c r="BQ9529" s="6"/>
      <c r="BR9529" s="6"/>
      <c r="BS9529" s="6"/>
      <c r="BT9529" s="6"/>
      <c r="CG9529" s="432"/>
      <c r="CH9529" s="432"/>
      <c r="CL9529" s="174"/>
    </row>
    <row r="9530" spans="29:90" s="168" customFormat="1" x14ac:dyDescent="0.25">
      <c r="AC9530" s="175"/>
      <c r="AD9530" s="175"/>
      <c r="AE9530" s="175"/>
      <c r="AF9530" s="175"/>
      <c r="AG9530" s="175"/>
      <c r="AH9530" s="176"/>
      <c r="AM9530" s="6"/>
      <c r="AN9530" s="6"/>
      <c r="AO9530" s="6"/>
      <c r="AP9530" s="6"/>
      <c r="AQ9530" s="6"/>
      <c r="AR9530" s="6"/>
      <c r="AS9530" s="6"/>
      <c r="AT9530" s="6"/>
      <c r="AU9530" s="6"/>
      <c r="AV9530" s="6"/>
      <c r="AW9530" s="6"/>
      <c r="AX9530" s="6"/>
      <c r="AY9530" s="172"/>
      <c r="AZ9530" s="172"/>
      <c r="BA9530" s="172"/>
      <c r="BB9530" s="6"/>
      <c r="BC9530" s="6"/>
      <c r="BD9530" s="6"/>
      <c r="BE9530" s="6"/>
      <c r="BF9530" s="6"/>
      <c r="BG9530" s="172"/>
      <c r="BH9530" s="172"/>
      <c r="BI9530" s="172"/>
      <c r="BJ9530" s="6"/>
      <c r="BK9530" s="6"/>
      <c r="BL9530" s="6"/>
      <c r="BM9530" s="6"/>
      <c r="BN9530" s="6"/>
      <c r="BO9530" s="6"/>
      <c r="BP9530" s="6"/>
      <c r="BQ9530" s="6"/>
      <c r="BR9530" s="6"/>
      <c r="BS9530" s="6"/>
      <c r="BT9530" s="6"/>
      <c r="CG9530" s="432"/>
      <c r="CH9530" s="432"/>
      <c r="CL9530" s="174"/>
    </row>
    <row r="9531" spans="29:90" s="168" customFormat="1" x14ac:dyDescent="0.25">
      <c r="AC9531" s="175"/>
      <c r="AD9531" s="175"/>
      <c r="AE9531" s="175"/>
      <c r="AF9531" s="175"/>
      <c r="AG9531" s="175"/>
      <c r="AH9531" s="176"/>
      <c r="AM9531" s="6"/>
      <c r="AN9531" s="6"/>
      <c r="AO9531" s="6"/>
      <c r="AP9531" s="6"/>
      <c r="AQ9531" s="6"/>
      <c r="AR9531" s="6"/>
      <c r="AS9531" s="6"/>
      <c r="AT9531" s="6"/>
      <c r="AU9531" s="6"/>
      <c r="AV9531" s="6"/>
      <c r="AW9531" s="6"/>
      <c r="AX9531" s="6"/>
      <c r="AY9531" s="172"/>
      <c r="AZ9531" s="172"/>
      <c r="BA9531" s="172"/>
      <c r="BB9531" s="6"/>
      <c r="BC9531" s="6"/>
      <c r="BD9531" s="6"/>
      <c r="BE9531" s="6"/>
      <c r="BF9531" s="6"/>
      <c r="BG9531" s="172"/>
      <c r="BH9531" s="172"/>
      <c r="BI9531" s="172"/>
      <c r="BJ9531" s="6"/>
      <c r="BK9531" s="6"/>
      <c r="BL9531" s="6"/>
      <c r="BM9531" s="6"/>
      <c r="BN9531" s="6"/>
      <c r="BO9531" s="6"/>
      <c r="BP9531" s="6"/>
      <c r="BQ9531" s="6"/>
      <c r="BR9531" s="6"/>
      <c r="BS9531" s="6"/>
      <c r="BT9531" s="6"/>
      <c r="CG9531" s="432"/>
      <c r="CH9531" s="432"/>
      <c r="CL9531" s="174"/>
    </row>
    <row r="9532" spans="29:90" s="168" customFormat="1" x14ac:dyDescent="0.25">
      <c r="AC9532" s="175"/>
      <c r="AD9532" s="175"/>
      <c r="AE9532" s="175"/>
      <c r="AF9532" s="175"/>
      <c r="AG9532" s="175"/>
      <c r="AH9532" s="176"/>
      <c r="AM9532" s="6"/>
      <c r="AN9532" s="6"/>
      <c r="AO9532" s="6"/>
      <c r="AP9532" s="6"/>
      <c r="AQ9532" s="6"/>
      <c r="AR9532" s="6"/>
      <c r="AS9532" s="6"/>
      <c r="AT9532" s="6"/>
      <c r="AU9532" s="6"/>
      <c r="AV9532" s="6"/>
      <c r="AW9532" s="6"/>
      <c r="AX9532" s="6"/>
      <c r="AY9532" s="172"/>
      <c r="AZ9532" s="172"/>
      <c r="BA9532" s="172"/>
      <c r="BB9532" s="6"/>
      <c r="BC9532" s="6"/>
      <c r="BD9532" s="6"/>
      <c r="BE9532" s="6"/>
      <c r="BF9532" s="6"/>
      <c r="BG9532" s="172"/>
      <c r="BH9532" s="172"/>
      <c r="BI9532" s="172"/>
      <c r="BJ9532" s="6"/>
      <c r="BK9532" s="6"/>
      <c r="BL9532" s="6"/>
      <c r="BM9532" s="6"/>
      <c r="BN9532" s="6"/>
      <c r="BO9532" s="6"/>
      <c r="BP9532" s="6"/>
      <c r="BQ9532" s="6"/>
      <c r="BR9532" s="6"/>
      <c r="BS9532" s="6"/>
      <c r="BT9532" s="6"/>
      <c r="CG9532" s="432"/>
      <c r="CH9532" s="432"/>
      <c r="CL9532" s="174"/>
    </row>
    <row r="9533" spans="29:90" s="168" customFormat="1" x14ac:dyDescent="0.25">
      <c r="AC9533" s="175"/>
      <c r="AD9533" s="175"/>
      <c r="AE9533" s="175"/>
      <c r="AF9533" s="175"/>
      <c r="AG9533" s="175"/>
      <c r="AH9533" s="176"/>
      <c r="AM9533" s="6"/>
      <c r="AN9533" s="6"/>
      <c r="AO9533" s="6"/>
      <c r="AP9533" s="6"/>
      <c r="AQ9533" s="6"/>
      <c r="AR9533" s="6"/>
      <c r="AS9533" s="6"/>
      <c r="AT9533" s="6"/>
      <c r="AU9533" s="6"/>
      <c r="AV9533" s="6"/>
      <c r="AW9533" s="6"/>
      <c r="AX9533" s="6"/>
      <c r="AY9533" s="172"/>
      <c r="AZ9533" s="172"/>
      <c r="BA9533" s="172"/>
      <c r="BB9533" s="6"/>
      <c r="BC9533" s="6"/>
      <c r="BD9533" s="6"/>
      <c r="BE9533" s="6"/>
      <c r="BF9533" s="6"/>
      <c r="BG9533" s="172"/>
      <c r="BH9533" s="172"/>
      <c r="BI9533" s="172"/>
      <c r="BJ9533" s="6"/>
      <c r="BK9533" s="6"/>
      <c r="BL9533" s="6"/>
      <c r="BM9533" s="6"/>
      <c r="BN9533" s="6"/>
      <c r="BO9533" s="6"/>
      <c r="BP9533" s="6"/>
      <c r="BQ9533" s="6"/>
      <c r="BR9533" s="6"/>
      <c r="BS9533" s="6"/>
      <c r="BT9533" s="6"/>
      <c r="CG9533" s="432"/>
      <c r="CH9533" s="432"/>
      <c r="CL9533" s="174"/>
    </row>
    <row r="9534" spans="29:90" s="168" customFormat="1" x14ac:dyDescent="0.25">
      <c r="AC9534" s="175"/>
      <c r="AD9534" s="175"/>
      <c r="AE9534" s="175"/>
      <c r="AF9534" s="175"/>
      <c r="AG9534" s="175"/>
      <c r="AH9534" s="176"/>
      <c r="AM9534" s="6"/>
      <c r="AN9534" s="6"/>
      <c r="AO9534" s="6"/>
      <c r="AP9534" s="6"/>
      <c r="AQ9534" s="6"/>
      <c r="AR9534" s="6"/>
      <c r="AS9534" s="6"/>
      <c r="AT9534" s="6"/>
      <c r="AU9534" s="6"/>
      <c r="AV9534" s="6"/>
      <c r="AW9534" s="6"/>
      <c r="AX9534" s="6"/>
      <c r="AY9534" s="172"/>
      <c r="AZ9534" s="172"/>
      <c r="BA9534" s="172"/>
      <c r="BB9534" s="6"/>
      <c r="BC9534" s="6"/>
      <c r="BD9534" s="6"/>
      <c r="BE9534" s="6"/>
      <c r="BF9534" s="6"/>
      <c r="BG9534" s="172"/>
      <c r="BH9534" s="172"/>
      <c r="BI9534" s="172"/>
      <c r="BJ9534" s="6"/>
      <c r="BK9534" s="6"/>
      <c r="BL9534" s="6"/>
      <c r="BM9534" s="6"/>
      <c r="BN9534" s="6"/>
      <c r="BO9534" s="6"/>
      <c r="BP9534" s="6"/>
      <c r="BQ9534" s="6"/>
      <c r="BR9534" s="6"/>
      <c r="BS9534" s="6"/>
      <c r="BT9534" s="6"/>
      <c r="CG9534" s="432"/>
      <c r="CH9534" s="432"/>
      <c r="CL9534" s="174"/>
    </row>
    <row r="9535" spans="29:90" s="168" customFormat="1" x14ac:dyDescent="0.25">
      <c r="AC9535" s="175"/>
      <c r="AD9535" s="175"/>
      <c r="AE9535" s="175"/>
      <c r="AF9535" s="175"/>
      <c r="AG9535" s="175"/>
      <c r="AH9535" s="176"/>
      <c r="AM9535" s="6"/>
      <c r="AN9535" s="6"/>
      <c r="AO9535" s="6"/>
      <c r="AP9535" s="6"/>
      <c r="AQ9535" s="6"/>
      <c r="AR9535" s="6"/>
      <c r="AS9535" s="6"/>
      <c r="AT9535" s="6"/>
      <c r="AU9535" s="6"/>
      <c r="AV9535" s="6"/>
      <c r="AW9535" s="6"/>
      <c r="AX9535" s="6"/>
      <c r="AY9535" s="172"/>
      <c r="AZ9535" s="172"/>
      <c r="BA9535" s="172"/>
      <c r="BB9535" s="6"/>
      <c r="BC9535" s="6"/>
      <c r="BD9535" s="6"/>
      <c r="BE9535" s="6"/>
      <c r="BF9535" s="6"/>
      <c r="BG9535" s="172"/>
      <c r="BH9535" s="172"/>
      <c r="BI9535" s="172"/>
      <c r="BJ9535" s="6"/>
      <c r="BK9535" s="6"/>
      <c r="BL9535" s="6"/>
      <c r="BM9535" s="6"/>
      <c r="BN9535" s="6"/>
      <c r="BO9535" s="6"/>
      <c r="BP9535" s="6"/>
      <c r="BQ9535" s="6"/>
      <c r="BR9535" s="6"/>
      <c r="BS9535" s="6"/>
      <c r="BT9535" s="6"/>
      <c r="CG9535" s="432"/>
      <c r="CH9535" s="432"/>
      <c r="CL9535" s="174"/>
    </row>
    <row r="9536" spans="29:90" s="168" customFormat="1" x14ac:dyDescent="0.25">
      <c r="AC9536" s="175"/>
      <c r="AD9536" s="175"/>
      <c r="AE9536" s="175"/>
      <c r="AF9536" s="175"/>
      <c r="AG9536" s="175"/>
      <c r="AH9536" s="176"/>
      <c r="AM9536" s="6"/>
      <c r="AN9536" s="6"/>
      <c r="AO9536" s="6"/>
      <c r="AP9536" s="6"/>
      <c r="AQ9536" s="6"/>
      <c r="AR9536" s="6"/>
      <c r="AS9536" s="6"/>
      <c r="AT9536" s="6"/>
      <c r="AU9536" s="6"/>
      <c r="AV9536" s="6"/>
      <c r="AW9536" s="6"/>
      <c r="AX9536" s="6"/>
      <c r="AY9536" s="172"/>
      <c r="AZ9536" s="172"/>
      <c r="BA9536" s="172"/>
      <c r="BB9536" s="6"/>
      <c r="BC9536" s="6"/>
      <c r="BD9536" s="6"/>
      <c r="BE9536" s="6"/>
      <c r="BF9536" s="6"/>
      <c r="BG9536" s="172"/>
      <c r="BH9536" s="172"/>
      <c r="BI9536" s="172"/>
      <c r="BJ9536" s="6"/>
      <c r="BK9536" s="6"/>
      <c r="BL9536" s="6"/>
      <c r="BM9536" s="6"/>
      <c r="BN9536" s="6"/>
      <c r="BO9536" s="6"/>
      <c r="BP9536" s="6"/>
      <c r="BQ9536" s="6"/>
      <c r="BR9536" s="6"/>
      <c r="BS9536" s="6"/>
      <c r="BT9536" s="6"/>
      <c r="CG9536" s="432"/>
      <c r="CH9536" s="432"/>
      <c r="CL9536" s="174"/>
    </row>
    <row r="9537" spans="29:90" s="168" customFormat="1" x14ac:dyDescent="0.25">
      <c r="AC9537" s="175"/>
      <c r="AD9537" s="175"/>
      <c r="AE9537" s="175"/>
      <c r="AF9537" s="175"/>
      <c r="AG9537" s="175"/>
      <c r="AH9537" s="176"/>
      <c r="AM9537" s="6"/>
      <c r="AN9537" s="6"/>
      <c r="AO9537" s="6"/>
      <c r="AP9537" s="6"/>
      <c r="AQ9537" s="6"/>
      <c r="AR9537" s="6"/>
      <c r="AS9537" s="6"/>
      <c r="AT9537" s="6"/>
      <c r="AU9537" s="6"/>
      <c r="AV9537" s="6"/>
      <c r="AW9537" s="6"/>
      <c r="AX9537" s="6"/>
      <c r="AY9537" s="172"/>
      <c r="AZ9537" s="172"/>
      <c r="BA9537" s="172"/>
      <c r="BB9537" s="6"/>
      <c r="BC9537" s="6"/>
      <c r="BD9537" s="6"/>
      <c r="BE9537" s="6"/>
      <c r="BF9537" s="6"/>
      <c r="BG9537" s="172"/>
      <c r="BH9537" s="172"/>
      <c r="BI9537" s="172"/>
      <c r="BJ9537" s="6"/>
      <c r="BK9537" s="6"/>
      <c r="BL9537" s="6"/>
      <c r="BM9537" s="6"/>
      <c r="BN9537" s="6"/>
      <c r="BO9537" s="6"/>
      <c r="BP9537" s="6"/>
      <c r="BQ9537" s="6"/>
      <c r="BR9537" s="6"/>
      <c r="BS9537" s="6"/>
      <c r="BT9537" s="6"/>
      <c r="CG9537" s="432"/>
      <c r="CH9537" s="432"/>
      <c r="CL9537" s="174"/>
    </row>
    <row r="9538" spans="29:90" s="168" customFormat="1" x14ac:dyDescent="0.25">
      <c r="AC9538" s="175"/>
      <c r="AD9538" s="175"/>
      <c r="AE9538" s="175"/>
      <c r="AF9538" s="175"/>
      <c r="AG9538" s="175"/>
      <c r="AH9538" s="176"/>
      <c r="AM9538" s="6"/>
      <c r="AN9538" s="6"/>
      <c r="AO9538" s="6"/>
      <c r="AP9538" s="6"/>
      <c r="AQ9538" s="6"/>
      <c r="AR9538" s="6"/>
      <c r="AS9538" s="6"/>
      <c r="AT9538" s="6"/>
      <c r="AU9538" s="6"/>
      <c r="AV9538" s="6"/>
      <c r="AW9538" s="6"/>
      <c r="AX9538" s="6"/>
      <c r="AY9538" s="172"/>
      <c r="AZ9538" s="172"/>
      <c r="BA9538" s="172"/>
      <c r="BB9538" s="6"/>
      <c r="BC9538" s="6"/>
      <c r="BD9538" s="6"/>
      <c r="BE9538" s="6"/>
      <c r="BF9538" s="6"/>
      <c r="BG9538" s="172"/>
      <c r="BH9538" s="172"/>
      <c r="BI9538" s="172"/>
      <c r="BJ9538" s="6"/>
      <c r="BK9538" s="6"/>
      <c r="BL9538" s="6"/>
      <c r="BM9538" s="6"/>
      <c r="BN9538" s="6"/>
      <c r="BO9538" s="6"/>
      <c r="BP9538" s="6"/>
      <c r="BQ9538" s="6"/>
      <c r="BR9538" s="6"/>
      <c r="BS9538" s="6"/>
      <c r="BT9538" s="6"/>
      <c r="CG9538" s="432"/>
      <c r="CH9538" s="432"/>
      <c r="CL9538" s="174"/>
    </row>
    <row r="9539" spans="29:90" s="168" customFormat="1" x14ac:dyDescent="0.25">
      <c r="AC9539" s="175"/>
      <c r="AD9539" s="175"/>
      <c r="AE9539" s="175"/>
      <c r="AF9539" s="175"/>
      <c r="AG9539" s="175"/>
      <c r="AH9539" s="176"/>
      <c r="AM9539" s="6"/>
      <c r="AN9539" s="6"/>
      <c r="AO9539" s="6"/>
      <c r="AP9539" s="6"/>
      <c r="AQ9539" s="6"/>
      <c r="AR9539" s="6"/>
      <c r="AS9539" s="6"/>
      <c r="AT9539" s="6"/>
      <c r="AU9539" s="6"/>
      <c r="AV9539" s="6"/>
      <c r="AW9539" s="6"/>
      <c r="AX9539" s="6"/>
      <c r="AY9539" s="172"/>
      <c r="AZ9539" s="172"/>
      <c r="BA9539" s="172"/>
      <c r="BB9539" s="6"/>
      <c r="BC9539" s="6"/>
      <c r="BD9539" s="6"/>
      <c r="BE9539" s="6"/>
      <c r="BF9539" s="6"/>
      <c r="BG9539" s="172"/>
      <c r="BH9539" s="172"/>
      <c r="BI9539" s="172"/>
      <c r="BJ9539" s="6"/>
      <c r="BK9539" s="6"/>
      <c r="BL9539" s="6"/>
      <c r="BM9539" s="6"/>
      <c r="BN9539" s="6"/>
      <c r="BO9539" s="6"/>
      <c r="BP9539" s="6"/>
      <c r="BQ9539" s="6"/>
      <c r="BR9539" s="6"/>
      <c r="BS9539" s="6"/>
      <c r="BT9539" s="6"/>
      <c r="CG9539" s="432"/>
      <c r="CH9539" s="432"/>
      <c r="CL9539" s="174"/>
    </row>
    <row r="9540" spans="29:90" s="168" customFormat="1" x14ac:dyDescent="0.25">
      <c r="AC9540" s="175"/>
      <c r="AD9540" s="175"/>
      <c r="AE9540" s="175"/>
      <c r="AF9540" s="175"/>
      <c r="AG9540" s="175"/>
      <c r="AH9540" s="176"/>
      <c r="AM9540" s="6"/>
      <c r="AN9540" s="6"/>
      <c r="AO9540" s="6"/>
      <c r="AP9540" s="6"/>
      <c r="AQ9540" s="6"/>
      <c r="AR9540" s="6"/>
      <c r="AS9540" s="6"/>
      <c r="AT9540" s="6"/>
      <c r="AU9540" s="6"/>
      <c r="AV9540" s="6"/>
      <c r="AW9540" s="6"/>
      <c r="AX9540" s="6"/>
      <c r="AY9540" s="172"/>
      <c r="AZ9540" s="172"/>
      <c r="BA9540" s="172"/>
      <c r="BB9540" s="6"/>
      <c r="BC9540" s="6"/>
      <c r="BD9540" s="6"/>
      <c r="BE9540" s="6"/>
      <c r="BF9540" s="6"/>
      <c r="BG9540" s="172"/>
      <c r="BH9540" s="172"/>
      <c r="BI9540" s="172"/>
      <c r="BJ9540" s="6"/>
      <c r="BK9540" s="6"/>
      <c r="BL9540" s="6"/>
      <c r="BM9540" s="6"/>
      <c r="BN9540" s="6"/>
      <c r="BO9540" s="6"/>
      <c r="BP9540" s="6"/>
      <c r="BQ9540" s="6"/>
      <c r="BR9540" s="6"/>
      <c r="BS9540" s="6"/>
      <c r="BT9540" s="6"/>
      <c r="CG9540" s="432"/>
      <c r="CH9540" s="432"/>
      <c r="CL9540" s="174"/>
    </row>
    <row r="9541" spans="29:90" s="168" customFormat="1" x14ac:dyDescent="0.25">
      <c r="AC9541" s="175"/>
      <c r="AD9541" s="175"/>
      <c r="AE9541" s="175"/>
      <c r="AF9541" s="175"/>
      <c r="AG9541" s="175"/>
      <c r="AH9541" s="176"/>
      <c r="AM9541" s="6"/>
      <c r="AN9541" s="6"/>
      <c r="AO9541" s="6"/>
      <c r="AP9541" s="6"/>
      <c r="AQ9541" s="6"/>
      <c r="AR9541" s="6"/>
      <c r="AS9541" s="6"/>
      <c r="AT9541" s="6"/>
      <c r="AU9541" s="6"/>
      <c r="AV9541" s="6"/>
      <c r="AW9541" s="6"/>
      <c r="AX9541" s="6"/>
      <c r="AY9541" s="172"/>
      <c r="AZ9541" s="172"/>
      <c r="BA9541" s="172"/>
      <c r="BB9541" s="6"/>
      <c r="BC9541" s="6"/>
      <c r="BD9541" s="6"/>
      <c r="BE9541" s="6"/>
      <c r="BF9541" s="6"/>
      <c r="BG9541" s="172"/>
      <c r="BH9541" s="172"/>
      <c r="BI9541" s="172"/>
      <c r="BJ9541" s="6"/>
      <c r="BK9541" s="6"/>
      <c r="BL9541" s="6"/>
      <c r="BM9541" s="6"/>
      <c r="BN9541" s="6"/>
      <c r="BO9541" s="6"/>
      <c r="BP9541" s="6"/>
      <c r="BQ9541" s="6"/>
      <c r="BR9541" s="6"/>
      <c r="BS9541" s="6"/>
      <c r="BT9541" s="6"/>
      <c r="CG9541" s="432"/>
      <c r="CH9541" s="432"/>
      <c r="CL9541" s="174"/>
    </row>
    <row r="9542" spans="29:90" s="168" customFormat="1" x14ac:dyDescent="0.25">
      <c r="AC9542" s="175"/>
      <c r="AD9542" s="175"/>
      <c r="AE9542" s="175"/>
      <c r="AF9542" s="175"/>
      <c r="AG9542" s="175"/>
      <c r="AH9542" s="176"/>
      <c r="AM9542" s="6"/>
      <c r="AN9542" s="6"/>
      <c r="AO9542" s="6"/>
      <c r="AP9542" s="6"/>
      <c r="AQ9542" s="6"/>
      <c r="AR9542" s="6"/>
      <c r="AS9542" s="6"/>
      <c r="AT9542" s="6"/>
      <c r="AU9542" s="6"/>
      <c r="AV9542" s="6"/>
      <c r="AW9542" s="6"/>
      <c r="AX9542" s="6"/>
      <c r="AY9542" s="172"/>
      <c r="AZ9542" s="172"/>
      <c r="BA9542" s="172"/>
      <c r="BB9542" s="6"/>
      <c r="BC9542" s="6"/>
      <c r="BD9542" s="6"/>
      <c r="BE9542" s="6"/>
      <c r="BF9542" s="6"/>
      <c r="BG9542" s="172"/>
      <c r="BH9542" s="172"/>
      <c r="BI9542" s="172"/>
      <c r="BJ9542" s="6"/>
      <c r="BK9542" s="6"/>
      <c r="BL9542" s="6"/>
      <c r="BM9542" s="6"/>
      <c r="BN9542" s="6"/>
      <c r="BO9542" s="6"/>
      <c r="BP9542" s="6"/>
      <c r="BQ9542" s="6"/>
      <c r="BR9542" s="6"/>
      <c r="BS9542" s="6"/>
      <c r="BT9542" s="6"/>
      <c r="CG9542" s="432"/>
      <c r="CH9542" s="432"/>
      <c r="CL9542" s="174"/>
    </row>
    <row r="9543" spans="29:90" s="168" customFormat="1" x14ac:dyDescent="0.25">
      <c r="AC9543" s="175"/>
      <c r="AD9543" s="175"/>
      <c r="AE9543" s="175"/>
      <c r="AF9543" s="175"/>
      <c r="AG9543" s="175"/>
      <c r="AH9543" s="176"/>
      <c r="AM9543" s="6"/>
      <c r="AN9543" s="6"/>
      <c r="AO9543" s="6"/>
      <c r="AP9543" s="6"/>
      <c r="AQ9543" s="6"/>
      <c r="AR9543" s="6"/>
      <c r="AS9543" s="6"/>
      <c r="AT9543" s="6"/>
      <c r="AU9543" s="6"/>
      <c r="AV9543" s="6"/>
      <c r="AW9543" s="6"/>
      <c r="AX9543" s="6"/>
      <c r="AY9543" s="172"/>
      <c r="AZ9543" s="172"/>
      <c r="BA9543" s="172"/>
      <c r="BB9543" s="6"/>
      <c r="BC9543" s="6"/>
      <c r="BD9543" s="6"/>
      <c r="BE9543" s="6"/>
      <c r="BF9543" s="6"/>
      <c r="BG9543" s="172"/>
      <c r="BH9543" s="172"/>
      <c r="BI9543" s="172"/>
      <c r="BJ9543" s="6"/>
      <c r="BK9543" s="6"/>
      <c r="BL9543" s="6"/>
      <c r="BM9543" s="6"/>
      <c r="BN9543" s="6"/>
      <c r="BO9543" s="6"/>
      <c r="BP9543" s="6"/>
      <c r="BQ9543" s="6"/>
      <c r="BR9543" s="6"/>
      <c r="BS9543" s="6"/>
      <c r="BT9543" s="6"/>
      <c r="CG9543" s="432"/>
      <c r="CH9543" s="432"/>
      <c r="CL9543" s="174"/>
    </row>
    <row r="9544" spans="29:90" s="168" customFormat="1" x14ac:dyDescent="0.25">
      <c r="AC9544" s="175"/>
      <c r="AD9544" s="175"/>
      <c r="AE9544" s="175"/>
      <c r="AF9544" s="175"/>
      <c r="AG9544" s="175"/>
      <c r="AH9544" s="176"/>
      <c r="AM9544" s="6"/>
      <c r="AN9544" s="6"/>
      <c r="AO9544" s="6"/>
      <c r="AP9544" s="6"/>
      <c r="AQ9544" s="6"/>
      <c r="AR9544" s="6"/>
      <c r="AS9544" s="6"/>
      <c r="AT9544" s="6"/>
      <c r="AU9544" s="6"/>
      <c r="AV9544" s="6"/>
      <c r="AW9544" s="6"/>
      <c r="AX9544" s="6"/>
      <c r="AY9544" s="172"/>
      <c r="AZ9544" s="172"/>
      <c r="BA9544" s="172"/>
      <c r="BB9544" s="6"/>
      <c r="BC9544" s="6"/>
      <c r="BD9544" s="6"/>
      <c r="BE9544" s="6"/>
      <c r="BF9544" s="6"/>
      <c r="BG9544" s="172"/>
      <c r="BH9544" s="172"/>
      <c r="BI9544" s="172"/>
      <c r="BJ9544" s="6"/>
      <c r="BK9544" s="6"/>
      <c r="BL9544" s="6"/>
      <c r="BM9544" s="6"/>
      <c r="BN9544" s="6"/>
      <c r="BO9544" s="6"/>
      <c r="BP9544" s="6"/>
      <c r="BQ9544" s="6"/>
      <c r="BR9544" s="6"/>
      <c r="BS9544" s="6"/>
      <c r="BT9544" s="6"/>
      <c r="CG9544" s="432"/>
      <c r="CH9544" s="432"/>
      <c r="CL9544" s="174"/>
    </row>
    <row r="9545" spans="29:90" s="168" customFormat="1" x14ac:dyDescent="0.25">
      <c r="AC9545" s="175"/>
      <c r="AD9545" s="175"/>
      <c r="AE9545" s="175"/>
      <c r="AF9545" s="175"/>
      <c r="AG9545" s="175"/>
      <c r="AH9545" s="176"/>
      <c r="AM9545" s="6"/>
      <c r="AN9545" s="6"/>
      <c r="AO9545" s="6"/>
      <c r="AP9545" s="6"/>
      <c r="AQ9545" s="6"/>
      <c r="AR9545" s="6"/>
      <c r="AS9545" s="6"/>
      <c r="AT9545" s="6"/>
      <c r="AU9545" s="6"/>
      <c r="AV9545" s="6"/>
      <c r="AW9545" s="6"/>
      <c r="AX9545" s="6"/>
      <c r="AY9545" s="172"/>
      <c r="AZ9545" s="172"/>
      <c r="BA9545" s="172"/>
      <c r="BB9545" s="6"/>
      <c r="BC9545" s="6"/>
      <c r="BD9545" s="6"/>
      <c r="BE9545" s="6"/>
      <c r="BF9545" s="6"/>
      <c r="BG9545" s="172"/>
      <c r="BH9545" s="172"/>
      <c r="BI9545" s="172"/>
      <c r="BJ9545" s="6"/>
      <c r="BK9545" s="6"/>
      <c r="BL9545" s="6"/>
      <c r="BM9545" s="6"/>
      <c r="BN9545" s="6"/>
      <c r="BO9545" s="6"/>
      <c r="BP9545" s="6"/>
      <c r="BQ9545" s="6"/>
      <c r="BR9545" s="6"/>
      <c r="BS9545" s="6"/>
      <c r="BT9545" s="6"/>
      <c r="CG9545" s="432"/>
      <c r="CH9545" s="432"/>
      <c r="CL9545" s="174"/>
    </row>
    <row r="9546" spans="29:90" s="168" customFormat="1" x14ac:dyDescent="0.25">
      <c r="AC9546" s="175"/>
      <c r="AD9546" s="175"/>
      <c r="AE9546" s="175"/>
      <c r="AF9546" s="175"/>
      <c r="AG9546" s="175"/>
      <c r="AH9546" s="176"/>
      <c r="AM9546" s="6"/>
      <c r="AN9546" s="6"/>
      <c r="AO9546" s="6"/>
      <c r="AP9546" s="6"/>
      <c r="AQ9546" s="6"/>
      <c r="AR9546" s="6"/>
      <c r="AS9546" s="6"/>
      <c r="AT9546" s="6"/>
      <c r="AU9546" s="6"/>
      <c r="AV9546" s="6"/>
      <c r="AW9546" s="6"/>
      <c r="AX9546" s="6"/>
      <c r="AY9546" s="172"/>
      <c r="AZ9546" s="172"/>
      <c r="BA9546" s="172"/>
      <c r="BB9546" s="6"/>
      <c r="BC9546" s="6"/>
      <c r="BD9546" s="6"/>
      <c r="BE9546" s="6"/>
      <c r="BF9546" s="6"/>
      <c r="BG9546" s="172"/>
      <c r="BH9546" s="172"/>
      <c r="BI9546" s="172"/>
      <c r="BJ9546" s="6"/>
      <c r="BK9546" s="6"/>
      <c r="BL9546" s="6"/>
      <c r="BM9546" s="6"/>
      <c r="BN9546" s="6"/>
      <c r="BO9546" s="6"/>
      <c r="BP9546" s="6"/>
      <c r="BQ9546" s="6"/>
      <c r="BR9546" s="6"/>
      <c r="BS9546" s="6"/>
      <c r="BT9546" s="6"/>
      <c r="CG9546" s="432"/>
      <c r="CH9546" s="432"/>
      <c r="CL9546" s="174"/>
    </row>
    <row r="9547" spans="29:90" s="168" customFormat="1" x14ac:dyDescent="0.25">
      <c r="AC9547" s="175"/>
      <c r="AD9547" s="175"/>
      <c r="AE9547" s="175"/>
      <c r="AF9547" s="175"/>
      <c r="AG9547" s="175"/>
      <c r="AH9547" s="176"/>
      <c r="AM9547" s="6"/>
      <c r="AN9547" s="6"/>
      <c r="AO9547" s="6"/>
      <c r="AP9547" s="6"/>
      <c r="AQ9547" s="6"/>
      <c r="AR9547" s="6"/>
      <c r="AS9547" s="6"/>
      <c r="AT9547" s="6"/>
      <c r="AU9547" s="6"/>
      <c r="AV9547" s="6"/>
      <c r="AW9547" s="6"/>
      <c r="AX9547" s="6"/>
      <c r="AY9547" s="172"/>
      <c r="AZ9547" s="172"/>
      <c r="BA9547" s="172"/>
      <c r="BB9547" s="6"/>
      <c r="BC9547" s="6"/>
      <c r="BD9547" s="6"/>
      <c r="BE9547" s="6"/>
      <c r="BF9547" s="6"/>
      <c r="BG9547" s="172"/>
      <c r="BH9547" s="172"/>
      <c r="BI9547" s="172"/>
      <c r="BJ9547" s="6"/>
      <c r="BK9547" s="6"/>
      <c r="BL9547" s="6"/>
      <c r="BM9547" s="6"/>
      <c r="BN9547" s="6"/>
      <c r="BO9547" s="6"/>
      <c r="BP9547" s="6"/>
      <c r="BQ9547" s="6"/>
      <c r="BR9547" s="6"/>
      <c r="BS9547" s="6"/>
      <c r="BT9547" s="6"/>
      <c r="CG9547" s="432"/>
      <c r="CH9547" s="432"/>
      <c r="CL9547" s="174"/>
    </row>
    <row r="9548" spans="29:90" s="168" customFormat="1" x14ac:dyDescent="0.25">
      <c r="AC9548" s="175"/>
      <c r="AD9548" s="175"/>
      <c r="AE9548" s="175"/>
      <c r="AF9548" s="175"/>
      <c r="AG9548" s="175"/>
      <c r="AH9548" s="176"/>
      <c r="AM9548" s="6"/>
      <c r="AN9548" s="6"/>
      <c r="AO9548" s="6"/>
      <c r="AP9548" s="6"/>
      <c r="AQ9548" s="6"/>
      <c r="AR9548" s="6"/>
      <c r="AS9548" s="6"/>
      <c r="AT9548" s="6"/>
      <c r="AU9548" s="6"/>
      <c r="AV9548" s="6"/>
      <c r="AW9548" s="6"/>
      <c r="AX9548" s="6"/>
      <c r="AY9548" s="172"/>
      <c r="AZ9548" s="172"/>
      <c r="BA9548" s="172"/>
      <c r="BB9548" s="6"/>
      <c r="BC9548" s="6"/>
      <c r="BD9548" s="6"/>
      <c r="BE9548" s="6"/>
      <c r="BF9548" s="6"/>
      <c r="BG9548" s="172"/>
      <c r="BH9548" s="172"/>
      <c r="BI9548" s="172"/>
      <c r="BJ9548" s="6"/>
      <c r="BK9548" s="6"/>
      <c r="BL9548" s="6"/>
      <c r="BM9548" s="6"/>
      <c r="BN9548" s="6"/>
      <c r="BO9548" s="6"/>
      <c r="BP9548" s="6"/>
      <c r="BQ9548" s="6"/>
      <c r="BR9548" s="6"/>
      <c r="BS9548" s="6"/>
      <c r="BT9548" s="6"/>
      <c r="CG9548" s="432"/>
      <c r="CH9548" s="432"/>
      <c r="CL9548" s="174"/>
    </row>
    <row r="9549" spans="29:90" s="168" customFormat="1" x14ac:dyDescent="0.25">
      <c r="AC9549" s="175"/>
      <c r="AD9549" s="175"/>
      <c r="AE9549" s="175"/>
      <c r="AF9549" s="175"/>
      <c r="AG9549" s="175"/>
      <c r="AH9549" s="176"/>
      <c r="AM9549" s="6"/>
      <c r="AN9549" s="6"/>
      <c r="AO9549" s="6"/>
      <c r="AP9549" s="6"/>
      <c r="AQ9549" s="6"/>
      <c r="AR9549" s="6"/>
      <c r="AS9549" s="6"/>
      <c r="AT9549" s="6"/>
      <c r="AU9549" s="6"/>
      <c r="AV9549" s="6"/>
      <c r="AW9549" s="6"/>
      <c r="AX9549" s="6"/>
      <c r="AY9549" s="172"/>
      <c r="AZ9549" s="172"/>
      <c r="BA9549" s="172"/>
      <c r="BB9549" s="6"/>
      <c r="BC9549" s="6"/>
      <c r="BD9549" s="6"/>
      <c r="BE9549" s="6"/>
      <c r="BF9549" s="6"/>
      <c r="BG9549" s="172"/>
      <c r="BH9549" s="172"/>
      <c r="BI9549" s="172"/>
      <c r="BJ9549" s="6"/>
      <c r="BK9549" s="6"/>
      <c r="BL9549" s="6"/>
      <c r="BM9549" s="6"/>
      <c r="BN9549" s="6"/>
      <c r="BO9549" s="6"/>
      <c r="BP9549" s="6"/>
      <c r="BQ9549" s="6"/>
      <c r="BR9549" s="6"/>
      <c r="BS9549" s="6"/>
      <c r="BT9549" s="6"/>
      <c r="CG9549" s="432"/>
      <c r="CH9549" s="432"/>
      <c r="CL9549" s="174"/>
    </row>
    <row r="9550" spans="29:90" s="168" customFormat="1" x14ac:dyDescent="0.25">
      <c r="AC9550" s="175"/>
      <c r="AD9550" s="175"/>
      <c r="AE9550" s="175"/>
      <c r="AF9550" s="175"/>
      <c r="AG9550" s="175"/>
      <c r="AH9550" s="176"/>
      <c r="AM9550" s="6"/>
      <c r="AN9550" s="6"/>
      <c r="AO9550" s="6"/>
      <c r="AP9550" s="6"/>
      <c r="AQ9550" s="6"/>
      <c r="AR9550" s="6"/>
      <c r="AS9550" s="6"/>
      <c r="AT9550" s="6"/>
      <c r="AU9550" s="6"/>
      <c r="AV9550" s="6"/>
      <c r="AW9550" s="6"/>
      <c r="AX9550" s="6"/>
      <c r="AY9550" s="172"/>
      <c r="AZ9550" s="172"/>
      <c r="BA9550" s="172"/>
      <c r="BB9550" s="6"/>
      <c r="BC9550" s="6"/>
      <c r="BD9550" s="6"/>
      <c r="BE9550" s="6"/>
      <c r="BF9550" s="6"/>
      <c r="BG9550" s="172"/>
      <c r="BH9550" s="172"/>
      <c r="BI9550" s="172"/>
      <c r="BJ9550" s="6"/>
      <c r="BK9550" s="6"/>
      <c r="BL9550" s="6"/>
      <c r="BM9550" s="6"/>
      <c r="BN9550" s="6"/>
      <c r="BO9550" s="6"/>
      <c r="BP9550" s="6"/>
      <c r="BQ9550" s="6"/>
      <c r="BR9550" s="6"/>
      <c r="BS9550" s="6"/>
      <c r="BT9550" s="6"/>
      <c r="CG9550" s="432"/>
      <c r="CH9550" s="432"/>
      <c r="CL9550" s="174"/>
    </row>
    <row r="9551" spans="29:90" s="168" customFormat="1" x14ac:dyDescent="0.25">
      <c r="AC9551" s="175"/>
      <c r="AD9551" s="175"/>
      <c r="AE9551" s="175"/>
      <c r="AF9551" s="175"/>
      <c r="AG9551" s="175"/>
      <c r="AH9551" s="176"/>
      <c r="AM9551" s="6"/>
      <c r="AN9551" s="6"/>
      <c r="AO9551" s="6"/>
      <c r="AP9551" s="6"/>
      <c r="AQ9551" s="6"/>
      <c r="AR9551" s="6"/>
      <c r="AS9551" s="6"/>
      <c r="AT9551" s="6"/>
      <c r="AU9551" s="6"/>
      <c r="AV9551" s="6"/>
      <c r="AW9551" s="6"/>
      <c r="AX9551" s="6"/>
      <c r="AY9551" s="172"/>
      <c r="AZ9551" s="172"/>
      <c r="BA9551" s="172"/>
      <c r="BB9551" s="6"/>
      <c r="BC9551" s="6"/>
      <c r="BD9551" s="6"/>
      <c r="BE9551" s="6"/>
      <c r="BF9551" s="6"/>
      <c r="BG9551" s="172"/>
      <c r="BH9551" s="172"/>
      <c r="BI9551" s="172"/>
      <c r="BJ9551" s="6"/>
      <c r="BK9551" s="6"/>
      <c r="BL9551" s="6"/>
      <c r="BM9551" s="6"/>
      <c r="BN9551" s="6"/>
      <c r="BO9551" s="6"/>
      <c r="BP9551" s="6"/>
      <c r="BQ9551" s="6"/>
      <c r="BR9551" s="6"/>
      <c r="BS9551" s="6"/>
      <c r="BT9551" s="6"/>
      <c r="CG9551" s="432"/>
      <c r="CH9551" s="432"/>
      <c r="CL9551" s="174"/>
    </row>
    <row r="9552" spans="29:90" s="168" customFormat="1" x14ac:dyDescent="0.25">
      <c r="AC9552" s="175"/>
      <c r="AD9552" s="175"/>
      <c r="AE9552" s="175"/>
      <c r="AF9552" s="175"/>
      <c r="AG9552" s="175"/>
      <c r="AH9552" s="176"/>
      <c r="AM9552" s="6"/>
      <c r="AN9552" s="6"/>
      <c r="AO9552" s="6"/>
      <c r="AP9552" s="6"/>
      <c r="AQ9552" s="6"/>
      <c r="AR9552" s="6"/>
      <c r="AS9552" s="6"/>
      <c r="AT9552" s="6"/>
      <c r="AU9552" s="6"/>
      <c r="AV9552" s="6"/>
      <c r="AW9552" s="6"/>
      <c r="AX9552" s="6"/>
      <c r="AY9552" s="172"/>
      <c r="AZ9552" s="172"/>
      <c r="BA9552" s="172"/>
      <c r="BB9552" s="6"/>
      <c r="BC9552" s="6"/>
      <c r="BD9552" s="6"/>
      <c r="BE9552" s="6"/>
      <c r="BF9552" s="6"/>
      <c r="BG9552" s="172"/>
      <c r="BH9552" s="172"/>
      <c r="BI9552" s="172"/>
      <c r="BJ9552" s="6"/>
      <c r="BK9552" s="6"/>
      <c r="BL9552" s="6"/>
      <c r="BM9552" s="6"/>
      <c r="BN9552" s="6"/>
      <c r="BO9552" s="6"/>
      <c r="BP9552" s="6"/>
      <c r="BQ9552" s="6"/>
      <c r="BR9552" s="6"/>
      <c r="BS9552" s="6"/>
      <c r="BT9552" s="6"/>
      <c r="CG9552" s="432"/>
      <c r="CH9552" s="432"/>
      <c r="CL9552" s="174"/>
    </row>
    <row r="9553" spans="29:90" s="168" customFormat="1" x14ac:dyDescent="0.25">
      <c r="AC9553" s="175"/>
      <c r="AD9553" s="175"/>
      <c r="AE9553" s="175"/>
      <c r="AF9553" s="175"/>
      <c r="AG9553" s="175"/>
      <c r="AH9553" s="176"/>
      <c r="AM9553" s="6"/>
      <c r="AN9553" s="6"/>
      <c r="AO9553" s="6"/>
      <c r="AP9553" s="6"/>
      <c r="AQ9553" s="6"/>
      <c r="AR9553" s="6"/>
      <c r="AS9553" s="6"/>
      <c r="AT9553" s="6"/>
      <c r="AU9553" s="6"/>
      <c r="AV9553" s="6"/>
      <c r="AW9553" s="6"/>
      <c r="AX9553" s="6"/>
      <c r="AY9553" s="172"/>
      <c r="AZ9553" s="172"/>
      <c r="BA9553" s="172"/>
      <c r="BB9553" s="6"/>
      <c r="BC9553" s="6"/>
      <c r="BD9553" s="6"/>
      <c r="BE9553" s="6"/>
      <c r="BF9553" s="6"/>
      <c r="BG9553" s="172"/>
      <c r="BH9553" s="172"/>
      <c r="BI9553" s="172"/>
      <c r="BJ9553" s="6"/>
      <c r="BK9553" s="6"/>
      <c r="BL9553" s="6"/>
      <c r="BM9553" s="6"/>
      <c r="BN9553" s="6"/>
      <c r="BO9553" s="6"/>
      <c r="BP9553" s="6"/>
      <c r="BQ9553" s="6"/>
      <c r="BR9553" s="6"/>
      <c r="BS9553" s="6"/>
      <c r="BT9553" s="6"/>
      <c r="CG9553" s="432"/>
      <c r="CH9553" s="432"/>
      <c r="CL9553" s="174"/>
    </row>
    <row r="9554" spans="29:90" s="168" customFormat="1" x14ac:dyDescent="0.25">
      <c r="AC9554" s="175"/>
      <c r="AD9554" s="175"/>
      <c r="AE9554" s="175"/>
      <c r="AF9554" s="175"/>
      <c r="AG9554" s="175"/>
      <c r="AH9554" s="176"/>
      <c r="AM9554" s="6"/>
      <c r="AN9554" s="6"/>
      <c r="AO9554" s="6"/>
      <c r="AP9554" s="6"/>
      <c r="AQ9554" s="6"/>
      <c r="AR9554" s="6"/>
      <c r="AS9554" s="6"/>
      <c r="AT9554" s="6"/>
      <c r="AU9554" s="6"/>
      <c r="AV9554" s="6"/>
      <c r="AW9554" s="6"/>
      <c r="AX9554" s="6"/>
      <c r="AY9554" s="172"/>
      <c r="AZ9554" s="172"/>
      <c r="BA9554" s="172"/>
      <c r="BB9554" s="6"/>
      <c r="BC9554" s="6"/>
      <c r="BD9554" s="6"/>
      <c r="BE9554" s="6"/>
      <c r="BF9554" s="6"/>
      <c r="BG9554" s="172"/>
      <c r="BH9554" s="172"/>
      <c r="BI9554" s="172"/>
      <c r="BJ9554" s="6"/>
      <c r="BK9554" s="6"/>
      <c r="BL9554" s="6"/>
      <c r="BM9554" s="6"/>
      <c r="BN9554" s="6"/>
      <c r="BO9554" s="6"/>
      <c r="BP9554" s="6"/>
      <c r="BQ9554" s="6"/>
      <c r="BR9554" s="6"/>
      <c r="BS9554" s="6"/>
      <c r="BT9554" s="6"/>
      <c r="CG9554" s="432"/>
      <c r="CH9554" s="432"/>
      <c r="CL9554" s="174"/>
    </row>
    <row r="9555" spans="29:90" s="168" customFormat="1" x14ac:dyDescent="0.25">
      <c r="AC9555" s="175"/>
      <c r="AD9555" s="175"/>
      <c r="AE9555" s="175"/>
      <c r="AF9555" s="175"/>
      <c r="AG9555" s="175"/>
      <c r="AH9555" s="176"/>
      <c r="AM9555" s="6"/>
      <c r="AN9555" s="6"/>
      <c r="AO9555" s="6"/>
      <c r="AP9555" s="6"/>
      <c r="AQ9555" s="6"/>
      <c r="AR9555" s="6"/>
      <c r="AS9555" s="6"/>
      <c r="AT9555" s="6"/>
      <c r="AU9555" s="6"/>
      <c r="AV9555" s="6"/>
      <c r="AW9555" s="6"/>
      <c r="AX9555" s="6"/>
      <c r="AY9555" s="172"/>
      <c r="AZ9555" s="172"/>
      <c r="BA9555" s="172"/>
      <c r="BB9555" s="6"/>
      <c r="BC9555" s="6"/>
      <c r="BD9555" s="6"/>
      <c r="BE9555" s="6"/>
      <c r="BF9555" s="6"/>
      <c r="BG9555" s="172"/>
      <c r="BH9555" s="172"/>
      <c r="BI9555" s="172"/>
      <c r="BJ9555" s="6"/>
      <c r="BK9555" s="6"/>
      <c r="BL9555" s="6"/>
      <c r="BM9555" s="6"/>
      <c r="BN9555" s="6"/>
      <c r="BO9555" s="6"/>
      <c r="BP9555" s="6"/>
      <c r="BQ9555" s="6"/>
      <c r="BR9555" s="6"/>
      <c r="BS9555" s="6"/>
      <c r="BT9555" s="6"/>
      <c r="CG9555" s="432"/>
      <c r="CH9555" s="432"/>
      <c r="CL9555" s="174"/>
    </row>
    <row r="9556" spans="29:90" s="168" customFormat="1" x14ac:dyDescent="0.25">
      <c r="AC9556" s="175"/>
      <c r="AD9556" s="175"/>
      <c r="AE9556" s="175"/>
      <c r="AF9556" s="175"/>
      <c r="AG9556" s="175"/>
      <c r="AH9556" s="176"/>
      <c r="AM9556" s="6"/>
      <c r="AN9556" s="6"/>
      <c r="AO9556" s="6"/>
      <c r="AP9556" s="6"/>
      <c r="AQ9556" s="6"/>
      <c r="AR9556" s="6"/>
      <c r="AS9556" s="6"/>
      <c r="AT9556" s="6"/>
      <c r="AU9556" s="6"/>
      <c r="AV9556" s="6"/>
      <c r="AW9556" s="6"/>
      <c r="AX9556" s="6"/>
      <c r="AY9556" s="172"/>
      <c r="AZ9556" s="172"/>
      <c r="BA9556" s="172"/>
      <c r="BB9556" s="6"/>
      <c r="BC9556" s="6"/>
      <c r="BD9556" s="6"/>
      <c r="BE9556" s="6"/>
      <c r="BF9556" s="6"/>
      <c r="BG9556" s="172"/>
      <c r="BH9556" s="172"/>
      <c r="BI9556" s="172"/>
      <c r="BJ9556" s="6"/>
      <c r="BK9556" s="6"/>
      <c r="BL9556" s="6"/>
      <c r="BM9556" s="6"/>
      <c r="BN9556" s="6"/>
      <c r="BO9556" s="6"/>
      <c r="BP9556" s="6"/>
      <c r="BQ9556" s="6"/>
      <c r="BR9556" s="6"/>
      <c r="BS9556" s="6"/>
      <c r="BT9556" s="6"/>
      <c r="CG9556" s="432"/>
      <c r="CH9556" s="432"/>
      <c r="CL9556" s="174"/>
    </row>
    <row r="9557" spans="29:90" s="168" customFormat="1" x14ac:dyDescent="0.25">
      <c r="AC9557" s="175"/>
      <c r="AD9557" s="175"/>
      <c r="AE9557" s="175"/>
      <c r="AF9557" s="175"/>
      <c r="AG9557" s="175"/>
      <c r="AH9557" s="176"/>
      <c r="AM9557" s="6"/>
      <c r="AN9557" s="6"/>
      <c r="AO9557" s="6"/>
      <c r="AP9557" s="6"/>
      <c r="AQ9557" s="6"/>
      <c r="AR9557" s="6"/>
      <c r="AS9557" s="6"/>
      <c r="AT9557" s="6"/>
      <c r="AU9557" s="6"/>
      <c r="AV9557" s="6"/>
      <c r="AW9557" s="6"/>
      <c r="AX9557" s="6"/>
      <c r="AY9557" s="172"/>
      <c r="AZ9557" s="172"/>
      <c r="BA9557" s="172"/>
      <c r="BB9557" s="6"/>
      <c r="BC9557" s="6"/>
      <c r="BD9557" s="6"/>
      <c r="BE9557" s="6"/>
      <c r="BF9557" s="6"/>
      <c r="BG9557" s="172"/>
      <c r="BH9557" s="172"/>
      <c r="BI9557" s="172"/>
      <c r="BJ9557" s="6"/>
      <c r="BK9557" s="6"/>
      <c r="BL9557" s="6"/>
      <c r="BM9557" s="6"/>
      <c r="BN9557" s="6"/>
      <c r="BO9557" s="6"/>
      <c r="BP9557" s="6"/>
      <c r="BQ9557" s="6"/>
      <c r="BR9557" s="6"/>
      <c r="BS9557" s="6"/>
      <c r="BT9557" s="6"/>
      <c r="CG9557" s="432"/>
      <c r="CH9557" s="432"/>
      <c r="CL9557" s="174"/>
    </row>
    <row r="9558" spans="29:90" s="168" customFormat="1" x14ac:dyDescent="0.25">
      <c r="AC9558" s="175"/>
      <c r="AD9558" s="175"/>
      <c r="AE9558" s="175"/>
      <c r="AF9558" s="175"/>
      <c r="AG9558" s="175"/>
      <c r="AH9558" s="176"/>
      <c r="AM9558" s="6"/>
      <c r="AN9558" s="6"/>
      <c r="AO9558" s="6"/>
      <c r="AP9558" s="6"/>
      <c r="AQ9558" s="6"/>
      <c r="AR9558" s="6"/>
      <c r="AS9558" s="6"/>
      <c r="AT9558" s="6"/>
      <c r="AU9558" s="6"/>
      <c r="AV9558" s="6"/>
      <c r="AW9558" s="6"/>
      <c r="AX9558" s="6"/>
      <c r="AY9558" s="172"/>
      <c r="AZ9558" s="172"/>
      <c r="BA9558" s="172"/>
      <c r="BB9558" s="6"/>
      <c r="BC9558" s="6"/>
      <c r="BD9558" s="6"/>
      <c r="BE9558" s="6"/>
      <c r="BF9558" s="6"/>
      <c r="BG9558" s="172"/>
      <c r="BH9558" s="172"/>
      <c r="BI9558" s="172"/>
      <c r="BJ9558" s="6"/>
      <c r="BK9558" s="6"/>
      <c r="BL9558" s="6"/>
      <c r="BM9558" s="6"/>
      <c r="BN9558" s="6"/>
      <c r="BO9558" s="6"/>
      <c r="BP9558" s="6"/>
      <c r="BQ9558" s="6"/>
      <c r="BR9558" s="6"/>
      <c r="BS9558" s="6"/>
      <c r="BT9558" s="6"/>
      <c r="CG9558" s="432"/>
      <c r="CH9558" s="432"/>
      <c r="CL9558" s="174"/>
    </row>
    <row r="9559" spans="29:90" s="168" customFormat="1" x14ac:dyDescent="0.25">
      <c r="AC9559" s="175"/>
      <c r="AD9559" s="175"/>
      <c r="AE9559" s="175"/>
      <c r="AF9559" s="175"/>
      <c r="AG9559" s="175"/>
      <c r="AH9559" s="176"/>
      <c r="AM9559" s="6"/>
      <c r="AN9559" s="6"/>
      <c r="AO9559" s="6"/>
      <c r="AP9559" s="6"/>
      <c r="AQ9559" s="6"/>
      <c r="AR9559" s="6"/>
      <c r="AS9559" s="6"/>
      <c r="AT9559" s="6"/>
      <c r="AU9559" s="6"/>
      <c r="AV9559" s="6"/>
      <c r="AW9559" s="6"/>
      <c r="AX9559" s="6"/>
      <c r="AY9559" s="172"/>
      <c r="AZ9559" s="172"/>
      <c r="BA9559" s="172"/>
      <c r="BB9559" s="6"/>
      <c r="BC9559" s="6"/>
      <c r="BD9559" s="6"/>
      <c r="BE9559" s="6"/>
      <c r="BF9559" s="6"/>
      <c r="BG9559" s="172"/>
      <c r="BH9559" s="172"/>
      <c r="BI9559" s="172"/>
      <c r="BJ9559" s="6"/>
      <c r="BK9559" s="6"/>
      <c r="BL9559" s="6"/>
      <c r="BM9559" s="6"/>
      <c r="BN9559" s="6"/>
      <c r="BO9559" s="6"/>
      <c r="BP9559" s="6"/>
      <c r="BQ9559" s="6"/>
      <c r="BR9559" s="6"/>
      <c r="BS9559" s="6"/>
      <c r="BT9559" s="6"/>
      <c r="CG9559" s="432"/>
      <c r="CH9559" s="432"/>
      <c r="CL9559" s="174"/>
    </row>
    <row r="9560" spans="29:90" s="168" customFormat="1" x14ac:dyDescent="0.25">
      <c r="AC9560" s="175"/>
      <c r="AD9560" s="175"/>
      <c r="AE9560" s="175"/>
      <c r="AF9560" s="175"/>
      <c r="AG9560" s="175"/>
      <c r="AH9560" s="176"/>
      <c r="AM9560" s="6"/>
      <c r="AN9560" s="6"/>
      <c r="AO9560" s="6"/>
      <c r="AP9560" s="6"/>
      <c r="AQ9560" s="6"/>
      <c r="AR9560" s="6"/>
      <c r="AS9560" s="6"/>
      <c r="AT9560" s="6"/>
      <c r="AU9560" s="6"/>
      <c r="AV9560" s="6"/>
      <c r="AW9560" s="6"/>
      <c r="AX9560" s="6"/>
      <c r="AY9560" s="172"/>
      <c r="AZ9560" s="172"/>
      <c r="BA9560" s="172"/>
      <c r="BB9560" s="6"/>
      <c r="BC9560" s="6"/>
      <c r="BD9560" s="6"/>
      <c r="BE9560" s="6"/>
      <c r="BF9560" s="6"/>
      <c r="BG9560" s="172"/>
      <c r="BH9560" s="172"/>
      <c r="BI9560" s="172"/>
      <c r="BJ9560" s="6"/>
      <c r="BK9560" s="6"/>
      <c r="BL9560" s="6"/>
      <c r="BM9560" s="6"/>
      <c r="BN9560" s="6"/>
      <c r="BO9560" s="6"/>
      <c r="BP9560" s="6"/>
      <c r="BQ9560" s="6"/>
      <c r="BR9560" s="6"/>
      <c r="BS9560" s="6"/>
      <c r="BT9560" s="6"/>
      <c r="CG9560" s="432"/>
      <c r="CH9560" s="432"/>
      <c r="CL9560" s="174"/>
    </row>
    <row r="9561" spans="29:90" s="168" customFormat="1" x14ac:dyDescent="0.25">
      <c r="AC9561" s="175"/>
      <c r="AD9561" s="175"/>
      <c r="AE9561" s="175"/>
      <c r="AF9561" s="175"/>
      <c r="AG9561" s="175"/>
      <c r="AH9561" s="176"/>
      <c r="AM9561" s="6"/>
      <c r="AN9561" s="6"/>
      <c r="AO9561" s="6"/>
      <c r="AP9561" s="6"/>
      <c r="AQ9561" s="6"/>
      <c r="AR9561" s="6"/>
      <c r="AS9561" s="6"/>
      <c r="AT9561" s="6"/>
      <c r="AU9561" s="6"/>
      <c r="AV9561" s="6"/>
      <c r="AW9561" s="6"/>
      <c r="AX9561" s="6"/>
      <c r="AY9561" s="172"/>
      <c r="AZ9561" s="172"/>
      <c r="BA9561" s="172"/>
      <c r="BB9561" s="6"/>
      <c r="BC9561" s="6"/>
      <c r="BD9561" s="6"/>
      <c r="BE9561" s="6"/>
      <c r="BF9561" s="6"/>
      <c r="BG9561" s="172"/>
      <c r="BH9561" s="172"/>
      <c r="BI9561" s="172"/>
      <c r="BJ9561" s="6"/>
      <c r="BK9561" s="6"/>
      <c r="BL9561" s="6"/>
      <c r="BM9561" s="6"/>
      <c r="BN9561" s="6"/>
      <c r="BO9561" s="6"/>
      <c r="BP9561" s="6"/>
      <c r="BQ9561" s="6"/>
      <c r="BR9561" s="6"/>
      <c r="BS9561" s="6"/>
      <c r="BT9561" s="6"/>
      <c r="CG9561" s="432"/>
      <c r="CH9561" s="432"/>
      <c r="CL9561" s="174"/>
    </row>
    <row r="9562" spans="29:90" s="168" customFormat="1" x14ac:dyDescent="0.25">
      <c r="AC9562" s="175"/>
      <c r="AD9562" s="175"/>
      <c r="AE9562" s="175"/>
      <c r="AF9562" s="175"/>
      <c r="AG9562" s="175"/>
      <c r="AH9562" s="176"/>
      <c r="AM9562" s="6"/>
      <c r="AN9562" s="6"/>
      <c r="AO9562" s="6"/>
      <c r="AP9562" s="6"/>
      <c r="AQ9562" s="6"/>
      <c r="AR9562" s="6"/>
      <c r="AS9562" s="6"/>
      <c r="AT9562" s="6"/>
      <c r="AU9562" s="6"/>
      <c r="AV9562" s="6"/>
      <c r="AW9562" s="6"/>
      <c r="AX9562" s="6"/>
      <c r="AY9562" s="172"/>
      <c r="AZ9562" s="172"/>
      <c r="BA9562" s="172"/>
      <c r="BB9562" s="6"/>
      <c r="BC9562" s="6"/>
      <c r="BD9562" s="6"/>
      <c r="BE9562" s="6"/>
      <c r="BF9562" s="6"/>
      <c r="BG9562" s="172"/>
      <c r="BH9562" s="172"/>
      <c r="BI9562" s="172"/>
      <c r="BJ9562" s="6"/>
      <c r="BK9562" s="6"/>
      <c r="BL9562" s="6"/>
      <c r="BM9562" s="6"/>
      <c r="BN9562" s="6"/>
      <c r="BO9562" s="6"/>
      <c r="BP9562" s="6"/>
      <c r="BQ9562" s="6"/>
      <c r="BR9562" s="6"/>
      <c r="BS9562" s="6"/>
      <c r="BT9562" s="6"/>
      <c r="CG9562" s="432"/>
      <c r="CH9562" s="432"/>
      <c r="CL9562" s="174"/>
    </row>
    <row r="9563" spans="29:90" s="168" customFormat="1" x14ac:dyDescent="0.25">
      <c r="AC9563" s="175"/>
      <c r="AD9563" s="175"/>
      <c r="AE9563" s="175"/>
      <c r="AF9563" s="175"/>
      <c r="AG9563" s="175"/>
      <c r="AH9563" s="176"/>
      <c r="AM9563" s="6"/>
      <c r="AN9563" s="6"/>
      <c r="AO9563" s="6"/>
      <c r="AP9563" s="6"/>
      <c r="AQ9563" s="6"/>
      <c r="AR9563" s="6"/>
      <c r="AS9563" s="6"/>
      <c r="AT9563" s="6"/>
      <c r="AU9563" s="6"/>
      <c r="AV9563" s="6"/>
      <c r="AW9563" s="6"/>
      <c r="AX9563" s="6"/>
      <c r="AY9563" s="172"/>
      <c r="AZ9563" s="172"/>
      <c r="BA9563" s="172"/>
      <c r="BB9563" s="6"/>
      <c r="BC9563" s="6"/>
      <c r="BD9563" s="6"/>
      <c r="BE9563" s="6"/>
      <c r="BF9563" s="6"/>
      <c r="BG9563" s="172"/>
      <c r="BH9563" s="172"/>
      <c r="BI9563" s="172"/>
      <c r="BJ9563" s="6"/>
      <c r="BK9563" s="6"/>
      <c r="BL9563" s="6"/>
      <c r="BM9563" s="6"/>
      <c r="BN9563" s="6"/>
      <c r="BO9563" s="6"/>
      <c r="BP9563" s="6"/>
      <c r="BQ9563" s="6"/>
      <c r="BR9563" s="6"/>
      <c r="BS9563" s="6"/>
      <c r="BT9563" s="6"/>
      <c r="CG9563" s="432"/>
      <c r="CH9563" s="432"/>
      <c r="CL9563" s="174"/>
    </row>
    <row r="9564" spans="29:90" s="168" customFormat="1" x14ac:dyDescent="0.25">
      <c r="AC9564" s="175"/>
      <c r="AD9564" s="175"/>
      <c r="AE9564" s="175"/>
      <c r="AF9564" s="175"/>
      <c r="AG9564" s="175"/>
      <c r="AH9564" s="176"/>
      <c r="AM9564" s="6"/>
      <c r="AN9564" s="6"/>
      <c r="AO9564" s="6"/>
      <c r="AP9564" s="6"/>
      <c r="AQ9564" s="6"/>
      <c r="AR9564" s="6"/>
      <c r="AS9564" s="6"/>
      <c r="AT9564" s="6"/>
      <c r="AU9564" s="6"/>
      <c r="AV9564" s="6"/>
      <c r="AW9564" s="6"/>
      <c r="AX9564" s="6"/>
      <c r="AY9564" s="172"/>
      <c r="AZ9564" s="172"/>
      <c r="BA9564" s="172"/>
      <c r="BB9564" s="6"/>
      <c r="BC9564" s="6"/>
      <c r="BD9564" s="6"/>
      <c r="BE9564" s="6"/>
      <c r="BF9564" s="6"/>
      <c r="BG9564" s="172"/>
      <c r="BH9564" s="172"/>
      <c r="BI9564" s="172"/>
      <c r="BJ9564" s="6"/>
      <c r="BK9564" s="6"/>
      <c r="BL9564" s="6"/>
      <c r="BM9564" s="6"/>
      <c r="BN9564" s="6"/>
      <c r="BO9564" s="6"/>
      <c r="BP9564" s="6"/>
      <c r="BQ9564" s="6"/>
      <c r="BR9564" s="6"/>
      <c r="BS9564" s="6"/>
      <c r="BT9564" s="6"/>
      <c r="CG9564" s="432"/>
      <c r="CH9564" s="432"/>
      <c r="CL9564" s="174"/>
    </row>
    <row r="9565" spans="29:90" s="168" customFormat="1" x14ac:dyDescent="0.25">
      <c r="AC9565" s="175"/>
      <c r="AD9565" s="175"/>
      <c r="AE9565" s="175"/>
      <c r="AF9565" s="175"/>
      <c r="AG9565" s="175"/>
      <c r="AH9565" s="176"/>
      <c r="AM9565" s="6"/>
      <c r="AN9565" s="6"/>
      <c r="AO9565" s="6"/>
      <c r="AP9565" s="6"/>
      <c r="AQ9565" s="6"/>
      <c r="AR9565" s="6"/>
      <c r="AS9565" s="6"/>
      <c r="AT9565" s="6"/>
      <c r="AU9565" s="6"/>
      <c r="AV9565" s="6"/>
      <c r="AW9565" s="6"/>
      <c r="AX9565" s="6"/>
      <c r="AY9565" s="172"/>
      <c r="AZ9565" s="172"/>
      <c r="BA9565" s="172"/>
      <c r="BB9565" s="6"/>
      <c r="BC9565" s="6"/>
      <c r="BD9565" s="6"/>
      <c r="BE9565" s="6"/>
      <c r="BF9565" s="6"/>
      <c r="BG9565" s="172"/>
      <c r="BH9565" s="172"/>
      <c r="BI9565" s="172"/>
      <c r="BJ9565" s="6"/>
      <c r="BK9565" s="6"/>
      <c r="BL9565" s="6"/>
      <c r="BM9565" s="6"/>
      <c r="BN9565" s="6"/>
      <c r="BO9565" s="6"/>
      <c r="BP9565" s="6"/>
      <c r="BQ9565" s="6"/>
      <c r="BR9565" s="6"/>
      <c r="BS9565" s="6"/>
      <c r="BT9565" s="6"/>
      <c r="CG9565" s="432"/>
      <c r="CH9565" s="432"/>
      <c r="CL9565" s="174"/>
    </row>
    <row r="9566" spans="29:90" s="168" customFormat="1" x14ac:dyDescent="0.25">
      <c r="AC9566" s="175"/>
      <c r="AD9566" s="175"/>
      <c r="AE9566" s="175"/>
      <c r="AF9566" s="175"/>
      <c r="AG9566" s="175"/>
      <c r="AH9566" s="176"/>
      <c r="AM9566" s="6"/>
      <c r="AN9566" s="6"/>
      <c r="AO9566" s="6"/>
      <c r="AP9566" s="6"/>
      <c r="AQ9566" s="6"/>
      <c r="AR9566" s="6"/>
      <c r="AS9566" s="6"/>
      <c r="AT9566" s="6"/>
      <c r="AU9566" s="6"/>
      <c r="AV9566" s="6"/>
      <c r="AW9566" s="6"/>
      <c r="AX9566" s="6"/>
      <c r="AY9566" s="172"/>
      <c r="AZ9566" s="172"/>
      <c r="BA9566" s="172"/>
      <c r="BB9566" s="6"/>
      <c r="BC9566" s="6"/>
      <c r="BD9566" s="6"/>
      <c r="BE9566" s="6"/>
      <c r="BF9566" s="6"/>
      <c r="BG9566" s="172"/>
      <c r="BH9566" s="172"/>
      <c r="BI9566" s="172"/>
      <c r="BJ9566" s="6"/>
      <c r="BK9566" s="6"/>
      <c r="BL9566" s="6"/>
      <c r="BM9566" s="6"/>
      <c r="BN9566" s="6"/>
      <c r="BO9566" s="6"/>
      <c r="BP9566" s="6"/>
      <c r="BQ9566" s="6"/>
      <c r="BR9566" s="6"/>
      <c r="BS9566" s="6"/>
      <c r="BT9566" s="6"/>
      <c r="CG9566" s="432"/>
      <c r="CH9566" s="432"/>
      <c r="CL9566" s="174"/>
    </row>
    <row r="9567" spans="29:90" s="168" customFormat="1" x14ac:dyDescent="0.25">
      <c r="AC9567" s="175"/>
      <c r="AD9567" s="175"/>
      <c r="AE9567" s="175"/>
      <c r="AF9567" s="175"/>
      <c r="AG9567" s="175"/>
      <c r="AH9567" s="176"/>
      <c r="AM9567" s="6"/>
      <c r="AN9567" s="6"/>
      <c r="AO9567" s="6"/>
      <c r="AP9567" s="6"/>
      <c r="AQ9567" s="6"/>
      <c r="AR9567" s="6"/>
      <c r="AS9567" s="6"/>
      <c r="AT9567" s="6"/>
      <c r="AU9567" s="6"/>
      <c r="AV9567" s="6"/>
      <c r="AW9567" s="6"/>
      <c r="AX9567" s="6"/>
      <c r="AY9567" s="172"/>
      <c r="AZ9567" s="172"/>
      <c r="BA9567" s="172"/>
      <c r="BB9567" s="6"/>
      <c r="BC9567" s="6"/>
      <c r="BD9567" s="6"/>
      <c r="BE9567" s="6"/>
      <c r="BF9567" s="6"/>
      <c r="BG9567" s="172"/>
      <c r="BH9567" s="172"/>
      <c r="BI9567" s="172"/>
      <c r="BJ9567" s="6"/>
      <c r="BK9567" s="6"/>
      <c r="BL9567" s="6"/>
      <c r="BM9567" s="6"/>
      <c r="BN9567" s="6"/>
      <c r="BO9567" s="6"/>
      <c r="BP9567" s="6"/>
      <c r="BQ9567" s="6"/>
      <c r="BR9567" s="6"/>
      <c r="BS9567" s="6"/>
      <c r="BT9567" s="6"/>
      <c r="CG9567" s="432"/>
      <c r="CH9567" s="432"/>
      <c r="CL9567" s="174"/>
    </row>
    <row r="9568" spans="29:90" s="168" customFormat="1" x14ac:dyDescent="0.25">
      <c r="AC9568" s="175"/>
      <c r="AD9568" s="175"/>
      <c r="AE9568" s="175"/>
      <c r="AF9568" s="175"/>
      <c r="AG9568" s="175"/>
      <c r="AH9568" s="176"/>
      <c r="AM9568" s="6"/>
      <c r="AN9568" s="6"/>
      <c r="AO9568" s="6"/>
      <c r="AP9568" s="6"/>
      <c r="AQ9568" s="6"/>
      <c r="AR9568" s="6"/>
      <c r="AS9568" s="6"/>
      <c r="AT9568" s="6"/>
      <c r="AU9568" s="6"/>
      <c r="AV9568" s="6"/>
      <c r="AW9568" s="6"/>
      <c r="AX9568" s="6"/>
      <c r="AY9568" s="172"/>
      <c r="AZ9568" s="172"/>
      <c r="BA9568" s="172"/>
      <c r="BB9568" s="6"/>
      <c r="BC9568" s="6"/>
      <c r="BD9568" s="6"/>
      <c r="BE9568" s="6"/>
      <c r="BF9568" s="6"/>
      <c r="BG9568" s="172"/>
      <c r="BH9568" s="172"/>
      <c r="BI9568" s="172"/>
      <c r="BJ9568" s="6"/>
      <c r="BK9568" s="6"/>
      <c r="BL9568" s="6"/>
      <c r="BM9568" s="6"/>
      <c r="BN9568" s="6"/>
      <c r="BO9568" s="6"/>
      <c r="BP9568" s="6"/>
      <c r="BQ9568" s="6"/>
      <c r="BR9568" s="6"/>
      <c r="BS9568" s="6"/>
      <c r="BT9568" s="6"/>
      <c r="CG9568" s="432"/>
      <c r="CH9568" s="432"/>
      <c r="CL9568" s="174"/>
    </row>
    <row r="9569" spans="29:90" s="168" customFormat="1" x14ac:dyDescent="0.25">
      <c r="AC9569" s="175"/>
      <c r="AD9569" s="175"/>
      <c r="AE9569" s="175"/>
      <c r="AF9569" s="175"/>
      <c r="AG9569" s="175"/>
      <c r="AH9569" s="176"/>
      <c r="AM9569" s="6"/>
      <c r="AN9569" s="6"/>
      <c r="AO9569" s="6"/>
      <c r="AP9569" s="6"/>
      <c r="AQ9569" s="6"/>
      <c r="AR9569" s="6"/>
      <c r="AS9569" s="6"/>
      <c r="AT9569" s="6"/>
      <c r="AU9569" s="6"/>
      <c r="AV9569" s="6"/>
      <c r="AW9569" s="6"/>
      <c r="AX9569" s="6"/>
      <c r="AY9569" s="172"/>
      <c r="AZ9569" s="172"/>
      <c r="BA9569" s="172"/>
      <c r="BB9569" s="6"/>
      <c r="BC9569" s="6"/>
      <c r="BD9569" s="6"/>
      <c r="BE9569" s="6"/>
      <c r="BF9569" s="6"/>
      <c r="BG9569" s="172"/>
      <c r="BH9569" s="172"/>
      <c r="BI9569" s="172"/>
      <c r="BJ9569" s="6"/>
      <c r="BK9569" s="6"/>
      <c r="BL9569" s="6"/>
      <c r="BM9569" s="6"/>
      <c r="BN9569" s="6"/>
      <c r="BO9569" s="6"/>
      <c r="BP9569" s="6"/>
      <c r="BQ9569" s="6"/>
      <c r="BR9569" s="6"/>
      <c r="BS9569" s="6"/>
      <c r="BT9569" s="6"/>
      <c r="CG9569" s="432"/>
      <c r="CH9569" s="432"/>
      <c r="CL9569" s="174"/>
    </row>
    <row r="9570" spans="29:90" s="168" customFormat="1" x14ac:dyDescent="0.25">
      <c r="AC9570" s="175"/>
      <c r="AD9570" s="175"/>
      <c r="AE9570" s="175"/>
      <c r="AF9570" s="175"/>
      <c r="AG9570" s="175"/>
      <c r="AH9570" s="176"/>
      <c r="AM9570" s="6"/>
      <c r="AN9570" s="6"/>
      <c r="AO9570" s="6"/>
      <c r="AP9570" s="6"/>
      <c r="AQ9570" s="6"/>
      <c r="AR9570" s="6"/>
      <c r="AS9570" s="6"/>
      <c r="AT9570" s="6"/>
      <c r="AU9570" s="6"/>
      <c r="AV9570" s="6"/>
      <c r="AW9570" s="6"/>
      <c r="AX9570" s="6"/>
      <c r="AY9570" s="172"/>
      <c r="AZ9570" s="172"/>
      <c r="BA9570" s="172"/>
      <c r="BB9570" s="6"/>
      <c r="BC9570" s="6"/>
      <c r="BD9570" s="6"/>
      <c r="BE9570" s="6"/>
      <c r="BF9570" s="6"/>
      <c r="BG9570" s="172"/>
      <c r="BH9570" s="172"/>
      <c r="BI9570" s="172"/>
      <c r="BJ9570" s="6"/>
      <c r="BK9570" s="6"/>
      <c r="BL9570" s="6"/>
      <c r="BM9570" s="6"/>
      <c r="BN9570" s="6"/>
      <c r="BO9570" s="6"/>
      <c r="BP9570" s="6"/>
      <c r="BQ9570" s="6"/>
      <c r="BR9570" s="6"/>
      <c r="BS9570" s="6"/>
      <c r="BT9570" s="6"/>
      <c r="CG9570" s="432"/>
      <c r="CH9570" s="432"/>
      <c r="CL9570" s="174"/>
    </row>
    <row r="9571" spans="29:90" s="168" customFormat="1" x14ac:dyDescent="0.25">
      <c r="AC9571" s="175"/>
      <c r="AD9571" s="175"/>
      <c r="AE9571" s="175"/>
      <c r="AF9571" s="175"/>
      <c r="AG9571" s="175"/>
      <c r="AH9571" s="176"/>
      <c r="AM9571" s="6"/>
      <c r="AN9571" s="6"/>
      <c r="AO9571" s="6"/>
      <c r="AP9571" s="6"/>
      <c r="AQ9571" s="6"/>
      <c r="AR9571" s="6"/>
      <c r="AS9571" s="6"/>
      <c r="AT9571" s="6"/>
      <c r="AU9571" s="6"/>
      <c r="AV9571" s="6"/>
      <c r="AW9571" s="6"/>
      <c r="AX9571" s="6"/>
      <c r="AY9571" s="172"/>
      <c r="AZ9571" s="172"/>
      <c r="BA9571" s="172"/>
      <c r="BB9571" s="6"/>
      <c r="BC9571" s="6"/>
      <c r="BD9571" s="6"/>
      <c r="BE9571" s="6"/>
      <c r="BF9571" s="6"/>
      <c r="BG9571" s="172"/>
      <c r="BH9571" s="172"/>
      <c r="BI9571" s="172"/>
      <c r="BJ9571" s="6"/>
      <c r="BK9571" s="6"/>
      <c r="BL9571" s="6"/>
      <c r="BM9571" s="6"/>
      <c r="BN9571" s="6"/>
      <c r="BO9571" s="6"/>
      <c r="BP9571" s="6"/>
      <c r="BQ9571" s="6"/>
      <c r="BR9571" s="6"/>
      <c r="BS9571" s="6"/>
      <c r="BT9571" s="6"/>
      <c r="CG9571" s="432"/>
      <c r="CH9571" s="432"/>
      <c r="CL9571" s="174"/>
    </row>
    <row r="9572" spans="29:90" s="168" customFormat="1" x14ac:dyDescent="0.25">
      <c r="AC9572" s="175"/>
      <c r="AD9572" s="175"/>
      <c r="AE9572" s="175"/>
      <c r="AF9572" s="175"/>
      <c r="AG9572" s="175"/>
      <c r="AH9572" s="176"/>
      <c r="AM9572" s="6"/>
      <c r="AN9572" s="6"/>
      <c r="AO9572" s="6"/>
      <c r="AP9572" s="6"/>
      <c r="AQ9572" s="6"/>
      <c r="AR9572" s="6"/>
      <c r="AS9572" s="6"/>
      <c r="AT9572" s="6"/>
      <c r="AU9572" s="6"/>
      <c r="AV9572" s="6"/>
      <c r="AW9572" s="6"/>
      <c r="AX9572" s="6"/>
      <c r="AY9572" s="172"/>
      <c r="AZ9572" s="172"/>
      <c r="BA9572" s="172"/>
      <c r="BB9572" s="6"/>
      <c r="BC9572" s="6"/>
      <c r="BD9572" s="6"/>
      <c r="BE9572" s="6"/>
      <c r="BF9572" s="6"/>
      <c r="BG9572" s="172"/>
      <c r="BH9572" s="172"/>
      <c r="BI9572" s="172"/>
      <c r="BJ9572" s="6"/>
      <c r="BK9572" s="6"/>
      <c r="BL9572" s="6"/>
      <c r="BM9572" s="6"/>
      <c r="BN9572" s="6"/>
      <c r="BO9572" s="6"/>
      <c r="BP9572" s="6"/>
      <c r="BQ9572" s="6"/>
      <c r="BR9572" s="6"/>
      <c r="BS9572" s="6"/>
      <c r="BT9572" s="6"/>
      <c r="CG9572" s="432"/>
      <c r="CH9572" s="432"/>
      <c r="CL9572" s="174"/>
    </row>
    <row r="9573" spans="29:90" s="168" customFormat="1" x14ac:dyDescent="0.25">
      <c r="AC9573" s="175"/>
      <c r="AD9573" s="175"/>
      <c r="AE9573" s="175"/>
      <c r="AF9573" s="175"/>
      <c r="AG9573" s="175"/>
      <c r="AH9573" s="176"/>
      <c r="AM9573" s="6"/>
      <c r="AN9573" s="6"/>
      <c r="AO9573" s="6"/>
      <c r="AP9573" s="6"/>
      <c r="AQ9573" s="6"/>
      <c r="AR9573" s="6"/>
      <c r="AS9573" s="6"/>
      <c r="AT9573" s="6"/>
      <c r="AU9573" s="6"/>
      <c r="AV9573" s="6"/>
      <c r="AW9573" s="6"/>
      <c r="AX9573" s="6"/>
      <c r="AY9573" s="172"/>
      <c r="AZ9573" s="172"/>
      <c r="BA9573" s="172"/>
      <c r="BB9573" s="6"/>
      <c r="BC9573" s="6"/>
      <c r="BD9573" s="6"/>
      <c r="BE9573" s="6"/>
      <c r="BF9573" s="6"/>
      <c r="BG9573" s="172"/>
      <c r="BH9573" s="172"/>
      <c r="BI9573" s="172"/>
      <c r="BJ9573" s="6"/>
      <c r="BK9573" s="6"/>
      <c r="BL9573" s="6"/>
      <c r="BM9573" s="6"/>
      <c r="BN9573" s="6"/>
      <c r="BO9573" s="6"/>
      <c r="BP9573" s="6"/>
      <c r="BQ9573" s="6"/>
      <c r="BR9573" s="6"/>
      <c r="BS9573" s="6"/>
      <c r="BT9573" s="6"/>
      <c r="CG9573" s="432"/>
      <c r="CH9573" s="432"/>
      <c r="CL9573" s="174"/>
    </row>
    <row r="9574" spans="29:90" s="168" customFormat="1" x14ac:dyDescent="0.25">
      <c r="AC9574" s="175"/>
      <c r="AD9574" s="175"/>
      <c r="AE9574" s="175"/>
      <c r="AF9574" s="175"/>
      <c r="AG9574" s="175"/>
      <c r="AH9574" s="176"/>
      <c r="AM9574" s="6"/>
      <c r="AN9574" s="6"/>
      <c r="AO9574" s="6"/>
      <c r="AP9574" s="6"/>
      <c r="AQ9574" s="6"/>
      <c r="AR9574" s="6"/>
      <c r="AS9574" s="6"/>
      <c r="AT9574" s="6"/>
      <c r="AU9574" s="6"/>
      <c r="AV9574" s="6"/>
      <c r="AW9574" s="6"/>
      <c r="AX9574" s="6"/>
      <c r="AY9574" s="172"/>
      <c r="AZ9574" s="172"/>
      <c r="BA9574" s="172"/>
      <c r="BB9574" s="6"/>
      <c r="BC9574" s="6"/>
      <c r="BD9574" s="6"/>
      <c r="BE9574" s="6"/>
      <c r="BF9574" s="6"/>
      <c r="BG9574" s="172"/>
      <c r="BH9574" s="172"/>
      <c r="BI9574" s="172"/>
      <c r="BJ9574" s="6"/>
      <c r="BK9574" s="6"/>
      <c r="BL9574" s="6"/>
      <c r="BM9574" s="6"/>
      <c r="BN9574" s="6"/>
      <c r="BO9574" s="6"/>
      <c r="BP9574" s="6"/>
      <c r="BQ9574" s="6"/>
      <c r="BR9574" s="6"/>
      <c r="BS9574" s="6"/>
      <c r="BT9574" s="6"/>
      <c r="CG9574" s="432"/>
      <c r="CH9574" s="432"/>
      <c r="CL9574" s="174"/>
    </row>
    <row r="9575" spans="29:90" s="168" customFormat="1" x14ac:dyDescent="0.25">
      <c r="AC9575" s="175"/>
      <c r="AD9575" s="175"/>
      <c r="AE9575" s="175"/>
      <c r="AF9575" s="175"/>
      <c r="AG9575" s="175"/>
      <c r="AH9575" s="176"/>
      <c r="AM9575" s="6"/>
      <c r="AN9575" s="6"/>
      <c r="AO9575" s="6"/>
      <c r="AP9575" s="6"/>
      <c r="AQ9575" s="6"/>
      <c r="AR9575" s="6"/>
      <c r="AS9575" s="6"/>
      <c r="AT9575" s="6"/>
      <c r="AU9575" s="6"/>
      <c r="AV9575" s="6"/>
      <c r="AW9575" s="6"/>
      <c r="AX9575" s="6"/>
      <c r="AY9575" s="172"/>
      <c r="AZ9575" s="172"/>
      <c r="BA9575" s="172"/>
      <c r="BB9575" s="6"/>
      <c r="BC9575" s="6"/>
      <c r="BD9575" s="6"/>
      <c r="BE9575" s="6"/>
      <c r="BF9575" s="6"/>
      <c r="BG9575" s="172"/>
      <c r="BH9575" s="172"/>
      <c r="BI9575" s="172"/>
      <c r="BJ9575" s="6"/>
      <c r="BK9575" s="6"/>
      <c r="BL9575" s="6"/>
      <c r="BM9575" s="6"/>
      <c r="BN9575" s="6"/>
      <c r="BO9575" s="6"/>
      <c r="BP9575" s="6"/>
      <c r="BQ9575" s="6"/>
      <c r="BR9575" s="6"/>
      <c r="BS9575" s="6"/>
      <c r="BT9575" s="6"/>
      <c r="CG9575" s="432"/>
      <c r="CH9575" s="432"/>
      <c r="CL9575" s="174"/>
    </row>
    <row r="9576" spans="29:90" s="168" customFormat="1" x14ac:dyDescent="0.25">
      <c r="AC9576" s="175"/>
      <c r="AD9576" s="175"/>
      <c r="AE9576" s="175"/>
      <c r="AF9576" s="175"/>
      <c r="AG9576" s="175"/>
      <c r="AH9576" s="176"/>
      <c r="AM9576" s="6"/>
      <c r="AN9576" s="6"/>
      <c r="AO9576" s="6"/>
      <c r="AP9576" s="6"/>
      <c r="AQ9576" s="6"/>
      <c r="AR9576" s="6"/>
      <c r="AS9576" s="6"/>
      <c r="AT9576" s="6"/>
      <c r="AU9576" s="6"/>
      <c r="AV9576" s="6"/>
      <c r="AW9576" s="6"/>
      <c r="AX9576" s="6"/>
      <c r="AY9576" s="172"/>
      <c r="AZ9576" s="172"/>
      <c r="BA9576" s="172"/>
      <c r="BB9576" s="6"/>
      <c r="BC9576" s="6"/>
      <c r="BD9576" s="6"/>
      <c r="BE9576" s="6"/>
      <c r="BF9576" s="6"/>
      <c r="BG9576" s="172"/>
      <c r="BH9576" s="172"/>
      <c r="BI9576" s="172"/>
      <c r="BJ9576" s="6"/>
      <c r="BK9576" s="6"/>
      <c r="BL9576" s="6"/>
      <c r="BM9576" s="6"/>
      <c r="BN9576" s="6"/>
      <c r="BO9576" s="6"/>
      <c r="BP9576" s="6"/>
      <c r="BQ9576" s="6"/>
      <c r="BR9576" s="6"/>
      <c r="BS9576" s="6"/>
      <c r="BT9576" s="6"/>
      <c r="CG9576" s="432"/>
      <c r="CH9576" s="432"/>
      <c r="CL9576" s="174"/>
    </row>
    <row r="9577" spans="29:90" s="168" customFormat="1" x14ac:dyDescent="0.25">
      <c r="AC9577" s="175"/>
      <c r="AD9577" s="175"/>
      <c r="AE9577" s="175"/>
      <c r="AF9577" s="175"/>
      <c r="AG9577" s="175"/>
      <c r="AH9577" s="176"/>
      <c r="AM9577" s="6"/>
      <c r="AN9577" s="6"/>
      <c r="AO9577" s="6"/>
      <c r="AP9577" s="6"/>
      <c r="AQ9577" s="6"/>
      <c r="AR9577" s="6"/>
      <c r="AS9577" s="6"/>
      <c r="AT9577" s="6"/>
      <c r="AU9577" s="6"/>
      <c r="AV9577" s="6"/>
      <c r="AW9577" s="6"/>
      <c r="AX9577" s="6"/>
      <c r="AY9577" s="172"/>
      <c r="AZ9577" s="172"/>
      <c r="BA9577" s="172"/>
      <c r="BB9577" s="6"/>
      <c r="BC9577" s="6"/>
      <c r="BD9577" s="6"/>
      <c r="BE9577" s="6"/>
      <c r="BF9577" s="6"/>
      <c r="BG9577" s="172"/>
      <c r="BH9577" s="172"/>
      <c r="BI9577" s="172"/>
      <c r="BJ9577" s="6"/>
      <c r="BK9577" s="6"/>
      <c r="BL9577" s="6"/>
      <c r="BM9577" s="6"/>
      <c r="BN9577" s="6"/>
      <c r="BO9577" s="6"/>
      <c r="BP9577" s="6"/>
      <c r="BQ9577" s="6"/>
      <c r="BR9577" s="6"/>
      <c r="BS9577" s="6"/>
      <c r="BT9577" s="6"/>
      <c r="CG9577" s="432"/>
      <c r="CH9577" s="432"/>
      <c r="CL9577" s="174"/>
    </row>
    <row r="9578" spans="29:90" s="168" customFormat="1" x14ac:dyDescent="0.25">
      <c r="AC9578" s="175"/>
      <c r="AD9578" s="175"/>
      <c r="AE9578" s="175"/>
      <c r="AF9578" s="175"/>
      <c r="AG9578" s="175"/>
      <c r="AH9578" s="176"/>
      <c r="AM9578" s="6"/>
      <c r="AN9578" s="6"/>
      <c r="AO9578" s="6"/>
      <c r="AP9578" s="6"/>
      <c r="AQ9578" s="6"/>
      <c r="AR9578" s="6"/>
      <c r="AS9578" s="6"/>
      <c r="AT9578" s="6"/>
      <c r="AU9578" s="6"/>
      <c r="AV9578" s="6"/>
      <c r="AW9578" s="6"/>
      <c r="AX9578" s="6"/>
      <c r="AY9578" s="172"/>
      <c r="AZ9578" s="172"/>
      <c r="BA9578" s="172"/>
      <c r="BB9578" s="6"/>
      <c r="BC9578" s="6"/>
      <c r="BD9578" s="6"/>
      <c r="BE9578" s="6"/>
      <c r="BF9578" s="6"/>
      <c r="BG9578" s="172"/>
      <c r="BH9578" s="172"/>
      <c r="BI9578" s="172"/>
      <c r="BJ9578" s="6"/>
      <c r="BK9578" s="6"/>
      <c r="BL9578" s="6"/>
      <c r="BM9578" s="6"/>
      <c r="BN9578" s="6"/>
      <c r="BO9578" s="6"/>
      <c r="BP9578" s="6"/>
      <c r="BQ9578" s="6"/>
      <c r="BR9578" s="6"/>
      <c r="BS9578" s="6"/>
      <c r="BT9578" s="6"/>
      <c r="CG9578" s="432"/>
      <c r="CH9578" s="432"/>
      <c r="CL9578" s="174"/>
    </row>
    <row r="9579" spans="29:90" s="168" customFormat="1" x14ac:dyDescent="0.25">
      <c r="AC9579" s="175"/>
      <c r="AD9579" s="175"/>
      <c r="AE9579" s="175"/>
      <c r="AF9579" s="175"/>
      <c r="AG9579" s="175"/>
      <c r="AH9579" s="176"/>
      <c r="AM9579" s="6"/>
      <c r="AN9579" s="6"/>
      <c r="AO9579" s="6"/>
      <c r="AP9579" s="6"/>
      <c r="AQ9579" s="6"/>
      <c r="AR9579" s="6"/>
      <c r="AS9579" s="6"/>
      <c r="AT9579" s="6"/>
      <c r="AU9579" s="6"/>
      <c r="AV9579" s="6"/>
      <c r="AW9579" s="6"/>
      <c r="AX9579" s="6"/>
      <c r="AY9579" s="172"/>
      <c r="AZ9579" s="172"/>
      <c r="BA9579" s="172"/>
      <c r="BB9579" s="6"/>
      <c r="BC9579" s="6"/>
      <c r="BD9579" s="6"/>
      <c r="BE9579" s="6"/>
      <c r="BF9579" s="6"/>
      <c r="BG9579" s="172"/>
      <c r="BH9579" s="172"/>
      <c r="BI9579" s="172"/>
      <c r="BJ9579" s="6"/>
      <c r="BK9579" s="6"/>
      <c r="BL9579" s="6"/>
      <c r="BM9579" s="6"/>
      <c r="BN9579" s="6"/>
      <c r="BO9579" s="6"/>
      <c r="BP9579" s="6"/>
      <c r="BQ9579" s="6"/>
      <c r="BR9579" s="6"/>
      <c r="BS9579" s="6"/>
      <c r="BT9579" s="6"/>
      <c r="CG9579" s="432"/>
      <c r="CH9579" s="432"/>
      <c r="CL9579" s="174"/>
    </row>
    <row r="9580" spans="29:90" s="168" customFormat="1" x14ac:dyDescent="0.25">
      <c r="AC9580" s="175"/>
      <c r="AD9580" s="175"/>
      <c r="AE9580" s="175"/>
      <c r="AF9580" s="175"/>
      <c r="AG9580" s="175"/>
      <c r="AH9580" s="176"/>
      <c r="AM9580" s="6"/>
      <c r="AN9580" s="6"/>
      <c r="AO9580" s="6"/>
      <c r="AP9580" s="6"/>
      <c r="AQ9580" s="6"/>
      <c r="AR9580" s="6"/>
      <c r="AS9580" s="6"/>
      <c r="AT9580" s="6"/>
      <c r="AU9580" s="6"/>
      <c r="AV9580" s="6"/>
      <c r="AW9580" s="6"/>
      <c r="AX9580" s="6"/>
      <c r="AY9580" s="172"/>
      <c r="AZ9580" s="172"/>
      <c r="BA9580" s="172"/>
      <c r="BB9580" s="6"/>
      <c r="BC9580" s="6"/>
      <c r="BD9580" s="6"/>
      <c r="BE9580" s="6"/>
      <c r="BF9580" s="6"/>
      <c r="BG9580" s="172"/>
      <c r="BH9580" s="172"/>
      <c r="BI9580" s="172"/>
      <c r="BJ9580" s="6"/>
      <c r="BK9580" s="6"/>
      <c r="BL9580" s="6"/>
      <c r="BM9580" s="6"/>
      <c r="BN9580" s="6"/>
      <c r="BO9580" s="6"/>
      <c r="BP9580" s="6"/>
      <c r="BQ9580" s="6"/>
      <c r="BR9580" s="6"/>
      <c r="BS9580" s="6"/>
      <c r="BT9580" s="6"/>
      <c r="CG9580" s="432"/>
      <c r="CH9580" s="432"/>
      <c r="CL9580" s="174"/>
    </row>
    <row r="9581" spans="29:90" s="168" customFormat="1" x14ac:dyDescent="0.25">
      <c r="AC9581" s="175"/>
      <c r="AD9581" s="175"/>
      <c r="AE9581" s="175"/>
      <c r="AF9581" s="175"/>
      <c r="AG9581" s="175"/>
      <c r="AH9581" s="176"/>
      <c r="AM9581" s="6"/>
      <c r="AN9581" s="6"/>
      <c r="AO9581" s="6"/>
      <c r="AP9581" s="6"/>
      <c r="AQ9581" s="6"/>
      <c r="AR9581" s="6"/>
      <c r="AS9581" s="6"/>
      <c r="AT9581" s="6"/>
      <c r="AU9581" s="6"/>
      <c r="AV9581" s="6"/>
      <c r="AW9581" s="6"/>
      <c r="AX9581" s="6"/>
      <c r="AY9581" s="172"/>
      <c r="AZ9581" s="172"/>
      <c r="BA9581" s="172"/>
      <c r="BB9581" s="6"/>
      <c r="BC9581" s="6"/>
      <c r="BD9581" s="6"/>
      <c r="BE9581" s="6"/>
      <c r="BF9581" s="6"/>
      <c r="BG9581" s="172"/>
      <c r="BH9581" s="172"/>
      <c r="BI9581" s="172"/>
      <c r="BJ9581" s="6"/>
      <c r="BK9581" s="6"/>
      <c r="BL9581" s="6"/>
      <c r="BM9581" s="6"/>
      <c r="BN9581" s="6"/>
      <c r="BO9581" s="6"/>
      <c r="BP9581" s="6"/>
      <c r="BQ9581" s="6"/>
      <c r="BR9581" s="6"/>
      <c r="BS9581" s="6"/>
      <c r="BT9581" s="6"/>
      <c r="CG9581" s="432"/>
      <c r="CH9581" s="432"/>
      <c r="CL9581" s="174"/>
    </row>
    <row r="9582" spans="29:90" s="168" customFormat="1" x14ac:dyDescent="0.25">
      <c r="AC9582" s="175"/>
      <c r="AD9582" s="175"/>
      <c r="AE9582" s="175"/>
      <c r="AF9582" s="175"/>
      <c r="AG9582" s="175"/>
      <c r="AH9582" s="176"/>
      <c r="AM9582" s="6"/>
      <c r="AN9582" s="6"/>
      <c r="AO9582" s="6"/>
      <c r="AP9582" s="6"/>
      <c r="AQ9582" s="6"/>
      <c r="AR9582" s="6"/>
      <c r="AS9582" s="6"/>
      <c r="AT9582" s="6"/>
      <c r="AU9582" s="6"/>
      <c r="AV9582" s="6"/>
      <c r="AW9582" s="6"/>
      <c r="AX9582" s="6"/>
      <c r="AY9582" s="172"/>
      <c r="AZ9582" s="172"/>
      <c r="BA9582" s="172"/>
      <c r="BB9582" s="6"/>
      <c r="BC9582" s="6"/>
      <c r="BD9582" s="6"/>
      <c r="BE9582" s="6"/>
      <c r="BF9582" s="6"/>
      <c r="BG9582" s="172"/>
      <c r="BH9582" s="172"/>
      <c r="BI9582" s="172"/>
      <c r="BJ9582" s="6"/>
      <c r="BK9582" s="6"/>
      <c r="BL9582" s="6"/>
      <c r="BM9582" s="6"/>
      <c r="BN9582" s="6"/>
      <c r="BO9582" s="6"/>
      <c r="BP9582" s="6"/>
      <c r="BQ9582" s="6"/>
      <c r="BR9582" s="6"/>
      <c r="BS9582" s="6"/>
      <c r="BT9582" s="6"/>
      <c r="CG9582" s="432"/>
      <c r="CH9582" s="432"/>
      <c r="CL9582" s="174"/>
    </row>
    <row r="9583" spans="29:90" s="168" customFormat="1" x14ac:dyDescent="0.25">
      <c r="AC9583" s="175"/>
      <c r="AD9583" s="175"/>
      <c r="AE9583" s="175"/>
      <c r="AF9583" s="175"/>
      <c r="AG9583" s="175"/>
      <c r="AH9583" s="176"/>
      <c r="AM9583" s="6"/>
      <c r="AN9583" s="6"/>
      <c r="AO9583" s="6"/>
      <c r="AP9583" s="6"/>
      <c r="AQ9583" s="6"/>
      <c r="AR9583" s="6"/>
      <c r="AS9583" s="6"/>
      <c r="AT9583" s="6"/>
      <c r="AU9583" s="6"/>
      <c r="AV9583" s="6"/>
      <c r="AW9583" s="6"/>
      <c r="AX9583" s="6"/>
      <c r="AY9583" s="172"/>
      <c r="AZ9583" s="172"/>
      <c r="BA9583" s="172"/>
      <c r="BB9583" s="6"/>
      <c r="BC9583" s="6"/>
      <c r="BD9583" s="6"/>
      <c r="BE9583" s="6"/>
      <c r="BF9583" s="6"/>
      <c r="BG9583" s="172"/>
      <c r="BH9583" s="172"/>
      <c r="BI9583" s="172"/>
      <c r="BJ9583" s="6"/>
      <c r="BK9583" s="6"/>
      <c r="BL9583" s="6"/>
      <c r="BM9583" s="6"/>
      <c r="BN9583" s="6"/>
      <c r="BO9583" s="6"/>
      <c r="BP9583" s="6"/>
      <c r="BQ9583" s="6"/>
      <c r="BR9583" s="6"/>
      <c r="BS9583" s="6"/>
      <c r="BT9583" s="6"/>
      <c r="CG9583" s="432"/>
      <c r="CH9583" s="432"/>
      <c r="CL9583" s="174"/>
    </row>
    <row r="9584" spans="29:90" s="168" customFormat="1" x14ac:dyDescent="0.25">
      <c r="AC9584" s="175"/>
      <c r="AD9584" s="175"/>
      <c r="AE9584" s="175"/>
      <c r="AF9584" s="175"/>
      <c r="AG9584" s="175"/>
      <c r="AH9584" s="176"/>
      <c r="AM9584" s="6"/>
      <c r="AN9584" s="6"/>
      <c r="AO9584" s="6"/>
      <c r="AP9584" s="6"/>
      <c r="AQ9584" s="6"/>
      <c r="AR9584" s="6"/>
      <c r="AS9584" s="6"/>
      <c r="AT9584" s="6"/>
      <c r="AU9584" s="6"/>
      <c r="AV9584" s="6"/>
      <c r="AW9584" s="6"/>
      <c r="AX9584" s="6"/>
      <c r="AY9584" s="172"/>
      <c r="AZ9584" s="172"/>
      <c r="BA9584" s="172"/>
      <c r="BB9584" s="6"/>
      <c r="BC9584" s="6"/>
      <c r="BD9584" s="6"/>
      <c r="BE9584" s="6"/>
      <c r="BF9584" s="6"/>
      <c r="BG9584" s="172"/>
      <c r="BH9584" s="172"/>
      <c r="BI9584" s="172"/>
      <c r="BJ9584" s="6"/>
      <c r="BK9584" s="6"/>
      <c r="BL9584" s="6"/>
      <c r="BM9584" s="6"/>
      <c r="BN9584" s="6"/>
      <c r="BO9584" s="6"/>
      <c r="BP9584" s="6"/>
      <c r="BQ9584" s="6"/>
      <c r="BR9584" s="6"/>
      <c r="BS9584" s="6"/>
      <c r="BT9584" s="6"/>
      <c r="CG9584" s="432"/>
      <c r="CH9584" s="432"/>
      <c r="CL9584" s="174"/>
    </row>
    <row r="9585" spans="29:90" s="168" customFormat="1" x14ac:dyDescent="0.25">
      <c r="AC9585" s="175"/>
      <c r="AD9585" s="175"/>
      <c r="AE9585" s="175"/>
      <c r="AF9585" s="175"/>
      <c r="AG9585" s="175"/>
      <c r="AH9585" s="176"/>
      <c r="AM9585" s="6"/>
      <c r="AN9585" s="6"/>
      <c r="AO9585" s="6"/>
      <c r="AP9585" s="6"/>
      <c r="AQ9585" s="6"/>
      <c r="AR9585" s="6"/>
      <c r="AS9585" s="6"/>
      <c r="AT9585" s="6"/>
      <c r="AU9585" s="6"/>
      <c r="AV9585" s="6"/>
      <c r="AW9585" s="6"/>
      <c r="AX9585" s="6"/>
      <c r="AY9585" s="172"/>
      <c r="AZ9585" s="172"/>
      <c r="BA9585" s="172"/>
      <c r="BB9585" s="6"/>
      <c r="BC9585" s="6"/>
      <c r="BD9585" s="6"/>
      <c r="BE9585" s="6"/>
      <c r="BF9585" s="6"/>
      <c r="BG9585" s="172"/>
      <c r="BH9585" s="172"/>
      <c r="BI9585" s="172"/>
      <c r="BJ9585" s="6"/>
      <c r="BK9585" s="6"/>
      <c r="BL9585" s="6"/>
      <c r="BM9585" s="6"/>
      <c r="BN9585" s="6"/>
      <c r="BO9585" s="6"/>
      <c r="BP9585" s="6"/>
      <c r="BQ9585" s="6"/>
      <c r="BR9585" s="6"/>
      <c r="BS9585" s="6"/>
      <c r="BT9585" s="6"/>
      <c r="CG9585" s="432"/>
      <c r="CH9585" s="432"/>
      <c r="CL9585" s="174"/>
    </row>
    <row r="9586" spans="29:90" s="168" customFormat="1" x14ac:dyDescent="0.25">
      <c r="AC9586" s="175"/>
      <c r="AD9586" s="175"/>
      <c r="AE9586" s="175"/>
      <c r="AF9586" s="175"/>
      <c r="AG9586" s="175"/>
      <c r="AH9586" s="176"/>
      <c r="AM9586" s="6"/>
      <c r="AN9586" s="6"/>
      <c r="AO9586" s="6"/>
      <c r="AP9586" s="6"/>
      <c r="AQ9586" s="6"/>
      <c r="AR9586" s="6"/>
      <c r="AS9586" s="6"/>
      <c r="AT9586" s="6"/>
      <c r="AU9586" s="6"/>
      <c r="AV9586" s="6"/>
      <c r="AW9586" s="6"/>
      <c r="AX9586" s="6"/>
      <c r="AY9586" s="172"/>
      <c r="AZ9586" s="172"/>
      <c r="BA9586" s="172"/>
      <c r="BB9586" s="6"/>
      <c r="BC9586" s="6"/>
      <c r="BD9586" s="6"/>
      <c r="BE9586" s="6"/>
      <c r="BF9586" s="6"/>
      <c r="BG9586" s="172"/>
      <c r="BH9586" s="172"/>
      <c r="BI9586" s="172"/>
      <c r="BJ9586" s="6"/>
      <c r="BK9586" s="6"/>
      <c r="BL9586" s="6"/>
      <c r="BM9586" s="6"/>
      <c r="BN9586" s="6"/>
      <c r="BO9586" s="6"/>
      <c r="BP9586" s="6"/>
      <c r="BQ9586" s="6"/>
      <c r="BR9586" s="6"/>
      <c r="BS9586" s="6"/>
      <c r="BT9586" s="6"/>
      <c r="CG9586" s="432"/>
      <c r="CH9586" s="432"/>
      <c r="CL9586" s="174"/>
    </row>
    <row r="9587" spans="29:90" s="168" customFormat="1" x14ac:dyDescent="0.25">
      <c r="AC9587" s="175"/>
      <c r="AD9587" s="175"/>
      <c r="AE9587" s="175"/>
      <c r="AF9587" s="175"/>
      <c r="AG9587" s="175"/>
      <c r="AH9587" s="176"/>
      <c r="AM9587" s="6"/>
      <c r="AN9587" s="6"/>
      <c r="AO9587" s="6"/>
      <c r="AP9587" s="6"/>
      <c r="AQ9587" s="6"/>
      <c r="AR9587" s="6"/>
      <c r="AS9587" s="6"/>
      <c r="AT9587" s="6"/>
      <c r="AU9587" s="6"/>
      <c r="AV9587" s="6"/>
      <c r="AW9587" s="6"/>
      <c r="AX9587" s="6"/>
      <c r="AY9587" s="172"/>
      <c r="AZ9587" s="172"/>
      <c r="BA9587" s="172"/>
      <c r="BB9587" s="6"/>
      <c r="BC9587" s="6"/>
      <c r="BD9587" s="6"/>
      <c r="BE9587" s="6"/>
      <c r="BF9587" s="6"/>
      <c r="BG9587" s="172"/>
      <c r="BH9587" s="172"/>
      <c r="BI9587" s="172"/>
      <c r="BJ9587" s="6"/>
      <c r="BK9587" s="6"/>
      <c r="BL9587" s="6"/>
      <c r="BM9587" s="6"/>
      <c r="BN9587" s="6"/>
      <c r="BO9587" s="6"/>
      <c r="BP9587" s="6"/>
      <c r="BQ9587" s="6"/>
      <c r="BR9587" s="6"/>
      <c r="BS9587" s="6"/>
      <c r="BT9587" s="6"/>
      <c r="CG9587" s="432"/>
      <c r="CH9587" s="432"/>
      <c r="CL9587" s="174"/>
    </row>
    <row r="9588" spans="29:90" s="168" customFormat="1" x14ac:dyDescent="0.25">
      <c r="AC9588" s="175"/>
      <c r="AD9588" s="175"/>
      <c r="AE9588" s="175"/>
      <c r="AF9588" s="175"/>
      <c r="AG9588" s="175"/>
      <c r="AH9588" s="176"/>
      <c r="AM9588" s="6"/>
      <c r="AN9588" s="6"/>
      <c r="AO9588" s="6"/>
      <c r="AP9588" s="6"/>
      <c r="AQ9588" s="6"/>
      <c r="AR9588" s="6"/>
      <c r="AS9588" s="6"/>
      <c r="AT9588" s="6"/>
      <c r="AU9588" s="6"/>
      <c r="AV9588" s="6"/>
      <c r="AW9588" s="6"/>
      <c r="AX9588" s="6"/>
      <c r="AY9588" s="172"/>
      <c r="AZ9588" s="172"/>
      <c r="BA9588" s="172"/>
      <c r="BB9588" s="6"/>
      <c r="BC9588" s="6"/>
      <c r="BD9588" s="6"/>
      <c r="BE9588" s="6"/>
      <c r="BF9588" s="6"/>
      <c r="BG9588" s="172"/>
      <c r="BH9588" s="172"/>
      <c r="BI9588" s="172"/>
      <c r="BJ9588" s="6"/>
      <c r="BK9588" s="6"/>
      <c r="BL9588" s="6"/>
      <c r="BM9588" s="6"/>
      <c r="BN9588" s="6"/>
      <c r="BO9588" s="6"/>
      <c r="BP9588" s="6"/>
      <c r="BQ9588" s="6"/>
      <c r="BR9588" s="6"/>
      <c r="BS9588" s="6"/>
      <c r="BT9588" s="6"/>
      <c r="CG9588" s="432"/>
      <c r="CH9588" s="432"/>
      <c r="CL9588" s="174"/>
    </row>
    <row r="9589" spans="29:90" s="168" customFormat="1" x14ac:dyDescent="0.25">
      <c r="AC9589" s="175"/>
      <c r="AD9589" s="175"/>
      <c r="AE9589" s="175"/>
      <c r="AF9589" s="175"/>
      <c r="AG9589" s="175"/>
      <c r="AH9589" s="176"/>
      <c r="AM9589" s="6"/>
      <c r="AN9589" s="6"/>
      <c r="AO9589" s="6"/>
      <c r="AP9589" s="6"/>
      <c r="AQ9589" s="6"/>
      <c r="AR9589" s="6"/>
      <c r="AS9589" s="6"/>
      <c r="AT9589" s="6"/>
      <c r="AU9589" s="6"/>
      <c r="AV9589" s="6"/>
      <c r="AW9589" s="6"/>
      <c r="AX9589" s="6"/>
      <c r="AY9589" s="172"/>
      <c r="AZ9589" s="172"/>
      <c r="BA9589" s="172"/>
      <c r="BB9589" s="6"/>
      <c r="BC9589" s="6"/>
      <c r="BD9589" s="6"/>
      <c r="BE9589" s="6"/>
      <c r="BF9589" s="6"/>
      <c r="BG9589" s="172"/>
      <c r="BH9589" s="172"/>
      <c r="BI9589" s="172"/>
      <c r="BJ9589" s="6"/>
      <c r="BK9589" s="6"/>
      <c r="BL9589" s="6"/>
      <c r="BM9589" s="6"/>
      <c r="BN9589" s="6"/>
      <c r="BO9589" s="6"/>
      <c r="BP9589" s="6"/>
      <c r="BQ9589" s="6"/>
      <c r="BR9589" s="6"/>
      <c r="BS9589" s="6"/>
      <c r="BT9589" s="6"/>
      <c r="CG9589" s="432"/>
      <c r="CH9589" s="432"/>
      <c r="CL9589" s="174"/>
    </row>
    <row r="9590" spans="29:90" s="168" customFormat="1" x14ac:dyDescent="0.25">
      <c r="AC9590" s="175"/>
      <c r="AD9590" s="175"/>
      <c r="AE9590" s="175"/>
      <c r="AF9590" s="175"/>
      <c r="AG9590" s="175"/>
      <c r="AH9590" s="176"/>
      <c r="AM9590" s="6"/>
      <c r="AN9590" s="6"/>
      <c r="AO9590" s="6"/>
      <c r="AP9590" s="6"/>
      <c r="AQ9590" s="6"/>
      <c r="AR9590" s="6"/>
      <c r="AS9590" s="6"/>
      <c r="AT9590" s="6"/>
      <c r="AU9590" s="6"/>
      <c r="AV9590" s="6"/>
      <c r="AW9590" s="6"/>
      <c r="AX9590" s="6"/>
      <c r="AY9590" s="172"/>
      <c r="AZ9590" s="172"/>
      <c r="BA9590" s="172"/>
      <c r="BB9590" s="6"/>
      <c r="BC9590" s="6"/>
      <c r="BD9590" s="6"/>
      <c r="BE9590" s="6"/>
      <c r="BF9590" s="6"/>
      <c r="BG9590" s="172"/>
      <c r="BH9590" s="172"/>
      <c r="BI9590" s="172"/>
      <c r="BJ9590" s="6"/>
      <c r="BK9590" s="6"/>
      <c r="BL9590" s="6"/>
      <c r="BM9590" s="6"/>
      <c r="BN9590" s="6"/>
      <c r="BO9590" s="6"/>
      <c r="BP9590" s="6"/>
      <c r="BQ9590" s="6"/>
      <c r="BR9590" s="6"/>
      <c r="BS9590" s="6"/>
      <c r="BT9590" s="6"/>
      <c r="CG9590" s="432"/>
      <c r="CH9590" s="432"/>
      <c r="CL9590" s="174"/>
    </row>
    <row r="9591" spans="29:90" s="168" customFormat="1" x14ac:dyDescent="0.25">
      <c r="AC9591" s="175"/>
      <c r="AD9591" s="175"/>
      <c r="AE9591" s="175"/>
      <c r="AF9591" s="175"/>
      <c r="AG9591" s="175"/>
      <c r="AH9591" s="176"/>
      <c r="AM9591" s="6"/>
      <c r="AN9591" s="6"/>
      <c r="AO9591" s="6"/>
      <c r="AP9591" s="6"/>
      <c r="AQ9591" s="6"/>
      <c r="AR9591" s="6"/>
      <c r="AS9591" s="6"/>
      <c r="AT9591" s="6"/>
      <c r="AU9591" s="6"/>
      <c r="AV9591" s="6"/>
      <c r="AW9591" s="6"/>
      <c r="AX9591" s="6"/>
      <c r="AY9591" s="172"/>
      <c r="AZ9591" s="172"/>
      <c r="BA9591" s="172"/>
      <c r="BB9591" s="6"/>
      <c r="BC9591" s="6"/>
      <c r="BD9591" s="6"/>
      <c r="BE9591" s="6"/>
      <c r="BF9591" s="6"/>
      <c r="BG9591" s="172"/>
      <c r="BH9591" s="172"/>
      <c r="BI9591" s="172"/>
      <c r="BJ9591" s="6"/>
      <c r="BK9591" s="6"/>
      <c r="BL9591" s="6"/>
      <c r="BM9591" s="6"/>
      <c r="BN9591" s="6"/>
      <c r="BO9591" s="6"/>
      <c r="BP9591" s="6"/>
      <c r="BQ9591" s="6"/>
      <c r="BR9591" s="6"/>
      <c r="BS9591" s="6"/>
      <c r="BT9591" s="6"/>
      <c r="CG9591" s="432"/>
      <c r="CH9591" s="432"/>
      <c r="CL9591" s="174"/>
    </row>
    <row r="9592" spans="29:90" s="168" customFormat="1" x14ac:dyDescent="0.25">
      <c r="AC9592" s="175"/>
      <c r="AD9592" s="175"/>
      <c r="AE9592" s="175"/>
      <c r="AF9592" s="175"/>
      <c r="AG9592" s="175"/>
      <c r="AH9592" s="176"/>
      <c r="AM9592" s="6"/>
      <c r="AN9592" s="6"/>
      <c r="AO9592" s="6"/>
      <c r="AP9592" s="6"/>
      <c r="AQ9592" s="6"/>
      <c r="AR9592" s="6"/>
      <c r="AS9592" s="6"/>
      <c r="AT9592" s="6"/>
      <c r="AU9592" s="6"/>
      <c r="AV9592" s="6"/>
      <c r="AW9592" s="6"/>
      <c r="AX9592" s="6"/>
      <c r="AY9592" s="172"/>
      <c r="AZ9592" s="172"/>
      <c r="BA9592" s="172"/>
      <c r="BB9592" s="6"/>
      <c r="BC9592" s="6"/>
      <c r="BD9592" s="6"/>
      <c r="BE9592" s="6"/>
      <c r="BF9592" s="6"/>
      <c r="BG9592" s="172"/>
      <c r="BH9592" s="172"/>
      <c r="BI9592" s="172"/>
      <c r="BJ9592" s="6"/>
      <c r="BK9592" s="6"/>
      <c r="BL9592" s="6"/>
      <c r="BM9592" s="6"/>
      <c r="BN9592" s="6"/>
      <c r="BO9592" s="6"/>
      <c r="BP9592" s="6"/>
      <c r="BQ9592" s="6"/>
      <c r="BR9592" s="6"/>
      <c r="BS9592" s="6"/>
      <c r="BT9592" s="6"/>
      <c r="CG9592" s="432"/>
      <c r="CH9592" s="432"/>
      <c r="CL9592" s="174"/>
    </row>
    <row r="9593" spans="29:90" s="168" customFormat="1" x14ac:dyDescent="0.25">
      <c r="AC9593" s="175"/>
      <c r="AD9593" s="175"/>
      <c r="AE9593" s="175"/>
      <c r="AF9593" s="175"/>
      <c r="AG9593" s="175"/>
      <c r="AH9593" s="176"/>
      <c r="AM9593" s="6"/>
      <c r="AN9593" s="6"/>
      <c r="AO9593" s="6"/>
      <c r="AP9593" s="6"/>
      <c r="AQ9593" s="6"/>
      <c r="AR9593" s="6"/>
      <c r="AS9593" s="6"/>
      <c r="AT9593" s="6"/>
      <c r="AU9593" s="6"/>
      <c r="AV9593" s="6"/>
      <c r="AW9593" s="6"/>
      <c r="AX9593" s="6"/>
      <c r="AY9593" s="172"/>
      <c r="AZ9593" s="172"/>
      <c r="BA9593" s="172"/>
      <c r="BB9593" s="6"/>
      <c r="BC9593" s="6"/>
      <c r="BD9593" s="6"/>
      <c r="BE9593" s="6"/>
      <c r="BF9593" s="6"/>
      <c r="BG9593" s="172"/>
      <c r="BH9593" s="172"/>
      <c r="BI9593" s="172"/>
      <c r="BJ9593" s="6"/>
      <c r="BK9593" s="6"/>
      <c r="BL9593" s="6"/>
      <c r="BM9593" s="6"/>
      <c r="BN9593" s="6"/>
      <c r="BO9593" s="6"/>
      <c r="BP9593" s="6"/>
      <c r="BQ9593" s="6"/>
      <c r="BR9593" s="6"/>
      <c r="BS9593" s="6"/>
      <c r="BT9593" s="6"/>
      <c r="CG9593" s="432"/>
      <c r="CH9593" s="432"/>
      <c r="CL9593" s="174"/>
    </row>
    <row r="9594" spans="29:90" s="168" customFormat="1" x14ac:dyDescent="0.25">
      <c r="AC9594" s="175"/>
      <c r="AD9594" s="175"/>
      <c r="AE9594" s="175"/>
      <c r="AF9594" s="175"/>
      <c r="AG9594" s="175"/>
      <c r="AH9594" s="176"/>
      <c r="AM9594" s="6"/>
      <c r="AN9594" s="6"/>
      <c r="AO9594" s="6"/>
      <c r="AP9594" s="6"/>
      <c r="AQ9594" s="6"/>
      <c r="AR9594" s="6"/>
      <c r="AS9594" s="6"/>
      <c r="AT9594" s="6"/>
      <c r="AU9594" s="6"/>
      <c r="AV9594" s="6"/>
      <c r="AW9594" s="6"/>
      <c r="AX9594" s="6"/>
      <c r="AY9594" s="172"/>
      <c r="AZ9594" s="172"/>
      <c r="BA9594" s="172"/>
      <c r="BB9594" s="6"/>
      <c r="BC9594" s="6"/>
      <c r="BD9594" s="6"/>
      <c r="BE9594" s="6"/>
      <c r="BF9594" s="6"/>
      <c r="BG9594" s="172"/>
      <c r="BH9594" s="172"/>
      <c r="BI9594" s="172"/>
      <c r="BJ9594" s="6"/>
      <c r="BK9594" s="6"/>
      <c r="BL9594" s="6"/>
      <c r="BM9594" s="6"/>
      <c r="BN9594" s="6"/>
      <c r="BO9594" s="6"/>
      <c r="BP9594" s="6"/>
      <c r="BQ9594" s="6"/>
      <c r="BR9594" s="6"/>
      <c r="BS9594" s="6"/>
      <c r="BT9594" s="6"/>
      <c r="CG9594" s="432"/>
      <c r="CH9594" s="432"/>
      <c r="CL9594" s="174"/>
    </row>
    <row r="9595" spans="29:90" s="168" customFormat="1" x14ac:dyDescent="0.25">
      <c r="AC9595" s="175"/>
      <c r="AD9595" s="175"/>
      <c r="AE9595" s="175"/>
      <c r="AF9595" s="175"/>
      <c r="AG9595" s="175"/>
      <c r="AH9595" s="176"/>
      <c r="AM9595" s="6"/>
      <c r="AN9595" s="6"/>
      <c r="AO9595" s="6"/>
      <c r="AP9595" s="6"/>
      <c r="AQ9595" s="6"/>
      <c r="AR9595" s="6"/>
      <c r="AS9595" s="6"/>
      <c r="AT9595" s="6"/>
      <c r="AU9595" s="6"/>
      <c r="AV9595" s="6"/>
      <c r="AW9595" s="6"/>
      <c r="AX9595" s="6"/>
      <c r="AY9595" s="172"/>
      <c r="AZ9595" s="172"/>
      <c r="BA9595" s="172"/>
      <c r="BB9595" s="6"/>
      <c r="BC9595" s="6"/>
      <c r="BD9595" s="6"/>
      <c r="BE9595" s="6"/>
      <c r="BF9595" s="6"/>
      <c r="BG9595" s="172"/>
      <c r="BH9595" s="172"/>
      <c r="BI9595" s="172"/>
      <c r="BJ9595" s="6"/>
      <c r="BK9595" s="6"/>
      <c r="BL9595" s="6"/>
      <c r="BM9595" s="6"/>
      <c r="BN9595" s="6"/>
      <c r="BO9595" s="6"/>
      <c r="BP9595" s="6"/>
      <c r="BQ9595" s="6"/>
      <c r="BR9595" s="6"/>
      <c r="BS9595" s="6"/>
      <c r="BT9595" s="6"/>
      <c r="CG9595" s="432"/>
      <c r="CH9595" s="432"/>
      <c r="CL9595" s="174"/>
    </row>
    <row r="9596" spans="29:90" s="168" customFormat="1" x14ac:dyDescent="0.25">
      <c r="AC9596" s="175"/>
      <c r="AD9596" s="175"/>
      <c r="AE9596" s="175"/>
      <c r="AF9596" s="175"/>
      <c r="AG9596" s="175"/>
      <c r="AH9596" s="176"/>
      <c r="AM9596" s="6"/>
      <c r="AN9596" s="6"/>
      <c r="AO9596" s="6"/>
      <c r="AP9596" s="6"/>
      <c r="AQ9596" s="6"/>
      <c r="AR9596" s="6"/>
      <c r="AS9596" s="6"/>
      <c r="AT9596" s="6"/>
      <c r="AU9596" s="6"/>
      <c r="AV9596" s="6"/>
      <c r="AW9596" s="6"/>
      <c r="AX9596" s="6"/>
      <c r="AY9596" s="172"/>
      <c r="AZ9596" s="172"/>
      <c r="BA9596" s="172"/>
      <c r="BB9596" s="6"/>
      <c r="BC9596" s="6"/>
      <c r="BD9596" s="6"/>
      <c r="BE9596" s="6"/>
      <c r="BF9596" s="6"/>
      <c r="BG9596" s="172"/>
      <c r="BH9596" s="172"/>
      <c r="BI9596" s="172"/>
      <c r="BJ9596" s="6"/>
      <c r="BK9596" s="6"/>
      <c r="BL9596" s="6"/>
      <c r="BM9596" s="6"/>
      <c r="BN9596" s="6"/>
      <c r="BO9596" s="6"/>
      <c r="BP9596" s="6"/>
      <c r="BQ9596" s="6"/>
      <c r="BR9596" s="6"/>
      <c r="BS9596" s="6"/>
      <c r="BT9596" s="6"/>
      <c r="CG9596" s="432"/>
      <c r="CH9596" s="432"/>
      <c r="CL9596" s="174"/>
    </row>
    <row r="9597" spans="29:90" s="168" customFormat="1" x14ac:dyDescent="0.25">
      <c r="AC9597" s="175"/>
      <c r="AD9597" s="175"/>
      <c r="AE9597" s="175"/>
      <c r="AF9597" s="175"/>
      <c r="AG9597" s="175"/>
      <c r="AH9597" s="176"/>
      <c r="AM9597" s="6"/>
      <c r="AN9597" s="6"/>
      <c r="AO9597" s="6"/>
      <c r="AP9597" s="6"/>
      <c r="AQ9597" s="6"/>
      <c r="AR9597" s="6"/>
      <c r="AS9597" s="6"/>
      <c r="AT9597" s="6"/>
      <c r="AU9597" s="6"/>
      <c r="AV9597" s="6"/>
      <c r="AW9597" s="6"/>
      <c r="AX9597" s="6"/>
      <c r="AY9597" s="172"/>
      <c r="AZ9597" s="172"/>
      <c r="BA9597" s="172"/>
      <c r="BB9597" s="6"/>
      <c r="BC9597" s="6"/>
      <c r="BD9597" s="6"/>
      <c r="BE9597" s="6"/>
      <c r="BF9597" s="6"/>
      <c r="BG9597" s="172"/>
      <c r="BH9597" s="172"/>
      <c r="BI9597" s="172"/>
      <c r="BJ9597" s="6"/>
      <c r="BK9597" s="6"/>
      <c r="BL9597" s="6"/>
      <c r="BM9597" s="6"/>
      <c r="BN9597" s="6"/>
      <c r="BO9597" s="6"/>
      <c r="BP9597" s="6"/>
      <c r="BQ9597" s="6"/>
      <c r="BR9597" s="6"/>
      <c r="BS9597" s="6"/>
      <c r="BT9597" s="6"/>
      <c r="CG9597" s="432"/>
      <c r="CH9597" s="432"/>
      <c r="CL9597" s="174"/>
    </row>
    <row r="9598" spans="29:90" s="168" customFormat="1" x14ac:dyDescent="0.25">
      <c r="AC9598" s="175"/>
      <c r="AD9598" s="175"/>
      <c r="AE9598" s="175"/>
      <c r="AF9598" s="175"/>
      <c r="AG9598" s="175"/>
      <c r="AH9598" s="176"/>
      <c r="AM9598" s="6"/>
      <c r="AN9598" s="6"/>
      <c r="AO9598" s="6"/>
      <c r="AP9598" s="6"/>
      <c r="AQ9598" s="6"/>
      <c r="AR9598" s="6"/>
      <c r="AS9598" s="6"/>
      <c r="AT9598" s="6"/>
      <c r="AU9598" s="6"/>
      <c r="AV9598" s="6"/>
      <c r="AW9598" s="6"/>
      <c r="AX9598" s="6"/>
      <c r="AY9598" s="172"/>
      <c r="AZ9598" s="172"/>
      <c r="BA9598" s="172"/>
      <c r="BB9598" s="6"/>
      <c r="BC9598" s="6"/>
      <c r="BD9598" s="6"/>
      <c r="BE9598" s="6"/>
      <c r="BF9598" s="6"/>
      <c r="BG9598" s="172"/>
      <c r="BH9598" s="172"/>
      <c r="BI9598" s="172"/>
      <c r="BJ9598" s="6"/>
      <c r="BK9598" s="6"/>
      <c r="BL9598" s="6"/>
      <c r="BM9598" s="6"/>
      <c r="BN9598" s="6"/>
      <c r="BO9598" s="6"/>
      <c r="BP9598" s="6"/>
      <c r="BQ9598" s="6"/>
      <c r="BR9598" s="6"/>
      <c r="BS9598" s="6"/>
      <c r="BT9598" s="6"/>
      <c r="CG9598" s="432"/>
      <c r="CH9598" s="432"/>
      <c r="CL9598" s="174"/>
    </row>
    <row r="9599" spans="29:90" s="168" customFormat="1" x14ac:dyDescent="0.25">
      <c r="AC9599" s="175"/>
      <c r="AD9599" s="175"/>
      <c r="AE9599" s="175"/>
      <c r="AF9599" s="175"/>
      <c r="AG9599" s="175"/>
      <c r="AH9599" s="176"/>
      <c r="AM9599" s="6"/>
      <c r="AN9599" s="6"/>
      <c r="AO9599" s="6"/>
      <c r="AP9599" s="6"/>
      <c r="AQ9599" s="6"/>
      <c r="AR9599" s="6"/>
      <c r="AS9599" s="6"/>
      <c r="AT9599" s="6"/>
      <c r="AU9599" s="6"/>
      <c r="AV9599" s="6"/>
      <c r="AW9599" s="6"/>
      <c r="AX9599" s="6"/>
      <c r="AY9599" s="172"/>
      <c r="AZ9599" s="172"/>
      <c r="BA9599" s="172"/>
      <c r="BB9599" s="6"/>
      <c r="BC9599" s="6"/>
      <c r="BD9599" s="6"/>
      <c r="BE9599" s="6"/>
      <c r="BF9599" s="6"/>
      <c r="BG9599" s="172"/>
      <c r="BH9599" s="172"/>
      <c r="BI9599" s="172"/>
      <c r="BJ9599" s="6"/>
      <c r="BK9599" s="6"/>
      <c r="BL9599" s="6"/>
      <c r="BM9599" s="6"/>
      <c r="BN9599" s="6"/>
      <c r="BO9599" s="6"/>
      <c r="BP9599" s="6"/>
      <c r="BQ9599" s="6"/>
      <c r="BR9599" s="6"/>
      <c r="BS9599" s="6"/>
      <c r="BT9599" s="6"/>
      <c r="CG9599" s="432"/>
      <c r="CH9599" s="432"/>
      <c r="CL9599" s="174"/>
    </row>
    <row r="9600" spans="29:90" s="168" customFormat="1" x14ac:dyDescent="0.25">
      <c r="AC9600" s="175"/>
      <c r="AD9600" s="175"/>
      <c r="AE9600" s="175"/>
      <c r="AF9600" s="175"/>
      <c r="AG9600" s="175"/>
      <c r="AH9600" s="176"/>
      <c r="AM9600" s="6"/>
      <c r="AN9600" s="6"/>
      <c r="AO9600" s="6"/>
      <c r="AP9600" s="6"/>
      <c r="AQ9600" s="6"/>
      <c r="AR9600" s="6"/>
      <c r="AS9600" s="6"/>
      <c r="AT9600" s="6"/>
      <c r="AU9600" s="6"/>
      <c r="AV9600" s="6"/>
      <c r="AW9600" s="6"/>
      <c r="AX9600" s="6"/>
      <c r="AY9600" s="172"/>
      <c r="AZ9600" s="172"/>
      <c r="BA9600" s="172"/>
      <c r="BB9600" s="6"/>
      <c r="BC9600" s="6"/>
      <c r="BD9600" s="6"/>
      <c r="BE9600" s="6"/>
      <c r="BF9600" s="6"/>
      <c r="BG9600" s="172"/>
      <c r="BH9600" s="172"/>
      <c r="BI9600" s="172"/>
      <c r="BJ9600" s="6"/>
      <c r="BK9600" s="6"/>
      <c r="BL9600" s="6"/>
      <c r="BM9600" s="6"/>
      <c r="BN9600" s="6"/>
      <c r="BO9600" s="6"/>
      <c r="BP9600" s="6"/>
      <c r="BQ9600" s="6"/>
      <c r="BR9600" s="6"/>
      <c r="BS9600" s="6"/>
      <c r="BT9600" s="6"/>
      <c r="CG9600" s="432"/>
      <c r="CH9600" s="432"/>
      <c r="CL9600" s="174"/>
    </row>
    <row r="9601" spans="29:90" s="168" customFormat="1" x14ac:dyDescent="0.25">
      <c r="AC9601" s="175"/>
      <c r="AD9601" s="175"/>
      <c r="AE9601" s="175"/>
      <c r="AF9601" s="175"/>
      <c r="AG9601" s="175"/>
      <c r="AH9601" s="176"/>
      <c r="AM9601" s="6"/>
      <c r="AN9601" s="6"/>
      <c r="AO9601" s="6"/>
      <c r="AP9601" s="6"/>
      <c r="AQ9601" s="6"/>
      <c r="AR9601" s="6"/>
      <c r="AS9601" s="6"/>
      <c r="AT9601" s="6"/>
      <c r="AU9601" s="6"/>
      <c r="AV9601" s="6"/>
      <c r="AW9601" s="6"/>
      <c r="AX9601" s="6"/>
      <c r="AY9601" s="172"/>
      <c r="AZ9601" s="172"/>
      <c r="BA9601" s="172"/>
      <c r="BB9601" s="6"/>
      <c r="BC9601" s="6"/>
      <c r="BD9601" s="6"/>
      <c r="BE9601" s="6"/>
      <c r="BF9601" s="6"/>
      <c r="BG9601" s="172"/>
      <c r="BH9601" s="172"/>
      <c r="BI9601" s="172"/>
      <c r="BJ9601" s="6"/>
      <c r="BK9601" s="6"/>
      <c r="BL9601" s="6"/>
      <c r="BM9601" s="6"/>
      <c r="BN9601" s="6"/>
      <c r="BO9601" s="6"/>
      <c r="BP9601" s="6"/>
      <c r="BQ9601" s="6"/>
      <c r="BR9601" s="6"/>
      <c r="BS9601" s="6"/>
      <c r="BT9601" s="6"/>
      <c r="CG9601" s="432"/>
      <c r="CH9601" s="432"/>
      <c r="CL9601" s="174"/>
    </row>
    <row r="9602" spans="29:90" s="168" customFormat="1" x14ac:dyDescent="0.25">
      <c r="AC9602" s="175"/>
      <c r="AD9602" s="175"/>
      <c r="AE9602" s="175"/>
      <c r="AF9602" s="175"/>
      <c r="AG9602" s="175"/>
      <c r="AH9602" s="176"/>
      <c r="AM9602" s="6"/>
      <c r="AN9602" s="6"/>
      <c r="AO9602" s="6"/>
      <c r="AP9602" s="6"/>
      <c r="AQ9602" s="6"/>
      <c r="AR9602" s="6"/>
      <c r="AS9602" s="6"/>
      <c r="AT9602" s="6"/>
      <c r="AU9602" s="6"/>
      <c r="AV9602" s="6"/>
      <c r="AW9602" s="6"/>
      <c r="AX9602" s="6"/>
      <c r="AY9602" s="172"/>
      <c r="AZ9602" s="172"/>
      <c r="BA9602" s="172"/>
      <c r="BB9602" s="6"/>
      <c r="BC9602" s="6"/>
      <c r="BD9602" s="6"/>
      <c r="BE9602" s="6"/>
      <c r="BF9602" s="6"/>
      <c r="BG9602" s="172"/>
      <c r="BH9602" s="172"/>
      <c r="BI9602" s="172"/>
      <c r="BJ9602" s="6"/>
      <c r="BK9602" s="6"/>
      <c r="BL9602" s="6"/>
      <c r="BM9602" s="6"/>
      <c r="BN9602" s="6"/>
      <c r="BO9602" s="6"/>
      <c r="BP9602" s="6"/>
      <c r="BQ9602" s="6"/>
      <c r="BR9602" s="6"/>
      <c r="BS9602" s="6"/>
      <c r="BT9602" s="6"/>
      <c r="CG9602" s="432"/>
      <c r="CH9602" s="432"/>
      <c r="CL9602" s="174"/>
    </row>
    <row r="9603" spans="29:90" s="168" customFormat="1" x14ac:dyDescent="0.25">
      <c r="AC9603" s="175"/>
      <c r="AD9603" s="175"/>
      <c r="AE9603" s="175"/>
      <c r="AF9603" s="175"/>
      <c r="AG9603" s="175"/>
      <c r="AH9603" s="176"/>
      <c r="AM9603" s="6"/>
      <c r="AN9603" s="6"/>
      <c r="AO9603" s="6"/>
      <c r="AP9603" s="6"/>
      <c r="AQ9603" s="6"/>
      <c r="AR9603" s="6"/>
      <c r="AS9603" s="6"/>
      <c r="AT9603" s="6"/>
      <c r="AU9603" s="6"/>
      <c r="AV9603" s="6"/>
      <c r="AW9603" s="6"/>
      <c r="AX9603" s="6"/>
      <c r="AY9603" s="172"/>
      <c r="AZ9603" s="172"/>
      <c r="BA9603" s="172"/>
      <c r="BB9603" s="6"/>
      <c r="BC9603" s="6"/>
      <c r="BD9603" s="6"/>
      <c r="BE9603" s="6"/>
      <c r="BF9603" s="6"/>
      <c r="BG9603" s="172"/>
      <c r="BH9603" s="172"/>
      <c r="BI9603" s="172"/>
      <c r="BJ9603" s="6"/>
      <c r="BK9603" s="6"/>
      <c r="BL9603" s="6"/>
      <c r="BM9603" s="6"/>
      <c r="BN9603" s="6"/>
      <c r="BO9603" s="6"/>
      <c r="BP9603" s="6"/>
      <c r="BQ9603" s="6"/>
      <c r="BR9603" s="6"/>
      <c r="BS9603" s="6"/>
      <c r="BT9603" s="6"/>
      <c r="CG9603" s="432"/>
      <c r="CH9603" s="432"/>
      <c r="CL9603" s="174"/>
    </row>
    <row r="9604" spans="29:90" s="168" customFormat="1" x14ac:dyDescent="0.25">
      <c r="AC9604" s="175"/>
      <c r="AD9604" s="175"/>
      <c r="AE9604" s="175"/>
      <c r="AF9604" s="175"/>
      <c r="AG9604" s="175"/>
      <c r="AH9604" s="176"/>
      <c r="AM9604" s="6"/>
      <c r="AN9604" s="6"/>
      <c r="AO9604" s="6"/>
      <c r="AP9604" s="6"/>
      <c r="AQ9604" s="6"/>
      <c r="AR9604" s="6"/>
      <c r="AS9604" s="6"/>
      <c r="AT9604" s="6"/>
      <c r="AU9604" s="6"/>
      <c r="AV9604" s="6"/>
      <c r="AW9604" s="6"/>
      <c r="AX9604" s="6"/>
      <c r="AY9604" s="172"/>
      <c r="AZ9604" s="172"/>
      <c r="BA9604" s="172"/>
      <c r="BB9604" s="6"/>
      <c r="BC9604" s="6"/>
      <c r="BD9604" s="6"/>
      <c r="BE9604" s="6"/>
      <c r="BF9604" s="6"/>
      <c r="BG9604" s="172"/>
      <c r="BH9604" s="172"/>
      <c r="BI9604" s="172"/>
      <c r="BJ9604" s="6"/>
      <c r="BK9604" s="6"/>
      <c r="BL9604" s="6"/>
      <c r="BM9604" s="6"/>
      <c r="BN9604" s="6"/>
      <c r="BO9604" s="6"/>
      <c r="BP9604" s="6"/>
      <c r="BQ9604" s="6"/>
      <c r="BR9604" s="6"/>
      <c r="BS9604" s="6"/>
      <c r="BT9604" s="6"/>
      <c r="CG9604" s="432"/>
      <c r="CH9604" s="432"/>
      <c r="CL9604" s="174"/>
    </row>
    <row r="9605" spans="29:90" s="168" customFormat="1" x14ac:dyDescent="0.25">
      <c r="AC9605" s="175"/>
      <c r="AD9605" s="175"/>
      <c r="AE9605" s="175"/>
      <c r="AF9605" s="175"/>
      <c r="AG9605" s="175"/>
      <c r="AH9605" s="176"/>
      <c r="AM9605" s="6"/>
      <c r="AN9605" s="6"/>
      <c r="AO9605" s="6"/>
      <c r="AP9605" s="6"/>
      <c r="AQ9605" s="6"/>
      <c r="AR9605" s="6"/>
      <c r="AS9605" s="6"/>
      <c r="AT9605" s="6"/>
      <c r="AU9605" s="6"/>
      <c r="AV9605" s="6"/>
      <c r="AW9605" s="6"/>
      <c r="AX9605" s="6"/>
      <c r="AY9605" s="172"/>
      <c r="AZ9605" s="172"/>
      <c r="BA9605" s="172"/>
      <c r="BB9605" s="6"/>
      <c r="BC9605" s="6"/>
      <c r="BD9605" s="6"/>
      <c r="BE9605" s="6"/>
      <c r="BF9605" s="6"/>
      <c r="BG9605" s="172"/>
      <c r="BH9605" s="172"/>
      <c r="BI9605" s="172"/>
      <c r="BJ9605" s="6"/>
      <c r="BK9605" s="6"/>
      <c r="BL9605" s="6"/>
      <c r="BM9605" s="6"/>
      <c r="BN9605" s="6"/>
      <c r="BO9605" s="6"/>
      <c r="BP9605" s="6"/>
      <c r="BQ9605" s="6"/>
      <c r="BR9605" s="6"/>
      <c r="BS9605" s="6"/>
      <c r="BT9605" s="6"/>
      <c r="CG9605" s="432"/>
      <c r="CH9605" s="432"/>
      <c r="CL9605" s="174"/>
    </row>
    <row r="9606" spans="29:90" s="168" customFormat="1" x14ac:dyDescent="0.25">
      <c r="AC9606" s="175"/>
      <c r="AD9606" s="175"/>
      <c r="AE9606" s="175"/>
      <c r="AF9606" s="175"/>
      <c r="AG9606" s="175"/>
      <c r="AH9606" s="176"/>
      <c r="AM9606" s="6"/>
      <c r="AN9606" s="6"/>
      <c r="AO9606" s="6"/>
      <c r="AP9606" s="6"/>
      <c r="AQ9606" s="6"/>
      <c r="AR9606" s="6"/>
      <c r="AS9606" s="6"/>
      <c r="AT9606" s="6"/>
      <c r="AU9606" s="6"/>
      <c r="AV9606" s="6"/>
      <c r="AW9606" s="6"/>
      <c r="AX9606" s="6"/>
      <c r="AY9606" s="172"/>
      <c r="AZ9606" s="172"/>
      <c r="BA9606" s="172"/>
      <c r="BB9606" s="6"/>
      <c r="BC9606" s="6"/>
      <c r="BD9606" s="6"/>
      <c r="BE9606" s="6"/>
      <c r="BF9606" s="6"/>
      <c r="BG9606" s="172"/>
      <c r="BH9606" s="172"/>
      <c r="BI9606" s="172"/>
      <c r="BJ9606" s="6"/>
      <c r="BK9606" s="6"/>
      <c r="BL9606" s="6"/>
      <c r="BM9606" s="6"/>
      <c r="BN9606" s="6"/>
      <c r="BO9606" s="6"/>
      <c r="BP9606" s="6"/>
      <c r="BQ9606" s="6"/>
      <c r="BR9606" s="6"/>
      <c r="BS9606" s="6"/>
      <c r="BT9606" s="6"/>
      <c r="CG9606" s="432"/>
      <c r="CH9606" s="432"/>
      <c r="CL9606" s="174"/>
    </row>
    <row r="9607" spans="29:90" s="168" customFormat="1" x14ac:dyDescent="0.25">
      <c r="AC9607" s="175"/>
      <c r="AD9607" s="175"/>
      <c r="AE9607" s="175"/>
      <c r="AF9607" s="175"/>
      <c r="AG9607" s="175"/>
      <c r="AH9607" s="176"/>
      <c r="AM9607" s="6"/>
      <c r="AN9607" s="6"/>
      <c r="AO9607" s="6"/>
      <c r="AP9607" s="6"/>
      <c r="AQ9607" s="6"/>
      <c r="AR9607" s="6"/>
      <c r="AS9607" s="6"/>
      <c r="AT9607" s="6"/>
      <c r="AU9607" s="6"/>
      <c r="AV9607" s="6"/>
      <c r="AW9607" s="6"/>
      <c r="AX9607" s="6"/>
      <c r="AY9607" s="172"/>
      <c r="AZ9607" s="172"/>
      <c r="BA9607" s="172"/>
      <c r="BB9607" s="6"/>
      <c r="BC9607" s="6"/>
      <c r="BD9607" s="6"/>
      <c r="BE9607" s="6"/>
      <c r="BF9607" s="6"/>
      <c r="BG9607" s="172"/>
      <c r="BH9607" s="172"/>
      <c r="BI9607" s="172"/>
      <c r="BJ9607" s="6"/>
      <c r="BK9607" s="6"/>
      <c r="BL9607" s="6"/>
      <c r="BM9607" s="6"/>
      <c r="BN9607" s="6"/>
      <c r="BO9607" s="6"/>
      <c r="BP9607" s="6"/>
      <c r="BQ9607" s="6"/>
      <c r="BR9607" s="6"/>
      <c r="BS9607" s="6"/>
      <c r="BT9607" s="6"/>
      <c r="CG9607" s="432"/>
      <c r="CH9607" s="432"/>
      <c r="CL9607" s="174"/>
    </row>
    <row r="9608" spans="29:90" s="168" customFormat="1" x14ac:dyDescent="0.25">
      <c r="AC9608" s="175"/>
      <c r="AD9608" s="175"/>
      <c r="AE9608" s="175"/>
      <c r="AF9608" s="175"/>
      <c r="AG9608" s="175"/>
      <c r="AH9608" s="176"/>
      <c r="AM9608" s="6"/>
      <c r="AN9608" s="6"/>
      <c r="AO9608" s="6"/>
      <c r="AP9608" s="6"/>
      <c r="AQ9608" s="6"/>
      <c r="AR9608" s="6"/>
      <c r="AS9608" s="6"/>
      <c r="AT9608" s="6"/>
      <c r="AU9608" s="6"/>
      <c r="AV9608" s="6"/>
      <c r="AW9608" s="6"/>
      <c r="AX9608" s="6"/>
      <c r="AY9608" s="172"/>
      <c r="AZ9608" s="172"/>
      <c r="BA9608" s="172"/>
      <c r="BB9608" s="6"/>
      <c r="BC9608" s="6"/>
      <c r="BD9608" s="6"/>
      <c r="BE9608" s="6"/>
      <c r="BF9608" s="6"/>
      <c r="BG9608" s="172"/>
      <c r="BH9608" s="172"/>
      <c r="BI9608" s="172"/>
      <c r="BJ9608" s="6"/>
      <c r="BK9608" s="6"/>
      <c r="BL9608" s="6"/>
      <c r="BM9608" s="6"/>
      <c r="BN9608" s="6"/>
      <c r="BO9608" s="6"/>
      <c r="BP9608" s="6"/>
      <c r="BQ9608" s="6"/>
      <c r="BR9608" s="6"/>
      <c r="BS9608" s="6"/>
      <c r="BT9608" s="6"/>
      <c r="CG9608" s="432"/>
      <c r="CH9608" s="432"/>
      <c r="CL9608" s="174"/>
    </row>
    <row r="9609" spans="29:90" s="168" customFormat="1" x14ac:dyDescent="0.25">
      <c r="AC9609" s="175"/>
      <c r="AD9609" s="175"/>
      <c r="AE9609" s="175"/>
      <c r="AF9609" s="175"/>
      <c r="AG9609" s="175"/>
      <c r="AH9609" s="176"/>
      <c r="AM9609" s="6"/>
      <c r="AN9609" s="6"/>
      <c r="AO9609" s="6"/>
      <c r="AP9609" s="6"/>
      <c r="AQ9609" s="6"/>
      <c r="AR9609" s="6"/>
      <c r="AS9609" s="6"/>
      <c r="AT9609" s="6"/>
      <c r="AU9609" s="6"/>
      <c r="AV9609" s="6"/>
      <c r="AW9609" s="6"/>
      <c r="AX9609" s="6"/>
      <c r="AY9609" s="172"/>
      <c r="AZ9609" s="172"/>
      <c r="BA9609" s="172"/>
      <c r="BB9609" s="6"/>
      <c r="BC9609" s="6"/>
      <c r="BD9609" s="6"/>
      <c r="BE9609" s="6"/>
      <c r="BF9609" s="6"/>
      <c r="BG9609" s="172"/>
      <c r="BH9609" s="172"/>
      <c r="BI9609" s="172"/>
      <c r="BJ9609" s="6"/>
      <c r="BK9609" s="6"/>
      <c r="BL9609" s="6"/>
      <c r="BM9609" s="6"/>
      <c r="BN9609" s="6"/>
      <c r="BO9609" s="6"/>
      <c r="BP9609" s="6"/>
      <c r="BQ9609" s="6"/>
      <c r="BR9609" s="6"/>
      <c r="BS9609" s="6"/>
      <c r="BT9609" s="6"/>
      <c r="CG9609" s="432"/>
      <c r="CH9609" s="432"/>
      <c r="CL9609" s="174"/>
    </row>
    <row r="9610" spans="29:90" s="168" customFormat="1" x14ac:dyDescent="0.25">
      <c r="AC9610" s="175"/>
      <c r="AD9610" s="175"/>
      <c r="AE9610" s="175"/>
      <c r="AF9610" s="175"/>
      <c r="AG9610" s="175"/>
      <c r="AH9610" s="176"/>
      <c r="AM9610" s="6"/>
      <c r="AN9610" s="6"/>
      <c r="AO9610" s="6"/>
      <c r="AP9610" s="6"/>
      <c r="AQ9610" s="6"/>
      <c r="AR9610" s="6"/>
      <c r="AS9610" s="6"/>
      <c r="AT9610" s="6"/>
      <c r="AU9610" s="6"/>
      <c r="AV9610" s="6"/>
      <c r="AW9610" s="6"/>
      <c r="AX9610" s="6"/>
      <c r="AY9610" s="172"/>
      <c r="AZ9610" s="172"/>
      <c r="BA9610" s="172"/>
      <c r="BB9610" s="6"/>
      <c r="BC9610" s="6"/>
      <c r="BD9610" s="6"/>
      <c r="BE9610" s="6"/>
      <c r="BF9610" s="6"/>
      <c r="BG9610" s="172"/>
      <c r="BH9610" s="172"/>
      <c r="BI9610" s="172"/>
      <c r="BJ9610" s="6"/>
      <c r="BK9610" s="6"/>
      <c r="BL9610" s="6"/>
      <c r="BM9610" s="6"/>
      <c r="BN9610" s="6"/>
      <c r="BO9610" s="6"/>
      <c r="BP9610" s="6"/>
      <c r="BQ9610" s="6"/>
      <c r="BR9610" s="6"/>
      <c r="BS9610" s="6"/>
      <c r="BT9610" s="6"/>
      <c r="CG9610" s="432"/>
      <c r="CH9610" s="432"/>
      <c r="CL9610" s="174"/>
    </row>
    <row r="9611" spans="29:90" s="168" customFormat="1" x14ac:dyDescent="0.25">
      <c r="AC9611" s="175"/>
      <c r="AD9611" s="175"/>
      <c r="AE9611" s="175"/>
      <c r="AF9611" s="175"/>
      <c r="AG9611" s="175"/>
      <c r="AH9611" s="176"/>
      <c r="AM9611" s="6"/>
      <c r="AN9611" s="6"/>
      <c r="AO9611" s="6"/>
      <c r="AP9611" s="6"/>
      <c r="AQ9611" s="6"/>
      <c r="AR9611" s="6"/>
      <c r="AS9611" s="6"/>
      <c r="AT9611" s="6"/>
      <c r="AU9611" s="6"/>
      <c r="AV9611" s="6"/>
      <c r="AW9611" s="6"/>
      <c r="AX9611" s="6"/>
      <c r="AY9611" s="172"/>
      <c r="AZ9611" s="172"/>
      <c r="BA9611" s="172"/>
      <c r="BB9611" s="6"/>
      <c r="BC9611" s="6"/>
      <c r="BD9611" s="6"/>
      <c r="BE9611" s="6"/>
      <c r="BF9611" s="6"/>
      <c r="BG9611" s="172"/>
      <c r="BH9611" s="172"/>
      <c r="BI9611" s="172"/>
      <c r="BJ9611" s="6"/>
      <c r="BK9611" s="6"/>
      <c r="BL9611" s="6"/>
      <c r="BM9611" s="6"/>
      <c r="BN9611" s="6"/>
      <c r="BO9611" s="6"/>
      <c r="BP9611" s="6"/>
      <c r="BQ9611" s="6"/>
      <c r="BR9611" s="6"/>
      <c r="BS9611" s="6"/>
      <c r="BT9611" s="6"/>
      <c r="CG9611" s="432"/>
      <c r="CH9611" s="432"/>
      <c r="CL9611" s="174"/>
    </row>
    <row r="9612" spans="29:90" s="168" customFormat="1" x14ac:dyDescent="0.25">
      <c r="AC9612" s="175"/>
      <c r="AD9612" s="175"/>
      <c r="AE9612" s="175"/>
      <c r="AF9612" s="175"/>
      <c r="AG9612" s="175"/>
      <c r="AH9612" s="176"/>
      <c r="AM9612" s="6"/>
      <c r="AN9612" s="6"/>
      <c r="AO9612" s="6"/>
      <c r="AP9612" s="6"/>
      <c r="AQ9612" s="6"/>
      <c r="AR9612" s="6"/>
      <c r="AS9612" s="6"/>
      <c r="AT9612" s="6"/>
      <c r="AU9612" s="6"/>
      <c r="AV9612" s="6"/>
      <c r="AW9612" s="6"/>
      <c r="AX9612" s="6"/>
      <c r="AY9612" s="172"/>
      <c r="AZ9612" s="172"/>
      <c r="BA9612" s="172"/>
      <c r="BB9612" s="6"/>
      <c r="BC9612" s="6"/>
      <c r="BD9612" s="6"/>
      <c r="BE9612" s="6"/>
      <c r="BF9612" s="6"/>
      <c r="BG9612" s="172"/>
      <c r="BH9612" s="172"/>
      <c r="BI9612" s="172"/>
      <c r="BJ9612" s="6"/>
      <c r="BK9612" s="6"/>
      <c r="BL9612" s="6"/>
      <c r="BM9612" s="6"/>
      <c r="BN9612" s="6"/>
      <c r="BO9612" s="6"/>
      <c r="BP9612" s="6"/>
      <c r="BQ9612" s="6"/>
      <c r="BR9612" s="6"/>
      <c r="BS9612" s="6"/>
      <c r="BT9612" s="6"/>
      <c r="CG9612" s="432"/>
      <c r="CH9612" s="432"/>
      <c r="CL9612" s="174"/>
    </row>
    <row r="9613" spans="29:90" s="168" customFormat="1" x14ac:dyDescent="0.25">
      <c r="AC9613" s="175"/>
      <c r="AD9613" s="175"/>
      <c r="AE9613" s="175"/>
      <c r="AF9613" s="175"/>
      <c r="AG9613" s="175"/>
      <c r="AH9613" s="176"/>
      <c r="AM9613" s="6"/>
      <c r="AN9613" s="6"/>
      <c r="AO9613" s="6"/>
      <c r="AP9613" s="6"/>
      <c r="AQ9613" s="6"/>
      <c r="AR9613" s="6"/>
      <c r="AS9613" s="6"/>
      <c r="AT9613" s="6"/>
      <c r="AU9613" s="6"/>
      <c r="AV9613" s="6"/>
      <c r="AW9613" s="6"/>
      <c r="AX9613" s="6"/>
      <c r="AY9613" s="172"/>
      <c r="AZ9613" s="172"/>
      <c r="BA9613" s="172"/>
      <c r="BB9613" s="6"/>
      <c r="BC9613" s="6"/>
      <c r="BD9613" s="6"/>
      <c r="BE9613" s="6"/>
      <c r="BF9613" s="6"/>
      <c r="BG9613" s="172"/>
      <c r="BH9613" s="172"/>
      <c r="BI9613" s="172"/>
      <c r="BJ9613" s="6"/>
      <c r="BK9613" s="6"/>
      <c r="BL9613" s="6"/>
      <c r="BM9613" s="6"/>
      <c r="BN9613" s="6"/>
      <c r="BO9613" s="6"/>
      <c r="BP9613" s="6"/>
      <c r="BQ9613" s="6"/>
      <c r="BR9613" s="6"/>
      <c r="BS9613" s="6"/>
      <c r="BT9613" s="6"/>
      <c r="CG9613" s="432"/>
      <c r="CH9613" s="432"/>
      <c r="CL9613" s="174"/>
    </row>
    <row r="9614" spans="29:90" s="168" customFormat="1" x14ac:dyDescent="0.25">
      <c r="AC9614" s="175"/>
      <c r="AD9614" s="175"/>
      <c r="AE9614" s="175"/>
      <c r="AF9614" s="175"/>
      <c r="AG9614" s="175"/>
      <c r="AH9614" s="176"/>
      <c r="AM9614" s="6"/>
      <c r="AN9614" s="6"/>
      <c r="AO9614" s="6"/>
      <c r="AP9614" s="6"/>
      <c r="AQ9614" s="6"/>
      <c r="AR9614" s="6"/>
      <c r="AS9614" s="6"/>
      <c r="AT9614" s="6"/>
      <c r="AU9614" s="6"/>
      <c r="AV9614" s="6"/>
      <c r="AW9614" s="6"/>
      <c r="AX9614" s="6"/>
      <c r="AY9614" s="172"/>
      <c r="AZ9614" s="172"/>
      <c r="BA9614" s="172"/>
      <c r="BB9614" s="6"/>
      <c r="BC9614" s="6"/>
      <c r="BD9614" s="6"/>
      <c r="BE9614" s="6"/>
      <c r="BF9614" s="6"/>
      <c r="BG9614" s="172"/>
      <c r="BH9614" s="172"/>
      <c r="BI9614" s="172"/>
      <c r="BJ9614" s="6"/>
      <c r="BK9614" s="6"/>
      <c r="BL9614" s="6"/>
      <c r="BM9614" s="6"/>
      <c r="BN9614" s="6"/>
      <c r="BO9614" s="6"/>
      <c r="BP9614" s="6"/>
      <c r="BQ9614" s="6"/>
      <c r="BR9614" s="6"/>
      <c r="BS9614" s="6"/>
      <c r="BT9614" s="6"/>
      <c r="CG9614" s="432"/>
      <c r="CH9614" s="432"/>
      <c r="CL9614" s="174"/>
    </row>
    <row r="9615" spans="29:90" s="168" customFormat="1" x14ac:dyDescent="0.25">
      <c r="AC9615" s="175"/>
      <c r="AD9615" s="175"/>
      <c r="AE9615" s="175"/>
      <c r="AF9615" s="175"/>
      <c r="AG9615" s="175"/>
      <c r="AH9615" s="176"/>
      <c r="AM9615" s="6"/>
      <c r="AN9615" s="6"/>
      <c r="AO9615" s="6"/>
      <c r="AP9615" s="6"/>
      <c r="AQ9615" s="6"/>
      <c r="AR9615" s="6"/>
      <c r="AS9615" s="6"/>
      <c r="AT9615" s="6"/>
      <c r="AU9615" s="6"/>
      <c r="AV9615" s="6"/>
      <c r="AW9615" s="6"/>
      <c r="AX9615" s="6"/>
      <c r="AY9615" s="172"/>
      <c r="AZ9615" s="172"/>
      <c r="BA9615" s="172"/>
      <c r="BB9615" s="6"/>
      <c r="BC9615" s="6"/>
      <c r="BD9615" s="6"/>
      <c r="BE9615" s="6"/>
      <c r="BF9615" s="6"/>
      <c r="BG9615" s="172"/>
      <c r="BH9615" s="172"/>
      <c r="BI9615" s="172"/>
      <c r="BJ9615" s="6"/>
      <c r="BK9615" s="6"/>
      <c r="BL9615" s="6"/>
      <c r="BM9615" s="6"/>
      <c r="BN9615" s="6"/>
      <c r="BO9615" s="6"/>
      <c r="BP9615" s="6"/>
      <c r="BQ9615" s="6"/>
      <c r="BR9615" s="6"/>
      <c r="BS9615" s="6"/>
      <c r="BT9615" s="6"/>
      <c r="CG9615" s="432"/>
      <c r="CH9615" s="432"/>
      <c r="CL9615" s="174"/>
    </row>
    <row r="9616" spans="29:90" s="168" customFormat="1" x14ac:dyDescent="0.25">
      <c r="AC9616" s="175"/>
      <c r="AD9616" s="175"/>
      <c r="AE9616" s="175"/>
      <c r="AF9616" s="175"/>
      <c r="AG9616" s="175"/>
      <c r="AH9616" s="176"/>
      <c r="AM9616" s="6"/>
      <c r="AN9616" s="6"/>
      <c r="AO9616" s="6"/>
      <c r="AP9616" s="6"/>
      <c r="AQ9616" s="6"/>
      <c r="AR9616" s="6"/>
      <c r="AS9616" s="6"/>
      <c r="AT9616" s="6"/>
      <c r="AU9616" s="6"/>
      <c r="AV9616" s="6"/>
      <c r="AW9616" s="6"/>
      <c r="AX9616" s="6"/>
      <c r="AY9616" s="172"/>
      <c r="AZ9616" s="172"/>
      <c r="BA9616" s="172"/>
      <c r="BB9616" s="6"/>
      <c r="BC9616" s="6"/>
      <c r="BD9616" s="6"/>
      <c r="BE9616" s="6"/>
      <c r="BF9616" s="6"/>
      <c r="BG9616" s="172"/>
      <c r="BH9616" s="172"/>
      <c r="BI9616" s="172"/>
      <c r="BJ9616" s="6"/>
      <c r="BK9616" s="6"/>
      <c r="BL9616" s="6"/>
      <c r="BM9616" s="6"/>
      <c r="BN9616" s="6"/>
      <c r="BO9616" s="6"/>
      <c r="BP9616" s="6"/>
      <c r="BQ9616" s="6"/>
      <c r="BR9616" s="6"/>
      <c r="BS9616" s="6"/>
      <c r="BT9616" s="6"/>
      <c r="CG9616" s="432"/>
      <c r="CH9616" s="432"/>
      <c r="CL9616" s="174"/>
    </row>
    <row r="9617" spans="29:90" s="168" customFormat="1" x14ac:dyDescent="0.25">
      <c r="AC9617" s="175"/>
      <c r="AD9617" s="175"/>
      <c r="AE9617" s="175"/>
      <c r="AF9617" s="175"/>
      <c r="AG9617" s="175"/>
      <c r="AH9617" s="176"/>
      <c r="AM9617" s="6"/>
      <c r="AN9617" s="6"/>
      <c r="AO9617" s="6"/>
      <c r="AP9617" s="6"/>
      <c r="AQ9617" s="6"/>
      <c r="AR9617" s="6"/>
      <c r="AS9617" s="6"/>
      <c r="AT9617" s="6"/>
      <c r="AU9617" s="6"/>
      <c r="AV9617" s="6"/>
      <c r="AW9617" s="6"/>
      <c r="AX9617" s="6"/>
      <c r="AY9617" s="172"/>
      <c r="AZ9617" s="172"/>
      <c r="BA9617" s="172"/>
      <c r="BB9617" s="6"/>
      <c r="BC9617" s="6"/>
      <c r="BD9617" s="6"/>
      <c r="BE9617" s="6"/>
      <c r="BF9617" s="6"/>
      <c r="BG9617" s="172"/>
      <c r="BH9617" s="172"/>
      <c r="BI9617" s="172"/>
      <c r="BJ9617" s="6"/>
      <c r="BK9617" s="6"/>
      <c r="BL9617" s="6"/>
      <c r="BM9617" s="6"/>
      <c r="BN9617" s="6"/>
      <c r="BO9617" s="6"/>
      <c r="BP9617" s="6"/>
      <c r="BQ9617" s="6"/>
      <c r="BR9617" s="6"/>
      <c r="BS9617" s="6"/>
      <c r="BT9617" s="6"/>
      <c r="CG9617" s="432"/>
      <c r="CH9617" s="432"/>
      <c r="CL9617" s="174"/>
    </row>
    <row r="9618" spans="29:90" s="168" customFormat="1" x14ac:dyDescent="0.25">
      <c r="AC9618" s="175"/>
      <c r="AD9618" s="175"/>
      <c r="AE9618" s="175"/>
      <c r="AF9618" s="175"/>
      <c r="AG9618" s="175"/>
      <c r="AH9618" s="176"/>
      <c r="AM9618" s="6"/>
      <c r="AN9618" s="6"/>
      <c r="AO9618" s="6"/>
      <c r="AP9618" s="6"/>
      <c r="AQ9618" s="6"/>
      <c r="AR9618" s="6"/>
      <c r="AS9618" s="6"/>
      <c r="AT9618" s="6"/>
      <c r="AU9618" s="6"/>
      <c r="AV9618" s="6"/>
      <c r="AW9618" s="6"/>
      <c r="AX9618" s="6"/>
      <c r="AY9618" s="172"/>
      <c r="AZ9618" s="172"/>
      <c r="BA9618" s="172"/>
      <c r="BB9618" s="6"/>
      <c r="BC9618" s="6"/>
      <c r="BD9618" s="6"/>
      <c r="BE9618" s="6"/>
      <c r="BF9618" s="6"/>
      <c r="BG9618" s="172"/>
      <c r="BH9618" s="172"/>
      <c r="BI9618" s="172"/>
      <c r="BJ9618" s="6"/>
      <c r="BK9618" s="6"/>
      <c r="BL9618" s="6"/>
      <c r="BM9618" s="6"/>
      <c r="BN9618" s="6"/>
      <c r="BO9618" s="6"/>
      <c r="BP9618" s="6"/>
      <c r="BQ9618" s="6"/>
      <c r="BR9618" s="6"/>
      <c r="BS9618" s="6"/>
      <c r="BT9618" s="6"/>
      <c r="CG9618" s="432"/>
      <c r="CH9618" s="432"/>
      <c r="CL9618" s="174"/>
    </row>
    <row r="9619" spans="29:90" s="168" customFormat="1" x14ac:dyDescent="0.25">
      <c r="AC9619" s="175"/>
      <c r="AD9619" s="175"/>
      <c r="AE9619" s="175"/>
      <c r="AF9619" s="175"/>
      <c r="AG9619" s="175"/>
      <c r="AH9619" s="176"/>
      <c r="AM9619" s="6"/>
      <c r="AN9619" s="6"/>
      <c r="AO9619" s="6"/>
      <c r="AP9619" s="6"/>
      <c r="AQ9619" s="6"/>
      <c r="AR9619" s="6"/>
      <c r="AS9619" s="6"/>
      <c r="AT9619" s="6"/>
      <c r="AU9619" s="6"/>
      <c r="AV9619" s="6"/>
      <c r="AW9619" s="6"/>
      <c r="AX9619" s="6"/>
      <c r="AY9619" s="172"/>
      <c r="AZ9619" s="172"/>
      <c r="BA9619" s="172"/>
      <c r="BB9619" s="6"/>
      <c r="BC9619" s="6"/>
      <c r="BD9619" s="6"/>
      <c r="BE9619" s="6"/>
      <c r="BF9619" s="6"/>
      <c r="BG9619" s="172"/>
      <c r="BH9619" s="172"/>
      <c r="BI9619" s="172"/>
      <c r="BJ9619" s="6"/>
      <c r="BK9619" s="6"/>
      <c r="BL9619" s="6"/>
      <c r="BM9619" s="6"/>
      <c r="BN9619" s="6"/>
      <c r="BO9619" s="6"/>
      <c r="BP9619" s="6"/>
      <c r="BQ9619" s="6"/>
      <c r="BR9619" s="6"/>
      <c r="BS9619" s="6"/>
      <c r="BT9619" s="6"/>
      <c r="CG9619" s="432"/>
      <c r="CH9619" s="432"/>
      <c r="CL9619" s="174"/>
    </row>
    <row r="9620" spans="29:90" s="168" customFormat="1" x14ac:dyDescent="0.25">
      <c r="AC9620" s="175"/>
      <c r="AD9620" s="175"/>
      <c r="AE9620" s="175"/>
      <c r="AF9620" s="175"/>
      <c r="AG9620" s="175"/>
      <c r="AH9620" s="176"/>
      <c r="AM9620" s="6"/>
      <c r="AN9620" s="6"/>
      <c r="AO9620" s="6"/>
      <c r="AP9620" s="6"/>
      <c r="AQ9620" s="6"/>
      <c r="AR9620" s="6"/>
      <c r="AS9620" s="6"/>
      <c r="AT9620" s="6"/>
      <c r="AU9620" s="6"/>
      <c r="AV9620" s="6"/>
      <c r="AW9620" s="6"/>
      <c r="AX9620" s="6"/>
      <c r="AY9620" s="172"/>
      <c r="AZ9620" s="172"/>
      <c r="BA9620" s="172"/>
      <c r="BB9620" s="6"/>
      <c r="BC9620" s="6"/>
      <c r="BD9620" s="6"/>
      <c r="BE9620" s="6"/>
      <c r="BF9620" s="6"/>
      <c r="BG9620" s="172"/>
      <c r="BH9620" s="172"/>
      <c r="BI9620" s="172"/>
      <c r="BJ9620" s="6"/>
      <c r="BK9620" s="6"/>
      <c r="BL9620" s="6"/>
      <c r="BM9620" s="6"/>
      <c r="BN9620" s="6"/>
      <c r="BO9620" s="6"/>
      <c r="BP9620" s="6"/>
      <c r="BQ9620" s="6"/>
      <c r="BR9620" s="6"/>
      <c r="BS9620" s="6"/>
      <c r="BT9620" s="6"/>
      <c r="CG9620" s="432"/>
      <c r="CH9620" s="432"/>
      <c r="CL9620" s="174"/>
    </row>
    <row r="9621" spans="29:90" s="168" customFormat="1" x14ac:dyDescent="0.25">
      <c r="AC9621" s="175"/>
      <c r="AD9621" s="175"/>
      <c r="AE9621" s="175"/>
      <c r="AF9621" s="175"/>
      <c r="AG9621" s="175"/>
      <c r="AH9621" s="176"/>
      <c r="AM9621" s="6"/>
      <c r="AN9621" s="6"/>
      <c r="AO9621" s="6"/>
      <c r="AP9621" s="6"/>
      <c r="AQ9621" s="6"/>
      <c r="AR9621" s="6"/>
      <c r="AS9621" s="6"/>
      <c r="AT9621" s="6"/>
      <c r="AU9621" s="6"/>
      <c r="AV9621" s="6"/>
      <c r="AW9621" s="6"/>
      <c r="AX9621" s="6"/>
      <c r="AY9621" s="172"/>
      <c r="AZ9621" s="172"/>
      <c r="BA9621" s="172"/>
      <c r="BB9621" s="6"/>
      <c r="BC9621" s="6"/>
      <c r="BD9621" s="6"/>
      <c r="BE9621" s="6"/>
      <c r="BF9621" s="6"/>
      <c r="BG9621" s="172"/>
      <c r="BH9621" s="172"/>
      <c r="BI9621" s="172"/>
      <c r="BJ9621" s="6"/>
      <c r="BK9621" s="6"/>
      <c r="BL9621" s="6"/>
      <c r="BM9621" s="6"/>
      <c r="BN9621" s="6"/>
      <c r="BO9621" s="6"/>
      <c r="BP9621" s="6"/>
      <c r="BQ9621" s="6"/>
      <c r="BR9621" s="6"/>
      <c r="BS9621" s="6"/>
      <c r="BT9621" s="6"/>
      <c r="CG9621" s="432"/>
      <c r="CH9621" s="432"/>
      <c r="CL9621" s="174"/>
    </row>
    <row r="9622" spans="29:90" s="168" customFormat="1" x14ac:dyDescent="0.25">
      <c r="AC9622" s="175"/>
      <c r="AD9622" s="175"/>
      <c r="AE9622" s="175"/>
      <c r="AF9622" s="175"/>
      <c r="AG9622" s="175"/>
      <c r="AH9622" s="176"/>
      <c r="AM9622" s="6"/>
      <c r="AN9622" s="6"/>
      <c r="AO9622" s="6"/>
      <c r="AP9622" s="6"/>
      <c r="AQ9622" s="6"/>
      <c r="AR9622" s="6"/>
      <c r="AS9622" s="6"/>
      <c r="AT9622" s="6"/>
      <c r="AU9622" s="6"/>
      <c r="AV9622" s="6"/>
      <c r="AW9622" s="6"/>
      <c r="AX9622" s="6"/>
      <c r="AY9622" s="172"/>
      <c r="AZ9622" s="172"/>
      <c r="BA9622" s="172"/>
      <c r="BB9622" s="6"/>
      <c r="BC9622" s="6"/>
      <c r="BD9622" s="6"/>
      <c r="BE9622" s="6"/>
      <c r="BF9622" s="6"/>
      <c r="BG9622" s="172"/>
      <c r="BH9622" s="172"/>
      <c r="BI9622" s="172"/>
      <c r="BJ9622" s="6"/>
      <c r="BK9622" s="6"/>
      <c r="BL9622" s="6"/>
      <c r="BM9622" s="6"/>
      <c r="BN9622" s="6"/>
      <c r="BO9622" s="6"/>
      <c r="BP9622" s="6"/>
      <c r="BQ9622" s="6"/>
      <c r="BR9622" s="6"/>
      <c r="BS9622" s="6"/>
      <c r="BT9622" s="6"/>
      <c r="CG9622" s="432"/>
      <c r="CH9622" s="432"/>
      <c r="CL9622" s="174"/>
    </row>
    <row r="9623" spans="29:90" s="168" customFormat="1" x14ac:dyDescent="0.25">
      <c r="AC9623" s="175"/>
      <c r="AD9623" s="175"/>
      <c r="AE9623" s="175"/>
      <c r="AF9623" s="175"/>
      <c r="AG9623" s="175"/>
      <c r="AH9623" s="176"/>
      <c r="AM9623" s="6"/>
      <c r="AN9623" s="6"/>
      <c r="AO9623" s="6"/>
      <c r="AP9623" s="6"/>
      <c r="AQ9623" s="6"/>
      <c r="AR9623" s="6"/>
      <c r="AS9623" s="6"/>
      <c r="AT9623" s="6"/>
      <c r="AU9623" s="6"/>
      <c r="AV9623" s="6"/>
      <c r="AW9623" s="6"/>
      <c r="AX9623" s="6"/>
      <c r="AY9623" s="172"/>
      <c r="AZ9623" s="172"/>
      <c r="BA9623" s="172"/>
      <c r="BB9623" s="6"/>
      <c r="BC9623" s="6"/>
      <c r="BD9623" s="6"/>
      <c r="BE9623" s="6"/>
      <c r="BF9623" s="6"/>
      <c r="BG9623" s="172"/>
      <c r="BH9623" s="172"/>
      <c r="BI9623" s="172"/>
      <c r="BJ9623" s="6"/>
      <c r="BK9623" s="6"/>
      <c r="BL9623" s="6"/>
      <c r="BM9623" s="6"/>
      <c r="BN9623" s="6"/>
      <c r="BO9623" s="6"/>
      <c r="BP9623" s="6"/>
      <c r="BQ9623" s="6"/>
      <c r="BR9623" s="6"/>
      <c r="BS9623" s="6"/>
      <c r="BT9623" s="6"/>
      <c r="CG9623" s="432"/>
      <c r="CH9623" s="432"/>
      <c r="CL9623" s="174"/>
    </row>
    <row r="9624" spans="29:90" s="168" customFormat="1" x14ac:dyDescent="0.25">
      <c r="AC9624" s="175"/>
      <c r="AD9624" s="175"/>
      <c r="AE9624" s="175"/>
      <c r="AF9624" s="175"/>
      <c r="AG9624" s="175"/>
      <c r="AH9624" s="176"/>
      <c r="AM9624" s="6"/>
      <c r="AN9624" s="6"/>
      <c r="AO9624" s="6"/>
      <c r="AP9624" s="6"/>
      <c r="AQ9624" s="6"/>
      <c r="AR9624" s="6"/>
      <c r="AS9624" s="6"/>
      <c r="AT9624" s="6"/>
      <c r="AU9624" s="6"/>
      <c r="AV9624" s="6"/>
      <c r="AW9624" s="6"/>
      <c r="AX9624" s="6"/>
      <c r="AY9624" s="172"/>
      <c r="AZ9624" s="172"/>
      <c r="BA9624" s="172"/>
      <c r="BB9624" s="6"/>
      <c r="BC9624" s="6"/>
      <c r="BD9624" s="6"/>
      <c r="BE9624" s="6"/>
      <c r="BF9624" s="6"/>
      <c r="BG9624" s="172"/>
      <c r="BH9624" s="172"/>
      <c r="BI9624" s="172"/>
      <c r="BJ9624" s="6"/>
      <c r="BK9624" s="6"/>
      <c r="BL9624" s="6"/>
      <c r="BM9624" s="6"/>
      <c r="BN9624" s="6"/>
      <c r="BO9624" s="6"/>
      <c r="BP9624" s="6"/>
      <c r="BQ9624" s="6"/>
      <c r="BR9624" s="6"/>
      <c r="BS9624" s="6"/>
      <c r="BT9624" s="6"/>
      <c r="CG9624" s="432"/>
      <c r="CH9624" s="432"/>
      <c r="CL9624" s="174"/>
    </row>
    <row r="9625" spans="29:90" s="168" customFormat="1" x14ac:dyDescent="0.25">
      <c r="AC9625" s="175"/>
      <c r="AD9625" s="175"/>
      <c r="AE9625" s="175"/>
      <c r="AF9625" s="175"/>
      <c r="AG9625" s="175"/>
      <c r="AH9625" s="176"/>
      <c r="AM9625" s="6"/>
      <c r="AN9625" s="6"/>
      <c r="AO9625" s="6"/>
      <c r="AP9625" s="6"/>
      <c r="AQ9625" s="6"/>
      <c r="AR9625" s="6"/>
      <c r="AS9625" s="6"/>
      <c r="AT9625" s="6"/>
      <c r="AU9625" s="6"/>
      <c r="AV9625" s="6"/>
      <c r="AW9625" s="6"/>
      <c r="AX9625" s="6"/>
      <c r="AY9625" s="172"/>
      <c r="AZ9625" s="172"/>
      <c r="BA9625" s="172"/>
      <c r="BB9625" s="6"/>
      <c r="BC9625" s="6"/>
      <c r="BD9625" s="6"/>
      <c r="BE9625" s="6"/>
      <c r="BF9625" s="6"/>
      <c r="BG9625" s="172"/>
      <c r="BH9625" s="172"/>
      <c r="BI9625" s="172"/>
      <c r="BJ9625" s="6"/>
      <c r="BK9625" s="6"/>
      <c r="BL9625" s="6"/>
      <c r="BM9625" s="6"/>
      <c r="BN9625" s="6"/>
      <c r="BO9625" s="6"/>
      <c r="BP9625" s="6"/>
      <c r="BQ9625" s="6"/>
      <c r="BR9625" s="6"/>
      <c r="BS9625" s="6"/>
      <c r="BT9625" s="6"/>
      <c r="CG9625" s="432"/>
      <c r="CH9625" s="432"/>
      <c r="CL9625" s="174"/>
    </row>
    <row r="9626" spans="29:90" s="168" customFormat="1" x14ac:dyDescent="0.25">
      <c r="AC9626" s="175"/>
      <c r="AD9626" s="175"/>
      <c r="AE9626" s="175"/>
      <c r="AF9626" s="175"/>
      <c r="AG9626" s="175"/>
      <c r="AH9626" s="176"/>
      <c r="AM9626" s="6"/>
      <c r="AN9626" s="6"/>
      <c r="AO9626" s="6"/>
      <c r="AP9626" s="6"/>
      <c r="AQ9626" s="6"/>
      <c r="AR9626" s="6"/>
      <c r="AS9626" s="6"/>
      <c r="AT9626" s="6"/>
      <c r="AU9626" s="6"/>
      <c r="AV9626" s="6"/>
      <c r="AW9626" s="6"/>
      <c r="AX9626" s="6"/>
      <c r="AY9626" s="172"/>
      <c r="AZ9626" s="172"/>
      <c r="BA9626" s="172"/>
      <c r="BB9626" s="6"/>
      <c r="BC9626" s="6"/>
      <c r="BD9626" s="6"/>
      <c r="BE9626" s="6"/>
      <c r="BF9626" s="6"/>
      <c r="BG9626" s="172"/>
      <c r="BH9626" s="172"/>
      <c r="BI9626" s="172"/>
      <c r="BJ9626" s="6"/>
      <c r="BK9626" s="6"/>
      <c r="BL9626" s="6"/>
      <c r="BM9626" s="6"/>
      <c r="BN9626" s="6"/>
      <c r="BO9626" s="6"/>
      <c r="BP9626" s="6"/>
      <c r="BQ9626" s="6"/>
      <c r="BR9626" s="6"/>
      <c r="BS9626" s="6"/>
      <c r="BT9626" s="6"/>
      <c r="CG9626" s="432"/>
      <c r="CH9626" s="432"/>
      <c r="CL9626" s="174"/>
    </row>
    <row r="9627" spans="29:90" s="168" customFormat="1" x14ac:dyDescent="0.25">
      <c r="AC9627" s="175"/>
      <c r="AD9627" s="175"/>
      <c r="AE9627" s="175"/>
      <c r="AF9627" s="175"/>
      <c r="AG9627" s="175"/>
      <c r="AH9627" s="176"/>
      <c r="AM9627" s="6"/>
      <c r="AN9627" s="6"/>
      <c r="AO9627" s="6"/>
      <c r="AP9627" s="6"/>
      <c r="AQ9627" s="6"/>
      <c r="AR9627" s="6"/>
      <c r="AS9627" s="6"/>
      <c r="AT9627" s="6"/>
      <c r="AU9627" s="6"/>
      <c r="AV9627" s="6"/>
      <c r="AW9627" s="6"/>
      <c r="AX9627" s="6"/>
      <c r="AY9627" s="172"/>
      <c r="AZ9627" s="172"/>
      <c r="BA9627" s="172"/>
      <c r="BB9627" s="6"/>
      <c r="BC9627" s="6"/>
      <c r="BD9627" s="6"/>
      <c r="BE9627" s="6"/>
      <c r="BF9627" s="6"/>
      <c r="BG9627" s="172"/>
      <c r="BH9627" s="172"/>
      <c r="BI9627" s="172"/>
      <c r="BJ9627" s="6"/>
      <c r="BK9627" s="6"/>
      <c r="BL9627" s="6"/>
      <c r="BM9627" s="6"/>
      <c r="BN9627" s="6"/>
      <c r="BO9627" s="6"/>
      <c r="BP9627" s="6"/>
      <c r="BQ9627" s="6"/>
      <c r="BR9627" s="6"/>
      <c r="BS9627" s="6"/>
      <c r="BT9627" s="6"/>
      <c r="CG9627" s="432"/>
      <c r="CH9627" s="432"/>
      <c r="CL9627" s="174"/>
    </row>
    <row r="9628" spans="29:90" s="168" customFormat="1" x14ac:dyDescent="0.25">
      <c r="AC9628" s="175"/>
      <c r="AD9628" s="175"/>
      <c r="AE9628" s="175"/>
      <c r="AF9628" s="175"/>
      <c r="AG9628" s="175"/>
      <c r="AH9628" s="176"/>
      <c r="AM9628" s="6"/>
      <c r="AN9628" s="6"/>
      <c r="AO9628" s="6"/>
      <c r="AP9628" s="6"/>
      <c r="AQ9628" s="6"/>
      <c r="AR9628" s="6"/>
      <c r="AS9628" s="6"/>
      <c r="AT9628" s="6"/>
      <c r="AU9628" s="6"/>
      <c r="AV9628" s="6"/>
      <c r="AW9628" s="6"/>
      <c r="AX9628" s="6"/>
      <c r="AY9628" s="172"/>
      <c r="AZ9628" s="172"/>
      <c r="BA9628" s="172"/>
      <c r="BB9628" s="6"/>
      <c r="BC9628" s="6"/>
      <c r="BD9628" s="6"/>
      <c r="BE9628" s="6"/>
      <c r="BF9628" s="6"/>
      <c r="BG9628" s="172"/>
      <c r="BH9628" s="172"/>
      <c r="BI9628" s="172"/>
      <c r="BJ9628" s="6"/>
      <c r="BK9628" s="6"/>
      <c r="BL9628" s="6"/>
      <c r="BM9628" s="6"/>
      <c r="BN9628" s="6"/>
      <c r="BO9628" s="6"/>
      <c r="BP9628" s="6"/>
      <c r="BQ9628" s="6"/>
      <c r="BR9628" s="6"/>
      <c r="BS9628" s="6"/>
      <c r="BT9628" s="6"/>
      <c r="CG9628" s="432"/>
      <c r="CH9628" s="432"/>
      <c r="CL9628" s="174"/>
    </row>
    <row r="9629" spans="29:90" s="168" customFormat="1" x14ac:dyDescent="0.25">
      <c r="AC9629" s="175"/>
      <c r="AD9629" s="175"/>
      <c r="AE9629" s="175"/>
      <c r="AF9629" s="175"/>
      <c r="AG9629" s="175"/>
      <c r="AH9629" s="176"/>
      <c r="AM9629" s="6"/>
      <c r="AN9629" s="6"/>
      <c r="AO9629" s="6"/>
      <c r="AP9629" s="6"/>
      <c r="AQ9629" s="6"/>
      <c r="AR9629" s="6"/>
      <c r="AS9629" s="6"/>
      <c r="AT9629" s="6"/>
      <c r="AU9629" s="6"/>
      <c r="AV9629" s="6"/>
      <c r="AW9629" s="6"/>
      <c r="AX9629" s="6"/>
      <c r="AY9629" s="172"/>
      <c r="AZ9629" s="172"/>
      <c r="BA9629" s="172"/>
      <c r="BB9629" s="6"/>
      <c r="BC9629" s="6"/>
      <c r="BD9629" s="6"/>
      <c r="BE9629" s="6"/>
      <c r="BF9629" s="6"/>
      <c r="BG9629" s="172"/>
      <c r="BH9629" s="172"/>
      <c r="BI9629" s="172"/>
      <c r="BJ9629" s="6"/>
      <c r="BK9629" s="6"/>
      <c r="BL9629" s="6"/>
      <c r="BM9629" s="6"/>
      <c r="BN9629" s="6"/>
      <c r="BO9629" s="6"/>
      <c r="BP9629" s="6"/>
      <c r="BQ9629" s="6"/>
      <c r="BR9629" s="6"/>
      <c r="BS9629" s="6"/>
      <c r="BT9629" s="6"/>
      <c r="CG9629" s="432"/>
      <c r="CH9629" s="432"/>
      <c r="CL9629" s="174"/>
    </row>
    <row r="9630" spans="29:90" s="168" customFormat="1" x14ac:dyDescent="0.25">
      <c r="AC9630" s="175"/>
      <c r="AD9630" s="175"/>
      <c r="AE9630" s="175"/>
      <c r="AF9630" s="175"/>
      <c r="AG9630" s="175"/>
      <c r="AH9630" s="176"/>
      <c r="AM9630" s="6"/>
      <c r="AN9630" s="6"/>
      <c r="AO9630" s="6"/>
      <c r="AP9630" s="6"/>
      <c r="AQ9630" s="6"/>
      <c r="AR9630" s="6"/>
      <c r="AS9630" s="6"/>
      <c r="AT9630" s="6"/>
      <c r="AU9630" s="6"/>
      <c r="AV9630" s="6"/>
      <c r="AW9630" s="6"/>
      <c r="AX9630" s="6"/>
      <c r="AY9630" s="172"/>
      <c r="AZ9630" s="172"/>
      <c r="BA9630" s="172"/>
      <c r="BB9630" s="6"/>
      <c r="BC9630" s="6"/>
      <c r="BD9630" s="6"/>
      <c r="BE9630" s="6"/>
      <c r="BF9630" s="6"/>
      <c r="BG9630" s="172"/>
      <c r="BH9630" s="172"/>
      <c r="BI9630" s="172"/>
      <c r="BJ9630" s="6"/>
      <c r="BK9630" s="6"/>
      <c r="BL9630" s="6"/>
      <c r="BM9630" s="6"/>
      <c r="BN9630" s="6"/>
      <c r="BO9630" s="6"/>
      <c r="BP9630" s="6"/>
      <c r="BQ9630" s="6"/>
      <c r="BR9630" s="6"/>
      <c r="BS9630" s="6"/>
      <c r="BT9630" s="6"/>
      <c r="CG9630" s="432"/>
      <c r="CH9630" s="432"/>
      <c r="CL9630" s="174"/>
    </row>
    <row r="9631" spans="29:90" s="168" customFormat="1" x14ac:dyDescent="0.25">
      <c r="AC9631" s="175"/>
      <c r="AD9631" s="175"/>
      <c r="AE9631" s="175"/>
      <c r="AF9631" s="175"/>
      <c r="AG9631" s="175"/>
      <c r="AH9631" s="176"/>
      <c r="AM9631" s="6"/>
      <c r="AN9631" s="6"/>
      <c r="AO9631" s="6"/>
      <c r="AP9631" s="6"/>
      <c r="AQ9631" s="6"/>
      <c r="AR9631" s="6"/>
      <c r="AS9631" s="6"/>
      <c r="AT9631" s="6"/>
      <c r="AU9631" s="6"/>
      <c r="AV9631" s="6"/>
      <c r="AW9631" s="6"/>
      <c r="AX9631" s="6"/>
      <c r="AY9631" s="172"/>
      <c r="AZ9631" s="172"/>
      <c r="BA9631" s="172"/>
      <c r="BB9631" s="6"/>
      <c r="BC9631" s="6"/>
      <c r="BD9631" s="6"/>
      <c r="BE9631" s="6"/>
      <c r="BF9631" s="6"/>
      <c r="BG9631" s="172"/>
      <c r="BH9631" s="172"/>
      <c r="BI9631" s="172"/>
      <c r="BJ9631" s="6"/>
      <c r="BK9631" s="6"/>
      <c r="BL9631" s="6"/>
      <c r="BM9631" s="6"/>
      <c r="BN9631" s="6"/>
      <c r="BO9631" s="6"/>
      <c r="BP9631" s="6"/>
      <c r="BQ9631" s="6"/>
      <c r="BR9631" s="6"/>
      <c r="BS9631" s="6"/>
      <c r="BT9631" s="6"/>
      <c r="CG9631" s="432"/>
      <c r="CH9631" s="432"/>
      <c r="CL9631" s="174"/>
    </row>
    <row r="9632" spans="29:90" s="168" customFormat="1" x14ac:dyDescent="0.25">
      <c r="AC9632" s="175"/>
      <c r="AD9632" s="175"/>
      <c r="AE9632" s="175"/>
      <c r="AF9632" s="175"/>
      <c r="AG9632" s="175"/>
      <c r="AH9632" s="176"/>
      <c r="AM9632" s="6"/>
      <c r="AN9632" s="6"/>
      <c r="AO9632" s="6"/>
      <c r="AP9632" s="6"/>
      <c r="AQ9632" s="6"/>
      <c r="AR9632" s="6"/>
      <c r="AS9632" s="6"/>
      <c r="AT9632" s="6"/>
      <c r="AU9632" s="6"/>
      <c r="AV9632" s="6"/>
      <c r="AW9632" s="6"/>
      <c r="AX9632" s="6"/>
      <c r="AY9632" s="172"/>
      <c r="AZ9632" s="172"/>
      <c r="BA9632" s="172"/>
      <c r="BB9632" s="6"/>
      <c r="BC9632" s="6"/>
      <c r="BD9632" s="6"/>
      <c r="BE9632" s="6"/>
      <c r="BF9632" s="6"/>
      <c r="BG9632" s="172"/>
      <c r="BH9632" s="172"/>
      <c r="BI9632" s="172"/>
      <c r="BJ9632" s="6"/>
      <c r="BK9632" s="6"/>
      <c r="BL9632" s="6"/>
      <c r="BM9632" s="6"/>
      <c r="BN9632" s="6"/>
      <c r="BO9632" s="6"/>
      <c r="BP9632" s="6"/>
      <c r="BQ9632" s="6"/>
      <c r="BR9632" s="6"/>
      <c r="BS9632" s="6"/>
      <c r="BT9632" s="6"/>
      <c r="CG9632" s="432"/>
      <c r="CH9632" s="432"/>
      <c r="CL9632" s="174"/>
    </row>
    <row r="9633" spans="29:90" s="168" customFormat="1" x14ac:dyDescent="0.25">
      <c r="AC9633" s="175"/>
      <c r="AD9633" s="175"/>
      <c r="AE9633" s="175"/>
      <c r="AF9633" s="175"/>
      <c r="AG9633" s="175"/>
      <c r="AH9633" s="176"/>
      <c r="AM9633" s="6"/>
      <c r="AN9633" s="6"/>
      <c r="AO9633" s="6"/>
      <c r="AP9633" s="6"/>
      <c r="AQ9633" s="6"/>
      <c r="AR9633" s="6"/>
      <c r="AS9633" s="6"/>
      <c r="AT9633" s="6"/>
      <c r="AU9633" s="6"/>
      <c r="AV9633" s="6"/>
      <c r="AW9633" s="6"/>
      <c r="AX9633" s="6"/>
      <c r="AY9633" s="172"/>
      <c r="AZ9633" s="172"/>
      <c r="BA9633" s="172"/>
      <c r="BB9633" s="6"/>
      <c r="BC9633" s="6"/>
      <c r="BD9633" s="6"/>
      <c r="BE9633" s="6"/>
      <c r="BF9633" s="6"/>
      <c r="BG9633" s="172"/>
      <c r="BH9633" s="172"/>
      <c r="BI9633" s="172"/>
      <c r="BJ9633" s="6"/>
      <c r="BK9633" s="6"/>
      <c r="BL9633" s="6"/>
      <c r="BM9633" s="6"/>
      <c r="BN9633" s="6"/>
      <c r="BO9633" s="6"/>
      <c r="BP9633" s="6"/>
      <c r="BQ9633" s="6"/>
      <c r="BR9633" s="6"/>
      <c r="BS9633" s="6"/>
      <c r="BT9633" s="6"/>
      <c r="CG9633" s="432"/>
      <c r="CH9633" s="432"/>
      <c r="CL9633" s="174"/>
    </row>
    <row r="9634" spans="29:90" s="168" customFormat="1" x14ac:dyDescent="0.25">
      <c r="AC9634" s="175"/>
      <c r="AD9634" s="175"/>
      <c r="AE9634" s="175"/>
      <c r="AF9634" s="175"/>
      <c r="AG9634" s="175"/>
      <c r="AH9634" s="176"/>
      <c r="AM9634" s="6"/>
      <c r="AN9634" s="6"/>
      <c r="AO9634" s="6"/>
      <c r="AP9634" s="6"/>
      <c r="AQ9634" s="6"/>
      <c r="AR9634" s="6"/>
      <c r="AS9634" s="6"/>
      <c r="AT9634" s="6"/>
      <c r="AU9634" s="6"/>
      <c r="AV9634" s="6"/>
      <c r="AW9634" s="6"/>
      <c r="AX9634" s="6"/>
      <c r="AY9634" s="172"/>
      <c r="AZ9634" s="172"/>
      <c r="BA9634" s="172"/>
      <c r="BB9634" s="6"/>
      <c r="BC9634" s="6"/>
      <c r="BD9634" s="6"/>
      <c r="BE9634" s="6"/>
      <c r="BF9634" s="6"/>
      <c r="BG9634" s="172"/>
      <c r="BH9634" s="172"/>
      <c r="BI9634" s="172"/>
      <c r="BJ9634" s="6"/>
      <c r="BK9634" s="6"/>
      <c r="BL9634" s="6"/>
      <c r="BM9634" s="6"/>
      <c r="BN9634" s="6"/>
      <c r="BO9634" s="6"/>
      <c r="BP9634" s="6"/>
      <c r="BQ9634" s="6"/>
      <c r="BR9634" s="6"/>
      <c r="BS9634" s="6"/>
      <c r="BT9634" s="6"/>
      <c r="CG9634" s="432"/>
      <c r="CH9634" s="432"/>
      <c r="CL9634" s="174"/>
    </row>
    <row r="9635" spans="29:90" s="168" customFormat="1" x14ac:dyDescent="0.25">
      <c r="AC9635" s="175"/>
      <c r="AD9635" s="175"/>
      <c r="AE9635" s="175"/>
      <c r="AF9635" s="175"/>
      <c r="AG9635" s="175"/>
      <c r="AH9635" s="176"/>
      <c r="AM9635" s="6"/>
      <c r="AN9635" s="6"/>
      <c r="AO9635" s="6"/>
      <c r="AP9635" s="6"/>
      <c r="AQ9635" s="6"/>
      <c r="AR9635" s="6"/>
      <c r="AS9635" s="6"/>
      <c r="AT9635" s="6"/>
      <c r="AU9635" s="6"/>
      <c r="AV9635" s="6"/>
      <c r="AW9635" s="6"/>
      <c r="AX9635" s="6"/>
      <c r="AY9635" s="172"/>
      <c r="AZ9635" s="172"/>
      <c r="BA9635" s="172"/>
      <c r="BB9635" s="6"/>
      <c r="BC9635" s="6"/>
      <c r="BD9635" s="6"/>
      <c r="BE9635" s="6"/>
      <c r="BF9635" s="6"/>
      <c r="BG9635" s="172"/>
      <c r="BH9635" s="172"/>
      <c r="BI9635" s="172"/>
      <c r="BJ9635" s="6"/>
      <c r="BK9635" s="6"/>
      <c r="BL9635" s="6"/>
      <c r="BM9635" s="6"/>
      <c r="BN9635" s="6"/>
      <c r="BO9635" s="6"/>
      <c r="BP9635" s="6"/>
      <c r="BQ9635" s="6"/>
      <c r="BR9635" s="6"/>
      <c r="BS9635" s="6"/>
      <c r="BT9635" s="6"/>
      <c r="CG9635" s="432"/>
      <c r="CH9635" s="432"/>
      <c r="CL9635" s="174"/>
    </row>
    <row r="9636" spans="29:90" s="168" customFormat="1" x14ac:dyDescent="0.25">
      <c r="AC9636" s="175"/>
      <c r="AD9636" s="175"/>
      <c r="AE9636" s="175"/>
      <c r="AF9636" s="175"/>
      <c r="AG9636" s="175"/>
      <c r="AH9636" s="176"/>
      <c r="AM9636" s="6"/>
      <c r="AN9636" s="6"/>
      <c r="AO9636" s="6"/>
      <c r="AP9636" s="6"/>
      <c r="AQ9636" s="6"/>
      <c r="AR9636" s="6"/>
      <c r="AS9636" s="6"/>
      <c r="AT9636" s="6"/>
      <c r="AU9636" s="6"/>
      <c r="AV9636" s="6"/>
      <c r="AW9636" s="6"/>
      <c r="AX9636" s="6"/>
      <c r="AY9636" s="172"/>
      <c r="AZ9636" s="172"/>
      <c r="BA9636" s="172"/>
      <c r="BB9636" s="6"/>
      <c r="BC9636" s="6"/>
      <c r="BD9636" s="6"/>
      <c r="BE9636" s="6"/>
      <c r="BF9636" s="6"/>
      <c r="BG9636" s="172"/>
      <c r="BH9636" s="172"/>
      <c r="BI9636" s="172"/>
      <c r="BJ9636" s="6"/>
      <c r="BK9636" s="6"/>
      <c r="BL9636" s="6"/>
      <c r="BM9636" s="6"/>
      <c r="BN9636" s="6"/>
      <c r="BO9636" s="6"/>
      <c r="BP9636" s="6"/>
      <c r="BQ9636" s="6"/>
      <c r="BR9636" s="6"/>
      <c r="BS9636" s="6"/>
      <c r="BT9636" s="6"/>
      <c r="CG9636" s="432"/>
      <c r="CH9636" s="432"/>
      <c r="CL9636" s="174"/>
    </row>
    <row r="9637" spans="29:90" s="168" customFormat="1" x14ac:dyDescent="0.25">
      <c r="AC9637" s="175"/>
      <c r="AD9637" s="175"/>
      <c r="AE9637" s="175"/>
      <c r="AF9637" s="175"/>
      <c r="AG9637" s="175"/>
      <c r="AH9637" s="176"/>
      <c r="AM9637" s="6"/>
      <c r="AN9637" s="6"/>
      <c r="AO9637" s="6"/>
      <c r="AP9637" s="6"/>
      <c r="AQ9637" s="6"/>
      <c r="AR9637" s="6"/>
      <c r="AS9637" s="6"/>
      <c r="AT9637" s="6"/>
      <c r="AU9637" s="6"/>
      <c r="AV9637" s="6"/>
      <c r="AW9637" s="6"/>
      <c r="AX9637" s="6"/>
      <c r="AY9637" s="172"/>
      <c r="AZ9637" s="172"/>
      <c r="BA9637" s="172"/>
      <c r="BB9637" s="6"/>
      <c r="BC9637" s="6"/>
      <c r="BD9637" s="6"/>
      <c r="BE9637" s="6"/>
      <c r="BF9637" s="6"/>
      <c r="BG9637" s="172"/>
      <c r="BH9637" s="172"/>
      <c r="BI9637" s="172"/>
      <c r="BJ9637" s="6"/>
      <c r="BK9637" s="6"/>
      <c r="BL9637" s="6"/>
      <c r="BM9637" s="6"/>
      <c r="BN9637" s="6"/>
      <c r="BO9637" s="6"/>
      <c r="BP9637" s="6"/>
      <c r="BQ9637" s="6"/>
      <c r="BR9637" s="6"/>
      <c r="BS9637" s="6"/>
      <c r="BT9637" s="6"/>
      <c r="CG9637" s="432"/>
      <c r="CH9637" s="432"/>
      <c r="CL9637" s="174"/>
    </row>
    <row r="9638" spans="29:90" s="168" customFormat="1" x14ac:dyDescent="0.25">
      <c r="AC9638" s="175"/>
      <c r="AD9638" s="175"/>
      <c r="AE9638" s="175"/>
      <c r="AF9638" s="175"/>
      <c r="AG9638" s="175"/>
      <c r="AH9638" s="176"/>
      <c r="AM9638" s="6"/>
      <c r="AN9638" s="6"/>
      <c r="AO9638" s="6"/>
      <c r="AP9638" s="6"/>
      <c r="AQ9638" s="6"/>
      <c r="AR9638" s="6"/>
      <c r="AS9638" s="6"/>
      <c r="AT9638" s="6"/>
      <c r="AU9638" s="6"/>
      <c r="AV9638" s="6"/>
      <c r="AW9638" s="6"/>
      <c r="AX9638" s="6"/>
      <c r="AY9638" s="172"/>
      <c r="AZ9638" s="172"/>
      <c r="BA9638" s="172"/>
      <c r="BB9638" s="6"/>
      <c r="BC9638" s="6"/>
      <c r="BD9638" s="6"/>
      <c r="BE9638" s="6"/>
      <c r="BF9638" s="6"/>
      <c r="BG9638" s="172"/>
      <c r="BH9638" s="172"/>
      <c r="BI9638" s="172"/>
      <c r="BJ9638" s="6"/>
      <c r="BK9638" s="6"/>
      <c r="BL9638" s="6"/>
      <c r="BM9638" s="6"/>
      <c r="BN9638" s="6"/>
      <c r="BO9638" s="6"/>
      <c r="BP9638" s="6"/>
      <c r="BQ9638" s="6"/>
      <c r="BR9638" s="6"/>
      <c r="BS9638" s="6"/>
      <c r="BT9638" s="6"/>
      <c r="CG9638" s="432"/>
      <c r="CH9638" s="432"/>
      <c r="CL9638" s="174"/>
    </row>
    <row r="9639" spans="29:90" s="168" customFormat="1" x14ac:dyDescent="0.25">
      <c r="AC9639" s="175"/>
      <c r="AD9639" s="175"/>
      <c r="AE9639" s="175"/>
      <c r="AF9639" s="175"/>
      <c r="AG9639" s="175"/>
      <c r="AH9639" s="176"/>
      <c r="AM9639" s="6"/>
      <c r="AN9639" s="6"/>
      <c r="AO9639" s="6"/>
      <c r="AP9639" s="6"/>
      <c r="AQ9639" s="6"/>
      <c r="AR9639" s="6"/>
      <c r="AS9639" s="6"/>
      <c r="AT9639" s="6"/>
      <c r="AU9639" s="6"/>
      <c r="AV9639" s="6"/>
      <c r="AW9639" s="6"/>
      <c r="AX9639" s="6"/>
      <c r="AY9639" s="172"/>
      <c r="AZ9639" s="172"/>
      <c r="BA9639" s="172"/>
      <c r="BB9639" s="6"/>
      <c r="BC9639" s="6"/>
      <c r="BD9639" s="6"/>
      <c r="BE9639" s="6"/>
      <c r="BF9639" s="6"/>
      <c r="BG9639" s="172"/>
      <c r="BH9639" s="172"/>
      <c r="BI9639" s="172"/>
      <c r="BJ9639" s="6"/>
      <c r="BK9639" s="6"/>
      <c r="BL9639" s="6"/>
      <c r="BM9639" s="6"/>
      <c r="BN9639" s="6"/>
      <c r="BO9639" s="6"/>
      <c r="BP9639" s="6"/>
      <c r="BQ9639" s="6"/>
      <c r="BR9639" s="6"/>
      <c r="BS9639" s="6"/>
      <c r="BT9639" s="6"/>
      <c r="CG9639" s="432"/>
      <c r="CH9639" s="432"/>
      <c r="CL9639" s="174"/>
    </row>
    <row r="9640" spans="29:90" s="168" customFormat="1" x14ac:dyDescent="0.25">
      <c r="AC9640" s="175"/>
      <c r="AD9640" s="175"/>
      <c r="AE9640" s="175"/>
      <c r="AF9640" s="175"/>
      <c r="AG9640" s="175"/>
      <c r="AH9640" s="176"/>
      <c r="AM9640" s="6"/>
      <c r="AN9640" s="6"/>
      <c r="AO9640" s="6"/>
      <c r="AP9640" s="6"/>
      <c r="AQ9640" s="6"/>
      <c r="AR9640" s="6"/>
      <c r="AS9640" s="6"/>
      <c r="AT9640" s="6"/>
      <c r="AU9640" s="6"/>
      <c r="AV9640" s="6"/>
      <c r="AW9640" s="6"/>
      <c r="AX9640" s="6"/>
      <c r="AY9640" s="172"/>
      <c r="AZ9640" s="172"/>
      <c r="BA9640" s="172"/>
      <c r="BB9640" s="6"/>
      <c r="BC9640" s="6"/>
      <c r="BD9640" s="6"/>
      <c r="BE9640" s="6"/>
      <c r="BF9640" s="6"/>
      <c r="BG9640" s="172"/>
      <c r="BH9640" s="172"/>
      <c r="BI9640" s="172"/>
      <c r="BJ9640" s="6"/>
      <c r="BK9640" s="6"/>
      <c r="BL9640" s="6"/>
      <c r="BM9640" s="6"/>
      <c r="BN9640" s="6"/>
      <c r="BO9640" s="6"/>
      <c r="BP9640" s="6"/>
      <c r="BQ9640" s="6"/>
      <c r="BR9640" s="6"/>
      <c r="BS9640" s="6"/>
      <c r="BT9640" s="6"/>
      <c r="CG9640" s="432"/>
      <c r="CH9640" s="432"/>
      <c r="CL9640" s="174"/>
    </row>
    <row r="9641" spans="29:90" s="168" customFormat="1" x14ac:dyDescent="0.25">
      <c r="AC9641" s="175"/>
      <c r="AD9641" s="175"/>
      <c r="AE9641" s="175"/>
      <c r="AF9641" s="175"/>
      <c r="AG9641" s="175"/>
      <c r="AH9641" s="176"/>
      <c r="AM9641" s="6"/>
      <c r="AN9641" s="6"/>
      <c r="AO9641" s="6"/>
      <c r="AP9641" s="6"/>
      <c r="AQ9641" s="6"/>
      <c r="AR9641" s="6"/>
      <c r="AS9641" s="6"/>
      <c r="AT9641" s="6"/>
      <c r="AU9641" s="6"/>
      <c r="AV9641" s="6"/>
      <c r="AW9641" s="6"/>
      <c r="AX9641" s="6"/>
      <c r="AY9641" s="172"/>
      <c r="AZ9641" s="172"/>
      <c r="BA9641" s="172"/>
      <c r="BB9641" s="6"/>
      <c r="BC9641" s="6"/>
      <c r="BD9641" s="6"/>
      <c r="BE9641" s="6"/>
      <c r="BF9641" s="6"/>
      <c r="BG9641" s="172"/>
      <c r="BH9641" s="172"/>
      <c r="BI9641" s="172"/>
      <c r="BJ9641" s="6"/>
      <c r="BK9641" s="6"/>
      <c r="BL9641" s="6"/>
      <c r="BM9641" s="6"/>
      <c r="BN9641" s="6"/>
      <c r="BO9641" s="6"/>
      <c r="BP9641" s="6"/>
      <c r="BQ9641" s="6"/>
      <c r="BR9641" s="6"/>
      <c r="BS9641" s="6"/>
      <c r="BT9641" s="6"/>
      <c r="CG9641" s="432"/>
      <c r="CH9641" s="432"/>
      <c r="CL9641" s="174"/>
    </row>
    <row r="9642" spans="29:90" s="168" customFormat="1" x14ac:dyDescent="0.25">
      <c r="AC9642" s="175"/>
      <c r="AD9642" s="175"/>
      <c r="AE9642" s="175"/>
      <c r="AF9642" s="175"/>
      <c r="AG9642" s="175"/>
      <c r="AH9642" s="176"/>
      <c r="AM9642" s="6"/>
      <c r="AN9642" s="6"/>
      <c r="AO9642" s="6"/>
      <c r="AP9642" s="6"/>
      <c r="AQ9642" s="6"/>
      <c r="AR9642" s="6"/>
      <c r="AS9642" s="6"/>
      <c r="AT9642" s="6"/>
      <c r="AU9642" s="6"/>
      <c r="AV9642" s="6"/>
      <c r="AW9642" s="6"/>
      <c r="AX9642" s="6"/>
      <c r="AY9642" s="172"/>
      <c r="AZ9642" s="172"/>
      <c r="BA9642" s="172"/>
      <c r="BB9642" s="6"/>
      <c r="BC9642" s="6"/>
      <c r="BD9642" s="6"/>
      <c r="BE9642" s="6"/>
      <c r="BF9642" s="6"/>
      <c r="BG9642" s="172"/>
      <c r="BH9642" s="172"/>
      <c r="BI9642" s="172"/>
      <c r="BJ9642" s="6"/>
      <c r="BK9642" s="6"/>
      <c r="BL9642" s="6"/>
      <c r="BM9642" s="6"/>
      <c r="BN9642" s="6"/>
      <c r="BO9642" s="6"/>
      <c r="BP9642" s="6"/>
      <c r="BQ9642" s="6"/>
      <c r="BR9642" s="6"/>
      <c r="BS9642" s="6"/>
      <c r="BT9642" s="6"/>
      <c r="CG9642" s="432"/>
      <c r="CH9642" s="432"/>
      <c r="CL9642" s="174"/>
    </row>
    <row r="9643" spans="29:90" s="168" customFormat="1" x14ac:dyDescent="0.25">
      <c r="AC9643" s="175"/>
      <c r="AD9643" s="175"/>
      <c r="AE9643" s="175"/>
      <c r="AF9643" s="175"/>
      <c r="AG9643" s="175"/>
      <c r="AH9643" s="176"/>
      <c r="AM9643" s="6"/>
      <c r="AN9643" s="6"/>
      <c r="AO9643" s="6"/>
      <c r="AP9643" s="6"/>
      <c r="AQ9643" s="6"/>
      <c r="AR9643" s="6"/>
      <c r="AS9643" s="6"/>
      <c r="AT9643" s="6"/>
      <c r="AU9643" s="6"/>
      <c r="AV9643" s="6"/>
      <c r="AW9643" s="6"/>
      <c r="AX9643" s="6"/>
      <c r="AY9643" s="172"/>
      <c r="AZ9643" s="172"/>
      <c r="BA9643" s="172"/>
      <c r="BB9643" s="6"/>
      <c r="BC9643" s="6"/>
      <c r="BD9643" s="6"/>
      <c r="BE9643" s="6"/>
      <c r="BF9643" s="6"/>
      <c r="BG9643" s="172"/>
      <c r="BH9643" s="172"/>
      <c r="BI9643" s="172"/>
      <c r="BJ9643" s="6"/>
      <c r="BK9643" s="6"/>
      <c r="BL9643" s="6"/>
      <c r="BM9643" s="6"/>
      <c r="BN9643" s="6"/>
      <c r="BO9643" s="6"/>
      <c r="BP9643" s="6"/>
      <c r="BQ9643" s="6"/>
      <c r="BR9643" s="6"/>
      <c r="BS9643" s="6"/>
      <c r="BT9643" s="6"/>
      <c r="CG9643" s="432"/>
      <c r="CH9643" s="432"/>
      <c r="CL9643" s="174"/>
    </row>
    <row r="9644" spans="29:90" s="168" customFormat="1" x14ac:dyDescent="0.25">
      <c r="AC9644" s="175"/>
      <c r="AD9644" s="175"/>
      <c r="AE9644" s="175"/>
      <c r="AF9644" s="175"/>
      <c r="AG9644" s="175"/>
      <c r="AH9644" s="176"/>
      <c r="AM9644" s="6"/>
      <c r="AN9644" s="6"/>
      <c r="AO9644" s="6"/>
      <c r="AP9644" s="6"/>
      <c r="AQ9644" s="6"/>
      <c r="AR9644" s="6"/>
      <c r="AS9644" s="6"/>
      <c r="AT9644" s="6"/>
      <c r="AU9644" s="6"/>
      <c r="AV9644" s="6"/>
      <c r="AW9644" s="6"/>
      <c r="AX9644" s="6"/>
      <c r="AY9644" s="172"/>
      <c r="AZ9644" s="172"/>
      <c r="BA9644" s="172"/>
      <c r="BB9644" s="6"/>
      <c r="BC9644" s="6"/>
      <c r="BD9644" s="6"/>
      <c r="BE9644" s="6"/>
      <c r="BF9644" s="6"/>
      <c r="BG9644" s="172"/>
      <c r="BH9644" s="172"/>
      <c r="BI9644" s="172"/>
      <c r="BJ9644" s="6"/>
      <c r="BK9644" s="6"/>
      <c r="BL9644" s="6"/>
      <c r="BM9644" s="6"/>
      <c r="BN9644" s="6"/>
      <c r="BO9644" s="6"/>
      <c r="BP9644" s="6"/>
      <c r="BQ9644" s="6"/>
      <c r="BR9644" s="6"/>
      <c r="BS9644" s="6"/>
      <c r="BT9644" s="6"/>
      <c r="CG9644" s="432"/>
      <c r="CH9644" s="432"/>
      <c r="CL9644" s="174"/>
    </row>
    <row r="9645" spans="29:90" s="168" customFormat="1" x14ac:dyDescent="0.25">
      <c r="AC9645" s="175"/>
      <c r="AD9645" s="175"/>
      <c r="AE9645" s="175"/>
      <c r="AF9645" s="175"/>
      <c r="AG9645" s="175"/>
      <c r="AH9645" s="176"/>
      <c r="AM9645" s="6"/>
      <c r="AN9645" s="6"/>
      <c r="AO9645" s="6"/>
      <c r="AP9645" s="6"/>
      <c r="AQ9645" s="6"/>
      <c r="AR9645" s="6"/>
      <c r="AS9645" s="6"/>
      <c r="AT9645" s="6"/>
      <c r="AU9645" s="6"/>
      <c r="AV9645" s="6"/>
      <c r="AW9645" s="6"/>
      <c r="AX9645" s="6"/>
      <c r="AY9645" s="172"/>
      <c r="AZ9645" s="172"/>
      <c r="BA9645" s="172"/>
      <c r="BB9645" s="6"/>
      <c r="BC9645" s="6"/>
      <c r="BD9645" s="6"/>
      <c r="BE9645" s="6"/>
      <c r="BF9645" s="6"/>
      <c r="BG9645" s="172"/>
      <c r="BH9645" s="172"/>
      <c r="BI9645" s="172"/>
      <c r="BJ9645" s="6"/>
      <c r="BK9645" s="6"/>
      <c r="BL9645" s="6"/>
      <c r="BM9645" s="6"/>
      <c r="BN9645" s="6"/>
      <c r="BO9645" s="6"/>
      <c r="BP9645" s="6"/>
      <c r="BQ9645" s="6"/>
      <c r="BR9645" s="6"/>
      <c r="BS9645" s="6"/>
      <c r="BT9645" s="6"/>
      <c r="CG9645" s="432"/>
      <c r="CH9645" s="432"/>
      <c r="CL9645" s="174"/>
    </row>
    <row r="9646" spans="29:90" s="168" customFormat="1" x14ac:dyDescent="0.25">
      <c r="AC9646" s="175"/>
      <c r="AD9646" s="175"/>
      <c r="AE9646" s="175"/>
      <c r="AF9646" s="175"/>
      <c r="AG9646" s="175"/>
      <c r="AH9646" s="176"/>
      <c r="AM9646" s="6"/>
      <c r="AN9646" s="6"/>
      <c r="AO9646" s="6"/>
      <c r="AP9646" s="6"/>
      <c r="AQ9646" s="6"/>
      <c r="AR9646" s="6"/>
      <c r="AS9646" s="6"/>
      <c r="AT9646" s="6"/>
      <c r="AU9646" s="6"/>
      <c r="AV9646" s="6"/>
      <c r="AW9646" s="6"/>
      <c r="AX9646" s="6"/>
      <c r="AY9646" s="172"/>
      <c r="AZ9646" s="172"/>
      <c r="BA9646" s="172"/>
      <c r="BB9646" s="6"/>
      <c r="BC9646" s="6"/>
      <c r="BD9646" s="6"/>
      <c r="BE9646" s="6"/>
      <c r="BF9646" s="6"/>
      <c r="BG9646" s="172"/>
      <c r="BH9646" s="172"/>
      <c r="BI9646" s="172"/>
      <c r="BJ9646" s="6"/>
      <c r="BK9646" s="6"/>
      <c r="BL9646" s="6"/>
      <c r="BM9646" s="6"/>
      <c r="BN9646" s="6"/>
      <c r="BO9646" s="6"/>
      <c r="BP9646" s="6"/>
      <c r="BQ9646" s="6"/>
      <c r="BR9646" s="6"/>
      <c r="BS9646" s="6"/>
      <c r="BT9646" s="6"/>
      <c r="CG9646" s="432"/>
      <c r="CH9646" s="432"/>
      <c r="CL9646" s="174"/>
    </row>
    <row r="9647" spans="29:90" s="168" customFormat="1" x14ac:dyDescent="0.25">
      <c r="AC9647" s="175"/>
      <c r="AD9647" s="175"/>
      <c r="AE9647" s="175"/>
      <c r="AF9647" s="175"/>
      <c r="AG9647" s="175"/>
      <c r="AH9647" s="176"/>
      <c r="AM9647" s="6"/>
      <c r="AN9647" s="6"/>
      <c r="AO9647" s="6"/>
      <c r="AP9647" s="6"/>
      <c r="AQ9647" s="6"/>
      <c r="AR9647" s="6"/>
      <c r="AS9647" s="6"/>
      <c r="AT9647" s="6"/>
      <c r="AU9647" s="6"/>
      <c r="AV9647" s="6"/>
      <c r="AW9647" s="6"/>
      <c r="AX9647" s="6"/>
      <c r="AY9647" s="172"/>
      <c r="AZ9647" s="172"/>
      <c r="BA9647" s="172"/>
      <c r="BB9647" s="6"/>
      <c r="BC9647" s="6"/>
      <c r="BD9647" s="6"/>
      <c r="BE9647" s="6"/>
      <c r="BF9647" s="6"/>
      <c r="BG9647" s="172"/>
      <c r="BH9647" s="172"/>
      <c r="BI9647" s="172"/>
      <c r="BJ9647" s="6"/>
      <c r="BK9647" s="6"/>
      <c r="BL9647" s="6"/>
      <c r="BM9647" s="6"/>
      <c r="BN9647" s="6"/>
      <c r="BO9647" s="6"/>
      <c r="BP9647" s="6"/>
      <c r="BQ9647" s="6"/>
      <c r="BR9647" s="6"/>
      <c r="BS9647" s="6"/>
      <c r="BT9647" s="6"/>
      <c r="CG9647" s="432"/>
      <c r="CH9647" s="432"/>
      <c r="CL9647" s="174"/>
    </row>
    <row r="9648" spans="29:90" s="168" customFormat="1" x14ac:dyDescent="0.25">
      <c r="AC9648" s="175"/>
      <c r="AD9648" s="175"/>
      <c r="AE9648" s="175"/>
      <c r="AF9648" s="175"/>
      <c r="AG9648" s="175"/>
      <c r="AH9648" s="176"/>
      <c r="AM9648" s="6"/>
      <c r="AN9648" s="6"/>
      <c r="AO9648" s="6"/>
      <c r="AP9648" s="6"/>
      <c r="AQ9648" s="6"/>
      <c r="AR9648" s="6"/>
      <c r="AS9648" s="6"/>
      <c r="AT9648" s="6"/>
      <c r="AU9648" s="6"/>
      <c r="AV9648" s="6"/>
      <c r="AW9648" s="6"/>
      <c r="AX9648" s="6"/>
      <c r="AY9648" s="172"/>
      <c r="AZ9648" s="172"/>
      <c r="BA9648" s="172"/>
      <c r="BB9648" s="6"/>
      <c r="BC9648" s="6"/>
      <c r="BD9648" s="6"/>
      <c r="BE9648" s="6"/>
      <c r="BF9648" s="6"/>
      <c r="BG9648" s="172"/>
      <c r="BH9648" s="172"/>
      <c r="BI9648" s="172"/>
      <c r="BJ9648" s="6"/>
      <c r="BK9648" s="6"/>
      <c r="BL9648" s="6"/>
      <c r="BM9648" s="6"/>
      <c r="BN9648" s="6"/>
      <c r="BO9648" s="6"/>
      <c r="BP9648" s="6"/>
      <c r="BQ9648" s="6"/>
      <c r="BR9648" s="6"/>
      <c r="BS9648" s="6"/>
      <c r="BT9648" s="6"/>
      <c r="CG9648" s="432"/>
      <c r="CH9648" s="432"/>
      <c r="CL9648" s="174"/>
    </row>
    <row r="9649" spans="29:90" s="168" customFormat="1" x14ac:dyDescent="0.25">
      <c r="AC9649" s="175"/>
      <c r="AD9649" s="175"/>
      <c r="AE9649" s="175"/>
      <c r="AF9649" s="175"/>
      <c r="AG9649" s="175"/>
      <c r="AH9649" s="176"/>
      <c r="AM9649" s="6"/>
      <c r="AN9649" s="6"/>
      <c r="AO9649" s="6"/>
      <c r="AP9649" s="6"/>
      <c r="AQ9649" s="6"/>
      <c r="AR9649" s="6"/>
      <c r="AS9649" s="6"/>
      <c r="AT9649" s="6"/>
      <c r="AU9649" s="6"/>
      <c r="AV9649" s="6"/>
      <c r="AW9649" s="6"/>
      <c r="AX9649" s="6"/>
      <c r="AY9649" s="172"/>
      <c r="AZ9649" s="172"/>
      <c r="BA9649" s="172"/>
      <c r="BB9649" s="6"/>
      <c r="BC9649" s="6"/>
      <c r="BD9649" s="6"/>
      <c r="BE9649" s="6"/>
      <c r="BF9649" s="6"/>
      <c r="BG9649" s="172"/>
      <c r="BH9649" s="172"/>
      <c r="BI9649" s="172"/>
      <c r="BJ9649" s="6"/>
      <c r="BK9649" s="6"/>
      <c r="BL9649" s="6"/>
      <c r="BM9649" s="6"/>
      <c r="BN9649" s="6"/>
      <c r="BO9649" s="6"/>
      <c r="BP9649" s="6"/>
      <c r="BQ9649" s="6"/>
      <c r="BR9649" s="6"/>
      <c r="BS9649" s="6"/>
      <c r="BT9649" s="6"/>
      <c r="CG9649" s="432"/>
      <c r="CH9649" s="432"/>
      <c r="CL9649" s="174"/>
    </row>
    <row r="9650" spans="29:90" s="168" customFormat="1" x14ac:dyDescent="0.25">
      <c r="AC9650" s="175"/>
      <c r="AD9650" s="175"/>
      <c r="AE9650" s="175"/>
      <c r="AF9650" s="175"/>
      <c r="AG9650" s="175"/>
      <c r="AH9650" s="176"/>
      <c r="AM9650" s="6"/>
      <c r="AN9650" s="6"/>
      <c r="AO9650" s="6"/>
      <c r="AP9650" s="6"/>
      <c r="AQ9650" s="6"/>
      <c r="AR9650" s="6"/>
      <c r="AS9650" s="6"/>
      <c r="AT9650" s="6"/>
      <c r="AU9650" s="6"/>
      <c r="AV9650" s="6"/>
      <c r="AW9650" s="6"/>
      <c r="AX9650" s="6"/>
      <c r="AY9650" s="172"/>
      <c r="AZ9650" s="172"/>
      <c r="BA9650" s="172"/>
      <c r="BB9650" s="6"/>
      <c r="BC9650" s="6"/>
      <c r="BD9650" s="6"/>
      <c r="BE9650" s="6"/>
      <c r="BF9650" s="6"/>
      <c r="BG9650" s="172"/>
      <c r="BH9650" s="172"/>
      <c r="BI9650" s="172"/>
      <c r="BJ9650" s="6"/>
      <c r="BK9650" s="6"/>
      <c r="BL9650" s="6"/>
      <c r="BM9650" s="6"/>
      <c r="BN9650" s="6"/>
      <c r="BO9650" s="6"/>
      <c r="BP9650" s="6"/>
      <c r="BQ9650" s="6"/>
      <c r="BR9650" s="6"/>
      <c r="BS9650" s="6"/>
      <c r="BT9650" s="6"/>
      <c r="CG9650" s="432"/>
      <c r="CH9650" s="432"/>
      <c r="CL9650" s="174"/>
    </row>
    <row r="9651" spans="29:90" s="168" customFormat="1" x14ac:dyDescent="0.25">
      <c r="AC9651" s="175"/>
      <c r="AD9651" s="175"/>
      <c r="AE9651" s="175"/>
      <c r="AF9651" s="175"/>
      <c r="AG9651" s="175"/>
      <c r="AH9651" s="176"/>
      <c r="AM9651" s="6"/>
      <c r="AN9651" s="6"/>
      <c r="AO9651" s="6"/>
      <c r="AP9651" s="6"/>
      <c r="AQ9651" s="6"/>
      <c r="AR9651" s="6"/>
      <c r="AS9651" s="6"/>
      <c r="AT9651" s="6"/>
      <c r="AU9651" s="6"/>
      <c r="AV9651" s="6"/>
      <c r="AW9651" s="6"/>
      <c r="AX9651" s="6"/>
      <c r="AY9651" s="172"/>
      <c r="AZ9651" s="172"/>
      <c r="BA9651" s="172"/>
      <c r="BB9651" s="6"/>
      <c r="BC9651" s="6"/>
      <c r="BD9651" s="6"/>
      <c r="BE9651" s="6"/>
      <c r="BF9651" s="6"/>
      <c r="BG9651" s="172"/>
      <c r="BH9651" s="172"/>
      <c r="BI9651" s="172"/>
      <c r="BJ9651" s="6"/>
      <c r="BK9651" s="6"/>
      <c r="BL9651" s="6"/>
      <c r="BM9651" s="6"/>
      <c r="BN9651" s="6"/>
      <c r="BO9651" s="6"/>
      <c r="BP9651" s="6"/>
      <c r="BQ9651" s="6"/>
      <c r="BR9651" s="6"/>
      <c r="BS9651" s="6"/>
      <c r="BT9651" s="6"/>
      <c r="CG9651" s="432"/>
      <c r="CH9651" s="432"/>
      <c r="CL9651" s="174"/>
    </row>
    <row r="9652" spans="29:90" s="168" customFormat="1" x14ac:dyDescent="0.25">
      <c r="AC9652" s="175"/>
      <c r="AD9652" s="175"/>
      <c r="AE9652" s="175"/>
      <c r="AF9652" s="175"/>
      <c r="AG9652" s="175"/>
      <c r="AH9652" s="176"/>
      <c r="AM9652" s="6"/>
      <c r="AN9652" s="6"/>
      <c r="AO9652" s="6"/>
      <c r="AP9652" s="6"/>
      <c r="AQ9652" s="6"/>
      <c r="AR9652" s="6"/>
      <c r="AS9652" s="6"/>
      <c r="AT9652" s="6"/>
      <c r="AU9652" s="6"/>
      <c r="AV9652" s="6"/>
      <c r="AW9652" s="6"/>
      <c r="AX9652" s="6"/>
      <c r="AY9652" s="172"/>
      <c r="AZ9652" s="172"/>
      <c r="BA9652" s="172"/>
      <c r="BB9652" s="6"/>
      <c r="BC9652" s="6"/>
      <c r="BD9652" s="6"/>
      <c r="BE9652" s="6"/>
      <c r="BF9652" s="6"/>
      <c r="BG9652" s="172"/>
      <c r="BH9652" s="172"/>
      <c r="BI9652" s="172"/>
      <c r="BJ9652" s="6"/>
      <c r="BK9652" s="6"/>
      <c r="BL9652" s="6"/>
      <c r="BM9652" s="6"/>
      <c r="BN9652" s="6"/>
      <c r="BO9652" s="6"/>
      <c r="BP9652" s="6"/>
      <c r="BQ9652" s="6"/>
      <c r="BR9652" s="6"/>
      <c r="BS9652" s="6"/>
      <c r="BT9652" s="6"/>
      <c r="CG9652" s="432"/>
      <c r="CH9652" s="432"/>
      <c r="CL9652" s="174"/>
    </row>
    <row r="9653" spans="29:90" s="168" customFormat="1" x14ac:dyDescent="0.25">
      <c r="AC9653" s="175"/>
      <c r="AD9653" s="175"/>
      <c r="AE9653" s="175"/>
      <c r="AF9653" s="175"/>
      <c r="AG9653" s="175"/>
      <c r="AH9653" s="176"/>
      <c r="AM9653" s="6"/>
      <c r="AN9653" s="6"/>
      <c r="AO9653" s="6"/>
      <c r="AP9653" s="6"/>
      <c r="AQ9653" s="6"/>
      <c r="AR9653" s="6"/>
      <c r="AS9653" s="6"/>
      <c r="AT9653" s="6"/>
      <c r="AU9653" s="6"/>
      <c r="AV9653" s="6"/>
      <c r="AW9653" s="6"/>
      <c r="AX9653" s="6"/>
      <c r="AY9653" s="172"/>
      <c r="AZ9653" s="172"/>
      <c r="BA9653" s="172"/>
      <c r="BB9653" s="6"/>
      <c r="BC9653" s="6"/>
      <c r="BD9653" s="6"/>
      <c r="BE9653" s="6"/>
      <c r="BF9653" s="6"/>
      <c r="BG9653" s="172"/>
      <c r="BH9653" s="172"/>
      <c r="BI9653" s="172"/>
      <c r="BJ9653" s="6"/>
      <c r="BK9653" s="6"/>
      <c r="BL9653" s="6"/>
      <c r="BM9653" s="6"/>
      <c r="BN9653" s="6"/>
      <c r="BO9653" s="6"/>
      <c r="BP9653" s="6"/>
      <c r="BQ9653" s="6"/>
      <c r="BR9653" s="6"/>
      <c r="BS9653" s="6"/>
      <c r="BT9653" s="6"/>
      <c r="CG9653" s="432"/>
      <c r="CH9653" s="432"/>
      <c r="CL9653" s="174"/>
    </row>
    <row r="9654" spans="29:90" s="168" customFormat="1" x14ac:dyDescent="0.25">
      <c r="AC9654" s="175"/>
      <c r="AD9654" s="175"/>
      <c r="AE9654" s="175"/>
      <c r="AF9654" s="175"/>
      <c r="AG9654" s="175"/>
      <c r="AH9654" s="176"/>
      <c r="AM9654" s="6"/>
      <c r="AN9654" s="6"/>
      <c r="AO9654" s="6"/>
      <c r="AP9654" s="6"/>
      <c r="AQ9654" s="6"/>
      <c r="AR9654" s="6"/>
      <c r="AS9654" s="6"/>
      <c r="AT9654" s="6"/>
      <c r="AU9654" s="6"/>
      <c r="AV9654" s="6"/>
      <c r="AW9654" s="6"/>
      <c r="AX9654" s="6"/>
      <c r="AY9654" s="172"/>
      <c r="AZ9654" s="172"/>
      <c r="BA9654" s="172"/>
      <c r="BB9654" s="6"/>
      <c r="BC9654" s="6"/>
      <c r="BD9654" s="6"/>
      <c r="BE9654" s="6"/>
      <c r="BF9654" s="6"/>
      <c r="BG9654" s="172"/>
      <c r="BH9654" s="172"/>
      <c r="BI9654" s="172"/>
      <c r="BJ9654" s="6"/>
      <c r="BK9654" s="6"/>
      <c r="BL9654" s="6"/>
      <c r="BM9654" s="6"/>
      <c r="BN9654" s="6"/>
      <c r="BO9654" s="6"/>
      <c r="BP9654" s="6"/>
      <c r="BQ9654" s="6"/>
      <c r="BR9654" s="6"/>
      <c r="BS9654" s="6"/>
      <c r="BT9654" s="6"/>
      <c r="CG9654" s="432"/>
      <c r="CH9654" s="432"/>
      <c r="CL9654" s="174"/>
    </row>
    <row r="9655" spans="29:90" s="168" customFormat="1" x14ac:dyDescent="0.25">
      <c r="AC9655" s="175"/>
      <c r="AD9655" s="175"/>
      <c r="AE9655" s="175"/>
      <c r="AF9655" s="175"/>
      <c r="AG9655" s="175"/>
      <c r="AH9655" s="176"/>
      <c r="AM9655" s="6"/>
      <c r="AN9655" s="6"/>
      <c r="AO9655" s="6"/>
      <c r="AP9655" s="6"/>
      <c r="AQ9655" s="6"/>
      <c r="AR9655" s="6"/>
      <c r="AS9655" s="6"/>
      <c r="AT9655" s="6"/>
      <c r="AU9655" s="6"/>
      <c r="AV9655" s="6"/>
      <c r="AW9655" s="6"/>
      <c r="AX9655" s="6"/>
      <c r="AY9655" s="172"/>
      <c r="AZ9655" s="172"/>
      <c r="BA9655" s="172"/>
      <c r="BB9655" s="6"/>
      <c r="BC9655" s="6"/>
      <c r="BD9655" s="6"/>
      <c r="BE9655" s="6"/>
      <c r="BF9655" s="6"/>
      <c r="BG9655" s="172"/>
      <c r="BH9655" s="172"/>
      <c r="BI9655" s="172"/>
      <c r="BJ9655" s="6"/>
      <c r="BK9655" s="6"/>
      <c r="BL9655" s="6"/>
      <c r="BM9655" s="6"/>
      <c r="BN9655" s="6"/>
      <c r="BO9655" s="6"/>
      <c r="BP9655" s="6"/>
      <c r="BQ9655" s="6"/>
      <c r="BR9655" s="6"/>
      <c r="BS9655" s="6"/>
      <c r="BT9655" s="6"/>
      <c r="CG9655" s="432"/>
      <c r="CH9655" s="432"/>
      <c r="CL9655" s="174"/>
    </row>
    <row r="9656" spans="29:90" s="168" customFormat="1" x14ac:dyDescent="0.25">
      <c r="AC9656" s="175"/>
      <c r="AD9656" s="175"/>
      <c r="AE9656" s="175"/>
      <c r="AF9656" s="175"/>
      <c r="AG9656" s="175"/>
      <c r="AH9656" s="176"/>
      <c r="AM9656" s="6"/>
      <c r="AN9656" s="6"/>
      <c r="AO9656" s="6"/>
      <c r="AP9656" s="6"/>
      <c r="AQ9656" s="6"/>
      <c r="AR9656" s="6"/>
      <c r="AS9656" s="6"/>
      <c r="AT9656" s="6"/>
      <c r="AU9656" s="6"/>
      <c r="AV9656" s="6"/>
      <c r="AW9656" s="6"/>
      <c r="AX9656" s="6"/>
      <c r="AY9656" s="172"/>
      <c r="AZ9656" s="172"/>
      <c r="BA9656" s="172"/>
      <c r="BB9656" s="6"/>
      <c r="BC9656" s="6"/>
      <c r="BD9656" s="6"/>
      <c r="BE9656" s="6"/>
      <c r="BF9656" s="6"/>
      <c r="BG9656" s="172"/>
      <c r="BH9656" s="172"/>
      <c r="BI9656" s="172"/>
      <c r="BJ9656" s="6"/>
      <c r="BK9656" s="6"/>
      <c r="BL9656" s="6"/>
      <c r="BM9656" s="6"/>
      <c r="BN9656" s="6"/>
      <c r="BO9656" s="6"/>
      <c r="BP9656" s="6"/>
      <c r="BQ9656" s="6"/>
      <c r="BR9656" s="6"/>
      <c r="BS9656" s="6"/>
      <c r="BT9656" s="6"/>
      <c r="CG9656" s="432"/>
      <c r="CH9656" s="432"/>
      <c r="CL9656" s="174"/>
    </row>
    <row r="9657" spans="29:90" s="168" customFormat="1" x14ac:dyDescent="0.25">
      <c r="AC9657" s="175"/>
      <c r="AD9657" s="175"/>
      <c r="AE9657" s="175"/>
      <c r="AF9657" s="175"/>
      <c r="AG9657" s="175"/>
      <c r="AH9657" s="176"/>
      <c r="AM9657" s="6"/>
      <c r="AN9657" s="6"/>
      <c r="AO9657" s="6"/>
      <c r="AP9657" s="6"/>
      <c r="AQ9657" s="6"/>
      <c r="AR9657" s="6"/>
      <c r="AS9657" s="6"/>
      <c r="AT9657" s="6"/>
      <c r="AU9657" s="6"/>
      <c r="AV9657" s="6"/>
      <c r="AW9657" s="6"/>
      <c r="AX9657" s="6"/>
      <c r="AY9657" s="172"/>
      <c r="AZ9657" s="172"/>
      <c r="BA9657" s="172"/>
      <c r="BB9657" s="6"/>
      <c r="BC9657" s="6"/>
      <c r="BD9657" s="6"/>
      <c r="BE9657" s="6"/>
      <c r="BF9657" s="6"/>
      <c r="BG9657" s="172"/>
      <c r="BH9657" s="172"/>
      <c r="BI9657" s="172"/>
      <c r="BJ9657" s="6"/>
      <c r="BK9657" s="6"/>
      <c r="BL9657" s="6"/>
      <c r="BM9657" s="6"/>
      <c r="BN9657" s="6"/>
      <c r="BO9657" s="6"/>
      <c r="BP9657" s="6"/>
      <c r="BQ9657" s="6"/>
      <c r="BR9657" s="6"/>
      <c r="BS9657" s="6"/>
      <c r="BT9657" s="6"/>
      <c r="CG9657" s="432"/>
      <c r="CH9657" s="432"/>
      <c r="CL9657" s="174"/>
    </row>
    <row r="9658" spans="29:90" s="168" customFormat="1" x14ac:dyDescent="0.25">
      <c r="AC9658" s="175"/>
      <c r="AD9658" s="175"/>
      <c r="AE9658" s="175"/>
      <c r="AF9658" s="175"/>
      <c r="AG9658" s="175"/>
      <c r="AH9658" s="176"/>
      <c r="AM9658" s="6"/>
      <c r="AN9658" s="6"/>
      <c r="AO9658" s="6"/>
      <c r="AP9658" s="6"/>
      <c r="AQ9658" s="6"/>
      <c r="AR9658" s="6"/>
      <c r="AS9658" s="6"/>
      <c r="AT9658" s="6"/>
      <c r="AU9658" s="6"/>
      <c r="AV9658" s="6"/>
      <c r="AW9658" s="6"/>
      <c r="AX9658" s="6"/>
      <c r="AY9658" s="172"/>
      <c r="AZ9658" s="172"/>
      <c r="BA9658" s="172"/>
      <c r="BB9658" s="6"/>
      <c r="BC9658" s="6"/>
      <c r="BD9658" s="6"/>
      <c r="BE9658" s="6"/>
      <c r="BF9658" s="6"/>
      <c r="BG9658" s="172"/>
      <c r="BH9658" s="172"/>
      <c r="BI9658" s="172"/>
      <c r="BJ9658" s="6"/>
      <c r="BK9658" s="6"/>
      <c r="BL9658" s="6"/>
      <c r="BM9658" s="6"/>
      <c r="BN9658" s="6"/>
      <c r="BO9658" s="6"/>
      <c r="BP9658" s="6"/>
      <c r="BQ9658" s="6"/>
      <c r="BR9658" s="6"/>
      <c r="BS9658" s="6"/>
      <c r="BT9658" s="6"/>
      <c r="CG9658" s="432"/>
      <c r="CH9658" s="432"/>
      <c r="CL9658" s="174"/>
    </row>
    <row r="9659" spans="29:90" s="168" customFormat="1" x14ac:dyDescent="0.25">
      <c r="AC9659" s="175"/>
      <c r="AD9659" s="175"/>
      <c r="AE9659" s="175"/>
      <c r="AF9659" s="175"/>
      <c r="AG9659" s="175"/>
      <c r="AH9659" s="176"/>
      <c r="AM9659" s="6"/>
      <c r="AN9659" s="6"/>
      <c r="AO9659" s="6"/>
      <c r="AP9659" s="6"/>
      <c r="AQ9659" s="6"/>
      <c r="AR9659" s="6"/>
      <c r="AS9659" s="6"/>
      <c r="AT9659" s="6"/>
      <c r="AU9659" s="6"/>
      <c r="AV9659" s="6"/>
      <c r="AW9659" s="6"/>
      <c r="AX9659" s="6"/>
      <c r="AY9659" s="172"/>
      <c r="AZ9659" s="172"/>
      <c r="BA9659" s="172"/>
      <c r="BB9659" s="6"/>
      <c r="BC9659" s="6"/>
      <c r="BD9659" s="6"/>
      <c r="BE9659" s="6"/>
      <c r="BF9659" s="6"/>
      <c r="BG9659" s="172"/>
      <c r="BH9659" s="172"/>
      <c r="BI9659" s="172"/>
      <c r="BJ9659" s="6"/>
      <c r="BK9659" s="6"/>
      <c r="BL9659" s="6"/>
      <c r="BM9659" s="6"/>
      <c r="BN9659" s="6"/>
      <c r="BO9659" s="6"/>
      <c r="BP9659" s="6"/>
      <c r="BQ9659" s="6"/>
      <c r="BR9659" s="6"/>
      <c r="BS9659" s="6"/>
      <c r="BT9659" s="6"/>
      <c r="CG9659" s="432"/>
      <c r="CH9659" s="432"/>
      <c r="CL9659" s="174"/>
    </row>
    <row r="9660" spans="29:90" s="168" customFormat="1" x14ac:dyDescent="0.25">
      <c r="AC9660" s="175"/>
      <c r="AD9660" s="175"/>
      <c r="AE9660" s="175"/>
      <c r="AF9660" s="175"/>
      <c r="AG9660" s="175"/>
      <c r="AH9660" s="176"/>
      <c r="AM9660" s="6"/>
      <c r="AN9660" s="6"/>
      <c r="AO9660" s="6"/>
      <c r="AP9660" s="6"/>
      <c r="AQ9660" s="6"/>
      <c r="AR9660" s="6"/>
      <c r="AS9660" s="6"/>
      <c r="AT9660" s="6"/>
      <c r="AU9660" s="6"/>
      <c r="AV9660" s="6"/>
      <c r="AW9660" s="6"/>
      <c r="AX9660" s="6"/>
      <c r="AY9660" s="172"/>
      <c r="AZ9660" s="172"/>
      <c r="BA9660" s="172"/>
      <c r="BB9660" s="6"/>
      <c r="BC9660" s="6"/>
      <c r="BD9660" s="6"/>
      <c r="BE9660" s="6"/>
      <c r="BF9660" s="6"/>
      <c r="BG9660" s="172"/>
      <c r="BH9660" s="172"/>
      <c r="BI9660" s="172"/>
      <c r="BJ9660" s="6"/>
      <c r="BK9660" s="6"/>
      <c r="BL9660" s="6"/>
      <c r="BM9660" s="6"/>
      <c r="BN9660" s="6"/>
      <c r="BO9660" s="6"/>
      <c r="BP9660" s="6"/>
      <c r="BQ9660" s="6"/>
      <c r="BR9660" s="6"/>
      <c r="BS9660" s="6"/>
      <c r="BT9660" s="6"/>
      <c r="CG9660" s="432"/>
      <c r="CH9660" s="432"/>
      <c r="CL9660" s="174"/>
    </row>
    <row r="9661" spans="29:90" s="168" customFormat="1" x14ac:dyDescent="0.25">
      <c r="AC9661" s="175"/>
      <c r="AD9661" s="175"/>
      <c r="AE9661" s="175"/>
      <c r="AF9661" s="175"/>
      <c r="AG9661" s="175"/>
      <c r="AH9661" s="176"/>
      <c r="AM9661" s="6"/>
      <c r="AN9661" s="6"/>
      <c r="AO9661" s="6"/>
      <c r="AP9661" s="6"/>
      <c r="AQ9661" s="6"/>
      <c r="AR9661" s="6"/>
      <c r="AS9661" s="6"/>
      <c r="AT9661" s="6"/>
      <c r="AU9661" s="6"/>
      <c r="AV9661" s="6"/>
      <c r="AW9661" s="6"/>
      <c r="AX9661" s="6"/>
      <c r="AY9661" s="172"/>
      <c r="AZ9661" s="172"/>
      <c r="BA9661" s="172"/>
      <c r="BB9661" s="6"/>
      <c r="BC9661" s="6"/>
      <c r="BD9661" s="6"/>
      <c r="BE9661" s="6"/>
      <c r="BF9661" s="6"/>
      <c r="BG9661" s="172"/>
      <c r="BH9661" s="172"/>
      <c r="BI9661" s="172"/>
      <c r="BJ9661" s="6"/>
      <c r="BK9661" s="6"/>
      <c r="BL9661" s="6"/>
      <c r="BM9661" s="6"/>
      <c r="BN9661" s="6"/>
      <c r="BO9661" s="6"/>
      <c r="BP9661" s="6"/>
      <c r="BQ9661" s="6"/>
      <c r="BR9661" s="6"/>
      <c r="BS9661" s="6"/>
      <c r="BT9661" s="6"/>
      <c r="CG9661" s="432"/>
      <c r="CH9661" s="432"/>
      <c r="CL9661" s="174"/>
    </row>
    <row r="9662" spans="29:90" s="168" customFormat="1" x14ac:dyDescent="0.25">
      <c r="AC9662" s="175"/>
      <c r="AD9662" s="175"/>
      <c r="AE9662" s="175"/>
      <c r="AF9662" s="175"/>
      <c r="AG9662" s="175"/>
      <c r="AH9662" s="176"/>
      <c r="AM9662" s="6"/>
      <c r="AN9662" s="6"/>
      <c r="AO9662" s="6"/>
      <c r="AP9662" s="6"/>
      <c r="AQ9662" s="6"/>
      <c r="AR9662" s="6"/>
      <c r="AS9662" s="6"/>
      <c r="AT9662" s="6"/>
      <c r="AU9662" s="6"/>
      <c r="AV9662" s="6"/>
      <c r="AW9662" s="6"/>
      <c r="AX9662" s="6"/>
      <c r="AY9662" s="172"/>
      <c r="AZ9662" s="172"/>
      <c r="BA9662" s="172"/>
      <c r="BB9662" s="6"/>
      <c r="BC9662" s="6"/>
      <c r="BD9662" s="6"/>
      <c r="BE9662" s="6"/>
      <c r="BF9662" s="6"/>
      <c r="BG9662" s="172"/>
      <c r="BH9662" s="172"/>
      <c r="BI9662" s="172"/>
      <c r="BJ9662" s="6"/>
      <c r="BK9662" s="6"/>
      <c r="BL9662" s="6"/>
      <c r="BM9662" s="6"/>
      <c r="BN9662" s="6"/>
      <c r="BO9662" s="6"/>
      <c r="BP9662" s="6"/>
      <c r="BQ9662" s="6"/>
      <c r="BR9662" s="6"/>
      <c r="BS9662" s="6"/>
      <c r="BT9662" s="6"/>
      <c r="CG9662" s="432"/>
      <c r="CH9662" s="432"/>
      <c r="CL9662" s="174"/>
    </row>
    <row r="9663" spans="29:90" s="168" customFormat="1" x14ac:dyDescent="0.25">
      <c r="AC9663" s="175"/>
      <c r="AD9663" s="175"/>
      <c r="AE9663" s="175"/>
      <c r="AF9663" s="175"/>
      <c r="AG9663" s="175"/>
      <c r="AH9663" s="176"/>
      <c r="AM9663" s="6"/>
      <c r="AN9663" s="6"/>
      <c r="AO9663" s="6"/>
      <c r="AP9663" s="6"/>
      <c r="AQ9663" s="6"/>
      <c r="AR9663" s="6"/>
      <c r="AS9663" s="6"/>
      <c r="AT9663" s="6"/>
      <c r="AU9663" s="6"/>
      <c r="AV9663" s="6"/>
      <c r="AW9663" s="6"/>
      <c r="AX9663" s="6"/>
      <c r="AY9663" s="172"/>
      <c r="AZ9663" s="172"/>
      <c r="BA9663" s="172"/>
      <c r="BB9663" s="6"/>
      <c r="BC9663" s="6"/>
      <c r="BD9663" s="6"/>
      <c r="BE9663" s="6"/>
      <c r="BF9663" s="6"/>
      <c r="BG9663" s="172"/>
      <c r="BH9663" s="172"/>
      <c r="BI9663" s="172"/>
      <c r="BJ9663" s="6"/>
      <c r="BK9663" s="6"/>
      <c r="BL9663" s="6"/>
      <c r="BM9663" s="6"/>
      <c r="BN9663" s="6"/>
      <c r="BO9663" s="6"/>
      <c r="BP9663" s="6"/>
      <c r="BQ9663" s="6"/>
      <c r="BR9663" s="6"/>
      <c r="BS9663" s="6"/>
      <c r="BT9663" s="6"/>
      <c r="CG9663" s="432"/>
      <c r="CH9663" s="432"/>
      <c r="CL9663" s="174"/>
    </row>
    <row r="9664" spans="29:90" s="168" customFormat="1" x14ac:dyDescent="0.25">
      <c r="AC9664" s="175"/>
      <c r="AD9664" s="175"/>
      <c r="AE9664" s="175"/>
      <c r="AF9664" s="175"/>
      <c r="AG9664" s="175"/>
      <c r="AH9664" s="176"/>
      <c r="AM9664" s="6"/>
      <c r="AN9664" s="6"/>
      <c r="AO9664" s="6"/>
      <c r="AP9664" s="6"/>
      <c r="AQ9664" s="6"/>
      <c r="AR9664" s="6"/>
      <c r="AS9664" s="6"/>
      <c r="AT9664" s="6"/>
      <c r="AU9664" s="6"/>
      <c r="AV9664" s="6"/>
      <c r="AW9664" s="6"/>
      <c r="AX9664" s="6"/>
      <c r="AY9664" s="172"/>
      <c r="AZ9664" s="172"/>
      <c r="BA9664" s="172"/>
      <c r="BB9664" s="6"/>
      <c r="BC9664" s="6"/>
      <c r="BD9664" s="6"/>
      <c r="BE9664" s="6"/>
      <c r="BF9664" s="6"/>
      <c r="BG9664" s="172"/>
      <c r="BH9664" s="172"/>
      <c r="BI9664" s="172"/>
      <c r="BJ9664" s="6"/>
      <c r="BK9664" s="6"/>
      <c r="BL9664" s="6"/>
      <c r="BM9664" s="6"/>
      <c r="BN9664" s="6"/>
      <c r="BO9664" s="6"/>
      <c r="BP9664" s="6"/>
      <c r="BQ9664" s="6"/>
      <c r="BR9664" s="6"/>
      <c r="BS9664" s="6"/>
      <c r="BT9664" s="6"/>
      <c r="CG9664" s="432"/>
      <c r="CH9664" s="432"/>
      <c r="CL9664" s="174"/>
    </row>
    <row r="9665" spans="29:90" s="168" customFormat="1" x14ac:dyDescent="0.25">
      <c r="AC9665" s="175"/>
      <c r="AD9665" s="175"/>
      <c r="AE9665" s="175"/>
      <c r="AF9665" s="175"/>
      <c r="AG9665" s="175"/>
      <c r="AH9665" s="176"/>
      <c r="AM9665" s="6"/>
      <c r="AN9665" s="6"/>
      <c r="AO9665" s="6"/>
      <c r="AP9665" s="6"/>
      <c r="AQ9665" s="6"/>
      <c r="AR9665" s="6"/>
      <c r="AS9665" s="6"/>
      <c r="AT9665" s="6"/>
      <c r="AU9665" s="6"/>
      <c r="AV9665" s="6"/>
      <c r="AW9665" s="6"/>
      <c r="AX9665" s="6"/>
      <c r="AY9665" s="172"/>
      <c r="AZ9665" s="172"/>
      <c r="BA9665" s="172"/>
      <c r="BB9665" s="6"/>
      <c r="BC9665" s="6"/>
      <c r="BD9665" s="6"/>
      <c r="BE9665" s="6"/>
      <c r="BF9665" s="6"/>
      <c r="BG9665" s="172"/>
      <c r="BH9665" s="172"/>
      <c r="BI9665" s="172"/>
      <c r="BJ9665" s="6"/>
      <c r="BK9665" s="6"/>
      <c r="BL9665" s="6"/>
      <c r="BM9665" s="6"/>
      <c r="BN9665" s="6"/>
      <c r="BO9665" s="6"/>
      <c r="BP9665" s="6"/>
      <c r="BQ9665" s="6"/>
      <c r="BR9665" s="6"/>
      <c r="BS9665" s="6"/>
      <c r="BT9665" s="6"/>
      <c r="CG9665" s="432"/>
      <c r="CH9665" s="432"/>
      <c r="CL9665" s="174"/>
    </row>
    <row r="9666" spans="29:90" s="168" customFormat="1" x14ac:dyDescent="0.25">
      <c r="AC9666" s="175"/>
      <c r="AD9666" s="175"/>
      <c r="AE9666" s="175"/>
      <c r="AF9666" s="175"/>
      <c r="AG9666" s="175"/>
      <c r="AH9666" s="176"/>
      <c r="AM9666" s="6"/>
      <c r="AN9666" s="6"/>
      <c r="AO9666" s="6"/>
      <c r="AP9666" s="6"/>
      <c r="AQ9666" s="6"/>
      <c r="AR9666" s="6"/>
      <c r="AS9666" s="6"/>
      <c r="AT9666" s="6"/>
      <c r="AU9666" s="6"/>
      <c r="AV9666" s="6"/>
      <c r="AW9666" s="6"/>
      <c r="AX9666" s="6"/>
      <c r="AY9666" s="172"/>
      <c r="AZ9666" s="172"/>
      <c r="BA9666" s="172"/>
      <c r="BB9666" s="6"/>
      <c r="BC9666" s="6"/>
      <c r="BD9666" s="6"/>
      <c r="BE9666" s="6"/>
      <c r="BF9666" s="6"/>
      <c r="BG9666" s="172"/>
      <c r="BH9666" s="172"/>
      <c r="BI9666" s="172"/>
      <c r="BJ9666" s="6"/>
      <c r="BK9666" s="6"/>
      <c r="BL9666" s="6"/>
      <c r="BM9666" s="6"/>
      <c r="BN9666" s="6"/>
      <c r="BO9666" s="6"/>
      <c r="BP9666" s="6"/>
      <c r="BQ9666" s="6"/>
      <c r="BR9666" s="6"/>
      <c r="BS9666" s="6"/>
      <c r="BT9666" s="6"/>
      <c r="CG9666" s="432"/>
      <c r="CH9666" s="432"/>
      <c r="CL9666" s="174"/>
    </row>
    <row r="9667" spans="29:90" s="168" customFormat="1" x14ac:dyDescent="0.25">
      <c r="AC9667" s="175"/>
      <c r="AD9667" s="175"/>
      <c r="AE9667" s="175"/>
      <c r="AF9667" s="175"/>
      <c r="AG9667" s="175"/>
      <c r="AH9667" s="176"/>
      <c r="AM9667" s="6"/>
      <c r="AN9667" s="6"/>
      <c r="AO9667" s="6"/>
      <c r="AP9667" s="6"/>
      <c r="AQ9667" s="6"/>
      <c r="AR9667" s="6"/>
      <c r="AS9667" s="6"/>
      <c r="AT9667" s="6"/>
      <c r="AU9667" s="6"/>
      <c r="AV9667" s="6"/>
      <c r="AW9667" s="6"/>
      <c r="AX9667" s="6"/>
      <c r="AY9667" s="172"/>
      <c r="AZ9667" s="172"/>
      <c r="BA9667" s="172"/>
      <c r="BB9667" s="6"/>
      <c r="BC9667" s="6"/>
      <c r="BD9667" s="6"/>
      <c r="BE9667" s="6"/>
      <c r="BF9667" s="6"/>
      <c r="BG9667" s="172"/>
      <c r="BH9667" s="172"/>
      <c r="BI9667" s="172"/>
      <c r="BJ9667" s="6"/>
      <c r="BK9667" s="6"/>
      <c r="BL9667" s="6"/>
      <c r="BM9667" s="6"/>
      <c r="BN9667" s="6"/>
      <c r="BO9667" s="6"/>
      <c r="BP9667" s="6"/>
      <c r="BQ9667" s="6"/>
      <c r="BR9667" s="6"/>
      <c r="BS9667" s="6"/>
      <c r="BT9667" s="6"/>
      <c r="CG9667" s="432"/>
      <c r="CH9667" s="432"/>
      <c r="CL9667" s="174"/>
    </row>
    <row r="9668" spans="29:90" s="168" customFormat="1" x14ac:dyDescent="0.25">
      <c r="AC9668" s="175"/>
      <c r="AD9668" s="175"/>
      <c r="AE9668" s="175"/>
      <c r="AF9668" s="175"/>
      <c r="AG9668" s="175"/>
      <c r="AH9668" s="176"/>
      <c r="AM9668" s="6"/>
      <c r="AN9668" s="6"/>
      <c r="AO9668" s="6"/>
      <c r="AP9668" s="6"/>
      <c r="AQ9668" s="6"/>
      <c r="AR9668" s="6"/>
      <c r="AS9668" s="6"/>
      <c r="AT9668" s="6"/>
      <c r="AU9668" s="6"/>
      <c r="AV9668" s="6"/>
      <c r="AW9668" s="6"/>
      <c r="AX9668" s="6"/>
      <c r="AY9668" s="172"/>
      <c r="AZ9668" s="172"/>
      <c r="BA9668" s="172"/>
      <c r="BB9668" s="6"/>
      <c r="BC9668" s="6"/>
      <c r="BD9668" s="6"/>
      <c r="BE9668" s="6"/>
      <c r="BF9668" s="6"/>
      <c r="BG9668" s="172"/>
      <c r="BH9668" s="172"/>
      <c r="BI9668" s="172"/>
      <c r="BJ9668" s="6"/>
      <c r="BK9668" s="6"/>
      <c r="BL9668" s="6"/>
      <c r="BM9668" s="6"/>
      <c r="BN9668" s="6"/>
      <c r="BO9668" s="6"/>
      <c r="BP9668" s="6"/>
      <c r="BQ9668" s="6"/>
      <c r="BR9668" s="6"/>
      <c r="BS9668" s="6"/>
      <c r="BT9668" s="6"/>
      <c r="CG9668" s="432"/>
      <c r="CH9668" s="432"/>
      <c r="CL9668" s="174"/>
    </row>
    <row r="9669" spans="29:90" s="168" customFormat="1" x14ac:dyDescent="0.25">
      <c r="AC9669" s="175"/>
      <c r="AD9669" s="175"/>
      <c r="AE9669" s="175"/>
      <c r="AF9669" s="175"/>
      <c r="AG9669" s="175"/>
      <c r="AH9669" s="176"/>
      <c r="AM9669" s="6"/>
      <c r="AN9669" s="6"/>
      <c r="AO9669" s="6"/>
      <c r="AP9669" s="6"/>
      <c r="AQ9669" s="6"/>
      <c r="AR9669" s="6"/>
      <c r="AS9669" s="6"/>
      <c r="AT9669" s="6"/>
      <c r="AU9669" s="6"/>
      <c r="AV9669" s="6"/>
      <c r="AW9669" s="6"/>
      <c r="AX9669" s="6"/>
      <c r="AY9669" s="172"/>
      <c r="AZ9669" s="172"/>
      <c r="BA9669" s="172"/>
      <c r="BB9669" s="6"/>
      <c r="BC9669" s="6"/>
      <c r="BD9669" s="6"/>
      <c r="BE9669" s="6"/>
      <c r="BF9669" s="6"/>
      <c r="BG9669" s="172"/>
      <c r="BH9669" s="172"/>
      <c r="BI9669" s="172"/>
      <c r="BJ9669" s="6"/>
      <c r="BK9669" s="6"/>
      <c r="BL9669" s="6"/>
      <c r="BM9669" s="6"/>
      <c r="BN9669" s="6"/>
      <c r="BO9669" s="6"/>
      <c r="BP9669" s="6"/>
      <c r="BQ9669" s="6"/>
      <c r="BR9669" s="6"/>
      <c r="BS9669" s="6"/>
      <c r="BT9669" s="6"/>
      <c r="CG9669" s="432"/>
      <c r="CH9669" s="432"/>
      <c r="CL9669" s="174"/>
    </row>
    <row r="9670" spans="29:90" s="168" customFormat="1" x14ac:dyDescent="0.25">
      <c r="AC9670" s="175"/>
      <c r="AD9670" s="175"/>
      <c r="AE9670" s="175"/>
      <c r="AF9670" s="175"/>
      <c r="AG9670" s="175"/>
      <c r="AH9670" s="176"/>
      <c r="AM9670" s="6"/>
      <c r="AN9670" s="6"/>
      <c r="AO9670" s="6"/>
      <c r="AP9670" s="6"/>
      <c r="AQ9670" s="6"/>
      <c r="AR9670" s="6"/>
      <c r="AS9670" s="6"/>
      <c r="AT9670" s="6"/>
      <c r="AU9670" s="6"/>
      <c r="AV9670" s="6"/>
      <c r="AW9670" s="6"/>
      <c r="AX9670" s="6"/>
      <c r="AY9670" s="172"/>
      <c r="AZ9670" s="172"/>
      <c r="BA9670" s="172"/>
      <c r="BB9670" s="6"/>
      <c r="BC9670" s="6"/>
      <c r="BD9670" s="6"/>
      <c r="BE9670" s="6"/>
      <c r="BF9670" s="6"/>
      <c r="BG9670" s="172"/>
      <c r="BH9670" s="172"/>
      <c r="BI9670" s="172"/>
      <c r="BJ9670" s="6"/>
      <c r="BK9670" s="6"/>
      <c r="BL9670" s="6"/>
      <c r="BM9670" s="6"/>
      <c r="BN9670" s="6"/>
      <c r="BO9670" s="6"/>
      <c r="BP9670" s="6"/>
      <c r="BQ9670" s="6"/>
      <c r="BR9670" s="6"/>
      <c r="BS9670" s="6"/>
      <c r="BT9670" s="6"/>
      <c r="CG9670" s="432"/>
      <c r="CH9670" s="432"/>
      <c r="CL9670" s="174"/>
    </row>
    <row r="9671" spans="29:90" s="168" customFormat="1" x14ac:dyDescent="0.25">
      <c r="AC9671" s="175"/>
      <c r="AD9671" s="175"/>
      <c r="AE9671" s="175"/>
      <c r="AF9671" s="175"/>
      <c r="AG9671" s="175"/>
      <c r="AH9671" s="176"/>
      <c r="AM9671" s="6"/>
      <c r="AN9671" s="6"/>
      <c r="AO9671" s="6"/>
      <c r="AP9671" s="6"/>
      <c r="AQ9671" s="6"/>
      <c r="AR9671" s="6"/>
      <c r="AS9671" s="6"/>
      <c r="AT9671" s="6"/>
      <c r="AU9671" s="6"/>
      <c r="AV9671" s="6"/>
      <c r="AW9671" s="6"/>
      <c r="AX9671" s="6"/>
      <c r="AY9671" s="172"/>
      <c r="AZ9671" s="172"/>
      <c r="BA9671" s="172"/>
      <c r="BB9671" s="6"/>
      <c r="BC9671" s="6"/>
      <c r="BD9671" s="6"/>
      <c r="BE9671" s="6"/>
      <c r="BF9671" s="6"/>
      <c r="BG9671" s="172"/>
      <c r="BH9671" s="172"/>
      <c r="BI9671" s="172"/>
      <c r="BJ9671" s="6"/>
      <c r="BK9671" s="6"/>
      <c r="BL9671" s="6"/>
      <c r="BM9671" s="6"/>
      <c r="BN9671" s="6"/>
      <c r="BO9671" s="6"/>
      <c r="BP9671" s="6"/>
      <c r="BQ9671" s="6"/>
      <c r="BR9671" s="6"/>
      <c r="BS9671" s="6"/>
      <c r="BT9671" s="6"/>
      <c r="CG9671" s="432"/>
      <c r="CH9671" s="432"/>
      <c r="CL9671" s="174"/>
    </row>
    <row r="9672" spans="29:90" s="168" customFormat="1" x14ac:dyDescent="0.25">
      <c r="AC9672" s="175"/>
      <c r="AD9672" s="175"/>
      <c r="AE9672" s="175"/>
      <c r="AF9672" s="175"/>
      <c r="AG9672" s="175"/>
      <c r="AH9672" s="176"/>
      <c r="AM9672" s="6"/>
      <c r="AN9672" s="6"/>
      <c r="AO9672" s="6"/>
      <c r="AP9672" s="6"/>
      <c r="AQ9672" s="6"/>
      <c r="AR9672" s="6"/>
      <c r="AS9672" s="6"/>
      <c r="AT9672" s="6"/>
      <c r="AU9672" s="6"/>
      <c r="AV9672" s="6"/>
      <c r="AW9672" s="6"/>
      <c r="AX9672" s="6"/>
      <c r="AY9672" s="172"/>
      <c r="AZ9672" s="172"/>
      <c r="BA9672" s="172"/>
      <c r="BB9672" s="6"/>
      <c r="BC9672" s="6"/>
      <c r="BD9672" s="6"/>
      <c r="BE9672" s="6"/>
      <c r="BF9672" s="6"/>
      <c r="BG9672" s="172"/>
      <c r="BH9672" s="172"/>
      <c r="BI9672" s="172"/>
      <c r="BJ9672" s="6"/>
      <c r="BK9672" s="6"/>
      <c r="BL9672" s="6"/>
      <c r="BM9672" s="6"/>
      <c r="BN9672" s="6"/>
      <c r="BO9672" s="6"/>
      <c r="BP9672" s="6"/>
      <c r="BQ9672" s="6"/>
      <c r="BR9672" s="6"/>
      <c r="BS9672" s="6"/>
      <c r="BT9672" s="6"/>
      <c r="CG9672" s="432"/>
      <c r="CH9672" s="432"/>
      <c r="CL9672" s="174"/>
    </row>
    <row r="9673" spans="29:90" s="168" customFormat="1" x14ac:dyDescent="0.25">
      <c r="AC9673" s="175"/>
      <c r="AD9673" s="175"/>
      <c r="AE9673" s="175"/>
      <c r="AF9673" s="175"/>
      <c r="AG9673" s="175"/>
      <c r="AH9673" s="176"/>
      <c r="AM9673" s="6"/>
      <c r="AN9673" s="6"/>
      <c r="AO9673" s="6"/>
      <c r="AP9673" s="6"/>
      <c r="AQ9673" s="6"/>
      <c r="AR9673" s="6"/>
      <c r="AS9673" s="6"/>
      <c r="AT9673" s="6"/>
      <c r="AU9673" s="6"/>
      <c r="AV9673" s="6"/>
      <c r="AW9673" s="6"/>
      <c r="AX9673" s="6"/>
      <c r="AY9673" s="172"/>
      <c r="AZ9673" s="172"/>
      <c r="BA9673" s="172"/>
      <c r="BB9673" s="6"/>
      <c r="BC9673" s="6"/>
      <c r="BD9673" s="6"/>
      <c r="BE9673" s="6"/>
      <c r="BF9673" s="6"/>
      <c r="BG9673" s="172"/>
      <c r="BH9673" s="172"/>
      <c r="BI9673" s="172"/>
      <c r="BJ9673" s="6"/>
      <c r="BK9673" s="6"/>
      <c r="BL9673" s="6"/>
      <c r="BM9673" s="6"/>
      <c r="BN9673" s="6"/>
      <c r="BO9673" s="6"/>
      <c r="BP9673" s="6"/>
      <c r="BQ9673" s="6"/>
      <c r="BR9673" s="6"/>
      <c r="BS9673" s="6"/>
      <c r="BT9673" s="6"/>
      <c r="CG9673" s="432"/>
      <c r="CH9673" s="432"/>
      <c r="CL9673" s="174"/>
    </row>
    <row r="9674" spans="29:90" s="168" customFormat="1" x14ac:dyDescent="0.25">
      <c r="AC9674" s="175"/>
      <c r="AD9674" s="175"/>
      <c r="AE9674" s="175"/>
      <c r="AF9674" s="175"/>
      <c r="AG9674" s="175"/>
      <c r="AH9674" s="176"/>
      <c r="AM9674" s="6"/>
      <c r="AN9674" s="6"/>
      <c r="AO9674" s="6"/>
      <c r="AP9674" s="6"/>
      <c r="AQ9674" s="6"/>
      <c r="AR9674" s="6"/>
      <c r="AS9674" s="6"/>
      <c r="AT9674" s="6"/>
      <c r="AU9674" s="6"/>
      <c r="AV9674" s="6"/>
      <c r="AW9674" s="6"/>
      <c r="AX9674" s="6"/>
      <c r="AY9674" s="172"/>
      <c r="AZ9674" s="172"/>
      <c r="BA9674" s="172"/>
      <c r="BB9674" s="6"/>
      <c r="BC9674" s="6"/>
      <c r="BD9674" s="6"/>
      <c r="BE9674" s="6"/>
      <c r="BF9674" s="6"/>
      <c r="BG9674" s="172"/>
      <c r="BH9674" s="172"/>
      <c r="BI9674" s="172"/>
      <c r="BJ9674" s="6"/>
      <c r="BK9674" s="6"/>
      <c r="BL9674" s="6"/>
      <c r="BM9674" s="6"/>
      <c r="BN9674" s="6"/>
      <c r="BO9674" s="6"/>
      <c r="BP9674" s="6"/>
      <c r="BQ9674" s="6"/>
      <c r="BR9674" s="6"/>
      <c r="BS9674" s="6"/>
      <c r="BT9674" s="6"/>
      <c r="CG9674" s="432"/>
      <c r="CH9674" s="432"/>
      <c r="CL9674" s="174"/>
    </row>
    <row r="9675" spans="29:90" s="168" customFormat="1" x14ac:dyDescent="0.25">
      <c r="AC9675" s="175"/>
      <c r="AD9675" s="175"/>
      <c r="AE9675" s="175"/>
      <c r="AF9675" s="175"/>
      <c r="AG9675" s="175"/>
      <c r="AH9675" s="176"/>
      <c r="AM9675" s="6"/>
      <c r="AN9675" s="6"/>
      <c r="AO9675" s="6"/>
      <c r="AP9675" s="6"/>
      <c r="AQ9675" s="6"/>
      <c r="AR9675" s="6"/>
      <c r="AS9675" s="6"/>
      <c r="AT9675" s="6"/>
      <c r="AU9675" s="6"/>
      <c r="AV9675" s="6"/>
      <c r="AW9675" s="6"/>
      <c r="AX9675" s="6"/>
      <c r="AY9675" s="172"/>
      <c r="AZ9675" s="172"/>
      <c r="BA9675" s="172"/>
      <c r="BB9675" s="6"/>
      <c r="BC9675" s="6"/>
      <c r="BD9675" s="6"/>
      <c r="BE9675" s="6"/>
      <c r="BF9675" s="6"/>
      <c r="BG9675" s="172"/>
      <c r="BH9675" s="172"/>
      <c r="BI9675" s="172"/>
      <c r="BJ9675" s="6"/>
      <c r="BK9675" s="6"/>
      <c r="BL9675" s="6"/>
      <c r="BM9675" s="6"/>
      <c r="BN9675" s="6"/>
      <c r="BO9675" s="6"/>
      <c r="BP9675" s="6"/>
      <c r="BQ9675" s="6"/>
      <c r="BR9675" s="6"/>
      <c r="BS9675" s="6"/>
      <c r="BT9675" s="6"/>
      <c r="CG9675" s="432"/>
      <c r="CH9675" s="432"/>
      <c r="CL9675" s="174"/>
    </row>
    <row r="9676" spans="29:90" s="168" customFormat="1" x14ac:dyDescent="0.25">
      <c r="AC9676" s="175"/>
      <c r="AD9676" s="175"/>
      <c r="AE9676" s="175"/>
      <c r="AF9676" s="175"/>
      <c r="AG9676" s="175"/>
      <c r="AH9676" s="176"/>
      <c r="AM9676" s="6"/>
      <c r="AN9676" s="6"/>
      <c r="AO9676" s="6"/>
      <c r="AP9676" s="6"/>
      <c r="AQ9676" s="6"/>
      <c r="AR9676" s="6"/>
      <c r="AS9676" s="6"/>
      <c r="AT9676" s="6"/>
      <c r="AU9676" s="6"/>
      <c r="AV9676" s="6"/>
      <c r="AW9676" s="6"/>
      <c r="AX9676" s="6"/>
      <c r="AY9676" s="172"/>
      <c r="AZ9676" s="172"/>
      <c r="BA9676" s="172"/>
      <c r="BB9676" s="6"/>
      <c r="BC9676" s="6"/>
      <c r="BD9676" s="6"/>
      <c r="BE9676" s="6"/>
      <c r="BF9676" s="6"/>
      <c r="BG9676" s="172"/>
      <c r="BH9676" s="172"/>
      <c r="BI9676" s="172"/>
      <c r="BJ9676" s="6"/>
      <c r="BK9676" s="6"/>
      <c r="BL9676" s="6"/>
      <c r="BM9676" s="6"/>
      <c r="BN9676" s="6"/>
      <c r="BO9676" s="6"/>
      <c r="BP9676" s="6"/>
      <c r="BQ9676" s="6"/>
      <c r="BR9676" s="6"/>
      <c r="BS9676" s="6"/>
      <c r="BT9676" s="6"/>
      <c r="CG9676" s="432"/>
      <c r="CH9676" s="432"/>
      <c r="CL9676" s="174"/>
    </row>
    <row r="9677" spans="29:90" s="168" customFormat="1" x14ac:dyDescent="0.25">
      <c r="AC9677" s="175"/>
      <c r="AD9677" s="175"/>
      <c r="AE9677" s="175"/>
      <c r="AF9677" s="175"/>
      <c r="AG9677" s="175"/>
      <c r="AH9677" s="176"/>
      <c r="AM9677" s="6"/>
      <c r="AN9677" s="6"/>
      <c r="AO9677" s="6"/>
      <c r="AP9677" s="6"/>
      <c r="AQ9677" s="6"/>
      <c r="AR9677" s="6"/>
      <c r="AS9677" s="6"/>
      <c r="AT9677" s="6"/>
      <c r="AU9677" s="6"/>
      <c r="AV9677" s="6"/>
      <c r="AW9677" s="6"/>
      <c r="AX9677" s="6"/>
      <c r="AY9677" s="172"/>
      <c r="AZ9677" s="172"/>
      <c r="BA9677" s="172"/>
      <c r="BB9677" s="6"/>
      <c r="BC9677" s="6"/>
      <c r="BD9677" s="6"/>
      <c r="BE9677" s="6"/>
      <c r="BF9677" s="6"/>
      <c r="BG9677" s="172"/>
      <c r="BH9677" s="172"/>
      <c r="BI9677" s="172"/>
      <c r="BJ9677" s="6"/>
      <c r="BK9677" s="6"/>
      <c r="BL9677" s="6"/>
      <c r="BM9677" s="6"/>
      <c r="BN9677" s="6"/>
      <c r="BO9677" s="6"/>
      <c r="BP9677" s="6"/>
      <c r="BQ9677" s="6"/>
      <c r="BR9677" s="6"/>
      <c r="BS9677" s="6"/>
      <c r="BT9677" s="6"/>
      <c r="CG9677" s="432"/>
      <c r="CH9677" s="432"/>
      <c r="CL9677" s="174"/>
    </row>
    <row r="9678" spans="29:90" s="168" customFormat="1" x14ac:dyDescent="0.25">
      <c r="AC9678" s="175"/>
      <c r="AD9678" s="175"/>
      <c r="AE9678" s="175"/>
      <c r="AF9678" s="175"/>
      <c r="AG9678" s="175"/>
      <c r="AH9678" s="176"/>
      <c r="AM9678" s="6"/>
      <c r="AN9678" s="6"/>
      <c r="AO9678" s="6"/>
      <c r="AP9678" s="6"/>
      <c r="AQ9678" s="6"/>
      <c r="AR9678" s="6"/>
      <c r="AS9678" s="6"/>
      <c r="AT9678" s="6"/>
      <c r="AU9678" s="6"/>
      <c r="AV9678" s="6"/>
      <c r="AW9678" s="6"/>
      <c r="AX9678" s="6"/>
      <c r="AY9678" s="172"/>
      <c r="AZ9678" s="172"/>
      <c r="BA9678" s="172"/>
      <c r="BB9678" s="6"/>
      <c r="BC9678" s="6"/>
      <c r="BD9678" s="6"/>
      <c r="BE9678" s="6"/>
      <c r="BF9678" s="6"/>
      <c r="BG9678" s="172"/>
      <c r="BH9678" s="172"/>
      <c r="BI9678" s="172"/>
      <c r="BJ9678" s="6"/>
      <c r="BK9678" s="6"/>
      <c r="BL9678" s="6"/>
      <c r="BM9678" s="6"/>
      <c r="BN9678" s="6"/>
      <c r="BO9678" s="6"/>
      <c r="BP9678" s="6"/>
      <c r="BQ9678" s="6"/>
      <c r="BR9678" s="6"/>
      <c r="BS9678" s="6"/>
      <c r="BT9678" s="6"/>
      <c r="CG9678" s="432"/>
      <c r="CH9678" s="432"/>
      <c r="CL9678" s="174"/>
    </row>
    <row r="9679" spans="29:90" s="168" customFormat="1" x14ac:dyDescent="0.25">
      <c r="AC9679" s="175"/>
      <c r="AD9679" s="175"/>
      <c r="AE9679" s="175"/>
      <c r="AF9679" s="175"/>
      <c r="AG9679" s="175"/>
      <c r="AH9679" s="176"/>
      <c r="AM9679" s="6"/>
      <c r="AN9679" s="6"/>
      <c r="AO9679" s="6"/>
      <c r="AP9679" s="6"/>
      <c r="AQ9679" s="6"/>
      <c r="AR9679" s="6"/>
      <c r="AS9679" s="6"/>
      <c r="AT9679" s="6"/>
      <c r="AU9679" s="6"/>
      <c r="AV9679" s="6"/>
      <c r="AW9679" s="6"/>
      <c r="AX9679" s="6"/>
      <c r="AY9679" s="172"/>
      <c r="AZ9679" s="172"/>
      <c r="BA9679" s="172"/>
      <c r="BB9679" s="6"/>
      <c r="BC9679" s="6"/>
      <c r="BD9679" s="6"/>
      <c r="BE9679" s="6"/>
      <c r="BF9679" s="6"/>
      <c r="BG9679" s="172"/>
      <c r="BH9679" s="172"/>
      <c r="BI9679" s="172"/>
      <c r="BJ9679" s="6"/>
      <c r="BK9679" s="6"/>
      <c r="BL9679" s="6"/>
      <c r="BM9679" s="6"/>
      <c r="BN9679" s="6"/>
      <c r="BO9679" s="6"/>
      <c r="BP9679" s="6"/>
      <c r="BQ9679" s="6"/>
      <c r="BR9679" s="6"/>
      <c r="BS9679" s="6"/>
      <c r="BT9679" s="6"/>
      <c r="CG9679" s="432"/>
      <c r="CH9679" s="432"/>
      <c r="CL9679" s="174"/>
    </row>
    <row r="9680" spans="29:90" s="168" customFormat="1" x14ac:dyDescent="0.25">
      <c r="AC9680" s="175"/>
      <c r="AD9680" s="175"/>
      <c r="AE9680" s="175"/>
      <c r="AF9680" s="175"/>
      <c r="AG9680" s="175"/>
      <c r="AH9680" s="176"/>
      <c r="AM9680" s="6"/>
      <c r="AN9680" s="6"/>
      <c r="AO9680" s="6"/>
      <c r="AP9680" s="6"/>
      <c r="AQ9680" s="6"/>
      <c r="AR9680" s="6"/>
      <c r="AS9680" s="6"/>
      <c r="AT9680" s="6"/>
      <c r="AU9680" s="6"/>
      <c r="AV9680" s="6"/>
      <c r="AW9680" s="6"/>
      <c r="AX9680" s="6"/>
      <c r="AY9680" s="172"/>
      <c r="AZ9680" s="172"/>
      <c r="BA9680" s="172"/>
      <c r="BB9680" s="6"/>
      <c r="BC9680" s="6"/>
      <c r="BD9680" s="6"/>
      <c r="BE9680" s="6"/>
      <c r="BF9680" s="6"/>
      <c r="BG9680" s="172"/>
      <c r="BH9680" s="172"/>
      <c r="BI9680" s="172"/>
      <c r="BJ9680" s="6"/>
      <c r="BK9680" s="6"/>
      <c r="BL9680" s="6"/>
      <c r="BM9680" s="6"/>
      <c r="BN9680" s="6"/>
      <c r="BO9680" s="6"/>
      <c r="BP9680" s="6"/>
      <c r="BQ9680" s="6"/>
      <c r="BR9680" s="6"/>
      <c r="BS9680" s="6"/>
      <c r="BT9680" s="6"/>
      <c r="CG9680" s="432"/>
      <c r="CH9680" s="432"/>
      <c r="CL9680" s="174"/>
    </row>
    <row r="9681" spans="29:90" s="168" customFormat="1" x14ac:dyDescent="0.25">
      <c r="AC9681" s="175"/>
      <c r="AD9681" s="175"/>
      <c r="AE9681" s="175"/>
      <c r="AF9681" s="175"/>
      <c r="AG9681" s="175"/>
      <c r="AH9681" s="176"/>
      <c r="AM9681" s="6"/>
      <c r="AN9681" s="6"/>
      <c r="AO9681" s="6"/>
      <c r="AP9681" s="6"/>
      <c r="AQ9681" s="6"/>
      <c r="AR9681" s="6"/>
      <c r="AS9681" s="6"/>
      <c r="AT9681" s="6"/>
      <c r="AU9681" s="6"/>
      <c r="AV9681" s="6"/>
      <c r="AW9681" s="6"/>
      <c r="AX9681" s="6"/>
      <c r="AY9681" s="172"/>
      <c r="AZ9681" s="172"/>
      <c r="BA9681" s="172"/>
      <c r="BB9681" s="6"/>
      <c r="BC9681" s="6"/>
      <c r="BD9681" s="6"/>
      <c r="BE9681" s="6"/>
      <c r="BF9681" s="6"/>
      <c r="BG9681" s="172"/>
      <c r="BH9681" s="172"/>
      <c r="BI9681" s="172"/>
      <c r="BJ9681" s="6"/>
      <c r="BK9681" s="6"/>
      <c r="BL9681" s="6"/>
      <c r="BM9681" s="6"/>
      <c r="BN9681" s="6"/>
      <c r="BO9681" s="6"/>
      <c r="BP9681" s="6"/>
      <c r="BQ9681" s="6"/>
      <c r="BR9681" s="6"/>
      <c r="BS9681" s="6"/>
      <c r="BT9681" s="6"/>
      <c r="CG9681" s="432"/>
      <c r="CH9681" s="432"/>
      <c r="CL9681" s="174"/>
    </row>
    <row r="9682" spans="29:90" s="168" customFormat="1" x14ac:dyDescent="0.25">
      <c r="AC9682" s="175"/>
      <c r="AD9682" s="175"/>
      <c r="AE9682" s="175"/>
      <c r="AF9682" s="175"/>
      <c r="AG9682" s="175"/>
      <c r="AH9682" s="176"/>
      <c r="AM9682" s="6"/>
      <c r="AN9682" s="6"/>
      <c r="AO9682" s="6"/>
      <c r="AP9682" s="6"/>
      <c r="AQ9682" s="6"/>
      <c r="AR9682" s="6"/>
      <c r="AS9682" s="6"/>
      <c r="AT9682" s="6"/>
      <c r="AU9682" s="6"/>
      <c r="AV9682" s="6"/>
      <c r="AW9682" s="6"/>
      <c r="AX9682" s="6"/>
      <c r="AY9682" s="172"/>
      <c r="AZ9682" s="172"/>
      <c r="BA9682" s="172"/>
      <c r="BB9682" s="6"/>
      <c r="BC9682" s="6"/>
      <c r="BD9682" s="6"/>
      <c r="BE9682" s="6"/>
      <c r="BF9682" s="6"/>
      <c r="BG9682" s="172"/>
      <c r="BH9682" s="172"/>
      <c r="BI9682" s="172"/>
      <c r="BJ9682" s="6"/>
      <c r="BK9682" s="6"/>
      <c r="BL9682" s="6"/>
      <c r="BM9682" s="6"/>
      <c r="BN9682" s="6"/>
      <c r="BO9682" s="6"/>
      <c r="BP9682" s="6"/>
      <c r="BQ9682" s="6"/>
      <c r="BR9682" s="6"/>
      <c r="BS9682" s="6"/>
      <c r="BT9682" s="6"/>
      <c r="CG9682" s="432"/>
      <c r="CH9682" s="432"/>
      <c r="CL9682" s="174"/>
    </row>
    <row r="9683" spans="29:90" s="168" customFormat="1" x14ac:dyDescent="0.25">
      <c r="AC9683" s="175"/>
      <c r="AD9683" s="175"/>
      <c r="AE9683" s="175"/>
      <c r="AF9683" s="175"/>
      <c r="AG9683" s="175"/>
      <c r="AH9683" s="176"/>
      <c r="AM9683" s="6"/>
      <c r="AN9683" s="6"/>
      <c r="AO9683" s="6"/>
      <c r="AP9683" s="6"/>
      <c r="AQ9683" s="6"/>
      <c r="AR9683" s="6"/>
      <c r="AS9683" s="6"/>
      <c r="AT9683" s="6"/>
      <c r="AU9683" s="6"/>
      <c r="AV9683" s="6"/>
      <c r="AW9683" s="6"/>
      <c r="AX9683" s="6"/>
      <c r="AY9683" s="172"/>
      <c r="AZ9683" s="172"/>
      <c r="BA9683" s="172"/>
      <c r="BB9683" s="6"/>
      <c r="BC9683" s="6"/>
      <c r="BD9683" s="6"/>
      <c r="BE9683" s="6"/>
      <c r="BF9683" s="6"/>
      <c r="BG9683" s="172"/>
      <c r="BH9683" s="172"/>
      <c r="BI9683" s="172"/>
      <c r="BJ9683" s="6"/>
      <c r="BK9683" s="6"/>
      <c r="BL9683" s="6"/>
      <c r="BM9683" s="6"/>
      <c r="BN9683" s="6"/>
      <c r="BO9683" s="6"/>
      <c r="BP9683" s="6"/>
      <c r="BQ9683" s="6"/>
      <c r="BR9683" s="6"/>
      <c r="BS9683" s="6"/>
      <c r="BT9683" s="6"/>
      <c r="CG9683" s="432"/>
      <c r="CH9683" s="432"/>
      <c r="CL9683" s="174"/>
    </row>
    <row r="9684" spans="29:90" s="168" customFormat="1" x14ac:dyDescent="0.25">
      <c r="AC9684" s="175"/>
      <c r="AD9684" s="175"/>
      <c r="AE9684" s="175"/>
      <c r="AF9684" s="175"/>
      <c r="AG9684" s="175"/>
      <c r="AH9684" s="176"/>
      <c r="AM9684" s="6"/>
      <c r="AN9684" s="6"/>
      <c r="AO9684" s="6"/>
      <c r="AP9684" s="6"/>
      <c r="AQ9684" s="6"/>
      <c r="AR9684" s="6"/>
      <c r="AS9684" s="6"/>
      <c r="AT9684" s="6"/>
      <c r="AU9684" s="6"/>
      <c r="AV9684" s="6"/>
      <c r="AW9684" s="6"/>
      <c r="AX9684" s="6"/>
      <c r="AY9684" s="172"/>
      <c r="AZ9684" s="172"/>
      <c r="BA9684" s="172"/>
      <c r="BB9684" s="6"/>
      <c r="BC9684" s="6"/>
      <c r="BD9684" s="6"/>
      <c r="BE9684" s="6"/>
      <c r="BF9684" s="6"/>
      <c r="BG9684" s="172"/>
      <c r="BH9684" s="172"/>
      <c r="BI9684" s="172"/>
      <c r="BJ9684" s="6"/>
      <c r="BK9684" s="6"/>
      <c r="BL9684" s="6"/>
      <c r="BM9684" s="6"/>
      <c r="BN9684" s="6"/>
      <c r="BO9684" s="6"/>
      <c r="BP9684" s="6"/>
      <c r="BQ9684" s="6"/>
      <c r="BR9684" s="6"/>
      <c r="BS9684" s="6"/>
      <c r="BT9684" s="6"/>
      <c r="CG9684" s="432"/>
      <c r="CH9684" s="432"/>
      <c r="CL9684" s="174"/>
    </row>
    <row r="9685" spans="29:90" s="168" customFormat="1" x14ac:dyDescent="0.25">
      <c r="AC9685" s="175"/>
      <c r="AD9685" s="175"/>
      <c r="AE9685" s="175"/>
      <c r="AF9685" s="175"/>
      <c r="AG9685" s="175"/>
      <c r="AH9685" s="176"/>
      <c r="AM9685" s="6"/>
      <c r="AN9685" s="6"/>
      <c r="AO9685" s="6"/>
      <c r="AP9685" s="6"/>
      <c r="AQ9685" s="6"/>
      <c r="AR9685" s="6"/>
      <c r="AS9685" s="6"/>
      <c r="AT9685" s="6"/>
      <c r="AU9685" s="6"/>
      <c r="AV9685" s="6"/>
      <c r="AW9685" s="6"/>
      <c r="AX9685" s="6"/>
      <c r="AY9685" s="172"/>
      <c r="AZ9685" s="172"/>
      <c r="BA9685" s="172"/>
      <c r="BB9685" s="6"/>
      <c r="BC9685" s="6"/>
      <c r="BD9685" s="6"/>
      <c r="BE9685" s="6"/>
      <c r="BF9685" s="6"/>
      <c r="BG9685" s="172"/>
      <c r="BH9685" s="172"/>
      <c r="BI9685" s="172"/>
      <c r="BJ9685" s="6"/>
      <c r="BK9685" s="6"/>
      <c r="BL9685" s="6"/>
      <c r="BM9685" s="6"/>
      <c r="BN9685" s="6"/>
      <c r="BO9685" s="6"/>
      <c r="BP9685" s="6"/>
      <c r="BQ9685" s="6"/>
      <c r="BR9685" s="6"/>
      <c r="BS9685" s="6"/>
      <c r="BT9685" s="6"/>
      <c r="CG9685" s="432"/>
      <c r="CH9685" s="432"/>
      <c r="CL9685" s="174"/>
    </row>
    <row r="9686" spans="29:90" s="168" customFormat="1" x14ac:dyDescent="0.25">
      <c r="AC9686" s="175"/>
      <c r="AD9686" s="175"/>
      <c r="AE9686" s="175"/>
      <c r="AF9686" s="175"/>
      <c r="AG9686" s="175"/>
      <c r="AH9686" s="176"/>
      <c r="AM9686" s="6"/>
      <c r="AN9686" s="6"/>
      <c r="AO9686" s="6"/>
      <c r="AP9686" s="6"/>
      <c r="AQ9686" s="6"/>
      <c r="AR9686" s="6"/>
      <c r="AS9686" s="6"/>
      <c r="AT9686" s="6"/>
      <c r="AU9686" s="6"/>
      <c r="AV9686" s="6"/>
      <c r="AW9686" s="6"/>
      <c r="AX9686" s="6"/>
      <c r="AY9686" s="172"/>
      <c r="AZ9686" s="172"/>
      <c r="BA9686" s="172"/>
      <c r="BB9686" s="6"/>
      <c r="BC9686" s="6"/>
      <c r="BD9686" s="6"/>
      <c r="BE9686" s="6"/>
      <c r="BF9686" s="6"/>
      <c r="BG9686" s="172"/>
      <c r="BH9686" s="172"/>
      <c r="BI9686" s="172"/>
      <c r="BJ9686" s="6"/>
      <c r="BK9686" s="6"/>
      <c r="BL9686" s="6"/>
      <c r="BM9686" s="6"/>
      <c r="BN9686" s="6"/>
      <c r="BO9686" s="6"/>
      <c r="BP9686" s="6"/>
      <c r="BQ9686" s="6"/>
      <c r="BR9686" s="6"/>
      <c r="BS9686" s="6"/>
      <c r="BT9686" s="6"/>
      <c r="CG9686" s="432"/>
      <c r="CH9686" s="432"/>
      <c r="CL9686" s="174"/>
    </row>
    <row r="9687" spans="29:90" s="168" customFormat="1" x14ac:dyDescent="0.25">
      <c r="AC9687" s="175"/>
      <c r="AD9687" s="175"/>
      <c r="AE9687" s="175"/>
      <c r="AF9687" s="175"/>
      <c r="AG9687" s="175"/>
      <c r="AH9687" s="176"/>
      <c r="AM9687" s="6"/>
      <c r="AN9687" s="6"/>
      <c r="AO9687" s="6"/>
      <c r="AP9687" s="6"/>
      <c r="AQ9687" s="6"/>
      <c r="AR9687" s="6"/>
      <c r="AS9687" s="6"/>
      <c r="AT9687" s="6"/>
      <c r="AU9687" s="6"/>
      <c r="AV9687" s="6"/>
      <c r="AW9687" s="6"/>
      <c r="AX9687" s="6"/>
      <c r="AY9687" s="172"/>
      <c r="AZ9687" s="172"/>
      <c r="BA9687" s="172"/>
      <c r="BB9687" s="6"/>
      <c r="BC9687" s="6"/>
      <c r="BD9687" s="6"/>
      <c r="BE9687" s="6"/>
      <c r="BF9687" s="6"/>
      <c r="BG9687" s="172"/>
      <c r="BH9687" s="172"/>
      <c r="BI9687" s="172"/>
      <c r="BJ9687" s="6"/>
      <c r="BK9687" s="6"/>
      <c r="BL9687" s="6"/>
      <c r="BM9687" s="6"/>
      <c r="BN9687" s="6"/>
      <c r="BO9687" s="6"/>
      <c r="BP9687" s="6"/>
      <c r="BQ9687" s="6"/>
      <c r="BR9687" s="6"/>
      <c r="BS9687" s="6"/>
      <c r="BT9687" s="6"/>
      <c r="CG9687" s="432"/>
      <c r="CH9687" s="432"/>
      <c r="CL9687" s="174"/>
    </row>
    <row r="9688" spans="29:90" s="168" customFormat="1" x14ac:dyDescent="0.25">
      <c r="AC9688" s="175"/>
      <c r="AD9688" s="175"/>
      <c r="AE9688" s="175"/>
      <c r="AF9688" s="175"/>
      <c r="AG9688" s="175"/>
      <c r="AH9688" s="176"/>
      <c r="AM9688" s="6"/>
      <c r="AN9688" s="6"/>
      <c r="AO9688" s="6"/>
      <c r="AP9688" s="6"/>
      <c r="AQ9688" s="6"/>
      <c r="AR9688" s="6"/>
      <c r="AS9688" s="6"/>
      <c r="AT9688" s="6"/>
      <c r="AU9688" s="6"/>
      <c r="AV9688" s="6"/>
      <c r="AW9688" s="6"/>
      <c r="AX9688" s="6"/>
      <c r="AY9688" s="172"/>
      <c r="AZ9688" s="172"/>
      <c r="BA9688" s="172"/>
      <c r="BB9688" s="6"/>
      <c r="BC9688" s="6"/>
      <c r="BD9688" s="6"/>
      <c r="BE9688" s="6"/>
      <c r="BF9688" s="6"/>
      <c r="BG9688" s="172"/>
      <c r="BH9688" s="172"/>
      <c r="BI9688" s="172"/>
      <c r="BJ9688" s="6"/>
      <c r="BK9688" s="6"/>
      <c r="BL9688" s="6"/>
      <c r="BM9688" s="6"/>
      <c r="BN9688" s="6"/>
      <c r="BO9688" s="6"/>
      <c r="BP9688" s="6"/>
      <c r="BQ9688" s="6"/>
      <c r="BR9688" s="6"/>
      <c r="BS9688" s="6"/>
      <c r="BT9688" s="6"/>
      <c r="CG9688" s="432"/>
      <c r="CH9688" s="432"/>
      <c r="CL9688" s="174"/>
    </row>
    <row r="9689" spans="29:90" s="168" customFormat="1" x14ac:dyDescent="0.25">
      <c r="AC9689" s="175"/>
      <c r="AD9689" s="175"/>
      <c r="AE9689" s="175"/>
      <c r="AF9689" s="175"/>
      <c r="AG9689" s="175"/>
      <c r="AH9689" s="176"/>
      <c r="AM9689" s="6"/>
      <c r="AN9689" s="6"/>
      <c r="AO9689" s="6"/>
      <c r="AP9689" s="6"/>
      <c r="AQ9689" s="6"/>
      <c r="AR9689" s="6"/>
      <c r="AS9689" s="6"/>
      <c r="AT9689" s="6"/>
      <c r="AU9689" s="6"/>
      <c r="AV9689" s="6"/>
      <c r="AW9689" s="6"/>
      <c r="AX9689" s="6"/>
      <c r="AY9689" s="172"/>
      <c r="AZ9689" s="172"/>
      <c r="BA9689" s="172"/>
      <c r="BB9689" s="6"/>
      <c r="BC9689" s="6"/>
      <c r="BD9689" s="6"/>
      <c r="BE9689" s="6"/>
      <c r="BF9689" s="6"/>
      <c r="BG9689" s="172"/>
      <c r="BH9689" s="172"/>
      <c r="BI9689" s="172"/>
      <c r="BJ9689" s="6"/>
      <c r="BK9689" s="6"/>
      <c r="BL9689" s="6"/>
      <c r="BM9689" s="6"/>
      <c r="BN9689" s="6"/>
      <c r="BO9689" s="6"/>
      <c r="BP9689" s="6"/>
      <c r="BQ9689" s="6"/>
      <c r="BR9689" s="6"/>
      <c r="BS9689" s="6"/>
      <c r="BT9689" s="6"/>
      <c r="CG9689" s="432"/>
      <c r="CH9689" s="432"/>
      <c r="CL9689" s="174"/>
    </row>
    <row r="9690" spans="29:90" s="168" customFormat="1" x14ac:dyDescent="0.25">
      <c r="AC9690" s="175"/>
      <c r="AD9690" s="175"/>
      <c r="AE9690" s="175"/>
      <c r="AF9690" s="175"/>
      <c r="AG9690" s="175"/>
      <c r="AH9690" s="176"/>
      <c r="AM9690" s="6"/>
      <c r="AN9690" s="6"/>
      <c r="AO9690" s="6"/>
      <c r="AP9690" s="6"/>
      <c r="AQ9690" s="6"/>
      <c r="AR9690" s="6"/>
      <c r="AS9690" s="6"/>
      <c r="AT9690" s="6"/>
      <c r="AU9690" s="6"/>
      <c r="AV9690" s="6"/>
      <c r="AW9690" s="6"/>
      <c r="AX9690" s="6"/>
      <c r="AY9690" s="172"/>
      <c r="AZ9690" s="172"/>
      <c r="BA9690" s="172"/>
      <c r="BB9690" s="6"/>
      <c r="BC9690" s="6"/>
      <c r="BD9690" s="6"/>
      <c r="BE9690" s="6"/>
      <c r="BF9690" s="6"/>
      <c r="BG9690" s="172"/>
      <c r="BH9690" s="172"/>
      <c r="BI9690" s="172"/>
      <c r="BJ9690" s="6"/>
      <c r="BK9690" s="6"/>
      <c r="BL9690" s="6"/>
      <c r="BM9690" s="6"/>
      <c r="BN9690" s="6"/>
      <c r="BO9690" s="6"/>
      <c r="BP9690" s="6"/>
      <c r="BQ9690" s="6"/>
      <c r="BR9690" s="6"/>
      <c r="BS9690" s="6"/>
      <c r="BT9690" s="6"/>
      <c r="CG9690" s="432"/>
      <c r="CH9690" s="432"/>
      <c r="CL9690" s="174"/>
    </row>
    <row r="9691" spans="29:90" s="168" customFormat="1" x14ac:dyDescent="0.25">
      <c r="AC9691" s="175"/>
      <c r="AD9691" s="175"/>
      <c r="AE9691" s="175"/>
      <c r="AF9691" s="175"/>
      <c r="AG9691" s="175"/>
      <c r="AH9691" s="176"/>
      <c r="AM9691" s="6"/>
      <c r="AN9691" s="6"/>
      <c r="AO9691" s="6"/>
      <c r="AP9691" s="6"/>
      <c r="AQ9691" s="6"/>
      <c r="AR9691" s="6"/>
      <c r="AS9691" s="6"/>
      <c r="AT9691" s="6"/>
      <c r="AU9691" s="6"/>
      <c r="AV9691" s="6"/>
      <c r="AW9691" s="6"/>
      <c r="AX9691" s="6"/>
      <c r="AY9691" s="172"/>
      <c r="AZ9691" s="172"/>
      <c r="BA9691" s="172"/>
      <c r="BB9691" s="6"/>
      <c r="BC9691" s="6"/>
      <c r="BD9691" s="6"/>
      <c r="BE9691" s="6"/>
      <c r="BF9691" s="6"/>
      <c r="BG9691" s="172"/>
      <c r="BH9691" s="172"/>
      <c r="BI9691" s="172"/>
      <c r="BJ9691" s="6"/>
      <c r="BK9691" s="6"/>
      <c r="BL9691" s="6"/>
      <c r="BM9691" s="6"/>
      <c r="BN9691" s="6"/>
      <c r="BO9691" s="6"/>
      <c r="BP9691" s="6"/>
      <c r="BQ9691" s="6"/>
      <c r="BR9691" s="6"/>
      <c r="BS9691" s="6"/>
      <c r="BT9691" s="6"/>
      <c r="CG9691" s="432"/>
      <c r="CH9691" s="432"/>
      <c r="CL9691" s="174"/>
    </row>
    <row r="9692" spans="29:90" s="168" customFormat="1" x14ac:dyDescent="0.25">
      <c r="AC9692" s="175"/>
      <c r="AD9692" s="175"/>
      <c r="AE9692" s="175"/>
      <c r="AF9692" s="175"/>
      <c r="AG9692" s="175"/>
      <c r="AH9692" s="176"/>
      <c r="AM9692" s="6"/>
      <c r="AN9692" s="6"/>
      <c r="AO9692" s="6"/>
      <c r="AP9692" s="6"/>
      <c r="AQ9692" s="6"/>
      <c r="AR9692" s="6"/>
      <c r="AS9692" s="6"/>
      <c r="AT9692" s="6"/>
      <c r="AU9692" s="6"/>
      <c r="AV9692" s="6"/>
      <c r="AW9692" s="6"/>
      <c r="AX9692" s="6"/>
      <c r="AY9692" s="172"/>
      <c r="AZ9692" s="172"/>
      <c r="BA9692" s="172"/>
      <c r="BB9692" s="6"/>
      <c r="BC9692" s="6"/>
      <c r="BD9692" s="6"/>
      <c r="BE9692" s="6"/>
      <c r="BF9692" s="6"/>
      <c r="BG9692" s="172"/>
      <c r="BH9692" s="172"/>
      <c r="BI9692" s="172"/>
      <c r="BJ9692" s="6"/>
      <c r="BK9692" s="6"/>
      <c r="BL9692" s="6"/>
      <c r="BM9692" s="6"/>
      <c r="BN9692" s="6"/>
      <c r="BO9692" s="6"/>
      <c r="BP9692" s="6"/>
      <c r="BQ9692" s="6"/>
      <c r="BR9692" s="6"/>
      <c r="BS9692" s="6"/>
      <c r="BT9692" s="6"/>
      <c r="CG9692" s="432"/>
      <c r="CH9692" s="432"/>
      <c r="CL9692" s="174"/>
    </row>
    <row r="9693" spans="29:90" s="168" customFormat="1" x14ac:dyDescent="0.25">
      <c r="AC9693" s="175"/>
      <c r="AD9693" s="175"/>
      <c r="AE9693" s="175"/>
      <c r="AF9693" s="175"/>
      <c r="AG9693" s="175"/>
      <c r="AH9693" s="176"/>
      <c r="AM9693" s="6"/>
      <c r="AN9693" s="6"/>
      <c r="AO9693" s="6"/>
      <c r="AP9693" s="6"/>
      <c r="AQ9693" s="6"/>
      <c r="AR9693" s="6"/>
      <c r="AS9693" s="6"/>
      <c r="AT9693" s="6"/>
      <c r="AU9693" s="6"/>
      <c r="AV9693" s="6"/>
      <c r="AW9693" s="6"/>
      <c r="AX9693" s="6"/>
      <c r="AY9693" s="172"/>
      <c r="AZ9693" s="172"/>
      <c r="BA9693" s="172"/>
      <c r="BB9693" s="6"/>
      <c r="BC9693" s="6"/>
      <c r="BD9693" s="6"/>
      <c r="BE9693" s="6"/>
      <c r="BF9693" s="6"/>
      <c r="BG9693" s="172"/>
      <c r="BH9693" s="172"/>
      <c r="BI9693" s="172"/>
      <c r="BJ9693" s="6"/>
      <c r="BK9693" s="6"/>
      <c r="BL9693" s="6"/>
      <c r="BM9693" s="6"/>
      <c r="BN9693" s="6"/>
      <c r="BO9693" s="6"/>
      <c r="BP9693" s="6"/>
      <c r="BQ9693" s="6"/>
      <c r="BR9693" s="6"/>
      <c r="BS9693" s="6"/>
      <c r="BT9693" s="6"/>
      <c r="CG9693" s="432"/>
      <c r="CH9693" s="432"/>
      <c r="CL9693" s="174"/>
    </row>
    <row r="9694" spans="29:90" s="168" customFormat="1" x14ac:dyDescent="0.25">
      <c r="AC9694" s="175"/>
      <c r="AD9694" s="175"/>
      <c r="AE9694" s="175"/>
      <c r="AF9694" s="175"/>
      <c r="AG9694" s="175"/>
      <c r="AH9694" s="176"/>
      <c r="AM9694" s="6"/>
      <c r="AN9694" s="6"/>
      <c r="AO9694" s="6"/>
      <c r="AP9694" s="6"/>
      <c r="AQ9694" s="6"/>
      <c r="AR9694" s="6"/>
      <c r="AS9694" s="6"/>
      <c r="AT9694" s="6"/>
      <c r="AU9694" s="6"/>
      <c r="AV9694" s="6"/>
      <c r="AW9694" s="6"/>
      <c r="AX9694" s="6"/>
      <c r="AY9694" s="172"/>
      <c r="AZ9694" s="172"/>
      <c r="BA9694" s="172"/>
      <c r="BB9694" s="6"/>
      <c r="BC9694" s="6"/>
      <c r="BD9694" s="6"/>
      <c r="BE9694" s="6"/>
      <c r="BF9694" s="6"/>
      <c r="BG9694" s="172"/>
      <c r="BH9694" s="172"/>
      <c r="BI9694" s="172"/>
      <c r="BJ9694" s="6"/>
      <c r="BK9694" s="6"/>
      <c r="BL9694" s="6"/>
      <c r="BM9694" s="6"/>
      <c r="BN9694" s="6"/>
      <c r="BO9694" s="6"/>
      <c r="BP9694" s="6"/>
      <c r="BQ9694" s="6"/>
      <c r="BR9694" s="6"/>
      <c r="BS9694" s="6"/>
      <c r="BT9694" s="6"/>
      <c r="CG9694" s="432"/>
      <c r="CH9694" s="432"/>
      <c r="CL9694" s="174"/>
    </row>
    <row r="9695" spans="29:90" s="168" customFormat="1" x14ac:dyDescent="0.25">
      <c r="AC9695" s="175"/>
      <c r="AD9695" s="175"/>
      <c r="AE9695" s="175"/>
      <c r="AF9695" s="175"/>
      <c r="AG9695" s="175"/>
      <c r="AH9695" s="176"/>
      <c r="AM9695" s="6"/>
      <c r="AN9695" s="6"/>
      <c r="AO9695" s="6"/>
      <c r="AP9695" s="6"/>
      <c r="AQ9695" s="6"/>
      <c r="AR9695" s="6"/>
      <c r="AS9695" s="6"/>
      <c r="AT9695" s="6"/>
      <c r="AU9695" s="6"/>
      <c r="AV9695" s="6"/>
      <c r="AW9695" s="6"/>
      <c r="AX9695" s="6"/>
      <c r="AY9695" s="172"/>
      <c r="AZ9695" s="172"/>
      <c r="BA9695" s="172"/>
      <c r="BB9695" s="6"/>
      <c r="BC9695" s="6"/>
      <c r="BD9695" s="6"/>
      <c r="BE9695" s="6"/>
      <c r="BF9695" s="6"/>
      <c r="BG9695" s="172"/>
      <c r="BH9695" s="172"/>
      <c r="BI9695" s="172"/>
      <c r="BJ9695" s="6"/>
      <c r="BK9695" s="6"/>
      <c r="BL9695" s="6"/>
      <c r="BM9695" s="6"/>
      <c r="BN9695" s="6"/>
      <c r="BO9695" s="6"/>
      <c r="BP9695" s="6"/>
      <c r="BQ9695" s="6"/>
      <c r="BR9695" s="6"/>
      <c r="BS9695" s="6"/>
      <c r="BT9695" s="6"/>
      <c r="CG9695" s="432"/>
      <c r="CH9695" s="432"/>
      <c r="CL9695" s="174"/>
    </row>
    <row r="9696" spans="29:90" s="168" customFormat="1" x14ac:dyDescent="0.25">
      <c r="AC9696" s="175"/>
      <c r="AD9696" s="175"/>
      <c r="AE9696" s="175"/>
      <c r="AF9696" s="175"/>
      <c r="AG9696" s="175"/>
      <c r="AH9696" s="176"/>
      <c r="AM9696" s="6"/>
      <c r="AN9696" s="6"/>
      <c r="AO9696" s="6"/>
      <c r="AP9696" s="6"/>
      <c r="AQ9696" s="6"/>
      <c r="AR9696" s="6"/>
      <c r="AS9696" s="6"/>
      <c r="AT9696" s="6"/>
      <c r="AU9696" s="6"/>
      <c r="AV9696" s="6"/>
      <c r="AW9696" s="6"/>
      <c r="AX9696" s="6"/>
      <c r="AY9696" s="172"/>
      <c r="AZ9696" s="172"/>
      <c r="BA9696" s="172"/>
      <c r="BB9696" s="6"/>
      <c r="BC9696" s="6"/>
      <c r="BD9696" s="6"/>
      <c r="BE9696" s="6"/>
      <c r="BF9696" s="6"/>
      <c r="BG9696" s="172"/>
      <c r="BH9696" s="172"/>
      <c r="BI9696" s="172"/>
      <c r="BJ9696" s="6"/>
      <c r="BK9696" s="6"/>
      <c r="BL9696" s="6"/>
      <c r="BM9696" s="6"/>
      <c r="BN9696" s="6"/>
      <c r="BO9696" s="6"/>
      <c r="BP9696" s="6"/>
      <c r="BQ9696" s="6"/>
      <c r="BR9696" s="6"/>
      <c r="BS9696" s="6"/>
      <c r="BT9696" s="6"/>
      <c r="CG9696" s="432"/>
      <c r="CH9696" s="432"/>
      <c r="CL9696" s="174"/>
    </row>
    <row r="9697" spans="29:90" s="168" customFormat="1" x14ac:dyDescent="0.25">
      <c r="AC9697" s="175"/>
      <c r="AD9697" s="175"/>
      <c r="AE9697" s="175"/>
      <c r="AF9697" s="175"/>
      <c r="AG9697" s="175"/>
      <c r="AH9697" s="176"/>
      <c r="AM9697" s="6"/>
      <c r="AN9697" s="6"/>
      <c r="AO9697" s="6"/>
      <c r="AP9697" s="6"/>
      <c r="AQ9697" s="6"/>
      <c r="AR9697" s="6"/>
      <c r="AS9697" s="6"/>
      <c r="AT9697" s="6"/>
      <c r="AU9697" s="6"/>
      <c r="AV9697" s="6"/>
      <c r="AW9697" s="6"/>
      <c r="AX9697" s="6"/>
      <c r="AY9697" s="172"/>
      <c r="AZ9697" s="172"/>
      <c r="BA9697" s="172"/>
      <c r="BB9697" s="6"/>
      <c r="BC9697" s="6"/>
      <c r="BD9697" s="6"/>
      <c r="BE9697" s="6"/>
      <c r="BF9697" s="6"/>
      <c r="BG9697" s="172"/>
      <c r="BH9697" s="172"/>
      <c r="BI9697" s="172"/>
      <c r="BJ9697" s="6"/>
      <c r="BK9697" s="6"/>
      <c r="BL9697" s="6"/>
      <c r="BM9697" s="6"/>
      <c r="BN9697" s="6"/>
      <c r="BO9697" s="6"/>
      <c r="BP9697" s="6"/>
      <c r="BQ9697" s="6"/>
      <c r="BR9697" s="6"/>
      <c r="BS9697" s="6"/>
      <c r="BT9697" s="6"/>
      <c r="CG9697" s="432"/>
      <c r="CH9697" s="432"/>
      <c r="CL9697" s="174"/>
    </row>
    <row r="9698" spans="29:90" s="168" customFormat="1" x14ac:dyDescent="0.25">
      <c r="AC9698" s="175"/>
      <c r="AD9698" s="175"/>
      <c r="AE9698" s="175"/>
      <c r="AF9698" s="175"/>
      <c r="AG9698" s="175"/>
      <c r="AH9698" s="176"/>
      <c r="AM9698" s="6"/>
      <c r="AN9698" s="6"/>
      <c r="AO9698" s="6"/>
      <c r="AP9698" s="6"/>
      <c r="AQ9698" s="6"/>
      <c r="AR9698" s="6"/>
      <c r="AS9698" s="6"/>
      <c r="AT9698" s="6"/>
      <c r="AU9698" s="6"/>
      <c r="AV9698" s="6"/>
      <c r="AW9698" s="6"/>
      <c r="AX9698" s="6"/>
      <c r="AY9698" s="172"/>
      <c r="AZ9698" s="172"/>
      <c r="BA9698" s="172"/>
      <c r="BB9698" s="6"/>
      <c r="BC9698" s="6"/>
      <c r="BD9698" s="6"/>
      <c r="BE9698" s="6"/>
      <c r="BF9698" s="6"/>
      <c r="BG9698" s="172"/>
      <c r="BH9698" s="172"/>
      <c r="BI9698" s="172"/>
      <c r="BJ9698" s="6"/>
      <c r="BK9698" s="6"/>
      <c r="BL9698" s="6"/>
      <c r="BM9698" s="6"/>
      <c r="BN9698" s="6"/>
      <c r="BO9698" s="6"/>
      <c r="BP9698" s="6"/>
      <c r="BQ9698" s="6"/>
      <c r="BR9698" s="6"/>
      <c r="BS9698" s="6"/>
      <c r="BT9698" s="6"/>
      <c r="CG9698" s="432"/>
      <c r="CH9698" s="432"/>
      <c r="CL9698" s="174"/>
    </row>
    <row r="9699" spans="29:90" s="168" customFormat="1" x14ac:dyDescent="0.25">
      <c r="AC9699" s="175"/>
      <c r="AD9699" s="175"/>
      <c r="AE9699" s="175"/>
      <c r="AF9699" s="175"/>
      <c r="AG9699" s="175"/>
      <c r="AH9699" s="176"/>
      <c r="AM9699" s="6"/>
      <c r="AN9699" s="6"/>
      <c r="AO9699" s="6"/>
      <c r="AP9699" s="6"/>
      <c r="AQ9699" s="6"/>
      <c r="AR9699" s="6"/>
      <c r="AS9699" s="6"/>
      <c r="AT9699" s="6"/>
      <c r="AU9699" s="6"/>
      <c r="AV9699" s="6"/>
      <c r="AW9699" s="6"/>
      <c r="AX9699" s="6"/>
      <c r="AY9699" s="172"/>
      <c r="AZ9699" s="172"/>
      <c r="BA9699" s="172"/>
      <c r="BB9699" s="6"/>
      <c r="BC9699" s="6"/>
      <c r="BD9699" s="6"/>
      <c r="BE9699" s="6"/>
      <c r="BF9699" s="6"/>
      <c r="BG9699" s="172"/>
      <c r="BH9699" s="172"/>
      <c r="BI9699" s="172"/>
      <c r="BJ9699" s="6"/>
      <c r="BK9699" s="6"/>
      <c r="BL9699" s="6"/>
      <c r="BM9699" s="6"/>
      <c r="BN9699" s="6"/>
      <c r="BO9699" s="6"/>
      <c r="BP9699" s="6"/>
      <c r="BQ9699" s="6"/>
      <c r="BR9699" s="6"/>
      <c r="BS9699" s="6"/>
      <c r="BT9699" s="6"/>
      <c r="CG9699" s="432"/>
      <c r="CH9699" s="432"/>
      <c r="CL9699" s="174"/>
    </row>
    <row r="9700" spans="29:90" s="168" customFormat="1" x14ac:dyDescent="0.25">
      <c r="AC9700" s="175"/>
      <c r="AD9700" s="175"/>
      <c r="AE9700" s="175"/>
      <c r="AF9700" s="175"/>
      <c r="AG9700" s="175"/>
      <c r="AH9700" s="176"/>
      <c r="AM9700" s="6"/>
      <c r="AN9700" s="6"/>
      <c r="AO9700" s="6"/>
      <c r="AP9700" s="6"/>
      <c r="AQ9700" s="6"/>
      <c r="AR9700" s="6"/>
      <c r="AS9700" s="6"/>
      <c r="AT9700" s="6"/>
      <c r="AU9700" s="6"/>
      <c r="AV9700" s="6"/>
      <c r="AW9700" s="6"/>
      <c r="AX9700" s="6"/>
      <c r="AY9700" s="172"/>
      <c r="AZ9700" s="172"/>
      <c r="BA9700" s="172"/>
      <c r="BB9700" s="6"/>
      <c r="BC9700" s="6"/>
      <c r="BD9700" s="6"/>
      <c r="BE9700" s="6"/>
      <c r="BF9700" s="6"/>
      <c r="BG9700" s="172"/>
      <c r="BH9700" s="172"/>
      <c r="BI9700" s="172"/>
      <c r="BJ9700" s="6"/>
      <c r="BK9700" s="6"/>
      <c r="BL9700" s="6"/>
      <c r="BM9700" s="6"/>
      <c r="BN9700" s="6"/>
      <c r="BO9700" s="6"/>
      <c r="BP9700" s="6"/>
      <c r="BQ9700" s="6"/>
      <c r="BR9700" s="6"/>
      <c r="BS9700" s="6"/>
      <c r="BT9700" s="6"/>
      <c r="CG9700" s="432"/>
      <c r="CH9700" s="432"/>
      <c r="CL9700" s="174"/>
    </row>
    <row r="9701" spans="29:90" s="168" customFormat="1" x14ac:dyDescent="0.25">
      <c r="AC9701" s="175"/>
      <c r="AD9701" s="175"/>
      <c r="AE9701" s="175"/>
      <c r="AF9701" s="175"/>
      <c r="AG9701" s="175"/>
      <c r="AH9701" s="176"/>
      <c r="AM9701" s="6"/>
      <c r="AN9701" s="6"/>
      <c r="AO9701" s="6"/>
      <c r="AP9701" s="6"/>
      <c r="AQ9701" s="6"/>
      <c r="AR9701" s="6"/>
      <c r="AS9701" s="6"/>
      <c r="AT9701" s="6"/>
      <c r="AU9701" s="6"/>
      <c r="AV9701" s="6"/>
      <c r="AW9701" s="6"/>
      <c r="AX9701" s="6"/>
      <c r="AY9701" s="172"/>
      <c r="AZ9701" s="172"/>
      <c r="BA9701" s="172"/>
      <c r="BB9701" s="6"/>
      <c r="BC9701" s="6"/>
      <c r="BD9701" s="6"/>
      <c r="BE9701" s="6"/>
      <c r="BF9701" s="6"/>
      <c r="BG9701" s="172"/>
      <c r="BH9701" s="172"/>
      <c r="BI9701" s="172"/>
      <c r="BJ9701" s="6"/>
      <c r="BK9701" s="6"/>
      <c r="BL9701" s="6"/>
      <c r="BM9701" s="6"/>
      <c r="BN9701" s="6"/>
      <c r="BO9701" s="6"/>
      <c r="BP9701" s="6"/>
      <c r="BQ9701" s="6"/>
      <c r="BR9701" s="6"/>
      <c r="BS9701" s="6"/>
      <c r="BT9701" s="6"/>
      <c r="CG9701" s="432"/>
      <c r="CH9701" s="432"/>
      <c r="CL9701" s="174"/>
    </row>
    <row r="9702" spans="29:90" s="168" customFormat="1" x14ac:dyDescent="0.25">
      <c r="AC9702" s="175"/>
      <c r="AD9702" s="175"/>
      <c r="AE9702" s="175"/>
      <c r="AF9702" s="175"/>
      <c r="AG9702" s="175"/>
      <c r="AH9702" s="176"/>
      <c r="AM9702" s="6"/>
      <c r="AN9702" s="6"/>
      <c r="AO9702" s="6"/>
      <c r="AP9702" s="6"/>
      <c r="AQ9702" s="6"/>
      <c r="AR9702" s="6"/>
      <c r="AS9702" s="6"/>
      <c r="AT9702" s="6"/>
      <c r="AU9702" s="6"/>
      <c r="AV9702" s="6"/>
      <c r="AW9702" s="6"/>
      <c r="AX9702" s="6"/>
      <c r="AY9702" s="172"/>
      <c r="AZ9702" s="172"/>
      <c r="BA9702" s="172"/>
      <c r="BB9702" s="6"/>
      <c r="BC9702" s="6"/>
      <c r="BD9702" s="6"/>
      <c r="BE9702" s="6"/>
      <c r="BF9702" s="6"/>
      <c r="BG9702" s="172"/>
      <c r="BH9702" s="172"/>
      <c r="BI9702" s="172"/>
      <c r="BJ9702" s="6"/>
      <c r="BK9702" s="6"/>
      <c r="BL9702" s="6"/>
      <c r="BM9702" s="6"/>
      <c r="BN9702" s="6"/>
      <c r="BO9702" s="6"/>
      <c r="BP9702" s="6"/>
      <c r="BQ9702" s="6"/>
      <c r="BR9702" s="6"/>
      <c r="BS9702" s="6"/>
      <c r="BT9702" s="6"/>
      <c r="CG9702" s="432"/>
      <c r="CH9702" s="432"/>
      <c r="CL9702" s="174"/>
    </row>
    <row r="9703" spans="29:90" s="168" customFormat="1" x14ac:dyDescent="0.25">
      <c r="AC9703" s="175"/>
      <c r="AD9703" s="175"/>
      <c r="AE9703" s="175"/>
      <c r="AF9703" s="175"/>
      <c r="AG9703" s="175"/>
      <c r="AH9703" s="176"/>
      <c r="AM9703" s="6"/>
      <c r="AN9703" s="6"/>
      <c r="AO9703" s="6"/>
      <c r="AP9703" s="6"/>
      <c r="AQ9703" s="6"/>
      <c r="AR9703" s="6"/>
      <c r="AS9703" s="6"/>
      <c r="AT9703" s="6"/>
      <c r="AU9703" s="6"/>
      <c r="AV9703" s="6"/>
      <c r="AW9703" s="6"/>
      <c r="AX9703" s="6"/>
      <c r="AY9703" s="172"/>
      <c r="AZ9703" s="172"/>
      <c r="BA9703" s="172"/>
      <c r="BB9703" s="6"/>
      <c r="BC9703" s="6"/>
      <c r="BD9703" s="6"/>
      <c r="BE9703" s="6"/>
      <c r="BF9703" s="6"/>
      <c r="BG9703" s="172"/>
      <c r="BH9703" s="172"/>
      <c r="BI9703" s="172"/>
      <c r="BJ9703" s="6"/>
      <c r="BK9703" s="6"/>
      <c r="BL9703" s="6"/>
      <c r="BM9703" s="6"/>
      <c r="BN9703" s="6"/>
      <c r="BO9703" s="6"/>
      <c r="BP9703" s="6"/>
      <c r="BQ9703" s="6"/>
      <c r="BR9703" s="6"/>
      <c r="BS9703" s="6"/>
      <c r="BT9703" s="6"/>
      <c r="CG9703" s="432"/>
      <c r="CH9703" s="432"/>
      <c r="CL9703" s="174"/>
    </row>
    <row r="9704" spans="29:90" s="168" customFormat="1" x14ac:dyDescent="0.25">
      <c r="AC9704" s="175"/>
      <c r="AD9704" s="175"/>
      <c r="AE9704" s="175"/>
      <c r="AF9704" s="175"/>
      <c r="AG9704" s="175"/>
      <c r="AH9704" s="176"/>
      <c r="AM9704" s="6"/>
      <c r="AN9704" s="6"/>
      <c r="AO9704" s="6"/>
      <c r="AP9704" s="6"/>
      <c r="AQ9704" s="6"/>
      <c r="AR9704" s="6"/>
      <c r="AS9704" s="6"/>
      <c r="AT9704" s="6"/>
      <c r="AU9704" s="6"/>
      <c r="AV9704" s="6"/>
      <c r="AW9704" s="6"/>
      <c r="AX9704" s="6"/>
      <c r="AY9704" s="172"/>
      <c r="AZ9704" s="172"/>
      <c r="BA9704" s="172"/>
      <c r="BB9704" s="6"/>
      <c r="BC9704" s="6"/>
      <c r="BD9704" s="6"/>
      <c r="BE9704" s="6"/>
      <c r="BF9704" s="6"/>
      <c r="BG9704" s="172"/>
      <c r="BH9704" s="172"/>
      <c r="BI9704" s="172"/>
      <c r="BJ9704" s="6"/>
      <c r="BK9704" s="6"/>
      <c r="BL9704" s="6"/>
      <c r="BM9704" s="6"/>
      <c r="BN9704" s="6"/>
      <c r="BO9704" s="6"/>
      <c r="BP9704" s="6"/>
      <c r="BQ9704" s="6"/>
      <c r="BR9704" s="6"/>
      <c r="BS9704" s="6"/>
      <c r="BT9704" s="6"/>
      <c r="CG9704" s="432"/>
      <c r="CH9704" s="432"/>
      <c r="CL9704" s="174"/>
    </row>
    <row r="9705" spans="29:90" s="168" customFormat="1" x14ac:dyDescent="0.25">
      <c r="AC9705" s="175"/>
      <c r="AD9705" s="175"/>
      <c r="AE9705" s="175"/>
      <c r="AF9705" s="175"/>
      <c r="AG9705" s="175"/>
      <c r="AH9705" s="176"/>
      <c r="AM9705" s="6"/>
      <c r="AN9705" s="6"/>
      <c r="AO9705" s="6"/>
      <c r="AP9705" s="6"/>
      <c r="AQ9705" s="6"/>
      <c r="AR9705" s="6"/>
      <c r="AS9705" s="6"/>
      <c r="AT9705" s="6"/>
      <c r="AU9705" s="6"/>
      <c r="AV9705" s="6"/>
      <c r="AW9705" s="6"/>
      <c r="AX9705" s="6"/>
      <c r="AY9705" s="172"/>
      <c r="AZ9705" s="172"/>
      <c r="BA9705" s="172"/>
      <c r="BB9705" s="6"/>
      <c r="BC9705" s="6"/>
      <c r="BD9705" s="6"/>
      <c r="BE9705" s="6"/>
      <c r="BF9705" s="6"/>
      <c r="BG9705" s="172"/>
      <c r="BH9705" s="172"/>
      <c r="BI9705" s="172"/>
      <c r="BJ9705" s="6"/>
      <c r="BK9705" s="6"/>
      <c r="BL9705" s="6"/>
      <c r="BM9705" s="6"/>
      <c r="BN9705" s="6"/>
      <c r="BO9705" s="6"/>
      <c r="BP9705" s="6"/>
      <c r="BQ9705" s="6"/>
      <c r="BR9705" s="6"/>
      <c r="BS9705" s="6"/>
      <c r="BT9705" s="6"/>
      <c r="CG9705" s="432"/>
      <c r="CH9705" s="432"/>
      <c r="CL9705" s="174"/>
    </row>
    <row r="9706" spans="29:90" s="168" customFormat="1" x14ac:dyDescent="0.25">
      <c r="AC9706" s="175"/>
      <c r="AD9706" s="175"/>
      <c r="AE9706" s="175"/>
      <c r="AF9706" s="175"/>
      <c r="AG9706" s="175"/>
      <c r="AH9706" s="176"/>
      <c r="AM9706" s="6"/>
      <c r="AN9706" s="6"/>
      <c r="AO9706" s="6"/>
      <c r="AP9706" s="6"/>
      <c r="AQ9706" s="6"/>
      <c r="AR9706" s="6"/>
      <c r="AS9706" s="6"/>
      <c r="AT9706" s="6"/>
      <c r="AU9706" s="6"/>
      <c r="AV9706" s="6"/>
      <c r="AW9706" s="6"/>
      <c r="AX9706" s="6"/>
      <c r="AY9706" s="172"/>
      <c r="AZ9706" s="172"/>
      <c r="BA9706" s="172"/>
      <c r="BB9706" s="6"/>
      <c r="BC9706" s="6"/>
      <c r="BD9706" s="6"/>
      <c r="BE9706" s="6"/>
      <c r="BF9706" s="6"/>
      <c r="BG9706" s="172"/>
      <c r="BH9706" s="172"/>
      <c r="BI9706" s="172"/>
      <c r="BJ9706" s="6"/>
      <c r="BK9706" s="6"/>
      <c r="BL9706" s="6"/>
      <c r="BM9706" s="6"/>
      <c r="BN9706" s="6"/>
      <c r="BO9706" s="6"/>
      <c r="BP9706" s="6"/>
      <c r="BQ9706" s="6"/>
      <c r="BR9706" s="6"/>
      <c r="BS9706" s="6"/>
      <c r="BT9706" s="6"/>
      <c r="CG9706" s="432"/>
      <c r="CH9706" s="432"/>
      <c r="CL9706" s="174"/>
    </row>
    <row r="9707" spans="29:90" s="168" customFormat="1" x14ac:dyDescent="0.25">
      <c r="AC9707" s="175"/>
      <c r="AD9707" s="175"/>
      <c r="AE9707" s="175"/>
      <c r="AF9707" s="175"/>
      <c r="AG9707" s="175"/>
      <c r="AH9707" s="176"/>
      <c r="AM9707" s="6"/>
      <c r="AN9707" s="6"/>
      <c r="AO9707" s="6"/>
      <c r="AP9707" s="6"/>
      <c r="AQ9707" s="6"/>
      <c r="AR9707" s="6"/>
      <c r="AS9707" s="6"/>
      <c r="AT9707" s="6"/>
      <c r="AU9707" s="6"/>
      <c r="AV9707" s="6"/>
      <c r="AW9707" s="6"/>
      <c r="AX9707" s="6"/>
      <c r="AY9707" s="172"/>
      <c r="AZ9707" s="172"/>
      <c r="BA9707" s="172"/>
      <c r="BB9707" s="6"/>
      <c r="BC9707" s="6"/>
      <c r="BD9707" s="6"/>
      <c r="BE9707" s="6"/>
      <c r="BF9707" s="6"/>
      <c r="BG9707" s="172"/>
      <c r="BH9707" s="172"/>
      <c r="BI9707" s="172"/>
      <c r="BJ9707" s="6"/>
      <c r="BK9707" s="6"/>
      <c r="BL9707" s="6"/>
      <c r="BM9707" s="6"/>
      <c r="BN9707" s="6"/>
      <c r="BO9707" s="6"/>
      <c r="BP9707" s="6"/>
      <c r="BQ9707" s="6"/>
      <c r="BR9707" s="6"/>
      <c r="BS9707" s="6"/>
      <c r="BT9707" s="6"/>
      <c r="CG9707" s="432"/>
      <c r="CH9707" s="432"/>
      <c r="CL9707" s="174"/>
    </row>
    <row r="9708" spans="29:90" s="168" customFormat="1" x14ac:dyDescent="0.25">
      <c r="AC9708" s="175"/>
      <c r="AD9708" s="175"/>
      <c r="AE9708" s="175"/>
      <c r="AF9708" s="175"/>
      <c r="AG9708" s="175"/>
      <c r="AH9708" s="176"/>
      <c r="AM9708" s="6"/>
      <c r="AN9708" s="6"/>
      <c r="AO9708" s="6"/>
      <c r="AP9708" s="6"/>
      <c r="AQ9708" s="6"/>
      <c r="AR9708" s="6"/>
      <c r="AS9708" s="6"/>
      <c r="AT9708" s="6"/>
      <c r="AU9708" s="6"/>
      <c r="AV9708" s="6"/>
      <c r="AW9708" s="6"/>
      <c r="AX9708" s="6"/>
      <c r="AY9708" s="172"/>
      <c r="AZ9708" s="172"/>
      <c r="BA9708" s="172"/>
      <c r="BB9708" s="6"/>
      <c r="BC9708" s="6"/>
      <c r="BD9708" s="6"/>
      <c r="BE9708" s="6"/>
      <c r="BF9708" s="6"/>
      <c r="BG9708" s="172"/>
      <c r="BH9708" s="172"/>
      <c r="BI9708" s="172"/>
      <c r="BJ9708" s="6"/>
      <c r="BK9708" s="6"/>
      <c r="BL9708" s="6"/>
      <c r="BM9708" s="6"/>
      <c r="BN9708" s="6"/>
      <c r="BO9708" s="6"/>
      <c r="BP9708" s="6"/>
      <c r="BQ9708" s="6"/>
      <c r="BR9708" s="6"/>
      <c r="BS9708" s="6"/>
      <c r="BT9708" s="6"/>
      <c r="CG9708" s="432"/>
      <c r="CH9708" s="432"/>
      <c r="CL9708" s="174"/>
    </row>
    <row r="9709" spans="29:90" s="168" customFormat="1" x14ac:dyDescent="0.25">
      <c r="AC9709" s="175"/>
      <c r="AD9709" s="175"/>
      <c r="AE9709" s="175"/>
      <c r="AF9709" s="175"/>
      <c r="AG9709" s="175"/>
      <c r="AH9709" s="176"/>
      <c r="AM9709" s="6"/>
      <c r="AN9709" s="6"/>
      <c r="AO9709" s="6"/>
      <c r="AP9709" s="6"/>
      <c r="AQ9709" s="6"/>
      <c r="AR9709" s="6"/>
      <c r="AS9709" s="6"/>
      <c r="AT9709" s="6"/>
      <c r="AU9709" s="6"/>
      <c r="AV9709" s="6"/>
      <c r="AW9709" s="6"/>
      <c r="AX9709" s="6"/>
      <c r="AY9709" s="172"/>
      <c r="AZ9709" s="172"/>
      <c r="BA9709" s="172"/>
      <c r="BB9709" s="6"/>
      <c r="BC9709" s="6"/>
      <c r="BD9709" s="6"/>
      <c r="BE9709" s="6"/>
      <c r="BF9709" s="6"/>
      <c r="BG9709" s="172"/>
      <c r="BH9709" s="172"/>
      <c r="BI9709" s="172"/>
      <c r="BJ9709" s="6"/>
      <c r="BK9709" s="6"/>
      <c r="BL9709" s="6"/>
      <c r="BM9709" s="6"/>
      <c r="BN9709" s="6"/>
      <c r="BO9709" s="6"/>
      <c r="BP9709" s="6"/>
      <c r="BQ9709" s="6"/>
      <c r="BR9709" s="6"/>
      <c r="BS9709" s="6"/>
      <c r="BT9709" s="6"/>
      <c r="CG9709" s="432"/>
      <c r="CH9709" s="432"/>
      <c r="CL9709" s="174"/>
    </row>
    <row r="9710" spans="29:90" s="168" customFormat="1" x14ac:dyDescent="0.25">
      <c r="AC9710" s="175"/>
      <c r="AD9710" s="175"/>
      <c r="AE9710" s="175"/>
      <c r="AF9710" s="175"/>
      <c r="AG9710" s="175"/>
      <c r="AH9710" s="176"/>
      <c r="AM9710" s="6"/>
      <c r="AN9710" s="6"/>
      <c r="AO9710" s="6"/>
      <c r="AP9710" s="6"/>
      <c r="AQ9710" s="6"/>
      <c r="AR9710" s="6"/>
      <c r="AS9710" s="6"/>
      <c r="AT9710" s="6"/>
      <c r="AU9710" s="6"/>
      <c r="AV9710" s="6"/>
      <c r="AW9710" s="6"/>
      <c r="AX9710" s="6"/>
      <c r="AY9710" s="172"/>
      <c r="AZ9710" s="172"/>
      <c r="BA9710" s="172"/>
      <c r="BB9710" s="6"/>
      <c r="BC9710" s="6"/>
      <c r="BD9710" s="6"/>
      <c r="BE9710" s="6"/>
      <c r="BF9710" s="6"/>
      <c r="BG9710" s="172"/>
      <c r="BH9710" s="172"/>
      <c r="BI9710" s="172"/>
      <c r="BJ9710" s="6"/>
      <c r="BK9710" s="6"/>
      <c r="BL9710" s="6"/>
      <c r="BM9710" s="6"/>
      <c r="BN9710" s="6"/>
      <c r="BO9710" s="6"/>
      <c r="BP9710" s="6"/>
      <c r="BQ9710" s="6"/>
      <c r="BR9710" s="6"/>
      <c r="BS9710" s="6"/>
      <c r="BT9710" s="6"/>
      <c r="CG9710" s="432"/>
      <c r="CH9710" s="432"/>
      <c r="CL9710" s="174"/>
    </row>
    <row r="9711" spans="29:90" s="168" customFormat="1" x14ac:dyDescent="0.25">
      <c r="AC9711" s="175"/>
      <c r="AD9711" s="175"/>
      <c r="AE9711" s="175"/>
      <c r="AF9711" s="175"/>
      <c r="AG9711" s="175"/>
      <c r="AH9711" s="176"/>
      <c r="AM9711" s="6"/>
      <c r="AN9711" s="6"/>
      <c r="AO9711" s="6"/>
      <c r="AP9711" s="6"/>
      <c r="AQ9711" s="6"/>
      <c r="AR9711" s="6"/>
      <c r="AS9711" s="6"/>
      <c r="AT9711" s="6"/>
      <c r="AU9711" s="6"/>
      <c r="AV9711" s="6"/>
      <c r="AW9711" s="6"/>
      <c r="AX9711" s="6"/>
      <c r="AY9711" s="172"/>
      <c r="AZ9711" s="172"/>
      <c r="BA9711" s="172"/>
      <c r="BB9711" s="6"/>
      <c r="BC9711" s="6"/>
      <c r="BD9711" s="6"/>
      <c r="BE9711" s="6"/>
      <c r="BF9711" s="6"/>
      <c r="BG9711" s="172"/>
      <c r="BH9711" s="172"/>
      <c r="BI9711" s="172"/>
      <c r="BJ9711" s="6"/>
      <c r="BK9711" s="6"/>
      <c r="BL9711" s="6"/>
      <c r="BM9711" s="6"/>
      <c r="BN9711" s="6"/>
      <c r="BO9711" s="6"/>
      <c r="BP9711" s="6"/>
      <c r="BQ9711" s="6"/>
      <c r="BR9711" s="6"/>
      <c r="BS9711" s="6"/>
      <c r="BT9711" s="6"/>
      <c r="CG9711" s="432"/>
      <c r="CH9711" s="432"/>
      <c r="CL9711" s="174"/>
    </row>
    <row r="9712" spans="29:90" s="168" customFormat="1" x14ac:dyDescent="0.25">
      <c r="AC9712" s="175"/>
      <c r="AD9712" s="175"/>
      <c r="AE9712" s="175"/>
      <c r="AF9712" s="175"/>
      <c r="AG9712" s="175"/>
      <c r="AH9712" s="176"/>
      <c r="AM9712" s="6"/>
      <c r="AN9712" s="6"/>
      <c r="AO9712" s="6"/>
      <c r="AP9712" s="6"/>
      <c r="AQ9712" s="6"/>
      <c r="AR9712" s="6"/>
      <c r="AS9712" s="6"/>
      <c r="AT9712" s="6"/>
      <c r="AU9712" s="6"/>
      <c r="AV9712" s="6"/>
      <c r="AW9712" s="6"/>
      <c r="AX9712" s="6"/>
      <c r="AY9712" s="172"/>
      <c r="AZ9712" s="172"/>
      <c r="BA9712" s="172"/>
      <c r="BB9712" s="6"/>
      <c r="BC9712" s="6"/>
      <c r="BD9712" s="6"/>
      <c r="BE9712" s="6"/>
      <c r="BF9712" s="6"/>
      <c r="BG9712" s="172"/>
      <c r="BH9712" s="172"/>
      <c r="BI9712" s="172"/>
      <c r="BJ9712" s="6"/>
      <c r="BK9712" s="6"/>
      <c r="BL9712" s="6"/>
      <c r="BM9712" s="6"/>
      <c r="BN9712" s="6"/>
      <c r="BO9712" s="6"/>
      <c r="BP9712" s="6"/>
      <c r="BQ9712" s="6"/>
      <c r="BR9712" s="6"/>
      <c r="BS9712" s="6"/>
      <c r="BT9712" s="6"/>
      <c r="CG9712" s="432"/>
      <c r="CH9712" s="432"/>
      <c r="CL9712" s="174"/>
    </row>
    <row r="9713" spans="29:90" s="168" customFormat="1" x14ac:dyDescent="0.25">
      <c r="AC9713" s="175"/>
      <c r="AD9713" s="175"/>
      <c r="AE9713" s="175"/>
      <c r="AF9713" s="175"/>
      <c r="AG9713" s="175"/>
      <c r="AH9713" s="176"/>
      <c r="AM9713" s="6"/>
      <c r="AN9713" s="6"/>
      <c r="AO9713" s="6"/>
      <c r="AP9713" s="6"/>
      <c r="AQ9713" s="6"/>
      <c r="AR9713" s="6"/>
      <c r="AS9713" s="6"/>
      <c r="AT9713" s="6"/>
      <c r="AU9713" s="6"/>
      <c r="AV9713" s="6"/>
      <c r="AW9713" s="6"/>
      <c r="AX9713" s="6"/>
      <c r="AY9713" s="172"/>
      <c r="AZ9713" s="172"/>
      <c r="BA9713" s="172"/>
      <c r="BB9713" s="6"/>
      <c r="BC9713" s="6"/>
      <c r="BD9713" s="6"/>
      <c r="BE9713" s="6"/>
      <c r="BF9713" s="6"/>
      <c r="BG9713" s="172"/>
      <c r="BH9713" s="172"/>
      <c r="BI9713" s="172"/>
      <c r="BJ9713" s="6"/>
      <c r="BK9713" s="6"/>
      <c r="BL9713" s="6"/>
      <c r="BM9713" s="6"/>
      <c r="BN9713" s="6"/>
      <c r="BO9713" s="6"/>
      <c r="BP9713" s="6"/>
      <c r="BQ9713" s="6"/>
      <c r="BR9713" s="6"/>
      <c r="BS9713" s="6"/>
      <c r="BT9713" s="6"/>
      <c r="CG9713" s="432"/>
      <c r="CH9713" s="432"/>
      <c r="CL9713" s="174"/>
    </row>
    <row r="9714" spans="29:90" s="168" customFormat="1" x14ac:dyDescent="0.25">
      <c r="AC9714" s="175"/>
      <c r="AD9714" s="175"/>
      <c r="AE9714" s="175"/>
      <c r="AF9714" s="175"/>
      <c r="AG9714" s="175"/>
      <c r="AH9714" s="176"/>
      <c r="AM9714" s="6"/>
      <c r="AN9714" s="6"/>
      <c r="AO9714" s="6"/>
      <c r="AP9714" s="6"/>
      <c r="AQ9714" s="6"/>
      <c r="AR9714" s="6"/>
      <c r="AS9714" s="6"/>
      <c r="AT9714" s="6"/>
      <c r="AU9714" s="6"/>
      <c r="AV9714" s="6"/>
      <c r="AW9714" s="6"/>
      <c r="AX9714" s="6"/>
      <c r="AY9714" s="172"/>
      <c r="AZ9714" s="172"/>
      <c r="BA9714" s="172"/>
      <c r="BB9714" s="6"/>
      <c r="BC9714" s="6"/>
      <c r="BD9714" s="6"/>
      <c r="BE9714" s="6"/>
      <c r="BF9714" s="6"/>
      <c r="BG9714" s="172"/>
      <c r="BH9714" s="172"/>
      <c r="BI9714" s="172"/>
      <c r="BJ9714" s="6"/>
      <c r="BK9714" s="6"/>
      <c r="BL9714" s="6"/>
      <c r="BM9714" s="6"/>
      <c r="BN9714" s="6"/>
      <c r="BO9714" s="6"/>
      <c r="BP9714" s="6"/>
      <c r="BQ9714" s="6"/>
      <c r="BR9714" s="6"/>
      <c r="BS9714" s="6"/>
      <c r="BT9714" s="6"/>
      <c r="CG9714" s="432"/>
      <c r="CH9714" s="432"/>
      <c r="CL9714" s="174"/>
    </row>
    <row r="9715" spans="29:90" s="168" customFormat="1" x14ac:dyDescent="0.25">
      <c r="AC9715" s="175"/>
      <c r="AD9715" s="175"/>
      <c r="AE9715" s="175"/>
      <c r="AF9715" s="175"/>
      <c r="AG9715" s="175"/>
      <c r="AH9715" s="176"/>
      <c r="AM9715" s="6"/>
      <c r="AN9715" s="6"/>
      <c r="AO9715" s="6"/>
      <c r="AP9715" s="6"/>
      <c r="AQ9715" s="6"/>
      <c r="AR9715" s="6"/>
      <c r="AS9715" s="6"/>
      <c r="AT9715" s="6"/>
      <c r="AU9715" s="6"/>
      <c r="AV9715" s="6"/>
      <c r="AW9715" s="6"/>
      <c r="AX9715" s="6"/>
      <c r="AY9715" s="172"/>
      <c r="AZ9715" s="172"/>
      <c r="BA9715" s="172"/>
      <c r="BB9715" s="6"/>
      <c r="BC9715" s="6"/>
      <c r="BD9715" s="6"/>
      <c r="BE9715" s="6"/>
      <c r="BF9715" s="6"/>
      <c r="BG9715" s="172"/>
      <c r="BH9715" s="172"/>
      <c r="BI9715" s="172"/>
      <c r="BJ9715" s="6"/>
      <c r="BK9715" s="6"/>
      <c r="BL9715" s="6"/>
      <c r="BM9715" s="6"/>
      <c r="BN9715" s="6"/>
      <c r="BO9715" s="6"/>
      <c r="BP9715" s="6"/>
      <c r="BQ9715" s="6"/>
      <c r="BR9715" s="6"/>
      <c r="BS9715" s="6"/>
      <c r="BT9715" s="6"/>
      <c r="CG9715" s="432"/>
      <c r="CH9715" s="432"/>
      <c r="CL9715" s="174"/>
    </row>
    <row r="9716" spans="29:90" s="168" customFormat="1" x14ac:dyDescent="0.25">
      <c r="AC9716" s="175"/>
      <c r="AD9716" s="175"/>
      <c r="AE9716" s="175"/>
      <c r="AF9716" s="175"/>
      <c r="AG9716" s="175"/>
      <c r="AH9716" s="176"/>
      <c r="AM9716" s="6"/>
      <c r="AN9716" s="6"/>
      <c r="AO9716" s="6"/>
      <c r="AP9716" s="6"/>
      <c r="AQ9716" s="6"/>
      <c r="AR9716" s="6"/>
      <c r="AS9716" s="6"/>
      <c r="AT9716" s="6"/>
      <c r="AU9716" s="6"/>
      <c r="AV9716" s="6"/>
      <c r="AW9716" s="6"/>
      <c r="AX9716" s="6"/>
      <c r="AY9716" s="172"/>
      <c r="AZ9716" s="172"/>
      <c r="BA9716" s="172"/>
      <c r="BB9716" s="6"/>
      <c r="BC9716" s="6"/>
      <c r="BD9716" s="6"/>
      <c r="BE9716" s="6"/>
      <c r="BF9716" s="6"/>
      <c r="BG9716" s="172"/>
      <c r="BH9716" s="172"/>
      <c r="BI9716" s="172"/>
      <c r="BJ9716" s="6"/>
      <c r="BK9716" s="6"/>
      <c r="BL9716" s="6"/>
      <c r="BM9716" s="6"/>
      <c r="BN9716" s="6"/>
      <c r="BO9716" s="6"/>
      <c r="BP9716" s="6"/>
      <c r="BQ9716" s="6"/>
      <c r="BR9716" s="6"/>
      <c r="BS9716" s="6"/>
      <c r="BT9716" s="6"/>
      <c r="CG9716" s="432"/>
      <c r="CH9716" s="432"/>
      <c r="CL9716" s="174"/>
    </row>
    <row r="9717" spans="29:90" s="168" customFormat="1" x14ac:dyDescent="0.25">
      <c r="AC9717" s="175"/>
      <c r="AD9717" s="175"/>
      <c r="AE9717" s="175"/>
      <c r="AF9717" s="175"/>
      <c r="AG9717" s="175"/>
      <c r="AH9717" s="176"/>
      <c r="AM9717" s="6"/>
      <c r="AN9717" s="6"/>
      <c r="AO9717" s="6"/>
      <c r="AP9717" s="6"/>
      <c r="AQ9717" s="6"/>
      <c r="AR9717" s="6"/>
      <c r="AS9717" s="6"/>
      <c r="AT9717" s="6"/>
      <c r="AU9717" s="6"/>
      <c r="AV9717" s="6"/>
      <c r="AW9717" s="6"/>
      <c r="AX9717" s="6"/>
      <c r="AY9717" s="172"/>
      <c r="AZ9717" s="172"/>
      <c r="BA9717" s="172"/>
      <c r="BB9717" s="6"/>
      <c r="BC9717" s="6"/>
      <c r="BD9717" s="6"/>
      <c r="BE9717" s="6"/>
      <c r="BF9717" s="6"/>
      <c r="BG9717" s="172"/>
      <c r="BH9717" s="172"/>
      <c r="BI9717" s="172"/>
      <c r="BJ9717" s="6"/>
      <c r="BK9717" s="6"/>
      <c r="BL9717" s="6"/>
      <c r="BM9717" s="6"/>
      <c r="BN9717" s="6"/>
      <c r="BO9717" s="6"/>
      <c r="BP9717" s="6"/>
      <c r="BQ9717" s="6"/>
      <c r="BR9717" s="6"/>
      <c r="BS9717" s="6"/>
      <c r="BT9717" s="6"/>
      <c r="CG9717" s="432"/>
      <c r="CH9717" s="432"/>
      <c r="CL9717" s="174"/>
    </row>
    <row r="9718" spans="29:90" s="168" customFormat="1" x14ac:dyDescent="0.25">
      <c r="AC9718" s="175"/>
      <c r="AD9718" s="175"/>
      <c r="AE9718" s="175"/>
      <c r="AF9718" s="175"/>
      <c r="AG9718" s="175"/>
      <c r="AH9718" s="176"/>
      <c r="AM9718" s="6"/>
      <c r="AN9718" s="6"/>
      <c r="AO9718" s="6"/>
      <c r="AP9718" s="6"/>
      <c r="AQ9718" s="6"/>
      <c r="AR9718" s="6"/>
      <c r="AS9718" s="6"/>
      <c r="AT9718" s="6"/>
      <c r="AU9718" s="6"/>
      <c r="AV9718" s="6"/>
      <c r="AW9718" s="6"/>
      <c r="AX9718" s="6"/>
      <c r="AY9718" s="172"/>
      <c r="AZ9718" s="172"/>
      <c r="BA9718" s="172"/>
      <c r="BB9718" s="6"/>
      <c r="BC9718" s="6"/>
      <c r="BD9718" s="6"/>
      <c r="BE9718" s="6"/>
      <c r="BF9718" s="6"/>
      <c r="BG9718" s="172"/>
      <c r="BH9718" s="172"/>
      <c r="BI9718" s="172"/>
      <c r="BJ9718" s="6"/>
      <c r="BK9718" s="6"/>
      <c r="BL9718" s="6"/>
      <c r="BM9718" s="6"/>
      <c r="BN9718" s="6"/>
      <c r="BO9718" s="6"/>
      <c r="BP9718" s="6"/>
      <c r="BQ9718" s="6"/>
      <c r="BR9718" s="6"/>
      <c r="BS9718" s="6"/>
      <c r="BT9718" s="6"/>
      <c r="CG9718" s="432"/>
      <c r="CH9718" s="432"/>
      <c r="CL9718" s="174"/>
    </row>
    <row r="9719" spans="29:90" s="168" customFormat="1" x14ac:dyDescent="0.25">
      <c r="AC9719" s="175"/>
      <c r="AD9719" s="175"/>
      <c r="AE9719" s="175"/>
      <c r="AF9719" s="175"/>
      <c r="AG9719" s="175"/>
      <c r="AH9719" s="176"/>
      <c r="AM9719" s="6"/>
      <c r="AN9719" s="6"/>
      <c r="AO9719" s="6"/>
      <c r="AP9719" s="6"/>
      <c r="AQ9719" s="6"/>
      <c r="AR9719" s="6"/>
      <c r="AS9719" s="6"/>
      <c r="AT9719" s="6"/>
      <c r="AU9719" s="6"/>
      <c r="AV9719" s="6"/>
      <c r="AW9719" s="6"/>
      <c r="AX9719" s="6"/>
      <c r="AY9719" s="172"/>
      <c r="AZ9719" s="172"/>
      <c r="BA9719" s="172"/>
      <c r="BB9719" s="6"/>
      <c r="BC9719" s="6"/>
      <c r="BD9719" s="6"/>
      <c r="BE9719" s="6"/>
      <c r="BF9719" s="6"/>
      <c r="BG9719" s="172"/>
      <c r="BH9719" s="172"/>
      <c r="BI9719" s="172"/>
      <c r="BJ9719" s="6"/>
      <c r="BK9719" s="6"/>
      <c r="BL9719" s="6"/>
      <c r="BM9719" s="6"/>
      <c r="BN9719" s="6"/>
      <c r="BO9719" s="6"/>
      <c r="BP9719" s="6"/>
      <c r="BQ9719" s="6"/>
      <c r="BR9719" s="6"/>
      <c r="BS9719" s="6"/>
      <c r="BT9719" s="6"/>
      <c r="CG9719" s="432"/>
      <c r="CH9719" s="432"/>
      <c r="CL9719" s="174"/>
    </row>
    <row r="9720" spans="29:90" s="168" customFormat="1" x14ac:dyDescent="0.25">
      <c r="AC9720" s="175"/>
      <c r="AD9720" s="175"/>
      <c r="AE9720" s="175"/>
      <c r="AF9720" s="175"/>
      <c r="AG9720" s="175"/>
      <c r="AH9720" s="176"/>
      <c r="AM9720" s="6"/>
      <c r="AN9720" s="6"/>
      <c r="AO9720" s="6"/>
      <c r="AP9720" s="6"/>
      <c r="AQ9720" s="6"/>
      <c r="AR9720" s="6"/>
      <c r="AS9720" s="6"/>
      <c r="AT9720" s="6"/>
      <c r="AU9720" s="6"/>
      <c r="AV9720" s="6"/>
      <c r="AW9720" s="6"/>
      <c r="AX9720" s="6"/>
      <c r="AY9720" s="172"/>
      <c r="AZ9720" s="172"/>
      <c r="BA9720" s="172"/>
      <c r="BB9720" s="6"/>
      <c r="BC9720" s="6"/>
      <c r="BD9720" s="6"/>
      <c r="BE9720" s="6"/>
      <c r="BF9720" s="6"/>
      <c r="BG9720" s="172"/>
      <c r="BH9720" s="172"/>
      <c r="BI9720" s="172"/>
      <c r="BJ9720" s="6"/>
      <c r="BK9720" s="6"/>
      <c r="BL9720" s="6"/>
      <c r="BM9720" s="6"/>
      <c r="BN9720" s="6"/>
      <c r="BO9720" s="6"/>
      <c r="BP9720" s="6"/>
      <c r="BQ9720" s="6"/>
      <c r="BR9720" s="6"/>
      <c r="BS9720" s="6"/>
      <c r="BT9720" s="6"/>
      <c r="CG9720" s="432"/>
      <c r="CH9720" s="432"/>
      <c r="CL9720" s="174"/>
    </row>
    <row r="9721" spans="29:90" s="168" customFormat="1" x14ac:dyDescent="0.25">
      <c r="AC9721" s="175"/>
      <c r="AD9721" s="175"/>
      <c r="AE9721" s="175"/>
      <c r="AF9721" s="175"/>
      <c r="AG9721" s="175"/>
      <c r="AH9721" s="176"/>
      <c r="AM9721" s="6"/>
      <c r="AN9721" s="6"/>
      <c r="AO9721" s="6"/>
      <c r="AP9721" s="6"/>
      <c r="AQ9721" s="6"/>
      <c r="AR9721" s="6"/>
      <c r="AS9721" s="6"/>
      <c r="AT9721" s="6"/>
      <c r="AU9721" s="6"/>
      <c r="AV9721" s="6"/>
      <c r="AW9721" s="6"/>
      <c r="AX9721" s="6"/>
      <c r="AY9721" s="172"/>
      <c r="AZ9721" s="172"/>
      <c r="BA9721" s="172"/>
      <c r="BB9721" s="6"/>
      <c r="BC9721" s="6"/>
      <c r="BD9721" s="6"/>
      <c r="BE9721" s="6"/>
      <c r="BF9721" s="6"/>
      <c r="BG9721" s="172"/>
      <c r="BH9721" s="172"/>
      <c r="BI9721" s="172"/>
      <c r="BJ9721" s="6"/>
      <c r="BK9721" s="6"/>
      <c r="BL9721" s="6"/>
      <c r="BM9721" s="6"/>
      <c r="BN9721" s="6"/>
      <c r="BO9721" s="6"/>
      <c r="BP9721" s="6"/>
      <c r="BQ9721" s="6"/>
      <c r="BR9721" s="6"/>
      <c r="BS9721" s="6"/>
      <c r="BT9721" s="6"/>
      <c r="CG9721" s="432"/>
      <c r="CH9721" s="432"/>
      <c r="CL9721" s="174"/>
    </row>
    <row r="9722" spans="29:90" s="168" customFormat="1" x14ac:dyDescent="0.25">
      <c r="AC9722" s="175"/>
      <c r="AD9722" s="175"/>
      <c r="AE9722" s="175"/>
      <c r="AF9722" s="175"/>
      <c r="AG9722" s="175"/>
      <c r="AH9722" s="176"/>
      <c r="AM9722" s="6"/>
      <c r="AN9722" s="6"/>
      <c r="AO9722" s="6"/>
      <c r="AP9722" s="6"/>
      <c r="AQ9722" s="6"/>
      <c r="AR9722" s="6"/>
      <c r="AS9722" s="6"/>
      <c r="AT9722" s="6"/>
      <c r="AU9722" s="6"/>
      <c r="AV9722" s="6"/>
      <c r="AW9722" s="6"/>
      <c r="AX9722" s="6"/>
      <c r="AY9722" s="172"/>
      <c r="AZ9722" s="172"/>
      <c r="BA9722" s="172"/>
      <c r="BB9722" s="6"/>
      <c r="BC9722" s="6"/>
      <c r="BD9722" s="6"/>
      <c r="BE9722" s="6"/>
      <c r="BF9722" s="6"/>
      <c r="BG9722" s="172"/>
      <c r="BH9722" s="172"/>
      <c r="BI9722" s="172"/>
      <c r="BJ9722" s="6"/>
      <c r="BK9722" s="6"/>
      <c r="BL9722" s="6"/>
      <c r="BM9722" s="6"/>
      <c r="BN9722" s="6"/>
      <c r="BO9722" s="6"/>
      <c r="BP9722" s="6"/>
      <c r="BQ9722" s="6"/>
      <c r="BR9722" s="6"/>
      <c r="BS9722" s="6"/>
      <c r="BT9722" s="6"/>
      <c r="CG9722" s="432"/>
      <c r="CH9722" s="432"/>
      <c r="CL9722" s="174"/>
    </row>
    <row r="9723" spans="29:90" s="168" customFormat="1" x14ac:dyDescent="0.25">
      <c r="AC9723" s="175"/>
      <c r="AD9723" s="175"/>
      <c r="AE9723" s="175"/>
      <c r="AF9723" s="175"/>
      <c r="AG9723" s="175"/>
      <c r="AH9723" s="176"/>
      <c r="AM9723" s="6"/>
      <c r="AN9723" s="6"/>
      <c r="AO9723" s="6"/>
      <c r="AP9723" s="6"/>
      <c r="AQ9723" s="6"/>
      <c r="AR9723" s="6"/>
      <c r="AS9723" s="6"/>
      <c r="AT9723" s="6"/>
      <c r="AU9723" s="6"/>
      <c r="AV9723" s="6"/>
      <c r="AW9723" s="6"/>
      <c r="AX9723" s="6"/>
      <c r="AY9723" s="172"/>
      <c r="AZ9723" s="172"/>
      <c r="BA9723" s="172"/>
      <c r="BB9723" s="6"/>
      <c r="BC9723" s="6"/>
      <c r="BD9723" s="6"/>
      <c r="BE9723" s="6"/>
      <c r="BF9723" s="6"/>
      <c r="BG9723" s="172"/>
      <c r="BH9723" s="172"/>
      <c r="BI9723" s="172"/>
      <c r="BJ9723" s="6"/>
      <c r="BK9723" s="6"/>
      <c r="BL9723" s="6"/>
      <c r="BM9723" s="6"/>
      <c r="BN9723" s="6"/>
      <c r="BO9723" s="6"/>
      <c r="BP9723" s="6"/>
      <c r="BQ9723" s="6"/>
      <c r="BR9723" s="6"/>
      <c r="BS9723" s="6"/>
      <c r="BT9723" s="6"/>
      <c r="CG9723" s="432"/>
      <c r="CH9723" s="432"/>
      <c r="CL9723" s="174"/>
    </row>
    <row r="9724" spans="29:90" s="168" customFormat="1" x14ac:dyDescent="0.25">
      <c r="AC9724" s="175"/>
      <c r="AD9724" s="175"/>
      <c r="AE9724" s="175"/>
      <c r="AF9724" s="175"/>
      <c r="AG9724" s="175"/>
      <c r="AH9724" s="176"/>
      <c r="AM9724" s="6"/>
      <c r="AN9724" s="6"/>
      <c r="AO9724" s="6"/>
      <c r="AP9724" s="6"/>
      <c r="AQ9724" s="6"/>
      <c r="AR9724" s="6"/>
      <c r="AS9724" s="6"/>
      <c r="AT9724" s="6"/>
      <c r="AU9724" s="6"/>
      <c r="AV9724" s="6"/>
      <c r="AW9724" s="6"/>
      <c r="AX9724" s="6"/>
      <c r="AY9724" s="172"/>
      <c r="AZ9724" s="172"/>
      <c r="BA9724" s="172"/>
      <c r="BB9724" s="6"/>
      <c r="BC9724" s="6"/>
      <c r="BD9724" s="6"/>
      <c r="BE9724" s="6"/>
      <c r="BF9724" s="6"/>
      <c r="BG9724" s="172"/>
      <c r="BH9724" s="172"/>
      <c r="BI9724" s="172"/>
      <c r="BJ9724" s="6"/>
      <c r="BK9724" s="6"/>
      <c r="BL9724" s="6"/>
      <c r="BM9724" s="6"/>
      <c r="BN9724" s="6"/>
      <c r="BO9724" s="6"/>
      <c r="BP9724" s="6"/>
      <c r="BQ9724" s="6"/>
      <c r="BR9724" s="6"/>
      <c r="BS9724" s="6"/>
      <c r="BT9724" s="6"/>
      <c r="CG9724" s="432"/>
      <c r="CH9724" s="432"/>
      <c r="CL9724" s="174"/>
    </row>
    <row r="9725" spans="29:90" s="168" customFormat="1" x14ac:dyDescent="0.25">
      <c r="AC9725" s="175"/>
      <c r="AD9725" s="175"/>
      <c r="AE9725" s="175"/>
      <c r="AF9725" s="175"/>
      <c r="AG9725" s="175"/>
      <c r="AH9725" s="176"/>
      <c r="AM9725" s="6"/>
      <c r="AN9725" s="6"/>
      <c r="AO9725" s="6"/>
      <c r="AP9725" s="6"/>
      <c r="AQ9725" s="6"/>
      <c r="AR9725" s="6"/>
      <c r="AS9725" s="6"/>
      <c r="AT9725" s="6"/>
      <c r="AU9725" s="6"/>
      <c r="AV9725" s="6"/>
      <c r="AW9725" s="6"/>
      <c r="AX9725" s="6"/>
      <c r="AY9725" s="172"/>
      <c r="AZ9725" s="172"/>
      <c r="BA9725" s="172"/>
      <c r="BB9725" s="6"/>
      <c r="BC9725" s="6"/>
      <c r="BD9725" s="6"/>
      <c r="BE9725" s="6"/>
      <c r="BF9725" s="6"/>
      <c r="BG9725" s="172"/>
      <c r="BH9725" s="172"/>
      <c r="BI9725" s="172"/>
      <c r="BJ9725" s="6"/>
      <c r="BK9725" s="6"/>
      <c r="BL9725" s="6"/>
      <c r="BM9725" s="6"/>
      <c r="BN9725" s="6"/>
      <c r="BO9725" s="6"/>
      <c r="BP9725" s="6"/>
      <c r="BQ9725" s="6"/>
      <c r="BR9725" s="6"/>
      <c r="BS9725" s="6"/>
      <c r="BT9725" s="6"/>
      <c r="CG9725" s="432"/>
      <c r="CH9725" s="432"/>
      <c r="CL9725" s="174"/>
    </row>
    <row r="9726" spans="29:90" s="168" customFormat="1" x14ac:dyDescent="0.25">
      <c r="AC9726" s="175"/>
      <c r="AD9726" s="175"/>
      <c r="AE9726" s="175"/>
      <c r="AF9726" s="175"/>
      <c r="AG9726" s="175"/>
      <c r="AH9726" s="176"/>
      <c r="AM9726" s="6"/>
      <c r="AN9726" s="6"/>
      <c r="AO9726" s="6"/>
      <c r="AP9726" s="6"/>
      <c r="AQ9726" s="6"/>
      <c r="AR9726" s="6"/>
      <c r="AS9726" s="6"/>
      <c r="AT9726" s="6"/>
      <c r="AU9726" s="6"/>
      <c r="AV9726" s="6"/>
      <c r="AW9726" s="6"/>
      <c r="AX9726" s="6"/>
      <c r="AY9726" s="172"/>
      <c r="AZ9726" s="172"/>
      <c r="BA9726" s="172"/>
      <c r="BB9726" s="6"/>
      <c r="BC9726" s="6"/>
      <c r="BD9726" s="6"/>
      <c r="BE9726" s="6"/>
      <c r="BF9726" s="6"/>
      <c r="BG9726" s="172"/>
      <c r="BH9726" s="172"/>
      <c r="BI9726" s="172"/>
      <c r="BJ9726" s="6"/>
      <c r="BK9726" s="6"/>
      <c r="BL9726" s="6"/>
      <c r="BM9726" s="6"/>
      <c r="BN9726" s="6"/>
      <c r="BO9726" s="6"/>
      <c r="BP9726" s="6"/>
      <c r="BQ9726" s="6"/>
      <c r="BR9726" s="6"/>
      <c r="BS9726" s="6"/>
      <c r="BT9726" s="6"/>
      <c r="CG9726" s="432"/>
      <c r="CH9726" s="432"/>
      <c r="CL9726" s="174"/>
    </row>
    <row r="9727" spans="29:90" s="168" customFormat="1" x14ac:dyDescent="0.25">
      <c r="AC9727" s="175"/>
      <c r="AD9727" s="175"/>
      <c r="AE9727" s="175"/>
      <c r="AF9727" s="175"/>
      <c r="AG9727" s="175"/>
      <c r="AH9727" s="176"/>
      <c r="AM9727" s="6"/>
      <c r="AN9727" s="6"/>
      <c r="AO9727" s="6"/>
      <c r="AP9727" s="6"/>
      <c r="AQ9727" s="6"/>
      <c r="AR9727" s="6"/>
      <c r="AS9727" s="6"/>
      <c r="AT9727" s="6"/>
      <c r="AU9727" s="6"/>
      <c r="AV9727" s="6"/>
      <c r="AW9727" s="6"/>
      <c r="AX9727" s="6"/>
      <c r="AY9727" s="172"/>
      <c r="AZ9727" s="172"/>
      <c r="BA9727" s="172"/>
      <c r="BB9727" s="6"/>
      <c r="BC9727" s="6"/>
      <c r="BD9727" s="6"/>
      <c r="BE9727" s="6"/>
      <c r="BF9727" s="6"/>
      <c r="BG9727" s="172"/>
      <c r="BH9727" s="172"/>
      <c r="BI9727" s="172"/>
      <c r="BJ9727" s="6"/>
      <c r="BK9727" s="6"/>
      <c r="BL9727" s="6"/>
      <c r="BM9727" s="6"/>
      <c r="BN9727" s="6"/>
      <c r="BO9727" s="6"/>
      <c r="BP9727" s="6"/>
      <c r="BQ9727" s="6"/>
      <c r="BR9727" s="6"/>
      <c r="BS9727" s="6"/>
      <c r="BT9727" s="6"/>
      <c r="CG9727" s="432"/>
      <c r="CH9727" s="432"/>
      <c r="CL9727" s="174"/>
    </row>
    <row r="9728" spans="29:90" s="168" customFormat="1" x14ac:dyDescent="0.25">
      <c r="AC9728" s="175"/>
      <c r="AD9728" s="175"/>
      <c r="AE9728" s="175"/>
      <c r="AF9728" s="175"/>
      <c r="AG9728" s="175"/>
      <c r="AH9728" s="176"/>
      <c r="AM9728" s="6"/>
      <c r="AN9728" s="6"/>
      <c r="AO9728" s="6"/>
      <c r="AP9728" s="6"/>
      <c r="AQ9728" s="6"/>
      <c r="AR9728" s="6"/>
      <c r="AS9728" s="6"/>
      <c r="AT9728" s="6"/>
      <c r="AU9728" s="6"/>
      <c r="AV9728" s="6"/>
      <c r="AW9728" s="6"/>
      <c r="AX9728" s="6"/>
      <c r="AY9728" s="172"/>
      <c r="AZ9728" s="172"/>
      <c r="BA9728" s="172"/>
      <c r="BB9728" s="6"/>
      <c r="BC9728" s="6"/>
      <c r="BD9728" s="6"/>
      <c r="BE9728" s="6"/>
      <c r="BF9728" s="6"/>
      <c r="BG9728" s="172"/>
      <c r="BH9728" s="172"/>
      <c r="BI9728" s="172"/>
      <c r="BJ9728" s="6"/>
      <c r="BK9728" s="6"/>
      <c r="BL9728" s="6"/>
      <c r="BM9728" s="6"/>
      <c r="BN9728" s="6"/>
      <c r="BO9728" s="6"/>
      <c r="BP9728" s="6"/>
      <c r="BQ9728" s="6"/>
      <c r="BR9728" s="6"/>
      <c r="BS9728" s="6"/>
      <c r="BT9728" s="6"/>
      <c r="CG9728" s="432"/>
      <c r="CH9728" s="432"/>
      <c r="CL9728" s="174"/>
    </row>
    <row r="9729" spans="29:90" s="168" customFormat="1" x14ac:dyDescent="0.25">
      <c r="AC9729" s="175"/>
      <c r="AD9729" s="175"/>
      <c r="AE9729" s="175"/>
      <c r="AF9729" s="175"/>
      <c r="AG9729" s="175"/>
      <c r="AH9729" s="176"/>
      <c r="AM9729" s="6"/>
      <c r="AN9729" s="6"/>
      <c r="AO9729" s="6"/>
      <c r="AP9729" s="6"/>
      <c r="AQ9729" s="6"/>
      <c r="AR9729" s="6"/>
      <c r="AS9729" s="6"/>
      <c r="AT9729" s="6"/>
      <c r="AU9729" s="6"/>
      <c r="AV9729" s="6"/>
      <c r="AW9729" s="6"/>
      <c r="AX9729" s="6"/>
      <c r="AY9729" s="172"/>
      <c r="AZ9729" s="172"/>
      <c r="BA9729" s="172"/>
      <c r="BB9729" s="6"/>
      <c r="BC9729" s="6"/>
      <c r="BD9729" s="6"/>
      <c r="BE9729" s="6"/>
      <c r="BF9729" s="6"/>
      <c r="BG9729" s="172"/>
      <c r="BH9729" s="172"/>
      <c r="BI9729" s="172"/>
      <c r="BJ9729" s="6"/>
      <c r="BK9729" s="6"/>
      <c r="BL9729" s="6"/>
      <c r="BM9729" s="6"/>
      <c r="BN9729" s="6"/>
      <c r="BO9729" s="6"/>
      <c r="BP9729" s="6"/>
      <c r="BQ9729" s="6"/>
      <c r="BR9729" s="6"/>
      <c r="BS9729" s="6"/>
      <c r="BT9729" s="6"/>
      <c r="CG9729" s="432"/>
      <c r="CH9729" s="432"/>
      <c r="CL9729" s="174"/>
    </row>
    <row r="9730" spans="29:90" s="168" customFormat="1" x14ac:dyDescent="0.25">
      <c r="AC9730" s="175"/>
      <c r="AD9730" s="175"/>
      <c r="AE9730" s="175"/>
      <c r="AF9730" s="175"/>
      <c r="AG9730" s="175"/>
      <c r="AH9730" s="176"/>
      <c r="AM9730" s="6"/>
      <c r="AN9730" s="6"/>
      <c r="AO9730" s="6"/>
      <c r="AP9730" s="6"/>
      <c r="AQ9730" s="6"/>
      <c r="AR9730" s="6"/>
      <c r="AS9730" s="6"/>
      <c r="AT9730" s="6"/>
      <c r="AU9730" s="6"/>
      <c r="AV9730" s="6"/>
      <c r="AW9730" s="6"/>
      <c r="AX9730" s="6"/>
      <c r="AY9730" s="172"/>
      <c r="AZ9730" s="172"/>
      <c r="BA9730" s="172"/>
      <c r="BB9730" s="6"/>
      <c r="BC9730" s="6"/>
      <c r="BD9730" s="6"/>
      <c r="BE9730" s="6"/>
      <c r="BF9730" s="6"/>
      <c r="BG9730" s="172"/>
      <c r="BH9730" s="172"/>
      <c r="BI9730" s="172"/>
      <c r="BJ9730" s="6"/>
      <c r="BK9730" s="6"/>
      <c r="BL9730" s="6"/>
      <c r="BM9730" s="6"/>
      <c r="BN9730" s="6"/>
      <c r="BO9730" s="6"/>
      <c r="BP9730" s="6"/>
      <c r="BQ9730" s="6"/>
      <c r="BR9730" s="6"/>
      <c r="BS9730" s="6"/>
      <c r="BT9730" s="6"/>
      <c r="CG9730" s="432"/>
      <c r="CH9730" s="432"/>
      <c r="CL9730" s="174"/>
    </row>
    <row r="9731" spans="29:90" s="168" customFormat="1" x14ac:dyDescent="0.25">
      <c r="AC9731" s="175"/>
      <c r="AD9731" s="175"/>
      <c r="AE9731" s="175"/>
      <c r="AF9731" s="175"/>
      <c r="AG9731" s="175"/>
      <c r="AH9731" s="176"/>
      <c r="AM9731" s="6"/>
      <c r="AN9731" s="6"/>
      <c r="AO9731" s="6"/>
      <c r="AP9731" s="6"/>
      <c r="AQ9731" s="6"/>
      <c r="AR9731" s="6"/>
      <c r="AS9731" s="6"/>
      <c r="AT9731" s="6"/>
      <c r="AU9731" s="6"/>
      <c r="AV9731" s="6"/>
      <c r="AW9731" s="6"/>
      <c r="AX9731" s="6"/>
      <c r="AY9731" s="172"/>
      <c r="AZ9731" s="172"/>
      <c r="BA9731" s="172"/>
      <c r="BB9731" s="6"/>
      <c r="BC9731" s="6"/>
      <c r="BD9731" s="6"/>
      <c r="BE9731" s="6"/>
      <c r="BF9731" s="6"/>
      <c r="BG9731" s="172"/>
      <c r="BH9731" s="172"/>
      <c r="BI9731" s="172"/>
      <c r="BJ9731" s="6"/>
      <c r="BK9731" s="6"/>
      <c r="BL9731" s="6"/>
      <c r="BM9731" s="6"/>
      <c r="BN9731" s="6"/>
      <c r="BO9731" s="6"/>
      <c r="BP9731" s="6"/>
      <c r="BQ9731" s="6"/>
      <c r="BR9731" s="6"/>
      <c r="BS9731" s="6"/>
      <c r="BT9731" s="6"/>
      <c r="CG9731" s="432"/>
      <c r="CH9731" s="432"/>
      <c r="CL9731" s="174"/>
    </row>
    <row r="9732" spans="29:90" s="168" customFormat="1" x14ac:dyDescent="0.25">
      <c r="AC9732" s="175"/>
      <c r="AD9732" s="175"/>
      <c r="AE9732" s="175"/>
      <c r="AF9732" s="175"/>
      <c r="AG9732" s="175"/>
      <c r="AH9732" s="176"/>
      <c r="AM9732" s="6"/>
      <c r="AN9732" s="6"/>
      <c r="AO9732" s="6"/>
      <c r="AP9732" s="6"/>
      <c r="AQ9732" s="6"/>
      <c r="AR9732" s="6"/>
      <c r="AS9732" s="6"/>
      <c r="AT9732" s="6"/>
      <c r="AU9732" s="6"/>
      <c r="AV9732" s="6"/>
      <c r="AW9732" s="6"/>
      <c r="AX9732" s="6"/>
      <c r="AY9732" s="172"/>
      <c r="AZ9732" s="172"/>
      <c r="BA9732" s="172"/>
      <c r="BB9732" s="6"/>
      <c r="BC9732" s="6"/>
      <c r="BD9732" s="6"/>
      <c r="BE9732" s="6"/>
      <c r="BF9732" s="6"/>
      <c r="BG9732" s="172"/>
      <c r="BH9732" s="172"/>
      <c r="BI9732" s="172"/>
      <c r="BJ9732" s="6"/>
      <c r="BK9732" s="6"/>
      <c r="BL9732" s="6"/>
      <c r="BM9732" s="6"/>
      <c r="BN9732" s="6"/>
      <c r="BO9732" s="6"/>
      <c r="BP9732" s="6"/>
      <c r="BQ9732" s="6"/>
      <c r="BR9732" s="6"/>
      <c r="BS9732" s="6"/>
      <c r="BT9732" s="6"/>
      <c r="CG9732" s="432"/>
      <c r="CH9732" s="432"/>
      <c r="CL9732" s="174"/>
    </row>
    <row r="9733" spans="29:90" s="168" customFormat="1" x14ac:dyDescent="0.25">
      <c r="AC9733" s="175"/>
      <c r="AD9733" s="175"/>
      <c r="AE9733" s="175"/>
      <c r="AF9733" s="175"/>
      <c r="AG9733" s="175"/>
      <c r="AH9733" s="176"/>
      <c r="AM9733" s="6"/>
      <c r="AN9733" s="6"/>
      <c r="AO9733" s="6"/>
      <c r="AP9733" s="6"/>
      <c r="AQ9733" s="6"/>
      <c r="AR9733" s="6"/>
      <c r="AS9733" s="6"/>
      <c r="AT9733" s="6"/>
      <c r="AU9733" s="6"/>
      <c r="AV9733" s="6"/>
      <c r="AW9733" s="6"/>
      <c r="AX9733" s="6"/>
      <c r="AY9733" s="172"/>
      <c r="AZ9733" s="172"/>
      <c r="BA9733" s="172"/>
      <c r="BB9733" s="6"/>
      <c r="BC9733" s="6"/>
      <c r="BD9733" s="6"/>
      <c r="BE9733" s="6"/>
      <c r="BF9733" s="6"/>
      <c r="BG9733" s="172"/>
      <c r="BH9733" s="172"/>
      <c r="BI9733" s="172"/>
      <c r="BJ9733" s="6"/>
      <c r="BK9733" s="6"/>
      <c r="BL9733" s="6"/>
      <c r="BM9733" s="6"/>
      <c r="BN9733" s="6"/>
      <c r="BO9733" s="6"/>
      <c r="BP9733" s="6"/>
      <c r="BQ9733" s="6"/>
      <c r="BR9733" s="6"/>
      <c r="BS9733" s="6"/>
      <c r="BT9733" s="6"/>
      <c r="CG9733" s="432"/>
      <c r="CH9733" s="432"/>
      <c r="CL9733" s="174"/>
    </row>
    <row r="9734" spans="29:90" s="168" customFormat="1" x14ac:dyDescent="0.25">
      <c r="AC9734" s="175"/>
      <c r="AD9734" s="175"/>
      <c r="AE9734" s="175"/>
      <c r="AF9734" s="175"/>
      <c r="AG9734" s="175"/>
      <c r="AH9734" s="176"/>
      <c r="AM9734" s="6"/>
      <c r="AN9734" s="6"/>
      <c r="AO9734" s="6"/>
      <c r="AP9734" s="6"/>
      <c r="AQ9734" s="6"/>
      <c r="AR9734" s="6"/>
      <c r="AS9734" s="6"/>
      <c r="AT9734" s="6"/>
      <c r="AU9734" s="6"/>
      <c r="AV9734" s="6"/>
      <c r="AW9734" s="6"/>
      <c r="AX9734" s="6"/>
      <c r="AY9734" s="172"/>
      <c r="AZ9734" s="172"/>
      <c r="BA9734" s="172"/>
      <c r="BB9734" s="6"/>
      <c r="BC9734" s="6"/>
      <c r="BD9734" s="6"/>
      <c r="BE9734" s="6"/>
      <c r="BF9734" s="6"/>
      <c r="BG9734" s="172"/>
      <c r="BH9734" s="172"/>
      <c r="BI9734" s="172"/>
      <c r="BJ9734" s="6"/>
      <c r="BK9734" s="6"/>
      <c r="BL9734" s="6"/>
      <c r="BM9734" s="6"/>
      <c r="BN9734" s="6"/>
      <c r="BO9734" s="6"/>
      <c r="BP9734" s="6"/>
      <c r="BQ9734" s="6"/>
      <c r="BR9734" s="6"/>
      <c r="BS9734" s="6"/>
      <c r="BT9734" s="6"/>
      <c r="CG9734" s="432"/>
      <c r="CH9734" s="432"/>
      <c r="CL9734" s="174"/>
    </row>
    <row r="9735" spans="29:90" s="168" customFormat="1" x14ac:dyDescent="0.25">
      <c r="AC9735" s="175"/>
      <c r="AD9735" s="175"/>
      <c r="AE9735" s="175"/>
      <c r="AF9735" s="175"/>
      <c r="AG9735" s="175"/>
      <c r="AH9735" s="176"/>
      <c r="AM9735" s="6"/>
      <c r="AN9735" s="6"/>
      <c r="AO9735" s="6"/>
      <c r="AP9735" s="6"/>
      <c r="AQ9735" s="6"/>
      <c r="AR9735" s="6"/>
      <c r="AS9735" s="6"/>
      <c r="AT9735" s="6"/>
      <c r="AU9735" s="6"/>
      <c r="AV9735" s="6"/>
      <c r="AW9735" s="6"/>
      <c r="AX9735" s="6"/>
      <c r="AY9735" s="172"/>
      <c r="AZ9735" s="172"/>
      <c r="BA9735" s="172"/>
      <c r="BB9735" s="6"/>
      <c r="BC9735" s="6"/>
      <c r="BD9735" s="6"/>
      <c r="BE9735" s="6"/>
      <c r="BF9735" s="6"/>
      <c r="BG9735" s="172"/>
      <c r="BH9735" s="172"/>
      <c r="BI9735" s="172"/>
      <c r="BJ9735" s="6"/>
      <c r="BK9735" s="6"/>
      <c r="BL9735" s="6"/>
      <c r="BM9735" s="6"/>
      <c r="BN9735" s="6"/>
      <c r="BO9735" s="6"/>
      <c r="BP9735" s="6"/>
      <c r="BQ9735" s="6"/>
      <c r="BR9735" s="6"/>
      <c r="BS9735" s="6"/>
      <c r="BT9735" s="6"/>
      <c r="CG9735" s="432"/>
      <c r="CH9735" s="432"/>
      <c r="CL9735" s="174"/>
    </row>
    <row r="9736" spans="29:90" s="168" customFormat="1" x14ac:dyDescent="0.25">
      <c r="AC9736" s="175"/>
      <c r="AD9736" s="175"/>
      <c r="AE9736" s="175"/>
      <c r="AF9736" s="175"/>
      <c r="AG9736" s="175"/>
      <c r="AH9736" s="176"/>
      <c r="AM9736" s="6"/>
      <c r="AN9736" s="6"/>
      <c r="AO9736" s="6"/>
      <c r="AP9736" s="6"/>
      <c r="AQ9736" s="6"/>
      <c r="AR9736" s="6"/>
      <c r="AS9736" s="6"/>
      <c r="AT9736" s="6"/>
      <c r="AU9736" s="6"/>
      <c r="AV9736" s="6"/>
      <c r="AW9736" s="6"/>
      <c r="AX9736" s="6"/>
      <c r="AY9736" s="172"/>
      <c r="AZ9736" s="172"/>
      <c r="BA9736" s="172"/>
      <c r="BB9736" s="6"/>
      <c r="BC9736" s="6"/>
      <c r="BD9736" s="6"/>
      <c r="BE9736" s="6"/>
      <c r="BF9736" s="6"/>
      <c r="BG9736" s="172"/>
      <c r="BH9736" s="172"/>
      <c r="BI9736" s="172"/>
      <c r="BJ9736" s="6"/>
      <c r="BK9736" s="6"/>
      <c r="BL9736" s="6"/>
      <c r="BM9736" s="6"/>
      <c r="BN9736" s="6"/>
      <c r="BO9736" s="6"/>
      <c r="BP9736" s="6"/>
      <c r="BQ9736" s="6"/>
      <c r="BR9736" s="6"/>
      <c r="BS9736" s="6"/>
      <c r="BT9736" s="6"/>
      <c r="CG9736" s="432"/>
      <c r="CH9736" s="432"/>
      <c r="CL9736" s="174"/>
    </row>
    <row r="9737" spans="29:90" s="168" customFormat="1" x14ac:dyDescent="0.25">
      <c r="AC9737" s="175"/>
      <c r="AD9737" s="175"/>
      <c r="AE9737" s="175"/>
      <c r="AF9737" s="175"/>
      <c r="AG9737" s="175"/>
      <c r="AH9737" s="176"/>
      <c r="AM9737" s="6"/>
      <c r="AN9737" s="6"/>
      <c r="AO9737" s="6"/>
      <c r="AP9737" s="6"/>
      <c r="AQ9737" s="6"/>
      <c r="AR9737" s="6"/>
      <c r="AS9737" s="6"/>
      <c r="AT9737" s="6"/>
      <c r="AU9737" s="6"/>
      <c r="AV9737" s="6"/>
      <c r="AW9737" s="6"/>
      <c r="AX9737" s="6"/>
      <c r="AY9737" s="172"/>
      <c r="AZ9737" s="172"/>
      <c r="BA9737" s="172"/>
      <c r="BB9737" s="6"/>
      <c r="BC9737" s="6"/>
      <c r="BD9737" s="6"/>
      <c r="BE9737" s="6"/>
      <c r="BF9737" s="6"/>
      <c r="BG9737" s="172"/>
      <c r="BH9737" s="172"/>
      <c r="BI9737" s="172"/>
      <c r="BJ9737" s="6"/>
      <c r="BK9737" s="6"/>
      <c r="BL9737" s="6"/>
      <c r="BM9737" s="6"/>
      <c r="BN9737" s="6"/>
      <c r="BO9737" s="6"/>
      <c r="BP9737" s="6"/>
      <c r="BQ9737" s="6"/>
      <c r="BR9737" s="6"/>
      <c r="BS9737" s="6"/>
      <c r="BT9737" s="6"/>
      <c r="CG9737" s="432"/>
      <c r="CH9737" s="432"/>
      <c r="CL9737" s="174"/>
    </row>
    <row r="9738" spans="29:90" s="168" customFormat="1" x14ac:dyDescent="0.25">
      <c r="AC9738" s="175"/>
      <c r="AD9738" s="175"/>
      <c r="AE9738" s="175"/>
      <c r="AF9738" s="175"/>
      <c r="AG9738" s="175"/>
      <c r="AH9738" s="176"/>
      <c r="AM9738" s="6"/>
      <c r="AN9738" s="6"/>
      <c r="AO9738" s="6"/>
      <c r="AP9738" s="6"/>
      <c r="AQ9738" s="6"/>
      <c r="AR9738" s="6"/>
      <c r="AS9738" s="6"/>
      <c r="AT9738" s="6"/>
      <c r="AU9738" s="6"/>
      <c r="AV9738" s="6"/>
      <c r="AW9738" s="6"/>
      <c r="AX9738" s="6"/>
      <c r="AY9738" s="172"/>
      <c r="AZ9738" s="172"/>
      <c r="BA9738" s="172"/>
      <c r="BB9738" s="6"/>
      <c r="BC9738" s="6"/>
      <c r="BD9738" s="6"/>
      <c r="BE9738" s="6"/>
      <c r="BF9738" s="6"/>
      <c r="BG9738" s="172"/>
      <c r="BH9738" s="172"/>
      <c r="BI9738" s="172"/>
      <c r="BJ9738" s="6"/>
      <c r="BK9738" s="6"/>
      <c r="BL9738" s="6"/>
      <c r="BM9738" s="6"/>
      <c r="BN9738" s="6"/>
      <c r="BO9738" s="6"/>
      <c r="BP9738" s="6"/>
      <c r="BQ9738" s="6"/>
      <c r="BR9738" s="6"/>
      <c r="BS9738" s="6"/>
      <c r="BT9738" s="6"/>
      <c r="CG9738" s="432"/>
      <c r="CH9738" s="432"/>
      <c r="CL9738" s="174"/>
    </row>
    <row r="9739" spans="29:90" s="168" customFormat="1" x14ac:dyDescent="0.25">
      <c r="AC9739" s="175"/>
      <c r="AD9739" s="175"/>
      <c r="AE9739" s="175"/>
      <c r="AF9739" s="175"/>
      <c r="AG9739" s="175"/>
      <c r="AH9739" s="176"/>
      <c r="AM9739" s="6"/>
      <c r="AN9739" s="6"/>
      <c r="AO9739" s="6"/>
      <c r="AP9739" s="6"/>
      <c r="AQ9739" s="6"/>
      <c r="AR9739" s="6"/>
      <c r="AS9739" s="6"/>
      <c r="AT9739" s="6"/>
      <c r="AU9739" s="6"/>
      <c r="AV9739" s="6"/>
      <c r="AW9739" s="6"/>
      <c r="AX9739" s="6"/>
      <c r="AY9739" s="172"/>
      <c r="AZ9739" s="172"/>
      <c r="BA9739" s="172"/>
      <c r="BB9739" s="6"/>
      <c r="BC9739" s="6"/>
      <c r="BD9739" s="6"/>
      <c r="BE9739" s="6"/>
      <c r="BF9739" s="6"/>
      <c r="BG9739" s="172"/>
      <c r="BH9739" s="172"/>
      <c r="BI9739" s="172"/>
      <c r="BJ9739" s="6"/>
      <c r="BK9739" s="6"/>
      <c r="BL9739" s="6"/>
      <c r="BM9739" s="6"/>
      <c r="BN9739" s="6"/>
      <c r="BO9739" s="6"/>
      <c r="BP9739" s="6"/>
      <c r="BQ9739" s="6"/>
      <c r="BR9739" s="6"/>
      <c r="BS9739" s="6"/>
      <c r="BT9739" s="6"/>
      <c r="CG9739" s="432"/>
      <c r="CH9739" s="432"/>
      <c r="CL9739" s="174"/>
    </row>
    <row r="9740" spans="29:90" s="168" customFormat="1" x14ac:dyDescent="0.25">
      <c r="AC9740" s="175"/>
      <c r="AD9740" s="175"/>
      <c r="AE9740" s="175"/>
      <c r="AF9740" s="175"/>
      <c r="AG9740" s="175"/>
      <c r="AH9740" s="176"/>
      <c r="AM9740" s="6"/>
      <c r="AN9740" s="6"/>
      <c r="AO9740" s="6"/>
      <c r="AP9740" s="6"/>
      <c r="AQ9740" s="6"/>
      <c r="AR9740" s="6"/>
      <c r="AS9740" s="6"/>
      <c r="AT9740" s="6"/>
      <c r="AU9740" s="6"/>
      <c r="AV9740" s="6"/>
      <c r="AW9740" s="6"/>
      <c r="AX9740" s="6"/>
      <c r="AY9740" s="172"/>
      <c r="AZ9740" s="172"/>
      <c r="BA9740" s="172"/>
      <c r="BB9740" s="6"/>
      <c r="BC9740" s="6"/>
      <c r="BD9740" s="6"/>
      <c r="BE9740" s="6"/>
      <c r="BF9740" s="6"/>
      <c r="BG9740" s="172"/>
      <c r="BH9740" s="172"/>
      <c r="BI9740" s="172"/>
      <c r="BJ9740" s="6"/>
      <c r="BK9740" s="6"/>
      <c r="BL9740" s="6"/>
      <c r="BM9740" s="6"/>
      <c r="BN9740" s="6"/>
      <c r="BO9740" s="6"/>
      <c r="BP9740" s="6"/>
      <c r="BQ9740" s="6"/>
      <c r="BR9740" s="6"/>
      <c r="BS9740" s="6"/>
      <c r="BT9740" s="6"/>
      <c r="CG9740" s="432"/>
      <c r="CH9740" s="432"/>
      <c r="CL9740" s="174"/>
    </row>
    <row r="9741" spans="29:90" s="168" customFormat="1" x14ac:dyDescent="0.25">
      <c r="AC9741" s="175"/>
      <c r="AD9741" s="175"/>
      <c r="AE9741" s="175"/>
      <c r="AF9741" s="175"/>
      <c r="AG9741" s="175"/>
      <c r="AH9741" s="176"/>
      <c r="AM9741" s="6"/>
      <c r="AN9741" s="6"/>
      <c r="AO9741" s="6"/>
      <c r="AP9741" s="6"/>
      <c r="AQ9741" s="6"/>
      <c r="AR9741" s="6"/>
      <c r="AS9741" s="6"/>
      <c r="AT9741" s="6"/>
      <c r="AU9741" s="6"/>
      <c r="AV9741" s="6"/>
      <c r="AW9741" s="6"/>
      <c r="AX9741" s="6"/>
      <c r="AY9741" s="172"/>
      <c r="AZ9741" s="172"/>
      <c r="BA9741" s="172"/>
      <c r="BB9741" s="6"/>
      <c r="BC9741" s="6"/>
      <c r="BD9741" s="6"/>
      <c r="BE9741" s="6"/>
      <c r="BF9741" s="6"/>
      <c r="BG9741" s="172"/>
      <c r="BH9741" s="172"/>
      <c r="BI9741" s="172"/>
      <c r="BJ9741" s="6"/>
      <c r="BK9741" s="6"/>
      <c r="BL9741" s="6"/>
      <c r="BM9741" s="6"/>
      <c r="BN9741" s="6"/>
      <c r="BO9741" s="6"/>
      <c r="BP9741" s="6"/>
      <c r="BQ9741" s="6"/>
      <c r="BR9741" s="6"/>
      <c r="BS9741" s="6"/>
      <c r="BT9741" s="6"/>
      <c r="CG9741" s="432"/>
      <c r="CH9741" s="432"/>
      <c r="CL9741" s="174"/>
    </row>
    <row r="9742" spans="29:90" s="168" customFormat="1" x14ac:dyDescent="0.25">
      <c r="AC9742" s="175"/>
      <c r="AD9742" s="175"/>
      <c r="AE9742" s="175"/>
      <c r="AF9742" s="175"/>
      <c r="AG9742" s="175"/>
      <c r="AH9742" s="176"/>
      <c r="AM9742" s="6"/>
      <c r="AN9742" s="6"/>
      <c r="AO9742" s="6"/>
      <c r="AP9742" s="6"/>
      <c r="AQ9742" s="6"/>
      <c r="AR9742" s="6"/>
      <c r="AS9742" s="6"/>
      <c r="AT9742" s="6"/>
      <c r="AU9742" s="6"/>
      <c r="AV9742" s="6"/>
      <c r="AW9742" s="6"/>
      <c r="AX9742" s="6"/>
      <c r="AY9742" s="172"/>
      <c r="AZ9742" s="172"/>
      <c r="BA9742" s="172"/>
      <c r="BB9742" s="6"/>
      <c r="BC9742" s="6"/>
      <c r="BD9742" s="6"/>
      <c r="BE9742" s="6"/>
      <c r="BF9742" s="6"/>
      <c r="BG9742" s="172"/>
      <c r="BH9742" s="172"/>
      <c r="BI9742" s="172"/>
      <c r="BJ9742" s="6"/>
      <c r="BK9742" s="6"/>
      <c r="BL9742" s="6"/>
      <c r="BM9742" s="6"/>
      <c r="BN9742" s="6"/>
      <c r="BO9742" s="6"/>
      <c r="BP9742" s="6"/>
      <c r="BQ9742" s="6"/>
      <c r="BR9742" s="6"/>
      <c r="BS9742" s="6"/>
      <c r="BT9742" s="6"/>
      <c r="CG9742" s="432"/>
      <c r="CH9742" s="432"/>
      <c r="CL9742" s="174"/>
    </row>
    <row r="9743" spans="29:90" s="168" customFormat="1" x14ac:dyDescent="0.25">
      <c r="AC9743" s="175"/>
      <c r="AD9743" s="175"/>
      <c r="AE9743" s="175"/>
      <c r="AF9743" s="175"/>
      <c r="AG9743" s="175"/>
      <c r="AH9743" s="176"/>
      <c r="AM9743" s="6"/>
      <c r="AN9743" s="6"/>
      <c r="AO9743" s="6"/>
      <c r="AP9743" s="6"/>
      <c r="AQ9743" s="6"/>
      <c r="AR9743" s="6"/>
      <c r="AS9743" s="6"/>
      <c r="AT9743" s="6"/>
      <c r="AU9743" s="6"/>
      <c r="AV9743" s="6"/>
      <c r="AW9743" s="6"/>
      <c r="AX9743" s="6"/>
      <c r="AY9743" s="172"/>
      <c r="AZ9743" s="172"/>
      <c r="BA9743" s="172"/>
      <c r="BB9743" s="6"/>
      <c r="BC9743" s="6"/>
      <c r="BD9743" s="6"/>
      <c r="BE9743" s="6"/>
      <c r="BF9743" s="6"/>
      <c r="BG9743" s="172"/>
      <c r="BH9743" s="172"/>
      <c r="BI9743" s="172"/>
      <c r="BJ9743" s="6"/>
      <c r="BK9743" s="6"/>
      <c r="BL9743" s="6"/>
      <c r="BM9743" s="6"/>
      <c r="BN9743" s="6"/>
      <c r="BO9743" s="6"/>
      <c r="BP9743" s="6"/>
      <c r="BQ9743" s="6"/>
      <c r="BR9743" s="6"/>
      <c r="BS9743" s="6"/>
      <c r="BT9743" s="6"/>
      <c r="CG9743" s="432"/>
      <c r="CH9743" s="432"/>
      <c r="CL9743" s="174"/>
    </row>
    <row r="9744" spans="29:90" s="168" customFormat="1" x14ac:dyDescent="0.25">
      <c r="AC9744" s="175"/>
      <c r="AD9744" s="175"/>
      <c r="AE9744" s="175"/>
      <c r="AF9744" s="175"/>
      <c r="AG9744" s="175"/>
      <c r="AH9744" s="176"/>
      <c r="AM9744" s="6"/>
      <c r="AN9744" s="6"/>
      <c r="AO9744" s="6"/>
      <c r="AP9744" s="6"/>
      <c r="AQ9744" s="6"/>
      <c r="AR9744" s="6"/>
      <c r="AS9744" s="6"/>
      <c r="AT9744" s="6"/>
      <c r="AU9744" s="6"/>
      <c r="AV9744" s="6"/>
      <c r="AW9744" s="6"/>
      <c r="AX9744" s="6"/>
      <c r="AY9744" s="172"/>
      <c r="AZ9744" s="172"/>
      <c r="BA9744" s="172"/>
      <c r="BB9744" s="6"/>
      <c r="BC9744" s="6"/>
      <c r="BD9744" s="6"/>
      <c r="BE9744" s="6"/>
      <c r="BF9744" s="6"/>
      <c r="BG9744" s="172"/>
      <c r="BH9744" s="172"/>
      <c r="BI9744" s="172"/>
      <c r="BJ9744" s="6"/>
      <c r="BK9744" s="6"/>
      <c r="BL9744" s="6"/>
      <c r="BM9744" s="6"/>
      <c r="BN9744" s="6"/>
      <c r="BO9744" s="6"/>
      <c r="BP9744" s="6"/>
      <c r="BQ9744" s="6"/>
      <c r="BR9744" s="6"/>
      <c r="BS9744" s="6"/>
      <c r="BT9744" s="6"/>
      <c r="CG9744" s="432"/>
      <c r="CH9744" s="432"/>
      <c r="CL9744" s="174"/>
    </row>
    <row r="9745" spans="29:90" s="168" customFormat="1" x14ac:dyDescent="0.25">
      <c r="AC9745" s="175"/>
      <c r="AD9745" s="175"/>
      <c r="AE9745" s="175"/>
      <c r="AF9745" s="175"/>
      <c r="AG9745" s="175"/>
      <c r="AH9745" s="176"/>
      <c r="AM9745" s="6"/>
      <c r="AN9745" s="6"/>
      <c r="AO9745" s="6"/>
      <c r="AP9745" s="6"/>
      <c r="AQ9745" s="6"/>
      <c r="AR9745" s="6"/>
      <c r="AS9745" s="6"/>
      <c r="AT9745" s="6"/>
      <c r="AU9745" s="6"/>
      <c r="AV9745" s="6"/>
      <c r="AW9745" s="6"/>
      <c r="AX9745" s="6"/>
      <c r="AY9745" s="172"/>
      <c r="AZ9745" s="172"/>
      <c r="BA9745" s="172"/>
      <c r="BB9745" s="6"/>
      <c r="BC9745" s="6"/>
      <c r="BD9745" s="6"/>
      <c r="BE9745" s="6"/>
      <c r="BF9745" s="6"/>
      <c r="BG9745" s="172"/>
      <c r="BH9745" s="172"/>
      <c r="BI9745" s="172"/>
      <c r="BJ9745" s="6"/>
      <c r="BK9745" s="6"/>
      <c r="BL9745" s="6"/>
      <c r="BM9745" s="6"/>
      <c r="BN9745" s="6"/>
      <c r="BO9745" s="6"/>
      <c r="BP9745" s="6"/>
      <c r="BQ9745" s="6"/>
      <c r="BR9745" s="6"/>
      <c r="BS9745" s="6"/>
      <c r="BT9745" s="6"/>
      <c r="CG9745" s="432"/>
      <c r="CH9745" s="432"/>
      <c r="CL9745" s="174"/>
    </row>
    <row r="9746" spans="29:90" s="168" customFormat="1" x14ac:dyDescent="0.25">
      <c r="AC9746" s="175"/>
      <c r="AD9746" s="175"/>
      <c r="AE9746" s="175"/>
      <c r="AF9746" s="175"/>
      <c r="AG9746" s="175"/>
      <c r="AH9746" s="176"/>
      <c r="AM9746" s="6"/>
      <c r="AN9746" s="6"/>
      <c r="AO9746" s="6"/>
      <c r="AP9746" s="6"/>
      <c r="AQ9746" s="6"/>
      <c r="AR9746" s="6"/>
      <c r="AS9746" s="6"/>
      <c r="AT9746" s="6"/>
      <c r="AU9746" s="6"/>
      <c r="AV9746" s="6"/>
      <c r="AW9746" s="6"/>
      <c r="AX9746" s="6"/>
      <c r="AY9746" s="172"/>
      <c r="AZ9746" s="172"/>
      <c r="BA9746" s="172"/>
      <c r="BB9746" s="6"/>
      <c r="BC9746" s="6"/>
      <c r="BD9746" s="6"/>
      <c r="BE9746" s="6"/>
      <c r="BF9746" s="6"/>
      <c r="BG9746" s="172"/>
      <c r="BH9746" s="172"/>
      <c r="BI9746" s="172"/>
      <c r="BJ9746" s="6"/>
      <c r="BK9746" s="6"/>
      <c r="BL9746" s="6"/>
      <c r="BM9746" s="6"/>
      <c r="BN9746" s="6"/>
      <c r="BO9746" s="6"/>
      <c r="BP9746" s="6"/>
      <c r="BQ9746" s="6"/>
      <c r="BR9746" s="6"/>
      <c r="BS9746" s="6"/>
      <c r="BT9746" s="6"/>
      <c r="CG9746" s="432"/>
      <c r="CH9746" s="432"/>
      <c r="CL9746" s="174"/>
    </row>
    <row r="9747" spans="29:90" s="168" customFormat="1" x14ac:dyDescent="0.25">
      <c r="AC9747" s="175"/>
      <c r="AD9747" s="175"/>
      <c r="AE9747" s="175"/>
      <c r="AF9747" s="175"/>
      <c r="AG9747" s="175"/>
      <c r="AH9747" s="176"/>
      <c r="AM9747" s="6"/>
      <c r="AN9747" s="6"/>
      <c r="AO9747" s="6"/>
      <c r="AP9747" s="6"/>
      <c r="AQ9747" s="6"/>
      <c r="AR9747" s="6"/>
      <c r="AS9747" s="6"/>
      <c r="AT9747" s="6"/>
      <c r="AU9747" s="6"/>
      <c r="AV9747" s="6"/>
      <c r="AW9747" s="6"/>
      <c r="AX9747" s="6"/>
      <c r="AY9747" s="172"/>
      <c r="AZ9747" s="172"/>
      <c r="BA9747" s="172"/>
      <c r="BB9747" s="6"/>
      <c r="BC9747" s="6"/>
      <c r="BD9747" s="6"/>
      <c r="BE9747" s="6"/>
      <c r="BF9747" s="6"/>
      <c r="BG9747" s="172"/>
      <c r="BH9747" s="172"/>
      <c r="BI9747" s="172"/>
      <c r="BJ9747" s="6"/>
      <c r="BK9747" s="6"/>
      <c r="BL9747" s="6"/>
      <c r="BM9747" s="6"/>
      <c r="BN9747" s="6"/>
      <c r="BO9747" s="6"/>
      <c r="BP9747" s="6"/>
      <c r="BQ9747" s="6"/>
      <c r="BR9747" s="6"/>
      <c r="BS9747" s="6"/>
      <c r="BT9747" s="6"/>
      <c r="CG9747" s="432"/>
      <c r="CH9747" s="432"/>
      <c r="CL9747" s="174"/>
    </row>
    <row r="9748" spans="29:90" s="168" customFormat="1" x14ac:dyDescent="0.25">
      <c r="AC9748" s="175"/>
      <c r="AD9748" s="175"/>
      <c r="AE9748" s="175"/>
      <c r="AF9748" s="175"/>
      <c r="AG9748" s="175"/>
      <c r="AH9748" s="176"/>
      <c r="AM9748" s="6"/>
      <c r="AN9748" s="6"/>
      <c r="AO9748" s="6"/>
      <c r="AP9748" s="6"/>
      <c r="AQ9748" s="6"/>
      <c r="AR9748" s="6"/>
      <c r="AS9748" s="6"/>
      <c r="AT9748" s="6"/>
      <c r="AU9748" s="6"/>
      <c r="AV9748" s="6"/>
      <c r="AW9748" s="6"/>
      <c r="AX9748" s="6"/>
      <c r="AY9748" s="172"/>
      <c r="AZ9748" s="172"/>
      <c r="BA9748" s="172"/>
      <c r="BB9748" s="6"/>
      <c r="BC9748" s="6"/>
      <c r="BD9748" s="6"/>
      <c r="BE9748" s="6"/>
      <c r="BF9748" s="6"/>
      <c r="BG9748" s="172"/>
      <c r="BH9748" s="172"/>
      <c r="BI9748" s="172"/>
      <c r="BJ9748" s="6"/>
      <c r="BK9748" s="6"/>
      <c r="BL9748" s="6"/>
      <c r="BM9748" s="6"/>
      <c r="BN9748" s="6"/>
      <c r="BO9748" s="6"/>
      <c r="BP9748" s="6"/>
      <c r="BQ9748" s="6"/>
      <c r="BR9748" s="6"/>
      <c r="BS9748" s="6"/>
      <c r="BT9748" s="6"/>
      <c r="CG9748" s="432"/>
      <c r="CH9748" s="432"/>
      <c r="CL9748" s="174"/>
    </row>
    <row r="9749" spans="29:90" s="168" customFormat="1" x14ac:dyDescent="0.25">
      <c r="AC9749" s="175"/>
      <c r="AD9749" s="175"/>
      <c r="AE9749" s="175"/>
      <c r="AF9749" s="175"/>
      <c r="AG9749" s="175"/>
      <c r="AH9749" s="176"/>
      <c r="AM9749" s="6"/>
      <c r="AN9749" s="6"/>
      <c r="AO9749" s="6"/>
      <c r="AP9749" s="6"/>
      <c r="AQ9749" s="6"/>
      <c r="AR9749" s="6"/>
      <c r="AS9749" s="6"/>
      <c r="AT9749" s="6"/>
      <c r="AU9749" s="6"/>
      <c r="AV9749" s="6"/>
      <c r="AW9749" s="6"/>
      <c r="AX9749" s="6"/>
      <c r="AY9749" s="172"/>
      <c r="AZ9749" s="172"/>
      <c r="BA9749" s="172"/>
      <c r="BB9749" s="6"/>
      <c r="BC9749" s="6"/>
      <c r="BD9749" s="6"/>
      <c r="BE9749" s="6"/>
      <c r="BF9749" s="6"/>
      <c r="BG9749" s="172"/>
      <c r="BH9749" s="172"/>
      <c r="BI9749" s="172"/>
      <c r="BJ9749" s="6"/>
      <c r="BK9749" s="6"/>
      <c r="BL9749" s="6"/>
      <c r="BM9749" s="6"/>
      <c r="BN9749" s="6"/>
      <c r="BO9749" s="6"/>
      <c r="BP9749" s="6"/>
      <c r="BQ9749" s="6"/>
      <c r="BR9749" s="6"/>
      <c r="BS9749" s="6"/>
      <c r="BT9749" s="6"/>
      <c r="CG9749" s="432"/>
      <c r="CH9749" s="432"/>
      <c r="CL9749" s="174"/>
    </row>
    <row r="9750" spans="29:90" s="168" customFormat="1" x14ac:dyDescent="0.25">
      <c r="AC9750" s="175"/>
      <c r="AD9750" s="175"/>
      <c r="AE9750" s="175"/>
      <c r="AF9750" s="175"/>
      <c r="AG9750" s="175"/>
      <c r="AH9750" s="176"/>
      <c r="AM9750" s="6"/>
      <c r="AN9750" s="6"/>
      <c r="AO9750" s="6"/>
      <c r="AP9750" s="6"/>
      <c r="AQ9750" s="6"/>
      <c r="AR9750" s="6"/>
      <c r="AS9750" s="6"/>
      <c r="AT9750" s="6"/>
      <c r="AU9750" s="6"/>
      <c r="AV9750" s="6"/>
      <c r="AW9750" s="6"/>
      <c r="AX9750" s="6"/>
      <c r="AY9750" s="172"/>
      <c r="AZ9750" s="172"/>
      <c r="BA9750" s="172"/>
      <c r="BB9750" s="6"/>
      <c r="BC9750" s="6"/>
      <c r="BD9750" s="6"/>
      <c r="BE9750" s="6"/>
      <c r="BF9750" s="6"/>
      <c r="BG9750" s="172"/>
      <c r="BH9750" s="172"/>
      <c r="BI9750" s="172"/>
      <c r="BJ9750" s="6"/>
      <c r="BK9750" s="6"/>
      <c r="BL9750" s="6"/>
      <c r="BM9750" s="6"/>
      <c r="BN9750" s="6"/>
      <c r="BO9750" s="6"/>
      <c r="BP9750" s="6"/>
      <c r="BQ9750" s="6"/>
      <c r="BR9750" s="6"/>
      <c r="BS9750" s="6"/>
      <c r="BT9750" s="6"/>
      <c r="CG9750" s="432"/>
      <c r="CH9750" s="432"/>
      <c r="CL9750" s="174"/>
    </row>
    <row r="9751" spans="29:90" s="168" customFormat="1" x14ac:dyDescent="0.25">
      <c r="AC9751" s="175"/>
      <c r="AD9751" s="175"/>
      <c r="AE9751" s="175"/>
      <c r="AF9751" s="175"/>
      <c r="AG9751" s="175"/>
      <c r="AH9751" s="176"/>
      <c r="AM9751" s="6"/>
      <c r="AN9751" s="6"/>
      <c r="AO9751" s="6"/>
      <c r="AP9751" s="6"/>
      <c r="AQ9751" s="6"/>
      <c r="AR9751" s="6"/>
      <c r="AS9751" s="6"/>
      <c r="AT9751" s="6"/>
      <c r="AU9751" s="6"/>
      <c r="AV9751" s="6"/>
      <c r="AW9751" s="6"/>
      <c r="AX9751" s="6"/>
      <c r="AY9751" s="172"/>
      <c r="AZ9751" s="172"/>
      <c r="BA9751" s="172"/>
      <c r="BB9751" s="6"/>
      <c r="BC9751" s="6"/>
      <c r="BD9751" s="6"/>
      <c r="BE9751" s="6"/>
      <c r="BF9751" s="6"/>
      <c r="BG9751" s="172"/>
      <c r="BH9751" s="172"/>
      <c r="BI9751" s="172"/>
      <c r="BJ9751" s="6"/>
      <c r="BK9751" s="6"/>
      <c r="BL9751" s="6"/>
      <c r="BM9751" s="6"/>
      <c r="BN9751" s="6"/>
      <c r="BO9751" s="6"/>
      <c r="BP9751" s="6"/>
      <c r="BQ9751" s="6"/>
      <c r="BR9751" s="6"/>
      <c r="BS9751" s="6"/>
      <c r="BT9751" s="6"/>
      <c r="CG9751" s="432"/>
      <c r="CH9751" s="432"/>
      <c r="CL9751" s="174"/>
    </row>
    <row r="9752" spans="29:90" s="168" customFormat="1" x14ac:dyDescent="0.25">
      <c r="AC9752" s="175"/>
      <c r="AD9752" s="175"/>
      <c r="AE9752" s="175"/>
      <c r="AF9752" s="175"/>
      <c r="AG9752" s="175"/>
      <c r="AH9752" s="176"/>
      <c r="AM9752" s="6"/>
      <c r="AN9752" s="6"/>
      <c r="AO9752" s="6"/>
      <c r="AP9752" s="6"/>
      <c r="AQ9752" s="6"/>
      <c r="AR9752" s="6"/>
      <c r="AS9752" s="6"/>
      <c r="AT9752" s="6"/>
      <c r="AU9752" s="6"/>
      <c r="AV9752" s="6"/>
      <c r="AW9752" s="6"/>
      <c r="AX9752" s="6"/>
      <c r="AY9752" s="172"/>
      <c r="AZ9752" s="172"/>
      <c r="BA9752" s="172"/>
      <c r="BB9752" s="6"/>
      <c r="BC9752" s="6"/>
      <c r="BD9752" s="6"/>
      <c r="BE9752" s="6"/>
      <c r="BF9752" s="6"/>
      <c r="BG9752" s="172"/>
      <c r="BH9752" s="172"/>
      <c r="BI9752" s="172"/>
      <c r="BJ9752" s="6"/>
      <c r="BK9752" s="6"/>
      <c r="BL9752" s="6"/>
      <c r="BM9752" s="6"/>
      <c r="BN9752" s="6"/>
      <c r="BO9752" s="6"/>
      <c r="BP9752" s="6"/>
      <c r="BQ9752" s="6"/>
      <c r="BR9752" s="6"/>
      <c r="BS9752" s="6"/>
      <c r="BT9752" s="6"/>
      <c r="CG9752" s="432"/>
      <c r="CH9752" s="432"/>
      <c r="CL9752" s="174"/>
    </row>
    <row r="9753" spans="29:90" s="168" customFormat="1" x14ac:dyDescent="0.25">
      <c r="AC9753" s="175"/>
      <c r="AD9753" s="175"/>
      <c r="AE9753" s="175"/>
      <c r="AF9753" s="175"/>
      <c r="AG9753" s="175"/>
      <c r="AH9753" s="176"/>
      <c r="AM9753" s="6"/>
      <c r="AN9753" s="6"/>
      <c r="AO9753" s="6"/>
      <c r="AP9753" s="6"/>
      <c r="AQ9753" s="6"/>
      <c r="AR9753" s="6"/>
      <c r="AS9753" s="6"/>
      <c r="AT9753" s="6"/>
      <c r="AU9753" s="6"/>
      <c r="AV9753" s="6"/>
      <c r="AW9753" s="6"/>
      <c r="AX9753" s="6"/>
      <c r="AY9753" s="172"/>
      <c r="AZ9753" s="172"/>
      <c r="BA9753" s="172"/>
      <c r="BB9753" s="6"/>
      <c r="BC9753" s="6"/>
      <c r="BD9753" s="6"/>
      <c r="BE9753" s="6"/>
      <c r="BF9753" s="6"/>
      <c r="BG9753" s="172"/>
      <c r="BH9753" s="172"/>
      <c r="BI9753" s="172"/>
      <c r="BJ9753" s="6"/>
      <c r="BK9753" s="6"/>
      <c r="BL9753" s="6"/>
      <c r="BM9753" s="6"/>
      <c r="BN9753" s="6"/>
      <c r="BO9753" s="6"/>
      <c r="BP9753" s="6"/>
      <c r="BQ9753" s="6"/>
      <c r="BR9753" s="6"/>
      <c r="BS9753" s="6"/>
      <c r="BT9753" s="6"/>
      <c r="CG9753" s="432"/>
      <c r="CH9753" s="432"/>
      <c r="CL9753" s="174"/>
    </row>
    <row r="9754" spans="29:90" s="168" customFormat="1" x14ac:dyDescent="0.25">
      <c r="AC9754" s="175"/>
      <c r="AD9754" s="175"/>
      <c r="AE9754" s="175"/>
      <c r="AF9754" s="175"/>
      <c r="AG9754" s="175"/>
      <c r="AH9754" s="176"/>
      <c r="AM9754" s="6"/>
      <c r="AN9754" s="6"/>
      <c r="AO9754" s="6"/>
      <c r="AP9754" s="6"/>
      <c r="AQ9754" s="6"/>
      <c r="AR9754" s="6"/>
      <c r="AS9754" s="6"/>
      <c r="AT9754" s="6"/>
      <c r="AU9754" s="6"/>
      <c r="AV9754" s="6"/>
      <c r="AW9754" s="6"/>
      <c r="AX9754" s="6"/>
      <c r="AY9754" s="172"/>
      <c r="AZ9754" s="172"/>
      <c r="BA9754" s="172"/>
      <c r="BB9754" s="6"/>
      <c r="BC9754" s="6"/>
      <c r="BD9754" s="6"/>
      <c r="BE9754" s="6"/>
      <c r="BF9754" s="6"/>
      <c r="BG9754" s="172"/>
      <c r="BH9754" s="172"/>
      <c r="BI9754" s="172"/>
      <c r="BJ9754" s="6"/>
      <c r="BK9754" s="6"/>
      <c r="BL9754" s="6"/>
      <c r="BM9754" s="6"/>
      <c r="BN9754" s="6"/>
      <c r="BO9754" s="6"/>
      <c r="BP9754" s="6"/>
      <c r="BQ9754" s="6"/>
      <c r="BR9754" s="6"/>
      <c r="BS9754" s="6"/>
      <c r="BT9754" s="6"/>
      <c r="CG9754" s="432"/>
      <c r="CH9754" s="432"/>
      <c r="CL9754" s="174"/>
    </row>
    <row r="9755" spans="29:90" s="168" customFormat="1" x14ac:dyDescent="0.25">
      <c r="AC9755" s="175"/>
      <c r="AD9755" s="175"/>
      <c r="AE9755" s="175"/>
      <c r="AF9755" s="175"/>
      <c r="AG9755" s="175"/>
      <c r="AH9755" s="176"/>
      <c r="AM9755" s="6"/>
      <c r="AN9755" s="6"/>
      <c r="AO9755" s="6"/>
      <c r="AP9755" s="6"/>
      <c r="AQ9755" s="6"/>
      <c r="AR9755" s="6"/>
      <c r="AS9755" s="6"/>
      <c r="AT9755" s="6"/>
      <c r="AU9755" s="6"/>
      <c r="AV9755" s="6"/>
      <c r="AW9755" s="6"/>
      <c r="AX9755" s="6"/>
      <c r="AY9755" s="172"/>
      <c r="AZ9755" s="172"/>
      <c r="BA9755" s="172"/>
      <c r="BB9755" s="6"/>
      <c r="BC9755" s="6"/>
      <c r="BD9755" s="6"/>
      <c r="BE9755" s="6"/>
      <c r="BF9755" s="6"/>
      <c r="BG9755" s="172"/>
      <c r="BH9755" s="172"/>
      <c r="BI9755" s="172"/>
      <c r="BJ9755" s="6"/>
      <c r="BK9755" s="6"/>
      <c r="BL9755" s="6"/>
      <c r="BM9755" s="6"/>
      <c r="BN9755" s="6"/>
      <c r="BO9755" s="6"/>
      <c r="BP9755" s="6"/>
      <c r="BQ9755" s="6"/>
      <c r="BR9755" s="6"/>
      <c r="BS9755" s="6"/>
      <c r="BT9755" s="6"/>
      <c r="CG9755" s="432"/>
      <c r="CH9755" s="432"/>
      <c r="CL9755" s="174"/>
    </row>
    <row r="9756" spans="29:90" s="168" customFormat="1" x14ac:dyDescent="0.25">
      <c r="AC9756" s="175"/>
      <c r="AD9756" s="175"/>
      <c r="AE9756" s="175"/>
      <c r="AF9756" s="175"/>
      <c r="AG9756" s="175"/>
      <c r="AH9756" s="176"/>
      <c r="AM9756" s="6"/>
      <c r="AN9756" s="6"/>
      <c r="AO9756" s="6"/>
      <c r="AP9756" s="6"/>
      <c r="AQ9756" s="6"/>
      <c r="AR9756" s="6"/>
      <c r="AS9756" s="6"/>
      <c r="AT9756" s="6"/>
      <c r="AU9756" s="6"/>
      <c r="AV9756" s="6"/>
      <c r="AW9756" s="6"/>
      <c r="AX9756" s="6"/>
      <c r="AY9756" s="172"/>
      <c r="AZ9756" s="172"/>
      <c r="BA9756" s="172"/>
      <c r="BB9756" s="6"/>
      <c r="BC9756" s="6"/>
      <c r="BD9756" s="6"/>
      <c r="BE9756" s="6"/>
      <c r="BF9756" s="6"/>
      <c r="BG9756" s="172"/>
      <c r="BH9756" s="172"/>
      <c r="BI9756" s="172"/>
      <c r="BJ9756" s="6"/>
      <c r="BK9756" s="6"/>
      <c r="BL9756" s="6"/>
      <c r="BM9756" s="6"/>
      <c r="BN9756" s="6"/>
      <c r="BO9756" s="6"/>
      <c r="BP9756" s="6"/>
      <c r="BQ9756" s="6"/>
      <c r="BR9756" s="6"/>
      <c r="BS9756" s="6"/>
      <c r="BT9756" s="6"/>
      <c r="CG9756" s="432"/>
      <c r="CH9756" s="432"/>
      <c r="CL9756" s="174"/>
    </row>
    <row r="9757" spans="29:90" s="168" customFormat="1" x14ac:dyDescent="0.25">
      <c r="AC9757" s="175"/>
      <c r="AD9757" s="175"/>
      <c r="AE9757" s="175"/>
      <c r="AF9757" s="175"/>
      <c r="AG9757" s="175"/>
      <c r="AH9757" s="176"/>
      <c r="AM9757" s="6"/>
      <c r="AN9757" s="6"/>
      <c r="AO9757" s="6"/>
      <c r="AP9757" s="6"/>
      <c r="AQ9757" s="6"/>
      <c r="AR9757" s="6"/>
      <c r="AS9757" s="6"/>
      <c r="AT9757" s="6"/>
      <c r="AU9757" s="6"/>
      <c r="AV9757" s="6"/>
      <c r="AW9757" s="6"/>
      <c r="AX9757" s="6"/>
      <c r="AY9757" s="172"/>
      <c r="AZ9757" s="172"/>
      <c r="BA9757" s="172"/>
      <c r="BB9757" s="6"/>
      <c r="BC9757" s="6"/>
      <c r="BD9757" s="6"/>
      <c r="BE9757" s="6"/>
      <c r="BF9757" s="6"/>
      <c r="BG9757" s="172"/>
      <c r="BH9757" s="172"/>
      <c r="BI9757" s="172"/>
      <c r="BJ9757" s="6"/>
      <c r="BK9757" s="6"/>
      <c r="BL9757" s="6"/>
      <c r="BM9757" s="6"/>
      <c r="BN9757" s="6"/>
      <c r="BO9757" s="6"/>
      <c r="BP9757" s="6"/>
      <c r="BQ9757" s="6"/>
      <c r="BR9757" s="6"/>
      <c r="BS9757" s="6"/>
      <c r="BT9757" s="6"/>
      <c r="CG9757" s="432"/>
      <c r="CH9757" s="432"/>
      <c r="CL9757" s="174"/>
    </row>
    <row r="9758" spans="29:90" s="168" customFormat="1" x14ac:dyDescent="0.25">
      <c r="AC9758" s="175"/>
      <c r="AD9758" s="175"/>
      <c r="AE9758" s="175"/>
      <c r="AF9758" s="175"/>
      <c r="AG9758" s="175"/>
      <c r="AH9758" s="176"/>
      <c r="AM9758" s="6"/>
      <c r="AN9758" s="6"/>
      <c r="AO9758" s="6"/>
      <c r="AP9758" s="6"/>
      <c r="AQ9758" s="6"/>
      <c r="AR9758" s="6"/>
      <c r="AS9758" s="6"/>
      <c r="AT9758" s="6"/>
      <c r="AU9758" s="6"/>
      <c r="AV9758" s="6"/>
      <c r="AW9758" s="6"/>
      <c r="AX9758" s="6"/>
      <c r="AY9758" s="172"/>
      <c r="AZ9758" s="172"/>
      <c r="BA9758" s="172"/>
      <c r="BB9758" s="6"/>
      <c r="BC9758" s="6"/>
      <c r="BD9758" s="6"/>
      <c r="BE9758" s="6"/>
      <c r="BF9758" s="6"/>
      <c r="BG9758" s="172"/>
      <c r="BH9758" s="172"/>
      <c r="BI9758" s="172"/>
      <c r="BJ9758" s="6"/>
      <c r="BK9758" s="6"/>
      <c r="BL9758" s="6"/>
      <c r="BM9758" s="6"/>
      <c r="BN9758" s="6"/>
      <c r="BO9758" s="6"/>
      <c r="BP9758" s="6"/>
      <c r="BQ9758" s="6"/>
      <c r="BR9758" s="6"/>
      <c r="BS9758" s="6"/>
      <c r="BT9758" s="6"/>
      <c r="CG9758" s="432"/>
      <c r="CH9758" s="432"/>
      <c r="CL9758" s="174"/>
    </row>
    <row r="9759" spans="29:90" s="168" customFormat="1" x14ac:dyDescent="0.25">
      <c r="AC9759" s="175"/>
      <c r="AD9759" s="175"/>
      <c r="AE9759" s="175"/>
      <c r="AF9759" s="175"/>
      <c r="AG9759" s="175"/>
      <c r="AH9759" s="176"/>
      <c r="AM9759" s="6"/>
      <c r="AN9759" s="6"/>
      <c r="AO9759" s="6"/>
      <c r="AP9759" s="6"/>
      <c r="AQ9759" s="6"/>
      <c r="AR9759" s="6"/>
      <c r="AS9759" s="6"/>
      <c r="AT9759" s="6"/>
      <c r="AU9759" s="6"/>
      <c r="AV9759" s="6"/>
      <c r="AW9759" s="6"/>
      <c r="AX9759" s="6"/>
      <c r="AY9759" s="172"/>
      <c r="AZ9759" s="172"/>
      <c r="BA9759" s="172"/>
      <c r="BB9759" s="6"/>
      <c r="BC9759" s="6"/>
      <c r="BD9759" s="6"/>
      <c r="BE9759" s="6"/>
      <c r="BF9759" s="6"/>
      <c r="BG9759" s="172"/>
      <c r="BH9759" s="172"/>
      <c r="BI9759" s="172"/>
      <c r="BJ9759" s="6"/>
      <c r="BK9759" s="6"/>
      <c r="BL9759" s="6"/>
      <c r="BM9759" s="6"/>
      <c r="BN9759" s="6"/>
      <c r="BO9759" s="6"/>
      <c r="BP9759" s="6"/>
      <c r="BQ9759" s="6"/>
      <c r="BR9759" s="6"/>
      <c r="BS9759" s="6"/>
      <c r="BT9759" s="6"/>
      <c r="CG9759" s="432"/>
      <c r="CH9759" s="432"/>
      <c r="CL9759" s="174"/>
    </row>
    <row r="9760" spans="29:90" s="168" customFormat="1" x14ac:dyDescent="0.25">
      <c r="AC9760" s="175"/>
      <c r="AD9760" s="175"/>
      <c r="AE9760" s="175"/>
      <c r="AF9760" s="175"/>
      <c r="AG9760" s="175"/>
      <c r="AH9760" s="176"/>
      <c r="AM9760" s="6"/>
      <c r="AN9760" s="6"/>
      <c r="AO9760" s="6"/>
      <c r="AP9760" s="6"/>
      <c r="AQ9760" s="6"/>
      <c r="AR9760" s="6"/>
      <c r="AS9760" s="6"/>
      <c r="AT9760" s="6"/>
      <c r="AU9760" s="6"/>
      <c r="AV9760" s="6"/>
      <c r="AW9760" s="6"/>
      <c r="AX9760" s="6"/>
      <c r="AY9760" s="172"/>
      <c r="AZ9760" s="172"/>
      <c r="BA9760" s="172"/>
      <c r="BB9760" s="6"/>
      <c r="BC9760" s="6"/>
      <c r="BD9760" s="6"/>
      <c r="BE9760" s="6"/>
      <c r="BF9760" s="6"/>
      <c r="BG9760" s="172"/>
      <c r="BH9760" s="172"/>
      <c r="BI9760" s="172"/>
      <c r="BJ9760" s="6"/>
      <c r="BK9760" s="6"/>
      <c r="BL9760" s="6"/>
      <c r="BM9760" s="6"/>
      <c r="BN9760" s="6"/>
      <c r="BO9760" s="6"/>
      <c r="BP9760" s="6"/>
      <c r="BQ9760" s="6"/>
      <c r="BR9760" s="6"/>
      <c r="BS9760" s="6"/>
      <c r="BT9760" s="6"/>
      <c r="CG9760" s="432"/>
      <c r="CH9760" s="432"/>
      <c r="CL9760" s="174"/>
    </row>
    <row r="9761" spans="29:90" s="168" customFormat="1" x14ac:dyDescent="0.25">
      <c r="AC9761" s="175"/>
      <c r="AD9761" s="175"/>
      <c r="AE9761" s="175"/>
      <c r="AF9761" s="175"/>
      <c r="AG9761" s="175"/>
      <c r="AH9761" s="176"/>
      <c r="AM9761" s="6"/>
      <c r="AN9761" s="6"/>
      <c r="AO9761" s="6"/>
      <c r="AP9761" s="6"/>
      <c r="AQ9761" s="6"/>
      <c r="AR9761" s="6"/>
      <c r="AS9761" s="6"/>
      <c r="AT9761" s="6"/>
      <c r="AU9761" s="6"/>
      <c r="AV9761" s="6"/>
      <c r="AW9761" s="6"/>
      <c r="AX9761" s="6"/>
      <c r="AY9761" s="172"/>
      <c r="AZ9761" s="172"/>
      <c r="BA9761" s="172"/>
      <c r="BB9761" s="6"/>
      <c r="BC9761" s="6"/>
      <c r="BD9761" s="6"/>
      <c r="BE9761" s="6"/>
      <c r="BF9761" s="6"/>
      <c r="BG9761" s="172"/>
      <c r="BH9761" s="172"/>
      <c r="BI9761" s="172"/>
      <c r="BJ9761" s="6"/>
      <c r="BK9761" s="6"/>
      <c r="BL9761" s="6"/>
      <c r="BM9761" s="6"/>
      <c r="BN9761" s="6"/>
      <c r="BO9761" s="6"/>
      <c r="BP9761" s="6"/>
      <c r="BQ9761" s="6"/>
      <c r="BR9761" s="6"/>
      <c r="BS9761" s="6"/>
      <c r="BT9761" s="6"/>
      <c r="CG9761" s="432"/>
      <c r="CH9761" s="432"/>
      <c r="CL9761" s="174"/>
    </row>
    <row r="9762" spans="29:90" s="168" customFormat="1" x14ac:dyDescent="0.25">
      <c r="AC9762" s="175"/>
      <c r="AD9762" s="175"/>
      <c r="AE9762" s="175"/>
      <c r="AF9762" s="175"/>
      <c r="AG9762" s="175"/>
      <c r="AH9762" s="176"/>
      <c r="AM9762" s="6"/>
      <c r="AN9762" s="6"/>
      <c r="AO9762" s="6"/>
      <c r="AP9762" s="6"/>
      <c r="AQ9762" s="6"/>
      <c r="AR9762" s="6"/>
      <c r="AS9762" s="6"/>
      <c r="AT9762" s="6"/>
      <c r="AU9762" s="6"/>
      <c r="AV9762" s="6"/>
      <c r="AW9762" s="6"/>
      <c r="AX9762" s="6"/>
      <c r="AY9762" s="172"/>
      <c r="AZ9762" s="172"/>
      <c r="BA9762" s="172"/>
      <c r="BB9762" s="6"/>
      <c r="BC9762" s="6"/>
      <c r="BD9762" s="6"/>
      <c r="BE9762" s="6"/>
      <c r="BF9762" s="6"/>
      <c r="BG9762" s="172"/>
      <c r="BH9762" s="172"/>
      <c r="BI9762" s="172"/>
      <c r="BJ9762" s="6"/>
      <c r="BK9762" s="6"/>
      <c r="BL9762" s="6"/>
      <c r="BM9762" s="6"/>
      <c r="BN9762" s="6"/>
      <c r="BO9762" s="6"/>
      <c r="BP9762" s="6"/>
      <c r="BQ9762" s="6"/>
      <c r="BR9762" s="6"/>
      <c r="BS9762" s="6"/>
      <c r="BT9762" s="6"/>
      <c r="CG9762" s="432"/>
      <c r="CH9762" s="432"/>
      <c r="CL9762" s="174"/>
    </row>
    <row r="9763" spans="29:90" s="168" customFormat="1" x14ac:dyDescent="0.25">
      <c r="AC9763" s="175"/>
      <c r="AD9763" s="175"/>
      <c r="AE9763" s="175"/>
      <c r="AF9763" s="175"/>
      <c r="AG9763" s="175"/>
      <c r="AH9763" s="176"/>
      <c r="AM9763" s="6"/>
      <c r="AN9763" s="6"/>
      <c r="AO9763" s="6"/>
      <c r="AP9763" s="6"/>
      <c r="AQ9763" s="6"/>
      <c r="AR9763" s="6"/>
      <c r="AS9763" s="6"/>
      <c r="AT9763" s="6"/>
      <c r="AU9763" s="6"/>
      <c r="AV9763" s="6"/>
      <c r="AW9763" s="6"/>
      <c r="AX9763" s="6"/>
      <c r="AY9763" s="172"/>
      <c r="AZ9763" s="172"/>
      <c r="BA9763" s="172"/>
      <c r="BB9763" s="6"/>
      <c r="BC9763" s="6"/>
      <c r="BD9763" s="6"/>
      <c r="BE9763" s="6"/>
      <c r="BF9763" s="6"/>
      <c r="BG9763" s="172"/>
      <c r="BH9763" s="172"/>
      <c r="BI9763" s="172"/>
      <c r="BJ9763" s="6"/>
      <c r="BK9763" s="6"/>
      <c r="BL9763" s="6"/>
      <c r="BM9763" s="6"/>
      <c r="BN9763" s="6"/>
      <c r="BO9763" s="6"/>
      <c r="BP9763" s="6"/>
      <c r="BQ9763" s="6"/>
      <c r="BR9763" s="6"/>
      <c r="BS9763" s="6"/>
      <c r="BT9763" s="6"/>
      <c r="CG9763" s="432"/>
      <c r="CH9763" s="432"/>
      <c r="CL9763" s="174"/>
    </row>
    <row r="9764" spans="29:90" s="168" customFormat="1" x14ac:dyDescent="0.25">
      <c r="AC9764" s="175"/>
      <c r="AD9764" s="175"/>
      <c r="AE9764" s="175"/>
      <c r="AF9764" s="175"/>
      <c r="AG9764" s="175"/>
      <c r="AH9764" s="176"/>
      <c r="AM9764" s="6"/>
      <c r="AN9764" s="6"/>
      <c r="AO9764" s="6"/>
      <c r="AP9764" s="6"/>
      <c r="AQ9764" s="6"/>
      <c r="AR9764" s="6"/>
      <c r="AS9764" s="6"/>
      <c r="AT9764" s="6"/>
      <c r="AU9764" s="6"/>
      <c r="AV9764" s="6"/>
      <c r="AW9764" s="6"/>
      <c r="AX9764" s="6"/>
      <c r="AY9764" s="172"/>
      <c r="AZ9764" s="172"/>
      <c r="BA9764" s="172"/>
      <c r="BB9764" s="6"/>
      <c r="BC9764" s="6"/>
      <c r="BD9764" s="6"/>
      <c r="BE9764" s="6"/>
      <c r="BF9764" s="6"/>
      <c r="BG9764" s="172"/>
      <c r="BH9764" s="172"/>
      <c r="BI9764" s="172"/>
      <c r="BJ9764" s="6"/>
      <c r="BK9764" s="6"/>
      <c r="BL9764" s="6"/>
      <c r="BM9764" s="6"/>
      <c r="BN9764" s="6"/>
      <c r="BO9764" s="6"/>
      <c r="BP9764" s="6"/>
      <c r="BQ9764" s="6"/>
      <c r="BR9764" s="6"/>
      <c r="BS9764" s="6"/>
      <c r="BT9764" s="6"/>
      <c r="CG9764" s="432"/>
      <c r="CH9764" s="432"/>
      <c r="CL9764" s="174"/>
    </row>
    <row r="9765" spans="29:90" s="168" customFormat="1" x14ac:dyDescent="0.25">
      <c r="AC9765" s="175"/>
      <c r="AD9765" s="175"/>
      <c r="AE9765" s="175"/>
      <c r="AF9765" s="175"/>
      <c r="AG9765" s="175"/>
      <c r="AH9765" s="176"/>
      <c r="AM9765" s="6"/>
      <c r="AN9765" s="6"/>
      <c r="AO9765" s="6"/>
      <c r="AP9765" s="6"/>
      <c r="AQ9765" s="6"/>
      <c r="AR9765" s="6"/>
      <c r="AS9765" s="6"/>
      <c r="AT9765" s="6"/>
      <c r="AU9765" s="6"/>
      <c r="AV9765" s="6"/>
      <c r="AW9765" s="6"/>
      <c r="AX9765" s="6"/>
      <c r="AY9765" s="172"/>
      <c r="AZ9765" s="172"/>
      <c r="BA9765" s="172"/>
      <c r="BB9765" s="6"/>
      <c r="BC9765" s="6"/>
      <c r="BD9765" s="6"/>
      <c r="BE9765" s="6"/>
      <c r="BF9765" s="6"/>
      <c r="BG9765" s="172"/>
      <c r="BH9765" s="172"/>
      <c r="BI9765" s="172"/>
      <c r="BJ9765" s="6"/>
      <c r="BK9765" s="6"/>
      <c r="BL9765" s="6"/>
      <c r="BM9765" s="6"/>
      <c r="BN9765" s="6"/>
      <c r="BO9765" s="6"/>
      <c r="BP9765" s="6"/>
      <c r="BQ9765" s="6"/>
      <c r="BR9765" s="6"/>
      <c r="BS9765" s="6"/>
      <c r="BT9765" s="6"/>
      <c r="CG9765" s="432"/>
      <c r="CH9765" s="432"/>
      <c r="CL9765" s="174"/>
    </row>
    <row r="9766" spans="29:90" s="168" customFormat="1" x14ac:dyDescent="0.25">
      <c r="AC9766" s="175"/>
      <c r="AD9766" s="175"/>
      <c r="AE9766" s="175"/>
      <c r="AF9766" s="175"/>
      <c r="AG9766" s="175"/>
      <c r="AH9766" s="176"/>
      <c r="AM9766" s="6"/>
      <c r="AN9766" s="6"/>
      <c r="AO9766" s="6"/>
      <c r="AP9766" s="6"/>
      <c r="AQ9766" s="6"/>
      <c r="AR9766" s="6"/>
      <c r="AS9766" s="6"/>
      <c r="AT9766" s="6"/>
      <c r="AU9766" s="6"/>
      <c r="AV9766" s="6"/>
      <c r="AW9766" s="6"/>
      <c r="AX9766" s="6"/>
      <c r="AY9766" s="172"/>
      <c r="AZ9766" s="172"/>
      <c r="BA9766" s="172"/>
      <c r="BB9766" s="6"/>
      <c r="BC9766" s="6"/>
      <c r="BD9766" s="6"/>
      <c r="BE9766" s="6"/>
      <c r="BF9766" s="6"/>
      <c r="BG9766" s="172"/>
      <c r="BH9766" s="172"/>
      <c r="BI9766" s="172"/>
      <c r="BJ9766" s="6"/>
      <c r="BK9766" s="6"/>
      <c r="BL9766" s="6"/>
      <c r="BM9766" s="6"/>
      <c r="BN9766" s="6"/>
      <c r="BO9766" s="6"/>
      <c r="BP9766" s="6"/>
      <c r="BQ9766" s="6"/>
      <c r="BR9766" s="6"/>
      <c r="BS9766" s="6"/>
      <c r="BT9766" s="6"/>
      <c r="CG9766" s="432"/>
      <c r="CH9766" s="432"/>
      <c r="CL9766" s="174"/>
    </row>
    <row r="9767" spans="29:90" s="168" customFormat="1" x14ac:dyDescent="0.25">
      <c r="AC9767" s="175"/>
      <c r="AD9767" s="175"/>
      <c r="AE9767" s="175"/>
      <c r="AF9767" s="175"/>
      <c r="AG9767" s="175"/>
      <c r="AH9767" s="176"/>
      <c r="AM9767" s="6"/>
      <c r="AN9767" s="6"/>
      <c r="AO9767" s="6"/>
      <c r="AP9767" s="6"/>
      <c r="AQ9767" s="6"/>
      <c r="AR9767" s="6"/>
      <c r="AS9767" s="6"/>
      <c r="AT9767" s="6"/>
      <c r="AU9767" s="6"/>
      <c r="AV9767" s="6"/>
      <c r="AW9767" s="6"/>
      <c r="AX9767" s="6"/>
      <c r="AY9767" s="172"/>
      <c r="AZ9767" s="172"/>
      <c r="BA9767" s="172"/>
      <c r="BB9767" s="6"/>
      <c r="BC9767" s="6"/>
      <c r="BD9767" s="6"/>
      <c r="BE9767" s="6"/>
      <c r="BF9767" s="6"/>
      <c r="BG9767" s="172"/>
      <c r="BH9767" s="172"/>
      <c r="BI9767" s="172"/>
      <c r="BJ9767" s="6"/>
      <c r="BK9767" s="6"/>
      <c r="BL9767" s="6"/>
      <c r="BM9767" s="6"/>
      <c r="BN9767" s="6"/>
      <c r="BO9767" s="6"/>
      <c r="BP9767" s="6"/>
      <c r="BQ9767" s="6"/>
      <c r="BR9767" s="6"/>
      <c r="BS9767" s="6"/>
      <c r="BT9767" s="6"/>
      <c r="CG9767" s="432"/>
      <c r="CH9767" s="432"/>
      <c r="CL9767" s="174"/>
    </row>
    <row r="9768" spans="29:90" s="168" customFormat="1" x14ac:dyDescent="0.25">
      <c r="AC9768" s="175"/>
      <c r="AD9768" s="175"/>
      <c r="AE9768" s="175"/>
      <c r="AF9768" s="175"/>
      <c r="AG9768" s="175"/>
      <c r="AH9768" s="176"/>
      <c r="AM9768" s="6"/>
      <c r="AN9768" s="6"/>
      <c r="AO9768" s="6"/>
      <c r="AP9768" s="6"/>
      <c r="AQ9768" s="6"/>
      <c r="AR9768" s="6"/>
      <c r="AS9768" s="6"/>
      <c r="AT9768" s="6"/>
      <c r="AU9768" s="6"/>
      <c r="AV9768" s="6"/>
      <c r="AW9768" s="6"/>
      <c r="AX9768" s="6"/>
      <c r="AY9768" s="172"/>
      <c r="AZ9768" s="172"/>
      <c r="BA9768" s="172"/>
      <c r="BB9768" s="6"/>
      <c r="BC9768" s="6"/>
      <c r="BD9768" s="6"/>
      <c r="BE9768" s="6"/>
      <c r="BF9768" s="6"/>
      <c r="BG9768" s="172"/>
      <c r="BH9768" s="172"/>
      <c r="BI9768" s="172"/>
      <c r="BJ9768" s="6"/>
      <c r="BK9768" s="6"/>
      <c r="BL9768" s="6"/>
      <c r="BM9768" s="6"/>
      <c r="BN9768" s="6"/>
      <c r="BO9768" s="6"/>
      <c r="BP9768" s="6"/>
      <c r="BQ9768" s="6"/>
      <c r="BR9768" s="6"/>
      <c r="BS9768" s="6"/>
      <c r="BT9768" s="6"/>
      <c r="CG9768" s="432"/>
      <c r="CH9768" s="432"/>
      <c r="CL9768" s="174"/>
    </row>
    <row r="9769" spans="29:90" s="168" customFormat="1" x14ac:dyDescent="0.25">
      <c r="AC9769" s="175"/>
      <c r="AD9769" s="175"/>
      <c r="AE9769" s="175"/>
      <c r="AF9769" s="175"/>
      <c r="AG9769" s="175"/>
      <c r="AH9769" s="176"/>
      <c r="AM9769" s="6"/>
      <c r="AN9769" s="6"/>
      <c r="AO9769" s="6"/>
      <c r="AP9769" s="6"/>
      <c r="AQ9769" s="6"/>
      <c r="AR9769" s="6"/>
      <c r="AS9769" s="6"/>
      <c r="AT9769" s="6"/>
      <c r="AU9769" s="6"/>
      <c r="AV9769" s="6"/>
      <c r="AW9769" s="6"/>
      <c r="AX9769" s="6"/>
      <c r="AY9769" s="172"/>
      <c r="AZ9769" s="172"/>
      <c r="BA9769" s="172"/>
      <c r="BB9769" s="6"/>
      <c r="BC9769" s="6"/>
      <c r="BD9769" s="6"/>
      <c r="BE9769" s="6"/>
      <c r="BF9769" s="6"/>
      <c r="BG9769" s="172"/>
      <c r="BH9769" s="172"/>
      <c r="BI9769" s="172"/>
      <c r="BJ9769" s="6"/>
      <c r="BK9769" s="6"/>
      <c r="BL9769" s="6"/>
      <c r="BM9769" s="6"/>
      <c r="BN9769" s="6"/>
      <c r="BO9769" s="6"/>
      <c r="BP9769" s="6"/>
      <c r="BQ9769" s="6"/>
      <c r="BR9769" s="6"/>
      <c r="BS9769" s="6"/>
      <c r="BT9769" s="6"/>
      <c r="CG9769" s="432"/>
      <c r="CH9769" s="432"/>
      <c r="CL9769" s="174"/>
    </row>
    <row r="9770" spans="29:90" s="168" customFormat="1" x14ac:dyDescent="0.25">
      <c r="AC9770" s="175"/>
      <c r="AD9770" s="175"/>
      <c r="AE9770" s="175"/>
      <c r="AF9770" s="175"/>
      <c r="AG9770" s="175"/>
      <c r="AH9770" s="176"/>
      <c r="AM9770" s="6"/>
      <c r="AN9770" s="6"/>
      <c r="AO9770" s="6"/>
      <c r="AP9770" s="6"/>
      <c r="AQ9770" s="6"/>
      <c r="AR9770" s="6"/>
      <c r="AS9770" s="6"/>
      <c r="AT9770" s="6"/>
      <c r="AU9770" s="6"/>
      <c r="AV9770" s="6"/>
      <c r="AW9770" s="6"/>
      <c r="AX9770" s="6"/>
      <c r="AY9770" s="172"/>
      <c r="AZ9770" s="172"/>
      <c r="BA9770" s="172"/>
      <c r="BB9770" s="6"/>
      <c r="BC9770" s="6"/>
      <c r="BD9770" s="6"/>
      <c r="BE9770" s="6"/>
      <c r="BF9770" s="6"/>
      <c r="BG9770" s="172"/>
      <c r="BH9770" s="172"/>
      <c r="BI9770" s="172"/>
      <c r="BJ9770" s="6"/>
      <c r="BK9770" s="6"/>
      <c r="BL9770" s="6"/>
      <c r="BM9770" s="6"/>
      <c r="BN9770" s="6"/>
      <c r="BO9770" s="6"/>
      <c r="BP9770" s="6"/>
      <c r="BQ9770" s="6"/>
      <c r="BR9770" s="6"/>
      <c r="BS9770" s="6"/>
      <c r="BT9770" s="6"/>
      <c r="CG9770" s="432"/>
      <c r="CH9770" s="432"/>
      <c r="CL9770" s="174"/>
    </row>
    <row r="9771" spans="29:90" s="168" customFormat="1" x14ac:dyDescent="0.25">
      <c r="AC9771" s="175"/>
      <c r="AD9771" s="175"/>
      <c r="AE9771" s="175"/>
      <c r="AF9771" s="175"/>
      <c r="AG9771" s="175"/>
      <c r="AH9771" s="176"/>
      <c r="AM9771" s="6"/>
      <c r="AN9771" s="6"/>
      <c r="AO9771" s="6"/>
      <c r="AP9771" s="6"/>
      <c r="AQ9771" s="6"/>
      <c r="AR9771" s="6"/>
      <c r="AS9771" s="6"/>
      <c r="AT9771" s="6"/>
      <c r="AU9771" s="6"/>
      <c r="AV9771" s="6"/>
      <c r="AW9771" s="6"/>
      <c r="AX9771" s="6"/>
      <c r="AY9771" s="172"/>
      <c r="AZ9771" s="172"/>
      <c r="BA9771" s="172"/>
      <c r="BB9771" s="6"/>
      <c r="BC9771" s="6"/>
      <c r="BD9771" s="6"/>
      <c r="BE9771" s="6"/>
      <c r="BF9771" s="6"/>
      <c r="BG9771" s="172"/>
      <c r="BH9771" s="172"/>
      <c r="BI9771" s="172"/>
      <c r="BJ9771" s="6"/>
      <c r="BK9771" s="6"/>
      <c r="BL9771" s="6"/>
      <c r="BM9771" s="6"/>
      <c r="BN9771" s="6"/>
      <c r="BO9771" s="6"/>
      <c r="BP9771" s="6"/>
      <c r="BQ9771" s="6"/>
      <c r="BR9771" s="6"/>
      <c r="BS9771" s="6"/>
      <c r="BT9771" s="6"/>
      <c r="CG9771" s="432"/>
      <c r="CH9771" s="432"/>
      <c r="CL9771" s="174"/>
    </row>
    <row r="9772" spans="29:90" s="168" customFormat="1" x14ac:dyDescent="0.25">
      <c r="AC9772" s="175"/>
      <c r="AD9772" s="175"/>
      <c r="AE9772" s="175"/>
      <c r="AF9772" s="175"/>
      <c r="AG9772" s="175"/>
      <c r="AH9772" s="176"/>
      <c r="AM9772" s="6"/>
      <c r="AN9772" s="6"/>
      <c r="AO9772" s="6"/>
      <c r="AP9772" s="6"/>
      <c r="AQ9772" s="6"/>
      <c r="AR9772" s="6"/>
      <c r="AS9772" s="6"/>
      <c r="AT9772" s="6"/>
      <c r="AU9772" s="6"/>
      <c r="AV9772" s="6"/>
      <c r="AW9772" s="6"/>
      <c r="AX9772" s="6"/>
      <c r="AY9772" s="172"/>
      <c r="AZ9772" s="172"/>
      <c r="BA9772" s="172"/>
      <c r="BB9772" s="6"/>
      <c r="BC9772" s="6"/>
      <c r="BD9772" s="6"/>
      <c r="BE9772" s="6"/>
      <c r="BF9772" s="6"/>
      <c r="BG9772" s="172"/>
      <c r="BH9772" s="172"/>
      <c r="BI9772" s="172"/>
      <c r="BJ9772" s="6"/>
      <c r="BK9772" s="6"/>
      <c r="BL9772" s="6"/>
      <c r="BM9772" s="6"/>
      <c r="BN9772" s="6"/>
      <c r="BO9772" s="6"/>
      <c r="BP9772" s="6"/>
      <c r="BQ9772" s="6"/>
      <c r="BR9772" s="6"/>
      <c r="BS9772" s="6"/>
      <c r="BT9772" s="6"/>
      <c r="CG9772" s="432"/>
      <c r="CH9772" s="432"/>
      <c r="CL9772" s="174"/>
    </row>
    <row r="9773" spans="29:90" s="168" customFormat="1" x14ac:dyDescent="0.25">
      <c r="AC9773" s="175"/>
      <c r="AD9773" s="175"/>
      <c r="AE9773" s="175"/>
      <c r="AF9773" s="175"/>
      <c r="AG9773" s="175"/>
      <c r="AH9773" s="176"/>
      <c r="AM9773" s="6"/>
      <c r="AN9773" s="6"/>
      <c r="AO9773" s="6"/>
      <c r="AP9773" s="6"/>
      <c r="AQ9773" s="6"/>
      <c r="AR9773" s="6"/>
      <c r="AS9773" s="6"/>
      <c r="AT9773" s="6"/>
      <c r="AU9773" s="6"/>
      <c r="AV9773" s="6"/>
      <c r="AW9773" s="6"/>
      <c r="AX9773" s="6"/>
      <c r="AY9773" s="172"/>
      <c r="AZ9773" s="172"/>
      <c r="BA9773" s="172"/>
      <c r="BB9773" s="6"/>
      <c r="BC9773" s="6"/>
      <c r="BD9773" s="6"/>
      <c r="BE9773" s="6"/>
      <c r="BF9773" s="6"/>
      <c r="BG9773" s="172"/>
      <c r="BH9773" s="172"/>
      <c r="BI9773" s="172"/>
      <c r="BJ9773" s="6"/>
      <c r="BK9773" s="6"/>
      <c r="BL9773" s="6"/>
      <c r="BM9773" s="6"/>
      <c r="BN9773" s="6"/>
      <c r="BO9773" s="6"/>
      <c r="BP9773" s="6"/>
      <c r="BQ9773" s="6"/>
      <c r="BR9773" s="6"/>
      <c r="BS9773" s="6"/>
      <c r="BT9773" s="6"/>
      <c r="CG9773" s="432"/>
      <c r="CH9773" s="432"/>
      <c r="CL9773" s="174"/>
    </row>
    <row r="9774" spans="29:90" s="168" customFormat="1" x14ac:dyDescent="0.25">
      <c r="AC9774" s="175"/>
      <c r="AD9774" s="175"/>
      <c r="AE9774" s="175"/>
      <c r="AF9774" s="175"/>
      <c r="AG9774" s="175"/>
      <c r="AH9774" s="176"/>
      <c r="AM9774" s="6"/>
      <c r="AN9774" s="6"/>
      <c r="AO9774" s="6"/>
      <c r="AP9774" s="6"/>
      <c r="AQ9774" s="6"/>
      <c r="AR9774" s="6"/>
      <c r="AS9774" s="6"/>
      <c r="AT9774" s="6"/>
      <c r="AU9774" s="6"/>
      <c r="AV9774" s="6"/>
      <c r="AW9774" s="6"/>
      <c r="AX9774" s="6"/>
      <c r="AY9774" s="172"/>
      <c r="AZ9774" s="172"/>
      <c r="BA9774" s="172"/>
      <c r="BB9774" s="6"/>
      <c r="BC9774" s="6"/>
      <c r="BD9774" s="6"/>
      <c r="BE9774" s="6"/>
      <c r="BF9774" s="6"/>
      <c r="BG9774" s="172"/>
      <c r="BH9774" s="172"/>
      <c r="BI9774" s="172"/>
      <c r="BJ9774" s="6"/>
      <c r="BK9774" s="6"/>
      <c r="BL9774" s="6"/>
      <c r="BM9774" s="6"/>
      <c r="BN9774" s="6"/>
      <c r="BO9774" s="6"/>
      <c r="BP9774" s="6"/>
      <c r="BQ9774" s="6"/>
      <c r="BR9774" s="6"/>
      <c r="BS9774" s="6"/>
      <c r="BT9774" s="6"/>
      <c r="CG9774" s="432"/>
      <c r="CH9774" s="432"/>
      <c r="CL9774" s="174"/>
    </row>
    <row r="9775" spans="29:90" s="168" customFormat="1" x14ac:dyDescent="0.25">
      <c r="AC9775" s="175"/>
      <c r="AD9775" s="175"/>
      <c r="AE9775" s="175"/>
      <c r="AF9775" s="175"/>
      <c r="AG9775" s="175"/>
      <c r="AH9775" s="176"/>
      <c r="AM9775" s="6"/>
      <c r="AN9775" s="6"/>
      <c r="AO9775" s="6"/>
      <c r="AP9775" s="6"/>
      <c r="AQ9775" s="6"/>
      <c r="AR9775" s="6"/>
      <c r="AS9775" s="6"/>
      <c r="AT9775" s="6"/>
      <c r="AU9775" s="6"/>
      <c r="AV9775" s="6"/>
      <c r="AW9775" s="6"/>
      <c r="AX9775" s="6"/>
      <c r="AY9775" s="172"/>
      <c r="AZ9775" s="172"/>
      <c r="BA9775" s="172"/>
      <c r="BB9775" s="6"/>
      <c r="BC9775" s="6"/>
      <c r="BD9775" s="6"/>
      <c r="BE9775" s="6"/>
      <c r="BF9775" s="6"/>
      <c r="BG9775" s="172"/>
      <c r="BH9775" s="172"/>
      <c r="BI9775" s="172"/>
      <c r="BJ9775" s="6"/>
      <c r="BK9775" s="6"/>
      <c r="BL9775" s="6"/>
      <c r="BM9775" s="6"/>
      <c r="BN9775" s="6"/>
      <c r="BO9775" s="6"/>
      <c r="BP9775" s="6"/>
      <c r="BQ9775" s="6"/>
      <c r="BR9775" s="6"/>
      <c r="BS9775" s="6"/>
      <c r="BT9775" s="6"/>
      <c r="CG9775" s="432"/>
      <c r="CH9775" s="432"/>
      <c r="CL9775" s="174"/>
    </row>
    <row r="9776" spans="29:90" s="168" customFormat="1" x14ac:dyDescent="0.25">
      <c r="AC9776" s="175"/>
      <c r="AD9776" s="175"/>
      <c r="AE9776" s="175"/>
      <c r="AF9776" s="175"/>
      <c r="AG9776" s="175"/>
      <c r="AH9776" s="176"/>
      <c r="AM9776" s="6"/>
      <c r="AN9776" s="6"/>
      <c r="AO9776" s="6"/>
      <c r="AP9776" s="6"/>
      <c r="AQ9776" s="6"/>
      <c r="AR9776" s="6"/>
      <c r="AS9776" s="6"/>
      <c r="AT9776" s="6"/>
      <c r="AU9776" s="6"/>
      <c r="AV9776" s="6"/>
      <c r="AW9776" s="6"/>
      <c r="AX9776" s="6"/>
      <c r="AY9776" s="172"/>
      <c r="AZ9776" s="172"/>
      <c r="BA9776" s="172"/>
      <c r="BB9776" s="6"/>
      <c r="BC9776" s="6"/>
      <c r="BD9776" s="6"/>
      <c r="BE9776" s="6"/>
      <c r="BF9776" s="6"/>
      <c r="BG9776" s="172"/>
      <c r="BH9776" s="172"/>
      <c r="BI9776" s="172"/>
      <c r="BJ9776" s="6"/>
      <c r="BK9776" s="6"/>
      <c r="BL9776" s="6"/>
      <c r="BM9776" s="6"/>
      <c r="BN9776" s="6"/>
      <c r="BO9776" s="6"/>
      <c r="BP9776" s="6"/>
      <c r="BQ9776" s="6"/>
      <c r="BR9776" s="6"/>
      <c r="BS9776" s="6"/>
      <c r="BT9776" s="6"/>
      <c r="CG9776" s="432"/>
      <c r="CH9776" s="432"/>
      <c r="CL9776" s="174"/>
    </row>
    <row r="9777" spans="29:90" s="168" customFormat="1" x14ac:dyDescent="0.25">
      <c r="AC9777" s="175"/>
      <c r="AD9777" s="175"/>
      <c r="AE9777" s="175"/>
      <c r="AF9777" s="175"/>
      <c r="AG9777" s="175"/>
      <c r="AH9777" s="176"/>
      <c r="AM9777" s="6"/>
      <c r="AN9777" s="6"/>
      <c r="AO9777" s="6"/>
      <c r="AP9777" s="6"/>
      <c r="AQ9777" s="6"/>
      <c r="AR9777" s="6"/>
      <c r="AS9777" s="6"/>
      <c r="AT9777" s="6"/>
      <c r="AU9777" s="6"/>
      <c r="AV9777" s="6"/>
      <c r="AW9777" s="6"/>
      <c r="AX9777" s="6"/>
      <c r="AY9777" s="172"/>
      <c r="AZ9777" s="172"/>
      <c r="BA9777" s="172"/>
      <c r="BB9777" s="6"/>
      <c r="BC9777" s="6"/>
      <c r="BD9777" s="6"/>
      <c r="BE9777" s="6"/>
      <c r="BF9777" s="6"/>
      <c r="BG9777" s="172"/>
      <c r="BH9777" s="172"/>
      <c r="BI9777" s="172"/>
      <c r="BJ9777" s="6"/>
      <c r="BK9777" s="6"/>
      <c r="BL9777" s="6"/>
      <c r="BM9777" s="6"/>
      <c r="BN9777" s="6"/>
      <c r="BO9777" s="6"/>
      <c r="BP9777" s="6"/>
      <c r="BQ9777" s="6"/>
      <c r="BR9777" s="6"/>
      <c r="BS9777" s="6"/>
      <c r="BT9777" s="6"/>
      <c r="CG9777" s="432"/>
      <c r="CH9777" s="432"/>
      <c r="CL9777" s="174"/>
    </row>
    <row r="9778" spans="29:90" s="168" customFormat="1" x14ac:dyDescent="0.25">
      <c r="AC9778" s="175"/>
      <c r="AD9778" s="175"/>
      <c r="AE9778" s="175"/>
      <c r="AF9778" s="175"/>
      <c r="AG9778" s="175"/>
      <c r="AH9778" s="176"/>
      <c r="AM9778" s="6"/>
      <c r="AN9778" s="6"/>
      <c r="AO9778" s="6"/>
      <c r="AP9778" s="6"/>
      <c r="AQ9778" s="6"/>
      <c r="AR9778" s="6"/>
      <c r="AS9778" s="6"/>
      <c r="AT9778" s="6"/>
      <c r="AU9778" s="6"/>
      <c r="AV9778" s="6"/>
      <c r="AW9778" s="6"/>
      <c r="AX9778" s="6"/>
      <c r="AY9778" s="172"/>
      <c r="AZ9778" s="172"/>
      <c r="BA9778" s="172"/>
      <c r="BB9778" s="6"/>
      <c r="BC9778" s="6"/>
      <c r="BD9778" s="6"/>
      <c r="BE9778" s="6"/>
      <c r="BF9778" s="6"/>
      <c r="BG9778" s="172"/>
      <c r="BH9778" s="172"/>
      <c r="BI9778" s="172"/>
      <c r="BJ9778" s="6"/>
      <c r="BK9778" s="6"/>
      <c r="BL9778" s="6"/>
      <c r="BM9778" s="6"/>
      <c r="BN9778" s="6"/>
      <c r="BO9778" s="6"/>
      <c r="BP9778" s="6"/>
      <c r="BQ9778" s="6"/>
      <c r="BR9778" s="6"/>
      <c r="BS9778" s="6"/>
      <c r="BT9778" s="6"/>
      <c r="CG9778" s="432"/>
      <c r="CH9778" s="432"/>
      <c r="CL9778" s="174"/>
    </row>
    <row r="9779" spans="29:90" s="168" customFormat="1" x14ac:dyDescent="0.25">
      <c r="AC9779" s="175"/>
      <c r="AD9779" s="175"/>
      <c r="AE9779" s="175"/>
      <c r="AF9779" s="175"/>
      <c r="AG9779" s="175"/>
      <c r="AH9779" s="176"/>
      <c r="AM9779" s="6"/>
      <c r="AN9779" s="6"/>
      <c r="AO9779" s="6"/>
      <c r="AP9779" s="6"/>
      <c r="AQ9779" s="6"/>
      <c r="AR9779" s="6"/>
      <c r="AS9779" s="6"/>
      <c r="AT9779" s="6"/>
      <c r="AU9779" s="6"/>
      <c r="AV9779" s="6"/>
      <c r="AW9779" s="6"/>
      <c r="AX9779" s="6"/>
      <c r="AY9779" s="172"/>
      <c r="AZ9779" s="172"/>
      <c r="BA9779" s="172"/>
      <c r="BB9779" s="6"/>
      <c r="BC9779" s="6"/>
      <c r="BD9779" s="6"/>
      <c r="BE9779" s="6"/>
      <c r="BF9779" s="6"/>
      <c r="BG9779" s="172"/>
      <c r="BH9779" s="172"/>
      <c r="BI9779" s="172"/>
      <c r="BJ9779" s="6"/>
      <c r="BK9779" s="6"/>
      <c r="BL9779" s="6"/>
      <c r="BM9779" s="6"/>
      <c r="BN9779" s="6"/>
      <c r="BO9779" s="6"/>
      <c r="BP9779" s="6"/>
      <c r="BQ9779" s="6"/>
      <c r="BR9779" s="6"/>
      <c r="BS9779" s="6"/>
      <c r="BT9779" s="6"/>
      <c r="CG9779" s="432"/>
      <c r="CH9779" s="432"/>
      <c r="CL9779" s="174"/>
    </row>
    <row r="9780" spans="29:90" s="168" customFormat="1" x14ac:dyDescent="0.25">
      <c r="AC9780" s="175"/>
      <c r="AD9780" s="175"/>
      <c r="AE9780" s="175"/>
      <c r="AF9780" s="175"/>
      <c r="AG9780" s="175"/>
      <c r="AH9780" s="176"/>
      <c r="AM9780" s="6"/>
      <c r="AN9780" s="6"/>
      <c r="AO9780" s="6"/>
      <c r="AP9780" s="6"/>
      <c r="AQ9780" s="6"/>
      <c r="AR9780" s="6"/>
      <c r="AS9780" s="6"/>
      <c r="AT9780" s="6"/>
      <c r="AU9780" s="6"/>
      <c r="AV9780" s="6"/>
      <c r="AW9780" s="6"/>
      <c r="AX9780" s="6"/>
      <c r="AY9780" s="172"/>
      <c r="AZ9780" s="172"/>
      <c r="BA9780" s="172"/>
      <c r="BB9780" s="6"/>
      <c r="BC9780" s="6"/>
      <c r="BD9780" s="6"/>
      <c r="BE9780" s="6"/>
      <c r="BF9780" s="6"/>
      <c r="BG9780" s="172"/>
      <c r="BH9780" s="172"/>
      <c r="BI9780" s="172"/>
      <c r="BJ9780" s="6"/>
      <c r="BK9780" s="6"/>
      <c r="BL9780" s="6"/>
      <c r="BM9780" s="6"/>
      <c r="BN9780" s="6"/>
      <c r="BO9780" s="6"/>
      <c r="BP9780" s="6"/>
      <c r="BQ9780" s="6"/>
      <c r="BR9780" s="6"/>
      <c r="BS9780" s="6"/>
      <c r="BT9780" s="6"/>
      <c r="CG9780" s="432"/>
      <c r="CH9780" s="432"/>
      <c r="CL9780" s="174"/>
    </row>
    <row r="9781" spans="29:90" s="168" customFormat="1" x14ac:dyDescent="0.25">
      <c r="AC9781" s="175"/>
      <c r="AD9781" s="175"/>
      <c r="AE9781" s="175"/>
      <c r="AF9781" s="175"/>
      <c r="AG9781" s="175"/>
      <c r="AH9781" s="176"/>
      <c r="AM9781" s="6"/>
      <c r="AN9781" s="6"/>
      <c r="AO9781" s="6"/>
      <c r="AP9781" s="6"/>
      <c r="AQ9781" s="6"/>
      <c r="AR9781" s="6"/>
      <c r="AS9781" s="6"/>
      <c r="AT9781" s="6"/>
      <c r="AU9781" s="6"/>
      <c r="AV9781" s="6"/>
      <c r="AW9781" s="6"/>
      <c r="AX9781" s="6"/>
      <c r="AY9781" s="172"/>
      <c r="AZ9781" s="172"/>
      <c r="BA9781" s="172"/>
      <c r="BB9781" s="6"/>
      <c r="BC9781" s="6"/>
      <c r="BD9781" s="6"/>
      <c r="BE9781" s="6"/>
      <c r="BF9781" s="6"/>
      <c r="BG9781" s="172"/>
      <c r="BH9781" s="172"/>
      <c r="BI9781" s="172"/>
      <c r="BJ9781" s="6"/>
      <c r="BK9781" s="6"/>
      <c r="BL9781" s="6"/>
      <c r="BM9781" s="6"/>
      <c r="BN9781" s="6"/>
      <c r="BO9781" s="6"/>
      <c r="BP9781" s="6"/>
      <c r="BQ9781" s="6"/>
      <c r="BR9781" s="6"/>
      <c r="BS9781" s="6"/>
      <c r="BT9781" s="6"/>
      <c r="CG9781" s="432"/>
      <c r="CH9781" s="432"/>
      <c r="CL9781" s="174"/>
    </row>
    <row r="9782" spans="29:90" s="168" customFormat="1" x14ac:dyDescent="0.25">
      <c r="AC9782" s="175"/>
      <c r="AD9782" s="175"/>
      <c r="AE9782" s="175"/>
      <c r="AF9782" s="175"/>
      <c r="AG9782" s="175"/>
      <c r="AH9782" s="176"/>
      <c r="AM9782" s="6"/>
      <c r="AN9782" s="6"/>
      <c r="AO9782" s="6"/>
      <c r="AP9782" s="6"/>
      <c r="AQ9782" s="6"/>
      <c r="AR9782" s="6"/>
      <c r="AS9782" s="6"/>
      <c r="AT9782" s="6"/>
      <c r="AU9782" s="6"/>
      <c r="AV9782" s="6"/>
      <c r="AW9782" s="6"/>
      <c r="AX9782" s="6"/>
      <c r="AY9782" s="172"/>
      <c r="AZ9782" s="172"/>
      <c r="BA9782" s="172"/>
      <c r="BB9782" s="6"/>
      <c r="BC9782" s="6"/>
      <c r="BD9782" s="6"/>
      <c r="BE9782" s="6"/>
      <c r="BF9782" s="6"/>
      <c r="BG9782" s="172"/>
      <c r="BH9782" s="172"/>
      <c r="BI9782" s="172"/>
      <c r="BJ9782" s="6"/>
      <c r="BK9782" s="6"/>
      <c r="BL9782" s="6"/>
      <c r="BM9782" s="6"/>
      <c r="BN9782" s="6"/>
      <c r="BO9782" s="6"/>
      <c r="BP9782" s="6"/>
      <c r="BQ9782" s="6"/>
      <c r="BR9782" s="6"/>
      <c r="BS9782" s="6"/>
      <c r="BT9782" s="6"/>
      <c r="CG9782" s="432"/>
      <c r="CH9782" s="432"/>
      <c r="CL9782" s="174"/>
    </row>
    <row r="9783" spans="29:90" s="168" customFormat="1" x14ac:dyDescent="0.25">
      <c r="AC9783" s="175"/>
      <c r="AD9783" s="175"/>
      <c r="AE9783" s="175"/>
      <c r="AF9783" s="175"/>
      <c r="AG9783" s="175"/>
      <c r="AH9783" s="176"/>
      <c r="AM9783" s="6"/>
      <c r="AN9783" s="6"/>
      <c r="AO9783" s="6"/>
      <c r="AP9783" s="6"/>
      <c r="AQ9783" s="6"/>
      <c r="AR9783" s="6"/>
      <c r="AS9783" s="6"/>
      <c r="AT9783" s="6"/>
      <c r="AU9783" s="6"/>
      <c r="AV9783" s="6"/>
      <c r="AW9783" s="6"/>
      <c r="AX9783" s="6"/>
      <c r="AY9783" s="172"/>
      <c r="AZ9783" s="172"/>
      <c r="BA9783" s="172"/>
      <c r="BB9783" s="6"/>
      <c r="BC9783" s="6"/>
      <c r="BD9783" s="6"/>
      <c r="BE9783" s="6"/>
      <c r="BF9783" s="6"/>
      <c r="BG9783" s="172"/>
      <c r="BH9783" s="172"/>
      <c r="BI9783" s="172"/>
      <c r="BJ9783" s="6"/>
      <c r="BK9783" s="6"/>
      <c r="BL9783" s="6"/>
      <c r="BM9783" s="6"/>
      <c r="BN9783" s="6"/>
      <c r="BO9783" s="6"/>
      <c r="BP9783" s="6"/>
      <c r="BQ9783" s="6"/>
      <c r="BR9783" s="6"/>
      <c r="BS9783" s="6"/>
      <c r="BT9783" s="6"/>
      <c r="CG9783" s="432"/>
      <c r="CH9783" s="432"/>
      <c r="CL9783" s="174"/>
    </row>
    <row r="9784" spans="29:90" s="168" customFormat="1" x14ac:dyDescent="0.25">
      <c r="AC9784" s="175"/>
      <c r="AD9784" s="175"/>
      <c r="AE9784" s="175"/>
      <c r="AF9784" s="175"/>
      <c r="AG9784" s="175"/>
      <c r="AH9784" s="176"/>
      <c r="AM9784" s="6"/>
      <c r="AN9784" s="6"/>
      <c r="AO9784" s="6"/>
      <c r="AP9784" s="6"/>
      <c r="AQ9784" s="6"/>
      <c r="AR9784" s="6"/>
      <c r="AS9784" s="6"/>
      <c r="AT9784" s="6"/>
      <c r="AU9784" s="6"/>
      <c r="AV9784" s="6"/>
      <c r="AW9784" s="6"/>
      <c r="AX9784" s="6"/>
      <c r="AY9784" s="172"/>
      <c r="AZ9784" s="172"/>
      <c r="BA9784" s="172"/>
      <c r="BB9784" s="6"/>
      <c r="BC9784" s="6"/>
      <c r="BD9784" s="6"/>
      <c r="BE9784" s="6"/>
      <c r="BF9784" s="6"/>
      <c r="BG9784" s="172"/>
      <c r="BH9784" s="172"/>
      <c r="BI9784" s="172"/>
      <c r="BJ9784" s="6"/>
      <c r="BK9784" s="6"/>
      <c r="BL9784" s="6"/>
      <c r="BM9784" s="6"/>
      <c r="BN9784" s="6"/>
      <c r="BO9784" s="6"/>
      <c r="BP9784" s="6"/>
      <c r="BQ9784" s="6"/>
      <c r="BR9784" s="6"/>
      <c r="BS9784" s="6"/>
      <c r="BT9784" s="6"/>
      <c r="CG9784" s="432"/>
      <c r="CH9784" s="432"/>
      <c r="CL9784" s="174"/>
    </row>
    <row r="9785" spans="29:90" s="168" customFormat="1" x14ac:dyDescent="0.25">
      <c r="AC9785" s="175"/>
      <c r="AD9785" s="175"/>
      <c r="AE9785" s="175"/>
      <c r="AF9785" s="175"/>
      <c r="AG9785" s="175"/>
      <c r="AH9785" s="176"/>
      <c r="AM9785" s="6"/>
      <c r="AN9785" s="6"/>
      <c r="AO9785" s="6"/>
      <c r="AP9785" s="6"/>
      <c r="AQ9785" s="6"/>
      <c r="AR9785" s="6"/>
      <c r="AS9785" s="6"/>
      <c r="AT9785" s="6"/>
      <c r="AU9785" s="6"/>
      <c r="AV9785" s="6"/>
      <c r="AW9785" s="6"/>
      <c r="AX9785" s="6"/>
      <c r="AY9785" s="172"/>
      <c r="AZ9785" s="172"/>
      <c r="BA9785" s="172"/>
      <c r="BB9785" s="6"/>
      <c r="BC9785" s="6"/>
      <c r="BD9785" s="6"/>
      <c r="BE9785" s="6"/>
      <c r="BF9785" s="6"/>
      <c r="BG9785" s="172"/>
      <c r="BH9785" s="172"/>
      <c r="BI9785" s="172"/>
      <c r="BJ9785" s="6"/>
      <c r="BK9785" s="6"/>
      <c r="BL9785" s="6"/>
      <c r="BM9785" s="6"/>
      <c r="BN9785" s="6"/>
      <c r="BO9785" s="6"/>
      <c r="BP9785" s="6"/>
      <c r="BQ9785" s="6"/>
      <c r="BR9785" s="6"/>
      <c r="BS9785" s="6"/>
      <c r="BT9785" s="6"/>
      <c r="CG9785" s="432"/>
      <c r="CH9785" s="432"/>
      <c r="CL9785" s="174"/>
    </row>
    <row r="9786" spans="29:90" s="168" customFormat="1" x14ac:dyDescent="0.25">
      <c r="AC9786" s="175"/>
      <c r="AD9786" s="175"/>
      <c r="AE9786" s="175"/>
      <c r="AF9786" s="175"/>
      <c r="AG9786" s="175"/>
      <c r="AH9786" s="176"/>
      <c r="AM9786" s="6"/>
      <c r="AN9786" s="6"/>
      <c r="AO9786" s="6"/>
      <c r="AP9786" s="6"/>
      <c r="AQ9786" s="6"/>
      <c r="AR9786" s="6"/>
      <c r="AS9786" s="6"/>
      <c r="AT9786" s="6"/>
      <c r="AU9786" s="6"/>
      <c r="AV9786" s="6"/>
      <c r="AW9786" s="6"/>
      <c r="AX9786" s="6"/>
      <c r="AY9786" s="172"/>
      <c r="AZ9786" s="172"/>
      <c r="BA9786" s="172"/>
      <c r="BB9786" s="6"/>
      <c r="BC9786" s="6"/>
      <c r="BD9786" s="6"/>
      <c r="BE9786" s="6"/>
      <c r="BF9786" s="6"/>
      <c r="BG9786" s="172"/>
      <c r="BH9786" s="172"/>
      <c r="BI9786" s="172"/>
      <c r="BJ9786" s="6"/>
      <c r="BK9786" s="6"/>
      <c r="BL9786" s="6"/>
      <c r="BM9786" s="6"/>
      <c r="BN9786" s="6"/>
      <c r="BO9786" s="6"/>
      <c r="BP9786" s="6"/>
      <c r="BQ9786" s="6"/>
      <c r="BR9786" s="6"/>
      <c r="BS9786" s="6"/>
      <c r="BT9786" s="6"/>
      <c r="CG9786" s="432"/>
      <c r="CH9786" s="432"/>
      <c r="CL9786" s="174"/>
    </row>
    <row r="9787" spans="29:90" s="168" customFormat="1" x14ac:dyDescent="0.25">
      <c r="AC9787" s="175"/>
      <c r="AD9787" s="175"/>
      <c r="AE9787" s="175"/>
      <c r="AF9787" s="175"/>
      <c r="AG9787" s="175"/>
      <c r="AH9787" s="176"/>
      <c r="AM9787" s="6"/>
      <c r="AN9787" s="6"/>
      <c r="AO9787" s="6"/>
      <c r="AP9787" s="6"/>
      <c r="AQ9787" s="6"/>
      <c r="AR9787" s="6"/>
      <c r="AS9787" s="6"/>
      <c r="AT9787" s="6"/>
      <c r="AU9787" s="6"/>
      <c r="AV9787" s="6"/>
      <c r="AW9787" s="6"/>
      <c r="AX9787" s="6"/>
      <c r="AY9787" s="172"/>
      <c r="AZ9787" s="172"/>
      <c r="BA9787" s="172"/>
      <c r="BB9787" s="6"/>
      <c r="BC9787" s="6"/>
      <c r="BD9787" s="6"/>
      <c r="BE9787" s="6"/>
      <c r="BF9787" s="6"/>
      <c r="BG9787" s="172"/>
      <c r="BH9787" s="172"/>
      <c r="BI9787" s="172"/>
      <c r="BJ9787" s="6"/>
      <c r="BK9787" s="6"/>
      <c r="BL9787" s="6"/>
      <c r="BM9787" s="6"/>
      <c r="BN9787" s="6"/>
      <c r="BO9787" s="6"/>
      <c r="BP9787" s="6"/>
      <c r="BQ9787" s="6"/>
      <c r="BR9787" s="6"/>
      <c r="BS9787" s="6"/>
      <c r="BT9787" s="6"/>
      <c r="CG9787" s="432"/>
      <c r="CH9787" s="432"/>
      <c r="CL9787" s="174"/>
    </row>
    <row r="9788" spans="29:90" s="168" customFormat="1" x14ac:dyDescent="0.25">
      <c r="AC9788" s="175"/>
      <c r="AD9788" s="175"/>
      <c r="AE9788" s="175"/>
      <c r="AF9788" s="175"/>
      <c r="AG9788" s="175"/>
      <c r="AH9788" s="176"/>
      <c r="AM9788" s="6"/>
      <c r="AN9788" s="6"/>
      <c r="AO9788" s="6"/>
      <c r="AP9788" s="6"/>
      <c r="AQ9788" s="6"/>
      <c r="AR9788" s="6"/>
      <c r="AS9788" s="6"/>
      <c r="AT9788" s="6"/>
      <c r="AU9788" s="6"/>
      <c r="AV9788" s="6"/>
      <c r="AW9788" s="6"/>
      <c r="AX9788" s="6"/>
      <c r="AY9788" s="172"/>
      <c r="AZ9788" s="172"/>
      <c r="BA9788" s="172"/>
      <c r="BB9788" s="6"/>
      <c r="BC9788" s="6"/>
      <c r="BD9788" s="6"/>
      <c r="BE9788" s="6"/>
      <c r="BF9788" s="6"/>
      <c r="BG9788" s="172"/>
      <c r="BH9788" s="172"/>
      <c r="BI9788" s="172"/>
      <c r="BJ9788" s="6"/>
      <c r="BK9788" s="6"/>
      <c r="BL9788" s="6"/>
      <c r="BM9788" s="6"/>
      <c r="BN9788" s="6"/>
      <c r="BO9788" s="6"/>
      <c r="BP9788" s="6"/>
      <c r="BQ9788" s="6"/>
      <c r="BR9788" s="6"/>
      <c r="BS9788" s="6"/>
      <c r="BT9788" s="6"/>
      <c r="CG9788" s="432"/>
      <c r="CH9788" s="432"/>
      <c r="CL9788" s="174"/>
    </row>
    <row r="9789" spans="29:90" s="168" customFormat="1" x14ac:dyDescent="0.25">
      <c r="AC9789" s="175"/>
      <c r="AD9789" s="175"/>
      <c r="AE9789" s="175"/>
      <c r="AF9789" s="175"/>
      <c r="AG9789" s="175"/>
      <c r="AH9789" s="176"/>
      <c r="AM9789" s="6"/>
      <c r="AN9789" s="6"/>
      <c r="AO9789" s="6"/>
      <c r="AP9789" s="6"/>
      <c r="AQ9789" s="6"/>
      <c r="AR9789" s="6"/>
      <c r="AS9789" s="6"/>
      <c r="AT9789" s="6"/>
      <c r="AU9789" s="6"/>
      <c r="AV9789" s="6"/>
      <c r="AW9789" s="6"/>
      <c r="AX9789" s="6"/>
      <c r="AY9789" s="172"/>
      <c r="AZ9789" s="172"/>
      <c r="BA9789" s="172"/>
      <c r="BB9789" s="6"/>
      <c r="BC9789" s="6"/>
      <c r="BD9789" s="6"/>
      <c r="BE9789" s="6"/>
      <c r="BF9789" s="6"/>
      <c r="BG9789" s="172"/>
      <c r="BH9789" s="172"/>
      <c r="BI9789" s="172"/>
      <c r="BJ9789" s="6"/>
      <c r="BK9789" s="6"/>
      <c r="BL9789" s="6"/>
      <c r="BM9789" s="6"/>
      <c r="BN9789" s="6"/>
      <c r="BO9789" s="6"/>
      <c r="BP9789" s="6"/>
      <c r="BQ9789" s="6"/>
      <c r="BR9789" s="6"/>
      <c r="BS9789" s="6"/>
      <c r="BT9789" s="6"/>
      <c r="CG9789" s="432"/>
      <c r="CH9789" s="432"/>
      <c r="CL9789" s="174"/>
    </row>
    <row r="9790" spans="29:90" s="168" customFormat="1" x14ac:dyDescent="0.25">
      <c r="AC9790" s="175"/>
      <c r="AD9790" s="175"/>
      <c r="AE9790" s="175"/>
      <c r="AF9790" s="175"/>
      <c r="AG9790" s="175"/>
      <c r="AH9790" s="176"/>
      <c r="AM9790" s="6"/>
      <c r="AN9790" s="6"/>
      <c r="AO9790" s="6"/>
      <c r="AP9790" s="6"/>
      <c r="AQ9790" s="6"/>
      <c r="AR9790" s="6"/>
      <c r="AS9790" s="6"/>
      <c r="AT9790" s="6"/>
      <c r="AU9790" s="6"/>
      <c r="AV9790" s="6"/>
      <c r="AW9790" s="6"/>
      <c r="AX9790" s="6"/>
      <c r="AY9790" s="172"/>
      <c r="AZ9790" s="172"/>
      <c r="BA9790" s="172"/>
      <c r="BB9790" s="6"/>
      <c r="BC9790" s="6"/>
      <c r="BD9790" s="6"/>
      <c r="BE9790" s="6"/>
      <c r="BF9790" s="6"/>
      <c r="BG9790" s="172"/>
      <c r="BH9790" s="172"/>
      <c r="BI9790" s="172"/>
      <c r="BJ9790" s="6"/>
      <c r="BK9790" s="6"/>
      <c r="BL9790" s="6"/>
      <c r="BM9790" s="6"/>
      <c r="BN9790" s="6"/>
      <c r="BO9790" s="6"/>
      <c r="BP9790" s="6"/>
      <c r="BQ9790" s="6"/>
      <c r="BR9790" s="6"/>
      <c r="BS9790" s="6"/>
      <c r="BT9790" s="6"/>
      <c r="CG9790" s="432"/>
      <c r="CH9790" s="432"/>
      <c r="CL9790" s="174"/>
    </row>
    <row r="9791" spans="29:90" s="168" customFormat="1" x14ac:dyDescent="0.25">
      <c r="AC9791" s="175"/>
      <c r="AD9791" s="175"/>
      <c r="AE9791" s="175"/>
      <c r="AF9791" s="175"/>
      <c r="AG9791" s="175"/>
      <c r="AH9791" s="176"/>
      <c r="AM9791" s="6"/>
      <c r="AN9791" s="6"/>
      <c r="AO9791" s="6"/>
      <c r="AP9791" s="6"/>
      <c r="AQ9791" s="6"/>
      <c r="AR9791" s="6"/>
      <c r="AS9791" s="6"/>
      <c r="AT9791" s="6"/>
      <c r="AU9791" s="6"/>
      <c r="AV9791" s="6"/>
      <c r="AW9791" s="6"/>
      <c r="AX9791" s="6"/>
      <c r="AY9791" s="172"/>
      <c r="AZ9791" s="172"/>
      <c r="BA9791" s="172"/>
      <c r="BB9791" s="6"/>
      <c r="BC9791" s="6"/>
      <c r="BD9791" s="6"/>
      <c r="BE9791" s="6"/>
      <c r="BF9791" s="6"/>
      <c r="BG9791" s="172"/>
      <c r="BH9791" s="172"/>
      <c r="BI9791" s="172"/>
      <c r="BJ9791" s="6"/>
      <c r="BK9791" s="6"/>
      <c r="BL9791" s="6"/>
      <c r="BM9791" s="6"/>
      <c r="BN9791" s="6"/>
      <c r="BO9791" s="6"/>
      <c r="BP9791" s="6"/>
      <c r="BQ9791" s="6"/>
      <c r="BR9791" s="6"/>
      <c r="BS9791" s="6"/>
      <c r="BT9791" s="6"/>
      <c r="CG9791" s="432"/>
      <c r="CH9791" s="432"/>
      <c r="CL9791" s="174"/>
    </row>
    <row r="9792" spans="29:90" s="168" customFormat="1" x14ac:dyDescent="0.25">
      <c r="AC9792" s="175"/>
      <c r="AD9792" s="175"/>
      <c r="AE9792" s="175"/>
      <c r="AF9792" s="175"/>
      <c r="AG9792" s="175"/>
      <c r="AH9792" s="176"/>
      <c r="AM9792" s="6"/>
      <c r="AN9792" s="6"/>
      <c r="AO9792" s="6"/>
      <c r="AP9792" s="6"/>
      <c r="AQ9792" s="6"/>
      <c r="AR9792" s="6"/>
      <c r="AS9792" s="6"/>
      <c r="AT9792" s="6"/>
      <c r="AU9792" s="6"/>
      <c r="AV9792" s="6"/>
      <c r="AW9792" s="6"/>
      <c r="AX9792" s="6"/>
      <c r="AY9792" s="172"/>
      <c r="AZ9792" s="172"/>
      <c r="BA9792" s="172"/>
      <c r="BB9792" s="6"/>
      <c r="BC9792" s="6"/>
      <c r="BD9792" s="6"/>
      <c r="BE9792" s="6"/>
      <c r="BF9792" s="6"/>
      <c r="BG9792" s="172"/>
      <c r="BH9792" s="172"/>
      <c r="BI9792" s="172"/>
      <c r="BJ9792" s="6"/>
      <c r="BK9792" s="6"/>
      <c r="BL9792" s="6"/>
      <c r="BM9792" s="6"/>
      <c r="BN9792" s="6"/>
      <c r="BO9792" s="6"/>
      <c r="BP9792" s="6"/>
      <c r="BQ9792" s="6"/>
      <c r="BR9792" s="6"/>
      <c r="BS9792" s="6"/>
      <c r="BT9792" s="6"/>
      <c r="CG9792" s="432"/>
      <c r="CH9792" s="432"/>
      <c r="CL9792" s="174"/>
    </row>
    <row r="9793" spans="29:90" s="168" customFormat="1" x14ac:dyDescent="0.25">
      <c r="AC9793" s="175"/>
      <c r="AD9793" s="175"/>
      <c r="AE9793" s="175"/>
      <c r="AF9793" s="175"/>
      <c r="AG9793" s="175"/>
      <c r="AH9793" s="176"/>
      <c r="AM9793" s="6"/>
      <c r="AN9793" s="6"/>
      <c r="AO9793" s="6"/>
      <c r="AP9793" s="6"/>
      <c r="AQ9793" s="6"/>
      <c r="AR9793" s="6"/>
      <c r="AS9793" s="6"/>
      <c r="AT9793" s="6"/>
      <c r="AU9793" s="6"/>
      <c r="AV9793" s="6"/>
      <c r="AW9793" s="6"/>
      <c r="AX9793" s="6"/>
      <c r="AY9793" s="172"/>
      <c r="AZ9793" s="172"/>
      <c r="BA9793" s="172"/>
      <c r="BB9793" s="6"/>
      <c r="BC9793" s="6"/>
      <c r="BD9793" s="6"/>
      <c r="BE9793" s="6"/>
      <c r="BF9793" s="6"/>
      <c r="BG9793" s="172"/>
      <c r="BH9793" s="172"/>
      <c r="BI9793" s="172"/>
      <c r="BJ9793" s="6"/>
      <c r="BK9793" s="6"/>
      <c r="BL9793" s="6"/>
      <c r="BM9793" s="6"/>
      <c r="BN9793" s="6"/>
      <c r="BO9793" s="6"/>
      <c r="BP9793" s="6"/>
      <c r="BQ9793" s="6"/>
      <c r="BR9793" s="6"/>
      <c r="BS9793" s="6"/>
      <c r="BT9793" s="6"/>
      <c r="CG9793" s="432"/>
      <c r="CH9793" s="432"/>
      <c r="CL9793" s="174"/>
    </row>
    <row r="9794" spans="29:90" s="168" customFormat="1" x14ac:dyDescent="0.25">
      <c r="AC9794" s="175"/>
      <c r="AD9794" s="175"/>
      <c r="AE9794" s="175"/>
      <c r="AF9794" s="175"/>
      <c r="AG9794" s="175"/>
      <c r="AH9794" s="176"/>
      <c r="AM9794" s="6"/>
      <c r="AN9794" s="6"/>
      <c r="AO9794" s="6"/>
      <c r="AP9794" s="6"/>
      <c r="AQ9794" s="6"/>
      <c r="AR9794" s="6"/>
      <c r="AS9794" s="6"/>
      <c r="AT9794" s="6"/>
      <c r="AU9794" s="6"/>
      <c r="AV9794" s="6"/>
      <c r="AW9794" s="6"/>
      <c r="AX9794" s="6"/>
      <c r="AY9794" s="172"/>
      <c r="AZ9794" s="172"/>
      <c r="BA9794" s="172"/>
      <c r="BB9794" s="6"/>
      <c r="BC9794" s="6"/>
      <c r="BD9794" s="6"/>
      <c r="BE9794" s="6"/>
      <c r="BF9794" s="6"/>
      <c r="BG9794" s="172"/>
      <c r="BH9794" s="172"/>
      <c r="BI9794" s="172"/>
      <c r="BJ9794" s="6"/>
      <c r="BK9794" s="6"/>
      <c r="BL9794" s="6"/>
      <c r="BM9794" s="6"/>
      <c r="BN9794" s="6"/>
      <c r="BO9794" s="6"/>
      <c r="BP9794" s="6"/>
      <c r="BQ9794" s="6"/>
      <c r="BR9794" s="6"/>
      <c r="BS9794" s="6"/>
      <c r="BT9794" s="6"/>
      <c r="CG9794" s="432"/>
      <c r="CH9794" s="432"/>
      <c r="CL9794" s="174"/>
    </row>
    <row r="9795" spans="29:90" s="168" customFormat="1" x14ac:dyDescent="0.25">
      <c r="AC9795" s="175"/>
      <c r="AD9795" s="175"/>
      <c r="AE9795" s="175"/>
      <c r="AF9795" s="175"/>
      <c r="AG9795" s="175"/>
      <c r="AH9795" s="176"/>
      <c r="AM9795" s="6"/>
      <c r="AN9795" s="6"/>
      <c r="AO9795" s="6"/>
      <c r="AP9795" s="6"/>
      <c r="AQ9795" s="6"/>
      <c r="AR9795" s="6"/>
      <c r="AS9795" s="6"/>
      <c r="AT9795" s="6"/>
      <c r="AU9795" s="6"/>
      <c r="AV9795" s="6"/>
      <c r="AW9795" s="6"/>
      <c r="AX9795" s="6"/>
      <c r="AY9795" s="172"/>
      <c r="AZ9795" s="172"/>
      <c r="BA9795" s="172"/>
      <c r="BB9795" s="6"/>
      <c r="BC9795" s="6"/>
      <c r="BD9795" s="6"/>
      <c r="BE9795" s="6"/>
      <c r="BF9795" s="6"/>
      <c r="BG9795" s="172"/>
      <c r="BH9795" s="172"/>
      <c r="BI9795" s="172"/>
      <c r="BJ9795" s="6"/>
      <c r="BK9795" s="6"/>
      <c r="BL9795" s="6"/>
      <c r="BM9795" s="6"/>
      <c r="BN9795" s="6"/>
      <c r="BO9795" s="6"/>
      <c r="BP9795" s="6"/>
      <c r="BQ9795" s="6"/>
      <c r="BR9795" s="6"/>
      <c r="BS9795" s="6"/>
      <c r="BT9795" s="6"/>
      <c r="CG9795" s="432"/>
      <c r="CH9795" s="432"/>
      <c r="CL9795" s="174"/>
    </row>
    <row r="9796" spans="29:90" s="168" customFormat="1" x14ac:dyDescent="0.25">
      <c r="AC9796" s="175"/>
      <c r="AD9796" s="175"/>
      <c r="AE9796" s="175"/>
      <c r="AF9796" s="175"/>
      <c r="AG9796" s="175"/>
      <c r="AH9796" s="176"/>
      <c r="AM9796" s="6"/>
      <c r="AN9796" s="6"/>
      <c r="AO9796" s="6"/>
      <c r="AP9796" s="6"/>
      <c r="AQ9796" s="6"/>
      <c r="AR9796" s="6"/>
      <c r="AS9796" s="6"/>
      <c r="AT9796" s="6"/>
      <c r="AU9796" s="6"/>
      <c r="AV9796" s="6"/>
      <c r="AW9796" s="6"/>
      <c r="AX9796" s="6"/>
      <c r="AY9796" s="172"/>
      <c r="AZ9796" s="172"/>
      <c r="BA9796" s="172"/>
      <c r="BB9796" s="6"/>
      <c r="BC9796" s="6"/>
      <c r="BD9796" s="6"/>
      <c r="BE9796" s="6"/>
      <c r="BF9796" s="6"/>
      <c r="BG9796" s="172"/>
      <c r="BH9796" s="172"/>
      <c r="BI9796" s="172"/>
      <c r="BJ9796" s="6"/>
      <c r="BK9796" s="6"/>
      <c r="BL9796" s="6"/>
      <c r="BM9796" s="6"/>
      <c r="BN9796" s="6"/>
      <c r="BO9796" s="6"/>
      <c r="BP9796" s="6"/>
      <c r="BQ9796" s="6"/>
      <c r="BR9796" s="6"/>
      <c r="BS9796" s="6"/>
      <c r="BT9796" s="6"/>
      <c r="CG9796" s="432"/>
      <c r="CH9796" s="432"/>
      <c r="CL9796" s="174"/>
    </row>
    <row r="9797" spans="29:90" s="168" customFormat="1" x14ac:dyDescent="0.25">
      <c r="AC9797" s="175"/>
      <c r="AD9797" s="175"/>
      <c r="AE9797" s="175"/>
      <c r="AF9797" s="175"/>
      <c r="AG9797" s="175"/>
      <c r="AH9797" s="176"/>
      <c r="AM9797" s="6"/>
      <c r="AN9797" s="6"/>
      <c r="AO9797" s="6"/>
      <c r="AP9797" s="6"/>
      <c r="AQ9797" s="6"/>
      <c r="AR9797" s="6"/>
      <c r="AS9797" s="6"/>
      <c r="AT9797" s="6"/>
      <c r="AU9797" s="6"/>
      <c r="AV9797" s="6"/>
      <c r="AW9797" s="6"/>
      <c r="AX9797" s="6"/>
      <c r="AY9797" s="172"/>
      <c r="AZ9797" s="172"/>
      <c r="BA9797" s="172"/>
      <c r="BB9797" s="6"/>
      <c r="BC9797" s="6"/>
      <c r="BD9797" s="6"/>
      <c r="BE9797" s="6"/>
      <c r="BF9797" s="6"/>
      <c r="BG9797" s="172"/>
      <c r="BH9797" s="172"/>
      <c r="BI9797" s="172"/>
      <c r="BJ9797" s="6"/>
      <c r="BK9797" s="6"/>
      <c r="BL9797" s="6"/>
      <c r="BM9797" s="6"/>
      <c r="BN9797" s="6"/>
      <c r="BO9797" s="6"/>
      <c r="BP9797" s="6"/>
      <c r="BQ9797" s="6"/>
      <c r="BR9797" s="6"/>
      <c r="BS9797" s="6"/>
      <c r="BT9797" s="6"/>
      <c r="CG9797" s="432"/>
      <c r="CH9797" s="432"/>
      <c r="CL9797" s="174"/>
    </row>
    <row r="9798" spans="29:90" s="168" customFormat="1" x14ac:dyDescent="0.25">
      <c r="AC9798" s="175"/>
      <c r="AD9798" s="175"/>
      <c r="AE9798" s="175"/>
      <c r="AF9798" s="175"/>
      <c r="AG9798" s="175"/>
      <c r="AH9798" s="176"/>
      <c r="AM9798" s="6"/>
      <c r="AN9798" s="6"/>
      <c r="AO9798" s="6"/>
      <c r="AP9798" s="6"/>
      <c r="AQ9798" s="6"/>
      <c r="AR9798" s="6"/>
      <c r="AS9798" s="6"/>
      <c r="AT9798" s="6"/>
      <c r="AU9798" s="6"/>
      <c r="AV9798" s="6"/>
      <c r="AW9798" s="6"/>
      <c r="AX9798" s="6"/>
      <c r="AY9798" s="172"/>
      <c r="AZ9798" s="172"/>
      <c r="BA9798" s="172"/>
      <c r="BB9798" s="6"/>
      <c r="BC9798" s="6"/>
      <c r="BD9798" s="6"/>
      <c r="BE9798" s="6"/>
      <c r="BF9798" s="6"/>
      <c r="BG9798" s="172"/>
      <c r="BH9798" s="172"/>
      <c r="BI9798" s="172"/>
      <c r="BJ9798" s="6"/>
      <c r="BK9798" s="6"/>
      <c r="BL9798" s="6"/>
      <c r="BM9798" s="6"/>
      <c r="BN9798" s="6"/>
      <c r="BO9798" s="6"/>
      <c r="BP9798" s="6"/>
      <c r="BQ9798" s="6"/>
      <c r="BR9798" s="6"/>
      <c r="BS9798" s="6"/>
      <c r="BT9798" s="6"/>
      <c r="CG9798" s="432"/>
      <c r="CH9798" s="432"/>
      <c r="CL9798" s="174"/>
    </row>
    <row r="9799" spans="29:90" s="168" customFormat="1" x14ac:dyDescent="0.25">
      <c r="AC9799" s="175"/>
      <c r="AD9799" s="175"/>
      <c r="AE9799" s="175"/>
      <c r="AF9799" s="175"/>
      <c r="AG9799" s="175"/>
      <c r="AH9799" s="176"/>
      <c r="AM9799" s="6"/>
      <c r="AN9799" s="6"/>
      <c r="AO9799" s="6"/>
      <c r="AP9799" s="6"/>
      <c r="AQ9799" s="6"/>
      <c r="AR9799" s="6"/>
      <c r="AS9799" s="6"/>
      <c r="AT9799" s="6"/>
      <c r="AU9799" s="6"/>
      <c r="AV9799" s="6"/>
      <c r="AW9799" s="6"/>
      <c r="AX9799" s="6"/>
      <c r="AY9799" s="172"/>
      <c r="AZ9799" s="172"/>
      <c r="BA9799" s="172"/>
      <c r="BB9799" s="6"/>
      <c r="BC9799" s="6"/>
      <c r="BD9799" s="6"/>
      <c r="BE9799" s="6"/>
      <c r="BF9799" s="6"/>
      <c r="BG9799" s="172"/>
      <c r="BH9799" s="172"/>
      <c r="BI9799" s="172"/>
      <c r="BJ9799" s="6"/>
      <c r="BK9799" s="6"/>
      <c r="BL9799" s="6"/>
      <c r="BM9799" s="6"/>
      <c r="BN9799" s="6"/>
      <c r="BO9799" s="6"/>
      <c r="BP9799" s="6"/>
      <c r="BQ9799" s="6"/>
      <c r="BR9799" s="6"/>
      <c r="BS9799" s="6"/>
      <c r="BT9799" s="6"/>
      <c r="CG9799" s="432"/>
      <c r="CH9799" s="432"/>
      <c r="CL9799" s="174"/>
    </row>
    <row r="9800" spans="29:90" s="168" customFormat="1" x14ac:dyDescent="0.25">
      <c r="AC9800" s="175"/>
      <c r="AD9800" s="175"/>
      <c r="AE9800" s="175"/>
      <c r="AF9800" s="175"/>
      <c r="AG9800" s="175"/>
      <c r="AH9800" s="176"/>
      <c r="AM9800" s="6"/>
      <c r="AN9800" s="6"/>
      <c r="AO9800" s="6"/>
      <c r="AP9800" s="6"/>
      <c r="AQ9800" s="6"/>
      <c r="AR9800" s="6"/>
      <c r="AS9800" s="6"/>
      <c r="AT9800" s="6"/>
      <c r="AU9800" s="6"/>
      <c r="AV9800" s="6"/>
      <c r="AW9800" s="6"/>
      <c r="AX9800" s="6"/>
      <c r="AY9800" s="172"/>
      <c r="AZ9800" s="172"/>
      <c r="BA9800" s="172"/>
      <c r="BB9800" s="6"/>
      <c r="BC9800" s="6"/>
      <c r="BD9800" s="6"/>
      <c r="BE9800" s="6"/>
      <c r="BF9800" s="6"/>
      <c r="BG9800" s="172"/>
      <c r="BH9800" s="172"/>
      <c r="BI9800" s="172"/>
      <c r="BJ9800" s="6"/>
      <c r="BK9800" s="6"/>
      <c r="BL9800" s="6"/>
      <c r="BM9800" s="6"/>
      <c r="BN9800" s="6"/>
      <c r="BO9800" s="6"/>
      <c r="BP9800" s="6"/>
      <c r="BQ9800" s="6"/>
      <c r="BR9800" s="6"/>
      <c r="BS9800" s="6"/>
      <c r="BT9800" s="6"/>
      <c r="CG9800" s="432"/>
      <c r="CH9800" s="432"/>
      <c r="CL9800" s="174"/>
    </row>
    <row r="9801" spans="29:90" s="168" customFormat="1" x14ac:dyDescent="0.25">
      <c r="AC9801" s="175"/>
      <c r="AD9801" s="175"/>
      <c r="AE9801" s="175"/>
      <c r="AF9801" s="175"/>
      <c r="AG9801" s="175"/>
      <c r="AH9801" s="176"/>
      <c r="AM9801" s="6"/>
      <c r="AN9801" s="6"/>
      <c r="AO9801" s="6"/>
      <c r="AP9801" s="6"/>
      <c r="AQ9801" s="6"/>
      <c r="AR9801" s="6"/>
      <c r="AS9801" s="6"/>
      <c r="AT9801" s="6"/>
      <c r="AU9801" s="6"/>
      <c r="AV9801" s="6"/>
      <c r="AW9801" s="6"/>
      <c r="AX9801" s="6"/>
      <c r="AY9801" s="172"/>
      <c r="AZ9801" s="172"/>
      <c r="BA9801" s="172"/>
      <c r="BB9801" s="6"/>
      <c r="BC9801" s="6"/>
      <c r="BD9801" s="6"/>
      <c r="BE9801" s="6"/>
      <c r="BF9801" s="6"/>
      <c r="BG9801" s="172"/>
      <c r="BH9801" s="172"/>
      <c r="BI9801" s="172"/>
      <c r="BJ9801" s="6"/>
      <c r="BK9801" s="6"/>
      <c r="BL9801" s="6"/>
      <c r="BM9801" s="6"/>
      <c r="BN9801" s="6"/>
      <c r="BO9801" s="6"/>
      <c r="BP9801" s="6"/>
      <c r="BQ9801" s="6"/>
      <c r="BR9801" s="6"/>
      <c r="BS9801" s="6"/>
      <c r="BT9801" s="6"/>
      <c r="CG9801" s="432"/>
      <c r="CH9801" s="432"/>
      <c r="CL9801" s="174"/>
    </row>
    <row r="9802" spans="29:90" s="168" customFormat="1" x14ac:dyDescent="0.25">
      <c r="AC9802" s="175"/>
      <c r="AD9802" s="175"/>
      <c r="AE9802" s="175"/>
      <c r="AF9802" s="175"/>
      <c r="AG9802" s="175"/>
      <c r="AH9802" s="176"/>
      <c r="AM9802" s="6"/>
      <c r="AN9802" s="6"/>
      <c r="AO9802" s="6"/>
      <c r="AP9802" s="6"/>
      <c r="AQ9802" s="6"/>
      <c r="AR9802" s="6"/>
      <c r="AS9802" s="6"/>
      <c r="AT9802" s="6"/>
      <c r="AU9802" s="6"/>
      <c r="AV9802" s="6"/>
      <c r="AW9802" s="6"/>
      <c r="AX9802" s="6"/>
      <c r="AY9802" s="172"/>
      <c r="AZ9802" s="172"/>
      <c r="BA9802" s="172"/>
      <c r="BB9802" s="6"/>
      <c r="BC9802" s="6"/>
      <c r="BD9802" s="6"/>
      <c r="BE9802" s="6"/>
      <c r="BF9802" s="6"/>
      <c r="BG9802" s="172"/>
      <c r="BH9802" s="172"/>
      <c r="BI9802" s="172"/>
      <c r="BJ9802" s="6"/>
      <c r="BK9802" s="6"/>
      <c r="BL9802" s="6"/>
      <c r="BM9802" s="6"/>
      <c r="BN9802" s="6"/>
      <c r="BO9802" s="6"/>
      <c r="BP9802" s="6"/>
      <c r="BQ9802" s="6"/>
      <c r="BR9802" s="6"/>
      <c r="BS9802" s="6"/>
      <c r="BT9802" s="6"/>
      <c r="CG9802" s="432"/>
      <c r="CH9802" s="432"/>
      <c r="CL9802" s="174"/>
    </row>
    <row r="9803" spans="29:90" s="168" customFormat="1" x14ac:dyDescent="0.25">
      <c r="AC9803" s="175"/>
      <c r="AD9803" s="175"/>
      <c r="AE9803" s="175"/>
      <c r="AF9803" s="175"/>
      <c r="AG9803" s="175"/>
      <c r="AH9803" s="176"/>
      <c r="AM9803" s="6"/>
      <c r="AN9803" s="6"/>
      <c r="AO9803" s="6"/>
      <c r="AP9803" s="6"/>
      <c r="AQ9803" s="6"/>
      <c r="AR9803" s="6"/>
      <c r="AS9803" s="6"/>
      <c r="AT9803" s="6"/>
      <c r="AU9803" s="6"/>
      <c r="AV9803" s="6"/>
      <c r="AW9803" s="6"/>
      <c r="AX9803" s="6"/>
      <c r="AY9803" s="172"/>
      <c r="AZ9803" s="172"/>
      <c r="BA9803" s="172"/>
      <c r="BB9803" s="6"/>
      <c r="BC9803" s="6"/>
      <c r="BD9803" s="6"/>
      <c r="BE9803" s="6"/>
      <c r="BF9803" s="6"/>
      <c r="BG9803" s="172"/>
      <c r="BH9803" s="172"/>
      <c r="BI9803" s="172"/>
      <c r="BJ9803" s="6"/>
      <c r="BK9803" s="6"/>
      <c r="BL9803" s="6"/>
      <c r="BM9803" s="6"/>
      <c r="BN9803" s="6"/>
      <c r="BO9803" s="6"/>
      <c r="BP9803" s="6"/>
      <c r="BQ9803" s="6"/>
      <c r="BR9803" s="6"/>
      <c r="BS9803" s="6"/>
      <c r="BT9803" s="6"/>
      <c r="CG9803" s="432"/>
      <c r="CH9803" s="432"/>
      <c r="CL9803" s="174"/>
    </row>
    <row r="9804" spans="29:90" s="168" customFormat="1" x14ac:dyDescent="0.25">
      <c r="AC9804" s="175"/>
      <c r="AD9804" s="175"/>
      <c r="AE9804" s="175"/>
      <c r="AF9804" s="175"/>
      <c r="AG9804" s="175"/>
      <c r="AH9804" s="176"/>
      <c r="AM9804" s="6"/>
      <c r="AN9804" s="6"/>
      <c r="AO9804" s="6"/>
      <c r="AP9804" s="6"/>
      <c r="AQ9804" s="6"/>
      <c r="AR9804" s="6"/>
      <c r="AS9804" s="6"/>
      <c r="AT9804" s="6"/>
      <c r="AU9804" s="6"/>
      <c r="AV9804" s="6"/>
      <c r="AW9804" s="6"/>
      <c r="AX9804" s="6"/>
      <c r="AY9804" s="172"/>
      <c r="AZ9804" s="172"/>
      <c r="BA9804" s="172"/>
      <c r="BB9804" s="6"/>
      <c r="BC9804" s="6"/>
      <c r="BD9804" s="6"/>
      <c r="BE9804" s="6"/>
      <c r="BF9804" s="6"/>
      <c r="BG9804" s="172"/>
      <c r="BH9804" s="172"/>
      <c r="BI9804" s="172"/>
      <c r="BJ9804" s="6"/>
      <c r="BK9804" s="6"/>
      <c r="BL9804" s="6"/>
      <c r="BM9804" s="6"/>
      <c r="BN9804" s="6"/>
      <c r="BO9804" s="6"/>
      <c r="BP9804" s="6"/>
      <c r="BQ9804" s="6"/>
      <c r="BR9804" s="6"/>
      <c r="BS9804" s="6"/>
      <c r="BT9804" s="6"/>
      <c r="CG9804" s="432"/>
      <c r="CH9804" s="432"/>
      <c r="CL9804" s="174"/>
    </row>
    <row r="9805" spans="29:90" s="168" customFormat="1" x14ac:dyDescent="0.25">
      <c r="AC9805" s="175"/>
      <c r="AD9805" s="175"/>
      <c r="AE9805" s="175"/>
      <c r="AF9805" s="175"/>
      <c r="AG9805" s="175"/>
      <c r="AH9805" s="176"/>
      <c r="AM9805" s="6"/>
      <c r="AN9805" s="6"/>
      <c r="AO9805" s="6"/>
      <c r="AP9805" s="6"/>
      <c r="AQ9805" s="6"/>
      <c r="AR9805" s="6"/>
      <c r="AS9805" s="6"/>
      <c r="AT9805" s="6"/>
      <c r="AU9805" s="6"/>
      <c r="AV9805" s="6"/>
      <c r="AW9805" s="6"/>
      <c r="AX9805" s="6"/>
      <c r="AY9805" s="172"/>
      <c r="AZ9805" s="172"/>
      <c r="BA9805" s="172"/>
      <c r="BB9805" s="6"/>
      <c r="BC9805" s="6"/>
      <c r="BD9805" s="6"/>
      <c r="BE9805" s="6"/>
      <c r="BF9805" s="6"/>
      <c r="BG9805" s="172"/>
      <c r="BH9805" s="172"/>
      <c r="BI9805" s="172"/>
      <c r="BJ9805" s="6"/>
      <c r="BK9805" s="6"/>
      <c r="BL9805" s="6"/>
      <c r="BM9805" s="6"/>
      <c r="BN9805" s="6"/>
      <c r="BO9805" s="6"/>
      <c r="BP9805" s="6"/>
      <c r="BQ9805" s="6"/>
      <c r="BR9805" s="6"/>
      <c r="BS9805" s="6"/>
      <c r="BT9805" s="6"/>
      <c r="CG9805" s="432"/>
      <c r="CH9805" s="432"/>
      <c r="CL9805" s="174"/>
    </row>
    <row r="9806" spans="29:90" s="168" customFormat="1" x14ac:dyDescent="0.25">
      <c r="AC9806" s="175"/>
      <c r="AD9806" s="175"/>
      <c r="AE9806" s="175"/>
      <c r="AF9806" s="175"/>
      <c r="AG9806" s="175"/>
      <c r="AH9806" s="176"/>
      <c r="AM9806" s="6"/>
      <c r="AN9806" s="6"/>
      <c r="AO9806" s="6"/>
      <c r="AP9806" s="6"/>
      <c r="AQ9806" s="6"/>
      <c r="AR9806" s="6"/>
      <c r="AS9806" s="6"/>
      <c r="AT9806" s="6"/>
      <c r="AU9806" s="6"/>
      <c r="AV9806" s="6"/>
      <c r="AW9806" s="6"/>
      <c r="AX9806" s="6"/>
      <c r="AY9806" s="172"/>
      <c r="AZ9806" s="172"/>
      <c r="BA9806" s="172"/>
      <c r="BB9806" s="6"/>
      <c r="BC9806" s="6"/>
      <c r="BD9806" s="6"/>
      <c r="BE9806" s="6"/>
      <c r="BF9806" s="6"/>
      <c r="BG9806" s="172"/>
      <c r="BH9806" s="172"/>
      <c r="BI9806" s="172"/>
      <c r="BJ9806" s="6"/>
      <c r="BK9806" s="6"/>
      <c r="BL9806" s="6"/>
      <c r="BM9806" s="6"/>
      <c r="BN9806" s="6"/>
      <c r="BO9806" s="6"/>
      <c r="BP9806" s="6"/>
      <c r="BQ9806" s="6"/>
      <c r="BR9806" s="6"/>
      <c r="BS9806" s="6"/>
      <c r="BT9806" s="6"/>
      <c r="CG9806" s="432"/>
      <c r="CH9806" s="432"/>
      <c r="CL9806" s="174"/>
    </row>
    <row r="9807" spans="29:90" s="168" customFormat="1" x14ac:dyDescent="0.25">
      <c r="AC9807" s="175"/>
      <c r="AD9807" s="175"/>
      <c r="AE9807" s="175"/>
      <c r="AF9807" s="175"/>
      <c r="AG9807" s="175"/>
      <c r="AH9807" s="176"/>
      <c r="AM9807" s="6"/>
      <c r="AN9807" s="6"/>
      <c r="AO9807" s="6"/>
      <c r="AP9807" s="6"/>
      <c r="AQ9807" s="6"/>
      <c r="AR9807" s="6"/>
      <c r="AS9807" s="6"/>
      <c r="AT9807" s="6"/>
      <c r="AU9807" s="6"/>
      <c r="AV9807" s="6"/>
      <c r="AW9807" s="6"/>
      <c r="AX9807" s="6"/>
      <c r="AY9807" s="172"/>
      <c r="AZ9807" s="172"/>
      <c r="BA9807" s="172"/>
      <c r="BB9807" s="6"/>
      <c r="BC9807" s="6"/>
      <c r="BD9807" s="6"/>
      <c r="BE9807" s="6"/>
      <c r="BF9807" s="6"/>
      <c r="BG9807" s="172"/>
      <c r="BH9807" s="172"/>
      <c r="BI9807" s="172"/>
      <c r="BJ9807" s="6"/>
      <c r="BK9807" s="6"/>
      <c r="BL9807" s="6"/>
      <c r="BM9807" s="6"/>
      <c r="BN9807" s="6"/>
      <c r="BO9807" s="6"/>
      <c r="BP9807" s="6"/>
      <c r="BQ9807" s="6"/>
      <c r="BR9807" s="6"/>
      <c r="BS9807" s="6"/>
      <c r="BT9807" s="6"/>
      <c r="CG9807" s="432"/>
      <c r="CH9807" s="432"/>
      <c r="CL9807" s="174"/>
    </row>
    <row r="9808" spans="29:90" s="168" customFormat="1" x14ac:dyDescent="0.25">
      <c r="AC9808" s="175"/>
      <c r="AD9808" s="175"/>
      <c r="AE9808" s="175"/>
      <c r="AF9808" s="175"/>
      <c r="AG9808" s="175"/>
      <c r="AH9808" s="176"/>
      <c r="AM9808" s="6"/>
      <c r="AN9808" s="6"/>
      <c r="AO9808" s="6"/>
      <c r="AP9808" s="6"/>
      <c r="AQ9808" s="6"/>
      <c r="AR9808" s="6"/>
      <c r="AS9808" s="6"/>
      <c r="AT9808" s="6"/>
      <c r="AU9808" s="6"/>
      <c r="AV9808" s="6"/>
      <c r="AW9808" s="6"/>
      <c r="AX9808" s="6"/>
      <c r="AY9808" s="172"/>
      <c r="AZ9808" s="172"/>
      <c r="BA9808" s="172"/>
      <c r="BB9808" s="6"/>
      <c r="BC9808" s="6"/>
      <c r="BD9808" s="6"/>
      <c r="BE9808" s="6"/>
      <c r="BF9808" s="6"/>
      <c r="BG9808" s="172"/>
      <c r="BH9808" s="172"/>
      <c r="BI9808" s="172"/>
      <c r="BJ9808" s="6"/>
      <c r="BK9808" s="6"/>
      <c r="BL9808" s="6"/>
      <c r="BM9808" s="6"/>
      <c r="BN9808" s="6"/>
      <c r="BO9808" s="6"/>
      <c r="BP9808" s="6"/>
      <c r="BQ9808" s="6"/>
      <c r="BR9808" s="6"/>
      <c r="BS9808" s="6"/>
      <c r="BT9808" s="6"/>
      <c r="CG9808" s="432"/>
      <c r="CH9808" s="432"/>
      <c r="CL9808" s="174"/>
    </row>
    <row r="9809" spans="29:90" s="168" customFormat="1" x14ac:dyDescent="0.25">
      <c r="AC9809" s="175"/>
      <c r="AD9809" s="175"/>
      <c r="AE9809" s="175"/>
      <c r="AF9809" s="175"/>
      <c r="AG9809" s="175"/>
      <c r="AH9809" s="176"/>
      <c r="AM9809" s="6"/>
      <c r="AN9809" s="6"/>
      <c r="AO9809" s="6"/>
      <c r="AP9809" s="6"/>
      <c r="AQ9809" s="6"/>
      <c r="AR9809" s="6"/>
      <c r="AS9809" s="6"/>
      <c r="AT9809" s="6"/>
      <c r="AU9809" s="6"/>
      <c r="AV9809" s="6"/>
      <c r="AW9809" s="6"/>
      <c r="AX9809" s="6"/>
      <c r="AY9809" s="172"/>
      <c r="AZ9809" s="172"/>
      <c r="BA9809" s="172"/>
      <c r="BB9809" s="6"/>
      <c r="BC9809" s="6"/>
      <c r="BD9809" s="6"/>
      <c r="BE9809" s="6"/>
      <c r="BF9809" s="6"/>
      <c r="BG9809" s="172"/>
      <c r="BH9809" s="172"/>
      <c r="BI9809" s="172"/>
      <c r="BJ9809" s="6"/>
      <c r="BK9809" s="6"/>
      <c r="BL9809" s="6"/>
      <c r="BM9809" s="6"/>
      <c r="BN9809" s="6"/>
      <c r="BO9809" s="6"/>
      <c r="BP9809" s="6"/>
      <c r="BQ9809" s="6"/>
      <c r="BR9809" s="6"/>
      <c r="BS9809" s="6"/>
      <c r="BT9809" s="6"/>
      <c r="CG9809" s="432"/>
      <c r="CH9809" s="432"/>
      <c r="CL9809" s="174"/>
    </row>
    <row r="9810" spans="29:90" s="168" customFormat="1" x14ac:dyDescent="0.25">
      <c r="AC9810" s="175"/>
      <c r="AD9810" s="175"/>
      <c r="AE9810" s="175"/>
      <c r="AF9810" s="175"/>
      <c r="AG9810" s="175"/>
      <c r="AH9810" s="176"/>
      <c r="AM9810" s="6"/>
      <c r="AN9810" s="6"/>
      <c r="AO9810" s="6"/>
      <c r="AP9810" s="6"/>
      <c r="AQ9810" s="6"/>
      <c r="AR9810" s="6"/>
      <c r="AS9810" s="6"/>
      <c r="AT9810" s="6"/>
      <c r="AU9810" s="6"/>
      <c r="AV9810" s="6"/>
      <c r="AW9810" s="6"/>
      <c r="AX9810" s="6"/>
      <c r="AY9810" s="172"/>
      <c r="AZ9810" s="172"/>
      <c r="BA9810" s="172"/>
      <c r="BB9810" s="6"/>
      <c r="BC9810" s="6"/>
      <c r="BD9810" s="6"/>
      <c r="BE9810" s="6"/>
      <c r="BF9810" s="6"/>
      <c r="BG9810" s="172"/>
      <c r="BH9810" s="172"/>
      <c r="BI9810" s="172"/>
      <c r="BJ9810" s="6"/>
      <c r="BK9810" s="6"/>
      <c r="BL9810" s="6"/>
      <c r="BM9810" s="6"/>
      <c r="BN9810" s="6"/>
      <c r="BO9810" s="6"/>
      <c r="BP9810" s="6"/>
      <c r="BQ9810" s="6"/>
      <c r="BR9810" s="6"/>
      <c r="BS9810" s="6"/>
      <c r="BT9810" s="6"/>
      <c r="CG9810" s="432"/>
      <c r="CH9810" s="432"/>
      <c r="CL9810" s="174"/>
    </row>
    <row r="9811" spans="29:90" s="168" customFormat="1" x14ac:dyDescent="0.25">
      <c r="AC9811" s="175"/>
      <c r="AD9811" s="175"/>
      <c r="AE9811" s="175"/>
      <c r="AF9811" s="175"/>
      <c r="AG9811" s="175"/>
      <c r="AH9811" s="176"/>
      <c r="AM9811" s="6"/>
      <c r="AN9811" s="6"/>
      <c r="AO9811" s="6"/>
      <c r="AP9811" s="6"/>
      <c r="AQ9811" s="6"/>
      <c r="AR9811" s="6"/>
      <c r="AS9811" s="6"/>
      <c r="AT9811" s="6"/>
      <c r="AU9811" s="6"/>
      <c r="AV9811" s="6"/>
      <c r="AW9811" s="6"/>
      <c r="AX9811" s="6"/>
      <c r="AY9811" s="172"/>
      <c r="AZ9811" s="172"/>
      <c r="BA9811" s="172"/>
      <c r="BB9811" s="6"/>
      <c r="BC9811" s="6"/>
      <c r="BD9811" s="6"/>
      <c r="BE9811" s="6"/>
      <c r="BF9811" s="6"/>
      <c r="BG9811" s="172"/>
      <c r="BH9811" s="172"/>
      <c r="BI9811" s="172"/>
      <c r="BJ9811" s="6"/>
      <c r="BK9811" s="6"/>
      <c r="BL9811" s="6"/>
      <c r="BM9811" s="6"/>
      <c r="BN9811" s="6"/>
      <c r="BO9811" s="6"/>
      <c r="BP9811" s="6"/>
      <c r="BQ9811" s="6"/>
      <c r="BR9811" s="6"/>
      <c r="BS9811" s="6"/>
      <c r="BT9811" s="6"/>
      <c r="CG9811" s="432"/>
      <c r="CH9811" s="432"/>
      <c r="CL9811" s="174"/>
    </row>
    <row r="9812" spans="29:90" s="168" customFormat="1" x14ac:dyDescent="0.25">
      <c r="AC9812" s="175"/>
      <c r="AD9812" s="175"/>
      <c r="AE9812" s="175"/>
      <c r="AF9812" s="175"/>
      <c r="AG9812" s="175"/>
      <c r="AH9812" s="176"/>
      <c r="AM9812" s="6"/>
      <c r="AN9812" s="6"/>
      <c r="AO9812" s="6"/>
      <c r="AP9812" s="6"/>
      <c r="AQ9812" s="6"/>
      <c r="AR9812" s="6"/>
      <c r="AS9812" s="6"/>
      <c r="AT9812" s="6"/>
      <c r="AU9812" s="6"/>
      <c r="AV9812" s="6"/>
      <c r="AW9812" s="6"/>
      <c r="AX9812" s="6"/>
      <c r="AY9812" s="172"/>
      <c r="AZ9812" s="172"/>
      <c r="BA9812" s="172"/>
      <c r="BB9812" s="6"/>
      <c r="BC9812" s="6"/>
      <c r="BD9812" s="6"/>
      <c r="BE9812" s="6"/>
      <c r="BF9812" s="6"/>
      <c r="BG9812" s="172"/>
      <c r="BH9812" s="172"/>
      <c r="BI9812" s="172"/>
      <c r="BJ9812" s="6"/>
      <c r="BK9812" s="6"/>
      <c r="BL9812" s="6"/>
      <c r="BM9812" s="6"/>
      <c r="BN9812" s="6"/>
      <c r="BO9812" s="6"/>
      <c r="BP9812" s="6"/>
      <c r="BQ9812" s="6"/>
      <c r="BR9812" s="6"/>
      <c r="BS9812" s="6"/>
      <c r="BT9812" s="6"/>
      <c r="CG9812" s="432"/>
      <c r="CH9812" s="432"/>
      <c r="CL9812" s="174"/>
    </row>
    <row r="9813" spans="29:90" s="168" customFormat="1" x14ac:dyDescent="0.25">
      <c r="AC9813" s="175"/>
      <c r="AD9813" s="175"/>
      <c r="AE9813" s="175"/>
      <c r="AF9813" s="175"/>
      <c r="AG9813" s="175"/>
      <c r="AH9813" s="176"/>
      <c r="AM9813" s="6"/>
      <c r="AN9813" s="6"/>
      <c r="AO9813" s="6"/>
      <c r="AP9813" s="6"/>
      <c r="AQ9813" s="6"/>
      <c r="AR9813" s="6"/>
      <c r="AS9813" s="6"/>
      <c r="AT9813" s="6"/>
      <c r="AU9813" s="6"/>
      <c r="AV9813" s="6"/>
      <c r="AW9813" s="6"/>
      <c r="AX9813" s="6"/>
      <c r="AY9813" s="172"/>
      <c r="AZ9813" s="172"/>
      <c r="BA9813" s="172"/>
      <c r="BB9813" s="6"/>
      <c r="BC9813" s="6"/>
      <c r="BD9813" s="6"/>
      <c r="BE9813" s="6"/>
      <c r="BF9813" s="6"/>
      <c r="BG9813" s="172"/>
      <c r="BH9813" s="172"/>
      <c r="BI9813" s="172"/>
      <c r="BJ9813" s="6"/>
      <c r="BK9813" s="6"/>
      <c r="BL9813" s="6"/>
      <c r="BM9813" s="6"/>
      <c r="BN9813" s="6"/>
      <c r="BO9813" s="6"/>
      <c r="BP9813" s="6"/>
      <c r="BQ9813" s="6"/>
      <c r="BR9813" s="6"/>
      <c r="BS9813" s="6"/>
      <c r="BT9813" s="6"/>
      <c r="CG9813" s="432"/>
      <c r="CH9813" s="432"/>
      <c r="CL9813" s="174"/>
    </row>
    <row r="9814" spans="29:90" s="168" customFormat="1" x14ac:dyDescent="0.25">
      <c r="AC9814" s="175"/>
      <c r="AD9814" s="175"/>
      <c r="AE9814" s="175"/>
      <c r="AF9814" s="175"/>
      <c r="AG9814" s="175"/>
      <c r="AH9814" s="176"/>
      <c r="AM9814" s="6"/>
      <c r="AN9814" s="6"/>
      <c r="AO9814" s="6"/>
      <c r="AP9814" s="6"/>
      <c r="AQ9814" s="6"/>
      <c r="AR9814" s="6"/>
      <c r="AS9814" s="6"/>
      <c r="AT9814" s="6"/>
      <c r="AU9814" s="6"/>
      <c r="AV9814" s="6"/>
      <c r="AW9814" s="6"/>
      <c r="AX9814" s="6"/>
      <c r="AY9814" s="172"/>
      <c r="AZ9814" s="172"/>
      <c r="BA9814" s="172"/>
      <c r="BB9814" s="6"/>
      <c r="BC9814" s="6"/>
      <c r="BD9814" s="6"/>
      <c r="BE9814" s="6"/>
      <c r="BF9814" s="6"/>
      <c r="BG9814" s="172"/>
      <c r="BH9814" s="172"/>
      <c r="BI9814" s="172"/>
      <c r="BJ9814" s="6"/>
      <c r="BK9814" s="6"/>
      <c r="BL9814" s="6"/>
      <c r="BM9814" s="6"/>
      <c r="BN9814" s="6"/>
      <c r="BO9814" s="6"/>
      <c r="BP9814" s="6"/>
      <c r="BQ9814" s="6"/>
      <c r="BR9814" s="6"/>
      <c r="BS9814" s="6"/>
      <c r="BT9814" s="6"/>
      <c r="CG9814" s="432"/>
      <c r="CH9814" s="432"/>
      <c r="CL9814" s="174"/>
    </row>
    <row r="9815" spans="29:90" s="168" customFormat="1" x14ac:dyDescent="0.25">
      <c r="AC9815" s="175"/>
      <c r="AD9815" s="175"/>
      <c r="AE9815" s="175"/>
      <c r="AF9815" s="175"/>
      <c r="AG9815" s="175"/>
      <c r="AH9815" s="176"/>
      <c r="AM9815" s="6"/>
      <c r="AN9815" s="6"/>
      <c r="AO9815" s="6"/>
      <c r="AP9815" s="6"/>
      <c r="AQ9815" s="6"/>
      <c r="AR9815" s="6"/>
      <c r="AS9815" s="6"/>
      <c r="AT9815" s="6"/>
      <c r="AU9815" s="6"/>
      <c r="AV9815" s="6"/>
      <c r="AW9815" s="6"/>
      <c r="AX9815" s="6"/>
      <c r="AY9815" s="172"/>
      <c r="AZ9815" s="172"/>
      <c r="BA9815" s="172"/>
      <c r="BB9815" s="6"/>
      <c r="BC9815" s="6"/>
      <c r="BD9815" s="6"/>
      <c r="BE9815" s="6"/>
      <c r="BF9815" s="6"/>
      <c r="BG9815" s="172"/>
      <c r="BH9815" s="172"/>
      <c r="BI9815" s="172"/>
      <c r="BJ9815" s="6"/>
      <c r="BK9815" s="6"/>
      <c r="BL9815" s="6"/>
      <c r="BM9815" s="6"/>
      <c r="BN9815" s="6"/>
      <c r="BO9815" s="6"/>
      <c r="BP9815" s="6"/>
      <c r="BQ9815" s="6"/>
      <c r="BR9815" s="6"/>
      <c r="BS9815" s="6"/>
      <c r="BT9815" s="6"/>
      <c r="CG9815" s="432"/>
      <c r="CH9815" s="432"/>
      <c r="CL9815" s="174"/>
    </row>
    <row r="9816" spans="29:90" s="168" customFormat="1" x14ac:dyDescent="0.25">
      <c r="AC9816" s="175"/>
      <c r="AD9816" s="175"/>
      <c r="AE9816" s="175"/>
      <c r="AF9816" s="175"/>
      <c r="AG9816" s="175"/>
      <c r="AH9816" s="176"/>
      <c r="AM9816" s="6"/>
      <c r="AN9816" s="6"/>
      <c r="AO9816" s="6"/>
      <c r="AP9816" s="6"/>
      <c r="AQ9816" s="6"/>
      <c r="AR9816" s="6"/>
      <c r="AS9816" s="6"/>
      <c r="AT9816" s="6"/>
      <c r="AU9816" s="6"/>
      <c r="AV9816" s="6"/>
      <c r="AW9816" s="6"/>
      <c r="AX9816" s="6"/>
      <c r="AY9816" s="172"/>
      <c r="AZ9816" s="172"/>
      <c r="BA9816" s="172"/>
      <c r="BB9816" s="6"/>
      <c r="BC9816" s="6"/>
      <c r="BD9816" s="6"/>
      <c r="BE9816" s="6"/>
      <c r="BF9816" s="6"/>
      <c r="BG9816" s="172"/>
      <c r="BH9816" s="172"/>
      <c r="BI9816" s="172"/>
      <c r="BJ9816" s="6"/>
      <c r="BK9816" s="6"/>
      <c r="BL9816" s="6"/>
      <c r="BM9816" s="6"/>
      <c r="BN9816" s="6"/>
      <c r="BO9816" s="6"/>
      <c r="BP9816" s="6"/>
      <c r="BQ9816" s="6"/>
      <c r="BR9816" s="6"/>
      <c r="BS9816" s="6"/>
      <c r="BT9816" s="6"/>
      <c r="CG9816" s="432"/>
      <c r="CH9816" s="432"/>
      <c r="CL9816" s="174"/>
    </row>
    <row r="9817" spans="29:90" s="168" customFormat="1" x14ac:dyDescent="0.25">
      <c r="AC9817" s="175"/>
      <c r="AD9817" s="175"/>
      <c r="AE9817" s="175"/>
      <c r="AF9817" s="175"/>
      <c r="AG9817" s="175"/>
      <c r="AH9817" s="176"/>
      <c r="AM9817" s="6"/>
      <c r="AN9817" s="6"/>
      <c r="AO9817" s="6"/>
      <c r="AP9817" s="6"/>
      <c r="AQ9817" s="6"/>
      <c r="AR9817" s="6"/>
      <c r="AS9817" s="6"/>
      <c r="AT9817" s="6"/>
      <c r="AU9817" s="6"/>
      <c r="AV9817" s="6"/>
      <c r="AW9817" s="6"/>
      <c r="AX9817" s="6"/>
      <c r="AY9817" s="172"/>
      <c r="AZ9817" s="172"/>
      <c r="BA9817" s="172"/>
      <c r="BB9817" s="6"/>
      <c r="BC9817" s="6"/>
      <c r="BD9817" s="6"/>
      <c r="BE9817" s="6"/>
      <c r="BF9817" s="6"/>
      <c r="BG9817" s="172"/>
      <c r="BH9817" s="172"/>
      <c r="BI9817" s="172"/>
      <c r="BJ9817" s="6"/>
      <c r="BK9817" s="6"/>
      <c r="BL9817" s="6"/>
      <c r="BM9817" s="6"/>
      <c r="BN9817" s="6"/>
      <c r="BO9817" s="6"/>
      <c r="BP9817" s="6"/>
      <c r="BQ9817" s="6"/>
      <c r="BR9817" s="6"/>
      <c r="BS9817" s="6"/>
      <c r="BT9817" s="6"/>
      <c r="CG9817" s="432"/>
      <c r="CH9817" s="432"/>
      <c r="CL9817" s="174"/>
    </row>
    <row r="9818" spans="29:90" s="168" customFormat="1" x14ac:dyDescent="0.25">
      <c r="AC9818" s="175"/>
      <c r="AD9818" s="175"/>
      <c r="AE9818" s="175"/>
      <c r="AF9818" s="175"/>
      <c r="AG9818" s="175"/>
      <c r="AH9818" s="176"/>
      <c r="AM9818" s="6"/>
      <c r="AN9818" s="6"/>
      <c r="AO9818" s="6"/>
      <c r="AP9818" s="6"/>
      <c r="AQ9818" s="6"/>
      <c r="AR9818" s="6"/>
      <c r="AS9818" s="6"/>
      <c r="AT9818" s="6"/>
      <c r="AU9818" s="6"/>
      <c r="AV9818" s="6"/>
      <c r="AW9818" s="6"/>
      <c r="AX9818" s="6"/>
      <c r="AY9818" s="172"/>
      <c r="AZ9818" s="172"/>
      <c r="BA9818" s="172"/>
      <c r="BB9818" s="6"/>
      <c r="BC9818" s="6"/>
      <c r="BD9818" s="6"/>
      <c r="BE9818" s="6"/>
      <c r="BF9818" s="6"/>
      <c r="BG9818" s="172"/>
      <c r="BH9818" s="172"/>
      <c r="BI9818" s="172"/>
      <c r="BJ9818" s="6"/>
      <c r="BK9818" s="6"/>
      <c r="BL9818" s="6"/>
      <c r="BM9818" s="6"/>
      <c r="BN9818" s="6"/>
      <c r="BO9818" s="6"/>
      <c r="BP9818" s="6"/>
      <c r="BQ9818" s="6"/>
      <c r="BR9818" s="6"/>
      <c r="BS9818" s="6"/>
      <c r="BT9818" s="6"/>
      <c r="CG9818" s="432"/>
      <c r="CH9818" s="432"/>
      <c r="CL9818" s="174"/>
    </row>
    <row r="9819" spans="29:90" s="168" customFormat="1" x14ac:dyDescent="0.25">
      <c r="AC9819" s="175"/>
      <c r="AD9819" s="175"/>
      <c r="AE9819" s="175"/>
      <c r="AF9819" s="175"/>
      <c r="AG9819" s="175"/>
      <c r="AH9819" s="176"/>
      <c r="AM9819" s="6"/>
      <c r="AN9819" s="6"/>
      <c r="AO9819" s="6"/>
      <c r="AP9819" s="6"/>
      <c r="AQ9819" s="6"/>
      <c r="AR9819" s="6"/>
      <c r="AS9819" s="6"/>
      <c r="AT9819" s="6"/>
      <c r="AU9819" s="6"/>
      <c r="AV9819" s="6"/>
      <c r="AW9819" s="6"/>
      <c r="AX9819" s="6"/>
      <c r="AY9819" s="172"/>
      <c r="AZ9819" s="172"/>
      <c r="BA9819" s="172"/>
      <c r="BB9819" s="6"/>
      <c r="BC9819" s="6"/>
      <c r="BD9819" s="6"/>
      <c r="BE9819" s="6"/>
      <c r="BF9819" s="6"/>
      <c r="BG9819" s="172"/>
      <c r="BH9819" s="172"/>
      <c r="BI9819" s="172"/>
      <c r="BJ9819" s="6"/>
      <c r="BK9819" s="6"/>
      <c r="BL9819" s="6"/>
      <c r="BM9819" s="6"/>
      <c r="BN9819" s="6"/>
      <c r="BO9819" s="6"/>
      <c r="BP9819" s="6"/>
      <c r="BQ9819" s="6"/>
      <c r="BR9819" s="6"/>
      <c r="BS9819" s="6"/>
      <c r="BT9819" s="6"/>
      <c r="CG9819" s="432"/>
      <c r="CH9819" s="432"/>
      <c r="CL9819" s="174"/>
    </row>
    <row r="9820" spans="29:90" s="168" customFormat="1" x14ac:dyDescent="0.25">
      <c r="AC9820" s="175"/>
      <c r="AD9820" s="175"/>
      <c r="AE9820" s="175"/>
      <c r="AF9820" s="175"/>
      <c r="AG9820" s="175"/>
      <c r="AH9820" s="176"/>
      <c r="AM9820" s="6"/>
      <c r="AN9820" s="6"/>
      <c r="AO9820" s="6"/>
      <c r="AP9820" s="6"/>
      <c r="AQ9820" s="6"/>
      <c r="AR9820" s="6"/>
      <c r="AS9820" s="6"/>
      <c r="AT9820" s="6"/>
      <c r="AU9820" s="6"/>
      <c r="AV9820" s="6"/>
      <c r="AW9820" s="6"/>
      <c r="AX9820" s="6"/>
      <c r="AY9820" s="172"/>
      <c r="AZ9820" s="172"/>
      <c r="BA9820" s="172"/>
      <c r="BB9820" s="6"/>
      <c r="BC9820" s="6"/>
      <c r="BD9820" s="6"/>
      <c r="BE9820" s="6"/>
      <c r="BF9820" s="6"/>
      <c r="BG9820" s="172"/>
      <c r="BH9820" s="172"/>
      <c r="BI9820" s="172"/>
      <c r="BJ9820" s="6"/>
      <c r="BK9820" s="6"/>
      <c r="BL9820" s="6"/>
      <c r="BM9820" s="6"/>
      <c r="BN9820" s="6"/>
      <c r="BO9820" s="6"/>
      <c r="BP9820" s="6"/>
      <c r="BQ9820" s="6"/>
      <c r="BR9820" s="6"/>
      <c r="BS9820" s="6"/>
      <c r="BT9820" s="6"/>
      <c r="CG9820" s="432"/>
      <c r="CH9820" s="432"/>
      <c r="CL9820" s="174"/>
    </row>
    <row r="9821" spans="29:90" s="168" customFormat="1" x14ac:dyDescent="0.25">
      <c r="AC9821" s="175"/>
      <c r="AD9821" s="175"/>
      <c r="AE9821" s="175"/>
      <c r="AF9821" s="175"/>
      <c r="AG9821" s="175"/>
      <c r="AH9821" s="176"/>
      <c r="AM9821" s="6"/>
      <c r="AN9821" s="6"/>
      <c r="AO9821" s="6"/>
      <c r="AP9821" s="6"/>
      <c r="AQ9821" s="6"/>
      <c r="AR9821" s="6"/>
      <c r="AS9821" s="6"/>
      <c r="AT9821" s="6"/>
      <c r="AU9821" s="6"/>
      <c r="AV9821" s="6"/>
      <c r="AW9821" s="6"/>
      <c r="AX9821" s="6"/>
      <c r="AY9821" s="172"/>
      <c r="AZ9821" s="172"/>
      <c r="BA9821" s="172"/>
      <c r="BB9821" s="6"/>
      <c r="BC9821" s="6"/>
      <c r="BD9821" s="6"/>
      <c r="BE9821" s="6"/>
      <c r="BF9821" s="6"/>
      <c r="BG9821" s="172"/>
      <c r="BH9821" s="172"/>
      <c r="BI9821" s="172"/>
      <c r="BJ9821" s="6"/>
      <c r="BK9821" s="6"/>
      <c r="BL9821" s="6"/>
      <c r="BM9821" s="6"/>
      <c r="BN9821" s="6"/>
      <c r="BO9821" s="6"/>
      <c r="BP9821" s="6"/>
      <c r="BQ9821" s="6"/>
      <c r="BR9821" s="6"/>
      <c r="BS9821" s="6"/>
      <c r="BT9821" s="6"/>
      <c r="CG9821" s="432"/>
      <c r="CH9821" s="432"/>
      <c r="CL9821" s="174"/>
    </row>
    <row r="9822" spans="29:90" s="168" customFormat="1" x14ac:dyDescent="0.25">
      <c r="AC9822" s="175"/>
      <c r="AD9822" s="175"/>
      <c r="AE9822" s="175"/>
      <c r="AF9822" s="175"/>
      <c r="AG9822" s="175"/>
      <c r="AH9822" s="176"/>
      <c r="AM9822" s="6"/>
      <c r="AN9822" s="6"/>
      <c r="AO9822" s="6"/>
      <c r="AP9822" s="6"/>
      <c r="AQ9822" s="6"/>
      <c r="AR9822" s="6"/>
      <c r="AS9822" s="6"/>
      <c r="AT9822" s="6"/>
      <c r="AU9822" s="6"/>
      <c r="AV9822" s="6"/>
      <c r="AW9822" s="6"/>
      <c r="AX9822" s="6"/>
      <c r="AY9822" s="172"/>
      <c r="AZ9822" s="172"/>
      <c r="BA9822" s="172"/>
      <c r="BB9822" s="6"/>
      <c r="BC9822" s="6"/>
      <c r="BD9822" s="6"/>
      <c r="BE9822" s="6"/>
      <c r="BF9822" s="6"/>
      <c r="BG9822" s="172"/>
      <c r="BH9822" s="172"/>
      <c r="BI9822" s="172"/>
      <c r="BJ9822" s="6"/>
      <c r="BK9822" s="6"/>
      <c r="BL9822" s="6"/>
      <c r="BM9822" s="6"/>
      <c r="BN9822" s="6"/>
      <c r="BO9822" s="6"/>
      <c r="BP9822" s="6"/>
      <c r="BQ9822" s="6"/>
      <c r="BR9822" s="6"/>
      <c r="BS9822" s="6"/>
      <c r="BT9822" s="6"/>
      <c r="CG9822" s="432"/>
      <c r="CH9822" s="432"/>
      <c r="CL9822" s="174"/>
    </row>
    <row r="9823" spans="29:90" s="168" customFormat="1" x14ac:dyDescent="0.25">
      <c r="AC9823" s="175"/>
      <c r="AD9823" s="175"/>
      <c r="AE9823" s="175"/>
      <c r="AF9823" s="175"/>
      <c r="AG9823" s="175"/>
      <c r="AH9823" s="176"/>
      <c r="AM9823" s="6"/>
      <c r="AN9823" s="6"/>
      <c r="AO9823" s="6"/>
      <c r="AP9823" s="6"/>
      <c r="AQ9823" s="6"/>
      <c r="AR9823" s="6"/>
      <c r="AS9823" s="6"/>
      <c r="AT9823" s="6"/>
      <c r="AU9823" s="6"/>
      <c r="AV9823" s="6"/>
      <c r="AW9823" s="6"/>
      <c r="AX9823" s="6"/>
      <c r="AY9823" s="172"/>
      <c r="AZ9823" s="172"/>
      <c r="BA9823" s="172"/>
      <c r="BB9823" s="6"/>
      <c r="BC9823" s="6"/>
      <c r="BD9823" s="6"/>
      <c r="BE9823" s="6"/>
      <c r="BF9823" s="6"/>
      <c r="BG9823" s="172"/>
      <c r="BH9823" s="172"/>
      <c r="BI9823" s="172"/>
      <c r="BJ9823" s="6"/>
      <c r="BK9823" s="6"/>
      <c r="BL9823" s="6"/>
      <c r="BM9823" s="6"/>
      <c r="BN9823" s="6"/>
      <c r="BO9823" s="6"/>
      <c r="BP9823" s="6"/>
      <c r="BQ9823" s="6"/>
      <c r="BR9823" s="6"/>
      <c r="BS9823" s="6"/>
      <c r="BT9823" s="6"/>
      <c r="CG9823" s="432"/>
      <c r="CH9823" s="432"/>
      <c r="CL9823" s="174"/>
    </row>
    <row r="9824" spans="29:90" s="168" customFormat="1" x14ac:dyDescent="0.25">
      <c r="AC9824" s="175"/>
      <c r="AD9824" s="175"/>
      <c r="AE9824" s="175"/>
      <c r="AF9824" s="175"/>
      <c r="AG9824" s="175"/>
      <c r="AH9824" s="176"/>
      <c r="AM9824" s="6"/>
      <c r="AN9824" s="6"/>
      <c r="AO9824" s="6"/>
      <c r="AP9824" s="6"/>
      <c r="AQ9824" s="6"/>
      <c r="AR9824" s="6"/>
      <c r="AS9824" s="6"/>
      <c r="AT9824" s="6"/>
      <c r="AU9824" s="6"/>
      <c r="AV9824" s="6"/>
      <c r="AW9824" s="6"/>
      <c r="AX9824" s="6"/>
      <c r="AY9824" s="172"/>
      <c r="AZ9824" s="172"/>
      <c r="BA9824" s="172"/>
      <c r="BB9824" s="6"/>
      <c r="BC9824" s="6"/>
      <c r="BD9824" s="6"/>
      <c r="BE9824" s="6"/>
      <c r="BF9824" s="6"/>
      <c r="BG9824" s="172"/>
      <c r="BH9824" s="172"/>
      <c r="BI9824" s="172"/>
      <c r="BJ9824" s="6"/>
      <c r="BK9824" s="6"/>
      <c r="BL9824" s="6"/>
      <c r="BM9824" s="6"/>
      <c r="BN9824" s="6"/>
      <c r="BO9824" s="6"/>
      <c r="BP9824" s="6"/>
      <c r="BQ9824" s="6"/>
      <c r="BR9824" s="6"/>
      <c r="BS9824" s="6"/>
      <c r="BT9824" s="6"/>
      <c r="CG9824" s="432"/>
      <c r="CH9824" s="432"/>
      <c r="CL9824" s="174"/>
    </row>
    <row r="9825" spans="29:90" s="168" customFormat="1" x14ac:dyDescent="0.25">
      <c r="AC9825" s="175"/>
      <c r="AD9825" s="175"/>
      <c r="AE9825" s="175"/>
      <c r="AF9825" s="175"/>
      <c r="AG9825" s="175"/>
      <c r="AH9825" s="176"/>
      <c r="AM9825" s="6"/>
      <c r="AN9825" s="6"/>
      <c r="AO9825" s="6"/>
      <c r="AP9825" s="6"/>
      <c r="AQ9825" s="6"/>
      <c r="AR9825" s="6"/>
      <c r="AS9825" s="6"/>
      <c r="AT9825" s="6"/>
      <c r="AU9825" s="6"/>
      <c r="AV9825" s="6"/>
      <c r="AW9825" s="6"/>
      <c r="AX9825" s="6"/>
      <c r="AY9825" s="172"/>
      <c r="AZ9825" s="172"/>
      <c r="BA9825" s="172"/>
      <c r="BB9825" s="6"/>
      <c r="BC9825" s="6"/>
      <c r="BD9825" s="6"/>
      <c r="BE9825" s="6"/>
      <c r="BF9825" s="6"/>
      <c r="BG9825" s="172"/>
      <c r="BH9825" s="172"/>
      <c r="BI9825" s="172"/>
      <c r="BJ9825" s="6"/>
      <c r="BK9825" s="6"/>
      <c r="BL9825" s="6"/>
      <c r="BM9825" s="6"/>
      <c r="BN9825" s="6"/>
      <c r="BO9825" s="6"/>
      <c r="BP9825" s="6"/>
      <c r="BQ9825" s="6"/>
      <c r="BR9825" s="6"/>
      <c r="BS9825" s="6"/>
      <c r="BT9825" s="6"/>
      <c r="CG9825" s="432"/>
      <c r="CH9825" s="432"/>
      <c r="CL9825" s="174"/>
    </row>
    <row r="9826" spans="29:90" s="168" customFormat="1" x14ac:dyDescent="0.25">
      <c r="AC9826" s="175"/>
      <c r="AD9826" s="175"/>
      <c r="AE9826" s="175"/>
      <c r="AF9826" s="175"/>
      <c r="AG9826" s="175"/>
      <c r="AH9826" s="176"/>
      <c r="AM9826" s="6"/>
      <c r="AN9826" s="6"/>
      <c r="AO9826" s="6"/>
      <c r="AP9826" s="6"/>
      <c r="AQ9826" s="6"/>
      <c r="AR9826" s="6"/>
      <c r="AS9826" s="6"/>
      <c r="AT9826" s="6"/>
      <c r="AU9826" s="6"/>
      <c r="AV9826" s="6"/>
      <c r="AW9826" s="6"/>
      <c r="AX9826" s="6"/>
      <c r="AY9826" s="172"/>
      <c r="AZ9826" s="172"/>
      <c r="BA9826" s="172"/>
      <c r="BB9826" s="6"/>
      <c r="BC9826" s="6"/>
      <c r="BD9826" s="6"/>
      <c r="BE9826" s="6"/>
      <c r="BF9826" s="6"/>
      <c r="BG9826" s="172"/>
      <c r="BH9826" s="172"/>
      <c r="BI9826" s="172"/>
      <c r="BJ9826" s="6"/>
      <c r="BK9826" s="6"/>
      <c r="BL9826" s="6"/>
      <c r="BM9826" s="6"/>
      <c r="BN9826" s="6"/>
      <c r="BO9826" s="6"/>
      <c r="BP9826" s="6"/>
      <c r="BQ9826" s="6"/>
      <c r="BR9826" s="6"/>
      <c r="BS9826" s="6"/>
      <c r="BT9826" s="6"/>
      <c r="CG9826" s="432"/>
      <c r="CH9826" s="432"/>
      <c r="CL9826" s="174"/>
    </row>
    <row r="9827" spans="29:90" s="168" customFormat="1" x14ac:dyDescent="0.25">
      <c r="AC9827" s="175"/>
      <c r="AD9827" s="175"/>
      <c r="AE9827" s="175"/>
      <c r="AF9827" s="175"/>
      <c r="AG9827" s="175"/>
      <c r="AH9827" s="176"/>
      <c r="AM9827" s="6"/>
      <c r="AN9827" s="6"/>
      <c r="AO9827" s="6"/>
      <c r="AP9827" s="6"/>
      <c r="AQ9827" s="6"/>
      <c r="AR9827" s="6"/>
      <c r="AS9827" s="6"/>
      <c r="AT9827" s="6"/>
      <c r="AU9827" s="6"/>
      <c r="AV9827" s="6"/>
      <c r="AW9827" s="6"/>
      <c r="AX9827" s="6"/>
      <c r="AY9827" s="172"/>
      <c r="AZ9827" s="172"/>
      <c r="BA9827" s="172"/>
      <c r="BB9827" s="6"/>
      <c r="BC9827" s="6"/>
      <c r="BD9827" s="6"/>
      <c r="BE9827" s="6"/>
      <c r="BF9827" s="6"/>
      <c r="BG9827" s="172"/>
      <c r="BH9827" s="172"/>
      <c r="BI9827" s="172"/>
      <c r="BJ9827" s="6"/>
      <c r="BK9827" s="6"/>
      <c r="BL9827" s="6"/>
      <c r="BM9827" s="6"/>
      <c r="BN9827" s="6"/>
      <c r="BO9827" s="6"/>
      <c r="BP9827" s="6"/>
      <c r="BQ9827" s="6"/>
      <c r="BR9827" s="6"/>
      <c r="BS9827" s="6"/>
      <c r="BT9827" s="6"/>
      <c r="CG9827" s="432"/>
      <c r="CH9827" s="432"/>
      <c r="CL9827" s="174"/>
    </row>
    <row r="9828" spans="29:90" s="168" customFormat="1" x14ac:dyDescent="0.25">
      <c r="AC9828" s="175"/>
      <c r="AD9828" s="175"/>
      <c r="AE9828" s="175"/>
      <c r="AF9828" s="175"/>
      <c r="AG9828" s="175"/>
      <c r="AH9828" s="176"/>
      <c r="AM9828" s="6"/>
      <c r="AN9828" s="6"/>
      <c r="AO9828" s="6"/>
      <c r="AP9828" s="6"/>
      <c r="AQ9828" s="6"/>
      <c r="AR9828" s="6"/>
      <c r="AS9828" s="6"/>
      <c r="AT9828" s="6"/>
      <c r="AU9828" s="6"/>
      <c r="AV9828" s="6"/>
      <c r="AW9828" s="6"/>
      <c r="AX9828" s="6"/>
      <c r="AY9828" s="172"/>
      <c r="AZ9828" s="172"/>
      <c r="BA9828" s="172"/>
      <c r="BB9828" s="6"/>
      <c r="BC9828" s="6"/>
      <c r="BD9828" s="6"/>
      <c r="BE9828" s="6"/>
      <c r="BF9828" s="6"/>
      <c r="BG9828" s="172"/>
      <c r="BH9828" s="172"/>
      <c r="BI9828" s="172"/>
      <c r="BJ9828" s="6"/>
      <c r="BK9828" s="6"/>
      <c r="BL9828" s="6"/>
      <c r="BM9828" s="6"/>
      <c r="BN9828" s="6"/>
      <c r="BO9828" s="6"/>
      <c r="BP9828" s="6"/>
      <c r="BQ9828" s="6"/>
      <c r="BR9828" s="6"/>
      <c r="BS9828" s="6"/>
      <c r="BT9828" s="6"/>
      <c r="CG9828" s="432"/>
      <c r="CH9828" s="432"/>
      <c r="CL9828" s="174"/>
    </row>
    <row r="9829" spans="29:90" s="168" customFormat="1" x14ac:dyDescent="0.25">
      <c r="AC9829" s="175"/>
      <c r="AD9829" s="175"/>
      <c r="AE9829" s="175"/>
      <c r="AF9829" s="175"/>
      <c r="AG9829" s="175"/>
      <c r="AH9829" s="176"/>
      <c r="AM9829" s="6"/>
      <c r="AN9829" s="6"/>
      <c r="AO9829" s="6"/>
      <c r="AP9829" s="6"/>
      <c r="AQ9829" s="6"/>
      <c r="AR9829" s="6"/>
      <c r="AS9829" s="6"/>
      <c r="AT9829" s="6"/>
      <c r="AU9829" s="6"/>
      <c r="AV9829" s="6"/>
      <c r="AW9829" s="6"/>
      <c r="AX9829" s="6"/>
      <c r="AY9829" s="172"/>
      <c r="AZ9829" s="172"/>
      <c r="BA9829" s="172"/>
      <c r="BB9829" s="6"/>
      <c r="BC9829" s="6"/>
      <c r="BD9829" s="6"/>
      <c r="BE9829" s="6"/>
      <c r="BF9829" s="6"/>
      <c r="BG9829" s="172"/>
      <c r="BH9829" s="172"/>
      <c r="BI9829" s="172"/>
      <c r="BJ9829" s="6"/>
      <c r="BK9829" s="6"/>
      <c r="BL9829" s="6"/>
      <c r="BM9829" s="6"/>
      <c r="BN9829" s="6"/>
      <c r="BO9829" s="6"/>
      <c r="BP9829" s="6"/>
      <c r="BQ9829" s="6"/>
      <c r="BR9829" s="6"/>
      <c r="BS9829" s="6"/>
      <c r="BT9829" s="6"/>
      <c r="CG9829" s="432"/>
      <c r="CH9829" s="432"/>
      <c r="CL9829" s="174"/>
    </row>
    <row r="9830" spans="29:90" s="168" customFormat="1" x14ac:dyDescent="0.25">
      <c r="AC9830" s="175"/>
      <c r="AD9830" s="175"/>
      <c r="AE9830" s="175"/>
      <c r="AF9830" s="175"/>
      <c r="AG9830" s="175"/>
      <c r="AH9830" s="176"/>
      <c r="AM9830" s="6"/>
      <c r="AN9830" s="6"/>
      <c r="AO9830" s="6"/>
      <c r="AP9830" s="6"/>
      <c r="AQ9830" s="6"/>
      <c r="AR9830" s="6"/>
      <c r="AS9830" s="6"/>
      <c r="AT9830" s="6"/>
      <c r="AU9830" s="6"/>
      <c r="AV9830" s="6"/>
      <c r="AW9830" s="6"/>
      <c r="AX9830" s="6"/>
      <c r="AY9830" s="172"/>
      <c r="AZ9830" s="172"/>
      <c r="BA9830" s="172"/>
      <c r="BB9830" s="6"/>
      <c r="BC9830" s="6"/>
      <c r="BD9830" s="6"/>
      <c r="BE9830" s="6"/>
      <c r="BF9830" s="6"/>
      <c r="BG9830" s="172"/>
      <c r="BH9830" s="172"/>
      <c r="BI9830" s="172"/>
      <c r="BJ9830" s="6"/>
      <c r="BK9830" s="6"/>
      <c r="BL9830" s="6"/>
      <c r="BM9830" s="6"/>
      <c r="BN9830" s="6"/>
      <c r="BO9830" s="6"/>
      <c r="BP9830" s="6"/>
      <c r="BQ9830" s="6"/>
      <c r="BR9830" s="6"/>
      <c r="BS9830" s="6"/>
      <c r="BT9830" s="6"/>
      <c r="CG9830" s="432"/>
      <c r="CH9830" s="432"/>
      <c r="CL9830" s="174"/>
    </row>
    <row r="9831" spans="29:90" s="168" customFormat="1" x14ac:dyDescent="0.25">
      <c r="AC9831" s="175"/>
      <c r="AD9831" s="175"/>
      <c r="AE9831" s="175"/>
      <c r="AF9831" s="175"/>
      <c r="AG9831" s="175"/>
      <c r="AH9831" s="176"/>
      <c r="AM9831" s="6"/>
      <c r="AN9831" s="6"/>
      <c r="AO9831" s="6"/>
      <c r="AP9831" s="6"/>
      <c r="AQ9831" s="6"/>
      <c r="AR9831" s="6"/>
      <c r="AS9831" s="6"/>
      <c r="AT9831" s="6"/>
      <c r="AU9831" s="6"/>
      <c r="AV9831" s="6"/>
      <c r="AW9831" s="6"/>
      <c r="AX9831" s="6"/>
      <c r="AY9831" s="172"/>
      <c r="AZ9831" s="172"/>
      <c r="BA9831" s="172"/>
      <c r="BB9831" s="6"/>
      <c r="BC9831" s="6"/>
      <c r="BD9831" s="6"/>
      <c r="BE9831" s="6"/>
      <c r="BF9831" s="6"/>
      <c r="BG9831" s="172"/>
      <c r="BH9831" s="172"/>
      <c r="BI9831" s="172"/>
      <c r="BJ9831" s="6"/>
      <c r="BK9831" s="6"/>
      <c r="BL9831" s="6"/>
      <c r="BM9831" s="6"/>
      <c r="BN9831" s="6"/>
      <c r="BO9831" s="6"/>
      <c r="BP9831" s="6"/>
      <c r="BQ9831" s="6"/>
      <c r="BR9831" s="6"/>
      <c r="BS9831" s="6"/>
      <c r="BT9831" s="6"/>
      <c r="CG9831" s="432"/>
      <c r="CH9831" s="432"/>
      <c r="CL9831" s="174"/>
    </row>
    <row r="9832" spans="29:90" s="168" customFormat="1" x14ac:dyDescent="0.25">
      <c r="AC9832" s="175"/>
      <c r="AD9832" s="175"/>
      <c r="AE9832" s="175"/>
      <c r="AF9832" s="175"/>
      <c r="AG9832" s="175"/>
      <c r="AH9832" s="176"/>
      <c r="AM9832" s="6"/>
      <c r="AN9832" s="6"/>
      <c r="AO9832" s="6"/>
      <c r="AP9832" s="6"/>
      <c r="AQ9832" s="6"/>
      <c r="AR9832" s="6"/>
      <c r="AS9832" s="6"/>
      <c r="AT9832" s="6"/>
      <c r="AU9832" s="6"/>
      <c r="AV9832" s="6"/>
      <c r="AW9832" s="6"/>
      <c r="AX9832" s="6"/>
      <c r="AY9832" s="172"/>
      <c r="AZ9832" s="172"/>
      <c r="BA9832" s="172"/>
      <c r="BB9832" s="6"/>
      <c r="BC9832" s="6"/>
      <c r="BD9832" s="6"/>
      <c r="BE9832" s="6"/>
      <c r="BF9832" s="6"/>
      <c r="BG9832" s="172"/>
      <c r="BH9832" s="172"/>
      <c r="BI9832" s="172"/>
      <c r="BJ9832" s="6"/>
      <c r="BK9832" s="6"/>
      <c r="BL9832" s="6"/>
      <c r="BM9832" s="6"/>
      <c r="BN9832" s="6"/>
      <c r="BO9832" s="6"/>
      <c r="BP9832" s="6"/>
      <c r="BQ9832" s="6"/>
      <c r="BR9832" s="6"/>
      <c r="BS9832" s="6"/>
      <c r="BT9832" s="6"/>
      <c r="CG9832" s="432"/>
      <c r="CH9832" s="432"/>
      <c r="CL9832" s="174"/>
    </row>
    <row r="9833" spans="29:90" s="168" customFormat="1" x14ac:dyDescent="0.25">
      <c r="AC9833" s="175"/>
      <c r="AD9833" s="175"/>
      <c r="AE9833" s="175"/>
      <c r="AF9833" s="175"/>
      <c r="AG9833" s="175"/>
      <c r="AH9833" s="176"/>
      <c r="AM9833" s="6"/>
      <c r="AN9833" s="6"/>
      <c r="AO9833" s="6"/>
      <c r="AP9833" s="6"/>
      <c r="AQ9833" s="6"/>
      <c r="AR9833" s="6"/>
      <c r="AS9833" s="6"/>
      <c r="AT9833" s="6"/>
      <c r="AU9833" s="6"/>
      <c r="AV9833" s="6"/>
      <c r="AW9833" s="6"/>
      <c r="AX9833" s="6"/>
      <c r="AY9833" s="172"/>
      <c r="AZ9833" s="172"/>
      <c r="BA9833" s="172"/>
      <c r="BB9833" s="6"/>
      <c r="BC9833" s="6"/>
      <c r="BD9833" s="6"/>
      <c r="BE9833" s="6"/>
      <c r="BF9833" s="6"/>
      <c r="BG9833" s="172"/>
      <c r="BH9833" s="172"/>
      <c r="BI9833" s="172"/>
      <c r="BJ9833" s="6"/>
      <c r="BK9833" s="6"/>
      <c r="BL9833" s="6"/>
      <c r="BM9833" s="6"/>
      <c r="BN9833" s="6"/>
      <c r="BO9833" s="6"/>
      <c r="BP9833" s="6"/>
      <c r="BQ9833" s="6"/>
      <c r="BR9833" s="6"/>
      <c r="BS9833" s="6"/>
      <c r="BT9833" s="6"/>
      <c r="CG9833" s="432"/>
      <c r="CH9833" s="432"/>
      <c r="CL9833" s="174"/>
    </row>
    <row r="9834" spans="29:90" s="168" customFormat="1" x14ac:dyDescent="0.25">
      <c r="AC9834" s="175"/>
      <c r="AD9834" s="175"/>
      <c r="AE9834" s="175"/>
      <c r="AF9834" s="175"/>
      <c r="AG9834" s="175"/>
      <c r="AH9834" s="176"/>
      <c r="AM9834" s="6"/>
      <c r="AN9834" s="6"/>
      <c r="AO9834" s="6"/>
      <c r="AP9834" s="6"/>
      <c r="AQ9834" s="6"/>
      <c r="AR9834" s="6"/>
      <c r="AS9834" s="6"/>
      <c r="AT9834" s="6"/>
      <c r="AU9834" s="6"/>
      <c r="AV9834" s="6"/>
      <c r="AW9834" s="6"/>
      <c r="AX9834" s="6"/>
      <c r="AY9834" s="172"/>
      <c r="AZ9834" s="172"/>
      <c r="BA9834" s="172"/>
      <c r="BB9834" s="6"/>
      <c r="BC9834" s="6"/>
      <c r="BD9834" s="6"/>
      <c r="BE9834" s="6"/>
      <c r="BF9834" s="6"/>
      <c r="BG9834" s="172"/>
      <c r="BH9834" s="172"/>
      <c r="BI9834" s="172"/>
      <c r="BJ9834" s="6"/>
      <c r="BK9834" s="6"/>
      <c r="BL9834" s="6"/>
      <c r="BM9834" s="6"/>
      <c r="BN9834" s="6"/>
      <c r="BO9834" s="6"/>
      <c r="BP9834" s="6"/>
      <c r="BQ9834" s="6"/>
      <c r="BR9834" s="6"/>
      <c r="BS9834" s="6"/>
      <c r="BT9834" s="6"/>
      <c r="CG9834" s="432"/>
      <c r="CH9834" s="432"/>
      <c r="CL9834" s="174"/>
    </row>
    <row r="9835" spans="29:90" s="168" customFormat="1" x14ac:dyDescent="0.25">
      <c r="AC9835" s="175"/>
      <c r="AD9835" s="175"/>
      <c r="AE9835" s="175"/>
      <c r="AF9835" s="175"/>
      <c r="AG9835" s="175"/>
      <c r="AH9835" s="176"/>
      <c r="AM9835" s="6"/>
      <c r="AN9835" s="6"/>
      <c r="AO9835" s="6"/>
      <c r="AP9835" s="6"/>
      <c r="AQ9835" s="6"/>
      <c r="AR9835" s="6"/>
      <c r="AS9835" s="6"/>
      <c r="AT9835" s="6"/>
      <c r="AU9835" s="6"/>
      <c r="AV9835" s="6"/>
      <c r="AW9835" s="6"/>
      <c r="AX9835" s="6"/>
      <c r="AY9835" s="172"/>
      <c r="AZ9835" s="172"/>
      <c r="BA9835" s="172"/>
      <c r="BB9835" s="6"/>
      <c r="BC9835" s="6"/>
      <c r="BD9835" s="6"/>
      <c r="BE9835" s="6"/>
      <c r="BF9835" s="6"/>
      <c r="BG9835" s="172"/>
      <c r="BH9835" s="172"/>
      <c r="BI9835" s="172"/>
      <c r="BJ9835" s="6"/>
      <c r="BK9835" s="6"/>
      <c r="BL9835" s="6"/>
      <c r="BM9835" s="6"/>
      <c r="BN9835" s="6"/>
      <c r="BO9835" s="6"/>
      <c r="BP9835" s="6"/>
      <c r="BQ9835" s="6"/>
      <c r="BR9835" s="6"/>
      <c r="BS9835" s="6"/>
      <c r="BT9835" s="6"/>
      <c r="CG9835" s="432"/>
      <c r="CH9835" s="432"/>
      <c r="CL9835" s="174"/>
    </row>
    <row r="9836" spans="29:90" s="168" customFormat="1" x14ac:dyDescent="0.25">
      <c r="AC9836" s="175"/>
      <c r="AD9836" s="175"/>
      <c r="AE9836" s="175"/>
      <c r="AF9836" s="175"/>
      <c r="AG9836" s="175"/>
      <c r="AH9836" s="176"/>
      <c r="AM9836" s="6"/>
      <c r="AN9836" s="6"/>
      <c r="AO9836" s="6"/>
      <c r="AP9836" s="6"/>
      <c r="AQ9836" s="6"/>
      <c r="AR9836" s="6"/>
      <c r="AS9836" s="6"/>
      <c r="AT9836" s="6"/>
      <c r="AU9836" s="6"/>
      <c r="AV9836" s="6"/>
      <c r="AW9836" s="6"/>
      <c r="AX9836" s="6"/>
      <c r="AY9836" s="172"/>
      <c r="AZ9836" s="172"/>
      <c r="BA9836" s="172"/>
      <c r="BB9836" s="6"/>
      <c r="BC9836" s="6"/>
      <c r="BD9836" s="6"/>
      <c r="BE9836" s="6"/>
      <c r="BF9836" s="6"/>
      <c r="BG9836" s="172"/>
      <c r="BH9836" s="172"/>
      <c r="BI9836" s="172"/>
      <c r="BJ9836" s="6"/>
      <c r="BK9836" s="6"/>
      <c r="BL9836" s="6"/>
      <c r="BM9836" s="6"/>
      <c r="BN9836" s="6"/>
      <c r="BO9836" s="6"/>
      <c r="BP9836" s="6"/>
      <c r="BQ9836" s="6"/>
      <c r="BR9836" s="6"/>
      <c r="BS9836" s="6"/>
      <c r="BT9836" s="6"/>
      <c r="CG9836" s="432"/>
      <c r="CH9836" s="432"/>
      <c r="CL9836" s="174"/>
    </row>
    <row r="9837" spans="29:90" s="168" customFormat="1" x14ac:dyDescent="0.25">
      <c r="AC9837" s="175"/>
      <c r="AD9837" s="175"/>
      <c r="AE9837" s="175"/>
      <c r="AF9837" s="175"/>
      <c r="AG9837" s="175"/>
      <c r="AH9837" s="176"/>
      <c r="AM9837" s="6"/>
      <c r="AN9837" s="6"/>
      <c r="AO9837" s="6"/>
      <c r="AP9837" s="6"/>
      <c r="AQ9837" s="6"/>
      <c r="AR9837" s="6"/>
      <c r="AS9837" s="6"/>
      <c r="AT9837" s="6"/>
      <c r="AU9837" s="6"/>
      <c r="AV9837" s="6"/>
      <c r="AW9837" s="6"/>
      <c r="AX9837" s="6"/>
      <c r="AY9837" s="172"/>
      <c r="AZ9837" s="172"/>
      <c r="BA9837" s="172"/>
      <c r="BB9837" s="6"/>
      <c r="BC9837" s="6"/>
      <c r="BD9837" s="6"/>
      <c r="BE9837" s="6"/>
      <c r="BF9837" s="6"/>
      <c r="BG9837" s="172"/>
      <c r="BH9837" s="172"/>
      <c r="BI9837" s="172"/>
      <c r="BJ9837" s="6"/>
      <c r="BK9837" s="6"/>
      <c r="BL9837" s="6"/>
      <c r="BM9837" s="6"/>
      <c r="BN9837" s="6"/>
      <c r="BO9837" s="6"/>
      <c r="BP9837" s="6"/>
      <c r="BQ9837" s="6"/>
      <c r="BR9837" s="6"/>
      <c r="BS9837" s="6"/>
      <c r="BT9837" s="6"/>
      <c r="CG9837" s="432"/>
      <c r="CH9837" s="432"/>
      <c r="CL9837" s="174"/>
    </row>
    <row r="9838" spans="29:90" s="168" customFormat="1" x14ac:dyDescent="0.25">
      <c r="AC9838" s="175"/>
      <c r="AD9838" s="175"/>
      <c r="AE9838" s="175"/>
      <c r="AF9838" s="175"/>
      <c r="AG9838" s="175"/>
      <c r="AH9838" s="176"/>
      <c r="AM9838" s="6"/>
      <c r="AN9838" s="6"/>
      <c r="AO9838" s="6"/>
      <c r="AP9838" s="6"/>
      <c r="AQ9838" s="6"/>
      <c r="AR9838" s="6"/>
      <c r="AS9838" s="6"/>
      <c r="AT9838" s="6"/>
      <c r="AU9838" s="6"/>
      <c r="AV9838" s="6"/>
      <c r="AW9838" s="6"/>
      <c r="AX9838" s="6"/>
      <c r="AY9838" s="172"/>
      <c r="AZ9838" s="172"/>
      <c r="BA9838" s="172"/>
      <c r="BB9838" s="6"/>
      <c r="BC9838" s="6"/>
      <c r="BD9838" s="6"/>
      <c r="BE9838" s="6"/>
      <c r="BF9838" s="6"/>
      <c r="BG9838" s="172"/>
      <c r="BH9838" s="172"/>
      <c r="BI9838" s="172"/>
      <c r="BJ9838" s="6"/>
      <c r="BK9838" s="6"/>
      <c r="BL9838" s="6"/>
      <c r="BM9838" s="6"/>
      <c r="BN9838" s="6"/>
      <c r="BO9838" s="6"/>
      <c r="BP9838" s="6"/>
      <c r="BQ9838" s="6"/>
      <c r="BR9838" s="6"/>
      <c r="BS9838" s="6"/>
      <c r="BT9838" s="6"/>
      <c r="CG9838" s="432"/>
      <c r="CH9838" s="432"/>
      <c r="CL9838" s="174"/>
    </row>
    <row r="9839" spans="29:90" s="168" customFormat="1" x14ac:dyDescent="0.25">
      <c r="AC9839" s="175"/>
      <c r="AD9839" s="175"/>
      <c r="AE9839" s="175"/>
      <c r="AF9839" s="175"/>
      <c r="AG9839" s="175"/>
      <c r="AH9839" s="176"/>
      <c r="AM9839" s="6"/>
      <c r="AN9839" s="6"/>
      <c r="AO9839" s="6"/>
      <c r="AP9839" s="6"/>
      <c r="AQ9839" s="6"/>
      <c r="AR9839" s="6"/>
      <c r="AS9839" s="6"/>
      <c r="AT9839" s="6"/>
      <c r="AU9839" s="6"/>
      <c r="AV9839" s="6"/>
      <c r="AW9839" s="6"/>
      <c r="AX9839" s="6"/>
      <c r="AY9839" s="172"/>
      <c r="AZ9839" s="172"/>
      <c r="BA9839" s="172"/>
      <c r="BB9839" s="6"/>
      <c r="BC9839" s="6"/>
      <c r="BD9839" s="6"/>
      <c r="BE9839" s="6"/>
      <c r="BF9839" s="6"/>
      <c r="BG9839" s="172"/>
      <c r="BH9839" s="172"/>
      <c r="BI9839" s="172"/>
      <c r="BJ9839" s="6"/>
      <c r="BK9839" s="6"/>
      <c r="BL9839" s="6"/>
      <c r="BM9839" s="6"/>
      <c r="BN9839" s="6"/>
      <c r="BO9839" s="6"/>
      <c r="BP9839" s="6"/>
      <c r="BQ9839" s="6"/>
      <c r="BR9839" s="6"/>
      <c r="BS9839" s="6"/>
      <c r="BT9839" s="6"/>
      <c r="CG9839" s="432"/>
      <c r="CH9839" s="432"/>
      <c r="CL9839" s="174"/>
    </row>
    <row r="9840" spans="29:90" s="168" customFormat="1" x14ac:dyDescent="0.25">
      <c r="AC9840" s="175"/>
      <c r="AD9840" s="175"/>
      <c r="AE9840" s="175"/>
      <c r="AF9840" s="175"/>
      <c r="AG9840" s="175"/>
      <c r="AH9840" s="176"/>
      <c r="AM9840" s="6"/>
      <c r="AN9840" s="6"/>
      <c r="AO9840" s="6"/>
      <c r="AP9840" s="6"/>
      <c r="AQ9840" s="6"/>
      <c r="AR9840" s="6"/>
      <c r="AS9840" s="6"/>
      <c r="AT9840" s="6"/>
      <c r="AU9840" s="6"/>
      <c r="AV9840" s="6"/>
      <c r="AW9840" s="6"/>
      <c r="AX9840" s="6"/>
      <c r="AY9840" s="172"/>
      <c r="AZ9840" s="172"/>
      <c r="BA9840" s="172"/>
      <c r="BB9840" s="6"/>
      <c r="BC9840" s="6"/>
      <c r="BD9840" s="6"/>
      <c r="BE9840" s="6"/>
      <c r="BF9840" s="6"/>
      <c r="BG9840" s="172"/>
      <c r="BH9840" s="172"/>
      <c r="BI9840" s="172"/>
      <c r="BJ9840" s="6"/>
      <c r="BK9840" s="6"/>
      <c r="BL9840" s="6"/>
      <c r="BM9840" s="6"/>
      <c r="BN9840" s="6"/>
      <c r="BO9840" s="6"/>
      <c r="BP9840" s="6"/>
      <c r="BQ9840" s="6"/>
      <c r="BR9840" s="6"/>
      <c r="BS9840" s="6"/>
      <c r="BT9840" s="6"/>
      <c r="CG9840" s="432"/>
      <c r="CH9840" s="432"/>
      <c r="CL9840" s="174"/>
    </row>
    <row r="9841" spans="29:90" s="168" customFormat="1" x14ac:dyDescent="0.25">
      <c r="AC9841" s="175"/>
      <c r="AD9841" s="175"/>
      <c r="AE9841" s="175"/>
      <c r="AF9841" s="175"/>
      <c r="AG9841" s="175"/>
      <c r="AH9841" s="176"/>
      <c r="AM9841" s="6"/>
      <c r="AN9841" s="6"/>
      <c r="AO9841" s="6"/>
      <c r="AP9841" s="6"/>
      <c r="AQ9841" s="6"/>
      <c r="AR9841" s="6"/>
      <c r="AS9841" s="6"/>
      <c r="AT9841" s="6"/>
      <c r="AU9841" s="6"/>
      <c r="AV9841" s="6"/>
      <c r="AW9841" s="6"/>
      <c r="AX9841" s="6"/>
      <c r="AY9841" s="172"/>
      <c r="AZ9841" s="172"/>
      <c r="BA9841" s="172"/>
      <c r="BB9841" s="6"/>
      <c r="BC9841" s="6"/>
      <c r="BD9841" s="6"/>
      <c r="BE9841" s="6"/>
      <c r="BF9841" s="6"/>
      <c r="BG9841" s="172"/>
      <c r="BH9841" s="172"/>
      <c r="BI9841" s="172"/>
      <c r="BJ9841" s="6"/>
      <c r="BK9841" s="6"/>
      <c r="BL9841" s="6"/>
      <c r="BM9841" s="6"/>
      <c r="BN9841" s="6"/>
      <c r="BO9841" s="6"/>
      <c r="BP9841" s="6"/>
      <c r="BQ9841" s="6"/>
      <c r="BR9841" s="6"/>
      <c r="BS9841" s="6"/>
      <c r="BT9841" s="6"/>
      <c r="CG9841" s="432"/>
      <c r="CH9841" s="432"/>
      <c r="CL9841" s="174"/>
    </row>
    <row r="9842" spans="29:90" s="168" customFormat="1" x14ac:dyDescent="0.25">
      <c r="AC9842" s="175"/>
      <c r="AD9842" s="175"/>
      <c r="AE9842" s="175"/>
      <c r="AF9842" s="175"/>
      <c r="AG9842" s="175"/>
      <c r="AH9842" s="176"/>
      <c r="AM9842" s="6"/>
      <c r="AN9842" s="6"/>
      <c r="AO9842" s="6"/>
      <c r="AP9842" s="6"/>
      <c r="AQ9842" s="6"/>
      <c r="AR9842" s="6"/>
      <c r="AS9842" s="6"/>
      <c r="AT9842" s="6"/>
      <c r="AU9842" s="6"/>
      <c r="AV9842" s="6"/>
      <c r="AW9842" s="6"/>
      <c r="AX9842" s="6"/>
      <c r="AY9842" s="172"/>
      <c r="AZ9842" s="172"/>
      <c r="BA9842" s="172"/>
      <c r="BB9842" s="6"/>
      <c r="BC9842" s="6"/>
      <c r="BD9842" s="6"/>
      <c r="BE9842" s="6"/>
      <c r="BF9842" s="6"/>
      <c r="BG9842" s="172"/>
      <c r="BH9842" s="172"/>
      <c r="BI9842" s="172"/>
      <c r="BJ9842" s="6"/>
      <c r="BK9842" s="6"/>
      <c r="BL9842" s="6"/>
      <c r="BM9842" s="6"/>
      <c r="BN9842" s="6"/>
      <c r="BO9842" s="6"/>
      <c r="BP9842" s="6"/>
      <c r="BQ9842" s="6"/>
      <c r="BR9842" s="6"/>
      <c r="BS9842" s="6"/>
      <c r="BT9842" s="6"/>
      <c r="CG9842" s="432"/>
      <c r="CH9842" s="432"/>
      <c r="CL9842" s="174"/>
    </row>
    <row r="9843" spans="29:90" s="168" customFormat="1" x14ac:dyDescent="0.25">
      <c r="AC9843" s="175"/>
      <c r="AD9843" s="175"/>
      <c r="AE9843" s="175"/>
      <c r="AF9843" s="175"/>
      <c r="AG9843" s="175"/>
      <c r="AH9843" s="176"/>
      <c r="AM9843" s="6"/>
      <c r="AN9843" s="6"/>
      <c r="AO9843" s="6"/>
      <c r="AP9843" s="6"/>
      <c r="AQ9843" s="6"/>
      <c r="AR9843" s="6"/>
      <c r="AS9843" s="6"/>
      <c r="AT9843" s="6"/>
      <c r="AU9843" s="6"/>
      <c r="AV9843" s="6"/>
      <c r="AW9843" s="6"/>
      <c r="AX9843" s="6"/>
      <c r="AY9843" s="172"/>
      <c r="AZ9843" s="172"/>
      <c r="BA9843" s="172"/>
      <c r="BB9843" s="6"/>
      <c r="BC9843" s="6"/>
      <c r="BD9843" s="6"/>
      <c r="BE9843" s="6"/>
      <c r="BF9843" s="6"/>
      <c r="BG9843" s="172"/>
      <c r="BH9843" s="172"/>
      <c r="BI9843" s="172"/>
      <c r="BJ9843" s="6"/>
      <c r="BK9843" s="6"/>
      <c r="BL9843" s="6"/>
      <c r="BM9843" s="6"/>
      <c r="BN9843" s="6"/>
      <c r="BO9843" s="6"/>
      <c r="BP9843" s="6"/>
      <c r="BQ9843" s="6"/>
      <c r="BR9843" s="6"/>
      <c r="BS9843" s="6"/>
      <c r="BT9843" s="6"/>
      <c r="CG9843" s="432"/>
      <c r="CH9843" s="432"/>
      <c r="CL9843" s="174"/>
    </row>
    <row r="9844" spans="29:90" s="168" customFormat="1" x14ac:dyDescent="0.25">
      <c r="AC9844" s="175"/>
      <c r="AD9844" s="175"/>
      <c r="AE9844" s="175"/>
      <c r="AF9844" s="175"/>
      <c r="AG9844" s="175"/>
      <c r="AH9844" s="176"/>
      <c r="AM9844" s="6"/>
      <c r="AN9844" s="6"/>
      <c r="AO9844" s="6"/>
      <c r="AP9844" s="6"/>
      <c r="AQ9844" s="6"/>
      <c r="AR9844" s="6"/>
      <c r="AS9844" s="6"/>
      <c r="AT9844" s="6"/>
      <c r="AU9844" s="6"/>
      <c r="AV9844" s="6"/>
      <c r="AW9844" s="6"/>
      <c r="AX9844" s="6"/>
      <c r="AY9844" s="172"/>
      <c r="AZ9844" s="172"/>
      <c r="BA9844" s="172"/>
      <c r="BB9844" s="6"/>
      <c r="BC9844" s="6"/>
      <c r="BD9844" s="6"/>
      <c r="BE9844" s="6"/>
      <c r="BF9844" s="6"/>
      <c r="BG9844" s="172"/>
      <c r="BH9844" s="172"/>
      <c r="BI9844" s="172"/>
      <c r="BJ9844" s="6"/>
      <c r="BK9844" s="6"/>
      <c r="BL9844" s="6"/>
      <c r="BM9844" s="6"/>
      <c r="BN9844" s="6"/>
      <c r="BO9844" s="6"/>
      <c r="BP9844" s="6"/>
      <c r="BQ9844" s="6"/>
      <c r="BR9844" s="6"/>
      <c r="BS9844" s="6"/>
      <c r="BT9844" s="6"/>
      <c r="CG9844" s="432"/>
      <c r="CH9844" s="432"/>
      <c r="CL9844" s="174"/>
    </row>
    <row r="9845" spans="29:90" s="168" customFormat="1" x14ac:dyDescent="0.25">
      <c r="AC9845" s="175"/>
      <c r="AD9845" s="175"/>
      <c r="AE9845" s="175"/>
      <c r="AF9845" s="175"/>
      <c r="AG9845" s="175"/>
      <c r="AH9845" s="176"/>
      <c r="AM9845" s="6"/>
      <c r="AN9845" s="6"/>
      <c r="AO9845" s="6"/>
      <c r="AP9845" s="6"/>
      <c r="AQ9845" s="6"/>
      <c r="AR9845" s="6"/>
      <c r="AS9845" s="6"/>
      <c r="AT9845" s="6"/>
      <c r="AU9845" s="6"/>
      <c r="AV9845" s="6"/>
      <c r="AW9845" s="6"/>
      <c r="AX9845" s="6"/>
      <c r="AY9845" s="172"/>
      <c r="AZ9845" s="172"/>
      <c r="BA9845" s="172"/>
      <c r="BB9845" s="6"/>
      <c r="BC9845" s="6"/>
      <c r="BD9845" s="6"/>
      <c r="BE9845" s="6"/>
      <c r="BF9845" s="6"/>
      <c r="BG9845" s="172"/>
      <c r="BH9845" s="172"/>
      <c r="BI9845" s="172"/>
      <c r="BJ9845" s="6"/>
      <c r="BK9845" s="6"/>
      <c r="BL9845" s="6"/>
      <c r="BM9845" s="6"/>
      <c r="BN9845" s="6"/>
      <c r="BO9845" s="6"/>
      <c r="BP9845" s="6"/>
      <c r="BQ9845" s="6"/>
      <c r="BR9845" s="6"/>
      <c r="BS9845" s="6"/>
      <c r="BT9845" s="6"/>
      <c r="CG9845" s="432"/>
      <c r="CH9845" s="432"/>
      <c r="CL9845" s="174"/>
    </row>
    <row r="9846" spans="29:90" s="168" customFormat="1" x14ac:dyDescent="0.25">
      <c r="AC9846" s="175"/>
      <c r="AD9846" s="175"/>
      <c r="AE9846" s="175"/>
      <c r="AF9846" s="175"/>
      <c r="AG9846" s="175"/>
      <c r="AH9846" s="176"/>
      <c r="AM9846" s="6"/>
      <c r="AN9846" s="6"/>
      <c r="AO9846" s="6"/>
      <c r="AP9846" s="6"/>
      <c r="AQ9846" s="6"/>
      <c r="AR9846" s="6"/>
      <c r="AS9846" s="6"/>
      <c r="AT9846" s="6"/>
      <c r="AU9846" s="6"/>
      <c r="AV9846" s="6"/>
      <c r="AW9846" s="6"/>
      <c r="AX9846" s="6"/>
      <c r="AY9846" s="172"/>
      <c r="AZ9846" s="172"/>
      <c r="BA9846" s="172"/>
      <c r="BB9846" s="6"/>
      <c r="BC9846" s="6"/>
      <c r="BD9846" s="6"/>
      <c r="BE9846" s="6"/>
      <c r="BF9846" s="6"/>
      <c r="BG9846" s="172"/>
      <c r="BH9846" s="172"/>
      <c r="BI9846" s="172"/>
      <c r="BJ9846" s="6"/>
      <c r="BK9846" s="6"/>
      <c r="BL9846" s="6"/>
      <c r="BM9846" s="6"/>
      <c r="BN9846" s="6"/>
      <c r="BO9846" s="6"/>
      <c r="BP9846" s="6"/>
      <c r="BQ9846" s="6"/>
      <c r="BR9846" s="6"/>
      <c r="BS9846" s="6"/>
      <c r="BT9846" s="6"/>
      <c r="CG9846" s="432"/>
      <c r="CH9846" s="432"/>
      <c r="CL9846" s="174"/>
    </row>
    <row r="9847" spans="29:90" s="168" customFormat="1" x14ac:dyDescent="0.25">
      <c r="AC9847" s="175"/>
      <c r="AD9847" s="175"/>
      <c r="AE9847" s="175"/>
      <c r="AF9847" s="175"/>
      <c r="AG9847" s="175"/>
      <c r="AH9847" s="176"/>
      <c r="AM9847" s="6"/>
      <c r="AN9847" s="6"/>
      <c r="AO9847" s="6"/>
      <c r="AP9847" s="6"/>
      <c r="AQ9847" s="6"/>
      <c r="AR9847" s="6"/>
      <c r="AS9847" s="6"/>
      <c r="AT9847" s="6"/>
      <c r="AU9847" s="6"/>
      <c r="AV9847" s="6"/>
      <c r="AW9847" s="6"/>
      <c r="AX9847" s="6"/>
      <c r="AY9847" s="172"/>
      <c r="AZ9847" s="172"/>
      <c r="BA9847" s="172"/>
      <c r="BB9847" s="6"/>
      <c r="BC9847" s="6"/>
      <c r="BD9847" s="6"/>
      <c r="BE9847" s="6"/>
      <c r="BF9847" s="6"/>
      <c r="BG9847" s="172"/>
      <c r="BH9847" s="172"/>
      <c r="BI9847" s="172"/>
      <c r="BJ9847" s="6"/>
      <c r="BK9847" s="6"/>
      <c r="BL9847" s="6"/>
      <c r="BM9847" s="6"/>
      <c r="BN9847" s="6"/>
      <c r="BO9847" s="6"/>
      <c r="BP9847" s="6"/>
      <c r="BQ9847" s="6"/>
      <c r="BR9847" s="6"/>
      <c r="BS9847" s="6"/>
      <c r="BT9847" s="6"/>
      <c r="CG9847" s="432"/>
      <c r="CH9847" s="432"/>
      <c r="CL9847" s="174"/>
    </row>
    <row r="9848" spans="29:90" s="168" customFormat="1" x14ac:dyDescent="0.25">
      <c r="AC9848" s="175"/>
      <c r="AD9848" s="175"/>
      <c r="AE9848" s="175"/>
      <c r="AF9848" s="175"/>
      <c r="AG9848" s="175"/>
      <c r="AH9848" s="176"/>
      <c r="AM9848" s="6"/>
      <c r="AN9848" s="6"/>
      <c r="AO9848" s="6"/>
      <c r="AP9848" s="6"/>
      <c r="AQ9848" s="6"/>
      <c r="AR9848" s="6"/>
      <c r="AS9848" s="6"/>
      <c r="AT9848" s="6"/>
      <c r="AU9848" s="6"/>
      <c r="AV9848" s="6"/>
      <c r="AW9848" s="6"/>
      <c r="AX9848" s="6"/>
      <c r="AY9848" s="172"/>
      <c r="AZ9848" s="172"/>
      <c r="BA9848" s="172"/>
      <c r="BB9848" s="6"/>
      <c r="BC9848" s="6"/>
      <c r="BD9848" s="6"/>
      <c r="BE9848" s="6"/>
      <c r="BF9848" s="6"/>
      <c r="BG9848" s="172"/>
      <c r="BH9848" s="172"/>
      <c r="BI9848" s="172"/>
      <c r="BJ9848" s="6"/>
      <c r="BK9848" s="6"/>
      <c r="BL9848" s="6"/>
      <c r="BM9848" s="6"/>
      <c r="BN9848" s="6"/>
      <c r="BO9848" s="6"/>
      <c r="BP9848" s="6"/>
      <c r="BQ9848" s="6"/>
      <c r="BR9848" s="6"/>
      <c r="BS9848" s="6"/>
      <c r="BT9848" s="6"/>
      <c r="CG9848" s="432"/>
      <c r="CH9848" s="432"/>
      <c r="CL9848" s="174"/>
    </row>
    <row r="9849" spans="29:90" s="168" customFormat="1" x14ac:dyDescent="0.25">
      <c r="AC9849" s="175"/>
      <c r="AD9849" s="175"/>
      <c r="AE9849" s="175"/>
      <c r="AF9849" s="175"/>
      <c r="AG9849" s="175"/>
      <c r="AH9849" s="176"/>
      <c r="AM9849" s="6"/>
      <c r="AN9849" s="6"/>
      <c r="AO9849" s="6"/>
      <c r="AP9849" s="6"/>
      <c r="AQ9849" s="6"/>
      <c r="AR9849" s="6"/>
      <c r="AS9849" s="6"/>
      <c r="AT9849" s="6"/>
      <c r="AU9849" s="6"/>
      <c r="AV9849" s="6"/>
      <c r="AW9849" s="6"/>
      <c r="AX9849" s="6"/>
      <c r="AY9849" s="172"/>
      <c r="AZ9849" s="172"/>
      <c r="BA9849" s="172"/>
      <c r="BB9849" s="6"/>
      <c r="BC9849" s="6"/>
      <c r="BD9849" s="6"/>
      <c r="BE9849" s="6"/>
      <c r="BF9849" s="6"/>
      <c r="BG9849" s="172"/>
      <c r="BH9849" s="172"/>
      <c r="BI9849" s="172"/>
      <c r="BJ9849" s="6"/>
      <c r="BK9849" s="6"/>
      <c r="BL9849" s="6"/>
      <c r="BM9849" s="6"/>
      <c r="BN9849" s="6"/>
      <c r="BO9849" s="6"/>
      <c r="BP9849" s="6"/>
      <c r="BQ9849" s="6"/>
      <c r="BR9849" s="6"/>
      <c r="BS9849" s="6"/>
      <c r="BT9849" s="6"/>
      <c r="CG9849" s="432"/>
      <c r="CH9849" s="432"/>
      <c r="CL9849" s="174"/>
    </row>
    <row r="9850" spans="29:90" s="168" customFormat="1" x14ac:dyDescent="0.25">
      <c r="AC9850" s="175"/>
      <c r="AD9850" s="175"/>
      <c r="AE9850" s="175"/>
      <c r="AF9850" s="175"/>
      <c r="AG9850" s="175"/>
      <c r="AH9850" s="176"/>
      <c r="AM9850" s="6"/>
      <c r="AN9850" s="6"/>
      <c r="AO9850" s="6"/>
      <c r="AP9850" s="6"/>
      <c r="AQ9850" s="6"/>
      <c r="AR9850" s="6"/>
      <c r="AS9850" s="6"/>
      <c r="AT9850" s="6"/>
      <c r="AU9850" s="6"/>
      <c r="AV9850" s="6"/>
      <c r="AW9850" s="6"/>
      <c r="AX9850" s="6"/>
      <c r="AY9850" s="172"/>
      <c r="AZ9850" s="172"/>
      <c r="BA9850" s="172"/>
      <c r="BB9850" s="6"/>
      <c r="BC9850" s="6"/>
      <c r="BD9850" s="6"/>
      <c r="BE9850" s="6"/>
      <c r="BF9850" s="6"/>
      <c r="BG9850" s="172"/>
      <c r="BH9850" s="172"/>
      <c r="BI9850" s="172"/>
      <c r="BJ9850" s="6"/>
      <c r="BK9850" s="6"/>
      <c r="BL9850" s="6"/>
      <c r="BM9850" s="6"/>
      <c r="BN9850" s="6"/>
      <c r="BO9850" s="6"/>
      <c r="BP9850" s="6"/>
      <c r="BQ9850" s="6"/>
      <c r="BR9850" s="6"/>
      <c r="BS9850" s="6"/>
      <c r="BT9850" s="6"/>
      <c r="CG9850" s="432"/>
      <c r="CH9850" s="432"/>
      <c r="CL9850" s="174"/>
    </row>
    <row r="9851" spans="29:90" s="168" customFormat="1" x14ac:dyDescent="0.25">
      <c r="AC9851" s="175"/>
      <c r="AD9851" s="175"/>
      <c r="AE9851" s="175"/>
      <c r="AF9851" s="175"/>
      <c r="AG9851" s="175"/>
      <c r="AH9851" s="176"/>
      <c r="AM9851" s="6"/>
      <c r="AN9851" s="6"/>
      <c r="AO9851" s="6"/>
      <c r="AP9851" s="6"/>
      <c r="AQ9851" s="6"/>
      <c r="AR9851" s="6"/>
      <c r="AS9851" s="6"/>
      <c r="AT9851" s="6"/>
      <c r="AU9851" s="6"/>
      <c r="AV9851" s="6"/>
      <c r="AW9851" s="6"/>
      <c r="AX9851" s="6"/>
      <c r="AY9851" s="172"/>
      <c r="AZ9851" s="172"/>
      <c r="BA9851" s="172"/>
      <c r="BB9851" s="6"/>
      <c r="BC9851" s="6"/>
      <c r="BD9851" s="6"/>
      <c r="BE9851" s="6"/>
      <c r="BF9851" s="6"/>
      <c r="BG9851" s="172"/>
      <c r="BH9851" s="172"/>
      <c r="BI9851" s="172"/>
      <c r="BJ9851" s="6"/>
      <c r="BK9851" s="6"/>
      <c r="BL9851" s="6"/>
      <c r="BM9851" s="6"/>
      <c r="BN9851" s="6"/>
      <c r="BO9851" s="6"/>
      <c r="BP9851" s="6"/>
      <c r="BQ9851" s="6"/>
      <c r="BR9851" s="6"/>
      <c r="BS9851" s="6"/>
      <c r="BT9851" s="6"/>
      <c r="CG9851" s="432"/>
      <c r="CH9851" s="432"/>
      <c r="CL9851" s="174"/>
    </row>
    <row r="9852" spans="29:90" s="168" customFormat="1" x14ac:dyDescent="0.25">
      <c r="AC9852" s="175"/>
      <c r="AD9852" s="175"/>
      <c r="AE9852" s="175"/>
      <c r="AF9852" s="175"/>
      <c r="AG9852" s="175"/>
      <c r="AH9852" s="176"/>
      <c r="AM9852" s="6"/>
      <c r="AN9852" s="6"/>
      <c r="AO9852" s="6"/>
      <c r="AP9852" s="6"/>
      <c r="AQ9852" s="6"/>
      <c r="AR9852" s="6"/>
      <c r="AS9852" s="6"/>
      <c r="AT9852" s="6"/>
      <c r="AU9852" s="6"/>
      <c r="AV9852" s="6"/>
      <c r="AW9852" s="6"/>
      <c r="AX9852" s="6"/>
      <c r="AY9852" s="172"/>
      <c r="AZ9852" s="172"/>
      <c r="BA9852" s="172"/>
      <c r="BB9852" s="6"/>
      <c r="BC9852" s="6"/>
      <c r="BD9852" s="6"/>
      <c r="BE9852" s="6"/>
      <c r="BF9852" s="6"/>
      <c r="BG9852" s="172"/>
      <c r="BH9852" s="172"/>
      <c r="BI9852" s="172"/>
      <c r="BJ9852" s="6"/>
      <c r="BK9852" s="6"/>
      <c r="BL9852" s="6"/>
      <c r="BM9852" s="6"/>
      <c r="BN9852" s="6"/>
      <c r="BO9852" s="6"/>
      <c r="BP9852" s="6"/>
      <c r="BQ9852" s="6"/>
      <c r="BR9852" s="6"/>
      <c r="BS9852" s="6"/>
      <c r="BT9852" s="6"/>
      <c r="CG9852" s="432"/>
      <c r="CH9852" s="432"/>
      <c r="CL9852" s="174"/>
    </row>
    <row r="9853" spans="29:90" s="168" customFormat="1" x14ac:dyDescent="0.25">
      <c r="AC9853" s="175"/>
      <c r="AD9853" s="175"/>
      <c r="AE9853" s="175"/>
      <c r="AF9853" s="175"/>
      <c r="AG9853" s="175"/>
      <c r="AH9853" s="176"/>
      <c r="AM9853" s="6"/>
      <c r="AN9853" s="6"/>
      <c r="AO9853" s="6"/>
      <c r="AP9853" s="6"/>
      <c r="AQ9853" s="6"/>
      <c r="AR9853" s="6"/>
      <c r="AS9853" s="6"/>
      <c r="AT9853" s="6"/>
      <c r="AU9853" s="6"/>
      <c r="AV9853" s="6"/>
      <c r="AW9853" s="6"/>
      <c r="AX9853" s="6"/>
      <c r="AY9853" s="172"/>
      <c r="AZ9853" s="172"/>
      <c r="BA9853" s="172"/>
      <c r="BB9853" s="6"/>
      <c r="BC9853" s="6"/>
      <c r="BD9853" s="6"/>
      <c r="BE9853" s="6"/>
      <c r="BF9853" s="6"/>
      <c r="BG9853" s="172"/>
      <c r="BH9853" s="172"/>
      <c r="BI9853" s="172"/>
      <c r="BJ9853" s="6"/>
      <c r="BK9853" s="6"/>
      <c r="BL9853" s="6"/>
      <c r="BM9853" s="6"/>
      <c r="BN9853" s="6"/>
      <c r="BO9853" s="6"/>
      <c r="BP9853" s="6"/>
      <c r="BQ9853" s="6"/>
      <c r="BR9853" s="6"/>
      <c r="BS9853" s="6"/>
      <c r="BT9853" s="6"/>
      <c r="CG9853" s="432"/>
      <c r="CH9853" s="432"/>
      <c r="CL9853" s="174"/>
    </row>
    <row r="9854" spans="29:90" s="168" customFormat="1" x14ac:dyDescent="0.25">
      <c r="AC9854" s="175"/>
      <c r="AD9854" s="175"/>
      <c r="AE9854" s="175"/>
      <c r="AF9854" s="175"/>
      <c r="AG9854" s="175"/>
      <c r="AH9854" s="176"/>
      <c r="AM9854" s="6"/>
      <c r="AN9854" s="6"/>
      <c r="AO9854" s="6"/>
      <c r="AP9854" s="6"/>
      <c r="AQ9854" s="6"/>
      <c r="AR9854" s="6"/>
      <c r="AS9854" s="6"/>
      <c r="AT9854" s="6"/>
      <c r="AU9854" s="6"/>
      <c r="AV9854" s="6"/>
      <c r="AW9854" s="6"/>
      <c r="AX9854" s="6"/>
      <c r="AY9854" s="172"/>
      <c r="AZ9854" s="172"/>
      <c r="BA9854" s="172"/>
      <c r="BB9854" s="6"/>
      <c r="BC9854" s="6"/>
      <c r="BD9854" s="6"/>
      <c r="BE9854" s="6"/>
      <c r="BF9854" s="6"/>
      <c r="BG9854" s="172"/>
      <c r="BH9854" s="172"/>
      <c r="BI9854" s="172"/>
      <c r="BJ9854" s="6"/>
      <c r="BK9854" s="6"/>
      <c r="BL9854" s="6"/>
      <c r="BM9854" s="6"/>
      <c r="BN9854" s="6"/>
      <c r="BO9854" s="6"/>
      <c r="BP9854" s="6"/>
      <c r="BQ9854" s="6"/>
      <c r="BR9854" s="6"/>
      <c r="BS9854" s="6"/>
      <c r="BT9854" s="6"/>
      <c r="CG9854" s="432"/>
      <c r="CH9854" s="432"/>
      <c r="CL9854" s="174"/>
    </row>
    <row r="9855" spans="29:90" s="168" customFormat="1" x14ac:dyDescent="0.25">
      <c r="AC9855" s="175"/>
      <c r="AD9855" s="175"/>
      <c r="AE9855" s="175"/>
      <c r="AF9855" s="175"/>
      <c r="AG9855" s="175"/>
      <c r="AH9855" s="176"/>
      <c r="AM9855" s="6"/>
      <c r="AN9855" s="6"/>
      <c r="AO9855" s="6"/>
      <c r="AP9855" s="6"/>
      <c r="AQ9855" s="6"/>
      <c r="AR9855" s="6"/>
      <c r="AS9855" s="6"/>
      <c r="AT9855" s="6"/>
      <c r="AU9855" s="6"/>
      <c r="AV9855" s="6"/>
      <c r="AW9855" s="6"/>
      <c r="AX9855" s="6"/>
      <c r="AY9855" s="172"/>
      <c r="AZ9855" s="172"/>
      <c r="BA9855" s="172"/>
      <c r="BB9855" s="6"/>
      <c r="BC9855" s="6"/>
      <c r="BD9855" s="6"/>
      <c r="BE9855" s="6"/>
      <c r="BF9855" s="6"/>
      <c r="BG9855" s="172"/>
      <c r="BH9855" s="172"/>
      <c r="BI9855" s="172"/>
      <c r="BJ9855" s="6"/>
      <c r="BK9855" s="6"/>
      <c r="BL9855" s="6"/>
      <c r="BM9855" s="6"/>
      <c r="BN9855" s="6"/>
      <c r="BO9855" s="6"/>
      <c r="BP9855" s="6"/>
      <c r="BQ9855" s="6"/>
      <c r="BR9855" s="6"/>
      <c r="BS9855" s="6"/>
      <c r="BT9855" s="6"/>
      <c r="CG9855" s="432"/>
      <c r="CH9855" s="432"/>
      <c r="CL9855" s="174"/>
    </row>
    <row r="9856" spans="29:90" s="168" customFormat="1" x14ac:dyDescent="0.25">
      <c r="AC9856" s="175"/>
      <c r="AD9856" s="175"/>
      <c r="AE9856" s="175"/>
      <c r="AF9856" s="175"/>
      <c r="AG9856" s="175"/>
      <c r="AH9856" s="176"/>
      <c r="AM9856" s="6"/>
      <c r="AN9856" s="6"/>
      <c r="AO9856" s="6"/>
      <c r="AP9856" s="6"/>
      <c r="AQ9856" s="6"/>
      <c r="AR9856" s="6"/>
      <c r="AS9856" s="6"/>
      <c r="AT9856" s="6"/>
      <c r="AU9856" s="6"/>
      <c r="AV9856" s="6"/>
      <c r="AW9856" s="6"/>
      <c r="AX9856" s="6"/>
      <c r="AY9856" s="172"/>
      <c r="AZ9856" s="172"/>
      <c r="BA9856" s="172"/>
      <c r="BB9856" s="6"/>
      <c r="BC9856" s="6"/>
      <c r="BD9856" s="6"/>
      <c r="BE9856" s="6"/>
      <c r="BF9856" s="6"/>
      <c r="BG9856" s="172"/>
      <c r="BH9856" s="172"/>
      <c r="BI9856" s="172"/>
      <c r="BJ9856" s="6"/>
      <c r="BK9856" s="6"/>
      <c r="BL9856" s="6"/>
      <c r="BM9856" s="6"/>
      <c r="BN9856" s="6"/>
      <c r="BO9856" s="6"/>
      <c r="BP9856" s="6"/>
      <c r="BQ9856" s="6"/>
      <c r="BR9856" s="6"/>
      <c r="BS9856" s="6"/>
      <c r="BT9856" s="6"/>
      <c r="CG9856" s="432"/>
      <c r="CH9856" s="432"/>
      <c r="CL9856" s="174"/>
    </row>
    <row r="9857" spans="29:90" s="168" customFormat="1" x14ac:dyDescent="0.25">
      <c r="AC9857" s="175"/>
      <c r="AD9857" s="175"/>
      <c r="AE9857" s="175"/>
      <c r="AF9857" s="175"/>
      <c r="AG9857" s="175"/>
      <c r="AH9857" s="176"/>
      <c r="AM9857" s="6"/>
      <c r="AN9857" s="6"/>
      <c r="AO9857" s="6"/>
      <c r="AP9857" s="6"/>
      <c r="AQ9857" s="6"/>
      <c r="AR9857" s="6"/>
      <c r="AS9857" s="6"/>
      <c r="AT9857" s="6"/>
      <c r="AU9857" s="6"/>
      <c r="AV9857" s="6"/>
      <c r="AW9857" s="6"/>
      <c r="AX9857" s="6"/>
      <c r="AY9857" s="172"/>
      <c r="AZ9857" s="172"/>
      <c r="BA9857" s="172"/>
      <c r="BB9857" s="6"/>
      <c r="BC9857" s="6"/>
      <c r="BD9857" s="6"/>
      <c r="BE9857" s="6"/>
      <c r="BF9857" s="6"/>
      <c r="BG9857" s="172"/>
      <c r="BH9857" s="172"/>
      <c r="BI9857" s="172"/>
      <c r="BJ9857" s="6"/>
      <c r="BK9857" s="6"/>
      <c r="BL9857" s="6"/>
      <c r="BM9857" s="6"/>
      <c r="BN9857" s="6"/>
      <c r="BO9857" s="6"/>
      <c r="BP9857" s="6"/>
      <c r="BQ9857" s="6"/>
      <c r="BR9857" s="6"/>
      <c r="BS9857" s="6"/>
      <c r="BT9857" s="6"/>
      <c r="CG9857" s="432"/>
      <c r="CH9857" s="432"/>
      <c r="CL9857" s="174"/>
    </row>
    <row r="9858" spans="29:90" s="168" customFormat="1" x14ac:dyDescent="0.25">
      <c r="AC9858" s="175"/>
      <c r="AD9858" s="175"/>
      <c r="AE9858" s="175"/>
      <c r="AF9858" s="175"/>
      <c r="AG9858" s="175"/>
      <c r="AH9858" s="176"/>
      <c r="AM9858" s="6"/>
      <c r="AN9858" s="6"/>
      <c r="AO9858" s="6"/>
      <c r="AP9858" s="6"/>
      <c r="AQ9858" s="6"/>
      <c r="AR9858" s="6"/>
      <c r="AS9858" s="6"/>
      <c r="AT9858" s="6"/>
      <c r="AU9858" s="6"/>
      <c r="AV9858" s="6"/>
      <c r="AW9858" s="6"/>
      <c r="AX9858" s="6"/>
      <c r="AY9858" s="172"/>
      <c r="AZ9858" s="172"/>
      <c r="BA9858" s="172"/>
      <c r="BB9858" s="6"/>
      <c r="BC9858" s="6"/>
      <c r="BD9858" s="6"/>
      <c r="BE9858" s="6"/>
      <c r="BF9858" s="6"/>
      <c r="BG9858" s="172"/>
      <c r="BH9858" s="172"/>
      <c r="BI9858" s="172"/>
      <c r="BJ9858" s="6"/>
      <c r="BK9858" s="6"/>
      <c r="BL9858" s="6"/>
      <c r="BM9858" s="6"/>
      <c r="BN9858" s="6"/>
      <c r="BO9858" s="6"/>
      <c r="BP9858" s="6"/>
      <c r="BQ9858" s="6"/>
      <c r="BR9858" s="6"/>
      <c r="BS9858" s="6"/>
      <c r="BT9858" s="6"/>
      <c r="CG9858" s="432"/>
      <c r="CH9858" s="432"/>
      <c r="CL9858" s="174"/>
    </row>
    <row r="9859" spans="29:90" s="168" customFormat="1" x14ac:dyDescent="0.25">
      <c r="AC9859" s="175"/>
      <c r="AD9859" s="175"/>
      <c r="AE9859" s="175"/>
      <c r="AF9859" s="175"/>
      <c r="AG9859" s="175"/>
      <c r="AH9859" s="176"/>
      <c r="AM9859" s="6"/>
      <c r="AN9859" s="6"/>
      <c r="AO9859" s="6"/>
      <c r="AP9859" s="6"/>
      <c r="AQ9859" s="6"/>
      <c r="AR9859" s="6"/>
      <c r="AS9859" s="6"/>
      <c r="AT9859" s="6"/>
      <c r="AU9859" s="6"/>
      <c r="AV9859" s="6"/>
      <c r="AW9859" s="6"/>
      <c r="AX9859" s="6"/>
      <c r="AY9859" s="172"/>
      <c r="AZ9859" s="172"/>
      <c r="BA9859" s="172"/>
      <c r="BB9859" s="6"/>
      <c r="BC9859" s="6"/>
      <c r="BD9859" s="6"/>
      <c r="BE9859" s="6"/>
      <c r="BF9859" s="6"/>
      <c r="BG9859" s="172"/>
      <c r="BH9859" s="172"/>
      <c r="BI9859" s="172"/>
      <c r="BJ9859" s="6"/>
      <c r="BK9859" s="6"/>
      <c r="BL9859" s="6"/>
      <c r="BM9859" s="6"/>
      <c r="BN9859" s="6"/>
      <c r="BO9859" s="6"/>
      <c r="BP9859" s="6"/>
      <c r="BQ9859" s="6"/>
      <c r="BR9859" s="6"/>
      <c r="BS9859" s="6"/>
      <c r="BT9859" s="6"/>
      <c r="CG9859" s="432"/>
      <c r="CH9859" s="432"/>
      <c r="CL9859" s="174"/>
    </row>
    <row r="9860" spans="29:90" s="168" customFormat="1" x14ac:dyDescent="0.25">
      <c r="AC9860" s="175"/>
      <c r="AD9860" s="175"/>
      <c r="AE9860" s="175"/>
      <c r="AF9860" s="175"/>
      <c r="AG9860" s="175"/>
      <c r="AH9860" s="176"/>
      <c r="AM9860" s="6"/>
      <c r="AN9860" s="6"/>
      <c r="AO9860" s="6"/>
      <c r="AP9860" s="6"/>
      <c r="AQ9860" s="6"/>
      <c r="AR9860" s="6"/>
      <c r="AS9860" s="6"/>
      <c r="AT9860" s="6"/>
      <c r="AU9860" s="6"/>
      <c r="AV9860" s="6"/>
      <c r="AW9860" s="6"/>
      <c r="AX9860" s="6"/>
      <c r="AY9860" s="172"/>
      <c r="AZ9860" s="172"/>
      <c r="BA9860" s="172"/>
      <c r="BB9860" s="6"/>
      <c r="BC9860" s="6"/>
      <c r="BD9860" s="6"/>
      <c r="BE9860" s="6"/>
      <c r="BF9860" s="6"/>
      <c r="BG9860" s="172"/>
      <c r="BH9860" s="172"/>
      <c r="BI9860" s="172"/>
      <c r="BJ9860" s="6"/>
      <c r="BK9860" s="6"/>
      <c r="BL9860" s="6"/>
      <c r="BM9860" s="6"/>
      <c r="BN9860" s="6"/>
      <c r="BO9860" s="6"/>
      <c r="BP9860" s="6"/>
      <c r="BQ9860" s="6"/>
      <c r="BR9860" s="6"/>
      <c r="BS9860" s="6"/>
      <c r="BT9860" s="6"/>
      <c r="CG9860" s="432"/>
      <c r="CH9860" s="432"/>
      <c r="CL9860" s="174"/>
    </row>
    <row r="9861" spans="29:90" s="168" customFormat="1" x14ac:dyDescent="0.25">
      <c r="AC9861" s="175"/>
      <c r="AD9861" s="175"/>
      <c r="AE9861" s="175"/>
      <c r="AF9861" s="175"/>
      <c r="AG9861" s="175"/>
      <c r="AH9861" s="176"/>
      <c r="AM9861" s="6"/>
      <c r="AN9861" s="6"/>
      <c r="AO9861" s="6"/>
      <c r="AP9861" s="6"/>
      <c r="AQ9861" s="6"/>
      <c r="AR9861" s="6"/>
      <c r="AS9861" s="6"/>
      <c r="AT9861" s="6"/>
      <c r="AU9861" s="6"/>
      <c r="AV9861" s="6"/>
      <c r="AW9861" s="6"/>
      <c r="AX9861" s="6"/>
      <c r="AY9861" s="172"/>
      <c r="AZ9861" s="172"/>
      <c r="BA9861" s="172"/>
      <c r="BB9861" s="6"/>
      <c r="BC9861" s="6"/>
      <c r="BD9861" s="6"/>
      <c r="BE9861" s="6"/>
      <c r="BF9861" s="6"/>
      <c r="BG9861" s="172"/>
      <c r="BH9861" s="172"/>
      <c r="BI9861" s="172"/>
      <c r="BJ9861" s="6"/>
      <c r="BK9861" s="6"/>
      <c r="BL9861" s="6"/>
      <c r="BM9861" s="6"/>
      <c r="BN9861" s="6"/>
      <c r="BO9861" s="6"/>
      <c r="BP9861" s="6"/>
      <c r="BQ9861" s="6"/>
      <c r="BR9861" s="6"/>
      <c r="BS9861" s="6"/>
      <c r="BT9861" s="6"/>
      <c r="CG9861" s="432"/>
      <c r="CH9861" s="432"/>
      <c r="CL9861" s="174"/>
    </row>
    <row r="9862" spans="29:90" s="168" customFormat="1" x14ac:dyDescent="0.25">
      <c r="AC9862" s="175"/>
      <c r="AD9862" s="175"/>
      <c r="AE9862" s="175"/>
      <c r="AF9862" s="175"/>
      <c r="AG9862" s="175"/>
      <c r="AH9862" s="176"/>
      <c r="AM9862" s="6"/>
      <c r="AN9862" s="6"/>
      <c r="AO9862" s="6"/>
      <c r="AP9862" s="6"/>
      <c r="AQ9862" s="6"/>
      <c r="AR9862" s="6"/>
      <c r="AS9862" s="6"/>
      <c r="AT9862" s="6"/>
      <c r="AU9862" s="6"/>
      <c r="AV9862" s="6"/>
      <c r="AW9862" s="6"/>
      <c r="AX9862" s="6"/>
      <c r="AY9862" s="172"/>
      <c r="AZ9862" s="172"/>
      <c r="BA9862" s="172"/>
      <c r="BB9862" s="6"/>
      <c r="BC9862" s="6"/>
      <c r="BD9862" s="6"/>
      <c r="BE9862" s="6"/>
      <c r="BF9862" s="6"/>
      <c r="BG9862" s="172"/>
      <c r="BH9862" s="172"/>
      <c r="BI9862" s="172"/>
      <c r="BJ9862" s="6"/>
      <c r="BK9862" s="6"/>
      <c r="BL9862" s="6"/>
      <c r="BM9862" s="6"/>
      <c r="BN9862" s="6"/>
      <c r="BO9862" s="6"/>
      <c r="BP9862" s="6"/>
      <c r="BQ9862" s="6"/>
      <c r="BR9862" s="6"/>
      <c r="BS9862" s="6"/>
      <c r="BT9862" s="6"/>
      <c r="CG9862" s="432"/>
      <c r="CH9862" s="432"/>
      <c r="CL9862" s="174"/>
    </row>
    <row r="9863" spans="29:90" s="168" customFormat="1" x14ac:dyDescent="0.25">
      <c r="AC9863" s="175"/>
      <c r="AD9863" s="175"/>
      <c r="AE9863" s="175"/>
      <c r="AF9863" s="175"/>
      <c r="AG9863" s="175"/>
      <c r="AH9863" s="176"/>
      <c r="AM9863" s="6"/>
      <c r="AN9863" s="6"/>
      <c r="AO9863" s="6"/>
      <c r="AP9863" s="6"/>
      <c r="AQ9863" s="6"/>
      <c r="AR9863" s="6"/>
      <c r="AS9863" s="6"/>
      <c r="AT9863" s="6"/>
      <c r="AU9863" s="6"/>
      <c r="AV9863" s="6"/>
      <c r="AW9863" s="6"/>
      <c r="AX9863" s="6"/>
      <c r="AY9863" s="172"/>
      <c r="AZ9863" s="172"/>
      <c r="BA9863" s="172"/>
      <c r="BB9863" s="6"/>
      <c r="BC9863" s="6"/>
      <c r="BD9863" s="6"/>
      <c r="BE9863" s="6"/>
      <c r="BF9863" s="6"/>
      <c r="BG9863" s="172"/>
      <c r="BH9863" s="172"/>
      <c r="BI9863" s="172"/>
      <c r="BJ9863" s="6"/>
      <c r="BK9863" s="6"/>
      <c r="BL9863" s="6"/>
      <c r="BM9863" s="6"/>
      <c r="BN9863" s="6"/>
      <c r="BO9863" s="6"/>
      <c r="BP9863" s="6"/>
      <c r="BQ9863" s="6"/>
      <c r="BR9863" s="6"/>
      <c r="BS9863" s="6"/>
      <c r="BT9863" s="6"/>
      <c r="CG9863" s="432"/>
      <c r="CH9863" s="432"/>
      <c r="CL9863" s="174"/>
    </row>
    <row r="9864" spans="29:90" s="168" customFormat="1" x14ac:dyDescent="0.25">
      <c r="AC9864" s="175"/>
      <c r="AD9864" s="175"/>
      <c r="AE9864" s="175"/>
      <c r="AF9864" s="175"/>
      <c r="AG9864" s="175"/>
      <c r="AH9864" s="176"/>
      <c r="AM9864" s="6"/>
      <c r="AN9864" s="6"/>
      <c r="AO9864" s="6"/>
      <c r="AP9864" s="6"/>
      <c r="AQ9864" s="6"/>
      <c r="AR9864" s="6"/>
      <c r="AS9864" s="6"/>
      <c r="AT9864" s="6"/>
      <c r="AU9864" s="6"/>
      <c r="AV9864" s="6"/>
      <c r="AW9864" s="6"/>
      <c r="AX9864" s="6"/>
      <c r="AY9864" s="172"/>
      <c r="AZ9864" s="172"/>
      <c r="BA9864" s="172"/>
      <c r="BB9864" s="6"/>
      <c r="BC9864" s="6"/>
      <c r="BD9864" s="6"/>
      <c r="BE9864" s="6"/>
      <c r="BF9864" s="6"/>
      <c r="BG9864" s="172"/>
      <c r="BH9864" s="172"/>
      <c r="BI9864" s="172"/>
      <c r="BJ9864" s="6"/>
      <c r="BK9864" s="6"/>
      <c r="BL9864" s="6"/>
      <c r="BM9864" s="6"/>
      <c r="BN9864" s="6"/>
      <c r="BO9864" s="6"/>
      <c r="BP9864" s="6"/>
      <c r="BQ9864" s="6"/>
      <c r="BR9864" s="6"/>
      <c r="BS9864" s="6"/>
      <c r="BT9864" s="6"/>
      <c r="CG9864" s="432"/>
      <c r="CH9864" s="432"/>
      <c r="CL9864" s="174"/>
    </row>
    <row r="9865" spans="29:90" s="168" customFormat="1" x14ac:dyDescent="0.25">
      <c r="AC9865" s="175"/>
      <c r="AD9865" s="175"/>
      <c r="AE9865" s="175"/>
      <c r="AF9865" s="175"/>
      <c r="AG9865" s="175"/>
      <c r="AH9865" s="176"/>
      <c r="AM9865" s="6"/>
      <c r="AN9865" s="6"/>
      <c r="AO9865" s="6"/>
      <c r="AP9865" s="6"/>
      <c r="AQ9865" s="6"/>
      <c r="AR9865" s="6"/>
      <c r="AS9865" s="6"/>
      <c r="AT9865" s="6"/>
      <c r="AU9865" s="6"/>
      <c r="AV9865" s="6"/>
      <c r="AW9865" s="6"/>
      <c r="AX9865" s="6"/>
      <c r="AY9865" s="172"/>
      <c r="AZ9865" s="172"/>
      <c r="BA9865" s="172"/>
      <c r="BB9865" s="6"/>
      <c r="BC9865" s="6"/>
      <c r="BD9865" s="6"/>
      <c r="BE9865" s="6"/>
      <c r="BF9865" s="6"/>
      <c r="BG9865" s="172"/>
      <c r="BH9865" s="172"/>
      <c r="BI9865" s="172"/>
      <c r="BJ9865" s="6"/>
      <c r="BK9865" s="6"/>
      <c r="BL9865" s="6"/>
      <c r="BM9865" s="6"/>
      <c r="BN9865" s="6"/>
      <c r="BO9865" s="6"/>
      <c r="BP9865" s="6"/>
      <c r="BQ9865" s="6"/>
      <c r="BR9865" s="6"/>
      <c r="BS9865" s="6"/>
      <c r="BT9865" s="6"/>
      <c r="CG9865" s="432"/>
      <c r="CH9865" s="432"/>
      <c r="CL9865" s="174"/>
    </row>
    <row r="9866" spans="29:90" s="168" customFormat="1" x14ac:dyDescent="0.25">
      <c r="AC9866" s="175"/>
      <c r="AD9866" s="175"/>
      <c r="AE9866" s="175"/>
      <c r="AF9866" s="175"/>
      <c r="AG9866" s="175"/>
      <c r="AH9866" s="176"/>
      <c r="AM9866" s="6"/>
      <c r="AN9866" s="6"/>
      <c r="AO9866" s="6"/>
      <c r="AP9866" s="6"/>
      <c r="AQ9866" s="6"/>
      <c r="AR9866" s="6"/>
      <c r="AS9866" s="6"/>
      <c r="AT9866" s="6"/>
      <c r="AU9866" s="6"/>
      <c r="AV9866" s="6"/>
      <c r="AW9866" s="6"/>
      <c r="AX9866" s="6"/>
      <c r="AY9866" s="172"/>
      <c r="AZ9866" s="172"/>
      <c r="BA9866" s="172"/>
      <c r="BB9866" s="6"/>
      <c r="BC9866" s="6"/>
      <c r="BD9866" s="6"/>
      <c r="BE9866" s="6"/>
      <c r="BF9866" s="6"/>
      <c r="BG9866" s="172"/>
      <c r="BH9866" s="172"/>
      <c r="BI9866" s="172"/>
      <c r="BJ9866" s="6"/>
      <c r="BK9866" s="6"/>
      <c r="BL9866" s="6"/>
      <c r="BM9866" s="6"/>
      <c r="BN9866" s="6"/>
      <c r="BO9866" s="6"/>
      <c r="BP9866" s="6"/>
      <c r="BQ9866" s="6"/>
      <c r="BR9866" s="6"/>
      <c r="BS9866" s="6"/>
      <c r="BT9866" s="6"/>
      <c r="CG9866" s="432"/>
      <c r="CH9866" s="432"/>
      <c r="CL9866" s="174"/>
    </row>
    <row r="9867" spans="29:90" s="168" customFormat="1" x14ac:dyDescent="0.25">
      <c r="AC9867" s="175"/>
      <c r="AD9867" s="175"/>
      <c r="AE9867" s="175"/>
      <c r="AF9867" s="175"/>
      <c r="AG9867" s="175"/>
      <c r="AH9867" s="176"/>
      <c r="AM9867" s="6"/>
      <c r="AN9867" s="6"/>
      <c r="AO9867" s="6"/>
      <c r="AP9867" s="6"/>
      <c r="AQ9867" s="6"/>
      <c r="AR9867" s="6"/>
      <c r="AS9867" s="6"/>
      <c r="AT9867" s="6"/>
      <c r="AU9867" s="6"/>
      <c r="AV9867" s="6"/>
      <c r="AW9867" s="6"/>
      <c r="AX9867" s="6"/>
      <c r="AY9867" s="172"/>
      <c r="AZ9867" s="172"/>
      <c r="BA9867" s="172"/>
      <c r="BB9867" s="6"/>
      <c r="BC9867" s="6"/>
      <c r="BD9867" s="6"/>
      <c r="BE9867" s="6"/>
      <c r="BF9867" s="6"/>
      <c r="BG9867" s="172"/>
      <c r="BH9867" s="172"/>
      <c r="BI9867" s="172"/>
      <c r="BJ9867" s="6"/>
      <c r="BK9867" s="6"/>
      <c r="BL9867" s="6"/>
      <c r="BM9867" s="6"/>
      <c r="BN9867" s="6"/>
      <c r="BO9867" s="6"/>
      <c r="BP9867" s="6"/>
      <c r="BQ9867" s="6"/>
      <c r="BR9867" s="6"/>
      <c r="BS9867" s="6"/>
      <c r="BT9867" s="6"/>
      <c r="CG9867" s="432"/>
      <c r="CH9867" s="432"/>
      <c r="CL9867" s="174"/>
    </row>
    <row r="9868" spans="29:90" s="168" customFormat="1" x14ac:dyDescent="0.25">
      <c r="AC9868" s="175"/>
      <c r="AD9868" s="175"/>
      <c r="AE9868" s="175"/>
      <c r="AF9868" s="175"/>
      <c r="AG9868" s="175"/>
      <c r="AH9868" s="176"/>
      <c r="AM9868" s="6"/>
      <c r="AN9868" s="6"/>
      <c r="AO9868" s="6"/>
      <c r="AP9868" s="6"/>
      <c r="AQ9868" s="6"/>
      <c r="AR9868" s="6"/>
      <c r="AS9868" s="6"/>
      <c r="AT9868" s="6"/>
      <c r="AU9868" s="6"/>
      <c r="AV9868" s="6"/>
      <c r="AW9868" s="6"/>
      <c r="AX9868" s="6"/>
      <c r="AY9868" s="172"/>
      <c r="AZ9868" s="172"/>
      <c r="BA9868" s="172"/>
      <c r="BB9868" s="6"/>
      <c r="BC9868" s="6"/>
      <c r="BD9868" s="6"/>
      <c r="BE9868" s="6"/>
      <c r="BF9868" s="6"/>
      <c r="BG9868" s="172"/>
      <c r="BH9868" s="172"/>
      <c r="BI9868" s="172"/>
      <c r="BJ9868" s="6"/>
      <c r="BK9868" s="6"/>
      <c r="BL9868" s="6"/>
      <c r="BM9868" s="6"/>
      <c r="BN9868" s="6"/>
      <c r="BO9868" s="6"/>
      <c r="BP9868" s="6"/>
      <c r="BQ9868" s="6"/>
      <c r="BR9868" s="6"/>
      <c r="BS9868" s="6"/>
      <c r="BT9868" s="6"/>
      <c r="CG9868" s="432"/>
      <c r="CH9868" s="432"/>
      <c r="CL9868" s="174"/>
    </row>
    <row r="9869" spans="29:90" s="168" customFormat="1" x14ac:dyDescent="0.25">
      <c r="AC9869" s="175"/>
      <c r="AD9869" s="175"/>
      <c r="AE9869" s="175"/>
      <c r="AF9869" s="175"/>
      <c r="AG9869" s="175"/>
      <c r="AH9869" s="176"/>
      <c r="AM9869" s="6"/>
      <c r="AN9869" s="6"/>
      <c r="AO9869" s="6"/>
      <c r="AP9869" s="6"/>
      <c r="AQ9869" s="6"/>
      <c r="AR9869" s="6"/>
      <c r="AS9869" s="6"/>
      <c r="AT9869" s="6"/>
      <c r="AU9869" s="6"/>
      <c r="AV9869" s="6"/>
      <c r="AW9869" s="6"/>
      <c r="AX9869" s="6"/>
      <c r="AY9869" s="172"/>
      <c r="AZ9869" s="172"/>
      <c r="BA9869" s="172"/>
      <c r="BB9869" s="6"/>
      <c r="BC9869" s="6"/>
      <c r="BD9869" s="6"/>
      <c r="BE9869" s="6"/>
      <c r="BF9869" s="6"/>
      <c r="BG9869" s="172"/>
      <c r="BH9869" s="172"/>
      <c r="BI9869" s="172"/>
      <c r="BJ9869" s="6"/>
      <c r="BK9869" s="6"/>
      <c r="BL9869" s="6"/>
      <c r="BM9869" s="6"/>
      <c r="BN9869" s="6"/>
      <c r="BO9869" s="6"/>
      <c r="BP9869" s="6"/>
      <c r="BQ9869" s="6"/>
      <c r="BR9869" s="6"/>
      <c r="BS9869" s="6"/>
      <c r="BT9869" s="6"/>
      <c r="CG9869" s="432"/>
      <c r="CH9869" s="432"/>
      <c r="CL9869" s="174"/>
    </row>
    <row r="9870" spans="29:90" s="168" customFormat="1" x14ac:dyDescent="0.25">
      <c r="AC9870" s="175"/>
      <c r="AD9870" s="175"/>
      <c r="AE9870" s="175"/>
      <c r="AF9870" s="175"/>
      <c r="AG9870" s="175"/>
      <c r="AH9870" s="176"/>
      <c r="AM9870" s="6"/>
      <c r="AN9870" s="6"/>
      <c r="AO9870" s="6"/>
      <c r="AP9870" s="6"/>
      <c r="AQ9870" s="6"/>
      <c r="AR9870" s="6"/>
      <c r="AS9870" s="6"/>
      <c r="AT9870" s="6"/>
      <c r="AU9870" s="6"/>
      <c r="AV9870" s="6"/>
      <c r="AW9870" s="6"/>
      <c r="AX9870" s="6"/>
      <c r="AY9870" s="172"/>
      <c r="AZ9870" s="172"/>
      <c r="BA9870" s="172"/>
      <c r="BB9870" s="6"/>
      <c r="BC9870" s="6"/>
      <c r="BD9870" s="6"/>
      <c r="BE9870" s="6"/>
      <c r="BF9870" s="6"/>
      <c r="BG9870" s="172"/>
      <c r="BH9870" s="172"/>
      <c r="BI9870" s="172"/>
      <c r="BJ9870" s="6"/>
      <c r="BK9870" s="6"/>
      <c r="BL9870" s="6"/>
      <c r="BM9870" s="6"/>
      <c r="BN9870" s="6"/>
      <c r="BO9870" s="6"/>
      <c r="BP9870" s="6"/>
      <c r="BQ9870" s="6"/>
      <c r="BR9870" s="6"/>
      <c r="BS9870" s="6"/>
      <c r="BT9870" s="6"/>
      <c r="CG9870" s="432"/>
      <c r="CH9870" s="432"/>
      <c r="CL9870" s="174"/>
    </row>
    <row r="9871" spans="29:90" s="168" customFormat="1" x14ac:dyDescent="0.25">
      <c r="AC9871" s="175"/>
      <c r="AD9871" s="175"/>
      <c r="AE9871" s="175"/>
      <c r="AF9871" s="175"/>
      <c r="AG9871" s="175"/>
      <c r="AH9871" s="176"/>
      <c r="AM9871" s="6"/>
      <c r="AN9871" s="6"/>
      <c r="AO9871" s="6"/>
      <c r="AP9871" s="6"/>
      <c r="AQ9871" s="6"/>
      <c r="AR9871" s="6"/>
      <c r="AS9871" s="6"/>
      <c r="AT9871" s="6"/>
      <c r="AU9871" s="6"/>
      <c r="AV9871" s="6"/>
      <c r="AW9871" s="6"/>
      <c r="AX9871" s="6"/>
      <c r="AY9871" s="172"/>
      <c r="AZ9871" s="172"/>
      <c r="BA9871" s="172"/>
      <c r="BB9871" s="6"/>
      <c r="BC9871" s="6"/>
      <c r="BD9871" s="6"/>
      <c r="BE9871" s="6"/>
      <c r="BF9871" s="6"/>
      <c r="BG9871" s="172"/>
      <c r="BH9871" s="172"/>
      <c r="BI9871" s="172"/>
      <c r="BJ9871" s="6"/>
      <c r="BK9871" s="6"/>
      <c r="BL9871" s="6"/>
      <c r="BM9871" s="6"/>
      <c r="BN9871" s="6"/>
      <c r="BO9871" s="6"/>
      <c r="BP9871" s="6"/>
      <c r="BQ9871" s="6"/>
      <c r="BR9871" s="6"/>
      <c r="BS9871" s="6"/>
      <c r="BT9871" s="6"/>
      <c r="CG9871" s="432"/>
      <c r="CH9871" s="432"/>
      <c r="CL9871" s="174"/>
    </row>
    <row r="9872" spans="29:90" s="168" customFormat="1" x14ac:dyDescent="0.25">
      <c r="AC9872" s="175"/>
      <c r="AD9872" s="175"/>
      <c r="AE9872" s="175"/>
      <c r="AF9872" s="175"/>
      <c r="AG9872" s="175"/>
      <c r="AH9872" s="176"/>
      <c r="AM9872" s="6"/>
      <c r="AN9872" s="6"/>
      <c r="AO9872" s="6"/>
      <c r="AP9872" s="6"/>
      <c r="AQ9872" s="6"/>
      <c r="AR9872" s="6"/>
      <c r="AS9872" s="6"/>
      <c r="AT9872" s="6"/>
      <c r="AU9872" s="6"/>
      <c r="AV9872" s="6"/>
      <c r="AW9872" s="6"/>
      <c r="AX9872" s="6"/>
      <c r="AY9872" s="172"/>
      <c r="AZ9872" s="172"/>
      <c r="BA9872" s="172"/>
      <c r="BB9872" s="6"/>
      <c r="BC9872" s="6"/>
      <c r="BD9872" s="6"/>
      <c r="BE9872" s="6"/>
      <c r="BF9872" s="6"/>
      <c r="BG9872" s="172"/>
      <c r="BH9872" s="172"/>
      <c r="BI9872" s="172"/>
      <c r="BJ9872" s="6"/>
      <c r="BK9872" s="6"/>
      <c r="BL9872" s="6"/>
      <c r="BM9872" s="6"/>
      <c r="BN9872" s="6"/>
      <c r="BO9872" s="6"/>
      <c r="BP9872" s="6"/>
      <c r="BQ9872" s="6"/>
      <c r="BR9872" s="6"/>
      <c r="BS9872" s="6"/>
      <c r="BT9872" s="6"/>
      <c r="CG9872" s="432"/>
      <c r="CH9872" s="432"/>
      <c r="CL9872" s="174"/>
    </row>
    <row r="9873" spans="29:90" s="168" customFormat="1" x14ac:dyDescent="0.25">
      <c r="AC9873" s="175"/>
      <c r="AD9873" s="175"/>
      <c r="AE9873" s="175"/>
      <c r="AF9873" s="175"/>
      <c r="AG9873" s="175"/>
      <c r="AH9873" s="176"/>
      <c r="AM9873" s="6"/>
      <c r="AN9873" s="6"/>
      <c r="AO9873" s="6"/>
      <c r="AP9873" s="6"/>
      <c r="AQ9873" s="6"/>
      <c r="AR9873" s="6"/>
      <c r="AS9873" s="6"/>
      <c r="AT9873" s="6"/>
      <c r="AU9873" s="6"/>
      <c r="AV9873" s="6"/>
      <c r="AW9873" s="6"/>
      <c r="AX9873" s="6"/>
      <c r="AY9873" s="172"/>
      <c r="AZ9873" s="172"/>
      <c r="BA9873" s="172"/>
      <c r="BB9873" s="6"/>
      <c r="BC9873" s="6"/>
      <c r="BD9873" s="6"/>
      <c r="BE9873" s="6"/>
      <c r="BF9873" s="6"/>
      <c r="BG9873" s="172"/>
      <c r="BH9873" s="172"/>
      <c r="BI9873" s="172"/>
      <c r="BJ9873" s="6"/>
      <c r="BK9873" s="6"/>
      <c r="BL9873" s="6"/>
      <c r="BM9873" s="6"/>
      <c r="BN9873" s="6"/>
      <c r="BO9873" s="6"/>
      <c r="BP9873" s="6"/>
      <c r="BQ9873" s="6"/>
      <c r="BR9873" s="6"/>
      <c r="BS9873" s="6"/>
      <c r="BT9873" s="6"/>
      <c r="CG9873" s="432"/>
      <c r="CH9873" s="432"/>
      <c r="CL9873" s="174"/>
    </row>
    <row r="9874" spans="29:90" s="168" customFormat="1" x14ac:dyDescent="0.25">
      <c r="AC9874" s="175"/>
      <c r="AD9874" s="175"/>
      <c r="AE9874" s="175"/>
      <c r="AF9874" s="175"/>
      <c r="AG9874" s="175"/>
      <c r="AH9874" s="176"/>
      <c r="AM9874" s="6"/>
      <c r="AN9874" s="6"/>
      <c r="AO9874" s="6"/>
      <c r="AP9874" s="6"/>
      <c r="AQ9874" s="6"/>
      <c r="AR9874" s="6"/>
      <c r="AS9874" s="6"/>
      <c r="AT9874" s="6"/>
      <c r="AU9874" s="6"/>
      <c r="AV9874" s="6"/>
      <c r="AW9874" s="6"/>
      <c r="AX9874" s="6"/>
      <c r="AY9874" s="172"/>
      <c r="AZ9874" s="172"/>
      <c r="BA9874" s="172"/>
      <c r="BB9874" s="6"/>
      <c r="BC9874" s="6"/>
      <c r="BD9874" s="6"/>
      <c r="BE9874" s="6"/>
      <c r="BF9874" s="6"/>
      <c r="BG9874" s="172"/>
      <c r="BH9874" s="172"/>
      <c r="BI9874" s="172"/>
      <c r="BJ9874" s="6"/>
      <c r="BK9874" s="6"/>
      <c r="BL9874" s="6"/>
      <c r="BM9874" s="6"/>
      <c r="BN9874" s="6"/>
      <c r="BO9874" s="6"/>
      <c r="BP9874" s="6"/>
      <c r="BQ9874" s="6"/>
      <c r="BR9874" s="6"/>
      <c r="BS9874" s="6"/>
      <c r="BT9874" s="6"/>
      <c r="CG9874" s="432"/>
      <c r="CH9874" s="432"/>
      <c r="CL9874" s="174"/>
    </row>
    <row r="9875" spans="29:90" s="168" customFormat="1" x14ac:dyDescent="0.25">
      <c r="AC9875" s="175"/>
      <c r="AD9875" s="175"/>
      <c r="AE9875" s="175"/>
      <c r="AF9875" s="175"/>
      <c r="AG9875" s="175"/>
      <c r="AH9875" s="176"/>
      <c r="AM9875" s="6"/>
      <c r="AN9875" s="6"/>
      <c r="AO9875" s="6"/>
      <c r="AP9875" s="6"/>
      <c r="AQ9875" s="6"/>
      <c r="AR9875" s="6"/>
      <c r="AS9875" s="6"/>
      <c r="AT9875" s="6"/>
      <c r="AU9875" s="6"/>
      <c r="AV9875" s="6"/>
      <c r="AW9875" s="6"/>
      <c r="AX9875" s="6"/>
      <c r="AY9875" s="172"/>
      <c r="AZ9875" s="172"/>
      <c r="BA9875" s="172"/>
      <c r="BB9875" s="6"/>
      <c r="BC9875" s="6"/>
      <c r="BD9875" s="6"/>
      <c r="BE9875" s="6"/>
      <c r="BF9875" s="6"/>
      <c r="BG9875" s="172"/>
      <c r="BH9875" s="172"/>
      <c r="BI9875" s="172"/>
      <c r="BJ9875" s="6"/>
      <c r="BK9875" s="6"/>
      <c r="BL9875" s="6"/>
      <c r="BM9875" s="6"/>
      <c r="BN9875" s="6"/>
      <c r="BO9875" s="6"/>
      <c r="BP9875" s="6"/>
      <c r="BQ9875" s="6"/>
      <c r="BR9875" s="6"/>
      <c r="BS9875" s="6"/>
      <c r="BT9875" s="6"/>
      <c r="CG9875" s="432"/>
      <c r="CH9875" s="432"/>
      <c r="CL9875" s="174"/>
    </row>
    <row r="9876" spans="29:90" s="168" customFormat="1" x14ac:dyDescent="0.25">
      <c r="AC9876" s="175"/>
      <c r="AD9876" s="175"/>
      <c r="AE9876" s="175"/>
      <c r="AF9876" s="175"/>
      <c r="AG9876" s="175"/>
      <c r="AH9876" s="176"/>
      <c r="AM9876" s="6"/>
      <c r="AN9876" s="6"/>
      <c r="AO9876" s="6"/>
      <c r="AP9876" s="6"/>
      <c r="AQ9876" s="6"/>
      <c r="AR9876" s="6"/>
      <c r="AS9876" s="6"/>
      <c r="AT9876" s="6"/>
      <c r="AU9876" s="6"/>
      <c r="AV9876" s="6"/>
      <c r="AW9876" s="6"/>
      <c r="AX9876" s="6"/>
      <c r="AY9876" s="172"/>
      <c r="AZ9876" s="172"/>
      <c r="BA9876" s="172"/>
      <c r="BB9876" s="6"/>
      <c r="BC9876" s="6"/>
      <c r="BD9876" s="6"/>
      <c r="BE9876" s="6"/>
      <c r="BF9876" s="6"/>
      <c r="BG9876" s="172"/>
      <c r="BH9876" s="172"/>
      <c r="BI9876" s="172"/>
      <c r="BJ9876" s="6"/>
      <c r="BK9876" s="6"/>
      <c r="BL9876" s="6"/>
      <c r="BM9876" s="6"/>
      <c r="BN9876" s="6"/>
      <c r="BO9876" s="6"/>
      <c r="BP9876" s="6"/>
      <c r="BQ9876" s="6"/>
      <c r="BR9876" s="6"/>
      <c r="BS9876" s="6"/>
      <c r="BT9876" s="6"/>
      <c r="CG9876" s="432"/>
      <c r="CH9876" s="432"/>
      <c r="CL9876" s="174"/>
    </row>
    <row r="9877" spans="29:90" s="168" customFormat="1" x14ac:dyDescent="0.25">
      <c r="AC9877" s="175"/>
      <c r="AD9877" s="175"/>
      <c r="AE9877" s="175"/>
      <c r="AF9877" s="175"/>
      <c r="AG9877" s="175"/>
      <c r="AH9877" s="176"/>
      <c r="AM9877" s="6"/>
      <c r="AN9877" s="6"/>
      <c r="AO9877" s="6"/>
      <c r="AP9877" s="6"/>
      <c r="AQ9877" s="6"/>
      <c r="AR9877" s="6"/>
      <c r="AS9877" s="6"/>
      <c r="AT9877" s="6"/>
      <c r="AU9877" s="6"/>
      <c r="AV9877" s="6"/>
      <c r="AW9877" s="6"/>
      <c r="AX9877" s="6"/>
      <c r="AY9877" s="172"/>
      <c r="AZ9877" s="172"/>
      <c r="BA9877" s="172"/>
      <c r="BB9877" s="6"/>
      <c r="BC9877" s="6"/>
      <c r="BD9877" s="6"/>
      <c r="BE9877" s="6"/>
      <c r="BF9877" s="6"/>
      <c r="BG9877" s="172"/>
      <c r="BH9877" s="172"/>
      <c r="BI9877" s="172"/>
      <c r="BJ9877" s="6"/>
      <c r="BK9877" s="6"/>
      <c r="BL9877" s="6"/>
      <c r="BM9877" s="6"/>
      <c r="BN9877" s="6"/>
      <c r="BO9877" s="6"/>
      <c r="BP9877" s="6"/>
      <c r="BQ9877" s="6"/>
      <c r="BR9877" s="6"/>
      <c r="BS9877" s="6"/>
      <c r="BT9877" s="6"/>
      <c r="CG9877" s="432"/>
      <c r="CH9877" s="432"/>
      <c r="CL9877" s="174"/>
    </row>
    <row r="9878" spans="29:90" s="168" customFormat="1" x14ac:dyDescent="0.25">
      <c r="AC9878" s="175"/>
      <c r="AD9878" s="175"/>
      <c r="AE9878" s="175"/>
      <c r="AF9878" s="175"/>
      <c r="AG9878" s="175"/>
      <c r="AH9878" s="176"/>
      <c r="AM9878" s="6"/>
      <c r="AN9878" s="6"/>
      <c r="AO9878" s="6"/>
      <c r="AP9878" s="6"/>
      <c r="AQ9878" s="6"/>
      <c r="AR9878" s="6"/>
      <c r="AS9878" s="6"/>
      <c r="AT9878" s="6"/>
      <c r="AU9878" s="6"/>
      <c r="AV9878" s="6"/>
      <c r="AW9878" s="6"/>
      <c r="AX9878" s="6"/>
      <c r="AY9878" s="172"/>
      <c r="AZ9878" s="172"/>
      <c r="BA9878" s="172"/>
      <c r="BB9878" s="6"/>
      <c r="BC9878" s="6"/>
      <c r="BD9878" s="6"/>
      <c r="BE9878" s="6"/>
      <c r="BF9878" s="6"/>
      <c r="BG9878" s="172"/>
      <c r="BH9878" s="172"/>
      <c r="BI9878" s="172"/>
      <c r="BJ9878" s="6"/>
      <c r="BK9878" s="6"/>
      <c r="BL9878" s="6"/>
      <c r="BM9878" s="6"/>
      <c r="BN9878" s="6"/>
      <c r="BO9878" s="6"/>
      <c r="BP9878" s="6"/>
      <c r="BQ9878" s="6"/>
      <c r="BR9878" s="6"/>
      <c r="BS9878" s="6"/>
      <c r="BT9878" s="6"/>
      <c r="CG9878" s="432"/>
      <c r="CH9878" s="432"/>
      <c r="CL9878" s="174"/>
    </row>
    <row r="9879" spans="29:90" s="168" customFormat="1" x14ac:dyDescent="0.25">
      <c r="AC9879" s="175"/>
      <c r="AD9879" s="175"/>
      <c r="AE9879" s="175"/>
      <c r="AF9879" s="175"/>
      <c r="AG9879" s="175"/>
      <c r="AH9879" s="176"/>
      <c r="AM9879" s="6"/>
      <c r="AN9879" s="6"/>
      <c r="AO9879" s="6"/>
      <c r="AP9879" s="6"/>
      <c r="AQ9879" s="6"/>
      <c r="AR9879" s="6"/>
      <c r="AS9879" s="6"/>
      <c r="AT9879" s="6"/>
      <c r="AU9879" s="6"/>
      <c r="AV9879" s="6"/>
      <c r="AW9879" s="6"/>
      <c r="AX9879" s="6"/>
      <c r="AY9879" s="172"/>
      <c r="AZ9879" s="172"/>
      <c r="BA9879" s="172"/>
      <c r="BB9879" s="6"/>
      <c r="BC9879" s="6"/>
      <c r="BD9879" s="6"/>
      <c r="BE9879" s="6"/>
      <c r="BF9879" s="6"/>
      <c r="BG9879" s="172"/>
      <c r="BH9879" s="172"/>
      <c r="BI9879" s="172"/>
      <c r="BJ9879" s="6"/>
      <c r="BK9879" s="6"/>
      <c r="BL9879" s="6"/>
      <c r="BM9879" s="6"/>
      <c r="BN9879" s="6"/>
      <c r="BO9879" s="6"/>
      <c r="BP9879" s="6"/>
      <c r="BQ9879" s="6"/>
      <c r="BR9879" s="6"/>
      <c r="BS9879" s="6"/>
      <c r="BT9879" s="6"/>
      <c r="CG9879" s="432"/>
      <c r="CH9879" s="432"/>
      <c r="CL9879" s="174"/>
    </row>
    <row r="9880" spans="29:90" s="168" customFormat="1" x14ac:dyDescent="0.25">
      <c r="AC9880" s="175"/>
      <c r="AD9880" s="175"/>
      <c r="AE9880" s="175"/>
      <c r="AF9880" s="175"/>
      <c r="AG9880" s="175"/>
      <c r="AH9880" s="176"/>
      <c r="AM9880" s="6"/>
      <c r="AN9880" s="6"/>
      <c r="AO9880" s="6"/>
      <c r="AP9880" s="6"/>
      <c r="AQ9880" s="6"/>
      <c r="AR9880" s="6"/>
      <c r="AS9880" s="6"/>
      <c r="AT9880" s="6"/>
      <c r="AU9880" s="6"/>
      <c r="AV9880" s="6"/>
      <c r="AW9880" s="6"/>
      <c r="AX9880" s="6"/>
      <c r="AY9880" s="172"/>
      <c r="AZ9880" s="172"/>
      <c r="BA9880" s="172"/>
      <c r="BB9880" s="6"/>
      <c r="BC9880" s="6"/>
      <c r="BD9880" s="6"/>
      <c r="BE9880" s="6"/>
      <c r="BF9880" s="6"/>
      <c r="BG9880" s="172"/>
      <c r="BH9880" s="172"/>
      <c r="BI9880" s="172"/>
      <c r="BJ9880" s="6"/>
      <c r="BK9880" s="6"/>
      <c r="BL9880" s="6"/>
      <c r="BM9880" s="6"/>
      <c r="BN9880" s="6"/>
      <c r="BO9880" s="6"/>
      <c r="BP9880" s="6"/>
      <c r="BQ9880" s="6"/>
      <c r="BR9880" s="6"/>
      <c r="BS9880" s="6"/>
      <c r="BT9880" s="6"/>
      <c r="CG9880" s="432"/>
      <c r="CH9880" s="432"/>
      <c r="CL9880" s="174"/>
    </row>
    <row r="9881" spans="29:90" s="168" customFormat="1" x14ac:dyDescent="0.25">
      <c r="AC9881" s="175"/>
      <c r="AD9881" s="175"/>
      <c r="AE9881" s="175"/>
      <c r="AF9881" s="175"/>
      <c r="AG9881" s="175"/>
      <c r="AH9881" s="176"/>
      <c r="AM9881" s="6"/>
      <c r="AN9881" s="6"/>
      <c r="AO9881" s="6"/>
      <c r="AP9881" s="6"/>
      <c r="AQ9881" s="6"/>
      <c r="AR9881" s="6"/>
      <c r="AS9881" s="6"/>
      <c r="AT9881" s="6"/>
      <c r="AU9881" s="6"/>
      <c r="AV9881" s="6"/>
      <c r="AW9881" s="6"/>
      <c r="AX9881" s="6"/>
      <c r="AY9881" s="172"/>
      <c r="AZ9881" s="172"/>
      <c r="BA9881" s="172"/>
      <c r="BB9881" s="6"/>
      <c r="BC9881" s="6"/>
      <c r="BD9881" s="6"/>
      <c r="BE9881" s="6"/>
      <c r="BF9881" s="6"/>
      <c r="BG9881" s="172"/>
      <c r="BH9881" s="172"/>
      <c r="BI9881" s="172"/>
      <c r="BJ9881" s="6"/>
      <c r="BK9881" s="6"/>
      <c r="BL9881" s="6"/>
      <c r="BM9881" s="6"/>
      <c r="BN9881" s="6"/>
      <c r="BO9881" s="6"/>
      <c r="BP9881" s="6"/>
      <c r="BQ9881" s="6"/>
      <c r="BR9881" s="6"/>
      <c r="BS9881" s="6"/>
      <c r="BT9881" s="6"/>
      <c r="CG9881" s="432"/>
      <c r="CH9881" s="432"/>
      <c r="CL9881" s="174"/>
    </row>
    <row r="9882" spans="29:90" s="168" customFormat="1" x14ac:dyDescent="0.25">
      <c r="AC9882" s="175"/>
      <c r="AD9882" s="175"/>
      <c r="AE9882" s="175"/>
      <c r="AF9882" s="175"/>
      <c r="AG9882" s="175"/>
      <c r="AH9882" s="176"/>
      <c r="AM9882" s="6"/>
      <c r="AN9882" s="6"/>
      <c r="AO9882" s="6"/>
      <c r="AP9882" s="6"/>
      <c r="AQ9882" s="6"/>
      <c r="AR9882" s="6"/>
      <c r="AS9882" s="6"/>
      <c r="AT9882" s="6"/>
      <c r="AU9882" s="6"/>
      <c r="AV9882" s="6"/>
      <c r="AW9882" s="6"/>
      <c r="AX9882" s="6"/>
      <c r="AY9882" s="172"/>
      <c r="AZ9882" s="172"/>
      <c r="BA9882" s="172"/>
      <c r="BB9882" s="6"/>
      <c r="BC9882" s="6"/>
      <c r="BD9882" s="6"/>
      <c r="BE9882" s="6"/>
      <c r="BF9882" s="6"/>
      <c r="BG9882" s="172"/>
      <c r="BH9882" s="172"/>
      <c r="BI9882" s="172"/>
      <c r="BJ9882" s="6"/>
      <c r="BK9882" s="6"/>
      <c r="BL9882" s="6"/>
      <c r="BM9882" s="6"/>
      <c r="BN9882" s="6"/>
      <c r="BO9882" s="6"/>
      <c r="BP9882" s="6"/>
      <c r="BQ9882" s="6"/>
      <c r="BR9882" s="6"/>
      <c r="BS9882" s="6"/>
      <c r="BT9882" s="6"/>
      <c r="CG9882" s="432"/>
      <c r="CH9882" s="432"/>
      <c r="CL9882" s="174"/>
    </row>
    <row r="9883" spans="29:90" s="168" customFormat="1" x14ac:dyDescent="0.25">
      <c r="AC9883" s="175"/>
      <c r="AD9883" s="175"/>
      <c r="AE9883" s="175"/>
      <c r="AF9883" s="175"/>
      <c r="AG9883" s="175"/>
      <c r="AH9883" s="176"/>
      <c r="AM9883" s="6"/>
      <c r="AN9883" s="6"/>
      <c r="AO9883" s="6"/>
      <c r="AP9883" s="6"/>
      <c r="AQ9883" s="6"/>
      <c r="AR9883" s="6"/>
      <c r="AS9883" s="6"/>
      <c r="AT9883" s="6"/>
      <c r="AU9883" s="6"/>
      <c r="AV9883" s="6"/>
      <c r="AW9883" s="6"/>
      <c r="AX9883" s="6"/>
      <c r="AY9883" s="172"/>
      <c r="AZ9883" s="172"/>
      <c r="BA9883" s="172"/>
      <c r="BB9883" s="6"/>
      <c r="BC9883" s="6"/>
      <c r="BD9883" s="6"/>
      <c r="BE9883" s="6"/>
      <c r="BF9883" s="6"/>
      <c r="BG9883" s="172"/>
      <c r="BH9883" s="172"/>
      <c r="BI9883" s="172"/>
      <c r="BJ9883" s="6"/>
      <c r="BK9883" s="6"/>
      <c r="BL9883" s="6"/>
      <c r="BM9883" s="6"/>
      <c r="BN9883" s="6"/>
      <c r="BO9883" s="6"/>
      <c r="BP9883" s="6"/>
      <c r="BQ9883" s="6"/>
      <c r="BR9883" s="6"/>
      <c r="BS9883" s="6"/>
      <c r="BT9883" s="6"/>
      <c r="CG9883" s="432"/>
      <c r="CH9883" s="432"/>
      <c r="CL9883" s="174"/>
    </row>
    <row r="9884" spans="29:90" s="168" customFormat="1" x14ac:dyDescent="0.25">
      <c r="AC9884" s="175"/>
      <c r="AD9884" s="175"/>
      <c r="AE9884" s="175"/>
      <c r="AF9884" s="175"/>
      <c r="AG9884" s="175"/>
      <c r="AH9884" s="176"/>
      <c r="AM9884" s="6"/>
      <c r="AN9884" s="6"/>
      <c r="AO9884" s="6"/>
      <c r="AP9884" s="6"/>
      <c r="AQ9884" s="6"/>
      <c r="AR9884" s="6"/>
      <c r="AS9884" s="6"/>
      <c r="AT9884" s="6"/>
      <c r="AU9884" s="6"/>
      <c r="AV9884" s="6"/>
      <c r="AW9884" s="6"/>
      <c r="AX9884" s="6"/>
      <c r="AY9884" s="172"/>
      <c r="AZ9884" s="172"/>
      <c r="BA9884" s="172"/>
      <c r="BB9884" s="6"/>
      <c r="BC9884" s="6"/>
      <c r="BD9884" s="6"/>
      <c r="BE9884" s="6"/>
      <c r="BF9884" s="6"/>
      <c r="BG9884" s="172"/>
      <c r="BH9884" s="172"/>
      <c r="BI9884" s="172"/>
      <c r="BJ9884" s="6"/>
      <c r="BK9884" s="6"/>
      <c r="BL9884" s="6"/>
      <c r="BM9884" s="6"/>
      <c r="BN9884" s="6"/>
      <c r="BO9884" s="6"/>
      <c r="BP9884" s="6"/>
      <c r="BQ9884" s="6"/>
      <c r="BR9884" s="6"/>
      <c r="BS9884" s="6"/>
      <c r="BT9884" s="6"/>
      <c r="CG9884" s="432"/>
      <c r="CH9884" s="432"/>
      <c r="CL9884" s="174"/>
    </row>
    <row r="9885" spans="29:90" s="168" customFormat="1" x14ac:dyDescent="0.25">
      <c r="AC9885" s="175"/>
      <c r="AD9885" s="175"/>
      <c r="AE9885" s="175"/>
      <c r="AF9885" s="175"/>
      <c r="AG9885" s="175"/>
      <c r="AH9885" s="176"/>
      <c r="AM9885" s="6"/>
      <c r="AN9885" s="6"/>
      <c r="AO9885" s="6"/>
      <c r="AP9885" s="6"/>
      <c r="AQ9885" s="6"/>
      <c r="AR9885" s="6"/>
      <c r="AS9885" s="6"/>
      <c r="AT9885" s="6"/>
      <c r="AU9885" s="6"/>
      <c r="AV9885" s="6"/>
      <c r="AW9885" s="6"/>
      <c r="AX9885" s="6"/>
      <c r="AY9885" s="172"/>
      <c r="AZ9885" s="172"/>
      <c r="BA9885" s="172"/>
      <c r="BB9885" s="6"/>
      <c r="BC9885" s="6"/>
      <c r="BD9885" s="6"/>
      <c r="BE9885" s="6"/>
      <c r="BF9885" s="6"/>
      <c r="BG9885" s="172"/>
      <c r="BH9885" s="172"/>
      <c r="BI9885" s="172"/>
      <c r="BJ9885" s="6"/>
      <c r="BK9885" s="6"/>
      <c r="BL9885" s="6"/>
      <c r="BM9885" s="6"/>
      <c r="BN9885" s="6"/>
      <c r="BO9885" s="6"/>
      <c r="BP9885" s="6"/>
      <c r="BQ9885" s="6"/>
      <c r="BR9885" s="6"/>
      <c r="BS9885" s="6"/>
      <c r="BT9885" s="6"/>
      <c r="CG9885" s="432"/>
      <c r="CH9885" s="432"/>
      <c r="CL9885" s="174"/>
    </row>
    <row r="9886" spans="29:90" s="168" customFormat="1" x14ac:dyDescent="0.25">
      <c r="AC9886" s="175"/>
      <c r="AD9886" s="175"/>
      <c r="AE9886" s="175"/>
      <c r="AF9886" s="175"/>
      <c r="AG9886" s="175"/>
      <c r="AH9886" s="176"/>
      <c r="AM9886" s="6"/>
      <c r="AN9886" s="6"/>
      <c r="AO9886" s="6"/>
      <c r="AP9886" s="6"/>
      <c r="AQ9886" s="6"/>
      <c r="AR9886" s="6"/>
      <c r="AS9886" s="6"/>
      <c r="AT9886" s="6"/>
      <c r="AU9886" s="6"/>
      <c r="AV9886" s="6"/>
      <c r="AW9886" s="6"/>
      <c r="AX9886" s="6"/>
      <c r="AY9886" s="172"/>
      <c r="AZ9886" s="172"/>
      <c r="BA9886" s="172"/>
      <c r="BB9886" s="6"/>
      <c r="BC9886" s="6"/>
      <c r="BD9886" s="6"/>
      <c r="BE9886" s="6"/>
      <c r="BF9886" s="6"/>
      <c r="BG9886" s="172"/>
      <c r="BH9886" s="172"/>
      <c r="BI9886" s="172"/>
      <c r="BJ9886" s="6"/>
      <c r="BK9886" s="6"/>
      <c r="BL9886" s="6"/>
      <c r="BM9886" s="6"/>
      <c r="BN9886" s="6"/>
      <c r="BO9886" s="6"/>
      <c r="BP9886" s="6"/>
      <c r="BQ9886" s="6"/>
      <c r="BR9886" s="6"/>
      <c r="BS9886" s="6"/>
      <c r="BT9886" s="6"/>
      <c r="CG9886" s="432"/>
      <c r="CH9886" s="432"/>
      <c r="CL9886" s="174"/>
    </row>
    <row r="9887" spans="29:90" s="168" customFormat="1" x14ac:dyDescent="0.25">
      <c r="AC9887" s="175"/>
      <c r="AD9887" s="175"/>
      <c r="AE9887" s="175"/>
      <c r="AF9887" s="175"/>
      <c r="AG9887" s="175"/>
      <c r="AH9887" s="176"/>
      <c r="AM9887" s="6"/>
      <c r="AN9887" s="6"/>
      <c r="AO9887" s="6"/>
      <c r="AP9887" s="6"/>
      <c r="AQ9887" s="6"/>
      <c r="AR9887" s="6"/>
      <c r="AS9887" s="6"/>
      <c r="AT9887" s="6"/>
      <c r="AU9887" s="6"/>
      <c r="AV9887" s="6"/>
      <c r="AW9887" s="6"/>
      <c r="AX9887" s="6"/>
      <c r="AY9887" s="172"/>
      <c r="AZ9887" s="172"/>
      <c r="BA9887" s="172"/>
      <c r="BB9887" s="6"/>
      <c r="BC9887" s="6"/>
      <c r="BD9887" s="6"/>
      <c r="BE9887" s="6"/>
      <c r="BF9887" s="6"/>
      <c r="BG9887" s="172"/>
      <c r="BH9887" s="172"/>
      <c r="BI9887" s="172"/>
      <c r="BJ9887" s="6"/>
      <c r="BK9887" s="6"/>
      <c r="BL9887" s="6"/>
      <c r="BM9887" s="6"/>
      <c r="BN9887" s="6"/>
      <c r="BO9887" s="6"/>
      <c r="BP9887" s="6"/>
      <c r="BQ9887" s="6"/>
      <c r="BR9887" s="6"/>
      <c r="BS9887" s="6"/>
      <c r="BT9887" s="6"/>
      <c r="CG9887" s="432"/>
      <c r="CH9887" s="432"/>
      <c r="CL9887" s="174"/>
    </row>
    <row r="9888" spans="29:90" s="168" customFormat="1" x14ac:dyDescent="0.25">
      <c r="AC9888" s="175"/>
      <c r="AD9888" s="175"/>
      <c r="AE9888" s="175"/>
      <c r="AF9888" s="175"/>
      <c r="AG9888" s="175"/>
      <c r="AH9888" s="176"/>
      <c r="AM9888" s="6"/>
      <c r="AN9888" s="6"/>
      <c r="AO9888" s="6"/>
      <c r="AP9888" s="6"/>
      <c r="AQ9888" s="6"/>
      <c r="AR9888" s="6"/>
      <c r="AS9888" s="6"/>
      <c r="AT9888" s="6"/>
      <c r="AU9888" s="6"/>
      <c r="AV9888" s="6"/>
      <c r="AW9888" s="6"/>
      <c r="AX9888" s="6"/>
      <c r="AY9888" s="172"/>
      <c r="AZ9888" s="172"/>
      <c r="BA9888" s="172"/>
      <c r="BB9888" s="6"/>
      <c r="BC9888" s="6"/>
      <c r="BD9888" s="6"/>
      <c r="BE9888" s="6"/>
      <c r="BF9888" s="6"/>
      <c r="BG9888" s="172"/>
      <c r="BH9888" s="172"/>
      <c r="BI9888" s="172"/>
      <c r="BJ9888" s="6"/>
      <c r="BK9888" s="6"/>
      <c r="BL9888" s="6"/>
      <c r="BM9888" s="6"/>
      <c r="BN9888" s="6"/>
      <c r="BO9888" s="6"/>
      <c r="BP9888" s="6"/>
      <c r="BQ9888" s="6"/>
      <c r="BR9888" s="6"/>
      <c r="BS9888" s="6"/>
      <c r="BT9888" s="6"/>
      <c r="CG9888" s="432"/>
      <c r="CH9888" s="432"/>
      <c r="CL9888" s="174"/>
    </row>
    <row r="9889" spans="29:90" s="168" customFormat="1" x14ac:dyDescent="0.25">
      <c r="AC9889" s="175"/>
      <c r="AD9889" s="175"/>
      <c r="AE9889" s="175"/>
      <c r="AF9889" s="175"/>
      <c r="AG9889" s="175"/>
      <c r="AH9889" s="176"/>
      <c r="AM9889" s="6"/>
      <c r="AN9889" s="6"/>
      <c r="AO9889" s="6"/>
      <c r="AP9889" s="6"/>
      <c r="AQ9889" s="6"/>
      <c r="AR9889" s="6"/>
      <c r="AS9889" s="6"/>
      <c r="AT9889" s="6"/>
      <c r="AU9889" s="6"/>
      <c r="AV9889" s="6"/>
      <c r="AW9889" s="6"/>
      <c r="AX9889" s="6"/>
      <c r="AY9889" s="172"/>
      <c r="AZ9889" s="172"/>
      <c r="BA9889" s="172"/>
      <c r="BB9889" s="6"/>
      <c r="BC9889" s="6"/>
      <c r="BD9889" s="6"/>
      <c r="BE9889" s="6"/>
      <c r="BF9889" s="6"/>
      <c r="BG9889" s="172"/>
      <c r="BH9889" s="172"/>
      <c r="BI9889" s="172"/>
      <c r="BJ9889" s="6"/>
      <c r="BK9889" s="6"/>
      <c r="BL9889" s="6"/>
      <c r="BM9889" s="6"/>
      <c r="BN9889" s="6"/>
      <c r="BO9889" s="6"/>
      <c r="BP9889" s="6"/>
      <c r="BQ9889" s="6"/>
      <c r="BR9889" s="6"/>
      <c r="BS9889" s="6"/>
      <c r="BT9889" s="6"/>
      <c r="CG9889" s="432"/>
      <c r="CH9889" s="432"/>
      <c r="CL9889" s="174"/>
    </row>
    <row r="9890" spans="29:90" s="168" customFormat="1" x14ac:dyDescent="0.25">
      <c r="AC9890" s="175"/>
      <c r="AD9890" s="175"/>
      <c r="AE9890" s="175"/>
      <c r="AF9890" s="175"/>
      <c r="AG9890" s="175"/>
      <c r="AH9890" s="176"/>
      <c r="AM9890" s="6"/>
      <c r="AN9890" s="6"/>
      <c r="AO9890" s="6"/>
      <c r="AP9890" s="6"/>
      <c r="AQ9890" s="6"/>
      <c r="AR9890" s="6"/>
      <c r="AS9890" s="6"/>
      <c r="AT9890" s="6"/>
      <c r="AU9890" s="6"/>
      <c r="AV9890" s="6"/>
      <c r="AW9890" s="6"/>
      <c r="AX9890" s="6"/>
      <c r="AY9890" s="172"/>
      <c r="AZ9890" s="172"/>
      <c r="BA9890" s="172"/>
      <c r="BB9890" s="6"/>
      <c r="BC9890" s="6"/>
      <c r="BD9890" s="6"/>
      <c r="BE9890" s="6"/>
      <c r="BF9890" s="6"/>
      <c r="BG9890" s="172"/>
      <c r="BH9890" s="172"/>
      <c r="BI9890" s="172"/>
      <c r="BJ9890" s="6"/>
      <c r="BK9890" s="6"/>
      <c r="BL9890" s="6"/>
      <c r="BM9890" s="6"/>
      <c r="BN9890" s="6"/>
      <c r="BO9890" s="6"/>
      <c r="BP9890" s="6"/>
      <c r="BQ9890" s="6"/>
      <c r="BR9890" s="6"/>
      <c r="BS9890" s="6"/>
      <c r="BT9890" s="6"/>
      <c r="CG9890" s="432"/>
      <c r="CH9890" s="432"/>
      <c r="CL9890" s="174"/>
    </row>
    <row r="9891" spans="29:90" s="168" customFormat="1" x14ac:dyDescent="0.25">
      <c r="AC9891" s="175"/>
      <c r="AD9891" s="175"/>
      <c r="AE9891" s="175"/>
      <c r="AF9891" s="175"/>
      <c r="AG9891" s="175"/>
      <c r="AH9891" s="176"/>
      <c r="AM9891" s="6"/>
      <c r="AN9891" s="6"/>
      <c r="AO9891" s="6"/>
      <c r="AP9891" s="6"/>
      <c r="AQ9891" s="6"/>
      <c r="AR9891" s="6"/>
      <c r="AS9891" s="6"/>
      <c r="AT9891" s="6"/>
      <c r="AU9891" s="6"/>
      <c r="AV9891" s="6"/>
      <c r="AW9891" s="6"/>
      <c r="AX9891" s="6"/>
      <c r="AY9891" s="172"/>
      <c r="AZ9891" s="172"/>
      <c r="BA9891" s="172"/>
      <c r="BB9891" s="6"/>
      <c r="BC9891" s="6"/>
      <c r="BD9891" s="6"/>
      <c r="BE9891" s="6"/>
      <c r="BF9891" s="6"/>
      <c r="BG9891" s="172"/>
      <c r="BH9891" s="172"/>
      <c r="BI9891" s="172"/>
      <c r="BJ9891" s="6"/>
      <c r="BK9891" s="6"/>
      <c r="BL9891" s="6"/>
      <c r="BM9891" s="6"/>
      <c r="BN9891" s="6"/>
      <c r="BO9891" s="6"/>
      <c r="BP9891" s="6"/>
      <c r="BQ9891" s="6"/>
      <c r="BR9891" s="6"/>
      <c r="BS9891" s="6"/>
      <c r="BT9891" s="6"/>
      <c r="CG9891" s="432"/>
      <c r="CH9891" s="432"/>
      <c r="CL9891" s="174"/>
    </row>
    <row r="9892" spans="29:90" s="168" customFormat="1" x14ac:dyDescent="0.25">
      <c r="AC9892" s="175"/>
      <c r="AD9892" s="175"/>
      <c r="AE9892" s="175"/>
      <c r="AF9892" s="175"/>
      <c r="AG9892" s="175"/>
      <c r="AH9892" s="176"/>
      <c r="AM9892" s="6"/>
      <c r="AN9892" s="6"/>
      <c r="AO9892" s="6"/>
      <c r="AP9892" s="6"/>
      <c r="AQ9892" s="6"/>
      <c r="AR9892" s="6"/>
      <c r="AS9892" s="6"/>
      <c r="AT9892" s="6"/>
      <c r="AU9892" s="6"/>
      <c r="AV9892" s="6"/>
      <c r="AW9892" s="6"/>
      <c r="AX9892" s="6"/>
      <c r="AY9892" s="172"/>
      <c r="AZ9892" s="172"/>
      <c r="BA9892" s="172"/>
      <c r="BB9892" s="6"/>
      <c r="BC9892" s="6"/>
      <c r="BD9892" s="6"/>
      <c r="BE9892" s="6"/>
      <c r="BF9892" s="6"/>
      <c r="BG9892" s="172"/>
      <c r="BH9892" s="172"/>
      <c r="BI9892" s="172"/>
      <c r="BJ9892" s="6"/>
      <c r="BK9892" s="6"/>
      <c r="BL9892" s="6"/>
      <c r="BM9892" s="6"/>
      <c r="BN9892" s="6"/>
      <c r="BO9892" s="6"/>
      <c r="BP9892" s="6"/>
      <c r="BQ9892" s="6"/>
      <c r="BR9892" s="6"/>
      <c r="BS9892" s="6"/>
      <c r="BT9892" s="6"/>
      <c r="CG9892" s="432"/>
      <c r="CH9892" s="432"/>
      <c r="CL9892" s="174"/>
    </row>
    <row r="9893" spans="29:90" s="168" customFormat="1" x14ac:dyDescent="0.25">
      <c r="AC9893" s="175"/>
      <c r="AD9893" s="175"/>
      <c r="AE9893" s="175"/>
      <c r="AF9893" s="175"/>
      <c r="AG9893" s="175"/>
      <c r="AH9893" s="176"/>
      <c r="AM9893" s="6"/>
      <c r="AN9893" s="6"/>
      <c r="AO9893" s="6"/>
      <c r="AP9893" s="6"/>
      <c r="AQ9893" s="6"/>
      <c r="AR9893" s="6"/>
      <c r="AS9893" s="6"/>
      <c r="AT9893" s="6"/>
      <c r="AU9893" s="6"/>
      <c r="AV9893" s="6"/>
      <c r="AW9893" s="6"/>
      <c r="AX9893" s="6"/>
      <c r="AY9893" s="172"/>
      <c r="AZ9893" s="172"/>
      <c r="BA9893" s="172"/>
      <c r="BB9893" s="6"/>
      <c r="BC9893" s="6"/>
      <c r="BD9893" s="6"/>
      <c r="BE9893" s="6"/>
      <c r="BF9893" s="6"/>
      <c r="BG9893" s="172"/>
      <c r="BH9893" s="172"/>
      <c r="BI9893" s="172"/>
      <c r="BJ9893" s="6"/>
      <c r="BK9893" s="6"/>
      <c r="BL9893" s="6"/>
      <c r="BM9893" s="6"/>
      <c r="BN9893" s="6"/>
      <c r="BO9893" s="6"/>
      <c r="BP9893" s="6"/>
      <c r="BQ9893" s="6"/>
      <c r="BR9893" s="6"/>
      <c r="BS9893" s="6"/>
      <c r="BT9893" s="6"/>
      <c r="CG9893" s="432"/>
      <c r="CH9893" s="432"/>
      <c r="CL9893" s="174"/>
    </row>
    <row r="9894" spans="29:90" s="168" customFormat="1" x14ac:dyDescent="0.25">
      <c r="AC9894" s="175"/>
      <c r="AD9894" s="175"/>
      <c r="AE9894" s="175"/>
      <c r="AF9894" s="175"/>
      <c r="AG9894" s="175"/>
      <c r="AH9894" s="176"/>
      <c r="AM9894" s="6"/>
      <c r="AN9894" s="6"/>
      <c r="AO9894" s="6"/>
      <c r="AP9894" s="6"/>
      <c r="AQ9894" s="6"/>
      <c r="AR9894" s="6"/>
      <c r="AS9894" s="6"/>
      <c r="AT9894" s="6"/>
      <c r="AU9894" s="6"/>
      <c r="AV9894" s="6"/>
      <c r="AW9894" s="6"/>
      <c r="AX9894" s="6"/>
      <c r="AY9894" s="172"/>
      <c r="AZ9894" s="172"/>
      <c r="BA9894" s="172"/>
      <c r="BB9894" s="6"/>
      <c r="BC9894" s="6"/>
      <c r="BD9894" s="6"/>
      <c r="BE9894" s="6"/>
      <c r="BF9894" s="6"/>
      <c r="BG9894" s="172"/>
      <c r="BH9894" s="172"/>
      <c r="BI9894" s="172"/>
      <c r="BJ9894" s="6"/>
      <c r="BK9894" s="6"/>
      <c r="BL9894" s="6"/>
      <c r="BM9894" s="6"/>
      <c r="BN9894" s="6"/>
      <c r="BO9894" s="6"/>
      <c r="BP9894" s="6"/>
      <c r="BQ9894" s="6"/>
      <c r="BR9894" s="6"/>
      <c r="BS9894" s="6"/>
      <c r="BT9894" s="6"/>
      <c r="CG9894" s="432"/>
      <c r="CH9894" s="432"/>
      <c r="CL9894" s="174"/>
    </row>
    <row r="9895" spans="29:90" s="168" customFormat="1" x14ac:dyDescent="0.25">
      <c r="AC9895" s="175"/>
      <c r="AD9895" s="175"/>
      <c r="AE9895" s="175"/>
      <c r="AF9895" s="175"/>
      <c r="AG9895" s="175"/>
      <c r="AH9895" s="176"/>
      <c r="AM9895" s="6"/>
      <c r="AN9895" s="6"/>
      <c r="AO9895" s="6"/>
      <c r="AP9895" s="6"/>
      <c r="AQ9895" s="6"/>
      <c r="AR9895" s="6"/>
      <c r="AS9895" s="6"/>
      <c r="AT9895" s="6"/>
      <c r="AU9895" s="6"/>
      <c r="AV9895" s="6"/>
      <c r="AW9895" s="6"/>
      <c r="AX9895" s="6"/>
      <c r="AY9895" s="172"/>
      <c r="AZ9895" s="172"/>
      <c r="BA9895" s="172"/>
      <c r="BB9895" s="6"/>
      <c r="BC9895" s="6"/>
      <c r="BD9895" s="6"/>
      <c r="BE9895" s="6"/>
      <c r="BF9895" s="6"/>
      <c r="BG9895" s="172"/>
      <c r="BH9895" s="172"/>
      <c r="BI9895" s="172"/>
      <c r="BJ9895" s="6"/>
      <c r="BK9895" s="6"/>
      <c r="BL9895" s="6"/>
      <c r="BM9895" s="6"/>
      <c r="BN9895" s="6"/>
      <c r="BO9895" s="6"/>
      <c r="BP9895" s="6"/>
      <c r="BQ9895" s="6"/>
      <c r="BR9895" s="6"/>
      <c r="BS9895" s="6"/>
      <c r="BT9895" s="6"/>
      <c r="CG9895" s="432"/>
      <c r="CH9895" s="432"/>
      <c r="CL9895" s="174"/>
    </row>
    <row r="9896" spans="29:90" s="168" customFormat="1" x14ac:dyDescent="0.25">
      <c r="AC9896" s="175"/>
      <c r="AD9896" s="175"/>
      <c r="AE9896" s="175"/>
      <c r="AF9896" s="175"/>
      <c r="AG9896" s="175"/>
      <c r="AH9896" s="176"/>
      <c r="AM9896" s="6"/>
      <c r="AN9896" s="6"/>
      <c r="AO9896" s="6"/>
      <c r="AP9896" s="6"/>
      <c r="AQ9896" s="6"/>
      <c r="AR9896" s="6"/>
      <c r="AS9896" s="6"/>
      <c r="AT9896" s="6"/>
      <c r="AU9896" s="6"/>
      <c r="AV9896" s="6"/>
      <c r="AW9896" s="6"/>
      <c r="AX9896" s="6"/>
      <c r="AY9896" s="172"/>
      <c r="AZ9896" s="172"/>
      <c r="BA9896" s="172"/>
      <c r="BB9896" s="6"/>
      <c r="BC9896" s="6"/>
      <c r="BD9896" s="6"/>
      <c r="BE9896" s="6"/>
      <c r="BF9896" s="6"/>
      <c r="BG9896" s="172"/>
      <c r="BH9896" s="172"/>
      <c r="BI9896" s="172"/>
      <c r="BJ9896" s="6"/>
      <c r="BK9896" s="6"/>
      <c r="BL9896" s="6"/>
      <c r="BM9896" s="6"/>
      <c r="BN9896" s="6"/>
      <c r="BO9896" s="6"/>
      <c r="BP9896" s="6"/>
      <c r="BQ9896" s="6"/>
      <c r="BR9896" s="6"/>
      <c r="BS9896" s="6"/>
      <c r="BT9896" s="6"/>
      <c r="CG9896" s="432"/>
      <c r="CH9896" s="432"/>
      <c r="CL9896" s="174"/>
    </row>
    <row r="9897" spans="29:90" s="168" customFormat="1" x14ac:dyDescent="0.25">
      <c r="AC9897" s="175"/>
      <c r="AD9897" s="175"/>
      <c r="AE9897" s="175"/>
      <c r="AF9897" s="175"/>
      <c r="AG9897" s="175"/>
      <c r="AH9897" s="176"/>
      <c r="AM9897" s="6"/>
      <c r="AN9897" s="6"/>
      <c r="AO9897" s="6"/>
      <c r="AP9897" s="6"/>
      <c r="AQ9897" s="6"/>
      <c r="AR9897" s="6"/>
      <c r="AS9897" s="6"/>
      <c r="AT9897" s="6"/>
      <c r="AU9897" s="6"/>
      <c r="AV9897" s="6"/>
      <c r="AW9897" s="6"/>
      <c r="AX9897" s="6"/>
      <c r="AY9897" s="172"/>
      <c r="AZ9897" s="172"/>
      <c r="BA9897" s="172"/>
      <c r="BB9897" s="6"/>
      <c r="BC9897" s="6"/>
      <c r="BD9897" s="6"/>
      <c r="BE9897" s="6"/>
      <c r="BF9897" s="6"/>
      <c r="BG9897" s="172"/>
      <c r="BH9897" s="172"/>
      <c r="BI9897" s="172"/>
      <c r="BJ9897" s="6"/>
      <c r="BK9897" s="6"/>
      <c r="BL9897" s="6"/>
      <c r="BM9897" s="6"/>
      <c r="BN9897" s="6"/>
      <c r="BO9897" s="6"/>
      <c r="BP9897" s="6"/>
      <c r="BQ9897" s="6"/>
      <c r="BR9897" s="6"/>
      <c r="BS9897" s="6"/>
      <c r="BT9897" s="6"/>
      <c r="CG9897" s="432"/>
      <c r="CH9897" s="432"/>
      <c r="CL9897" s="174"/>
    </row>
    <row r="9898" spans="29:90" s="168" customFormat="1" x14ac:dyDescent="0.25">
      <c r="AC9898" s="175"/>
      <c r="AD9898" s="175"/>
      <c r="AE9898" s="175"/>
      <c r="AF9898" s="175"/>
      <c r="AG9898" s="175"/>
      <c r="AH9898" s="176"/>
      <c r="AM9898" s="6"/>
      <c r="AN9898" s="6"/>
      <c r="AO9898" s="6"/>
      <c r="AP9898" s="6"/>
      <c r="AQ9898" s="6"/>
      <c r="AR9898" s="6"/>
      <c r="AS9898" s="6"/>
      <c r="AT9898" s="6"/>
      <c r="AU9898" s="6"/>
      <c r="AV9898" s="6"/>
      <c r="AW9898" s="6"/>
      <c r="AX9898" s="6"/>
      <c r="AY9898" s="172"/>
      <c r="AZ9898" s="172"/>
      <c r="BA9898" s="172"/>
      <c r="BB9898" s="6"/>
      <c r="BC9898" s="6"/>
      <c r="BD9898" s="6"/>
      <c r="BE9898" s="6"/>
      <c r="BF9898" s="6"/>
      <c r="BG9898" s="172"/>
      <c r="BH9898" s="172"/>
      <c r="BI9898" s="172"/>
      <c r="BJ9898" s="6"/>
      <c r="BK9898" s="6"/>
      <c r="BL9898" s="6"/>
      <c r="BM9898" s="6"/>
      <c r="BN9898" s="6"/>
      <c r="BO9898" s="6"/>
      <c r="BP9898" s="6"/>
      <c r="BQ9898" s="6"/>
      <c r="BR9898" s="6"/>
      <c r="BS9898" s="6"/>
      <c r="BT9898" s="6"/>
      <c r="CG9898" s="432"/>
      <c r="CH9898" s="432"/>
      <c r="CL9898" s="174"/>
    </row>
    <row r="9899" spans="29:90" s="168" customFormat="1" x14ac:dyDescent="0.25">
      <c r="AC9899" s="175"/>
      <c r="AD9899" s="175"/>
      <c r="AE9899" s="175"/>
      <c r="AF9899" s="175"/>
      <c r="AG9899" s="175"/>
      <c r="AH9899" s="176"/>
      <c r="AM9899" s="6"/>
      <c r="AN9899" s="6"/>
      <c r="AO9899" s="6"/>
      <c r="AP9899" s="6"/>
      <c r="AQ9899" s="6"/>
      <c r="AR9899" s="6"/>
      <c r="AS9899" s="6"/>
      <c r="AT9899" s="6"/>
      <c r="AU9899" s="6"/>
      <c r="AV9899" s="6"/>
      <c r="AW9899" s="6"/>
      <c r="AX9899" s="6"/>
      <c r="AY9899" s="172"/>
      <c r="AZ9899" s="172"/>
      <c r="BA9899" s="172"/>
      <c r="BB9899" s="6"/>
      <c r="BC9899" s="6"/>
      <c r="BD9899" s="6"/>
      <c r="BE9899" s="6"/>
      <c r="BF9899" s="6"/>
      <c r="BG9899" s="172"/>
      <c r="BH9899" s="172"/>
      <c r="BI9899" s="172"/>
      <c r="BJ9899" s="6"/>
      <c r="BK9899" s="6"/>
      <c r="BL9899" s="6"/>
      <c r="BM9899" s="6"/>
      <c r="BN9899" s="6"/>
      <c r="BO9899" s="6"/>
      <c r="BP9899" s="6"/>
      <c r="BQ9899" s="6"/>
      <c r="BR9899" s="6"/>
      <c r="BS9899" s="6"/>
      <c r="BT9899" s="6"/>
      <c r="CG9899" s="432"/>
      <c r="CH9899" s="432"/>
      <c r="CL9899" s="174"/>
    </row>
    <row r="9900" spans="29:90" s="168" customFormat="1" x14ac:dyDescent="0.25">
      <c r="AC9900" s="175"/>
      <c r="AD9900" s="175"/>
      <c r="AE9900" s="175"/>
      <c r="AF9900" s="175"/>
      <c r="AG9900" s="175"/>
      <c r="AH9900" s="176"/>
      <c r="AM9900" s="6"/>
      <c r="AN9900" s="6"/>
      <c r="AO9900" s="6"/>
      <c r="AP9900" s="6"/>
      <c r="AQ9900" s="6"/>
      <c r="AR9900" s="6"/>
      <c r="AS9900" s="6"/>
      <c r="AT9900" s="6"/>
      <c r="AU9900" s="6"/>
      <c r="AV9900" s="6"/>
      <c r="AW9900" s="6"/>
      <c r="AX9900" s="6"/>
      <c r="AY9900" s="172"/>
      <c r="AZ9900" s="172"/>
      <c r="BA9900" s="172"/>
      <c r="BB9900" s="6"/>
      <c r="BC9900" s="6"/>
      <c r="BD9900" s="6"/>
      <c r="BE9900" s="6"/>
      <c r="BF9900" s="6"/>
      <c r="BG9900" s="172"/>
      <c r="BH9900" s="172"/>
      <c r="BI9900" s="172"/>
      <c r="BJ9900" s="6"/>
      <c r="BK9900" s="6"/>
      <c r="BL9900" s="6"/>
      <c r="BM9900" s="6"/>
      <c r="BN9900" s="6"/>
      <c r="BO9900" s="6"/>
      <c r="BP9900" s="6"/>
      <c r="BQ9900" s="6"/>
      <c r="BR9900" s="6"/>
      <c r="BS9900" s="6"/>
      <c r="BT9900" s="6"/>
      <c r="CG9900" s="432"/>
      <c r="CH9900" s="432"/>
      <c r="CL9900" s="174"/>
    </row>
    <row r="9901" spans="29:90" s="168" customFormat="1" x14ac:dyDescent="0.25">
      <c r="AC9901" s="175"/>
      <c r="AD9901" s="175"/>
      <c r="AE9901" s="175"/>
      <c r="AF9901" s="175"/>
      <c r="AG9901" s="175"/>
      <c r="AH9901" s="176"/>
      <c r="AM9901" s="6"/>
      <c r="AN9901" s="6"/>
      <c r="AO9901" s="6"/>
      <c r="AP9901" s="6"/>
      <c r="AQ9901" s="6"/>
      <c r="AR9901" s="6"/>
      <c r="AS9901" s="6"/>
      <c r="AT9901" s="6"/>
      <c r="AU9901" s="6"/>
      <c r="AV9901" s="6"/>
      <c r="AW9901" s="6"/>
      <c r="AX9901" s="6"/>
      <c r="AY9901" s="172"/>
      <c r="AZ9901" s="172"/>
      <c r="BA9901" s="172"/>
      <c r="BB9901" s="6"/>
      <c r="BC9901" s="6"/>
      <c r="BD9901" s="6"/>
      <c r="BE9901" s="6"/>
      <c r="BF9901" s="6"/>
      <c r="BG9901" s="172"/>
      <c r="BH9901" s="172"/>
      <c r="BI9901" s="172"/>
      <c r="BJ9901" s="6"/>
      <c r="BK9901" s="6"/>
      <c r="BL9901" s="6"/>
      <c r="BM9901" s="6"/>
      <c r="BN9901" s="6"/>
      <c r="BO9901" s="6"/>
      <c r="BP9901" s="6"/>
      <c r="BQ9901" s="6"/>
      <c r="BR9901" s="6"/>
      <c r="BS9901" s="6"/>
      <c r="BT9901" s="6"/>
      <c r="CG9901" s="432"/>
      <c r="CH9901" s="432"/>
      <c r="CL9901" s="174"/>
    </row>
    <row r="9902" spans="29:90" s="168" customFormat="1" x14ac:dyDescent="0.25">
      <c r="AC9902" s="175"/>
      <c r="AD9902" s="175"/>
      <c r="AE9902" s="175"/>
      <c r="AF9902" s="175"/>
      <c r="AG9902" s="175"/>
      <c r="AH9902" s="176"/>
      <c r="AM9902" s="6"/>
      <c r="AN9902" s="6"/>
      <c r="AO9902" s="6"/>
      <c r="AP9902" s="6"/>
      <c r="AQ9902" s="6"/>
      <c r="AR9902" s="6"/>
      <c r="AS9902" s="6"/>
      <c r="AT9902" s="6"/>
      <c r="AU9902" s="6"/>
      <c r="AV9902" s="6"/>
      <c r="AW9902" s="6"/>
      <c r="AX9902" s="6"/>
      <c r="AY9902" s="172"/>
      <c r="AZ9902" s="172"/>
      <c r="BA9902" s="172"/>
      <c r="BB9902" s="6"/>
      <c r="BC9902" s="6"/>
      <c r="BD9902" s="6"/>
      <c r="BE9902" s="6"/>
      <c r="BF9902" s="6"/>
      <c r="BG9902" s="172"/>
      <c r="BH9902" s="172"/>
      <c r="BI9902" s="172"/>
      <c r="BJ9902" s="6"/>
      <c r="BK9902" s="6"/>
      <c r="BL9902" s="6"/>
      <c r="BM9902" s="6"/>
      <c r="BN9902" s="6"/>
      <c r="BO9902" s="6"/>
      <c r="BP9902" s="6"/>
      <c r="BQ9902" s="6"/>
      <c r="BR9902" s="6"/>
      <c r="BS9902" s="6"/>
      <c r="BT9902" s="6"/>
      <c r="CG9902" s="432"/>
      <c r="CH9902" s="432"/>
      <c r="CL9902" s="174"/>
    </row>
    <row r="9903" spans="29:90" s="168" customFormat="1" x14ac:dyDescent="0.25">
      <c r="AC9903" s="175"/>
      <c r="AD9903" s="175"/>
      <c r="AE9903" s="175"/>
      <c r="AF9903" s="175"/>
      <c r="AG9903" s="175"/>
      <c r="AH9903" s="176"/>
      <c r="AM9903" s="6"/>
      <c r="AN9903" s="6"/>
      <c r="AO9903" s="6"/>
      <c r="AP9903" s="6"/>
      <c r="AQ9903" s="6"/>
      <c r="AR9903" s="6"/>
      <c r="AS9903" s="6"/>
      <c r="AT9903" s="6"/>
      <c r="AU9903" s="6"/>
      <c r="AV9903" s="6"/>
      <c r="AW9903" s="6"/>
      <c r="AX9903" s="6"/>
      <c r="AY9903" s="172"/>
      <c r="AZ9903" s="172"/>
      <c r="BA9903" s="172"/>
      <c r="BB9903" s="6"/>
      <c r="BC9903" s="6"/>
      <c r="BD9903" s="6"/>
      <c r="BE9903" s="6"/>
      <c r="BF9903" s="6"/>
      <c r="BG9903" s="172"/>
      <c r="BH9903" s="172"/>
      <c r="BI9903" s="172"/>
      <c r="BJ9903" s="6"/>
      <c r="BK9903" s="6"/>
      <c r="BL9903" s="6"/>
      <c r="BM9903" s="6"/>
      <c r="BN9903" s="6"/>
      <c r="BO9903" s="6"/>
      <c r="BP9903" s="6"/>
      <c r="BQ9903" s="6"/>
      <c r="BR9903" s="6"/>
      <c r="BS9903" s="6"/>
      <c r="BT9903" s="6"/>
      <c r="CG9903" s="432"/>
      <c r="CH9903" s="432"/>
      <c r="CL9903" s="174"/>
    </row>
    <row r="9904" spans="29:90" s="168" customFormat="1" x14ac:dyDescent="0.25">
      <c r="AC9904" s="175"/>
      <c r="AD9904" s="175"/>
      <c r="AE9904" s="175"/>
      <c r="AF9904" s="175"/>
      <c r="AG9904" s="175"/>
      <c r="AH9904" s="176"/>
      <c r="AM9904" s="6"/>
      <c r="AN9904" s="6"/>
      <c r="AO9904" s="6"/>
      <c r="AP9904" s="6"/>
      <c r="AQ9904" s="6"/>
      <c r="AR9904" s="6"/>
      <c r="AS9904" s="6"/>
      <c r="AT9904" s="6"/>
      <c r="AU9904" s="6"/>
      <c r="AV9904" s="6"/>
      <c r="AW9904" s="6"/>
      <c r="AX9904" s="6"/>
      <c r="AY9904" s="172"/>
      <c r="AZ9904" s="172"/>
      <c r="BA9904" s="172"/>
      <c r="BB9904" s="6"/>
      <c r="BC9904" s="6"/>
      <c r="BD9904" s="6"/>
      <c r="BE9904" s="6"/>
      <c r="BF9904" s="6"/>
      <c r="BG9904" s="172"/>
      <c r="BH9904" s="172"/>
      <c r="BI9904" s="172"/>
      <c r="BJ9904" s="6"/>
      <c r="BK9904" s="6"/>
      <c r="BL9904" s="6"/>
      <c r="BM9904" s="6"/>
      <c r="BN9904" s="6"/>
      <c r="BO9904" s="6"/>
      <c r="BP9904" s="6"/>
      <c r="BQ9904" s="6"/>
      <c r="BR9904" s="6"/>
      <c r="BS9904" s="6"/>
      <c r="BT9904" s="6"/>
      <c r="CG9904" s="432"/>
      <c r="CH9904" s="432"/>
      <c r="CL9904" s="174"/>
    </row>
    <row r="9905" spans="29:90" s="168" customFormat="1" x14ac:dyDescent="0.25">
      <c r="AC9905" s="175"/>
      <c r="AD9905" s="175"/>
      <c r="AE9905" s="175"/>
      <c r="AF9905" s="175"/>
      <c r="AG9905" s="175"/>
      <c r="AH9905" s="176"/>
      <c r="AM9905" s="6"/>
      <c r="AN9905" s="6"/>
      <c r="AO9905" s="6"/>
      <c r="AP9905" s="6"/>
      <c r="AQ9905" s="6"/>
      <c r="AR9905" s="6"/>
      <c r="AS9905" s="6"/>
      <c r="AT9905" s="6"/>
      <c r="AU9905" s="6"/>
      <c r="AV9905" s="6"/>
      <c r="AW9905" s="6"/>
      <c r="AX9905" s="6"/>
      <c r="AY9905" s="172"/>
      <c r="AZ9905" s="172"/>
      <c r="BA9905" s="172"/>
      <c r="BB9905" s="6"/>
      <c r="BC9905" s="6"/>
      <c r="BD9905" s="6"/>
      <c r="BE9905" s="6"/>
      <c r="BF9905" s="6"/>
      <c r="BG9905" s="172"/>
      <c r="BH9905" s="172"/>
      <c r="BI9905" s="172"/>
      <c r="BJ9905" s="6"/>
      <c r="BK9905" s="6"/>
      <c r="BL9905" s="6"/>
      <c r="BM9905" s="6"/>
      <c r="BN9905" s="6"/>
      <c r="BO9905" s="6"/>
      <c r="BP9905" s="6"/>
      <c r="BQ9905" s="6"/>
      <c r="BR9905" s="6"/>
      <c r="BS9905" s="6"/>
      <c r="BT9905" s="6"/>
      <c r="CG9905" s="432"/>
      <c r="CH9905" s="432"/>
      <c r="CL9905" s="174"/>
    </row>
    <row r="9906" spans="29:90" s="168" customFormat="1" x14ac:dyDescent="0.25">
      <c r="AC9906" s="175"/>
      <c r="AD9906" s="175"/>
      <c r="AE9906" s="175"/>
      <c r="AF9906" s="175"/>
      <c r="AG9906" s="175"/>
      <c r="AH9906" s="176"/>
      <c r="AM9906" s="6"/>
      <c r="AN9906" s="6"/>
      <c r="AO9906" s="6"/>
      <c r="AP9906" s="6"/>
      <c r="AQ9906" s="6"/>
      <c r="AR9906" s="6"/>
      <c r="AS9906" s="6"/>
      <c r="AT9906" s="6"/>
      <c r="AU9906" s="6"/>
      <c r="AV9906" s="6"/>
      <c r="AW9906" s="6"/>
      <c r="AX9906" s="6"/>
      <c r="AY9906" s="172"/>
      <c r="AZ9906" s="172"/>
      <c r="BA9906" s="172"/>
      <c r="BB9906" s="6"/>
      <c r="BC9906" s="6"/>
      <c r="BD9906" s="6"/>
      <c r="BE9906" s="6"/>
      <c r="BF9906" s="6"/>
      <c r="BG9906" s="172"/>
      <c r="BH9906" s="172"/>
      <c r="BI9906" s="172"/>
      <c r="BJ9906" s="6"/>
      <c r="BK9906" s="6"/>
      <c r="BL9906" s="6"/>
      <c r="BM9906" s="6"/>
      <c r="BN9906" s="6"/>
      <c r="BO9906" s="6"/>
      <c r="BP9906" s="6"/>
      <c r="BQ9906" s="6"/>
      <c r="BR9906" s="6"/>
      <c r="BS9906" s="6"/>
      <c r="BT9906" s="6"/>
      <c r="CG9906" s="432"/>
      <c r="CH9906" s="432"/>
      <c r="CL9906" s="174"/>
    </row>
    <row r="9907" spans="29:90" s="168" customFormat="1" x14ac:dyDescent="0.25">
      <c r="AC9907" s="175"/>
      <c r="AD9907" s="175"/>
      <c r="AE9907" s="175"/>
      <c r="AF9907" s="175"/>
      <c r="AG9907" s="175"/>
      <c r="AH9907" s="176"/>
      <c r="AM9907" s="6"/>
      <c r="AN9907" s="6"/>
      <c r="AO9907" s="6"/>
      <c r="AP9907" s="6"/>
      <c r="AQ9907" s="6"/>
      <c r="AR9907" s="6"/>
      <c r="AS9907" s="6"/>
      <c r="AT9907" s="6"/>
      <c r="AU9907" s="6"/>
      <c r="AV9907" s="6"/>
      <c r="AW9907" s="6"/>
      <c r="AX9907" s="6"/>
      <c r="AY9907" s="172"/>
      <c r="AZ9907" s="172"/>
      <c r="BA9907" s="172"/>
      <c r="BB9907" s="6"/>
      <c r="BC9907" s="6"/>
      <c r="BD9907" s="6"/>
      <c r="BE9907" s="6"/>
      <c r="BF9907" s="6"/>
      <c r="BG9907" s="172"/>
      <c r="BH9907" s="172"/>
      <c r="BI9907" s="172"/>
      <c r="BJ9907" s="6"/>
      <c r="BK9907" s="6"/>
      <c r="BL9907" s="6"/>
      <c r="BM9907" s="6"/>
      <c r="BN9907" s="6"/>
      <c r="BO9907" s="6"/>
      <c r="BP9907" s="6"/>
      <c r="BQ9907" s="6"/>
      <c r="BR9907" s="6"/>
      <c r="BS9907" s="6"/>
      <c r="BT9907" s="6"/>
      <c r="CG9907" s="432"/>
      <c r="CH9907" s="432"/>
      <c r="CL9907" s="174"/>
    </row>
    <row r="9908" spans="29:90" s="168" customFormat="1" x14ac:dyDescent="0.25">
      <c r="AC9908" s="175"/>
      <c r="AD9908" s="175"/>
      <c r="AE9908" s="175"/>
      <c r="AF9908" s="175"/>
      <c r="AG9908" s="175"/>
      <c r="AH9908" s="176"/>
      <c r="AM9908" s="6"/>
      <c r="AN9908" s="6"/>
      <c r="AO9908" s="6"/>
      <c r="AP9908" s="6"/>
      <c r="AQ9908" s="6"/>
      <c r="AR9908" s="6"/>
      <c r="AS9908" s="6"/>
      <c r="AT9908" s="6"/>
      <c r="AU9908" s="6"/>
      <c r="AV9908" s="6"/>
      <c r="AW9908" s="6"/>
      <c r="AX9908" s="6"/>
      <c r="AY9908" s="172"/>
      <c r="AZ9908" s="172"/>
      <c r="BA9908" s="172"/>
      <c r="BB9908" s="6"/>
      <c r="BC9908" s="6"/>
      <c r="BD9908" s="6"/>
      <c r="BE9908" s="6"/>
      <c r="BF9908" s="6"/>
      <c r="BG9908" s="172"/>
      <c r="BH9908" s="172"/>
      <c r="BI9908" s="172"/>
      <c r="BJ9908" s="6"/>
      <c r="BK9908" s="6"/>
      <c r="BL9908" s="6"/>
      <c r="BM9908" s="6"/>
      <c r="BN9908" s="6"/>
      <c r="BO9908" s="6"/>
      <c r="BP9908" s="6"/>
      <c r="BQ9908" s="6"/>
      <c r="BR9908" s="6"/>
      <c r="BS9908" s="6"/>
      <c r="BT9908" s="6"/>
      <c r="CG9908" s="432"/>
      <c r="CH9908" s="432"/>
      <c r="CL9908" s="174"/>
    </row>
    <row r="9909" spans="29:90" s="168" customFormat="1" x14ac:dyDescent="0.25">
      <c r="AC9909" s="175"/>
      <c r="AD9909" s="175"/>
      <c r="AE9909" s="175"/>
      <c r="AF9909" s="175"/>
      <c r="AG9909" s="175"/>
      <c r="AH9909" s="176"/>
      <c r="AM9909" s="6"/>
      <c r="AN9909" s="6"/>
      <c r="AO9909" s="6"/>
      <c r="AP9909" s="6"/>
      <c r="AQ9909" s="6"/>
      <c r="AR9909" s="6"/>
      <c r="AS9909" s="6"/>
      <c r="AT9909" s="6"/>
      <c r="AU9909" s="6"/>
      <c r="AV9909" s="6"/>
      <c r="AW9909" s="6"/>
      <c r="AX9909" s="6"/>
      <c r="AY9909" s="172"/>
      <c r="AZ9909" s="172"/>
      <c r="BA9909" s="172"/>
      <c r="BB9909" s="6"/>
      <c r="BC9909" s="6"/>
      <c r="BD9909" s="6"/>
      <c r="BE9909" s="6"/>
      <c r="BF9909" s="6"/>
      <c r="BG9909" s="172"/>
      <c r="BH9909" s="172"/>
      <c r="BI9909" s="172"/>
      <c r="BJ9909" s="6"/>
      <c r="BK9909" s="6"/>
      <c r="BL9909" s="6"/>
      <c r="BM9909" s="6"/>
      <c r="BN9909" s="6"/>
      <c r="BO9909" s="6"/>
      <c r="BP9909" s="6"/>
      <c r="BQ9909" s="6"/>
      <c r="BR9909" s="6"/>
      <c r="BS9909" s="6"/>
      <c r="BT9909" s="6"/>
      <c r="CG9909" s="432"/>
      <c r="CH9909" s="432"/>
      <c r="CL9909" s="174"/>
    </row>
    <row r="9910" spans="29:90" s="168" customFormat="1" x14ac:dyDescent="0.25">
      <c r="AC9910" s="175"/>
      <c r="AD9910" s="175"/>
      <c r="AE9910" s="175"/>
      <c r="AF9910" s="175"/>
      <c r="AG9910" s="175"/>
      <c r="AH9910" s="176"/>
      <c r="AM9910" s="6"/>
      <c r="AN9910" s="6"/>
      <c r="AO9910" s="6"/>
      <c r="AP9910" s="6"/>
      <c r="AQ9910" s="6"/>
      <c r="AR9910" s="6"/>
      <c r="AS9910" s="6"/>
      <c r="AT9910" s="6"/>
      <c r="AU9910" s="6"/>
      <c r="AV9910" s="6"/>
      <c r="AW9910" s="6"/>
      <c r="AX9910" s="6"/>
      <c r="AY9910" s="172"/>
      <c r="AZ9910" s="172"/>
      <c r="BA9910" s="172"/>
      <c r="BB9910" s="6"/>
      <c r="BC9910" s="6"/>
      <c r="BD9910" s="6"/>
      <c r="BE9910" s="6"/>
      <c r="BF9910" s="6"/>
      <c r="BG9910" s="172"/>
      <c r="BH9910" s="172"/>
      <c r="BI9910" s="172"/>
      <c r="BJ9910" s="6"/>
      <c r="BK9910" s="6"/>
      <c r="BL9910" s="6"/>
      <c r="BM9910" s="6"/>
      <c r="BN9910" s="6"/>
      <c r="BO9910" s="6"/>
      <c r="BP9910" s="6"/>
      <c r="BQ9910" s="6"/>
      <c r="BR9910" s="6"/>
      <c r="BS9910" s="6"/>
      <c r="BT9910" s="6"/>
      <c r="CG9910" s="432"/>
      <c r="CH9910" s="432"/>
      <c r="CL9910" s="174"/>
    </row>
    <row r="9911" spans="29:90" s="168" customFormat="1" x14ac:dyDescent="0.25">
      <c r="AC9911" s="175"/>
      <c r="AD9911" s="175"/>
      <c r="AE9911" s="175"/>
      <c r="AF9911" s="175"/>
      <c r="AG9911" s="175"/>
      <c r="AH9911" s="176"/>
      <c r="AM9911" s="6"/>
      <c r="AN9911" s="6"/>
      <c r="AO9911" s="6"/>
      <c r="AP9911" s="6"/>
      <c r="AQ9911" s="6"/>
      <c r="AR9911" s="6"/>
      <c r="AS9911" s="6"/>
      <c r="AT9911" s="6"/>
      <c r="AU9911" s="6"/>
      <c r="AV9911" s="6"/>
      <c r="AW9911" s="6"/>
      <c r="AX9911" s="6"/>
      <c r="AY9911" s="172"/>
      <c r="AZ9911" s="172"/>
      <c r="BA9911" s="172"/>
      <c r="BB9911" s="6"/>
      <c r="BC9911" s="6"/>
      <c r="BD9911" s="6"/>
      <c r="BE9911" s="6"/>
      <c r="BF9911" s="6"/>
      <c r="BG9911" s="172"/>
      <c r="BH9911" s="172"/>
      <c r="BI9911" s="172"/>
      <c r="BJ9911" s="6"/>
      <c r="BK9911" s="6"/>
      <c r="BL9911" s="6"/>
      <c r="BM9911" s="6"/>
      <c r="BN9911" s="6"/>
      <c r="BO9911" s="6"/>
      <c r="BP9911" s="6"/>
      <c r="BQ9911" s="6"/>
      <c r="BR9911" s="6"/>
      <c r="BS9911" s="6"/>
      <c r="BT9911" s="6"/>
      <c r="CG9911" s="432"/>
      <c r="CH9911" s="432"/>
      <c r="CL9911" s="174"/>
    </row>
    <row r="9912" spans="29:90" s="168" customFormat="1" x14ac:dyDescent="0.25">
      <c r="AC9912" s="175"/>
      <c r="AD9912" s="175"/>
      <c r="AE9912" s="175"/>
      <c r="AF9912" s="175"/>
      <c r="AG9912" s="175"/>
      <c r="AH9912" s="176"/>
      <c r="AM9912" s="6"/>
      <c r="AN9912" s="6"/>
      <c r="AO9912" s="6"/>
      <c r="AP9912" s="6"/>
      <c r="AQ9912" s="6"/>
      <c r="AR9912" s="6"/>
      <c r="AS9912" s="6"/>
      <c r="AT9912" s="6"/>
      <c r="AU9912" s="6"/>
      <c r="AV9912" s="6"/>
      <c r="AW9912" s="6"/>
      <c r="AX9912" s="6"/>
      <c r="AY9912" s="172"/>
      <c r="AZ9912" s="172"/>
      <c r="BA9912" s="172"/>
      <c r="BB9912" s="6"/>
      <c r="BC9912" s="6"/>
      <c r="BD9912" s="6"/>
      <c r="BE9912" s="6"/>
      <c r="BF9912" s="6"/>
      <c r="BG9912" s="172"/>
      <c r="BH9912" s="172"/>
      <c r="BI9912" s="172"/>
      <c r="BJ9912" s="6"/>
      <c r="BK9912" s="6"/>
      <c r="BL9912" s="6"/>
      <c r="BM9912" s="6"/>
      <c r="BN9912" s="6"/>
      <c r="BO9912" s="6"/>
      <c r="BP9912" s="6"/>
      <c r="BQ9912" s="6"/>
      <c r="BR9912" s="6"/>
      <c r="BS9912" s="6"/>
      <c r="BT9912" s="6"/>
      <c r="CG9912" s="432"/>
      <c r="CH9912" s="432"/>
      <c r="CL9912" s="174"/>
    </row>
    <row r="9913" spans="29:90" s="168" customFormat="1" x14ac:dyDescent="0.25">
      <c r="AC9913" s="175"/>
      <c r="AD9913" s="175"/>
      <c r="AE9913" s="175"/>
      <c r="AF9913" s="175"/>
      <c r="AG9913" s="175"/>
      <c r="AH9913" s="176"/>
      <c r="AM9913" s="6"/>
      <c r="AN9913" s="6"/>
      <c r="AO9913" s="6"/>
      <c r="AP9913" s="6"/>
      <c r="AQ9913" s="6"/>
      <c r="AR9913" s="6"/>
      <c r="AS9913" s="6"/>
      <c r="AT9913" s="6"/>
      <c r="AU9913" s="6"/>
      <c r="AV9913" s="6"/>
      <c r="AW9913" s="6"/>
      <c r="AX9913" s="6"/>
      <c r="AY9913" s="172"/>
      <c r="AZ9913" s="172"/>
      <c r="BA9913" s="172"/>
      <c r="BB9913" s="6"/>
      <c r="BC9913" s="6"/>
      <c r="BD9913" s="6"/>
      <c r="BE9913" s="6"/>
      <c r="BF9913" s="6"/>
      <c r="BG9913" s="172"/>
      <c r="BH9913" s="172"/>
      <c r="BI9913" s="172"/>
      <c r="BJ9913" s="6"/>
      <c r="BK9913" s="6"/>
      <c r="BL9913" s="6"/>
      <c r="BM9913" s="6"/>
      <c r="BN9913" s="6"/>
      <c r="BO9913" s="6"/>
      <c r="BP9913" s="6"/>
      <c r="BQ9913" s="6"/>
      <c r="BR9913" s="6"/>
      <c r="BS9913" s="6"/>
      <c r="BT9913" s="6"/>
      <c r="CG9913" s="432"/>
      <c r="CH9913" s="432"/>
      <c r="CL9913" s="174"/>
    </row>
    <row r="9914" spans="29:90" s="168" customFormat="1" x14ac:dyDescent="0.25">
      <c r="AC9914" s="175"/>
      <c r="AD9914" s="175"/>
      <c r="AE9914" s="175"/>
      <c r="AF9914" s="175"/>
      <c r="AG9914" s="175"/>
      <c r="AH9914" s="176"/>
      <c r="AM9914" s="6"/>
      <c r="AN9914" s="6"/>
      <c r="AO9914" s="6"/>
      <c r="AP9914" s="6"/>
      <c r="AQ9914" s="6"/>
      <c r="AR9914" s="6"/>
      <c r="AS9914" s="6"/>
      <c r="AT9914" s="6"/>
      <c r="AU9914" s="6"/>
      <c r="AV9914" s="6"/>
      <c r="AW9914" s="6"/>
      <c r="AX9914" s="6"/>
      <c r="AY9914" s="172"/>
      <c r="AZ9914" s="172"/>
      <c r="BA9914" s="172"/>
      <c r="BB9914" s="6"/>
      <c r="BC9914" s="6"/>
      <c r="BD9914" s="6"/>
      <c r="BE9914" s="6"/>
      <c r="BF9914" s="6"/>
      <c r="BG9914" s="172"/>
      <c r="BH9914" s="172"/>
      <c r="BI9914" s="172"/>
      <c r="BJ9914" s="6"/>
      <c r="BK9914" s="6"/>
      <c r="BL9914" s="6"/>
      <c r="BM9914" s="6"/>
      <c r="BN9914" s="6"/>
      <c r="BO9914" s="6"/>
      <c r="BP9914" s="6"/>
      <c r="BQ9914" s="6"/>
      <c r="BR9914" s="6"/>
      <c r="BS9914" s="6"/>
      <c r="BT9914" s="6"/>
      <c r="CG9914" s="432"/>
      <c r="CH9914" s="432"/>
      <c r="CL9914" s="174"/>
    </row>
    <row r="9915" spans="29:90" s="168" customFormat="1" x14ac:dyDescent="0.25">
      <c r="AC9915" s="175"/>
      <c r="AD9915" s="175"/>
      <c r="AE9915" s="175"/>
      <c r="AF9915" s="175"/>
      <c r="AG9915" s="175"/>
      <c r="AH9915" s="176"/>
      <c r="AM9915" s="6"/>
      <c r="AN9915" s="6"/>
      <c r="AO9915" s="6"/>
      <c r="AP9915" s="6"/>
      <c r="AQ9915" s="6"/>
      <c r="AR9915" s="6"/>
      <c r="AS9915" s="6"/>
      <c r="AT9915" s="6"/>
      <c r="AU9915" s="6"/>
      <c r="AV9915" s="6"/>
      <c r="AW9915" s="6"/>
      <c r="AX9915" s="6"/>
      <c r="AY9915" s="172"/>
      <c r="AZ9915" s="172"/>
      <c r="BA9915" s="172"/>
      <c r="BB9915" s="6"/>
      <c r="BC9915" s="6"/>
      <c r="BD9915" s="6"/>
      <c r="BE9915" s="6"/>
      <c r="BF9915" s="6"/>
      <c r="BG9915" s="172"/>
      <c r="BH9915" s="172"/>
      <c r="BI9915" s="172"/>
      <c r="BJ9915" s="6"/>
      <c r="BK9915" s="6"/>
      <c r="BL9915" s="6"/>
      <c r="BM9915" s="6"/>
      <c r="BN9915" s="6"/>
      <c r="BO9915" s="6"/>
      <c r="BP9915" s="6"/>
      <c r="BQ9915" s="6"/>
      <c r="BR9915" s="6"/>
      <c r="BS9915" s="6"/>
      <c r="BT9915" s="6"/>
      <c r="CG9915" s="432"/>
      <c r="CH9915" s="432"/>
      <c r="CL9915" s="174"/>
    </row>
    <row r="9916" spans="29:90" s="168" customFormat="1" x14ac:dyDescent="0.25">
      <c r="AC9916" s="175"/>
      <c r="AD9916" s="175"/>
      <c r="AE9916" s="175"/>
      <c r="AF9916" s="175"/>
      <c r="AG9916" s="175"/>
      <c r="AH9916" s="176"/>
      <c r="AM9916" s="6"/>
      <c r="AN9916" s="6"/>
      <c r="AO9916" s="6"/>
      <c r="AP9916" s="6"/>
      <c r="AQ9916" s="6"/>
      <c r="AR9916" s="6"/>
      <c r="AS9916" s="6"/>
      <c r="AT9916" s="6"/>
      <c r="AU9916" s="6"/>
      <c r="AV9916" s="6"/>
      <c r="AW9916" s="6"/>
      <c r="AX9916" s="6"/>
      <c r="AY9916" s="172"/>
      <c r="AZ9916" s="172"/>
      <c r="BA9916" s="172"/>
      <c r="BB9916" s="6"/>
      <c r="BC9916" s="6"/>
      <c r="BD9916" s="6"/>
      <c r="BE9916" s="6"/>
      <c r="BF9916" s="6"/>
      <c r="BG9916" s="172"/>
      <c r="BH9916" s="172"/>
      <c r="BI9916" s="172"/>
      <c r="BJ9916" s="6"/>
      <c r="BK9916" s="6"/>
      <c r="BL9916" s="6"/>
      <c r="BM9916" s="6"/>
      <c r="BN9916" s="6"/>
      <c r="BO9916" s="6"/>
      <c r="BP9916" s="6"/>
      <c r="BQ9916" s="6"/>
      <c r="BR9916" s="6"/>
      <c r="BS9916" s="6"/>
      <c r="BT9916" s="6"/>
      <c r="CG9916" s="432"/>
      <c r="CH9916" s="432"/>
      <c r="CL9916" s="174"/>
    </row>
    <row r="9917" spans="29:90" s="168" customFormat="1" x14ac:dyDescent="0.25">
      <c r="AC9917" s="175"/>
      <c r="AD9917" s="175"/>
      <c r="AE9917" s="175"/>
      <c r="AF9917" s="175"/>
      <c r="AG9917" s="175"/>
      <c r="AH9917" s="176"/>
      <c r="AM9917" s="6"/>
      <c r="AN9917" s="6"/>
      <c r="AO9917" s="6"/>
      <c r="AP9917" s="6"/>
      <c r="AQ9917" s="6"/>
      <c r="AR9917" s="6"/>
      <c r="AS9917" s="6"/>
      <c r="AT9917" s="6"/>
      <c r="AU9917" s="6"/>
      <c r="AV9917" s="6"/>
      <c r="AW9917" s="6"/>
      <c r="AX9917" s="6"/>
      <c r="AY9917" s="172"/>
      <c r="AZ9917" s="172"/>
      <c r="BA9917" s="172"/>
      <c r="BB9917" s="6"/>
      <c r="BC9917" s="6"/>
      <c r="BD9917" s="6"/>
      <c r="BE9917" s="6"/>
      <c r="BF9917" s="6"/>
      <c r="BG9917" s="172"/>
      <c r="BH9917" s="172"/>
      <c r="BI9917" s="172"/>
      <c r="BJ9917" s="6"/>
      <c r="BK9917" s="6"/>
      <c r="BL9917" s="6"/>
      <c r="BM9917" s="6"/>
      <c r="BN9917" s="6"/>
      <c r="BO9917" s="6"/>
      <c r="BP9917" s="6"/>
      <c r="BQ9917" s="6"/>
      <c r="BR9917" s="6"/>
      <c r="BS9917" s="6"/>
      <c r="BT9917" s="6"/>
      <c r="CG9917" s="432"/>
      <c r="CH9917" s="432"/>
      <c r="CL9917" s="174"/>
    </row>
    <row r="9918" spans="29:90" s="168" customFormat="1" x14ac:dyDescent="0.25">
      <c r="AC9918" s="175"/>
      <c r="AD9918" s="175"/>
      <c r="AE9918" s="175"/>
      <c r="AF9918" s="175"/>
      <c r="AG9918" s="175"/>
      <c r="AH9918" s="176"/>
      <c r="AM9918" s="6"/>
      <c r="AN9918" s="6"/>
      <c r="AO9918" s="6"/>
      <c r="AP9918" s="6"/>
      <c r="AQ9918" s="6"/>
      <c r="AR9918" s="6"/>
      <c r="AS9918" s="6"/>
      <c r="AT9918" s="6"/>
      <c r="AU9918" s="6"/>
      <c r="AV9918" s="6"/>
      <c r="AW9918" s="6"/>
      <c r="AX9918" s="6"/>
      <c r="AY9918" s="172"/>
      <c r="AZ9918" s="172"/>
      <c r="BA9918" s="172"/>
      <c r="BB9918" s="6"/>
      <c r="BC9918" s="6"/>
      <c r="BD9918" s="6"/>
      <c r="BE9918" s="6"/>
      <c r="BF9918" s="6"/>
      <c r="BG9918" s="172"/>
      <c r="BH9918" s="172"/>
      <c r="BI9918" s="172"/>
      <c r="BJ9918" s="6"/>
      <c r="BK9918" s="6"/>
      <c r="BL9918" s="6"/>
      <c r="BM9918" s="6"/>
      <c r="BN9918" s="6"/>
      <c r="BO9918" s="6"/>
      <c r="BP9918" s="6"/>
      <c r="BQ9918" s="6"/>
      <c r="BR9918" s="6"/>
      <c r="BS9918" s="6"/>
      <c r="BT9918" s="6"/>
      <c r="CG9918" s="432"/>
      <c r="CH9918" s="432"/>
      <c r="CL9918" s="174"/>
    </row>
    <row r="9919" spans="29:90" s="168" customFormat="1" x14ac:dyDescent="0.25">
      <c r="AC9919" s="175"/>
      <c r="AD9919" s="175"/>
      <c r="AE9919" s="175"/>
      <c r="AF9919" s="175"/>
      <c r="AG9919" s="175"/>
      <c r="AH9919" s="176"/>
      <c r="AM9919" s="6"/>
      <c r="AN9919" s="6"/>
      <c r="AO9919" s="6"/>
      <c r="AP9919" s="6"/>
      <c r="AQ9919" s="6"/>
      <c r="AR9919" s="6"/>
      <c r="AS9919" s="6"/>
      <c r="AT9919" s="6"/>
      <c r="AU9919" s="6"/>
      <c r="AV9919" s="6"/>
      <c r="AW9919" s="6"/>
      <c r="AX9919" s="6"/>
      <c r="AY9919" s="172"/>
      <c r="AZ9919" s="172"/>
      <c r="BA9919" s="172"/>
      <c r="BB9919" s="6"/>
      <c r="BC9919" s="6"/>
      <c r="BD9919" s="6"/>
      <c r="BE9919" s="6"/>
      <c r="BF9919" s="6"/>
      <c r="BG9919" s="172"/>
      <c r="BH9919" s="172"/>
      <c r="BI9919" s="172"/>
      <c r="BJ9919" s="6"/>
      <c r="BK9919" s="6"/>
      <c r="BL9919" s="6"/>
      <c r="BM9919" s="6"/>
      <c r="BN9919" s="6"/>
      <c r="BO9919" s="6"/>
      <c r="BP9919" s="6"/>
      <c r="BQ9919" s="6"/>
      <c r="BR9919" s="6"/>
      <c r="BS9919" s="6"/>
      <c r="BT9919" s="6"/>
      <c r="CG9919" s="432"/>
      <c r="CH9919" s="432"/>
      <c r="CL9919" s="174"/>
    </row>
    <row r="9920" spans="29:90" s="168" customFormat="1" x14ac:dyDescent="0.25">
      <c r="AC9920" s="175"/>
      <c r="AD9920" s="175"/>
      <c r="AE9920" s="175"/>
      <c r="AF9920" s="175"/>
      <c r="AG9920" s="175"/>
      <c r="AH9920" s="176"/>
      <c r="AM9920" s="6"/>
      <c r="AN9920" s="6"/>
      <c r="AO9920" s="6"/>
      <c r="AP9920" s="6"/>
      <c r="AQ9920" s="6"/>
      <c r="AR9920" s="6"/>
      <c r="AS9920" s="6"/>
      <c r="AT9920" s="6"/>
      <c r="AU9920" s="6"/>
      <c r="AV9920" s="6"/>
      <c r="AW9920" s="6"/>
      <c r="AX9920" s="6"/>
      <c r="AY9920" s="172"/>
      <c r="AZ9920" s="172"/>
      <c r="BA9920" s="172"/>
      <c r="BB9920" s="6"/>
      <c r="BC9920" s="6"/>
      <c r="BD9920" s="6"/>
      <c r="BE9920" s="6"/>
      <c r="BF9920" s="6"/>
      <c r="BG9920" s="172"/>
      <c r="BH9920" s="172"/>
      <c r="BI9920" s="172"/>
      <c r="BJ9920" s="6"/>
      <c r="BK9920" s="6"/>
      <c r="BL9920" s="6"/>
      <c r="BM9920" s="6"/>
      <c r="BN9920" s="6"/>
      <c r="BO9920" s="6"/>
      <c r="BP9920" s="6"/>
      <c r="BQ9920" s="6"/>
      <c r="BR9920" s="6"/>
      <c r="BS9920" s="6"/>
      <c r="BT9920" s="6"/>
      <c r="CG9920" s="432"/>
      <c r="CH9920" s="432"/>
      <c r="CL9920" s="174"/>
    </row>
    <row r="9921" spans="29:90" s="168" customFormat="1" x14ac:dyDescent="0.25">
      <c r="AC9921" s="175"/>
      <c r="AD9921" s="175"/>
      <c r="AE9921" s="175"/>
      <c r="AF9921" s="175"/>
      <c r="AG9921" s="175"/>
      <c r="AH9921" s="176"/>
      <c r="AM9921" s="6"/>
      <c r="AN9921" s="6"/>
      <c r="AO9921" s="6"/>
      <c r="AP9921" s="6"/>
      <c r="AQ9921" s="6"/>
      <c r="AR9921" s="6"/>
      <c r="AS9921" s="6"/>
      <c r="AT9921" s="6"/>
      <c r="AU9921" s="6"/>
      <c r="AV9921" s="6"/>
      <c r="AW9921" s="6"/>
      <c r="AX9921" s="6"/>
      <c r="AY9921" s="172"/>
      <c r="AZ9921" s="172"/>
      <c r="BA9921" s="172"/>
      <c r="BB9921" s="6"/>
      <c r="BC9921" s="6"/>
      <c r="BD9921" s="6"/>
      <c r="BE9921" s="6"/>
      <c r="BF9921" s="6"/>
      <c r="BG9921" s="172"/>
      <c r="BH9921" s="172"/>
      <c r="BI9921" s="172"/>
      <c r="BJ9921" s="6"/>
      <c r="BK9921" s="6"/>
      <c r="BL9921" s="6"/>
      <c r="BM9921" s="6"/>
      <c r="BN9921" s="6"/>
      <c r="BO9921" s="6"/>
      <c r="BP9921" s="6"/>
      <c r="BQ9921" s="6"/>
      <c r="BR9921" s="6"/>
      <c r="BS9921" s="6"/>
      <c r="BT9921" s="6"/>
      <c r="CG9921" s="432"/>
      <c r="CH9921" s="432"/>
      <c r="CL9921" s="174"/>
    </row>
    <row r="9922" spans="29:90" s="168" customFormat="1" x14ac:dyDescent="0.25">
      <c r="AC9922" s="175"/>
      <c r="AD9922" s="175"/>
      <c r="AE9922" s="175"/>
      <c r="AF9922" s="175"/>
      <c r="AG9922" s="175"/>
      <c r="AH9922" s="176"/>
      <c r="AM9922" s="6"/>
      <c r="AN9922" s="6"/>
      <c r="AO9922" s="6"/>
      <c r="AP9922" s="6"/>
      <c r="AQ9922" s="6"/>
      <c r="AR9922" s="6"/>
      <c r="AS9922" s="6"/>
      <c r="AT9922" s="6"/>
      <c r="AU9922" s="6"/>
      <c r="AV9922" s="6"/>
      <c r="AW9922" s="6"/>
      <c r="AX9922" s="6"/>
      <c r="AY9922" s="172"/>
      <c r="AZ9922" s="172"/>
      <c r="BA9922" s="172"/>
      <c r="BB9922" s="6"/>
      <c r="BC9922" s="6"/>
      <c r="BD9922" s="6"/>
      <c r="BE9922" s="6"/>
      <c r="BF9922" s="6"/>
      <c r="BG9922" s="172"/>
      <c r="BH9922" s="172"/>
      <c r="BI9922" s="172"/>
      <c r="BJ9922" s="6"/>
      <c r="BK9922" s="6"/>
      <c r="BL9922" s="6"/>
      <c r="BM9922" s="6"/>
      <c r="BN9922" s="6"/>
      <c r="BO9922" s="6"/>
      <c r="BP9922" s="6"/>
      <c r="BQ9922" s="6"/>
      <c r="BR9922" s="6"/>
      <c r="BS9922" s="6"/>
      <c r="BT9922" s="6"/>
      <c r="CG9922" s="432"/>
      <c r="CH9922" s="432"/>
      <c r="CL9922" s="174"/>
    </row>
    <row r="9923" spans="29:90" s="168" customFormat="1" x14ac:dyDescent="0.25">
      <c r="AC9923" s="175"/>
      <c r="AD9923" s="175"/>
      <c r="AE9923" s="175"/>
      <c r="AF9923" s="175"/>
      <c r="AG9923" s="175"/>
      <c r="AH9923" s="176"/>
      <c r="AM9923" s="6"/>
      <c r="AN9923" s="6"/>
      <c r="AO9923" s="6"/>
      <c r="AP9923" s="6"/>
      <c r="AQ9923" s="6"/>
      <c r="AR9923" s="6"/>
      <c r="AS9923" s="6"/>
      <c r="AT9923" s="6"/>
      <c r="AU9923" s="6"/>
      <c r="AV9923" s="6"/>
      <c r="AW9923" s="6"/>
      <c r="AX9923" s="6"/>
      <c r="AY9923" s="172"/>
      <c r="AZ9923" s="172"/>
      <c r="BA9923" s="172"/>
      <c r="BB9923" s="6"/>
      <c r="BC9923" s="6"/>
      <c r="BD9923" s="6"/>
      <c r="BE9923" s="6"/>
      <c r="BF9923" s="6"/>
      <c r="BG9923" s="172"/>
      <c r="BH9923" s="172"/>
      <c r="BI9923" s="172"/>
      <c r="BJ9923" s="6"/>
      <c r="BK9923" s="6"/>
      <c r="BL9923" s="6"/>
      <c r="BM9923" s="6"/>
      <c r="BN9923" s="6"/>
      <c r="BO9923" s="6"/>
      <c r="BP9923" s="6"/>
      <c r="BQ9923" s="6"/>
      <c r="BR9923" s="6"/>
      <c r="BS9923" s="6"/>
      <c r="BT9923" s="6"/>
      <c r="CG9923" s="432"/>
      <c r="CH9923" s="432"/>
      <c r="CL9923" s="174"/>
    </row>
    <row r="9924" spans="29:90" s="168" customFormat="1" x14ac:dyDescent="0.25">
      <c r="AC9924" s="175"/>
      <c r="AD9924" s="175"/>
      <c r="AE9924" s="175"/>
      <c r="AF9924" s="175"/>
      <c r="AG9924" s="175"/>
      <c r="AH9924" s="176"/>
      <c r="AM9924" s="6"/>
      <c r="AN9924" s="6"/>
      <c r="AO9924" s="6"/>
      <c r="AP9924" s="6"/>
      <c r="AQ9924" s="6"/>
      <c r="AR9924" s="6"/>
      <c r="AS9924" s="6"/>
      <c r="AT9924" s="6"/>
      <c r="AU9924" s="6"/>
      <c r="AV9924" s="6"/>
      <c r="AW9924" s="6"/>
      <c r="AX9924" s="6"/>
      <c r="AY9924" s="172"/>
      <c r="AZ9924" s="172"/>
      <c r="BA9924" s="172"/>
      <c r="BB9924" s="6"/>
      <c r="BC9924" s="6"/>
      <c r="BD9924" s="6"/>
      <c r="BE9924" s="6"/>
      <c r="BF9924" s="6"/>
      <c r="BG9924" s="172"/>
      <c r="BH9924" s="172"/>
      <c r="BI9924" s="172"/>
      <c r="BJ9924" s="6"/>
      <c r="BK9924" s="6"/>
      <c r="BL9924" s="6"/>
      <c r="BM9924" s="6"/>
      <c r="BN9924" s="6"/>
      <c r="BO9924" s="6"/>
      <c r="BP9924" s="6"/>
      <c r="BQ9924" s="6"/>
      <c r="BR9924" s="6"/>
      <c r="BS9924" s="6"/>
      <c r="BT9924" s="6"/>
      <c r="CG9924" s="432"/>
      <c r="CH9924" s="432"/>
      <c r="CL9924" s="174"/>
    </row>
    <row r="9925" spans="29:90" s="168" customFormat="1" x14ac:dyDescent="0.25">
      <c r="AC9925" s="175"/>
      <c r="AD9925" s="175"/>
      <c r="AE9925" s="175"/>
      <c r="AF9925" s="175"/>
      <c r="AG9925" s="175"/>
      <c r="AH9925" s="176"/>
      <c r="AM9925" s="6"/>
      <c r="AN9925" s="6"/>
      <c r="AO9925" s="6"/>
      <c r="AP9925" s="6"/>
      <c r="AQ9925" s="6"/>
      <c r="AR9925" s="6"/>
      <c r="AS9925" s="6"/>
      <c r="AT9925" s="6"/>
      <c r="AU9925" s="6"/>
      <c r="AV9925" s="6"/>
      <c r="AW9925" s="6"/>
      <c r="AX9925" s="6"/>
      <c r="AY9925" s="172"/>
      <c r="AZ9925" s="172"/>
      <c r="BA9925" s="172"/>
      <c r="BB9925" s="6"/>
      <c r="BC9925" s="6"/>
      <c r="BD9925" s="6"/>
      <c r="BE9925" s="6"/>
      <c r="BF9925" s="6"/>
      <c r="BG9925" s="172"/>
      <c r="BH9925" s="172"/>
      <c r="BI9925" s="172"/>
      <c r="BJ9925" s="6"/>
      <c r="BK9925" s="6"/>
      <c r="BL9925" s="6"/>
      <c r="BM9925" s="6"/>
      <c r="BN9925" s="6"/>
      <c r="BO9925" s="6"/>
      <c r="BP9925" s="6"/>
      <c r="BQ9925" s="6"/>
      <c r="BR9925" s="6"/>
      <c r="BS9925" s="6"/>
      <c r="BT9925" s="6"/>
      <c r="CG9925" s="432"/>
      <c r="CH9925" s="432"/>
      <c r="CL9925" s="174"/>
    </row>
    <row r="9926" spans="29:90" s="168" customFormat="1" x14ac:dyDescent="0.25">
      <c r="AC9926" s="175"/>
      <c r="AD9926" s="175"/>
      <c r="AE9926" s="175"/>
      <c r="AF9926" s="175"/>
      <c r="AG9926" s="175"/>
      <c r="AH9926" s="176"/>
      <c r="AM9926" s="6"/>
      <c r="AN9926" s="6"/>
      <c r="AO9926" s="6"/>
      <c r="AP9926" s="6"/>
      <c r="AQ9926" s="6"/>
      <c r="AR9926" s="6"/>
      <c r="AS9926" s="6"/>
      <c r="AT9926" s="6"/>
      <c r="AU9926" s="6"/>
      <c r="AV9926" s="6"/>
      <c r="AW9926" s="6"/>
      <c r="AX9926" s="6"/>
      <c r="AY9926" s="172"/>
      <c r="AZ9926" s="172"/>
      <c r="BA9926" s="172"/>
      <c r="BB9926" s="6"/>
      <c r="BC9926" s="6"/>
      <c r="BD9926" s="6"/>
      <c r="BE9926" s="6"/>
      <c r="BF9926" s="6"/>
      <c r="BG9926" s="172"/>
      <c r="BH9926" s="172"/>
      <c r="BI9926" s="172"/>
      <c r="BJ9926" s="6"/>
      <c r="BK9926" s="6"/>
      <c r="BL9926" s="6"/>
      <c r="BM9926" s="6"/>
      <c r="BN9926" s="6"/>
      <c r="BO9926" s="6"/>
      <c r="BP9926" s="6"/>
      <c r="BQ9926" s="6"/>
      <c r="BR9926" s="6"/>
      <c r="BS9926" s="6"/>
      <c r="BT9926" s="6"/>
      <c r="CG9926" s="432"/>
      <c r="CH9926" s="432"/>
      <c r="CL9926" s="174"/>
    </row>
    <row r="9927" spans="29:90" s="168" customFormat="1" x14ac:dyDescent="0.25">
      <c r="AC9927" s="175"/>
      <c r="AD9927" s="175"/>
      <c r="AE9927" s="175"/>
      <c r="AF9927" s="175"/>
      <c r="AG9927" s="175"/>
      <c r="AH9927" s="176"/>
      <c r="AM9927" s="6"/>
      <c r="AN9927" s="6"/>
      <c r="AO9927" s="6"/>
      <c r="AP9927" s="6"/>
      <c r="AQ9927" s="6"/>
      <c r="AR9927" s="6"/>
      <c r="AS9927" s="6"/>
      <c r="AT9927" s="6"/>
      <c r="AU9927" s="6"/>
      <c r="AV9927" s="6"/>
      <c r="AW9927" s="6"/>
      <c r="AX9927" s="6"/>
      <c r="AY9927" s="172"/>
      <c r="AZ9927" s="172"/>
      <c r="BA9927" s="172"/>
      <c r="BB9927" s="6"/>
      <c r="BC9927" s="6"/>
      <c r="BD9927" s="6"/>
      <c r="BE9927" s="6"/>
      <c r="BF9927" s="6"/>
      <c r="BG9927" s="172"/>
      <c r="BH9927" s="172"/>
      <c r="BI9927" s="172"/>
      <c r="BJ9927" s="6"/>
      <c r="BK9927" s="6"/>
      <c r="BL9927" s="6"/>
      <c r="BM9927" s="6"/>
      <c r="BN9927" s="6"/>
      <c r="BO9927" s="6"/>
      <c r="BP9927" s="6"/>
      <c r="BQ9927" s="6"/>
      <c r="BR9927" s="6"/>
      <c r="BS9927" s="6"/>
      <c r="BT9927" s="6"/>
      <c r="CG9927" s="432"/>
      <c r="CH9927" s="432"/>
      <c r="CL9927" s="174"/>
    </row>
    <row r="9928" spans="29:90" s="168" customFormat="1" x14ac:dyDescent="0.25">
      <c r="AC9928" s="175"/>
      <c r="AD9928" s="175"/>
      <c r="AE9928" s="175"/>
      <c r="AF9928" s="175"/>
      <c r="AG9928" s="175"/>
      <c r="AH9928" s="176"/>
      <c r="AM9928" s="6"/>
      <c r="AN9928" s="6"/>
      <c r="AO9928" s="6"/>
      <c r="AP9928" s="6"/>
      <c r="AQ9928" s="6"/>
      <c r="AR9928" s="6"/>
      <c r="AS9928" s="6"/>
      <c r="AT9928" s="6"/>
      <c r="AU9928" s="6"/>
      <c r="AV9928" s="6"/>
      <c r="AW9928" s="6"/>
      <c r="AX9928" s="6"/>
      <c r="AY9928" s="172"/>
      <c r="AZ9928" s="172"/>
      <c r="BA9928" s="172"/>
      <c r="BB9928" s="6"/>
      <c r="BC9928" s="6"/>
      <c r="BD9928" s="6"/>
      <c r="BE9928" s="6"/>
      <c r="BF9928" s="6"/>
      <c r="BG9928" s="172"/>
      <c r="BH9928" s="172"/>
      <c r="BI9928" s="172"/>
      <c r="BJ9928" s="6"/>
      <c r="BK9928" s="6"/>
      <c r="BL9928" s="6"/>
      <c r="BM9928" s="6"/>
      <c r="BN9928" s="6"/>
      <c r="BO9928" s="6"/>
      <c r="BP9928" s="6"/>
      <c r="BQ9928" s="6"/>
      <c r="BR9928" s="6"/>
      <c r="BS9928" s="6"/>
      <c r="BT9928" s="6"/>
      <c r="CG9928" s="432"/>
      <c r="CH9928" s="432"/>
      <c r="CL9928" s="174"/>
    </row>
    <row r="9929" spans="29:90" s="168" customFormat="1" x14ac:dyDescent="0.25">
      <c r="AC9929" s="175"/>
      <c r="AD9929" s="175"/>
      <c r="AE9929" s="175"/>
      <c r="AF9929" s="175"/>
      <c r="AG9929" s="175"/>
      <c r="AH9929" s="176"/>
      <c r="AM9929" s="6"/>
      <c r="AN9929" s="6"/>
      <c r="AO9929" s="6"/>
      <c r="AP9929" s="6"/>
      <c r="AQ9929" s="6"/>
      <c r="AR9929" s="6"/>
      <c r="AS9929" s="6"/>
      <c r="AT9929" s="6"/>
      <c r="AU9929" s="6"/>
      <c r="AV9929" s="6"/>
      <c r="AW9929" s="6"/>
      <c r="AX9929" s="6"/>
      <c r="AY9929" s="172"/>
      <c r="AZ9929" s="172"/>
      <c r="BA9929" s="172"/>
      <c r="BB9929" s="6"/>
      <c r="BC9929" s="6"/>
      <c r="BD9929" s="6"/>
      <c r="BE9929" s="6"/>
      <c r="BF9929" s="6"/>
      <c r="BG9929" s="172"/>
      <c r="BH9929" s="172"/>
      <c r="BI9929" s="172"/>
      <c r="BJ9929" s="6"/>
      <c r="BK9929" s="6"/>
      <c r="BL9929" s="6"/>
      <c r="BM9929" s="6"/>
      <c r="BN9929" s="6"/>
      <c r="BO9929" s="6"/>
      <c r="BP9929" s="6"/>
      <c r="BQ9929" s="6"/>
      <c r="BR9929" s="6"/>
      <c r="BS9929" s="6"/>
      <c r="BT9929" s="6"/>
      <c r="CG9929" s="432"/>
      <c r="CH9929" s="432"/>
      <c r="CL9929" s="174"/>
    </row>
    <row r="9930" spans="29:90" s="168" customFormat="1" x14ac:dyDescent="0.25">
      <c r="AC9930" s="175"/>
      <c r="AD9930" s="175"/>
      <c r="AE9930" s="175"/>
      <c r="AF9930" s="175"/>
      <c r="AG9930" s="175"/>
      <c r="AH9930" s="176"/>
      <c r="AM9930" s="6"/>
      <c r="AN9930" s="6"/>
      <c r="AO9930" s="6"/>
      <c r="AP9930" s="6"/>
      <c r="AQ9930" s="6"/>
      <c r="AR9930" s="6"/>
      <c r="AS9930" s="6"/>
      <c r="AT9930" s="6"/>
      <c r="AU9930" s="6"/>
      <c r="AV9930" s="6"/>
      <c r="AW9930" s="6"/>
      <c r="AX9930" s="6"/>
      <c r="AY9930" s="172"/>
      <c r="AZ9930" s="172"/>
      <c r="BA9930" s="172"/>
      <c r="BB9930" s="6"/>
      <c r="BC9930" s="6"/>
      <c r="BD9930" s="6"/>
      <c r="BE9930" s="6"/>
      <c r="BF9930" s="6"/>
      <c r="BG9930" s="172"/>
      <c r="BH9930" s="172"/>
      <c r="BI9930" s="172"/>
      <c r="BJ9930" s="6"/>
      <c r="BK9930" s="6"/>
      <c r="BL9930" s="6"/>
      <c r="BM9930" s="6"/>
      <c r="BN9930" s="6"/>
      <c r="BO9930" s="6"/>
      <c r="BP9930" s="6"/>
      <c r="BQ9930" s="6"/>
      <c r="BR9930" s="6"/>
      <c r="BS9930" s="6"/>
      <c r="BT9930" s="6"/>
      <c r="CG9930" s="432"/>
      <c r="CH9930" s="432"/>
      <c r="CL9930" s="174"/>
    </row>
    <row r="9931" spans="29:90" s="168" customFormat="1" x14ac:dyDescent="0.25">
      <c r="AC9931" s="175"/>
      <c r="AD9931" s="175"/>
      <c r="AE9931" s="175"/>
      <c r="AF9931" s="175"/>
      <c r="AG9931" s="175"/>
      <c r="AH9931" s="176"/>
      <c r="AM9931" s="6"/>
      <c r="AN9931" s="6"/>
      <c r="AO9931" s="6"/>
      <c r="AP9931" s="6"/>
      <c r="AQ9931" s="6"/>
      <c r="AR9931" s="6"/>
      <c r="AS9931" s="6"/>
      <c r="AT9931" s="6"/>
      <c r="AU9931" s="6"/>
      <c r="AV9931" s="6"/>
      <c r="AW9931" s="6"/>
      <c r="AX9931" s="6"/>
      <c r="AY9931" s="172"/>
      <c r="AZ9931" s="172"/>
      <c r="BA9931" s="172"/>
      <c r="BB9931" s="6"/>
      <c r="BC9931" s="6"/>
      <c r="BD9931" s="6"/>
      <c r="BE9931" s="6"/>
      <c r="BF9931" s="6"/>
      <c r="BG9931" s="172"/>
      <c r="BH9931" s="172"/>
      <c r="BI9931" s="172"/>
      <c r="BJ9931" s="6"/>
      <c r="BK9931" s="6"/>
      <c r="BL9931" s="6"/>
      <c r="BM9931" s="6"/>
      <c r="BN9931" s="6"/>
      <c r="BO9931" s="6"/>
      <c r="BP9931" s="6"/>
      <c r="BQ9931" s="6"/>
      <c r="BR9931" s="6"/>
      <c r="BS9931" s="6"/>
      <c r="BT9931" s="6"/>
      <c r="CG9931" s="432"/>
      <c r="CH9931" s="432"/>
      <c r="CL9931" s="174"/>
    </row>
    <row r="9932" spans="29:90" s="168" customFormat="1" x14ac:dyDescent="0.25">
      <c r="AC9932" s="175"/>
      <c r="AD9932" s="175"/>
      <c r="AE9932" s="175"/>
      <c r="AF9932" s="175"/>
      <c r="AG9932" s="175"/>
      <c r="AH9932" s="176"/>
      <c r="AM9932" s="6"/>
      <c r="AN9932" s="6"/>
      <c r="AO9932" s="6"/>
      <c r="AP9932" s="6"/>
      <c r="AQ9932" s="6"/>
      <c r="AR9932" s="6"/>
      <c r="AS9932" s="6"/>
      <c r="AT9932" s="6"/>
      <c r="AU9932" s="6"/>
      <c r="AV9932" s="6"/>
      <c r="AW9932" s="6"/>
      <c r="AX9932" s="6"/>
      <c r="AY9932" s="172"/>
      <c r="AZ9932" s="172"/>
      <c r="BA9932" s="172"/>
      <c r="BB9932" s="6"/>
      <c r="BC9932" s="6"/>
      <c r="BD9932" s="6"/>
      <c r="BE9932" s="6"/>
      <c r="BF9932" s="6"/>
      <c r="BG9932" s="172"/>
      <c r="BH9932" s="172"/>
      <c r="BI9932" s="172"/>
      <c r="BJ9932" s="6"/>
      <c r="BK9932" s="6"/>
      <c r="BL9932" s="6"/>
      <c r="BM9932" s="6"/>
      <c r="BN9932" s="6"/>
      <c r="BO9932" s="6"/>
      <c r="BP9932" s="6"/>
      <c r="BQ9932" s="6"/>
      <c r="BR9932" s="6"/>
      <c r="BS9932" s="6"/>
      <c r="BT9932" s="6"/>
      <c r="CG9932" s="432"/>
      <c r="CH9932" s="432"/>
      <c r="CL9932" s="174"/>
    </row>
    <row r="9933" spans="29:90" s="168" customFormat="1" x14ac:dyDescent="0.25">
      <c r="AC9933" s="175"/>
      <c r="AD9933" s="175"/>
      <c r="AE9933" s="175"/>
      <c r="AF9933" s="175"/>
      <c r="AG9933" s="175"/>
      <c r="AH9933" s="176"/>
      <c r="AM9933" s="6"/>
      <c r="AN9933" s="6"/>
      <c r="AO9933" s="6"/>
      <c r="AP9933" s="6"/>
      <c r="AQ9933" s="6"/>
      <c r="AR9933" s="6"/>
      <c r="AS9933" s="6"/>
      <c r="AT9933" s="6"/>
      <c r="AU9933" s="6"/>
      <c r="AV9933" s="6"/>
      <c r="AW9933" s="6"/>
      <c r="AX9933" s="6"/>
      <c r="AY9933" s="172"/>
      <c r="AZ9933" s="172"/>
      <c r="BA9933" s="172"/>
      <c r="BB9933" s="6"/>
      <c r="BC9933" s="6"/>
      <c r="BD9933" s="6"/>
      <c r="BE9933" s="6"/>
      <c r="BF9933" s="6"/>
      <c r="BG9933" s="172"/>
      <c r="BH9933" s="172"/>
      <c r="BI9933" s="172"/>
      <c r="BJ9933" s="6"/>
      <c r="BK9933" s="6"/>
      <c r="BL9933" s="6"/>
      <c r="BM9933" s="6"/>
      <c r="BN9933" s="6"/>
      <c r="BO9933" s="6"/>
      <c r="BP9933" s="6"/>
      <c r="BQ9933" s="6"/>
      <c r="BR9933" s="6"/>
      <c r="BS9933" s="6"/>
      <c r="BT9933" s="6"/>
      <c r="CG9933" s="432"/>
      <c r="CH9933" s="432"/>
      <c r="CL9933" s="174"/>
    </row>
    <row r="9934" spans="29:90" s="168" customFormat="1" x14ac:dyDescent="0.25">
      <c r="AC9934" s="175"/>
      <c r="AD9934" s="175"/>
      <c r="AE9934" s="175"/>
      <c r="AF9934" s="175"/>
      <c r="AG9934" s="175"/>
      <c r="AH9934" s="176"/>
      <c r="AM9934" s="6"/>
      <c r="AN9934" s="6"/>
      <c r="AO9934" s="6"/>
      <c r="AP9934" s="6"/>
      <c r="AQ9934" s="6"/>
      <c r="AR9934" s="6"/>
      <c r="AS9934" s="6"/>
      <c r="AT9934" s="6"/>
      <c r="AU9934" s="6"/>
      <c r="AV9934" s="6"/>
      <c r="AW9934" s="6"/>
      <c r="AX9934" s="6"/>
      <c r="AY9934" s="172"/>
      <c r="AZ9934" s="172"/>
      <c r="BA9934" s="172"/>
      <c r="BB9934" s="6"/>
      <c r="BC9934" s="6"/>
      <c r="BD9934" s="6"/>
      <c r="BE9934" s="6"/>
      <c r="BF9934" s="6"/>
      <c r="BG9934" s="172"/>
      <c r="BH9934" s="172"/>
      <c r="BI9934" s="172"/>
      <c r="BJ9934" s="6"/>
      <c r="BK9934" s="6"/>
      <c r="BL9934" s="6"/>
      <c r="BM9934" s="6"/>
      <c r="BN9934" s="6"/>
      <c r="BO9934" s="6"/>
      <c r="BP9934" s="6"/>
      <c r="BQ9934" s="6"/>
      <c r="BR9934" s="6"/>
      <c r="BS9934" s="6"/>
      <c r="BT9934" s="6"/>
      <c r="CG9934" s="432"/>
      <c r="CH9934" s="432"/>
      <c r="CL9934" s="174"/>
    </row>
    <row r="9935" spans="29:90" s="168" customFormat="1" x14ac:dyDescent="0.25">
      <c r="AC9935" s="175"/>
      <c r="AD9935" s="175"/>
      <c r="AE9935" s="175"/>
      <c r="AF9935" s="175"/>
      <c r="AG9935" s="175"/>
      <c r="AH9935" s="176"/>
      <c r="AM9935" s="6"/>
      <c r="AN9935" s="6"/>
      <c r="AO9935" s="6"/>
      <c r="AP9935" s="6"/>
      <c r="AQ9935" s="6"/>
      <c r="AR9935" s="6"/>
      <c r="AS9935" s="6"/>
      <c r="AT9935" s="6"/>
      <c r="AU9935" s="6"/>
      <c r="AV9935" s="6"/>
      <c r="AW9935" s="6"/>
      <c r="AX9935" s="6"/>
      <c r="AY9935" s="172"/>
      <c r="AZ9935" s="172"/>
      <c r="BA9935" s="172"/>
      <c r="BB9935" s="6"/>
      <c r="BC9935" s="6"/>
      <c r="BD9935" s="6"/>
      <c r="BE9935" s="6"/>
      <c r="BF9935" s="6"/>
      <c r="BG9935" s="172"/>
      <c r="BH9935" s="172"/>
      <c r="BI9935" s="172"/>
      <c r="BJ9935" s="6"/>
      <c r="BK9935" s="6"/>
      <c r="BL9935" s="6"/>
      <c r="BM9935" s="6"/>
      <c r="BN9935" s="6"/>
      <c r="BO9935" s="6"/>
      <c r="BP9935" s="6"/>
      <c r="BQ9935" s="6"/>
      <c r="BR9935" s="6"/>
      <c r="BS9935" s="6"/>
      <c r="BT9935" s="6"/>
      <c r="CG9935" s="432"/>
      <c r="CH9935" s="432"/>
      <c r="CL9935" s="174"/>
    </row>
    <row r="9936" spans="29:90" s="168" customFormat="1" x14ac:dyDescent="0.25">
      <c r="AC9936" s="175"/>
      <c r="AD9936" s="175"/>
      <c r="AE9936" s="175"/>
      <c r="AF9936" s="175"/>
      <c r="AG9936" s="175"/>
      <c r="AH9936" s="176"/>
      <c r="AM9936" s="6"/>
      <c r="AN9936" s="6"/>
      <c r="AO9936" s="6"/>
      <c r="AP9936" s="6"/>
      <c r="AQ9936" s="6"/>
      <c r="AR9936" s="6"/>
      <c r="AS9936" s="6"/>
      <c r="AT9936" s="6"/>
      <c r="AU9936" s="6"/>
      <c r="AV9936" s="6"/>
      <c r="AW9936" s="6"/>
      <c r="AX9936" s="6"/>
      <c r="AY9936" s="172"/>
      <c r="AZ9936" s="172"/>
      <c r="BA9936" s="172"/>
      <c r="BB9936" s="6"/>
      <c r="BC9936" s="6"/>
      <c r="BD9936" s="6"/>
      <c r="BE9936" s="6"/>
      <c r="BF9936" s="6"/>
      <c r="BG9936" s="172"/>
      <c r="BH9936" s="172"/>
      <c r="BI9936" s="172"/>
      <c r="BJ9936" s="6"/>
      <c r="BK9936" s="6"/>
      <c r="BL9936" s="6"/>
      <c r="BM9936" s="6"/>
      <c r="BN9936" s="6"/>
      <c r="BO9936" s="6"/>
      <c r="BP9936" s="6"/>
      <c r="BQ9936" s="6"/>
      <c r="BR9936" s="6"/>
      <c r="BS9936" s="6"/>
      <c r="BT9936" s="6"/>
      <c r="CG9936" s="432"/>
      <c r="CH9936" s="432"/>
      <c r="CL9936" s="174"/>
    </row>
    <row r="9937" spans="29:90" s="168" customFormat="1" x14ac:dyDescent="0.25">
      <c r="AC9937" s="175"/>
      <c r="AD9937" s="175"/>
      <c r="AE9937" s="175"/>
      <c r="AF9937" s="175"/>
      <c r="AG9937" s="175"/>
      <c r="AH9937" s="176"/>
      <c r="AM9937" s="6"/>
      <c r="AN9937" s="6"/>
      <c r="AO9937" s="6"/>
      <c r="AP9937" s="6"/>
      <c r="AQ9937" s="6"/>
      <c r="AR9937" s="6"/>
      <c r="AS9937" s="6"/>
      <c r="AT9937" s="6"/>
      <c r="AU9937" s="6"/>
      <c r="AV9937" s="6"/>
      <c r="AW9937" s="6"/>
      <c r="AX9937" s="6"/>
      <c r="AY9937" s="172"/>
      <c r="AZ9937" s="172"/>
      <c r="BA9937" s="172"/>
      <c r="BB9937" s="6"/>
      <c r="BC9937" s="6"/>
      <c r="BD9937" s="6"/>
      <c r="BE9937" s="6"/>
      <c r="BF9937" s="6"/>
      <c r="BG9937" s="172"/>
      <c r="BH9937" s="172"/>
      <c r="BI9937" s="172"/>
      <c r="BJ9937" s="6"/>
      <c r="BK9937" s="6"/>
      <c r="BL9937" s="6"/>
      <c r="BM9937" s="6"/>
      <c r="BN9937" s="6"/>
      <c r="BO9937" s="6"/>
      <c r="BP9937" s="6"/>
      <c r="BQ9937" s="6"/>
      <c r="BR9937" s="6"/>
      <c r="BS9937" s="6"/>
      <c r="BT9937" s="6"/>
      <c r="CG9937" s="432"/>
      <c r="CH9937" s="432"/>
      <c r="CL9937" s="174"/>
    </row>
    <row r="9938" spans="29:90" s="168" customFormat="1" x14ac:dyDescent="0.25">
      <c r="AC9938" s="175"/>
      <c r="AD9938" s="175"/>
      <c r="AE9938" s="175"/>
      <c r="AF9938" s="175"/>
      <c r="AG9938" s="175"/>
      <c r="AH9938" s="176"/>
      <c r="AM9938" s="6"/>
      <c r="AN9938" s="6"/>
      <c r="AO9938" s="6"/>
      <c r="AP9938" s="6"/>
      <c r="AQ9938" s="6"/>
      <c r="AR9938" s="6"/>
      <c r="AS9938" s="6"/>
      <c r="AT9938" s="6"/>
      <c r="AU9938" s="6"/>
      <c r="AV9938" s="6"/>
      <c r="AW9938" s="6"/>
      <c r="AX9938" s="6"/>
      <c r="AY9938" s="172"/>
      <c r="AZ9938" s="172"/>
      <c r="BA9938" s="172"/>
      <c r="BB9938" s="6"/>
      <c r="BC9938" s="6"/>
      <c r="BD9938" s="6"/>
      <c r="BE9938" s="6"/>
      <c r="BF9938" s="6"/>
      <c r="BG9938" s="172"/>
      <c r="BH9938" s="172"/>
      <c r="BI9938" s="172"/>
      <c r="BJ9938" s="6"/>
      <c r="BK9938" s="6"/>
      <c r="BL9938" s="6"/>
      <c r="BM9938" s="6"/>
      <c r="BN9938" s="6"/>
      <c r="BO9938" s="6"/>
      <c r="BP9938" s="6"/>
      <c r="BQ9938" s="6"/>
      <c r="BR9938" s="6"/>
      <c r="BS9938" s="6"/>
      <c r="BT9938" s="6"/>
      <c r="CG9938" s="432"/>
      <c r="CH9938" s="432"/>
      <c r="CL9938" s="174"/>
    </row>
    <row r="9939" spans="29:90" s="168" customFormat="1" x14ac:dyDescent="0.25">
      <c r="AC9939" s="175"/>
      <c r="AD9939" s="175"/>
      <c r="AE9939" s="175"/>
      <c r="AF9939" s="175"/>
      <c r="AG9939" s="175"/>
      <c r="AH9939" s="176"/>
      <c r="AM9939" s="6"/>
      <c r="AN9939" s="6"/>
      <c r="AO9939" s="6"/>
      <c r="AP9939" s="6"/>
      <c r="AQ9939" s="6"/>
      <c r="AR9939" s="6"/>
      <c r="AS9939" s="6"/>
      <c r="AT9939" s="6"/>
      <c r="AU9939" s="6"/>
      <c r="AV9939" s="6"/>
      <c r="AW9939" s="6"/>
      <c r="AX9939" s="6"/>
      <c r="AY9939" s="172"/>
      <c r="AZ9939" s="172"/>
      <c r="BA9939" s="172"/>
      <c r="BB9939" s="6"/>
      <c r="BC9939" s="6"/>
      <c r="BD9939" s="6"/>
      <c r="BE9939" s="6"/>
      <c r="BF9939" s="6"/>
      <c r="BG9939" s="172"/>
      <c r="BH9939" s="172"/>
      <c r="BI9939" s="172"/>
      <c r="BJ9939" s="6"/>
      <c r="BK9939" s="6"/>
      <c r="BL9939" s="6"/>
      <c r="BM9939" s="6"/>
      <c r="BN9939" s="6"/>
      <c r="BO9939" s="6"/>
      <c r="BP9939" s="6"/>
      <c r="BQ9939" s="6"/>
      <c r="BR9939" s="6"/>
      <c r="BS9939" s="6"/>
      <c r="BT9939" s="6"/>
      <c r="CG9939" s="432"/>
      <c r="CH9939" s="432"/>
      <c r="CL9939" s="174"/>
    </row>
    <row r="9940" spans="29:90" s="168" customFormat="1" x14ac:dyDescent="0.25">
      <c r="AC9940" s="175"/>
      <c r="AD9940" s="175"/>
      <c r="AE9940" s="175"/>
      <c r="AF9940" s="175"/>
      <c r="AG9940" s="175"/>
      <c r="AH9940" s="176"/>
      <c r="AM9940" s="6"/>
      <c r="AN9940" s="6"/>
      <c r="AO9940" s="6"/>
      <c r="AP9940" s="6"/>
      <c r="AQ9940" s="6"/>
      <c r="AR9940" s="6"/>
      <c r="AS9940" s="6"/>
      <c r="AT9940" s="6"/>
      <c r="AU9940" s="6"/>
      <c r="AV9940" s="6"/>
      <c r="AW9940" s="6"/>
      <c r="AX9940" s="6"/>
      <c r="AY9940" s="172"/>
      <c r="AZ9940" s="172"/>
      <c r="BA9940" s="172"/>
      <c r="BB9940" s="6"/>
      <c r="BC9940" s="6"/>
      <c r="BD9940" s="6"/>
      <c r="BE9940" s="6"/>
      <c r="BF9940" s="6"/>
      <c r="BG9940" s="172"/>
      <c r="BH9940" s="172"/>
      <c r="BI9940" s="172"/>
      <c r="BJ9940" s="6"/>
      <c r="BK9940" s="6"/>
      <c r="BL9940" s="6"/>
      <c r="BM9940" s="6"/>
      <c r="BN9940" s="6"/>
      <c r="BO9940" s="6"/>
      <c r="BP9940" s="6"/>
      <c r="BQ9940" s="6"/>
      <c r="BR9940" s="6"/>
      <c r="BS9940" s="6"/>
      <c r="BT9940" s="6"/>
      <c r="CG9940" s="432"/>
      <c r="CH9940" s="432"/>
      <c r="CL9940" s="174"/>
    </row>
    <row r="9941" spans="29:90" s="168" customFormat="1" x14ac:dyDescent="0.25">
      <c r="AC9941" s="175"/>
      <c r="AD9941" s="175"/>
      <c r="AE9941" s="175"/>
      <c r="AF9941" s="175"/>
      <c r="AG9941" s="175"/>
      <c r="AH9941" s="176"/>
      <c r="AM9941" s="6"/>
      <c r="AN9941" s="6"/>
      <c r="AO9941" s="6"/>
      <c r="AP9941" s="6"/>
      <c r="AQ9941" s="6"/>
      <c r="AR9941" s="6"/>
      <c r="AS9941" s="6"/>
      <c r="AT9941" s="6"/>
      <c r="AU9941" s="6"/>
      <c r="AV9941" s="6"/>
      <c r="AW9941" s="6"/>
      <c r="AX9941" s="6"/>
      <c r="AY9941" s="172"/>
      <c r="AZ9941" s="172"/>
      <c r="BA9941" s="172"/>
      <c r="BB9941" s="6"/>
      <c r="BC9941" s="6"/>
      <c r="BD9941" s="6"/>
      <c r="BE9941" s="6"/>
      <c r="BF9941" s="6"/>
      <c r="BG9941" s="172"/>
      <c r="BH9941" s="172"/>
      <c r="BI9941" s="172"/>
      <c r="BJ9941" s="6"/>
      <c r="BK9941" s="6"/>
      <c r="BL9941" s="6"/>
      <c r="BM9941" s="6"/>
      <c r="BN9941" s="6"/>
      <c r="BO9941" s="6"/>
      <c r="BP9941" s="6"/>
      <c r="BQ9941" s="6"/>
      <c r="BR9941" s="6"/>
      <c r="BS9941" s="6"/>
      <c r="BT9941" s="6"/>
      <c r="CG9941" s="432"/>
      <c r="CH9941" s="432"/>
      <c r="CL9941" s="174"/>
    </row>
    <row r="9942" spans="29:90" s="168" customFormat="1" x14ac:dyDescent="0.25">
      <c r="AC9942" s="175"/>
      <c r="AD9942" s="175"/>
      <c r="AE9942" s="175"/>
      <c r="AF9942" s="175"/>
      <c r="AG9942" s="175"/>
      <c r="AH9942" s="176"/>
      <c r="AM9942" s="6"/>
      <c r="AN9942" s="6"/>
      <c r="AO9942" s="6"/>
      <c r="AP9942" s="6"/>
      <c r="AQ9942" s="6"/>
      <c r="AR9942" s="6"/>
      <c r="AS9942" s="6"/>
      <c r="AT9942" s="6"/>
      <c r="AU9942" s="6"/>
      <c r="AV9942" s="6"/>
      <c r="AW9942" s="6"/>
      <c r="AX9942" s="6"/>
      <c r="AY9942" s="172"/>
      <c r="AZ9942" s="172"/>
      <c r="BA9942" s="172"/>
      <c r="BB9942" s="6"/>
      <c r="BC9942" s="6"/>
      <c r="BD9942" s="6"/>
      <c r="BE9942" s="6"/>
      <c r="BF9942" s="6"/>
      <c r="BG9942" s="172"/>
      <c r="BH9942" s="172"/>
      <c r="BI9942" s="172"/>
      <c r="BJ9942" s="6"/>
      <c r="BK9942" s="6"/>
      <c r="BL9942" s="6"/>
      <c r="BM9942" s="6"/>
      <c r="BN9942" s="6"/>
      <c r="BO9942" s="6"/>
      <c r="BP9942" s="6"/>
      <c r="BQ9942" s="6"/>
      <c r="BR9942" s="6"/>
      <c r="BS9942" s="6"/>
      <c r="BT9942" s="6"/>
      <c r="CG9942" s="432"/>
      <c r="CH9942" s="432"/>
      <c r="CL9942" s="174"/>
    </row>
    <row r="9943" spans="29:90" s="168" customFormat="1" x14ac:dyDescent="0.25">
      <c r="AC9943" s="175"/>
      <c r="AD9943" s="175"/>
      <c r="AE9943" s="175"/>
      <c r="AF9943" s="175"/>
      <c r="AG9943" s="175"/>
      <c r="AH9943" s="176"/>
      <c r="AM9943" s="6"/>
      <c r="AN9943" s="6"/>
      <c r="AO9943" s="6"/>
      <c r="AP9943" s="6"/>
      <c r="AQ9943" s="6"/>
      <c r="AR9943" s="6"/>
      <c r="AS9943" s="6"/>
      <c r="AT9943" s="6"/>
      <c r="AU9943" s="6"/>
      <c r="AV9943" s="6"/>
      <c r="AW9943" s="6"/>
      <c r="AX9943" s="6"/>
      <c r="AY9943" s="172"/>
      <c r="AZ9943" s="172"/>
      <c r="BA9943" s="172"/>
      <c r="BB9943" s="6"/>
      <c r="BC9943" s="6"/>
      <c r="BD9943" s="6"/>
      <c r="BE9943" s="6"/>
      <c r="BF9943" s="6"/>
      <c r="BG9943" s="172"/>
      <c r="BH9943" s="172"/>
      <c r="BI9943" s="172"/>
      <c r="BJ9943" s="6"/>
      <c r="BK9943" s="6"/>
      <c r="BL9943" s="6"/>
      <c r="BM9943" s="6"/>
      <c r="BN9943" s="6"/>
      <c r="BO9943" s="6"/>
      <c r="BP9943" s="6"/>
      <c r="BQ9943" s="6"/>
      <c r="BR9943" s="6"/>
      <c r="BS9943" s="6"/>
      <c r="BT9943" s="6"/>
      <c r="CG9943" s="432"/>
      <c r="CH9943" s="432"/>
      <c r="CL9943" s="174"/>
    </row>
    <row r="9944" spans="29:90" s="168" customFormat="1" x14ac:dyDescent="0.25">
      <c r="AC9944" s="175"/>
      <c r="AD9944" s="175"/>
      <c r="AE9944" s="175"/>
      <c r="AF9944" s="175"/>
      <c r="AG9944" s="175"/>
      <c r="AH9944" s="176"/>
      <c r="AM9944" s="6"/>
      <c r="AN9944" s="6"/>
      <c r="AO9944" s="6"/>
      <c r="AP9944" s="6"/>
      <c r="AQ9944" s="6"/>
      <c r="AR9944" s="6"/>
      <c r="AS9944" s="6"/>
      <c r="AT9944" s="6"/>
      <c r="AU9944" s="6"/>
      <c r="AV9944" s="6"/>
      <c r="AW9944" s="6"/>
      <c r="AX9944" s="6"/>
      <c r="AY9944" s="172"/>
      <c r="AZ9944" s="172"/>
      <c r="BA9944" s="172"/>
      <c r="BB9944" s="6"/>
      <c r="BC9944" s="6"/>
      <c r="BD9944" s="6"/>
      <c r="BE9944" s="6"/>
      <c r="BF9944" s="6"/>
      <c r="BG9944" s="172"/>
      <c r="BH9944" s="172"/>
      <c r="BI9944" s="172"/>
      <c r="BJ9944" s="6"/>
      <c r="BK9944" s="6"/>
      <c r="BL9944" s="6"/>
      <c r="BM9944" s="6"/>
      <c r="BN9944" s="6"/>
      <c r="BO9944" s="6"/>
      <c r="BP9944" s="6"/>
      <c r="BQ9944" s="6"/>
      <c r="BR9944" s="6"/>
      <c r="BS9944" s="6"/>
      <c r="BT9944" s="6"/>
      <c r="CG9944" s="432"/>
      <c r="CH9944" s="432"/>
      <c r="CL9944" s="174"/>
    </row>
    <row r="9945" spans="29:90" s="168" customFormat="1" x14ac:dyDescent="0.25">
      <c r="AC9945" s="175"/>
      <c r="AD9945" s="175"/>
      <c r="AE9945" s="175"/>
      <c r="AF9945" s="175"/>
      <c r="AG9945" s="175"/>
      <c r="AH9945" s="176"/>
      <c r="AM9945" s="6"/>
      <c r="AN9945" s="6"/>
      <c r="AO9945" s="6"/>
      <c r="AP9945" s="6"/>
      <c r="AQ9945" s="6"/>
      <c r="AR9945" s="6"/>
      <c r="AS9945" s="6"/>
      <c r="AT9945" s="6"/>
      <c r="AU9945" s="6"/>
      <c r="AV9945" s="6"/>
      <c r="AW9945" s="6"/>
      <c r="AX9945" s="6"/>
      <c r="AY9945" s="172"/>
      <c r="AZ9945" s="172"/>
      <c r="BA9945" s="172"/>
      <c r="BB9945" s="6"/>
      <c r="BC9945" s="6"/>
      <c r="BD9945" s="6"/>
      <c r="BE9945" s="6"/>
      <c r="BF9945" s="6"/>
      <c r="BG9945" s="172"/>
      <c r="BH9945" s="172"/>
      <c r="BI9945" s="172"/>
      <c r="BJ9945" s="6"/>
      <c r="BK9945" s="6"/>
      <c r="BL9945" s="6"/>
      <c r="BM9945" s="6"/>
      <c r="BN9945" s="6"/>
      <c r="BO9945" s="6"/>
      <c r="BP9945" s="6"/>
      <c r="BQ9945" s="6"/>
      <c r="BR9945" s="6"/>
      <c r="BS9945" s="6"/>
      <c r="BT9945" s="6"/>
      <c r="CG9945" s="432"/>
      <c r="CH9945" s="432"/>
      <c r="CL9945" s="174"/>
    </row>
    <row r="9946" spans="29:90" s="168" customFormat="1" x14ac:dyDescent="0.25">
      <c r="AC9946" s="175"/>
      <c r="AD9946" s="175"/>
      <c r="AE9946" s="175"/>
      <c r="AF9946" s="175"/>
      <c r="AG9946" s="175"/>
      <c r="AH9946" s="176"/>
      <c r="AM9946" s="6"/>
      <c r="AN9946" s="6"/>
      <c r="AO9946" s="6"/>
      <c r="AP9946" s="6"/>
      <c r="AQ9946" s="6"/>
      <c r="AR9946" s="6"/>
      <c r="AS9946" s="6"/>
      <c r="AT9946" s="6"/>
      <c r="AU9946" s="6"/>
      <c r="AV9946" s="6"/>
      <c r="AW9946" s="6"/>
      <c r="AX9946" s="6"/>
      <c r="AY9946" s="172"/>
      <c r="AZ9946" s="172"/>
      <c r="BA9946" s="172"/>
      <c r="BB9946" s="6"/>
      <c r="BC9946" s="6"/>
      <c r="BD9946" s="6"/>
      <c r="BE9946" s="6"/>
      <c r="BF9946" s="6"/>
      <c r="BG9946" s="172"/>
      <c r="BH9946" s="172"/>
      <c r="BI9946" s="172"/>
      <c r="BJ9946" s="6"/>
      <c r="BK9946" s="6"/>
      <c r="BL9946" s="6"/>
      <c r="BM9946" s="6"/>
      <c r="BN9946" s="6"/>
      <c r="BO9946" s="6"/>
      <c r="BP9946" s="6"/>
      <c r="BQ9946" s="6"/>
      <c r="BR9946" s="6"/>
      <c r="BS9946" s="6"/>
      <c r="BT9946" s="6"/>
      <c r="CG9946" s="432"/>
      <c r="CH9946" s="432"/>
      <c r="CL9946" s="174"/>
    </row>
    <row r="9947" spans="29:90" s="168" customFormat="1" x14ac:dyDescent="0.25">
      <c r="AC9947" s="175"/>
      <c r="AD9947" s="175"/>
      <c r="AE9947" s="175"/>
      <c r="AF9947" s="175"/>
      <c r="AG9947" s="175"/>
      <c r="AH9947" s="176"/>
      <c r="AM9947" s="6"/>
      <c r="AN9947" s="6"/>
      <c r="AO9947" s="6"/>
      <c r="AP9947" s="6"/>
      <c r="AQ9947" s="6"/>
      <c r="AR9947" s="6"/>
      <c r="AS9947" s="6"/>
      <c r="AT9947" s="6"/>
      <c r="AU9947" s="6"/>
      <c r="AV9947" s="6"/>
      <c r="AW9947" s="6"/>
      <c r="AX9947" s="6"/>
      <c r="AY9947" s="172"/>
      <c r="AZ9947" s="172"/>
      <c r="BA9947" s="172"/>
      <c r="BB9947" s="6"/>
      <c r="BC9947" s="6"/>
      <c r="BD9947" s="6"/>
      <c r="BE9947" s="6"/>
      <c r="BF9947" s="6"/>
      <c r="BG9947" s="172"/>
      <c r="BH9947" s="172"/>
      <c r="BI9947" s="172"/>
      <c r="BJ9947" s="6"/>
      <c r="BK9947" s="6"/>
      <c r="BL9947" s="6"/>
      <c r="BM9947" s="6"/>
      <c r="BN9947" s="6"/>
      <c r="BO9947" s="6"/>
      <c r="BP9947" s="6"/>
      <c r="BQ9947" s="6"/>
      <c r="BR9947" s="6"/>
      <c r="BS9947" s="6"/>
      <c r="BT9947" s="6"/>
      <c r="CG9947" s="432"/>
      <c r="CH9947" s="432"/>
      <c r="CL9947" s="174"/>
    </row>
    <row r="9948" spans="29:90" s="168" customFormat="1" x14ac:dyDescent="0.25">
      <c r="AC9948" s="175"/>
      <c r="AD9948" s="175"/>
      <c r="AE9948" s="175"/>
      <c r="AF9948" s="175"/>
      <c r="AG9948" s="175"/>
      <c r="AH9948" s="176"/>
      <c r="AM9948" s="6"/>
      <c r="AN9948" s="6"/>
      <c r="AO9948" s="6"/>
      <c r="AP9948" s="6"/>
      <c r="AQ9948" s="6"/>
      <c r="AR9948" s="6"/>
      <c r="AS9948" s="6"/>
      <c r="AT9948" s="6"/>
      <c r="AU9948" s="6"/>
      <c r="AV9948" s="6"/>
      <c r="AW9948" s="6"/>
      <c r="AX9948" s="6"/>
      <c r="AY9948" s="172"/>
      <c r="AZ9948" s="172"/>
      <c r="BA9948" s="172"/>
      <c r="BB9948" s="6"/>
      <c r="BC9948" s="6"/>
      <c r="BD9948" s="6"/>
      <c r="BE9948" s="6"/>
      <c r="BF9948" s="6"/>
      <c r="BG9948" s="172"/>
      <c r="BH9948" s="172"/>
      <c r="BI9948" s="172"/>
      <c r="BJ9948" s="6"/>
      <c r="BK9948" s="6"/>
      <c r="BL9948" s="6"/>
      <c r="BM9948" s="6"/>
      <c r="BN9948" s="6"/>
      <c r="BO9948" s="6"/>
      <c r="BP9948" s="6"/>
      <c r="BQ9948" s="6"/>
      <c r="BR9948" s="6"/>
      <c r="BS9948" s="6"/>
      <c r="BT9948" s="6"/>
      <c r="CG9948" s="432"/>
      <c r="CH9948" s="432"/>
      <c r="CL9948" s="174"/>
    </row>
    <row r="9949" spans="29:90" s="168" customFormat="1" x14ac:dyDescent="0.25">
      <c r="AC9949" s="175"/>
      <c r="AD9949" s="175"/>
      <c r="AE9949" s="175"/>
      <c r="AF9949" s="175"/>
      <c r="AG9949" s="175"/>
      <c r="AH9949" s="176"/>
      <c r="AM9949" s="6"/>
      <c r="AN9949" s="6"/>
      <c r="AO9949" s="6"/>
      <c r="AP9949" s="6"/>
      <c r="AQ9949" s="6"/>
      <c r="AR9949" s="6"/>
      <c r="AS9949" s="6"/>
      <c r="AT9949" s="6"/>
      <c r="AU9949" s="6"/>
      <c r="AV9949" s="6"/>
      <c r="AW9949" s="6"/>
      <c r="AX9949" s="6"/>
      <c r="AY9949" s="172"/>
      <c r="AZ9949" s="172"/>
      <c r="BA9949" s="172"/>
      <c r="BB9949" s="6"/>
      <c r="BC9949" s="6"/>
      <c r="BD9949" s="6"/>
      <c r="BE9949" s="6"/>
      <c r="BF9949" s="6"/>
      <c r="BG9949" s="172"/>
      <c r="BH9949" s="172"/>
      <c r="BI9949" s="172"/>
      <c r="BJ9949" s="6"/>
      <c r="BK9949" s="6"/>
      <c r="BL9949" s="6"/>
      <c r="BM9949" s="6"/>
      <c r="BN9949" s="6"/>
      <c r="BO9949" s="6"/>
      <c r="BP9949" s="6"/>
      <c r="BQ9949" s="6"/>
      <c r="BR9949" s="6"/>
      <c r="BS9949" s="6"/>
      <c r="BT9949" s="6"/>
      <c r="CG9949" s="432"/>
      <c r="CH9949" s="432"/>
      <c r="CL9949" s="174"/>
    </row>
    <row r="9950" spans="29:90" s="168" customFormat="1" x14ac:dyDescent="0.25">
      <c r="AC9950" s="175"/>
      <c r="AD9950" s="175"/>
      <c r="AE9950" s="175"/>
      <c r="AF9950" s="175"/>
      <c r="AG9950" s="175"/>
      <c r="AH9950" s="176"/>
      <c r="AM9950" s="6"/>
      <c r="AN9950" s="6"/>
      <c r="AO9950" s="6"/>
      <c r="AP9950" s="6"/>
      <c r="AQ9950" s="6"/>
      <c r="AR9950" s="6"/>
      <c r="AS9950" s="6"/>
      <c r="AT9950" s="6"/>
      <c r="AU9950" s="6"/>
      <c r="AV9950" s="6"/>
      <c r="AW9950" s="6"/>
      <c r="AX9950" s="6"/>
      <c r="AY9950" s="172"/>
      <c r="AZ9950" s="172"/>
      <c r="BA9950" s="172"/>
      <c r="BB9950" s="6"/>
      <c r="BC9950" s="6"/>
      <c r="BD9950" s="6"/>
      <c r="BE9950" s="6"/>
      <c r="BF9950" s="6"/>
      <c r="BG9950" s="172"/>
      <c r="BH9950" s="172"/>
      <c r="BI9950" s="172"/>
      <c r="BJ9950" s="6"/>
      <c r="BK9950" s="6"/>
      <c r="BL9950" s="6"/>
      <c r="BM9950" s="6"/>
      <c r="BN9950" s="6"/>
      <c r="BO9950" s="6"/>
      <c r="BP9950" s="6"/>
      <c r="BQ9950" s="6"/>
      <c r="BR9950" s="6"/>
      <c r="BS9950" s="6"/>
      <c r="BT9950" s="6"/>
      <c r="CG9950" s="432"/>
      <c r="CH9950" s="432"/>
      <c r="CL9950" s="174"/>
    </row>
    <row r="9951" spans="29:90" s="168" customFormat="1" x14ac:dyDescent="0.25">
      <c r="AC9951" s="175"/>
      <c r="AD9951" s="175"/>
      <c r="AE9951" s="175"/>
      <c r="AF9951" s="175"/>
      <c r="AG9951" s="175"/>
      <c r="AH9951" s="176"/>
      <c r="AM9951" s="6"/>
      <c r="AN9951" s="6"/>
      <c r="AO9951" s="6"/>
      <c r="AP9951" s="6"/>
      <c r="AQ9951" s="6"/>
      <c r="AR9951" s="6"/>
      <c r="AS9951" s="6"/>
      <c r="AT9951" s="6"/>
      <c r="AU9951" s="6"/>
      <c r="AV9951" s="6"/>
      <c r="AW9951" s="6"/>
      <c r="AX9951" s="6"/>
      <c r="AY9951" s="172"/>
      <c r="AZ9951" s="172"/>
      <c r="BA9951" s="172"/>
      <c r="BB9951" s="6"/>
      <c r="BC9951" s="6"/>
      <c r="BD9951" s="6"/>
      <c r="BE9951" s="6"/>
      <c r="BF9951" s="6"/>
      <c r="BG9951" s="172"/>
      <c r="BH9951" s="172"/>
      <c r="BI9951" s="172"/>
      <c r="BJ9951" s="6"/>
      <c r="BK9951" s="6"/>
      <c r="BL9951" s="6"/>
      <c r="BM9951" s="6"/>
      <c r="BN9951" s="6"/>
      <c r="BO9951" s="6"/>
      <c r="BP9951" s="6"/>
      <c r="BQ9951" s="6"/>
      <c r="BR9951" s="6"/>
      <c r="BS9951" s="6"/>
      <c r="BT9951" s="6"/>
      <c r="CG9951" s="432"/>
      <c r="CH9951" s="432"/>
      <c r="CL9951" s="174"/>
    </row>
    <row r="9952" spans="29:90" s="168" customFormat="1" x14ac:dyDescent="0.25">
      <c r="AC9952" s="175"/>
      <c r="AD9952" s="175"/>
      <c r="AE9952" s="175"/>
      <c r="AF9952" s="175"/>
      <c r="AG9952" s="175"/>
      <c r="AH9952" s="176"/>
      <c r="AM9952" s="6"/>
      <c r="AN9952" s="6"/>
      <c r="AO9952" s="6"/>
      <c r="AP9952" s="6"/>
      <c r="AQ9952" s="6"/>
      <c r="AR9952" s="6"/>
      <c r="AS9952" s="6"/>
      <c r="AT9952" s="6"/>
      <c r="AU9952" s="6"/>
      <c r="AV9952" s="6"/>
      <c r="AW9952" s="6"/>
      <c r="AX9952" s="6"/>
      <c r="AY9952" s="172"/>
      <c r="AZ9952" s="172"/>
      <c r="BA9952" s="172"/>
      <c r="BB9952" s="6"/>
      <c r="BC9952" s="6"/>
      <c r="BD9952" s="6"/>
      <c r="BE9952" s="6"/>
      <c r="BF9952" s="6"/>
      <c r="BG9952" s="172"/>
      <c r="BH9952" s="172"/>
      <c r="BI9952" s="172"/>
      <c r="BJ9952" s="6"/>
      <c r="BK9952" s="6"/>
      <c r="BL9952" s="6"/>
      <c r="BM9952" s="6"/>
      <c r="BN9952" s="6"/>
      <c r="BO9952" s="6"/>
      <c r="BP9952" s="6"/>
      <c r="BQ9952" s="6"/>
      <c r="BR9952" s="6"/>
      <c r="BS9952" s="6"/>
      <c r="BT9952" s="6"/>
      <c r="CG9952" s="432"/>
      <c r="CH9952" s="432"/>
      <c r="CL9952" s="174"/>
    </row>
    <row r="9953" spans="29:90" s="168" customFormat="1" x14ac:dyDescent="0.25">
      <c r="AC9953" s="175"/>
      <c r="AD9953" s="175"/>
      <c r="AE9953" s="175"/>
      <c r="AF9953" s="175"/>
      <c r="AG9953" s="175"/>
      <c r="AH9953" s="176"/>
      <c r="AM9953" s="6"/>
      <c r="AN9953" s="6"/>
      <c r="AO9953" s="6"/>
      <c r="AP9953" s="6"/>
      <c r="AQ9953" s="6"/>
      <c r="AR9953" s="6"/>
      <c r="AS9953" s="6"/>
      <c r="AT9953" s="6"/>
      <c r="AU9953" s="6"/>
      <c r="AV9953" s="6"/>
      <c r="AW9953" s="6"/>
      <c r="AX9953" s="6"/>
      <c r="AY9953" s="172"/>
      <c r="AZ9953" s="172"/>
      <c r="BA9953" s="172"/>
      <c r="BB9953" s="6"/>
      <c r="BC9953" s="6"/>
      <c r="BD9953" s="6"/>
      <c r="BE9953" s="6"/>
      <c r="BF9953" s="6"/>
      <c r="BG9953" s="172"/>
      <c r="BH9953" s="172"/>
      <c r="BI9953" s="172"/>
      <c r="BJ9953" s="6"/>
      <c r="BK9953" s="6"/>
      <c r="BL9953" s="6"/>
      <c r="BM9953" s="6"/>
      <c r="BN9953" s="6"/>
      <c r="BO9953" s="6"/>
      <c r="BP9953" s="6"/>
      <c r="BQ9953" s="6"/>
      <c r="BR9953" s="6"/>
      <c r="BS9953" s="6"/>
      <c r="BT9953" s="6"/>
      <c r="CG9953" s="432"/>
      <c r="CH9953" s="432"/>
      <c r="CL9953" s="174"/>
    </row>
    <row r="9954" spans="29:90" s="168" customFormat="1" x14ac:dyDescent="0.25">
      <c r="AC9954" s="175"/>
      <c r="AD9954" s="175"/>
      <c r="AE9954" s="175"/>
      <c r="AF9954" s="175"/>
      <c r="AG9954" s="175"/>
      <c r="AH9954" s="176"/>
      <c r="AM9954" s="6"/>
      <c r="AN9954" s="6"/>
      <c r="AO9954" s="6"/>
      <c r="AP9954" s="6"/>
      <c r="AQ9954" s="6"/>
      <c r="AR9954" s="6"/>
      <c r="AS9954" s="6"/>
      <c r="AT9954" s="6"/>
      <c r="AU9954" s="6"/>
      <c r="AV9954" s="6"/>
      <c r="AW9954" s="6"/>
      <c r="AX9954" s="6"/>
      <c r="AY9954" s="172"/>
      <c r="AZ9954" s="172"/>
      <c r="BA9954" s="172"/>
      <c r="BB9954" s="6"/>
      <c r="BC9954" s="6"/>
      <c r="BD9954" s="6"/>
      <c r="BE9954" s="6"/>
      <c r="BF9954" s="6"/>
      <c r="BG9954" s="172"/>
      <c r="BH9954" s="172"/>
      <c r="BI9954" s="172"/>
      <c r="BJ9954" s="6"/>
      <c r="BK9954" s="6"/>
      <c r="BL9954" s="6"/>
      <c r="BM9954" s="6"/>
      <c r="BN9954" s="6"/>
      <c r="BO9954" s="6"/>
      <c r="BP9954" s="6"/>
      <c r="BQ9954" s="6"/>
      <c r="BR9954" s="6"/>
      <c r="BS9954" s="6"/>
      <c r="BT9954" s="6"/>
      <c r="CG9954" s="432"/>
      <c r="CH9954" s="432"/>
      <c r="CL9954" s="174"/>
    </row>
    <row r="9955" spans="29:90" s="168" customFormat="1" x14ac:dyDescent="0.25">
      <c r="AC9955" s="175"/>
      <c r="AD9955" s="175"/>
      <c r="AE9955" s="175"/>
      <c r="AF9955" s="175"/>
      <c r="AG9955" s="175"/>
      <c r="AH9955" s="176"/>
      <c r="AM9955" s="6"/>
      <c r="AN9955" s="6"/>
      <c r="AO9955" s="6"/>
      <c r="AP9955" s="6"/>
      <c r="AQ9955" s="6"/>
      <c r="AR9955" s="6"/>
      <c r="AS9955" s="6"/>
      <c r="AT9955" s="6"/>
      <c r="AU9955" s="6"/>
      <c r="AV9955" s="6"/>
      <c r="AW9955" s="6"/>
      <c r="AX9955" s="6"/>
      <c r="AY9955" s="172"/>
      <c r="AZ9955" s="172"/>
      <c r="BA9955" s="172"/>
      <c r="BB9955" s="6"/>
      <c r="BC9955" s="6"/>
      <c r="BD9955" s="6"/>
      <c r="BE9955" s="6"/>
      <c r="BF9955" s="6"/>
      <c r="BG9955" s="172"/>
      <c r="BH9955" s="172"/>
      <c r="BI9955" s="172"/>
      <c r="BJ9955" s="6"/>
      <c r="BK9955" s="6"/>
      <c r="BL9955" s="6"/>
      <c r="BM9955" s="6"/>
      <c r="BN9955" s="6"/>
      <c r="BO9955" s="6"/>
      <c r="BP9955" s="6"/>
      <c r="BQ9955" s="6"/>
      <c r="BR9955" s="6"/>
      <c r="BS9955" s="6"/>
      <c r="BT9955" s="6"/>
      <c r="CG9955" s="432"/>
      <c r="CH9955" s="432"/>
      <c r="CL9955" s="174"/>
    </row>
    <row r="9956" spans="29:90" s="168" customFormat="1" x14ac:dyDescent="0.25">
      <c r="AC9956" s="175"/>
      <c r="AD9956" s="175"/>
      <c r="AE9956" s="175"/>
      <c r="AF9956" s="175"/>
      <c r="AG9956" s="175"/>
      <c r="AH9956" s="176"/>
      <c r="AM9956" s="6"/>
      <c r="AN9956" s="6"/>
      <c r="AO9956" s="6"/>
      <c r="AP9956" s="6"/>
      <c r="AQ9956" s="6"/>
      <c r="AR9956" s="6"/>
      <c r="AS9956" s="6"/>
      <c r="AT9956" s="6"/>
      <c r="AU9956" s="6"/>
      <c r="AV9956" s="6"/>
      <c r="AW9956" s="6"/>
      <c r="AX9956" s="6"/>
      <c r="AY9956" s="172"/>
      <c r="AZ9956" s="172"/>
      <c r="BA9956" s="172"/>
      <c r="BB9956" s="6"/>
      <c r="BC9956" s="6"/>
      <c r="BD9956" s="6"/>
      <c r="BE9956" s="6"/>
      <c r="BF9956" s="6"/>
      <c r="BG9956" s="172"/>
      <c r="BH9956" s="172"/>
      <c r="BI9956" s="172"/>
      <c r="BJ9956" s="6"/>
      <c r="BK9956" s="6"/>
      <c r="BL9956" s="6"/>
      <c r="BM9956" s="6"/>
      <c r="BN9956" s="6"/>
      <c r="BO9956" s="6"/>
      <c r="BP9956" s="6"/>
      <c r="BQ9956" s="6"/>
      <c r="BR9956" s="6"/>
      <c r="BS9956" s="6"/>
      <c r="BT9956" s="6"/>
      <c r="CG9956" s="432"/>
      <c r="CH9956" s="432"/>
      <c r="CL9956" s="174"/>
    </row>
    <row r="9957" spans="29:90" s="168" customFormat="1" x14ac:dyDescent="0.25">
      <c r="AC9957" s="175"/>
      <c r="AD9957" s="175"/>
      <c r="AE9957" s="175"/>
      <c r="AF9957" s="175"/>
      <c r="AG9957" s="175"/>
      <c r="AH9957" s="176"/>
      <c r="AM9957" s="6"/>
      <c r="AN9957" s="6"/>
      <c r="AO9957" s="6"/>
      <c r="AP9957" s="6"/>
      <c r="AQ9957" s="6"/>
      <c r="AR9957" s="6"/>
      <c r="AS9957" s="6"/>
      <c r="AT9957" s="6"/>
      <c r="AU9957" s="6"/>
      <c r="AV9957" s="6"/>
      <c r="AW9957" s="6"/>
      <c r="AX9957" s="6"/>
      <c r="AY9957" s="172"/>
      <c r="AZ9957" s="172"/>
      <c r="BA9957" s="172"/>
      <c r="BB9957" s="6"/>
      <c r="BC9957" s="6"/>
      <c r="BD9957" s="6"/>
      <c r="BE9957" s="6"/>
      <c r="BF9957" s="6"/>
      <c r="BG9957" s="172"/>
      <c r="BH9957" s="172"/>
      <c r="BI9957" s="172"/>
      <c r="BJ9957" s="6"/>
      <c r="BK9957" s="6"/>
      <c r="BL9957" s="6"/>
      <c r="BM9957" s="6"/>
      <c r="BN9957" s="6"/>
      <c r="BO9957" s="6"/>
      <c r="BP9957" s="6"/>
      <c r="BQ9957" s="6"/>
      <c r="BR9957" s="6"/>
      <c r="BS9957" s="6"/>
      <c r="BT9957" s="6"/>
      <c r="CG9957" s="432"/>
      <c r="CH9957" s="432"/>
      <c r="CL9957" s="174"/>
    </row>
    <row r="9958" spans="29:90" s="168" customFormat="1" x14ac:dyDescent="0.25">
      <c r="AC9958" s="175"/>
      <c r="AD9958" s="175"/>
      <c r="AE9958" s="175"/>
      <c r="AF9958" s="175"/>
      <c r="AG9958" s="175"/>
      <c r="AH9958" s="176"/>
      <c r="AM9958" s="6"/>
      <c r="AN9958" s="6"/>
      <c r="AO9958" s="6"/>
      <c r="AP9958" s="6"/>
      <c r="AQ9958" s="6"/>
      <c r="AR9958" s="6"/>
      <c r="AS9958" s="6"/>
      <c r="AT9958" s="6"/>
      <c r="AU9958" s="6"/>
      <c r="AV9958" s="6"/>
      <c r="AW9958" s="6"/>
      <c r="AX9958" s="6"/>
      <c r="AY9958" s="172"/>
      <c r="AZ9958" s="172"/>
      <c r="BA9958" s="172"/>
      <c r="BB9958" s="6"/>
      <c r="BC9958" s="6"/>
      <c r="BD9958" s="6"/>
      <c r="BE9958" s="6"/>
      <c r="BF9958" s="6"/>
      <c r="BG9958" s="172"/>
      <c r="BH9958" s="172"/>
      <c r="BI9958" s="172"/>
      <c r="BJ9958" s="6"/>
      <c r="BK9958" s="6"/>
      <c r="BL9958" s="6"/>
      <c r="BM9958" s="6"/>
      <c r="BN9958" s="6"/>
      <c r="BO9958" s="6"/>
      <c r="BP9958" s="6"/>
      <c r="BQ9958" s="6"/>
      <c r="BR9958" s="6"/>
      <c r="BS9958" s="6"/>
      <c r="BT9958" s="6"/>
      <c r="CG9958" s="432"/>
      <c r="CH9958" s="432"/>
      <c r="CL9958" s="174"/>
    </row>
    <row r="9959" spans="29:90" s="168" customFormat="1" x14ac:dyDescent="0.25">
      <c r="AC9959" s="175"/>
      <c r="AD9959" s="175"/>
      <c r="AE9959" s="175"/>
      <c r="AF9959" s="175"/>
      <c r="AG9959" s="175"/>
      <c r="AH9959" s="176"/>
      <c r="AM9959" s="6"/>
      <c r="AN9959" s="6"/>
      <c r="AO9959" s="6"/>
      <c r="AP9959" s="6"/>
      <c r="AQ9959" s="6"/>
      <c r="AR9959" s="6"/>
      <c r="AS9959" s="6"/>
      <c r="AT9959" s="6"/>
      <c r="AU9959" s="6"/>
      <c r="AV9959" s="6"/>
      <c r="AW9959" s="6"/>
      <c r="AX9959" s="6"/>
      <c r="AY9959" s="172"/>
      <c r="AZ9959" s="172"/>
      <c r="BA9959" s="172"/>
      <c r="BB9959" s="6"/>
      <c r="BC9959" s="6"/>
      <c r="BD9959" s="6"/>
      <c r="BE9959" s="6"/>
      <c r="BF9959" s="6"/>
      <c r="BG9959" s="172"/>
      <c r="BH9959" s="172"/>
      <c r="BI9959" s="172"/>
      <c r="BJ9959" s="6"/>
      <c r="BK9959" s="6"/>
      <c r="BL9959" s="6"/>
      <c r="BM9959" s="6"/>
      <c r="BN9959" s="6"/>
      <c r="BO9959" s="6"/>
      <c r="BP9959" s="6"/>
      <c r="BQ9959" s="6"/>
      <c r="BR9959" s="6"/>
      <c r="BS9959" s="6"/>
      <c r="BT9959" s="6"/>
      <c r="CG9959" s="432"/>
      <c r="CH9959" s="432"/>
      <c r="CL9959" s="174"/>
    </row>
    <row r="9960" spans="29:90" s="168" customFormat="1" x14ac:dyDescent="0.25">
      <c r="AC9960" s="175"/>
      <c r="AD9960" s="175"/>
      <c r="AE9960" s="175"/>
      <c r="AF9960" s="175"/>
      <c r="AG9960" s="175"/>
      <c r="AH9960" s="176"/>
      <c r="AM9960" s="6"/>
      <c r="AN9960" s="6"/>
      <c r="AO9960" s="6"/>
      <c r="AP9960" s="6"/>
      <c r="AQ9960" s="6"/>
      <c r="AR9960" s="6"/>
      <c r="AS9960" s="6"/>
      <c r="AT9960" s="6"/>
      <c r="AU9960" s="6"/>
      <c r="AV9960" s="6"/>
      <c r="AW9960" s="6"/>
      <c r="AX9960" s="6"/>
      <c r="AY9960" s="172"/>
      <c r="AZ9960" s="172"/>
      <c r="BA9960" s="172"/>
      <c r="BB9960" s="6"/>
      <c r="BC9960" s="6"/>
      <c r="BD9960" s="6"/>
      <c r="BE9960" s="6"/>
      <c r="BF9960" s="6"/>
      <c r="BG9960" s="172"/>
      <c r="BH9960" s="172"/>
      <c r="BI9960" s="172"/>
      <c r="BJ9960" s="6"/>
      <c r="BK9960" s="6"/>
      <c r="BL9960" s="6"/>
      <c r="BM9960" s="6"/>
      <c r="BN9960" s="6"/>
      <c r="BO9960" s="6"/>
      <c r="BP9960" s="6"/>
      <c r="BQ9960" s="6"/>
      <c r="BR9960" s="6"/>
      <c r="BS9960" s="6"/>
      <c r="BT9960" s="6"/>
      <c r="CG9960" s="432"/>
      <c r="CH9960" s="432"/>
      <c r="CL9960" s="174"/>
    </row>
    <row r="9961" spans="29:90" s="168" customFormat="1" x14ac:dyDescent="0.25">
      <c r="AC9961" s="175"/>
      <c r="AD9961" s="175"/>
      <c r="AE9961" s="175"/>
      <c r="AF9961" s="175"/>
      <c r="AG9961" s="175"/>
      <c r="AH9961" s="176"/>
      <c r="AM9961" s="6"/>
      <c r="AN9961" s="6"/>
      <c r="AO9961" s="6"/>
      <c r="AP9961" s="6"/>
      <c r="AQ9961" s="6"/>
      <c r="AR9961" s="6"/>
      <c r="AS9961" s="6"/>
      <c r="AT9961" s="6"/>
      <c r="AU9961" s="6"/>
      <c r="AV9961" s="6"/>
      <c r="AW9961" s="6"/>
      <c r="AX9961" s="6"/>
      <c r="AY9961" s="172"/>
      <c r="AZ9961" s="172"/>
      <c r="BA9961" s="172"/>
      <c r="BB9961" s="6"/>
      <c r="BC9961" s="6"/>
      <c r="BD9961" s="6"/>
      <c r="BE9961" s="6"/>
      <c r="BF9961" s="6"/>
      <c r="BG9961" s="172"/>
      <c r="BH9961" s="172"/>
      <c r="BI9961" s="172"/>
      <c r="BJ9961" s="6"/>
      <c r="BK9961" s="6"/>
      <c r="BL9961" s="6"/>
      <c r="BM9961" s="6"/>
      <c r="BN9961" s="6"/>
      <c r="BO9961" s="6"/>
      <c r="BP9961" s="6"/>
      <c r="BQ9961" s="6"/>
      <c r="BR9961" s="6"/>
      <c r="BS9961" s="6"/>
      <c r="BT9961" s="6"/>
      <c r="CG9961" s="432"/>
      <c r="CH9961" s="432"/>
      <c r="CL9961" s="174"/>
    </row>
    <row r="9962" spans="29:90" s="168" customFormat="1" x14ac:dyDescent="0.25">
      <c r="AC9962" s="175"/>
      <c r="AD9962" s="175"/>
      <c r="AE9962" s="175"/>
      <c r="AF9962" s="175"/>
      <c r="AG9962" s="175"/>
      <c r="AH9962" s="176"/>
      <c r="AM9962" s="6"/>
      <c r="AN9962" s="6"/>
      <c r="AO9962" s="6"/>
      <c r="AP9962" s="6"/>
      <c r="AQ9962" s="6"/>
      <c r="AR9962" s="6"/>
      <c r="AS9962" s="6"/>
      <c r="AT9962" s="6"/>
      <c r="AU9962" s="6"/>
      <c r="AV9962" s="6"/>
      <c r="AW9962" s="6"/>
      <c r="AX9962" s="6"/>
      <c r="AY9962" s="172"/>
      <c r="AZ9962" s="172"/>
      <c r="BA9962" s="172"/>
      <c r="BB9962" s="6"/>
      <c r="BC9962" s="6"/>
      <c r="BD9962" s="6"/>
      <c r="BE9962" s="6"/>
      <c r="BF9962" s="6"/>
      <c r="BG9962" s="172"/>
      <c r="BH9962" s="172"/>
      <c r="BI9962" s="172"/>
      <c r="BJ9962" s="6"/>
      <c r="BK9962" s="6"/>
      <c r="BL9962" s="6"/>
      <c r="BM9962" s="6"/>
      <c r="BN9962" s="6"/>
      <c r="BO9962" s="6"/>
      <c r="BP9962" s="6"/>
      <c r="BQ9962" s="6"/>
      <c r="BR9962" s="6"/>
      <c r="BS9962" s="6"/>
      <c r="BT9962" s="6"/>
      <c r="CG9962" s="432"/>
      <c r="CH9962" s="432"/>
      <c r="CL9962" s="174"/>
    </row>
    <row r="9963" spans="29:90" s="168" customFormat="1" x14ac:dyDescent="0.25">
      <c r="AC9963" s="175"/>
      <c r="AD9963" s="175"/>
      <c r="AE9963" s="175"/>
      <c r="AF9963" s="175"/>
      <c r="AG9963" s="175"/>
      <c r="AH9963" s="176"/>
      <c r="AM9963" s="6"/>
      <c r="AN9963" s="6"/>
      <c r="AO9963" s="6"/>
      <c r="AP9963" s="6"/>
      <c r="AQ9963" s="6"/>
      <c r="AR9963" s="6"/>
      <c r="AS9963" s="6"/>
      <c r="AT9963" s="6"/>
      <c r="AU9963" s="6"/>
      <c r="AV9963" s="6"/>
      <c r="AW9963" s="6"/>
      <c r="AX9963" s="6"/>
      <c r="AY9963" s="172"/>
      <c r="AZ9963" s="172"/>
      <c r="BA9963" s="172"/>
      <c r="BB9963" s="6"/>
      <c r="BC9963" s="6"/>
      <c r="BD9963" s="6"/>
      <c r="BE9963" s="6"/>
      <c r="BF9963" s="6"/>
      <c r="BG9963" s="172"/>
      <c r="BH9963" s="172"/>
      <c r="BI9963" s="172"/>
      <c r="BJ9963" s="6"/>
      <c r="BK9963" s="6"/>
      <c r="BL9963" s="6"/>
      <c r="BM9963" s="6"/>
      <c r="BN9963" s="6"/>
      <c r="BO9963" s="6"/>
      <c r="BP9963" s="6"/>
      <c r="BQ9963" s="6"/>
      <c r="BR9963" s="6"/>
      <c r="BS9963" s="6"/>
      <c r="BT9963" s="6"/>
      <c r="CG9963" s="432"/>
      <c r="CH9963" s="432"/>
      <c r="CL9963" s="174"/>
    </row>
    <row r="9964" spans="29:90" s="168" customFormat="1" x14ac:dyDescent="0.25">
      <c r="AC9964" s="175"/>
      <c r="AD9964" s="175"/>
      <c r="AE9964" s="175"/>
      <c r="AF9964" s="175"/>
      <c r="AG9964" s="175"/>
      <c r="AH9964" s="176"/>
      <c r="AM9964" s="6"/>
      <c r="AN9964" s="6"/>
      <c r="AO9964" s="6"/>
      <c r="AP9964" s="6"/>
      <c r="AQ9964" s="6"/>
      <c r="AR9964" s="6"/>
      <c r="AS9964" s="6"/>
      <c r="AT9964" s="6"/>
      <c r="AU9964" s="6"/>
      <c r="AV9964" s="6"/>
      <c r="AW9964" s="6"/>
      <c r="AX9964" s="6"/>
      <c r="AY9964" s="172"/>
      <c r="AZ9964" s="172"/>
      <c r="BA9964" s="172"/>
      <c r="BB9964" s="6"/>
      <c r="BC9964" s="6"/>
      <c r="BD9964" s="6"/>
      <c r="BE9964" s="6"/>
      <c r="BF9964" s="6"/>
      <c r="BG9964" s="172"/>
      <c r="BH9964" s="172"/>
      <c r="BI9964" s="172"/>
      <c r="BJ9964" s="6"/>
      <c r="BK9964" s="6"/>
      <c r="BL9964" s="6"/>
      <c r="BM9964" s="6"/>
      <c r="BN9964" s="6"/>
      <c r="BO9964" s="6"/>
      <c r="BP9964" s="6"/>
      <c r="BQ9964" s="6"/>
      <c r="BR9964" s="6"/>
      <c r="BS9964" s="6"/>
      <c r="BT9964" s="6"/>
      <c r="CG9964" s="432"/>
      <c r="CH9964" s="432"/>
      <c r="CL9964" s="174"/>
    </row>
    <row r="9965" spans="29:90" s="168" customFormat="1" x14ac:dyDescent="0.25">
      <c r="AC9965" s="175"/>
      <c r="AD9965" s="175"/>
      <c r="AE9965" s="175"/>
      <c r="AF9965" s="175"/>
      <c r="AG9965" s="175"/>
      <c r="AH9965" s="176"/>
      <c r="AM9965" s="6"/>
      <c r="AN9965" s="6"/>
      <c r="AO9965" s="6"/>
      <c r="AP9965" s="6"/>
      <c r="AQ9965" s="6"/>
      <c r="AR9965" s="6"/>
      <c r="AS9965" s="6"/>
      <c r="AT9965" s="6"/>
      <c r="AU9965" s="6"/>
      <c r="AV9965" s="6"/>
      <c r="AW9965" s="6"/>
      <c r="AX9965" s="6"/>
      <c r="AY9965" s="172"/>
      <c r="AZ9965" s="172"/>
      <c r="BA9965" s="172"/>
      <c r="BB9965" s="6"/>
      <c r="BC9965" s="6"/>
      <c r="BD9965" s="6"/>
      <c r="BE9965" s="6"/>
      <c r="BF9965" s="6"/>
      <c r="BG9965" s="172"/>
      <c r="BH9965" s="172"/>
      <c r="BI9965" s="172"/>
      <c r="BJ9965" s="6"/>
      <c r="BK9965" s="6"/>
      <c r="BL9965" s="6"/>
      <c r="BM9965" s="6"/>
      <c r="BN9965" s="6"/>
      <c r="BO9965" s="6"/>
      <c r="BP9965" s="6"/>
      <c r="BQ9965" s="6"/>
      <c r="BR9965" s="6"/>
      <c r="BS9965" s="6"/>
      <c r="BT9965" s="6"/>
      <c r="CG9965" s="432"/>
      <c r="CH9965" s="432"/>
      <c r="CL9965" s="174"/>
    </row>
    <row r="9966" spans="29:90" s="168" customFormat="1" x14ac:dyDescent="0.25">
      <c r="AC9966" s="175"/>
      <c r="AD9966" s="175"/>
      <c r="AE9966" s="175"/>
      <c r="AF9966" s="175"/>
      <c r="AG9966" s="175"/>
      <c r="AH9966" s="176"/>
      <c r="AM9966" s="6"/>
      <c r="AN9966" s="6"/>
      <c r="AO9966" s="6"/>
      <c r="AP9966" s="6"/>
      <c r="AQ9966" s="6"/>
      <c r="AR9966" s="6"/>
      <c r="AS9966" s="6"/>
      <c r="AT9966" s="6"/>
      <c r="AU9966" s="6"/>
      <c r="AV9966" s="6"/>
      <c r="AW9966" s="6"/>
      <c r="AX9966" s="6"/>
      <c r="AY9966" s="172"/>
      <c r="AZ9966" s="172"/>
      <c r="BA9966" s="172"/>
      <c r="BB9966" s="6"/>
      <c r="BC9966" s="6"/>
      <c r="BD9966" s="6"/>
      <c r="BE9966" s="6"/>
      <c r="BF9966" s="6"/>
      <c r="BG9966" s="172"/>
      <c r="BH9966" s="172"/>
      <c r="BI9966" s="172"/>
      <c r="BJ9966" s="6"/>
      <c r="BK9966" s="6"/>
      <c r="BL9966" s="6"/>
      <c r="BM9966" s="6"/>
      <c r="BN9966" s="6"/>
      <c r="BO9966" s="6"/>
      <c r="BP9966" s="6"/>
      <c r="BQ9966" s="6"/>
      <c r="BR9966" s="6"/>
      <c r="BS9966" s="6"/>
      <c r="BT9966" s="6"/>
      <c r="CG9966" s="432"/>
      <c r="CH9966" s="432"/>
      <c r="CL9966" s="174"/>
    </row>
    <row r="9967" spans="29:90" s="168" customFormat="1" x14ac:dyDescent="0.25">
      <c r="AC9967" s="175"/>
      <c r="AD9967" s="175"/>
      <c r="AE9967" s="175"/>
      <c r="AF9967" s="175"/>
      <c r="AG9967" s="175"/>
      <c r="AH9967" s="176"/>
      <c r="AM9967" s="6"/>
      <c r="AN9967" s="6"/>
      <c r="AO9967" s="6"/>
      <c r="AP9967" s="6"/>
      <c r="AQ9967" s="6"/>
      <c r="AR9967" s="6"/>
      <c r="AS9967" s="6"/>
      <c r="AT9967" s="6"/>
      <c r="AU9967" s="6"/>
      <c r="AV9967" s="6"/>
      <c r="AW9967" s="6"/>
      <c r="AX9967" s="6"/>
      <c r="AY9967" s="172"/>
      <c r="AZ9967" s="172"/>
      <c r="BA9967" s="172"/>
      <c r="BB9967" s="6"/>
      <c r="BC9967" s="6"/>
      <c r="BD9967" s="6"/>
      <c r="BE9967" s="6"/>
      <c r="BF9967" s="6"/>
      <c r="BG9967" s="172"/>
      <c r="BH9967" s="172"/>
      <c r="BI9967" s="172"/>
      <c r="BJ9967" s="6"/>
      <c r="BK9967" s="6"/>
      <c r="BL9967" s="6"/>
      <c r="BM9967" s="6"/>
      <c r="BN9967" s="6"/>
      <c r="BO9967" s="6"/>
      <c r="BP9967" s="6"/>
      <c r="BQ9967" s="6"/>
      <c r="BR9967" s="6"/>
      <c r="BS9967" s="6"/>
      <c r="BT9967" s="6"/>
      <c r="CG9967" s="432"/>
      <c r="CH9967" s="432"/>
      <c r="CL9967" s="174"/>
    </row>
    <row r="9968" spans="29:90" s="168" customFormat="1" x14ac:dyDescent="0.25">
      <c r="AC9968" s="175"/>
      <c r="AD9968" s="175"/>
      <c r="AE9968" s="175"/>
      <c r="AF9968" s="175"/>
      <c r="AG9968" s="175"/>
      <c r="AH9968" s="176"/>
      <c r="AM9968" s="6"/>
      <c r="AN9968" s="6"/>
      <c r="AO9968" s="6"/>
      <c r="AP9968" s="6"/>
      <c r="AQ9968" s="6"/>
      <c r="AR9968" s="6"/>
      <c r="AS9968" s="6"/>
      <c r="AT9968" s="6"/>
      <c r="AU9968" s="6"/>
      <c r="AV9968" s="6"/>
      <c r="AW9968" s="6"/>
      <c r="AX9968" s="6"/>
      <c r="AY9968" s="172"/>
      <c r="AZ9968" s="172"/>
      <c r="BA9968" s="172"/>
      <c r="BB9968" s="6"/>
      <c r="BC9968" s="6"/>
      <c r="BD9968" s="6"/>
      <c r="BE9968" s="6"/>
      <c r="BF9968" s="6"/>
      <c r="BG9968" s="172"/>
      <c r="BH9968" s="172"/>
      <c r="BI9968" s="172"/>
      <c r="BJ9968" s="6"/>
      <c r="BK9968" s="6"/>
      <c r="BL9968" s="6"/>
      <c r="BM9968" s="6"/>
      <c r="BN9968" s="6"/>
      <c r="BO9968" s="6"/>
      <c r="BP9968" s="6"/>
      <c r="BQ9968" s="6"/>
      <c r="BR9968" s="6"/>
      <c r="BS9968" s="6"/>
      <c r="BT9968" s="6"/>
      <c r="CG9968" s="432"/>
      <c r="CH9968" s="432"/>
      <c r="CL9968" s="174"/>
    </row>
    <row r="9969" spans="29:90" s="168" customFormat="1" x14ac:dyDescent="0.25">
      <c r="AC9969" s="175"/>
      <c r="AD9969" s="175"/>
      <c r="AE9969" s="175"/>
      <c r="AF9969" s="175"/>
      <c r="AG9969" s="175"/>
      <c r="AH9969" s="176"/>
      <c r="AM9969" s="6"/>
      <c r="AN9969" s="6"/>
      <c r="AO9969" s="6"/>
      <c r="AP9969" s="6"/>
      <c r="AQ9969" s="6"/>
      <c r="AR9969" s="6"/>
      <c r="AS9969" s="6"/>
      <c r="AT9969" s="6"/>
      <c r="AU9969" s="6"/>
      <c r="AV9969" s="6"/>
      <c r="AW9969" s="6"/>
      <c r="AX9969" s="6"/>
      <c r="AY9969" s="172"/>
      <c r="AZ9969" s="172"/>
      <c r="BA9969" s="172"/>
      <c r="BB9969" s="6"/>
      <c r="BC9969" s="6"/>
      <c r="BD9969" s="6"/>
      <c r="BE9969" s="6"/>
      <c r="BF9969" s="6"/>
      <c r="BG9969" s="172"/>
      <c r="BH9969" s="172"/>
      <c r="BI9969" s="172"/>
      <c r="BJ9969" s="6"/>
      <c r="BK9969" s="6"/>
      <c r="BL9969" s="6"/>
      <c r="BM9969" s="6"/>
      <c r="BN9969" s="6"/>
      <c r="BO9969" s="6"/>
      <c r="BP9969" s="6"/>
      <c r="BQ9969" s="6"/>
      <c r="BR9969" s="6"/>
      <c r="BS9969" s="6"/>
      <c r="BT9969" s="6"/>
      <c r="CG9969" s="432"/>
      <c r="CH9969" s="432"/>
      <c r="CL9969" s="174"/>
    </row>
    <row r="9970" spans="29:90" s="168" customFormat="1" x14ac:dyDescent="0.25">
      <c r="AC9970" s="175"/>
      <c r="AD9970" s="175"/>
      <c r="AE9970" s="175"/>
      <c r="AF9970" s="175"/>
      <c r="AG9970" s="175"/>
      <c r="AH9970" s="176"/>
      <c r="AM9970" s="6"/>
      <c r="AN9970" s="6"/>
      <c r="AO9970" s="6"/>
      <c r="AP9970" s="6"/>
      <c r="AQ9970" s="6"/>
      <c r="AR9970" s="6"/>
      <c r="AS9970" s="6"/>
      <c r="AT9970" s="6"/>
      <c r="AU9970" s="6"/>
      <c r="AV9970" s="6"/>
      <c r="AW9970" s="6"/>
      <c r="AX9970" s="6"/>
      <c r="AY9970" s="172"/>
      <c r="AZ9970" s="172"/>
      <c r="BA9970" s="172"/>
      <c r="BB9970" s="6"/>
      <c r="BC9970" s="6"/>
      <c r="BD9970" s="6"/>
      <c r="BE9970" s="6"/>
      <c r="BF9970" s="6"/>
      <c r="BG9970" s="172"/>
      <c r="BH9970" s="172"/>
      <c r="BI9970" s="172"/>
      <c r="BJ9970" s="6"/>
      <c r="BK9970" s="6"/>
      <c r="BL9970" s="6"/>
      <c r="BM9970" s="6"/>
      <c r="BN9970" s="6"/>
      <c r="BO9970" s="6"/>
      <c r="BP9970" s="6"/>
      <c r="BQ9970" s="6"/>
      <c r="BR9970" s="6"/>
      <c r="BS9970" s="6"/>
      <c r="BT9970" s="6"/>
      <c r="CG9970" s="432"/>
      <c r="CH9970" s="432"/>
      <c r="CL9970" s="174"/>
    </row>
    <row r="9971" spans="29:90" s="168" customFormat="1" x14ac:dyDescent="0.25">
      <c r="AC9971" s="175"/>
      <c r="AD9971" s="175"/>
      <c r="AE9971" s="175"/>
      <c r="AF9971" s="175"/>
      <c r="AG9971" s="175"/>
      <c r="AH9971" s="176"/>
      <c r="AM9971" s="6"/>
      <c r="AN9971" s="6"/>
      <c r="AO9971" s="6"/>
      <c r="AP9971" s="6"/>
      <c r="AQ9971" s="6"/>
      <c r="AR9971" s="6"/>
      <c r="AS9971" s="6"/>
      <c r="AT9971" s="6"/>
      <c r="AU9971" s="6"/>
      <c r="AV9971" s="6"/>
      <c r="AW9971" s="6"/>
      <c r="AX9971" s="6"/>
      <c r="AY9971" s="172"/>
      <c r="AZ9971" s="172"/>
      <c r="BA9971" s="172"/>
      <c r="BB9971" s="6"/>
      <c r="BC9971" s="6"/>
      <c r="BD9971" s="6"/>
      <c r="BE9971" s="6"/>
      <c r="BF9971" s="6"/>
      <c r="BG9971" s="172"/>
      <c r="BH9971" s="172"/>
      <c r="BI9971" s="172"/>
      <c r="BJ9971" s="6"/>
      <c r="BK9971" s="6"/>
      <c r="BL9971" s="6"/>
      <c r="BM9971" s="6"/>
      <c r="BN9971" s="6"/>
      <c r="BO9971" s="6"/>
      <c r="BP9971" s="6"/>
      <c r="BQ9971" s="6"/>
      <c r="BR9971" s="6"/>
      <c r="BS9971" s="6"/>
      <c r="BT9971" s="6"/>
      <c r="CG9971" s="432"/>
      <c r="CH9971" s="432"/>
      <c r="CL9971" s="174"/>
    </row>
    <row r="9972" spans="29:90" s="168" customFormat="1" x14ac:dyDescent="0.25">
      <c r="AC9972" s="175"/>
      <c r="AD9972" s="175"/>
      <c r="AE9972" s="175"/>
      <c r="AF9972" s="175"/>
      <c r="AG9972" s="175"/>
      <c r="AH9972" s="176"/>
      <c r="AM9972" s="6"/>
      <c r="AN9972" s="6"/>
      <c r="AO9972" s="6"/>
      <c r="AP9972" s="6"/>
      <c r="AQ9972" s="6"/>
      <c r="AR9972" s="6"/>
      <c r="AS9972" s="6"/>
      <c r="AT9972" s="6"/>
      <c r="AU9972" s="6"/>
      <c r="AV9972" s="6"/>
      <c r="AW9972" s="6"/>
      <c r="AX9972" s="6"/>
      <c r="AY9972" s="172"/>
      <c r="AZ9972" s="172"/>
      <c r="BA9972" s="172"/>
      <c r="BB9972" s="6"/>
      <c r="BC9972" s="6"/>
      <c r="BD9972" s="6"/>
      <c r="BE9972" s="6"/>
      <c r="BF9972" s="6"/>
      <c r="BG9972" s="172"/>
      <c r="BH9972" s="172"/>
      <c r="BI9972" s="172"/>
      <c r="BJ9972" s="6"/>
      <c r="BK9972" s="6"/>
      <c r="BL9972" s="6"/>
      <c r="BM9972" s="6"/>
      <c r="BN9972" s="6"/>
      <c r="BO9972" s="6"/>
      <c r="BP9972" s="6"/>
      <c r="BQ9972" s="6"/>
      <c r="BR9972" s="6"/>
      <c r="BS9972" s="6"/>
      <c r="BT9972" s="6"/>
      <c r="CG9972" s="432"/>
      <c r="CH9972" s="432"/>
      <c r="CL9972" s="174"/>
    </row>
    <row r="9973" spans="29:90" s="168" customFormat="1" x14ac:dyDescent="0.25">
      <c r="AC9973" s="175"/>
      <c r="AD9973" s="175"/>
      <c r="AE9973" s="175"/>
      <c r="AF9973" s="175"/>
      <c r="AG9973" s="175"/>
      <c r="AH9973" s="176"/>
      <c r="AM9973" s="6"/>
      <c r="AN9973" s="6"/>
      <c r="AO9973" s="6"/>
      <c r="AP9973" s="6"/>
      <c r="AQ9973" s="6"/>
      <c r="AR9973" s="6"/>
      <c r="AS9973" s="6"/>
      <c r="AT9973" s="6"/>
      <c r="AU9973" s="6"/>
      <c r="AV9973" s="6"/>
      <c r="AW9973" s="6"/>
      <c r="AX9973" s="6"/>
      <c r="AY9973" s="172"/>
      <c r="AZ9973" s="172"/>
      <c r="BA9973" s="172"/>
      <c r="BB9973" s="6"/>
      <c r="BC9973" s="6"/>
      <c r="BD9973" s="6"/>
      <c r="BE9973" s="6"/>
      <c r="BF9973" s="6"/>
      <c r="BG9973" s="172"/>
      <c r="BH9973" s="172"/>
      <c r="BI9973" s="172"/>
      <c r="BJ9973" s="6"/>
      <c r="BK9973" s="6"/>
      <c r="BL9973" s="6"/>
      <c r="BM9973" s="6"/>
      <c r="BN9973" s="6"/>
      <c r="BO9973" s="6"/>
      <c r="BP9973" s="6"/>
      <c r="BQ9973" s="6"/>
      <c r="BR9973" s="6"/>
      <c r="BS9973" s="6"/>
      <c r="BT9973" s="6"/>
      <c r="CG9973" s="432"/>
      <c r="CH9973" s="432"/>
      <c r="CL9973" s="174"/>
    </row>
    <row r="9974" spans="29:90" s="168" customFormat="1" x14ac:dyDescent="0.25">
      <c r="AC9974" s="175"/>
      <c r="AD9974" s="175"/>
      <c r="AE9974" s="175"/>
      <c r="AF9974" s="175"/>
      <c r="AG9974" s="175"/>
      <c r="AH9974" s="176"/>
      <c r="AM9974" s="6"/>
      <c r="AN9974" s="6"/>
      <c r="AO9974" s="6"/>
      <c r="AP9974" s="6"/>
      <c r="AQ9974" s="6"/>
      <c r="AR9974" s="6"/>
      <c r="AS9974" s="6"/>
      <c r="AT9974" s="6"/>
      <c r="AU9974" s="6"/>
      <c r="AV9974" s="6"/>
      <c r="AW9974" s="6"/>
      <c r="AX9974" s="6"/>
      <c r="AY9974" s="172"/>
      <c r="AZ9974" s="172"/>
      <c r="BA9974" s="172"/>
      <c r="BB9974" s="6"/>
      <c r="BC9974" s="6"/>
      <c r="BD9974" s="6"/>
      <c r="BE9974" s="6"/>
      <c r="BF9974" s="6"/>
      <c r="BG9974" s="172"/>
      <c r="BH9974" s="172"/>
      <c r="BI9974" s="172"/>
      <c r="BJ9974" s="6"/>
      <c r="BK9974" s="6"/>
      <c r="BL9974" s="6"/>
      <c r="BM9974" s="6"/>
      <c r="BN9974" s="6"/>
      <c r="BO9974" s="6"/>
      <c r="BP9974" s="6"/>
      <c r="BQ9974" s="6"/>
      <c r="BR9974" s="6"/>
      <c r="BS9974" s="6"/>
      <c r="BT9974" s="6"/>
      <c r="CG9974" s="432"/>
      <c r="CH9974" s="432"/>
      <c r="CL9974" s="174"/>
    </row>
    <row r="9975" spans="29:90" s="168" customFormat="1" x14ac:dyDescent="0.25">
      <c r="AC9975" s="175"/>
      <c r="AD9975" s="175"/>
      <c r="AE9975" s="175"/>
      <c r="AF9975" s="175"/>
      <c r="AG9975" s="175"/>
      <c r="AH9975" s="176"/>
      <c r="AM9975" s="6"/>
      <c r="AN9975" s="6"/>
      <c r="AO9975" s="6"/>
      <c r="AP9975" s="6"/>
      <c r="AQ9975" s="6"/>
      <c r="AR9975" s="6"/>
      <c r="AS9975" s="6"/>
      <c r="AT9975" s="6"/>
      <c r="AU9975" s="6"/>
      <c r="AV9975" s="6"/>
      <c r="AW9975" s="6"/>
      <c r="AX9975" s="6"/>
      <c r="AY9975" s="172"/>
      <c r="AZ9975" s="172"/>
      <c r="BA9975" s="172"/>
      <c r="BB9975" s="6"/>
      <c r="BC9975" s="6"/>
      <c r="BD9975" s="6"/>
      <c r="BE9975" s="6"/>
      <c r="BF9975" s="6"/>
      <c r="BG9975" s="172"/>
      <c r="BH9975" s="172"/>
      <c r="BI9975" s="172"/>
      <c r="BJ9975" s="6"/>
      <c r="BK9975" s="6"/>
      <c r="BL9975" s="6"/>
      <c r="BM9975" s="6"/>
      <c r="BN9975" s="6"/>
      <c r="BO9975" s="6"/>
      <c r="BP9975" s="6"/>
      <c r="BQ9975" s="6"/>
      <c r="BR9975" s="6"/>
      <c r="BS9975" s="6"/>
      <c r="BT9975" s="6"/>
      <c r="CG9975" s="432"/>
      <c r="CH9975" s="432"/>
      <c r="CL9975" s="174"/>
    </row>
    <row r="9976" spans="29:90" s="168" customFormat="1" x14ac:dyDescent="0.25">
      <c r="AC9976" s="175"/>
      <c r="AD9976" s="175"/>
      <c r="AE9976" s="175"/>
      <c r="AF9976" s="175"/>
      <c r="AG9976" s="175"/>
      <c r="AH9976" s="176"/>
      <c r="AM9976" s="6"/>
      <c r="AN9976" s="6"/>
      <c r="AO9976" s="6"/>
      <c r="AP9976" s="6"/>
      <c r="AQ9976" s="6"/>
      <c r="AR9976" s="6"/>
      <c r="AS9976" s="6"/>
      <c r="AT9976" s="6"/>
      <c r="AU9976" s="6"/>
      <c r="AV9976" s="6"/>
      <c r="AW9976" s="6"/>
      <c r="AX9976" s="6"/>
      <c r="AY9976" s="172"/>
      <c r="AZ9976" s="172"/>
      <c r="BA9976" s="172"/>
      <c r="BB9976" s="6"/>
      <c r="BC9976" s="6"/>
      <c r="BD9976" s="6"/>
      <c r="BE9976" s="6"/>
      <c r="BF9976" s="6"/>
      <c r="BG9976" s="172"/>
      <c r="BH9976" s="172"/>
      <c r="BI9976" s="172"/>
      <c r="BJ9976" s="6"/>
      <c r="BK9976" s="6"/>
      <c r="BL9976" s="6"/>
      <c r="BM9976" s="6"/>
      <c r="BN9976" s="6"/>
      <c r="BO9976" s="6"/>
      <c r="BP9976" s="6"/>
      <c r="BQ9976" s="6"/>
      <c r="BR9976" s="6"/>
      <c r="BS9976" s="6"/>
      <c r="BT9976" s="6"/>
      <c r="CG9976" s="432"/>
      <c r="CH9976" s="432"/>
      <c r="CL9976" s="174"/>
    </row>
    <row r="9977" spans="29:90" s="168" customFormat="1" x14ac:dyDescent="0.25">
      <c r="AC9977" s="175"/>
      <c r="AD9977" s="175"/>
      <c r="AE9977" s="175"/>
      <c r="AF9977" s="175"/>
      <c r="AG9977" s="175"/>
      <c r="AH9977" s="176"/>
      <c r="AM9977" s="6"/>
      <c r="AN9977" s="6"/>
      <c r="AO9977" s="6"/>
      <c r="AP9977" s="6"/>
      <c r="AQ9977" s="6"/>
      <c r="AR9977" s="6"/>
      <c r="AS9977" s="6"/>
      <c r="AT9977" s="6"/>
      <c r="AU9977" s="6"/>
      <c r="AV9977" s="6"/>
      <c r="AW9977" s="6"/>
      <c r="AX9977" s="6"/>
      <c r="AY9977" s="172"/>
      <c r="AZ9977" s="172"/>
      <c r="BA9977" s="172"/>
      <c r="BB9977" s="6"/>
      <c r="BC9977" s="6"/>
      <c r="BD9977" s="6"/>
      <c r="BE9977" s="6"/>
      <c r="BF9977" s="6"/>
      <c r="BG9977" s="172"/>
      <c r="BH9977" s="172"/>
      <c r="BI9977" s="172"/>
      <c r="BJ9977" s="6"/>
      <c r="BK9977" s="6"/>
      <c r="BL9977" s="6"/>
      <c r="BM9977" s="6"/>
      <c r="BN9977" s="6"/>
      <c r="BO9977" s="6"/>
      <c r="BP9977" s="6"/>
      <c r="BQ9977" s="6"/>
      <c r="BR9977" s="6"/>
      <c r="BS9977" s="6"/>
      <c r="BT9977" s="6"/>
      <c r="CG9977" s="432"/>
      <c r="CH9977" s="432"/>
      <c r="CL9977" s="174"/>
    </row>
    <row r="9978" spans="29:90" s="168" customFormat="1" x14ac:dyDescent="0.25">
      <c r="AC9978" s="175"/>
      <c r="AD9978" s="175"/>
      <c r="AE9978" s="175"/>
      <c r="AF9978" s="175"/>
      <c r="AG9978" s="175"/>
      <c r="AH9978" s="176"/>
      <c r="AM9978" s="6"/>
      <c r="AN9978" s="6"/>
      <c r="AO9978" s="6"/>
      <c r="AP9978" s="6"/>
      <c r="AQ9978" s="6"/>
      <c r="AR9978" s="6"/>
      <c r="AS9978" s="6"/>
      <c r="AT9978" s="6"/>
      <c r="AU9978" s="6"/>
      <c r="AV9978" s="6"/>
      <c r="AW9978" s="6"/>
      <c r="AX9978" s="6"/>
      <c r="AY9978" s="172"/>
      <c r="AZ9978" s="172"/>
      <c r="BA9978" s="172"/>
      <c r="BB9978" s="6"/>
      <c r="BC9978" s="6"/>
      <c r="BD9978" s="6"/>
      <c r="BE9978" s="6"/>
      <c r="BF9978" s="6"/>
      <c r="BG9978" s="172"/>
      <c r="BH9978" s="172"/>
      <c r="BI9978" s="172"/>
      <c r="BJ9978" s="6"/>
      <c r="BK9978" s="6"/>
      <c r="BL9978" s="6"/>
      <c r="BM9978" s="6"/>
      <c r="BN9978" s="6"/>
      <c r="BO9978" s="6"/>
      <c r="BP9978" s="6"/>
      <c r="BQ9978" s="6"/>
      <c r="BR9978" s="6"/>
      <c r="BS9978" s="6"/>
      <c r="BT9978" s="6"/>
      <c r="CG9978" s="432"/>
      <c r="CH9978" s="432"/>
      <c r="CL9978" s="174"/>
    </row>
    <row r="9979" spans="29:90" s="168" customFormat="1" x14ac:dyDescent="0.25">
      <c r="AC9979" s="175"/>
      <c r="AD9979" s="175"/>
      <c r="AE9979" s="175"/>
      <c r="AF9979" s="175"/>
      <c r="AG9979" s="175"/>
      <c r="AH9979" s="176"/>
      <c r="AM9979" s="6"/>
      <c r="AN9979" s="6"/>
      <c r="AO9979" s="6"/>
      <c r="AP9979" s="6"/>
      <c r="AQ9979" s="6"/>
      <c r="AR9979" s="6"/>
      <c r="AS9979" s="6"/>
      <c r="AT9979" s="6"/>
      <c r="AU9979" s="6"/>
      <c r="AV9979" s="6"/>
      <c r="AW9979" s="6"/>
      <c r="AX9979" s="6"/>
      <c r="AY9979" s="172"/>
      <c r="AZ9979" s="172"/>
      <c r="BA9979" s="172"/>
      <c r="BB9979" s="6"/>
      <c r="BC9979" s="6"/>
      <c r="BD9979" s="6"/>
      <c r="BE9979" s="6"/>
      <c r="BF9979" s="6"/>
      <c r="BG9979" s="172"/>
      <c r="BH9979" s="172"/>
      <c r="BI9979" s="172"/>
      <c r="BJ9979" s="6"/>
      <c r="BK9979" s="6"/>
      <c r="BL9979" s="6"/>
      <c r="BM9979" s="6"/>
      <c r="BN9979" s="6"/>
      <c r="BO9979" s="6"/>
      <c r="BP9979" s="6"/>
      <c r="BQ9979" s="6"/>
      <c r="BR9979" s="6"/>
      <c r="BS9979" s="6"/>
      <c r="BT9979" s="6"/>
      <c r="CG9979" s="432"/>
      <c r="CH9979" s="432"/>
      <c r="CL9979" s="174"/>
    </row>
    <row r="9980" spans="29:90" s="168" customFormat="1" x14ac:dyDescent="0.25">
      <c r="AC9980" s="175"/>
      <c r="AD9980" s="175"/>
      <c r="AE9980" s="175"/>
      <c r="AF9980" s="175"/>
      <c r="AG9980" s="175"/>
      <c r="AH9980" s="176"/>
      <c r="AM9980" s="6"/>
      <c r="AN9980" s="6"/>
      <c r="AO9980" s="6"/>
      <c r="AP9980" s="6"/>
      <c r="AQ9980" s="6"/>
      <c r="AR9980" s="6"/>
      <c r="AS9980" s="6"/>
      <c r="AT9980" s="6"/>
      <c r="AU9980" s="6"/>
      <c r="AV9980" s="6"/>
      <c r="AW9980" s="6"/>
      <c r="AX9980" s="6"/>
      <c r="AY9980" s="172"/>
      <c r="AZ9980" s="172"/>
      <c r="BA9980" s="172"/>
      <c r="BB9980" s="6"/>
      <c r="BC9980" s="6"/>
      <c r="BD9980" s="6"/>
      <c r="BE9980" s="6"/>
      <c r="BF9980" s="6"/>
      <c r="BG9980" s="172"/>
      <c r="BH9980" s="172"/>
      <c r="BI9980" s="172"/>
      <c r="BJ9980" s="6"/>
      <c r="BK9980" s="6"/>
      <c r="BL9980" s="6"/>
      <c r="BM9980" s="6"/>
      <c r="BN9980" s="6"/>
      <c r="BO9980" s="6"/>
      <c r="BP9980" s="6"/>
      <c r="BQ9980" s="6"/>
      <c r="BR9980" s="6"/>
      <c r="BS9980" s="6"/>
      <c r="BT9980" s="6"/>
      <c r="CG9980" s="432"/>
      <c r="CH9980" s="432"/>
      <c r="CL9980" s="174"/>
    </row>
    <row r="9981" spans="29:90" s="168" customFormat="1" x14ac:dyDescent="0.25">
      <c r="AC9981" s="175"/>
      <c r="AD9981" s="175"/>
      <c r="AE9981" s="175"/>
      <c r="AF9981" s="175"/>
      <c r="AG9981" s="175"/>
      <c r="AH9981" s="176"/>
      <c r="AM9981" s="6"/>
      <c r="AN9981" s="6"/>
      <c r="AO9981" s="6"/>
      <c r="AP9981" s="6"/>
      <c r="AQ9981" s="6"/>
      <c r="AR9981" s="6"/>
      <c r="AS9981" s="6"/>
      <c r="AT9981" s="6"/>
      <c r="AU9981" s="6"/>
      <c r="AV9981" s="6"/>
      <c r="AW9981" s="6"/>
      <c r="AX9981" s="6"/>
      <c r="AY9981" s="172"/>
      <c r="AZ9981" s="172"/>
      <c r="BA9981" s="172"/>
      <c r="BB9981" s="6"/>
      <c r="BC9981" s="6"/>
      <c r="BD9981" s="6"/>
      <c r="BE9981" s="6"/>
      <c r="BF9981" s="6"/>
      <c r="BG9981" s="172"/>
      <c r="BH9981" s="172"/>
      <c r="BI9981" s="172"/>
      <c r="BJ9981" s="6"/>
      <c r="BK9981" s="6"/>
      <c r="BL9981" s="6"/>
      <c r="BM9981" s="6"/>
      <c r="BN9981" s="6"/>
      <c r="BO9981" s="6"/>
      <c r="BP9981" s="6"/>
      <c r="BQ9981" s="6"/>
      <c r="BR9981" s="6"/>
      <c r="BS9981" s="6"/>
      <c r="BT9981" s="6"/>
      <c r="CG9981" s="432"/>
      <c r="CH9981" s="432"/>
      <c r="CL9981" s="174"/>
    </row>
    <row r="9982" spans="29:90" s="168" customFormat="1" x14ac:dyDescent="0.25">
      <c r="AC9982" s="175"/>
      <c r="AD9982" s="175"/>
      <c r="AE9982" s="175"/>
      <c r="AF9982" s="175"/>
      <c r="AG9982" s="175"/>
      <c r="AH9982" s="176"/>
      <c r="AM9982" s="6"/>
      <c r="AN9982" s="6"/>
      <c r="AO9982" s="6"/>
      <c r="AP9982" s="6"/>
      <c r="AQ9982" s="6"/>
      <c r="AR9982" s="6"/>
      <c r="AS9982" s="6"/>
      <c r="AT9982" s="6"/>
      <c r="AU9982" s="6"/>
      <c r="AV9982" s="6"/>
      <c r="AW9982" s="6"/>
      <c r="AX9982" s="6"/>
      <c r="AY9982" s="172"/>
      <c r="AZ9982" s="172"/>
      <c r="BA9982" s="172"/>
      <c r="BB9982" s="6"/>
      <c r="BC9982" s="6"/>
      <c r="BD9982" s="6"/>
      <c r="BE9982" s="6"/>
      <c r="BF9982" s="6"/>
      <c r="BG9982" s="172"/>
      <c r="BH9982" s="172"/>
      <c r="BI9982" s="172"/>
      <c r="BJ9982" s="6"/>
      <c r="BK9982" s="6"/>
      <c r="BL9982" s="6"/>
      <c r="BM9982" s="6"/>
      <c r="BN9982" s="6"/>
      <c r="BO9982" s="6"/>
      <c r="BP9982" s="6"/>
      <c r="BQ9982" s="6"/>
      <c r="BR9982" s="6"/>
      <c r="BS9982" s="6"/>
      <c r="BT9982" s="6"/>
      <c r="CG9982" s="432"/>
      <c r="CH9982" s="432"/>
      <c r="CL9982" s="174"/>
    </row>
    <row r="9983" spans="29:90" s="168" customFormat="1" x14ac:dyDescent="0.25">
      <c r="AC9983" s="175"/>
      <c r="AD9983" s="175"/>
      <c r="AE9983" s="175"/>
      <c r="AF9983" s="175"/>
      <c r="AG9983" s="175"/>
      <c r="AH9983" s="176"/>
      <c r="AM9983" s="6"/>
      <c r="AN9983" s="6"/>
      <c r="AO9983" s="6"/>
      <c r="AP9983" s="6"/>
      <c r="AQ9983" s="6"/>
      <c r="AR9983" s="6"/>
      <c r="AS9983" s="6"/>
      <c r="AT9983" s="6"/>
      <c r="AU9983" s="6"/>
      <c r="AV9983" s="6"/>
      <c r="AW9983" s="6"/>
      <c r="AX9983" s="6"/>
      <c r="AY9983" s="172"/>
      <c r="AZ9983" s="172"/>
      <c r="BA9983" s="172"/>
      <c r="BB9983" s="6"/>
      <c r="BC9983" s="6"/>
      <c r="BD9983" s="6"/>
      <c r="BE9983" s="6"/>
      <c r="BF9983" s="6"/>
      <c r="BG9983" s="172"/>
      <c r="BH9983" s="172"/>
      <c r="BI9983" s="172"/>
      <c r="BJ9983" s="6"/>
      <c r="BK9983" s="6"/>
      <c r="BL9983" s="6"/>
      <c r="BM9983" s="6"/>
      <c r="BN9983" s="6"/>
      <c r="BO9983" s="6"/>
      <c r="BP9983" s="6"/>
      <c r="BQ9983" s="6"/>
      <c r="BR9983" s="6"/>
      <c r="BS9983" s="6"/>
      <c r="BT9983" s="6"/>
      <c r="CG9983" s="432"/>
      <c r="CH9983" s="432"/>
      <c r="CL9983" s="174"/>
    </row>
    <row r="9984" spans="29:90" s="168" customFormat="1" x14ac:dyDescent="0.25">
      <c r="AC9984" s="175"/>
      <c r="AD9984" s="175"/>
      <c r="AE9984" s="175"/>
      <c r="AF9984" s="175"/>
      <c r="AG9984" s="175"/>
      <c r="AH9984" s="176"/>
      <c r="AM9984" s="6"/>
      <c r="AN9984" s="6"/>
      <c r="AO9984" s="6"/>
      <c r="AP9984" s="6"/>
      <c r="AQ9984" s="6"/>
      <c r="AR9984" s="6"/>
      <c r="AS9984" s="6"/>
      <c r="AT9984" s="6"/>
      <c r="AU9984" s="6"/>
      <c r="AV9984" s="6"/>
      <c r="AW9984" s="6"/>
      <c r="AX9984" s="6"/>
      <c r="AY9984" s="172"/>
      <c r="AZ9984" s="172"/>
      <c r="BA9984" s="172"/>
      <c r="BB9984" s="6"/>
      <c r="BC9984" s="6"/>
      <c r="BD9984" s="6"/>
      <c r="BE9984" s="6"/>
      <c r="BF9984" s="6"/>
      <c r="BG9984" s="172"/>
      <c r="BH9984" s="172"/>
      <c r="BI9984" s="172"/>
      <c r="BJ9984" s="6"/>
      <c r="BK9984" s="6"/>
      <c r="BL9984" s="6"/>
      <c r="BM9984" s="6"/>
      <c r="BN9984" s="6"/>
      <c r="BO9984" s="6"/>
      <c r="BP9984" s="6"/>
      <c r="BQ9984" s="6"/>
      <c r="BR9984" s="6"/>
      <c r="BS9984" s="6"/>
      <c r="BT9984" s="6"/>
      <c r="CG9984" s="432"/>
      <c r="CH9984" s="432"/>
      <c r="CL9984" s="174"/>
    </row>
    <row r="9985" spans="29:90" s="168" customFormat="1" x14ac:dyDescent="0.25">
      <c r="AC9985" s="175"/>
      <c r="AD9985" s="175"/>
      <c r="AE9985" s="175"/>
      <c r="AF9985" s="175"/>
      <c r="AG9985" s="175"/>
      <c r="AH9985" s="176"/>
      <c r="AM9985" s="6"/>
      <c r="AN9985" s="6"/>
      <c r="AO9985" s="6"/>
      <c r="AP9985" s="6"/>
      <c r="AQ9985" s="6"/>
      <c r="AR9985" s="6"/>
      <c r="AS9985" s="6"/>
      <c r="AT9985" s="6"/>
      <c r="AU9985" s="6"/>
      <c r="AV9985" s="6"/>
      <c r="AW9985" s="6"/>
      <c r="AX9985" s="6"/>
      <c r="AY9985" s="172"/>
      <c r="AZ9985" s="172"/>
      <c r="BA9985" s="172"/>
      <c r="BB9985" s="6"/>
      <c r="BC9985" s="6"/>
      <c r="BD9985" s="6"/>
      <c r="BE9985" s="6"/>
      <c r="BF9985" s="6"/>
      <c r="BG9985" s="172"/>
      <c r="BH9985" s="172"/>
      <c r="BI9985" s="172"/>
      <c r="BJ9985" s="6"/>
      <c r="BK9985" s="6"/>
      <c r="BL9985" s="6"/>
      <c r="BM9985" s="6"/>
      <c r="BN9985" s="6"/>
      <c r="BO9985" s="6"/>
      <c r="BP9985" s="6"/>
      <c r="BQ9985" s="6"/>
      <c r="BR9985" s="6"/>
      <c r="BS9985" s="6"/>
      <c r="BT9985" s="6"/>
      <c r="CG9985" s="432"/>
      <c r="CH9985" s="432"/>
      <c r="CL9985" s="174"/>
    </row>
    <row r="9986" spans="29:90" s="168" customFormat="1" x14ac:dyDescent="0.25">
      <c r="AC9986" s="175"/>
      <c r="AD9986" s="175"/>
      <c r="AE9986" s="175"/>
      <c r="AF9986" s="175"/>
      <c r="AG9986" s="175"/>
      <c r="AH9986" s="176"/>
      <c r="AM9986" s="6"/>
      <c r="AN9986" s="6"/>
      <c r="AO9986" s="6"/>
      <c r="AP9986" s="6"/>
      <c r="AQ9986" s="6"/>
      <c r="AR9986" s="6"/>
      <c r="AS9986" s="6"/>
      <c r="AT9986" s="6"/>
      <c r="AU9986" s="6"/>
      <c r="AV9986" s="6"/>
      <c r="AW9986" s="6"/>
      <c r="AX9986" s="6"/>
      <c r="AY9986" s="172"/>
      <c r="AZ9986" s="172"/>
      <c r="BA9986" s="172"/>
      <c r="BB9986" s="6"/>
      <c r="BC9986" s="6"/>
      <c r="BD9986" s="6"/>
      <c r="BE9986" s="6"/>
      <c r="BF9986" s="6"/>
      <c r="BG9986" s="172"/>
      <c r="BH9986" s="172"/>
      <c r="BI9986" s="172"/>
      <c r="BJ9986" s="6"/>
      <c r="BK9986" s="6"/>
      <c r="BL9986" s="6"/>
      <c r="BM9986" s="6"/>
      <c r="BN9986" s="6"/>
      <c r="BO9986" s="6"/>
      <c r="BP9986" s="6"/>
      <c r="BQ9986" s="6"/>
      <c r="BR9986" s="6"/>
      <c r="BS9986" s="6"/>
      <c r="BT9986" s="6"/>
      <c r="CG9986" s="432"/>
      <c r="CH9986" s="432"/>
      <c r="CL9986" s="174"/>
    </row>
    <row r="9987" spans="29:90" s="168" customFormat="1" x14ac:dyDescent="0.25">
      <c r="AC9987" s="175"/>
      <c r="AD9987" s="175"/>
      <c r="AE9987" s="175"/>
      <c r="AF9987" s="175"/>
      <c r="AG9987" s="175"/>
      <c r="AH9987" s="176"/>
      <c r="AM9987" s="6"/>
      <c r="AN9987" s="6"/>
      <c r="AO9987" s="6"/>
      <c r="AP9987" s="6"/>
      <c r="AQ9987" s="6"/>
      <c r="AR9987" s="6"/>
      <c r="AS9987" s="6"/>
      <c r="AT9987" s="6"/>
      <c r="AU9987" s="6"/>
      <c r="AV9987" s="6"/>
      <c r="AW9987" s="6"/>
      <c r="AX9987" s="6"/>
      <c r="AY9987" s="172"/>
      <c r="AZ9987" s="172"/>
      <c r="BA9987" s="172"/>
      <c r="BB9987" s="6"/>
      <c r="BC9987" s="6"/>
      <c r="BD9987" s="6"/>
      <c r="BE9987" s="6"/>
      <c r="BF9987" s="6"/>
      <c r="BG9987" s="172"/>
      <c r="BH9987" s="172"/>
      <c r="BI9987" s="172"/>
      <c r="BJ9987" s="6"/>
      <c r="BK9987" s="6"/>
      <c r="BL9987" s="6"/>
      <c r="BM9987" s="6"/>
      <c r="BN9987" s="6"/>
      <c r="BO9987" s="6"/>
      <c r="BP9987" s="6"/>
      <c r="BQ9987" s="6"/>
      <c r="BR9987" s="6"/>
      <c r="BS9987" s="6"/>
      <c r="BT9987" s="6"/>
      <c r="CG9987" s="432"/>
      <c r="CH9987" s="432"/>
      <c r="CL9987" s="174"/>
    </row>
    <row r="9988" spans="29:90" s="168" customFormat="1" x14ac:dyDescent="0.25">
      <c r="AC9988" s="175"/>
      <c r="AD9988" s="175"/>
      <c r="AE9988" s="175"/>
      <c r="AF9988" s="175"/>
      <c r="AG9988" s="175"/>
      <c r="AH9988" s="176"/>
      <c r="AM9988" s="6"/>
      <c r="AN9988" s="6"/>
      <c r="AO9988" s="6"/>
      <c r="AP9988" s="6"/>
      <c r="AQ9988" s="6"/>
      <c r="AR9988" s="6"/>
      <c r="AS9988" s="6"/>
      <c r="AT9988" s="6"/>
      <c r="AU9988" s="6"/>
      <c r="AV9988" s="6"/>
      <c r="AW9988" s="6"/>
      <c r="AX9988" s="6"/>
      <c r="AY9988" s="172"/>
      <c r="AZ9988" s="172"/>
      <c r="BA9988" s="172"/>
      <c r="BB9988" s="6"/>
      <c r="BC9988" s="6"/>
      <c r="BD9988" s="6"/>
      <c r="BE9988" s="6"/>
      <c r="BF9988" s="6"/>
      <c r="BG9988" s="172"/>
      <c r="BH9988" s="172"/>
      <c r="BI9988" s="172"/>
      <c r="BJ9988" s="6"/>
      <c r="BK9988" s="6"/>
      <c r="BL9988" s="6"/>
      <c r="BM9988" s="6"/>
      <c r="BN9988" s="6"/>
      <c r="BO9988" s="6"/>
      <c r="BP9988" s="6"/>
      <c r="BQ9988" s="6"/>
      <c r="BR9988" s="6"/>
      <c r="BS9988" s="6"/>
      <c r="BT9988" s="6"/>
      <c r="CG9988" s="432"/>
      <c r="CH9988" s="432"/>
      <c r="CL9988" s="174"/>
    </row>
    <row r="9989" spans="29:90" s="168" customFormat="1" x14ac:dyDescent="0.25">
      <c r="AC9989" s="175"/>
      <c r="AD9989" s="175"/>
      <c r="AE9989" s="175"/>
      <c r="AF9989" s="175"/>
      <c r="AG9989" s="175"/>
      <c r="AH9989" s="176"/>
      <c r="AM9989" s="6"/>
      <c r="AN9989" s="6"/>
      <c r="AO9989" s="6"/>
      <c r="AP9989" s="6"/>
      <c r="AQ9989" s="6"/>
      <c r="AR9989" s="6"/>
      <c r="AS9989" s="6"/>
      <c r="AT9989" s="6"/>
      <c r="AU9989" s="6"/>
      <c r="AV9989" s="6"/>
      <c r="AW9989" s="6"/>
      <c r="AX9989" s="6"/>
      <c r="AY9989" s="172"/>
      <c r="AZ9989" s="172"/>
      <c r="BA9989" s="172"/>
      <c r="BB9989" s="6"/>
      <c r="BC9989" s="6"/>
      <c r="BD9989" s="6"/>
      <c r="BE9989" s="6"/>
      <c r="BF9989" s="6"/>
      <c r="BG9989" s="172"/>
      <c r="BH9989" s="172"/>
      <c r="BI9989" s="172"/>
      <c r="BJ9989" s="6"/>
      <c r="BK9989" s="6"/>
      <c r="BL9989" s="6"/>
      <c r="BM9989" s="6"/>
      <c r="BN9989" s="6"/>
      <c r="BO9989" s="6"/>
      <c r="BP9989" s="6"/>
      <c r="BQ9989" s="6"/>
      <c r="BR9989" s="6"/>
      <c r="BS9989" s="6"/>
      <c r="BT9989" s="6"/>
      <c r="CG9989" s="432"/>
      <c r="CH9989" s="432"/>
      <c r="CL9989" s="174"/>
    </row>
    <row r="9990" spans="29:90" s="168" customFormat="1" x14ac:dyDescent="0.25">
      <c r="AC9990" s="175"/>
      <c r="AD9990" s="175"/>
      <c r="AE9990" s="175"/>
      <c r="AF9990" s="175"/>
      <c r="AG9990" s="175"/>
      <c r="AH9990" s="176"/>
      <c r="AM9990" s="6"/>
      <c r="AN9990" s="6"/>
      <c r="AO9990" s="6"/>
      <c r="AP9990" s="6"/>
      <c r="AQ9990" s="6"/>
      <c r="AR9990" s="6"/>
      <c r="AS9990" s="6"/>
      <c r="AT9990" s="6"/>
      <c r="AU9990" s="6"/>
      <c r="AV9990" s="6"/>
      <c r="AW9990" s="6"/>
      <c r="AX9990" s="6"/>
      <c r="AY9990" s="172"/>
      <c r="AZ9990" s="172"/>
      <c r="BA9990" s="172"/>
      <c r="BB9990" s="6"/>
      <c r="BC9990" s="6"/>
      <c r="BD9990" s="6"/>
      <c r="BE9990" s="6"/>
      <c r="BF9990" s="6"/>
      <c r="BG9990" s="172"/>
      <c r="BH9990" s="172"/>
      <c r="BI9990" s="172"/>
      <c r="BJ9990" s="6"/>
      <c r="BK9990" s="6"/>
      <c r="BL9990" s="6"/>
      <c r="BM9990" s="6"/>
      <c r="BN9990" s="6"/>
      <c r="BO9990" s="6"/>
      <c r="BP9990" s="6"/>
      <c r="BQ9990" s="6"/>
      <c r="BR9990" s="6"/>
      <c r="BS9990" s="6"/>
      <c r="BT9990" s="6"/>
      <c r="CG9990" s="432"/>
      <c r="CH9990" s="432"/>
      <c r="CL9990" s="174"/>
    </row>
    <row r="9991" spans="29:90" s="168" customFormat="1" x14ac:dyDescent="0.25">
      <c r="AC9991" s="175"/>
      <c r="AD9991" s="175"/>
      <c r="AE9991" s="175"/>
      <c r="AF9991" s="175"/>
      <c r="AG9991" s="175"/>
      <c r="AH9991" s="176"/>
      <c r="AM9991" s="6"/>
      <c r="AN9991" s="6"/>
      <c r="AO9991" s="6"/>
      <c r="AP9991" s="6"/>
      <c r="AQ9991" s="6"/>
      <c r="AR9991" s="6"/>
      <c r="AS9991" s="6"/>
      <c r="AT9991" s="6"/>
      <c r="AU9991" s="6"/>
      <c r="AV9991" s="6"/>
      <c r="AW9991" s="6"/>
      <c r="AX9991" s="6"/>
      <c r="AY9991" s="172"/>
      <c r="AZ9991" s="172"/>
      <c r="BA9991" s="172"/>
      <c r="BB9991" s="6"/>
      <c r="BC9991" s="6"/>
      <c r="BD9991" s="6"/>
      <c r="BE9991" s="6"/>
      <c r="BF9991" s="6"/>
      <c r="BG9991" s="172"/>
      <c r="BH9991" s="172"/>
      <c r="BI9991" s="172"/>
      <c r="BJ9991" s="6"/>
      <c r="BK9991" s="6"/>
      <c r="BL9991" s="6"/>
      <c r="BM9991" s="6"/>
      <c r="BN9991" s="6"/>
      <c r="BO9991" s="6"/>
      <c r="BP9991" s="6"/>
      <c r="BQ9991" s="6"/>
      <c r="BR9991" s="6"/>
      <c r="BS9991" s="6"/>
      <c r="BT9991" s="6"/>
      <c r="CG9991" s="432"/>
      <c r="CH9991" s="432"/>
      <c r="CL9991" s="174"/>
    </row>
    <row r="9992" spans="29:90" s="168" customFormat="1" x14ac:dyDescent="0.25">
      <c r="AC9992" s="175"/>
      <c r="AD9992" s="175"/>
      <c r="AE9992" s="175"/>
      <c r="AF9992" s="175"/>
      <c r="AG9992" s="175"/>
      <c r="AH9992" s="176"/>
      <c r="AM9992" s="6"/>
      <c r="AN9992" s="6"/>
      <c r="AO9992" s="6"/>
      <c r="AP9992" s="6"/>
      <c r="AQ9992" s="6"/>
      <c r="AR9992" s="6"/>
      <c r="AS9992" s="6"/>
      <c r="AT9992" s="6"/>
      <c r="AU9992" s="6"/>
      <c r="AV9992" s="6"/>
      <c r="AW9992" s="6"/>
      <c r="AX9992" s="6"/>
      <c r="AY9992" s="172"/>
      <c r="AZ9992" s="172"/>
      <c r="BA9992" s="172"/>
      <c r="BB9992" s="6"/>
      <c r="BC9992" s="6"/>
      <c r="BD9992" s="6"/>
      <c r="BE9992" s="6"/>
      <c r="BF9992" s="6"/>
      <c r="BG9992" s="172"/>
      <c r="BH9992" s="172"/>
      <c r="BI9992" s="172"/>
      <c r="BJ9992" s="6"/>
      <c r="BK9992" s="6"/>
      <c r="BL9992" s="6"/>
      <c r="BM9992" s="6"/>
      <c r="BN9992" s="6"/>
      <c r="BO9992" s="6"/>
      <c r="BP9992" s="6"/>
      <c r="BQ9992" s="6"/>
      <c r="BR9992" s="6"/>
      <c r="BS9992" s="6"/>
      <c r="BT9992" s="6"/>
      <c r="CG9992" s="432"/>
      <c r="CH9992" s="432"/>
      <c r="CL9992" s="174"/>
    </row>
    <row r="9993" spans="29:90" s="168" customFormat="1" x14ac:dyDescent="0.25">
      <c r="AC9993" s="175"/>
      <c r="AD9993" s="175"/>
      <c r="AE9993" s="175"/>
      <c r="AF9993" s="175"/>
      <c r="AG9993" s="175"/>
      <c r="AH9993" s="176"/>
      <c r="AM9993" s="6"/>
      <c r="AN9993" s="6"/>
      <c r="AO9993" s="6"/>
      <c r="AP9993" s="6"/>
      <c r="AQ9993" s="6"/>
      <c r="AR9993" s="6"/>
      <c r="AS9993" s="6"/>
      <c r="AT9993" s="6"/>
      <c r="AU9993" s="6"/>
      <c r="AV9993" s="6"/>
      <c r="AW9993" s="6"/>
      <c r="AX9993" s="6"/>
      <c r="AY9993" s="172"/>
      <c r="AZ9993" s="172"/>
      <c r="BA9993" s="172"/>
      <c r="BB9993" s="6"/>
      <c r="BC9993" s="6"/>
      <c r="BD9993" s="6"/>
      <c r="BE9993" s="6"/>
      <c r="BF9993" s="6"/>
      <c r="BG9993" s="172"/>
      <c r="BH9993" s="172"/>
      <c r="BI9993" s="172"/>
      <c r="BJ9993" s="6"/>
      <c r="BK9993" s="6"/>
      <c r="BL9993" s="6"/>
      <c r="BM9993" s="6"/>
      <c r="BN9993" s="6"/>
      <c r="BO9993" s="6"/>
      <c r="BP9993" s="6"/>
      <c r="BQ9993" s="6"/>
      <c r="BR9993" s="6"/>
      <c r="BS9993" s="6"/>
      <c r="BT9993" s="6"/>
      <c r="CG9993" s="432"/>
      <c r="CH9993" s="432"/>
      <c r="CL9993" s="174"/>
    </row>
    <row r="9994" spans="29:90" s="168" customFormat="1" x14ac:dyDescent="0.25">
      <c r="AC9994" s="175"/>
      <c r="AD9994" s="175"/>
      <c r="AE9994" s="175"/>
      <c r="AF9994" s="175"/>
      <c r="AG9994" s="175"/>
      <c r="AH9994" s="176"/>
      <c r="AM9994" s="6"/>
      <c r="AN9994" s="6"/>
      <c r="AO9994" s="6"/>
      <c r="AP9994" s="6"/>
      <c r="AQ9994" s="6"/>
      <c r="AR9994" s="6"/>
      <c r="AS9994" s="6"/>
      <c r="AT9994" s="6"/>
      <c r="AU9994" s="6"/>
      <c r="AV9994" s="6"/>
      <c r="AW9994" s="6"/>
      <c r="AX9994" s="6"/>
      <c r="AY9994" s="172"/>
      <c r="AZ9994" s="172"/>
      <c r="BA9994" s="172"/>
      <c r="BB9994" s="6"/>
      <c r="BC9994" s="6"/>
      <c r="BD9994" s="6"/>
      <c r="BE9994" s="6"/>
      <c r="BF9994" s="6"/>
      <c r="BG9994" s="172"/>
      <c r="BH9994" s="172"/>
      <c r="BI9994" s="172"/>
      <c r="BJ9994" s="6"/>
      <c r="BK9994" s="6"/>
      <c r="BL9994" s="6"/>
      <c r="BM9994" s="6"/>
      <c r="BN9994" s="6"/>
      <c r="BO9994" s="6"/>
      <c r="BP9994" s="6"/>
      <c r="BQ9994" s="6"/>
      <c r="BR9994" s="6"/>
      <c r="BS9994" s="6"/>
      <c r="BT9994" s="6"/>
      <c r="CG9994" s="432"/>
      <c r="CH9994" s="432"/>
      <c r="CL9994" s="174"/>
    </row>
    <row r="9995" spans="29:90" s="168" customFormat="1" x14ac:dyDescent="0.25">
      <c r="AC9995" s="175"/>
      <c r="AD9995" s="175"/>
      <c r="AE9995" s="175"/>
      <c r="AF9995" s="175"/>
      <c r="AG9995" s="175"/>
      <c r="AH9995" s="176"/>
      <c r="AM9995" s="6"/>
      <c r="AN9995" s="6"/>
      <c r="AO9995" s="6"/>
      <c r="AP9995" s="6"/>
      <c r="AQ9995" s="6"/>
      <c r="AR9995" s="6"/>
      <c r="AS9995" s="6"/>
      <c r="AT9995" s="6"/>
      <c r="AU9995" s="6"/>
      <c r="AV9995" s="6"/>
      <c r="AW9995" s="6"/>
      <c r="AX9995" s="6"/>
      <c r="AY9995" s="172"/>
      <c r="AZ9995" s="172"/>
      <c r="BA9995" s="172"/>
      <c r="BB9995" s="6"/>
      <c r="BC9995" s="6"/>
      <c r="BD9995" s="6"/>
      <c r="BE9995" s="6"/>
      <c r="BF9995" s="6"/>
      <c r="BG9995" s="172"/>
      <c r="BH9995" s="172"/>
      <c r="BI9995" s="172"/>
      <c r="BJ9995" s="6"/>
      <c r="BK9995" s="6"/>
      <c r="BL9995" s="6"/>
      <c r="BM9995" s="6"/>
      <c r="BN9995" s="6"/>
      <c r="BO9995" s="6"/>
      <c r="BP9995" s="6"/>
      <c r="BQ9995" s="6"/>
      <c r="BR9995" s="6"/>
      <c r="BS9995" s="6"/>
      <c r="BT9995" s="6"/>
      <c r="CG9995" s="432"/>
      <c r="CH9995" s="432"/>
      <c r="CL9995" s="174"/>
    </row>
    <row r="9996" spans="29:90" s="168" customFormat="1" x14ac:dyDescent="0.25">
      <c r="AC9996" s="175"/>
      <c r="AD9996" s="175"/>
      <c r="AE9996" s="175"/>
      <c r="AF9996" s="175"/>
      <c r="AG9996" s="175"/>
      <c r="AH9996" s="176"/>
      <c r="AM9996" s="6"/>
      <c r="AN9996" s="6"/>
      <c r="AO9996" s="6"/>
      <c r="AP9996" s="6"/>
      <c r="AQ9996" s="6"/>
      <c r="AR9996" s="6"/>
      <c r="AS9996" s="6"/>
      <c r="AT9996" s="6"/>
      <c r="AU9996" s="6"/>
      <c r="AV9996" s="6"/>
      <c r="AW9996" s="6"/>
      <c r="AX9996" s="6"/>
      <c r="AY9996" s="172"/>
      <c r="AZ9996" s="172"/>
      <c r="BA9996" s="172"/>
      <c r="BB9996" s="6"/>
      <c r="BC9996" s="6"/>
      <c r="BD9996" s="6"/>
      <c r="BE9996" s="6"/>
      <c r="BF9996" s="6"/>
      <c r="BG9996" s="172"/>
      <c r="BH9996" s="172"/>
      <c r="BI9996" s="172"/>
      <c r="BJ9996" s="6"/>
      <c r="BK9996" s="6"/>
      <c r="BL9996" s="6"/>
      <c r="BM9996" s="6"/>
      <c r="BN9996" s="6"/>
      <c r="BO9996" s="6"/>
      <c r="BP9996" s="6"/>
      <c r="BQ9996" s="6"/>
      <c r="BR9996" s="6"/>
      <c r="BS9996" s="6"/>
      <c r="BT9996" s="6"/>
      <c r="CG9996" s="432"/>
      <c r="CH9996" s="432"/>
      <c r="CL9996" s="174"/>
    </row>
    <row r="9997" spans="29:90" s="168" customFormat="1" x14ac:dyDescent="0.25">
      <c r="AC9997" s="175"/>
      <c r="AD9997" s="175"/>
      <c r="AE9997" s="175"/>
      <c r="AF9997" s="175"/>
      <c r="AG9997" s="175"/>
      <c r="AH9997" s="176"/>
      <c r="AM9997" s="6"/>
      <c r="AN9997" s="6"/>
      <c r="AO9997" s="6"/>
      <c r="AP9997" s="6"/>
      <c r="AQ9997" s="6"/>
      <c r="AR9997" s="6"/>
      <c r="AS9997" s="6"/>
      <c r="AT9997" s="6"/>
      <c r="AU9997" s="6"/>
      <c r="AV9997" s="6"/>
      <c r="AW9997" s="6"/>
      <c r="AX9997" s="6"/>
      <c r="AY9997" s="172"/>
      <c r="AZ9997" s="172"/>
      <c r="BA9997" s="172"/>
      <c r="BB9997" s="6"/>
      <c r="BC9997" s="6"/>
      <c r="BD9997" s="6"/>
      <c r="BE9997" s="6"/>
      <c r="BF9997" s="6"/>
      <c r="BG9997" s="172"/>
      <c r="BH9997" s="172"/>
      <c r="BI9997" s="172"/>
      <c r="BJ9997" s="6"/>
      <c r="BK9997" s="6"/>
      <c r="BL9997" s="6"/>
      <c r="BM9997" s="6"/>
      <c r="BN9997" s="6"/>
      <c r="BO9997" s="6"/>
      <c r="BP9997" s="6"/>
      <c r="BQ9997" s="6"/>
      <c r="BR9997" s="6"/>
      <c r="BS9997" s="6"/>
      <c r="BT9997" s="6"/>
      <c r="CG9997" s="432"/>
      <c r="CH9997" s="432"/>
      <c r="CL9997" s="174"/>
    </row>
    <row r="9998" spans="29:90" s="168" customFormat="1" x14ac:dyDescent="0.25">
      <c r="AC9998" s="175"/>
      <c r="AD9998" s="175"/>
      <c r="AE9998" s="175"/>
      <c r="AF9998" s="175"/>
      <c r="AG9998" s="175"/>
      <c r="AH9998" s="176"/>
      <c r="AM9998" s="6"/>
      <c r="AN9998" s="6"/>
      <c r="AO9998" s="6"/>
      <c r="AP9998" s="6"/>
      <c r="AQ9998" s="6"/>
      <c r="AR9998" s="6"/>
      <c r="AS9998" s="6"/>
      <c r="AT9998" s="6"/>
      <c r="AU9998" s="6"/>
      <c r="AV9998" s="6"/>
      <c r="AW9998" s="6"/>
      <c r="AX9998" s="6"/>
      <c r="AY9998" s="172"/>
      <c r="AZ9998" s="172"/>
      <c r="BA9998" s="172"/>
      <c r="BB9998" s="6"/>
      <c r="BC9998" s="6"/>
      <c r="BD9998" s="6"/>
      <c r="BE9998" s="6"/>
      <c r="BF9998" s="6"/>
      <c r="BG9998" s="172"/>
      <c r="BH9998" s="172"/>
      <c r="BI9998" s="172"/>
      <c r="BJ9998" s="6"/>
      <c r="BK9998" s="6"/>
      <c r="BL9998" s="6"/>
      <c r="BM9998" s="6"/>
      <c r="BN9998" s="6"/>
      <c r="BO9998" s="6"/>
      <c r="BP9998" s="6"/>
      <c r="BQ9998" s="6"/>
      <c r="BR9998" s="6"/>
      <c r="BS9998" s="6"/>
      <c r="BT9998" s="6"/>
      <c r="CG9998" s="432"/>
      <c r="CH9998" s="432"/>
      <c r="CL9998" s="174"/>
    </row>
    <row r="9999" spans="29:90" s="168" customFormat="1" x14ac:dyDescent="0.25">
      <c r="AC9999" s="175"/>
      <c r="AD9999" s="175"/>
      <c r="AE9999" s="175"/>
      <c r="AF9999" s="175"/>
      <c r="AG9999" s="175"/>
      <c r="AH9999" s="176"/>
      <c r="AM9999" s="6"/>
      <c r="AN9999" s="6"/>
      <c r="AO9999" s="6"/>
      <c r="AP9999" s="6"/>
      <c r="AQ9999" s="6"/>
      <c r="AR9999" s="6"/>
      <c r="AS9999" s="6"/>
      <c r="AT9999" s="6"/>
      <c r="AU9999" s="6"/>
      <c r="AV9999" s="6"/>
      <c r="AW9999" s="6"/>
      <c r="AX9999" s="6"/>
      <c r="AY9999" s="172"/>
      <c r="AZ9999" s="172"/>
      <c r="BA9999" s="172"/>
      <c r="BB9999" s="6"/>
      <c r="BC9999" s="6"/>
      <c r="BD9999" s="6"/>
      <c r="BE9999" s="6"/>
      <c r="BF9999" s="6"/>
      <c r="BG9999" s="172"/>
      <c r="BH9999" s="172"/>
      <c r="BI9999" s="172"/>
      <c r="BJ9999" s="6"/>
      <c r="BK9999" s="6"/>
      <c r="BL9999" s="6"/>
      <c r="BM9999" s="6"/>
      <c r="BN9999" s="6"/>
      <c r="BO9999" s="6"/>
      <c r="BP9999" s="6"/>
      <c r="BQ9999" s="6"/>
      <c r="BR9999" s="6"/>
      <c r="BS9999" s="6"/>
      <c r="BT9999" s="6"/>
      <c r="CG9999" s="432"/>
      <c r="CH9999" s="432"/>
      <c r="CL9999" s="174"/>
    </row>
    <row r="10000" spans="29:90" s="168" customFormat="1" x14ac:dyDescent="0.25">
      <c r="AC10000" s="175"/>
      <c r="AD10000" s="175"/>
      <c r="AE10000" s="175"/>
      <c r="AF10000" s="175"/>
      <c r="AG10000" s="175"/>
      <c r="AH10000" s="176"/>
      <c r="AM10000" s="6"/>
      <c r="AN10000" s="6"/>
      <c r="AO10000" s="6"/>
      <c r="AP10000" s="6"/>
      <c r="AQ10000" s="6"/>
      <c r="AR10000" s="6"/>
      <c r="AS10000" s="6"/>
      <c r="AT10000" s="6"/>
      <c r="AU10000" s="6"/>
      <c r="AV10000" s="6"/>
      <c r="AW10000" s="6"/>
      <c r="AX10000" s="6"/>
      <c r="AY10000" s="172"/>
      <c r="AZ10000" s="172"/>
      <c r="BA10000" s="172"/>
      <c r="BB10000" s="6"/>
      <c r="BC10000" s="6"/>
      <c r="BD10000" s="6"/>
      <c r="BE10000" s="6"/>
      <c r="BF10000" s="6"/>
      <c r="BG10000" s="172"/>
      <c r="BH10000" s="172"/>
      <c r="BI10000" s="172"/>
      <c r="BJ10000" s="6"/>
      <c r="BK10000" s="6"/>
      <c r="BL10000" s="6"/>
      <c r="BM10000" s="6"/>
      <c r="BN10000" s="6"/>
      <c r="BO10000" s="6"/>
      <c r="BP10000" s="6"/>
      <c r="BQ10000" s="6"/>
      <c r="BR10000" s="6"/>
      <c r="BS10000" s="6"/>
      <c r="BT10000" s="6"/>
      <c r="CG10000" s="432"/>
      <c r="CH10000" s="432"/>
      <c r="CL10000" s="174"/>
    </row>
    <row r="10001" spans="29:90" s="168" customFormat="1" x14ac:dyDescent="0.25">
      <c r="AC10001" s="175"/>
      <c r="AD10001" s="175"/>
      <c r="AE10001" s="175"/>
      <c r="AF10001" s="175"/>
      <c r="AG10001" s="175"/>
      <c r="AH10001" s="176"/>
      <c r="AM10001" s="6"/>
      <c r="AN10001" s="6"/>
      <c r="AO10001" s="6"/>
      <c r="AP10001" s="6"/>
      <c r="AQ10001" s="6"/>
      <c r="AR10001" s="6"/>
      <c r="AS10001" s="6"/>
      <c r="AT10001" s="6"/>
      <c r="AU10001" s="6"/>
      <c r="AV10001" s="6"/>
      <c r="AW10001" s="6"/>
      <c r="AX10001" s="6"/>
      <c r="AY10001" s="172"/>
      <c r="AZ10001" s="172"/>
      <c r="BA10001" s="172"/>
      <c r="BB10001" s="6"/>
      <c r="BC10001" s="6"/>
      <c r="BD10001" s="6"/>
      <c r="BE10001" s="6"/>
      <c r="BF10001" s="6"/>
      <c r="BG10001" s="172"/>
      <c r="BH10001" s="172"/>
      <c r="BI10001" s="172"/>
      <c r="BJ10001" s="6"/>
      <c r="BK10001" s="6"/>
      <c r="BL10001" s="6"/>
      <c r="BM10001" s="6"/>
      <c r="BN10001" s="6"/>
      <c r="BO10001" s="6"/>
      <c r="BP10001" s="6"/>
      <c r="BQ10001" s="6"/>
      <c r="BR10001" s="6"/>
      <c r="BS10001" s="6"/>
      <c r="BT10001" s="6"/>
      <c r="CG10001" s="432"/>
      <c r="CH10001" s="432"/>
      <c r="CL10001" s="174"/>
    </row>
    <row r="10002" spans="29:90" s="168" customFormat="1" x14ac:dyDescent="0.25">
      <c r="AC10002" s="175"/>
      <c r="AD10002" s="175"/>
      <c r="AE10002" s="175"/>
      <c r="AF10002" s="175"/>
      <c r="AG10002" s="175"/>
      <c r="AH10002" s="176"/>
      <c r="AM10002" s="6"/>
      <c r="AN10002" s="6"/>
      <c r="AO10002" s="6"/>
      <c r="AP10002" s="6"/>
      <c r="AQ10002" s="6"/>
      <c r="AR10002" s="6"/>
      <c r="AS10002" s="6"/>
      <c r="AT10002" s="6"/>
      <c r="AU10002" s="6"/>
      <c r="AV10002" s="6"/>
      <c r="AW10002" s="6"/>
      <c r="AX10002" s="6"/>
      <c r="AY10002" s="172"/>
      <c r="AZ10002" s="172"/>
      <c r="BA10002" s="172"/>
      <c r="BB10002" s="6"/>
      <c r="BC10002" s="6"/>
      <c r="BD10002" s="6"/>
      <c r="BE10002" s="6"/>
      <c r="BF10002" s="6"/>
      <c r="BG10002" s="172"/>
      <c r="BH10002" s="172"/>
      <c r="BI10002" s="172"/>
      <c r="BJ10002" s="6"/>
      <c r="BK10002" s="6"/>
      <c r="BL10002" s="6"/>
      <c r="BM10002" s="6"/>
      <c r="BN10002" s="6"/>
      <c r="BO10002" s="6"/>
      <c r="BP10002" s="6"/>
      <c r="BQ10002" s="6"/>
      <c r="BR10002" s="6"/>
      <c r="BS10002" s="6"/>
      <c r="BT10002" s="6"/>
      <c r="CG10002" s="432"/>
      <c r="CH10002" s="432"/>
      <c r="CL10002" s="174"/>
    </row>
    <row r="10003" spans="29:90" s="168" customFormat="1" x14ac:dyDescent="0.25">
      <c r="AC10003" s="175"/>
      <c r="AD10003" s="175"/>
      <c r="AE10003" s="175"/>
      <c r="AF10003" s="175"/>
      <c r="AG10003" s="175"/>
      <c r="AH10003" s="176"/>
      <c r="AM10003" s="6"/>
      <c r="AN10003" s="6"/>
      <c r="AO10003" s="6"/>
      <c r="AP10003" s="6"/>
      <c r="AQ10003" s="6"/>
      <c r="AR10003" s="6"/>
      <c r="AS10003" s="6"/>
      <c r="AT10003" s="6"/>
      <c r="AU10003" s="6"/>
      <c r="AV10003" s="6"/>
      <c r="AW10003" s="6"/>
      <c r="AX10003" s="6"/>
      <c r="AY10003" s="172"/>
      <c r="AZ10003" s="172"/>
      <c r="BA10003" s="172"/>
      <c r="BB10003" s="6"/>
      <c r="BC10003" s="6"/>
      <c r="BD10003" s="6"/>
      <c r="BE10003" s="6"/>
      <c r="BF10003" s="6"/>
      <c r="BG10003" s="172"/>
      <c r="BH10003" s="172"/>
      <c r="BI10003" s="172"/>
      <c r="BJ10003" s="6"/>
      <c r="BK10003" s="6"/>
      <c r="BL10003" s="6"/>
      <c r="BM10003" s="6"/>
      <c r="BN10003" s="6"/>
      <c r="BO10003" s="6"/>
      <c r="BP10003" s="6"/>
      <c r="BQ10003" s="6"/>
      <c r="BR10003" s="6"/>
      <c r="BS10003" s="6"/>
      <c r="BT10003" s="6"/>
      <c r="CG10003" s="432"/>
      <c r="CH10003" s="432"/>
      <c r="CL10003" s="174"/>
    </row>
    <row r="10004" spans="29:90" s="168" customFormat="1" x14ac:dyDescent="0.25">
      <c r="AC10004" s="175"/>
      <c r="AD10004" s="175"/>
      <c r="AE10004" s="175"/>
      <c r="AF10004" s="175"/>
      <c r="AG10004" s="175"/>
      <c r="AH10004" s="176"/>
      <c r="AM10004" s="6"/>
      <c r="AN10004" s="6"/>
      <c r="AO10004" s="6"/>
      <c r="AP10004" s="6"/>
      <c r="AQ10004" s="6"/>
      <c r="AR10004" s="6"/>
      <c r="AS10004" s="6"/>
      <c r="AT10004" s="6"/>
      <c r="AU10004" s="6"/>
      <c r="AV10004" s="6"/>
      <c r="AW10004" s="6"/>
      <c r="AX10004" s="6"/>
      <c r="AY10004" s="172"/>
      <c r="AZ10004" s="172"/>
      <c r="BA10004" s="172"/>
      <c r="BB10004" s="6"/>
      <c r="BC10004" s="6"/>
      <c r="BD10004" s="6"/>
      <c r="BE10004" s="6"/>
      <c r="BF10004" s="6"/>
      <c r="BG10004" s="172"/>
      <c r="BH10004" s="172"/>
      <c r="BI10004" s="172"/>
      <c r="BJ10004" s="6"/>
      <c r="BK10004" s="6"/>
      <c r="BL10004" s="6"/>
      <c r="BM10004" s="6"/>
      <c r="BN10004" s="6"/>
      <c r="BO10004" s="6"/>
      <c r="BP10004" s="6"/>
      <c r="BQ10004" s="6"/>
      <c r="BR10004" s="6"/>
      <c r="BS10004" s="6"/>
      <c r="BT10004" s="6"/>
      <c r="CG10004" s="432"/>
      <c r="CH10004" s="432"/>
      <c r="CL10004" s="174"/>
    </row>
    <row r="10005" spans="29:90" s="168" customFormat="1" x14ac:dyDescent="0.25">
      <c r="AC10005" s="175"/>
      <c r="AD10005" s="175"/>
      <c r="AE10005" s="175"/>
      <c r="AF10005" s="175"/>
      <c r="AG10005" s="175"/>
      <c r="AH10005" s="176"/>
      <c r="AM10005" s="6"/>
      <c r="AN10005" s="6"/>
      <c r="AO10005" s="6"/>
      <c r="AP10005" s="6"/>
      <c r="AQ10005" s="6"/>
      <c r="AR10005" s="6"/>
      <c r="AS10005" s="6"/>
      <c r="AT10005" s="6"/>
      <c r="AU10005" s="6"/>
      <c r="AV10005" s="6"/>
      <c r="AW10005" s="6"/>
      <c r="AX10005" s="6"/>
      <c r="AY10005" s="172"/>
      <c r="AZ10005" s="172"/>
      <c r="BA10005" s="172"/>
      <c r="BB10005" s="6"/>
      <c r="BC10005" s="6"/>
      <c r="BD10005" s="6"/>
      <c r="BE10005" s="6"/>
      <c r="BF10005" s="6"/>
      <c r="BG10005" s="172"/>
      <c r="BH10005" s="172"/>
      <c r="BI10005" s="172"/>
      <c r="BJ10005" s="6"/>
      <c r="BK10005" s="6"/>
      <c r="BL10005" s="6"/>
      <c r="BM10005" s="6"/>
      <c r="BN10005" s="6"/>
      <c r="BO10005" s="6"/>
      <c r="BP10005" s="6"/>
      <c r="BQ10005" s="6"/>
      <c r="BR10005" s="6"/>
      <c r="BS10005" s="6"/>
      <c r="BT10005" s="6"/>
      <c r="CG10005" s="432"/>
      <c r="CH10005" s="432"/>
      <c r="CL10005" s="174"/>
    </row>
    <row r="10006" spans="29:90" s="168" customFormat="1" x14ac:dyDescent="0.25">
      <c r="AC10006" s="175"/>
      <c r="AD10006" s="175"/>
      <c r="AE10006" s="175"/>
      <c r="AF10006" s="175"/>
      <c r="AG10006" s="175"/>
      <c r="AH10006" s="176"/>
      <c r="AM10006" s="6"/>
      <c r="AN10006" s="6"/>
      <c r="AO10006" s="6"/>
      <c r="AP10006" s="6"/>
      <c r="AQ10006" s="6"/>
      <c r="AR10006" s="6"/>
      <c r="AS10006" s="6"/>
      <c r="AT10006" s="6"/>
      <c r="AU10006" s="6"/>
      <c r="AV10006" s="6"/>
      <c r="AW10006" s="6"/>
      <c r="AX10006" s="6"/>
      <c r="AY10006" s="172"/>
      <c r="AZ10006" s="172"/>
      <c r="BA10006" s="172"/>
      <c r="BB10006" s="6"/>
      <c r="BC10006" s="6"/>
      <c r="BD10006" s="6"/>
      <c r="BE10006" s="6"/>
      <c r="BF10006" s="6"/>
      <c r="BG10006" s="172"/>
      <c r="BH10006" s="172"/>
      <c r="BI10006" s="172"/>
      <c r="BJ10006" s="6"/>
      <c r="BK10006" s="6"/>
      <c r="BL10006" s="6"/>
      <c r="BM10006" s="6"/>
      <c r="BN10006" s="6"/>
      <c r="BO10006" s="6"/>
      <c r="BP10006" s="6"/>
      <c r="BQ10006" s="6"/>
      <c r="BR10006" s="6"/>
      <c r="BS10006" s="6"/>
      <c r="BT10006" s="6"/>
      <c r="CG10006" s="432"/>
      <c r="CH10006" s="432"/>
      <c r="CL10006" s="174"/>
    </row>
    <row r="10007" spans="29:90" s="168" customFormat="1" x14ac:dyDescent="0.25">
      <c r="AC10007" s="175"/>
      <c r="AD10007" s="175"/>
      <c r="AE10007" s="175"/>
      <c r="AF10007" s="175"/>
      <c r="AG10007" s="175"/>
      <c r="AH10007" s="176"/>
      <c r="AM10007" s="6"/>
      <c r="AN10007" s="6"/>
      <c r="AO10007" s="6"/>
      <c r="AP10007" s="6"/>
      <c r="AQ10007" s="6"/>
      <c r="AR10007" s="6"/>
      <c r="AS10007" s="6"/>
      <c r="AT10007" s="6"/>
      <c r="AU10007" s="6"/>
      <c r="AV10007" s="6"/>
      <c r="AW10007" s="6"/>
      <c r="AX10007" s="6"/>
      <c r="AY10007" s="172"/>
      <c r="AZ10007" s="172"/>
      <c r="BA10007" s="172"/>
      <c r="BB10007" s="6"/>
      <c r="BC10007" s="6"/>
      <c r="BD10007" s="6"/>
      <c r="BE10007" s="6"/>
      <c r="BF10007" s="6"/>
      <c r="BG10007" s="172"/>
      <c r="BH10007" s="172"/>
      <c r="BI10007" s="172"/>
      <c r="BJ10007" s="6"/>
      <c r="BK10007" s="6"/>
      <c r="BL10007" s="6"/>
      <c r="BM10007" s="6"/>
      <c r="BN10007" s="6"/>
      <c r="BO10007" s="6"/>
      <c r="BP10007" s="6"/>
      <c r="BQ10007" s="6"/>
      <c r="BR10007" s="6"/>
      <c r="BS10007" s="6"/>
      <c r="BT10007" s="6"/>
      <c r="CG10007" s="432"/>
      <c r="CH10007" s="432"/>
      <c r="CL10007" s="174"/>
    </row>
    <row r="10008" spans="29:90" s="168" customFormat="1" x14ac:dyDescent="0.25">
      <c r="AC10008" s="175"/>
      <c r="AD10008" s="175"/>
      <c r="AE10008" s="175"/>
      <c r="AF10008" s="175"/>
      <c r="AG10008" s="175"/>
      <c r="AH10008" s="176"/>
      <c r="AM10008" s="6"/>
      <c r="AN10008" s="6"/>
      <c r="AO10008" s="6"/>
      <c r="AP10008" s="6"/>
      <c r="AQ10008" s="6"/>
      <c r="AR10008" s="6"/>
      <c r="AS10008" s="6"/>
      <c r="AT10008" s="6"/>
      <c r="AU10008" s="6"/>
      <c r="AV10008" s="6"/>
      <c r="AW10008" s="6"/>
      <c r="AX10008" s="6"/>
      <c r="AY10008" s="172"/>
      <c r="AZ10008" s="172"/>
      <c r="BA10008" s="172"/>
      <c r="BB10008" s="6"/>
      <c r="BC10008" s="6"/>
      <c r="BD10008" s="6"/>
      <c r="BE10008" s="6"/>
      <c r="BF10008" s="6"/>
      <c r="BG10008" s="172"/>
      <c r="BH10008" s="172"/>
      <c r="BI10008" s="172"/>
      <c r="BJ10008" s="6"/>
      <c r="BK10008" s="6"/>
      <c r="BL10008" s="6"/>
      <c r="BM10008" s="6"/>
      <c r="BN10008" s="6"/>
      <c r="BO10008" s="6"/>
      <c r="BP10008" s="6"/>
      <c r="BQ10008" s="6"/>
      <c r="BR10008" s="6"/>
      <c r="BS10008" s="6"/>
      <c r="BT10008" s="6"/>
      <c r="CG10008" s="432"/>
      <c r="CH10008" s="432"/>
      <c r="CL10008" s="174"/>
    </row>
    <row r="10009" spans="29:90" s="168" customFormat="1" x14ac:dyDescent="0.25">
      <c r="AC10009" s="175"/>
      <c r="AD10009" s="175"/>
      <c r="AE10009" s="175"/>
      <c r="AF10009" s="175"/>
      <c r="AG10009" s="175"/>
      <c r="AH10009" s="176"/>
      <c r="AM10009" s="6"/>
      <c r="AN10009" s="6"/>
      <c r="AO10009" s="6"/>
      <c r="AP10009" s="6"/>
      <c r="AQ10009" s="6"/>
      <c r="AR10009" s="6"/>
      <c r="AS10009" s="6"/>
      <c r="AT10009" s="6"/>
      <c r="AU10009" s="6"/>
      <c r="AV10009" s="6"/>
      <c r="AW10009" s="6"/>
      <c r="AX10009" s="6"/>
      <c r="AY10009" s="172"/>
      <c r="AZ10009" s="172"/>
      <c r="BA10009" s="172"/>
      <c r="BB10009" s="6"/>
      <c r="BC10009" s="6"/>
      <c r="BD10009" s="6"/>
      <c r="BE10009" s="6"/>
      <c r="BF10009" s="6"/>
      <c r="BG10009" s="172"/>
      <c r="BH10009" s="172"/>
      <c r="BI10009" s="172"/>
      <c r="BJ10009" s="6"/>
      <c r="BK10009" s="6"/>
      <c r="BL10009" s="6"/>
      <c r="BM10009" s="6"/>
      <c r="BN10009" s="6"/>
      <c r="BO10009" s="6"/>
      <c r="BP10009" s="6"/>
      <c r="BQ10009" s="6"/>
      <c r="BR10009" s="6"/>
      <c r="BS10009" s="6"/>
      <c r="BT10009" s="6"/>
      <c r="CG10009" s="432"/>
      <c r="CH10009" s="432"/>
      <c r="CL10009" s="174"/>
    </row>
    <row r="10010" spans="29:90" s="168" customFormat="1" x14ac:dyDescent="0.25">
      <c r="AC10010" s="175"/>
      <c r="AD10010" s="175"/>
      <c r="AE10010" s="175"/>
      <c r="AF10010" s="175"/>
      <c r="AG10010" s="175"/>
      <c r="AH10010" s="176"/>
      <c r="AM10010" s="6"/>
      <c r="AN10010" s="6"/>
      <c r="AO10010" s="6"/>
      <c r="AP10010" s="6"/>
      <c r="AQ10010" s="6"/>
      <c r="AR10010" s="6"/>
      <c r="AS10010" s="6"/>
      <c r="AT10010" s="6"/>
      <c r="AU10010" s="6"/>
      <c r="AV10010" s="6"/>
      <c r="AW10010" s="6"/>
      <c r="AX10010" s="6"/>
      <c r="AY10010" s="172"/>
      <c r="AZ10010" s="172"/>
      <c r="BA10010" s="172"/>
      <c r="BB10010" s="6"/>
      <c r="BC10010" s="6"/>
      <c r="BD10010" s="6"/>
      <c r="BE10010" s="6"/>
      <c r="BF10010" s="6"/>
      <c r="BG10010" s="172"/>
      <c r="BH10010" s="172"/>
      <c r="BI10010" s="172"/>
      <c r="BJ10010" s="6"/>
      <c r="BK10010" s="6"/>
      <c r="BL10010" s="6"/>
      <c r="BM10010" s="6"/>
      <c r="BN10010" s="6"/>
      <c r="BO10010" s="6"/>
      <c r="BP10010" s="6"/>
      <c r="BQ10010" s="6"/>
      <c r="BR10010" s="6"/>
      <c r="BS10010" s="6"/>
      <c r="BT10010" s="6"/>
      <c r="CG10010" s="432"/>
      <c r="CH10010" s="432"/>
      <c r="CL10010" s="174"/>
    </row>
    <row r="10011" spans="29:90" s="168" customFormat="1" x14ac:dyDescent="0.25">
      <c r="AC10011" s="175"/>
      <c r="AD10011" s="175"/>
      <c r="AE10011" s="175"/>
      <c r="AF10011" s="175"/>
      <c r="AG10011" s="175"/>
      <c r="AH10011" s="176"/>
      <c r="AM10011" s="6"/>
      <c r="AN10011" s="6"/>
      <c r="AO10011" s="6"/>
      <c r="AP10011" s="6"/>
      <c r="AQ10011" s="6"/>
      <c r="AR10011" s="6"/>
      <c r="AS10011" s="6"/>
      <c r="AT10011" s="6"/>
      <c r="AU10011" s="6"/>
      <c r="AV10011" s="6"/>
      <c r="AW10011" s="6"/>
      <c r="AX10011" s="6"/>
      <c r="AY10011" s="172"/>
      <c r="AZ10011" s="172"/>
      <c r="BA10011" s="172"/>
      <c r="BB10011" s="6"/>
      <c r="BC10011" s="6"/>
      <c r="BD10011" s="6"/>
      <c r="BE10011" s="6"/>
      <c r="BF10011" s="6"/>
      <c r="BG10011" s="172"/>
      <c r="BH10011" s="172"/>
      <c r="BI10011" s="172"/>
      <c r="BJ10011" s="6"/>
      <c r="BK10011" s="6"/>
      <c r="BL10011" s="6"/>
      <c r="BM10011" s="6"/>
      <c r="BN10011" s="6"/>
      <c r="BO10011" s="6"/>
      <c r="BP10011" s="6"/>
      <c r="BQ10011" s="6"/>
      <c r="BR10011" s="6"/>
      <c r="BS10011" s="6"/>
      <c r="BT10011" s="6"/>
      <c r="CG10011" s="432"/>
      <c r="CH10011" s="432"/>
      <c r="CL10011" s="174"/>
    </row>
    <row r="10012" spans="29:90" s="168" customFormat="1" x14ac:dyDescent="0.25">
      <c r="AC10012" s="175"/>
      <c r="AD10012" s="175"/>
      <c r="AE10012" s="175"/>
      <c r="AF10012" s="175"/>
      <c r="AG10012" s="175"/>
      <c r="AH10012" s="176"/>
      <c r="AM10012" s="6"/>
      <c r="AN10012" s="6"/>
      <c r="AO10012" s="6"/>
      <c r="AP10012" s="6"/>
      <c r="AQ10012" s="6"/>
      <c r="AR10012" s="6"/>
      <c r="AS10012" s="6"/>
      <c r="AT10012" s="6"/>
      <c r="AU10012" s="6"/>
      <c r="AV10012" s="6"/>
      <c r="AW10012" s="6"/>
      <c r="AX10012" s="6"/>
      <c r="AY10012" s="172"/>
      <c r="AZ10012" s="172"/>
      <c r="BA10012" s="172"/>
      <c r="BB10012" s="6"/>
      <c r="BC10012" s="6"/>
      <c r="BD10012" s="6"/>
      <c r="BE10012" s="6"/>
      <c r="BF10012" s="6"/>
      <c r="BG10012" s="172"/>
      <c r="BH10012" s="172"/>
      <c r="BI10012" s="172"/>
      <c r="BJ10012" s="6"/>
      <c r="BK10012" s="6"/>
      <c r="BL10012" s="6"/>
      <c r="BM10012" s="6"/>
      <c r="BN10012" s="6"/>
      <c r="BO10012" s="6"/>
      <c r="BP10012" s="6"/>
      <c r="BQ10012" s="6"/>
      <c r="BR10012" s="6"/>
      <c r="BS10012" s="6"/>
      <c r="BT10012" s="6"/>
      <c r="CG10012" s="432"/>
      <c r="CH10012" s="432"/>
      <c r="CL10012" s="174"/>
    </row>
    <row r="10013" spans="29:90" s="168" customFormat="1" x14ac:dyDescent="0.25">
      <c r="AC10013" s="175"/>
      <c r="AD10013" s="175"/>
      <c r="AE10013" s="175"/>
      <c r="AF10013" s="175"/>
      <c r="AG10013" s="175"/>
      <c r="AH10013" s="176"/>
      <c r="AM10013" s="6"/>
      <c r="AN10013" s="6"/>
      <c r="AO10013" s="6"/>
      <c r="AP10013" s="6"/>
      <c r="AQ10013" s="6"/>
      <c r="AR10013" s="6"/>
      <c r="AS10013" s="6"/>
      <c r="AT10013" s="6"/>
      <c r="AU10013" s="6"/>
      <c r="AV10013" s="6"/>
      <c r="AW10013" s="6"/>
      <c r="AX10013" s="6"/>
      <c r="AY10013" s="172"/>
      <c r="AZ10013" s="172"/>
      <c r="BA10013" s="172"/>
      <c r="BB10013" s="6"/>
      <c r="BC10013" s="6"/>
      <c r="BD10013" s="6"/>
      <c r="BE10013" s="6"/>
      <c r="BF10013" s="6"/>
      <c r="BG10013" s="172"/>
      <c r="BH10013" s="172"/>
      <c r="BI10013" s="172"/>
      <c r="BJ10013" s="6"/>
      <c r="BK10013" s="6"/>
      <c r="BL10013" s="6"/>
      <c r="BM10013" s="6"/>
      <c r="BN10013" s="6"/>
      <c r="BO10013" s="6"/>
      <c r="BP10013" s="6"/>
      <c r="BQ10013" s="6"/>
      <c r="BR10013" s="6"/>
      <c r="BS10013" s="6"/>
      <c r="BT10013" s="6"/>
      <c r="CG10013" s="432"/>
      <c r="CH10013" s="432"/>
      <c r="CL10013" s="174"/>
    </row>
    <row r="10014" spans="29:90" s="168" customFormat="1" x14ac:dyDescent="0.25">
      <c r="AC10014" s="175"/>
      <c r="AD10014" s="175"/>
      <c r="AE10014" s="175"/>
      <c r="AF10014" s="175"/>
      <c r="AG10014" s="175"/>
      <c r="AH10014" s="176"/>
      <c r="AM10014" s="6"/>
      <c r="AN10014" s="6"/>
      <c r="AO10014" s="6"/>
      <c r="AP10014" s="6"/>
      <c r="AQ10014" s="6"/>
      <c r="AR10014" s="6"/>
      <c r="AS10014" s="6"/>
      <c r="AT10014" s="6"/>
      <c r="AU10014" s="6"/>
      <c r="AV10014" s="6"/>
      <c r="AW10014" s="6"/>
      <c r="AX10014" s="6"/>
      <c r="AY10014" s="172"/>
      <c r="AZ10014" s="172"/>
      <c r="BA10014" s="172"/>
      <c r="BB10014" s="6"/>
      <c r="BC10014" s="6"/>
      <c r="BD10014" s="6"/>
      <c r="BE10014" s="6"/>
      <c r="BF10014" s="6"/>
      <c r="BG10014" s="172"/>
      <c r="BH10014" s="172"/>
      <c r="BI10014" s="172"/>
      <c r="BJ10014" s="6"/>
      <c r="BK10014" s="6"/>
      <c r="BL10014" s="6"/>
      <c r="BM10014" s="6"/>
      <c r="BN10014" s="6"/>
      <c r="BO10014" s="6"/>
      <c r="BP10014" s="6"/>
      <c r="BQ10014" s="6"/>
      <c r="BR10014" s="6"/>
      <c r="BS10014" s="6"/>
      <c r="BT10014" s="6"/>
      <c r="CG10014" s="432"/>
      <c r="CH10014" s="432"/>
      <c r="CL10014" s="174"/>
    </row>
    <row r="10015" spans="29:90" s="168" customFormat="1" x14ac:dyDescent="0.25">
      <c r="AC10015" s="175"/>
      <c r="AD10015" s="175"/>
      <c r="AE10015" s="175"/>
      <c r="AF10015" s="175"/>
      <c r="AG10015" s="175"/>
      <c r="AH10015" s="176"/>
      <c r="AM10015" s="6"/>
      <c r="AN10015" s="6"/>
      <c r="AO10015" s="6"/>
      <c r="AP10015" s="6"/>
      <c r="AQ10015" s="6"/>
      <c r="AR10015" s="6"/>
      <c r="AS10015" s="6"/>
      <c r="AT10015" s="6"/>
      <c r="AU10015" s="6"/>
      <c r="AV10015" s="6"/>
      <c r="AW10015" s="6"/>
      <c r="AX10015" s="6"/>
      <c r="AY10015" s="172"/>
      <c r="AZ10015" s="172"/>
      <c r="BA10015" s="172"/>
      <c r="BB10015" s="6"/>
      <c r="BC10015" s="6"/>
      <c r="BD10015" s="6"/>
      <c r="BE10015" s="6"/>
      <c r="BF10015" s="6"/>
      <c r="BG10015" s="172"/>
      <c r="BH10015" s="172"/>
      <c r="BI10015" s="172"/>
      <c r="BJ10015" s="6"/>
      <c r="BK10015" s="6"/>
      <c r="BL10015" s="6"/>
      <c r="BM10015" s="6"/>
      <c r="BN10015" s="6"/>
      <c r="BO10015" s="6"/>
      <c r="BP10015" s="6"/>
      <c r="BQ10015" s="6"/>
      <c r="BR10015" s="6"/>
      <c r="BS10015" s="6"/>
      <c r="BT10015" s="6"/>
      <c r="CG10015" s="432"/>
      <c r="CH10015" s="432"/>
      <c r="CL10015" s="174"/>
    </row>
    <row r="10016" spans="29:90" s="168" customFormat="1" x14ac:dyDescent="0.25">
      <c r="AC10016" s="175"/>
      <c r="AD10016" s="175"/>
      <c r="AE10016" s="175"/>
      <c r="AF10016" s="175"/>
      <c r="AG10016" s="175"/>
      <c r="AH10016" s="176"/>
      <c r="AM10016" s="6"/>
      <c r="AN10016" s="6"/>
      <c r="AO10016" s="6"/>
      <c r="AP10016" s="6"/>
      <c r="AQ10016" s="6"/>
      <c r="AR10016" s="6"/>
      <c r="AS10016" s="6"/>
      <c r="AT10016" s="6"/>
      <c r="AU10016" s="6"/>
      <c r="AV10016" s="6"/>
      <c r="AW10016" s="6"/>
      <c r="AX10016" s="6"/>
      <c r="AY10016" s="172"/>
      <c r="AZ10016" s="172"/>
      <c r="BA10016" s="172"/>
      <c r="BB10016" s="6"/>
      <c r="BC10016" s="6"/>
      <c r="BD10016" s="6"/>
      <c r="BE10016" s="6"/>
      <c r="BF10016" s="6"/>
      <c r="BG10016" s="172"/>
      <c r="BH10016" s="172"/>
      <c r="BI10016" s="172"/>
      <c r="BJ10016" s="6"/>
      <c r="BK10016" s="6"/>
      <c r="BL10016" s="6"/>
      <c r="BM10016" s="6"/>
      <c r="BN10016" s="6"/>
      <c r="BO10016" s="6"/>
      <c r="BP10016" s="6"/>
      <c r="BQ10016" s="6"/>
      <c r="BR10016" s="6"/>
      <c r="BS10016" s="6"/>
      <c r="BT10016" s="6"/>
      <c r="CG10016" s="432"/>
      <c r="CH10016" s="432"/>
      <c r="CL10016" s="174"/>
    </row>
    <row r="10017" spans="29:90" s="168" customFormat="1" x14ac:dyDescent="0.25">
      <c r="AC10017" s="175"/>
      <c r="AD10017" s="175"/>
      <c r="AE10017" s="175"/>
      <c r="AF10017" s="175"/>
      <c r="AG10017" s="175"/>
      <c r="AH10017" s="176"/>
      <c r="AM10017" s="6"/>
      <c r="AN10017" s="6"/>
      <c r="AO10017" s="6"/>
      <c r="AP10017" s="6"/>
      <c r="AQ10017" s="6"/>
      <c r="AR10017" s="6"/>
      <c r="AS10017" s="6"/>
      <c r="AT10017" s="6"/>
      <c r="AU10017" s="6"/>
      <c r="AV10017" s="6"/>
      <c r="AW10017" s="6"/>
      <c r="AX10017" s="6"/>
      <c r="AY10017" s="172"/>
      <c r="AZ10017" s="172"/>
      <c r="BA10017" s="172"/>
      <c r="BB10017" s="6"/>
      <c r="BC10017" s="6"/>
      <c r="BD10017" s="6"/>
      <c r="BE10017" s="6"/>
      <c r="BF10017" s="6"/>
      <c r="BG10017" s="172"/>
      <c r="BH10017" s="172"/>
      <c r="BI10017" s="172"/>
      <c r="BJ10017" s="6"/>
      <c r="BK10017" s="6"/>
      <c r="BL10017" s="6"/>
      <c r="BM10017" s="6"/>
      <c r="BN10017" s="6"/>
      <c r="BO10017" s="6"/>
      <c r="BP10017" s="6"/>
      <c r="BQ10017" s="6"/>
      <c r="BR10017" s="6"/>
      <c r="BS10017" s="6"/>
      <c r="BT10017" s="6"/>
      <c r="CG10017" s="432"/>
      <c r="CH10017" s="432"/>
      <c r="CL10017" s="174"/>
    </row>
    <row r="10018" spans="29:90" s="168" customFormat="1" x14ac:dyDescent="0.25">
      <c r="AC10018" s="175"/>
      <c r="AD10018" s="175"/>
      <c r="AE10018" s="175"/>
      <c r="AF10018" s="175"/>
      <c r="AG10018" s="175"/>
      <c r="AH10018" s="176"/>
      <c r="AM10018" s="6"/>
      <c r="AN10018" s="6"/>
      <c r="AO10018" s="6"/>
      <c r="AP10018" s="6"/>
      <c r="AQ10018" s="6"/>
      <c r="AR10018" s="6"/>
      <c r="AS10018" s="6"/>
      <c r="AT10018" s="6"/>
      <c r="AU10018" s="6"/>
      <c r="AV10018" s="6"/>
      <c r="AW10018" s="6"/>
      <c r="AX10018" s="6"/>
      <c r="AY10018" s="172"/>
      <c r="AZ10018" s="172"/>
      <c r="BA10018" s="172"/>
      <c r="BB10018" s="6"/>
      <c r="BC10018" s="6"/>
      <c r="BD10018" s="6"/>
      <c r="BE10018" s="6"/>
      <c r="BF10018" s="6"/>
      <c r="BG10018" s="172"/>
      <c r="BH10018" s="172"/>
      <c r="BI10018" s="172"/>
      <c r="BJ10018" s="6"/>
      <c r="BK10018" s="6"/>
      <c r="BL10018" s="6"/>
      <c r="BM10018" s="6"/>
      <c r="BN10018" s="6"/>
      <c r="BO10018" s="6"/>
      <c r="BP10018" s="6"/>
      <c r="BQ10018" s="6"/>
      <c r="BR10018" s="6"/>
      <c r="BS10018" s="6"/>
      <c r="BT10018" s="6"/>
      <c r="CG10018" s="432"/>
      <c r="CH10018" s="432"/>
      <c r="CL10018" s="174"/>
    </row>
    <row r="10019" spans="29:90" s="168" customFormat="1" x14ac:dyDescent="0.25">
      <c r="AC10019" s="175"/>
      <c r="AD10019" s="175"/>
      <c r="AE10019" s="175"/>
      <c r="AF10019" s="175"/>
      <c r="AG10019" s="175"/>
      <c r="AH10019" s="176"/>
      <c r="AM10019" s="6"/>
      <c r="AN10019" s="6"/>
      <c r="AO10019" s="6"/>
      <c r="AP10019" s="6"/>
      <c r="AQ10019" s="6"/>
      <c r="AR10019" s="6"/>
      <c r="AS10019" s="6"/>
      <c r="AT10019" s="6"/>
      <c r="AU10019" s="6"/>
      <c r="AV10019" s="6"/>
      <c r="AW10019" s="6"/>
      <c r="AX10019" s="6"/>
      <c r="AY10019" s="172"/>
      <c r="AZ10019" s="172"/>
      <c r="BA10019" s="172"/>
      <c r="BB10019" s="6"/>
      <c r="BC10019" s="6"/>
      <c r="BD10019" s="6"/>
      <c r="BE10019" s="6"/>
      <c r="BF10019" s="6"/>
      <c r="BG10019" s="172"/>
      <c r="BH10019" s="172"/>
      <c r="BI10019" s="172"/>
      <c r="BJ10019" s="6"/>
      <c r="BK10019" s="6"/>
      <c r="BL10019" s="6"/>
      <c r="BM10019" s="6"/>
      <c r="BN10019" s="6"/>
      <c r="BO10019" s="6"/>
      <c r="BP10019" s="6"/>
      <c r="BQ10019" s="6"/>
      <c r="BR10019" s="6"/>
      <c r="BS10019" s="6"/>
      <c r="BT10019" s="6"/>
      <c r="CG10019" s="432"/>
      <c r="CH10019" s="432"/>
      <c r="CL10019" s="174"/>
    </row>
    <row r="10020" spans="29:90" s="168" customFormat="1" x14ac:dyDescent="0.25">
      <c r="AC10020" s="175"/>
      <c r="AD10020" s="175"/>
      <c r="AE10020" s="175"/>
      <c r="AF10020" s="175"/>
      <c r="AG10020" s="175"/>
      <c r="AH10020" s="176"/>
      <c r="AM10020" s="6"/>
      <c r="AN10020" s="6"/>
      <c r="AO10020" s="6"/>
      <c r="AP10020" s="6"/>
      <c r="AQ10020" s="6"/>
      <c r="AR10020" s="6"/>
      <c r="AS10020" s="6"/>
      <c r="AT10020" s="6"/>
      <c r="AU10020" s="6"/>
      <c r="AV10020" s="6"/>
      <c r="AW10020" s="6"/>
      <c r="AX10020" s="6"/>
      <c r="AY10020" s="172"/>
      <c r="AZ10020" s="172"/>
      <c r="BA10020" s="172"/>
      <c r="BB10020" s="6"/>
      <c r="BC10020" s="6"/>
      <c r="BD10020" s="6"/>
      <c r="BE10020" s="6"/>
      <c r="BF10020" s="6"/>
      <c r="BG10020" s="172"/>
      <c r="BH10020" s="172"/>
      <c r="BI10020" s="172"/>
      <c r="BJ10020" s="6"/>
      <c r="BK10020" s="6"/>
      <c r="BL10020" s="6"/>
      <c r="BM10020" s="6"/>
      <c r="BN10020" s="6"/>
      <c r="BO10020" s="6"/>
      <c r="BP10020" s="6"/>
      <c r="BQ10020" s="6"/>
      <c r="BR10020" s="6"/>
      <c r="BS10020" s="6"/>
      <c r="BT10020" s="6"/>
      <c r="CG10020" s="432"/>
      <c r="CH10020" s="432"/>
      <c r="CL10020" s="174"/>
    </row>
    <row r="10021" spans="29:90" s="168" customFormat="1" x14ac:dyDescent="0.25">
      <c r="AC10021" s="175"/>
      <c r="AD10021" s="175"/>
      <c r="AE10021" s="175"/>
      <c r="AF10021" s="175"/>
      <c r="AG10021" s="175"/>
      <c r="AH10021" s="176"/>
      <c r="AM10021" s="6"/>
      <c r="AN10021" s="6"/>
      <c r="AO10021" s="6"/>
      <c r="AP10021" s="6"/>
      <c r="AQ10021" s="6"/>
      <c r="AR10021" s="6"/>
      <c r="AS10021" s="6"/>
      <c r="AT10021" s="6"/>
      <c r="AU10021" s="6"/>
      <c r="AV10021" s="6"/>
      <c r="AW10021" s="6"/>
      <c r="AX10021" s="6"/>
      <c r="AY10021" s="172"/>
      <c r="AZ10021" s="172"/>
      <c r="BA10021" s="172"/>
      <c r="BB10021" s="6"/>
      <c r="BC10021" s="6"/>
      <c r="BD10021" s="6"/>
      <c r="BE10021" s="6"/>
      <c r="BF10021" s="6"/>
      <c r="BG10021" s="172"/>
      <c r="BH10021" s="172"/>
      <c r="BI10021" s="172"/>
      <c r="BJ10021" s="6"/>
      <c r="BK10021" s="6"/>
      <c r="BL10021" s="6"/>
      <c r="BM10021" s="6"/>
      <c r="BN10021" s="6"/>
      <c r="BO10021" s="6"/>
      <c r="BP10021" s="6"/>
      <c r="BQ10021" s="6"/>
      <c r="BR10021" s="6"/>
      <c r="BS10021" s="6"/>
      <c r="BT10021" s="6"/>
      <c r="CG10021" s="432"/>
      <c r="CH10021" s="432"/>
      <c r="CL10021" s="174"/>
    </row>
    <row r="10022" spans="29:90" s="168" customFormat="1" x14ac:dyDescent="0.25">
      <c r="AC10022" s="175"/>
      <c r="AD10022" s="175"/>
      <c r="AE10022" s="175"/>
      <c r="AF10022" s="175"/>
      <c r="AG10022" s="175"/>
      <c r="AH10022" s="176"/>
      <c r="AM10022" s="6"/>
      <c r="AN10022" s="6"/>
      <c r="AO10022" s="6"/>
      <c r="AP10022" s="6"/>
      <c r="AQ10022" s="6"/>
      <c r="AR10022" s="6"/>
      <c r="AS10022" s="6"/>
      <c r="AT10022" s="6"/>
      <c r="AU10022" s="6"/>
      <c r="AV10022" s="6"/>
      <c r="AW10022" s="6"/>
      <c r="AX10022" s="6"/>
      <c r="AY10022" s="172"/>
      <c r="AZ10022" s="172"/>
      <c r="BA10022" s="172"/>
      <c r="BB10022" s="6"/>
      <c r="BC10022" s="6"/>
      <c r="BD10022" s="6"/>
      <c r="BE10022" s="6"/>
      <c r="BF10022" s="6"/>
      <c r="BG10022" s="172"/>
      <c r="BH10022" s="172"/>
      <c r="BI10022" s="172"/>
      <c r="BJ10022" s="6"/>
      <c r="BK10022" s="6"/>
      <c r="BL10022" s="6"/>
      <c r="BM10022" s="6"/>
      <c r="BN10022" s="6"/>
      <c r="BO10022" s="6"/>
      <c r="BP10022" s="6"/>
      <c r="BQ10022" s="6"/>
      <c r="BR10022" s="6"/>
      <c r="BS10022" s="6"/>
      <c r="BT10022" s="6"/>
      <c r="CG10022" s="432"/>
      <c r="CH10022" s="432"/>
      <c r="CL10022" s="174"/>
    </row>
    <row r="10023" spans="29:90" s="168" customFormat="1" x14ac:dyDescent="0.25">
      <c r="AC10023" s="175"/>
      <c r="AD10023" s="175"/>
      <c r="AE10023" s="175"/>
      <c r="AF10023" s="175"/>
      <c r="AG10023" s="175"/>
      <c r="AH10023" s="176"/>
      <c r="AM10023" s="6"/>
      <c r="AN10023" s="6"/>
      <c r="AO10023" s="6"/>
      <c r="AP10023" s="6"/>
      <c r="AQ10023" s="6"/>
      <c r="AR10023" s="6"/>
      <c r="AS10023" s="6"/>
      <c r="AT10023" s="6"/>
      <c r="AU10023" s="6"/>
      <c r="AV10023" s="6"/>
      <c r="AW10023" s="6"/>
      <c r="AX10023" s="6"/>
      <c r="AY10023" s="172"/>
      <c r="AZ10023" s="172"/>
      <c r="BA10023" s="172"/>
      <c r="BB10023" s="6"/>
      <c r="BC10023" s="6"/>
      <c r="BD10023" s="6"/>
      <c r="BE10023" s="6"/>
      <c r="BF10023" s="6"/>
      <c r="BG10023" s="172"/>
      <c r="BH10023" s="172"/>
      <c r="BI10023" s="172"/>
      <c r="BJ10023" s="6"/>
      <c r="BK10023" s="6"/>
      <c r="BL10023" s="6"/>
      <c r="BM10023" s="6"/>
      <c r="BN10023" s="6"/>
      <c r="BO10023" s="6"/>
      <c r="BP10023" s="6"/>
      <c r="BQ10023" s="6"/>
      <c r="BR10023" s="6"/>
      <c r="BS10023" s="6"/>
      <c r="BT10023" s="6"/>
      <c r="CG10023" s="432"/>
      <c r="CH10023" s="432"/>
      <c r="CL10023" s="174"/>
    </row>
    <row r="10024" spans="29:90" s="168" customFormat="1" x14ac:dyDescent="0.25">
      <c r="AC10024" s="175"/>
      <c r="AD10024" s="175"/>
      <c r="AE10024" s="175"/>
      <c r="AF10024" s="175"/>
      <c r="AG10024" s="175"/>
      <c r="AH10024" s="176"/>
      <c r="AM10024" s="6"/>
      <c r="AN10024" s="6"/>
      <c r="AO10024" s="6"/>
      <c r="AP10024" s="6"/>
      <c r="AQ10024" s="6"/>
      <c r="AR10024" s="6"/>
      <c r="AS10024" s="6"/>
      <c r="AT10024" s="6"/>
      <c r="AU10024" s="6"/>
      <c r="AV10024" s="6"/>
      <c r="AW10024" s="6"/>
      <c r="AX10024" s="6"/>
      <c r="AY10024" s="172"/>
      <c r="AZ10024" s="172"/>
      <c r="BA10024" s="172"/>
      <c r="BB10024" s="6"/>
      <c r="BC10024" s="6"/>
      <c r="BD10024" s="6"/>
      <c r="BE10024" s="6"/>
      <c r="BF10024" s="6"/>
      <c r="BG10024" s="172"/>
      <c r="BH10024" s="172"/>
      <c r="BI10024" s="172"/>
      <c r="BJ10024" s="6"/>
      <c r="BK10024" s="6"/>
      <c r="BL10024" s="6"/>
      <c r="BM10024" s="6"/>
      <c r="BN10024" s="6"/>
      <c r="BO10024" s="6"/>
      <c r="BP10024" s="6"/>
      <c r="BQ10024" s="6"/>
      <c r="BR10024" s="6"/>
      <c r="BS10024" s="6"/>
      <c r="BT10024" s="6"/>
      <c r="CG10024" s="432"/>
      <c r="CH10024" s="432"/>
      <c r="CL10024" s="174"/>
    </row>
    <row r="10025" spans="29:90" s="168" customFormat="1" x14ac:dyDescent="0.25">
      <c r="AC10025" s="175"/>
      <c r="AD10025" s="175"/>
      <c r="AE10025" s="175"/>
      <c r="AF10025" s="175"/>
      <c r="AG10025" s="175"/>
      <c r="AH10025" s="176"/>
      <c r="AM10025" s="6"/>
      <c r="AN10025" s="6"/>
      <c r="AO10025" s="6"/>
      <c r="AP10025" s="6"/>
      <c r="AQ10025" s="6"/>
      <c r="AR10025" s="6"/>
      <c r="AS10025" s="6"/>
      <c r="AT10025" s="6"/>
      <c r="AU10025" s="6"/>
      <c r="AV10025" s="6"/>
      <c r="AW10025" s="6"/>
      <c r="AX10025" s="6"/>
      <c r="AY10025" s="172"/>
      <c r="AZ10025" s="172"/>
      <c r="BA10025" s="172"/>
      <c r="BB10025" s="6"/>
      <c r="BC10025" s="6"/>
      <c r="BD10025" s="6"/>
      <c r="BE10025" s="6"/>
      <c r="BF10025" s="6"/>
      <c r="BG10025" s="172"/>
      <c r="BH10025" s="172"/>
      <c r="BI10025" s="172"/>
      <c r="BJ10025" s="6"/>
      <c r="BK10025" s="6"/>
      <c r="BL10025" s="6"/>
      <c r="BM10025" s="6"/>
      <c r="BN10025" s="6"/>
      <c r="BO10025" s="6"/>
      <c r="BP10025" s="6"/>
      <c r="BQ10025" s="6"/>
      <c r="BR10025" s="6"/>
      <c r="BS10025" s="6"/>
      <c r="BT10025" s="6"/>
      <c r="CG10025" s="432"/>
      <c r="CH10025" s="432"/>
      <c r="CL10025" s="174"/>
    </row>
    <row r="10026" spans="29:90" s="168" customFormat="1" x14ac:dyDescent="0.25">
      <c r="AC10026" s="175"/>
      <c r="AD10026" s="175"/>
      <c r="AE10026" s="175"/>
      <c r="AF10026" s="175"/>
      <c r="AG10026" s="175"/>
      <c r="AH10026" s="176"/>
      <c r="AM10026" s="6"/>
      <c r="AN10026" s="6"/>
      <c r="AO10026" s="6"/>
      <c r="AP10026" s="6"/>
      <c r="AQ10026" s="6"/>
      <c r="AR10026" s="6"/>
      <c r="AS10026" s="6"/>
      <c r="AT10026" s="6"/>
      <c r="AU10026" s="6"/>
      <c r="AV10026" s="6"/>
      <c r="AW10026" s="6"/>
      <c r="AX10026" s="6"/>
      <c r="AY10026" s="172"/>
      <c r="AZ10026" s="172"/>
      <c r="BA10026" s="172"/>
      <c r="BB10026" s="6"/>
      <c r="BC10026" s="6"/>
      <c r="BD10026" s="6"/>
      <c r="BE10026" s="6"/>
      <c r="BF10026" s="6"/>
      <c r="BG10026" s="172"/>
      <c r="BH10026" s="172"/>
      <c r="BI10026" s="172"/>
      <c r="BJ10026" s="6"/>
      <c r="BK10026" s="6"/>
      <c r="BL10026" s="6"/>
      <c r="BM10026" s="6"/>
      <c r="BN10026" s="6"/>
      <c r="BO10026" s="6"/>
      <c r="BP10026" s="6"/>
      <c r="BQ10026" s="6"/>
      <c r="BR10026" s="6"/>
      <c r="BS10026" s="6"/>
      <c r="BT10026" s="6"/>
      <c r="CG10026" s="432"/>
      <c r="CH10026" s="432"/>
      <c r="CL10026" s="174"/>
    </row>
    <row r="10027" spans="29:90" s="168" customFormat="1" x14ac:dyDescent="0.25">
      <c r="AC10027" s="175"/>
      <c r="AD10027" s="175"/>
      <c r="AE10027" s="175"/>
      <c r="AF10027" s="175"/>
      <c r="AG10027" s="175"/>
      <c r="AH10027" s="176"/>
      <c r="AM10027" s="6"/>
      <c r="AN10027" s="6"/>
      <c r="AO10027" s="6"/>
      <c r="AP10027" s="6"/>
      <c r="AQ10027" s="6"/>
      <c r="AR10027" s="6"/>
      <c r="AS10027" s="6"/>
      <c r="AT10027" s="6"/>
      <c r="AU10027" s="6"/>
      <c r="AV10027" s="6"/>
      <c r="AW10027" s="6"/>
      <c r="AX10027" s="6"/>
      <c r="AY10027" s="172"/>
      <c r="AZ10027" s="172"/>
      <c r="BA10027" s="172"/>
      <c r="BB10027" s="6"/>
      <c r="BC10027" s="6"/>
      <c r="BD10027" s="6"/>
      <c r="BE10027" s="6"/>
      <c r="BF10027" s="6"/>
      <c r="BG10027" s="172"/>
      <c r="BH10027" s="172"/>
      <c r="BI10027" s="172"/>
      <c r="BJ10027" s="6"/>
      <c r="BK10027" s="6"/>
      <c r="BL10027" s="6"/>
      <c r="BM10027" s="6"/>
      <c r="BN10027" s="6"/>
      <c r="BO10027" s="6"/>
      <c r="BP10027" s="6"/>
      <c r="BQ10027" s="6"/>
      <c r="BR10027" s="6"/>
      <c r="BS10027" s="6"/>
      <c r="BT10027" s="6"/>
      <c r="CG10027" s="432"/>
      <c r="CH10027" s="432"/>
      <c r="CL10027" s="174"/>
    </row>
    <row r="10028" spans="29:90" s="168" customFormat="1" x14ac:dyDescent="0.25">
      <c r="AC10028" s="175"/>
      <c r="AD10028" s="175"/>
      <c r="AE10028" s="175"/>
      <c r="AF10028" s="175"/>
      <c r="AG10028" s="175"/>
      <c r="AH10028" s="176"/>
      <c r="AM10028" s="6"/>
      <c r="AN10028" s="6"/>
      <c r="AO10028" s="6"/>
      <c r="AP10028" s="6"/>
      <c r="AQ10028" s="6"/>
      <c r="AR10028" s="6"/>
      <c r="AS10028" s="6"/>
      <c r="AT10028" s="6"/>
      <c r="AU10028" s="6"/>
      <c r="AV10028" s="6"/>
      <c r="AW10028" s="6"/>
      <c r="AX10028" s="6"/>
      <c r="AY10028" s="172"/>
      <c r="AZ10028" s="172"/>
      <c r="BA10028" s="172"/>
      <c r="BB10028" s="6"/>
      <c r="BC10028" s="6"/>
      <c r="BD10028" s="6"/>
      <c r="BE10028" s="6"/>
      <c r="BF10028" s="6"/>
      <c r="BG10028" s="172"/>
      <c r="BH10028" s="172"/>
      <c r="BI10028" s="172"/>
      <c r="BJ10028" s="6"/>
      <c r="BK10028" s="6"/>
      <c r="BL10028" s="6"/>
      <c r="BM10028" s="6"/>
      <c r="BN10028" s="6"/>
      <c r="BO10028" s="6"/>
      <c r="BP10028" s="6"/>
      <c r="BQ10028" s="6"/>
      <c r="BR10028" s="6"/>
      <c r="BS10028" s="6"/>
      <c r="BT10028" s="6"/>
      <c r="CG10028" s="432"/>
      <c r="CH10028" s="432"/>
      <c r="CL10028" s="174"/>
    </row>
    <row r="10029" spans="29:90" s="168" customFormat="1" x14ac:dyDescent="0.25">
      <c r="AC10029" s="175"/>
      <c r="AD10029" s="175"/>
      <c r="AE10029" s="175"/>
      <c r="AF10029" s="175"/>
      <c r="AG10029" s="175"/>
      <c r="AH10029" s="176"/>
      <c r="AM10029" s="6"/>
      <c r="AN10029" s="6"/>
      <c r="AO10029" s="6"/>
      <c r="AP10029" s="6"/>
      <c r="AQ10029" s="6"/>
      <c r="AR10029" s="6"/>
      <c r="AS10029" s="6"/>
      <c r="AT10029" s="6"/>
      <c r="AU10029" s="6"/>
      <c r="AV10029" s="6"/>
      <c r="AW10029" s="6"/>
      <c r="AX10029" s="6"/>
      <c r="AY10029" s="172"/>
      <c r="AZ10029" s="172"/>
      <c r="BA10029" s="172"/>
      <c r="BB10029" s="6"/>
      <c r="BC10029" s="6"/>
      <c r="BD10029" s="6"/>
      <c r="BE10029" s="6"/>
      <c r="BF10029" s="6"/>
      <c r="BG10029" s="172"/>
      <c r="BH10029" s="172"/>
      <c r="BI10029" s="172"/>
      <c r="BJ10029" s="6"/>
      <c r="BK10029" s="6"/>
      <c r="BL10029" s="6"/>
      <c r="BM10029" s="6"/>
      <c r="BN10029" s="6"/>
      <c r="BO10029" s="6"/>
      <c r="BP10029" s="6"/>
      <c r="BQ10029" s="6"/>
      <c r="BR10029" s="6"/>
      <c r="BS10029" s="6"/>
      <c r="BT10029" s="6"/>
      <c r="CG10029" s="432"/>
      <c r="CH10029" s="432"/>
      <c r="CL10029" s="174"/>
    </row>
    <row r="10030" spans="29:90" s="168" customFormat="1" x14ac:dyDescent="0.25">
      <c r="AC10030" s="175"/>
      <c r="AD10030" s="175"/>
      <c r="AE10030" s="175"/>
      <c r="AF10030" s="175"/>
      <c r="AG10030" s="175"/>
      <c r="AH10030" s="176"/>
      <c r="AM10030" s="6"/>
      <c r="AN10030" s="6"/>
      <c r="AO10030" s="6"/>
      <c r="AP10030" s="6"/>
      <c r="AQ10030" s="6"/>
      <c r="AR10030" s="6"/>
      <c r="AS10030" s="6"/>
      <c r="AT10030" s="6"/>
      <c r="AU10030" s="6"/>
      <c r="AV10030" s="6"/>
      <c r="AW10030" s="6"/>
      <c r="AX10030" s="6"/>
      <c r="AY10030" s="172"/>
      <c r="AZ10030" s="172"/>
      <c r="BA10030" s="172"/>
      <c r="BB10030" s="6"/>
      <c r="BC10030" s="6"/>
      <c r="BD10030" s="6"/>
      <c r="BE10030" s="6"/>
      <c r="BF10030" s="6"/>
      <c r="BG10030" s="172"/>
      <c r="BH10030" s="172"/>
      <c r="BI10030" s="172"/>
      <c r="BJ10030" s="6"/>
      <c r="BK10030" s="6"/>
      <c r="BL10030" s="6"/>
      <c r="BM10030" s="6"/>
      <c r="BN10030" s="6"/>
      <c r="BO10030" s="6"/>
      <c r="BP10030" s="6"/>
      <c r="BQ10030" s="6"/>
      <c r="BR10030" s="6"/>
      <c r="BS10030" s="6"/>
      <c r="BT10030" s="6"/>
      <c r="CG10030" s="432"/>
      <c r="CH10030" s="432"/>
      <c r="CL10030" s="174"/>
    </row>
    <row r="10031" spans="29:90" s="168" customFormat="1" x14ac:dyDescent="0.25">
      <c r="AC10031" s="175"/>
      <c r="AD10031" s="175"/>
      <c r="AE10031" s="175"/>
      <c r="AF10031" s="175"/>
      <c r="AG10031" s="175"/>
      <c r="AH10031" s="176"/>
      <c r="AM10031" s="6"/>
      <c r="AN10031" s="6"/>
      <c r="AO10031" s="6"/>
      <c r="AP10031" s="6"/>
      <c r="AQ10031" s="6"/>
      <c r="AR10031" s="6"/>
      <c r="AS10031" s="6"/>
      <c r="AT10031" s="6"/>
      <c r="AU10031" s="6"/>
      <c r="AV10031" s="6"/>
      <c r="AW10031" s="6"/>
      <c r="AX10031" s="6"/>
      <c r="AY10031" s="172"/>
      <c r="AZ10031" s="172"/>
      <c r="BA10031" s="172"/>
      <c r="BB10031" s="6"/>
      <c r="BC10031" s="6"/>
      <c r="BD10031" s="6"/>
      <c r="BE10031" s="6"/>
      <c r="BF10031" s="6"/>
      <c r="BG10031" s="172"/>
      <c r="BH10031" s="172"/>
      <c r="BI10031" s="172"/>
      <c r="BJ10031" s="6"/>
      <c r="BK10031" s="6"/>
      <c r="BL10031" s="6"/>
      <c r="BM10031" s="6"/>
      <c r="BN10031" s="6"/>
      <c r="BO10031" s="6"/>
      <c r="BP10031" s="6"/>
      <c r="BQ10031" s="6"/>
      <c r="BR10031" s="6"/>
      <c r="BS10031" s="6"/>
      <c r="BT10031" s="6"/>
      <c r="CG10031" s="432"/>
      <c r="CH10031" s="432"/>
      <c r="CL10031" s="174"/>
    </row>
    <row r="10032" spans="29:90" s="168" customFormat="1" x14ac:dyDescent="0.25">
      <c r="AC10032" s="175"/>
      <c r="AD10032" s="175"/>
      <c r="AE10032" s="175"/>
      <c r="AF10032" s="175"/>
      <c r="AG10032" s="175"/>
      <c r="AH10032" s="176"/>
      <c r="AM10032" s="6"/>
      <c r="AN10032" s="6"/>
      <c r="AO10032" s="6"/>
      <c r="AP10032" s="6"/>
      <c r="AQ10032" s="6"/>
      <c r="AR10032" s="6"/>
      <c r="AS10032" s="6"/>
      <c r="AT10032" s="6"/>
      <c r="AU10032" s="6"/>
      <c r="AV10032" s="6"/>
      <c r="AW10032" s="6"/>
      <c r="AX10032" s="6"/>
      <c r="AY10032" s="172"/>
      <c r="AZ10032" s="172"/>
      <c r="BA10032" s="172"/>
      <c r="BB10032" s="6"/>
      <c r="BC10032" s="6"/>
      <c r="BD10032" s="6"/>
      <c r="BE10032" s="6"/>
      <c r="BF10032" s="6"/>
      <c r="BG10032" s="172"/>
      <c r="BH10032" s="172"/>
      <c r="BI10032" s="172"/>
      <c r="BJ10032" s="6"/>
      <c r="BK10032" s="6"/>
      <c r="BL10032" s="6"/>
      <c r="BM10032" s="6"/>
      <c r="BN10032" s="6"/>
      <c r="BO10032" s="6"/>
      <c r="BP10032" s="6"/>
      <c r="BQ10032" s="6"/>
      <c r="BR10032" s="6"/>
      <c r="BS10032" s="6"/>
      <c r="BT10032" s="6"/>
      <c r="CG10032" s="432"/>
      <c r="CH10032" s="432"/>
      <c r="CL10032" s="174"/>
    </row>
    <row r="10033" spans="29:90" s="168" customFormat="1" x14ac:dyDescent="0.25">
      <c r="AC10033" s="175"/>
      <c r="AD10033" s="175"/>
      <c r="AE10033" s="175"/>
      <c r="AF10033" s="175"/>
      <c r="AG10033" s="175"/>
      <c r="AH10033" s="176"/>
      <c r="AM10033" s="6"/>
      <c r="AN10033" s="6"/>
      <c r="AO10033" s="6"/>
      <c r="AP10033" s="6"/>
      <c r="AQ10033" s="6"/>
      <c r="AR10033" s="6"/>
      <c r="AS10033" s="6"/>
      <c r="AT10033" s="6"/>
      <c r="AU10033" s="6"/>
      <c r="AV10033" s="6"/>
      <c r="AW10033" s="6"/>
      <c r="AX10033" s="6"/>
      <c r="AY10033" s="172"/>
      <c r="AZ10033" s="172"/>
      <c r="BA10033" s="172"/>
      <c r="BB10033" s="6"/>
      <c r="BC10033" s="6"/>
      <c r="BD10033" s="6"/>
      <c r="BE10033" s="6"/>
      <c r="BF10033" s="6"/>
      <c r="BG10033" s="172"/>
      <c r="BH10033" s="172"/>
      <c r="BI10033" s="172"/>
      <c r="BJ10033" s="6"/>
      <c r="BK10033" s="6"/>
      <c r="BL10033" s="6"/>
      <c r="BM10033" s="6"/>
      <c r="BN10033" s="6"/>
      <c r="BO10033" s="6"/>
      <c r="BP10033" s="6"/>
      <c r="BQ10033" s="6"/>
      <c r="BR10033" s="6"/>
      <c r="BS10033" s="6"/>
      <c r="BT10033" s="6"/>
      <c r="CG10033" s="432"/>
      <c r="CH10033" s="432"/>
      <c r="CL10033" s="174"/>
    </row>
    <row r="10034" spans="29:90" s="168" customFormat="1" x14ac:dyDescent="0.25">
      <c r="AC10034" s="175"/>
      <c r="AD10034" s="175"/>
      <c r="AE10034" s="175"/>
      <c r="AF10034" s="175"/>
      <c r="AG10034" s="175"/>
      <c r="AH10034" s="176"/>
      <c r="AM10034" s="6"/>
      <c r="AN10034" s="6"/>
      <c r="AO10034" s="6"/>
      <c r="AP10034" s="6"/>
      <c r="AQ10034" s="6"/>
      <c r="AR10034" s="6"/>
      <c r="AS10034" s="6"/>
      <c r="AT10034" s="6"/>
      <c r="AU10034" s="6"/>
      <c r="AV10034" s="6"/>
      <c r="AW10034" s="6"/>
      <c r="AX10034" s="6"/>
      <c r="AY10034" s="172"/>
      <c r="AZ10034" s="172"/>
      <c r="BA10034" s="172"/>
      <c r="BB10034" s="6"/>
      <c r="BC10034" s="6"/>
      <c r="BD10034" s="6"/>
      <c r="BE10034" s="6"/>
      <c r="BF10034" s="6"/>
      <c r="BG10034" s="172"/>
      <c r="BH10034" s="172"/>
      <c r="BI10034" s="172"/>
      <c r="BJ10034" s="6"/>
      <c r="BK10034" s="6"/>
      <c r="BL10034" s="6"/>
      <c r="BM10034" s="6"/>
      <c r="BN10034" s="6"/>
      <c r="BO10034" s="6"/>
      <c r="BP10034" s="6"/>
      <c r="BQ10034" s="6"/>
      <c r="BR10034" s="6"/>
      <c r="BS10034" s="6"/>
      <c r="BT10034" s="6"/>
      <c r="CG10034" s="432"/>
      <c r="CH10034" s="432"/>
      <c r="CL10034" s="174"/>
    </row>
    <row r="10035" spans="29:90" s="168" customFormat="1" x14ac:dyDescent="0.25">
      <c r="AC10035" s="175"/>
      <c r="AD10035" s="175"/>
      <c r="AE10035" s="175"/>
      <c r="AF10035" s="175"/>
      <c r="AG10035" s="175"/>
      <c r="AH10035" s="176"/>
      <c r="AM10035" s="6"/>
      <c r="AN10035" s="6"/>
      <c r="AO10035" s="6"/>
      <c r="AP10035" s="6"/>
      <c r="AQ10035" s="6"/>
      <c r="AR10035" s="6"/>
      <c r="AS10035" s="6"/>
      <c r="AT10035" s="6"/>
      <c r="AU10035" s="6"/>
      <c r="AV10035" s="6"/>
      <c r="AW10035" s="6"/>
      <c r="AX10035" s="6"/>
      <c r="AY10035" s="172"/>
      <c r="AZ10035" s="172"/>
      <c r="BA10035" s="172"/>
      <c r="BB10035" s="6"/>
      <c r="BC10035" s="6"/>
      <c r="BD10035" s="6"/>
      <c r="BE10035" s="6"/>
      <c r="BF10035" s="6"/>
      <c r="BG10035" s="172"/>
      <c r="BH10035" s="172"/>
      <c r="BI10035" s="172"/>
      <c r="BJ10035" s="6"/>
      <c r="BK10035" s="6"/>
      <c r="BL10035" s="6"/>
      <c r="BM10035" s="6"/>
      <c r="BN10035" s="6"/>
      <c r="BO10035" s="6"/>
      <c r="BP10035" s="6"/>
      <c r="BQ10035" s="6"/>
      <c r="BR10035" s="6"/>
      <c r="BS10035" s="6"/>
      <c r="BT10035" s="6"/>
      <c r="CG10035" s="432"/>
      <c r="CH10035" s="432"/>
      <c r="CL10035" s="174"/>
    </row>
    <row r="10036" spans="29:90" s="168" customFormat="1" x14ac:dyDescent="0.25">
      <c r="AC10036" s="175"/>
      <c r="AD10036" s="175"/>
      <c r="AE10036" s="175"/>
      <c r="AF10036" s="175"/>
      <c r="AG10036" s="175"/>
      <c r="AH10036" s="176"/>
      <c r="AM10036" s="6"/>
      <c r="AN10036" s="6"/>
      <c r="AO10036" s="6"/>
      <c r="AP10036" s="6"/>
      <c r="AQ10036" s="6"/>
      <c r="AR10036" s="6"/>
      <c r="AS10036" s="6"/>
      <c r="AT10036" s="6"/>
      <c r="AU10036" s="6"/>
      <c r="AV10036" s="6"/>
      <c r="AW10036" s="6"/>
      <c r="AX10036" s="6"/>
      <c r="AY10036" s="172"/>
      <c r="AZ10036" s="172"/>
      <c r="BA10036" s="172"/>
      <c r="BB10036" s="6"/>
      <c r="BC10036" s="6"/>
      <c r="BD10036" s="6"/>
      <c r="BE10036" s="6"/>
      <c r="BF10036" s="6"/>
      <c r="BG10036" s="172"/>
      <c r="BH10036" s="172"/>
      <c r="BI10036" s="172"/>
      <c r="BJ10036" s="6"/>
      <c r="BK10036" s="6"/>
      <c r="BL10036" s="6"/>
      <c r="BM10036" s="6"/>
      <c r="BN10036" s="6"/>
      <c r="BO10036" s="6"/>
      <c r="BP10036" s="6"/>
      <c r="BQ10036" s="6"/>
      <c r="BR10036" s="6"/>
      <c r="BS10036" s="6"/>
      <c r="BT10036" s="6"/>
      <c r="CG10036" s="432"/>
      <c r="CH10036" s="432"/>
      <c r="CL10036" s="174"/>
    </row>
    <row r="10037" spans="29:90" s="168" customFormat="1" x14ac:dyDescent="0.25">
      <c r="AC10037" s="175"/>
      <c r="AD10037" s="175"/>
      <c r="AE10037" s="175"/>
      <c r="AF10037" s="175"/>
      <c r="AG10037" s="175"/>
      <c r="AH10037" s="176"/>
      <c r="AM10037" s="6"/>
      <c r="AN10037" s="6"/>
      <c r="AO10037" s="6"/>
      <c r="AP10037" s="6"/>
      <c r="AQ10037" s="6"/>
      <c r="AR10037" s="6"/>
      <c r="AS10037" s="6"/>
      <c r="AT10037" s="6"/>
      <c r="AU10037" s="6"/>
      <c r="AV10037" s="6"/>
      <c r="AW10037" s="6"/>
      <c r="AX10037" s="6"/>
      <c r="AY10037" s="172"/>
      <c r="AZ10037" s="172"/>
      <c r="BA10037" s="172"/>
      <c r="BB10037" s="6"/>
      <c r="BC10037" s="6"/>
      <c r="BD10037" s="6"/>
      <c r="BE10037" s="6"/>
      <c r="BF10037" s="6"/>
      <c r="BG10037" s="172"/>
      <c r="BH10037" s="172"/>
      <c r="BI10037" s="172"/>
      <c r="BJ10037" s="6"/>
      <c r="BK10037" s="6"/>
      <c r="BL10037" s="6"/>
      <c r="BM10037" s="6"/>
      <c r="BN10037" s="6"/>
      <c r="BO10037" s="6"/>
      <c r="BP10037" s="6"/>
      <c r="BQ10037" s="6"/>
      <c r="BR10037" s="6"/>
      <c r="BS10037" s="6"/>
      <c r="BT10037" s="6"/>
      <c r="CG10037" s="432"/>
      <c r="CH10037" s="432"/>
      <c r="CL10037" s="174"/>
    </row>
    <row r="10038" spans="29:90" s="168" customFormat="1" x14ac:dyDescent="0.25">
      <c r="AC10038" s="175"/>
      <c r="AD10038" s="175"/>
      <c r="AE10038" s="175"/>
      <c r="AF10038" s="175"/>
      <c r="AG10038" s="175"/>
      <c r="AH10038" s="176"/>
      <c r="AM10038" s="6"/>
      <c r="AN10038" s="6"/>
      <c r="AO10038" s="6"/>
      <c r="AP10038" s="6"/>
      <c r="AQ10038" s="6"/>
      <c r="AR10038" s="6"/>
      <c r="AS10038" s="6"/>
      <c r="AT10038" s="6"/>
      <c r="AU10038" s="6"/>
      <c r="AV10038" s="6"/>
      <c r="AW10038" s="6"/>
      <c r="AX10038" s="6"/>
      <c r="AY10038" s="172"/>
      <c r="AZ10038" s="172"/>
      <c r="BA10038" s="172"/>
      <c r="BB10038" s="6"/>
      <c r="BC10038" s="6"/>
      <c r="BD10038" s="6"/>
      <c r="BE10038" s="6"/>
      <c r="BF10038" s="6"/>
      <c r="BG10038" s="172"/>
      <c r="BH10038" s="172"/>
      <c r="BI10038" s="172"/>
      <c r="BJ10038" s="6"/>
      <c r="BK10038" s="6"/>
      <c r="BL10038" s="6"/>
      <c r="BM10038" s="6"/>
      <c r="BN10038" s="6"/>
      <c r="BO10038" s="6"/>
      <c r="BP10038" s="6"/>
      <c r="BQ10038" s="6"/>
      <c r="BR10038" s="6"/>
      <c r="BS10038" s="6"/>
      <c r="BT10038" s="6"/>
      <c r="CG10038" s="432"/>
      <c r="CH10038" s="432"/>
      <c r="CL10038" s="174"/>
    </row>
    <row r="10039" spans="29:90" s="168" customFormat="1" x14ac:dyDescent="0.25">
      <c r="AC10039" s="175"/>
      <c r="AD10039" s="175"/>
      <c r="AE10039" s="175"/>
      <c r="AF10039" s="175"/>
      <c r="AG10039" s="175"/>
      <c r="AH10039" s="176"/>
      <c r="AM10039" s="6"/>
      <c r="AN10039" s="6"/>
      <c r="AO10039" s="6"/>
      <c r="AP10039" s="6"/>
      <c r="AQ10039" s="6"/>
      <c r="AR10039" s="6"/>
      <c r="AS10039" s="6"/>
      <c r="AT10039" s="6"/>
      <c r="AU10039" s="6"/>
      <c r="AV10039" s="6"/>
      <c r="AW10039" s="6"/>
      <c r="AX10039" s="6"/>
      <c r="AY10039" s="172"/>
      <c r="AZ10039" s="172"/>
      <c r="BA10039" s="172"/>
      <c r="BB10039" s="6"/>
      <c r="BC10039" s="6"/>
      <c r="BD10039" s="6"/>
      <c r="BE10039" s="6"/>
      <c r="BF10039" s="6"/>
      <c r="BG10039" s="172"/>
      <c r="BH10039" s="172"/>
      <c r="BI10039" s="172"/>
      <c r="BJ10039" s="6"/>
      <c r="BK10039" s="6"/>
      <c r="BL10039" s="6"/>
      <c r="BM10039" s="6"/>
      <c r="BN10039" s="6"/>
      <c r="BO10039" s="6"/>
      <c r="BP10039" s="6"/>
      <c r="BQ10039" s="6"/>
      <c r="BR10039" s="6"/>
      <c r="BS10039" s="6"/>
      <c r="BT10039" s="6"/>
      <c r="CG10039" s="432"/>
      <c r="CH10039" s="432"/>
      <c r="CL10039" s="174"/>
    </row>
    <row r="10040" spans="29:90" s="168" customFormat="1" x14ac:dyDescent="0.25">
      <c r="AC10040" s="175"/>
      <c r="AD10040" s="175"/>
      <c r="AE10040" s="175"/>
      <c r="AF10040" s="175"/>
      <c r="AG10040" s="175"/>
      <c r="AH10040" s="176"/>
      <c r="AM10040" s="6"/>
      <c r="AN10040" s="6"/>
      <c r="AO10040" s="6"/>
      <c r="AP10040" s="6"/>
      <c r="AQ10040" s="6"/>
      <c r="AR10040" s="6"/>
      <c r="AS10040" s="6"/>
      <c r="AT10040" s="6"/>
      <c r="AU10040" s="6"/>
      <c r="AV10040" s="6"/>
      <c r="AW10040" s="6"/>
      <c r="AX10040" s="6"/>
      <c r="AY10040" s="172"/>
      <c r="AZ10040" s="172"/>
      <c r="BA10040" s="172"/>
      <c r="BB10040" s="6"/>
      <c r="BC10040" s="6"/>
      <c r="BD10040" s="6"/>
      <c r="BE10040" s="6"/>
      <c r="BF10040" s="6"/>
      <c r="BG10040" s="172"/>
      <c r="BH10040" s="172"/>
      <c r="BI10040" s="172"/>
      <c r="BJ10040" s="6"/>
      <c r="BK10040" s="6"/>
      <c r="BL10040" s="6"/>
      <c r="BM10040" s="6"/>
      <c r="BN10040" s="6"/>
      <c r="BO10040" s="6"/>
      <c r="BP10040" s="6"/>
      <c r="BQ10040" s="6"/>
      <c r="BR10040" s="6"/>
      <c r="BS10040" s="6"/>
      <c r="BT10040" s="6"/>
      <c r="CG10040" s="432"/>
      <c r="CH10040" s="432"/>
      <c r="CL10040" s="174"/>
    </row>
    <row r="10041" spans="29:90" s="168" customFormat="1" x14ac:dyDescent="0.25">
      <c r="AC10041" s="175"/>
      <c r="AD10041" s="175"/>
      <c r="AE10041" s="175"/>
      <c r="AF10041" s="175"/>
      <c r="AG10041" s="175"/>
      <c r="AH10041" s="176"/>
      <c r="AM10041" s="6"/>
      <c r="AN10041" s="6"/>
      <c r="AO10041" s="6"/>
      <c r="AP10041" s="6"/>
      <c r="AQ10041" s="6"/>
      <c r="AR10041" s="6"/>
      <c r="AS10041" s="6"/>
      <c r="AT10041" s="6"/>
      <c r="AU10041" s="6"/>
      <c r="AV10041" s="6"/>
      <c r="AW10041" s="6"/>
      <c r="AX10041" s="6"/>
      <c r="AY10041" s="172"/>
      <c r="AZ10041" s="172"/>
      <c r="BA10041" s="172"/>
      <c r="BB10041" s="6"/>
      <c r="BC10041" s="6"/>
      <c r="BD10041" s="6"/>
      <c r="BE10041" s="6"/>
      <c r="BF10041" s="6"/>
      <c r="BG10041" s="172"/>
      <c r="BH10041" s="172"/>
      <c r="BI10041" s="172"/>
      <c r="BJ10041" s="6"/>
      <c r="BK10041" s="6"/>
      <c r="BL10041" s="6"/>
      <c r="BM10041" s="6"/>
      <c r="BN10041" s="6"/>
      <c r="BO10041" s="6"/>
      <c r="BP10041" s="6"/>
      <c r="BQ10041" s="6"/>
      <c r="BR10041" s="6"/>
      <c r="BS10041" s="6"/>
      <c r="BT10041" s="6"/>
      <c r="CG10041" s="432"/>
      <c r="CH10041" s="432"/>
      <c r="CL10041" s="174"/>
    </row>
    <row r="10042" spans="29:90" s="168" customFormat="1" x14ac:dyDescent="0.25">
      <c r="AC10042" s="175"/>
      <c r="AD10042" s="175"/>
      <c r="AE10042" s="175"/>
      <c r="AF10042" s="175"/>
      <c r="AG10042" s="175"/>
      <c r="AH10042" s="176"/>
      <c r="AM10042" s="6"/>
      <c r="AN10042" s="6"/>
      <c r="AO10042" s="6"/>
      <c r="AP10042" s="6"/>
      <c r="AQ10042" s="6"/>
      <c r="AR10042" s="6"/>
      <c r="AS10042" s="6"/>
      <c r="AT10042" s="6"/>
      <c r="AU10042" s="6"/>
      <c r="AV10042" s="6"/>
      <c r="AW10042" s="6"/>
      <c r="AX10042" s="6"/>
      <c r="AY10042" s="172"/>
      <c r="AZ10042" s="172"/>
      <c r="BA10042" s="172"/>
      <c r="BB10042" s="6"/>
      <c r="BC10042" s="6"/>
      <c r="BD10042" s="6"/>
      <c r="BE10042" s="6"/>
      <c r="BF10042" s="6"/>
      <c r="BG10042" s="172"/>
      <c r="BH10042" s="172"/>
      <c r="BI10042" s="172"/>
      <c r="BJ10042" s="6"/>
      <c r="BK10042" s="6"/>
      <c r="BL10042" s="6"/>
      <c r="BM10042" s="6"/>
      <c r="BN10042" s="6"/>
      <c r="BO10042" s="6"/>
      <c r="BP10042" s="6"/>
      <c r="BQ10042" s="6"/>
      <c r="BR10042" s="6"/>
      <c r="BS10042" s="6"/>
      <c r="BT10042" s="6"/>
      <c r="CG10042" s="432"/>
      <c r="CH10042" s="432"/>
      <c r="CL10042" s="174"/>
    </row>
    <row r="10043" spans="29:90" s="168" customFormat="1" x14ac:dyDescent="0.25">
      <c r="AC10043" s="175"/>
      <c r="AD10043" s="175"/>
      <c r="AE10043" s="175"/>
      <c r="AF10043" s="175"/>
      <c r="AG10043" s="175"/>
      <c r="AH10043" s="176"/>
      <c r="AM10043" s="6"/>
      <c r="AN10043" s="6"/>
      <c r="AO10043" s="6"/>
      <c r="AP10043" s="6"/>
      <c r="AQ10043" s="6"/>
      <c r="AR10043" s="6"/>
      <c r="AS10043" s="6"/>
      <c r="AT10043" s="6"/>
      <c r="AU10043" s="6"/>
      <c r="AV10043" s="6"/>
      <c r="AW10043" s="6"/>
      <c r="AX10043" s="6"/>
      <c r="AY10043" s="172"/>
      <c r="AZ10043" s="172"/>
      <c r="BA10043" s="172"/>
      <c r="BB10043" s="6"/>
      <c r="BC10043" s="6"/>
      <c r="BD10043" s="6"/>
      <c r="BE10043" s="6"/>
      <c r="BF10043" s="6"/>
      <c r="BG10043" s="172"/>
      <c r="BH10043" s="172"/>
      <c r="BI10043" s="172"/>
      <c r="BJ10043" s="6"/>
      <c r="BK10043" s="6"/>
      <c r="BL10043" s="6"/>
      <c r="BM10043" s="6"/>
      <c r="BN10043" s="6"/>
      <c r="BO10043" s="6"/>
      <c r="BP10043" s="6"/>
      <c r="BQ10043" s="6"/>
      <c r="BR10043" s="6"/>
      <c r="BS10043" s="6"/>
      <c r="BT10043" s="6"/>
      <c r="CG10043" s="432"/>
      <c r="CH10043" s="432"/>
      <c r="CL10043" s="174"/>
    </row>
    <row r="10044" spans="29:90" s="168" customFormat="1" x14ac:dyDescent="0.25">
      <c r="AC10044" s="175"/>
      <c r="AD10044" s="175"/>
      <c r="AE10044" s="175"/>
      <c r="AF10044" s="175"/>
      <c r="AG10044" s="175"/>
      <c r="AH10044" s="176"/>
      <c r="AM10044" s="6"/>
      <c r="AN10044" s="6"/>
      <c r="AO10044" s="6"/>
      <c r="AP10044" s="6"/>
      <c r="AQ10044" s="6"/>
      <c r="AR10044" s="6"/>
      <c r="AS10044" s="6"/>
      <c r="AT10044" s="6"/>
      <c r="AU10044" s="6"/>
      <c r="AV10044" s="6"/>
      <c r="AW10044" s="6"/>
      <c r="AX10044" s="6"/>
      <c r="AY10044" s="172"/>
      <c r="AZ10044" s="172"/>
      <c r="BA10044" s="172"/>
      <c r="BB10044" s="6"/>
      <c r="BC10044" s="6"/>
      <c r="BD10044" s="6"/>
      <c r="BE10044" s="6"/>
      <c r="BF10044" s="6"/>
      <c r="BG10044" s="172"/>
      <c r="BH10044" s="172"/>
      <c r="BI10044" s="172"/>
      <c r="BJ10044" s="6"/>
      <c r="BK10044" s="6"/>
      <c r="BL10044" s="6"/>
      <c r="BM10044" s="6"/>
      <c r="BN10044" s="6"/>
      <c r="BO10044" s="6"/>
      <c r="BP10044" s="6"/>
      <c r="BQ10044" s="6"/>
      <c r="BR10044" s="6"/>
      <c r="BS10044" s="6"/>
      <c r="BT10044" s="6"/>
      <c r="CG10044" s="432"/>
      <c r="CH10044" s="432"/>
      <c r="CL10044" s="174"/>
    </row>
    <row r="10045" spans="29:90" s="168" customFormat="1" x14ac:dyDescent="0.25">
      <c r="AC10045" s="175"/>
      <c r="AD10045" s="175"/>
      <c r="AE10045" s="175"/>
      <c r="AF10045" s="175"/>
      <c r="AG10045" s="175"/>
      <c r="AH10045" s="176"/>
      <c r="AM10045" s="6"/>
      <c r="AN10045" s="6"/>
      <c r="AO10045" s="6"/>
      <c r="AP10045" s="6"/>
      <c r="AQ10045" s="6"/>
      <c r="AR10045" s="6"/>
      <c r="AS10045" s="6"/>
      <c r="AT10045" s="6"/>
      <c r="AU10045" s="6"/>
      <c r="AV10045" s="6"/>
      <c r="AW10045" s="6"/>
      <c r="AX10045" s="6"/>
      <c r="AY10045" s="172"/>
      <c r="AZ10045" s="172"/>
      <c r="BA10045" s="172"/>
      <c r="BB10045" s="6"/>
      <c r="BC10045" s="6"/>
      <c r="BD10045" s="6"/>
      <c r="BE10045" s="6"/>
      <c r="BF10045" s="6"/>
      <c r="BG10045" s="172"/>
      <c r="BH10045" s="172"/>
      <c r="BI10045" s="172"/>
      <c r="BJ10045" s="6"/>
      <c r="BK10045" s="6"/>
      <c r="BL10045" s="6"/>
      <c r="BM10045" s="6"/>
      <c r="BN10045" s="6"/>
      <c r="BO10045" s="6"/>
      <c r="BP10045" s="6"/>
      <c r="BQ10045" s="6"/>
      <c r="BR10045" s="6"/>
      <c r="BS10045" s="6"/>
      <c r="BT10045" s="6"/>
      <c r="CG10045" s="432"/>
      <c r="CH10045" s="432"/>
      <c r="CL10045" s="174"/>
    </row>
    <row r="10046" spans="29:90" s="168" customFormat="1" x14ac:dyDescent="0.25">
      <c r="AC10046" s="175"/>
      <c r="AD10046" s="175"/>
      <c r="AE10046" s="175"/>
      <c r="AF10046" s="175"/>
      <c r="AG10046" s="175"/>
      <c r="AH10046" s="176"/>
      <c r="AM10046" s="6"/>
      <c r="AN10046" s="6"/>
      <c r="AO10046" s="6"/>
      <c r="AP10046" s="6"/>
      <c r="AQ10046" s="6"/>
      <c r="AR10046" s="6"/>
      <c r="AS10046" s="6"/>
      <c r="AT10046" s="6"/>
      <c r="AU10046" s="6"/>
      <c r="AV10046" s="6"/>
      <c r="AW10046" s="6"/>
      <c r="AX10046" s="6"/>
      <c r="AY10046" s="172"/>
      <c r="AZ10046" s="172"/>
      <c r="BA10046" s="172"/>
      <c r="BB10046" s="6"/>
      <c r="BC10046" s="6"/>
      <c r="BD10046" s="6"/>
      <c r="BE10046" s="6"/>
      <c r="BF10046" s="6"/>
      <c r="BG10046" s="172"/>
      <c r="BH10046" s="172"/>
      <c r="BI10046" s="172"/>
      <c r="BJ10046" s="6"/>
      <c r="BK10046" s="6"/>
      <c r="BL10046" s="6"/>
      <c r="BM10046" s="6"/>
      <c r="BN10046" s="6"/>
      <c r="BO10046" s="6"/>
      <c r="BP10046" s="6"/>
      <c r="BQ10046" s="6"/>
      <c r="BR10046" s="6"/>
      <c r="BS10046" s="6"/>
      <c r="BT10046" s="6"/>
      <c r="CG10046" s="432"/>
      <c r="CH10046" s="432"/>
      <c r="CL10046" s="174"/>
    </row>
    <row r="10047" spans="29:90" s="168" customFormat="1" x14ac:dyDescent="0.25">
      <c r="AC10047" s="175"/>
      <c r="AD10047" s="175"/>
      <c r="AE10047" s="175"/>
      <c r="AF10047" s="175"/>
      <c r="AG10047" s="175"/>
      <c r="AH10047" s="176"/>
      <c r="AM10047" s="6"/>
      <c r="AN10047" s="6"/>
      <c r="AO10047" s="6"/>
      <c r="AP10047" s="6"/>
      <c r="AQ10047" s="6"/>
      <c r="AR10047" s="6"/>
      <c r="AS10047" s="6"/>
      <c r="AT10047" s="6"/>
      <c r="AU10047" s="6"/>
      <c r="AV10047" s="6"/>
      <c r="AW10047" s="6"/>
      <c r="AX10047" s="6"/>
      <c r="AY10047" s="172"/>
      <c r="AZ10047" s="172"/>
      <c r="BA10047" s="172"/>
      <c r="BB10047" s="6"/>
      <c r="BC10047" s="6"/>
      <c r="BD10047" s="6"/>
      <c r="BE10047" s="6"/>
      <c r="BF10047" s="6"/>
      <c r="BG10047" s="172"/>
      <c r="BH10047" s="172"/>
      <c r="BI10047" s="172"/>
      <c r="BJ10047" s="6"/>
      <c r="BK10047" s="6"/>
      <c r="BL10047" s="6"/>
      <c r="BM10047" s="6"/>
      <c r="BN10047" s="6"/>
      <c r="BO10047" s="6"/>
      <c r="BP10047" s="6"/>
      <c r="BQ10047" s="6"/>
      <c r="BR10047" s="6"/>
      <c r="BS10047" s="6"/>
      <c r="BT10047" s="6"/>
      <c r="CG10047" s="432"/>
      <c r="CH10047" s="432"/>
      <c r="CL10047" s="174"/>
    </row>
    <row r="10048" spans="29:90" s="168" customFormat="1" x14ac:dyDescent="0.25">
      <c r="AC10048" s="175"/>
      <c r="AD10048" s="175"/>
      <c r="AE10048" s="175"/>
      <c r="AF10048" s="175"/>
      <c r="AG10048" s="175"/>
      <c r="AH10048" s="176"/>
      <c r="AM10048" s="6"/>
      <c r="AN10048" s="6"/>
      <c r="AO10048" s="6"/>
      <c r="AP10048" s="6"/>
      <c r="AQ10048" s="6"/>
      <c r="AR10048" s="6"/>
      <c r="AS10048" s="6"/>
      <c r="AT10048" s="6"/>
      <c r="AU10048" s="6"/>
      <c r="AV10048" s="6"/>
      <c r="AW10048" s="6"/>
      <c r="AX10048" s="6"/>
      <c r="AY10048" s="172"/>
      <c r="AZ10048" s="172"/>
      <c r="BA10048" s="172"/>
      <c r="BB10048" s="6"/>
      <c r="BC10048" s="6"/>
      <c r="BD10048" s="6"/>
      <c r="BE10048" s="6"/>
      <c r="BF10048" s="6"/>
      <c r="BG10048" s="172"/>
      <c r="BH10048" s="172"/>
      <c r="BI10048" s="172"/>
      <c r="BJ10048" s="6"/>
      <c r="BK10048" s="6"/>
      <c r="BL10048" s="6"/>
      <c r="BM10048" s="6"/>
      <c r="BN10048" s="6"/>
      <c r="BO10048" s="6"/>
      <c r="BP10048" s="6"/>
      <c r="BQ10048" s="6"/>
      <c r="BR10048" s="6"/>
      <c r="BS10048" s="6"/>
      <c r="BT10048" s="6"/>
      <c r="CG10048" s="432"/>
      <c r="CH10048" s="432"/>
      <c r="CL10048" s="174"/>
    </row>
    <row r="10049" spans="29:90" s="168" customFormat="1" x14ac:dyDescent="0.25">
      <c r="AC10049" s="175"/>
      <c r="AD10049" s="175"/>
      <c r="AE10049" s="175"/>
      <c r="AF10049" s="175"/>
      <c r="AG10049" s="175"/>
      <c r="AH10049" s="176"/>
      <c r="AM10049" s="6"/>
      <c r="AN10049" s="6"/>
      <c r="AO10049" s="6"/>
      <c r="AP10049" s="6"/>
      <c r="AQ10049" s="6"/>
      <c r="AR10049" s="6"/>
      <c r="AS10049" s="6"/>
      <c r="AT10049" s="6"/>
      <c r="AU10049" s="6"/>
      <c r="AV10049" s="6"/>
      <c r="AW10049" s="6"/>
      <c r="AX10049" s="6"/>
      <c r="AY10049" s="172"/>
      <c r="AZ10049" s="172"/>
      <c r="BA10049" s="172"/>
      <c r="BB10049" s="6"/>
      <c r="BC10049" s="6"/>
      <c r="BD10049" s="6"/>
      <c r="BE10049" s="6"/>
      <c r="BF10049" s="6"/>
      <c r="BG10049" s="172"/>
      <c r="BH10049" s="172"/>
      <c r="BI10049" s="172"/>
      <c r="BJ10049" s="6"/>
      <c r="BK10049" s="6"/>
      <c r="BL10049" s="6"/>
      <c r="BM10049" s="6"/>
      <c r="BN10049" s="6"/>
      <c r="BO10049" s="6"/>
      <c r="BP10049" s="6"/>
      <c r="BQ10049" s="6"/>
      <c r="BR10049" s="6"/>
      <c r="BS10049" s="6"/>
      <c r="BT10049" s="6"/>
      <c r="CG10049" s="432"/>
      <c r="CH10049" s="432"/>
      <c r="CL10049" s="174"/>
    </row>
    <row r="10050" spans="29:90" s="168" customFormat="1" x14ac:dyDescent="0.25">
      <c r="AC10050" s="175"/>
      <c r="AD10050" s="175"/>
      <c r="AE10050" s="175"/>
      <c r="AF10050" s="175"/>
      <c r="AG10050" s="175"/>
      <c r="AH10050" s="176"/>
      <c r="AM10050" s="6"/>
      <c r="AN10050" s="6"/>
      <c r="AO10050" s="6"/>
      <c r="AP10050" s="6"/>
      <c r="AQ10050" s="6"/>
      <c r="AR10050" s="6"/>
      <c r="AS10050" s="6"/>
      <c r="AT10050" s="6"/>
      <c r="AU10050" s="6"/>
      <c r="AV10050" s="6"/>
      <c r="AW10050" s="6"/>
      <c r="AX10050" s="6"/>
      <c r="AY10050" s="172"/>
      <c r="AZ10050" s="172"/>
      <c r="BA10050" s="172"/>
      <c r="BB10050" s="6"/>
      <c r="BC10050" s="6"/>
      <c r="BD10050" s="6"/>
      <c r="BE10050" s="6"/>
      <c r="BF10050" s="6"/>
      <c r="BG10050" s="172"/>
      <c r="BH10050" s="172"/>
      <c r="BI10050" s="172"/>
      <c r="BJ10050" s="6"/>
      <c r="BK10050" s="6"/>
      <c r="BL10050" s="6"/>
      <c r="BM10050" s="6"/>
      <c r="BN10050" s="6"/>
      <c r="BO10050" s="6"/>
      <c r="BP10050" s="6"/>
      <c r="BQ10050" s="6"/>
      <c r="BR10050" s="6"/>
      <c r="BS10050" s="6"/>
      <c r="BT10050" s="6"/>
      <c r="CG10050" s="432"/>
      <c r="CH10050" s="432"/>
      <c r="CL10050" s="174"/>
    </row>
    <row r="10051" spans="29:90" s="168" customFormat="1" x14ac:dyDescent="0.25">
      <c r="AC10051" s="175"/>
      <c r="AD10051" s="175"/>
      <c r="AE10051" s="175"/>
      <c r="AF10051" s="175"/>
      <c r="AG10051" s="175"/>
      <c r="AH10051" s="176"/>
      <c r="AM10051" s="6"/>
      <c r="AN10051" s="6"/>
      <c r="AO10051" s="6"/>
      <c r="AP10051" s="6"/>
      <c r="AQ10051" s="6"/>
      <c r="AR10051" s="6"/>
      <c r="AS10051" s="6"/>
      <c r="AT10051" s="6"/>
      <c r="AU10051" s="6"/>
      <c r="AV10051" s="6"/>
      <c r="AW10051" s="6"/>
      <c r="AX10051" s="6"/>
      <c r="AY10051" s="172"/>
      <c r="AZ10051" s="172"/>
      <c r="BA10051" s="172"/>
      <c r="BB10051" s="6"/>
      <c r="BC10051" s="6"/>
      <c r="BD10051" s="6"/>
      <c r="BE10051" s="6"/>
      <c r="BF10051" s="6"/>
      <c r="BG10051" s="172"/>
      <c r="BH10051" s="172"/>
      <c r="BI10051" s="172"/>
      <c r="BJ10051" s="6"/>
      <c r="BK10051" s="6"/>
      <c r="BL10051" s="6"/>
      <c r="BM10051" s="6"/>
      <c r="BN10051" s="6"/>
      <c r="BO10051" s="6"/>
      <c r="BP10051" s="6"/>
      <c r="BQ10051" s="6"/>
      <c r="BR10051" s="6"/>
      <c r="BS10051" s="6"/>
      <c r="BT10051" s="6"/>
      <c r="CG10051" s="432"/>
      <c r="CH10051" s="432"/>
      <c r="CL10051" s="174"/>
    </row>
    <row r="10052" spans="29:90" s="168" customFormat="1" x14ac:dyDescent="0.25">
      <c r="AC10052" s="175"/>
      <c r="AD10052" s="175"/>
      <c r="AE10052" s="175"/>
      <c r="AF10052" s="175"/>
      <c r="AG10052" s="175"/>
      <c r="AH10052" s="176"/>
      <c r="AM10052" s="6"/>
      <c r="AN10052" s="6"/>
      <c r="AO10052" s="6"/>
      <c r="AP10052" s="6"/>
      <c r="AQ10052" s="6"/>
      <c r="AR10052" s="6"/>
      <c r="AS10052" s="6"/>
      <c r="AT10052" s="6"/>
      <c r="AU10052" s="6"/>
      <c r="AV10052" s="6"/>
      <c r="AW10052" s="6"/>
      <c r="AX10052" s="6"/>
      <c r="AY10052" s="172"/>
      <c r="AZ10052" s="172"/>
      <c r="BA10052" s="172"/>
      <c r="BB10052" s="6"/>
      <c r="BC10052" s="6"/>
      <c r="BD10052" s="6"/>
      <c r="BE10052" s="6"/>
      <c r="BF10052" s="6"/>
      <c r="BG10052" s="172"/>
      <c r="BH10052" s="172"/>
      <c r="BI10052" s="172"/>
      <c r="BJ10052" s="6"/>
      <c r="BK10052" s="6"/>
      <c r="BL10052" s="6"/>
      <c r="BM10052" s="6"/>
      <c r="BN10052" s="6"/>
      <c r="BO10052" s="6"/>
      <c r="BP10052" s="6"/>
      <c r="BQ10052" s="6"/>
      <c r="BR10052" s="6"/>
      <c r="BS10052" s="6"/>
      <c r="BT10052" s="6"/>
      <c r="CG10052" s="432"/>
      <c r="CH10052" s="432"/>
      <c r="CL10052" s="174"/>
    </row>
    <row r="10053" spans="29:90" s="168" customFormat="1" x14ac:dyDescent="0.25">
      <c r="AC10053" s="175"/>
      <c r="AD10053" s="175"/>
      <c r="AE10053" s="175"/>
      <c r="AF10053" s="175"/>
      <c r="AG10053" s="175"/>
      <c r="AH10053" s="176"/>
      <c r="AM10053" s="6"/>
      <c r="AN10053" s="6"/>
      <c r="AO10053" s="6"/>
      <c r="AP10053" s="6"/>
      <c r="AQ10053" s="6"/>
      <c r="AR10053" s="6"/>
      <c r="AS10053" s="6"/>
      <c r="AT10053" s="6"/>
      <c r="AU10053" s="6"/>
      <c r="AV10053" s="6"/>
      <c r="AW10053" s="6"/>
      <c r="AX10053" s="6"/>
      <c r="AY10053" s="172"/>
      <c r="AZ10053" s="172"/>
      <c r="BA10053" s="172"/>
      <c r="BB10053" s="6"/>
      <c r="BC10053" s="6"/>
      <c r="BD10053" s="6"/>
      <c r="BE10053" s="6"/>
      <c r="BF10053" s="6"/>
      <c r="BG10053" s="172"/>
      <c r="BH10053" s="172"/>
      <c r="BI10053" s="172"/>
      <c r="BJ10053" s="6"/>
      <c r="BK10053" s="6"/>
      <c r="BL10053" s="6"/>
      <c r="BM10053" s="6"/>
      <c r="BN10053" s="6"/>
      <c r="BO10053" s="6"/>
      <c r="BP10053" s="6"/>
      <c r="BQ10053" s="6"/>
      <c r="BR10053" s="6"/>
      <c r="BS10053" s="6"/>
      <c r="BT10053" s="6"/>
      <c r="CG10053" s="432"/>
      <c r="CH10053" s="432"/>
      <c r="CL10053" s="174"/>
    </row>
    <row r="10054" spans="29:90" s="168" customFormat="1" x14ac:dyDescent="0.25">
      <c r="AC10054" s="175"/>
      <c r="AD10054" s="175"/>
      <c r="AE10054" s="175"/>
      <c r="AF10054" s="175"/>
      <c r="AG10054" s="175"/>
      <c r="AH10054" s="176"/>
      <c r="AM10054" s="6"/>
      <c r="AN10054" s="6"/>
      <c r="AO10054" s="6"/>
      <c r="AP10054" s="6"/>
      <c r="AQ10054" s="6"/>
      <c r="AR10054" s="6"/>
      <c r="AS10054" s="6"/>
      <c r="AT10054" s="6"/>
      <c r="AU10054" s="6"/>
      <c r="AV10054" s="6"/>
      <c r="AW10054" s="6"/>
      <c r="AX10054" s="6"/>
      <c r="AY10054" s="172"/>
      <c r="AZ10054" s="172"/>
      <c r="BA10054" s="172"/>
      <c r="BB10054" s="6"/>
      <c r="BC10054" s="6"/>
      <c r="BD10054" s="6"/>
      <c r="BE10054" s="6"/>
      <c r="BF10054" s="6"/>
      <c r="BG10054" s="172"/>
      <c r="BH10054" s="172"/>
      <c r="BI10054" s="172"/>
      <c r="BJ10054" s="6"/>
      <c r="BK10054" s="6"/>
      <c r="BL10054" s="6"/>
      <c r="BM10054" s="6"/>
      <c r="BN10054" s="6"/>
      <c r="BO10054" s="6"/>
      <c r="BP10054" s="6"/>
      <c r="BQ10054" s="6"/>
      <c r="BR10054" s="6"/>
      <c r="BS10054" s="6"/>
      <c r="BT10054" s="6"/>
      <c r="CG10054" s="432"/>
      <c r="CH10054" s="432"/>
      <c r="CL10054" s="174"/>
    </row>
    <row r="10055" spans="29:90" s="168" customFormat="1" x14ac:dyDescent="0.25">
      <c r="AC10055" s="175"/>
      <c r="AD10055" s="175"/>
      <c r="AE10055" s="175"/>
      <c r="AF10055" s="175"/>
      <c r="AG10055" s="175"/>
      <c r="AH10055" s="176"/>
      <c r="AM10055" s="6"/>
      <c r="AN10055" s="6"/>
      <c r="AO10055" s="6"/>
      <c r="AP10055" s="6"/>
      <c r="AQ10055" s="6"/>
      <c r="AR10055" s="6"/>
      <c r="AS10055" s="6"/>
      <c r="AT10055" s="6"/>
      <c r="AU10055" s="6"/>
      <c r="AV10055" s="6"/>
      <c r="AW10055" s="6"/>
      <c r="AX10055" s="6"/>
      <c r="AY10055" s="172"/>
      <c r="AZ10055" s="172"/>
      <c r="BA10055" s="172"/>
      <c r="BB10055" s="6"/>
      <c r="BC10055" s="6"/>
      <c r="BD10055" s="6"/>
      <c r="BE10055" s="6"/>
      <c r="BF10055" s="6"/>
      <c r="BG10055" s="172"/>
      <c r="BH10055" s="172"/>
      <c r="BI10055" s="172"/>
      <c r="BJ10055" s="6"/>
      <c r="BK10055" s="6"/>
      <c r="BL10055" s="6"/>
      <c r="BM10055" s="6"/>
      <c r="BN10055" s="6"/>
      <c r="BO10055" s="6"/>
      <c r="BP10055" s="6"/>
      <c r="BQ10055" s="6"/>
      <c r="BR10055" s="6"/>
      <c r="BS10055" s="6"/>
      <c r="BT10055" s="6"/>
      <c r="CG10055" s="432"/>
      <c r="CH10055" s="432"/>
      <c r="CL10055" s="174"/>
    </row>
    <row r="10056" spans="29:90" s="168" customFormat="1" x14ac:dyDescent="0.25">
      <c r="AC10056" s="175"/>
      <c r="AD10056" s="175"/>
      <c r="AE10056" s="175"/>
      <c r="AF10056" s="175"/>
      <c r="AG10056" s="175"/>
      <c r="AH10056" s="176"/>
      <c r="AM10056" s="6"/>
      <c r="AN10056" s="6"/>
      <c r="AO10056" s="6"/>
      <c r="AP10056" s="6"/>
      <c r="AQ10056" s="6"/>
      <c r="AR10056" s="6"/>
      <c r="AS10056" s="6"/>
      <c r="AT10056" s="6"/>
      <c r="AU10056" s="6"/>
      <c r="AV10056" s="6"/>
      <c r="AW10056" s="6"/>
      <c r="AX10056" s="6"/>
      <c r="AY10056" s="172"/>
      <c r="AZ10056" s="172"/>
      <c r="BA10056" s="172"/>
      <c r="BB10056" s="6"/>
      <c r="BC10056" s="6"/>
      <c r="BD10056" s="6"/>
      <c r="BE10056" s="6"/>
      <c r="BF10056" s="6"/>
      <c r="BG10056" s="172"/>
      <c r="BH10056" s="172"/>
      <c r="BI10056" s="172"/>
      <c r="BJ10056" s="6"/>
      <c r="BK10056" s="6"/>
      <c r="BL10056" s="6"/>
      <c r="BM10056" s="6"/>
      <c r="BN10056" s="6"/>
      <c r="BO10056" s="6"/>
      <c r="BP10056" s="6"/>
      <c r="BQ10056" s="6"/>
      <c r="BR10056" s="6"/>
      <c r="BS10056" s="6"/>
      <c r="BT10056" s="6"/>
      <c r="CG10056" s="432"/>
      <c r="CH10056" s="432"/>
      <c r="CL10056" s="174"/>
    </row>
    <row r="10057" spans="29:90" s="168" customFormat="1" x14ac:dyDescent="0.25">
      <c r="AC10057" s="175"/>
      <c r="AD10057" s="175"/>
      <c r="AE10057" s="175"/>
      <c r="AF10057" s="175"/>
      <c r="AG10057" s="175"/>
      <c r="AH10057" s="176"/>
      <c r="AM10057" s="6"/>
      <c r="AN10057" s="6"/>
      <c r="AO10057" s="6"/>
      <c r="AP10057" s="6"/>
      <c r="AQ10057" s="6"/>
      <c r="AR10057" s="6"/>
      <c r="AS10057" s="6"/>
      <c r="AT10057" s="6"/>
      <c r="AU10057" s="6"/>
      <c r="AV10057" s="6"/>
      <c r="AW10057" s="6"/>
      <c r="AX10057" s="6"/>
      <c r="AY10057" s="172"/>
      <c r="AZ10057" s="172"/>
      <c r="BA10057" s="172"/>
      <c r="BB10057" s="6"/>
      <c r="BC10057" s="6"/>
      <c r="BD10057" s="6"/>
      <c r="BE10057" s="6"/>
      <c r="BF10057" s="6"/>
      <c r="BG10057" s="172"/>
      <c r="BH10057" s="172"/>
      <c r="BI10057" s="172"/>
      <c r="BJ10057" s="6"/>
      <c r="BK10057" s="6"/>
      <c r="BL10057" s="6"/>
      <c r="BM10057" s="6"/>
      <c r="BN10057" s="6"/>
      <c r="BO10057" s="6"/>
      <c r="BP10057" s="6"/>
      <c r="BQ10057" s="6"/>
      <c r="BR10057" s="6"/>
      <c r="BS10057" s="6"/>
      <c r="BT10057" s="6"/>
      <c r="CG10057" s="432"/>
      <c r="CH10057" s="432"/>
      <c r="CL10057" s="174"/>
    </row>
    <row r="10058" spans="29:90" s="168" customFormat="1" x14ac:dyDescent="0.25">
      <c r="AC10058" s="175"/>
      <c r="AD10058" s="175"/>
      <c r="AE10058" s="175"/>
      <c r="AF10058" s="175"/>
      <c r="AG10058" s="175"/>
      <c r="AH10058" s="176"/>
      <c r="AM10058" s="6"/>
      <c r="AN10058" s="6"/>
      <c r="AO10058" s="6"/>
      <c r="AP10058" s="6"/>
      <c r="AQ10058" s="6"/>
      <c r="AR10058" s="6"/>
      <c r="AS10058" s="6"/>
      <c r="AT10058" s="6"/>
      <c r="AU10058" s="6"/>
      <c r="AV10058" s="6"/>
      <c r="AW10058" s="6"/>
      <c r="AX10058" s="6"/>
      <c r="AY10058" s="172"/>
      <c r="AZ10058" s="172"/>
      <c r="BA10058" s="172"/>
      <c r="BB10058" s="6"/>
      <c r="BC10058" s="6"/>
      <c r="BD10058" s="6"/>
      <c r="BE10058" s="6"/>
      <c r="BF10058" s="6"/>
      <c r="BG10058" s="172"/>
      <c r="BH10058" s="172"/>
      <c r="BI10058" s="172"/>
      <c r="BJ10058" s="6"/>
      <c r="BK10058" s="6"/>
      <c r="BL10058" s="6"/>
      <c r="BM10058" s="6"/>
      <c r="BN10058" s="6"/>
      <c r="BO10058" s="6"/>
      <c r="BP10058" s="6"/>
      <c r="BQ10058" s="6"/>
      <c r="BR10058" s="6"/>
      <c r="BS10058" s="6"/>
      <c r="BT10058" s="6"/>
      <c r="CG10058" s="432"/>
      <c r="CH10058" s="432"/>
      <c r="CL10058" s="174"/>
    </row>
    <row r="10059" spans="29:90" s="168" customFormat="1" x14ac:dyDescent="0.25">
      <c r="AC10059" s="175"/>
      <c r="AD10059" s="175"/>
      <c r="AE10059" s="175"/>
      <c r="AF10059" s="175"/>
      <c r="AG10059" s="175"/>
      <c r="AH10059" s="176"/>
      <c r="AM10059" s="6"/>
      <c r="AN10059" s="6"/>
      <c r="AO10059" s="6"/>
      <c r="AP10059" s="6"/>
      <c r="AQ10059" s="6"/>
      <c r="AR10059" s="6"/>
      <c r="AS10059" s="6"/>
      <c r="AT10059" s="6"/>
      <c r="AU10059" s="6"/>
      <c r="AV10059" s="6"/>
      <c r="AW10059" s="6"/>
      <c r="AX10059" s="6"/>
      <c r="AY10059" s="172"/>
      <c r="AZ10059" s="172"/>
      <c r="BA10059" s="172"/>
      <c r="BB10059" s="6"/>
      <c r="BC10059" s="6"/>
      <c r="BD10059" s="6"/>
      <c r="BE10059" s="6"/>
      <c r="BF10059" s="6"/>
      <c r="BG10059" s="172"/>
      <c r="BH10059" s="172"/>
      <c r="BI10059" s="172"/>
      <c r="BJ10059" s="6"/>
      <c r="BK10059" s="6"/>
      <c r="BL10059" s="6"/>
      <c r="BM10059" s="6"/>
      <c r="BN10059" s="6"/>
      <c r="BO10059" s="6"/>
      <c r="BP10059" s="6"/>
      <c r="BQ10059" s="6"/>
      <c r="BR10059" s="6"/>
      <c r="BS10059" s="6"/>
      <c r="BT10059" s="6"/>
      <c r="CG10059" s="432"/>
      <c r="CH10059" s="432"/>
      <c r="CL10059" s="174"/>
    </row>
    <row r="10060" spans="29:90" s="168" customFormat="1" x14ac:dyDescent="0.25">
      <c r="AC10060" s="175"/>
      <c r="AD10060" s="175"/>
      <c r="AE10060" s="175"/>
      <c r="AF10060" s="175"/>
      <c r="AG10060" s="175"/>
      <c r="AH10060" s="176"/>
      <c r="AM10060" s="6"/>
      <c r="AN10060" s="6"/>
      <c r="AO10060" s="6"/>
      <c r="AP10060" s="6"/>
      <c r="AQ10060" s="6"/>
      <c r="AR10060" s="6"/>
      <c r="AS10060" s="6"/>
      <c r="AT10060" s="6"/>
      <c r="AU10060" s="6"/>
      <c r="AV10060" s="6"/>
      <c r="AW10060" s="6"/>
      <c r="AX10060" s="6"/>
      <c r="AY10060" s="172"/>
      <c r="AZ10060" s="172"/>
      <c r="BA10060" s="172"/>
      <c r="BB10060" s="6"/>
      <c r="BC10060" s="6"/>
      <c r="BD10060" s="6"/>
      <c r="BE10060" s="6"/>
      <c r="BF10060" s="6"/>
      <c r="BG10060" s="172"/>
      <c r="BH10060" s="172"/>
      <c r="BI10060" s="172"/>
      <c r="BJ10060" s="6"/>
      <c r="BK10060" s="6"/>
      <c r="BL10060" s="6"/>
      <c r="BM10060" s="6"/>
      <c r="BN10060" s="6"/>
      <c r="BO10060" s="6"/>
      <c r="BP10060" s="6"/>
      <c r="BQ10060" s="6"/>
      <c r="BR10060" s="6"/>
      <c r="BS10060" s="6"/>
      <c r="BT10060" s="6"/>
      <c r="CG10060" s="432"/>
      <c r="CH10060" s="432"/>
      <c r="CL10060" s="174"/>
    </row>
    <row r="10061" spans="29:90" s="168" customFormat="1" x14ac:dyDescent="0.25">
      <c r="AC10061" s="175"/>
      <c r="AD10061" s="175"/>
      <c r="AE10061" s="175"/>
      <c r="AF10061" s="175"/>
      <c r="AG10061" s="175"/>
      <c r="AH10061" s="176"/>
      <c r="AM10061" s="6"/>
      <c r="AN10061" s="6"/>
      <c r="AO10061" s="6"/>
      <c r="AP10061" s="6"/>
      <c r="AQ10061" s="6"/>
      <c r="AR10061" s="6"/>
      <c r="AS10061" s="6"/>
      <c r="AT10061" s="6"/>
      <c r="AU10061" s="6"/>
      <c r="AV10061" s="6"/>
      <c r="AW10061" s="6"/>
      <c r="AX10061" s="6"/>
      <c r="AY10061" s="172"/>
      <c r="AZ10061" s="172"/>
      <c r="BA10061" s="172"/>
      <c r="BB10061" s="6"/>
      <c r="BC10061" s="6"/>
      <c r="BD10061" s="6"/>
      <c r="BE10061" s="6"/>
      <c r="BF10061" s="6"/>
      <c r="BG10061" s="172"/>
      <c r="BH10061" s="172"/>
      <c r="BI10061" s="172"/>
      <c r="BJ10061" s="6"/>
      <c r="BK10061" s="6"/>
      <c r="BL10061" s="6"/>
      <c r="BM10061" s="6"/>
      <c r="BN10061" s="6"/>
      <c r="BO10061" s="6"/>
      <c r="BP10061" s="6"/>
      <c r="BQ10061" s="6"/>
      <c r="BR10061" s="6"/>
      <c r="BS10061" s="6"/>
      <c r="BT10061" s="6"/>
      <c r="CG10061" s="432"/>
      <c r="CH10061" s="432"/>
      <c r="CL10061" s="174"/>
    </row>
    <row r="10062" spans="29:90" s="168" customFormat="1" x14ac:dyDescent="0.25">
      <c r="AC10062" s="175"/>
      <c r="AD10062" s="175"/>
      <c r="AE10062" s="175"/>
      <c r="AF10062" s="175"/>
      <c r="AG10062" s="175"/>
      <c r="AH10062" s="176"/>
      <c r="AM10062" s="6"/>
      <c r="AN10062" s="6"/>
      <c r="AO10062" s="6"/>
      <c r="AP10062" s="6"/>
      <c r="AQ10062" s="6"/>
      <c r="AR10062" s="6"/>
      <c r="AS10062" s="6"/>
      <c r="AT10062" s="6"/>
      <c r="AU10062" s="6"/>
      <c r="AV10062" s="6"/>
      <c r="AW10062" s="6"/>
      <c r="AX10062" s="6"/>
      <c r="AY10062" s="172"/>
      <c r="AZ10062" s="172"/>
      <c r="BA10062" s="172"/>
      <c r="BB10062" s="6"/>
      <c r="BC10062" s="6"/>
      <c r="BD10062" s="6"/>
      <c r="BE10062" s="6"/>
      <c r="BF10062" s="6"/>
      <c r="BG10062" s="172"/>
      <c r="BH10062" s="172"/>
      <c r="BI10062" s="172"/>
      <c r="BJ10062" s="6"/>
      <c r="BK10062" s="6"/>
      <c r="BL10062" s="6"/>
      <c r="BM10062" s="6"/>
      <c r="BN10062" s="6"/>
      <c r="BO10062" s="6"/>
      <c r="BP10062" s="6"/>
      <c r="BQ10062" s="6"/>
      <c r="BR10062" s="6"/>
      <c r="BS10062" s="6"/>
      <c r="BT10062" s="6"/>
      <c r="CG10062" s="432"/>
      <c r="CH10062" s="432"/>
      <c r="CL10062" s="174"/>
    </row>
    <row r="10063" spans="29:90" s="168" customFormat="1" x14ac:dyDescent="0.25">
      <c r="AC10063" s="175"/>
      <c r="AD10063" s="175"/>
      <c r="AE10063" s="175"/>
      <c r="AF10063" s="175"/>
      <c r="AG10063" s="175"/>
      <c r="AH10063" s="176"/>
      <c r="AM10063" s="6"/>
      <c r="AN10063" s="6"/>
      <c r="AO10063" s="6"/>
      <c r="AP10063" s="6"/>
      <c r="AQ10063" s="6"/>
      <c r="AR10063" s="6"/>
      <c r="AS10063" s="6"/>
      <c r="AT10063" s="6"/>
      <c r="AU10063" s="6"/>
      <c r="AV10063" s="6"/>
      <c r="AW10063" s="6"/>
      <c r="AX10063" s="6"/>
      <c r="AY10063" s="172"/>
      <c r="AZ10063" s="172"/>
      <c r="BA10063" s="172"/>
      <c r="BB10063" s="6"/>
      <c r="BC10063" s="6"/>
      <c r="BD10063" s="6"/>
      <c r="BE10063" s="6"/>
      <c r="BF10063" s="6"/>
      <c r="BG10063" s="172"/>
      <c r="BH10063" s="172"/>
      <c r="BI10063" s="172"/>
      <c r="BJ10063" s="6"/>
      <c r="BK10063" s="6"/>
      <c r="BL10063" s="6"/>
      <c r="BM10063" s="6"/>
      <c r="BN10063" s="6"/>
      <c r="BO10063" s="6"/>
      <c r="BP10063" s="6"/>
      <c r="BQ10063" s="6"/>
      <c r="BR10063" s="6"/>
      <c r="BS10063" s="6"/>
      <c r="BT10063" s="6"/>
      <c r="CG10063" s="432"/>
      <c r="CH10063" s="432"/>
      <c r="CL10063" s="174"/>
    </row>
    <row r="10064" spans="29:90" s="168" customFormat="1" x14ac:dyDescent="0.25">
      <c r="AC10064" s="175"/>
      <c r="AD10064" s="175"/>
      <c r="AE10064" s="175"/>
      <c r="AF10064" s="175"/>
      <c r="AG10064" s="175"/>
      <c r="AH10064" s="176"/>
      <c r="AM10064" s="6"/>
      <c r="AN10064" s="6"/>
      <c r="AO10064" s="6"/>
      <c r="AP10064" s="6"/>
      <c r="AQ10064" s="6"/>
      <c r="AR10064" s="6"/>
      <c r="AS10064" s="6"/>
      <c r="AT10064" s="6"/>
      <c r="AU10064" s="6"/>
      <c r="AV10064" s="6"/>
      <c r="AW10064" s="6"/>
      <c r="AX10064" s="6"/>
      <c r="AY10064" s="172"/>
      <c r="AZ10064" s="172"/>
      <c r="BA10064" s="172"/>
      <c r="BB10064" s="6"/>
      <c r="BC10064" s="6"/>
      <c r="BD10064" s="6"/>
      <c r="BE10064" s="6"/>
      <c r="BF10064" s="6"/>
      <c r="BG10064" s="172"/>
      <c r="BH10064" s="172"/>
      <c r="BI10064" s="172"/>
      <c r="BJ10064" s="6"/>
      <c r="BK10064" s="6"/>
      <c r="BL10064" s="6"/>
      <c r="BM10064" s="6"/>
      <c r="BN10064" s="6"/>
      <c r="BO10064" s="6"/>
      <c r="BP10064" s="6"/>
      <c r="BQ10064" s="6"/>
      <c r="BR10064" s="6"/>
      <c r="BS10064" s="6"/>
      <c r="BT10064" s="6"/>
      <c r="CG10064" s="432"/>
      <c r="CH10064" s="432"/>
      <c r="CL10064" s="174"/>
    </row>
    <row r="10065" spans="29:90" s="168" customFormat="1" x14ac:dyDescent="0.25">
      <c r="AC10065" s="175"/>
      <c r="AD10065" s="175"/>
      <c r="AE10065" s="175"/>
      <c r="AF10065" s="175"/>
      <c r="AG10065" s="175"/>
      <c r="AH10065" s="176"/>
      <c r="AM10065" s="6"/>
      <c r="AN10065" s="6"/>
      <c r="AO10065" s="6"/>
      <c r="AP10065" s="6"/>
      <c r="AQ10065" s="6"/>
      <c r="AR10065" s="6"/>
      <c r="AS10065" s="6"/>
      <c r="AT10065" s="6"/>
      <c r="AU10065" s="6"/>
      <c r="AV10065" s="6"/>
      <c r="AW10065" s="6"/>
      <c r="AX10065" s="6"/>
      <c r="AY10065" s="172"/>
      <c r="AZ10065" s="172"/>
      <c r="BA10065" s="172"/>
      <c r="BB10065" s="6"/>
      <c r="BC10065" s="6"/>
      <c r="BD10065" s="6"/>
      <c r="BE10065" s="6"/>
      <c r="BF10065" s="6"/>
      <c r="BG10065" s="172"/>
      <c r="BH10065" s="172"/>
      <c r="BI10065" s="172"/>
      <c r="BJ10065" s="6"/>
      <c r="BK10065" s="6"/>
      <c r="BL10065" s="6"/>
      <c r="BM10065" s="6"/>
      <c r="BN10065" s="6"/>
      <c r="BO10065" s="6"/>
      <c r="BP10065" s="6"/>
      <c r="BQ10065" s="6"/>
      <c r="BR10065" s="6"/>
      <c r="BS10065" s="6"/>
      <c r="BT10065" s="6"/>
      <c r="CG10065" s="432"/>
      <c r="CH10065" s="432"/>
      <c r="CL10065" s="174"/>
    </row>
    <row r="10066" spans="29:90" s="168" customFormat="1" x14ac:dyDescent="0.25">
      <c r="AC10066" s="175"/>
      <c r="AD10066" s="175"/>
      <c r="AE10066" s="175"/>
      <c r="AF10066" s="175"/>
      <c r="AG10066" s="175"/>
      <c r="AH10066" s="176"/>
      <c r="AM10066" s="6"/>
      <c r="AN10066" s="6"/>
      <c r="AO10066" s="6"/>
      <c r="AP10066" s="6"/>
      <c r="AQ10066" s="6"/>
      <c r="AR10066" s="6"/>
      <c r="AS10066" s="6"/>
      <c r="AT10066" s="6"/>
      <c r="AU10066" s="6"/>
      <c r="AV10066" s="6"/>
      <c r="AW10066" s="6"/>
      <c r="AX10066" s="6"/>
      <c r="AY10066" s="172"/>
      <c r="AZ10066" s="172"/>
      <c r="BA10066" s="172"/>
      <c r="BB10066" s="6"/>
      <c r="BC10066" s="6"/>
      <c r="BD10066" s="6"/>
      <c r="BE10066" s="6"/>
      <c r="BF10066" s="6"/>
      <c r="BG10066" s="172"/>
      <c r="BH10066" s="172"/>
      <c r="BI10066" s="172"/>
      <c r="BJ10066" s="6"/>
      <c r="BK10066" s="6"/>
      <c r="BL10066" s="6"/>
      <c r="BM10066" s="6"/>
      <c r="BN10066" s="6"/>
      <c r="BO10066" s="6"/>
      <c r="BP10066" s="6"/>
      <c r="BQ10066" s="6"/>
      <c r="BR10066" s="6"/>
      <c r="BS10066" s="6"/>
      <c r="BT10066" s="6"/>
      <c r="CG10066" s="432"/>
      <c r="CH10066" s="432"/>
      <c r="CL10066" s="174"/>
    </row>
    <row r="10067" spans="29:90" s="168" customFormat="1" x14ac:dyDescent="0.25">
      <c r="AC10067" s="175"/>
      <c r="AD10067" s="175"/>
      <c r="AE10067" s="175"/>
      <c r="AF10067" s="175"/>
      <c r="AG10067" s="175"/>
      <c r="AH10067" s="176"/>
      <c r="AM10067" s="6"/>
      <c r="AN10067" s="6"/>
      <c r="AO10067" s="6"/>
      <c r="AP10067" s="6"/>
      <c r="AQ10067" s="6"/>
      <c r="AR10067" s="6"/>
      <c r="AS10067" s="6"/>
      <c r="AT10067" s="6"/>
      <c r="AU10067" s="6"/>
      <c r="AV10067" s="6"/>
      <c r="AW10067" s="6"/>
      <c r="AX10067" s="6"/>
      <c r="AY10067" s="172"/>
      <c r="AZ10067" s="172"/>
      <c r="BA10067" s="172"/>
      <c r="BB10067" s="6"/>
      <c r="BC10067" s="6"/>
      <c r="BD10067" s="6"/>
      <c r="BE10067" s="6"/>
      <c r="BF10067" s="6"/>
      <c r="BG10067" s="172"/>
      <c r="BH10067" s="172"/>
      <c r="BI10067" s="172"/>
      <c r="BJ10067" s="6"/>
      <c r="BK10067" s="6"/>
      <c r="BL10067" s="6"/>
      <c r="BM10067" s="6"/>
      <c r="BN10067" s="6"/>
      <c r="BO10067" s="6"/>
      <c r="BP10067" s="6"/>
      <c r="BQ10067" s="6"/>
      <c r="BR10067" s="6"/>
      <c r="BS10067" s="6"/>
      <c r="BT10067" s="6"/>
      <c r="CG10067" s="432"/>
      <c r="CH10067" s="432"/>
      <c r="CL10067" s="174"/>
    </row>
    <row r="10068" spans="29:90" s="168" customFormat="1" x14ac:dyDescent="0.25">
      <c r="AC10068" s="175"/>
      <c r="AD10068" s="175"/>
      <c r="AE10068" s="175"/>
      <c r="AF10068" s="175"/>
      <c r="AG10068" s="175"/>
      <c r="AH10068" s="176"/>
      <c r="AM10068" s="6"/>
      <c r="AN10068" s="6"/>
      <c r="AO10068" s="6"/>
      <c r="AP10068" s="6"/>
      <c r="AQ10068" s="6"/>
      <c r="AR10068" s="6"/>
      <c r="AS10068" s="6"/>
      <c r="AT10068" s="6"/>
      <c r="AU10068" s="6"/>
      <c r="AV10068" s="6"/>
      <c r="AW10068" s="6"/>
      <c r="AX10068" s="6"/>
      <c r="AY10068" s="172"/>
      <c r="AZ10068" s="172"/>
      <c r="BA10068" s="172"/>
      <c r="BB10068" s="6"/>
      <c r="BC10068" s="6"/>
      <c r="BD10068" s="6"/>
      <c r="BE10068" s="6"/>
      <c r="BF10068" s="6"/>
      <c r="BG10068" s="172"/>
      <c r="BH10068" s="172"/>
      <c r="BI10068" s="172"/>
      <c r="BJ10068" s="6"/>
      <c r="BK10068" s="6"/>
      <c r="BL10068" s="6"/>
      <c r="BM10068" s="6"/>
      <c r="BN10068" s="6"/>
      <c r="BO10068" s="6"/>
      <c r="BP10068" s="6"/>
      <c r="BQ10068" s="6"/>
      <c r="BR10068" s="6"/>
      <c r="BS10068" s="6"/>
      <c r="BT10068" s="6"/>
      <c r="CG10068" s="432"/>
      <c r="CH10068" s="432"/>
      <c r="CL10068" s="174"/>
    </row>
    <row r="10069" spans="29:90" s="168" customFormat="1" x14ac:dyDescent="0.25">
      <c r="AC10069" s="175"/>
      <c r="AD10069" s="175"/>
      <c r="AE10069" s="175"/>
      <c r="AF10069" s="175"/>
      <c r="AG10069" s="175"/>
      <c r="AH10069" s="176"/>
      <c r="AM10069" s="6"/>
      <c r="AN10069" s="6"/>
      <c r="AO10069" s="6"/>
      <c r="AP10069" s="6"/>
      <c r="AQ10069" s="6"/>
      <c r="AR10069" s="6"/>
      <c r="AS10069" s="6"/>
      <c r="AT10069" s="6"/>
      <c r="AU10069" s="6"/>
      <c r="AV10069" s="6"/>
      <c r="AW10069" s="6"/>
      <c r="AX10069" s="6"/>
      <c r="AY10069" s="172"/>
      <c r="AZ10069" s="172"/>
      <c r="BA10069" s="172"/>
      <c r="BB10069" s="6"/>
      <c r="BC10069" s="6"/>
      <c r="BD10069" s="6"/>
      <c r="BE10069" s="6"/>
      <c r="BF10069" s="6"/>
      <c r="BG10069" s="172"/>
      <c r="BH10069" s="172"/>
      <c r="BI10069" s="172"/>
      <c r="BJ10069" s="6"/>
      <c r="BK10069" s="6"/>
      <c r="BL10069" s="6"/>
      <c r="BM10069" s="6"/>
      <c r="BN10069" s="6"/>
      <c r="BO10069" s="6"/>
      <c r="BP10069" s="6"/>
      <c r="BQ10069" s="6"/>
      <c r="BR10069" s="6"/>
      <c r="BS10069" s="6"/>
      <c r="BT10069" s="6"/>
      <c r="CG10069" s="432"/>
      <c r="CH10069" s="432"/>
      <c r="CL10069" s="174"/>
    </row>
    <row r="10070" spans="29:90" s="168" customFormat="1" x14ac:dyDescent="0.25">
      <c r="AC10070" s="175"/>
      <c r="AD10070" s="175"/>
      <c r="AE10070" s="175"/>
      <c r="AF10070" s="175"/>
      <c r="AG10070" s="175"/>
      <c r="AH10070" s="176"/>
      <c r="AM10070" s="6"/>
      <c r="AN10070" s="6"/>
      <c r="AO10070" s="6"/>
      <c r="AP10070" s="6"/>
      <c r="AQ10070" s="6"/>
      <c r="AR10070" s="6"/>
      <c r="AS10070" s="6"/>
      <c r="AT10070" s="6"/>
      <c r="AU10070" s="6"/>
      <c r="AV10070" s="6"/>
      <c r="AW10070" s="6"/>
      <c r="AX10070" s="6"/>
      <c r="AY10070" s="172"/>
      <c r="AZ10070" s="172"/>
      <c r="BA10070" s="172"/>
      <c r="BB10070" s="6"/>
      <c r="BC10070" s="6"/>
      <c r="BD10070" s="6"/>
      <c r="BE10070" s="6"/>
      <c r="BF10070" s="6"/>
      <c r="BG10070" s="172"/>
      <c r="BH10070" s="172"/>
      <c r="BI10070" s="172"/>
      <c r="BJ10070" s="6"/>
      <c r="BK10070" s="6"/>
      <c r="BL10070" s="6"/>
      <c r="BM10070" s="6"/>
      <c r="BN10070" s="6"/>
      <c r="BO10070" s="6"/>
      <c r="BP10070" s="6"/>
      <c r="BQ10070" s="6"/>
      <c r="BR10070" s="6"/>
      <c r="BS10070" s="6"/>
      <c r="BT10070" s="6"/>
      <c r="CG10070" s="432"/>
      <c r="CH10070" s="432"/>
      <c r="CL10070" s="174"/>
    </row>
    <row r="10071" spans="29:90" s="168" customFormat="1" x14ac:dyDescent="0.25">
      <c r="AC10071" s="175"/>
      <c r="AD10071" s="175"/>
      <c r="AE10071" s="175"/>
      <c r="AF10071" s="175"/>
      <c r="AG10071" s="175"/>
      <c r="AH10071" s="176"/>
      <c r="AM10071" s="6"/>
      <c r="AN10071" s="6"/>
      <c r="AO10071" s="6"/>
      <c r="AP10071" s="6"/>
      <c r="AQ10071" s="6"/>
      <c r="AR10071" s="6"/>
      <c r="AS10071" s="6"/>
      <c r="AT10071" s="6"/>
      <c r="AU10071" s="6"/>
      <c r="AV10071" s="6"/>
      <c r="AW10071" s="6"/>
      <c r="AX10071" s="6"/>
      <c r="AY10071" s="172"/>
      <c r="AZ10071" s="172"/>
      <c r="BA10071" s="172"/>
      <c r="BB10071" s="6"/>
      <c r="BC10071" s="6"/>
      <c r="BD10071" s="6"/>
      <c r="BE10071" s="6"/>
      <c r="BF10071" s="6"/>
      <c r="BG10071" s="172"/>
      <c r="BH10071" s="172"/>
      <c r="BI10071" s="172"/>
      <c r="BJ10071" s="6"/>
      <c r="BK10071" s="6"/>
      <c r="BL10071" s="6"/>
      <c r="BM10071" s="6"/>
      <c r="BN10071" s="6"/>
      <c r="BO10071" s="6"/>
      <c r="BP10071" s="6"/>
      <c r="BQ10071" s="6"/>
      <c r="BR10071" s="6"/>
      <c r="BS10071" s="6"/>
      <c r="BT10071" s="6"/>
      <c r="CG10071" s="432"/>
      <c r="CH10071" s="432"/>
      <c r="CL10071" s="174"/>
    </row>
    <row r="10072" spans="29:90" s="168" customFormat="1" x14ac:dyDescent="0.25">
      <c r="AC10072" s="175"/>
      <c r="AD10072" s="175"/>
      <c r="AE10072" s="175"/>
      <c r="AF10072" s="175"/>
      <c r="AG10072" s="175"/>
      <c r="AH10072" s="176"/>
      <c r="AM10072" s="6"/>
      <c r="AN10072" s="6"/>
      <c r="AO10072" s="6"/>
      <c r="AP10072" s="6"/>
      <c r="AQ10072" s="6"/>
      <c r="AR10072" s="6"/>
      <c r="AS10072" s="6"/>
      <c r="AT10072" s="6"/>
      <c r="AU10072" s="6"/>
      <c r="AV10072" s="6"/>
      <c r="AW10072" s="6"/>
      <c r="AX10072" s="6"/>
      <c r="AY10072" s="172"/>
      <c r="AZ10072" s="172"/>
      <c r="BA10072" s="172"/>
      <c r="BB10072" s="6"/>
      <c r="BC10072" s="6"/>
      <c r="BD10072" s="6"/>
      <c r="BE10072" s="6"/>
      <c r="BF10072" s="6"/>
      <c r="BG10072" s="172"/>
      <c r="BH10072" s="172"/>
      <c r="BI10072" s="172"/>
      <c r="BJ10072" s="6"/>
      <c r="BK10072" s="6"/>
      <c r="BL10072" s="6"/>
      <c r="BM10072" s="6"/>
      <c r="BN10072" s="6"/>
      <c r="BO10072" s="6"/>
      <c r="BP10072" s="6"/>
      <c r="BQ10072" s="6"/>
      <c r="BR10072" s="6"/>
      <c r="BS10072" s="6"/>
      <c r="BT10072" s="6"/>
      <c r="CG10072" s="432"/>
      <c r="CH10072" s="432"/>
      <c r="CL10072" s="174"/>
    </row>
    <row r="10073" spans="29:90" s="168" customFormat="1" x14ac:dyDescent="0.25">
      <c r="AC10073" s="175"/>
      <c r="AD10073" s="175"/>
      <c r="AE10073" s="175"/>
      <c r="AF10073" s="175"/>
      <c r="AG10073" s="175"/>
      <c r="AH10073" s="176"/>
      <c r="AM10073" s="6"/>
      <c r="AN10073" s="6"/>
      <c r="AO10073" s="6"/>
      <c r="AP10073" s="6"/>
      <c r="AQ10073" s="6"/>
      <c r="AR10073" s="6"/>
      <c r="AS10073" s="6"/>
      <c r="AT10073" s="6"/>
      <c r="AU10073" s="6"/>
      <c r="AV10073" s="6"/>
      <c r="AW10073" s="6"/>
      <c r="AX10073" s="6"/>
      <c r="AY10073" s="172"/>
      <c r="AZ10073" s="172"/>
      <c r="BA10073" s="172"/>
      <c r="BB10073" s="6"/>
      <c r="BC10073" s="6"/>
      <c r="BD10073" s="6"/>
      <c r="BE10073" s="6"/>
      <c r="BF10073" s="6"/>
      <c r="BG10073" s="172"/>
      <c r="BH10073" s="172"/>
      <c r="BI10073" s="172"/>
      <c r="BJ10073" s="6"/>
      <c r="BK10073" s="6"/>
      <c r="BL10073" s="6"/>
      <c r="BM10073" s="6"/>
      <c r="BN10073" s="6"/>
      <c r="BO10073" s="6"/>
      <c r="BP10073" s="6"/>
      <c r="BQ10073" s="6"/>
      <c r="BR10073" s="6"/>
      <c r="BS10073" s="6"/>
      <c r="BT10073" s="6"/>
      <c r="CG10073" s="432"/>
      <c r="CH10073" s="432"/>
      <c r="CL10073" s="174"/>
    </row>
    <row r="10074" spans="29:90" s="168" customFormat="1" x14ac:dyDescent="0.25">
      <c r="AC10074" s="175"/>
      <c r="AD10074" s="175"/>
      <c r="AE10074" s="175"/>
      <c r="AF10074" s="175"/>
      <c r="AG10074" s="175"/>
      <c r="AH10074" s="176"/>
      <c r="AM10074" s="6"/>
      <c r="AN10074" s="6"/>
      <c r="AO10074" s="6"/>
      <c r="AP10074" s="6"/>
      <c r="AQ10074" s="6"/>
      <c r="AR10074" s="6"/>
      <c r="AS10074" s="6"/>
      <c r="AT10074" s="6"/>
      <c r="AU10074" s="6"/>
      <c r="AV10074" s="6"/>
      <c r="AW10074" s="6"/>
      <c r="AX10074" s="6"/>
      <c r="AY10074" s="172"/>
      <c r="AZ10074" s="172"/>
      <c r="BA10074" s="172"/>
      <c r="BB10074" s="6"/>
      <c r="BC10074" s="6"/>
      <c r="BD10074" s="6"/>
      <c r="BE10074" s="6"/>
      <c r="BF10074" s="6"/>
      <c r="BG10074" s="172"/>
      <c r="BH10074" s="172"/>
      <c r="BI10074" s="172"/>
      <c r="BJ10074" s="6"/>
      <c r="BK10074" s="6"/>
      <c r="BL10074" s="6"/>
      <c r="BM10074" s="6"/>
      <c r="BN10074" s="6"/>
      <c r="BO10074" s="6"/>
      <c r="BP10074" s="6"/>
      <c r="BQ10074" s="6"/>
      <c r="BR10074" s="6"/>
      <c r="BS10074" s="6"/>
      <c r="BT10074" s="6"/>
      <c r="CG10074" s="432"/>
      <c r="CH10074" s="432"/>
      <c r="CL10074" s="174"/>
    </row>
    <row r="10075" spans="29:90" s="168" customFormat="1" x14ac:dyDescent="0.25">
      <c r="AC10075" s="175"/>
      <c r="AD10075" s="175"/>
      <c r="AE10075" s="175"/>
      <c r="AF10075" s="175"/>
      <c r="AG10075" s="175"/>
      <c r="AH10075" s="176"/>
      <c r="AM10075" s="6"/>
      <c r="AN10075" s="6"/>
      <c r="AO10075" s="6"/>
      <c r="AP10075" s="6"/>
      <c r="AQ10075" s="6"/>
      <c r="AR10075" s="6"/>
      <c r="AS10075" s="6"/>
      <c r="AT10075" s="6"/>
      <c r="AU10075" s="6"/>
      <c r="AV10075" s="6"/>
      <c r="AW10075" s="6"/>
      <c r="AX10075" s="6"/>
      <c r="AY10075" s="172"/>
      <c r="AZ10075" s="172"/>
      <c r="BA10075" s="172"/>
      <c r="BB10075" s="6"/>
      <c r="BC10075" s="6"/>
      <c r="BD10075" s="6"/>
      <c r="BE10075" s="6"/>
      <c r="BF10075" s="6"/>
      <c r="BG10075" s="172"/>
      <c r="BH10075" s="172"/>
      <c r="BI10075" s="172"/>
      <c r="BJ10075" s="6"/>
      <c r="BK10075" s="6"/>
      <c r="BL10075" s="6"/>
      <c r="BM10075" s="6"/>
      <c r="BN10075" s="6"/>
      <c r="BO10075" s="6"/>
      <c r="BP10075" s="6"/>
      <c r="BQ10075" s="6"/>
      <c r="BR10075" s="6"/>
      <c r="BS10075" s="6"/>
      <c r="BT10075" s="6"/>
      <c r="CG10075" s="432"/>
      <c r="CH10075" s="432"/>
      <c r="CL10075" s="174"/>
    </row>
    <row r="10076" spans="29:90" s="168" customFormat="1" x14ac:dyDescent="0.25">
      <c r="AC10076" s="175"/>
      <c r="AD10076" s="175"/>
      <c r="AE10076" s="175"/>
      <c r="AF10076" s="175"/>
      <c r="AG10076" s="175"/>
      <c r="AH10076" s="176"/>
      <c r="AM10076" s="6"/>
      <c r="AN10076" s="6"/>
      <c r="AO10076" s="6"/>
      <c r="AP10076" s="6"/>
      <c r="AQ10076" s="6"/>
      <c r="AR10076" s="6"/>
      <c r="AS10076" s="6"/>
      <c r="AT10076" s="6"/>
      <c r="AU10076" s="6"/>
      <c r="AV10076" s="6"/>
      <c r="AW10076" s="6"/>
      <c r="AX10076" s="6"/>
      <c r="AY10076" s="172"/>
      <c r="AZ10076" s="172"/>
      <c r="BA10076" s="172"/>
      <c r="BB10076" s="6"/>
      <c r="BC10076" s="6"/>
      <c r="BD10076" s="6"/>
      <c r="BE10076" s="6"/>
      <c r="BF10076" s="6"/>
      <c r="BG10076" s="172"/>
      <c r="BH10076" s="172"/>
      <c r="BI10076" s="172"/>
      <c r="BJ10076" s="6"/>
      <c r="BK10076" s="6"/>
      <c r="BL10076" s="6"/>
      <c r="BM10076" s="6"/>
      <c r="BN10076" s="6"/>
      <c r="BO10076" s="6"/>
      <c r="BP10076" s="6"/>
      <c r="BQ10076" s="6"/>
      <c r="BR10076" s="6"/>
      <c r="BS10076" s="6"/>
      <c r="BT10076" s="6"/>
      <c r="CG10076" s="432"/>
      <c r="CH10076" s="432"/>
      <c r="CL10076" s="174"/>
    </row>
    <row r="10077" spans="29:90" s="168" customFormat="1" x14ac:dyDescent="0.25">
      <c r="AC10077" s="175"/>
      <c r="AD10077" s="175"/>
      <c r="AE10077" s="175"/>
      <c r="AF10077" s="175"/>
      <c r="AG10077" s="175"/>
      <c r="AH10077" s="176"/>
      <c r="AM10077" s="6"/>
      <c r="AN10077" s="6"/>
      <c r="AO10077" s="6"/>
      <c r="AP10077" s="6"/>
      <c r="AQ10077" s="6"/>
      <c r="AR10077" s="6"/>
      <c r="AS10077" s="6"/>
      <c r="AT10077" s="6"/>
      <c r="AU10077" s="6"/>
      <c r="AV10077" s="6"/>
      <c r="AW10077" s="6"/>
      <c r="AX10077" s="6"/>
      <c r="AY10077" s="172"/>
      <c r="AZ10077" s="172"/>
      <c r="BA10077" s="172"/>
      <c r="BB10077" s="6"/>
      <c r="BC10077" s="6"/>
      <c r="BD10077" s="6"/>
      <c r="BE10077" s="6"/>
      <c r="BF10077" s="6"/>
      <c r="BG10077" s="172"/>
      <c r="BH10077" s="172"/>
      <c r="BI10077" s="172"/>
      <c r="BJ10077" s="6"/>
      <c r="BK10077" s="6"/>
      <c r="BL10077" s="6"/>
      <c r="BM10077" s="6"/>
      <c r="BN10077" s="6"/>
      <c r="BO10077" s="6"/>
      <c r="BP10077" s="6"/>
      <c r="BQ10077" s="6"/>
      <c r="BR10077" s="6"/>
      <c r="BS10077" s="6"/>
      <c r="BT10077" s="6"/>
      <c r="CG10077" s="432"/>
      <c r="CH10077" s="432"/>
      <c r="CL10077" s="174"/>
    </row>
    <row r="10078" spans="29:90" s="168" customFormat="1" x14ac:dyDescent="0.25">
      <c r="AC10078" s="175"/>
      <c r="AD10078" s="175"/>
      <c r="AE10078" s="175"/>
      <c r="AF10078" s="175"/>
      <c r="AG10078" s="175"/>
      <c r="AH10078" s="176"/>
      <c r="AM10078" s="6"/>
      <c r="AN10078" s="6"/>
      <c r="AO10078" s="6"/>
      <c r="AP10078" s="6"/>
      <c r="AQ10078" s="6"/>
      <c r="AR10078" s="6"/>
      <c r="AS10078" s="6"/>
      <c r="AT10078" s="6"/>
      <c r="AU10078" s="6"/>
      <c r="AV10078" s="6"/>
      <c r="AW10078" s="6"/>
      <c r="AX10078" s="6"/>
      <c r="AY10078" s="172"/>
      <c r="AZ10078" s="172"/>
      <c r="BA10078" s="172"/>
      <c r="BB10078" s="6"/>
      <c r="BC10078" s="6"/>
      <c r="BD10078" s="6"/>
      <c r="BE10078" s="6"/>
      <c r="BF10078" s="6"/>
      <c r="BG10078" s="172"/>
      <c r="BH10078" s="172"/>
      <c r="BI10078" s="172"/>
      <c r="BJ10078" s="6"/>
      <c r="BK10078" s="6"/>
      <c r="BL10078" s="6"/>
      <c r="BM10078" s="6"/>
      <c r="BN10078" s="6"/>
      <c r="BO10078" s="6"/>
      <c r="BP10078" s="6"/>
      <c r="BQ10078" s="6"/>
      <c r="BR10078" s="6"/>
      <c r="BS10078" s="6"/>
      <c r="BT10078" s="6"/>
      <c r="CG10078" s="432"/>
      <c r="CH10078" s="432"/>
      <c r="CL10078" s="174"/>
    </row>
    <row r="10079" spans="29:90" s="168" customFormat="1" x14ac:dyDescent="0.25">
      <c r="AC10079" s="175"/>
      <c r="AD10079" s="175"/>
      <c r="AE10079" s="175"/>
      <c r="AF10079" s="175"/>
      <c r="AG10079" s="175"/>
      <c r="AH10079" s="176"/>
      <c r="AM10079" s="6"/>
      <c r="AN10079" s="6"/>
      <c r="AO10079" s="6"/>
      <c r="AP10079" s="6"/>
      <c r="AQ10079" s="6"/>
      <c r="AR10079" s="6"/>
      <c r="AS10079" s="6"/>
      <c r="AT10079" s="6"/>
      <c r="AU10079" s="6"/>
      <c r="AV10079" s="6"/>
      <c r="AW10079" s="6"/>
      <c r="AX10079" s="6"/>
      <c r="AY10079" s="172"/>
      <c r="AZ10079" s="172"/>
      <c r="BA10079" s="172"/>
      <c r="BB10079" s="6"/>
      <c r="BC10079" s="6"/>
      <c r="BD10079" s="6"/>
      <c r="BE10079" s="6"/>
      <c r="BF10079" s="6"/>
      <c r="BG10079" s="172"/>
      <c r="BH10079" s="172"/>
      <c r="BI10079" s="172"/>
      <c r="BJ10079" s="6"/>
      <c r="BK10079" s="6"/>
      <c r="BL10079" s="6"/>
      <c r="BM10079" s="6"/>
      <c r="BN10079" s="6"/>
      <c r="BO10079" s="6"/>
      <c r="BP10079" s="6"/>
      <c r="BQ10079" s="6"/>
      <c r="BR10079" s="6"/>
      <c r="BS10079" s="6"/>
      <c r="BT10079" s="6"/>
      <c r="CG10079" s="432"/>
      <c r="CH10079" s="432"/>
      <c r="CL10079" s="174"/>
    </row>
    <row r="10080" spans="29:90" s="168" customFormat="1" x14ac:dyDescent="0.25">
      <c r="AC10080" s="175"/>
      <c r="AD10080" s="175"/>
      <c r="AE10080" s="175"/>
      <c r="AF10080" s="175"/>
      <c r="AG10080" s="175"/>
      <c r="AH10080" s="176"/>
      <c r="AM10080" s="6"/>
      <c r="AN10080" s="6"/>
      <c r="AO10080" s="6"/>
      <c r="AP10080" s="6"/>
      <c r="AQ10080" s="6"/>
      <c r="AR10080" s="6"/>
      <c r="AS10080" s="6"/>
      <c r="AT10080" s="6"/>
      <c r="AU10080" s="6"/>
      <c r="AV10080" s="6"/>
      <c r="AW10080" s="6"/>
      <c r="AX10080" s="6"/>
      <c r="AY10080" s="172"/>
      <c r="AZ10080" s="172"/>
      <c r="BA10080" s="172"/>
      <c r="BB10080" s="6"/>
      <c r="BC10080" s="6"/>
      <c r="BD10080" s="6"/>
      <c r="BE10080" s="6"/>
      <c r="BF10080" s="6"/>
      <c r="BG10080" s="172"/>
      <c r="BH10080" s="172"/>
      <c r="BI10080" s="172"/>
      <c r="BJ10080" s="6"/>
      <c r="BK10080" s="6"/>
      <c r="BL10080" s="6"/>
      <c r="BM10080" s="6"/>
      <c r="BN10080" s="6"/>
      <c r="BO10080" s="6"/>
      <c r="BP10080" s="6"/>
      <c r="BQ10080" s="6"/>
      <c r="BR10080" s="6"/>
      <c r="BS10080" s="6"/>
      <c r="BT10080" s="6"/>
      <c r="CG10080" s="432"/>
      <c r="CH10080" s="432"/>
      <c r="CL10080" s="174"/>
    </row>
    <row r="10081" spans="29:90" s="168" customFormat="1" x14ac:dyDescent="0.25">
      <c r="AC10081" s="175"/>
      <c r="AD10081" s="175"/>
      <c r="AE10081" s="175"/>
      <c r="AF10081" s="175"/>
      <c r="AG10081" s="175"/>
      <c r="AH10081" s="176"/>
      <c r="AM10081" s="6"/>
      <c r="AN10081" s="6"/>
      <c r="AO10081" s="6"/>
      <c r="AP10081" s="6"/>
      <c r="AQ10081" s="6"/>
      <c r="AR10081" s="6"/>
      <c r="AS10081" s="6"/>
      <c r="AT10081" s="6"/>
      <c r="AU10081" s="6"/>
      <c r="AV10081" s="6"/>
      <c r="AW10081" s="6"/>
      <c r="AX10081" s="6"/>
      <c r="AY10081" s="172"/>
      <c r="AZ10081" s="172"/>
      <c r="BA10081" s="172"/>
      <c r="BB10081" s="6"/>
      <c r="BC10081" s="6"/>
      <c r="BD10081" s="6"/>
      <c r="BE10081" s="6"/>
      <c r="BF10081" s="6"/>
      <c r="BG10081" s="172"/>
      <c r="BH10081" s="172"/>
      <c r="BI10081" s="172"/>
      <c r="BJ10081" s="6"/>
      <c r="BK10081" s="6"/>
      <c r="BL10081" s="6"/>
      <c r="BM10081" s="6"/>
      <c r="BN10081" s="6"/>
      <c r="BO10081" s="6"/>
      <c r="BP10081" s="6"/>
      <c r="BQ10081" s="6"/>
      <c r="BR10081" s="6"/>
      <c r="BS10081" s="6"/>
      <c r="BT10081" s="6"/>
      <c r="CG10081" s="432"/>
      <c r="CH10081" s="432"/>
      <c r="CL10081" s="174"/>
    </row>
    <row r="10082" spans="29:90" s="168" customFormat="1" x14ac:dyDescent="0.25">
      <c r="AC10082" s="175"/>
      <c r="AD10082" s="175"/>
      <c r="AE10082" s="175"/>
      <c r="AF10082" s="175"/>
      <c r="AG10082" s="175"/>
      <c r="AH10082" s="176"/>
      <c r="AM10082" s="6"/>
      <c r="AN10082" s="6"/>
      <c r="AO10082" s="6"/>
      <c r="AP10082" s="6"/>
      <c r="AQ10082" s="6"/>
      <c r="AR10082" s="6"/>
      <c r="AS10082" s="6"/>
      <c r="AT10082" s="6"/>
      <c r="AU10082" s="6"/>
      <c r="AV10082" s="6"/>
      <c r="AW10082" s="6"/>
      <c r="AX10082" s="6"/>
      <c r="AY10082" s="172"/>
      <c r="AZ10082" s="172"/>
      <c r="BA10082" s="172"/>
      <c r="BB10082" s="6"/>
      <c r="BC10082" s="6"/>
      <c r="BD10082" s="6"/>
      <c r="BE10082" s="6"/>
      <c r="BF10082" s="6"/>
      <c r="BG10082" s="172"/>
      <c r="BH10082" s="172"/>
      <c r="BI10082" s="172"/>
      <c r="BJ10082" s="6"/>
      <c r="BK10082" s="6"/>
      <c r="BL10082" s="6"/>
      <c r="BM10082" s="6"/>
      <c r="BN10082" s="6"/>
      <c r="BO10082" s="6"/>
      <c r="BP10082" s="6"/>
      <c r="BQ10082" s="6"/>
      <c r="BR10082" s="6"/>
      <c r="BS10082" s="6"/>
      <c r="BT10082" s="6"/>
      <c r="CG10082" s="432"/>
      <c r="CH10082" s="432"/>
      <c r="CL10082" s="174"/>
    </row>
    <row r="10083" spans="29:90" s="168" customFormat="1" x14ac:dyDescent="0.25">
      <c r="AC10083" s="175"/>
      <c r="AD10083" s="175"/>
      <c r="AE10083" s="175"/>
      <c r="AF10083" s="175"/>
      <c r="AG10083" s="175"/>
      <c r="AH10083" s="176"/>
      <c r="AM10083" s="6"/>
      <c r="AN10083" s="6"/>
      <c r="AO10083" s="6"/>
      <c r="AP10083" s="6"/>
      <c r="AQ10083" s="6"/>
      <c r="AR10083" s="6"/>
      <c r="AS10083" s="6"/>
      <c r="AT10083" s="6"/>
      <c r="AU10083" s="6"/>
      <c r="AV10083" s="6"/>
      <c r="AW10083" s="6"/>
      <c r="AX10083" s="6"/>
      <c r="AY10083" s="172"/>
      <c r="AZ10083" s="172"/>
      <c r="BA10083" s="172"/>
      <c r="BB10083" s="6"/>
      <c r="BC10083" s="6"/>
      <c r="BD10083" s="6"/>
      <c r="BE10083" s="6"/>
      <c r="BF10083" s="6"/>
      <c r="BG10083" s="172"/>
      <c r="BH10083" s="172"/>
      <c r="BI10083" s="172"/>
      <c r="BJ10083" s="6"/>
      <c r="BK10083" s="6"/>
      <c r="BL10083" s="6"/>
      <c r="BM10083" s="6"/>
      <c r="BN10083" s="6"/>
      <c r="BO10083" s="6"/>
      <c r="BP10083" s="6"/>
      <c r="BQ10083" s="6"/>
      <c r="BR10083" s="6"/>
      <c r="BS10083" s="6"/>
      <c r="BT10083" s="6"/>
      <c r="CG10083" s="432"/>
      <c r="CH10083" s="432"/>
      <c r="CL10083" s="174"/>
    </row>
    <row r="10084" spans="29:90" s="168" customFormat="1" x14ac:dyDescent="0.25">
      <c r="AC10084" s="175"/>
      <c r="AD10084" s="175"/>
      <c r="AE10084" s="175"/>
      <c r="AF10084" s="175"/>
      <c r="AG10084" s="175"/>
      <c r="AH10084" s="176"/>
      <c r="AM10084" s="6"/>
      <c r="AN10084" s="6"/>
      <c r="AO10084" s="6"/>
      <c r="AP10084" s="6"/>
      <c r="AQ10084" s="6"/>
      <c r="AR10084" s="6"/>
      <c r="AS10084" s="6"/>
      <c r="AT10084" s="6"/>
      <c r="AU10084" s="6"/>
      <c r="AV10084" s="6"/>
      <c r="AW10084" s="6"/>
      <c r="AX10084" s="6"/>
      <c r="AY10084" s="172"/>
      <c r="AZ10084" s="172"/>
      <c r="BA10084" s="172"/>
      <c r="BB10084" s="6"/>
      <c r="BC10084" s="6"/>
      <c r="BD10084" s="6"/>
      <c r="BE10084" s="6"/>
      <c r="BF10084" s="6"/>
      <c r="BG10084" s="172"/>
      <c r="BH10084" s="172"/>
      <c r="BI10084" s="172"/>
      <c r="BJ10084" s="6"/>
      <c r="BK10084" s="6"/>
      <c r="BL10084" s="6"/>
      <c r="BM10084" s="6"/>
      <c r="BN10084" s="6"/>
      <c r="BO10084" s="6"/>
      <c r="BP10084" s="6"/>
      <c r="BQ10084" s="6"/>
      <c r="BR10084" s="6"/>
      <c r="BS10084" s="6"/>
      <c r="BT10084" s="6"/>
      <c r="CG10084" s="432"/>
      <c r="CH10084" s="432"/>
      <c r="CL10084" s="174"/>
    </row>
    <row r="10085" spans="29:90" s="168" customFormat="1" x14ac:dyDescent="0.25">
      <c r="AC10085" s="175"/>
      <c r="AD10085" s="175"/>
      <c r="AE10085" s="175"/>
      <c r="AF10085" s="175"/>
      <c r="AG10085" s="175"/>
      <c r="AH10085" s="176"/>
      <c r="AM10085" s="6"/>
      <c r="AN10085" s="6"/>
      <c r="AO10085" s="6"/>
      <c r="AP10085" s="6"/>
      <c r="AQ10085" s="6"/>
      <c r="AR10085" s="6"/>
      <c r="AS10085" s="6"/>
      <c r="AT10085" s="6"/>
      <c r="AU10085" s="6"/>
      <c r="AV10085" s="6"/>
      <c r="AW10085" s="6"/>
      <c r="AX10085" s="6"/>
      <c r="AY10085" s="172"/>
      <c r="AZ10085" s="172"/>
      <c r="BA10085" s="172"/>
      <c r="BB10085" s="6"/>
      <c r="BC10085" s="6"/>
      <c r="BD10085" s="6"/>
      <c r="BE10085" s="6"/>
      <c r="BF10085" s="6"/>
      <c r="BG10085" s="172"/>
      <c r="BH10085" s="172"/>
      <c r="BI10085" s="172"/>
      <c r="BJ10085" s="6"/>
      <c r="BK10085" s="6"/>
      <c r="BL10085" s="6"/>
      <c r="BM10085" s="6"/>
      <c r="BN10085" s="6"/>
      <c r="BO10085" s="6"/>
      <c r="BP10085" s="6"/>
      <c r="BQ10085" s="6"/>
      <c r="BR10085" s="6"/>
      <c r="BS10085" s="6"/>
      <c r="BT10085" s="6"/>
      <c r="CG10085" s="432"/>
      <c r="CH10085" s="432"/>
      <c r="CL10085" s="174"/>
    </row>
    <row r="10086" spans="29:90" s="168" customFormat="1" x14ac:dyDescent="0.25">
      <c r="AC10086" s="175"/>
      <c r="AD10086" s="175"/>
      <c r="AE10086" s="175"/>
      <c r="AF10086" s="175"/>
      <c r="AG10086" s="175"/>
      <c r="AH10086" s="176"/>
      <c r="AM10086" s="6"/>
      <c r="AN10086" s="6"/>
      <c r="AO10086" s="6"/>
      <c r="AP10086" s="6"/>
      <c r="AQ10086" s="6"/>
      <c r="AR10086" s="6"/>
      <c r="AS10086" s="6"/>
      <c r="AT10086" s="6"/>
      <c r="AU10086" s="6"/>
      <c r="AV10086" s="6"/>
      <c r="AW10086" s="6"/>
      <c r="AX10086" s="6"/>
      <c r="AY10086" s="172"/>
      <c r="AZ10086" s="172"/>
      <c r="BA10086" s="172"/>
      <c r="BB10086" s="6"/>
      <c r="BC10086" s="6"/>
      <c r="BD10086" s="6"/>
      <c r="BE10086" s="6"/>
      <c r="BF10086" s="6"/>
      <c r="BG10086" s="172"/>
      <c r="BH10086" s="172"/>
      <c r="BI10086" s="172"/>
      <c r="BJ10086" s="6"/>
      <c r="BK10086" s="6"/>
      <c r="BL10086" s="6"/>
      <c r="BM10086" s="6"/>
      <c r="BN10086" s="6"/>
      <c r="BO10086" s="6"/>
      <c r="BP10086" s="6"/>
      <c r="BQ10086" s="6"/>
      <c r="BR10086" s="6"/>
      <c r="BS10086" s="6"/>
      <c r="BT10086" s="6"/>
      <c r="CG10086" s="432"/>
      <c r="CH10086" s="432"/>
      <c r="CL10086" s="174"/>
    </row>
    <row r="10087" spans="29:90" s="168" customFormat="1" x14ac:dyDescent="0.25">
      <c r="AC10087" s="175"/>
      <c r="AD10087" s="175"/>
      <c r="AE10087" s="175"/>
      <c r="AF10087" s="175"/>
      <c r="AG10087" s="175"/>
      <c r="AH10087" s="176"/>
      <c r="AM10087" s="6"/>
      <c r="AN10087" s="6"/>
      <c r="AO10087" s="6"/>
      <c r="AP10087" s="6"/>
      <c r="AQ10087" s="6"/>
      <c r="AR10087" s="6"/>
      <c r="AS10087" s="6"/>
      <c r="AT10087" s="6"/>
      <c r="AU10087" s="6"/>
      <c r="AV10087" s="6"/>
      <c r="AW10087" s="6"/>
      <c r="AX10087" s="6"/>
      <c r="AY10087" s="172"/>
      <c r="AZ10087" s="172"/>
      <c r="BA10087" s="172"/>
      <c r="BB10087" s="6"/>
      <c r="BC10087" s="6"/>
      <c r="BD10087" s="6"/>
      <c r="BE10087" s="6"/>
      <c r="BF10087" s="6"/>
      <c r="BG10087" s="172"/>
      <c r="BH10087" s="172"/>
      <c r="BI10087" s="172"/>
      <c r="BJ10087" s="6"/>
      <c r="BK10087" s="6"/>
      <c r="BL10087" s="6"/>
      <c r="BM10087" s="6"/>
      <c r="BN10087" s="6"/>
      <c r="BO10087" s="6"/>
      <c r="BP10087" s="6"/>
      <c r="BQ10087" s="6"/>
      <c r="BR10087" s="6"/>
      <c r="BS10087" s="6"/>
      <c r="BT10087" s="6"/>
      <c r="CG10087" s="432"/>
      <c r="CH10087" s="432"/>
      <c r="CL10087" s="174"/>
    </row>
    <row r="10088" spans="29:90" s="168" customFormat="1" x14ac:dyDescent="0.25">
      <c r="AC10088" s="175"/>
      <c r="AD10088" s="175"/>
      <c r="AE10088" s="175"/>
      <c r="AF10088" s="175"/>
      <c r="AG10088" s="175"/>
      <c r="AH10088" s="176"/>
      <c r="AM10088" s="6"/>
      <c r="AN10088" s="6"/>
      <c r="AO10088" s="6"/>
      <c r="AP10088" s="6"/>
      <c r="AQ10088" s="6"/>
      <c r="AR10088" s="6"/>
      <c r="AS10088" s="6"/>
      <c r="AT10088" s="6"/>
      <c r="AU10088" s="6"/>
      <c r="AV10088" s="6"/>
      <c r="AW10088" s="6"/>
      <c r="AX10088" s="6"/>
      <c r="AY10088" s="172"/>
      <c r="AZ10088" s="172"/>
      <c r="BA10088" s="172"/>
      <c r="BB10088" s="6"/>
      <c r="BC10088" s="6"/>
      <c r="BD10088" s="6"/>
      <c r="BE10088" s="6"/>
      <c r="BF10088" s="6"/>
      <c r="BG10088" s="172"/>
      <c r="BH10088" s="172"/>
      <c r="BI10088" s="172"/>
      <c r="BJ10088" s="6"/>
      <c r="BK10088" s="6"/>
      <c r="BL10088" s="6"/>
      <c r="BM10088" s="6"/>
      <c r="BN10088" s="6"/>
      <c r="BO10088" s="6"/>
      <c r="BP10088" s="6"/>
      <c r="BQ10088" s="6"/>
      <c r="BR10088" s="6"/>
      <c r="BS10088" s="6"/>
      <c r="BT10088" s="6"/>
      <c r="CG10088" s="432"/>
      <c r="CH10088" s="432"/>
      <c r="CL10088" s="174"/>
    </row>
    <row r="10089" spans="29:90" s="168" customFormat="1" x14ac:dyDescent="0.25">
      <c r="AC10089" s="175"/>
      <c r="AD10089" s="175"/>
      <c r="AE10089" s="175"/>
      <c r="AF10089" s="175"/>
      <c r="AG10089" s="175"/>
      <c r="AH10089" s="176"/>
      <c r="AM10089" s="6"/>
      <c r="AN10089" s="6"/>
      <c r="AO10089" s="6"/>
      <c r="AP10089" s="6"/>
      <c r="AQ10089" s="6"/>
      <c r="AR10089" s="6"/>
      <c r="AS10089" s="6"/>
      <c r="AT10089" s="6"/>
      <c r="AU10089" s="6"/>
      <c r="AV10089" s="6"/>
      <c r="AW10089" s="6"/>
      <c r="AX10089" s="6"/>
      <c r="AY10089" s="172"/>
      <c r="AZ10089" s="172"/>
      <c r="BA10089" s="172"/>
      <c r="BB10089" s="6"/>
      <c r="BC10089" s="6"/>
      <c r="BD10089" s="6"/>
      <c r="BE10089" s="6"/>
      <c r="BF10089" s="6"/>
      <c r="BG10089" s="172"/>
      <c r="BH10089" s="172"/>
      <c r="BI10089" s="172"/>
      <c r="BJ10089" s="6"/>
      <c r="BK10089" s="6"/>
      <c r="BL10089" s="6"/>
      <c r="BM10089" s="6"/>
      <c r="BN10089" s="6"/>
      <c r="BO10089" s="6"/>
      <c r="BP10089" s="6"/>
      <c r="BQ10089" s="6"/>
      <c r="BR10089" s="6"/>
      <c r="BS10089" s="6"/>
      <c r="BT10089" s="6"/>
      <c r="CG10089" s="432"/>
      <c r="CH10089" s="432"/>
      <c r="CL10089" s="174"/>
    </row>
    <row r="10090" spans="29:90" s="168" customFormat="1" x14ac:dyDescent="0.25">
      <c r="AC10090" s="175"/>
      <c r="AD10090" s="175"/>
      <c r="AE10090" s="175"/>
      <c r="AF10090" s="175"/>
      <c r="AG10090" s="175"/>
      <c r="AH10090" s="176"/>
      <c r="AM10090" s="6"/>
      <c r="AN10090" s="6"/>
      <c r="AO10090" s="6"/>
      <c r="AP10090" s="6"/>
      <c r="AQ10090" s="6"/>
      <c r="AR10090" s="6"/>
      <c r="AS10090" s="6"/>
      <c r="AT10090" s="6"/>
      <c r="AU10090" s="6"/>
      <c r="AV10090" s="6"/>
      <c r="AW10090" s="6"/>
      <c r="AX10090" s="6"/>
      <c r="AY10090" s="172"/>
      <c r="AZ10090" s="172"/>
      <c r="BA10090" s="172"/>
      <c r="BB10090" s="6"/>
      <c r="BC10090" s="6"/>
      <c r="BD10090" s="6"/>
      <c r="BE10090" s="6"/>
      <c r="BF10090" s="6"/>
      <c r="BG10090" s="172"/>
      <c r="BH10090" s="172"/>
      <c r="BI10090" s="172"/>
      <c r="BJ10090" s="6"/>
      <c r="BK10090" s="6"/>
      <c r="BL10090" s="6"/>
      <c r="BM10090" s="6"/>
      <c r="BN10090" s="6"/>
      <c r="BO10090" s="6"/>
      <c r="BP10090" s="6"/>
      <c r="BQ10090" s="6"/>
      <c r="BR10090" s="6"/>
      <c r="BS10090" s="6"/>
      <c r="BT10090" s="6"/>
      <c r="CG10090" s="432"/>
      <c r="CH10090" s="432"/>
      <c r="CL10090" s="174"/>
    </row>
    <row r="10091" spans="29:90" s="168" customFormat="1" x14ac:dyDescent="0.25">
      <c r="AC10091" s="175"/>
      <c r="AD10091" s="175"/>
      <c r="AE10091" s="175"/>
      <c r="AF10091" s="175"/>
      <c r="AG10091" s="175"/>
      <c r="AH10091" s="176"/>
      <c r="AM10091" s="6"/>
      <c r="AN10091" s="6"/>
      <c r="AO10091" s="6"/>
      <c r="AP10091" s="6"/>
      <c r="AQ10091" s="6"/>
      <c r="AR10091" s="6"/>
      <c r="AS10091" s="6"/>
      <c r="AT10091" s="6"/>
      <c r="AU10091" s="6"/>
      <c r="AV10091" s="6"/>
      <c r="AW10091" s="6"/>
      <c r="AX10091" s="6"/>
      <c r="AY10091" s="172"/>
      <c r="AZ10091" s="172"/>
      <c r="BA10091" s="172"/>
      <c r="BB10091" s="6"/>
      <c r="BC10091" s="6"/>
      <c r="BD10091" s="6"/>
      <c r="BE10091" s="6"/>
      <c r="BF10091" s="6"/>
      <c r="BG10091" s="172"/>
      <c r="BH10091" s="172"/>
      <c r="BI10091" s="172"/>
      <c r="BJ10091" s="6"/>
      <c r="BK10091" s="6"/>
      <c r="BL10091" s="6"/>
      <c r="BM10091" s="6"/>
      <c r="BN10091" s="6"/>
      <c r="BO10091" s="6"/>
      <c r="BP10091" s="6"/>
      <c r="BQ10091" s="6"/>
      <c r="BR10091" s="6"/>
      <c r="BS10091" s="6"/>
      <c r="BT10091" s="6"/>
      <c r="CG10091" s="432"/>
      <c r="CH10091" s="432"/>
      <c r="CL10091" s="174"/>
    </row>
    <row r="10092" spans="29:90" s="168" customFormat="1" x14ac:dyDescent="0.25">
      <c r="AC10092" s="175"/>
      <c r="AD10092" s="175"/>
      <c r="AE10092" s="175"/>
      <c r="AF10092" s="175"/>
      <c r="AG10092" s="175"/>
      <c r="AH10092" s="176"/>
      <c r="AM10092" s="6"/>
      <c r="AN10092" s="6"/>
      <c r="AO10092" s="6"/>
      <c r="AP10092" s="6"/>
      <c r="AQ10092" s="6"/>
      <c r="AR10092" s="6"/>
      <c r="AS10092" s="6"/>
      <c r="AT10092" s="6"/>
      <c r="AU10092" s="6"/>
      <c r="AV10092" s="6"/>
      <c r="AW10092" s="6"/>
      <c r="AX10092" s="6"/>
      <c r="AY10092" s="172"/>
      <c r="AZ10092" s="172"/>
      <c r="BA10092" s="172"/>
      <c r="BB10092" s="6"/>
      <c r="BC10092" s="6"/>
      <c r="BD10092" s="6"/>
      <c r="BE10092" s="6"/>
      <c r="BF10092" s="6"/>
      <c r="BG10092" s="172"/>
      <c r="BH10092" s="172"/>
      <c r="BI10092" s="172"/>
      <c r="BJ10092" s="6"/>
      <c r="BK10092" s="6"/>
      <c r="BL10092" s="6"/>
      <c r="BM10092" s="6"/>
      <c r="BN10092" s="6"/>
      <c r="BO10092" s="6"/>
      <c r="BP10092" s="6"/>
      <c r="BQ10092" s="6"/>
      <c r="BR10092" s="6"/>
      <c r="BS10092" s="6"/>
      <c r="BT10092" s="6"/>
      <c r="CG10092" s="432"/>
      <c r="CH10092" s="432"/>
      <c r="CL10092" s="174"/>
    </row>
    <row r="10093" spans="29:90" s="168" customFormat="1" x14ac:dyDescent="0.25">
      <c r="AC10093" s="175"/>
      <c r="AD10093" s="175"/>
      <c r="AE10093" s="175"/>
      <c r="AF10093" s="175"/>
      <c r="AG10093" s="175"/>
      <c r="AH10093" s="176"/>
      <c r="AM10093" s="6"/>
      <c r="AN10093" s="6"/>
      <c r="AO10093" s="6"/>
      <c r="AP10093" s="6"/>
      <c r="AQ10093" s="6"/>
      <c r="AR10093" s="6"/>
      <c r="AS10093" s="6"/>
      <c r="AT10093" s="6"/>
      <c r="AU10093" s="6"/>
      <c r="AV10093" s="6"/>
      <c r="AW10093" s="6"/>
      <c r="AX10093" s="6"/>
      <c r="AY10093" s="172"/>
      <c r="AZ10093" s="172"/>
      <c r="BA10093" s="172"/>
      <c r="BB10093" s="6"/>
      <c r="BC10093" s="6"/>
      <c r="BD10093" s="6"/>
      <c r="BE10093" s="6"/>
      <c r="BF10093" s="6"/>
      <c r="BG10093" s="172"/>
      <c r="BH10093" s="172"/>
      <c r="BI10093" s="172"/>
      <c r="BJ10093" s="6"/>
      <c r="BK10093" s="6"/>
      <c r="BL10093" s="6"/>
      <c r="BM10093" s="6"/>
      <c r="BN10093" s="6"/>
      <c r="BO10093" s="6"/>
      <c r="BP10093" s="6"/>
      <c r="BQ10093" s="6"/>
      <c r="BR10093" s="6"/>
      <c r="BS10093" s="6"/>
      <c r="BT10093" s="6"/>
      <c r="CG10093" s="432"/>
      <c r="CH10093" s="432"/>
      <c r="CL10093" s="174"/>
    </row>
    <row r="10094" spans="29:90" s="168" customFormat="1" x14ac:dyDescent="0.25">
      <c r="AC10094" s="175"/>
      <c r="AD10094" s="175"/>
      <c r="AE10094" s="175"/>
      <c r="AF10094" s="175"/>
      <c r="AG10094" s="175"/>
      <c r="AH10094" s="176"/>
      <c r="AM10094" s="6"/>
      <c r="AN10094" s="6"/>
      <c r="AO10094" s="6"/>
      <c r="AP10094" s="6"/>
      <c r="AQ10094" s="6"/>
      <c r="AR10094" s="6"/>
      <c r="AS10094" s="6"/>
      <c r="AT10094" s="6"/>
      <c r="AU10094" s="6"/>
      <c r="AV10094" s="6"/>
      <c r="AW10094" s="6"/>
      <c r="AX10094" s="6"/>
      <c r="AY10094" s="172"/>
      <c r="AZ10094" s="172"/>
      <c r="BA10094" s="172"/>
      <c r="BB10094" s="6"/>
      <c r="BC10094" s="6"/>
      <c r="BD10094" s="6"/>
      <c r="BE10094" s="6"/>
      <c r="BF10094" s="6"/>
      <c r="BG10094" s="172"/>
      <c r="BH10094" s="172"/>
      <c r="BI10094" s="172"/>
      <c r="BJ10094" s="6"/>
      <c r="BK10094" s="6"/>
      <c r="BL10094" s="6"/>
      <c r="BM10094" s="6"/>
      <c r="BN10094" s="6"/>
      <c r="BO10094" s="6"/>
      <c r="BP10094" s="6"/>
      <c r="BQ10094" s="6"/>
      <c r="BR10094" s="6"/>
      <c r="BS10094" s="6"/>
      <c r="BT10094" s="6"/>
      <c r="CG10094" s="432"/>
      <c r="CH10094" s="432"/>
      <c r="CL10094" s="174"/>
    </row>
    <row r="10095" spans="29:90" s="168" customFormat="1" x14ac:dyDescent="0.25">
      <c r="AC10095" s="175"/>
      <c r="AD10095" s="175"/>
      <c r="AE10095" s="175"/>
      <c r="AF10095" s="175"/>
      <c r="AG10095" s="175"/>
      <c r="AH10095" s="176"/>
      <c r="AM10095" s="6"/>
      <c r="AN10095" s="6"/>
      <c r="AO10095" s="6"/>
      <c r="AP10095" s="6"/>
      <c r="AQ10095" s="6"/>
      <c r="AR10095" s="6"/>
      <c r="AS10095" s="6"/>
      <c r="AT10095" s="6"/>
      <c r="AU10095" s="6"/>
      <c r="AV10095" s="6"/>
      <c r="AW10095" s="6"/>
      <c r="AX10095" s="6"/>
      <c r="AY10095" s="172"/>
      <c r="AZ10095" s="172"/>
      <c r="BA10095" s="172"/>
      <c r="BB10095" s="6"/>
      <c r="BC10095" s="6"/>
      <c r="BD10095" s="6"/>
      <c r="BE10095" s="6"/>
      <c r="BF10095" s="6"/>
      <c r="BG10095" s="172"/>
      <c r="BH10095" s="172"/>
      <c r="BI10095" s="172"/>
      <c r="BJ10095" s="6"/>
      <c r="BK10095" s="6"/>
      <c r="BL10095" s="6"/>
      <c r="BM10095" s="6"/>
      <c r="BN10095" s="6"/>
      <c r="BO10095" s="6"/>
      <c r="BP10095" s="6"/>
      <c r="BQ10095" s="6"/>
      <c r="BR10095" s="6"/>
      <c r="BS10095" s="6"/>
      <c r="BT10095" s="6"/>
      <c r="CG10095" s="432"/>
      <c r="CH10095" s="432"/>
      <c r="CL10095" s="174"/>
    </row>
    <row r="10096" spans="29:90" s="168" customFormat="1" x14ac:dyDescent="0.25">
      <c r="AC10096" s="175"/>
      <c r="AD10096" s="175"/>
      <c r="AE10096" s="175"/>
      <c r="AF10096" s="175"/>
      <c r="AG10096" s="175"/>
      <c r="AH10096" s="176"/>
      <c r="AM10096" s="6"/>
      <c r="AN10096" s="6"/>
      <c r="AO10096" s="6"/>
      <c r="AP10096" s="6"/>
      <c r="AQ10096" s="6"/>
      <c r="AR10096" s="6"/>
      <c r="AS10096" s="6"/>
      <c r="AT10096" s="6"/>
      <c r="AU10096" s="6"/>
      <c r="AV10096" s="6"/>
      <c r="AW10096" s="6"/>
      <c r="AX10096" s="6"/>
      <c r="AY10096" s="172"/>
      <c r="AZ10096" s="172"/>
      <c r="BA10096" s="172"/>
      <c r="BB10096" s="6"/>
      <c r="BC10096" s="6"/>
      <c r="BD10096" s="6"/>
      <c r="BE10096" s="6"/>
      <c r="BF10096" s="6"/>
      <c r="BG10096" s="172"/>
      <c r="BH10096" s="172"/>
      <c r="BI10096" s="172"/>
      <c r="BJ10096" s="6"/>
      <c r="BK10096" s="6"/>
      <c r="BL10096" s="6"/>
      <c r="BM10096" s="6"/>
      <c r="BN10096" s="6"/>
      <c r="BO10096" s="6"/>
      <c r="BP10096" s="6"/>
      <c r="BQ10096" s="6"/>
      <c r="BR10096" s="6"/>
      <c r="BS10096" s="6"/>
      <c r="BT10096" s="6"/>
      <c r="CG10096" s="432"/>
      <c r="CH10096" s="432"/>
      <c r="CL10096" s="174"/>
    </row>
    <row r="10097" spans="29:90" s="168" customFormat="1" x14ac:dyDescent="0.25">
      <c r="AC10097" s="175"/>
      <c r="AD10097" s="175"/>
      <c r="AE10097" s="175"/>
      <c r="AF10097" s="175"/>
      <c r="AG10097" s="175"/>
      <c r="AH10097" s="176"/>
      <c r="AM10097" s="6"/>
      <c r="AN10097" s="6"/>
      <c r="AO10097" s="6"/>
      <c r="AP10097" s="6"/>
      <c r="AQ10097" s="6"/>
      <c r="AR10097" s="6"/>
      <c r="AS10097" s="6"/>
      <c r="AT10097" s="6"/>
      <c r="AU10097" s="6"/>
      <c r="AV10097" s="6"/>
      <c r="AW10097" s="6"/>
      <c r="AX10097" s="6"/>
      <c r="AY10097" s="172"/>
      <c r="AZ10097" s="172"/>
      <c r="BA10097" s="172"/>
      <c r="BB10097" s="6"/>
      <c r="BC10097" s="6"/>
      <c r="BD10097" s="6"/>
      <c r="BE10097" s="6"/>
      <c r="BF10097" s="6"/>
      <c r="BG10097" s="172"/>
      <c r="BH10097" s="172"/>
      <c r="BI10097" s="172"/>
      <c r="BJ10097" s="6"/>
      <c r="BK10097" s="6"/>
      <c r="BL10097" s="6"/>
      <c r="BM10097" s="6"/>
      <c r="BN10097" s="6"/>
      <c r="BO10097" s="6"/>
      <c r="BP10097" s="6"/>
      <c r="BQ10097" s="6"/>
      <c r="BR10097" s="6"/>
      <c r="BS10097" s="6"/>
      <c r="BT10097" s="6"/>
      <c r="CG10097" s="432"/>
      <c r="CH10097" s="432"/>
      <c r="CL10097" s="174"/>
    </row>
    <row r="10098" spans="29:90" s="168" customFormat="1" x14ac:dyDescent="0.25">
      <c r="AC10098" s="175"/>
      <c r="AD10098" s="175"/>
      <c r="AE10098" s="175"/>
      <c r="AF10098" s="175"/>
      <c r="AG10098" s="175"/>
      <c r="AH10098" s="176"/>
      <c r="AM10098" s="6"/>
      <c r="AN10098" s="6"/>
      <c r="AO10098" s="6"/>
      <c r="AP10098" s="6"/>
      <c r="AQ10098" s="6"/>
      <c r="AR10098" s="6"/>
      <c r="AS10098" s="6"/>
      <c r="AT10098" s="6"/>
      <c r="AU10098" s="6"/>
      <c r="AV10098" s="6"/>
      <c r="AW10098" s="6"/>
      <c r="AX10098" s="6"/>
      <c r="AY10098" s="172"/>
      <c r="AZ10098" s="172"/>
      <c r="BA10098" s="172"/>
      <c r="BB10098" s="6"/>
      <c r="BC10098" s="6"/>
      <c r="BD10098" s="6"/>
      <c r="BE10098" s="6"/>
      <c r="BF10098" s="6"/>
      <c r="BG10098" s="172"/>
      <c r="BH10098" s="172"/>
      <c r="BI10098" s="172"/>
      <c r="BJ10098" s="6"/>
      <c r="BK10098" s="6"/>
      <c r="BL10098" s="6"/>
      <c r="BM10098" s="6"/>
      <c r="BN10098" s="6"/>
      <c r="BO10098" s="6"/>
      <c r="BP10098" s="6"/>
      <c r="BQ10098" s="6"/>
      <c r="BR10098" s="6"/>
      <c r="BS10098" s="6"/>
      <c r="BT10098" s="6"/>
      <c r="CG10098" s="432"/>
      <c r="CH10098" s="432"/>
      <c r="CL10098" s="174"/>
    </row>
    <row r="10099" spans="29:90" s="168" customFormat="1" x14ac:dyDescent="0.25">
      <c r="AC10099" s="175"/>
      <c r="AD10099" s="175"/>
      <c r="AE10099" s="175"/>
      <c r="AF10099" s="175"/>
      <c r="AG10099" s="175"/>
      <c r="AH10099" s="176"/>
      <c r="AM10099" s="6"/>
      <c r="AN10099" s="6"/>
      <c r="AO10099" s="6"/>
      <c r="AP10099" s="6"/>
      <c r="AQ10099" s="6"/>
      <c r="AR10099" s="6"/>
      <c r="AS10099" s="6"/>
      <c r="AT10099" s="6"/>
      <c r="AU10099" s="6"/>
      <c r="AV10099" s="6"/>
      <c r="AW10099" s="6"/>
      <c r="AX10099" s="6"/>
      <c r="AY10099" s="172"/>
      <c r="AZ10099" s="172"/>
      <c r="BA10099" s="172"/>
      <c r="BB10099" s="6"/>
      <c r="BC10099" s="6"/>
      <c r="BD10099" s="6"/>
      <c r="BE10099" s="6"/>
      <c r="BF10099" s="6"/>
      <c r="BG10099" s="172"/>
      <c r="BH10099" s="172"/>
      <c r="BI10099" s="172"/>
      <c r="BJ10099" s="6"/>
      <c r="BK10099" s="6"/>
      <c r="BL10099" s="6"/>
      <c r="BM10099" s="6"/>
      <c r="BN10099" s="6"/>
      <c r="BO10099" s="6"/>
      <c r="BP10099" s="6"/>
      <c r="BQ10099" s="6"/>
      <c r="BR10099" s="6"/>
      <c r="BS10099" s="6"/>
      <c r="BT10099" s="6"/>
      <c r="CG10099" s="432"/>
      <c r="CH10099" s="432"/>
      <c r="CL10099" s="174"/>
    </row>
    <row r="10100" spans="29:90" s="168" customFormat="1" x14ac:dyDescent="0.25">
      <c r="AC10100" s="175"/>
      <c r="AD10100" s="175"/>
      <c r="AE10100" s="175"/>
      <c r="AF10100" s="175"/>
      <c r="AG10100" s="175"/>
      <c r="AH10100" s="176"/>
      <c r="AM10100" s="6"/>
      <c r="AN10100" s="6"/>
      <c r="AO10100" s="6"/>
      <c r="AP10100" s="6"/>
      <c r="AQ10100" s="6"/>
      <c r="AR10100" s="6"/>
      <c r="AS10100" s="6"/>
      <c r="AT10100" s="6"/>
      <c r="AU10100" s="6"/>
      <c r="AV10100" s="6"/>
      <c r="AW10100" s="6"/>
      <c r="AX10100" s="6"/>
      <c r="AY10100" s="172"/>
      <c r="AZ10100" s="172"/>
      <c r="BA10100" s="172"/>
      <c r="BB10100" s="6"/>
      <c r="BC10100" s="6"/>
      <c r="BD10100" s="6"/>
      <c r="BE10100" s="6"/>
      <c r="BF10100" s="6"/>
      <c r="BG10100" s="172"/>
      <c r="BH10100" s="172"/>
      <c r="BI10100" s="172"/>
      <c r="BJ10100" s="6"/>
      <c r="BK10100" s="6"/>
      <c r="BL10100" s="6"/>
      <c r="BM10100" s="6"/>
      <c r="BN10100" s="6"/>
      <c r="BO10100" s="6"/>
      <c r="BP10100" s="6"/>
      <c r="BQ10100" s="6"/>
      <c r="BR10100" s="6"/>
      <c r="BS10100" s="6"/>
      <c r="BT10100" s="6"/>
      <c r="CG10100" s="432"/>
      <c r="CH10100" s="432"/>
      <c r="CL10100" s="174"/>
    </row>
    <row r="10101" spans="29:90" s="168" customFormat="1" x14ac:dyDescent="0.25">
      <c r="AC10101" s="175"/>
      <c r="AD10101" s="175"/>
      <c r="AE10101" s="175"/>
      <c r="AF10101" s="175"/>
      <c r="AG10101" s="175"/>
      <c r="AH10101" s="176"/>
      <c r="AM10101" s="6"/>
      <c r="AN10101" s="6"/>
      <c r="AO10101" s="6"/>
      <c r="AP10101" s="6"/>
      <c r="AQ10101" s="6"/>
      <c r="AR10101" s="6"/>
      <c r="AS10101" s="6"/>
      <c r="AT10101" s="6"/>
      <c r="AU10101" s="6"/>
      <c r="AV10101" s="6"/>
      <c r="AW10101" s="6"/>
      <c r="AX10101" s="6"/>
      <c r="AY10101" s="172"/>
      <c r="AZ10101" s="172"/>
      <c r="BA10101" s="172"/>
      <c r="BB10101" s="6"/>
      <c r="BC10101" s="6"/>
      <c r="BD10101" s="6"/>
      <c r="BE10101" s="6"/>
      <c r="BF10101" s="6"/>
      <c r="BG10101" s="172"/>
      <c r="BH10101" s="172"/>
      <c r="BI10101" s="172"/>
      <c r="BJ10101" s="6"/>
      <c r="BK10101" s="6"/>
      <c r="BL10101" s="6"/>
      <c r="BM10101" s="6"/>
      <c r="BN10101" s="6"/>
      <c r="BO10101" s="6"/>
      <c r="BP10101" s="6"/>
      <c r="BQ10101" s="6"/>
      <c r="BR10101" s="6"/>
      <c r="BS10101" s="6"/>
      <c r="BT10101" s="6"/>
      <c r="CG10101" s="432"/>
      <c r="CH10101" s="432"/>
      <c r="CL10101" s="174"/>
    </row>
    <row r="10102" spans="29:90" s="168" customFormat="1" x14ac:dyDescent="0.25">
      <c r="AC10102" s="175"/>
      <c r="AD10102" s="175"/>
      <c r="AE10102" s="175"/>
      <c r="AF10102" s="175"/>
      <c r="AG10102" s="175"/>
      <c r="AH10102" s="176"/>
      <c r="AM10102" s="6"/>
      <c r="AN10102" s="6"/>
      <c r="AO10102" s="6"/>
      <c r="AP10102" s="6"/>
      <c r="AQ10102" s="6"/>
      <c r="AR10102" s="6"/>
      <c r="AS10102" s="6"/>
      <c r="AT10102" s="6"/>
      <c r="AU10102" s="6"/>
      <c r="AV10102" s="6"/>
      <c r="AW10102" s="6"/>
      <c r="AX10102" s="6"/>
      <c r="AY10102" s="172"/>
      <c r="AZ10102" s="172"/>
      <c r="BA10102" s="172"/>
      <c r="BB10102" s="6"/>
      <c r="BC10102" s="6"/>
      <c r="BD10102" s="6"/>
      <c r="BE10102" s="6"/>
      <c r="BF10102" s="6"/>
      <c r="BG10102" s="172"/>
      <c r="BH10102" s="172"/>
      <c r="BI10102" s="172"/>
      <c r="BJ10102" s="6"/>
      <c r="BK10102" s="6"/>
      <c r="BL10102" s="6"/>
      <c r="BM10102" s="6"/>
      <c r="BN10102" s="6"/>
      <c r="BO10102" s="6"/>
      <c r="BP10102" s="6"/>
      <c r="BQ10102" s="6"/>
      <c r="BR10102" s="6"/>
      <c r="BS10102" s="6"/>
      <c r="BT10102" s="6"/>
      <c r="CG10102" s="432"/>
      <c r="CH10102" s="432"/>
      <c r="CL10102" s="174"/>
    </row>
    <row r="10103" spans="29:90" s="168" customFormat="1" x14ac:dyDescent="0.25">
      <c r="AC10103" s="175"/>
      <c r="AD10103" s="175"/>
      <c r="AE10103" s="175"/>
      <c r="AF10103" s="175"/>
      <c r="AG10103" s="175"/>
      <c r="AH10103" s="176"/>
      <c r="AM10103" s="6"/>
      <c r="AN10103" s="6"/>
      <c r="AO10103" s="6"/>
      <c r="AP10103" s="6"/>
      <c r="AQ10103" s="6"/>
      <c r="AR10103" s="6"/>
      <c r="AS10103" s="6"/>
      <c r="AT10103" s="6"/>
      <c r="AU10103" s="6"/>
      <c r="AV10103" s="6"/>
      <c r="AW10103" s="6"/>
      <c r="AX10103" s="6"/>
      <c r="AY10103" s="172"/>
      <c r="AZ10103" s="172"/>
      <c r="BA10103" s="172"/>
      <c r="BB10103" s="6"/>
      <c r="BC10103" s="6"/>
      <c r="BD10103" s="6"/>
      <c r="BE10103" s="6"/>
      <c r="BF10103" s="6"/>
      <c r="BG10103" s="172"/>
      <c r="BH10103" s="172"/>
      <c r="BI10103" s="172"/>
      <c r="BJ10103" s="6"/>
      <c r="BK10103" s="6"/>
      <c r="BL10103" s="6"/>
      <c r="BM10103" s="6"/>
      <c r="BN10103" s="6"/>
      <c r="BO10103" s="6"/>
      <c r="BP10103" s="6"/>
      <c r="BQ10103" s="6"/>
      <c r="BR10103" s="6"/>
      <c r="BS10103" s="6"/>
      <c r="BT10103" s="6"/>
      <c r="CG10103" s="432"/>
      <c r="CH10103" s="432"/>
      <c r="CL10103" s="174"/>
    </row>
    <row r="10104" spans="29:90" s="168" customFormat="1" x14ac:dyDescent="0.25">
      <c r="AC10104" s="175"/>
      <c r="AD10104" s="175"/>
      <c r="AE10104" s="175"/>
      <c r="AF10104" s="175"/>
      <c r="AG10104" s="175"/>
      <c r="AH10104" s="176"/>
      <c r="AM10104" s="6"/>
      <c r="AN10104" s="6"/>
      <c r="AO10104" s="6"/>
      <c r="AP10104" s="6"/>
      <c r="AQ10104" s="6"/>
      <c r="AR10104" s="6"/>
      <c r="AS10104" s="6"/>
      <c r="AT10104" s="6"/>
      <c r="AU10104" s="6"/>
      <c r="AV10104" s="6"/>
      <c r="AW10104" s="6"/>
      <c r="AX10104" s="6"/>
      <c r="AY10104" s="172"/>
      <c r="AZ10104" s="172"/>
      <c r="BA10104" s="172"/>
      <c r="BB10104" s="6"/>
      <c r="BC10104" s="6"/>
      <c r="BD10104" s="6"/>
      <c r="BE10104" s="6"/>
      <c r="BF10104" s="6"/>
      <c r="BG10104" s="172"/>
      <c r="BH10104" s="172"/>
      <c r="BI10104" s="172"/>
      <c r="BJ10104" s="6"/>
      <c r="BK10104" s="6"/>
      <c r="BL10104" s="6"/>
      <c r="BM10104" s="6"/>
      <c r="BN10104" s="6"/>
      <c r="BO10104" s="6"/>
      <c r="BP10104" s="6"/>
      <c r="BQ10104" s="6"/>
      <c r="BR10104" s="6"/>
      <c r="BS10104" s="6"/>
      <c r="BT10104" s="6"/>
      <c r="CG10104" s="432"/>
      <c r="CH10104" s="432"/>
      <c r="CL10104" s="174"/>
    </row>
    <row r="10105" spans="29:90" s="168" customFormat="1" x14ac:dyDescent="0.25">
      <c r="AC10105" s="175"/>
      <c r="AD10105" s="175"/>
      <c r="AE10105" s="175"/>
      <c r="AF10105" s="175"/>
      <c r="AG10105" s="175"/>
      <c r="AH10105" s="176"/>
      <c r="AM10105" s="6"/>
      <c r="AN10105" s="6"/>
      <c r="AO10105" s="6"/>
      <c r="AP10105" s="6"/>
      <c r="AQ10105" s="6"/>
      <c r="AR10105" s="6"/>
      <c r="AS10105" s="6"/>
      <c r="AT10105" s="6"/>
      <c r="AU10105" s="6"/>
      <c r="AV10105" s="6"/>
      <c r="AW10105" s="6"/>
      <c r="AX10105" s="6"/>
      <c r="AY10105" s="172"/>
      <c r="AZ10105" s="172"/>
      <c r="BA10105" s="172"/>
      <c r="BB10105" s="6"/>
      <c r="BC10105" s="6"/>
      <c r="BD10105" s="6"/>
      <c r="BE10105" s="6"/>
      <c r="BF10105" s="6"/>
      <c r="BG10105" s="172"/>
      <c r="BH10105" s="172"/>
      <c r="BI10105" s="172"/>
      <c r="BJ10105" s="6"/>
      <c r="BK10105" s="6"/>
      <c r="BL10105" s="6"/>
      <c r="BM10105" s="6"/>
      <c r="BN10105" s="6"/>
      <c r="BO10105" s="6"/>
      <c r="BP10105" s="6"/>
      <c r="BQ10105" s="6"/>
      <c r="BR10105" s="6"/>
      <c r="BS10105" s="6"/>
      <c r="BT10105" s="6"/>
      <c r="CG10105" s="432"/>
      <c r="CH10105" s="432"/>
      <c r="CL10105" s="174"/>
    </row>
    <row r="10106" spans="29:90" s="168" customFormat="1" x14ac:dyDescent="0.25">
      <c r="AC10106" s="175"/>
      <c r="AD10106" s="175"/>
      <c r="AE10106" s="175"/>
      <c r="AF10106" s="175"/>
      <c r="AG10106" s="175"/>
      <c r="AH10106" s="176"/>
      <c r="AM10106" s="6"/>
      <c r="AN10106" s="6"/>
      <c r="AO10106" s="6"/>
      <c r="AP10106" s="6"/>
      <c r="AQ10106" s="6"/>
      <c r="AR10106" s="6"/>
      <c r="AS10106" s="6"/>
      <c r="AT10106" s="6"/>
      <c r="AU10106" s="6"/>
      <c r="AV10106" s="6"/>
      <c r="AW10106" s="6"/>
      <c r="AX10106" s="6"/>
      <c r="AY10106" s="172"/>
      <c r="AZ10106" s="172"/>
      <c r="BA10106" s="172"/>
      <c r="BB10106" s="6"/>
      <c r="BC10106" s="6"/>
      <c r="BD10106" s="6"/>
      <c r="BE10106" s="6"/>
      <c r="BF10106" s="6"/>
      <c r="BG10106" s="172"/>
      <c r="BH10106" s="172"/>
      <c r="BI10106" s="172"/>
      <c r="BJ10106" s="6"/>
      <c r="BK10106" s="6"/>
      <c r="BL10106" s="6"/>
      <c r="BM10106" s="6"/>
      <c r="BN10106" s="6"/>
      <c r="BO10106" s="6"/>
      <c r="BP10106" s="6"/>
      <c r="BQ10106" s="6"/>
      <c r="BR10106" s="6"/>
      <c r="BS10106" s="6"/>
      <c r="BT10106" s="6"/>
      <c r="CG10106" s="432"/>
      <c r="CH10106" s="432"/>
      <c r="CL10106" s="174"/>
    </row>
    <row r="10107" spans="29:90" s="168" customFormat="1" x14ac:dyDescent="0.25">
      <c r="AC10107" s="175"/>
      <c r="AD10107" s="175"/>
      <c r="AE10107" s="175"/>
      <c r="AF10107" s="175"/>
      <c r="AG10107" s="175"/>
      <c r="AH10107" s="176"/>
      <c r="AM10107" s="6"/>
      <c r="AN10107" s="6"/>
      <c r="AO10107" s="6"/>
      <c r="AP10107" s="6"/>
      <c r="AQ10107" s="6"/>
      <c r="AR10107" s="6"/>
      <c r="AS10107" s="6"/>
      <c r="AT10107" s="6"/>
      <c r="AU10107" s="6"/>
      <c r="AV10107" s="6"/>
      <c r="AW10107" s="6"/>
      <c r="AX10107" s="6"/>
      <c r="AY10107" s="172"/>
      <c r="AZ10107" s="172"/>
      <c r="BA10107" s="172"/>
      <c r="BB10107" s="6"/>
      <c r="BC10107" s="6"/>
      <c r="BD10107" s="6"/>
      <c r="BE10107" s="6"/>
      <c r="BF10107" s="6"/>
      <c r="BG10107" s="172"/>
      <c r="BH10107" s="172"/>
      <c r="BI10107" s="172"/>
      <c r="BJ10107" s="6"/>
      <c r="BK10107" s="6"/>
      <c r="BL10107" s="6"/>
      <c r="BM10107" s="6"/>
      <c r="BN10107" s="6"/>
      <c r="BO10107" s="6"/>
      <c r="BP10107" s="6"/>
      <c r="BQ10107" s="6"/>
      <c r="BR10107" s="6"/>
      <c r="BS10107" s="6"/>
      <c r="BT10107" s="6"/>
      <c r="CG10107" s="432"/>
      <c r="CH10107" s="432"/>
      <c r="CL10107" s="174"/>
    </row>
    <row r="10108" spans="29:90" s="168" customFormat="1" x14ac:dyDescent="0.25">
      <c r="AC10108" s="175"/>
      <c r="AD10108" s="175"/>
      <c r="AE10108" s="175"/>
      <c r="AF10108" s="175"/>
      <c r="AG10108" s="175"/>
      <c r="AH10108" s="176"/>
      <c r="AM10108" s="6"/>
      <c r="AN10108" s="6"/>
      <c r="AO10108" s="6"/>
      <c r="AP10108" s="6"/>
      <c r="AQ10108" s="6"/>
      <c r="AR10108" s="6"/>
      <c r="AS10108" s="6"/>
      <c r="AT10108" s="6"/>
      <c r="AU10108" s="6"/>
      <c r="AV10108" s="6"/>
      <c r="AW10108" s="6"/>
      <c r="AX10108" s="6"/>
      <c r="AY10108" s="172"/>
      <c r="AZ10108" s="172"/>
      <c r="BA10108" s="172"/>
      <c r="BB10108" s="6"/>
      <c r="BC10108" s="6"/>
      <c r="BD10108" s="6"/>
      <c r="BE10108" s="6"/>
      <c r="BF10108" s="6"/>
      <c r="BG10108" s="172"/>
      <c r="BH10108" s="172"/>
      <c r="BI10108" s="172"/>
      <c r="BJ10108" s="6"/>
      <c r="BK10108" s="6"/>
      <c r="BL10108" s="6"/>
      <c r="BM10108" s="6"/>
      <c r="BN10108" s="6"/>
      <c r="BO10108" s="6"/>
      <c r="BP10108" s="6"/>
      <c r="BQ10108" s="6"/>
      <c r="BR10108" s="6"/>
      <c r="BS10108" s="6"/>
      <c r="BT10108" s="6"/>
      <c r="CG10108" s="432"/>
      <c r="CH10108" s="432"/>
      <c r="CL10108" s="174"/>
    </row>
    <row r="10109" spans="29:90" s="168" customFormat="1" x14ac:dyDescent="0.25">
      <c r="AC10109" s="175"/>
      <c r="AD10109" s="175"/>
      <c r="AE10109" s="175"/>
      <c r="AF10109" s="175"/>
      <c r="AG10109" s="175"/>
      <c r="AH10109" s="176"/>
      <c r="AM10109" s="6"/>
      <c r="AN10109" s="6"/>
      <c r="AO10109" s="6"/>
      <c r="AP10109" s="6"/>
      <c r="AQ10109" s="6"/>
      <c r="AR10109" s="6"/>
      <c r="AS10109" s="6"/>
      <c r="AT10109" s="6"/>
      <c r="AU10109" s="6"/>
      <c r="AV10109" s="6"/>
      <c r="AW10109" s="6"/>
      <c r="AX10109" s="6"/>
      <c r="AY10109" s="172"/>
      <c r="AZ10109" s="172"/>
      <c r="BA10109" s="172"/>
      <c r="BB10109" s="6"/>
      <c r="BC10109" s="6"/>
      <c r="BD10109" s="6"/>
      <c r="BE10109" s="6"/>
      <c r="BF10109" s="6"/>
      <c r="BG10109" s="172"/>
      <c r="BH10109" s="172"/>
      <c r="BI10109" s="172"/>
      <c r="BJ10109" s="6"/>
      <c r="BK10109" s="6"/>
      <c r="BL10109" s="6"/>
      <c r="BM10109" s="6"/>
      <c r="BN10109" s="6"/>
      <c r="BO10109" s="6"/>
      <c r="BP10109" s="6"/>
      <c r="BQ10109" s="6"/>
      <c r="BR10109" s="6"/>
      <c r="BS10109" s="6"/>
      <c r="BT10109" s="6"/>
      <c r="CG10109" s="432"/>
      <c r="CH10109" s="432"/>
      <c r="CL10109" s="174"/>
    </row>
    <row r="10110" spans="29:90" s="168" customFormat="1" x14ac:dyDescent="0.25">
      <c r="AC10110" s="175"/>
      <c r="AD10110" s="175"/>
      <c r="AE10110" s="175"/>
      <c r="AF10110" s="175"/>
      <c r="AG10110" s="175"/>
      <c r="AH10110" s="176"/>
      <c r="AM10110" s="6"/>
      <c r="AN10110" s="6"/>
      <c r="AO10110" s="6"/>
      <c r="AP10110" s="6"/>
      <c r="AQ10110" s="6"/>
      <c r="AR10110" s="6"/>
      <c r="AS10110" s="6"/>
      <c r="AT10110" s="6"/>
      <c r="AU10110" s="6"/>
      <c r="AV10110" s="6"/>
      <c r="AW10110" s="6"/>
      <c r="AX10110" s="6"/>
      <c r="AY10110" s="172"/>
      <c r="AZ10110" s="172"/>
      <c r="BA10110" s="172"/>
      <c r="BB10110" s="6"/>
      <c r="BC10110" s="6"/>
      <c r="BD10110" s="6"/>
      <c r="BE10110" s="6"/>
      <c r="BF10110" s="6"/>
      <c r="BG10110" s="172"/>
      <c r="BH10110" s="172"/>
      <c r="BI10110" s="172"/>
      <c r="BJ10110" s="6"/>
      <c r="BK10110" s="6"/>
      <c r="BL10110" s="6"/>
      <c r="BM10110" s="6"/>
      <c r="BN10110" s="6"/>
      <c r="BO10110" s="6"/>
      <c r="BP10110" s="6"/>
      <c r="BQ10110" s="6"/>
      <c r="BR10110" s="6"/>
      <c r="BS10110" s="6"/>
      <c r="BT10110" s="6"/>
      <c r="CG10110" s="432"/>
      <c r="CH10110" s="432"/>
      <c r="CL10110" s="174"/>
    </row>
    <row r="10111" spans="29:90" s="168" customFormat="1" x14ac:dyDescent="0.25">
      <c r="AC10111" s="175"/>
      <c r="AD10111" s="175"/>
      <c r="AE10111" s="175"/>
      <c r="AF10111" s="175"/>
      <c r="AG10111" s="175"/>
      <c r="AH10111" s="176"/>
      <c r="AM10111" s="6"/>
      <c r="AN10111" s="6"/>
      <c r="AO10111" s="6"/>
      <c r="AP10111" s="6"/>
      <c r="AQ10111" s="6"/>
      <c r="AR10111" s="6"/>
      <c r="AS10111" s="6"/>
      <c r="AT10111" s="6"/>
      <c r="AU10111" s="6"/>
      <c r="AV10111" s="6"/>
      <c r="AW10111" s="6"/>
      <c r="AX10111" s="6"/>
      <c r="AY10111" s="172"/>
      <c r="AZ10111" s="172"/>
      <c r="BA10111" s="172"/>
      <c r="BB10111" s="6"/>
      <c r="BC10111" s="6"/>
      <c r="BD10111" s="6"/>
      <c r="BE10111" s="6"/>
      <c r="BF10111" s="6"/>
      <c r="BG10111" s="172"/>
      <c r="BH10111" s="172"/>
      <c r="BI10111" s="172"/>
      <c r="BJ10111" s="6"/>
      <c r="BK10111" s="6"/>
      <c r="BL10111" s="6"/>
      <c r="BM10111" s="6"/>
      <c r="BN10111" s="6"/>
      <c r="BO10111" s="6"/>
      <c r="BP10111" s="6"/>
      <c r="BQ10111" s="6"/>
      <c r="BR10111" s="6"/>
      <c r="BS10111" s="6"/>
      <c r="BT10111" s="6"/>
      <c r="CG10111" s="432"/>
      <c r="CH10111" s="432"/>
      <c r="CL10111" s="174"/>
    </row>
    <row r="10112" spans="29:90" s="168" customFormat="1" x14ac:dyDescent="0.25">
      <c r="AC10112" s="175"/>
      <c r="AD10112" s="175"/>
      <c r="AE10112" s="175"/>
      <c r="AF10112" s="175"/>
      <c r="AG10112" s="175"/>
      <c r="AH10112" s="176"/>
      <c r="AM10112" s="6"/>
      <c r="AN10112" s="6"/>
      <c r="AO10112" s="6"/>
      <c r="AP10112" s="6"/>
      <c r="AQ10112" s="6"/>
      <c r="AR10112" s="6"/>
      <c r="AS10112" s="6"/>
      <c r="AT10112" s="6"/>
      <c r="AU10112" s="6"/>
      <c r="AV10112" s="6"/>
      <c r="AW10112" s="6"/>
      <c r="AX10112" s="6"/>
      <c r="AY10112" s="172"/>
      <c r="AZ10112" s="172"/>
      <c r="BA10112" s="172"/>
      <c r="BB10112" s="6"/>
      <c r="BC10112" s="6"/>
      <c r="BD10112" s="6"/>
      <c r="BE10112" s="6"/>
      <c r="BF10112" s="6"/>
      <c r="BG10112" s="172"/>
      <c r="BH10112" s="172"/>
      <c r="BI10112" s="172"/>
      <c r="BJ10112" s="6"/>
      <c r="BK10112" s="6"/>
      <c r="BL10112" s="6"/>
      <c r="BM10112" s="6"/>
      <c r="BN10112" s="6"/>
      <c r="BO10112" s="6"/>
      <c r="BP10112" s="6"/>
      <c r="BQ10112" s="6"/>
      <c r="BR10112" s="6"/>
      <c r="BS10112" s="6"/>
      <c r="BT10112" s="6"/>
      <c r="CG10112" s="432"/>
      <c r="CH10112" s="432"/>
      <c r="CL10112" s="174"/>
    </row>
    <row r="10113" spans="29:90" s="168" customFormat="1" x14ac:dyDescent="0.25">
      <c r="AC10113" s="175"/>
      <c r="AD10113" s="175"/>
      <c r="AE10113" s="175"/>
      <c r="AF10113" s="175"/>
      <c r="AG10113" s="175"/>
      <c r="AH10113" s="176"/>
      <c r="AM10113" s="6"/>
      <c r="AN10113" s="6"/>
      <c r="AO10113" s="6"/>
      <c r="AP10113" s="6"/>
      <c r="AQ10113" s="6"/>
      <c r="AR10113" s="6"/>
      <c r="AS10113" s="6"/>
      <c r="AT10113" s="6"/>
      <c r="AU10113" s="6"/>
      <c r="AV10113" s="6"/>
      <c r="AW10113" s="6"/>
      <c r="AX10113" s="6"/>
      <c r="AY10113" s="172"/>
      <c r="AZ10113" s="172"/>
      <c r="BA10113" s="172"/>
      <c r="BB10113" s="6"/>
      <c r="BC10113" s="6"/>
      <c r="BD10113" s="6"/>
      <c r="BE10113" s="6"/>
      <c r="BF10113" s="6"/>
      <c r="BG10113" s="172"/>
      <c r="BH10113" s="172"/>
      <c r="BI10113" s="172"/>
      <c r="BJ10113" s="6"/>
      <c r="BK10113" s="6"/>
      <c r="BL10113" s="6"/>
      <c r="BM10113" s="6"/>
      <c r="BN10113" s="6"/>
      <c r="BO10113" s="6"/>
      <c r="BP10113" s="6"/>
      <c r="BQ10113" s="6"/>
      <c r="BR10113" s="6"/>
      <c r="BS10113" s="6"/>
      <c r="BT10113" s="6"/>
      <c r="CG10113" s="432"/>
      <c r="CH10113" s="432"/>
      <c r="CL10113" s="174"/>
    </row>
    <row r="10114" spans="29:90" s="168" customFormat="1" x14ac:dyDescent="0.25">
      <c r="AC10114" s="175"/>
      <c r="AD10114" s="175"/>
      <c r="AE10114" s="175"/>
      <c r="AF10114" s="175"/>
      <c r="AG10114" s="175"/>
      <c r="AH10114" s="176"/>
      <c r="AM10114" s="6"/>
      <c r="AN10114" s="6"/>
      <c r="AO10114" s="6"/>
      <c r="AP10114" s="6"/>
      <c r="AQ10114" s="6"/>
      <c r="AR10114" s="6"/>
      <c r="AS10114" s="6"/>
      <c r="AT10114" s="6"/>
      <c r="AU10114" s="6"/>
      <c r="AV10114" s="6"/>
      <c r="AW10114" s="6"/>
      <c r="AX10114" s="6"/>
      <c r="AY10114" s="172"/>
      <c r="AZ10114" s="172"/>
      <c r="BA10114" s="172"/>
      <c r="BB10114" s="6"/>
      <c r="BC10114" s="6"/>
      <c r="BD10114" s="6"/>
      <c r="BE10114" s="6"/>
      <c r="BF10114" s="6"/>
      <c r="BG10114" s="172"/>
      <c r="BH10114" s="172"/>
      <c r="BI10114" s="172"/>
      <c r="BJ10114" s="6"/>
      <c r="BK10114" s="6"/>
      <c r="BL10114" s="6"/>
      <c r="BM10114" s="6"/>
      <c r="BN10114" s="6"/>
      <c r="BO10114" s="6"/>
      <c r="BP10114" s="6"/>
      <c r="BQ10114" s="6"/>
      <c r="BR10114" s="6"/>
      <c r="BS10114" s="6"/>
      <c r="BT10114" s="6"/>
      <c r="CG10114" s="432"/>
      <c r="CH10114" s="432"/>
      <c r="CL10114" s="174"/>
    </row>
    <row r="10115" spans="29:90" s="168" customFormat="1" x14ac:dyDescent="0.25">
      <c r="AC10115" s="175"/>
      <c r="AD10115" s="175"/>
      <c r="AE10115" s="175"/>
      <c r="AF10115" s="175"/>
      <c r="AG10115" s="175"/>
      <c r="AH10115" s="176"/>
      <c r="AM10115" s="6"/>
      <c r="AN10115" s="6"/>
      <c r="AO10115" s="6"/>
      <c r="AP10115" s="6"/>
      <c r="AQ10115" s="6"/>
      <c r="AR10115" s="6"/>
      <c r="AS10115" s="6"/>
      <c r="AT10115" s="6"/>
      <c r="AU10115" s="6"/>
      <c r="AV10115" s="6"/>
      <c r="AW10115" s="6"/>
      <c r="AX10115" s="6"/>
      <c r="AY10115" s="172"/>
      <c r="AZ10115" s="172"/>
      <c r="BA10115" s="172"/>
      <c r="BB10115" s="6"/>
      <c r="BC10115" s="6"/>
      <c r="BD10115" s="6"/>
      <c r="BE10115" s="6"/>
      <c r="BF10115" s="6"/>
      <c r="BG10115" s="172"/>
      <c r="BH10115" s="172"/>
      <c r="BI10115" s="172"/>
      <c r="BJ10115" s="6"/>
      <c r="BK10115" s="6"/>
      <c r="BL10115" s="6"/>
      <c r="BM10115" s="6"/>
      <c r="BN10115" s="6"/>
      <c r="BO10115" s="6"/>
      <c r="BP10115" s="6"/>
      <c r="BQ10115" s="6"/>
      <c r="BR10115" s="6"/>
      <c r="BS10115" s="6"/>
      <c r="BT10115" s="6"/>
      <c r="CG10115" s="432"/>
      <c r="CH10115" s="432"/>
      <c r="CL10115" s="174"/>
    </row>
    <row r="10116" spans="29:90" s="168" customFormat="1" x14ac:dyDescent="0.25">
      <c r="AC10116" s="175"/>
      <c r="AD10116" s="175"/>
      <c r="AE10116" s="175"/>
      <c r="AF10116" s="175"/>
      <c r="AG10116" s="175"/>
      <c r="AH10116" s="176"/>
      <c r="AM10116" s="6"/>
      <c r="AN10116" s="6"/>
      <c r="AO10116" s="6"/>
      <c r="AP10116" s="6"/>
      <c r="AQ10116" s="6"/>
      <c r="AR10116" s="6"/>
      <c r="AS10116" s="6"/>
      <c r="AT10116" s="6"/>
      <c r="AU10116" s="6"/>
      <c r="AV10116" s="6"/>
      <c r="AW10116" s="6"/>
      <c r="AX10116" s="6"/>
      <c r="AY10116" s="172"/>
      <c r="AZ10116" s="172"/>
      <c r="BA10116" s="172"/>
      <c r="BB10116" s="6"/>
      <c r="BC10116" s="6"/>
      <c r="BD10116" s="6"/>
      <c r="BE10116" s="6"/>
      <c r="BF10116" s="6"/>
      <c r="BG10116" s="172"/>
      <c r="BH10116" s="172"/>
      <c r="BI10116" s="172"/>
      <c r="BJ10116" s="6"/>
      <c r="BK10116" s="6"/>
      <c r="BL10116" s="6"/>
      <c r="BM10116" s="6"/>
      <c r="BN10116" s="6"/>
      <c r="BO10116" s="6"/>
      <c r="BP10116" s="6"/>
      <c r="BQ10116" s="6"/>
      <c r="BR10116" s="6"/>
      <c r="BS10116" s="6"/>
      <c r="BT10116" s="6"/>
      <c r="CG10116" s="432"/>
      <c r="CH10116" s="432"/>
      <c r="CL10116" s="174"/>
    </row>
    <row r="10117" spans="29:90" s="168" customFormat="1" x14ac:dyDescent="0.25">
      <c r="AC10117" s="175"/>
      <c r="AD10117" s="175"/>
      <c r="AE10117" s="175"/>
      <c r="AF10117" s="175"/>
      <c r="AG10117" s="175"/>
      <c r="AH10117" s="176"/>
      <c r="AM10117" s="6"/>
      <c r="AN10117" s="6"/>
      <c r="AO10117" s="6"/>
      <c r="AP10117" s="6"/>
      <c r="AQ10117" s="6"/>
      <c r="AR10117" s="6"/>
      <c r="AS10117" s="6"/>
      <c r="AT10117" s="6"/>
      <c r="AU10117" s="6"/>
      <c r="AV10117" s="6"/>
      <c r="AW10117" s="6"/>
      <c r="AX10117" s="6"/>
      <c r="AY10117" s="172"/>
      <c r="AZ10117" s="172"/>
      <c r="BA10117" s="172"/>
      <c r="BB10117" s="6"/>
      <c r="BC10117" s="6"/>
      <c r="BD10117" s="6"/>
      <c r="BE10117" s="6"/>
      <c r="BF10117" s="6"/>
      <c r="BG10117" s="172"/>
      <c r="BH10117" s="172"/>
      <c r="BI10117" s="172"/>
      <c r="BJ10117" s="6"/>
      <c r="BK10117" s="6"/>
      <c r="BL10117" s="6"/>
      <c r="BM10117" s="6"/>
      <c r="BN10117" s="6"/>
      <c r="BO10117" s="6"/>
      <c r="BP10117" s="6"/>
      <c r="BQ10117" s="6"/>
      <c r="BR10117" s="6"/>
      <c r="BS10117" s="6"/>
      <c r="BT10117" s="6"/>
      <c r="CG10117" s="432"/>
      <c r="CH10117" s="432"/>
      <c r="CL10117" s="174"/>
    </row>
    <row r="10118" spans="29:90" s="168" customFormat="1" x14ac:dyDescent="0.25">
      <c r="AC10118" s="175"/>
      <c r="AD10118" s="175"/>
      <c r="AE10118" s="175"/>
      <c r="AF10118" s="175"/>
      <c r="AG10118" s="175"/>
      <c r="AH10118" s="176"/>
      <c r="AM10118" s="6"/>
      <c r="AN10118" s="6"/>
      <c r="AO10118" s="6"/>
      <c r="AP10118" s="6"/>
      <c r="AQ10118" s="6"/>
      <c r="AR10118" s="6"/>
      <c r="AS10118" s="6"/>
      <c r="AT10118" s="6"/>
      <c r="AU10118" s="6"/>
      <c r="AV10118" s="6"/>
      <c r="AW10118" s="6"/>
      <c r="AX10118" s="6"/>
      <c r="AY10118" s="172"/>
      <c r="AZ10118" s="172"/>
      <c r="BA10118" s="172"/>
      <c r="BB10118" s="6"/>
      <c r="BC10118" s="6"/>
      <c r="BD10118" s="6"/>
      <c r="BE10118" s="6"/>
      <c r="BF10118" s="6"/>
      <c r="BG10118" s="172"/>
      <c r="BH10118" s="172"/>
      <c r="BI10118" s="172"/>
      <c r="BJ10118" s="6"/>
      <c r="BK10118" s="6"/>
      <c r="BL10118" s="6"/>
      <c r="BM10118" s="6"/>
      <c r="BN10118" s="6"/>
      <c r="BO10118" s="6"/>
      <c r="BP10118" s="6"/>
      <c r="BQ10118" s="6"/>
      <c r="BR10118" s="6"/>
      <c r="BS10118" s="6"/>
      <c r="BT10118" s="6"/>
      <c r="CG10118" s="432"/>
      <c r="CH10118" s="432"/>
      <c r="CL10118" s="174"/>
    </row>
    <row r="10119" spans="29:90" s="168" customFormat="1" x14ac:dyDescent="0.25">
      <c r="AC10119" s="175"/>
      <c r="AD10119" s="175"/>
      <c r="AE10119" s="175"/>
      <c r="AF10119" s="175"/>
      <c r="AG10119" s="175"/>
      <c r="AH10119" s="176"/>
      <c r="AM10119" s="6"/>
      <c r="AN10119" s="6"/>
      <c r="AO10119" s="6"/>
      <c r="AP10119" s="6"/>
      <c r="AQ10119" s="6"/>
      <c r="AR10119" s="6"/>
      <c r="AS10119" s="6"/>
      <c r="AT10119" s="6"/>
      <c r="AU10119" s="6"/>
      <c r="AV10119" s="6"/>
      <c r="AW10119" s="6"/>
      <c r="AX10119" s="6"/>
      <c r="AY10119" s="172"/>
      <c r="AZ10119" s="172"/>
      <c r="BA10119" s="172"/>
      <c r="BB10119" s="6"/>
      <c r="BC10119" s="6"/>
      <c r="BD10119" s="6"/>
      <c r="BE10119" s="6"/>
      <c r="BF10119" s="6"/>
      <c r="BG10119" s="172"/>
      <c r="BH10119" s="172"/>
      <c r="BI10119" s="172"/>
      <c r="BJ10119" s="6"/>
      <c r="BK10119" s="6"/>
      <c r="BL10119" s="6"/>
      <c r="BM10119" s="6"/>
      <c r="BN10119" s="6"/>
      <c r="BO10119" s="6"/>
      <c r="BP10119" s="6"/>
      <c r="BQ10119" s="6"/>
      <c r="BR10119" s="6"/>
      <c r="BS10119" s="6"/>
      <c r="BT10119" s="6"/>
      <c r="CG10119" s="432"/>
      <c r="CH10119" s="432"/>
      <c r="CL10119" s="174"/>
    </row>
    <row r="10120" spans="29:90" s="168" customFormat="1" x14ac:dyDescent="0.25">
      <c r="AC10120" s="175"/>
      <c r="AD10120" s="175"/>
      <c r="AE10120" s="175"/>
      <c r="AF10120" s="175"/>
      <c r="AG10120" s="175"/>
      <c r="AH10120" s="176"/>
      <c r="AM10120" s="6"/>
      <c r="AN10120" s="6"/>
      <c r="AO10120" s="6"/>
      <c r="AP10120" s="6"/>
      <c r="AQ10120" s="6"/>
      <c r="AR10120" s="6"/>
      <c r="AS10120" s="6"/>
      <c r="AT10120" s="6"/>
      <c r="AU10120" s="6"/>
      <c r="AV10120" s="6"/>
      <c r="AW10120" s="6"/>
      <c r="AX10120" s="6"/>
      <c r="AY10120" s="172"/>
      <c r="AZ10120" s="172"/>
      <c r="BA10120" s="172"/>
      <c r="BB10120" s="6"/>
      <c r="BC10120" s="6"/>
      <c r="BD10120" s="6"/>
      <c r="BE10120" s="6"/>
      <c r="BF10120" s="6"/>
      <c r="BG10120" s="172"/>
      <c r="BH10120" s="172"/>
      <c r="BI10120" s="172"/>
      <c r="BJ10120" s="6"/>
      <c r="BK10120" s="6"/>
      <c r="BL10120" s="6"/>
      <c r="BM10120" s="6"/>
      <c r="BN10120" s="6"/>
      <c r="BO10120" s="6"/>
      <c r="BP10120" s="6"/>
      <c r="BQ10120" s="6"/>
      <c r="BR10120" s="6"/>
      <c r="BS10120" s="6"/>
      <c r="BT10120" s="6"/>
      <c r="CG10120" s="432"/>
      <c r="CH10120" s="432"/>
      <c r="CL10120" s="174"/>
    </row>
    <row r="10121" spans="29:90" s="168" customFormat="1" x14ac:dyDescent="0.25">
      <c r="AC10121" s="175"/>
      <c r="AD10121" s="175"/>
      <c r="AE10121" s="175"/>
      <c r="AF10121" s="175"/>
      <c r="AG10121" s="175"/>
      <c r="AH10121" s="176"/>
      <c r="AM10121" s="6"/>
      <c r="AN10121" s="6"/>
      <c r="AO10121" s="6"/>
      <c r="AP10121" s="6"/>
      <c r="AQ10121" s="6"/>
      <c r="AR10121" s="6"/>
      <c r="AS10121" s="6"/>
      <c r="AT10121" s="6"/>
      <c r="AU10121" s="6"/>
      <c r="AV10121" s="6"/>
      <c r="AW10121" s="6"/>
      <c r="AX10121" s="6"/>
      <c r="AY10121" s="172"/>
      <c r="AZ10121" s="172"/>
      <c r="BA10121" s="172"/>
      <c r="BB10121" s="6"/>
      <c r="BC10121" s="6"/>
      <c r="BD10121" s="6"/>
      <c r="BE10121" s="6"/>
      <c r="BF10121" s="6"/>
      <c r="BG10121" s="172"/>
      <c r="BH10121" s="172"/>
      <c r="BI10121" s="172"/>
      <c r="BJ10121" s="6"/>
      <c r="BK10121" s="6"/>
      <c r="BL10121" s="6"/>
      <c r="BM10121" s="6"/>
      <c r="BN10121" s="6"/>
      <c r="BO10121" s="6"/>
      <c r="BP10121" s="6"/>
      <c r="BQ10121" s="6"/>
      <c r="BR10121" s="6"/>
      <c r="BS10121" s="6"/>
      <c r="BT10121" s="6"/>
      <c r="CG10121" s="432"/>
      <c r="CH10121" s="432"/>
      <c r="CL10121" s="174"/>
    </row>
    <row r="10122" spans="29:90" s="168" customFormat="1" x14ac:dyDescent="0.25">
      <c r="AC10122" s="175"/>
      <c r="AD10122" s="175"/>
      <c r="AE10122" s="175"/>
      <c r="AF10122" s="175"/>
      <c r="AG10122" s="175"/>
      <c r="AH10122" s="176"/>
      <c r="AM10122" s="6"/>
      <c r="AN10122" s="6"/>
      <c r="AO10122" s="6"/>
      <c r="AP10122" s="6"/>
      <c r="AQ10122" s="6"/>
      <c r="AR10122" s="6"/>
      <c r="AS10122" s="6"/>
      <c r="AT10122" s="6"/>
      <c r="AU10122" s="6"/>
      <c r="AV10122" s="6"/>
      <c r="AW10122" s="6"/>
      <c r="AX10122" s="6"/>
      <c r="AY10122" s="172"/>
      <c r="AZ10122" s="172"/>
      <c r="BA10122" s="172"/>
      <c r="BB10122" s="6"/>
      <c r="BC10122" s="6"/>
      <c r="BD10122" s="6"/>
      <c r="BE10122" s="6"/>
      <c r="BF10122" s="6"/>
      <c r="BG10122" s="172"/>
      <c r="BH10122" s="172"/>
      <c r="BI10122" s="172"/>
      <c r="BJ10122" s="6"/>
      <c r="BK10122" s="6"/>
      <c r="BL10122" s="6"/>
      <c r="BM10122" s="6"/>
      <c r="BN10122" s="6"/>
      <c r="BO10122" s="6"/>
      <c r="BP10122" s="6"/>
      <c r="BQ10122" s="6"/>
      <c r="BR10122" s="6"/>
      <c r="BS10122" s="6"/>
      <c r="BT10122" s="6"/>
      <c r="CG10122" s="432"/>
      <c r="CH10122" s="432"/>
      <c r="CL10122" s="174"/>
    </row>
    <row r="10123" spans="29:90" s="168" customFormat="1" x14ac:dyDescent="0.25">
      <c r="AC10123" s="175"/>
      <c r="AD10123" s="175"/>
      <c r="AE10123" s="175"/>
      <c r="AF10123" s="175"/>
      <c r="AG10123" s="175"/>
      <c r="AH10123" s="176"/>
      <c r="AM10123" s="6"/>
      <c r="AN10123" s="6"/>
      <c r="AO10123" s="6"/>
      <c r="AP10123" s="6"/>
      <c r="AQ10123" s="6"/>
      <c r="AR10123" s="6"/>
      <c r="AS10123" s="6"/>
      <c r="AT10123" s="6"/>
      <c r="AU10123" s="6"/>
      <c r="AV10123" s="6"/>
      <c r="AW10123" s="6"/>
      <c r="AX10123" s="6"/>
      <c r="AY10123" s="172"/>
      <c r="AZ10123" s="172"/>
      <c r="BA10123" s="172"/>
      <c r="BB10123" s="6"/>
      <c r="BC10123" s="6"/>
      <c r="BD10123" s="6"/>
      <c r="BE10123" s="6"/>
      <c r="BF10123" s="6"/>
      <c r="BG10123" s="172"/>
      <c r="BH10123" s="172"/>
      <c r="BI10123" s="172"/>
      <c r="BJ10123" s="6"/>
      <c r="BK10123" s="6"/>
      <c r="BL10123" s="6"/>
      <c r="BM10123" s="6"/>
      <c r="BN10123" s="6"/>
      <c r="BO10123" s="6"/>
      <c r="BP10123" s="6"/>
      <c r="BQ10123" s="6"/>
      <c r="BR10123" s="6"/>
      <c r="BS10123" s="6"/>
      <c r="BT10123" s="6"/>
      <c r="CG10123" s="432"/>
      <c r="CH10123" s="432"/>
      <c r="CL10123" s="174"/>
    </row>
    <row r="10124" spans="29:90" s="168" customFormat="1" x14ac:dyDescent="0.25">
      <c r="AC10124" s="175"/>
      <c r="AD10124" s="175"/>
      <c r="AE10124" s="175"/>
      <c r="AF10124" s="175"/>
      <c r="AG10124" s="175"/>
      <c r="AH10124" s="176"/>
      <c r="AM10124" s="6"/>
      <c r="AN10124" s="6"/>
      <c r="AO10124" s="6"/>
      <c r="AP10124" s="6"/>
      <c r="AQ10124" s="6"/>
      <c r="AR10124" s="6"/>
      <c r="AS10124" s="6"/>
      <c r="AT10124" s="6"/>
      <c r="AU10124" s="6"/>
      <c r="AV10124" s="6"/>
      <c r="AW10124" s="6"/>
      <c r="AX10124" s="6"/>
      <c r="AY10124" s="172"/>
      <c r="AZ10124" s="172"/>
      <c r="BA10124" s="172"/>
      <c r="BB10124" s="6"/>
      <c r="BC10124" s="6"/>
      <c r="BD10124" s="6"/>
      <c r="BE10124" s="6"/>
      <c r="BF10124" s="6"/>
      <c r="BG10124" s="172"/>
      <c r="BH10124" s="172"/>
      <c r="BI10124" s="172"/>
      <c r="BJ10124" s="6"/>
      <c r="BK10124" s="6"/>
      <c r="BL10124" s="6"/>
      <c r="BM10124" s="6"/>
      <c r="BN10124" s="6"/>
      <c r="BO10124" s="6"/>
      <c r="BP10124" s="6"/>
      <c r="BQ10124" s="6"/>
      <c r="BR10124" s="6"/>
      <c r="BS10124" s="6"/>
      <c r="BT10124" s="6"/>
      <c r="CG10124" s="432"/>
      <c r="CH10124" s="432"/>
      <c r="CL10124" s="174"/>
    </row>
    <row r="10125" spans="29:90" s="168" customFormat="1" x14ac:dyDescent="0.25">
      <c r="AC10125" s="175"/>
      <c r="AD10125" s="175"/>
      <c r="AE10125" s="175"/>
      <c r="AF10125" s="175"/>
      <c r="AG10125" s="175"/>
      <c r="AH10125" s="176"/>
      <c r="AM10125" s="6"/>
      <c r="AN10125" s="6"/>
      <c r="AO10125" s="6"/>
      <c r="AP10125" s="6"/>
      <c r="AQ10125" s="6"/>
      <c r="AR10125" s="6"/>
      <c r="AS10125" s="6"/>
      <c r="AT10125" s="6"/>
      <c r="AU10125" s="6"/>
      <c r="AV10125" s="6"/>
      <c r="AW10125" s="6"/>
      <c r="AX10125" s="6"/>
      <c r="AY10125" s="172"/>
      <c r="AZ10125" s="172"/>
      <c r="BA10125" s="172"/>
      <c r="BB10125" s="6"/>
      <c r="BC10125" s="6"/>
      <c r="BD10125" s="6"/>
      <c r="BE10125" s="6"/>
      <c r="BF10125" s="6"/>
      <c r="BG10125" s="172"/>
      <c r="BH10125" s="172"/>
      <c r="BI10125" s="172"/>
      <c r="BJ10125" s="6"/>
      <c r="BK10125" s="6"/>
      <c r="BL10125" s="6"/>
      <c r="BM10125" s="6"/>
      <c r="BN10125" s="6"/>
      <c r="BO10125" s="6"/>
      <c r="BP10125" s="6"/>
      <c r="BQ10125" s="6"/>
      <c r="BR10125" s="6"/>
      <c r="BS10125" s="6"/>
      <c r="BT10125" s="6"/>
      <c r="CG10125" s="432"/>
      <c r="CH10125" s="432"/>
      <c r="CL10125" s="174"/>
    </row>
    <row r="10126" spans="29:90" s="168" customFormat="1" x14ac:dyDescent="0.25">
      <c r="AC10126" s="175"/>
      <c r="AD10126" s="175"/>
      <c r="AE10126" s="175"/>
      <c r="AF10126" s="175"/>
      <c r="AG10126" s="175"/>
      <c r="AH10126" s="176"/>
      <c r="AM10126" s="6"/>
      <c r="AN10126" s="6"/>
      <c r="AO10126" s="6"/>
      <c r="AP10126" s="6"/>
      <c r="AQ10126" s="6"/>
      <c r="AR10126" s="6"/>
      <c r="AS10126" s="6"/>
      <c r="AT10126" s="6"/>
      <c r="AU10126" s="6"/>
      <c r="AV10126" s="6"/>
      <c r="AW10126" s="6"/>
      <c r="AX10126" s="6"/>
      <c r="AY10126" s="172"/>
      <c r="AZ10126" s="172"/>
      <c r="BA10126" s="172"/>
      <c r="BB10126" s="6"/>
      <c r="BC10126" s="6"/>
      <c r="BD10126" s="6"/>
      <c r="BE10126" s="6"/>
      <c r="BF10126" s="6"/>
      <c r="BG10126" s="172"/>
      <c r="BH10126" s="172"/>
      <c r="BI10126" s="172"/>
      <c r="BJ10126" s="6"/>
      <c r="BK10126" s="6"/>
      <c r="BL10126" s="6"/>
      <c r="BM10126" s="6"/>
      <c r="BN10126" s="6"/>
      <c r="BO10126" s="6"/>
      <c r="BP10126" s="6"/>
      <c r="BQ10126" s="6"/>
      <c r="BR10126" s="6"/>
      <c r="BS10126" s="6"/>
      <c r="BT10126" s="6"/>
      <c r="CG10126" s="432"/>
      <c r="CH10126" s="432"/>
      <c r="CL10126" s="174"/>
    </row>
    <row r="10127" spans="29:90" s="168" customFormat="1" x14ac:dyDescent="0.25">
      <c r="AC10127" s="175"/>
      <c r="AD10127" s="175"/>
      <c r="AE10127" s="175"/>
      <c r="AF10127" s="175"/>
      <c r="AG10127" s="175"/>
      <c r="AH10127" s="176"/>
      <c r="AM10127" s="6"/>
      <c r="AN10127" s="6"/>
      <c r="AO10127" s="6"/>
      <c r="AP10127" s="6"/>
      <c r="AQ10127" s="6"/>
      <c r="AR10127" s="6"/>
      <c r="AS10127" s="6"/>
      <c r="AT10127" s="6"/>
      <c r="AU10127" s="6"/>
      <c r="AV10127" s="6"/>
      <c r="AW10127" s="6"/>
      <c r="AX10127" s="6"/>
      <c r="AY10127" s="172"/>
      <c r="AZ10127" s="172"/>
      <c r="BA10127" s="172"/>
      <c r="BB10127" s="6"/>
      <c r="BC10127" s="6"/>
      <c r="BD10127" s="6"/>
      <c r="BE10127" s="6"/>
      <c r="BF10127" s="6"/>
      <c r="BG10127" s="172"/>
      <c r="BH10127" s="172"/>
      <c r="BI10127" s="172"/>
      <c r="BJ10127" s="6"/>
      <c r="BK10127" s="6"/>
      <c r="BL10127" s="6"/>
      <c r="BM10127" s="6"/>
      <c r="BN10127" s="6"/>
      <c r="BO10127" s="6"/>
      <c r="BP10127" s="6"/>
      <c r="BQ10127" s="6"/>
      <c r="BR10127" s="6"/>
      <c r="BS10127" s="6"/>
      <c r="BT10127" s="6"/>
      <c r="CG10127" s="432"/>
      <c r="CH10127" s="432"/>
      <c r="CL10127" s="174"/>
    </row>
    <row r="10128" spans="29:90" s="168" customFormat="1" x14ac:dyDescent="0.25">
      <c r="AC10128" s="175"/>
      <c r="AD10128" s="175"/>
      <c r="AE10128" s="175"/>
      <c r="AF10128" s="175"/>
      <c r="AG10128" s="175"/>
      <c r="AH10128" s="176"/>
      <c r="AM10128" s="6"/>
      <c r="AN10128" s="6"/>
      <c r="AO10128" s="6"/>
      <c r="AP10128" s="6"/>
      <c r="AQ10128" s="6"/>
      <c r="AR10128" s="6"/>
      <c r="AS10128" s="6"/>
      <c r="AT10128" s="6"/>
      <c r="AU10128" s="6"/>
      <c r="AV10128" s="6"/>
      <c r="AW10128" s="6"/>
      <c r="AX10128" s="6"/>
      <c r="AY10128" s="172"/>
      <c r="AZ10128" s="172"/>
      <c r="BA10128" s="172"/>
      <c r="BB10128" s="6"/>
      <c r="BC10128" s="6"/>
      <c r="BD10128" s="6"/>
      <c r="BE10128" s="6"/>
      <c r="BF10128" s="6"/>
      <c r="BG10128" s="172"/>
      <c r="BH10128" s="172"/>
      <c r="BI10128" s="172"/>
      <c r="BJ10128" s="6"/>
      <c r="BK10128" s="6"/>
      <c r="BL10128" s="6"/>
      <c r="BM10128" s="6"/>
      <c r="BN10128" s="6"/>
      <c r="BO10128" s="6"/>
      <c r="BP10128" s="6"/>
      <c r="BQ10128" s="6"/>
      <c r="BR10128" s="6"/>
      <c r="BS10128" s="6"/>
      <c r="BT10128" s="6"/>
      <c r="CG10128" s="432"/>
      <c r="CH10128" s="432"/>
      <c r="CL10128" s="174"/>
    </row>
    <row r="10129" spans="29:90" s="168" customFormat="1" x14ac:dyDescent="0.25">
      <c r="AC10129" s="175"/>
      <c r="AD10129" s="175"/>
      <c r="AE10129" s="175"/>
      <c r="AF10129" s="175"/>
      <c r="AG10129" s="175"/>
      <c r="AH10129" s="176"/>
      <c r="AM10129" s="6"/>
      <c r="AN10129" s="6"/>
      <c r="AO10129" s="6"/>
      <c r="AP10129" s="6"/>
      <c r="AQ10129" s="6"/>
      <c r="AR10129" s="6"/>
      <c r="AS10129" s="6"/>
      <c r="AT10129" s="6"/>
      <c r="AU10129" s="6"/>
      <c r="AV10129" s="6"/>
      <c r="AW10129" s="6"/>
      <c r="AX10129" s="6"/>
      <c r="AY10129" s="172"/>
      <c r="AZ10129" s="172"/>
      <c r="BA10129" s="172"/>
      <c r="BB10129" s="6"/>
      <c r="BC10129" s="6"/>
      <c r="BD10129" s="6"/>
      <c r="BE10129" s="6"/>
      <c r="BF10129" s="6"/>
      <c r="BG10129" s="172"/>
      <c r="BH10129" s="172"/>
      <c r="BI10129" s="172"/>
      <c r="BJ10129" s="6"/>
      <c r="BK10129" s="6"/>
      <c r="BL10129" s="6"/>
      <c r="BM10129" s="6"/>
      <c r="BN10129" s="6"/>
      <c r="BO10129" s="6"/>
      <c r="BP10129" s="6"/>
      <c r="BQ10129" s="6"/>
      <c r="BR10129" s="6"/>
      <c r="BS10129" s="6"/>
      <c r="BT10129" s="6"/>
      <c r="CG10129" s="432"/>
      <c r="CH10129" s="432"/>
      <c r="CL10129" s="174"/>
    </row>
    <row r="10130" spans="29:90" s="168" customFormat="1" x14ac:dyDescent="0.25">
      <c r="AC10130" s="175"/>
      <c r="AD10130" s="175"/>
      <c r="AE10130" s="175"/>
      <c r="AF10130" s="175"/>
      <c r="AG10130" s="175"/>
      <c r="AH10130" s="176"/>
      <c r="AM10130" s="6"/>
      <c r="AN10130" s="6"/>
      <c r="AO10130" s="6"/>
      <c r="AP10130" s="6"/>
      <c r="AQ10130" s="6"/>
      <c r="AR10130" s="6"/>
      <c r="AS10130" s="6"/>
      <c r="AT10130" s="6"/>
      <c r="AU10130" s="6"/>
      <c r="AV10130" s="6"/>
      <c r="AW10130" s="6"/>
      <c r="AX10130" s="6"/>
      <c r="AY10130" s="172"/>
      <c r="AZ10130" s="172"/>
      <c r="BA10130" s="172"/>
      <c r="BB10130" s="6"/>
      <c r="BC10130" s="6"/>
      <c r="BD10130" s="6"/>
      <c r="BE10130" s="6"/>
      <c r="BF10130" s="6"/>
      <c r="BG10130" s="172"/>
      <c r="BH10130" s="172"/>
      <c r="BI10130" s="172"/>
      <c r="BJ10130" s="6"/>
      <c r="BK10130" s="6"/>
      <c r="BL10130" s="6"/>
      <c r="BM10130" s="6"/>
      <c r="BN10130" s="6"/>
      <c r="BO10130" s="6"/>
      <c r="BP10130" s="6"/>
      <c r="BQ10130" s="6"/>
      <c r="BR10130" s="6"/>
      <c r="BS10130" s="6"/>
      <c r="BT10130" s="6"/>
      <c r="CG10130" s="432"/>
      <c r="CH10130" s="432"/>
      <c r="CL10130" s="174"/>
    </row>
    <row r="10131" spans="29:90" s="168" customFormat="1" x14ac:dyDescent="0.25">
      <c r="AC10131" s="175"/>
      <c r="AD10131" s="175"/>
      <c r="AE10131" s="175"/>
      <c r="AF10131" s="175"/>
      <c r="AG10131" s="175"/>
      <c r="AH10131" s="176"/>
      <c r="AM10131" s="6"/>
      <c r="AN10131" s="6"/>
      <c r="AO10131" s="6"/>
      <c r="AP10131" s="6"/>
      <c r="AQ10131" s="6"/>
      <c r="AR10131" s="6"/>
      <c r="AS10131" s="6"/>
      <c r="AT10131" s="6"/>
      <c r="AU10131" s="6"/>
      <c r="AV10131" s="6"/>
      <c r="AW10131" s="6"/>
      <c r="AX10131" s="6"/>
      <c r="AY10131" s="172"/>
      <c r="AZ10131" s="172"/>
      <c r="BA10131" s="172"/>
      <c r="BB10131" s="6"/>
      <c r="BC10131" s="6"/>
      <c r="BD10131" s="6"/>
      <c r="BE10131" s="6"/>
      <c r="BF10131" s="6"/>
      <c r="BG10131" s="172"/>
      <c r="BH10131" s="172"/>
      <c r="BI10131" s="172"/>
      <c r="BJ10131" s="6"/>
      <c r="BK10131" s="6"/>
      <c r="BL10131" s="6"/>
      <c r="BM10131" s="6"/>
      <c r="BN10131" s="6"/>
      <c r="BO10131" s="6"/>
      <c r="BP10131" s="6"/>
      <c r="BQ10131" s="6"/>
      <c r="BR10131" s="6"/>
      <c r="BS10131" s="6"/>
      <c r="BT10131" s="6"/>
      <c r="CG10131" s="432"/>
      <c r="CH10131" s="432"/>
      <c r="CL10131" s="174"/>
    </row>
    <row r="10132" spans="29:90" s="168" customFormat="1" x14ac:dyDescent="0.25">
      <c r="AC10132" s="175"/>
      <c r="AD10132" s="175"/>
      <c r="AE10132" s="175"/>
      <c r="AF10132" s="175"/>
      <c r="AG10132" s="175"/>
      <c r="AH10132" s="176"/>
      <c r="AM10132" s="6"/>
      <c r="AN10132" s="6"/>
      <c r="AO10132" s="6"/>
      <c r="AP10132" s="6"/>
      <c r="AQ10132" s="6"/>
      <c r="AR10132" s="6"/>
      <c r="AS10132" s="6"/>
      <c r="AT10132" s="6"/>
      <c r="AU10132" s="6"/>
      <c r="AV10132" s="6"/>
      <c r="AW10132" s="6"/>
      <c r="AX10132" s="6"/>
      <c r="AY10132" s="172"/>
      <c r="AZ10132" s="172"/>
      <c r="BA10132" s="172"/>
      <c r="BB10132" s="6"/>
      <c r="BC10132" s="6"/>
      <c r="BD10132" s="6"/>
      <c r="BE10132" s="6"/>
      <c r="BF10132" s="6"/>
      <c r="BG10132" s="172"/>
      <c r="BH10132" s="172"/>
      <c r="BI10132" s="172"/>
      <c r="BJ10132" s="6"/>
      <c r="BK10132" s="6"/>
      <c r="BL10132" s="6"/>
      <c r="BM10132" s="6"/>
      <c r="BN10132" s="6"/>
      <c r="BO10132" s="6"/>
      <c r="BP10132" s="6"/>
      <c r="BQ10132" s="6"/>
      <c r="BR10132" s="6"/>
      <c r="BS10132" s="6"/>
      <c r="BT10132" s="6"/>
      <c r="CG10132" s="432"/>
      <c r="CH10132" s="432"/>
      <c r="CL10132" s="174"/>
    </row>
    <row r="10133" spans="29:90" s="168" customFormat="1" x14ac:dyDescent="0.25">
      <c r="AC10133" s="175"/>
      <c r="AD10133" s="175"/>
      <c r="AE10133" s="175"/>
      <c r="AF10133" s="175"/>
      <c r="AG10133" s="175"/>
      <c r="AH10133" s="176"/>
      <c r="AM10133" s="6"/>
      <c r="AN10133" s="6"/>
      <c r="AO10133" s="6"/>
      <c r="AP10133" s="6"/>
      <c r="AQ10133" s="6"/>
      <c r="AR10133" s="6"/>
      <c r="AS10133" s="6"/>
      <c r="AT10133" s="6"/>
      <c r="AU10133" s="6"/>
      <c r="AV10133" s="6"/>
      <c r="AW10133" s="6"/>
      <c r="AX10133" s="6"/>
      <c r="AY10133" s="172"/>
      <c r="AZ10133" s="172"/>
      <c r="BA10133" s="172"/>
      <c r="BB10133" s="6"/>
      <c r="BC10133" s="6"/>
      <c r="BD10133" s="6"/>
      <c r="BE10133" s="6"/>
      <c r="BF10133" s="6"/>
      <c r="BG10133" s="172"/>
      <c r="BH10133" s="172"/>
      <c r="BI10133" s="172"/>
      <c r="BJ10133" s="6"/>
      <c r="BK10133" s="6"/>
      <c r="BL10133" s="6"/>
      <c r="BM10133" s="6"/>
      <c r="BN10133" s="6"/>
      <c r="BO10133" s="6"/>
      <c r="BP10133" s="6"/>
      <c r="BQ10133" s="6"/>
      <c r="BR10133" s="6"/>
      <c r="BS10133" s="6"/>
      <c r="BT10133" s="6"/>
      <c r="CG10133" s="432"/>
      <c r="CH10133" s="432"/>
      <c r="CL10133" s="174"/>
    </row>
    <row r="10134" spans="29:90" s="168" customFormat="1" x14ac:dyDescent="0.25">
      <c r="AC10134" s="175"/>
      <c r="AD10134" s="175"/>
      <c r="AE10134" s="175"/>
      <c r="AF10134" s="175"/>
      <c r="AG10134" s="175"/>
      <c r="AH10134" s="176"/>
      <c r="AM10134" s="6"/>
      <c r="AN10134" s="6"/>
      <c r="AO10134" s="6"/>
      <c r="AP10134" s="6"/>
      <c r="AQ10134" s="6"/>
      <c r="AR10134" s="6"/>
      <c r="AS10134" s="6"/>
      <c r="AT10134" s="6"/>
      <c r="AU10134" s="6"/>
      <c r="AV10134" s="6"/>
      <c r="AW10134" s="6"/>
      <c r="AX10134" s="6"/>
      <c r="AY10134" s="172"/>
      <c r="AZ10134" s="172"/>
      <c r="BA10134" s="172"/>
      <c r="BB10134" s="6"/>
      <c r="BC10134" s="6"/>
      <c r="BD10134" s="6"/>
      <c r="BE10134" s="6"/>
      <c r="BF10134" s="6"/>
      <c r="BG10134" s="172"/>
      <c r="BH10134" s="172"/>
      <c r="BI10134" s="172"/>
      <c r="BJ10134" s="6"/>
      <c r="BK10134" s="6"/>
      <c r="BL10134" s="6"/>
      <c r="BM10134" s="6"/>
      <c r="BN10134" s="6"/>
      <c r="BO10134" s="6"/>
      <c r="BP10134" s="6"/>
      <c r="BQ10134" s="6"/>
      <c r="BR10134" s="6"/>
      <c r="BS10134" s="6"/>
      <c r="BT10134" s="6"/>
      <c r="CG10134" s="432"/>
      <c r="CH10134" s="432"/>
      <c r="CL10134" s="174"/>
    </row>
    <row r="10135" spans="29:90" s="168" customFormat="1" x14ac:dyDescent="0.25">
      <c r="AC10135" s="175"/>
      <c r="AD10135" s="175"/>
      <c r="AE10135" s="175"/>
      <c r="AF10135" s="175"/>
      <c r="AG10135" s="175"/>
      <c r="AH10135" s="176"/>
      <c r="AM10135" s="6"/>
      <c r="AN10135" s="6"/>
      <c r="AO10135" s="6"/>
      <c r="AP10135" s="6"/>
      <c r="AQ10135" s="6"/>
      <c r="AR10135" s="6"/>
      <c r="AS10135" s="6"/>
      <c r="AT10135" s="6"/>
      <c r="AU10135" s="6"/>
      <c r="AV10135" s="6"/>
      <c r="AW10135" s="6"/>
      <c r="AX10135" s="6"/>
      <c r="AY10135" s="172"/>
      <c r="AZ10135" s="172"/>
      <c r="BA10135" s="172"/>
      <c r="BB10135" s="6"/>
      <c r="BC10135" s="6"/>
      <c r="BD10135" s="6"/>
      <c r="BE10135" s="6"/>
      <c r="BF10135" s="6"/>
      <c r="BG10135" s="172"/>
      <c r="BH10135" s="172"/>
      <c r="BI10135" s="172"/>
      <c r="BJ10135" s="6"/>
      <c r="BK10135" s="6"/>
      <c r="BL10135" s="6"/>
      <c r="BM10135" s="6"/>
      <c r="BN10135" s="6"/>
      <c r="BO10135" s="6"/>
      <c r="BP10135" s="6"/>
      <c r="BQ10135" s="6"/>
      <c r="BR10135" s="6"/>
      <c r="BS10135" s="6"/>
      <c r="BT10135" s="6"/>
      <c r="CG10135" s="432"/>
      <c r="CH10135" s="432"/>
      <c r="CL10135" s="174"/>
    </row>
    <row r="10136" spans="29:90" s="168" customFormat="1" x14ac:dyDescent="0.25">
      <c r="AC10136" s="175"/>
      <c r="AD10136" s="175"/>
      <c r="AE10136" s="175"/>
      <c r="AF10136" s="175"/>
      <c r="AG10136" s="175"/>
      <c r="AH10136" s="176"/>
      <c r="AM10136" s="6"/>
      <c r="AN10136" s="6"/>
      <c r="AO10136" s="6"/>
      <c r="AP10136" s="6"/>
      <c r="AQ10136" s="6"/>
      <c r="AR10136" s="6"/>
      <c r="AS10136" s="6"/>
      <c r="AT10136" s="6"/>
      <c r="AU10136" s="6"/>
      <c r="AV10136" s="6"/>
      <c r="AW10136" s="6"/>
      <c r="AX10136" s="6"/>
      <c r="AY10136" s="172"/>
      <c r="AZ10136" s="172"/>
      <c r="BA10136" s="172"/>
      <c r="BB10136" s="6"/>
      <c r="BC10136" s="6"/>
      <c r="BD10136" s="6"/>
      <c r="BE10136" s="6"/>
      <c r="BF10136" s="6"/>
      <c r="BG10136" s="172"/>
      <c r="BH10136" s="172"/>
      <c r="BI10136" s="172"/>
      <c r="BJ10136" s="6"/>
      <c r="BK10136" s="6"/>
      <c r="BL10136" s="6"/>
      <c r="BM10136" s="6"/>
      <c r="BN10136" s="6"/>
      <c r="BO10136" s="6"/>
      <c r="BP10136" s="6"/>
      <c r="BQ10136" s="6"/>
      <c r="BR10136" s="6"/>
      <c r="BS10136" s="6"/>
      <c r="BT10136" s="6"/>
      <c r="CG10136" s="432"/>
      <c r="CH10136" s="432"/>
      <c r="CL10136" s="174"/>
    </row>
    <row r="10137" spans="29:90" s="168" customFormat="1" x14ac:dyDescent="0.25">
      <c r="AC10137" s="175"/>
      <c r="AD10137" s="175"/>
      <c r="AE10137" s="175"/>
      <c r="AF10137" s="175"/>
      <c r="AG10137" s="175"/>
      <c r="AH10137" s="176"/>
      <c r="AM10137" s="6"/>
      <c r="AN10137" s="6"/>
      <c r="AO10137" s="6"/>
      <c r="AP10137" s="6"/>
      <c r="AQ10137" s="6"/>
      <c r="AR10137" s="6"/>
      <c r="AS10137" s="6"/>
      <c r="AT10137" s="6"/>
      <c r="AU10137" s="6"/>
      <c r="AV10137" s="6"/>
      <c r="AW10137" s="6"/>
      <c r="AX10137" s="6"/>
      <c r="AY10137" s="172"/>
      <c r="AZ10137" s="172"/>
      <c r="BA10137" s="172"/>
      <c r="BB10137" s="6"/>
      <c r="BC10137" s="6"/>
      <c r="BD10137" s="6"/>
      <c r="BE10137" s="6"/>
      <c r="BF10137" s="6"/>
      <c r="BG10137" s="172"/>
      <c r="BH10137" s="172"/>
      <c r="BI10137" s="172"/>
      <c r="BJ10137" s="6"/>
      <c r="BK10137" s="6"/>
      <c r="BL10137" s="6"/>
      <c r="BM10137" s="6"/>
      <c r="BN10137" s="6"/>
      <c r="BO10137" s="6"/>
      <c r="BP10137" s="6"/>
      <c r="BQ10137" s="6"/>
      <c r="BR10137" s="6"/>
      <c r="BS10137" s="6"/>
      <c r="BT10137" s="6"/>
      <c r="CG10137" s="432"/>
      <c r="CH10137" s="432"/>
      <c r="CL10137" s="174"/>
    </row>
    <row r="10138" spans="29:90" s="168" customFormat="1" x14ac:dyDescent="0.25">
      <c r="AC10138" s="175"/>
      <c r="AD10138" s="175"/>
      <c r="AE10138" s="175"/>
      <c r="AF10138" s="175"/>
      <c r="AG10138" s="175"/>
      <c r="AH10138" s="176"/>
      <c r="AM10138" s="6"/>
      <c r="AN10138" s="6"/>
      <c r="AO10138" s="6"/>
      <c r="AP10138" s="6"/>
      <c r="AQ10138" s="6"/>
      <c r="AR10138" s="6"/>
      <c r="AS10138" s="6"/>
      <c r="AT10138" s="6"/>
      <c r="AU10138" s="6"/>
      <c r="AV10138" s="6"/>
      <c r="AW10138" s="6"/>
      <c r="AX10138" s="6"/>
      <c r="AY10138" s="172"/>
      <c r="AZ10138" s="172"/>
      <c r="BA10138" s="172"/>
      <c r="BB10138" s="6"/>
      <c r="BC10138" s="6"/>
      <c r="BD10138" s="6"/>
      <c r="BE10138" s="6"/>
      <c r="BF10138" s="6"/>
      <c r="BG10138" s="172"/>
      <c r="BH10138" s="172"/>
      <c r="BI10138" s="172"/>
      <c r="BJ10138" s="6"/>
      <c r="BK10138" s="6"/>
      <c r="BL10138" s="6"/>
      <c r="BM10138" s="6"/>
      <c r="BN10138" s="6"/>
      <c r="BO10138" s="6"/>
      <c r="BP10138" s="6"/>
      <c r="BQ10138" s="6"/>
      <c r="BR10138" s="6"/>
      <c r="BS10138" s="6"/>
      <c r="BT10138" s="6"/>
      <c r="CG10138" s="432"/>
      <c r="CH10138" s="432"/>
      <c r="CL10138" s="174"/>
    </row>
    <row r="10139" spans="29:90" s="168" customFormat="1" x14ac:dyDescent="0.25">
      <c r="AC10139" s="175"/>
      <c r="AD10139" s="175"/>
      <c r="AE10139" s="175"/>
      <c r="AF10139" s="175"/>
      <c r="AG10139" s="175"/>
      <c r="AH10139" s="176"/>
      <c r="AM10139" s="6"/>
      <c r="AN10139" s="6"/>
      <c r="AO10139" s="6"/>
      <c r="AP10139" s="6"/>
      <c r="AQ10139" s="6"/>
      <c r="AR10139" s="6"/>
      <c r="AS10139" s="6"/>
      <c r="AT10139" s="6"/>
      <c r="AU10139" s="6"/>
      <c r="AV10139" s="6"/>
      <c r="AW10139" s="6"/>
      <c r="AX10139" s="6"/>
      <c r="AY10139" s="172"/>
      <c r="AZ10139" s="172"/>
      <c r="BA10139" s="172"/>
      <c r="BB10139" s="6"/>
      <c r="BC10139" s="6"/>
      <c r="BD10139" s="6"/>
      <c r="BE10139" s="6"/>
      <c r="BF10139" s="6"/>
      <c r="BG10139" s="172"/>
      <c r="BH10139" s="172"/>
      <c r="BI10139" s="172"/>
      <c r="BJ10139" s="6"/>
      <c r="BK10139" s="6"/>
      <c r="BL10139" s="6"/>
      <c r="BM10139" s="6"/>
      <c r="BN10139" s="6"/>
      <c r="BO10139" s="6"/>
      <c r="BP10139" s="6"/>
      <c r="BQ10139" s="6"/>
      <c r="BR10139" s="6"/>
      <c r="BS10139" s="6"/>
      <c r="BT10139" s="6"/>
      <c r="CG10139" s="432"/>
      <c r="CH10139" s="432"/>
      <c r="CL10139" s="174"/>
    </row>
    <row r="10140" spans="29:90" s="168" customFormat="1" x14ac:dyDescent="0.25">
      <c r="AC10140" s="175"/>
      <c r="AD10140" s="175"/>
      <c r="AE10140" s="175"/>
      <c r="AF10140" s="175"/>
      <c r="AG10140" s="175"/>
      <c r="AH10140" s="176"/>
      <c r="AM10140" s="6"/>
      <c r="AN10140" s="6"/>
      <c r="AO10140" s="6"/>
      <c r="AP10140" s="6"/>
      <c r="AQ10140" s="6"/>
      <c r="AR10140" s="6"/>
      <c r="AS10140" s="6"/>
      <c r="AT10140" s="6"/>
      <c r="AU10140" s="6"/>
      <c r="AV10140" s="6"/>
      <c r="AW10140" s="6"/>
      <c r="AX10140" s="6"/>
      <c r="AY10140" s="172"/>
      <c r="AZ10140" s="172"/>
      <c r="BA10140" s="172"/>
      <c r="BB10140" s="6"/>
      <c r="BC10140" s="6"/>
      <c r="BD10140" s="6"/>
      <c r="BE10140" s="6"/>
      <c r="BF10140" s="6"/>
      <c r="BG10140" s="172"/>
      <c r="BH10140" s="172"/>
      <c r="BI10140" s="172"/>
      <c r="BJ10140" s="6"/>
      <c r="BK10140" s="6"/>
      <c r="BL10140" s="6"/>
      <c r="BM10140" s="6"/>
      <c r="BN10140" s="6"/>
      <c r="BO10140" s="6"/>
      <c r="BP10140" s="6"/>
      <c r="BQ10140" s="6"/>
      <c r="BR10140" s="6"/>
      <c r="BS10140" s="6"/>
      <c r="BT10140" s="6"/>
      <c r="CG10140" s="432"/>
      <c r="CH10140" s="432"/>
      <c r="CL10140" s="174"/>
    </row>
    <row r="10141" spans="29:90" s="168" customFormat="1" x14ac:dyDescent="0.25">
      <c r="AC10141" s="175"/>
      <c r="AD10141" s="175"/>
      <c r="AE10141" s="175"/>
      <c r="AF10141" s="175"/>
      <c r="AG10141" s="175"/>
      <c r="AH10141" s="176"/>
      <c r="AM10141" s="6"/>
      <c r="AN10141" s="6"/>
      <c r="AO10141" s="6"/>
      <c r="AP10141" s="6"/>
      <c r="AQ10141" s="6"/>
      <c r="AR10141" s="6"/>
      <c r="AS10141" s="6"/>
      <c r="AT10141" s="6"/>
      <c r="AU10141" s="6"/>
      <c r="AV10141" s="6"/>
      <c r="AW10141" s="6"/>
      <c r="AX10141" s="6"/>
      <c r="AY10141" s="172"/>
      <c r="AZ10141" s="172"/>
      <c r="BA10141" s="172"/>
      <c r="BB10141" s="6"/>
      <c r="BC10141" s="6"/>
      <c r="BD10141" s="6"/>
      <c r="BE10141" s="6"/>
      <c r="BF10141" s="6"/>
      <c r="BG10141" s="172"/>
      <c r="BH10141" s="172"/>
      <c r="BI10141" s="172"/>
      <c r="BJ10141" s="6"/>
      <c r="BK10141" s="6"/>
      <c r="BL10141" s="6"/>
      <c r="BM10141" s="6"/>
      <c r="BN10141" s="6"/>
      <c r="BO10141" s="6"/>
      <c r="BP10141" s="6"/>
      <c r="BQ10141" s="6"/>
      <c r="BR10141" s="6"/>
      <c r="BS10141" s="6"/>
      <c r="BT10141" s="6"/>
      <c r="CG10141" s="432"/>
      <c r="CH10141" s="432"/>
      <c r="CL10141" s="174"/>
    </row>
    <row r="10142" spans="29:90" s="168" customFormat="1" x14ac:dyDescent="0.25">
      <c r="AC10142" s="175"/>
      <c r="AD10142" s="175"/>
      <c r="AE10142" s="175"/>
      <c r="AF10142" s="175"/>
      <c r="AG10142" s="175"/>
      <c r="AH10142" s="176"/>
      <c r="AM10142" s="6"/>
      <c r="AN10142" s="6"/>
      <c r="AO10142" s="6"/>
      <c r="AP10142" s="6"/>
      <c r="AQ10142" s="6"/>
      <c r="AR10142" s="6"/>
      <c r="AS10142" s="6"/>
      <c r="AT10142" s="6"/>
      <c r="AU10142" s="6"/>
      <c r="AV10142" s="6"/>
      <c r="AW10142" s="6"/>
      <c r="AX10142" s="6"/>
      <c r="AY10142" s="172"/>
      <c r="AZ10142" s="172"/>
      <c r="BA10142" s="172"/>
      <c r="BB10142" s="6"/>
      <c r="BC10142" s="6"/>
      <c r="BD10142" s="6"/>
      <c r="BE10142" s="6"/>
      <c r="BF10142" s="6"/>
      <c r="BG10142" s="172"/>
      <c r="BH10142" s="172"/>
      <c r="BI10142" s="172"/>
      <c r="BJ10142" s="6"/>
      <c r="BK10142" s="6"/>
      <c r="BL10142" s="6"/>
      <c r="BM10142" s="6"/>
      <c r="BN10142" s="6"/>
      <c r="BO10142" s="6"/>
      <c r="BP10142" s="6"/>
      <c r="BQ10142" s="6"/>
      <c r="BR10142" s="6"/>
      <c r="BS10142" s="6"/>
      <c r="BT10142" s="6"/>
      <c r="CG10142" s="432"/>
      <c r="CH10142" s="432"/>
      <c r="CL10142" s="174"/>
    </row>
    <row r="10143" spans="29:90" s="168" customFormat="1" x14ac:dyDescent="0.25">
      <c r="AC10143" s="175"/>
      <c r="AD10143" s="175"/>
      <c r="AE10143" s="175"/>
      <c r="AF10143" s="175"/>
      <c r="AG10143" s="175"/>
      <c r="AH10143" s="176"/>
      <c r="AM10143" s="6"/>
      <c r="AN10143" s="6"/>
      <c r="AO10143" s="6"/>
      <c r="AP10143" s="6"/>
      <c r="AQ10143" s="6"/>
      <c r="AR10143" s="6"/>
      <c r="AS10143" s="6"/>
      <c r="AT10143" s="6"/>
      <c r="AU10143" s="6"/>
      <c r="AV10143" s="6"/>
      <c r="AW10143" s="6"/>
      <c r="AX10143" s="6"/>
      <c r="AY10143" s="172"/>
      <c r="AZ10143" s="172"/>
      <c r="BA10143" s="172"/>
      <c r="BB10143" s="6"/>
      <c r="BC10143" s="6"/>
      <c r="BD10143" s="6"/>
      <c r="BE10143" s="6"/>
      <c r="BF10143" s="6"/>
      <c r="BG10143" s="172"/>
      <c r="BH10143" s="172"/>
      <c r="BI10143" s="172"/>
      <c r="BJ10143" s="6"/>
      <c r="BK10143" s="6"/>
      <c r="BL10143" s="6"/>
      <c r="BM10143" s="6"/>
      <c r="BN10143" s="6"/>
      <c r="BO10143" s="6"/>
      <c r="BP10143" s="6"/>
      <c r="BQ10143" s="6"/>
      <c r="BR10143" s="6"/>
      <c r="BS10143" s="6"/>
      <c r="BT10143" s="6"/>
      <c r="CG10143" s="432"/>
      <c r="CH10143" s="432"/>
      <c r="CL10143" s="174"/>
    </row>
    <row r="10144" spans="29:90" s="168" customFormat="1" x14ac:dyDescent="0.25">
      <c r="AC10144" s="175"/>
      <c r="AD10144" s="175"/>
      <c r="AE10144" s="175"/>
      <c r="AF10144" s="175"/>
      <c r="AG10144" s="175"/>
      <c r="AH10144" s="176"/>
      <c r="AM10144" s="6"/>
      <c r="AN10144" s="6"/>
      <c r="AO10144" s="6"/>
      <c r="AP10144" s="6"/>
      <c r="AQ10144" s="6"/>
      <c r="AR10144" s="6"/>
      <c r="AS10144" s="6"/>
      <c r="AT10144" s="6"/>
      <c r="AU10144" s="6"/>
      <c r="AV10144" s="6"/>
      <c r="AW10144" s="6"/>
      <c r="AX10144" s="6"/>
      <c r="AY10144" s="172"/>
      <c r="AZ10144" s="172"/>
      <c r="BA10144" s="172"/>
      <c r="BB10144" s="6"/>
      <c r="BC10144" s="6"/>
      <c r="BD10144" s="6"/>
      <c r="BE10144" s="6"/>
      <c r="BF10144" s="6"/>
      <c r="BG10144" s="172"/>
      <c r="BH10144" s="172"/>
      <c r="BI10144" s="172"/>
      <c r="BJ10144" s="6"/>
      <c r="BK10144" s="6"/>
      <c r="BL10144" s="6"/>
      <c r="BM10144" s="6"/>
      <c r="BN10144" s="6"/>
      <c r="BO10144" s="6"/>
      <c r="BP10144" s="6"/>
      <c r="BQ10144" s="6"/>
      <c r="BR10144" s="6"/>
      <c r="BS10144" s="6"/>
      <c r="BT10144" s="6"/>
      <c r="CG10144" s="432"/>
      <c r="CH10144" s="432"/>
      <c r="CL10144" s="174"/>
    </row>
    <row r="10145" spans="29:90" s="168" customFormat="1" x14ac:dyDescent="0.25">
      <c r="AC10145" s="175"/>
      <c r="AD10145" s="175"/>
      <c r="AE10145" s="175"/>
      <c r="AF10145" s="175"/>
      <c r="AG10145" s="175"/>
      <c r="AH10145" s="176"/>
      <c r="AM10145" s="6"/>
      <c r="AN10145" s="6"/>
      <c r="AO10145" s="6"/>
      <c r="AP10145" s="6"/>
      <c r="AQ10145" s="6"/>
      <c r="AR10145" s="6"/>
      <c r="AS10145" s="6"/>
      <c r="AT10145" s="6"/>
      <c r="AU10145" s="6"/>
      <c r="AV10145" s="6"/>
      <c r="AW10145" s="6"/>
      <c r="AX10145" s="6"/>
      <c r="AY10145" s="172"/>
      <c r="AZ10145" s="172"/>
      <c r="BA10145" s="172"/>
      <c r="BB10145" s="6"/>
      <c r="BC10145" s="6"/>
      <c r="BD10145" s="6"/>
      <c r="BE10145" s="6"/>
      <c r="BF10145" s="6"/>
      <c r="BG10145" s="172"/>
      <c r="BH10145" s="172"/>
      <c r="BI10145" s="172"/>
      <c r="BJ10145" s="6"/>
      <c r="BK10145" s="6"/>
      <c r="BL10145" s="6"/>
      <c r="BM10145" s="6"/>
      <c r="BN10145" s="6"/>
      <c r="BO10145" s="6"/>
      <c r="BP10145" s="6"/>
      <c r="BQ10145" s="6"/>
      <c r="BR10145" s="6"/>
      <c r="BS10145" s="6"/>
      <c r="BT10145" s="6"/>
      <c r="CG10145" s="432"/>
      <c r="CH10145" s="432"/>
      <c r="CL10145" s="174"/>
    </row>
    <row r="10146" spans="29:90" s="168" customFormat="1" x14ac:dyDescent="0.25">
      <c r="AC10146" s="175"/>
      <c r="AD10146" s="175"/>
      <c r="AE10146" s="175"/>
      <c r="AF10146" s="175"/>
      <c r="AG10146" s="175"/>
      <c r="AH10146" s="176"/>
      <c r="AM10146" s="6"/>
      <c r="AN10146" s="6"/>
      <c r="AO10146" s="6"/>
      <c r="AP10146" s="6"/>
      <c r="AQ10146" s="6"/>
      <c r="AR10146" s="6"/>
      <c r="AS10146" s="6"/>
      <c r="AT10146" s="6"/>
      <c r="AU10146" s="6"/>
      <c r="AV10146" s="6"/>
      <c r="AW10146" s="6"/>
      <c r="AX10146" s="6"/>
      <c r="AY10146" s="172"/>
      <c r="AZ10146" s="172"/>
      <c r="BA10146" s="172"/>
      <c r="BB10146" s="6"/>
      <c r="BC10146" s="6"/>
      <c r="BD10146" s="6"/>
      <c r="BE10146" s="6"/>
      <c r="BF10146" s="6"/>
      <c r="BG10146" s="172"/>
      <c r="BH10146" s="172"/>
      <c r="BI10146" s="172"/>
      <c r="BJ10146" s="6"/>
      <c r="BK10146" s="6"/>
      <c r="BL10146" s="6"/>
      <c r="BM10146" s="6"/>
      <c r="BN10146" s="6"/>
      <c r="BO10146" s="6"/>
      <c r="BP10146" s="6"/>
      <c r="BQ10146" s="6"/>
      <c r="BR10146" s="6"/>
      <c r="BS10146" s="6"/>
      <c r="BT10146" s="6"/>
      <c r="CG10146" s="432"/>
      <c r="CH10146" s="432"/>
      <c r="CL10146" s="174"/>
    </row>
    <row r="10147" spans="29:90" s="168" customFormat="1" x14ac:dyDescent="0.25">
      <c r="AC10147" s="175"/>
      <c r="AD10147" s="175"/>
      <c r="AE10147" s="175"/>
      <c r="AF10147" s="175"/>
      <c r="AG10147" s="175"/>
      <c r="AH10147" s="176"/>
      <c r="AM10147" s="6"/>
      <c r="AN10147" s="6"/>
      <c r="AO10147" s="6"/>
      <c r="AP10147" s="6"/>
      <c r="AQ10147" s="6"/>
      <c r="AR10147" s="6"/>
      <c r="AS10147" s="6"/>
      <c r="AT10147" s="6"/>
      <c r="AU10147" s="6"/>
      <c r="AV10147" s="6"/>
      <c r="AW10147" s="6"/>
      <c r="AX10147" s="6"/>
      <c r="AY10147" s="172"/>
      <c r="AZ10147" s="172"/>
      <c r="BA10147" s="172"/>
      <c r="BB10147" s="6"/>
      <c r="BC10147" s="6"/>
      <c r="BD10147" s="6"/>
      <c r="BE10147" s="6"/>
      <c r="BF10147" s="6"/>
      <c r="BG10147" s="172"/>
      <c r="BH10147" s="172"/>
      <c r="BI10147" s="172"/>
      <c r="BJ10147" s="6"/>
      <c r="BK10147" s="6"/>
      <c r="BL10147" s="6"/>
      <c r="BM10147" s="6"/>
      <c r="BN10147" s="6"/>
      <c r="BO10147" s="6"/>
      <c r="BP10147" s="6"/>
      <c r="BQ10147" s="6"/>
      <c r="BR10147" s="6"/>
      <c r="BS10147" s="6"/>
      <c r="BT10147" s="6"/>
      <c r="CG10147" s="432"/>
      <c r="CH10147" s="432"/>
      <c r="CL10147" s="174"/>
    </row>
    <row r="10148" spans="29:90" s="168" customFormat="1" x14ac:dyDescent="0.25">
      <c r="AC10148" s="175"/>
      <c r="AD10148" s="175"/>
      <c r="AE10148" s="175"/>
      <c r="AF10148" s="175"/>
      <c r="AG10148" s="175"/>
      <c r="AH10148" s="176"/>
      <c r="AM10148" s="6"/>
      <c r="AN10148" s="6"/>
      <c r="AO10148" s="6"/>
      <c r="AP10148" s="6"/>
      <c r="AQ10148" s="6"/>
      <c r="AR10148" s="6"/>
      <c r="AS10148" s="6"/>
      <c r="AT10148" s="6"/>
      <c r="AU10148" s="6"/>
      <c r="AV10148" s="6"/>
      <c r="AW10148" s="6"/>
      <c r="AX10148" s="6"/>
      <c r="AY10148" s="172"/>
      <c r="AZ10148" s="172"/>
      <c r="BA10148" s="172"/>
      <c r="BB10148" s="6"/>
      <c r="BC10148" s="6"/>
      <c r="BD10148" s="6"/>
      <c r="BE10148" s="6"/>
      <c r="BF10148" s="6"/>
      <c r="BG10148" s="172"/>
      <c r="BH10148" s="172"/>
      <c r="BI10148" s="172"/>
      <c r="BJ10148" s="6"/>
      <c r="BK10148" s="6"/>
      <c r="BL10148" s="6"/>
      <c r="BM10148" s="6"/>
      <c r="BN10148" s="6"/>
      <c r="BO10148" s="6"/>
      <c r="BP10148" s="6"/>
      <c r="BQ10148" s="6"/>
      <c r="BR10148" s="6"/>
      <c r="BS10148" s="6"/>
      <c r="BT10148" s="6"/>
      <c r="CG10148" s="432"/>
      <c r="CH10148" s="432"/>
      <c r="CL10148" s="174"/>
    </row>
    <row r="10149" spans="29:90" s="168" customFormat="1" x14ac:dyDescent="0.25">
      <c r="AC10149" s="175"/>
      <c r="AD10149" s="175"/>
      <c r="AE10149" s="175"/>
      <c r="AF10149" s="175"/>
      <c r="AG10149" s="175"/>
      <c r="AH10149" s="176"/>
      <c r="AM10149" s="6"/>
      <c r="AN10149" s="6"/>
      <c r="AO10149" s="6"/>
      <c r="AP10149" s="6"/>
      <c r="AQ10149" s="6"/>
      <c r="AR10149" s="6"/>
      <c r="AS10149" s="6"/>
      <c r="AT10149" s="6"/>
      <c r="AU10149" s="6"/>
      <c r="AV10149" s="6"/>
      <c r="AW10149" s="6"/>
      <c r="AX10149" s="6"/>
      <c r="AY10149" s="172"/>
      <c r="AZ10149" s="172"/>
      <c r="BA10149" s="172"/>
      <c r="BB10149" s="6"/>
      <c r="BC10149" s="6"/>
      <c r="BD10149" s="6"/>
      <c r="BE10149" s="6"/>
      <c r="BF10149" s="6"/>
      <c r="BG10149" s="172"/>
      <c r="BH10149" s="172"/>
      <c r="BI10149" s="172"/>
      <c r="BJ10149" s="6"/>
      <c r="BK10149" s="6"/>
      <c r="BL10149" s="6"/>
      <c r="BM10149" s="6"/>
      <c r="BN10149" s="6"/>
      <c r="BO10149" s="6"/>
      <c r="BP10149" s="6"/>
      <c r="BQ10149" s="6"/>
      <c r="BR10149" s="6"/>
      <c r="BS10149" s="6"/>
      <c r="BT10149" s="6"/>
      <c r="CG10149" s="432"/>
      <c r="CH10149" s="432"/>
      <c r="CL10149" s="174"/>
    </row>
    <row r="10150" spans="29:90" s="168" customFormat="1" x14ac:dyDescent="0.25">
      <c r="AC10150" s="175"/>
      <c r="AD10150" s="175"/>
      <c r="AE10150" s="175"/>
      <c r="AF10150" s="175"/>
      <c r="AG10150" s="175"/>
      <c r="AH10150" s="176"/>
      <c r="AM10150" s="6"/>
      <c r="AN10150" s="6"/>
      <c r="AO10150" s="6"/>
      <c r="AP10150" s="6"/>
      <c r="AQ10150" s="6"/>
      <c r="AR10150" s="6"/>
      <c r="AS10150" s="6"/>
      <c r="AT10150" s="6"/>
      <c r="AU10150" s="6"/>
      <c r="AV10150" s="6"/>
      <c r="AW10150" s="6"/>
      <c r="AX10150" s="6"/>
      <c r="AY10150" s="172"/>
      <c r="AZ10150" s="172"/>
      <c r="BA10150" s="172"/>
      <c r="BB10150" s="6"/>
      <c r="BC10150" s="6"/>
      <c r="BD10150" s="6"/>
      <c r="BE10150" s="6"/>
      <c r="BF10150" s="6"/>
      <c r="BG10150" s="172"/>
      <c r="BH10150" s="172"/>
      <c r="BI10150" s="172"/>
      <c r="BJ10150" s="6"/>
      <c r="BK10150" s="6"/>
      <c r="BL10150" s="6"/>
      <c r="BM10150" s="6"/>
      <c r="BN10150" s="6"/>
      <c r="BO10150" s="6"/>
      <c r="BP10150" s="6"/>
      <c r="BQ10150" s="6"/>
      <c r="BR10150" s="6"/>
      <c r="BS10150" s="6"/>
      <c r="BT10150" s="6"/>
      <c r="CG10150" s="432"/>
      <c r="CH10150" s="432"/>
      <c r="CL10150" s="174"/>
    </row>
    <row r="10151" spans="29:90" s="168" customFormat="1" x14ac:dyDescent="0.25">
      <c r="AC10151" s="175"/>
      <c r="AD10151" s="175"/>
      <c r="AE10151" s="175"/>
      <c r="AF10151" s="175"/>
      <c r="AG10151" s="175"/>
      <c r="AH10151" s="176"/>
      <c r="AM10151" s="6"/>
      <c r="AN10151" s="6"/>
      <c r="AO10151" s="6"/>
      <c r="AP10151" s="6"/>
      <c r="AQ10151" s="6"/>
      <c r="AR10151" s="6"/>
      <c r="AS10151" s="6"/>
      <c r="AT10151" s="6"/>
      <c r="AU10151" s="6"/>
      <c r="AV10151" s="6"/>
      <c r="AW10151" s="6"/>
      <c r="AX10151" s="6"/>
      <c r="AY10151" s="172"/>
      <c r="AZ10151" s="172"/>
      <c r="BA10151" s="172"/>
      <c r="BB10151" s="6"/>
      <c r="BC10151" s="6"/>
      <c r="BD10151" s="6"/>
      <c r="BE10151" s="6"/>
      <c r="BF10151" s="6"/>
      <c r="BG10151" s="172"/>
      <c r="BH10151" s="172"/>
      <c r="BI10151" s="172"/>
      <c r="BJ10151" s="6"/>
      <c r="BK10151" s="6"/>
      <c r="BL10151" s="6"/>
      <c r="BM10151" s="6"/>
      <c r="BN10151" s="6"/>
      <c r="BO10151" s="6"/>
      <c r="BP10151" s="6"/>
      <c r="BQ10151" s="6"/>
      <c r="BR10151" s="6"/>
      <c r="BS10151" s="6"/>
      <c r="BT10151" s="6"/>
      <c r="CG10151" s="432"/>
      <c r="CH10151" s="432"/>
      <c r="CL10151" s="174"/>
    </row>
    <row r="10152" spans="29:90" s="168" customFormat="1" x14ac:dyDescent="0.25">
      <c r="AC10152" s="175"/>
      <c r="AD10152" s="175"/>
      <c r="AE10152" s="175"/>
      <c r="AF10152" s="175"/>
      <c r="AG10152" s="175"/>
      <c r="AH10152" s="176"/>
      <c r="AM10152" s="6"/>
      <c r="AN10152" s="6"/>
      <c r="AO10152" s="6"/>
      <c r="AP10152" s="6"/>
      <c r="AQ10152" s="6"/>
      <c r="AR10152" s="6"/>
      <c r="AS10152" s="6"/>
      <c r="AT10152" s="6"/>
      <c r="AU10152" s="6"/>
      <c r="AV10152" s="6"/>
      <c r="AW10152" s="6"/>
      <c r="AX10152" s="6"/>
      <c r="AY10152" s="172"/>
      <c r="AZ10152" s="172"/>
      <c r="BA10152" s="172"/>
      <c r="BB10152" s="6"/>
      <c r="BC10152" s="6"/>
      <c r="BD10152" s="6"/>
      <c r="BE10152" s="6"/>
      <c r="BF10152" s="6"/>
      <c r="BG10152" s="172"/>
      <c r="BH10152" s="172"/>
      <c r="BI10152" s="172"/>
      <c r="BJ10152" s="6"/>
      <c r="BK10152" s="6"/>
      <c r="BL10152" s="6"/>
      <c r="BM10152" s="6"/>
      <c r="BN10152" s="6"/>
      <c r="BO10152" s="6"/>
      <c r="BP10152" s="6"/>
      <c r="BQ10152" s="6"/>
      <c r="BR10152" s="6"/>
      <c r="BS10152" s="6"/>
      <c r="BT10152" s="6"/>
      <c r="CG10152" s="432"/>
      <c r="CH10152" s="432"/>
      <c r="CL10152" s="174"/>
    </row>
    <row r="10153" spans="29:90" s="168" customFormat="1" x14ac:dyDescent="0.25">
      <c r="AC10153" s="175"/>
      <c r="AD10153" s="175"/>
      <c r="AE10153" s="175"/>
      <c r="AF10153" s="175"/>
      <c r="AG10153" s="175"/>
      <c r="AH10153" s="176"/>
      <c r="AM10153" s="6"/>
      <c r="AN10153" s="6"/>
      <c r="AO10153" s="6"/>
      <c r="AP10153" s="6"/>
      <c r="AQ10153" s="6"/>
      <c r="AR10153" s="6"/>
      <c r="AS10153" s="6"/>
      <c r="AT10153" s="6"/>
      <c r="AU10153" s="6"/>
      <c r="AV10153" s="6"/>
      <c r="AW10153" s="6"/>
      <c r="AX10153" s="6"/>
      <c r="AY10153" s="172"/>
      <c r="AZ10153" s="172"/>
      <c r="BA10153" s="172"/>
      <c r="BB10153" s="6"/>
      <c r="BC10153" s="6"/>
      <c r="BD10153" s="6"/>
      <c r="BE10153" s="6"/>
      <c r="BF10153" s="6"/>
      <c r="BG10153" s="172"/>
      <c r="BH10153" s="172"/>
      <c r="BI10153" s="172"/>
      <c r="BJ10153" s="6"/>
      <c r="BK10153" s="6"/>
      <c r="BL10153" s="6"/>
      <c r="BM10153" s="6"/>
      <c r="BN10153" s="6"/>
      <c r="BO10153" s="6"/>
      <c r="BP10153" s="6"/>
      <c r="BQ10153" s="6"/>
      <c r="BR10153" s="6"/>
      <c r="BS10153" s="6"/>
      <c r="BT10153" s="6"/>
      <c r="CG10153" s="432"/>
      <c r="CH10153" s="432"/>
      <c r="CL10153" s="174"/>
    </row>
    <row r="10154" spans="29:90" s="168" customFormat="1" x14ac:dyDescent="0.25">
      <c r="AC10154" s="175"/>
      <c r="AD10154" s="175"/>
      <c r="AE10154" s="175"/>
      <c r="AF10154" s="175"/>
      <c r="AG10154" s="175"/>
      <c r="AH10154" s="176"/>
      <c r="AM10154" s="6"/>
      <c r="AN10154" s="6"/>
      <c r="AO10154" s="6"/>
      <c r="AP10154" s="6"/>
      <c r="AQ10154" s="6"/>
      <c r="AR10154" s="6"/>
      <c r="AS10154" s="6"/>
      <c r="AT10154" s="6"/>
      <c r="AU10154" s="6"/>
      <c r="AV10154" s="6"/>
      <c r="AW10154" s="6"/>
      <c r="AX10154" s="6"/>
      <c r="AY10154" s="172"/>
      <c r="AZ10154" s="172"/>
      <c r="BA10154" s="172"/>
      <c r="BB10154" s="6"/>
      <c r="BC10154" s="6"/>
      <c r="BD10154" s="6"/>
      <c r="BE10154" s="6"/>
      <c r="BF10154" s="6"/>
      <c r="BG10154" s="172"/>
      <c r="BH10154" s="172"/>
      <c r="BI10154" s="172"/>
      <c r="BJ10154" s="6"/>
      <c r="BK10154" s="6"/>
      <c r="BL10154" s="6"/>
      <c r="BM10154" s="6"/>
      <c r="BN10154" s="6"/>
      <c r="BO10154" s="6"/>
      <c r="BP10154" s="6"/>
      <c r="BQ10154" s="6"/>
      <c r="BR10154" s="6"/>
      <c r="BS10154" s="6"/>
      <c r="BT10154" s="6"/>
      <c r="CG10154" s="432"/>
      <c r="CH10154" s="432"/>
      <c r="CL10154" s="174"/>
    </row>
    <row r="10155" spans="29:90" s="168" customFormat="1" x14ac:dyDescent="0.25">
      <c r="AC10155" s="175"/>
      <c r="AD10155" s="175"/>
      <c r="AE10155" s="175"/>
      <c r="AF10155" s="175"/>
      <c r="AG10155" s="175"/>
      <c r="AH10155" s="176"/>
      <c r="AM10155" s="6"/>
      <c r="AN10155" s="6"/>
      <c r="AO10155" s="6"/>
      <c r="AP10155" s="6"/>
      <c r="AQ10155" s="6"/>
      <c r="AR10155" s="6"/>
      <c r="AS10155" s="6"/>
      <c r="AT10155" s="6"/>
      <c r="AU10155" s="6"/>
      <c r="AV10155" s="6"/>
      <c r="AW10155" s="6"/>
      <c r="AX10155" s="6"/>
      <c r="AY10155" s="172"/>
      <c r="AZ10155" s="172"/>
      <c r="BA10155" s="172"/>
      <c r="BB10155" s="6"/>
      <c r="BC10155" s="6"/>
      <c r="BD10155" s="6"/>
      <c r="BE10155" s="6"/>
      <c r="BF10155" s="6"/>
      <c r="BG10155" s="172"/>
      <c r="BH10155" s="172"/>
      <c r="BI10155" s="172"/>
      <c r="BJ10155" s="6"/>
      <c r="BK10155" s="6"/>
      <c r="BL10155" s="6"/>
      <c r="BM10155" s="6"/>
      <c r="BN10155" s="6"/>
      <c r="BO10155" s="6"/>
      <c r="BP10155" s="6"/>
      <c r="BQ10155" s="6"/>
      <c r="BR10155" s="6"/>
      <c r="BS10155" s="6"/>
      <c r="BT10155" s="6"/>
      <c r="CG10155" s="432"/>
      <c r="CH10155" s="432"/>
      <c r="CL10155" s="174"/>
    </row>
    <row r="10156" spans="29:90" s="168" customFormat="1" x14ac:dyDescent="0.25">
      <c r="AC10156" s="175"/>
      <c r="AD10156" s="175"/>
      <c r="AE10156" s="175"/>
      <c r="AF10156" s="175"/>
      <c r="AG10156" s="175"/>
      <c r="AH10156" s="176"/>
      <c r="AM10156" s="6"/>
      <c r="AN10156" s="6"/>
      <c r="AO10156" s="6"/>
      <c r="AP10156" s="6"/>
      <c r="AQ10156" s="6"/>
      <c r="AR10156" s="6"/>
      <c r="AS10156" s="6"/>
      <c r="AT10156" s="6"/>
      <c r="AU10156" s="6"/>
      <c r="AV10156" s="6"/>
      <c r="AW10156" s="6"/>
      <c r="AX10156" s="6"/>
      <c r="AY10156" s="172"/>
      <c r="AZ10156" s="172"/>
      <c r="BA10156" s="172"/>
      <c r="BB10156" s="6"/>
      <c r="BC10156" s="6"/>
      <c r="BD10156" s="6"/>
      <c r="BE10156" s="6"/>
      <c r="BF10156" s="6"/>
      <c r="BG10156" s="172"/>
      <c r="BH10156" s="172"/>
      <c r="BI10156" s="172"/>
      <c r="BJ10156" s="6"/>
      <c r="BK10156" s="6"/>
      <c r="BL10156" s="6"/>
      <c r="BM10156" s="6"/>
      <c r="BN10156" s="6"/>
      <c r="BO10156" s="6"/>
      <c r="BP10156" s="6"/>
      <c r="BQ10156" s="6"/>
      <c r="BR10156" s="6"/>
      <c r="BS10156" s="6"/>
      <c r="BT10156" s="6"/>
      <c r="CG10156" s="432"/>
      <c r="CH10156" s="432"/>
      <c r="CL10156" s="174"/>
    </row>
    <row r="10157" spans="29:90" s="168" customFormat="1" x14ac:dyDescent="0.25">
      <c r="AC10157" s="175"/>
      <c r="AD10157" s="175"/>
      <c r="AE10157" s="175"/>
      <c r="AF10157" s="175"/>
      <c r="AG10157" s="175"/>
      <c r="AH10157" s="176"/>
      <c r="AM10157" s="6"/>
      <c r="AN10157" s="6"/>
      <c r="AO10157" s="6"/>
      <c r="AP10157" s="6"/>
      <c r="AQ10157" s="6"/>
      <c r="AR10157" s="6"/>
      <c r="AS10157" s="6"/>
      <c r="AT10157" s="6"/>
      <c r="AU10157" s="6"/>
      <c r="AV10157" s="6"/>
      <c r="AW10157" s="6"/>
      <c r="AX10157" s="6"/>
      <c r="AY10157" s="172"/>
      <c r="AZ10157" s="172"/>
      <c r="BA10157" s="172"/>
      <c r="BB10157" s="6"/>
      <c r="BC10157" s="6"/>
      <c r="BD10157" s="6"/>
      <c r="BE10157" s="6"/>
      <c r="BF10157" s="6"/>
      <c r="BG10157" s="172"/>
      <c r="BH10157" s="172"/>
      <c r="BI10157" s="172"/>
      <c r="BJ10157" s="6"/>
      <c r="BK10157" s="6"/>
      <c r="BL10157" s="6"/>
      <c r="BM10157" s="6"/>
      <c r="BN10157" s="6"/>
      <c r="BO10157" s="6"/>
      <c r="BP10157" s="6"/>
      <c r="BQ10157" s="6"/>
      <c r="BR10157" s="6"/>
      <c r="BS10157" s="6"/>
      <c r="BT10157" s="6"/>
      <c r="CG10157" s="432"/>
      <c r="CH10157" s="432"/>
      <c r="CL10157" s="174"/>
    </row>
    <row r="10158" spans="29:90" s="168" customFormat="1" x14ac:dyDescent="0.25">
      <c r="AC10158" s="175"/>
      <c r="AD10158" s="175"/>
      <c r="AE10158" s="175"/>
      <c r="AF10158" s="175"/>
      <c r="AG10158" s="175"/>
      <c r="AH10158" s="176"/>
      <c r="AM10158" s="6"/>
      <c r="AN10158" s="6"/>
      <c r="AO10158" s="6"/>
      <c r="AP10158" s="6"/>
      <c r="AQ10158" s="6"/>
      <c r="AR10158" s="6"/>
      <c r="AS10158" s="6"/>
      <c r="AT10158" s="6"/>
      <c r="AU10158" s="6"/>
      <c r="AV10158" s="6"/>
      <c r="AW10158" s="6"/>
      <c r="AX10158" s="6"/>
      <c r="AY10158" s="172"/>
      <c r="AZ10158" s="172"/>
      <c r="BA10158" s="172"/>
      <c r="BB10158" s="6"/>
      <c r="BC10158" s="6"/>
      <c r="BD10158" s="6"/>
      <c r="BE10158" s="6"/>
      <c r="BF10158" s="6"/>
      <c r="BG10158" s="172"/>
      <c r="BH10158" s="172"/>
      <c r="BI10158" s="172"/>
      <c r="BJ10158" s="6"/>
      <c r="BK10158" s="6"/>
      <c r="BL10158" s="6"/>
      <c r="BM10158" s="6"/>
      <c r="BN10158" s="6"/>
      <c r="BO10158" s="6"/>
      <c r="BP10158" s="6"/>
      <c r="BQ10158" s="6"/>
      <c r="BR10158" s="6"/>
      <c r="BS10158" s="6"/>
      <c r="BT10158" s="6"/>
      <c r="CG10158" s="432"/>
      <c r="CH10158" s="432"/>
      <c r="CL10158" s="174"/>
    </row>
    <row r="10159" spans="29:90" s="168" customFormat="1" x14ac:dyDescent="0.25">
      <c r="AC10159" s="175"/>
      <c r="AD10159" s="175"/>
      <c r="AE10159" s="175"/>
      <c r="AF10159" s="175"/>
      <c r="AG10159" s="175"/>
      <c r="AH10159" s="176"/>
      <c r="AM10159" s="6"/>
      <c r="AN10159" s="6"/>
      <c r="AO10159" s="6"/>
      <c r="AP10159" s="6"/>
      <c r="AQ10159" s="6"/>
      <c r="AR10159" s="6"/>
      <c r="AS10159" s="6"/>
      <c r="AT10159" s="6"/>
      <c r="AU10159" s="6"/>
      <c r="AV10159" s="6"/>
      <c r="AW10159" s="6"/>
      <c r="AX10159" s="6"/>
      <c r="AY10159" s="172"/>
      <c r="AZ10159" s="172"/>
      <c r="BA10159" s="172"/>
      <c r="BB10159" s="6"/>
      <c r="BC10159" s="6"/>
      <c r="BD10159" s="6"/>
      <c r="BE10159" s="6"/>
      <c r="BF10159" s="6"/>
      <c r="BG10159" s="172"/>
      <c r="BH10159" s="172"/>
      <c r="BI10159" s="172"/>
      <c r="BJ10159" s="6"/>
      <c r="BK10159" s="6"/>
      <c r="BL10159" s="6"/>
      <c r="BM10159" s="6"/>
      <c r="BN10159" s="6"/>
      <c r="BO10159" s="6"/>
      <c r="BP10159" s="6"/>
      <c r="BQ10159" s="6"/>
      <c r="BR10159" s="6"/>
      <c r="BS10159" s="6"/>
      <c r="BT10159" s="6"/>
      <c r="CG10159" s="432"/>
      <c r="CH10159" s="432"/>
      <c r="CL10159" s="174"/>
    </row>
    <row r="10160" spans="29:90" s="168" customFormat="1" x14ac:dyDescent="0.25">
      <c r="AC10160" s="175"/>
      <c r="AD10160" s="175"/>
      <c r="AE10160" s="175"/>
      <c r="AF10160" s="175"/>
      <c r="AG10160" s="175"/>
      <c r="AH10160" s="176"/>
      <c r="AM10160" s="6"/>
      <c r="AN10160" s="6"/>
      <c r="AO10160" s="6"/>
      <c r="AP10160" s="6"/>
      <c r="AQ10160" s="6"/>
      <c r="AR10160" s="6"/>
      <c r="AS10160" s="6"/>
      <c r="AT10160" s="6"/>
      <c r="AU10160" s="6"/>
      <c r="AV10160" s="6"/>
      <c r="AW10160" s="6"/>
      <c r="AX10160" s="6"/>
      <c r="AY10160" s="172"/>
      <c r="AZ10160" s="172"/>
      <c r="BA10160" s="172"/>
      <c r="BB10160" s="6"/>
      <c r="BC10160" s="6"/>
      <c r="BD10160" s="6"/>
      <c r="BE10160" s="6"/>
      <c r="BF10160" s="6"/>
      <c r="BG10160" s="172"/>
      <c r="BH10160" s="172"/>
      <c r="BI10160" s="172"/>
      <c r="BJ10160" s="6"/>
      <c r="BK10160" s="6"/>
      <c r="BL10160" s="6"/>
      <c r="BM10160" s="6"/>
      <c r="BN10160" s="6"/>
      <c r="BO10160" s="6"/>
      <c r="BP10160" s="6"/>
      <c r="BQ10160" s="6"/>
      <c r="BR10160" s="6"/>
      <c r="BS10160" s="6"/>
      <c r="BT10160" s="6"/>
      <c r="CG10160" s="432"/>
      <c r="CH10160" s="432"/>
      <c r="CL10160" s="174"/>
    </row>
    <row r="10161" spans="29:90" s="168" customFormat="1" x14ac:dyDescent="0.25">
      <c r="AC10161" s="175"/>
      <c r="AD10161" s="175"/>
      <c r="AE10161" s="175"/>
      <c r="AF10161" s="175"/>
      <c r="AG10161" s="175"/>
      <c r="AH10161" s="176"/>
      <c r="AM10161" s="6"/>
      <c r="AN10161" s="6"/>
      <c r="AO10161" s="6"/>
      <c r="AP10161" s="6"/>
      <c r="AQ10161" s="6"/>
      <c r="AR10161" s="6"/>
      <c r="AS10161" s="6"/>
      <c r="AT10161" s="6"/>
      <c r="AU10161" s="6"/>
      <c r="AV10161" s="6"/>
      <c r="AW10161" s="6"/>
      <c r="AX10161" s="6"/>
      <c r="AY10161" s="172"/>
      <c r="AZ10161" s="172"/>
      <c r="BA10161" s="172"/>
      <c r="BB10161" s="6"/>
      <c r="BC10161" s="6"/>
      <c r="BD10161" s="6"/>
      <c r="BE10161" s="6"/>
      <c r="BF10161" s="6"/>
      <c r="BG10161" s="172"/>
      <c r="BH10161" s="172"/>
      <c r="BI10161" s="172"/>
      <c r="BJ10161" s="6"/>
      <c r="BK10161" s="6"/>
      <c r="BL10161" s="6"/>
      <c r="BM10161" s="6"/>
      <c r="BN10161" s="6"/>
      <c r="BO10161" s="6"/>
      <c r="BP10161" s="6"/>
      <c r="BQ10161" s="6"/>
      <c r="BR10161" s="6"/>
      <c r="BS10161" s="6"/>
      <c r="BT10161" s="6"/>
      <c r="CG10161" s="432"/>
      <c r="CH10161" s="432"/>
      <c r="CL10161" s="174"/>
    </row>
    <row r="10162" spans="29:90" s="168" customFormat="1" x14ac:dyDescent="0.25">
      <c r="AC10162" s="175"/>
      <c r="AD10162" s="175"/>
      <c r="AE10162" s="175"/>
      <c r="AF10162" s="175"/>
      <c r="AG10162" s="175"/>
      <c r="AH10162" s="176"/>
      <c r="AM10162" s="6"/>
      <c r="AN10162" s="6"/>
      <c r="AO10162" s="6"/>
      <c r="AP10162" s="6"/>
      <c r="AQ10162" s="6"/>
      <c r="AR10162" s="6"/>
      <c r="AS10162" s="6"/>
      <c r="AT10162" s="6"/>
      <c r="AU10162" s="6"/>
      <c r="AV10162" s="6"/>
      <c r="AW10162" s="6"/>
      <c r="AX10162" s="6"/>
      <c r="AY10162" s="172"/>
      <c r="AZ10162" s="172"/>
      <c r="BA10162" s="172"/>
      <c r="BB10162" s="6"/>
      <c r="BC10162" s="6"/>
      <c r="BD10162" s="6"/>
      <c r="BE10162" s="6"/>
      <c r="BF10162" s="6"/>
      <c r="BG10162" s="172"/>
      <c r="BH10162" s="172"/>
      <c r="BI10162" s="172"/>
      <c r="BJ10162" s="6"/>
      <c r="BK10162" s="6"/>
      <c r="BL10162" s="6"/>
      <c r="BM10162" s="6"/>
      <c r="BN10162" s="6"/>
      <c r="BO10162" s="6"/>
      <c r="BP10162" s="6"/>
      <c r="BQ10162" s="6"/>
      <c r="BR10162" s="6"/>
      <c r="BS10162" s="6"/>
      <c r="BT10162" s="6"/>
      <c r="CG10162" s="432"/>
      <c r="CH10162" s="432"/>
      <c r="CL10162" s="174"/>
    </row>
    <row r="10163" spans="29:90" s="168" customFormat="1" x14ac:dyDescent="0.25">
      <c r="AC10163" s="175"/>
      <c r="AD10163" s="175"/>
      <c r="AE10163" s="175"/>
      <c r="AF10163" s="175"/>
      <c r="AG10163" s="175"/>
      <c r="AH10163" s="176"/>
      <c r="AM10163" s="6"/>
      <c r="AN10163" s="6"/>
      <c r="AO10163" s="6"/>
      <c r="AP10163" s="6"/>
      <c r="AQ10163" s="6"/>
      <c r="AR10163" s="6"/>
      <c r="AS10163" s="6"/>
      <c r="AT10163" s="6"/>
      <c r="AU10163" s="6"/>
      <c r="AV10163" s="6"/>
      <c r="AW10163" s="6"/>
      <c r="AX10163" s="6"/>
      <c r="AY10163" s="172"/>
      <c r="AZ10163" s="172"/>
      <c r="BA10163" s="172"/>
      <c r="BB10163" s="6"/>
      <c r="BC10163" s="6"/>
      <c r="BD10163" s="6"/>
      <c r="BE10163" s="6"/>
      <c r="BF10163" s="6"/>
      <c r="BG10163" s="172"/>
      <c r="BH10163" s="172"/>
      <c r="BI10163" s="172"/>
      <c r="BJ10163" s="6"/>
      <c r="BK10163" s="6"/>
      <c r="BL10163" s="6"/>
      <c r="BM10163" s="6"/>
      <c r="BN10163" s="6"/>
      <c r="BO10163" s="6"/>
      <c r="BP10163" s="6"/>
      <c r="BQ10163" s="6"/>
      <c r="BR10163" s="6"/>
      <c r="BS10163" s="6"/>
      <c r="BT10163" s="6"/>
      <c r="CG10163" s="432"/>
      <c r="CH10163" s="432"/>
      <c r="CL10163" s="174"/>
    </row>
    <row r="10164" spans="29:90" s="168" customFormat="1" x14ac:dyDescent="0.25">
      <c r="AC10164" s="175"/>
      <c r="AD10164" s="175"/>
      <c r="AE10164" s="175"/>
      <c r="AF10164" s="175"/>
      <c r="AG10164" s="175"/>
      <c r="AH10164" s="176"/>
      <c r="AM10164" s="6"/>
      <c r="AN10164" s="6"/>
      <c r="AO10164" s="6"/>
      <c r="AP10164" s="6"/>
      <c r="AQ10164" s="6"/>
      <c r="AR10164" s="6"/>
      <c r="AS10164" s="6"/>
      <c r="AT10164" s="6"/>
      <c r="AU10164" s="6"/>
      <c r="AV10164" s="6"/>
      <c r="AW10164" s="6"/>
      <c r="AX10164" s="6"/>
      <c r="AY10164" s="172"/>
      <c r="AZ10164" s="172"/>
      <c r="BA10164" s="172"/>
      <c r="BB10164" s="6"/>
      <c r="BC10164" s="6"/>
      <c r="BD10164" s="6"/>
      <c r="BE10164" s="6"/>
      <c r="BF10164" s="6"/>
      <c r="BG10164" s="172"/>
      <c r="BH10164" s="172"/>
      <c r="BI10164" s="172"/>
      <c r="BJ10164" s="6"/>
      <c r="BK10164" s="6"/>
      <c r="BL10164" s="6"/>
      <c r="BM10164" s="6"/>
      <c r="BN10164" s="6"/>
      <c r="BO10164" s="6"/>
      <c r="BP10164" s="6"/>
      <c r="BQ10164" s="6"/>
      <c r="BR10164" s="6"/>
      <c r="BS10164" s="6"/>
      <c r="BT10164" s="6"/>
      <c r="CG10164" s="432"/>
      <c r="CH10164" s="432"/>
      <c r="CL10164" s="174"/>
    </row>
    <row r="10165" spans="29:90" s="168" customFormat="1" x14ac:dyDescent="0.25">
      <c r="AC10165" s="175"/>
      <c r="AD10165" s="175"/>
      <c r="AE10165" s="175"/>
      <c r="AF10165" s="175"/>
      <c r="AG10165" s="175"/>
      <c r="AH10165" s="176"/>
      <c r="AM10165" s="6"/>
      <c r="AN10165" s="6"/>
      <c r="AO10165" s="6"/>
      <c r="AP10165" s="6"/>
      <c r="AQ10165" s="6"/>
      <c r="AR10165" s="6"/>
      <c r="AS10165" s="6"/>
      <c r="AT10165" s="6"/>
      <c r="AU10165" s="6"/>
      <c r="AV10165" s="6"/>
      <c r="AW10165" s="6"/>
      <c r="AX10165" s="6"/>
      <c r="AY10165" s="172"/>
      <c r="AZ10165" s="172"/>
      <c r="BA10165" s="172"/>
      <c r="BB10165" s="6"/>
      <c r="BC10165" s="6"/>
      <c r="BD10165" s="6"/>
      <c r="BE10165" s="6"/>
      <c r="BF10165" s="6"/>
      <c r="BG10165" s="172"/>
      <c r="BH10165" s="172"/>
      <c r="BI10165" s="172"/>
      <c r="BJ10165" s="6"/>
      <c r="BK10165" s="6"/>
      <c r="BL10165" s="6"/>
      <c r="BM10165" s="6"/>
      <c r="BN10165" s="6"/>
      <c r="BO10165" s="6"/>
      <c r="BP10165" s="6"/>
      <c r="BQ10165" s="6"/>
      <c r="BR10165" s="6"/>
      <c r="BS10165" s="6"/>
      <c r="BT10165" s="6"/>
      <c r="CG10165" s="432"/>
      <c r="CH10165" s="432"/>
      <c r="CL10165" s="174"/>
    </row>
    <row r="10166" spans="29:90" s="168" customFormat="1" x14ac:dyDescent="0.25">
      <c r="AC10166" s="175"/>
      <c r="AD10166" s="175"/>
      <c r="AE10166" s="175"/>
      <c r="AF10166" s="175"/>
      <c r="AG10166" s="175"/>
      <c r="AH10166" s="176"/>
      <c r="AM10166" s="6"/>
      <c r="AN10166" s="6"/>
      <c r="AO10166" s="6"/>
      <c r="AP10166" s="6"/>
      <c r="AQ10166" s="6"/>
      <c r="AR10166" s="6"/>
      <c r="AS10166" s="6"/>
      <c r="AT10166" s="6"/>
      <c r="AU10166" s="6"/>
      <c r="AV10166" s="6"/>
      <c r="AW10166" s="6"/>
      <c r="AX10166" s="6"/>
      <c r="AY10166" s="172"/>
      <c r="AZ10166" s="172"/>
      <c r="BA10166" s="172"/>
      <c r="BB10166" s="6"/>
      <c r="BC10166" s="6"/>
      <c r="BD10166" s="6"/>
      <c r="BE10166" s="6"/>
      <c r="BF10166" s="6"/>
      <c r="BG10166" s="172"/>
      <c r="BH10166" s="172"/>
      <c r="BI10166" s="172"/>
      <c r="BJ10166" s="6"/>
      <c r="BK10166" s="6"/>
      <c r="BL10166" s="6"/>
      <c r="BM10166" s="6"/>
      <c r="BN10166" s="6"/>
      <c r="BO10166" s="6"/>
      <c r="BP10166" s="6"/>
      <c r="BQ10166" s="6"/>
      <c r="BR10166" s="6"/>
      <c r="BS10166" s="6"/>
      <c r="BT10166" s="6"/>
      <c r="CG10166" s="432"/>
      <c r="CH10166" s="432"/>
      <c r="CL10166" s="174"/>
    </row>
    <row r="10167" spans="29:90" s="168" customFormat="1" x14ac:dyDescent="0.25">
      <c r="AC10167" s="175"/>
      <c r="AD10167" s="175"/>
      <c r="AE10167" s="175"/>
      <c r="AF10167" s="175"/>
      <c r="AG10167" s="175"/>
      <c r="AH10167" s="176"/>
      <c r="AM10167" s="6"/>
      <c r="AN10167" s="6"/>
      <c r="AO10167" s="6"/>
      <c r="AP10167" s="6"/>
      <c r="AQ10167" s="6"/>
      <c r="AR10167" s="6"/>
      <c r="AS10167" s="6"/>
      <c r="AT10167" s="6"/>
      <c r="AU10167" s="6"/>
      <c r="AV10167" s="6"/>
      <c r="AW10167" s="6"/>
      <c r="AX10167" s="6"/>
      <c r="AY10167" s="172"/>
      <c r="AZ10167" s="172"/>
      <c r="BA10167" s="172"/>
      <c r="BB10167" s="6"/>
      <c r="BC10167" s="6"/>
      <c r="BD10167" s="6"/>
      <c r="BE10167" s="6"/>
      <c r="BF10167" s="6"/>
      <c r="BG10167" s="172"/>
      <c r="BH10167" s="172"/>
      <c r="BI10167" s="172"/>
      <c r="BJ10167" s="6"/>
      <c r="BK10167" s="6"/>
      <c r="BL10167" s="6"/>
      <c r="BM10167" s="6"/>
      <c r="BN10167" s="6"/>
      <c r="BO10167" s="6"/>
      <c r="BP10167" s="6"/>
      <c r="BQ10167" s="6"/>
      <c r="BR10167" s="6"/>
      <c r="BS10167" s="6"/>
      <c r="BT10167" s="6"/>
      <c r="CG10167" s="432"/>
      <c r="CH10167" s="432"/>
      <c r="CL10167" s="174"/>
    </row>
    <row r="10168" spans="29:90" s="168" customFormat="1" x14ac:dyDescent="0.25">
      <c r="AC10168" s="175"/>
      <c r="AD10168" s="175"/>
      <c r="AE10168" s="175"/>
      <c r="AF10168" s="175"/>
      <c r="AG10168" s="175"/>
      <c r="AH10168" s="176"/>
      <c r="AM10168" s="6"/>
      <c r="AN10168" s="6"/>
      <c r="AO10168" s="6"/>
      <c r="AP10168" s="6"/>
      <c r="AQ10168" s="6"/>
      <c r="AR10168" s="6"/>
      <c r="AS10168" s="6"/>
      <c r="AT10168" s="6"/>
      <c r="AU10168" s="6"/>
      <c r="AV10168" s="6"/>
      <c r="AW10168" s="6"/>
      <c r="AX10168" s="6"/>
      <c r="AY10168" s="172"/>
      <c r="AZ10168" s="172"/>
      <c r="BA10168" s="172"/>
      <c r="BB10168" s="6"/>
      <c r="BC10168" s="6"/>
      <c r="BD10168" s="6"/>
      <c r="BE10168" s="6"/>
      <c r="BF10168" s="6"/>
      <c r="BG10168" s="172"/>
      <c r="BH10168" s="172"/>
      <c r="BI10168" s="172"/>
      <c r="BJ10168" s="6"/>
      <c r="BK10168" s="6"/>
      <c r="BL10168" s="6"/>
      <c r="BM10168" s="6"/>
      <c r="BN10168" s="6"/>
      <c r="BO10168" s="6"/>
      <c r="BP10168" s="6"/>
      <c r="BQ10168" s="6"/>
      <c r="BR10168" s="6"/>
      <c r="BS10168" s="6"/>
      <c r="BT10168" s="6"/>
      <c r="CG10168" s="432"/>
      <c r="CH10168" s="432"/>
      <c r="CL10168" s="174"/>
    </row>
    <row r="10169" spans="29:90" s="168" customFormat="1" x14ac:dyDescent="0.25">
      <c r="AC10169" s="175"/>
      <c r="AD10169" s="175"/>
      <c r="AE10169" s="175"/>
      <c r="AF10169" s="175"/>
      <c r="AG10169" s="175"/>
      <c r="AH10169" s="176"/>
      <c r="AM10169" s="6"/>
      <c r="AN10169" s="6"/>
      <c r="AO10169" s="6"/>
      <c r="AP10169" s="6"/>
      <c r="AQ10169" s="6"/>
      <c r="AR10169" s="6"/>
      <c r="AS10169" s="6"/>
      <c r="AT10169" s="6"/>
      <c r="AU10169" s="6"/>
      <c r="AV10169" s="6"/>
      <c r="AW10169" s="6"/>
      <c r="AX10169" s="6"/>
      <c r="AY10169" s="172"/>
      <c r="AZ10169" s="172"/>
      <c r="BA10169" s="172"/>
      <c r="BB10169" s="6"/>
      <c r="BC10169" s="6"/>
      <c r="BD10169" s="6"/>
      <c r="BE10169" s="6"/>
      <c r="BF10169" s="6"/>
      <c r="BG10169" s="172"/>
      <c r="BH10169" s="172"/>
      <c r="BI10169" s="172"/>
      <c r="BJ10169" s="6"/>
      <c r="BK10169" s="6"/>
      <c r="BL10169" s="6"/>
      <c r="BM10169" s="6"/>
      <c r="BN10169" s="6"/>
      <c r="BO10169" s="6"/>
      <c r="BP10169" s="6"/>
      <c r="BQ10169" s="6"/>
      <c r="BR10169" s="6"/>
      <c r="BS10169" s="6"/>
      <c r="BT10169" s="6"/>
      <c r="CG10169" s="432"/>
      <c r="CH10169" s="432"/>
      <c r="CL10169" s="174"/>
    </row>
    <row r="10170" spans="29:90" s="168" customFormat="1" x14ac:dyDescent="0.25">
      <c r="AC10170" s="175"/>
      <c r="AD10170" s="175"/>
      <c r="AE10170" s="175"/>
      <c r="AF10170" s="175"/>
      <c r="AG10170" s="175"/>
      <c r="AH10170" s="176"/>
      <c r="AM10170" s="6"/>
      <c r="AN10170" s="6"/>
      <c r="AO10170" s="6"/>
      <c r="AP10170" s="6"/>
      <c r="AQ10170" s="6"/>
      <c r="AR10170" s="6"/>
      <c r="AS10170" s="6"/>
      <c r="AT10170" s="6"/>
      <c r="AU10170" s="6"/>
      <c r="AV10170" s="6"/>
      <c r="AW10170" s="6"/>
      <c r="AX10170" s="6"/>
      <c r="AY10170" s="172"/>
      <c r="AZ10170" s="172"/>
      <c r="BA10170" s="172"/>
      <c r="BB10170" s="6"/>
      <c r="BC10170" s="6"/>
      <c r="BD10170" s="6"/>
      <c r="BE10170" s="6"/>
      <c r="BF10170" s="6"/>
      <c r="BG10170" s="172"/>
      <c r="BH10170" s="172"/>
      <c r="BI10170" s="172"/>
      <c r="BJ10170" s="6"/>
      <c r="BK10170" s="6"/>
      <c r="BL10170" s="6"/>
      <c r="BM10170" s="6"/>
      <c r="BN10170" s="6"/>
      <c r="BO10170" s="6"/>
      <c r="BP10170" s="6"/>
      <c r="BQ10170" s="6"/>
      <c r="BR10170" s="6"/>
      <c r="BS10170" s="6"/>
      <c r="BT10170" s="6"/>
      <c r="CG10170" s="432"/>
      <c r="CH10170" s="432"/>
      <c r="CL10170" s="174"/>
    </row>
    <row r="10171" spans="29:90" s="168" customFormat="1" x14ac:dyDescent="0.25">
      <c r="AC10171" s="175"/>
      <c r="AD10171" s="175"/>
      <c r="AE10171" s="175"/>
      <c r="AF10171" s="175"/>
      <c r="AG10171" s="175"/>
      <c r="AH10171" s="176"/>
      <c r="AM10171" s="6"/>
      <c r="AN10171" s="6"/>
      <c r="AO10171" s="6"/>
      <c r="AP10171" s="6"/>
      <c r="AQ10171" s="6"/>
      <c r="AR10171" s="6"/>
      <c r="AS10171" s="6"/>
      <c r="AT10171" s="6"/>
      <c r="AU10171" s="6"/>
      <c r="AV10171" s="6"/>
      <c r="AW10171" s="6"/>
      <c r="AX10171" s="6"/>
      <c r="AY10171" s="172"/>
      <c r="AZ10171" s="172"/>
      <c r="BA10171" s="172"/>
      <c r="BB10171" s="6"/>
      <c r="BC10171" s="6"/>
      <c r="BD10171" s="6"/>
      <c r="BE10171" s="6"/>
      <c r="BF10171" s="6"/>
      <c r="BG10171" s="172"/>
      <c r="BH10171" s="172"/>
      <c r="BI10171" s="172"/>
      <c r="BJ10171" s="6"/>
      <c r="BK10171" s="6"/>
      <c r="BL10171" s="6"/>
      <c r="BM10171" s="6"/>
      <c r="BN10171" s="6"/>
      <c r="BO10171" s="6"/>
      <c r="BP10171" s="6"/>
      <c r="BQ10171" s="6"/>
      <c r="BR10171" s="6"/>
      <c r="BS10171" s="6"/>
      <c r="BT10171" s="6"/>
      <c r="CG10171" s="432"/>
      <c r="CH10171" s="432"/>
      <c r="CL10171" s="174"/>
    </row>
    <row r="10172" spans="29:90" s="168" customFormat="1" x14ac:dyDescent="0.25">
      <c r="AC10172" s="175"/>
      <c r="AD10172" s="175"/>
      <c r="AE10172" s="175"/>
      <c r="AF10172" s="175"/>
      <c r="AG10172" s="175"/>
      <c r="AH10172" s="176"/>
      <c r="AM10172" s="6"/>
      <c r="AN10172" s="6"/>
      <c r="AO10172" s="6"/>
      <c r="AP10172" s="6"/>
      <c r="AQ10172" s="6"/>
      <c r="AR10172" s="6"/>
      <c r="AS10172" s="6"/>
      <c r="AT10172" s="6"/>
      <c r="AU10172" s="6"/>
      <c r="AV10172" s="6"/>
      <c r="AW10172" s="6"/>
      <c r="AX10172" s="6"/>
      <c r="AY10172" s="172"/>
      <c r="AZ10172" s="172"/>
      <c r="BA10172" s="172"/>
      <c r="BB10172" s="6"/>
      <c r="BC10172" s="6"/>
      <c r="BD10172" s="6"/>
      <c r="BE10172" s="6"/>
      <c r="BF10172" s="6"/>
      <c r="BG10172" s="172"/>
      <c r="BH10172" s="172"/>
      <c r="BI10172" s="172"/>
      <c r="BJ10172" s="6"/>
      <c r="BK10172" s="6"/>
      <c r="BL10172" s="6"/>
      <c r="BM10172" s="6"/>
      <c r="BN10172" s="6"/>
      <c r="BO10172" s="6"/>
      <c r="BP10172" s="6"/>
      <c r="BQ10172" s="6"/>
      <c r="BR10172" s="6"/>
      <c r="BS10172" s="6"/>
      <c r="BT10172" s="6"/>
      <c r="CG10172" s="432"/>
      <c r="CH10172" s="432"/>
      <c r="CL10172" s="174"/>
    </row>
    <row r="10173" spans="29:90" s="168" customFormat="1" x14ac:dyDescent="0.25">
      <c r="AC10173" s="175"/>
      <c r="AD10173" s="175"/>
      <c r="AE10173" s="175"/>
      <c r="AF10173" s="175"/>
      <c r="AG10173" s="175"/>
      <c r="AH10173" s="176"/>
      <c r="AM10173" s="6"/>
      <c r="AN10173" s="6"/>
      <c r="AO10173" s="6"/>
      <c r="AP10173" s="6"/>
      <c r="AQ10173" s="6"/>
      <c r="AR10173" s="6"/>
      <c r="AS10173" s="6"/>
      <c r="AT10173" s="6"/>
      <c r="AU10173" s="6"/>
      <c r="AV10173" s="6"/>
      <c r="AW10173" s="6"/>
      <c r="AX10173" s="6"/>
      <c r="AY10173" s="172"/>
      <c r="AZ10173" s="172"/>
      <c r="BA10173" s="172"/>
      <c r="BB10173" s="6"/>
      <c r="BC10173" s="6"/>
      <c r="BD10173" s="6"/>
      <c r="BE10173" s="6"/>
      <c r="BF10173" s="6"/>
      <c r="BG10173" s="172"/>
      <c r="BH10173" s="172"/>
      <c r="BI10173" s="172"/>
      <c r="BJ10173" s="6"/>
      <c r="BK10173" s="6"/>
      <c r="BL10173" s="6"/>
      <c r="BM10173" s="6"/>
      <c r="BN10173" s="6"/>
      <c r="BO10173" s="6"/>
      <c r="BP10173" s="6"/>
      <c r="BQ10173" s="6"/>
      <c r="BR10173" s="6"/>
      <c r="BS10173" s="6"/>
      <c r="BT10173" s="6"/>
      <c r="CG10173" s="432"/>
      <c r="CH10173" s="432"/>
      <c r="CL10173" s="174"/>
    </row>
    <row r="10174" spans="29:90" s="168" customFormat="1" x14ac:dyDescent="0.25">
      <c r="AC10174" s="175"/>
      <c r="AD10174" s="175"/>
      <c r="AE10174" s="175"/>
      <c r="AF10174" s="175"/>
      <c r="AG10174" s="175"/>
      <c r="AH10174" s="176"/>
      <c r="AM10174" s="6"/>
      <c r="AN10174" s="6"/>
      <c r="AO10174" s="6"/>
      <c r="AP10174" s="6"/>
      <c r="AQ10174" s="6"/>
      <c r="AR10174" s="6"/>
      <c r="AS10174" s="6"/>
      <c r="AT10174" s="6"/>
      <c r="AU10174" s="6"/>
      <c r="AV10174" s="6"/>
      <c r="AW10174" s="6"/>
      <c r="AX10174" s="6"/>
      <c r="AY10174" s="172"/>
      <c r="AZ10174" s="172"/>
      <c r="BA10174" s="172"/>
      <c r="BB10174" s="6"/>
      <c r="BC10174" s="6"/>
      <c r="BD10174" s="6"/>
      <c r="BE10174" s="6"/>
      <c r="BF10174" s="6"/>
      <c r="BG10174" s="172"/>
      <c r="BH10174" s="172"/>
      <c r="BI10174" s="172"/>
      <c r="BJ10174" s="6"/>
      <c r="BK10174" s="6"/>
      <c r="BL10174" s="6"/>
      <c r="BM10174" s="6"/>
      <c r="BN10174" s="6"/>
      <c r="BO10174" s="6"/>
      <c r="BP10174" s="6"/>
      <c r="BQ10174" s="6"/>
      <c r="BR10174" s="6"/>
      <c r="BS10174" s="6"/>
      <c r="BT10174" s="6"/>
      <c r="CG10174" s="432"/>
      <c r="CH10174" s="432"/>
      <c r="CL10174" s="174"/>
    </row>
    <row r="10175" spans="29:90" s="168" customFormat="1" x14ac:dyDescent="0.25">
      <c r="AC10175" s="175"/>
      <c r="AD10175" s="175"/>
      <c r="AE10175" s="175"/>
      <c r="AF10175" s="175"/>
      <c r="AG10175" s="175"/>
      <c r="AH10175" s="176"/>
      <c r="AM10175" s="6"/>
      <c r="AN10175" s="6"/>
      <c r="AO10175" s="6"/>
      <c r="AP10175" s="6"/>
      <c r="AQ10175" s="6"/>
      <c r="AR10175" s="6"/>
      <c r="AS10175" s="6"/>
      <c r="AT10175" s="6"/>
      <c r="AU10175" s="6"/>
      <c r="AV10175" s="6"/>
      <c r="AW10175" s="6"/>
      <c r="AX10175" s="6"/>
      <c r="AY10175" s="172"/>
      <c r="AZ10175" s="172"/>
      <c r="BA10175" s="172"/>
      <c r="BB10175" s="6"/>
      <c r="BC10175" s="6"/>
      <c r="BD10175" s="6"/>
      <c r="BE10175" s="6"/>
      <c r="BF10175" s="6"/>
      <c r="BG10175" s="172"/>
      <c r="BH10175" s="172"/>
      <c r="BI10175" s="172"/>
      <c r="BJ10175" s="6"/>
      <c r="BK10175" s="6"/>
      <c r="BL10175" s="6"/>
      <c r="BM10175" s="6"/>
      <c r="BN10175" s="6"/>
      <c r="BO10175" s="6"/>
      <c r="BP10175" s="6"/>
      <c r="BQ10175" s="6"/>
      <c r="BR10175" s="6"/>
      <c r="BS10175" s="6"/>
      <c r="BT10175" s="6"/>
      <c r="CG10175" s="432"/>
      <c r="CH10175" s="432"/>
      <c r="CL10175" s="174"/>
    </row>
    <row r="10176" spans="29:90" s="168" customFormat="1" x14ac:dyDescent="0.25">
      <c r="AC10176" s="175"/>
      <c r="AD10176" s="175"/>
      <c r="AE10176" s="175"/>
      <c r="AF10176" s="175"/>
      <c r="AG10176" s="175"/>
      <c r="AH10176" s="176"/>
      <c r="AM10176" s="6"/>
      <c r="AN10176" s="6"/>
      <c r="AO10176" s="6"/>
      <c r="AP10176" s="6"/>
      <c r="AQ10176" s="6"/>
      <c r="AR10176" s="6"/>
      <c r="AS10176" s="6"/>
      <c r="AT10176" s="6"/>
      <c r="AU10176" s="6"/>
      <c r="AV10176" s="6"/>
      <c r="AW10176" s="6"/>
      <c r="AX10176" s="6"/>
      <c r="AY10176" s="172"/>
      <c r="AZ10176" s="172"/>
      <c r="BA10176" s="172"/>
      <c r="BB10176" s="6"/>
      <c r="BC10176" s="6"/>
      <c r="BD10176" s="6"/>
      <c r="BE10176" s="6"/>
      <c r="BF10176" s="6"/>
      <c r="BG10176" s="172"/>
      <c r="BH10176" s="172"/>
      <c r="BI10176" s="172"/>
      <c r="BJ10176" s="6"/>
      <c r="BK10176" s="6"/>
      <c r="BL10176" s="6"/>
      <c r="BM10176" s="6"/>
      <c r="BN10176" s="6"/>
      <c r="BO10176" s="6"/>
      <c r="BP10176" s="6"/>
      <c r="BQ10176" s="6"/>
      <c r="BR10176" s="6"/>
      <c r="BS10176" s="6"/>
      <c r="BT10176" s="6"/>
      <c r="CG10176" s="432"/>
      <c r="CH10176" s="432"/>
      <c r="CL10176" s="174"/>
    </row>
    <row r="10177" spans="29:90" s="168" customFormat="1" x14ac:dyDescent="0.25">
      <c r="AC10177" s="175"/>
      <c r="AD10177" s="175"/>
      <c r="AE10177" s="175"/>
      <c r="AF10177" s="175"/>
      <c r="AG10177" s="175"/>
      <c r="AH10177" s="176"/>
      <c r="AM10177" s="6"/>
      <c r="AN10177" s="6"/>
      <c r="AO10177" s="6"/>
      <c r="AP10177" s="6"/>
      <c r="AQ10177" s="6"/>
      <c r="AR10177" s="6"/>
      <c r="AS10177" s="6"/>
      <c r="AT10177" s="6"/>
      <c r="AU10177" s="6"/>
      <c r="AV10177" s="6"/>
      <c r="AW10177" s="6"/>
      <c r="AX10177" s="6"/>
      <c r="AY10177" s="172"/>
      <c r="AZ10177" s="172"/>
      <c r="BA10177" s="172"/>
      <c r="BB10177" s="6"/>
      <c r="BC10177" s="6"/>
      <c r="BD10177" s="6"/>
      <c r="BE10177" s="6"/>
      <c r="BF10177" s="6"/>
      <c r="BG10177" s="172"/>
      <c r="BH10177" s="172"/>
      <c r="BI10177" s="172"/>
      <c r="BJ10177" s="6"/>
      <c r="BK10177" s="6"/>
      <c r="BL10177" s="6"/>
      <c r="BM10177" s="6"/>
      <c r="BN10177" s="6"/>
      <c r="BO10177" s="6"/>
      <c r="BP10177" s="6"/>
      <c r="BQ10177" s="6"/>
      <c r="BR10177" s="6"/>
      <c r="BS10177" s="6"/>
      <c r="BT10177" s="6"/>
      <c r="CG10177" s="432"/>
      <c r="CH10177" s="432"/>
      <c r="CL10177" s="174"/>
    </row>
    <row r="10178" spans="29:90" s="168" customFormat="1" x14ac:dyDescent="0.25">
      <c r="AC10178" s="175"/>
      <c r="AD10178" s="175"/>
      <c r="AE10178" s="175"/>
      <c r="AF10178" s="175"/>
      <c r="AG10178" s="175"/>
      <c r="AH10178" s="176"/>
      <c r="AM10178" s="6"/>
      <c r="AN10178" s="6"/>
      <c r="AO10178" s="6"/>
      <c r="AP10178" s="6"/>
      <c r="AQ10178" s="6"/>
      <c r="AR10178" s="6"/>
      <c r="AS10178" s="6"/>
      <c r="AT10178" s="6"/>
      <c r="AU10178" s="6"/>
      <c r="AV10178" s="6"/>
      <c r="AW10178" s="6"/>
      <c r="AX10178" s="6"/>
      <c r="AY10178" s="172"/>
      <c r="AZ10178" s="172"/>
      <c r="BA10178" s="172"/>
      <c r="BB10178" s="6"/>
      <c r="BC10178" s="6"/>
      <c r="BD10178" s="6"/>
      <c r="BE10178" s="6"/>
      <c r="BF10178" s="6"/>
      <c r="BG10178" s="172"/>
      <c r="BH10178" s="172"/>
      <c r="BI10178" s="172"/>
      <c r="BJ10178" s="6"/>
      <c r="BK10178" s="6"/>
      <c r="BL10178" s="6"/>
      <c r="BM10178" s="6"/>
      <c r="BN10178" s="6"/>
      <c r="BO10178" s="6"/>
      <c r="BP10178" s="6"/>
      <c r="BQ10178" s="6"/>
      <c r="BR10178" s="6"/>
      <c r="BS10178" s="6"/>
      <c r="BT10178" s="6"/>
      <c r="CG10178" s="432"/>
      <c r="CH10178" s="432"/>
      <c r="CL10178" s="174"/>
    </row>
    <row r="10179" spans="29:90" s="168" customFormat="1" x14ac:dyDescent="0.25">
      <c r="AC10179" s="175"/>
      <c r="AD10179" s="175"/>
      <c r="AE10179" s="175"/>
      <c r="AF10179" s="175"/>
      <c r="AG10179" s="175"/>
      <c r="AH10179" s="176"/>
      <c r="AM10179" s="6"/>
      <c r="AN10179" s="6"/>
      <c r="AO10179" s="6"/>
      <c r="AP10179" s="6"/>
      <c r="AQ10179" s="6"/>
      <c r="AR10179" s="6"/>
      <c r="AS10179" s="6"/>
      <c r="AT10179" s="6"/>
      <c r="AU10179" s="6"/>
      <c r="AV10179" s="6"/>
      <c r="AW10179" s="6"/>
      <c r="AX10179" s="6"/>
      <c r="AY10179" s="172"/>
      <c r="AZ10179" s="172"/>
      <c r="BA10179" s="172"/>
      <c r="BB10179" s="6"/>
      <c r="BC10179" s="6"/>
      <c r="BD10179" s="6"/>
      <c r="BE10179" s="6"/>
      <c r="BF10179" s="6"/>
      <c r="BG10179" s="172"/>
      <c r="BH10179" s="172"/>
      <c r="BI10179" s="172"/>
      <c r="BJ10179" s="6"/>
      <c r="BK10179" s="6"/>
      <c r="BL10179" s="6"/>
      <c r="BM10179" s="6"/>
      <c r="BN10179" s="6"/>
      <c r="BO10179" s="6"/>
      <c r="BP10179" s="6"/>
      <c r="BQ10179" s="6"/>
      <c r="BR10179" s="6"/>
      <c r="BS10179" s="6"/>
      <c r="BT10179" s="6"/>
      <c r="CG10179" s="432"/>
      <c r="CH10179" s="432"/>
      <c r="CL10179" s="174"/>
    </row>
    <row r="10180" spans="29:90" s="168" customFormat="1" x14ac:dyDescent="0.25">
      <c r="AC10180" s="175"/>
      <c r="AD10180" s="175"/>
      <c r="AE10180" s="175"/>
      <c r="AF10180" s="175"/>
      <c r="AG10180" s="175"/>
      <c r="AH10180" s="176"/>
      <c r="AM10180" s="6"/>
      <c r="AN10180" s="6"/>
      <c r="AO10180" s="6"/>
      <c r="AP10180" s="6"/>
      <c r="AQ10180" s="6"/>
      <c r="AR10180" s="6"/>
      <c r="AS10180" s="6"/>
      <c r="AT10180" s="6"/>
      <c r="AU10180" s="6"/>
      <c r="AV10180" s="6"/>
      <c r="AW10180" s="6"/>
      <c r="AX10180" s="6"/>
      <c r="AY10180" s="172"/>
      <c r="AZ10180" s="172"/>
      <c r="BA10180" s="172"/>
      <c r="BB10180" s="6"/>
      <c r="BC10180" s="6"/>
      <c r="BD10180" s="6"/>
      <c r="BE10180" s="6"/>
      <c r="BF10180" s="6"/>
      <c r="BG10180" s="172"/>
      <c r="BH10180" s="172"/>
      <c r="BI10180" s="172"/>
      <c r="BJ10180" s="6"/>
      <c r="BK10180" s="6"/>
      <c r="BL10180" s="6"/>
      <c r="BM10180" s="6"/>
      <c r="BN10180" s="6"/>
      <c r="BO10180" s="6"/>
      <c r="BP10180" s="6"/>
      <c r="BQ10180" s="6"/>
      <c r="BR10180" s="6"/>
      <c r="BS10180" s="6"/>
      <c r="BT10180" s="6"/>
      <c r="CG10180" s="432"/>
      <c r="CH10180" s="432"/>
      <c r="CL10180" s="174"/>
    </row>
    <row r="10181" spans="29:90" s="168" customFormat="1" x14ac:dyDescent="0.25">
      <c r="AC10181" s="175"/>
      <c r="AD10181" s="175"/>
      <c r="AE10181" s="175"/>
      <c r="AF10181" s="175"/>
      <c r="AG10181" s="175"/>
      <c r="AH10181" s="176"/>
      <c r="AM10181" s="6"/>
      <c r="AN10181" s="6"/>
      <c r="AO10181" s="6"/>
      <c r="AP10181" s="6"/>
      <c r="AQ10181" s="6"/>
      <c r="AR10181" s="6"/>
      <c r="AS10181" s="6"/>
      <c r="AT10181" s="6"/>
      <c r="AU10181" s="6"/>
      <c r="AV10181" s="6"/>
      <c r="AW10181" s="6"/>
      <c r="AX10181" s="6"/>
      <c r="AY10181" s="172"/>
      <c r="AZ10181" s="172"/>
      <c r="BA10181" s="172"/>
      <c r="BB10181" s="6"/>
      <c r="BC10181" s="6"/>
      <c r="BD10181" s="6"/>
      <c r="BE10181" s="6"/>
      <c r="BF10181" s="6"/>
      <c r="BG10181" s="172"/>
      <c r="BH10181" s="172"/>
      <c r="BI10181" s="172"/>
      <c r="BJ10181" s="6"/>
      <c r="BK10181" s="6"/>
      <c r="BL10181" s="6"/>
      <c r="BM10181" s="6"/>
      <c r="BN10181" s="6"/>
      <c r="BO10181" s="6"/>
      <c r="BP10181" s="6"/>
      <c r="BQ10181" s="6"/>
      <c r="BR10181" s="6"/>
      <c r="BS10181" s="6"/>
      <c r="BT10181" s="6"/>
      <c r="CG10181" s="432"/>
      <c r="CH10181" s="432"/>
      <c r="CL10181" s="174"/>
    </row>
    <row r="10182" spans="29:90" s="168" customFormat="1" x14ac:dyDescent="0.25">
      <c r="AC10182" s="175"/>
      <c r="AD10182" s="175"/>
      <c r="AE10182" s="175"/>
      <c r="AF10182" s="175"/>
      <c r="AG10182" s="175"/>
      <c r="AH10182" s="176"/>
      <c r="AM10182" s="6"/>
      <c r="AN10182" s="6"/>
      <c r="AO10182" s="6"/>
      <c r="AP10182" s="6"/>
      <c r="AQ10182" s="6"/>
      <c r="AR10182" s="6"/>
      <c r="AS10182" s="6"/>
      <c r="AT10182" s="6"/>
      <c r="AU10182" s="6"/>
      <c r="AV10182" s="6"/>
      <c r="AW10182" s="6"/>
      <c r="AX10182" s="6"/>
      <c r="AY10182" s="172"/>
      <c r="AZ10182" s="172"/>
      <c r="BA10182" s="172"/>
      <c r="BB10182" s="6"/>
      <c r="BC10182" s="6"/>
      <c r="BD10182" s="6"/>
      <c r="BE10182" s="6"/>
      <c r="BF10182" s="6"/>
      <c r="BG10182" s="172"/>
      <c r="BH10182" s="172"/>
      <c r="BI10182" s="172"/>
      <c r="BJ10182" s="6"/>
      <c r="BK10182" s="6"/>
      <c r="BL10182" s="6"/>
      <c r="BM10182" s="6"/>
      <c r="BN10182" s="6"/>
      <c r="BO10182" s="6"/>
      <c r="BP10182" s="6"/>
      <c r="BQ10182" s="6"/>
      <c r="BR10182" s="6"/>
      <c r="BS10182" s="6"/>
      <c r="BT10182" s="6"/>
      <c r="CG10182" s="432"/>
      <c r="CH10182" s="432"/>
      <c r="CL10182" s="174"/>
    </row>
    <row r="10183" spans="29:90" s="168" customFormat="1" x14ac:dyDescent="0.25">
      <c r="AC10183" s="175"/>
      <c r="AD10183" s="175"/>
      <c r="AE10183" s="175"/>
      <c r="AF10183" s="175"/>
      <c r="AG10183" s="175"/>
      <c r="AH10183" s="176"/>
      <c r="AM10183" s="6"/>
      <c r="AN10183" s="6"/>
      <c r="AO10183" s="6"/>
      <c r="AP10183" s="6"/>
      <c r="AQ10183" s="6"/>
      <c r="AR10183" s="6"/>
      <c r="AS10183" s="6"/>
      <c r="AT10183" s="6"/>
      <c r="AU10183" s="6"/>
      <c r="AV10183" s="6"/>
      <c r="AW10183" s="6"/>
      <c r="AX10183" s="6"/>
      <c r="AY10183" s="172"/>
      <c r="AZ10183" s="172"/>
      <c r="BA10183" s="172"/>
      <c r="BB10183" s="6"/>
      <c r="BC10183" s="6"/>
      <c r="BD10183" s="6"/>
      <c r="BE10183" s="6"/>
      <c r="BF10183" s="6"/>
      <c r="BG10183" s="172"/>
      <c r="BH10183" s="172"/>
      <c r="BI10183" s="172"/>
      <c r="BJ10183" s="6"/>
      <c r="BK10183" s="6"/>
      <c r="BL10183" s="6"/>
      <c r="BM10183" s="6"/>
      <c r="BN10183" s="6"/>
      <c r="BO10183" s="6"/>
      <c r="BP10183" s="6"/>
      <c r="BQ10183" s="6"/>
      <c r="BR10183" s="6"/>
      <c r="BS10183" s="6"/>
      <c r="BT10183" s="6"/>
      <c r="CG10183" s="432"/>
      <c r="CH10183" s="432"/>
      <c r="CL10183" s="174"/>
    </row>
    <row r="10184" spans="29:90" s="168" customFormat="1" x14ac:dyDescent="0.25">
      <c r="AC10184" s="175"/>
      <c r="AD10184" s="175"/>
      <c r="AE10184" s="175"/>
      <c r="AF10184" s="175"/>
      <c r="AG10184" s="175"/>
      <c r="AH10184" s="176"/>
      <c r="AM10184" s="6"/>
      <c r="AN10184" s="6"/>
      <c r="AO10184" s="6"/>
      <c r="AP10184" s="6"/>
      <c r="AQ10184" s="6"/>
      <c r="AR10184" s="6"/>
      <c r="AS10184" s="6"/>
      <c r="AT10184" s="6"/>
      <c r="AU10184" s="6"/>
      <c r="AV10184" s="6"/>
      <c r="AW10184" s="6"/>
      <c r="AX10184" s="6"/>
      <c r="AY10184" s="172"/>
      <c r="AZ10184" s="172"/>
      <c r="BA10184" s="172"/>
      <c r="BB10184" s="6"/>
      <c r="BC10184" s="6"/>
      <c r="BD10184" s="6"/>
      <c r="BE10184" s="6"/>
      <c r="BF10184" s="6"/>
      <c r="BG10184" s="172"/>
      <c r="BH10184" s="172"/>
      <c r="BI10184" s="172"/>
      <c r="BJ10184" s="6"/>
      <c r="BK10184" s="6"/>
      <c r="BL10184" s="6"/>
      <c r="BM10184" s="6"/>
      <c r="BN10184" s="6"/>
      <c r="BO10184" s="6"/>
      <c r="BP10184" s="6"/>
      <c r="BQ10184" s="6"/>
      <c r="BR10184" s="6"/>
      <c r="BS10184" s="6"/>
      <c r="BT10184" s="6"/>
      <c r="CG10184" s="432"/>
      <c r="CH10184" s="432"/>
      <c r="CL10184" s="174"/>
    </row>
    <row r="10185" spans="29:90" s="168" customFormat="1" x14ac:dyDescent="0.25">
      <c r="AC10185" s="175"/>
      <c r="AD10185" s="175"/>
      <c r="AE10185" s="175"/>
      <c r="AF10185" s="175"/>
      <c r="AG10185" s="175"/>
      <c r="AH10185" s="176"/>
      <c r="AM10185" s="6"/>
      <c r="AN10185" s="6"/>
      <c r="AO10185" s="6"/>
      <c r="AP10185" s="6"/>
      <c r="AQ10185" s="6"/>
      <c r="AR10185" s="6"/>
      <c r="AS10185" s="6"/>
      <c r="AT10185" s="6"/>
      <c r="AU10185" s="6"/>
      <c r="AV10185" s="6"/>
      <c r="AW10185" s="6"/>
      <c r="AX10185" s="6"/>
      <c r="AY10185" s="172"/>
      <c r="AZ10185" s="172"/>
      <c r="BA10185" s="172"/>
      <c r="BB10185" s="6"/>
      <c r="BC10185" s="6"/>
      <c r="BD10185" s="6"/>
      <c r="BE10185" s="6"/>
      <c r="BF10185" s="6"/>
      <c r="BG10185" s="172"/>
      <c r="BH10185" s="172"/>
      <c r="BI10185" s="172"/>
      <c r="BJ10185" s="6"/>
      <c r="BK10185" s="6"/>
      <c r="BL10185" s="6"/>
      <c r="BM10185" s="6"/>
      <c r="BN10185" s="6"/>
      <c r="BO10185" s="6"/>
      <c r="BP10185" s="6"/>
      <c r="BQ10185" s="6"/>
      <c r="BR10185" s="6"/>
      <c r="BS10185" s="6"/>
      <c r="BT10185" s="6"/>
      <c r="CG10185" s="432"/>
      <c r="CH10185" s="432"/>
      <c r="CL10185" s="174"/>
    </row>
    <row r="10186" spans="29:90" s="168" customFormat="1" x14ac:dyDescent="0.25">
      <c r="AC10186" s="175"/>
      <c r="AD10186" s="175"/>
      <c r="AE10186" s="175"/>
      <c r="AF10186" s="175"/>
      <c r="AG10186" s="175"/>
      <c r="AH10186" s="176"/>
      <c r="AM10186" s="6"/>
      <c r="AN10186" s="6"/>
      <c r="AO10186" s="6"/>
      <c r="AP10186" s="6"/>
      <c r="AQ10186" s="6"/>
      <c r="AR10186" s="6"/>
      <c r="AS10186" s="6"/>
      <c r="AT10186" s="6"/>
      <c r="AU10186" s="6"/>
      <c r="AV10186" s="6"/>
      <c r="AW10186" s="6"/>
      <c r="AX10186" s="6"/>
      <c r="AY10186" s="172"/>
      <c r="AZ10186" s="172"/>
      <c r="BA10186" s="172"/>
      <c r="BB10186" s="6"/>
      <c r="BC10186" s="6"/>
      <c r="BD10186" s="6"/>
      <c r="BE10186" s="6"/>
      <c r="BF10186" s="6"/>
      <c r="BG10186" s="172"/>
      <c r="BH10186" s="172"/>
      <c r="BI10186" s="172"/>
      <c r="BJ10186" s="6"/>
      <c r="BK10186" s="6"/>
      <c r="BL10186" s="6"/>
      <c r="BM10186" s="6"/>
      <c r="BN10186" s="6"/>
      <c r="BO10186" s="6"/>
      <c r="BP10186" s="6"/>
      <c r="BQ10186" s="6"/>
      <c r="BR10186" s="6"/>
      <c r="BS10186" s="6"/>
      <c r="BT10186" s="6"/>
      <c r="CG10186" s="432"/>
      <c r="CH10186" s="432"/>
      <c r="CL10186" s="174"/>
    </row>
    <row r="10187" spans="29:90" s="168" customFormat="1" x14ac:dyDescent="0.25">
      <c r="AC10187" s="175"/>
      <c r="AD10187" s="175"/>
      <c r="AE10187" s="175"/>
      <c r="AF10187" s="175"/>
      <c r="AG10187" s="175"/>
      <c r="AH10187" s="176"/>
      <c r="AM10187" s="6"/>
      <c r="AN10187" s="6"/>
      <c r="AO10187" s="6"/>
      <c r="AP10187" s="6"/>
      <c r="AQ10187" s="6"/>
      <c r="AR10187" s="6"/>
      <c r="AS10187" s="6"/>
      <c r="AT10187" s="6"/>
      <c r="AU10187" s="6"/>
      <c r="AV10187" s="6"/>
      <c r="AW10187" s="6"/>
      <c r="AX10187" s="6"/>
      <c r="AY10187" s="172"/>
      <c r="AZ10187" s="172"/>
      <c r="BA10187" s="172"/>
      <c r="BB10187" s="6"/>
      <c r="BC10187" s="6"/>
      <c r="BD10187" s="6"/>
      <c r="BE10187" s="6"/>
      <c r="BF10187" s="6"/>
      <c r="BG10187" s="172"/>
      <c r="BH10187" s="172"/>
      <c r="BI10187" s="172"/>
      <c r="BJ10187" s="6"/>
      <c r="BK10187" s="6"/>
      <c r="BL10187" s="6"/>
      <c r="BM10187" s="6"/>
      <c r="BN10187" s="6"/>
      <c r="BO10187" s="6"/>
      <c r="BP10187" s="6"/>
      <c r="BQ10187" s="6"/>
      <c r="BR10187" s="6"/>
      <c r="BS10187" s="6"/>
      <c r="BT10187" s="6"/>
      <c r="CG10187" s="432"/>
      <c r="CH10187" s="432"/>
      <c r="CL10187" s="174"/>
    </row>
    <row r="10188" spans="29:90" s="168" customFormat="1" x14ac:dyDescent="0.25">
      <c r="AC10188" s="175"/>
      <c r="AD10188" s="175"/>
      <c r="AE10188" s="175"/>
      <c r="AF10188" s="175"/>
      <c r="AG10188" s="175"/>
      <c r="AH10188" s="176"/>
      <c r="AM10188" s="6"/>
      <c r="AN10188" s="6"/>
      <c r="AO10188" s="6"/>
      <c r="AP10188" s="6"/>
      <c r="AQ10188" s="6"/>
      <c r="AR10188" s="6"/>
      <c r="AS10188" s="6"/>
      <c r="AT10188" s="6"/>
      <c r="AU10188" s="6"/>
      <c r="AV10188" s="6"/>
      <c r="AW10188" s="6"/>
      <c r="AX10188" s="6"/>
      <c r="AY10188" s="172"/>
      <c r="AZ10188" s="172"/>
      <c r="BA10188" s="172"/>
      <c r="BB10188" s="6"/>
      <c r="BC10188" s="6"/>
      <c r="BD10188" s="6"/>
      <c r="BE10188" s="6"/>
      <c r="BF10188" s="6"/>
      <c r="BG10188" s="172"/>
      <c r="BH10188" s="172"/>
      <c r="BI10188" s="172"/>
      <c r="BJ10188" s="6"/>
      <c r="BK10188" s="6"/>
      <c r="BL10188" s="6"/>
      <c r="BM10188" s="6"/>
      <c r="BN10188" s="6"/>
      <c r="BO10188" s="6"/>
      <c r="BP10188" s="6"/>
      <c r="BQ10188" s="6"/>
      <c r="BR10188" s="6"/>
      <c r="BS10188" s="6"/>
      <c r="BT10188" s="6"/>
      <c r="CG10188" s="432"/>
      <c r="CH10188" s="432"/>
      <c r="CL10188" s="174"/>
    </row>
    <row r="10189" spans="29:90" s="168" customFormat="1" x14ac:dyDescent="0.25">
      <c r="AC10189" s="175"/>
      <c r="AD10189" s="175"/>
      <c r="AE10189" s="175"/>
      <c r="AF10189" s="175"/>
      <c r="AG10189" s="175"/>
      <c r="AH10189" s="176"/>
      <c r="AM10189" s="6"/>
      <c r="AN10189" s="6"/>
      <c r="AO10189" s="6"/>
      <c r="AP10189" s="6"/>
      <c r="AQ10189" s="6"/>
      <c r="AR10189" s="6"/>
      <c r="AS10189" s="6"/>
      <c r="AT10189" s="6"/>
      <c r="AU10189" s="6"/>
      <c r="AV10189" s="6"/>
      <c r="AW10189" s="6"/>
      <c r="AX10189" s="6"/>
      <c r="AY10189" s="172"/>
      <c r="AZ10189" s="172"/>
      <c r="BA10189" s="172"/>
      <c r="BB10189" s="6"/>
      <c r="BC10189" s="6"/>
      <c r="BD10189" s="6"/>
      <c r="BE10189" s="6"/>
      <c r="BF10189" s="6"/>
      <c r="BG10189" s="172"/>
      <c r="BH10189" s="172"/>
      <c r="BI10189" s="172"/>
      <c r="BJ10189" s="6"/>
      <c r="BK10189" s="6"/>
      <c r="BL10189" s="6"/>
      <c r="BM10189" s="6"/>
      <c r="BN10189" s="6"/>
      <c r="BO10189" s="6"/>
      <c r="BP10189" s="6"/>
      <c r="BQ10189" s="6"/>
      <c r="BR10189" s="6"/>
      <c r="BS10189" s="6"/>
      <c r="BT10189" s="6"/>
      <c r="CG10189" s="432"/>
      <c r="CH10189" s="432"/>
      <c r="CL10189" s="174"/>
    </row>
    <row r="10190" spans="29:90" s="168" customFormat="1" x14ac:dyDescent="0.25">
      <c r="AC10190" s="175"/>
      <c r="AD10190" s="175"/>
      <c r="AE10190" s="175"/>
      <c r="AF10190" s="175"/>
      <c r="AG10190" s="175"/>
      <c r="AH10190" s="176"/>
      <c r="AM10190" s="6"/>
      <c r="AN10190" s="6"/>
      <c r="AO10190" s="6"/>
      <c r="AP10190" s="6"/>
      <c r="AQ10190" s="6"/>
      <c r="AR10190" s="6"/>
      <c r="AS10190" s="6"/>
      <c r="AT10190" s="6"/>
      <c r="AU10190" s="6"/>
      <c r="AV10190" s="6"/>
      <c r="AW10190" s="6"/>
      <c r="AX10190" s="6"/>
      <c r="AY10190" s="172"/>
      <c r="AZ10190" s="172"/>
      <c r="BA10190" s="172"/>
      <c r="BB10190" s="6"/>
      <c r="BC10190" s="6"/>
      <c r="BD10190" s="6"/>
      <c r="BE10190" s="6"/>
      <c r="BF10190" s="6"/>
      <c r="BG10190" s="172"/>
      <c r="BH10190" s="172"/>
      <c r="BI10190" s="172"/>
      <c r="BJ10190" s="6"/>
      <c r="BK10190" s="6"/>
      <c r="BL10190" s="6"/>
      <c r="BM10190" s="6"/>
      <c r="BN10190" s="6"/>
      <c r="BO10190" s="6"/>
      <c r="BP10190" s="6"/>
      <c r="BQ10190" s="6"/>
      <c r="BR10190" s="6"/>
      <c r="BS10190" s="6"/>
      <c r="BT10190" s="6"/>
      <c r="CG10190" s="432"/>
      <c r="CH10190" s="432"/>
      <c r="CL10190" s="174"/>
    </row>
    <row r="10191" spans="29:90" s="168" customFormat="1" x14ac:dyDescent="0.25">
      <c r="AC10191" s="175"/>
      <c r="AD10191" s="175"/>
      <c r="AE10191" s="175"/>
      <c r="AF10191" s="175"/>
      <c r="AG10191" s="175"/>
      <c r="AH10191" s="176"/>
      <c r="AM10191" s="6"/>
      <c r="AN10191" s="6"/>
      <c r="AO10191" s="6"/>
      <c r="AP10191" s="6"/>
      <c r="AQ10191" s="6"/>
      <c r="AR10191" s="6"/>
      <c r="AS10191" s="6"/>
      <c r="AT10191" s="6"/>
      <c r="AU10191" s="6"/>
      <c r="AV10191" s="6"/>
      <c r="AW10191" s="6"/>
      <c r="AX10191" s="6"/>
      <c r="AY10191" s="172"/>
      <c r="AZ10191" s="172"/>
      <c r="BA10191" s="172"/>
      <c r="BB10191" s="6"/>
      <c r="BC10191" s="6"/>
      <c r="BD10191" s="6"/>
      <c r="BE10191" s="6"/>
      <c r="BF10191" s="6"/>
      <c r="BG10191" s="172"/>
      <c r="BH10191" s="172"/>
      <c r="BI10191" s="172"/>
      <c r="BJ10191" s="6"/>
      <c r="BK10191" s="6"/>
      <c r="BL10191" s="6"/>
      <c r="BM10191" s="6"/>
      <c r="BN10191" s="6"/>
      <c r="BO10191" s="6"/>
      <c r="BP10191" s="6"/>
      <c r="BQ10191" s="6"/>
      <c r="BR10191" s="6"/>
      <c r="BS10191" s="6"/>
      <c r="BT10191" s="6"/>
      <c r="CG10191" s="432"/>
      <c r="CH10191" s="432"/>
      <c r="CL10191" s="174"/>
    </row>
    <row r="10192" spans="29:90" s="168" customFormat="1" x14ac:dyDescent="0.25">
      <c r="AC10192" s="175"/>
      <c r="AD10192" s="175"/>
      <c r="AE10192" s="175"/>
      <c r="AF10192" s="175"/>
      <c r="AG10192" s="175"/>
      <c r="AH10192" s="176"/>
      <c r="AM10192" s="6"/>
      <c r="AN10192" s="6"/>
      <c r="AO10192" s="6"/>
      <c r="AP10192" s="6"/>
      <c r="AQ10192" s="6"/>
      <c r="AR10192" s="6"/>
      <c r="AS10192" s="6"/>
      <c r="AT10192" s="6"/>
      <c r="AU10192" s="6"/>
      <c r="AV10192" s="6"/>
      <c r="AW10192" s="6"/>
      <c r="AX10192" s="6"/>
      <c r="AY10192" s="172"/>
      <c r="AZ10192" s="172"/>
      <c r="BA10192" s="172"/>
      <c r="BB10192" s="6"/>
      <c r="BC10192" s="6"/>
      <c r="BD10192" s="6"/>
      <c r="BE10192" s="6"/>
      <c r="BF10192" s="6"/>
      <c r="BG10192" s="172"/>
      <c r="BH10192" s="172"/>
      <c r="BI10192" s="172"/>
      <c r="BJ10192" s="6"/>
      <c r="BK10192" s="6"/>
      <c r="BL10192" s="6"/>
      <c r="BM10192" s="6"/>
      <c r="BN10192" s="6"/>
      <c r="BO10192" s="6"/>
      <c r="BP10192" s="6"/>
      <c r="BQ10192" s="6"/>
      <c r="BR10192" s="6"/>
      <c r="BS10192" s="6"/>
      <c r="BT10192" s="6"/>
      <c r="CG10192" s="432"/>
      <c r="CH10192" s="432"/>
      <c r="CL10192" s="174"/>
    </row>
    <row r="10193" spans="29:90" s="168" customFormat="1" x14ac:dyDescent="0.25">
      <c r="AC10193" s="175"/>
      <c r="AD10193" s="175"/>
      <c r="AE10193" s="175"/>
      <c r="AF10193" s="175"/>
      <c r="AG10193" s="175"/>
      <c r="AH10193" s="176"/>
      <c r="AM10193" s="6"/>
      <c r="AN10193" s="6"/>
      <c r="AO10193" s="6"/>
      <c r="AP10193" s="6"/>
      <c r="AQ10193" s="6"/>
      <c r="AR10193" s="6"/>
      <c r="AS10193" s="6"/>
      <c r="AT10193" s="6"/>
      <c r="AU10193" s="6"/>
      <c r="AV10193" s="6"/>
      <c r="AW10193" s="6"/>
      <c r="AX10193" s="6"/>
      <c r="AY10193" s="172"/>
      <c r="AZ10193" s="172"/>
      <c r="BA10193" s="172"/>
      <c r="BB10193" s="6"/>
      <c r="BC10193" s="6"/>
      <c r="BD10193" s="6"/>
      <c r="BE10193" s="6"/>
      <c r="BF10193" s="6"/>
      <c r="BG10193" s="172"/>
      <c r="BH10193" s="172"/>
      <c r="BI10193" s="172"/>
      <c r="BJ10193" s="6"/>
      <c r="BK10193" s="6"/>
      <c r="BL10193" s="6"/>
      <c r="BM10193" s="6"/>
      <c r="BN10193" s="6"/>
      <c r="BO10193" s="6"/>
      <c r="BP10193" s="6"/>
      <c r="BQ10193" s="6"/>
      <c r="BR10193" s="6"/>
      <c r="BS10193" s="6"/>
      <c r="BT10193" s="6"/>
      <c r="CG10193" s="432"/>
      <c r="CH10193" s="432"/>
      <c r="CL10193" s="174"/>
    </row>
    <row r="10194" spans="29:90" s="168" customFormat="1" x14ac:dyDescent="0.25">
      <c r="AC10194" s="175"/>
      <c r="AD10194" s="175"/>
      <c r="AE10194" s="175"/>
      <c r="AF10194" s="175"/>
      <c r="AG10194" s="175"/>
      <c r="AH10194" s="176"/>
      <c r="AM10194" s="6"/>
      <c r="AN10194" s="6"/>
      <c r="AO10194" s="6"/>
      <c r="AP10194" s="6"/>
      <c r="AQ10194" s="6"/>
      <c r="AR10194" s="6"/>
      <c r="AS10194" s="6"/>
      <c r="AT10194" s="6"/>
      <c r="AU10194" s="6"/>
      <c r="AV10194" s="6"/>
      <c r="AW10194" s="6"/>
      <c r="AX10194" s="6"/>
      <c r="AY10194" s="172"/>
      <c r="AZ10194" s="172"/>
      <c r="BA10194" s="172"/>
      <c r="BB10194" s="6"/>
      <c r="BC10194" s="6"/>
      <c r="BD10194" s="6"/>
      <c r="BE10194" s="6"/>
      <c r="BF10194" s="6"/>
      <c r="BG10194" s="172"/>
      <c r="BH10194" s="172"/>
      <c r="BI10194" s="172"/>
      <c r="BJ10194" s="6"/>
      <c r="BK10194" s="6"/>
      <c r="BL10194" s="6"/>
      <c r="BM10194" s="6"/>
      <c r="BN10194" s="6"/>
      <c r="BO10194" s="6"/>
      <c r="BP10194" s="6"/>
      <c r="BQ10194" s="6"/>
      <c r="BR10194" s="6"/>
      <c r="BS10194" s="6"/>
      <c r="BT10194" s="6"/>
      <c r="CG10194" s="432"/>
      <c r="CH10194" s="432"/>
      <c r="CL10194" s="174"/>
    </row>
    <row r="10195" spans="29:90" s="168" customFormat="1" x14ac:dyDescent="0.25">
      <c r="AC10195" s="175"/>
      <c r="AD10195" s="175"/>
      <c r="AE10195" s="175"/>
      <c r="AF10195" s="175"/>
      <c r="AG10195" s="175"/>
      <c r="AH10195" s="176"/>
      <c r="AM10195" s="6"/>
      <c r="AN10195" s="6"/>
      <c r="AO10195" s="6"/>
      <c r="AP10195" s="6"/>
      <c r="AQ10195" s="6"/>
      <c r="AR10195" s="6"/>
      <c r="AS10195" s="6"/>
      <c r="AT10195" s="6"/>
      <c r="AU10195" s="6"/>
      <c r="AV10195" s="6"/>
      <c r="AW10195" s="6"/>
      <c r="AX10195" s="6"/>
      <c r="AY10195" s="172"/>
      <c r="AZ10195" s="172"/>
      <c r="BA10195" s="172"/>
      <c r="BB10195" s="6"/>
      <c r="BC10195" s="6"/>
      <c r="BD10195" s="6"/>
      <c r="BE10195" s="6"/>
      <c r="BF10195" s="6"/>
      <c r="BG10195" s="172"/>
      <c r="BH10195" s="172"/>
      <c r="BI10195" s="172"/>
      <c r="BJ10195" s="6"/>
      <c r="BK10195" s="6"/>
      <c r="BL10195" s="6"/>
      <c r="BM10195" s="6"/>
      <c r="BN10195" s="6"/>
      <c r="BO10195" s="6"/>
      <c r="BP10195" s="6"/>
      <c r="BQ10195" s="6"/>
      <c r="BR10195" s="6"/>
      <c r="BS10195" s="6"/>
      <c r="BT10195" s="6"/>
      <c r="CG10195" s="432"/>
      <c r="CH10195" s="432"/>
      <c r="CL10195" s="174"/>
    </row>
    <row r="10196" spans="29:90" s="168" customFormat="1" x14ac:dyDescent="0.25">
      <c r="AC10196" s="175"/>
      <c r="AD10196" s="175"/>
      <c r="AE10196" s="175"/>
      <c r="AF10196" s="175"/>
      <c r="AG10196" s="175"/>
      <c r="AH10196" s="176"/>
      <c r="AM10196" s="6"/>
      <c r="AN10196" s="6"/>
      <c r="AO10196" s="6"/>
      <c r="AP10196" s="6"/>
      <c r="AQ10196" s="6"/>
      <c r="AR10196" s="6"/>
      <c r="AS10196" s="6"/>
      <c r="AT10196" s="6"/>
      <c r="AU10196" s="6"/>
      <c r="AV10196" s="6"/>
      <c r="AW10196" s="6"/>
      <c r="AX10196" s="6"/>
      <c r="AY10196" s="172"/>
      <c r="AZ10196" s="172"/>
      <c r="BA10196" s="172"/>
      <c r="BB10196" s="6"/>
      <c r="BC10196" s="6"/>
      <c r="BD10196" s="6"/>
      <c r="BE10196" s="6"/>
      <c r="BF10196" s="6"/>
      <c r="BG10196" s="172"/>
      <c r="BH10196" s="172"/>
      <c r="BI10196" s="172"/>
      <c r="BJ10196" s="6"/>
      <c r="BK10196" s="6"/>
      <c r="BL10196" s="6"/>
      <c r="BM10196" s="6"/>
      <c r="BN10196" s="6"/>
      <c r="BO10196" s="6"/>
      <c r="BP10196" s="6"/>
      <c r="BQ10196" s="6"/>
      <c r="BR10196" s="6"/>
      <c r="BS10196" s="6"/>
      <c r="BT10196" s="6"/>
      <c r="CG10196" s="432"/>
      <c r="CH10196" s="432"/>
      <c r="CL10196" s="174"/>
    </row>
    <row r="10197" spans="29:90" s="168" customFormat="1" x14ac:dyDescent="0.25">
      <c r="AC10197" s="175"/>
      <c r="AD10197" s="175"/>
      <c r="AE10197" s="175"/>
      <c r="AF10197" s="175"/>
      <c r="AG10197" s="175"/>
      <c r="AH10197" s="176"/>
      <c r="AM10197" s="6"/>
      <c r="AN10197" s="6"/>
      <c r="AO10197" s="6"/>
      <c r="AP10197" s="6"/>
      <c r="AQ10197" s="6"/>
      <c r="AR10197" s="6"/>
      <c r="AS10197" s="6"/>
      <c r="AT10197" s="6"/>
      <c r="AU10197" s="6"/>
      <c r="AV10197" s="6"/>
      <c r="AW10197" s="6"/>
      <c r="AX10197" s="6"/>
      <c r="AY10197" s="172"/>
      <c r="AZ10197" s="172"/>
      <c r="BA10197" s="172"/>
      <c r="BB10197" s="6"/>
      <c r="BC10197" s="6"/>
      <c r="BD10197" s="6"/>
      <c r="BE10197" s="6"/>
      <c r="BF10197" s="6"/>
      <c r="BG10197" s="172"/>
      <c r="BH10197" s="172"/>
      <c r="BI10197" s="172"/>
      <c r="BJ10197" s="6"/>
      <c r="BK10197" s="6"/>
      <c r="BL10197" s="6"/>
      <c r="BM10197" s="6"/>
      <c r="BN10197" s="6"/>
      <c r="BO10197" s="6"/>
      <c r="BP10197" s="6"/>
      <c r="BQ10197" s="6"/>
      <c r="BR10197" s="6"/>
      <c r="BS10197" s="6"/>
      <c r="BT10197" s="6"/>
      <c r="CG10197" s="432"/>
      <c r="CH10197" s="432"/>
      <c r="CL10197" s="174"/>
    </row>
    <row r="10198" spans="29:90" s="168" customFormat="1" x14ac:dyDescent="0.25">
      <c r="AC10198" s="175"/>
      <c r="AD10198" s="175"/>
      <c r="AE10198" s="175"/>
      <c r="AF10198" s="175"/>
      <c r="AG10198" s="175"/>
      <c r="AH10198" s="176"/>
      <c r="AM10198" s="6"/>
      <c r="AN10198" s="6"/>
      <c r="AO10198" s="6"/>
      <c r="AP10198" s="6"/>
      <c r="AQ10198" s="6"/>
      <c r="AR10198" s="6"/>
      <c r="AS10198" s="6"/>
      <c r="AT10198" s="6"/>
      <c r="AU10198" s="6"/>
      <c r="AV10198" s="6"/>
      <c r="AW10198" s="6"/>
      <c r="AX10198" s="6"/>
      <c r="AY10198" s="172"/>
      <c r="AZ10198" s="172"/>
      <c r="BA10198" s="172"/>
      <c r="BB10198" s="6"/>
      <c r="BC10198" s="6"/>
      <c r="BD10198" s="6"/>
      <c r="BE10198" s="6"/>
      <c r="BF10198" s="6"/>
      <c r="BG10198" s="172"/>
      <c r="BH10198" s="172"/>
      <c r="BI10198" s="172"/>
      <c r="BJ10198" s="6"/>
      <c r="BK10198" s="6"/>
      <c r="BL10198" s="6"/>
      <c r="BM10198" s="6"/>
      <c r="BN10198" s="6"/>
      <c r="BO10198" s="6"/>
      <c r="BP10198" s="6"/>
      <c r="BQ10198" s="6"/>
      <c r="BR10198" s="6"/>
      <c r="BS10198" s="6"/>
      <c r="BT10198" s="6"/>
      <c r="CG10198" s="432"/>
      <c r="CH10198" s="432"/>
      <c r="CL10198" s="174"/>
    </row>
    <row r="10199" spans="29:90" s="168" customFormat="1" x14ac:dyDescent="0.25">
      <c r="AC10199" s="175"/>
      <c r="AD10199" s="175"/>
      <c r="AE10199" s="175"/>
      <c r="AF10199" s="175"/>
      <c r="AG10199" s="175"/>
      <c r="AH10199" s="176"/>
      <c r="AM10199" s="6"/>
      <c r="AN10199" s="6"/>
      <c r="AO10199" s="6"/>
      <c r="AP10199" s="6"/>
      <c r="AQ10199" s="6"/>
      <c r="AR10199" s="6"/>
      <c r="AS10199" s="6"/>
      <c r="AT10199" s="6"/>
      <c r="AU10199" s="6"/>
      <c r="AV10199" s="6"/>
      <c r="AW10199" s="6"/>
      <c r="AX10199" s="6"/>
      <c r="AY10199" s="172"/>
      <c r="AZ10199" s="172"/>
      <c r="BA10199" s="172"/>
      <c r="BB10199" s="6"/>
      <c r="BC10199" s="6"/>
      <c r="BD10199" s="6"/>
      <c r="BE10199" s="6"/>
      <c r="BF10199" s="6"/>
      <c r="BG10199" s="172"/>
      <c r="BH10199" s="172"/>
      <c r="BI10199" s="172"/>
      <c r="BJ10199" s="6"/>
      <c r="BK10199" s="6"/>
      <c r="BL10199" s="6"/>
      <c r="BM10199" s="6"/>
      <c r="BN10199" s="6"/>
      <c r="BO10199" s="6"/>
      <c r="BP10199" s="6"/>
      <c r="BQ10199" s="6"/>
      <c r="BR10199" s="6"/>
      <c r="BS10199" s="6"/>
      <c r="BT10199" s="6"/>
      <c r="CG10199" s="432"/>
      <c r="CH10199" s="432"/>
      <c r="CL10199" s="174"/>
    </row>
    <row r="10200" spans="29:90" s="168" customFormat="1" x14ac:dyDescent="0.25">
      <c r="AC10200" s="175"/>
      <c r="AD10200" s="175"/>
      <c r="AE10200" s="175"/>
      <c r="AF10200" s="175"/>
      <c r="AG10200" s="175"/>
      <c r="AH10200" s="176"/>
      <c r="AM10200" s="6"/>
      <c r="AN10200" s="6"/>
      <c r="AO10200" s="6"/>
      <c r="AP10200" s="6"/>
      <c r="AQ10200" s="6"/>
      <c r="AR10200" s="6"/>
      <c r="AS10200" s="6"/>
      <c r="AT10200" s="6"/>
      <c r="AU10200" s="6"/>
      <c r="AV10200" s="6"/>
      <c r="AW10200" s="6"/>
      <c r="AX10200" s="6"/>
      <c r="AY10200" s="172"/>
      <c r="AZ10200" s="172"/>
      <c r="BA10200" s="172"/>
      <c r="BB10200" s="6"/>
      <c r="BC10200" s="6"/>
      <c r="BD10200" s="6"/>
      <c r="BE10200" s="6"/>
      <c r="BF10200" s="6"/>
      <c r="BG10200" s="172"/>
      <c r="BH10200" s="172"/>
      <c r="BI10200" s="172"/>
      <c r="BJ10200" s="6"/>
      <c r="BK10200" s="6"/>
      <c r="BL10200" s="6"/>
      <c r="BM10200" s="6"/>
      <c r="BN10200" s="6"/>
      <c r="BO10200" s="6"/>
      <c r="BP10200" s="6"/>
      <c r="BQ10200" s="6"/>
      <c r="BR10200" s="6"/>
      <c r="BS10200" s="6"/>
      <c r="BT10200" s="6"/>
      <c r="CG10200" s="432"/>
      <c r="CH10200" s="432"/>
      <c r="CL10200" s="174"/>
    </row>
    <row r="10201" spans="29:90" s="168" customFormat="1" x14ac:dyDescent="0.25">
      <c r="AC10201" s="175"/>
      <c r="AD10201" s="175"/>
      <c r="AE10201" s="175"/>
      <c r="AF10201" s="175"/>
      <c r="AG10201" s="175"/>
      <c r="AH10201" s="176"/>
      <c r="AM10201" s="6"/>
      <c r="AN10201" s="6"/>
      <c r="AO10201" s="6"/>
      <c r="AP10201" s="6"/>
      <c r="AQ10201" s="6"/>
      <c r="AR10201" s="6"/>
      <c r="AS10201" s="6"/>
      <c r="AT10201" s="6"/>
      <c r="AU10201" s="6"/>
      <c r="AV10201" s="6"/>
      <c r="AW10201" s="6"/>
      <c r="AX10201" s="6"/>
      <c r="AY10201" s="172"/>
      <c r="AZ10201" s="172"/>
      <c r="BA10201" s="172"/>
      <c r="BB10201" s="6"/>
      <c r="BC10201" s="6"/>
      <c r="BD10201" s="6"/>
      <c r="BE10201" s="6"/>
      <c r="BF10201" s="6"/>
      <c r="BG10201" s="172"/>
      <c r="BH10201" s="172"/>
      <c r="BI10201" s="172"/>
      <c r="BJ10201" s="6"/>
      <c r="BK10201" s="6"/>
      <c r="BL10201" s="6"/>
      <c r="BM10201" s="6"/>
      <c r="BN10201" s="6"/>
      <c r="BO10201" s="6"/>
      <c r="BP10201" s="6"/>
      <c r="BQ10201" s="6"/>
      <c r="BR10201" s="6"/>
      <c r="BS10201" s="6"/>
      <c r="BT10201" s="6"/>
      <c r="CG10201" s="432"/>
      <c r="CH10201" s="432"/>
      <c r="CL10201" s="174"/>
    </row>
    <row r="10202" spans="29:90" s="168" customFormat="1" x14ac:dyDescent="0.25">
      <c r="AC10202" s="175"/>
      <c r="AD10202" s="175"/>
      <c r="AE10202" s="175"/>
      <c r="AF10202" s="175"/>
      <c r="AG10202" s="175"/>
      <c r="AH10202" s="176"/>
      <c r="AM10202" s="6"/>
      <c r="AN10202" s="6"/>
      <c r="AO10202" s="6"/>
      <c r="AP10202" s="6"/>
      <c r="AQ10202" s="6"/>
      <c r="AR10202" s="6"/>
      <c r="AS10202" s="6"/>
      <c r="AT10202" s="6"/>
      <c r="AU10202" s="6"/>
      <c r="AV10202" s="6"/>
      <c r="AW10202" s="6"/>
      <c r="AX10202" s="6"/>
      <c r="AY10202" s="172"/>
      <c r="AZ10202" s="172"/>
      <c r="BA10202" s="172"/>
      <c r="BB10202" s="6"/>
      <c r="BC10202" s="6"/>
      <c r="BD10202" s="6"/>
      <c r="BE10202" s="6"/>
      <c r="BF10202" s="6"/>
      <c r="BG10202" s="172"/>
      <c r="BH10202" s="172"/>
      <c r="BI10202" s="172"/>
      <c r="BJ10202" s="6"/>
      <c r="BK10202" s="6"/>
      <c r="BL10202" s="6"/>
      <c r="BM10202" s="6"/>
      <c r="BN10202" s="6"/>
      <c r="BO10202" s="6"/>
      <c r="BP10202" s="6"/>
      <c r="BQ10202" s="6"/>
      <c r="BR10202" s="6"/>
      <c r="BS10202" s="6"/>
      <c r="BT10202" s="6"/>
      <c r="CG10202" s="432"/>
      <c r="CH10202" s="432"/>
      <c r="CL10202" s="174"/>
    </row>
    <row r="10203" spans="29:90" s="168" customFormat="1" x14ac:dyDescent="0.25">
      <c r="AC10203" s="175"/>
      <c r="AD10203" s="175"/>
      <c r="AE10203" s="175"/>
      <c r="AF10203" s="175"/>
      <c r="AG10203" s="175"/>
      <c r="AH10203" s="176"/>
      <c r="AM10203" s="6"/>
      <c r="AN10203" s="6"/>
      <c r="AO10203" s="6"/>
      <c r="AP10203" s="6"/>
      <c r="AQ10203" s="6"/>
      <c r="AR10203" s="6"/>
      <c r="AS10203" s="6"/>
      <c r="AT10203" s="6"/>
      <c r="AU10203" s="6"/>
      <c r="AV10203" s="6"/>
      <c r="AW10203" s="6"/>
      <c r="AX10203" s="6"/>
      <c r="AY10203" s="172"/>
      <c r="AZ10203" s="172"/>
      <c r="BA10203" s="172"/>
      <c r="BB10203" s="6"/>
      <c r="BC10203" s="6"/>
      <c r="BD10203" s="6"/>
      <c r="BE10203" s="6"/>
      <c r="BF10203" s="6"/>
      <c r="BG10203" s="172"/>
      <c r="BH10203" s="172"/>
      <c r="BI10203" s="172"/>
      <c r="BJ10203" s="6"/>
      <c r="BK10203" s="6"/>
      <c r="BL10203" s="6"/>
      <c r="BM10203" s="6"/>
      <c r="BN10203" s="6"/>
      <c r="BO10203" s="6"/>
      <c r="BP10203" s="6"/>
      <c r="BQ10203" s="6"/>
      <c r="BR10203" s="6"/>
      <c r="BS10203" s="6"/>
      <c r="BT10203" s="6"/>
      <c r="CG10203" s="432"/>
      <c r="CH10203" s="432"/>
      <c r="CL10203" s="174"/>
    </row>
    <row r="10204" spans="29:90" s="168" customFormat="1" x14ac:dyDescent="0.25">
      <c r="AC10204" s="175"/>
      <c r="AD10204" s="175"/>
      <c r="AE10204" s="175"/>
      <c r="AF10204" s="175"/>
      <c r="AG10204" s="175"/>
      <c r="AH10204" s="176"/>
      <c r="AM10204" s="6"/>
      <c r="AN10204" s="6"/>
      <c r="AO10204" s="6"/>
      <c r="AP10204" s="6"/>
      <c r="AQ10204" s="6"/>
      <c r="AR10204" s="6"/>
      <c r="AS10204" s="6"/>
      <c r="AT10204" s="6"/>
      <c r="AU10204" s="6"/>
      <c r="AV10204" s="6"/>
      <c r="AW10204" s="6"/>
      <c r="AX10204" s="6"/>
      <c r="AY10204" s="172"/>
      <c r="AZ10204" s="172"/>
      <c r="BA10204" s="172"/>
      <c r="BB10204" s="6"/>
      <c r="BC10204" s="6"/>
      <c r="BD10204" s="6"/>
      <c r="BE10204" s="6"/>
      <c r="BF10204" s="6"/>
      <c r="BG10204" s="172"/>
      <c r="BH10204" s="172"/>
      <c r="BI10204" s="172"/>
      <c r="BJ10204" s="6"/>
      <c r="BK10204" s="6"/>
      <c r="BL10204" s="6"/>
      <c r="BM10204" s="6"/>
      <c r="BN10204" s="6"/>
      <c r="BO10204" s="6"/>
      <c r="BP10204" s="6"/>
      <c r="BQ10204" s="6"/>
      <c r="BR10204" s="6"/>
      <c r="BS10204" s="6"/>
      <c r="BT10204" s="6"/>
      <c r="CG10204" s="432"/>
      <c r="CH10204" s="432"/>
      <c r="CL10204" s="174"/>
    </row>
    <row r="10205" spans="29:90" s="168" customFormat="1" x14ac:dyDescent="0.25">
      <c r="AC10205" s="175"/>
      <c r="AD10205" s="175"/>
      <c r="AE10205" s="175"/>
      <c r="AF10205" s="175"/>
      <c r="AG10205" s="175"/>
      <c r="AH10205" s="176"/>
      <c r="AM10205" s="6"/>
      <c r="AN10205" s="6"/>
      <c r="AO10205" s="6"/>
      <c r="AP10205" s="6"/>
      <c r="AQ10205" s="6"/>
      <c r="AR10205" s="6"/>
      <c r="AS10205" s="6"/>
      <c r="AT10205" s="6"/>
      <c r="AU10205" s="6"/>
      <c r="AV10205" s="6"/>
      <c r="AW10205" s="6"/>
      <c r="AX10205" s="6"/>
      <c r="AY10205" s="172"/>
      <c r="AZ10205" s="172"/>
      <c r="BA10205" s="172"/>
      <c r="BB10205" s="6"/>
      <c r="BC10205" s="6"/>
      <c r="BD10205" s="6"/>
      <c r="BE10205" s="6"/>
      <c r="BF10205" s="6"/>
      <c r="BG10205" s="172"/>
      <c r="BH10205" s="172"/>
      <c r="BI10205" s="172"/>
      <c r="BJ10205" s="6"/>
      <c r="BK10205" s="6"/>
      <c r="BL10205" s="6"/>
      <c r="BM10205" s="6"/>
      <c r="BN10205" s="6"/>
      <c r="BO10205" s="6"/>
      <c r="BP10205" s="6"/>
      <c r="BQ10205" s="6"/>
      <c r="BR10205" s="6"/>
      <c r="BS10205" s="6"/>
      <c r="BT10205" s="6"/>
      <c r="CG10205" s="432"/>
      <c r="CH10205" s="432"/>
      <c r="CL10205" s="174"/>
    </row>
    <row r="10206" spans="29:90" s="168" customFormat="1" x14ac:dyDescent="0.25">
      <c r="AC10206" s="175"/>
      <c r="AD10206" s="175"/>
      <c r="AE10206" s="175"/>
      <c r="AF10206" s="175"/>
      <c r="AG10206" s="175"/>
      <c r="AH10206" s="176"/>
      <c r="AM10206" s="6"/>
      <c r="AN10206" s="6"/>
      <c r="AO10206" s="6"/>
      <c r="AP10206" s="6"/>
      <c r="AQ10206" s="6"/>
      <c r="AR10206" s="6"/>
      <c r="AS10206" s="6"/>
      <c r="AT10206" s="6"/>
      <c r="AU10206" s="6"/>
      <c r="AV10206" s="6"/>
      <c r="AW10206" s="6"/>
      <c r="AX10206" s="6"/>
      <c r="AY10206" s="172"/>
      <c r="AZ10206" s="172"/>
      <c r="BA10206" s="172"/>
      <c r="BB10206" s="6"/>
      <c r="BC10206" s="6"/>
      <c r="BD10206" s="6"/>
      <c r="BE10206" s="6"/>
      <c r="BF10206" s="6"/>
      <c r="BG10206" s="172"/>
      <c r="BH10206" s="172"/>
      <c r="BI10206" s="172"/>
      <c r="BJ10206" s="6"/>
      <c r="BK10206" s="6"/>
      <c r="BL10206" s="6"/>
      <c r="BM10206" s="6"/>
      <c r="BN10206" s="6"/>
      <c r="BO10206" s="6"/>
      <c r="BP10206" s="6"/>
      <c r="BQ10206" s="6"/>
      <c r="BR10206" s="6"/>
      <c r="BS10206" s="6"/>
      <c r="BT10206" s="6"/>
      <c r="CG10206" s="432"/>
      <c r="CH10206" s="432"/>
      <c r="CL10206" s="174"/>
    </row>
    <row r="10207" spans="29:90" s="168" customFormat="1" x14ac:dyDescent="0.25">
      <c r="AC10207" s="175"/>
      <c r="AD10207" s="175"/>
      <c r="AE10207" s="175"/>
      <c r="AF10207" s="175"/>
      <c r="AG10207" s="175"/>
      <c r="AH10207" s="176"/>
      <c r="AM10207" s="6"/>
      <c r="AN10207" s="6"/>
      <c r="AO10207" s="6"/>
      <c r="AP10207" s="6"/>
      <c r="AQ10207" s="6"/>
      <c r="AR10207" s="6"/>
      <c r="AS10207" s="6"/>
      <c r="AT10207" s="6"/>
      <c r="AU10207" s="6"/>
      <c r="AV10207" s="6"/>
      <c r="AW10207" s="6"/>
      <c r="AX10207" s="6"/>
      <c r="AY10207" s="172"/>
      <c r="AZ10207" s="172"/>
      <c r="BA10207" s="172"/>
      <c r="BB10207" s="6"/>
      <c r="BC10207" s="6"/>
      <c r="BD10207" s="6"/>
      <c r="BE10207" s="6"/>
      <c r="BF10207" s="6"/>
      <c r="BG10207" s="172"/>
      <c r="BH10207" s="172"/>
      <c r="BI10207" s="172"/>
      <c r="BJ10207" s="6"/>
      <c r="BK10207" s="6"/>
      <c r="BL10207" s="6"/>
      <c r="BM10207" s="6"/>
      <c r="BN10207" s="6"/>
      <c r="BO10207" s="6"/>
      <c r="BP10207" s="6"/>
      <c r="BQ10207" s="6"/>
      <c r="BR10207" s="6"/>
      <c r="BS10207" s="6"/>
      <c r="BT10207" s="6"/>
      <c r="CG10207" s="432"/>
      <c r="CH10207" s="432"/>
      <c r="CL10207" s="174"/>
    </row>
    <row r="10208" spans="29:90" s="168" customFormat="1" x14ac:dyDescent="0.25">
      <c r="AC10208" s="175"/>
      <c r="AD10208" s="175"/>
      <c r="AE10208" s="175"/>
      <c r="AF10208" s="175"/>
      <c r="AG10208" s="175"/>
      <c r="AH10208" s="176"/>
      <c r="AM10208" s="6"/>
      <c r="AN10208" s="6"/>
      <c r="AO10208" s="6"/>
      <c r="AP10208" s="6"/>
      <c r="AQ10208" s="6"/>
      <c r="AR10208" s="6"/>
      <c r="AS10208" s="6"/>
      <c r="AT10208" s="6"/>
      <c r="AU10208" s="6"/>
      <c r="AV10208" s="6"/>
      <c r="AW10208" s="6"/>
      <c r="AX10208" s="6"/>
      <c r="AY10208" s="172"/>
      <c r="AZ10208" s="172"/>
      <c r="BA10208" s="172"/>
      <c r="BB10208" s="6"/>
      <c r="BC10208" s="6"/>
      <c r="BD10208" s="6"/>
      <c r="BE10208" s="6"/>
      <c r="BF10208" s="6"/>
      <c r="BG10208" s="172"/>
      <c r="BH10208" s="172"/>
      <c r="BI10208" s="172"/>
      <c r="BJ10208" s="6"/>
      <c r="BK10208" s="6"/>
      <c r="BL10208" s="6"/>
      <c r="BM10208" s="6"/>
      <c r="BN10208" s="6"/>
      <c r="BO10208" s="6"/>
      <c r="BP10208" s="6"/>
      <c r="BQ10208" s="6"/>
      <c r="BR10208" s="6"/>
      <c r="BS10208" s="6"/>
      <c r="BT10208" s="6"/>
      <c r="CG10208" s="432"/>
      <c r="CH10208" s="432"/>
      <c r="CL10208" s="174"/>
    </row>
    <row r="10209" spans="29:90" s="168" customFormat="1" x14ac:dyDescent="0.25">
      <c r="AC10209" s="175"/>
      <c r="AD10209" s="175"/>
      <c r="AE10209" s="175"/>
      <c r="AF10209" s="175"/>
      <c r="AG10209" s="175"/>
      <c r="AH10209" s="176"/>
      <c r="AM10209" s="6"/>
      <c r="AN10209" s="6"/>
      <c r="AO10209" s="6"/>
      <c r="AP10209" s="6"/>
      <c r="AQ10209" s="6"/>
      <c r="AR10209" s="6"/>
      <c r="AS10209" s="6"/>
      <c r="AT10209" s="6"/>
      <c r="AU10209" s="6"/>
      <c r="AV10209" s="6"/>
      <c r="AW10209" s="6"/>
      <c r="AX10209" s="6"/>
      <c r="AY10209" s="172"/>
      <c r="AZ10209" s="172"/>
      <c r="BA10209" s="172"/>
      <c r="BB10209" s="6"/>
      <c r="BC10209" s="6"/>
      <c r="BD10209" s="6"/>
      <c r="BE10209" s="6"/>
      <c r="BF10209" s="6"/>
      <c r="BG10209" s="172"/>
      <c r="BH10209" s="172"/>
      <c r="BI10209" s="172"/>
      <c r="BJ10209" s="6"/>
      <c r="BK10209" s="6"/>
      <c r="BL10209" s="6"/>
      <c r="BM10209" s="6"/>
      <c r="BN10209" s="6"/>
      <c r="BO10209" s="6"/>
      <c r="BP10209" s="6"/>
      <c r="BQ10209" s="6"/>
      <c r="BR10209" s="6"/>
      <c r="BS10209" s="6"/>
      <c r="BT10209" s="6"/>
      <c r="CG10209" s="432"/>
      <c r="CH10209" s="432"/>
      <c r="CL10209" s="174"/>
    </row>
    <row r="10210" spans="29:90" s="168" customFormat="1" x14ac:dyDescent="0.25">
      <c r="AC10210" s="175"/>
      <c r="AD10210" s="175"/>
      <c r="AE10210" s="175"/>
      <c r="AF10210" s="175"/>
      <c r="AG10210" s="175"/>
      <c r="AH10210" s="176"/>
      <c r="AM10210" s="6"/>
      <c r="AN10210" s="6"/>
      <c r="AO10210" s="6"/>
      <c r="AP10210" s="6"/>
      <c r="AQ10210" s="6"/>
      <c r="AR10210" s="6"/>
      <c r="AS10210" s="6"/>
      <c r="AT10210" s="6"/>
      <c r="AU10210" s="6"/>
      <c r="AV10210" s="6"/>
      <c r="AW10210" s="6"/>
      <c r="AX10210" s="6"/>
      <c r="AY10210" s="172"/>
      <c r="AZ10210" s="172"/>
      <c r="BA10210" s="172"/>
      <c r="BB10210" s="6"/>
      <c r="BC10210" s="6"/>
      <c r="BD10210" s="6"/>
      <c r="BE10210" s="6"/>
      <c r="BF10210" s="6"/>
      <c r="BG10210" s="172"/>
      <c r="BH10210" s="172"/>
      <c r="BI10210" s="172"/>
      <c r="BJ10210" s="6"/>
      <c r="BK10210" s="6"/>
      <c r="BL10210" s="6"/>
      <c r="BM10210" s="6"/>
      <c r="BN10210" s="6"/>
      <c r="BO10210" s="6"/>
      <c r="BP10210" s="6"/>
      <c r="BQ10210" s="6"/>
      <c r="BR10210" s="6"/>
      <c r="BS10210" s="6"/>
      <c r="BT10210" s="6"/>
      <c r="CG10210" s="432"/>
      <c r="CH10210" s="432"/>
      <c r="CL10210" s="174"/>
    </row>
    <row r="10211" spans="29:90" s="168" customFormat="1" x14ac:dyDescent="0.25">
      <c r="AC10211" s="175"/>
      <c r="AD10211" s="175"/>
      <c r="AE10211" s="175"/>
      <c r="AF10211" s="175"/>
      <c r="AG10211" s="175"/>
      <c r="AH10211" s="176"/>
      <c r="AM10211" s="6"/>
      <c r="AN10211" s="6"/>
      <c r="AO10211" s="6"/>
      <c r="AP10211" s="6"/>
      <c r="AQ10211" s="6"/>
      <c r="AR10211" s="6"/>
      <c r="AS10211" s="6"/>
      <c r="AT10211" s="6"/>
      <c r="AU10211" s="6"/>
      <c r="AV10211" s="6"/>
      <c r="AW10211" s="6"/>
      <c r="AX10211" s="6"/>
      <c r="AY10211" s="172"/>
      <c r="AZ10211" s="172"/>
      <c r="BA10211" s="172"/>
      <c r="BB10211" s="6"/>
      <c r="BC10211" s="6"/>
      <c r="BD10211" s="6"/>
      <c r="BE10211" s="6"/>
      <c r="BF10211" s="6"/>
      <c r="BG10211" s="172"/>
      <c r="BH10211" s="172"/>
      <c r="BI10211" s="172"/>
      <c r="BJ10211" s="6"/>
      <c r="BK10211" s="6"/>
      <c r="BL10211" s="6"/>
      <c r="BM10211" s="6"/>
      <c r="BN10211" s="6"/>
      <c r="BO10211" s="6"/>
      <c r="BP10211" s="6"/>
      <c r="BQ10211" s="6"/>
      <c r="BR10211" s="6"/>
      <c r="BS10211" s="6"/>
      <c r="BT10211" s="6"/>
      <c r="CG10211" s="432"/>
      <c r="CH10211" s="432"/>
      <c r="CL10211" s="174"/>
    </row>
    <row r="10212" spans="29:90" s="168" customFormat="1" x14ac:dyDescent="0.25">
      <c r="AC10212" s="175"/>
      <c r="AD10212" s="175"/>
      <c r="AE10212" s="175"/>
      <c r="AF10212" s="175"/>
      <c r="AG10212" s="175"/>
      <c r="AH10212" s="176"/>
      <c r="AM10212" s="6"/>
      <c r="AN10212" s="6"/>
      <c r="AO10212" s="6"/>
      <c r="AP10212" s="6"/>
      <c r="AQ10212" s="6"/>
      <c r="AR10212" s="6"/>
      <c r="AS10212" s="6"/>
      <c r="AT10212" s="6"/>
      <c r="AU10212" s="6"/>
      <c r="AV10212" s="6"/>
      <c r="AW10212" s="6"/>
      <c r="AX10212" s="6"/>
      <c r="AY10212" s="172"/>
      <c r="AZ10212" s="172"/>
      <c r="BA10212" s="172"/>
      <c r="BB10212" s="6"/>
      <c r="BC10212" s="6"/>
      <c r="BD10212" s="6"/>
      <c r="BE10212" s="6"/>
      <c r="BF10212" s="6"/>
      <c r="BG10212" s="172"/>
      <c r="BH10212" s="172"/>
      <c r="BI10212" s="172"/>
      <c r="BJ10212" s="6"/>
      <c r="BK10212" s="6"/>
      <c r="BL10212" s="6"/>
      <c r="BM10212" s="6"/>
      <c r="BN10212" s="6"/>
      <c r="BO10212" s="6"/>
      <c r="BP10212" s="6"/>
      <c r="BQ10212" s="6"/>
      <c r="BR10212" s="6"/>
      <c r="BS10212" s="6"/>
      <c r="BT10212" s="6"/>
      <c r="CG10212" s="432"/>
      <c r="CH10212" s="432"/>
      <c r="CL10212" s="174"/>
    </row>
    <row r="10213" spans="29:90" s="168" customFormat="1" x14ac:dyDescent="0.25">
      <c r="AC10213" s="175"/>
      <c r="AD10213" s="175"/>
      <c r="AE10213" s="175"/>
      <c r="AF10213" s="175"/>
      <c r="AG10213" s="175"/>
      <c r="AH10213" s="176"/>
      <c r="AM10213" s="6"/>
      <c r="AN10213" s="6"/>
      <c r="AO10213" s="6"/>
      <c r="AP10213" s="6"/>
      <c r="AQ10213" s="6"/>
      <c r="AR10213" s="6"/>
      <c r="AS10213" s="6"/>
      <c r="AT10213" s="6"/>
      <c r="AU10213" s="6"/>
      <c r="AV10213" s="6"/>
      <c r="AW10213" s="6"/>
      <c r="AX10213" s="6"/>
      <c r="AY10213" s="172"/>
      <c r="AZ10213" s="172"/>
      <c r="BA10213" s="172"/>
      <c r="BB10213" s="6"/>
      <c r="BC10213" s="6"/>
      <c r="BD10213" s="6"/>
      <c r="BE10213" s="6"/>
      <c r="BF10213" s="6"/>
      <c r="BG10213" s="172"/>
      <c r="BH10213" s="172"/>
      <c r="BI10213" s="172"/>
      <c r="BJ10213" s="6"/>
      <c r="BK10213" s="6"/>
      <c r="BL10213" s="6"/>
      <c r="BM10213" s="6"/>
      <c r="BN10213" s="6"/>
      <c r="BO10213" s="6"/>
      <c r="BP10213" s="6"/>
      <c r="BQ10213" s="6"/>
      <c r="BR10213" s="6"/>
      <c r="BS10213" s="6"/>
      <c r="BT10213" s="6"/>
      <c r="CG10213" s="432"/>
      <c r="CH10213" s="432"/>
      <c r="CL10213" s="174"/>
    </row>
    <row r="10214" spans="29:90" s="168" customFormat="1" x14ac:dyDescent="0.25">
      <c r="AC10214" s="175"/>
      <c r="AD10214" s="175"/>
      <c r="AE10214" s="175"/>
      <c r="AF10214" s="175"/>
      <c r="AG10214" s="175"/>
      <c r="AH10214" s="176"/>
      <c r="AM10214" s="6"/>
      <c r="AN10214" s="6"/>
      <c r="AO10214" s="6"/>
      <c r="AP10214" s="6"/>
      <c r="AQ10214" s="6"/>
      <c r="AR10214" s="6"/>
      <c r="AS10214" s="6"/>
      <c r="AT10214" s="6"/>
      <c r="AU10214" s="6"/>
      <c r="AV10214" s="6"/>
      <c r="AW10214" s="6"/>
      <c r="AX10214" s="6"/>
      <c r="AY10214" s="172"/>
      <c r="AZ10214" s="172"/>
      <c r="BA10214" s="172"/>
      <c r="BB10214" s="6"/>
      <c r="BC10214" s="6"/>
      <c r="BD10214" s="6"/>
      <c r="BE10214" s="6"/>
      <c r="BF10214" s="6"/>
      <c r="BG10214" s="172"/>
      <c r="BH10214" s="172"/>
      <c r="BI10214" s="172"/>
      <c r="BJ10214" s="6"/>
      <c r="BK10214" s="6"/>
      <c r="BL10214" s="6"/>
      <c r="BM10214" s="6"/>
      <c r="BN10214" s="6"/>
      <c r="BO10214" s="6"/>
      <c r="BP10214" s="6"/>
      <c r="BQ10214" s="6"/>
      <c r="BR10214" s="6"/>
      <c r="BS10214" s="6"/>
      <c r="BT10214" s="6"/>
      <c r="CG10214" s="432"/>
      <c r="CH10214" s="432"/>
      <c r="CL10214" s="174"/>
    </row>
    <row r="10215" spans="29:90" s="168" customFormat="1" x14ac:dyDescent="0.25">
      <c r="AC10215" s="175"/>
      <c r="AD10215" s="175"/>
      <c r="AE10215" s="175"/>
      <c r="AF10215" s="175"/>
      <c r="AG10215" s="175"/>
      <c r="AH10215" s="176"/>
      <c r="AM10215" s="6"/>
      <c r="AN10215" s="6"/>
      <c r="AO10215" s="6"/>
      <c r="AP10215" s="6"/>
      <c r="AQ10215" s="6"/>
      <c r="AR10215" s="6"/>
      <c r="AS10215" s="6"/>
      <c r="AT10215" s="6"/>
      <c r="AU10215" s="6"/>
      <c r="AV10215" s="6"/>
      <c r="AW10215" s="6"/>
      <c r="AX10215" s="6"/>
      <c r="AY10215" s="172"/>
      <c r="AZ10215" s="172"/>
      <c r="BA10215" s="172"/>
      <c r="BB10215" s="6"/>
      <c r="BC10215" s="6"/>
      <c r="BD10215" s="6"/>
      <c r="BE10215" s="6"/>
      <c r="BF10215" s="6"/>
      <c r="BG10215" s="172"/>
      <c r="BH10215" s="172"/>
      <c r="BI10215" s="172"/>
      <c r="BJ10215" s="6"/>
      <c r="BK10215" s="6"/>
      <c r="BL10215" s="6"/>
      <c r="BM10215" s="6"/>
      <c r="BN10215" s="6"/>
      <c r="BO10215" s="6"/>
      <c r="BP10215" s="6"/>
      <c r="BQ10215" s="6"/>
      <c r="BR10215" s="6"/>
      <c r="BS10215" s="6"/>
      <c r="BT10215" s="6"/>
      <c r="CG10215" s="432"/>
      <c r="CH10215" s="432"/>
      <c r="CL10215" s="174"/>
    </row>
    <row r="10216" spans="29:90" s="168" customFormat="1" x14ac:dyDescent="0.25">
      <c r="AC10216" s="175"/>
      <c r="AD10216" s="175"/>
      <c r="AE10216" s="175"/>
      <c r="AF10216" s="175"/>
      <c r="AG10216" s="175"/>
      <c r="AH10216" s="176"/>
      <c r="AM10216" s="6"/>
      <c r="AN10216" s="6"/>
      <c r="AO10216" s="6"/>
      <c r="AP10216" s="6"/>
      <c r="AQ10216" s="6"/>
      <c r="AR10216" s="6"/>
      <c r="AS10216" s="6"/>
      <c r="AT10216" s="6"/>
      <c r="AU10216" s="6"/>
      <c r="AV10216" s="6"/>
      <c r="AW10216" s="6"/>
      <c r="AX10216" s="6"/>
      <c r="AY10216" s="172"/>
      <c r="AZ10216" s="172"/>
      <c r="BA10216" s="172"/>
      <c r="BB10216" s="6"/>
      <c r="BC10216" s="6"/>
      <c r="BD10216" s="6"/>
      <c r="BE10216" s="6"/>
      <c r="BF10216" s="6"/>
      <c r="BG10216" s="172"/>
      <c r="BH10216" s="172"/>
      <c r="BI10216" s="172"/>
      <c r="BJ10216" s="6"/>
      <c r="BK10216" s="6"/>
      <c r="BL10216" s="6"/>
      <c r="BM10216" s="6"/>
      <c r="BN10216" s="6"/>
      <c r="BO10216" s="6"/>
      <c r="BP10216" s="6"/>
      <c r="BQ10216" s="6"/>
      <c r="BR10216" s="6"/>
      <c r="BS10216" s="6"/>
      <c r="BT10216" s="6"/>
      <c r="CG10216" s="432"/>
      <c r="CH10216" s="432"/>
      <c r="CL10216" s="174"/>
    </row>
    <row r="10217" spans="29:90" s="168" customFormat="1" x14ac:dyDescent="0.25">
      <c r="AC10217" s="175"/>
      <c r="AD10217" s="175"/>
      <c r="AE10217" s="175"/>
      <c r="AF10217" s="175"/>
      <c r="AG10217" s="175"/>
      <c r="AH10217" s="176"/>
      <c r="AM10217" s="6"/>
      <c r="AN10217" s="6"/>
      <c r="AO10217" s="6"/>
      <c r="AP10217" s="6"/>
      <c r="AQ10217" s="6"/>
      <c r="AR10217" s="6"/>
      <c r="AS10217" s="6"/>
      <c r="AT10217" s="6"/>
      <c r="AU10217" s="6"/>
      <c r="AV10217" s="6"/>
      <c r="AW10217" s="6"/>
      <c r="AX10217" s="6"/>
      <c r="AY10217" s="172"/>
      <c r="AZ10217" s="172"/>
      <c r="BA10217" s="172"/>
      <c r="BB10217" s="6"/>
      <c r="BC10217" s="6"/>
      <c r="BD10217" s="6"/>
      <c r="BE10217" s="6"/>
      <c r="BF10217" s="6"/>
      <c r="BG10217" s="172"/>
      <c r="BH10217" s="172"/>
      <c r="BI10217" s="172"/>
      <c r="BJ10217" s="6"/>
      <c r="BK10217" s="6"/>
      <c r="BL10217" s="6"/>
      <c r="BM10217" s="6"/>
      <c r="BN10217" s="6"/>
      <c r="BO10217" s="6"/>
      <c r="BP10217" s="6"/>
      <c r="BQ10217" s="6"/>
      <c r="BR10217" s="6"/>
      <c r="BS10217" s="6"/>
      <c r="BT10217" s="6"/>
      <c r="CG10217" s="432"/>
      <c r="CH10217" s="432"/>
      <c r="CL10217" s="174"/>
    </row>
    <row r="10218" spans="29:90" s="168" customFormat="1" x14ac:dyDescent="0.25">
      <c r="AC10218" s="175"/>
      <c r="AD10218" s="175"/>
      <c r="AE10218" s="175"/>
      <c r="AF10218" s="175"/>
      <c r="AG10218" s="175"/>
      <c r="AH10218" s="176"/>
      <c r="AM10218" s="6"/>
      <c r="AN10218" s="6"/>
      <c r="AO10218" s="6"/>
      <c r="AP10218" s="6"/>
      <c r="AQ10218" s="6"/>
      <c r="AR10218" s="6"/>
      <c r="AS10218" s="6"/>
      <c r="AT10218" s="6"/>
      <c r="AU10218" s="6"/>
      <c r="AV10218" s="6"/>
      <c r="AW10218" s="6"/>
      <c r="AX10218" s="6"/>
      <c r="AY10218" s="172"/>
      <c r="AZ10218" s="172"/>
      <c r="BA10218" s="172"/>
      <c r="BB10218" s="6"/>
      <c r="BC10218" s="6"/>
      <c r="BD10218" s="6"/>
      <c r="BE10218" s="6"/>
      <c r="BF10218" s="6"/>
      <c r="BG10218" s="172"/>
      <c r="BH10218" s="172"/>
      <c r="BI10218" s="172"/>
      <c r="BJ10218" s="6"/>
      <c r="BK10218" s="6"/>
      <c r="BL10218" s="6"/>
      <c r="BM10218" s="6"/>
      <c r="BN10218" s="6"/>
      <c r="BO10218" s="6"/>
      <c r="BP10218" s="6"/>
      <c r="BQ10218" s="6"/>
      <c r="BR10218" s="6"/>
      <c r="BS10218" s="6"/>
      <c r="BT10218" s="6"/>
      <c r="CG10218" s="432"/>
      <c r="CH10218" s="432"/>
      <c r="CL10218" s="174"/>
    </row>
    <row r="10219" spans="29:90" s="168" customFormat="1" x14ac:dyDescent="0.25">
      <c r="AC10219" s="175"/>
      <c r="AD10219" s="175"/>
      <c r="AE10219" s="175"/>
      <c r="AF10219" s="175"/>
      <c r="AG10219" s="175"/>
      <c r="AH10219" s="176"/>
      <c r="AM10219" s="6"/>
      <c r="AN10219" s="6"/>
      <c r="AO10219" s="6"/>
      <c r="AP10219" s="6"/>
      <c r="AQ10219" s="6"/>
      <c r="AR10219" s="6"/>
      <c r="AS10219" s="6"/>
      <c r="AT10219" s="6"/>
      <c r="AU10219" s="6"/>
      <c r="AV10219" s="6"/>
      <c r="AW10219" s="6"/>
      <c r="AX10219" s="6"/>
      <c r="AY10219" s="172"/>
      <c r="AZ10219" s="172"/>
      <c r="BA10219" s="172"/>
      <c r="BB10219" s="6"/>
      <c r="BC10219" s="6"/>
      <c r="BD10219" s="6"/>
      <c r="BE10219" s="6"/>
      <c r="BF10219" s="6"/>
      <c r="BG10219" s="172"/>
      <c r="BH10219" s="172"/>
      <c r="BI10219" s="172"/>
      <c r="BJ10219" s="6"/>
      <c r="BK10219" s="6"/>
      <c r="BL10219" s="6"/>
      <c r="BM10219" s="6"/>
      <c r="BN10219" s="6"/>
      <c r="BO10219" s="6"/>
      <c r="BP10219" s="6"/>
      <c r="BQ10219" s="6"/>
      <c r="BR10219" s="6"/>
      <c r="BS10219" s="6"/>
      <c r="BT10219" s="6"/>
      <c r="CG10219" s="432"/>
      <c r="CH10219" s="432"/>
      <c r="CL10219" s="174"/>
    </row>
    <row r="10220" spans="29:90" s="168" customFormat="1" x14ac:dyDescent="0.25">
      <c r="AC10220" s="175"/>
      <c r="AD10220" s="175"/>
      <c r="AE10220" s="175"/>
      <c r="AF10220" s="175"/>
      <c r="AG10220" s="175"/>
      <c r="AH10220" s="176"/>
      <c r="AM10220" s="6"/>
      <c r="AN10220" s="6"/>
      <c r="AO10220" s="6"/>
      <c r="AP10220" s="6"/>
      <c r="AQ10220" s="6"/>
      <c r="AR10220" s="6"/>
      <c r="AS10220" s="6"/>
      <c r="AT10220" s="6"/>
      <c r="AU10220" s="6"/>
      <c r="AV10220" s="6"/>
      <c r="AW10220" s="6"/>
      <c r="AX10220" s="6"/>
      <c r="AY10220" s="172"/>
      <c r="AZ10220" s="172"/>
      <c r="BA10220" s="172"/>
      <c r="BB10220" s="6"/>
      <c r="BC10220" s="6"/>
      <c r="BD10220" s="6"/>
      <c r="BE10220" s="6"/>
      <c r="BF10220" s="6"/>
      <c r="BG10220" s="172"/>
      <c r="BH10220" s="172"/>
      <c r="BI10220" s="172"/>
      <c r="BJ10220" s="6"/>
      <c r="BK10220" s="6"/>
      <c r="BL10220" s="6"/>
      <c r="BM10220" s="6"/>
      <c r="BN10220" s="6"/>
      <c r="BO10220" s="6"/>
      <c r="BP10220" s="6"/>
      <c r="BQ10220" s="6"/>
      <c r="BR10220" s="6"/>
      <c r="BS10220" s="6"/>
      <c r="BT10220" s="6"/>
      <c r="CG10220" s="432"/>
      <c r="CH10220" s="432"/>
      <c r="CL10220" s="174"/>
    </row>
    <row r="10221" spans="29:90" s="168" customFormat="1" x14ac:dyDescent="0.25">
      <c r="AC10221" s="175"/>
      <c r="AD10221" s="175"/>
      <c r="AE10221" s="175"/>
      <c r="AF10221" s="175"/>
      <c r="AG10221" s="175"/>
      <c r="AH10221" s="176"/>
      <c r="AM10221" s="6"/>
      <c r="AN10221" s="6"/>
      <c r="AO10221" s="6"/>
      <c r="AP10221" s="6"/>
      <c r="AQ10221" s="6"/>
      <c r="AR10221" s="6"/>
      <c r="AS10221" s="6"/>
      <c r="AT10221" s="6"/>
      <c r="AU10221" s="6"/>
      <c r="AV10221" s="6"/>
      <c r="AW10221" s="6"/>
      <c r="AX10221" s="6"/>
      <c r="AY10221" s="172"/>
      <c r="AZ10221" s="172"/>
      <c r="BA10221" s="172"/>
      <c r="BB10221" s="6"/>
      <c r="BC10221" s="6"/>
      <c r="BD10221" s="6"/>
      <c r="BE10221" s="6"/>
      <c r="BF10221" s="6"/>
      <c r="BG10221" s="172"/>
      <c r="BH10221" s="172"/>
      <c r="BI10221" s="172"/>
      <c r="BJ10221" s="6"/>
      <c r="BK10221" s="6"/>
      <c r="BL10221" s="6"/>
      <c r="BM10221" s="6"/>
      <c r="BN10221" s="6"/>
      <c r="BO10221" s="6"/>
      <c r="BP10221" s="6"/>
      <c r="BQ10221" s="6"/>
      <c r="BR10221" s="6"/>
      <c r="BS10221" s="6"/>
      <c r="BT10221" s="6"/>
      <c r="CG10221" s="432"/>
      <c r="CH10221" s="432"/>
      <c r="CL10221" s="174"/>
    </row>
    <row r="10222" spans="29:90" s="168" customFormat="1" x14ac:dyDescent="0.25">
      <c r="AC10222" s="175"/>
      <c r="AD10222" s="175"/>
      <c r="AE10222" s="175"/>
      <c r="AF10222" s="175"/>
      <c r="AG10222" s="175"/>
      <c r="AH10222" s="176"/>
      <c r="AM10222" s="6"/>
      <c r="AN10222" s="6"/>
      <c r="AO10222" s="6"/>
      <c r="AP10222" s="6"/>
      <c r="AQ10222" s="6"/>
      <c r="AR10222" s="6"/>
      <c r="AS10222" s="6"/>
      <c r="AT10222" s="6"/>
      <c r="AU10222" s="6"/>
      <c r="AV10222" s="6"/>
      <c r="AW10222" s="6"/>
      <c r="AX10222" s="6"/>
      <c r="AY10222" s="172"/>
      <c r="AZ10222" s="172"/>
      <c r="BA10222" s="172"/>
      <c r="BB10222" s="6"/>
      <c r="BC10222" s="6"/>
      <c r="BD10222" s="6"/>
      <c r="BE10222" s="6"/>
      <c r="BF10222" s="6"/>
      <c r="BG10222" s="172"/>
      <c r="BH10222" s="172"/>
      <c r="BI10222" s="172"/>
      <c r="BJ10222" s="6"/>
      <c r="BK10222" s="6"/>
      <c r="BL10222" s="6"/>
      <c r="BM10222" s="6"/>
      <c r="BN10222" s="6"/>
      <c r="BO10222" s="6"/>
      <c r="BP10222" s="6"/>
      <c r="BQ10222" s="6"/>
      <c r="BR10222" s="6"/>
      <c r="BS10222" s="6"/>
      <c r="BT10222" s="6"/>
      <c r="CG10222" s="432"/>
      <c r="CH10222" s="432"/>
      <c r="CL10222" s="174"/>
    </row>
    <row r="10223" spans="29:90" s="168" customFormat="1" x14ac:dyDescent="0.25">
      <c r="AC10223" s="175"/>
      <c r="AD10223" s="175"/>
      <c r="AE10223" s="175"/>
      <c r="AF10223" s="175"/>
      <c r="AG10223" s="175"/>
      <c r="AH10223" s="176"/>
      <c r="AM10223" s="6"/>
      <c r="AN10223" s="6"/>
      <c r="AO10223" s="6"/>
      <c r="AP10223" s="6"/>
      <c r="AQ10223" s="6"/>
      <c r="AR10223" s="6"/>
      <c r="AS10223" s="6"/>
      <c r="AT10223" s="6"/>
      <c r="AU10223" s="6"/>
      <c r="AV10223" s="6"/>
      <c r="AW10223" s="6"/>
      <c r="AX10223" s="6"/>
      <c r="AY10223" s="172"/>
      <c r="AZ10223" s="172"/>
      <c r="BA10223" s="172"/>
      <c r="BB10223" s="6"/>
      <c r="BC10223" s="6"/>
      <c r="BD10223" s="6"/>
      <c r="BE10223" s="6"/>
      <c r="BF10223" s="6"/>
      <c r="BG10223" s="172"/>
      <c r="BH10223" s="172"/>
      <c r="BI10223" s="172"/>
      <c r="BJ10223" s="6"/>
      <c r="BK10223" s="6"/>
      <c r="BL10223" s="6"/>
      <c r="BM10223" s="6"/>
      <c r="BN10223" s="6"/>
      <c r="BO10223" s="6"/>
      <c r="BP10223" s="6"/>
      <c r="BQ10223" s="6"/>
      <c r="BR10223" s="6"/>
      <c r="BS10223" s="6"/>
      <c r="BT10223" s="6"/>
      <c r="CG10223" s="432"/>
      <c r="CH10223" s="432"/>
      <c r="CL10223" s="174"/>
    </row>
    <row r="10224" spans="29:90" s="168" customFormat="1" x14ac:dyDescent="0.25">
      <c r="AC10224" s="175"/>
      <c r="AD10224" s="175"/>
      <c r="AE10224" s="175"/>
      <c r="AF10224" s="175"/>
      <c r="AG10224" s="175"/>
      <c r="AH10224" s="176"/>
      <c r="AM10224" s="6"/>
      <c r="AN10224" s="6"/>
      <c r="AO10224" s="6"/>
      <c r="AP10224" s="6"/>
      <c r="AQ10224" s="6"/>
      <c r="AR10224" s="6"/>
      <c r="AS10224" s="6"/>
      <c r="AT10224" s="6"/>
      <c r="AU10224" s="6"/>
      <c r="AV10224" s="6"/>
      <c r="AW10224" s="6"/>
      <c r="AX10224" s="6"/>
      <c r="AY10224" s="172"/>
      <c r="AZ10224" s="172"/>
      <c r="BA10224" s="172"/>
      <c r="BB10224" s="6"/>
      <c r="BC10224" s="6"/>
      <c r="BD10224" s="6"/>
      <c r="BE10224" s="6"/>
      <c r="BF10224" s="6"/>
      <c r="BG10224" s="172"/>
      <c r="BH10224" s="172"/>
      <c r="BI10224" s="172"/>
      <c r="BJ10224" s="6"/>
      <c r="BK10224" s="6"/>
      <c r="BL10224" s="6"/>
      <c r="BM10224" s="6"/>
      <c r="BN10224" s="6"/>
      <c r="BO10224" s="6"/>
      <c r="BP10224" s="6"/>
      <c r="BQ10224" s="6"/>
      <c r="BR10224" s="6"/>
      <c r="BS10224" s="6"/>
      <c r="BT10224" s="6"/>
      <c r="CG10224" s="432"/>
      <c r="CH10224" s="432"/>
      <c r="CL10224" s="174"/>
    </row>
    <row r="10225" spans="29:90" s="168" customFormat="1" x14ac:dyDescent="0.25">
      <c r="AC10225" s="175"/>
      <c r="AD10225" s="175"/>
      <c r="AE10225" s="175"/>
      <c r="AF10225" s="175"/>
      <c r="AG10225" s="175"/>
      <c r="AH10225" s="176"/>
      <c r="AM10225" s="6"/>
      <c r="AN10225" s="6"/>
      <c r="AO10225" s="6"/>
      <c r="AP10225" s="6"/>
      <c r="AQ10225" s="6"/>
      <c r="AR10225" s="6"/>
      <c r="AS10225" s="6"/>
      <c r="AT10225" s="6"/>
      <c r="AU10225" s="6"/>
      <c r="AV10225" s="6"/>
      <c r="AW10225" s="6"/>
      <c r="AX10225" s="6"/>
      <c r="AY10225" s="172"/>
      <c r="AZ10225" s="172"/>
      <c r="BA10225" s="172"/>
      <c r="BB10225" s="6"/>
      <c r="BC10225" s="6"/>
      <c r="BD10225" s="6"/>
      <c r="BE10225" s="6"/>
      <c r="BF10225" s="6"/>
      <c r="BG10225" s="172"/>
      <c r="BH10225" s="172"/>
      <c r="BI10225" s="172"/>
      <c r="BJ10225" s="6"/>
      <c r="BK10225" s="6"/>
      <c r="BL10225" s="6"/>
      <c r="BM10225" s="6"/>
      <c r="BN10225" s="6"/>
      <c r="BO10225" s="6"/>
      <c r="BP10225" s="6"/>
      <c r="BQ10225" s="6"/>
      <c r="BR10225" s="6"/>
      <c r="BS10225" s="6"/>
      <c r="BT10225" s="6"/>
      <c r="CG10225" s="432"/>
      <c r="CH10225" s="432"/>
      <c r="CL10225" s="174"/>
    </row>
    <row r="10226" spans="29:90" s="168" customFormat="1" x14ac:dyDescent="0.25">
      <c r="AC10226" s="175"/>
      <c r="AD10226" s="175"/>
      <c r="AE10226" s="175"/>
      <c r="AF10226" s="175"/>
      <c r="AG10226" s="175"/>
      <c r="AH10226" s="176"/>
      <c r="AM10226" s="6"/>
      <c r="AN10226" s="6"/>
      <c r="AO10226" s="6"/>
      <c r="AP10226" s="6"/>
      <c r="AQ10226" s="6"/>
      <c r="AR10226" s="6"/>
      <c r="AS10226" s="6"/>
      <c r="AT10226" s="6"/>
      <c r="AU10226" s="6"/>
      <c r="AV10226" s="6"/>
      <c r="AW10226" s="6"/>
      <c r="AX10226" s="6"/>
      <c r="AY10226" s="172"/>
      <c r="AZ10226" s="172"/>
      <c r="BA10226" s="172"/>
      <c r="BB10226" s="6"/>
      <c r="BC10226" s="6"/>
      <c r="BD10226" s="6"/>
      <c r="BE10226" s="6"/>
      <c r="BF10226" s="6"/>
      <c r="BG10226" s="172"/>
      <c r="BH10226" s="172"/>
      <c r="BI10226" s="172"/>
      <c r="BJ10226" s="6"/>
      <c r="BK10226" s="6"/>
      <c r="BL10226" s="6"/>
      <c r="BM10226" s="6"/>
      <c r="BN10226" s="6"/>
      <c r="BO10226" s="6"/>
      <c r="BP10226" s="6"/>
      <c r="BQ10226" s="6"/>
      <c r="BR10226" s="6"/>
      <c r="BS10226" s="6"/>
      <c r="BT10226" s="6"/>
      <c r="CG10226" s="432"/>
      <c r="CH10226" s="432"/>
      <c r="CL10226" s="174"/>
    </row>
    <row r="10227" spans="29:90" s="168" customFormat="1" x14ac:dyDescent="0.25">
      <c r="AC10227" s="175"/>
      <c r="AD10227" s="175"/>
      <c r="AE10227" s="175"/>
      <c r="AF10227" s="175"/>
      <c r="AG10227" s="175"/>
      <c r="AH10227" s="176"/>
      <c r="AM10227" s="6"/>
      <c r="AN10227" s="6"/>
      <c r="AO10227" s="6"/>
      <c r="AP10227" s="6"/>
      <c r="AQ10227" s="6"/>
      <c r="AR10227" s="6"/>
      <c r="AS10227" s="6"/>
      <c r="AT10227" s="6"/>
      <c r="AU10227" s="6"/>
      <c r="AV10227" s="6"/>
      <c r="AW10227" s="6"/>
      <c r="AX10227" s="6"/>
      <c r="AY10227" s="172"/>
      <c r="AZ10227" s="172"/>
      <c r="BA10227" s="172"/>
      <c r="BB10227" s="6"/>
      <c r="BC10227" s="6"/>
      <c r="BD10227" s="6"/>
      <c r="BE10227" s="6"/>
      <c r="BF10227" s="6"/>
      <c r="BG10227" s="172"/>
      <c r="BH10227" s="172"/>
      <c r="BI10227" s="172"/>
      <c r="BJ10227" s="6"/>
      <c r="BK10227" s="6"/>
      <c r="BL10227" s="6"/>
      <c r="BM10227" s="6"/>
      <c r="BN10227" s="6"/>
      <c r="BO10227" s="6"/>
      <c r="BP10227" s="6"/>
      <c r="BQ10227" s="6"/>
      <c r="BR10227" s="6"/>
      <c r="BS10227" s="6"/>
      <c r="BT10227" s="6"/>
      <c r="CG10227" s="432"/>
      <c r="CH10227" s="432"/>
      <c r="CL10227" s="174"/>
    </row>
    <row r="10228" spans="29:90" s="168" customFormat="1" x14ac:dyDescent="0.25">
      <c r="AC10228" s="175"/>
      <c r="AD10228" s="175"/>
      <c r="AE10228" s="175"/>
      <c r="AF10228" s="175"/>
      <c r="AG10228" s="175"/>
      <c r="AH10228" s="176"/>
      <c r="AM10228" s="6"/>
      <c r="AN10228" s="6"/>
      <c r="AO10228" s="6"/>
      <c r="AP10228" s="6"/>
      <c r="AQ10228" s="6"/>
      <c r="AR10228" s="6"/>
      <c r="AS10228" s="6"/>
      <c r="AT10228" s="6"/>
      <c r="AU10228" s="6"/>
      <c r="AV10228" s="6"/>
      <c r="AW10228" s="6"/>
      <c r="AX10228" s="6"/>
      <c r="AY10228" s="172"/>
      <c r="AZ10228" s="172"/>
      <c r="BA10228" s="172"/>
      <c r="BB10228" s="6"/>
      <c r="BC10228" s="6"/>
      <c r="BD10228" s="6"/>
      <c r="BE10228" s="6"/>
      <c r="BF10228" s="6"/>
      <c r="BG10228" s="172"/>
      <c r="BH10228" s="172"/>
      <c r="BI10228" s="172"/>
      <c r="BJ10228" s="6"/>
      <c r="BK10228" s="6"/>
      <c r="BL10228" s="6"/>
      <c r="BM10228" s="6"/>
      <c r="BN10228" s="6"/>
      <c r="BO10228" s="6"/>
      <c r="BP10228" s="6"/>
      <c r="BQ10228" s="6"/>
      <c r="BR10228" s="6"/>
      <c r="BS10228" s="6"/>
      <c r="BT10228" s="6"/>
      <c r="CG10228" s="432"/>
      <c r="CH10228" s="432"/>
      <c r="CL10228" s="174"/>
    </row>
    <row r="10229" spans="29:90" s="168" customFormat="1" x14ac:dyDescent="0.25">
      <c r="AC10229" s="175"/>
      <c r="AD10229" s="175"/>
      <c r="AE10229" s="175"/>
      <c r="AF10229" s="175"/>
      <c r="AG10229" s="175"/>
      <c r="AH10229" s="176"/>
      <c r="AM10229" s="6"/>
      <c r="AN10229" s="6"/>
      <c r="AO10229" s="6"/>
      <c r="AP10229" s="6"/>
      <c r="AQ10229" s="6"/>
      <c r="AR10229" s="6"/>
      <c r="AS10229" s="6"/>
      <c r="AT10229" s="6"/>
      <c r="AU10229" s="6"/>
      <c r="AV10229" s="6"/>
      <c r="AW10229" s="6"/>
      <c r="AX10229" s="6"/>
      <c r="AY10229" s="172"/>
      <c r="AZ10229" s="172"/>
      <c r="BA10229" s="172"/>
      <c r="BB10229" s="6"/>
      <c r="BC10229" s="6"/>
      <c r="BD10229" s="6"/>
      <c r="BE10229" s="6"/>
      <c r="BF10229" s="6"/>
      <c r="BG10229" s="172"/>
      <c r="BH10229" s="172"/>
      <c r="BI10229" s="172"/>
      <c r="BJ10229" s="6"/>
      <c r="BK10229" s="6"/>
      <c r="BL10229" s="6"/>
      <c r="BM10229" s="6"/>
      <c r="BN10229" s="6"/>
      <c r="BO10229" s="6"/>
      <c r="BP10229" s="6"/>
      <c r="BQ10229" s="6"/>
      <c r="BR10229" s="6"/>
      <c r="BS10229" s="6"/>
      <c r="BT10229" s="6"/>
      <c r="CG10229" s="432"/>
      <c r="CH10229" s="432"/>
      <c r="CL10229" s="174"/>
    </row>
    <row r="10230" spans="29:90" s="168" customFormat="1" x14ac:dyDescent="0.25">
      <c r="AC10230" s="175"/>
      <c r="AD10230" s="175"/>
      <c r="AE10230" s="175"/>
      <c r="AF10230" s="175"/>
      <c r="AG10230" s="175"/>
      <c r="AH10230" s="176"/>
      <c r="AM10230" s="6"/>
      <c r="AN10230" s="6"/>
      <c r="AO10230" s="6"/>
      <c r="AP10230" s="6"/>
      <c r="AQ10230" s="6"/>
      <c r="AR10230" s="6"/>
      <c r="AS10230" s="6"/>
      <c r="AT10230" s="6"/>
      <c r="AU10230" s="6"/>
      <c r="AV10230" s="6"/>
      <c r="AW10230" s="6"/>
      <c r="AX10230" s="6"/>
      <c r="AY10230" s="172"/>
      <c r="AZ10230" s="172"/>
      <c r="BA10230" s="172"/>
      <c r="BB10230" s="6"/>
      <c r="BC10230" s="6"/>
      <c r="BD10230" s="6"/>
      <c r="BE10230" s="6"/>
      <c r="BF10230" s="6"/>
      <c r="BG10230" s="172"/>
      <c r="BH10230" s="172"/>
      <c r="BI10230" s="172"/>
      <c r="BJ10230" s="6"/>
      <c r="BK10230" s="6"/>
      <c r="BL10230" s="6"/>
      <c r="BM10230" s="6"/>
      <c r="BN10230" s="6"/>
      <c r="BO10230" s="6"/>
      <c r="BP10230" s="6"/>
      <c r="BQ10230" s="6"/>
      <c r="BR10230" s="6"/>
      <c r="BS10230" s="6"/>
      <c r="BT10230" s="6"/>
      <c r="CG10230" s="432"/>
      <c r="CH10230" s="432"/>
      <c r="CL10230" s="174"/>
    </row>
    <row r="10231" spans="29:90" s="168" customFormat="1" x14ac:dyDescent="0.25">
      <c r="AC10231" s="175"/>
      <c r="AD10231" s="175"/>
      <c r="AE10231" s="175"/>
      <c r="AF10231" s="175"/>
      <c r="AG10231" s="175"/>
      <c r="AH10231" s="176"/>
      <c r="AM10231" s="6"/>
      <c r="AN10231" s="6"/>
      <c r="AO10231" s="6"/>
      <c r="AP10231" s="6"/>
      <c r="AQ10231" s="6"/>
      <c r="AR10231" s="6"/>
      <c r="AS10231" s="6"/>
      <c r="AT10231" s="6"/>
      <c r="AU10231" s="6"/>
      <c r="AV10231" s="6"/>
      <c r="AW10231" s="6"/>
      <c r="AX10231" s="6"/>
      <c r="AY10231" s="172"/>
      <c r="AZ10231" s="172"/>
      <c r="BA10231" s="172"/>
      <c r="BB10231" s="6"/>
      <c r="BC10231" s="6"/>
      <c r="BD10231" s="6"/>
      <c r="BE10231" s="6"/>
      <c r="BF10231" s="6"/>
      <c r="BG10231" s="172"/>
      <c r="BH10231" s="172"/>
      <c r="BI10231" s="172"/>
      <c r="BJ10231" s="6"/>
      <c r="BK10231" s="6"/>
      <c r="BL10231" s="6"/>
      <c r="BM10231" s="6"/>
      <c r="BN10231" s="6"/>
      <c r="BO10231" s="6"/>
      <c r="BP10231" s="6"/>
      <c r="BQ10231" s="6"/>
      <c r="BR10231" s="6"/>
      <c r="BS10231" s="6"/>
      <c r="BT10231" s="6"/>
      <c r="CG10231" s="432"/>
      <c r="CH10231" s="432"/>
      <c r="CL10231" s="174"/>
    </row>
    <row r="10232" spans="29:90" s="168" customFormat="1" x14ac:dyDescent="0.25">
      <c r="AC10232" s="175"/>
      <c r="AD10232" s="175"/>
      <c r="AE10232" s="175"/>
      <c r="AF10232" s="175"/>
      <c r="AG10232" s="175"/>
      <c r="AH10232" s="176"/>
      <c r="AM10232" s="6"/>
      <c r="AN10232" s="6"/>
      <c r="AO10232" s="6"/>
      <c r="AP10232" s="6"/>
      <c r="AQ10232" s="6"/>
      <c r="AR10232" s="6"/>
      <c r="AS10232" s="6"/>
      <c r="AT10232" s="6"/>
      <c r="AU10232" s="6"/>
      <c r="AV10232" s="6"/>
      <c r="AW10232" s="6"/>
      <c r="AX10232" s="6"/>
      <c r="AY10232" s="172"/>
      <c r="AZ10232" s="172"/>
      <c r="BA10232" s="172"/>
      <c r="BB10232" s="6"/>
      <c r="BC10232" s="6"/>
      <c r="BD10232" s="6"/>
      <c r="BE10232" s="6"/>
      <c r="BF10232" s="6"/>
      <c r="BG10232" s="172"/>
      <c r="BH10232" s="172"/>
      <c r="BI10232" s="172"/>
      <c r="BJ10232" s="6"/>
      <c r="BK10232" s="6"/>
      <c r="BL10232" s="6"/>
      <c r="BM10232" s="6"/>
      <c r="BN10232" s="6"/>
      <c r="BO10232" s="6"/>
      <c r="BP10232" s="6"/>
      <c r="BQ10232" s="6"/>
      <c r="BR10232" s="6"/>
      <c r="BS10232" s="6"/>
      <c r="BT10232" s="6"/>
      <c r="CG10232" s="432"/>
      <c r="CH10232" s="432"/>
      <c r="CL10232" s="174"/>
    </row>
    <row r="10233" spans="29:90" s="168" customFormat="1" x14ac:dyDescent="0.25">
      <c r="AC10233" s="175"/>
      <c r="AD10233" s="175"/>
      <c r="AE10233" s="175"/>
      <c r="AF10233" s="175"/>
      <c r="AG10233" s="175"/>
      <c r="AH10233" s="176"/>
      <c r="AM10233" s="6"/>
      <c r="AN10233" s="6"/>
      <c r="AO10233" s="6"/>
      <c r="AP10233" s="6"/>
      <c r="AQ10233" s="6"/>
      <c r="AR10233" s="6"/>
      <c r="AS10233" s="6"/>
      <c r="AT10233" s="6"/>
      <c r="AU10233" s="6"/>
      <c r="AV10233" s="6"/>
      <c r="AW10233" s="6"/>
      <c r="AX10233" s="6"/>
      <c r="AY10233" s="172"/>
      <c r="AZ10233" s="172"/>
      <c r="BA10233" s="172"/>
      <c r="BB10233" s="6"/>
      <c r="BC10233" s="6"/>
      <c r="BD10233" s="6"/>
      <c r="BE10233" s="6"/>
      <c r="BF10233" s="6"/>
      <c r="BG10233" s="172"/>
      <c r="BH10233" s="172"/>
      <c r="BI10233" s="172"/>
      <c r="BJ10233" s="6"/>
      <c r="BK10233" s="6"/>
      <c r="BL10233" s="6"/>
      <c r="BM10233" s="6"/>
      <c r="BN10233" s="6"/>
      <c r="BO10233" s="6"/>
      <c r="BP10233" s="6"/>
      <c r="BQ10233" s="6"/>
      <c r="BR10233" s="6"/>
      <c r="BS10233" s="6"/>
      <c r="BT10233" s="6"/>
      <c r="CG10233" s="432"/>
      <c r="CH10233" s="432"/>
      <c r="CL10233" s="174"/>
    </row>
    <row r="10234" spans="29:90" s="168" customFormat="1" x14ac:dyDescent="0.25">
      <c r="AC10234" s="175"/>
      <c r="AD10234" s="175"/>
      <c r="AE10234" s="175"/>
      <c r="AF10234" s="175"/>
      <c r="AG10234" s="175"/>
      <c r="AH10234" s="176"/>
      <c r="AM10234" s="6"/>
      <c r="AN10234" s="6"/>
      <c r="AO10234" s="6"/>
      <c r="AP10234" s="6"/>
      <c r="AQ10234" s="6"/>
      <c r="AR10234" s="6"/>
      <c r="AS10234" s="6"/>
      <c r="AT10234" s="6"/>
      <c r="AU10234" s="6"/>
      <c r="AV10234" s="6"/>
      <c r="AW10234" s="6"/>
      <c r="AX10234" s="6"/>
      <c r="AY10234" s="172"/>
      <c r="AZ10234" s="172"/>
      <c r="BA10234" s="172"/>
      <c r="BB10234" s="6"/>
      <c r="BC10234" s="6"/>
      <c r="BD10234" s="6"/>
      <c r="BE10234" s="6"/>
      <c r="BF10234" s="6"/>
      <c r="BG10234" s="172"/>
      <c r="BH10234" s="172"/>
      <c r="BI10234" s="172"/>
      <c r="BJ10234" s="6"/>
      <c r="BK10234" s="6"/>
      <c r="BL10234" s="6"/>
      <c r="BM10234" s="6"/>
      <c r="BN10234" s="6"/>
      <c r="BO10234" s="6"/>
      <c r="BP10234" s="6"/>
      <c r="BQ10234" s="6"/>
      <c r="BR10234" s="6"/>
      <c r="BS10234" s="6"/>
      <c r="BT10234" s="6"/>
      <c r="CG10234" s="432"/>
      <c r="CH10234" s="432"/>
      <c r="CL10234" s="174"/>
    </row>
    <row r="10235" spans="29:90" s="168" customFormat="1" x14ac:dyDescent="0.25">
      <c r="AC10235" s="175"/>
      <c r="AD10235" s="175"/>
      <c r="AE10235" s="175"/>
      <c r="AF10235" s="175"/>
      <c r="AG10235" s="175"/>
      <c r="AH10235" s="176"/>
      <c r="AM10235" s="6"/>
      <c r="AN10235" s="6"/>
      <c r="AO10235" s="6"/>
      <c r="AP10235" s="6"/>
      <c r="AQ10235" s="6"/>
      <c r="AR10235" s="6"/>
      <c r="AS10235" s="6"/>
      <c r="AT10235" s="6"/>
      <c r="AU10235" s="6"/>
      <c r="AV10235" s="6"/>
      <c r="AW10235" s="6"/>
      <c r="AX10235" s="6"/>
      <c r="AY10235" s="172"/>
      <c r="AZ10235" s="172"/>
      <c r="BA10235" s="172"/>
      <c r="BB10235" s="6"/>
      <c r="BC10235" s="6"/>
      <c r="BD10235" s="6"/>
      <c r="BE10235" s="6"/>
      <c r="BF10235" s="6"/>
      <c r="BG10235" s="172"/>
      <c r="BH10235" s="172"/>
      <c r="BI10235" s="172"/>
      <c r="BJ10235" s="6"/>
      <c r="BK10235" s="6"/>
      <c r="BL10235" s="6"/>
      <c r="BM10235" s="6"/>
      <c r="BN10235" s="6"/>
      <c r="BO10235" s="6"/>
      <c r="BP10235" s="6"/>
      <c r="BQ10235" s="6"/>
      <c r="BR10235" s="6"/>
      <c r="BS10235" s="6"/>
      <c r="BT10235" s="6"/>
      <c r="CG10235" s="432"/>
      <c r="CH10235" s="432"/>
      <c r="CL10235" s="174"/>
    </row>
    <row r="10236" spans="29:90" s="168" customFormat="1" x14ac:dyDescent="0.25">
      <c r="AC10236" s="175"/>
      <c r="AD10236" s="175"/>
      <c r="AE10236" s="175"/>
      <c r="AF10236" s="175"/>
      <c r="AG10236" s="175"/>
      <c r="AH10236" s="176"/>
      <c r="AM10236" s="6"/>
      <c r="AN10236" s="6"/>
      <c r="AO10236" s="6"/>
      <c r="AP10236" s="6"/>
      <c r="AQ10236" s="6"/>
      <c r="AR10236" s="6"/>
      <c r="AS10236" s="6"/>
      <c r="AT10236" s="6"/>
      <c r="AU10236" s="6"/>
      <c r="AV10236" s="6"/>
      <c r="AW10236" s="6"/>
      <c r="AX10236" s="6"/>
      <c r="AY10236" s="172"/>
      <c r="AZ10236" s="172"/>
      <c r="BA10236" s="172"/>
      <c r="BB10236" s="6"/>
      <c r="BC10236" s="6"/>
      <c r="BD10236" s="6"/>
      <c r="BE10236" s="6"/>
      <c r="BF10236" s="6"/>
      <c r="BG10236" s="172"/>
      <c r="BH10236" s="172"/>
      <c r="BI10236" s="172"/>
      <c r="BJ10236" s="6"/>
      <c r="BK10236" s="6"/>
      <c r="BL10236" s="6"/>
      <c r="BM10236" s="6"/>
      <c r="BN10236" s="6"/>
      <c r="BO10236" s="6"/>
      <c r="BP10236" s="6"/>
      <c r="BQ10236" s="6"/>
      <c r="BR10236" s="6"/>
      <c r="BS10236" s="6"/>
      <c r="BT10236" s="6"/>
      <c r="CG10236" s="432"/>
      <c r="CH10236" s="432"/>
      <c r="CL10236" s="174"/>
    </row>
    <row r="10237" spans="29:90" s="168" customFormat="1" x14ac:dyDescent="0.25">
      <c r="AC10237" s="175"/>
      <c r="AD10237" s="175"/>
      <c r="AE10237" s="175"/>
      <c r="AF10237" s="175"/>
      <c r="AG10237" s="175"/>
      <c r="AH10237" s="176"/>
      <c r="AM10237" s="6"/>
      <c r="AN10237" s="6"/>
      <c r="AO10237" s="6"/>
      <c r="AP10237" s="6"/>
      <c r="AQ10237" s="6"/>
      <c r="AR10237" s="6"/>
      <c r="AS10237" s="6"/>
      <c r="AT10237" s="6"/>
      <c r="AU10237" s="6"/>
      <c r="AV10237" s="6"/>
      <c r="AW10237" s="6"/>
      <c r="AX10237" s="6"/>
      <c r="AY10237" s="172"/>
      <c r="AZ10237" s="172"/>
      <c r="BA10237" s="172"/>
      <c r="BB10237" s="6"/>
      <c r="BC10237" s="6"/>
      <c r="BD10237" s="6"/>
      <c r="BE10237" s="6"/>
      <c r="BF10237" s="6"/>
      <c r="BG10237" s="172"/>
      <c r="BH10237" s="172"/>
      <c r="BI10237" s="172"/>
      <c r="BJ10237" s="6"/>
      <c r="BK10237" s="6"/>
      <c r="BL10237" s="6"/>
      <c r="BM10237" s="6"/>
      <c r="BN10237" s="6"/>
      <c r="BO10237" s="6"/>
      <c r="BP10237" s="6"/>
      <c r="BQ10237" s="6"/>
      <c r="BR10237" s="6"/>
      <c r="BS10237" s="6"/>
      <c r="BT10237" s="6"/>
      <c r="CG10237" s="432"/>
      <c r="CH10237" s="432"/>
      <c r="CL10237" s="174"/>
    </row>
    <row r="10238" spans="29:90" s="168" customFormat="1" x14ac:dyDescent="0.25">
      <c r="AC10238" s="175"/>
      <c r="AD10238" s="175"/>
      <c r="AE10238" s="175"/>
      <c r="AF10238" s="175"/>
      <c r="AG10238" s="175"/>
      <c r="AH10238" s="176"/>
      <c r="AM10238" s="6"/>
      <c r="AN10238" s="6"/>
      <c r="AO10238" s="6"/>
      <c r="AP10238" s="6"/>
      <c r="AQ10238" s="6"/>
      <c r="AR10238" s="6"/>
      <c r="AS10238" s="6"/>
      <c r="AT10238" s="6"/>
      <c r="AU10238" s="6"/>
      <c r="AV10238" s="6"/>
      <c r="AW10238" s="6"/>
      <c r="AX10238" s="6"/>
      <c r="AY10238" s="172"/>
      <c r="AZ10238" s="172"/>
      <c r="BA10238" s="172"/>
      <c r="BB10238" s="6"/>
      <c r="BC10238" s="6"/>
      <c r="BD10238" s="6"/>
      <c r="BE10238" s="6"/>
      <c r="BF10238" s="6"/>
      <c r="BG10238" s="172"/>
      <c r="BH10238" s="172"/>
      <c r="BI10238" s="172"/>
      <c r="BJ10238" s="6"/>
      <c r="BK10238" s="6"/>
      <c r="BL10238" s="6"/>
      <c r="BM10238" s="6"/>
      <c r="BN10238" s="6"/>
      <c r="BO10238" s="6"/>
      <c r="BP10238" s="6"/>
      <c r="BQ10238" s="6"/>
      <c r="BR10238" s="6"/>
      <c r="BS10238" s="6"/>
      <c r="BT10238" s="6"/>
      <c r="CG10238" s="432"/>
      <c r="CH10238" s="432"/>
      <c r="CL10238" s="174"/>
    </row>
    <row r="10239" spans="29:90" s="168" customFormat="1" x14ac:dyDescent="0.25">
      <c r="AC10239" s="175"/>
      <c r="AD10239" s="175"/>
      <c r="AE10239" s="175"/>
      <c r="AF10239" s="175"/>
      <c r="AG10239" s="175"/>
      <c r="AH10239" s="176"/>
      <c r="AM10239" s="6"/>
      <c r="AN10239" s="6"/>
      <c r="AO10239" s="6"/>
      <c r="AP10239" s="6"/>
      <c r="AQ10239" s="6"/>
      <c r="AR10239" s="6"/>
      <c r="AS10239" s="6"/>
      <c r="AT10239" s="6"/>
      <c r="AU10239" s="6"/>
      <c r="AV10239" s="6"/>
      <c r="AW10239" s="6"/>
      <c r="AX10239" s="6"/>
      <c r="AY10239" s="172"/>
      <c r="AZ10239" s="172"/>
      <c r="BA10239" s="172"/>
      <c r="BB10239" s="6"/>
      <c r="BC10239" s="6"/>
      <c r="BD10239" s="6"/>
      <c r="BE10239" s="6"/>
      <c r="BF10239" s="6"/>
      <c r="BG10239" s="172"/>
      <c r="BH10239" s="172"/>
      <c r="BI10239" s="172"/>
      <c r="BJ10239" s="6"/>
      <c r="BK10239" s="6"/>
      <c r="BL10239" s="6"/>
      <c r="BM10239" s="6"/>
      <c r="BN10239" s="6"/>
      <c r="BO10239" s="6"/>
      <c r="BP10239" s="6"/>
      <c r="BQ10239" s="6"/>
      <c r="BR10239" s="6"/>
      <c r="BS10239" s="6"/>
      <c r="BT10239" s="6"/>
      <c r="CG10239" s="432"/>
      <c r="CH10239" s="432"/>
      <c r="CL10239" s="174"/>
    </row>
    <row r="10240" spans="29:90" s="168" customFormat="1" x14ac:dyDescent="0.25">
      <c r="AC10240" s="175"/>
      <c r="AD10240" s="175"/>
      <c r="AE10240" s="175"/>
      <c r="AF10240" s="175"/>
      <c r="AG10240" s="175"/>
      <c r="AH10240" s="176"/>
      <c r="AM10240" s="6"/>
      <c r="AN10240" s="6"/>
      <c r="AO10240" s="6"/>
      <c r="AP10240" s="6"/>
      <c r="AQ10240" s="6"/>
      <c r="AR10240" s="6"/>
      <c r="AS10240" s="6"/>
      <c r="AT10240" s="6"/>
      <c r="AU10240" s="6"/>
      <c r="AV10240" s="6"/>
      <c r="AW10240" s="6"/>
      <c r="AX10240" s="6"/>
      <c r="AY10240" s="172"/>
      <c r="AZ10240" s="172"/>
      <c r="BA10240" s="172"/>
      <c r="BB10240" s="6"/>
      <c r="BC10240" s="6"/>
      <c r="BD10240" s="6"/>
      <c r="BE10240" s="6"/>
      <c r="BF10240" s="6"/>
      <c r="BG10240" s="172"/>
      <c r="BH10240" s="172"/>
      <c r="BI10240" s="172"/>
      <c r="BJ10240" s="6"/>
      <c r="BK10240" s="6"/>
      <c r="BL10240" s="6"/>
      <c r="BM10240" s="6"/>
      <c r="BN10240" s="6"/>
      <c r="BO10240" s="6"/>
      <c r="BP10240" s="6"/>
      <c r="BQ10240" s="6"/>
      <c r="BR10240" s="6"/>
      <c r="BS10240" s="6"/>
      <c r="BT10240" s="6"/>
      <c r="CG10240" s="432"/>
      <c r="CH10240" s="432"/>
      <c r="CL10240" s="174"/>
    </row>
    <row r="10241" spans="29:90" s="168" customFormat="1" x14ac:dyDescent="0.25">
      <c r="AC10241" s="175"/>
      <c r="AD10241" s="175"/>
      <c r="AE10241" s="175"/>
      <c r="AF10241" s="175"/>
      <c r="AG10241" s="175"/>
      <c r="AH10241" s="176"/>
      <c r="AM10241" s="6"/>
      <c r="AN10241" s="6"/>
      <c r="AO10241" s="6"/>
      <c r="AP10241" s="6"/>
      <c r="AQ10241" s="6"/>
      <c r="AR10241" s="6"/>
      <c r="AS10241" s="6"/>
      <c r="AT10241" s="6"/>
      <c r="AU10241" s="6"/>
      <c r="AV10241" s="6"/>
      <c r="AW10241" s="6"/>
      <c r="AX10241" s="6"/>
      <c r="AY10241" s="172"/>
      <c r="AZ10241" s="172"/>
      <c r="BA10241" s="172"/>
      <c r="BB10241" s="6"/>
      <c r="BC10241" s="6"/>
      <c r="BD10241" s="6"/>
      <c r="BE10241" s="6"/>
      <c r="BF10241" s="6"/>
      <c r="BG10241" s="172"/>
      <c r="BH10241" s="172"/>
      <c r="BI10241" s="172"/>
      <c r="BJ10241" s="6"/>
      <c r="BK10241" s="6"/>
      <c r="BL10241" s="6"/>
      <c r="BM10241" s="6"/>
      <c r="BN10241" s="6"/>
      <c r="BO10241" s="6"/>
      <c r="BP10241" s="6"/>
      <c r="BQ10241" s="6"/>
      <c r="BR10241" s="6"/>
      <c r="BS10241" s="6"/>
      <c r="BT10241" s="6"/>
      <c r="CG10241" s="432"/>
      <c r="CH10241" s="432"/>
      <c r="CL10241" s="174"/>
    </row>
    <row r="10242" spans="29:90" s="168" customFormat="1" x14ac:dyDescent="0.25">
      <c r="AC10242" s="175"/>
      <c r="AD10242" s="175"/>
      <c r="AE10242" s="175"/>
      <c r="AF10242" s="175"/>
      <c r="AG10242" s="175"/>
      <c r="AH10242" s="176"/>
      <c r="AM10242" s="6"/>
      <c r="AN10242" s="6"/>
      <c r="AO10242" s="6"/>
      <c r="AP10242" s="6"/>
      <c r="AQ10242" s="6"/>
      <c r="AR10242" s="6"/>
      <c r="AS10242" s="6"/>
      <c r="AT10242" s="6"/>
      <c r="AU10242" s="6"/>
      <c r="AV10242" s="6"/>
      <c r="AW10242" s="6"/>
      <c r="AX10242" s="6"/>
      <c r="AY10242" s="172"/>
      <c r="AZ10242" s="172"/>
      <c r="BA10242" s="172"/>
      <c r="BB10242" s="6"/>
      <c r="BC10242" s="6"/>
      <c r="BD10242" s="6"/>
      <c r="BE10242" s="6"/>
      <c r="BF10242" s="6"/>
      <c r="BG10242" s="172"/>
      <c r="BH10242" s="172"/>
      <c r="BI10242" s="172"/>
      <c r="BJ10242" s="6"/>
      <c r="BK10242" s="6"/>
      <c r="BL10242" s="6"/>
      <c r="BM10242" s="6"/>
      <c r="BN10242" s="6"/>
      <c r="BO10242" s="6"/>
      <c r="BP10242" s="6"/>
      <c r="BQ10242" s="6"/>
      <c r="BR10242" s="6"/>
      <c r="BS10242" s="6"/>
      <c r="BT10242" s="6"/>
      <c r="CG10242" s="432"/>
      <c r="CH10242" s="432"/>
      <c r="CL10242" s="174"/>
    </row>
    <row r="10243" spans="29:90" s="168" customFormat="1" x14ac:dyDescent="0.25">
      <c r="AC10243" s="175"/>
      <c r="AD10243" s="175"/>
      <c r="AE10243" s="175"/>
      <c r="AF10243" s="175"/>
      <c r="AG10243" s="175"/>
      <c r="AH10243" s="176"/>
      <c r="AM10243" s="6"/>
      <c r="AN10243" s="6"/>
      <c r="AO10243" s="6"/>
      <c r="AP10243" s="6"/>
      <c r="AQ10243" s="6"/>
      <c r="AR10243" s="6"/>
      <c r="AS10243" s="6"/>
      <c r="AT10243" s="6"/>
      <c r="AU10243" s="6"/>
      <c r="AV10243" s="6"/>
      <c r="AW10243" s="6"/>
      <c r="AX10243" s="6"/>
      <c r="AY10243" s="172"/>
      <c r="AZ10243" s="172"/>
      <c r="BA10243" s="172"/>
      <c r="BB10243" s="6"/>
      <c r="BC10243" s="6"/>
      <c r="BD10243" s="6"/>
      <c r="BE10243" s="6"/>
      <c r="BF10243" s="6"/>
      <c r="BG10243" s="172"/>
      <c r="BH10243" s="172"/>
      <c r="BI10243" s="172"/>
      <c r="BJ10243" s="6"/>
      <c r="BK10243" s="6"/>
      <c r="BL10243" s="6"/>
      <c r="BM10243" s="6"/>
      <c r="BN10243" s="6"/>
      <c r="BO10243" s="6"/>
      <c r="BP10243" s="6"/>
      <c r="BQ10243" s="6"/>
      <c r="BR10243" s="6"/>
      <c r="BS10243" s="6"/>
      <c r="BT10243" s="6"/>
      <c r="CG10243" s="432"/>
      <c r="CH10243" s="432"/>
      <c r="CL10243" s="174"/>
    </row>
    <row r="10244" spans="29:90" s="168" customFormat="1" x14ac:dyDescent="0.25">
      <c r="AC10244" s="175"/>
      <c r="AD10244" s="175"/>
      <c r="AE10244" s="175"/>
      <c r="AF10244" s="175"/>
      <c r="AG10244" s="175"/>
      <c r="AH10244" s="176"/>
      <c r="AM10244" s="6"/>
      <c r="AN10244" s="6"/>
      <c r="AO10244" s="6"/>
      <c r="AP10244" s="6"/>
      <c r="AQ10244" s="6"/>
      <c r="AR10244" s="6"/>
      <c r="AS10244" s="6"/>
      <c r="AT10244" s="6"/>
      <c r="AU10244" s="6"/>
      <c r="AV10244" s="6"/>
      <c r="AW10244" s="6"/>
      <c r="AX10244" s="6"/>
      <c r="AY10244" s="172"/>
      <c r="AZ10244" s="172"/>
      <c r="BA10244" s="172"/>
      <c r="BB10244" s="6"/>
      <c r="BC10244" s="6"/>
      <c r="BD10244" s="6"/>
      <c r="BE10244" s="6"/>
      <c r="BF10244" s="6"/>
      <c r="BG10244" s="172"/>
      <c r="BH10244" s="172"/>
      <c r="BI10244" s="172"/>
      <c r="BJ10244" s="6"/>
      <c r="BK10244" s="6"/>
      <c r="BL10244" s="6"/>
      <c r="BM10244" s="6"/>
      <c r="BN10244" s="6"/>
      <c r="BO10244" s="6"/>
      <c r="BP10244" s="6"/>
      <c r="BQ10244" s="6"/>
      <c r="BR10244" s="6"/>
      <c r="BS10244" s="6"/>
      <c r="BT10244" s="6"/>
      <c r="CG10244" s="432"/>
      <c r="CH10244" s="432"/>
      <c r="CL10244" s="174"/>
    </row>
    <row r="10245" spans="29:90" s="168" customFormat="1" x14ac:dyDescent="0.25">
      <c r="AC10245" s="175"/>
      <c r="AD10245" s="175"/>
      <c r="AE10245" s="175"/>
      <c r="AF10245" s="175"/>
      <c r="AG10245" s="175"/>
      <c r="AH10245" s="176"/>
      <c r="AM10245" s="6"/>
      <c r="AN10245" s="6"/>
      <c r="AO10245" s="6"/>
      <c r="AP10245" s="6"/>
      <c r="AQ10245" s="6"/>
      <c r="AR10245" s="6"/>
      <c r="AS10245" s="6"/>
      <c r="AT10245" s="6"/>
      <c r="AU10245" s="6"/>
      <c r="AV10245" s="6"/>
      <c r="AW10245" s="6"/>
      <c r="AX10245" s="6"/>
      <c r="AY10245" s="172"/>
      <c r="AZ10245" s="172"/>
      <c r="BA10245" s="172"/>
      <c r="BB10245" s="6"/>
      <c r="BC10245" s="6"/>
      <c r="BD10245" s="6"/>
      <c r="BE10245" s="6"/>
      <c r="BF10245" s="6"/>
      <c r="BG10245" s="172"/>
      <c r="BH10245" s="172"/>
      <c r="BI10245" s="172"/>
      <c r="BJ10245" s="6"/>
      <c r="BK10245" s="6"/>
      <c r="BL10245" s="6"/>
      <c r="BM10245" s="6"/>
      <c r="BN10245" s="6"/>
      <c r="BO10245" s="6"/>
      <c r="BP10245" s="6"/>
      <c r="BQ10245" s="6"/>
      <c r="BR10245" s="6"/>
      <c r="BS10245" s="6"/>
      <c r="BT10245" s="6"/>
      <c r="CG10245" s="432"/>
      <c r="CH10245" s="432"/>
      <c r="CL10245" s="174"/>
    </row>
    <row r="10246" spans="29:90" s="168" customFormat="1" x14ac:dyDescent="0.25">
      <c r="AC10246" s="175"/>
      <c r="AD10246" s="175"/>
      <c r="AE10246" s="175"/>
      <c r="AF10246" s="175"/>
      <c r="AG10246" s="175"/>
      <c r="AH10246" s="176"/>
      <c r="AM10246" s="6"/>
      <c r="AN10246" s="6"/>
      <c r="AO10246" s="6"/>
      <c r="AP10246" s="6"/>
      <c r="AQ10246" s="6"/>
      <c r="AR10246" s="6"/>
      <c r="AS10246" s="6"/>
      <c r="AT10246" s="6"/>
      <c r="AU10246" s="6"/>
      <c r="AV10246" s="6"/>
      <c r="AW10246" s="6"/>
      <c r="AX10246" s="6"/>
      <c r="AY10246" s="172"/>
      <c r="AZ10246" s="172"/>
      <c r="BA10246" s="172"/>
      <c r="BB10246" s="6"/>
      <c r="BC10246" s="6"/>
      <c r="BD10246" s="6"/>
      <c r="BE10246" s="6"/>
      <c r="BF10246" s="6"/>
      <c r="BG10246" s="172"/>
      <c r="BH10246" s="172"/>
      <c r="BI10246" s="172"/>
      <c r="BJ10246" s="6"/>
      <c r="BK10246" s="6"/>
      <c r="BL10246" s="6"/>
      <c r="BM10246" s="6"/>
      <c r="BN10246" s="6"/>
      <c r="BO10246" s="6"/>
      <c r="BP10246" s="6"/>
      <c r="BQ10246" s="6"/>
      <c r="BR10246" s="6"/>
      <c r="BS10246" s="6"/>
      <c r="BT10246" s="6"/>
      <c r="CG10246" s="432"/>
      <c r="CH10246" s="432"/>
      <c r="CL10246" s="174"/>
    </row>
    <row r="10247" spans="29:90" s="168" customFormat="1" x14ac:dyDescent="0.25">
      <c r="AC10247" s="175"/>
      <c r="AD10247" s="175"/>
      <c r="AE10247" s="175"/>
      <c r="AF10247" s="175"/>
      <c r="AG10247" s="175"/>
      <c r="AH10247" s="176"/>
      <c r="AM10247" s="6"/>
      <c r="AN10247" s="6"/>
      <c r="AO10247" s="6"/>
      <c r="AP10247" s="6"/>
      <c r="AQ10247" s="6"/>
      <c r="AR10247" s="6"/>
      <c r="AS10247" s="6"/>
      <c r="AT10247" s="6"/>
      <c r="AU10247" s="6"/>
      <c r="AV10247" s="6"/>
      <c r="AW10247" s="6"/>
      <c r="AX10247" s="6"/>
      <c r="AY10247" s="172"/>
      <c r="AZ10247" s="172"/>
      <c r="BA10247" s="172"/>
      <c r="BB10247" s="6"/>
      <c r="BC10247" s="6"/>
      <c r="BD10247" s="6"/>
      <c r="BE10247" s="6"/>
      <c r="BF10247" s="6"/>
      <c r="BG10247" s="172"/>
      <c r="BH10247" s="172"/>
      <c r="BI10247" s="172"/>
      <c r="BJ10247" s="6"/>
      <c r="BK10247" s="6"/>
      <c r="BL10247" s="6"/>
      <c r="BM10247" s="6"/>
      <c r="BN10247" s="6"/>
      <c r="BO10247" s="6"/>
      <c r="BP10247" s="6"/>
      <c r="BQ10247" s="6"/>
      <c r="BR10247" s="6"/>
      <c r="BS10247" s="6"/>
      <c r="BT10247" s="6"/>
      <c r="CG10247" s="432"/>
      <c r="CH10247" s="432"/>
      <c r="CL10247" s="174"/>
    </row>
    <row r="10248" spans="29:90" s="168" customFormat="1" x14ac:dyDescent="0.25">
      <c r="AC10248" s="175"/>
      <c r="AD10248" s="175"/>
      <c r="AE10248" s="175"/>
      <c r="AF10248" s="175"/>
      <c r="AG10248" s="175"/>
      <c r="AH10248" s="176"/>
      <c r="AM10248" s="6"/>
      <c r="AN10248" s="6"/>
      <c r="AO10248" s="6"/>
      <c r="AP10248" s="6"/>
      <c r="AQ10248" s="6"/>
      <c r="AR10248" s="6"/>
      <c r="AS10248" s="6"/>
      <c r="AT10248" s="6"/>
      <c r="AU10248" s="6"/>
      <c r="AV10248" s="6"/>
      <c r="AW10248" s="6"/>
      <c r="AX10248" s="6"/>
      <c r="AY10248" s="172"/>
      <c r="AZ10248" s="172"/>
      <c r="BA10248" s="172"/>
      <c r="BB10248" s="6"/>
      <c r="BC10248" s="6"/>
      <c r="BD10248" s="6"/>
      <c r="BE10248" s="6"/>
      <c r="BF10248" s="6"/>
      <c r="BG10248" s="172"/>
      <c r="BH10248" s="172"/>
      <c r="BI10248" s="172"/>
      <c r="BJ10248" s="6"/>
      <c r="BK10248" s="6"/>
      <c r="BL10248" s="6"/>
      <c r="BM10248" s="6"/>
      <c r="BN10248" s="6"/>
      <c r="BO10248" s="6"/>
      <c r="BP10248" s="6"/>
      <c r="BQ10248" s="6"/>
      <c r="BR10248" s="6"/>
      <c r="BS10248" s="6"/>
      <c r="BT10248" s="6"/>
      <c r="CG10248" s="432"/>
      <c r="CH10248" s="432"/>
      <c r="CL10248" s="174"/>
    </row>
    <row r="10249" spans="29:90" s="168" customFormat="1" x14ac:dyDescent="0.25">
      <c r="AC10249" s="175"/>
      <c r="AD10249" s="175"/>
      <c r="AE10249" s="175"/>
      <c r="AF10249" s="175"/>
      <c r="AG10249" s="175"/>
      <c r="AH10249" s="176"/>
      <c r="AM10249" s="6"/>
      <c r="AN10249" s="6"/>
      <c r="AO10249" s="6"/>
      <c r="AP10249" s="6"/>
      <c r="AQ10249" s="6"/>
      <c r="AR10249" s="6"/>
      <c r="AS10249" s="6"/>
      <c r="AT10249" s="6"/>
      <c r="AU10249" s="6"/>
      <c r="AV10249" s="6"/>
      <c r="AW10249" s="6"/>
      <c r="AX10249" s="6"/>
      <c r="AY10249" s="172"/>
      <c r="AZ10249" s="172"/>
      <c r="BA10249" s="172"/>
      <c r="BB10249" s="6"/>
      <c r="BC10249" s="6"/>
      <c r="BD10249" s="6"/>
      <c r="BE10249" s="6"/>
      <c r="BF10249" s="6"/>
      <c r="BG10249" s="172"/>
      <c r="BH10249" s="172"/>
      <c r="BI10249" s="172"/>
      <c r="BJ10249" s="6"/>
      <c r="BK10249" s="6"/>
      <c r="BL10249" s="6"/>
      <c r="BM10249" s="6"/>
      <c r="BN10249" s="6"/>
      <c r="BO10249" s="6"/>
      <c r="BP10249" s="6"/>
      <c r="BQ10249" s="6"/>
      <c r="BR10249" s="6"/>
      <c r="BS10249" s="6"/>
      <c r="BT10249" s="6"/>
      <c r="CG10249" s="432"/>
      <c r="CH10249" s="432"/>
      <c r="CL10249" s="174"/>
    </row>
    <row r="10250" spans="29:90" s="168" customFormat="1" x14ac:dyDescent="0.25">
      <c r="AC10250" s="175"/>
      <c r="AD10250" s="175"/>
      <c r="AE10250" s="175"/>
      <c r="AF10250" s="175"/>
      <c r="AG10250" s="175"/>
      <c r="AH10250" s="176"/>
      <c r="AM10250" s="6"/>
      <c r="AN10250" s="6"/>
      <c r="AO10250" s="6"/>
      <c r="AP10250" s="6"/>
      <c r="AQ10250" s="6"/>
      <c r="AR10250" s="6"/>
      <c r="AS10250" s="6"/>
      <c r="AT10250" s="6"/>
      <c r="AU10250" s="6"/>
      <c r="AV10250" s="6"/>
      <c r="AW10250" s="6"/>
      <c r="AX10250" s="6"/>
      <c r="AY10250" s="172"/>
      <c r="AZ10250" s="172"/>
      <c r="BA10250" s="172"/>
      <c r="BB10250" s="6"/>
      <c r="BC10250" s="6"/>
      <c r="BD10250" s="6"/>
      <c r="BE10250" s="6"/>
      <c r="BF10250" s="6"/>
      <c r="BG10250" s="172"/>
      <c r="BH10250" s="172"/>
      <c r="BI10250" s="172"/>
      <c r="BJ10250" s="6"/>
      <c r="BK10250" s="6"/>
      <c r="BL10250" s="6"/>
      <c r="BM10250" s="6"/>
      <c r="BN10250" s="6"/>
      <c r="BO10250" s="6"/>
      <c r="BP10250" s="6"/>
      <c r="BQ10250" s="6"/>
      <c r="BR10250" s="6"/>
      <c r="BS10250" s="6"/>
      <c r="BT10250" s="6"/>
      <c r="CG10250" s="432"/>
      <c r="CH10250" s="432"/>
      <c r="CL10250" s="174"/>
    </row>
    <row r="10251" spans="29:90" s="168" customFormat="1" x14ac:dyDescent="0.25">
      <c r="AC10251" s="175"/>
      <c r="AD10251" s="175"/>
      <c r="AE10251" s="175"/>
      <c r="AF10251" s="175"/>
      <c r="AG10251" s="175"/>
      <c r="AH10251" s="176"/>
      <c r="AM10251" s="6"/>
      <c r="AN10251" s="6"/>
      <c r="AO10251" s="6"/>
      <c r="AP10251" s="6"/>
      <c r="AQ10251" s="6"/>
      <c r="AR10251" s="6"/>
      <c r="AS10251" s="6"/>
      <c r="AT10251" s="6"/>
      <c r="AU10251" s="6"/>
      <c r="AV10251" s="6"/>
      <c r="AW10251" s="6"/>
      <c r="AX10251" s="6"/>
      <c r="AY10251" s="172"/>
      <c r="AZ10251" s="172"/>
      <c r="BA10251" s="172"/>
      <c r="BB10251" s="6"/>
      <c r="BC10251" s="6"/>
      <c r="BD10251" s="6"/>
      <c r="BE10251" s="6"/>
      <c r="BF10251" s="6"/>
      <c r="BG10251" s="172"/>
      <c r="BH10251" s="172"/>
      <c r="BI10251" s="172"/>
      <c r="BJ10251" s="6"/>
      <c r="BK10251" s="6"/>
      <c r="BL10251" s="6"/>
      <c r="BM10251" s="6"/>
      <c r="BN10251" s="6"/>
      <c r="BO10251" s="6"/>
      <c r="BP10251" s="6"/>
      <c r="BQ10251" s="6"/>
      <c r="BR10251" s="6"/>
      <c r="BS10251" s="6"/>
      <c r="BT10251" s="6"/>
      <c r="CG10251" s="432"/>
      <c r="CH10251" s="432"/>
      <c r="CL10251" s="174"/>
    </row>
    <row r="10252" spans="29:90" s="168" customFormat="1" x14ac:dyDescent="0.25">
      <c r="AC10252" s="175"/>
      <c r="AD10252" s="175"/>
      <c r="AE10252" s="175"/>
      <c r="AF10252" s="175"/>
      <c r="AG10252" s="175"/>
      <c r="AH10252" s="176"/>
      <c r="AM10252" s="6"/>
      <c r="AN10252" s="6"/>
      <c r="AO10252" s="6"/>
      <c r="AP10252" s="6"/>
      <c r="AQ10252" s="6"/>
      <c r="AR10252" s="6"/>
      <c r="AS10252" s="6"/>
      <c r="AT10252" s="6"/>
      <c r="AU10252" s="6"/>
      <c r="AV10252" s="6"/>
      <c r="AW10252" s="6"/>
      <c r="AX10252" s="6"/>
      <c r="AY10252" s="172"/>
      <c r="AZ10252" s="172"/>
      <c r="BA10252" s="172"/>
      <c r="BB10252" s="6"/>
      <c r="BC10252" s="6"/>
      <c r="BD10252" s="6"/>
      <c r="BE10252" s="6"/>
      <c r="BF10252" s="6"/>
      <c r="BG10252" s="172"/>
      <c r="BH10252" s="172"/>
      <c r="BI10252" s="172"/>
      <c r="BJ10252" s="6"/>
      <c r="BK10252" s="6"/>
      <c r="BL10252" s="6"/>
      <c r="BM10252" s="6"/>
      <c r="BN10252" s="6"/>
      <c r="BO10252" s="6"/>
      <c r="BP10252" s="6"/>
      <c r="BQ10252" s="6"/>
      <c r="BR10252" s="6"/>
      <c r="BS10252" s="6"/>
      <c r="BT10252" s="6"/>
      <c r="CG10252" s="432"/>
      <c r="CH10252" s="432"/>
      <c r="CL10252" s="174"/>
    </row>
    <row r="10253" spans="29:90" s="168" customFormat="1" x14ac:dyDescent="0.25">
      <c r="AC10253" s="175"/>
      <c r="AD10253" s="175"/>
      <c r="AE10253" s="175"/>
      <c r="AF10253" s="175"/>
      <c r="AG10253" s="175"/>
      <c r="AH10253" s="176"/>
      <c r="AM10253" s="6"/>
      <c r="AN10253" s="6"/>
      <c r="AO10253" s="6"/>
      <c r="AP10253" s="6"/>
      <c r="AQ10253" s="6"/>
      <c r="AR10253" s="6"/>
      <c r="AS10253" s="6"/>
      <c r="AT10253" s="6"/>
      <c r="AU10253" s="6"/>
      <c r="AV10253" s="6"/>
      <c r="AW10253" s="6"/>
      <c r="AX10253" s="6"/>
      <c r="AY10253" s="172"/>
      <c r="AZ10253" s="172"/>
      <c r="BA10253" s="172"/>
      <c r="BB10253" s="6"/>
      <c r="BC10253" s="6"/>
      <c r="BD10253" s="6"/>
      <c r="BE10253" s="6"/>
      <c r="BF10253" s="6"/>
      <c r="BG10253" s="172"/>
      <c r="BH10253" s="172"/>
      <c r="BI10253" s="172"/>
      <c r="BJ10253" s="6"/>
      <c r="BK10253" s="6"/>
      <c r="BL10253" s="6"/>
      <c r="BM10253" s="6"/>
      <c r="BN10253" s="6"/>
      <c r="BO10253" s="6"/>
      <c r="BP10253" s="6"/>
      <c r="BQ10253" s="6"/>
      <c r="BR10253" s="6"/>
      <c r="BS10253" s="6"/>
      <c r="BT10253" s="6"/>
      <c r="CG10253" s="432"/>
      <c r="CH10253" s="432"/>
      <c r="CL10253" s="174"/>
    </row>
    <row r="10254" spans="29:90" s="168" customFormat="1" x14ac:dyDescent="0.25">
      <c r="AC10254" s="175"/>
      <c r="AD10254" s="175"/>
      <c r="AE10254" s="175"/>
      <c r="AF10254" s="175"/>
      <c r="AG10254" s="175"/>
      <c r="AH10254" s="176"/>
      <c r="AM10254" s="6"/>
      <c r="AN10254" s="6"/>
      <c r="AO10254" s="6"/>
      <c r="AP10254" s="6"/>
      <c r="AQ10254" s="6"/>
      <c r="AR10254" s="6"/>
      <c r="AS10254" s="6"/>
      <c r="AT10254" s="6"/>
      <c r="AU10254" s="6"/>
      <c r="AV10254" s="6"/>
      <c r="AW10254" s="6"/>
      <c r="AX10254" s="6"/>
      <c r="AY10254" s="172"/>
      <c r="AZ10254" s="172"/>
      <c r="BA10254" s="172"/>
      <c r="BB10254" s="6"/>
      <c r="BC10254" s="6"/>
      <c r="BD10254" s="6"/>
      <c r="BE10254" s="6"/>
      <c r="BF10254" s="6"/>
      <c r="BG10254" s="172"/>
      <c r="BH10254" s="172"/>
      <c r="BI10254" s="172"/>
      <c r="BJ10254" s="6"/>
      <c r="BK10254" s="6"/>
      <c r="BL10254" s="6"/>
      <c r="BM10254" s="6"/>
      <c r="BN10254" s="6"/>
      <c r="BO10254" s="6"/>
      <c r="BP10254" s="6"/>
      <c r="BQ10254" s="6"/>
      <c r="BR10254" s="6"/>
      <c r="BS10254" s="6"/>
      <c r="BT10254" s="6"/>
      <c r="CG10254" s="432"/>
      <c r="CH10254" s="432"/>
      <c r="CL10254" s="174"/>
    </row>
    <row r="10255" spans="29:90" s="168" customFormat="1" x14ac:dyDescent="0.25">
      <c r="AC10255" s="175"/>
      <c r="AD10255" s="175"/>
      <c r="AE10255" s="175"/>
      <c r="AF10255" s="175"/>
      <c r="AG10255" s="175"/>
      <c r="AH10255" s="176"/>
      <c r="AM10255" s="6"/>
      <c r="AN10255" s="6"/>
      <c r="AO10255" s="6"/>
      <c r="AP10255" s="6"/>
      <c r="AQ10255" s="6"/>
      <c r="AR10255" s="6"/>
      <c r="AS10255" s="6"/>
      <c r="AT10255" s="6"/>
      <c r="AU10255" s="6"/>
      <c r="AV10255" s="6"/>
      <c r="AW10255" s="6"/>
      <c r="AX10255" s="6"/>
      <c r="AY10255" s="172"/>
      <c r="AZ10255" s="172"/>
      <c r="BA10255" s="172"/>
      <c r="BB10255" s="6"/>
      <c r="BC10255" s="6"/>
      <c r="BD10255" s="6"/>
      <c r="BE10255" s="6"/>
      <c r="BF10255" s="6"/>
      <c r="BG10255" s="172"/>
      <c r="BH10255" s="172"/>
      <c r="BI10255" s="172"/>
      <c r="BJ10255" s="6"/>
      <c r="BK10255" s="6"/>
      <c r="BL10255" s="6"/>
      <c r="BM10255" s="6"/>
      <c r="BN10255" s="6"/>
      <c r="BO10255" s="6"/>
      <c r="BP10255" s="6"/>
      <c r="BQ10255" s="6"/>
      <c r="BR10255" s="6"/>
      <c r="BS10255" s="6"/>
      <c r="BT10255" s="6"/>
      <c r="CG10255" s="432"/>
      <c r="CH10255" s="432"/>
      <c r="CL10255" s="174"/>
    </row>
    <row r="10256" spans="29:90" s="168" customFormat="1" x14ac:dyDescent="0.25">
      <c r="AC10256" s="175"/>
      <c r="AD10256" s="175"/>
      <c r="AE10256" s="175"/>
      <c r="AF10256" s="175"/>
      <c r="AG10256" s="175"/>
      <c r="AH10256" s="176"/>
      <c r="AM10256" s="6"/>
      <c r="AN10256" s="6"/>
      <c r="AO10256" s="6"/>
      <c r="AP10256" s="6"/>
      <c r="AQ10256" s="6"/>
      <c r="AR10256" s="6"/>
      <c r="AS10256" s="6"/>
      <c r="AT10256" s="6"/>
      <c r="AU10256" s="6"/>
      <c r="AV10256" s="6"/>
      <c r="AW10256" s="6"/>
      <c r="AX10256" s="6"/>
      <c r="AY10256" s="172"/>
      <c r="AZ10256" s="172"/>
      <c r="BA10256" s="172"/>
      <c r="BB10256" s="6"/>
      <c r="BC10256" s="6"/>
      <c r="BD10256" s="6"/>
      <c r="BE10256" s="6"/>
      <c r="BF10256" s="6"/>
      <c r="BG10256" s="172"/>
      <c r="BH10256" s="172"/>
      <c r="BI10256" s="172"/>
      <c r="BJ10256" s="6"/>
      <c r="BK10256" s="6"/>
      <c r="BL10256" s="6"/>
      <c r="BM10256" s="6"/>
      <c r="BN10256" s="6"/>
      <c r="BO10256" s="6"/>
      <c r="BP10256" s="6"/>
      <c r="BQ10256" s="6"/>
      <c r="BR10256" s="6"/>
      <c r="BS10256" s="6"/>
      <c r="BT10256" s="6"/>
      <c r="CG10256" s="432"/>
      <c r="CH10256" s="432"/>
      <c r="CL10256" s="174"/>
    </row>
    <row r="10257" spans="29:90" s="168" customFormat="1" x14ac:dyDescent="0.25">
      <c r="AC10257" s="175"/>
      <c r="AD10257" s="175"/>
      <c r="AE10257" s="175"/>
      <c r="AF10257" s="175"/>
      <c r="AG10257" s="175"/>
      <c r="AH10257" s="176"/>
      <c r="AM10257" s="6"/>
      <c r="AN10257" s="6"/>
      <c r="AO10257" s="6"/>
      <c r="AP10257" s="6"/>
      <c r="AQ10257" s="6"/>
      <c r="AR10257" s="6"/>
      <c r="AS10257" s="6"/>
      <c r="AT10257" s="6"/>
      <c r="AU10257" s="6"/>
      <c r="AV10257" s="6"/>
      <c r="AW10257" s="6"/>
      <c r="AX10257" s="6"/>
      <c r="AY10257" s="172"/>
      <c r="AZ10257" s="172"/>
      <c r="BA10257" s="172"/>
      <c r="BB10257" s="6"/>
      <c r="BC10257" s="6"/>
      <c r="BD10257" s="6"/>
      <c r="BE10257" s="6"/>
      <c r="BF10257" s="6"/>
      <c r="BG10257" s="172"/>
      <c r="BH10257" s="172"/>
      <c r="BI10257" s="172"/>
      <c r="BJ10257" s="6"/>
      <c r="BK10257" s="6"/>
      <c r="BL10257" s="6"/>
      <c r="BM10257" s="6"/>
      <c r="BN10257" s="6"/>
      <c r="BO10257" s="6"/>
      <c r="BP10257" s="6"/>
      <c r="BQ10257" s="6"/>
      <c r="BR10257" s="6"/>
      <c r="BS10257" s="6"/>
      <c r="BT10257" s="6"/>
      <c r="CG10257" s="432"/>
      <c r="CH10257" s="432"/>
      <c r="CL10257" s="174"/>
    </row>
    <row r="10258" spans="29:90" s="168" customFormat="1" x14ac:dyDescent="0.25">
      <c r="AC10258" s="175"/>
      <c r="AD10258" s="175"/>
      <c r="AE10258" s="175"/>
      <c r="AF10258" s="175"/>
      <c r="AG10258" s="175"/>
      <c r="AH10258" s="176"/>
      <c r="AM10258" s="6"/>
      <c r="AN10258" s="6"/>
      <c r="AO10258" s="6"/>
      <c r="AP10258" s="6"/>
      <c r="AQ10258" s="6"/>
      <c r="AR10258" s="6"/>
      <c r="AS10258" s="6"/>
      <c r="AT10258" s="6"/>
      <c r="AU10258" s="6"/>
      <c r="AV10258" s="6"/>
      <c r="AW10258" s="6"/>
      <c r="AX10258" s="6"/>
      <c r="AY10258" s="172"/>
      <c r="AZ10258" s="172"/>
      <c r="BA10258" s="172"/>
      <c r="BB10258" s="6"/>
      <c r="BC10258" s="6"/>
      <c r="BD10258" s="6"/>
      <c r="BE10258" s="6"/>
      <c r="BF10258" s="6"/>
      <c r="BG10258" s="172"/>
      <c r="BH10258" s="172"/>
      <c r="BI10258" s="172"/>
      <c r="BJ10258" s="6"/>
      <c r="BK10258" s="6"/>
      <c r="BL10258" s="6"/>
      <c r="BM10258" s="6"/>
      <c r="BN10258" s="6"/>
      <c r="BO10258" s="6"/>
      <c r="BP10258" s="6"/>
      <c r="BQ10258" s="6"/>
      <c r="BR10258" s="6"/>
      <c r="BS10258" s="6"/>
      <c r="BT10258" s="6"/>
      <c r="CG10258" s="432"/>
      <c r="CH10258" s="432"/>
      <c r="CL10258" s="174"/>
    </row>
    <row r="10259" spans="29:90" s="168" customFormat="1" x14ac:dyDescent="0.25">
      <c r="AC10259" s="175"/>
      <c r="AD10259" s="175"/>
      <c r="AE10259" s="175"/>
      <c r="AF10259" s="175"/>
      <c r="AG10259" s="175"/>
      <c r="AH10259" s="176"/>
      <c r="AM10259" s="6"/>
      <c r="AN10259" s="6"/>
      <c r="AO10259" s="6"/>
      <c r="AP10259" s="6"/>
      <c r="AQ10259" s="6"/>
      <c r="AR10259" s="6"/>
      <c r="AS10259" s="6"/>
      <c r="AT10259" s="6"/>
      <c r="AU10259" s="6"/>
      <c r="AV10259" s="6"/>
      <c r="AW10259" s="6"/>
      <c r="AX10259" s="6"/>
      <c r="AY10259" s="172"/>
      <c r="AZ10259" s="172"/>
      <c r="BA10259" s="172"/>
      <c r="BB10259" s="6"/>
      <c r="BC10259" s="6"/>
      <c r="BD10259" s="6"/>
      <c r="BE10259" s="6"/>
      <c r="BF10259" s="6"/>
      <c r="BG10259" s="172"/>
      <c r="BH10259" s="172"/>
      <c r="BI10259" s="172"/>
      <c r="BJ10259" s="6"/>
      <c r="BK10259" s="6"/>
      <c r="BL10259" s="6"/>
      <c r="BM10259" s="6"/>
      <c r="BN10259" s="6"/>
      <c r="BO10259" s="6"/>
      <c r="BP10259" s="6"/>
      <c r="BQ10259" s="6"/>
      <c r="BR10259" s="6"/>
      <c r="BS10259" s="6"/>
      <c r="BT10259" s="6"/>
      <c r="CG10259" s="432"/>
      <c r="CH10259" s="432"/>
      <c r="CL10259" s="174"/>
    </row>
    <row r="10260" spans="29:90" s="168" customFormat="1" x14ac:dyDescent="0.25">
      <c r="AC10260" s="175"/>
      <c r="AD10260" s="175"/>
      <c r="AE10260" s="175"/>
      <c r="AF10260" s="175"/>
      <c r="AG10260" s="175"/>
      <c r="AH10260" s="176"/>
      <c r="AM10260" s="6"/>
      <c r="AN10260" s="6"/>
      <c r="AO10260" s="6"/>
      <c r="AP10260" s="6"/>
      <c r="AQ10260" s="6"/>
      <c r="AR10260" s="6"/>
      <c r="AS10260" s="6"/>
      <c r="AT10260" s="6"/>
      <c r="AU10260" s="6"/>
      <c r="AV10260" s="6"/>
      <c r="AW10260" s="6"/>
      <c r="AX10260" s="6"/>
      <c r="AY10260" s="172"/>
      <c r="AZ10260" s="172"/>
      <c r="BA10260" s="172"/>
      <c r="BB10260" s="6"/>
      <c r="BC10260" s="6"/>
      <c r="BD10260" s="6"/>
      <c r="BE10260" s="6"/>
      <c r="BF10260" s="6"/>
      <c r="BG10260" s="172"/>
      <c r="BH10260" s="172"/>
      <c r="BI10260" s="172"/>
      <c r="BJ10260" s="6"/>
      <c r="BK10260" s="6"/>
      <c r="BL10260" s="6"/>
      <c r="BM10260" s="6"/>
      <c r="BN10260" s="6"/>
      <c r="BO10260" s="6"/>
      <c r="BP10260" s="6"/>
      <c r="BQ10260" s="6"/>
      <c r="BR10260" s="6"/>
      <c r="BS10260" s="6"/>
      <c r="BT10260" s="6"/>
      <c r="CG10260" s="432"/>
      <c r="CH10260" s="432"/>
      <c r="CL10260" s="174"/>
    </row>
    <row r="10261" spans="29:90" s="168" customFormat="1" x14ac:dyDescent="0.25">
      <c r="AC10261" s="175"/>
      <c r="AD10261" s="175"/>
      <c r="AE10261" s="175"/>
      <c r="AF10261" s="175"/>
      <c r="AG10261" s="175"/>
      <c r="AH10261" s="176"/>
      <c r="AM10261" s="6"/>
      <c r="AN10261" s="6"/>
      <c r="AO10261" s="6"/>
      <c r="AP10261" s="6"/>
      <c r="AQ10261" s="6"/>
      <c r="AR10261" s="6"/>
      <c r="AS10261" s="6"/>
      <c r="AT10261" s="6"/>
      <c r="AU10261" s="6"/>
      <c r="AV10261" s="6"/>
      <c r="AW10261" s="6"/>
      <c r="AX10261" s="6"/>
      <c r="AY10261" s="172"/>
      <c r="AZ10261" s="172"/>
      <c r="BA10261" s="172"/>
      <c r="BB10261" s="6"/>
      <c r="BC10261" s="6"/>
      <c r="BD10261" s="6"/>
      <c r="BE10261" s="6"/>
      <c r="BF10261" s="6"/>
      <c r="BG10261" s="172"/>
      <c r="BH10261" s="172"/>
      <c r="BI10261" s="172"/>
      <c r="BJ10261" s="6"/>
      <c r="BK10261" s="6"/>
      <c r="BL10261" s="6"/>
      <c r="BM10261" s="6"/>
      <c r="BN10261" s="6"/>
      <c r="BO10261" s="6"/>
      <c r="BP10261" s="6"/>
      <c r="BQ10261" s="6"/>
      <c r="BR10261" s="6"/>
      <c r="BS10261" s="6"/>
      <c r="BT10261" s="6"/>
      <c r="CG10261" s="432"/>
      <c r="CH10261" s="432"/>
      <c r="CL10261" s="174"/>
    </row>
    <row r="10262" spans="29:90" s="168" customFormat="1" x14ac:dyDescent="0.25">
      <c r="AC10262" s="175"/>
      <c r="AD10262" s="175"/>
      <c r="AE10262" s="175"/>
      <c r="AF10262" s="175"/>
      <c r="AG10262" s="175"/>
      <c r="AH10262" s="176"/>
      <c r="AM10262" s="6"/>
      <c r="AN10262" s="6"/>
      <c r="AO10262" s="6"/>
      <c r="AP10262" s="6"/>
      <c r="AQ10262" s="6"/>
      <c r="AR10262" s="6"/>
      <c r="AS10262" s="6"/>
      <c r="AT10262" s="6"/>
      <c r="AU10262" s="6"/>
      <c r="AV10262" s="6"/>
      <c r="AW10262" s="6"/>
      <c r="AX10262" s="6"/>
      <c r="AY10262" s="172"/>
      <c r="AZ10262" s="172"/>
      <c r="BA10262" s="172"/>
      <c r="BB10262" s="6"/>
      <c r="BC10262" s="6"/>
      <c r="BD10262" s="6"/>
      <c r="BE10262" s="6"/>
      <c r="BF10262" s="6"/>
      <c r="BG10262" s="172"/>
      <c r="BH10262" s="172"/>
      <c r="BI10262" s="172"/>
      <c r="BJ10262" s="6"/>
      <c r="BK10262" s="6"/>
      <c r="BL10262" s="6"/>
      <c r="BM10262" s="6"/>
      <c r="BN10262" s="6"/>
      <c r="BO10262" s="6"/>
      <c r="BP10262" s="6"/>
      <c r="BQ10262" s="6"/>
      <c r="BR10262" s="6"/>
      <c r="BS10262" s="6"/>
      <c r="BT10262" s="6"/>
      <c r="CG10262" s="432"/>
      <c r="CH10262" s="432"/>
      <c r="CL10262" s="174"/>
    </row>
    <row r="10263" spans="29:90" s="168" customFormat="1" x14ac:dyDescent="0.25">
      <c r="AC10263" s="175"/>
      <c r="AD10263" s="175"/>
      <c r="AE10263" s="175"/>
      <c r="AF10263" s="175"/>
      <c r="AG10263" s="175"/>
      <c r="AH10263" s="176"/>
      <c r="AM10263" s="6"/>
      <c r="AN10263" s="6"/>
      <c r="AO10263" s="6"/>
      <c r="AP10263" s="6"/>
      <c r="AQ10263" s="6"/>
      <c r="AR10263" s="6"/>
      <c r="AS10263" s="6"/>
      <c r="AT10263" s="6"/>
      <c r="AU10263" s="6"/>
      <c r="AV10263" s="6"/>
      <c r="AW10263" s="6"/>
      <c r="AX10263" s="6"/>
      <c r="AY10263" s="172"/>
      <c r="AZ10263" s="172"/>
      <c r="BA10263" s="172"/>
      <c r="BB10263" s="6"/>
      <c r="BC10263" s="6"/>
      <c r="BD10263" s="6"/>
      <c r="BE10263" s="6"/>
      <c r="BF10263" s="6"/>
      <c r="BG10263" s="172"/>
      <c r="BH10263" s="172"/>
      <c r="BI10263" s="172"/>
      <c r="BJ10263" s="6"/>
      <c r="BK10263" s="6"/>
      <c r="BL10263" s="6"/>
      <c r="BM10263" s="6"/>
      <c r="BN10263" s="6"/>
      <c r="BO10263" s="6"/>
      <c r="BP10263" s="6"/>
      <c r="BQ10263" s="6"/>
      <c r="BR10263" s="6"/>
      <c r="BS10263" s="6"/>
      <c r="BT10263" s="6"/>
      <c r="CG10263" s="432"/>
      <c r="CH10263" s="432"/>
      <c r="CL10263" s="174"/>
    </row>
    <row r="10264" spans="29:90" s="168" customFormat="1" x14ac:dyDescent="0.25">
      <c r="AC10264" s="175"/>
      <c r="AD10264" s="175"/>
      <c r="AE10264" s="175"/>
      <c r="AF10264" s="175"/>
      <c r="AG10264" s="175"/>
      <c r="AH10264" s="176"/>
      <c r="AM10264" s="6"/>
      <c r="AN10264" s="6"/>
      <c r="AO10264" s="6"/>
      <c r="AP10264" s="6"/>
      <c r="AQ10264" s="6"/>
      <c r="AR10264" s="6"/>
      <c r="AS10264" s="6"/>
      <c r="AT10264" s="6"/>
      <c r="AU10264" s="6"/>
      <c r="AV10264" s="6"/>
      <c r="AW10264" s="6"/>
      <c r="AX10264" s="6"/>
      <c r="AY10264" s="172"/>
      <c r="AZ10264" s="172"/>
      <c r="BA10264" s="172"/>
      <c r="BB10264" s="6"/>
      <c r="BC10264" s="6"/>
      <c r="BD10264" s="6"/>
      <c r="BE10264" s="6"/>
      <c r="BF10264" s="6"/>
      <c r="BG10264" s="172"/>
      <c r="BH10264" s="172"/>
      <c r="BI10264" s="172"/>
      <c r="BJ10264" s="6"/>
      <c r="BK10264" s="6"/>
      <c r="BL10264" s="6"/>
      <c r="BM10264" s="6"/>
      <c r="BN10264" s="6"/>
      <c r="BO10264" s="6"/>
      <c r="BP10264" s="6"/>
      <c r="BQ10264" s="6"/>
      <c r="BR10264" s="6"/>
      <c r="BS10264" s="6"/>
      <c r="BT10264" s="6"/>
      <c r="CG10264" s="432"/>
      <c r="CH10264" s="432"/>
      <c r="CL10264" s="174"/>
    </row>
    <row r="10265" spans="29:90" s="168" customFormat="1" x14ac:dyDescent="0.25">
      <c r="AC10265" s="175"/>
      <c r="AD10265" s="175"/>
      <c r="AE10265" s="175"/>
      <c r="AF10265" s="175"/>
      <c r="AG10265" s="175"/>
      <c r="AH10265" s="176"/>
      <c r="AM10265" s="6"/>
      <c r="AN10265" s="6"/>
      <c r="AO10265" s="6"/>
      <c r="AP10265" s="6"/>
      <c r="AQ10265" s="6"/>
      <c r="AR10265" s="6"/>
      <c r="AS10265" s="6"/>
      <c r="AT10265" s="6"/>
      <c r="AU10265" s="6"/>
      <c r="AV10265" s="6"/>
      <c r="AW10265" s="6"/>
      <c r="AX10265" s="6"/>
      <c r="AY10265" s="172"/>
      <c r="AZ10265" s="172"/>
      <c r="BA10265" s="172"/>
      <c r="BB10265" s="6"/>
      <c r="BC10265" s="6"/>
      <c r="BD10265" s="6"/>
      <c r="BE10265" s="6"/>
      <c r="BF10265" s="6"/>
      <c r="BG10265" s="172"/>
      <c r="BH10265" s="172"/>
      <c r="BI10265" s="172"/>
      <c r="BJ10265" s="6"/>
      <c r="BK10265" s="6"/>
      <c r="BL10265" s="6"/>
      <c r="BM10265" s="6"/>
      <c r="BN10265" s="6"/>
      <c r="BO10265" s="6"/>
      <c r="BP10265" s="6"/>
      <c r="BQ10265" s="6"/>
      <c r="BR10265" s="6"/>
      <c r="BS10265" s="6"/>
      <c r="BT10265" s="6"/>
      <c r="CG10265" s="432"/>
      <c r="CH10265" s="432"/>
      <c r="CL10265" s="174"/>
    </row>
    <row r="10266" spans="29:90" s="168" customFormat="1" x14ac:dyDescent="0.25">
      <c r="AC10266" s="175"/>
      <c r="AD10266" s="175"/>
      <c r="AE10266" s="175"/>
      <c r="AF10266" s="175"/>
      <c r="AG10266" s="175"/>
      <c r="AH10266" s="176"/>
      <c r="AM10266" s="6"/>
      <c r="AN10266" s="6"/>
      <c r="AO10266" s="6"/>
      <c r="AP10266" s="6"/>
      <c r="AQ10266" s="6"/>
      <c r="AR10266" s="6"/>
      <c r="AS10266" s="6"/>
      <c r="AT10266" s="6"/>
      <c r="AU10266" s="6"/>
      <c r="AV10266" s="6"/>
      <c r="AW10266" s="6"/>
      <c r="AX10266" s="6"/>
      <c r="AY10266" s="172"/>
      <c r="AZ10266" s="172"/>
      <c r="BA10266" s="172"/>
      <c r="BB10266" s="6"/>
      <c r="BC10266" s="6"/>
      <c r="BD10266" s="6"/>
      <c r="BE10266" s="6"/>
      <c r="BF10266" s="6"/>
      <c r="BG10266" s="172"/>
      <c r="BH10266" s="172"/>
      <c r="BI10266" s="172"/>
      <c r="BJ10266" s="6"/>
      <c r="BK10266" s="6"/>
      <c r="BL10266" s="6"/>
      <c r="BM10266" s="6"/>
      <c r="BN10266" s="6"/>
      <c r="BO10266" s="6"/>
      <c r="BP10266" s="6"/>
      <c r="BQ10266" s="6"/>
      <c r="BR10266" s="6"/>
      <c r="BS10266" s="6"/>
      <c r="BT10266" s="6"/>
      <c r="CG10266" s="432"/>
      <c r="CH10266" s="432"/>
      <c r="CL10266" s="174"/>
    </row>
    <row r="10267" spans="29:90" s="168" customFormat="1" x14ac:dyDescent="0.25">
      <c r="AC10267" s="175"/>
      <c r="AD10267" s="175"/>
      <c r="AE10267" s="175"/>
      <c r="AF10267" s="175"/>
      <c r="AG10267" s="175"/>
      <c r="AH10267" s="176"/>
      <c r="AM10267" s="6"/>
      <c r="AN10267" s="6"/>
      <c r="AO10267" s="6"/>
      <c r="AP10267" s="6"/>
      <c r="AQ10267" s="6"/>
      <c r="AR10267" s="6"/>
      <c r="AS10267" s="6"/>
      <c r="AT10267" s="6"/>
      <c r="AU10267" s="6"/>
      <c r="AV10267" s="6"/>
      <c r="AW10267" s="6"/>
      <c r="AX10267" s="6"/>
      <c r="AY10267" s="172"/>
      <c r="AZ10267" s="172"/>
      <c r="BA10267" s="172"/>
      <c r="BB10267" s="6"/>
      <c r="BC10267" s="6"/>
      <c r="BD10267" s="6"/>
      <c r="BE10267" s="6"/>
      <c r="BF10267" s="6"/>
      <c r="BG10267" s="172"/>
      <c r="BH10267" s="172"/>
      <c r="BI10267" s="172"/>
      <c r="BJ10267" s="6"/>
      <c r="BK10267" s="6"/>
      <c r="BL10267" s="6"/>
      <c r="BM10267" s="6"/>
      <c r="BN10267" s="6"/>
      <c r="BO10267" s="6"/>
      <c r="BP10267" s="6"/>
      <c r="BQ10267" s="6"/>
      <c r="BR10267" s="6"/>
      <c r="BS10267" s="6"/>
      <c r="BT10267" s="6"/>
      <c r="CG10267" s="432"/>
      <c r="CH10267" s="432"/>
      <c r="CL10267" s="174"/>
    </row>
    <row r="10268" spans="29:90" s="168" customFormat="1" x14ac:dyDescent="0.25">
      <c r="AC10268" s="175"/>
      <c r="AD10268" s="175"/>
      <c r="AE10268" s="175"/>
      <c r="AF10268" s="175"/>
      <c r="AG10268" s="175"/>
      <c r="AH10268" s="176"/>
      <c r="AM10268" s="6"/>
      <c r="AN10268" s="6"/>
      <c r="AO10268" s="6"/>
      <c r="AP10268" s="6"/>
      <c r="AQ10268" s="6"/>
      <c r="AR10268" s="6"/>
      <c r="AS10268" s="6"/>
      <c r="AT10268" s="6"/>
      <c r="AU10268" s="6"/>
      <c r="AV10268" s="6"/>
      <c r="AW10268" s="6"/>
      <c r="AX10268" s="6"/>
      <c r="AY10268" s="172"/>
      <c r="AZ10268" s="172"/>
      <c r="BA10268" s="172"/>
      <c r="BB10268" s="6"/>
      <c r="BC10268" s="6"/>
      <c r="BD10268" s="6"/>
      <c r="BE10268" s="6"/>
      <c r="BF10268" s="6"/>
      <c r="BG10268" s="172"/>
      <c r="BH10268" s="172"/>
      <c r="BI10268" s="172"/>
      <c r="BJ10268" s="6"/>
      <c r="BK10268" s="6"/>
      <c r="BL10268" s="6"/>
      <c r="BM10268" s="6"/>
      <c r="BN10268" s="6"/>
      <c r="BO10268" s="6"/>
      <c r="BP10268" s="6"/>
      <c r="BQ10268" s="6"/>
      <c r="BR10268" s="6"/>
      <c r="BS10268" s="6"/>
      <c r="BT10268" s="6"/>
      <c r="CG10268" s="432"/>
      <c r="CH10268" s="432"/>
      <c r="CL10268" s="174"/>
    </row>
    <row r="10269" spans="29:90" s="168" customFormat="1" x14ac:dyDescent="0.25">
      <c r="AC10269" s="175"/>
      <c r="AD10269" s="175"/>
      <c r="AE10269" s="175"/>
      <c r="AF10269" s="175"/>
      <c r="AG10269" s="175"/>
      <c r="AH10269" s="176"/>
      <c r="AM10269" s="6"/>
      <c r="AN10269" s="6"/>
      <c r="AO10269" s="6"/>
      <c r="AP10269" s="6"/>
      <c r="AQ10269" s="6"/>
      <c r="AR10269" s="6"/>
      <c r="AS10269" s="6"/>
      <c r="AT10269" s="6"/>
      <c r="AU10269" s="6"/>
      <c r="AV10269" s="6"/>
      <c r="AW10269" s="6"/>
      <c r="AX10269" s="6"/>
      <c r="AY10269" s="172"/>
      <c r="AZ10269" s="172"/>
      <c r="BA10269" s="172"/>
      <c r="BB10269" s="6"/>
      <c r="BC10269" s="6"/>
      <c r="BD10269" s="6"/>
      <c r="BE10269" s="6"/>
      <c r="BF10269" s="6"/>
      <c r="BG10269" s="172"/>
      <c r="BH10269" s="172"/>
      <c r="BI10269" s="172"/>
      <c r="BJ10269" s="6"/>
      <c r="BK10269" s="6"/>
      <c r="BL10269" s="6"/>
      <c r="BM10269" s="6"/>
      <c r="BN10269" s="6"/>
      <c r="BO10269" s="6"/>
      <c r="BP10269" s="6"/>
      <c r="BQ10269" s="6"/>
      <c r="BR10269" s="6"/>
      <c r="BS10269" s="6"/>
      <c r="BT10269" s="6"/>
      <c r="CG10269" s="432"/>
      <c r="CH10269" s="432"/>
      <c r="CL10269" s="174"/>
    </row>
    <row r="10270" spans="29:90" s="168" customFormat="1" x14ac:dyDescent="0.25">
      <c r="AC10270" s="175"/>
      <c r="AD10270" s="175"/>
      <c r="AE10270" s="175"/>
      <c r="AF10270" s="175"/>
      <c r="AG10270" s="175"/>
      <c r="AH10270" s="176"/>
      <c r="AM10270" s="6"/>
      <c r="AN10270" s="6"/>
      <c r="AO10270" s="6"/>
      <c r="AP10270" s="6"/>
      <c r="AQ10270" s="6"/>
      <c r="AR10270" s="6"/>
      <c r="AS10270" s="6"/>
      <c r="AT10270" s="6"/>
      <c r="AU10270" s="6"/>
      <c r="AV10270" s="6"/>
      <c r="AW10270" s="6"/>
      <c r="AX10270" s="6"/>
      <c r="AY10270" s="172"/>
      <c r="AZ10270" s="172"/>
      <c r="BA10270" s="172"/>
      <c r="BB10270" s="6"/>
      <c r="BC10270" s="6"/>
      <c r="BD10270" s="6"/>
      <c r="BE10270" s="6"/>
      <c r="BF10270" s="6"/>
      <c r="BG10270" s="172"/>
      <c r="BH10270" s="172"/>
      <c r="BI10270" s="172"/>
      <c r="BJ10270" s="6"/>
      <c r="BK10270" s="6"/>
      <c r="BL10270" s="6"/>
      <c r="BM10270" s="6"/>
      <c r="BN10270" s="6"/>
      <c r="BO10270" s="6"/>
      <c r="BP10270" s="6"/>
      <c r="BQ10270" s="6"/>
      <c r="BR10270" s="6"/>
      <c r="BS10270" s="6"/>
      <c r="BT10270" s="6"/>
      <c r="CG10270" s="432"/>
      <c r="CH10270" s="432"/>
      <c r="CL10270" s="174"/>
    </row>
    <row r="10271" spans="29:90" s="168" customFormat="1" x14ac:dyDescent="0.25">
      <c r="AC10271" s="175"/>
      <c r="AD10271" s="175"/>
      <c r="AE10271" s="175"/>
      <c r="AF10271" s="175"/>
      <c r="AG10271" s="175"/>
      <c r="AH10271" s="176"/>
      <c r="AM10271" s="6"/>
      <c r="AN10271" s="6"/>
      <c r="AO10271" s="6"/>
      <c r="AP10271" s="6"/>
      <c r="AQ10271" s="6"/>
      <c r="AR10271" s="6"/>
      <c r="AS10271" s="6"/>
      <c r="AT10271" s="6"/>
      <c r="AU10271" s="6"/>
      <c r="AV10271" s="6"/>
      <c r="AW10271" s="6"/>
      <c r="AX10271" s="6"/>
      <c r="AY10271" s="172"/>
      <c r="AZ10271" s="172"/>
      <c r="BA10271" s="172"/>
      <c r="BB10271" s="6"/>
      <c r="BC10271" s="6"/>
      <c r="BD10271" s="6"/>
      <c r="BE10271" s="6"/>
      <c r="BF10271" s="6"/>
      <c r="BG10271" s="172"/>
      <c r="BH10271" s="172"/>
      <c r="BI10271" s="172"/>
      <c r="BJ10271" s="6"/>
      <c r="BK10271" s="6"/>
      <c r="BL10271" s="6"/>
      <c r="BM10271" s="6"/>
      <c r="BN10271" s="6"/>
      <c r="BO10271" s="6"/>
      <c r="BP10271" s="6"/>
      <c r="BQ10271" s="6"/>
      <c r="BR10271" s="6"/>
      <c r="BS10271" s="6"/>
      <c r="BT10271" s="6"/>
      <c r="CG10271" s="432"/>
      <c r="CH10271" s="432"/>
      <c r="CL10271" s="174"/>
    </row>
    <row r="10272" spans="29:90" s="168" customFormat="1" x14ac:dyDescent="0.25">
      <c r="AC10272" s="175"/>
      <c r="AD10272" s="175"/>
      <c r="AE10272" s="175"/>
      <c r="AF10272" s="175"/>
      <c r="AG10272" s="175"/>
      <c r="AH10272" s="176"/>
      <c r="AM10272" s="6"/>
      <c r="AN10272" s="6"/>
      <c r="AO10272" s="6"/>
      <c r="AP10272" s="6"/>
      <c r="AQ10272" s="6"/>
      <c r="AR10272" s="6"/>
      <c r="AS10272" s="6"/>
      <c r="AT10272" s="6"/>
      <c r="AU10272" s="6"/>
      <c r="AV10272" s="6"/>
      <c r="AW10272" s="6"/>
      <c r="AX10272" s="6"/>
      <c r="AY10272" s="172"/>
      <c r="AZ10272" s="172"/>
      <c r="BA10272" s="172"/>
      <c r="BB10272" s="6"/>
      <c r="BC10272" s="6"/>
      <c r="BD10272" s="6"/>
      <c r="BE10272" s="6"/>
      <c r="BF10272" s="6"/>
      <c r="BG10272" s="172"/>
      <c r="BH10272" s="172"/>
      <c r="BI10272" s="172"/>
      <c r="BJ10272" s="6"/>
      <c r="BK10272" s="6"/>
      <c r="BL10272" s="6"/>
      <c r="BM10272" s="6"/>
      <c r="BN10272" s="6"/>
      <c r="BO10272" s="6"/>
      <c r="BP10272" s="6"/>
      <c r="BQ10272" s="6"/>
      <c r="BR10272" s="6"/>
      <c r="BS10272" s="6"/>
      <c r="BT10272" s="6"/>
      <c r="CG10272" s="432"/>
      <c r="CH10272" s="432"/>
      <c r="CL10272" s="174"/>
    </row>
    <row r="10273" spans="29:90" s="168" customFormat="1" x14ac:dyDescent="0.25">
      <c r="AC10273" s="175"/>
      <c r="AD10273" s="175"/>
      <c r="AE10273" s="175"/>
      <c r="AF10273" s="175"/>
      <c r="AG10273" s="175"/>
      <c r="AH10273" s="176"/>
      <c r="AM10273" s="6"/>
      <c r="AN10273" s="6"/>
      <c r="AO10273" s="6"/>
      <c r="AP10273" s="6"/>
      <c r="AQ10273" s="6"/>
      <c r="AR10273" s="6"/>
      <c r="AS10273" s="6"/>
      <c r="AT10273" s="6"/>
      <c r="AU10273" s="6"/>
      <c r="AV10273" s="6"/>
      <c r="AW10273" s="6"/>
      <c r="AX10273" s="6"/>
      <c r="AY10273" s="172"/>
      <c r="AZ10273" s="172"/>
      <c r="BA10273" s="172"/>
      <c r="BB10273" s="6"/>
      <c r="BC10273" s="6"/>
      <c r="BD10273" s="6"/>
      <c r="BE10273" s="6"/>
      <c r="BF10273" s="6"/>
      <c r="BG10273" s="172"/>
      <c r="BH10273" s="172"/>
      <c r="BI10273" s="172"/>
      <c r="BJ10273" s="6"/>
      <c r="BK10273" s="6"/>
      <c r="BL10273" s="6"/>
      <c r="BM10273" s="6"/>
      <c r="BN10273" s="6"/>
      <c r="BO10273" s="6"/>
      <c r="BP10273" s="6"/>
      <c r="BQ10273" s="6"/>
      <c r="BR10273" s="6"/>
      <c r="BS10273" s="6"/>
      <c r="BT10273" s="6"/>
      <c r="CG10273" s="432"/>
      <c r="CH10273" s="432"/>
      <c r="CL10273" s="174"/>
    </row>
    <row r="10274" spans="29:90" s="168" customFormat="1" x14ac:dyDescent="0.25">
      <c r="AC10274" s="175"/>
      <c r="AD10274" s="175"/>
      <c r="AE10274" s="175"/>
      <c r="AF10274" s="175"/>
      <c r="AG10274" s="175"/>
      <c r="AH10274" s="176"/>
      <c r="AM10274" s="6"/>
      <c r="AN10274" s="6"/>
      <c r="AO10274" s="6"/>
      <c r="AP10274" s="6"/>
      <c r="AQ10274" s="6"/>
      <c r="AR10274" s="6"/>
      <c r="AS10274" s="6"/>
      <c r="AT10274" s="6"/>
      <c r="AU10274" s="6"/>
      <c r="AV10274" s="6"/>
      <c r="AW10274" s="6"/>
      <c r="AX10274" s="6"/>
      <c r="AY10274" s="172"/>
      <c r="AZ10274" s="172"/>
      <c r="BA10274" s="172"/>
      <c r="BB10274" s="6"/>
      <c r="BC10274" s="6"/>
      <c r="BD10274" s="6"/>
      <c r="BE10274" s="6"/>
      <c r="BF10274" s="6"/>
      <c r="BG10274" s="172"/>
      <c r="BH10274" s="172"/>
      <c r="BI10274" s="172"/>
      <c r="BJ10274" s="6"/>
      <c r="BK10274" s="6"/>
      <c r="BL10274" s="6"/>
      <c r="BM10274" s="6"/>
      <c r="BN10274" s="6"/>
      <c r="BO10274" s="6"/>
      <c r="BP10274" s="6"/>
      <c r="BQ10274" s="6"/>
      <c r="BR10274" s="6"/>
      <c r="BS10274" s="6"/>
      <c r="BT10274" s="6"/>
      <c r="CG10274" s="432"/>
      <c r="CH10274" s="432"/>
      <c r="CL10274" s="174"/>
    </row>
    <row r="10275" spans="29:90" s="168" customFormat="1" x14ac:dyDescent="0.25">
      <c r="AC10275" s="175"/>
      <c r="AD10275" s="175"/>
      <c r="AE10275" s="175"/>
      <c r="AF10275" s="175"/>
      <c r="AG10275" s="175"/>
      <c r="AH10275" s="176"/>
      <c r="AM10275" s="6"/>
      <c r="AN10275" s="6"/>
      <c r="AO10275" s="6"/>
      <c r="AP10275" s="6"/>
      <c r="AQ10275" s="6"/>
      <c r="AR10275" s="6"/>
      <c r="AS10275" s="6"/>
      <c r="AT10275" s="6"/>
      <c r="AU10275" s="6"/>
      <c r="AV10275" s="6"/>
      <c r="AW10275" s="6"/>
      <c r="AX10275" s="6"/>
      <c r="AY10275" s="172"/>
      <c r="AZ10275" s="172"/>
      <c r="BA10275" s="172"/>
      <c r="BB10275" s="6"/>
      <c r="BC10275" s="6"/>
      <c r="BD10275" s="6"/>
      <c r="BE10275" s="6"/>
      <c r="BF10275" s="6"/>
      <c r="BG10275" s="172"/>
      <c r="BH10275" s="172"/>
      <c r="BI10275" s="172"/>
      <c r="BJ10275" s="6"/>
      <c r="BK10275" s="6"/>
      <c r="BL10275" s="6"/>
      <c r="BM10275" s="6"/>
      <c r="BN10275" s="6"/>
      <c r="BO10275" s="6"/>
      <c r="BP10275" s="6"/>
      <c r="BQ10275" s="6"/>
      <c r="BR10275" s="6"/>
      <c r="BS10275" s="6"/>
      <c r="BT10275" s="6"/>
      <c r="CG10275" s="432"/>
      <c r="CH10275" s="432"/>
      <c r="CL10275" s="174"/>
    </row>
    <row r="10276" spans="29:90" s="168" customFormat="1" x14ac:dyDescent="0.25">
      <c r="AC10276" s="175"/>
      <c r="AD10276" s="175"/>
      <c r="AE10276" s="175"/>
      <c r="AF10276" s="175"/>
      <c r="AG10276" s="175"/>
      <c r="AH10276" s="176"/>
      <c r="AM10276" s="6"/>
      <c r="AN10276" s="6"/>
      <c r="AO10276" s="6"/>
      <c r="AP10276" s="6"/>
      <c r="AQ10276" s="6"/>
      <c r="AR10276" s="6"/>
      <c r="AS10276" s="6"/>
      <c r="AT10276" s="6"/>
      <c r="AU10276" s="6"/>
      <c r="AV10276" s="6"/>
      <c r="AW10276" s="6"/>
      <c r="AX10276" s="6"/>
      <c r="AY10276" s="172"/>
      <c r="AZ10276" s="172"/>
      <c r="BA10276" s="172"/>
      <c r="BB10276" s="6"/>
      <c r="BC10276" s="6"/>
      <c r="BD10276" s="6"/>
      <c r="BE10276" s="6"/>
      <c r="BF10276" s="6"/>
      <c r="BG10276" s="172"/>
      <c r="BH10276" s="172"/>
      <c r="BI10276" s="172"/>
      <c r="BJ10276" s="6"/>
      <c r="BK10276" s="6"/>
      <c r="BL10276" s="6"/>
      <c r="BM10276" s="6"/>
      <c r="BN10276" s="6"/>
      <c r="BO10276" s="6"/>
      <c r="BP10276" s="6"/>
      <c r="BQ10276" s="6"/>
      <c r="BR10276" s="6"/>
      <c r="BS10276" s="6"/>
      <c r="BT10276" s="6"/>
      <c r="CG10276" s="432"/>
      <c r="CH10276" s="432"/>
      <c r="CL10276" s="174"/>
    </row>
    <row r="10277" spans="29:90" s="168" customFormat="1" x14ac:dyDescent="0.25">
      <c r="AC10277" s="175"/>
      <c r="AD10277" s="175"/>
      <c r="AE10277" s="175"/>
      <c r="AF10277" s="175"/>
      <c r="AG10277" s="175"/>
      <c r="AH10277" s="176"/>
      <c r="AM10277" s="6"/>
      <c r="AN10277" s="6"/>
      <c r="AO10277" s="6"/>
      <c r="AP10277" s="6"/>
      <c r="AQ10277" s="6"/>
      <c r="AR10277" s="6"/>
      <c r="AS10277" s="6"/>
      <c r="AT10277" s="6"/>
      <c r="AU10277" s="6"/>
      <c r="AV10277" s="6"/>
      <c r="AW10277" s="6"/>
      <c r="AX10277" s="6"/>
      <c r="AY10277" s="172"/>
      <c r="AZ10277" s="172"/>
      <c r="BA10277" s="172"/>
      <c r="BB10277" s="6"/>
      <c r="BC10277" s="6"/>
      <c r="BD10277" s="6"/>
      <c r="BE10277" s="6"/>
      <c r="BF10277" s="6"/>
      <c r="BG10277" s="172"/>
      <c r="BH10277" s="172"/>
      <c r="BI10277" s="172"/>
      <c r="BJ10277" s="6"/>
      <c r="BK10277" s="6"/>
      <c r="BL10277" s="6"/>
      <c r="BM10277" s="6"/>
      <c r="BN10277" s="6"/>
      <c r="BO10277" s="6"/>
      <c r="BP10277" s="6"/>
      <c r="BQ10277" s="6"/>
      <c r="BR10277" s="6"/>
      <c r="BS10277" s="6"/>
      <c r="BT10277" s="6"/>
      <c r="CG10277" s="432"/>
      <c r="CH10277" s="432"/>
      <c r="CL10277" s="174"/>
    </row>
    <row r="10278" spans="29:90" s="168" customFormat="1" x14ac:dyDescent="0.25">
      <c r="AC10278" s="175"/>
      <c r="AD10278" s="175"/>
      <c r="AE10278" s="175"/>
      <c r="AF10278" s="175"/>
      <c r="AG10278" s="175"/>
      <c r="AH10278" s="176"/>
      <c r="AM10278" s="6"/>
      <c r="AN10278" s="6"/>
      <c r="AO10278" s="6"/>
      <c r="AP10278" s="6"/>
      <c r="AQ10278" s="6"/>
      <c r="AR10278" s="6"/>
      <c r="AS10278" s="6"/>
      <c r="AT10278" s="6"/>
      <c r="AU10278" s="6"/>
      <c r="AV10278" s="6"/>
      <c r="AW10278" s="6"/>
      <c r="AX10278" s="6"/>
      <c r="AY10278" s="172"/>
      <c r="AZ10278" s="172"/>
      <c r="BA10278" s="172"/>
      <c r="BB10278" s="6"/>
      <c r="BC10278" s="6"/>
      <c r="BD10278" s="6"/>
      <c r="BE10278" s="6"/>
      <c r="BF10278" s="6"/>
      <c r="BG10278" s="172"/>
      <c r="BH10278" s="172"/>
      <c r="BI10278" s="172"/>
      <c r="BJ10278" s="6"/>
      <c r="BK10278" s="6"/>
      <c r="BL10278" s="6"/>
      <c r="BM10278" s="6"/>
      <c r="BN10278" s="6"/>
      <c r="BO10278" s="6"/>
      <c r="BP10278" s="6"/>
      <c r="BQ10278" s="6"/>
      <c r="BR10278" s="6"/>
      <c r="BS10278" s="6"/>
      <c r="BT10278" s="6"/>
      <c r="CG10278" s="432"/>
      <c r="CH10278" s="432"/>
      <c r="CL10278" s="174"/>
    </row>
    <row r="10279" spans="29:90" s="168" customFormat="1" x14ac:dyDescent="0.25">
      <c r="AC10279" s="175"/>
      <c r="AD10279" s="175"/>
      <c r="AE10279" s="175"/>
      <c r="AF10279" s="175"/>
      <c r="AG10279" s="175"/>
      <c r="AH10279" s="176"/>
      <c r="AM10279" s="6"/>
      <c r="AN10279" s="6"/>
      <c r="AO10279" s="6"/>
      <c r="AP10279" s="6"/>
      <c r="AQ10279" s="6"/>
      <c r="AR10279" s="6"/>
      <c r="AS10279" s="6"/>
      <c r="AT10279" s="6"/>
      <c r="AU10279" s="6"/>
      <c r="AV10279" s="6"/>
      <c r="AW10279" s="6"/>
      <c r="AX10279" s="6"/>
      <c r="AY10279" s="172"/>
      <c r="AZ10279" s="172"/>
      <c r="BA10279" s="172"/>
      <c r="BB10279" s="6"/>
      <c r="BC10279" s="6"/>
      <c r="BD10279" s="6"/>
      <c r="BE10279" s="6"/>
      <c r="BF10279" s="6"/>
      <c r="BG10279" s="172"/>
      <c r="BH10279" s="172"/>
      <c r="BI10279" s="172"/>
      <c r="BJ10279" s="6"/>
      <c r="BK10279" s="6"/>
      <c r="BL10279" s="6"/>
      <c r="BM10279" s="6"/>
      <c r="BN10279" s="6"/>
      <c r="BO10279" s="6"/>
      <c r="BP10279" s="6"/>
      <c r="BQ10279" s="6"/>
      <c r="BR10279" s="6"/>
      <c r="BS10279" s="6"/>
      <c r="BT10279" s="6"/>
      <c r="CG10279" s="432"/>
      <c r="CH10279" s="432"/>
      <c r="CL10279" s="174"/>
    </row>
    <row r="10280" spans="29:90" s="168" customFormat="1" x14ac:dyDescent="0.25">
      <c r="AC10280" s="175"/>
      <c r="AD10280" s="175"/>
      <c r="AE10280" s="175"/>
      <c r="AF10280" s="175"/>
      <c r="AG10280" s="175"/>
      <c r="AH10280" s="176"/>
      <c r="AM10280" s="6"/>
      <c r="AN10280" s="6"/>
      <c r="AO10280" s="6"/>
      <c r="AP10280" s="6"/>
      <c r="AQ10280" s="6"/>
      <c r="AR10280" s="6"/>
      <c r="AS10280" s="6"/>
      <c r="AT10280" s="6"/>
      <c r="AU10280" s="6"/>
      <c r="AV10280" s="6"/>
      <c r="AW10280" s="6"/>
      <c r="AX10280" s="6"/>
      <c r="AY10280" s="172"/>
      <c r="AZ10280" s="172"/>
      <c r="BA10280" s="172"/>
      <c r="BB10280" s="6"/>
      <c r="BC10280" s="6"/>
      <c r="BD10280" s="6"/>
      <c r="BE10280" s="6"/>
      <c r="BF10280" s="6"/>
      <c r="BG10280" s="172"/>
      <c r="BH10280" s="172"/>
      <c r="BI10280" s="172"/>
      <c r="BJ10280" s="6"/>
      <c r="BK10280" s="6"/>
      <c r="BL10280" s="6"/>
      <c r="BM10280" s="6"/>
      <c r="BN10280" s="6"/>
      <c r="BO10280" s="6"/>
      <c r="BP10280" s="6"/>
      <c r="BQ10280" s="6"/>
      <c r="BR10280" s="6"/>
      <c r="BS10280" s="6"/>
      <c r="BT10280" s="6"/>
      <c r="CG10280" s="432"/>
      <c r="CH10280" s="432"/>
      <c r="CL10280" s="174"/>
    </row>
    <row r="10281" spans="29:90" s="168" customFormat="1" x14ac:dyDescent="0.25">
      <c r="AC10281" s="175"/>
      <c r="AD10281" s="175"/>
      <c r="AE10281" s="175"/>
      <c r="AF10281" s="175"/>
      <c r="AG10281" s="175"/>
      <c r="AH10281" s="176"/>
      <c r="AM10281" s="6"/>
      <c r="AN10281" s="6"/>
      <c r="AO10281" s="6"/>
      <c r="AP10281" s="6"/>
      <c r="AQ10281" s="6"/>
      <c r="AR10281" s="6"/>
      <c r="AS10281" s="6"/>
      <c r="AT10281" s="6"/>
      <c r="AU10281" s="6"/>
      <c r="AV10281" s="6"/>
      <c r="AW10281" s="6"/>
      <c r="AX10281" s="6"/>
      <c r="AY10281" s="172"/>
      <c r="AZ10281" s="172"/>
      <c r="BA10281" s="172"/>
      <c r="BB10281" s="6"/>
      <c r="BC10281" s="6"/>
      <c r="BD10281" s="6"/>
      <c r="BE10281" s="6"/>
      <c r="BF10281" s="6"/>
      <c r="BG10281" s="172"/>
      <c r="BH10281" s="172"/>
      <c r="BI10281" s="172"/>
      <c r="BJ10281" s="6"/>
      <c r="BK10281" s="6"/>
      <c r="BL10281" s="6"/>
      <c r="BM10281" s="6"/>
      <c r="BN10281" s="6"/>
      <c r="BO10281" s="6"/>
      <c r="BP10281" s="6"/>
      <c r="BQ10281" s="6"/>
      <c r="BR10281" s="6"/>
      <c r="BS10281" s="6"/>
      <c r="BT10281" s="6"/>
      <c r="CG10281" s="432"/>
      <c r="CH10281" s="432"/>
      <c r="CL10281" s="174"/>
    </row>
    <row r="10282" spans="29:90" s="168" customFormat="1" x14ac:dyDescent="0.25">
      <c r="AC10282" s="175"/>
      <c r="AD10282" s="175"/>
      <c r="AE10282" s="175"/>
      <c r="AF10282" s="175"/>
      <c r="AG10282" s="175"/>
      <c r="AH10282" s="176"/>
      <c r="AM10282" s="6"/>
      <c r="AN10282" s="6"/>
      <c r="AO10282" s="6"/>
      <c r="AP10282" s="6"/>
      <c r="AQ10282" s="6"/>
      <c r="AR10282" s="6"/>
      <c r="AS10282" s="6"/>
      <c r="AT10282" s="6"/>
      <c r="AU10282" s="6"/>
      <c r="AV10282" s="6"/>
      <c r="AW10282" s="6"/>
      <c r="AX10282" s="6"/>
      <c r="AY10282" s="172"/>
      <c r="AZ10282" s="172"/>
      <c r="BA10282" s="172"/>
      <c r="BB10282" s="6"/>
      <c r="BC10282" s="6"/>
      <c r="BD10282" s="6"/>
      <c r="BE10282" s="6"/>
      <c r="BF10282" s="6"/>
      <c r="BG10282" s="172"/>
      <c r="BH10282" s="172"/>
      <c r="BI10282" s="172"/>
      <c r="BJ10282" s="6"/>
      <c r="BK10282" s="6"/>
      <c r="BL10282" s="6"/>
      <c r="BM10282" s="6"/>
      <c r="BN10282" s="6"/>
      <c r="BO10282" s="6"/>
      <c r="BP10282" s="6"/>
      <c r="BQ10282" s="6"/>
      <c r="BR10282" s="6"/>
      <c r="BS10282" s="6"/>
      <c r="BT10282" s="6"/>
      <c r="CG10282" s="432"/>
      <c r="CH10282" s="432"/>
      <c r="CL10282" s="174"/>
    </row>
    <row r="10283" spans="29:90" s="168" customFormat="1" x14ac:dyDescent="0.25">
      <c r="AC10283" s="175"/>
      <c r="AD10283" s="175"/>
      <c r="AE10283" s="175"/>
      <c r="AF10283" s="175"/>
      <c r="AG10283" s="175"/>
      <c r="AH10283" s="176"/>
      <c r="AM10283" s="6"/>
      <c r="AN10283" s="6"/>
      <c r="AO10283" s="6"/>
      <c r="AP10283" s="6"/>
      <c r="AQ10283" s="6"/>
      <c r="AR10283" s="6"/>
      <c r="AS10283" s="6"/>
      <c r="AT10283" s="6"/>
      <c r="AU10283" s="6"/>
      <c r="AV10283" s="6"/>
      <c r="AW10283" s="6"/>
      <c r="AX10283" s="6"/>
      <c r="AY10283" s="172"/>
      <c r="AZ10283" s="172"/>
      <c r="BA10283" s="172"/>
      <c r="BB10283" s="6"/>
      <c r="BC10283" s="6"/>
      <c r="BD10283" s="6"/>
      <c r="BE10283" s="6"/>
      <c r="BF10283" s="6"/>
      <c r="BG10283" s="172"/>
      <c r="BH10283" s="172"/>
      <c r="BI10283" s="172"/>
      <c r="BJ10283" s="6"/>
      <c r="BK10283" s="6"/>
      <c r="BL10283" s="6"/>
      <c r="BM10283" s="6"/>
      <c r="BN10283" s="6"/>
      <c r="BO10283" s="6"/>
      <c r="BP10283" s="6"/>
      <c r="BQ10283" s="6"/>
      <c r="BR10283" s="6"/>
      <c r="BS10283" s="6"/>
      <c r="BT10283" s="6"/>
      <c r="CG10283" s="432"/>
      <c r="CH10283" s="432"/>
      <c r="CL10283" s="174"/>
    </row>
    <row r="10284" spans="29:90" s="168" customFormat="1" x14ac:dyDescent="0.25">
      <c r="AC10284" s="175"/>
      <c r="AD10284" s="175"/>
      <c r="AE10284" s="175"/>
      <c r="AF10284" s="175"/>
      <c r="AG10284" s="175"/>
      <c r="AH10284" s="176"/>
      <c r="AM10284" s="6"/>
      <c r="AN10284" s="6"/>
      <c r="AO10284" s="6"/>
      <c r="AP10284" s="6"/>
      <c r="AQ10284" s="6"/>
      <c r="AR10284" s="6"/>
      <c r="AS10284" s="6"/>
      <c r="AT10284" s="6"/>
      <c r="AU10284" s="6"/>
      <c r="AV10284" s="6"/>
      <c r="AW10284" s="6"/>
      <c r="AX10284" s="6"/>
      <c r="AY10284" s="172"/>
      <c r="AZ10284" s="172"/>
      <c r="BA10284" s="172"/>
      <c r="BB10284" s="6"/>
      <c r="BC10284" s="6"/>
      <c r="BD10284" s="6"/>
      <c r="BE10284" s="6"/>
      <c r="BF10284" s="6"/>
      <c r="BG10284" s="172"/>
      <c r="BH10284" s="172"/>
      <c r="BI10284" s="172"/>
      <c r="BJ10284" s="6"/>
      <c r="BK10284" s="6"/>
      <c r="BL10284" s="6"/>
      <c r="BM10284" s="6"/>
      <c r="BN10284" s="6"/>
      <c r="BO10284" s="6"/>
      <c r="BP10284" s="6"/>
      <c r="BQ10284" s="6"/>
      <c r="BR10284" s="6"/>
      <c r="BS10284" s="6"/>
      <c r="BT10284" s="6"/>
      <c r="CG10284" s="432"/>
      <c r="CH10284" s="432"/>
      <c r="CL10284" s="174"/>
    </row>
    <row r="10285" spans="29:90" s="168" customFormat="1" x14ac:dyDescent="0.25">
      <c r="AC10285" s="175"/>
      <c r="AD10285" s="175"/>
      <c r="AE10285" s="175"/>
      <c r="AF10285" s="175"/>
      <c r="AG10285" s="175"/>
      <c r="AH10285" s="176"/>
      <c r="AM10285" s="6"/>
      <c r="AN10285" s="6"/>
      <c r="AO10285" s="6"/>
      <c r="AP10285" s="6"/>
      <c r="AQ10285" s="6"/>
      <c r="AR10285" s="6"/>
      <c r="AS10285" s="6"/>
      <c r="AT10285" s="6"/>
      <c r="AU10285" s="6"/>
      <c r="AV10285" s="6"/>
      <c r="AW10285" s="6"/>
      <c r="AX10285" s="6"/>
      <c r="AY10285" s="172"/>
      <c r="AZ10285" s="172"/>
      <c r="BA10285" s="172"/>
      <c r="BB10285" s="6"/>
      <c r="BC10285" s="6"/>
      <c r="BD10285" s="6"/>
      <c r="BE10285" s="6"/>
      <c r="BF10285" s="6"/>
      <c r="BG10285" s="172"/>
      <c r="BH10285" s="172"/>
      <c r="BI10285" s="172"/>
      <c r="BJ10285" s="6"/>
      <c r="BK10285" s="6"/>
      <c r="BL10285" s="6"/>
      <c r="BM10285" s="6"/>
      <c r="BN10285" s="6"/>
      <c r="BO10285" s="6"/>
      <c r="BP10285" s="6"/>
      <c r="BQ10285" s="6"/>
      <c r="BR10285" s="6"/>
      <c r="BS10285" s="6"/>
      <c r="BT10285" s="6"/>
      <c r="CG10285" s="432"/>
      <c r="CH10285" s="432"/>
      <c r="CL10285" s="174"/>
    </row>
    <row r="10286" spans="29:90" s="168" customFormat="1" x14ac:dyDescent="0.25">
      <c r="AC10286" s="175"/>
      <c r="AD10286" s="175"/>
      <c r="AE10286" s="175"/>
      <c r="AF10286" s="175"/>
      <c r="AG10286" s="175"/>
      <c r="AH10286" s="176"/>
      <c r="AM10286" s="6"/>
      <c r="AN10286" s="6"/>
      <c r="AO10286" s="6"/>
      <c r="AP10286" s="6"/>
      <c r="AQ10286" s="6"/>
      <c r="AR10286" s="6"/>
      <c r="AS10286" s="6"/>
      <c r="AT10286" s="6"/>
      <c r="AU10286" s="6"/>
      <c r="AV10286" s="6"/>
      <c r="AW10286" s="6"/>
      <c r="AX10286" s="6"/>
      <c r="AY10286" s="172"/>
      <c r="AZ10286" s="172"/>
      <c r="BA10286" s="172"/>
      <c r="BB10286" s="6"/>
      <c r="BC10286" s="6"/>
      <c r="BD10286" s="6"/>
      <c r="BE10286" s="6"/>
      <c r="BF10286" s="6"/>
      <c r="BG10286" s="172"/>
      <c r="BH10286" s="172"/>
      <c r="BI10286" s="172"/>
      <c r="BJ10286" s="6"/>
      <c r="BK10286" s="6"/>
      <c r="BL10286" s="6"/>
      <c r="BM10286" s="6"/>
      <c r="BN10286" s="6"/>
      <c r="BO10286" s="6"/>
      <c r="BP10286" s="6"/>
      <c r="BQ10286" s="6"/>
      <c r="BR10286" s="6"/>
      <c r="BS10286" s="6"/>
      <c r="BT10286" s="6"/>
      <c r="CG10286" s="432"/>
      <c r="CH10286" s="432"/>
      <c r="CL10286" s="174"/>
    </row>
    <row r="10287" spans="29:90" s="168" customFormat="1" x14ac:dyDescent="0.25">
      <c r="AC10287" s="175"/>
      <c r="AD10287" s="175"/>
      <c r="AE10287" s="175"/>
      <c r="AF10287" s="175"/>
      <c r="AG10287" s="175"/>
      <c r="AH10287" s="176"/>
      <c r="AM10287" s="6"/>
      <c r="AN10287" s="6"/>
      <c r="AO10287" s="6"/>
      <c r="AP10287" s="6"/>
      <c r="AQ10287" s="6"/>
      <c r="AR10287" s="6"/>
      <c r="AS10287" s="6"/>
      <c r="AT10287" s="6"/>
      <c r="AU10287" s="6"/>
      <c r="AV10287" s="6"/>
      <c r="AW10287" s="6"/>
      <c r="AX10287" s="6"/>
      <c r="AY10287" s="172"/>
      <c r="AZ10287" s="172"/>
      <c r="BA10287" s="172"/>
      <c r="BB10287" s="6"/>
      <c r="BC10287" s="6"/>
      <c r="BD10287" s="6"/>
      <c r="BE10287" s="6"/>
      <c r="BF10287" s="6"/>
      <c r="BG10287" s="172"/>
      <c r="BH10287" s="172"/>
      <c r="BI10287" s="172"/>
      <c r="BJ10287" s="6"/>
      <c r="BK10287" s="6"/>
      <c r="BL10287" s="6"/>
      <c r="BM10287" s="6"/>
      <c r="BN10287" s="6"/>
      <c r="BO10287" s="6"/>
      <c r="BP10287" s="6"/>
      <c r="BQ10287" s="6"/>
      <c r="BR10287" s="6"/>
      <c r="BS10287" s="6"/>
      <c r="BT10287" s="6"/>
      <c r="CG10287" s="432"/>
      <c r="CH10287" s="432"/>
      <c r="CL10287" s="174"/>
    </row>
    <row r="10288" spans="29:90" s="168" customFormat="1" x14ac:dyDescent="0.25">
      <c r="AC10288" s="175"/>
      <c r="AD10288" s="175"/>
      <c r="AE10288" s="175"/>
      <c r="AF10288" s="175"/>
      <c r="AG10288" s="175"/>
      <c r="AH10288" s="176"/>
      <c r="AM10288" s="6"/>
      <c r="AN10288" s="6"/>
      <c r="AO10288" s="6"/>
      <c r="AP10288" s="6"/>
      <c r="AQ10288" s="6"/>
      <c r="AR10288" s="6"/>
      <c r="AS10288" s="6"/>
      <c r="AT10288" s="6"/>
      <c r="AU10288" s="6"/>
      <c r="AV10288" s="6"/>
      <c r="AW10288" s="6"/>
      <c r="AX10288" s="6"/>
      <c r="AY10288" s="172"/>
      <c r="AZ10288" s="172"/>
      <c r="BA10288" s="172"/>
      <c r="BB10288" s="6"/>
      <c r="BC10288" s="6"/>
      <c r="BD10288" s="6"/>
      <c r="BE10288" s="6"/>
      <c r="BF10288" s="6"/>
      <c r="BG10288" s="172"/>
      <c r="BH10288" s="172"/>
      <c r="BI10288" s="172"/>
      <c r="BJ10288" s="6"/>
      <c r="BK10288" s="6"/>
      <c r="BL10288" s="6"/>
      <c r="BM10288" s="6"/>
      <c r="BN10288" s="6"/>
      <c r="BO10288" s="6"/>
      <c r="BP10288" s="6"/>
      <c r="BQ10288" s="6"/>
      <c r="BR10288" s="6"/>
      <c r="BS10288" s="6"/>
      <c r="BT10288" s="6"/>
      <c r="CG10288" s="432"/>
      <c r="CH10288" s="432"/>
      <c r="CL10288" s="174"/>
    </row>
    <row r="10289" spans="29:90" s="168" customFormat="1" x14ac:dyDescent="0.25">
      <c r="AC10289" s="175"/>
      <c r="AD10289" s="175"/>
      <c r="AE10289" s="175"/>
      <c r="AF10289" s="175"/>
      <c r="AG10289" s="175"/>
      <c r="AH10289" s="176"/>
      <c r="AM10289" s="6"/>
      <c r="AN10289" s="6"/>
      <c r="AO10289" s="6"/>
      <c r="AP10289" s="6"/>
      <c r="AQ10289" s="6"/>
      <c r="AR10289" s="6"/>
      <c r="AS10289" s="6"/>
      <c r="AT10289" s="6"/>
      <c r="AU10289" s="6"/>
      <c r="AV10289" s="6"/>
      <c r="AW10289" s="6"/>
      <c r="AX10289" s="6"/>
      <c r="AY10289" s="172"/>
      <c r="AZ10289" s="172"/>
      <c r="BA10289" s="172"/>
      <c r="BB10289" s="6"/>
      <c r="BC10289" s="6"/>
      <c r="BD10289" s="6"/>
      <c r="BE10289" s="6"/>
      <c r="BF10289" s="6"/>
      <c r="BG10289" s="172"/>
      <c r="BH10289" s="172"/>
      <c r="BI10289" s="172"/>
      <c r="BJ10289" s="6"/>
      <c r="BK10289" s="6"/>
      <c r="BL10289" s="6"/>
      <c r="BM10289" s="6"/>
      <c r="BN10289" s="6"/>
      <c r="BO10289" s="6"/>
      <c r="BP10289" s="6"/>
      <c r="BQ10289" s="6"/>
      <c r="BR10289" s="6"/>
      <c r="BS10289" s="6"/>
      <c r="BT10289" s="6"/>
      <c r="CG10289" s="432"/>
      <c r="CH10289" s="432"/>
      <c r="CL10289" s="174"/>
    </row>
    <row r="10290" spans="29:90" s="168" customFormat="1" x14ac:dyDescent="0.25">
      <c r="AC10290" s="175"/>
      <c r="AD10290" s="175"/>
      <c r="AE10290" s="175"/>
      <c r="AF10290" s="175"/>
      <c r="AG10290" s="175"/>
      <c r="AH10290" s="176"/>
      <c r="AM10290" s="6"/>
      <c r="AN10290" s="6"/>
      <c r="AO10290" s="6"/>
      <c r="AP10290" s="6"/>
      <c r="AQ10290" s="6"/>
      <c r="AR10290" s="6"/>
      <c r="AS10290" s="6"/>
      <c r="AT10290" s="6"/>
      <c r="AU10290" s="6"/>
      <c r="AV10290" s="6"/>
      <c r="AW10290" s="6"/>
      <c r="AX10290" s="6"/>
      <c r="AY10290" s="172"/>
      <c r="AZ10290" s="172"/>
      <c r="BA10290" s="172"/>
      <c r="BB10290" s="6"/>
      <c r="BC10290" s="6"/>
      <c r="BD10290" s="6"/>
      <c r="BE10290" s="6"/>
      <c r="BF10290" s="6"/>
      <c r="BG10290" s="172"/>
      <c r="BH10290" s="172"/>
      <c r="BI10290" s="172"/>
      <c r="BJ10290" s="6"/>
      <c r="BK10290" s="6"/>
      <c r="BL10290" s="6"/>
      <c r="BM10290" s="6"/>
      <c r="BN10290" s="6"/>
      <c r="BO10290" s="6"/>
      <c r="BP10290" s="6"/>
      <c r="BQ10290" s="6"/>
      <c r="BR10290" s="6"/>
      <c r="BS10290" s="6"/>
      <c r="BT10290" s="6"/>
      <c r="CG10290" s="432"/>
      <c r="CH10290" s="432"/>
      <c r="CL10290" s="174"/>
    </row>
    <row r="10291" spans="29:90" s="168" customFormat="1" x14ac:dyDescent="0.25">
      <c r="AC10291" s="175"/>
      <c r="AD10291" s="175"/>
      <c r="AE10291" s="175"/>
      <c r="AF10291" s="175"/>
      <c r="AG10291" s="175"/>
      <c r="AH10291" s="176"/>
      <c r="AM10291" s="6"/>
      <c r="AN10291" s="6"/>
      <c r="AO10291" s="6"/>
      <c r="AP10291" s="6"/>
      <c r="AQ10291" s="6"/>
      <c r="AR10291" s="6"/>
      <c r="AS10291" s="6"/>
      <c r="AT10291" s="6"/>
      <c r="AU10291" s="6"/>
      <c r="AV10291" s="6"/>
      <c r="AW10291" s="6"/>
      <c r="AX10291" s="6"/>
      <c r="AY10291" s="172"/>
      <c r="AZ10291" s="172"/>
      <c r="BA10291" s="172"/>
      <c r="BB10291" s="6"/>
      <c r="BC10291" s="6"/>
      <c r="BD10291" s="6"/>
      <c r="BE10291" s="6"/>
      <c r="BF10291" s="6"/>
      <c r="BG10291" s="172"/>
      <c r="BH10291" s="172"/>
      <c r="BI10291" s="172"/>
      <c r="BJ10291" s="6"/>
      <c r="BK10291" s="6"/>
      <c r="BL10291" s="6"/>
      <c r="BM10291" s="6"/>
      <c r="BN10291" s="6"/>
      <c r="BO10291" s="6"/>
      <c r="BP10291" s="6"/>
      <c r="BQ10291" s="6"/>
      <c r="BR10291" s="6"/>
      <c r="BS10291" s="6"/>
      <c r="BT10291" s="6"/>
      <c r="CG10291" s="432"/>
      <c r="CH10291" s="432"/>
      <c r="CL10291" s="174"/>
    </row>
    <row r="10292" spans="29:90" s="168" customFormat="1" x14ac:dyDescent="0.25">
      <c r="AC10292" s="175"/>
      <c r="AD10292" s="175"/>
      <c r="AE10292" s="175"/>
      <c r="AF10292" s="175"/>
      <c r="AG10292" s="175"/>
      <c r="AH10292" s="176"/>
      <c r="AM10292" s="6"/>
      <c r="AN10292" s="6"/>
      <c r="AO10292" s="6"/>
      <c r="AP10292" s="6"/>
      <c r="AQ10292" s="6"/>
      <c r="AR10292" s="6"/>
      <c r="AS10292" s="6"/>
      <c r="AT10292" s="6"/>
      <c r="AU10292" s="6"/>
      <c r="AV10292" s="6"/>
      <c r="AW10292" s="6"/>
      <c r="AX10292" s="6"/>
      <c r="AY10292" s="172"/>
      <c r="AZ10292" s="172"/>
      <c r="BA10292" s="172"/>
      <c r="BB10292" s="6"/>
      <c r="BC10292" s="6"/>
      <c r="BD10292" s="6"/>
      <c r="BE10292" s="6"/>
      <c r="BF10292" s="6"/>
      <c r="BG10292" s="172"/>
      <c r="BH10292" s="172"/>
      <c r="BI10292" s="172"/>
      <c r="BJ10292" s="6"/>
      <c r="BK10292" s="6"/>
      <c r="BL10292" s="6"/>
      <c r="BM10292" s="6"/>
      <c r="BN10292" s="6"/>
      <c r="BO10292" s="6"/>
      <c r="BP10292" s="6"/>
      <c r="BQ10292" s="6"/>
      <c r="BR10292" s="6"/>
      <c r="BS10292" s="6"/>
      <c r="BT10292" s="6"/>
      <c r="CG10292" s="432"/>
      <c r="CH10292" s="432"/>
      <c r="CL10292" s="174"/>
    </row>
    <row r="10293" spans="29:90" s="168" customFormat="1" x14ac:dyDescent="0.25">
      <c r="AC10293" s="175"/>
      <c r="AD10293" s="175"/>
      <c r="AE10293" s="175"/>
      <c r="AF10293" s="175"/>
      <c r="AG10293" s="175"/>
      <c r="AH10293" s="176"/>
      <c r="AM10293" s="6"/>
      <c r="AN10293" s="6"/>
      <c r="AO10293" s="6"/>
      <c r="AP10293" s="6"/>
      <c r="AQ10293" s="6"/>
      <c r="AR10293" s="6"/>
      <c r="AS10293" s="6"/>
      <c r="AT10293" s="6"/>
      <c r="AU10293" s="6"/>
      <c r="AV10293" s="6"/>
      <c r="AW10293" s="6"/>
      <c r="AX10293" s="6"/>
      <c r="AY10293" s="172"/>
      <c r="AZ10293" s="172"/>
      <c r="BA10293" s="172"/>
      <c r="BB10293" s="6"/>
      <c r="BC10293" s="6"/>
      <c r="BD10293" s="6"/>
      <c r="BE10293" s="6"/>
      <c r="BF10293" s="6"/>
      <c r="BG10293" s="172"/>
      <c r="BH10293" s="172"/>
      <c r="BI10293" s="172"/>
      <c r="BJ10293" s="6"/>
      <c r="BK10293" s="6"/>
      <c r="BL10293" s="6"/>
      <c r="BM10293" s="6"/>
      <c r="BN10293" s="6"/>
      <c r="BO10293" s="6"/>
      <c r="BP10293" s="6"/>
      <c r="BQ10293" s="6"/>
      <c r="BR10293" s="6"/>
      <c r="BS10293" s="6"/>
      <c r="BT10293" s="6"/>
      <c r="CG10293" s="432"/>
      <c r="CH10293" s="432"/>
      <c r="CL10293" s="174"/>
    </row>
    <row r="10294" spans="29:90" s="168" customFormat="1" x14ac:dyDescent="0.25">
      <c r="AC10294" s="175"/>
      <c r="AD10294" s="175"/>
      <c r="AE10294" s="175"/>
      <c r="AF10294" s="175"/>
      <c r="AG10294" s="175"/>
      <c r="AH10294" s="176"/>
      <c r="AM10294" s="6"/>
      <c r="AN10294" s="6"/>
      <c r="AO10294" s="6"/>
      <c r="AP10294" s="6"/>
      <c r="AQ10294" s="6"/>
      <c r="AR10294" s="6"/>
      <c r="AS10294" s="6"/>
      <c r="AT10294" s="6"/>
      <c r="AU10294" s="6"/>
      <c r="AV10294" s="6"/>
      <c r="AW10294" s="6"/>
      <c r="AX10294" s="6"/>
      <c r="AY10294" s="172"/>
      <c r="AZ10294" s="172"/>
      <c r="BA10294" s="172"/>
      <c r="BB10294" s="6"/>
      <c r="BC10294" s="6"/>
      <c r="BD10294" s="6"/>
      <c r="BE10294" s="6"/>
      <c r="BF10294" s="6"/>
      <c r="BG10294" s="172"/>
      <c r="BH10294" s="172"/>
      <c r="BI10294" s="172"/>
      <c r="BJ10294" s="6"/>
      <c r="BK10294" s="6"/>
      <c r="BL10294" s="6"/>
      <c r="BM10294" s="6"/>
      <c r="BN10294" s="6"/>
      <c r="BO10294" s="6"/>
      <c r="BP10294" s="6"/>
      <c r="BQ10294" s="6"/>
      <c r="BR10294" s="6"/>
      <c r="BS10294" s="6"/>
      <c r="BT10294" s="6"/>
      <c r="CG10294" s="432"/>
      <c r="CH10294" s="432"/>
      <c r="CL10294" s="174"/>
    </row>
    <row r="10295" spans="29:90" s="168" customFormat="1" x14ac:dyDescent="0.25">
      <c r="AC10295" s="175"/>
      <c r="AD10295" s="175"/>
      <c r="AE10295" s="175"/>
      <c r="AF10295" s="175"/>
      <c r="AG10295" s="175"/>
      <c r="AH10295" s="176"/>
      <c r="AM10295" s="6"/>
      <c r="AN10295" s="6"/>
      <c r="AO10295" s="6"/>
      <c r="AP10295" s="6"/>
      <c r="AQ10295" s="6"/>
      <c r="AR10295" s="6"/>
      <c r="AS10295" s="6"/>
      <c r="AT10295" s="6"/>
      <c r="AU10295" s="6"/>
      <c r="AV10295" s="6"/>
      <c r="AW10295" s="6"/>
      <c r="AX10295" s="6"/>
      <c r="AY10295" s="172"/>
      <c r="AZ10295" s="172"/>
      <c r="BA10295" s="172"/>
      <c r="BB10295" s="6"/>
      <c r="BC10295" s="6"/>
      <c r="BD10295" s="6"/>
      <c r="BE10295" s="6"/>
      <c r="BF10295" s="6"/>
      <c r="BG10295" s="172"/>
      <c r="BH10295" s="172"/>
      <c r="BI10295" s="172"/>
      <c r="BJ10295" s="6"/>
      <c r="BK10295" s="6"/>
      <c r="BL10295" s="6"/>
      <c r="BM10295" s="6"/>
      <c r="BN10295" s="6"/>
      <c r="BO10295" s="6"/>
      <c r="BP10295" s="6"/>
      <c r="BQ10295" s="6"/>
      <c r="BR10295" s="6"/>
      <c r="BS10295" s="6"/>
      <c r="BT10295" s="6"/>
      <c r="CG10295" s="432"/>
      <c r="CH10295" s="432"/>
      <c r="CL10295" s="174"/>
    </row>
    <row r="10296" spans="29:90" s="168" customFormat="1" x14ac:dyDescent="0.25">
      <c r="AC10296" s="175"/>
      <c r="AD10296" s="175"/>
      <c r="AE10296" s="175"/>
      <c r="AF10296" s="175"/>
      <c r="AG10296" s="175"/>
      <c r="AH10296" s="176"/>
      <c r="AM10296" s="6"/>
      <c r="AN10296" s="6"/>
      <c r="AO10296" s="6"/>
      <c r="AP10296" s="6"/>
      <c r="AQ10296" s="6"/>
      <c r="AR10296" s="6"/>
      <c r="AS10296" s="6"/>
      <c r="AT10296" s="6"/>
      <c r="AU10296" s="6"/>
      <c r="AV10296" s="6"/>
      <c r="AW10296" s="6"/>
      <c r="AX10296" s="6"/>
      <c r="AY10296" s="172"/>
      <c r="AZ10296" s="172"/>
      <c r="BA10296" s="172"/>
      <c r="BB10296" s="6"/>
      <c r="BC10296" s="6"/>
      <c r="BD10296" s="6"/>
      <c r="BE10296" s="6"/>
      <c r="BF10296" s="6"/>
      <c r="BG10296" s="172"/>
      <c r="BH10296" s="172"/>
      <c r="BI10296" s="172"/>
      <c r="BJ10296" s="6"/>
      <c r="BK10296" s="6"/>
      <c r="BL10296" s="6"/>
      <c r="BM10296" s="6"/>
      <c r="BN10296" s="6"/>
      <c r="BO10296" s="6"/>
      <c r="BP10296" s="6"/>
      <c r="BQ10296" s="6"/>
      <c r="BR10296" s="6"/>
      <c r="BS10296" s="6"/>
      <c r="BT10296" s="6"/>
      <c r="CG10296" s="432"/>
      <c r="CH10296" s="432"/>
      <c r="CL10296" s="174"/>
    </row>
    <row r="10297" spans="29:90" s="168" customFormat="1" x14ac:dyDescent="0.25">
      <c r="AC10297" s="175"/>
      <c r="AD10297" s="175"/>
      <c r="AE10297" s="175"/>
      <c r="AF10297" s="175"/>
      <c r="AG10297" s="175"/>
      <c r="AH10297" s="176"/>
      <c r="AM10297" s="6"/>
      <c r="AN10297" s="6"/>
      <c r="AO10297" s="6"/>
      <c r="AP10297" s="6"/>
      <c r="AQ10297" s="6"/>
      <c r="AR10297" s="6"/>
      <c r="AS10297" s="6"/>
      <c r="AT10297" s="6"/>
      <c r="AU10297" s="6"/>
      <c r="AV10297" s="6"/>
      <c r="AW10297" s="6"/>
      <c r="AX10297" s="6"/>
      <c r="AY10297" s="172"/>
      <c r="AZ10297" s="172"/>
      <c r="BA10297" s="172"/>
      <c r="BB10297" s="6"/>
      <c r="BC10297" s="6"/>
      <c r="BD10297" s="6"/>
      <c r="BE10297" s="6"/>
      <c r="BF10297" s="6"/>
      <c r="BG10297" s="172"/>
      <c r="BH10297" s="172"/>
      <c r="BI10297" s="172"/>
      <c r="BJ10297" s="6"/>
      <c r="BK10297" s="6"/>
      <c r="BL10297" s="6"/>
      <c r="BM10297" s="6"/>
      <c r="BN10297" s="6"/>
      <c r="BO10297" s="6"/>
      <c r="BP10297" s="6"/>
      <c r="BQ10297" s="6"/>
      <c r="BR10297" s="6"/>
      <c r="BS10297" s="6"/>
      <c r="BT10297" s="6"/>
      <c r="CG10297" s="432"/>
      <c r="CH10297" s="432"/>
      <c r="CL10297" s="174"/>
    </row>
    <row r="10298" spans="29:90" s="168" customFormat="1" x14ac:dyDescent="0.25">
      <c r="AC10298" s="175"/>
      <c r="AD10298" s="175"/>
      <c r="AE10298" s="175"/>
      <c r="AF10298" s="175"/>
      <c r="AG10298" s="175"/>
      <c r="AH10298" s="176"/>
      <c r="AM10298" s="6"/>
      <c r="AN10298" s="6"/>
      <c r="AO10298" s="6"/>
      <c r="AP10298" s="6"/>
      <c r="AQ10298" s="6"/>
      <c r="AR10298" s="6"/>
      <c r="AS10298" s="6"/>
      <c r="AT10298" s="6"/>
      <c r="AU10298" s="6"/>
      <c r="AV10298" s="6"/>
      <c r="AW10298" s="6"/>
      <c r="AX10298" s="6"/>
      <c r="AY10298" s="172"/>
      <c r="AZ10298" s="172"/>
      <c r="BA10298" s="172"/>
      <c r="BB10298" s="6"/>
      <c r="BC10298" s="6"/>
      <c r="BD10298" s="6"/>
      <c r="BE10298" s="6"/>
      <c r="BF10298" s="6"/>
      <c r="BG10298" s="172"/>
      <c r="BH10298" s="172"/>
      <c r="BI10298" s="172"/>
      <c r="BJ10298" s="6"/>
      <c r="BK10298" s="6"/>
      <c r="BL10298" s="6"/>
      <c r="BM10298" s="6"/>
      <c r="BN10298" s="6"/>
      <c r="BO10298" s="6"/>
      <c r="BP10298" s="6"/>
      <c r="BQ10298" s="6"/>
      <c r="BR10298" s="6"/>
      <c r="BS10298" s="6"/>
      <c r="BT10298" s="6"/>
      <c r="CG10298" s="432"/>
      <c r="CH10298" s="432"/>
      <c r="CL10298" s="174"/>
    </row>
    <row r="10299" spans="29:90" s="168" customFormat="1" x14ac:dyDescent="0.25">
      <c r="AC10299" s="175"/>
      <c r="AD10299" s="175"/>
      <c r="AE10299" s="175"/>
      <c r="AF10299" s="175"/>
      <c r="AG10299" s="175"/>
      <c r="AH10299" s="176"/>
      <c r="AM10299" s="6"/>
      <c r="AN10299" s="6"/>
      <c r="AO10299" s="6"/>
      <c r="AP10299" s="6"/>
      <c r="AQ10299" s="6"/>
      <c r="AR10299" s="6"/>
      <c r="AS10299" s="6"/>
      <c r="AT10299" s="6"/>
      <c r="AU10299" s="6"/>
      <c r="AV10299" s="6"/>
      <c r="AW10299" s="6"/>
      <c r="AX10299" s="6"/>
      <c r="AY10299" s="172"/>
      <c r="AZ10299" s="172"/>
      <c r="BA10299" s="172"/>
      <c r="BB10299" s="6"/>
      <c r="BC10299" s="6"/>
      <c r="BD10299" s="6"/>
      <c r="BE10299" s="6"/>
      <c r="BF10299" s="6"/>
      <c r="BG10299" s="172"/>
      <c r="BH10299" s="172"/>
      <c r="BI10299" s="172"/>
      <c r="BJ10299" s="6"/>
      <c r="BK10299" s="6"/>
      <c r="BL10299" s="6"/>
      <c r="BM10299" s="6"/>
      <c r="BN10299" s="6"/>
      <c r="BO10299" s="6"/>
      <c r="BP10299" s="6"/>
      <c r="BQ10299" s="6"/>
      <c r="BR10299" s="6"/>
      <c r="BS10299" s="6"/>
      <c r="BT10299" s="6"/>
      <c r="CG10299" s="432"/>
      <c r="CH10299" s="432"/>
      <c r="CL10299" s="174"/>
    </row>
    <row r="10300" spans="29:90" s="168" customFormat="1" x14ac:dyDescent="0.25">
      <c r="AC10300" s="175"/>
      <c r="AD10300" s="175"/>
      <c r="AE10300" s="175"/>
      <c r="AF10300" s="175"/>
      <c r="AG10300" s="175"/>
      <c r="AH10300" s="176"/>
      <c r="AM10300" s="6"/>
      <c r="AN10300" s="6"/>
      <c r="AO10300" s="6"/>
      <c r="AP10300" s="6"/>
      <c r="AQ10300" s="6"/>
      <c r="AR10300" s="6"/>
      <c r="AS10300" s="6"/>
      <c r="AT10300" s="6"/>
      <c r="AU10300" s="6"/>
      <c r="AV10300" s="6"/>
      <c r="AW10300" s="6"/>
      <c r="AX10300" s="6"/>
      <c r="AY10300" s="172"/>
      <c r="AZ10300" s="172"/>
      <c r="BA10300" s="172"/>
      <c r="BB10300" s="6"/>
      <c r="BC10300" s="6"/>
      <c r="BD10300" s="6"/>
      <c r="BE10300" s="6"/>
      <c r="BF10300" s="6"/>
      <c r="BG10300" s="172"/>
      <c r="BH10300" s="172"/>
      <c r="BI10300" s="172"/>
      <c r="BJ10300" s="6"/>
      <c r="BK10300" s="6"/>
      <c r="BL10300" s="6"/>
      <c r="BM10300" s="6"/>
      <c r="BN10300" s="6"/>
      <c r="BO10300" s="6"/>
      <c r="BP10300" s="6"/>
      <c r="BQ10300" s="6"/>
      <c r="BR10300" s="6"/>
      <c r="BS10300" s="6"/>
      <c r="BT10300" s="6"/>
      <c r="CG10300" s="432"/>
      <c r="CH10300" s="432"/>
      <c r="CL10300" s="174"/>
    </row>
    <row r="10301" spans="29:90" s="168" customFormat="1" x14ac:dyDescent="0.25">
      <c r="AC10301" s="175"/>
      <c r="AD10301" s="175"/>
      <c r="AE10301" s="175"/>
      <c r="AF10301" s="175"/>
      <c r="AG10301" s="175"/>
      <c r="AH10301" s="176"/>
      <c r="AM10301" s="6"/>
      <c r="AN10301" s="6"/>
      <c r="AO10301" s="6"/>
      <c r="AP10301" s="6"/>
      <c r="AQ10301" s="6"/>
      <c r="AR10301" s="6"/>
      <c r="AS10301" s="6"/>
      <c r="AT10301" s="6"/>
      <c r="AU10301" s="6"/>
      <c r="AV10301" s="6"/>
      <c r="AW10301" s="6"/>
      <c r="AX10301" s="6"/>
      <c r="AY10301" s="172"/>
      <c r="AZ10301" s="172"/>
      <c r="BA10301" s="172"/>
      <c r="BB10301" s="6"/>
      <c r="BC10301" s="6"/>
      <c r="BD10301" s="6"/>
      <c r="BE10301" s="6"/>
      <c r="BF10301" s="6"/>
      <c r="BG10301" s="172"/>
      <c r="BH10301" s="172"/>
      <c r="BI10301" s="172"/>
      <c r="BJ10301" s="6"/>
      <c r="BK10301" s="6"/>
      <c r="BL10301" s="6"/>
      <c r="BM10301" s="6"/>
      <c r="BN10301" s="6"/>
      <c r="BO10301" s="6"/>
      <c r="BP10301" s="6"/>
      <c r="BQ10301" s="6"/>
      <c r="BR10301" s="6"/>
      <c r="BS10301" s="6"/>
      <c r="BT10301" s="6"/>
      <c r="CG10301" s="432"/>
      <c r="CH10301" s="432"/>
      <c r="CL10301" s="174"/>
    </row>
    <row r="10302" spans="29:90" s="168" customFormat="1" x14ac:dyDescent="0.25">
      <c r="AC10302" s="175"/>
      <c r="AD10302" s="175"/>
      <c r="AE10302" s="175"/>
      <c r="AF10302" s="175"/>
      <c r="AG10302" s="175"/>
      <c r="AH10302" s="176"/>
      <c r="AM10302" s="6"/>
      <c r="AN10302" s="6"/>
      <c r="AO10302" s="6"/>
      <c r="AP10302" s="6"/>
      <c r="AQ10302" s="6"/>
      <c r="AR10302" s="6"/>
      <c r="AS10302" s="6"/>
      <c r="AT10302" s="6"/>
      <c r="AU10302" s="6"/>
      <c r="AV10302" s="6"/>
      <c r="AW10302" s="6"/>
      <c r="AX10302" s="6"/>
      <c r="AY10302" s="172"/>
      <c r="AZ10302" s="172"/>
      <c r="BA10302" s="172"/>
      <c r="BB10302" s="6"/>
      <c r="BC10302" s="6"/>
      <c r="BD10302" s="6"/>
      <c r="BE10302" s="6"/>
      <c r="BF10302" s="6"/>
      <c r="BG10302" s="172"/>
      <c r="BH10302" s="172"/>
      <c r="BI10302" s="172"/>
      <c r="BJ10302" s="6"/>
      <c r="BK10302" s="6"/>
      <c r="BL10302" s="6"/>
      <c r="BM10302" s="6"/>
      <c r="BN10302" s="6"/>
      <c r="BO10302" s="6"/>
      <c r="BP10302" s="6"/>
      <c r="BQ10302" s="6"/>
      <c r="BR10302" s="6"/>
      <c r="BS10302" s="6"/>
      <c r="BT10302" s="6"/>
      <c r="CG10302" s="432"/>
      <c r="CH10302" s="432"/>
      <c r="CL10302" s="174"/>
    </row>
    <row r="10303" spans="29:90" s="168" customFormat="1" x14ac:dyDescent="0.25">
      <c r="AC10303" s="175"/>
      <c r="AD10303" s="175"/>
      <c r="AE10303" s="175"/>
      <c r="AF10303" s="175"/>
      <c r="AG10303" s="175"/>
      <c r="AH10303" s="176"/>
      <c r="AM10303" s="6"/>
      <c r="AN10303" s="6"/>
      <c r="AO10303" s="6"/>
      <c r="AP10303" s="6"/>
      <c r="AQ10303" s="6"/>
      <c r="AR10303" s="6"/>
      <c r="AS10303" s="6"/>
      <c r="AT10303" s="6"/>
      <c r="AU10303" s="6"/>
      <c r="AV10303" s="6"/>
      <c r="AW10303" s="6"/>
      <c r="AX10303" s="6"/>
      <c r="AY10303" s="172"/>
      <c r="AZ10303" s="172"/>
      <c r="BA10303" s="172"/>
      <c r="BB10303" s="6"/>
      <c r="BC10303" s="6"/>
      <c r="BD10303" s="6"/>
      <c r="BE10303" s="6"/>
      <c r="BF10303" s="6"/>
      <c r="BG10303" s="172"/>
      <c r="BH10303" s="172"/>
      <c r="BI10303" s="172"/>
      <c r="BJ10303" s="6"/>
      <c r="BK10303" s="6"/>
      <c r="BL10303" s="6"/>
      <c r="BM10303" s="6"/>
      <c r="BN10303" s="6"/>
      <c r="BO10303" s="6"/>
      <c r="BP10303" s="6"/>
      <c r="BQ10303" s="6"/>
      <c r="BR10303" s="6"/>
      <c r="BS10303" s="6"/>
      <c r="BT10303" s="6"/>
      <c r="CG10303" s="432"/>
      <c r="CH10303" s="432"/>
      <c r="CL10303" s="174"/>
    </row>
    <row r="10304" spans="29:90" s="168" customFormat="1" x14ac:dyDescent="0.25">
      <c r="AC10304" s="175"/>
      <c r="AD10304" s="175"/>
      <c r="AE10304" s="175"/>
      <c r="AF10304" s="175"/>
      <c r="AG10304" s="175"/>
      <c r="AH10304" s="176"/>
      <c r="AM10304" s="6"/>
      <c r="AN10304" s="6"/>
      <c r="AO10304" s="6"/>
      <c r="AP10304" s="6"/>
      <c r="AQ10304" s="6"/>
      <c r="AR10304" s="6"/>
      <c r="AS10304" s="6"/>
      <c r="AT10304" s="6"/>
      <c r="AU10304" s="6"/>
      <c r="AV10304" s="6"/>
      <c r="AW10304" s="6"/>
      <c r="AX10304" s="6"/>
      <c r="AY10304" s="172"/>
      <c r="AZ10304" s="172"/>
      <c r="BA10304" s="172"/>
      <c r="BB10304" s="6"/>
      <c r="BC10304" s="6"/>
      <c r="BD10304" s="6"/>
      <c r="BE10304" s="6"/>
      <c r="BF10304" s="6"/>
      <c r="BG10304" s="172"/>
      <c r="BH10304" s="172"/>
      <c r="BI10304" s="172"/>
      <c r="BJ10304" s="6"/>
      <c r="BK10304" s="6"/>
      <c r="BL10304" s="6"/>
      <c r="BM10304" s="6"/>
      <c r="BN10304" s="6"/>
      <c r="BO10304" s="6"/>
      <c r="BP10304" s="6"/>
      <c r="BQ10304" s="6"/>
      <c r="BR10304" s="6"/>
      <c r="BS10304" s="6"/>
      <c r="BT10304" s="6"/>
      <c r="CG10304" s="432"/>
      <c r="CH10304" s="432"/>
      <c r="CL10304" s="174"/>
    </row>
    <row r="10305" spans="29:90" s="168" customFormat="1" x14ac:dyDescent="0.25">
      <c r="AC10305" s="175"/>
      <c r="AD10305" s="175"/>
      <c r="AE10305" s="175"/>
      <c r="AF10305" s="175"/>
      <c r="AG10305" s="175"/>
      <c r="AH10305" s="176"/>
      <c r="AM10305" s="6"/>
      <c r="AN10305" s="6"/>
      <c r="AO10305" s="6"/>
      <c r="AP10305" s="6"/>
      <c r="AQ10305" s="6"/>
      <c r="AR10305" s="6"/>
      <c r="AS10305" s="6"/>
      <c r="AT10305" s="6"/>
      <c r="AU10305" s="6"/>
      <c r="AV10305" s="6"/>
      <c r="AW10305" s="6"/>
      <c r="AX10305" s="6"/>
      <c r="AY10305" s="172"/>
      <c r="AZ10305" s="172"/>
      <c r="BA10305" s="172"/>
      <c r="BB10305" s="6"/>
      <c r="BC10305" s="6"/>
      <c r="BD10305" s="6"/>
      <c r="BE10305" s="6"/>
      <c r="BF10305" s="6"/>
      <c r="BG10305" s="172"/>
      <c r="BH10305" s="172"/>
      <c r="BI10305" s="172"/>
      <c r="BJ10305" s="6"/>
      <c r="BK10305" s="6"/>
      <c r="BL10305" s="6"/>
      <c r="BM10305" s="6"/>
      <c r="BN10305" s="6"/>
      <c r="BO10305" s="6"/>
      <c r="BP10305" s="6"/>
      <c r="BQ10305" s="6"/>
      <c r="BR10305" s="6"/>
      <c r="BS10305" s="6"/>
      <c r="BT10305" s="6"/>
      <c r="CG10305" s="432"/>
      <c r="CH10305" s="432"/>
      <c r="CL10305" s="174"/>
    </row>
    <row r="10306" spans="29:90" s="168" customFormat="1" x14ac:dyDescent="0.25">
      <c r="AC10306" s="175"/>
      <c r="AD10306" s="175"/>
      <c r="AE10306" s="175"/>
      <c r="AF10306" s="175"/>
      <c r="AG10306" s="175"/>
      <c r="AH10306" s="176"/>
      <c r="AM10306" s="6"/>
      <c r="AN10306" s="6"/>
      <c r="AO10306" s="6"/>
      <c r="AP10306" s="6"/>
      <c r="AQ10306" s="6"/>
      <c r="AR10306" s="6"/>
      <c r="AS10306" s="6"/>
      <c r="AT10306" s="6"/>
      <c r="AU10306" s="6"/>
      <c r="AV10306" s="6"/>
      <c r="AW10306" s="6"/>
      <c r="AX10306" s="6"/>
      <c r="AY10306" s="172"/>
      <c r="AZ10306" s="172"/>
      <c r="BA10306" s="172"/>
      <c r="BB10306" s="6"/>
      <c r="BC10306" s="6"/>
      <c r="BD10306" s="6"/>
      <c r="BE10306" s="6"/>
      <c r="BF10306" s="6"/>
      <c r="BG10306" s="172"/>
      <c r="BH10306" s="172"/>
      <c r="BI10306" s="172"/>
      <c r="BJ10306" s="6"/>
      <c r="BK10306" s="6"/>
      <c r="BL10306" s="6"/>
      <c r="BM10306" s="6"/>
      <c r="BN10306" s="6"/>
      <c r="BO10306" s="6"/>
      <c r="BP10306" s="6"/>
      <c r="BQ10306" s="6"/>
      <c r="BR10306" s="6"/>
      <c r="BS10306" s="6"/>
      <c r="BT10306" s="6"/>
      <c r="CG10306" s="432"/>
      <c r="CH10306" s="432"/>
      <c r="CL10306" s="174"/>
    </row>
    <row r="10307" spans="29:90" s="168" customFormat="1" x14ac:dyDescent="0.25">
      <c r="AC10307" s="175"/>
      <c r="AD10307" s="175"/>
      <c r="AE10307" s="175"/>
      <c r="AF10307" s="175"/>
      <c r="AG10307" s="175"/>
      <c r="AH10307" s="176"/>
      <c r="AM10307" s="6"/>
      <c r="AN10307" s="6"/>
      <c r="AO10307" s="6"/>
      <c r="AP10307" s="6"/>
      <c r="AQ10307" s="6"/>
      <c r="AR10307" s="6"/>
      <c r="AS10307" s="6"/>
      <c r="AT10307" s="6"/>
      <c r="AU10307" s="6"/>
      <c r="AV10307" s="6"/>
      <c r="AW10307" s="6"/>
      <c r="AX10307" s="6"/>
      <c r="AY10307" s="172"/>
      <c r="AZ10307" s="172"/>
      <c r="BA10307" s="172"/>
      <c r="BB10307" s="6"/>
      <c r="BC10307" s="6"/>
      <c r="BD10307" s="6"/>
      <c r="BE10307" s="6"/>
      <c r="BF10307" s="6"/>
      <c r="BG10307" s="172"/>
      <c r="BH10307" s="172"/>
      <c r="BI10307" s="172"/>
      <c r="BJ10307" s="6"/>
      <c r="BK10307" s="6"/>
      <c r="BL10307" s="6"/>
      <c r="BM10307" s="6"/>
      <c r="BN10307" s="6"/>
      <c r="BO10307" s="6"/>
      <c r="BP10307" s="6"/>
      <c r="BQ10307" s="6"/>
      <c r="BR10307" s="6"/>
      <c r="BS10307" s="6"/>
      <c r="BT10307" s="6"/>
      <c r="CG10307" s="432"/>
      <c r="CH10307" s="432"/>
      <c r="CL10307" s="174"/>
    </row>
    <row r="10308" spans="29:90" s="168" customFormat="1" x14ac:dyDescent="0.25">
      <c r="AC10308" s="175"/>
      <c r="AD10308" s="175"/>
      <c r="AE10308" s="175"/>
      <c r="AF10308" s="175"/>
      <c r="AG10308" s="175"/>
      <c r="AH10308" s="176"/>
      <c r="AM10308" s="6"/>
      <c r="AN10308" s="6"/>
      <c r="AO10308" s="6"/>
      <c r="AP10308" s="6"/>
      <c r="AQ10308" s="6"/>
      <c r="AR10308" s="6"/>
      <c r="AS10308" s="6"/>
      <c r="AT10308" s="6"/>
      <c r="AU10308" s="6"/>
      <c r="AV10308" s="6"/>
      <c r="AW10308" s="6"/>
      <c r="AX10308" s="6"/>
      <c r="AY10308" s="172"/>
      <c r="AZ10308" s="172"/>
      <c r="BA10308" s="172"/>
      <c r="BB10308" s="6"/>
      <c r="BC10308" s="6"/>
      <c r="BD10308" s="6"/>
      <c r="BE10308" s="6"/>
      <c r="BF10308" s="6"/>
      <c r="BG10308" s="172"/>
      <c r="BH10308" s="172"/>
      <c r="BI10308" s="172"/>
      <c r="BJ10308" s="6"/>
      <c r="BK10308" s="6"/>
      <c r="BL10308" s="6"/>
      <c r="BM10308" s="6"/>
      <c r="BN10308" s="6"/>
      <c r="BO10308" s="6"/>
      <c r="BP10308" s="6"/>
      <c r="BQ10308" s="6"/>
      <c r="BR10308" s="6"/>
      <c r="BS10308" s="6"/>
      <c r="BT10308" s="6"/>
      <c r="CG10308" s="432"/>
      <c r="CH10308" s="432"/>
      <c r="CL10308" s="174"/>
    </row>
    <row r="10309" spans="29:90" s="168" customFormat="1" x14ac:dyDescent="0.25">
      <c r="AC10309" s="175"/>
      <c r="AD10309" s="175"/>
      <c r="AE10309" s="175"/>
      <c r="AF10309" s="175"/>
      <c r="AG10309" s="175"/>
      <c r="AH10309" s="176"/>
      <c r="AM10309" s="6"/>
      <c r="AN10309" s="6"/>
      <c r="AO10309" s="6"/>
      <c r="AP10309" s="6"/>
      <c r="AQ10309" s="6"/>
      <c r="AR10309" s="6"/>
      <c r="AS10309" s="6"/>
      <c r="AT10309" s="6"/>
      <c r="AU10309" s="6"/>
      <c r="AV10309" s="6"/>
      <c r="AW10309" s="6"/>
      <c r="AX10309" s="6"/>
      <c r="AY10309" s="172"/>
      <c r="AZ10309" s="172"/>
      <c r="BA10309" s="172"/>
      <c r="BB10309" s="6"/>
      <c r="BC10309" s="6"/>
      <c r="BD10309" s="6"/>
      <c r="BE10309" s="6"/>
      <c r="BF10309" s="6"/>
      <c r="BG10309" s="172"/>
      <c r="BH10309" s="172"/>
      <c r="BI10309" s="172"/>
      <c r="BJ10309" s="6"/>
      <c r="BK10309" s="6"/>
      <c r="BL10309" s="6"/>
      <c r="BM10309" s="6"/>
      <c r="BN10309" s="6"/>
      <c r="BO10309" s="6"/>
      <c r="BP10309" s="6"/>
      <c r="BQ10309" s="6"/>
      <c r="BR10309" s="6"/>
      <c r="BS10309" s="6"/>
      <c r="BT10309" s="6"/>
      <c r="CG10309" s="432"/>
      <c r="CH10309" s="432"/>
      <c r="CL10309" s="174"/>
    </row>
    <row r="10310" spans="29:90" s="168" customFormat="1" x14ac:dyDescent="0.25">
      <c r="AC10310" s="175"/>
      <c r="AD10310" s="175"/>
      <c r="AE10310" s="175"/>
      <c r="AF10310" s="175"/>
      <c r="AG10310" s="175"/>
      <c r="AH10310" s="176"/>
      <c r="AM10310" s="6"/>
      <c r="AN10310" s="6"/>
      <c r="AO10310" s="6"/>
      <c r="AP10310" s="6"/>
      <c r="AQ10310" s="6"/>
      <c r="AR10310" s="6"/>
      <c r="AS10310" s="6"/>
      <c r="AT10310" s="6"/>
      <c r="AU10310" s="6"/>
      <c r="AV10310" s="6"/>
      <c r="AW10310" s="6"/>
      <c r="AX10310" s="6"/>
      <c r="AY10310" s="172"/>
      <c r="AZ10310" s="172"/>
      <c r="BA10310" s="172"/>
      <c r="BB10310" s="6"/>
      <c r="BC10310" s="6"/>
      <c r="BD10310" s="6"/>
      <c r="BE10310" s="6"/>
      <c r="BF10310" s="6"/>
      <c r="BG10310" s="172"/>
      <c r="BH10310" s="172"/>
      <c r="BI10310" s="172"/>
      <c r="BJ10310" s="6"/>
      <c r="BK10310" s="6"/>
      <c r="BL10310" s="6"/>
      <c r="BM10310" s="6"/>
      <c r="BN10310" s="6"/>
      <c r="BO10310" s="6"/>
      <c r="BP10310" s="6"/>
      <c r="BQ10310" s="6"/>
      <c r="BR10310" s="6"/>
      <c r="BS10310" s="6"/>
      <c r="BT10310" s="6"/>
      <c r="CG10310" s="432"/>
      <c r="CH10310" s="432"/>
      <c r="CL10310" s="174"/>
    </row>
    <row r="10311" spans="29:90" s="168" customFormat="1" x14ac:dyDescent="0.25">
      <c r="AC10311" s="175"/>
      <c r="AD10311" s="175"/>
      <c r="AE10311" s="175"/>
      <c r="AF10311" s="175"/>
      <c r="AG10311" s="175"/>
      <c r="AH10311" s="176"/>
      <c r="AM10311" s="6"/>
      <c r="AN10311" s="6"/>
      <c r="AO10311" s="6"/>
      <c r="AP10311" s="6"/>
      <c r="AQ10311" s="6"/>
      <c r="AR10311" s="6"/>
      <c r="AS10311" s="6"/>
      <c r="AT10311" s="6"/>
      <c r="AU10311" s="6"/>
      <c r="AV10311" s="6"/>
      <c r="AW10311" s="6"/>
      <c r="AX10311" s="6"/>
      <c r="AY10311" s="172"/>
      <c r="AZ10311" s="172"/>
      <c r="BA10311" s="172"/>
      <c r="BB10311" s="6"/>
      <c r="BC10311" s="6"/>
      <c r="BD10311" s="6"/>
      <c r="BE10311" s="6"/>
      <c r="BF10311" s="6"/>
      <c r="BG10311" s="172"/>
      <c r="BH10311" s="172"/>
      <c r="BI10311" s="172"/>
      <c r="BJ10311" s="6"/>
      <c r="BK10311" s="6"/>
      <c r="BL10311" s="6"/>
      <c r="BM10311" s="6"/>
      <c r="BN10311" s="6"/>
      <c r="BO10311" s="6"/>
      <c r="BP10311" s="6"/>
      <c r="BQ10311" s="6"/>
      <c r="BR10311" s="6"/>
      <c r="BS10311" s="6"/>
      <c r="BT10311" s="6"/>
      <c r="CG10311" s="432"/>
      <c r="CH10311" s="432"/>
      <c r="CL10311" s="174"/>
    </row>
    <row r="10312" spans="29:90" s="168" customFormat="1" x14ac:dyDescent="0.25">
      <c r="AC10312" s="175"/>
      <c r="AD10312" s="175"/>
      <c r="AE10312" s="175"/>
      <c r="AF10312" s="175"/>
      <c r="AG10312" s="175"/>
      <c r="AH10312" s="176"/>
      <c r="AM10312" s="6"/>
      <c r="AN10312" s="6"/>
      <c r="AO10312" s="6"/>
      <c r="AP10312" s="6"/>
      <c r="AQ10312" s="6"/>
      <c r="AR10312" s="6"/>
      <c r="AS10312" s="6"/>
      <c r="AT10312" s="6"/>
      <c r="AU10312" s="6"/>
      <c r="AV10312" s="6"/>
      <c r="AW10312" s="6"/>
      <c r="AX10312" s="6"/>
      <c r="AY10312" s="172"/>
      <c r="AZ10312" s="172"/>
      <c r="BA10312" s="172"/>
      <c r="BB10312" s="6"/>
      <c r="BC10312" s="6"/>
      <c r="BD10312" s="6"/>
      <c r="BE10312" s="6"/>
      <c r="BF10312" s="6"/>
      <c r="BG10312" s="172"/>
      <c r="BH10312" s="172"/>
      <c r="BI10312" s="172"/>
      <c r="BJ10312" s="6"/>
      <c r="BK10312" s="6"/>
      <c r="BL10312" s="6"/>
      <c r="BM10312" s="6"/>
      <c r="BN10312" s="6"/>
      <c r="BO10312" s="6"/>
      <c r="BP10312" s="6"/>
      <c r="BQ10312" s="6"/>
      <c r="BR10312" s="6"/>
      <c r="BS10312" s="6"/>
      <c r="BT10312" s="6"/>
      <c r="CG10312" s="432"/>
      <c r="CH10312" s="432"/>
      <c r="CL10312" s="174"/>
    </row>
    <row r="10313" spans="29:90" s="168" customFormat="1" x14ac:dyDescent="0.25">
      <c r="AC10313" s="175"/>
      <c r="AD10313" s="175"/>
      <c r="AE10313" s="175"/>
      <c r="AF10313" s="175"/>
      <c r="AG10313" s="175"/>
      <c r="AH10313" s="176"/>
      <c r="AM10313" s="6"/>
      <c r="AN10313" s="6"/>
      <c r="AO10313" s="6"/>
      <c r="AP10313" s="6"/>
      <c r="AQ10313" s="6"/>
      <c r="AR10313" s="6"/>
      <c r="AS10313" s="6"/>
      <c r="AT10313" s="6"/>
      <c r="AU10313" s="6"/>
      <c r="AV10313" s="6"/>
      <c r="AW10313" s="6"/>
      <c r="AX10313" s="6"/>
      <c r="AY10313" s="172"/>
      <c r="AZ10313" s="172"/>
      <c r="BA10313" s="172"/>
      <c r="BB10313" s="6"/>
      <c r="BC10313" s="6"/>
      <c r="BD10313" s="6"/>
      <c r="BE10313" s="6"/>
      <c r="BF10313" s="6"/>
      <c r="BG10313" s="172"/>
      <c r="BH10313" s="172"/>
      <c r="BI10313" s="172"/>
      <c r="BJ10313" s="6"/>
      <c r="BK10313" s="6"/>
      <c r="BL10313" s="6"/>
      <c r="BM10313" s="6"/>
      <c r="BN10313" s="6"/>
      <c r="BO10313" s="6"/>
      <c r="BP10313" s="6"/>
      <c r="BQ10313" s="6"/>
      <c r="BR10313" s="6"/>
      <c r="BS10313" s="6"/>
      <c r="BT10313" s="6"/>
      <c r="CG10313" s="432"/>
      <c r="CH10313" s="432"/>
      <c r="CL10313" s="174"/>
    </row>
    <row r="10314" spans="29:90" s="168" customFormat="1" x14ac:dyDescent="0.25">
      <c r="AC10314" s="175"/>
      <c r="AD10314" s="175"/>
      <c r="AE10314" s="175"/>
      <c r="AF10314" s="175"/>
      <c r="AG10314" s="175"/>
      <c r="AH10314" s="176"/>
      <c r="AM10314" s="6"/>
      <c r="AN10314" s="6"/>
      <c r="AO10314" s="6"/>
      <c r="AP10314" s="6"/>
      <c r="AQ10314" s="6"/>
      <c r="AR10314" s="6"/>
      <c r="AS10314" s="6"/>
      <c r="AT10314" s="6"/>
      <c r="AU10314" s="6"/>
      <c r="AV10314" s="6"/>
      <c r="AW10314" s="6"/>
      <c r="AX10314" s="6"/>
      <c r="AY10314" s="172"/>
      <c r="AZ10314" s="172"/>
      <c r="BA10314" s="172"/>
      <c r="BB10314" s="6"/>
      <c r="BC10314" s="6"/>
      <c r="BD10314" s="6"/>
      <c r="BE10314" s="6"/>
      <c r="BF10314" s="6"/>
      <c r="BG10314" s="172"/>
      <c r="BH10314" s="172"/>
      <c r="BI10314" s="172"/>
      <c r="BJ10314" s="6"/>
      <c r="BK10314" s="6"/>
      <c r="BL10314" s="6"/>
      <c r="BM10314" s="6"/>
      <c r="BN10314" s="6"/>
      <c r="BO10314" s="6"/>
      <c r="BP10314" s="6"/>
      <c r="BQ10314" s="6"/>
      <c r="BR10314" s="6"/>
      <c r="BS10314" s="6"/>
      <c r="BT10314" s="6"/>
      <c r="CG10314" s="432"/>
      <c r="CH10314" s="432"/>
      <c r="CL10314" s="174"/>
    </row>
    <row r="10315" spans="29:90" s="168" customFormat="1" x14ac:dyDescent="0.25">
      <c r="AC10315" s="175"/>
      <c r="AD10315" s="175"/>
      <c r="AE10315" s="175"/>
      <c r="AF10315" s="175"/>
      <c r="AG10315" s="175"/>
      <c r="AH10315" s="176"/>
      <c r="AM10315" s="6"/>
      <c r="AN10315" s="6"/>
      <c r="AO10315" s="6"/>
      <c r="AP10315" s="6"/>
      <c r="AQ10315" s="6"/>
      <c r="AR10315" s="6"/>
      <c r="AS10315" s="6"/>
      <c r="AT10315" s="6"/>
      <c r="AU10315" s="6"/>
      <c r="AV10315" s="6"/>
      <c r="AW10315" s="6"/>
      <c r="AX10315" s="6"/>
      <c r="AY10315" s="172"/>
      <c r="AZ10315" s="172"/>
      <c r="BA10315" s="172"/>
      <c r="BB10315" s="6"/>
      <c r="BC10315" s="6"/>
      <c r="BD10315" s="6"/>
      <c r="BE10315" s="6"/>
      <c r="BF10315" s="6"/>
      <c r="BG10315" s="172"/>
      <c r="BH10315" s="172"/>
      <c r="BI10315" s="172"/>
      <c r="BJ10315" s="6"/>
      <c r="BK10315" s="6"/>
      <c r="BL10315" s="6"/>
      <c r="BM10315" s="6"/>
      <c r="BN10315" s="6"/>
      <c r="BO10315" s="6"/>
      <c r="BP10315" s="6"/>
      <c r="BQ10315" s="6"/>
      <c r="BR10315" s="6"/>
      <c r="BS10315" s="6"/>
      <c r="BT10315" s="6"/>
      <c r="CG10315" s="432"/>
      <c r="CH10315" s="432"/>
      <c r="CL10315" s="174"/>
    </row>
    <row r="10316" spans="29:90" s="168" customFormat="1" x14ac:dyDescent="0.25">
      <c r="AC10316" s="175"/>
      <c r="AD10316" s="175"/>
      <c r="AE10316" s="175"/>
      <c r="AF10316" s="175"/>
      <c r="AG10316" s="175"/>
      <c r="AH10316" s="176"/>
      <c r="AM10316" s="6"/>
      <c r="AN10316" s="6"/>
      <c r="AO10316" s="6"/>
      <c r="AP10316" s="6"/>
      <c r="AQ10316" s="6"/>
      <c r="AR10316" s="6"/>
      <c r="AS10316" s="6"/>
      <c r="AT10316" s="6"/>
      <c r="AU10316" s="6"/>
      <c r="AV10316" s="6"/>
      <c r="AW10316" s="6"/>
      <c r="AX10316" s="6"/>
      <c r="AY10316" s="172"/>
      <c r="AZ10316" s="172"/>
      <c r="BA10316" s="172"/>
      <c r="BB10316" s="6"/>
      <c r="BC10316" s="6"/>
      <c r="BD10316" s="6"/>
      <c r="BE10316" s="6"/>
      <c r="BF10316" s="6"/>
      <c r="BG10316" s="172"/>
      <c r="BH10316" s="172"/>
      <c r="BI10316" s="172"/>
      <c r="BJ10316" s="6"/>
      <c r="BK10316" s="6"/>
      <c r="BL10316" s="6"/>
      <c r="BM10316" s="6"/>
      <c r="BN10316" s="6"/>
      <c r="BO10316" s="6"/>
      <c r="BP10316" s="6"/>
      <c r="BQ10316" s="6"/>
      <c r="BR10316" s="6"/>
      <c r="BS10316" s="6"/>
      <c r="BT10316" s="6"/>
      <c r="CG10316" s="432"/>
      <c r="CH10316" s="432"/>
      <c r="CL10316" s="174"/>
    </row>
    <row r="10317" spans="29:90" s="168" customFormat="1" x14ac:dyDescent="0.25">
      <c r="AC10317" s="175"/>
      <c r="AD10317" s="175"/>
      <c r="AE10317" s="175"/>
      <c r="AF10317" s="175"/>
      <c r="AG10317" s="175"/>
      <c r="AH10317" s="176"/>
      <c r="AM10317" s="6"/>
      <c r="AN10317" s="6"/>
      <c r="AO10317" s="6"/>
      <c r="AP10317" s="6"/>
      <c r="AQ10317" s="6"/>
      <c r="AR10317" s="6"/>
      <c r="AS10317" s="6"/>
      <c r="AT10317" s="6"/>
      <c r="AU10317" s="6"/>
      <c r="AV10317" s="6"/>
      <c r="AW10317" s="6"/>
      <c r="AX10317" s="6"/>
      <c r="AY10317" s="172"/>
      <c r="AZ10317" s="172"/>
      <c r="BA10317" s="172"/>
      <c r="BB10317" s="6"/>
      <c r="BC10317" s="6"/>
      <c r="BD10317" s="6"/>
      <c r="BE10317" s="6"/>
      <c r="BF10317" s="6"/>
      <c r="BG10317" s="172"/>
      <c r="BH10317" s="172"/>
      <c r="BI10317" s="172"/>
      <c r="BJ10317" s="6"/>
      <c r="BK10317" s="6"/>
      <c r="BL10317" s="6"/>
      <c r="BM10317" s="6"/>
      <c r="BN10317" s="6"/>
      <c r="BO10317" s="6"/>
      <c r="BP10317" s="6"/>
      <c r="BQ10317" s="6"/>
      <c r="BR10317" s="6"/>
      <c r="BS10317" s="6"/>
      <c r="BT10317" s="6"/>
      <c r="CG10317" s="432"/>
      <c r="CH10317" s="432"/>
      <c r="CL10317" s="174"/>
    </row>
    <row r="10318" spans="29:90" s="168" customFormat="1" x14ac:dyDescent="0.25">
      <c r="AC10318" s="175"/>
      <c r="AD10318" s="175"/>
      <c r="AE10318" s="175"/>
      <c r="AF10318" s="175"/>
      <c r="AG10318" s="175"/>
      <c r="AH10318" s="176"/>
      <c r="AM10318" s="6"/>
      <c r="AN10318" s="6"/>
      <c r="AO10318" s="6"/>
      <c r="AP10318" s="6"/>
      <c r="AQ10318" s="6"/>
      <c r="AR10318" s="6"/>
      <c r="AS10318" s="6"/>
      <c r="AT10318" s="6"/>
      <c r="AU10318" s="6"/>
      <c r="AV10318" s="6"/>
      <c r="AW10318" s="6"/>
      <c r="AX10318" s="6"/>
      <c r="AY10318" s="172"/>
      <c r="AZ10318" s="172"/>
      <c r="BA10318" s="172"/>
      <c r="BB10318" s="6"/>
      <c r="BC10318" s="6"/>
      <c r="BD10318" s="6"/>
      <c r="BE10318" s="6"/>
      <c r="BF10318" s="6"/>
      <c r="BG10318" s="172"/>
      <c r="BH10318" s="172"/>
      <c r="BI10318" s="172"/>
      <c r="BJ10318" s="6"/>
      <c r="BK10318" s="6"/>
      <c r="BL10318" s="6"/>
      <c r="BM10318" s="6"/>
      <c r="BN10318" s="6"/>
      <c r="BO10318" s="6"/>
      <c r="BP10318" s="6"/>
      <c r="BQ10318" s="6"/>
      <c r="BR10318" s="6"/>
      <c r="BS10318" s="6"/>
      <c r="BT10318" s="6"/>
      <c r="CG10318" s="432"/>
      <c r="CH10318" s="432"/>
      <c r="CL10318" s="174"/>
    </row>
    <row r="10319" spans="29:90" s="168" customFormat="1" x14ac:dyDescent="0.25">
      <c r="AC10319" s="175"/>
      <c r="AD10319" s="175"/>
      <c r="AE10319" s="175"/>
      <c r="AF10319" s="175"/>
      <c r="AG10319" s="175"/>
      <c r="AH10319" s="176"/>
      <c r="AM10319" s="6"/>
      <c r="AN10319" s="6"/>
      <c r="AO10319" s="6"/>
      <c r="AP10319" s="6"/>
      <c r="AQ10319" s="6"/>
      <c r="AR10319" s="6"/>
      <c r="AS10319" s="6"/>
      <c r="AT10319" s="6"/>
      <c r="AU10319" s="6"/>
      <c r="AV10319" s="6"/>
      <c r="AW10319" s="6"/>
      <c r="AX10319" s="6"/>
      <c r="AY10319" s="172"/>
      <c r="AZ10319" s="172"/>
      <c r="BA10319" s="172"/>
      <c r="BB10319" s="6"/>
      <c r="BC10319" s="6"/>
      <c r="BD10319" s="6"/>
      <c r="BE10319" s="6"/>
      <c r="BF10319" s="6"/>
      <c r="BG10319" s="172"/>
      <c r="BH10319" s="172"/>
      <c r="BI10319" s="172"/>
      <c r="BJ10319" s="6"/>
      <c r="BK10319" s="6"/>
      <c r="BL10319" s="6"/>
      <c r="BM10319" s="6"/>
      <c r="BN10319" s="6"/>
      <c r="BO10319" s="6"/>
      <c r="BP10319" s="6"/>
      <c r="BQ10319" s="6"/>
      <c r="BR10319" s="6"/>
      <c r="BS10319" s="6"/>
      <c r="BT10319" s="6"/>
      <c r="CG10319" s="432"/>
      <c r="CH10319" s="432"/>
      <c r="CL10319" s="174"/>
    </row>
    <row r="10320" spans="29:90" s="168" customFormat="1" x14ac:dyDescent="0.25">
      <c r="AC10320" s="175"/>
      <c r="AD10320" s="175"/>
      <c r="AE10320" s="175"/>
      <c r="AF10320" s="175"/>
      <c r="AG10320" s="175"/>
      <c r="AH10320" s="176"/>
      <c r="AM10320" s="6"/>
      <c r="AN10320" s="6"/>
      <c r="AO10320" s="6"/>
      <c r="AP10320" s="6"/>
      <c r="AQ10320" s="6"/>
      <c r="AR10320" s="6"/>
      <c r="AS10320" s="6"/>
      <c r="AT10320" s="6"/>
      <c r="AU10320" s="6"/>
      <c r="AV10320" s="6"/>
      <c r="AW10320" s="6"/>
      <c r="AX10320" s="6"/>
      <c r="AY10320" s="172"/>
      <c r="AZ10320" s="172"/>
      <c r="BA10320" s="172"/>
      <c r="BB10320" s="6"/>
      <c r="BC10320" s="6"/>
      <c r="BD10320" s="6"/>
      <c r="BE10320" s="6"/>
      <c r="BF10320" s="6"/>
      <c r="BG10320" s="172"/>
      <c r="BH10320" s="172"/>
      <c r="BI10320" s="172"/>
      <c r="BJ10320" s="6"/>
      <c r="BK10320" s="6"/>
      <c r="BL10320" s="6"/>
      <c r="BM10320" s="6"/>
      <c r="BN10320" s="6"/>
      <c r="BO10320" s="6"/>
      <c r="BP10320" s="6"/>
      <c r="BQ10320" s="6"/>
      <c r="BR10320" s="6"/>
      <c r="BS10320" s="6"/>
      <c r="BT10320" s="6"/>
      <c r="CG10320" s="432"/>
      <c r="CH10320" s="432"/>
      <c r="CL10320" s="174"/>
    </row>
    <row r="10321" spans="29:90" s="168" customFormat="1" x14ac:dyDescent="0.25">
      <c r="AC10321" s="175"/>
      <c r="AD10321" s="175"/>
      <c r="AE10321" s="175"/>
      <c r="AF10321" s="175"/>
      <c r="AG10321" s="175"/>
      <c r="AH10321" s="176"/>
      <c r="AM10321" s="6"/>
      <c r="AN10321" s="6"/>
      <c r="AO10321" s="6"/>
      <c r="AP10321" s="6"/>
      <c r="AQ10321" s="6"/>
      <c r="AR10321" s="6"/>
      <c r="AS10321" s="6"/>
      <c r="AT10321" s="6"/>
      <c r="AU10321" s="6"/>
      <c r="AV10321" s="6"/>
      <c r="AW10321" s="6"/>
      <c r="AX10321" s="6"/>
      <c r="AY10321" s="172"/>
      <c r="AZ10321" s="172"/>
      <c r="BA10321" s="172"/>
      <c r="BB10321" s="6"/>
      <c r="BC10321" s="6"/>
      <c r="BD10321" s="6"/>
      <c r="BE10321" s="6"/>
      <c r="BF10321" s="6"/>
      <c r="BG10321" s="172"/>
      <c r="BH10321" s="172"/>
      <c r="BI10321" s="172"/>
      <c r="BJ10321" s="6"/>
      <c r="BK10321" s="6"/>
      <c r="BL10321" s="6"/>
      <c r="BM10321" s="6"/>
      <c r="BN10321" s="6"/>
      <c r="BO10321" s="6"/>
      <c r="BP10321" s="6"/>
      <c r="BQ10321" s="6"/>
      <c r="BR10321" s="6"/>
      <c r="BS10321" s="6"/>
      <c r="BT10321" s="6"/>
      <c r="CG10321" s="432"/>
      <c r="CH10321" s="432"/>
      <c r="CL10321" s="174"/>
    </row>
    <row r="10322" spans="29:90" s="168" customFormat="1" x14ac:dyDescent="0.25">
      <c r="AC10322" s="175"/>
      <c r="AD10322" s="175"/>
      <c r="AE10322" s="175"/>
      <c r="AF10322" s="175"/>
      <c r="AG10322" s="175"/>
      <c r="AH10322" s="176"/>
      <c r="AM10322" s="6"/>
      <c r="AN10322" s="6"/>
      <c r="AO10322" s="6"/>
      <c r="AP10322" s="6"/>
      <c r="AQ10322" s="6"/>
      <c r="AR10322" s="6"/>
      <c r="AS10322" s="6"/>
      <c r="AT10322" s="6"/>
      <c r="AU10322" s="6"/>
      <c r="AV10322" s="6"/>
      <c r="AW10322" s="6"/>
      <c r="AX10322" s="6"/>
      <c r="AY10322" s="172"/>
      <c r="AZ10322" s="172"/>
      <c r="BA10322" s="172"/>
      <c r="BB10322" s="6"/>
      <c r="BC10322" s="6"/>
      <c r="BD10322" s="6"/>
      <c r="BE10322" s="6"/>
      <c r="BF10322" s="6"/>
      <c r="BG10322" s="172"/>
      <c r="BH10322" s="172"/>
      <c r="BI10322" s="172"/>
      <c r="BJ10322" s="6"/>
      <c r="BK10322" s="6"/>
      <c r="BL10322" s="6"/>
      <c r="BM10322" s="6"/>
      <c r="BN10322" s="6"/>
      <c r="BO10322" s="6"/>
      <c r="BP10322" s="6"/>
      <c r="BQ10322" s="6"/>
      <c r="BR10322" s="6"/>
      <c r="BS10322" s="6"/>
      <c r="BT10322" s="6"/>
      <c r="CG10322" s="432"/>
      <c r="CH10322" s="432"/>
      <c r="CL10322" s="174"/>
    </row>
    <row r="10323" spans="29:90" s="168" customFormat="1" x14ac:dyDescent="0.25">
      <c r="AC10323" s="175"/>
      <c r="AD10323" s="175"/>
      <c r="AE10323" s="175"/>
      <c r="AF10323" s="175"/>
      <c r="AG10323" s="175"/>
      <c r="AH10323" s="176"/>
      <c r="AM10323" s="6"/>
      <c r="AN10323" s="6"/>
      <c r="AO10323" s="6"/>
      <c r="AP10323" s="6"/>
      <c r="AQ10323" s="6"/>
      <c r="AR10323" s="6"/>
      <c r="AS10323" s="6"/>
      <c r="AT10323" s="6"/>
      <c r="AU10323" s="6"/>
      <c r="AV10323" s="6"/>
      <c r="AW10323" s="6"/>
      <c r="AX10323" s="6"/>
      <c r="AY10323" s="172"/>
      <c r="AZ10323" s="172"/>
      <c r="BA10323" s="172"/>
      <c r="BB10323" s="6"/>
      <c r="BC10323" s="6"/>
      <c r="BD10323" s="6"/>
      <c r="BE10323" s="6"/>
      <c r="BF10323" s="6"/>
      <c r="BG10323" s="172"/>
      <c r="BH10323" s="172"/>
      <c r="BI10323" s="172"/>
      <c r="BJ10323" s="6"/>
      <c r="BK10323" s="6"/>
      <c r="BL10323" s="6"/>
      <c r="BM10323" s="6"/>
      <c r="BN10323" s="6"/>
      <c r="BO10323" s="6"/>
      <c r="BP10323" s="6"/>
      <c r="BQ10323" s="6"/>
      <c r="BR10323" s="6"/>
      <c r="BS10323" s="6"/>
      <c r="BT10323" s="6"/>
      <c r="CG10323" s="432"/>
      <c r="CH10323" s="432"/>
      <c r="CL10323" s="174"/>
    </row>
    <row r="10324" spans="29:90" s="168" customFormat="1" x14ac:dyDescent="0.25">
      <c r="AC10324" s="175"/>
      <c r="AD10324" s="175"/>
      <c r="AE10324" s="175"/>
      <c r="AF10324" s="175"/>
      <c r="AG10324" s="175"/>
      <c r="AH10324" s="176"/>
      <c r="AM10324" s="6"/>
      <c r="AN10324" s="6"/>
      <c r="AO10324" s="6"/>
      <c r="AP10324" s="6"/>
      <c r="AQ10324" s="6"/>
      <c r="AR10324" s="6"/>
      <c r="AS10324" s="6"/>
      <c r="AT10324" s="6"/>
      <c r="AU10324" s="6"/>
      <c r="AV10324" s="6"/>
      <c r="AW10324" s="6"/>
      <c r="AX10324" s="6"/>
      <c r="AY10324" s="172"/>
      <c r="AZ10324" s="172"/>
      <c r="BA10324" s="172"/>
      <c r="BB10324" s="6"/>
      <c r="BC10324" s="6"/>
      <c r="BD10324" s="6"/>
      <c r="BE10324" s="6"/>
      <c r="BF10324" s="6"/>
      <c r="BG10324" s="172"/>
      <c r="BH10324" s="172"/>
      <c r="BI10324" s="172"/>
      <c r="BJ10324" s="6"/>
      <c r="BK10324" s="6"/>
      <c r="BL10324" s="6"/>
      <c r="BM10324" s="6"/>
      <c r="BN10324" s="6"/>
      <c r="BO10324" s="6"/>
      <c r="BP10324" s="6"/>
      <c r="BQ10324" s="6"/>
      <c r="BR10324" s="6"/>
      <c r="BS10324" s="6"/>
      <c r="BT10324" s="6"/>
      <c r="CG10324" s="432"/>
      <c r="CH10324" s="432"/>
      <c r="CL10324" s="174"/>
    </row>
    <row r="10325" spans="29:90" s="168" customFormat="1" x14ac:dyDescent="0.25">
      <c r="AC10325" s="175"/>
      <c r="AD10325" s="175"/>
      <c r="AE10325" s="175"/>
      <c r="AF10325" s="175"/>
      <c r="AG10325" s="175"/>
      <c r="AH10325" s="176"/>
      <c r="AM10325" s="6"/>
      <c r="AN10325" s="6"/>
      <c r="AO10325" s="6"/>
      <c r="AP10325" s="6"/>
      <c r="AQ10325" s="6"/>
      <c r="AR10325" s="6"/>
      <c r="AS10325" s="6"/>
      <c r="AT10325" s="6"/>
      <c r="AU10325" s="6"/>
      <c r="AV10325" s="6"/>
      <c r="AW10325" s="6"/>
      <c r="AX10325" s="6"/>
      <c r="AY10325" s="172"/>
      <c r="AZ10325" s="172"/>
      <c r="BA10325" s="172"/>
      <c r="BB10325" s="6"/>
      <c r="BC10325" s="6"/>
      <c r="BD10325" s="6"/>
      <c r="BE10325" s="6"/>
      <c r="BF10325" s="6"/>
      <c r="BG10325" s="172"/>
      <c r="BH10325" s="172"/>
      <c r="BI10325" s="172"/>
      <c r="BJ10325" s="6"/>
      <c r="BK10325" s="6"/>
      <c r="BL10325" s="6"/>
      <c r="BM10325" s="6"/>
      <c r="BN10325" s="6"/>
      <c r="BO10325" s="6"/>
      <c r="BP10325" s="6"/>
      <c r="BQ10325" s="6"/>
      <c r="BR10325" s="6"/>
      <c r="BS10325" s="6"/>
      <c r="BT10325" s="6"/>
      <c r="CG10325" s="432"/>
      <c r="CH10325" s="432"/>
      <c r="CL10325" s="174"/>
    </row>
    <row r="10326" spans="29:90" s="168" customFormat="1" x14ac:dyDescent="0.25">
      <c r="AC10326" s="175"/>
      <c r="AD10326" s="175"/>
      <c r="AE10326" s="175"/>
      <c r="AF10326" s="175"/>
      <c r="AG10326" s="175"/>
      <c r="AH10326" s="176"/>
      <c r="AM10326" s="6"/>
      <c r="AN10326" s="6"/>
      <c r="AO10326" s="6"/>
      <c r="AP10326" s="6"/>
      <c r="AQ10326" s="6"/>
      <c r="AR10326" s="6"/>
      <c r="AS10326" s="6"/>
      <c r="AT10326" s="6"/>
      <c r="AU10326" s="6"/>
      <c r="AV10326" s="6"/>
      <c r="AW10326" s="6"/>
      <c r="AX10326" s="6"/>
      <c r="AY10326" s="172"/>
      <c r="AZ10326" s="172"/>
      <c r="BA10326" s="172"/>
      <c r="BB10326" s="6"/>
      <c r="BC10326" s="6"/>
      <c r="BD10326" s="6"/>
      <c r="BE10326" s="6"/>
      <c r="BF10326" s="6"/>
      <c r="BG10326" s="172"/>
      <c r="BH10326" s="172"/>
      <c r="BI10326" s="172"/>
      <c r="BJ10326" s="6"/>
      <c r="BK10326" s="6"/>
      <c r="BL10326" s="6"/>
      <c r="BM10326" s="6"/>
      <c r="BN10326" s="6"/>
      <c r="BO10326" s="6"/>
      <c r="BP10326" s="6"/>
      <c r="BQ10326" s="6"/>
      <c r="BR10326" s="6"/>
      <c r="BS10326" s="6"/>
      <c r="BT10326" s="6"/>
      <c r="CG10326" s="432"/>
      <c r="CH10326" s="432"/>
      <c r="CL10326" s="174"/>
    </row>
    <row r="10327" spans="29:90" s="168" customFormat="1" x14ac:dyDescent="0.25">
      <c r="AC10327" s="175"/>
      <c r="AD10327" s="175"/>
      <c r="AE10327" s="175"/>
      <c r="AF10327" s="175"/>
      <c r="AG10327" s="175"/>
      <c r="AH10327" s="176"/>
      <c r="AM10327" s="6"/>
      <c r="AN10327" s="6"/>
      <c r="AO10327" s="6"/>
      <c r="AP10327" s="6"/>
      <c r="AQ10327" s="6"/>
      <c r="AR10327" s="6"/>
      <c r="AS10327" s="6"/>
      <c r="AT10327" s="6"/>
      <c r="AU10327" s="6"/>
      <c r="AV10327" s="6"/>
      <c r="AW10327" s="6"/>
      <c r="AX10327" s="6"/>
      <c r="AY10327" s="172"/>
      <c r="AZ10327" s="172"/>
      <c r="BA10327" s="172"/>
      <c r="BB10327" s="6"/>
      <c r="BC10327" s="6"/>
      <c r="BD10327" s="6"/>
      <c r="BE10327" s="6"/>
      <c r="BF10327" s="6"/>
      <c r="BG10327" s="172"/>
      <c r="BH10327" s="172"/>
      <c r="BI10327" s="172"/>
      <c r="BJ10327" s="6"/>
      <c r="BK10327" s="6"/>
      <c r="BL10327" s="6"/>
      <c r="BM10327" s="6"/>
      <c r="BN10327" s="6"/>
      <c r="BO10327" s="6"/>
      <c r="BP10327" s="6"/>
      <c r="BQ10327" s="6"/>
      <c r="BR10327" s="6"/>
      <c r="BS10327" s="6"/>
      <c r="BT10327" s="6"/>
      <c r="CG10327" s="432"/>
      <c r="CH10327" s="432"/>
      <c r="CL10327" s="174"/>
    </row>
    <row r="10328" spans="29:90" s="168" customFormat="1" x14ac:dyDescent="0.25">
      <c r="AC10328" s="175"/>
      <c r="AD10328" s="175"/>
      <c r="AE10328" s="175"/>
      <c r="AF10328" s="175"/>
      <c r="AG10328" s="175"/>
      <c r="AH10328" s="176"/>
      <c r="AM10328" s="6"/>
      <c r="AN10328" s="6"/>
      <c r="AO10328" s="6"/>
      <c r="AP10328" s="6"/>
      <c r="AQ10328" s="6"/>
      <c r="AR10328" s="6"/>
      <c r="AS10328" s="6"/>
      <c r="AT10328" s="6"/>
      <c r="AU10328" s="6"/>
      <c r="AV10328" s="6"/>
      <c r="AW10328" s="6"/>
      <c r="AX10328" s="6"/>
      <c r="AY10328" s="172"/>
      <c r="AZ10328" s="172"/>
      <c r="BA10328" s="172"/>
      <c r="BB10328" s="6"/>
      <c r="BC10328" s="6"/>
      <c r="BD10328" s="6"/>
      <c r="BE10328" s="6"/>
      <c r="BF10328" s="6"/>
      <c r="BG10328" s="172"/>
      <c r="BH10328" s="172"/>
      <c r="BI10328" s="172"/>
      <c r="BJ10328" s="6"/>
      <c r="BK10328" s="6"/>
      <c r="BL10328" s="6"/>
      <c r="BM10328" s="6"/>
      <c r="BN10328" s="6"/>
      <c r="BO10328" s="6"/>
      <c r="BP10328" s="6"/>
      <c r="BQ10328" s="6"/>
      <c r="BR10328" s="6"/>
      <c r="BS10328" s="6"/>
      <c r="BT10328" s="6"/>
      <c r="CG10328" s="432"/>
      <c r="CH10328" s="432"/>
      <c r="CL10328" s="174"/>
    </row>
    <row r="10329" spans="29:90" s="168" customFormat="1" x14ac:dyDescent="0.25">
      <c r="AC10329" s="175"/>
      <c r="AD10329" s="175"/>
      <c r="AE10329" s="175"/>
      <c r="AF10329" s="175"/>
      <c r="AG10329" s="175"/>
      <c r="AH10329" s="176"/>
      <c r="AM10329" s="6"/>
      <c r="AN10329" s="6"/>
      <c r="AO10329" s="6"/>
      <c r="AP10329" s="6"/>
      <c r="AQ10329" s="6"/>
      <c r="AR10329" s="6"/>
      <c r="AS10329" s="6"/>
      <c r="AT10329" s="6"/>
      <c r="AU10329" s="6"/>
      <c r="AV10329" s="6"/>
      <c r="AW10329" s="6"/>
      <c r="AX10329" s="6"/>
      <c r="AY10329" s="172"/>
      <c r="AZ10329" s="172"/>
      <c r="BA10329" s="172"/>
      <c r="BB10329" s="6"/>
      <c r="BC10329" s="6"/>
      <c r="BD10329" s="6"/>
      <c r="BE10329" s="6"/>
      <c r="BF10329" s="6"/>
      <c r="BG10329" s="172"/>
      <c r="BH10329" s="172"/>
      <c r="BI10329" s="172"/>
      <c r="BJ10329" s="6"/>
      <c r="BK10329" s="6"/>
      <c r="BL10329" s="6"/>
      <c r="BM10329" s="6"/>
      <c r="BN10329" s="6"/>
      <c r="BO10329" s="6"/>
      <c r="BP10329" s="6"/>
      <c r="BQ10329" s="6"/>
      <c r="BR10329" s="6"/>
      <c r="BS10329" s="6"/>
      <c r="BT10329" s="6"/>
      <c r="CG10329" s="432"/>
      <c r="CH10329" s="432"/>
      <c r="CL10329" s="174"/>
    </row>
    <row r="10330" spans="29:90" s="168" customFormat="1" x14ac:dyDescent="0.25">
      <c r="AC10330" s="175"/>
      <c r="AD10330" s="175"/>
      <c r="AE10330" s="175"/>
      <c r="AF10330" s="175"/>
      <c r="AG10330" s="175"/>
      <c r="AH10330" s="176"/>
      <c r="AM10330" s="6"/>
      <c r="AN10330" s="6"/>
      <c r="AO10330" s="6"/>
      <c r="AP10330" s="6"/>
      <c r="AQ10330" s="6"/>
      <c r="AR10330" s="6"/>
      <c r="AS10330" s="6"/>
      <c r="AT10330" s="6"/>
      <c r="AU10330" s="6"/>
      <c r="AV10330" s="6"/>
      <c r="AW10330" s="6"/>
      <c r="AX10330" s="6"/>
      <c r="AY10330" s="172"/>
      <c r="AZ10330" s="172"/>
      <c r="BA10330" s="172"/>
      <c r="BB10330" s="6"/>
      <c r="BC10330" s="6"/>
      <c r="BD10330" s="6"/>
      <c r="BE10330" s="6"/>
      <c r="BF10330" s="6"/>
      <c r="BG10330" s="172"/>
      <c r="BH10330" s="172"/>
      <c r="BI10330" s="172"/>
      <c r="BJ10330" s="6"/>
      <c r="BK10330" s="6"/>
      <c r="BL10330" s="6"/>
      <c r="BM10330" s="6"/>
      <c r="BN10330" s="6"/>
      <c r="BO10330" s="6"/>
      <c r="BP10330" s="6"/>
      <c r="BQ10330" s="6"/>
      <c r="BR10330" s="6"/>
      <c r="BS10330" s="6"/>
      <c r="BT10330" s="6"/>
      <c r="CG10330" s="432"/>
      <c r="CH10330" s="432"/>
      <c r="CL10330" s="174"/>
    </row>
    <row r="10331" spans="29:90" s="168" customFormat="1" x14ac:dyDescent="0.25">
      <c r="AC10331" s="175"/>
      <c r="AD10331" s="175"/>
      <c r="AE10331" s="175"/>
      <c r="AF10331" s="175"/>
      <c r="AG10331" s="175"/>
      <c r="AH10331" s="176"/>
      <c r="AM10331" s="6"/>
      <c r="AN10331" s="6"/>
      <c r="AO10331" s="6"/>
      <c r="AP10331" s="6"/>
      <c r="AQ10331" s="6"/>
      <c r="AR10331" s="6"/>
      <c r="AS10331" s="6"/>
      <c r="AT10331" s="6"/>
      <c r="AU10331" s="6"/>
      <c r="AV10331" s="6"/>
      <c r="AW10331" s="6"/>
      <c r="AX10331" s="6"/>
      <c r="AY10331" s="172"/>
      <c r="AZ10331" s="172"/>
      <c r="BA10331" s="172"/>
      <c r="BB10331" s="6"/>
      <c r="BC10331" s="6"/>
      <c r="BD10331" s="6"/>
      <c r="BE10331" s="6"/>
      <c r="BF10331" s="6"/>
      <c r="BG10331" s="172"/>
      <c r="BH10331" s="172"/>
      <c r="BI10331" s="172"/>
      <c r="BJ10331" s="6"/>
      <c r="BK10331" s="6"/>
      <c r="BL10331" s="6"/>
      <c r="BM10331" s="6"/>
      <c r="BN10331" s="6"/>
      <c r="BO10331" s="6"/>
      <c r="BP10331" s="6"/>
      <c r="BQ10331" s="6"/>
      <c r="BR10331" s="6"/>
      <c r="BS10331" s="6"/>
      <c r="BT10331" s="6"/>
      <c r="CG10331" s="432"/>
      <c r="CH10331" s="432"/>
      <c r="CL10331" s="174"/>
    </row>
    <row r="10332" spans="29:90" s="168" customFormat="1" x14ac:dyDescent="0.25">
      <c r="AC10332" s="175"/>
      <c r="AD10332" s="175"/>
      <c r="AE10332" s="175"/>
      <c r="AF10332" s="175"/>
      <c r="AG10332" s="175"/>
      <c r="AH10332" s="176"/>
      <c r="AM10332" s="6"/>
      <c r="AN10332" s="6"/>
      <c r="AO10332" s="6"/>
      <c r="AP10332" s="6"/>
      <c r="AQ10332" s="6"/>
      <c r="AR10332" s="6"/>
      <c r="AS10332" s="6"/>
      <c r="AT10332" s="6"/>
      <c r="AU10332" s="6"/>
      <c r="AV10332" s="6"/>
      <c r="AW10332" s="6"/>
      <c r="AX10332" s="6"/>
      <c r="AY10332" s="172"/>
      <c r="AZ10332" s="172"/>
      <c r="BA10332" s="172"/>
      <c r="BB10332" s="6"/>
      <c r="BC10332" s="6"/>
      <c r="BD10332" s="6"/>
      <c r="BE10332" s="6"/>
      <c r="BF10332" s="6"/>
      <c r="BG10332" s="172"/>
      <c r="BH10332" s="172"/>
      <c r="BI10332" s="172"/>
      <c r="BJ10332" s="6"/>
      <c r="BK10332" s="6"/>
      <c r="BL10332" s="6"/>
      <c r="BM10332" s="6"/>
      <c r="BN10332" s="6"/>
      <c r="BO10332" s="6"/>
      <c r="BP10332" s="6"/>
      <c r="BQ10332" s="6"/>
      <c r="BR10332" s="6"/>
      <c r="BS10332" s="6"/>
      <c r="BT10332" s="6"/>
      <c r="CG10332" s="432"/>
      <c r="CH10332" s="432"/>
      <c r="CL10332" s="174"/>
    </row>
    <row r="10333" spans="29:90" s="168" customFormat="1" x14ac:dyDescent="0.25">
      <c r="AC10333" s="175"/>
      <c r="AD10333" s="175"/>
      <c r="AE10333" s="175"/>
      <c r="AF10333" s="175"/>
      <c r="AG10333" s="175"/>
      <c r="AH10333" s="176"/>
      <c r="AM10333" s="6"/>
      <c r="AN10333" s="6"/>
      <c r="AO10333" s="6"/>
      <c r="AP10333" s="6"/>
      <c r="AQ10333" s="6"/>
      <c r="AR10333" s="6"/>
      <c r="AS10333" s="6"/>
      <c r="AT10333" s="6"/>
      <c r="AU10333" s="6"/>
      <c r="AV10333" s="6"/>
      <c r="AW10333" s="6"/>
      <c r="AX10333" s="6"/>
      <c r="AY10333" s="172"/>
      <c r="AZ10333" s="172"/>
      <c r="BA10333" s="172"/>
      <c r="BB10333" s="6"/>
      <c r="BC10333" s="6"/>
      <c r="BD10333" s="6"/>
      <c r="BE10333" s="6"/>
      <c r="BF10333" s="6"/>
      <c r="BG10333" s="172"/>
      <c r="BH10333" s="172"/>
      <c r="BI10333" s="172"/>
      <c r="BJ10333" s="6"/>
      <c r="BK10333" s="6"/>
      <c r="BL10333" s="6"/>
      <c r="BM10333" s="6"/>
      <c r="BN10333" s="6"/>
      <c r="BO10333" s="6"/>
      <c r="BP10333" s="6"/>
      <c r="BQ10333" s="6"/>
      <c r="BR10333" s="6"/>
      <c r="BS10333" s="6"/>
      <c r="BT10333" s="6"/>
      <c r="CG10333" s="432"/>
      <c r="CH10333" s="432"/>
      <c r="CL10333" s="174"/>
    </row>
    <row r="10334" spans="29:90" s="168" customFormat="1" x14ac:dyDescent="0.25">
      <c r="AC10334" s="175"/>
      <c r="AD10334" s="175"/>
      <c r="AE10334" s="175"/>
      <c r="AF10334" s="175"/>
      <c r="AG10334" s="175"/>
      <c r="AH10334" s="176"/>
      <c r="AM10334" s="6"/>
      <c r="AN10334" s="6"/>
      <c r="AO10334" s="6"/>
      <c r="AP10334" s="6"/>
      <c r="AQ10334" s="6"/>
      <c r="AR10334" s="6"/>
      <c r="AS10334" s="6"/>
      <c r="AT10334" s="6"/>
      <c r="AU10334" s="6"/>
      <c r="AV10334" s="6"/>
      <c r="AW10334" s="6"/>
      <c r="AX10334" s="6"/>
      <c r="AY10334" s="172"/>
      <c r="AZ10334" s="172"/>
      <c r="BA10334" s="172"/>
      <c r="BB10334" s="6"/>
      <c r="BC10334" s="6"/>
      <c r="BD10334" s="6"/>
      <c r="BE10334" s="6"/>
      <c r="BF10334" s="6"/>
      <c r="BG10334" s="172"/>
      <c r="BH10334" s="172"/>
      <c r="BI10334" s="172"/>
      <c r="BJ10334" s="6"/>
      <c r="BK10334" s="6"/>
      <c r="BL10334" s="6"/>
      <c r="BM10334" s="6"/>
      <c r="BN10334" s="6"/>
      <c r="BO10334" s="6"/>
      <c r="BP10334" s="6"/>
      <c r="BQ10334" s="6"/>
      <c r="BR10334" s="6"/>
      <c r="BS10334" s="6"/>
      <c r="BT10334" s="6"/>
      <c r="CG10334" s="432"/>
      <c r="CH10334" s="432"/>
      <c r="CL10334" s="174"/>
    </row>
    <row r="10335" spans="29:90" s="168" customFormat="1" x14ac:dyDescent="0.25">
      <c r="AC10335" s="175"/>
      <c r="AD10335" s="175"/>
      <c r="AE10335" s="175"/>
      <c r="AF10335" s="175"/>
      <c r="AG10335" s="175"/>
      <c r="AH10335" s="176"/>
      <c r="AM10335" s="6"/>
      <c r="AN10335" s="6"/>
      <c r="AO10335" s="6"/>
      <c r="AP10335" s="6"/>
      <c r="AQ10335" s="6"/>
      <c r="AR10335" s="6"/>
      <c r="AS10335" s="6"/>
      <c r="AT10335" s="6"/>
      <c r="AU10335" s="6"/>
      <c r="AV10335" s="6"/>
      <c r="AW10335" s="6"/>
      <c r="AX10335" s="6"/>
      <c r="AY10335" s="172"/>
      <c r="AZ10335" s="172"/>
      <c r="BA10335" s="172"/>
      <c r="BB10335" s="6"/>
      <c r="BC10335" s="6"/>
      <c r="BD10335" s="6"/>
      <c r="BE10335" s="6"/>
      <c r="BF10335" s="6"/>
      <c r="BG10335" s="172"/>
      <c r="BH10335" s="172"/>
      <c r="BI10335" s="172"/>
      <c r="BJ10335" s="6"/>
      <c r="BK10335" s="6"/>
      <c r="BL10335" s="6"/>
      <c r="BM10335" s="6"/>
      <c r="BN10335" s="6"/>
      <c r="BO10335" s="6"/>
      <c r="BP10335" s="6"/>
      <c r="BQ10335" s="6"/>
      <c r="BR10335" s="6"/>
      <c r="BS10335" s="6"/>
      <c r="BT10335" s="6"/>
      <c r="CG10335" s="432"/>
      <c r="CH10335" s="432"/>
      <c r="CL10335" s="174"/>
    </row>
    <row r="10336" spans="29:90" s="168" customFormat="1" x14ac:dyDescent="0.25">
      <c r="AC10336" s="175"/>
      <c r="AD10336" s="175"/>
      <c r="AE10336" s="175"/>
      <c r="AF10336" s="175"/>
      <c r="AG10336" s="175"/>
      <c r="AH10336" s="176"/>
      <c r="AM10336" s="6"/>
      <c r="AN10336" s="6"/>
      <c r="AO10336" s="6"/>
      <c r="AP10336" s="6"/>
      <c r="AQ10336" s="6"/>
      <c r="AR10336" s="6"/>
      <c r="AS10336" s="6"/>
      <c r="AT10336" s="6"/>
      <c r="AU10336" s="6"/>
      <c r="AV10336" s="6"/>
      <c r="AW10336" s="6"/>
      <c r="AX10336" s="6"/>
      <c r="AY10336" s="172"/>
      <c r="AZ10336" s="172"/>
      <c r="BA10336" s="172"/>
      <c r="BB10336" s="6"/>
      <c r="BC10336" s="6"/>
      <c r="BD10336" s="6"/>
      <c r="BE10336" s="6"/>
      <c r="BF10336" s="6"/>
      <c r="BG10336" s="172"/>
      <c r="BH10336" s="172"/>
      <c r="BI10336" s="172"/>
      <c r="BJ10336" s="6"/>
      <c r="BK10336" s="6"/>
      <c r="BL10336" s="6"/>
      <c r="BM10336" s="6"/>
      <c r="BN10336" s="6"/>
      <c r="BO10336" s="6"/>
      <c r="BP10336" s="6"/>
      <c r="BQ10336" s="6"/>
      <c r="BR10336" s="6"/>
      <c r="BS10336" s="6"/>
      <c r="BT10336" s="6"/>
      <c r="CG10336" s="432"/>
      <c r="CH10336" s="432"/>
      <c r="CL10336" s="174"/>
    </row>
    <row r="10337" spans="29:90" s="168" customFormat="1" x14ac:dyDescent="0.25">
      <c r="AC10337" s="175"/>
      <c r="AD10337" s="175"/>
      <c r="AE10337" s="175"/>
      <c r="AF10337" s="175"/>
      <c r="AG10337" s="175"/>
      <c r="AH10337" s="176"/>
      <c r="AM10337" s="6"/>
      <c r="AN10337" s="6"/>
      <c r="AO10337" s="6"/>
      <c r="AP10337" s="6"/>
      <c r="AQ10337" s="6"/>
      <c r="AR10337" s="6"/>
      <c r="AS10337" s="6"/>
      <c r="AT10337" s="6"/>
      <c r="AU10337" s="6"/>
      <c r="AV10337" s="6"/>
      <c r="AW10337" s="6"/>
      <c r="AX10337" s="6"/>
      <c r="AY10337" s="172"/>
      <c r="AZ10337" s="172"/>
      <c r="BA10337" s="172"/>
      <c r="BB10337" s="6"/>
      <c r="BC10337" s="6"/>
      <c r="BD10337" s="6"/>
      <c r="BE10337" s="6"/>
      <c r="BF10337" s="6"/>
      <c r="BG10337" s="172"/>
      <c r="BH10337" s="172"/>
      <c r="BI10337" s="172"/>
      <c r="BJ10337" s="6"/>
      <c r="BK10337" s="6"/>
      <c r="BL10337" s="6"/>
      <c r="BM10337" s="6"/>
      <c r="BN10337" s="6"/>
      <c r="BO10337" s="6"/>
      <c r="BP10337" s="6"/>
      <c r="BQ10337" s="6"/>
      <c r="BR10337" s="6"/>
      <c r="BS10337" s="6"/>
      <c r="BT10337" s="6"/>
      <c r="CG10337" s="432"/>
      <c r="CH10337" s="432"/>
      <c r="CL10337" s="174"/>
    </row>
    <row r="10338" spans="29:90" s="168" customFormat="1" x14ac:dyDescent="0.25">
      <c r="AC10338" s="175"/>
      <c r="AD10338" s="175"/>
      <c r="AE10338" s="175"/>
      <c r="AF10338" s="175"/>
      <c r="AG10338" s="175"/>
      <c r="AH10338" s="176"/>
      <c r="AM10338" s="6"/>
      <c r="AN10338" s="6"/>
      <c r="AO10338" s="6"/>
      <c r="AP10338" s="6"/>
      <c r="AQ10338" s="6"/>
      <c r="AR10338" s="6"/>
      <c r="AS10338" s="6"/>
      <c r="AT10338" s="6"/>
      <c r="AU10338" s="6"/>
      <c r="AV10338" s="6"/>
      <c r="AW10338" s="6"/>
      <c r="AX10338" s="6"/>
      <c r="AY10338" s="172"/>
      <c r="AZ10338" s="172"/>
      <c r="BA10338" s="172"/>
      <c r="BB10338" s="6"/>
      <c r="BC10338" s="6"/>
      <c r="BD10338" s="6"/>
      <c r="BE10338" s="6"/>
      <c r="BF10338" s="6"/>
      <c r="BG10338" s="172"/>
      <c r="BH10338" s="172"/>
      <c r="BI10338" s="172"/>
      <c r="BJ10338" s="6"/>
      <c r="BK10338" s="6"/>
      <c r="BL10338" s="6"/>
      <c r="BM10338" s="6"/>
      <c r="BN10338" s="6"/>
      <c r="BO10338" s="6"/>
      <c r="BP10338" s="6"/>
      <c r="BQ10338" s="6"/>
      <c r="BR10338" s="6"/>
      <c r="BS10338" s="6"/>
      <c r="BT10338" s="6"/>
      <c r="CG10338" s="432"/>
      <c r="CH10338" s="432"/>
      <c r="CL10338" s="174"/>
    </row>
    <row r="10339" spans="29:90" s="168" customFormat="1" x14ac:dyDescent="0.25">
      <c r="AC10339" s="175"/>
      <c r="AD10339" s="175"/>
      <c r="AE10339" s="175"/>
      <c r="AF10339" s="175"/>
      <c r="AG10339" s="175"/>
      <c r="AH10339" s="176"/>
      <c r="AM10339" s="6"/>
      <c r="AN10339" s="6"/>
      <c r="AO10339" s="6"/>
      <c r="AP10339" s="6"/>
      <c r="AQ10339" s="6"/>
      <c r="AR10339" s="6"/>
      <c r="AS10339" s="6"/>
      <c r="AT10339" s="6"/>
      <c r="AU10339" s="6"/>
      <c r="AV10339" s="6"/>
      <c r="AW10339" s="6"/>
      <c r="AX10339" s="6"/>
      <c r="AY10339" s="172"/>
      <c r="AZ10339" s="172"/>
      <c r="BA10339" s="172"/>
      <c r="BB10339" s="6"/>
      <c r="BC10339" s="6"/>
      <c r="BD10339" s="6"/>
      <c r="BE10339" s="6"/>
      <c r="BF10339" s="6"/>
      <c r="BG10339" s="172"/>
      <c r="BH10339" s="172"/>
      <c r="BI10339" s="172"/>
      <c r="BJ10339" s="6"/>
      <c r="BK10339" s="6"/>
      <c r="BL10339" s="6"/>
      <c r="BM10339" s="6"/>
      <c r="BN10339" s="6"/>
      <c r="BO10339" s="6"/>
      <c r="BP10339" s="6"/>
      <c r="BQ10339" s="6"/>
      <c r="BR10339" s="6"/>
      <c r="BS10339" s="6"/>
      <c r="BT10339" s="6"/>
      <c r="CG10339" s="432"/>
      <c r="CH10339" s="432"/>
      <c r="CL10339" s="174"/>
    </row>
    <row r="10340" spans="29:90" s="168" customFormat="1" x14ac:dyDescent="0.25">
      <c r="AC10340" s="175"/>
      <c r="AD10340" s="175"/>
      <c r="AE10340" s="175"/>
      <c r="AF10340" s="175"/>
      <c r="AG10340" s="175"/>
      <c r="AH10340" s="176"/>
      <c r="AM10340" s="6"/>
      <c r="AN10340" s="6"/>
      <c r="AO10340" s="6"/>
      <c r="AP10340" s="6"/>
      <c r="AQ10340" s="6"/>
      <c r="AR10340" s="6"/>
      <c r="AS10340" s="6"/>
      <c r="AT10340" s="6"/>
      <c r="AU10340" s="6"/>
      <c r="AV10340" s="6"/>
      <c r="AW10340" s="6"/>
      <c r="AX10340" s="6"/>
      <c r="AY10340" s="172"/>
      <c r="AZ10340" s="172"/>
      <c r="BA10340" s="172"/>
      <c r="BB10340" s="6"/>
      <c r="BC10340" s="6"/>
      <c r="BD10340" s="6"/>
      <c r="BE10340" s="6"/>
      <c r="BF10340" s="6"/>
      <c r="BG10340" s="172"/>
      <c r="BH10340" s="172"/>
      <c r="BI10340" s="172"/>
      <c r="BJ10340" s="6"/>
      <c r="BK10340" s="6"/>
      <c r="BL10340" s="6"/>
      <c r="BM10340" s="6"/>
      <c r="BN10340" s="6"/>
      <c r="BO10340" s="6"/>
      <c r="BP10340" s="6"/>
      <c r="BQ10340" s="6"/>
      <c r="BR10340" s="6"/>
      <c r="BS10340" s="6"/>
      <c r="BT10340" s="6"/>
      <c r="CG10340" s="432"/>
      <c r="CH10340" s="432"/>
      <c r="CL10340" s="174"/>
    </row>
    <row r="10341" spans="29:90" s="168" customFormat="1" x14ac:dyDescent="0.25">
      <c r="AC10341" s="175"/>
      <c r="AD10341" s="175"/>
      <c r="AE10341" s="175"/>
      <c r="AF10341" s="175"/>
      <c r="AG10341" s="175"/>
      <c r="AH10341" s="176"/>
      <c r="AM10341" s="6"/>
      <c r="AN10341" s="6"/>
      <c r="AO10341" s="6"/>
      <c r="AP10341" s="6"/>
      <c r="AQ10341" s="6"/>
      <c r="AR10341" s="6"/>
      <c r="AS10341" s="6"/>
      <c r="AT10341" s="6"/>
      <c r="AU10341" s="6"/>
      <c r="AV10341" s="6"/>
      <c r="AW10341" s="6"/>
      <c r="AX10341" s="6"/>
      <c r="AY10341" s="172"/>
      <c r="AZ10341" s="172"/>
      <c r="BA10341" s="172"/>
      <c r="BB10341" s="6"/>
      <c r="BC10341" s="6"/>
      <c r="BD10341" s="6"/>
      <c r="BE10341" s="6"/>
      <c r="BF10341" s="6"/>
      <c r="BG10341" s="172"/>
      <c r="BH10341" s="172"/>
      <c r="BI10341" s="172"/>
      <c r="BJ10341" s="6"/>
      <c r="BK10341" s="6"/>
      <c r="BL10341" s="6"/>
      <c r="BM10341" s="6"/>
      <c r="BN10341" s="6"/>
      <c r="BO10341" s="6"/>
      <c r="BP10341" s="6"/>
      <c r="BQ10341" s="6"/>
      <c r="BR10341" s="6"/>
      <c r="BS10341" s="6"/>
      <c r="BT10341" s="6"/>
      <c r="CG10341" s="432"/>
      <c r="CH10341" s="432"/>
      <c r="CL10341" s="174"/>
    </row>
    <row r="10342" spans="29:90" s="168" customFormat="1" x14ac:dyDescent="0.25">
      <c r="AC10342" s="175"/>
      <c r="AD10342" s="175"/>
      <c r="AE10342" s="175"/>
      <c r="AF10342" s="175"/>
      <c r="AG10342" s="175"/>
      <c r="AH10342" s="176"/>
      <c r="AM10342" s="6"/>
      <c r="AN10342" s="6"/>
      <c r="AO10342" s="6"/>
      <c r="AP10342" s="6"/>
      <c r="AQ10342" s="6"/>
      <c r="AR10342" s="6"/>
      <c r="AS10342" s="6"/>
      <c r="AT10342" s="6"/>
      <c r="AU10342" s="6"/>
      <c r="AV10342" s="6"/>
      <c r="AW10342" s="6"/>
      <c r="AX10342" s="6"/>
      <c r="AY10342" s="172"/>
      <c r="AZ10342" s="172"/>
      <c r="BA10342" s="172"/>
      <c r="BB10342" s="6"/>
      <c r="BC10342" s="6"/>
      <c r="BD10342" s="6"/>
      <c r="BE10342" s="6"/>
      <c r="BF10342" s="6"/>
      <c r="BG10342" s="172"/>
      <c r="BH10342" s="172"/>
      <c r="BI10342" s="172"/>
      <c r="BJ10342" s="6"/>
      <c r="BK10342" s="6"/>
      <c r="BL10342" s="6"/>
      <c r="BM10342" s="6"/>
      <c r="BN10342" s="6"/>
      <c r="BO10342" s="6"/>
      <c r="BP10342" s="6"/>
      <c r="BQ10342" s="6"/>
      <c r="BR10342" s="6"/>
      <c r="BS10342" s="6"/>
      <c r="BT10342" s="6"/>
      <c r="CG10342" s="432"/>
      <c r="CH10342" s="432"/>
      <c r="CL10342" s="174"/>
    </row>
    <row r="10343" spans="29:90" s="168" customFormat="1" x14ac:dyDescent="0.25">
      <c r="AC10343" s="175"/>
      <c r="AD10343" s="175"/>
      <c r="AE10343" s="175"/>
      <c r="AF10343" s="175"/>
      <c r="AG10343" s="175"/>
      <c r="AH10343" s="176"/>
      <c r="AM10343" s="6"/>
      <c r="AN10343" s="6"/>
      <c r="AO10343" s="6"/>
      <c r="AP10343" s="6"/>
      <c r="AQ10343" s="6"/>
      <c r="AR10343" s="6"/>
      <c r="AS10343" s="6"/>
      <c r="AT10343" s="6"/>
      <c r="AU10343" s="6"/>
      <c r="AV10343" s="6"/>
      <c r="AW10343" s="6"/>
      <c r="AX10343" s="6"/>
      <c r="AY10343" s="172"/>
      <c r="AZ10343" s="172"/>
      <c r="BA10343" s="172"/>
      <c r="BB10343" s="6"/>
      <c r="BC10343" s="6"/>
      <c r="BD10343" s="6"/>
      <c r="BE10343" s="6"/>
      <c r="BF10343" s="6"/>
      <c r="BG10343" s="172"/>
      <c r="BH10343" s="172"/>
      <c r="BI10343" s="172"/>
      <c r="BJ10343" s="6"/>
      <c r="BK10343" s="6"/>
      <c r="BL10343" s="6"/>
      <c r="BM10343" s="6"/>
      <c r="BN10343" s="6"/>
      <c r="BO10343" s="6"/>
      <c r="BP10343" s="6"/>
      <c r="BQ10343" s="6"/>
      <c r="BR10343" s="6"/>
      <c r="BS10343" s="6"/>
      <c r="BT10343" s="6"/>
      <c r="CG10343" s="432"/>
      <c r="CH10343" s="432"/>
      <c r="CL10343" s="174"/>
    </row>
    <row r="10344" spans="29:90" s="168" customFormat="1" x14ac:dyDescent="0.25">
      <c r="AC10344" s="175"/>
      <c r="AD10344" s="175"/>
      <c r="AE10344" s="175"/>
      <c r="AF10344" s="175"/>
      <c r="AG10344" s="175"/>
      <c r="AH10344" s="176"/>
      <c r="AM10344" s="6"/>
      <c r="AN10344" s="6"/>
      <c r="AO10344" s="6"/>
      <c r="AP10344" s="6"/>
      <c r="AQ10344" s="6"/>
      <c r="AR10344" s="6"/>
      <c r="AS10344" s="6"/>
      <c r="AT10344" s="6"/>
      <c r="AU10344" s="6"/>
      <c r="AV10344" s="6"/>
      <c r="AW10344" s="6"/>
      <c r="AX10344" s="6"/>
      <c r="AY10344" s="172"/>
      <c r="AZ10344" s="172"/>
      <c r="BA10344" s="172"/>
      <c r="BB10344" s="6"/>
      <c r="BC10344" s="6"/>
      <c r="BD10344" s="6"/>
      <c r="BE10344" s="6"/>
      <c r="BF10344" s="6"/>
      <c r="BG10344" s="172"/>
      <c r="BH10344" s="172"/>
      <c r="BI10344" s="172"/>
      <c r="BJ10344" s="6"/>
      <c r="BK10344" s="6"/>
      <c r="BL10344" s="6"/>
      <c r="BM10344" s="6"/>
      <c r="BN10344" s="6"/>
      <c r="BO10344" s="6"/>
      <c r="BP10344" s="6"/>
      <c r="BQ10344" s="6"/>
      <c r="BR10344" s="6"/>
      <c r="BS10344" s="6"/>
      <c r="BT10344" s="6"/>
      <c r="CG10344" s="432"/>
      <c r="CH10344" s="432"/>
      <c r="CL10344" s="174"/>
    </row>
    <row r="10345" spans="29:90" s="168" customFormat="1" x14ac:dyDescent="0.25">
      <c r="AC10345" s="175"/>
      <c r="AD10345" s="175"/>
      <c r="AE10345" s="175"/>
      <c r="AF10345" s="175"/>
      <c r="AG10345" s="175"/>
      <c r="AH10345" s="176"/>
      <c r="AM10345" s="6"/>
      <c r="AN10345" s="6"/>
      <c r="AO10345" s="6"/>
      <c r="AP10345" s="6"/>
      <c r="AQ10345" s="6"/>
      <c r="AR10345" s="6"/>
      <c r="AS10345" s="6"/>
      <c r="AT10345" s="6"/>
      <c r="AU10345" s="6"/>
      <c r="AV10345" s="6"/>
      <c r="AW10345" s="6"/>
      <c r="AX10345" s="6"/>
      <c r="AY10345" s="172"/>
      <c r="AZ10345" s="172"/>
      <c r="BA10345" s="172"/>
      <c r="BB10345" s="6"/>
      <c r="BC10345" s="6"/>
      <c r="BD10345" s="6"/>
      <c r="BE10345" s="6"/>
      <c r="BF10345" s="6"/>
      <c r="BG10345" s="172"/>
      <c r="BH10345" s="172"/>
      <c r="BI10345" s="172"/>
      <c r="BJ10345" s="6"/>
      <c r="BK10345" s="6"/>
      <c r="BL10345" s="6"/>
      <c r="BM10345" s="6"/>
      <c r="BN10345" s="6"/>
      <c r="BO10345" s="6"/>
      <c r="BP10345" s="6"/>
      <c r="BQ10345" s="6"/>
      <c r="BR10345" s="6"/>
      <c r="BS10345" s="6"/>
      <c r="BT10345" s="6"/>
      <c r="CG10345" s="432"/>
      <c r="CH10345" s="432"/>
      <c r="CL10345" s="174"/>
    </row>
    <row r="10346" spans="29:90" s="168" customFormat="1" x14ac:dyDescent="0.25">
      <c r="AC10346" s="175"/>
      <c r="AD10346" s="175"/>
      <c r="AE10346" s="175"/>
      <c r="AF10346" s="175"/>
      <c r="AG10346" s="175"/>
      <c r="AH10346" s="176"/>
      <c r="AM10346" s="6"/>
      <c r="AN10346" s="6"/>
      <c r="AO10346" s="6"/>
      <c r="AP10346" s="6"/>
      <c r="AQ10346" s="6"/>
      <c r="AR10346" s="6"/>
      <c r="AS10346" s="6"/>
      <c r="AT10346" s="6"/>
      <c r="AU10346" s="6"/>
      <c r="AV10346" s="6"/>
      <c r="AW10346" s="6"/>
      <c r="AX10346" s="6"/>
      <c r="AY10346" s="172"/>
      <c r="AZ10346" s="172"/>
      <c r="BA10346" s="172"/>
      <c r="BB10346" s="6"/>
      <c r="BC10346" s="6"/>
      <c r="BD10346" s="6"/>
      <c r="BE10346" s="6"/>
      <c r="BF10346" s="6"/>
      <c r="BG10346" s="172"/>
      <c r="BH10346" s="172"/>
      <c r="BI10346" s="172"/>
      <c r="BJ10346" s="6"/>
      <c r="BK10346" s="6"/>
      <c r="BL10346" s="6"/>
      <c r="BM10346" s="6"/>
      <c r="BN10346" s="6"/>
      <c r="BO10346" s="6"/>
      <c r="BP10346" s="6"/>
      <c r="BQ10346" s="6"/>
      <c r="BR10346" s="6"/>
      <c r="BS10346" s="6"/>
      <c r="BT10346" s="6"/>
      <c r="CG10346" s="432"/>
      <c r="CH10346" s="432"/>
      <c r="CL10346" s="174"/>
    </row>
    <row r="10347" spans="29:90" s="168" customFormat="1" x14ac:dyDescent="0.25">
      <c r="AC10347" s="175"/>
      <c r="AD10347" s="175"/>
      <c r="AE10347" s="175"/>
      <c r="AF10347" s="175"/>
      <c r="AG10347" s="175"/>
      <c r="AH10347" s="176"/>
      <c r="AM10347" s="6"/>
      <c r="AN10347" s="6"/>
      <c r="AO10347" s="6"/>
      <c r="AP10347" s="6"/>
      <c r="AQ10347" s="6"/>
      <c r="AR10347" s="6"/>
      <c r="AS10347" s="6"/>
      <c r="AT10347" s="6"/>
      <c r="AU10347" s="6"/>
      <c r="AV10347" s="6"/>
      <c r="AW10347" s="6"/>
      <c r="AX10347" s="6"/>
      <c r="AY10347" s="172"/>
      <c r="AZ10347" s="172"/>
      <c r="BA10347" s="172"/>
      <c r="BB10347" s="6"/>
      <c r="BC10347" s="6"/>
      <c r="BD10347" s="6"/>
      <c r="BE10347" s="6"/>
      <c r="BF10347" s="6"/>
      <c r="BG10347" s="172"/>
      <c r="BH10347" s="172"/>
      <c r="BI10347" s="172"/>
      <c r="BJ10347" s="6"/>
      <c r="BK10347" s="6"/>
      <c r="BL10347" s="6"/>
      <c r="BM10347" s="6"/>
      <c r="BN10347" s="6"/>
      <c r="BO10347" s="6"/>
      <c r="BP10347" s="6"/>
      <c r="BQ10347" s="6"/>
      <c r="BR10347" s="6"/>
      <c r="BS10347" s="6"/>
      <c r="BT10347" s="6"/>
      <c r="CG10347" s="432"/>
      <c r="CH10347" s="432"/>
      <c r="CL10347" s="174"/>
    </row>
    <row r="10348" spans="29:90" s="168" customFormat="1" x14ac:dyDescent="0.25">
      <c r="AC10348" s="175"/>
      <c r="AD10348" s="175"/>
      <c r="AE10348" s="175"/>
      <c r="AF10348" s="175"/>
      <c r="AG10348" s="175"/>
      <c r="AH10348" s="176"/>
      <c r="AM10348" s="6"/>
      <c r="AN10348" s="6"/>
      <c r="AO10348" s="6"/>
      <c r="AP10348" s="6"/>
      <c r="AQ10348" s="6"/>
      <c r="AR10348" s="6"/>
      <c r="AS10348" s="6"/>
      <c r="AT10348" s="6"/>
      <c r="AU10348" s="6"/>
      <c r="AV10348" s="6"/>
      <c r="AW10348" s="6"/>
      <c r="AX10348" s="6"/>
      <c r="AY10348" s="172"/>
      <c r="AZ10348" s="172"/>
      <c r="BA10348" s="172"/>
      <c r="BB10348" s="6"/>
      <c r="BC10348" s="6"/>
      <c r="BD10348" s="6"/>
      <c r="BE10348" s="6"/>
      <c r="BF10348" s="6"/>
      <c r="BG10348" s="172"/>
      <c r="BH10348" s="172"/>
      <c r="BI10348" s="172"/>
      <c r="BJ10348" s="6"/>
      <c r="BK10348" s="6"/>
      <c r="BL10348" s="6"/>
      <c r="BM10348" s="6"/>
      <c r="BN10348" s="6"/>
      <c r="BO10348" s="6"/>
      <c r="BP10348" s="6"/>
      <c r="BQ10348" s="6"/>
      <c r="BR10348" s="6"/>
      <c r="BS10348" s="6"/>
      <c r="BT10348" s="6"/>
      <c r="CG10348" s="432"/>
      <c r="CH10348" s="432"/>
      <c r="CL10348" s="174"/>
    </row>
    <row r="10349" spans="29:90" s="168" customFormat="1" x14ac:dyDescent="0.25">
      <c r="AC10349" s="175"/>
      <c r="AD10349" s="175"/>
      <c r="AE10349" s="175"/>
      <c r="AF10349" s="175"/>
      <c r="AG10349" s="175"/>
      <c r="AH10349" s="176"/>
      <c r="AM10349" s="6"/>
      <c r="AN10349" s="6"/>
      <c r="AO10349" s="6"/>
      <c r="AP10349" s="6"/>
      <c r="AQ10349" s="6"/>
      <c r="AR10349" s="6"/>
      <c r="AS10349" s="6"/>
      <c r="AT10349" s="6"/>
      <c r="AU10349" s="6"/>
      <c r="AV10349" s="6"/>
      <c r="AW10349" s="6"/>
      <c r="AX10349" s="6"/>
      <c r="AY10349" s="172"/>
      <c r="AZ10349" s="172"/>
      <c r="BA10349" s="172"/>
      <c r="BB10349" s="6"/>
      <c r="BC10349" s="6"/>
      <c r="BD10349" s="6"/>
      <c r="BE10349" s="6"/>
      <c r="BF10349" s="6"/>
      <c r="BG10349" s="172"/>
      <c r="BH10349" s="172"/>
      <c r="BI10349" s="172"/>
      <c r="BJ10349" s="6"/>
      <c r="BK10349" s="6"/>
      <c r="BL10349" s="6"/>
      <c r="BM10349" s="6"/>
      <c r="BN10349" s="6"/>
      <c r="BO10349" s="6"/>
      <c r="BP10349" s="6"/>
      <c r="BQ10349" s="6"/>
      <c r="BR10349" s="6"/>
      <c r="BS10349" s="6"/>
      <c r="BT10349" s="6"/>
      <c r="CG10349" s="432"/>
      <c r="CH10349" s="432"/>
      <c r="CL10349" s="174"/>
    </row>
    <row r="10350" spans="29:90" s="168" customFormat="1" x14ac:dyDescent="0.25">
      <c r="AC10350" s="175"/>
      <c r="AD10350" s="175"/>
      <c r="AE10350" s="175"/>
      <c r="AF10350" s="175"/>
      <c r="AG10350" s="175"/>
      <c r="AH10350" s="176"/>
      <c r="AM10350" s="6"/>
      <c r="AN10350" s="6"/>
      <c r="AO10350" s="6"/>
      <c r="AP10350" s="6"/>
      <c r="AQ10350" s="6"/>
      <c r="AR10350" s="6"/>
      <c r="AS10350" s="6"/>
      <c r="AT10350" s="6"/>
      <c r="AU10350" s="6"/>
      <c r="AV10350" s="6"/>
      <c r="AW10350" s="6"/>
      <c r="AX10350" s="6"/>
      <c r="AY10350" s="172"/>
      <c r="AZ10350" s="172"/>
      <c r="BA10350" s="172"/>
      <c r="BB10350" s="6"/>
      <c r="BC10350" s="6"/>
      <c r="BD10350" s="6"/>
      <c r="BE10350" s="6"/>
      <c r="BF10350" s="6"/>
      <c r="BG10350" s="172"/>
      <c r="BH10350" s="172"/>
      <c r="BI10350" s="172"/>
      <c r="BJ10350" s="6"/>
      <c r="BK10350" s="6"/>
      <c r="BL10350" s="6"/>
      <c r="BM10350" s="6"/>
      <c r="BN10350" s="6"/>
      <c r="BO10350" s="6"/>
      <c r="BP10350" s="6"/>
      <c r="BQ10350" s="6"/>
      <c r="BR10350" s="6"/>
      <c r="BS10350" s="6"/>
      <c r="BT10350" s="6"/>
      <c r="CG10350" s="432"/>
      <c r="CH10350" s="432"/>
      <c r="CL10350" s="174"/>
    </row>
    <row r="10351" spans="29:90" s="168" customFormat="1" x14ac:dyDescent="0.25">
      <c r="AC10351" s="175"/>
      <c r="AD10351" s="175"/>
      <c r="AE10351" s="175"/>
      <c r="AF10351" s="175"/>
      <c r="AG10351" s="175"/>
      <c r="AH10351" s="176"/>
      <c r="AM10351" s="6"/>
      <c r="AN10351" s="6"/>
      <c r="AO10351" s="6"/>
      <c r="AP10351" s="6"/>
      <c r="AQ10351" s="6"/>
      <c r="AR10351" s="6"/>
      <c r="AS10351" s="6"/>
      <c r="AT10351" s="6"/>
      <c r="AU10351" s="6"/>
      <c r="AV10351" s="6"/>
      <c r="AW10351" s="6"/>
      <c r="AX10351" s="6"/>
      <c r="AY10351" s="172"/>
      <c r="AZ10351" s="172"/>
      <c r="BA10351" s="172"/>
      <c r="BB10351" s="6"/>
      <c r="BC10351" s="6"/>
      <c r="BD10351" s="6"/>
      <c r="BE10351" s="6"/>
      <c r="BF10351" s="6"/>
      <c r="BG10351" s="172"/>
      <c r="BH10351" s="172"/>
      <c r="BI10351" s="172"/>
      <c r="BJ10351" s="6"/>
      <c r="BK10351" s="6"/>
      <c r="BL10351" s="6"/>
      <c r="BM10351" s="6"/>
      <c r="BN10351" s="6"/>
      <c r="BO10351" s="6"/>
      <c r="BP10351" s="6"/>
      <c r="BQ10351" s="6"/>
      <c r="BR10351" s="6"/>
      <c r="BS10351" s="6"/>
      <c r="BT10351" s="6"/>
      <c r="CG10351" s="432"/>
      <c r="CH10351" s="432"/>
      <c r="CL10351" s="174"/>
    </row>
    <row r="10352" spans="29:90" s="168" customFormat="1" x14ac:dyDescent="0.25">
      <c r="AC10352" s="175"/>
      <c r="AD10352" s="175"/>
      <c r="AE10352" s="175"/>
      <c r="AF10352" s="175"/>
      <c r="AG10352" s="175"/>
      <c r="AH10352" s="176"/>
      <c r="AM10352" s="6"/>
      <c r="AN10352" s="6"/>
      <c r="AO10352" s="6"/>
      <c r="AP10352" s="6"/>
      <c r="AQ10352" s="6"/>
      <c r="AR10352" s="6"/>
      <c r="AS10352" s="6"/>
      <c r="AT10352" s="6"/>
      <c r="AU10352" s="6"/>
      <c r="AV10352" s="6"/>
      <c r="AW10352" s="6"/>
      <c r="AX10352" s="6"/>
      <c r="AY10352" s="172"/>
      <c r="AZ10352" s="172"/>
      <c r="BA10352" s="172"/>
      <c r="BB10352" s="6"/>
      <c r="BC10352" s="6"/>
      <c r="BD10352" s="6"/>
      <c r="BE10352" s="6"/>
      <c r="BF10352" s="6"/>
      <c r="BG10352" s="172"/>
      <c r="BH10352" s="172"/>
      <c r="BI10352" s="172"/>
      <c r="BJ10352" s="6"/>
      <c r="BK10352" s="6"/>
      <c r="BL10352" s="6"/>
      <c r="BM10352" s="6"/>
      <c r="BN10352" s="6"/>
      <c r="BO10352" s="6"/>
      <c r="BP10352" s="6"/>
      <c r="BQ10352" s="6"/>
      <c r="BR10352" s="6"/>
      <c r="BS10352" s="6"/>
      <c r="BT10352" s="6"/>
      <c r="CG10352" s="432"/>
      <c r="CH10352" s="432"/>
      <c r="CL10352" s="174"/>
    </row>
    <row r="10353" spans="29:90" s="168" customFormat="1" x14ac:dyDescent="0.25">
      <c r="AC10353" s="175"/>
      <c r="AD10353" s="175"/>
      <c r="AE10353" s="175"/>
      <c r="AF10353" s="175"/>
      <c r="AG10353" s="175"/>
      <c r="AH10353" s="176"/>
      <c r="AM10353" s="6"/>
      <c r="AN10353" s="6"/>
      <c r="AO10353" s="6"/>
      <c r="AP10353" s="6"/>
      <c r="AQ10353" s="6"/>
      <c r="AR10353" s="6"/>
      <c r="AS10353" s="6"/>
      <c r="AT10353" s="6"/>
      <c r="AU10353" s="6"/>
      <c r="AV10353" s="6"/>
      <c r="AW10353" s="6"/>
      <c r="AX10353" s="6"/>
      <c r="AY10353" s="172"/>
      <c r="AZ10353" s="172"/>
      <c r="BA10353" s="172"/>
      <c r="BB10353" s="6"/>
      <c r="BC10353" s="6"/>
      <c r="BD10353" s="6"/>
      <c r="BE10353" s="6"/>
      <c r="BF10353" s="6"/>
      <c r="BG10353" s="172"/>
      <c r="BH10353" s="172"/>
      <c r="BI10353" s="172"/>
      <c r="BJ10353" s="6"/>
      <c r="BK10353" s="6"/>
      <c r="BL10353" s="6"/>
      <c r="BM10353" s="6"/>
      <c r="BN10353" s="6"/>
      <c r="BO10353" s="6"/>
      <c r="BP10353" s="6"/>
      <c r="BQ10353" s="6"/>
      <c r="BR10353" s="6"/>
      <c r="BS10353" s="6"/>
      <c r="BT10353" s="6"/>
      <c r="CG10353" s="432"/>
      <c r="CH10353" s="432"/>
      <c r="CL10353" s="174"/>
    </row>
    <row r="10354" spans="29:90" s="168" customFormat="1" x14ac:dyDescent="0.25">
      <c r="AC10354" s="175"/>
      <c r="AD10354" s="175"/>
      <c r="AE10354" s="175"/>
      <c r="AF10354" s="175"/>
      <c r="AG10354" s="175"/>
      <c r="AH10354" s="176"/>
      <c r="AM10354" s="6"/>
      <c r="AN10354" s="6"/>
      <c r="AO10354" s="6"/>
      <c r="AP10354" s="6"/>
      <c r="AQ10354" s="6"/>
      <c r="AR10354" s="6"/>
      <c r="AS10354" s="6"/>
      <c r="AT10354" s="6"/>
      <c r="AU10354" s="6"/>
      <c r="AV10354" s="6"/>
      <c r="AW10354" s="6"/>
      <c r="AX10354" s="6"/>
      <c r="AY10354" s="172"/>
      <c r="AZ10354" s="172"/>
      <c r="BA10354" s="172"/>
      <c r="BB10354" s="6"/>
      <c r="BC10354" s="6"/>
      <c r="BD10354" s="6"/>
      <c r="BE10354" s="6"/>
      <c r="BF10354" s="6"/>
      <c r="BG10354" s="172"/>
      <c r="BH10354" s="172"/>
      <c r="BI10354" s="172"/>
      <c r="BJ10354" s="6"/>
      <c r="BK10354" s="6"/>
      <c r="BL10354" s="6"/>
      <c r="BM10354" s="6"/>
      <c r="BN10354" s="6"/>
      <c r="BO10354" s="6"/>
      <c r="BP10354" s="6"/>
      <c r="BQ10354" s="6"/>
      <c r="BR10354" s="6"/>
      <c r="BS10354" s="6"/>
      <c r="BT10354" s="6"/>
      <c r="CG10354" s="432"/>
      <c r="CH10354" s="432"/>
      <c r="CL10354" s="174"/>
    </row>
    <row r="10355" spans="29:90" s="168" customFormat="1" x14ac:dyDescent="0.25">
      <c r="AC10355" s="175"/>
      <c r="AD10355" s="175"/>
      <c r="AE10355" s="175"/>
      <c r="AF10355" s="175"/>
      <c r="AG10355" s="175"/>
      <c r="AH10355" s="176"/>
      <c r="AM10355" s="6"/>
      <c r="AN10355" s="6"/>
      <c r="AO10355" s="6"/>
      <c r="AP10355" s="6"/>
      <c r="AQ10355" s="6"/>
      <c r="AR10355" s="6"/>
      <c r="AS10355" s="6"/>
      <c r="AT10355" s="6"/>
      <c r="AU10355" s="6"/>
      <c r="AV10355" s="6"/>
      <c r="AW10355" s="6"/>
      <c r="AX10355" s="6"/>
      <c r="AY10355" s="172"/>
      <c r="AZ10355" s="172"/>
      <c r="BA10355" s="172"/>
      <c r="BB10355" s="6"/>
      <c r="BC10355" s="6"/>
      <c r="BD10355" s="6"/>
      <c r="BE10355" s="6"/>
      <c r="BF10355" s="6"/>
      <c r="BG10355" s="172"/>
      <c r="BH10355" s="172"/>
      <c r="BI10355" s="172"/>
      <c r="BJ10355" s="6"/>
      <c r="BK10355" s="6"/>
      <c r="BL10355" s="6"/>
      <c r="BM10355" s="6"/>
      <c r="BN10355" s="6"/>
      <c r="BO10355" s="6"/>
      <c r="BP10355" s="6"/>
      <c r="BQ10355" s="6"/>
      <c r="BR10355" s="6"/>
      <c r="BS10355" s="6"/>
      <c r="BT10355" s="6"/>
      <c r="CG10355" s="432"/>
      <c r="CH10355" s="432"/>
      <c r="CL10355" s="174"/>
    </row>
    <row r="10356" spans="29:90" s="168" customFormat="1" x14ac:dyDescent="0.25">
      <c r="AC10356" s="175"/>
      <c r="AD10356" s="175"/>
      <c r="AE10356" s="175"/>
      <c r="AF10356" s="175"/>
      <c r="AG10356" s="175"/>
      <c r="AH10356" s="176"/>
      <c r="AM10356" s="6"/>
      <c r="AN10356" s="6"/>
      <c r="AO10356" s="6"/>
      <c r="AP10356" s="6"/>
      <c r="AQ10356" s="6"/>
      <c r="AR10356" s="6"/>
      <c r="AS10356" s="6"/>
      <c r="AT10356" s="6"/>
      <c r="AU10356" s="6"/>
      <c r="AV10356" s="6"/>
      <c r="AW10356" s="6"/>
      <c r="AX10356" s="6"/>
      <c r="AY10356" s="172"/>
      <c r="AZ10356" s="172"/>
      <c r="BA10356" s="172"/>
      <c r="BB10356" s="6"/>
      <c r="BC10356" s="6"/>
      <c r="BD10356" s="6"/>
      <c r="BE10356" s="6"/>
      <c r="BF10356" s="6"/>
      <c r="BG10356" s="172"/>
      <c r="BH10356" s="172"/>
      <c r="BI10356" s="172"/>
      <c r="BJ10356" s="6"/>
      <c r="BK10356" s="6"/>
      <c r="BL10356" s="6"/>
      <c r="BM10356" s="6"/>
      <c r="BN10356" s="6"/>
      <c r="BO10356" s="6"/>
      <c r="BP10356" s="6"/>
      <c r="BQ10356" s="6"/>
      <c r="BR10356" s="6"/>
      <c r="BS10356" s="6"/>
      <c r="BT10356" s="6"/>
      <c r="CG10356" s="432"/>
      <c r="CH10356" s="432"/>
      <c r="CL10356" s="174"/>
    </row>
    <row r="10357" spans="29:90" s="168" customFormat="1" x14ac:dyDescent="0.25">
      <c r="AC10357" s="175"/>
      <c r="AD10357" s="175"/>
      <c r="AE10357" s="175"/>
      <c r="AF10357" s="175"/>
      <c r="AG10357" s="175"/>
      <c r="AH10357" s="176"/>
      <c r="AM10357" s="6"/>
      <c r="AN10357" s="6"/>
      <c r="AO10357" s="6"/>
      <c r="AP10357" s="6"/>
      <c r="AQ10357" s="6"/>
      <c r="AR10357" s="6"/>
      <c r="AS10357" s="6"/>
      <c r="AT10357" s="6"/>
      <c r="AU10357" s="6"/>
      <c r="AV10357" s="6"/>
      <c r="AW10357" s="6"/>
      <c r="AX10357" s="6"/>
      <c r="AY10357" s="172"/>
      <c r="AZ10357" s="172"/>
      <c r="BA10357" s="172"/>
      <c r="BB10357" s="6"/>
      <c r="BC10357" s="6"/>
      <c r="BD10357" s="6"/>
      <c r="BE10357" s="6"/>
      <c r="BF10357" s="6"/>
      <c r="BG10357" s="172"/>
      <c r="BH10357" s="172"/>
      <c r="BI10357" s="172"/>
      <c r="BJ10357" s="6"/>
      <c r="BK10357" s="6"/>
      <c r="BL10357" s="6"/>
      <c r="BM10357" s="6"/>
      <c r="BN10357" s="6"/>
      <c r="BO10357" s="6"/>
      <c r="BP10357" s="6"/>
      <c r="BQ10357" s="6"/>
      <c r="BR10357" s="6"/>
      <c r="BS10357" s="6"/>
      <c r="BT10357" s="6"/>
      <c r="CG10357" s="432"/>
      <c r="CH10357" s="432"/>
      <c r="CL10357" s="174"/>
    </row>
    <row r="10358" spans="29:90" s="168" customFormat="1" x14ac:dyDescent="0.25">
      <c r="AC10358" s="175"/>
      <c r="AD10358" s="175"/>
      <c r="AE10358" s="175"/>
      <c r="AF10358" s="175"/>
      <c r="AG10358" s="175"/>
      <c r="AH10358" s="176"/>
      <c r="AM10358" s="6"/>
      <c r="AN10358" s="6"/>
      <c r="AO10358" s="6"/>
      <c r="AP10358" s="6"/>
      <c r="AQ10358" s="6"/>
      <c r="AR10358" s="6"/>
      <c r="AS10358" s="6"/>
      <c r="AT10358" s="6"/>
      <c r="AU10358" s="6"/>
      <c r="AV10358" s="6"/>
      <c r="AW10358" s="6"/>
      <c r="AX10358" s="6"/>
      <c r="AY10358" s="172"/>
      <c r="AZ10358" s="172"/>
      <c r="BA10358" s="172"/>
      <c r="BB10358" s="6"/>
      <c r="BC10358" s="6"/>
      <c r="BD10358" s="6"/>
      <c r="BE10358" s="6"/>
      <c r="BF10358" s="6"/>
      <c r="BG10358" s="172"/>
      <c r="BH10358" s="172"/>
      <c r="BI10358" s="172"/>
      <c r="BJ10358" s="6"/>
      <c r="BK10358" s="6"/>
      <c r="BL10358" s="6"/>
      <c r="BM10358" s="6"/>
      <c r="BN10358" s="6"/>
      <c r="BO10358" s="6"/>
      <c r="BP10358" s="6"/>
      <c r="BQ10358" s="6"/>
      <c r="BR10358" s="6"/>
      <c r="BS10358" s="6"/>
      <c r="BT10358" s="6"/>
      <c r="CG10358" s="432"/>
      <c r="CH10358" s="432"/>
      <c r="CL10358" s="174"/>
    </row>
    <row r="10359" spans="29:90" s="168" customFormat="1" x14ac:dyDescent="0.25">
      <c r="AC10359" s="175"/>
      <c r="AD10359" s="175"/>
      <c r="AE10359" s="175"/>
      <c r="AF10359" s="175"/>
      <c r="AG10359" s="175"/>
      <c r="AH10359" s="176"/>
      <c r="AM10359" s="6"/>
      <c r="AN10359" s="6"/>
      <c r="AO10359" s="6"/>
      <c r="AP10359" s="6"/>
      <c r="AQ10359" s="6"/>
      <c r="AR10359" s="6"/>
      <c r="AS10359" s="6"/>
      <c r="AT10359" s="6"/>
      <c r="AU10359" s="6"/>
      <c r="AV10359" s="6"/>
      <c r="AW10359" s="6"/>
      <c r="AX10359" s="6"/>
      <c r="AY10359" s="172"/>
      <c r="AZ10359" s="172"/>
      <c r="BA10359" s="172"/>
      <c r="BB10359" s="6"/>
      <c r="BC10359" s="6"/>
      <c r="BD10359" s="6"/>
      <c r="BE10359" s="6"/>
      <c r="BF10359" s="6"/>
      <c r="BG10359" s="172"/>
      <c r="BH10359" s="172"/>
      <c r="BI10359" s="172"/>
      <c r="BJ10359" s="6"/>
      <c r="BK10359" s="6"/>
      <c r="BL10359" s="6"/>
      <c r="BM10359" s="6"/>
      <c r="BN10359" s="6"/>
      <c r="BO10359" s="6"/>
      <c r="BP10359" s="6"/>
      <c r="BQ10359" s="6"/>
      <c r="BR10359" s="6"/>
      <c r="BS10359" s="6"/>
      <c r="BT10359" s="6"/>
      <c r="CG10359" s="432"/>
      <c r="CH10359" s="432"/>
      <c r="CL10359" s="174"/>
    </row>
    <row r="10360" spans="29:90" s="168" customFormat="1" x14ac:dyDescent="0.25">
      <c r="AC10360" s="175"/>
      <c r="AD10360" s="175"/>
      <c r="AE10360" s="175"/>
      <c r="AF10360" s="175"/>
      <c r="AG10360" s="175"/>
      <c r="AH10360" s="176"/>
      <c r="AM10360" s="6"/>
      <c r="AN10360" s="6"/>
      <c r="AO10360" s="6"/>
      <c r="AP10360" s="6"/>
      <c r="AQ10360" s="6"/>
      <c r="AR10360" s="6"/>
      <c r="AS10360" s="6"/>
      <c r="AT10360" s="6"/>
      <c r="AU10360" s="6"/>
      <c r="AV10360" s="6"/>
      <c r="AW10360" s="6"/>
      <c r="AX10360" s="6"/>
      <c r="AY10360" s="172"/>
      <c r="AZ10360" s="172"/>
      <c r="BA10360" s="172"/>
      <c r="BB10360" s="6"/>
      <c r="BC10360" s="6"/>
      <c r="BD10360" s="6"/>
      <c r="BE10360" s="6"/>
      <c r="BF10360" s="6"/>
      <c r="BG10360" s="172"/>
      <c r="BH10360" s="172"/>
      <c r="BI10360" s="172"/>
      <c r="BJ10360" s="6"/>
      <c r="BK10360" s="6"/>
      <c r="BL10360" s="6"/>
      <c r="BM10360" s="6"/>
      <c r="BN10360" s="6"/>
      <c r="BO10360" s="6"/>
      <c r="BP10360" s="6"/>
      <c r="BQ10360" s="6"/>
      <c r="BR10360" s="6"/>
      <c r="BS10360" s="6"/>
      <c r="BT10360" s="6"/>
      <c r="CG10360" s="432"/>
      <c r="CH10360" s="432"/>
      <c r="CL10360" s="174"/>
    </row>
    <row r="10361" spans="29:90" s="168" customFormat="1" x14ac:dyDescent="0.25">
      <c r="AC10361" s="175"/>
      <c r="AD10361" s="175"/>
      <c r="AE10361" s="175"/>
      <c r="AF10361" s="175"/>
      <c r="AG10361" s="175"/>
      <c r="AH10361" s="176"/>
      <c r="AM10361" s="6"/>
      <c r="AN10361" s="6"/>
      <c r="AO10361" s="6"/>
      <c r="AP10361" s="6"/>
      <c r="AQ10361" s="6"/>
      <c r="AR10361" s="6"/>
      <c r="AS10361" s="6"/>
      <c r="AT10361" s="6"/>
      <c r="AU10361" s="6"/>
      <c r="AV10361" s="6"/>
      <c r="AW10361" s="6"/>
      <c r="AX10361" s="6"/>
      <c r="AY10361" s="172"/>
      <c r="AZ10361" s="172"/>
      <c r="BA10361" s="172"/>
      <c r="BB10361" s="6"/>
      <c r="BC10361" s="6"/>
      <c r="BD10361" s="6"/>
      <c r="BE10361" s="6"/>
      <c r="BF10361" s="6"/>
      <c r="BG10361" s="172"/>
      <c r="BH10361" s="172"/>
      <c r="BI10361" s="172"/>
      <c r="BJ10361" s="6"/>
      <c r="BK10361" s="6"/>
      <c r="BL10361" s="6"/>
      <c r="BM10361" s="6"/>
      <c r="BN10361" s="6"/>
      <c r="BO10361" s="6"/>
      <c r="BP10361" s="6"/>
      <c r="BQ10361" s="6"/>
      <c r="BR10361" s="6"/>
      <c r="BS10361" s="6"/>
      <c r="BT10361" s="6"/>
      <c r="CG10361" s="432"/>
      <c r="CH10361" s="432"/>
      <c r="CL10361" s="174"/>
    </row>
    <row r="10362" spans="29:90" s="168" customFormat="1" x14ac:dyDescent="0.25">
      <c r="AC10362" s="175"/>
      <c r="AD10362" s="175"/>
      <c r="AE10362" s="175"/>
      <c r="AF10362" s="175"/>
      <c r="AG10362" s="175"/>
      <c r="AH10362" s="176"/>
      <c r="AM10362" s="6"/>
      <c r="AN10362" s="6"/>
      <c r="AO10362" s="6"/>
      <c r="AP10362" s="6"/>
      <c r="AQ10362" s="6"/>
      <c r="AR10362" s="6"/>
      <c r="AS10362" s="6"/>
      <c r="AT10362" s="6"/>
      <c r="AU10362" s="6"/>
      <c r="AV10362" s="6"/>
      <c r="AW10362" s="6"/>
      <c r="AX10362" s="6"/>
      <c r="AY10362" s="172"/>
      <c r="AZ10362" s="172"/>
      <c r="BA10362" s="172"/>
      <c r="BB10362" s="6"/>
      <c r="BC10362" s="6"/>
      <c r="BD10362" s="6"/>
      <c r="BE10362" s="6"/>
      <c r="BF10362" s="6"/>
      <c r="BG10362" s="172"/>
      <c r="BH10362" s="172"/>
      <c r="BI10362" s="172"/>
      <c r="BJ10362" s="6"/>
      <c r="BK10362" s="6"/>
      <c r="BL10362" s="6"/>
      <c r="BM10362" s="6"/>
      <c r="BN10362" s="6"/>
      <c r="BO10362" s="6"/>
      <c r="BP10362" s="6"/>
      <c r="BQ10362" s="6"/>
      <c r="BR10362" s="6"/>
      <c r="BS10362" s="6"/>
      <c r="BT10362" s="6"/>
      <c r="CG10362" s="432"/>
      <c r="CH10362" s="432"/>
      <c r="CL10362" s="174"/>
    </row>
    <row r="10363" spans="29:90" s="168" customFormat="1" x14ac:dyDescent="0.25">
      <c r="AC10363" s="175"/>
      <c r="AD10363" s="175"/>
      <c r="AE10363" s="175"/>
      <c r="AF10363" s="175"/>
      <c r="AG10363" s="175"/>
      <c r="AH10363" s="176"/>
      <c r="AM10363" s="6"/>
      <c r="AN10363" s="6"/>
      <c r="AO10363" s="6"/>
      <c r="AP10363" s="6"/>
      <c r="AQ10363" s="6"/>
      <c r="AR10363" s="6"/>
      <c r="AS10363" s="6"/>
      <c r="AT10363" s="6"/>
      <c r="AU10363" s="6"/>
      <c r="AV10363" s="6"/>
      <c r="AW10363" s="6"/>
      <c r="AX10363" s="6"/>
      <c r="AY10363" s="172"/>
      <c r="AZ10363" s="172"/>
      <c r="BA10363" s="172"/>
      <c r="BB10363" s="6"/>
      <c r="BC10363" s="6"/>
      <c r="BD10363" s="6"/>
      <c r="BE10363" s="6"/>
      <c r="BF10363" s="6"/>
      <c r="BG10363" s="172"/>
      <c r="BH10363" s="172"/>
      <c r="BI10363" s="172"/>
      <c r="BJ10363" s="6"/>
      <c r="BK10363" s="6"/>
      <c r="BL10363" s="6"/>
      <c r="BM10363" s="6"/>
      <c r="BN10363" s="6"/>
      <c r="BO10363" s="6"/>
      <c r="BP10363" s="6"/>
      <c r="BQ10363" s="6"/>
      <c r="BR10363" s="6"/>
      <c r="BS10363" s="6"/>
      <c r="BT10363" s="6"/>
      <c r="CG10363" s="432"/>
      <c r="CH10363" s="432"/>
      <c r="CL10363" s="174"/>
    </row>
    <row r="10364" spans="29:90" s="168" customFormat="1" x14ac:dyDescent="0.25">
      <c r="AC10364" s="175"/>
      <c r="AD10364" s="175"/>
      <c r="AE10364" s="175"/>
      <c r="AF10364" s="175"/>
      <c r="AG10364" s="175"/>
      <c r="AH10364" s="176"/>
      <c r="AM10364" s="6"/>
      <c r="AN10364" s="6"/>
      <c r="AO10364" s="6"/>
      <c r="AP10364" s="6"/>
      <c r="AQ10364" s="6"/>
      <c r="AR10364" s="6"/>
      <c r="AS10364" s="6"/>
      <c r="AT10364" s="6"/>
      <c r="AU10364" s="6"/>
      <c r="AV10364" s="6"/>
      <c r="AW10364" s="6"/>
      <c r="AX10364" s="6"/>
      <c r="AY10364" s="172"/>
      <c r="AZ10364" s="172"/>
      <c r="BA10364" s="172"/>
      <c r="BB10364" s="6"/>
      <c r="BC10364" s="6"/>
      <c r="BD10364" s="6"/>
      <c r="BE10364" s="6"/>
      <c r="BF10364" s="6"/>
      <c r="BG10364" s="172"/>
      <c r="BH10364" s="172"/>
      <c r="BI10364" s="172"/>
      <c r="BJ10364" s="6"/>
      <c r="BK10364" s="6"/>
      <c r="BL10364" s="6"/>
      <c r="BM10364" s="6"/>
      <c r="BN10364" s="6"/>
      <c r="BO10364" s="6"/>
      <c r="BP10364" s="6"/>
      <c r="BQ10364" s="6"/>
      <c r="BR10364" s="6"/>
      <c r="BS10364" s="6"/>
      <c r="BT10364" s="6"/>
      <c r="CG10364" s="432"/>
      <c r="CH10364" s="432"/>
      <c r="CL10364" s="174"/>
    </row>
    <row r="10365" spans="29:90" s="168" customFormat="1" x14ac:dyDescent="0.25">
      <c r="AC10365" s="175"/>
      <c r="AD10365" s="175"/>
      <c r="AE10365" s="175"/>
      <c r="AF10365" s="175"/>
      <c r="AG10365" s="175"/>
      <c r="AH10365" s="176"/>
      <c r="AM10365" s="6"/>
      <c r="AN10365" s="6"/>
      <c r="AO10365" s="6"/>
      <c r="AP10365" s="6"/>
      <c r="AQ10365" s="6"/>
      <c r="AR10365" s="6"/>
      <c r="AS10365" s="6"/>
      <c r="AT10365" s="6"/>
      <c r="AU10365" s="6"/>
      <c r="AV10365" s="6"/>
      <c r="AW10365" s="6"/>
      <c r="AX10365" s="6"/>
      <c r="AY10365" s="172"/>
      <c r="AZ10365" s="172"/>
      <c r="BA10365" s="172"/>
      <c r="BB10365" s="6"/>
      <c r="BC10365" s="6"/>
      <c r="BD10365" s="6"/>
      <c r="BE10365" s="6"/>
      <c r="BF10365" s="6"/>
      <c r="BG10365" s="172"/>
      <c r="BH10365" s="172"/>
      <c r="BI10365" s="172"/>
      <c r="BJ10365" s="6"/>
      <c r="BK10365" s="6"/>
      <c r="BL10365" s="6"/>
      <c r="BM10365" s="6"/>
      <c r="BN10365" s="6"/>
      <c r="BO10365" s="6"/>
      <c r="BP10365" s="6"/>
      <c r="BQ10365" s="6"/>
      <c r="BR10365" s="6"/>
      <c r="BS10365" s="6"/>
      <c r="BT10365" s="6"/>
      <c r="CG10365" s="432"/>
      <c r="CH10365" s="432"/>
      <c r="CL10365" s="174"/>
    </row>
    <row r="10366" spans="29:90" s="168" customFormat="1" x14ac:dyDescent="0.25">
      <c r="AC10366" s="175"/>
      <c r="AD10366" s="175"/>
      <c r="AE10366" s="175"/>
      <c r="AF10366" s="175"/>
      <c r="AG10366" s="175"/>
      <c r="AH10366" s="176"/>
      <c r="AM10366" s="6"/>
      <c r="AN10366" s="6"/>
      <c r="AO10366" s="6"/>
      <c r="AP10366" s="6"/>
      <c r="AQ10366" s="6"/>
      <c r="AR10366" s="6"/>
      <c r="AS10366" s="6"/>
      <c r="AT10366" s="6"/>
      <c r="AU10366" s="6"/>
      <c r="AV10366" s="6"/>
      <c r="AW10366" s="6"/>
      <c r="AX10366" s="6"/>
      <c r="AY10366" s="172"/>
      <c r="AZ10366" s="172"/>
      <c r="BA10366" s="172"/>
      <c r="BB10366" s="6"/>
      <c r="BC10366" s="6"/>
      <c r="BD10366" s="6"/>
      <c r="BE10366" s="6"/>
      <c r="BF10366" s="6"/>
      <c r="BG10366" s="172"/>
      <c r="BH10366" s="172"/>
      <c r="BI10366" s="172"/>
      <c r="BJ10366" s="6"/>
      <c r="BK10366" s="6"/>
      <c r="BL10366" s="6"/>
      <c r="BM10366" s="6"/>
      <c r="BN10366" s="6"/>
      <c r="BO10366" s="6"/>
      <c r="BP10366" s="6"/>
      <c r="BQ10366" s="6"/>
      <c r="BR10366" s="6"/>
      <c r="BS10366" s="6"/>
      <c r="BT10366" s="6"/>
      <c r="CG10366" s="432"/>
      <c r="CH10366" s="432"/>
      <c r="CL10366" s="174"/>
    </row>
    <row r="10367" spans="29:90" s="168" customFormat="1" x14ac:dyDescent="0.25">
      <c r="AC10367" s="175"/>
      <c r="AD10367" s="175"/>
      <c r="AE10367" s="175"/>
      <c r="AF10367" s="175"/>
      <c r="AG10367" s="175"/>
      <c r="AH10367" s="176"/>
      <c r="AM10367" s="6"/>
      <c r="AN10367" s="6"/>
      <c r="AO10367" s="6"/>
      <c r="AP10367" s="6"/>
      <c r="AQ10367" s="6"/>
      <c r="AR10367" s="6"/>
      <c r="AS10367" s="6"/>
      <c r="AT10367" s="6"/>
      <c r="AU10367" s="6"/>
      <c r="AV10367" s="6"/>
      <c r="AW10367" s="6"/>
      <c r="AX10367" s="6"/>
      <c r="AY10367" s="172"/>
      <c r="AZ10367" s="172"/>
      <c r="BA10367" s="172"/>
      <c r="BB10367" s="6"/>
      <c r="BC10367" s="6"/>
      <c r="BD10367" s="6"/>
      <c r="BE10367" s="6"/>
      <c r="BF10367" s="6"/>
      <c r="BG10367" s="172"/>
      <c r="BH10367" s="172"/>
      <c r="BI10367" s="172"/>
      <c r="BJ10367" s="6"/>
      <c r="BK10367" s="6"/>
      <c r="BL10367" s="6"/>
      <c r="BM10367" s="6"/>
      <c r="BN10367" s="6"/>
      <c r="BO10367" s="6"/>
      <c r="BP10367" s="6"/>
      <c r="BQ10367" s="6"/>
      <c r="BR10367" s="6"/>
      <c r="BS10367" s="6"/>
      <c r="BT10367" s="6"/>
      <c r="CG10367" s="432"/>
      <c r="CH10367" s="432"/>
      <c r="CL10367" s="174"/>
    </row>
    <row r="10368" spans="29:90" s="168" customFormat="1" x14ac:dyDescent="0.25">
      <c r="AC10368" s="175"/>
      <c r="AD10368" s="175"/>
      <c r="AE10368" s="175"/>
      <c r="AF10368" s="175"/>
      <c r="AG10368" s="175"/>
      <c r="AH10368" s="176"/>
      <c r="AM10368" s="6"/>
      <c r="AN10368" s="6"/>
      <c r="AO10368" s="6"/>
      <c r="AP10368" s="6"/>
      <c r="AQ10368" s="6"/>
      <c r="AR10368" s="6"/>
      <c r="AS10368" s="6"/>
      <c r="AT10368" s="6"/>
      <c r="AU10368" s="6"/>
      <c r="AV10368" s="6"/>
      <c r="AW10368" s="6"/>
      <c r="AX10368" s="6"/>
      <c r="AY10368" s="172"/>
      <c r="AZ10368" s="172"/>
      <c r="BA10368" s="172"/>
      <c r="BB10368" s="6"/>
      <c r="BC10368" s="6"/>
      <c r="BD10368" s="6"/>
      <c r="BE10368" s="6"/>
      <c r="BF10368" s="6"/>
      <c r="BG10368" s="172"/>
      <c r="BH10368" s="172"/>
      <c r="BI10368" s="172"/>
      <c r="BJ10368" s="6"/>
      <c r="BK10368" s="6"/>
      <c r="BL10368" s="6"/>
      <c r="BM10368" s="6"/>
      <c r="BN10368" s="6"/>
      <c r="BO10368" s="6"/>
      <c r="BP10368" s="6"/>
      <c r="BQ10368" s="6"/>
      <c r="BR10368" s="6"/>
      <c r="BS10368" s="6"/>
      <c r="BT10368" s="6"/>
      <c r="CG10368" s="432"/>
      <c r="CH10368" s="432"/>
      <c r="CL10368" s="174"/>
    </row>
    <row r="10369" spans="29:90" s="168" customFormat="1" x14ac:dyDescent="0.25">
      <c r="AC10369" s="175"/>
      <c r="AD10369" s="175"/>
      <c r="AE10369" s="175"/>
      <c r="AF10369" s="175"/>
      <c r="AG10369" s="175"/>
      <c r="AH10369" s="176"/>
      <c r="AM10369" s="6"/>
      <c r="AN10369" s="6"/>
      <c r="AO10369" s="6"/>
      <c r="AP10369" s="6"/>
      <c r="AQ10369" s="6"/>
      <c r="AR10369" s="6"/>
      <c r="AS10369" s="6"/>
      <c r="AT10369" s="6"/>
      <c r="AU10369" s="6"/>
      <c r="AV10369" s="6"/>
      <c r="AW10369" s="6"/>
      <c r="AX10369" s="6"/>
      <c r="AY10369" s="172"/>
      <c r="AZ10369" s="172"/>
      <c r="BA10369" s="172"/>
      <c r="BB10369" s="6"/>
      <c r="BC10369" s="6"/>
      <c r="BD10369" s="6"/>
      <c r="BE10369" s="6"/>
      <c r="BF10369" s="6"/>
      <c r="BG10369" s="172"/>
      <c r="BH10369" s="172"/>
      <c r="BI10369" s="172"/>
      <c r="BJ10369" s="6"/>
      <c r="BK10369" s="6"/>
      <c r="BL10369" s="6"/>
      <c r="BM10369" s="6"/>
      <c r="BN10369" s="6"/>
      <c r="BO10369" s="6"/>
      <c r="BP10369" s="6"/>
      <c r="BQ10369" s="6"/>
      <c r="BR10369" s="6"/>
      <c r="BS10369" s="6"/>
      <c r="BT10369" s="6"/>
      <c r="CG10369" s="432"/>
      <c r="CH10369" s="432"/>
      <c r="CL10369" s="174"/>
    </row>
    <row r="10370" spans="29:90" s="168" customFormat="1" x14ac:dyDescent="0.25">
      <c r="AC10370" s="175"/>
      <c r="AD10370" s="175"/>
      <c r="AE10370" s="175"/>
      <c r="AF10370" s="175"/>
      <c r="AG10370" s="175"/>
      <c r="AH10370" s="176"/>
      <c r="AM10370" s="6"/>
      <c r="AN10370" s="6"/>
      <c r="AO10370" s="6"/>
      <c r="AP10370" s="6"/>
      <c r="AQ10370" s="6"/>
      <c r="AR10370" s="6"/>
      <c r="AS10370" s="6"/>
      <c r="AT10370" s="6"/>
      <c r="AU10370" s="6"/>
      <c r="AV10370" s="6"/>
      <c r="AW10370" s="6"/>
      <c r="AX10370" s="6"/>
      <c r="AY10370" s="172"/>
      <c r="AZ10370" s="172"/>
      <c r="BA10370" s="172"/>
      <c r="BB10370" s="6"/>
      <c r="BC10370" s="6"/>
      <c r="BD10370" s="6"/>
      <c r="BE10370" s="6"/>
      <c r="BF10370" s="6"/>
      <c r="BG10370" s="172"/>
      <c r="BH10370" s="172"/>
      <c r="BI10370" s="172"/>
      <c r="BJ10370" s="6"/>
      <c r="BK10370" s="6"/>
      <c r="BL10370" s="6"/>
      <c r="BM10370" s="6"/>
      <c r="BN10370" s="6"/>
      <c r="BO10370" s="6"/>
      <c r="BP10370" s="6"/>
      <c r="BQ10370" s="6"/>
      <c r="BR10370" s="6"/>
      <c r="BS10370" s="6"/>
      <c r="BT10370" s="6"/>
      <c r="CG10370" s="432"/>
      <c r="CH10370" s="432"/>
      <c r="CL10370" s="174"/>
    </row>
    <row r="10371" spans="29:90" s="168" customFormat="1" x14ac:dyDescent="0.25">
      <c r="AC10371" s="175"/>
      <c r="AD10371" s="175"/>
      <c r="AE10371" s="175"/>
      <c r="AF10371" s="175"/>
      <c r="AG10371" s="175"/>
      <c r="AH10371" s="176"/>
      <c r="AM10371" s="6"/>
      <c r="AN10371" s="6"/>
      <c r="AO10371" s="6"/>
      <c r="AP10371" s="6"/>
      <c r="AQ10371" s="6"/>
      <c r="AR10371" s="6"/>
      <c r="AS10371" s="6"/>
      <c r="AT10371" s="6"/>
      <c r="AU10371" s="6"/>
      <c r="AV10371" s="6"/>
      <c r="AW10371" s="6"/>
      <c r="AX10371" s="6"/>
      <c r="AY10371" s="172"/>
      <c r="AZ10371" s="172"/>
      <c r="BA10371" s="172"/>
      <c r="BB10371" s="6"/>
      <c r="BC10371" s="6"/>
      <c r="BD10371" s="6"/>
      <c r="BE10371" s="6"/>
      <c r="BF10371" s="6"/>
      <c r="BG10371" s="172"/>
      <c r="BH10371" s="172"/>
      <c r="BI10371" s="172"/>
      <c r="BJ10371" s="6"/>
      <c r="BK10371" s="6"/>
      <c r="BL10371" s="6"/>
      <c r="BM10371" s="6"/>
      <c r="BN10371" s="6"/>
      <c r="BO10371" s="6"/>
      <c r="BP10371" s="6"/>
      <c r="BQ10371" s="6"/>
      <c r="BR10371" s="6"/>
      <c r="BS10371" s="6"/>
      <c r="BT10371" s="6"/>
      <c r="CG10371" s="432"/>
      <c r="CH10371" s="432"/>
      <c r="CL10371" s="174"/>
    </row>
    <row r="10372" spans="29:90" s="168" customFormat="1" x14ac:dyDescent="0.25">
      <c r="AC10372" s="175"/>
      <c r="AD10372" s="175"/>
      <c r="AE10372" s="175"/>
      <c r="AF10372" s="175"/>
      <c r="AG10372" s="175"/>
      <c r="AH10372" s="176"/>
      <c r="AM10372" s="6"/>
      <c r="AN10372" s="6"/>
      <c r="AO10372" s="6"/>
      <c r="AP10372" s="6"/>
      <c r="AQ10372" s="6"/>
      <c r="AR10372" s="6"/>
      <c r="AS10372" s="6"/>
      <c r="AT10372" s="6"/>
      <c r="AU10372" s="6"/>
      <c r="AV10372" s="6"/>
      <c r="AW10372" s="6"/>
      <c r="AX10372" s="6"/>
      <c r="AY10372" s="172"/>
      <c r="AZ10372" s="172"/>
      <c r="BA10372" s="172"/>
      <c r="BB10372" s="6"/>
      <c r="BC10372" s="6"/>
      <c r="BD10372" s="6"/>
      <c r="BE10372" s="6"/>
      <c r="BF10372" s="6"/>
      <c r="BG10372" s="172"/>
      <c r="BH10372" s="172"/>
      <c r="BI10372" s="172"/>
      <c r="BJ10372" s="6"/>
      <c r="BK10372" s="6"/>
      <c r="BL10372" s="6"/>
      <c r="BM10372" s="6"/>
      <c r="BN10372" s="6"/>
      <c r="BO10372" s="6"/>
      <c r="BP10372" s="6"/>
      <c r="BQ10372" s="6"/>
      <c r="BR10372" s="6"/>
      <c r="BS10372" s="6"/>
      <c r="BT10372" s="6"/>
      <c r="CG10372" s="432"/>
      <c r="CH10372" s="432"/>
      <c r="CL10372" s="174"/>
    </row>
    <row r="10373" spans="29:90" s="168" customFormat="1" x14ac:dyDescent="0.25">
      <c r="AC10373" s="175"/>
      <c r="AD10373" s="175"/>
      <c r="AE10373" s="175"/>
      <c r="AF10373" s="175"/>
      <c r="AG10373" s="175"/>
      <c r="AH10373" s="176"/>
      <c r="AM10373" s="6"/>
      <c r="AN10373" s="6"/>
      <c r="AO10373" s="6"/>
      <c r="AP10373" s="6"/>
      <c r="AQ10373" s="6"/>
      <c r="AR10373" s="6"/>
      <c r="AS10373" s="6"/>
      <c r="AT10373" s="6"/>
      <c r="AU10373" s="6"/>
      <c r="AV10373" s="6"/>
      <c r="AW10373" s="6"/>
      <c r="AX10373" s="6"/>
      <c r="AY10373" s="172"/>
      <c r="AZ10373" s="172"/>
      <c r="BA10373" s="172"/>
      <c r="BB10373" s="6"/>
      <c r="BC10373" s="6"/>
      <c r="BD10373" s="6"/>
      <c r="BE10373" s="6"/>
      <c r="BF10373" s="6"/>
      <c r="BG10373" s="172"/>
      <c r="BH10373" s="172"/>
      <c r="BI10373" s="172"/>
      <c r="BJ10373" s="6"/>
      <c r="BK10373" s="6"/>
      <c r="BL10373" s="6"/>
      <c r="BM10373" s="6"/>
      <c r="BN10373" s="6"/>
      <c r="BO10373" s="6"/>
      <c r="BP10373" s="6"/>
      <c r="BQ10373" s="6"/>
      <c r="BR10373" s="6"/>
      <c r="BS10373" s="6"/>
      <c r="BT10373" s="6"/>
      <c r="CG10373" s="432"/>
      <c r="CH10373" s="432"/>
      <c r="CL10373" s="174"/>
    </row>
    <row r="10374" spans="29:90" s="168" customFormat="1" x14ac:dyDescent="0.25">
      <c r="AC10374" s="175"/>
      <c r="AD10374" s="175"/>
      <c r="AE10374" s="175"/>
      <c r="AF10374" s="175"/>
      <c r="AG10374" s="175"/>
      <c r="AH10374" s="176"/>
      <c r="AM10374" s="6"/>
      <c r="AN10374" s="6"/>
      <c r="AO10374" s="6"/>
      <c r="AP10374" s="6"/>
      <c r="AQ10374" s="6"/>
      <c r="AR10374" s="6"/>
      <c r="AS10374" s="6"/>
      <c r="AT10374" s="6"/>
      <c r="AU10374" s="6"/>
      <c r="AV10374" s="6"/>
      <c r="AW10374" s="6"/>
      <c r="AX10374" s="6"/>
      <c r="AY10374" s="172"/>
      <c r="AZ10374" s="172"/>
      <c r="BA10374" s="172"/>
      <c r="BB10374" s="6"/>
      <c r="BC10374" s="6"/>
      <c r="BD10374" s="6"/>
      <c r="BE10374" s="6"/>
      <c r="BF10374" s="6"/>
      <c r="BG10374" s="172"/>
      <c r="BH10374" s="172"/>
      <c r="BI10374" s="172"/>
      <c r="BJ10374" s="6"/>
      <c r="BK10374" s="6"/>
      <c r="BL10374" s="6"/>
      <c r="BM10374" s="6"/>
      <c r="BN10374" s="6"/>
      <c r="BO10374" s="6"/>
      <c r="BP10374" s="6"/>
      <c r="BQ10374" s="6"/>
      <c r="BR10374" s="6"/>
      <c r="BS10374" s="6"/>
      <c r="BT10374" s="6"/>
      <c r="CG10374" s="432"/>
      <c r="CH10374" s="432"/>
      <c r="CL10374" s="174"/>
    </row>
    <row r="10375" spans="29:90" s="168" customFormat="1" x14ac:dyDescent="0.25">
      <c r="AC10375" s="175"/>
      <c r="AD10375" s="175"/>
      <c r="AE10375" s="175"/>
      <c r="AF10375" s="175"/>
      <c r="AG10375" s="175"/>
      <c r="AH10375" s="176"/>
      <c r="AM10375" s="6"/>
      <c r="AN10375" s="6"/>
      <c r="AO10375" s="6"/>
      <c r="AP10375" s="6"/>
      <c r="AQ10375" s="6"/>
      <c r="AR10375" s="6"/>
      <c r="AS10375" s="6"/>
      <c r="AT10375" s="6"/>
      <c r="AU10375" s="6"/>
      <c r="AV10375" s="6"/>
      <c r="AW10375" s="6"/>
      <c r="AX10375" s="6"/>
      <c r="AY10375" s="172"/>
      <c r="AZ10375" s="172"/>
      <c r="BA10375" s="172"/>
      <c r="BB10375" s="6"/>
      <c r="BC10375" s="6"/>
      <c r="BD10375" s="6"/>
      <c r="BE10375" s="6"/>
      <c r="BF10375" s="6"/>
      <c r="BG10375" s="172"/>
      <c r="BH10375" s="172"/>
      <c r="BI10375" s="172"/>
      <c r="BJ10375" s="6"/>
      <c r="BK10375" s="6"/>
      <c r="BL10375" s="6"/>
      <c r="BM10375" s="6"/>
      <c r="BN10375" s="6"/>
      <c r="BO10375" s="6"/>
      <c r="BP10375" s="6"/>
      <c r="BQ10375" s="6"/>
      <c r="BR10375" s="6"/>
      <c r="BS10375" s="6"/>
      <c r="BT10375" s="6"/>
      <c r="CG10375" s="432"/>
      <c r="CH10375" s="432"/>
      <c r="CL10375" s="174"/>
    </row>
    <row r="10376" spans="29:90" s="168" customFormat="1" x14ac:dyDescent="0.25">
      <c r="AC10376" s="175"/>
      <c r="AD10376" s="175"/>
      <c r="AE10376" s="175"/>
      <c r="AF10376" s="175"/>
      <c r="AG10376" s="175"/>
      <c r="AH10376" s="176"/>
      <c r="AM10376" s="6"/>
      <c r="AN10376" s="6"/>
      <c r="AO10376" s="6"/>
      <c r="AP10376" s="6"/>
      <c r="AQ10376" s="6"/>
      <c r="AR10376" s="6"/>
      <c r="AS10376" s="6"/>
      <c r="AT10376" s="6"/>
      <c r="AU10376" s="6"/>
      <c r="AV10376" s="6"/>
      <c r="AW10376" s="6"/>
      <c r="AX10376" s="6"/>
      <c r="AY10376" s="172"/>
      <c r="AZ10376" s="172"/>
      <c r="BA10376" s="172"/>
      <c r="BB10376" s="6"/>
      <c r="BC10376" s="6"/>
      <c r="BD10376" s="6"/>
      <c r="BE10376" s="6"/>
      <c r="BF10376" s="6"/>
      <c r="BG10376" s="172"/>
      <c r="BH10376" s="172"/>
      <c r="BI10376" s="172"/>
      <c r="BJ10376" s="6"/>
      <c r="BK10376" s="6"/>
      <c r="BL10376" s="6"/>
      <c r="BM10376" s="6"/>
      <c r="BN10376" s="6"/>
      <c r="BO10376" s="6"/>
      <c r="BP10376" s="6"/>
      <c r="BQ10376" s="6"/>
      <c r="BR10376" s="6"/>
      <c r="BS10376" s="6"/>
      <c r="BT10376" s="6"/>
      <c r="CG10376" s="432"/>
      <c r="CH10376" s="432"/>
      <c r="CL10376" s="174"/>
    </row>
    <row r="10377" spans="29:90" s="168" customFormat="1" x14ac:dyDescent="0.25">
      <c r="AC10377" s="175"/>
      <c r="AD10377" s="175"/>
      <c r="AE10377" s="175"/>
      <c r="AF10377" s="175"/>
      <c r="AG10377" s="175"/>
      <c r="AH10377" s="176"/>
      <c r="AM10377" s="6"/>
      <c r="AN10377" s="6"/>
      <c r="AO10377" s="6"/>
      <c r="AP10377" s="6"/>
      <c r="AQ10377" s="6"/>
      <c r="AR10377" s="6"/>
      <c r="AS10377" s="6"/>
      <c r="AT10377" s="6"/>
      <c r="AU10377" s="6"/>
      <c r="AV10377" s="6"/>
      <c r="AW10377" s="6"/>
      <c r="AX10377" s="6"/>
      <c r="AY10377" s="172"/>
      <c r="AZ10377" s="172"/>
      <c r="BA10377" s="172"/>
      <c r="BB10377" s="6"/>
      <c r="BC10377" s="6"/>
      <c r="BD10377" s="6"/>
      <c r="BE10377" s="6"/>
      <c r="BF10377" s="6"/>
      <c r="BG10377" s="172"/>
      <c r="BH10377" s="172"/>
      <c r="BI10377" s="172"/>
      <c r="BJ10377" s="6"/>
      <c r="BK10377" s="6"/>
      <c r="BL10377" s="6"/>
      <c r="BM10377" s="6"/>
      <c r="BN10377" s="6"/>
      <c r="BO10377" s="6"/>
      <c r="BP10377" s="6"/>
      <c r="BQ10377" s="6"/>
      <c r="BR10377" s="6"/>
      <c r="BS10377" s="6"/>
      <c r="BT10377" s="6"/>
      <c r="CG10377" s="432"/>
      <c r="CH10377" s="432"/>
      <c r="CL10377" s="174"/>
    </row>
    <row r="10378" spans="29:90" s="168" customFormat="1" x14ac:dyDescent="0.25">
      <c r="AC10378" s="175"/>
      <c r="AD10378" s="175"/>
      <c r="AE10378" s="175"/>
      <c r="AF10378" s="175"/>
      <c r="AG10378" s="175"/>
      <c r="AH10378" s="176"/>
      <c r="AM10378" s="6"/>
      <c r="AN10378" s="6"/>
      <c r="AO10378" s="6"/>
      <c r="AP10378" s="6"/>
      <c r="AQ10378" s="6"/>
      <c r="AR10378" s="6"/>
      <c r="AS10378" s="6"/>
      <c r="AT10378" s="6"/>
      <c r="AU10378" s="6"/>
      <c r="AV10378" s="6"/>
      <c r="AW10378" s="6"/>
      <c r="AX10378" s="6"/>
      <c r="AY10378" s="172"/>
      <c r="AZ10378" s="172"/>
      <c r="BA10378" s="172"/>
      <c r="BB10378" s="6"/>
      <c r="BC10378" s="6"/>
      <c r="BD10378" s="6"/>
      <c r="BE10378" s="6"/>
      <c r="BF10378" s="6"/>
      <c r="BG10378" s="172"/>
      <c r="BH10378" s="172"/>
      <c r="BI10378" s="172"/>
      <c r="BJ10378" s="6"/>
      <c r="BK10378" s="6"/>
      <c r="BL10378" s="6"/>
      <c r="BM10378" s="6"/>
      <c r="BN10378" s="6"/>
      <c r="BO10378" s="6"/>
      <c r="BP10378" s="6"/>
      <c r="BQ10378" s="6"/>
      <c r="BR10378" s="6"/>
      <c r="BS10378" s="6"/>
      <c r="BT10378" s="6"/>
      <c r="CG10378" s="432"/>
      <c r="CH10378" s="432"/>
      <c r="CL10378" s="174"/>
    </row>
    <row r="10379" spans="29:90" s="168" customFormat="1" x14ac:dyDescent="0.25">
      <c r="AC10379" s="175"/>
      <c r="AD10379" s="175"/>
      <c r="AE10379" s="175"/>
      <c r="AF10379" s="175"/>
      <c r="AG10379" s="175"/>
      <c r="AH10379" s="176"/>
      <c r="AM10379" s="6"/>
      <c r="AN10379" s="6"/>
      <c r="AO10379" s="6"/>
      <c r="AP10379" s="6"/>
      <c r="AQ10379" s="6"/>
      <c r="AR10379" s="6"/>
      <c r="AS10379" s="6"/>
      <c r="AT10379" s="6"/>
      <c r="AU10379" s="6"/>
      <c r="AV10379" s="6"/>
      <c r="AW10379" s="6"/>
      <c r="AX10379" s="6"/>
      <c r="AY10379" s="172"/>
      <c r="AZ10379" s="172"/>
      <c r="BA10379" s="172"/>
      <c r="BB10379" s="6"/>
      <c r="BC10379" s="6"/>
      <c r="BD10379" s="6"/>
      <c r="BE10379" s="6"/>
      <c r="BF10379" s="6"/>
      <c r="BG10379" s="172"/>
      <c r="BH10379" s="172"/>
      <c r="BI10379" s="172"/>
      <c r="BJ10379" s="6"/>
      <c r="BK10379" s="6"/>
      <c r="BL10379" s="6"/>
      <c r="BM10379" s="6"/>
      <c r="BN10379" s="6"/>
      <c r="BO10379" s="6"/>
      <c r="BP10379" s="6"/>
      <c r="BQ10379" s="6"/>
      <c r="BR10379" s="6"/>
      <c r="BS10379" s="6"/>
      <c r="BT10379" s="6"/>
      <c r="CG10379" s="432"/>
      <c r="CH10379" s="432"/>
      <c r="CL10379" s="174"/>
    </row>
    <row r="10380" spans="29:90" s="168" customFormat="1" x14ac:dyDescent="0.25">
      <c r="AC10380" s="175"/>
      <c r="AD10380" s="175"/>
      <c r="AE10380" s="175"/>
      <c r="AF10380" s="175"/>
      <c r="AG10380" s="175"/>
      <c r="AH10380" s="176"/>
      <c r="AM10380" s="6"/>
      <c r="AN10380" s="6"/>
      <c r="AO10380" s="6"/>
      <c r="AP10380" s="6"/>
      <c r="AQ10380" s="6"/>
      <c r="AR10380" s="6"/>
      <c r="AS10380" s="6"/>
      <c r="AT10380" s="6"/>
      <c r="AU10380" s="6"/>
      <c r="AV10380" s="6"/>
      <c r="AW10380" s="6"/>
      <c r="AX10380" s="6"/>
      <c r="AY10380" s="172"/>
      <c r="AZ10380" s="172"/>
      <c r="BA10380" s="172"/>
      <c r="BB10380" s="6"/>
      <c r="BC10380" s="6"/>
      <c r="BD10380" s="6"/>
      <c r="BE10380" s="6"/>
      <c r="BF10380" s="6"/>
      <c r="BG10380" s="172"/>
      <c r="BH10380" s="172"/>
      <c r="BI10380" s="172"/>
      <c r="BJ10380" s="6"/>
      <c r="BK10380" s="6"/>
      <c r="BL10380" s="6"/>
      <c r="BM10380" s="6"/>
      <c r="BN10380" s="6"/>
      <c r="BO10380" s="6"/>
      <c r="BP10380" s="6"/>
      <c r="BQ10380" s="6"/>
      <c r="BR10380" s="6"/>
      <c r="BS10380" s="6"/>
      <c r="BT10380" s="6"/>
      <c r="CG10380" s="432"/>
      <c r="CH10380" s="432"/>
      <c r="CL10380" s="174"/>
    </row>
    <row r="10381" spans="29:90" s="168" customFormat="1" x14ac:dyDescent="0.25">
      <c r="AC10381" s="175"/>
      <c r="AD10381" s="175"/>
      <c r="AE10381" s="175"/>
      <c r="AF10381" s="175"/>
      <c r="AG10381" s="175"/>
      <c r="AH10381" s="176"/>
      <c r="AM10381" s="6"/>
      <c r="AN10381" s="6"/>
      <c r="AO10381" s="6"/>
      <c r="AP10381" s="6"/>
      <c r="AQ10381" s="6"/>
      <c r="AR10381" s="6"/>
      <c r="AS10381" s="6"/>
      <c r="AT10381" s="6"/>
      <c r="AU10381" s="6"/>
      <c r="AV10381" s="6"/>
      <c r="AW10381" s="6"/>
      <c r="AX10381" s="6"/>
      <c r="AY10381" s="172"/>
      <c r="AZ10381" s="172"/>
      <c r="BA10381" s="172"/>
      <c r="BB10381" s="6"/>
      <c r="BC10381" s="6"/>
      <c r="BD10381" s="6"/>
      <c r="BE10381" s="6"/>
      <c r="BF10381" s="6"/>
      <c r="BG10381" s="172"/>
      <c r="BH10381" s="172"/>
      <c r="BI10381" s="172"/>
      <c r="BJ10381" s="6"/>
      <c r="BK10381" s="6"/>
      <c r="BL10381" s="6"/>
      <c r="BM10381" s="6"/>
      <c r="BN10381" s="6"/>
      <c r="BO10381" s="6"/>
      <c r="BP10381" s="6"/>
      <c r="BQ10381" s="6"/>
      <c r="BR10381" s="6"/>
      <c r="BS10381" s="6"/>
      <c r="BT10381" s="6"/>
      <c r="CG10381" s="432"/>
      <c r="CH10381" s="432"/>
      <c r="CL10381" s="174"/>
    </row>
    <row r="10382" spans="29:90" s="168" customFormat="1" x14ac:dyDescent="0.25">
      <c r="AC10382" s="175"/>
      <c r="AD10382" s="175"/>
      <c r="AE10382" s="175"/>
      <c r="AF10382" s="175"/>
      <c r="AG10382" s="175"/>
      <c r="AH10382" s="176"/>
      <c r="AM10382" s="6"/>
      <c r="AN10382" s="6"/>
      <c r="AO10382" s="6"/>
      <c r="AP10382" s="6"/>
      <c r="AQ10382" s="6"/>
      <c r="AR10382" s="6"/>
      <c r="AS10382" s="6"/>
      <c r="AT10382" s="6"/>
      <c r="AU10382" s="6"/>
      <c r="AV10382" s="6"/>
      <c r="AW10382" s="6"/>
      <c r="AX10382" s="6"/>
      <c r="AY10382" s="172"/>
      <c r="AZ10382" s="172"/>
      <c r="BA10382" s="172"/>
      <c r="BB10382" s="6"/>
      <c r="BC10382" s="6"/>
      <c r="BD10382" s="6"/>
      <c r="BE10382" s="6"/>
      <c r="BF10382" s="6"/>
      <c r="BG10382" s="172"/>
      <c r="BH10382" s="172"/>
      <c r="BI10382" s="172"/>
      <c r="BJ10382" s="6"/>
      <c r="BK10382" s="6"/>
      <c r="BL10382" s="6"/>
      <c r="BM10382" s="6"/>
      <c r="BN10382" s="6"/>
      <c r="BO10382" s="6"/>
      <c r="BP10382" s="6"/>
      <c r="BQ10382" s="6"/>
      <c r="BR10382" s="6"/>
      <c r="BS10382" s="6"/>
      <c r="BT10382" s="6"/>
      <c r="CG10382" s="432"/>
      <c r="CH10382" s="432"/>
      <c r="CL10382" s="174"/>
    </row>
    <row r="10383" spans="29:90" s="168" customFormat="1" x14ac:dyDescent="0.25">
      <c r="AC10383" s="175"/>
      <c r="AD10383" s="175"/>
      <c r="AE10383" s="175"/>
      <c r="AF10383" s="175"/>
      <c r="AG10383" s="175"/>
      <c r="AH10383" s="176"/>
      <c r="AM10383" s="6"/>
      <c r="AN10383" s="6"/>
      <c r="AO10383" s="6"/>
      <c r="AP10383" s="6"/>
      <c r="AQ10383" s="6"/>
      <c r="AR10383" s="6"/>
      <c r="AS10383" s="6"/>
      <c r="AT10383" s="6"/>
      <c r="AU10383" s="6"/>
      <c r="AV10383" s="6"/>
      <c r="AW10383" s="6"/>
      <c r="AX10383" s="6"/>
      <c r="AY10383" s="172"/>
      <c r="AZ10383" s="172"/>
      <c r="BA10383" s="172"/>
      <c r="BB10383" s="6"/>
      <c r="BC10383" s="6"/>
      <c r="BD10383" s="6"/>
      <c r="BE10383" s="6"/>
      <c r="BF10383" s="6"/>
      <c r="BG10383" s="172"/>
      <c r="BH10383" s="172"/>
      <c r="BI10383" s="172"/>
      <c r="BJ10383" s="6"/>
      <c r="BK10383" s="6"/>
      <c r="BL10383" s="6"/>
      <c r="BM10383" s="6"/>
      <c r="BN10383" s="6"/>
      <c r="BO10383" s="6"/>
      <c r="BP10383" s="6"/>
      <c r="BQ10383" s="6"/>
      <c r="BR10383" s="6"/>
      <c r="BS10383" s="6"/>
      <c r="BT10383" s="6"/>
      <c r="CG10383" s="432"/>
      <c r="CH10383" s="432"/>
      <c r="CL10383" s="174"/>
    </row>
    <row r="10384" spans="29:90" s="168" customFormat="1" x14ac:dyDescent="0.25">
      <c r="AC10384" s="175"/>
      <c r="AD10384" s="175"/>
      <c r="AE10384" s="175"/>
      <c r="AF10384" s="175"/>
      <c r="AG10384" s="175"/>
      <c r="AH10384" s="176"/>
      <c r="AM10384" s="6"/>
      <c r="AN10384" s="6"/>
      <c r="AO10384" s="6"/>
      <c r="AP10384" s="6"/>
      <c r="AQ10384" s="6"/>
      <c r="AR10384" s="6"/>
      <c r="AS10384" s="6"/>
      <c r="AT10384" s="6"/>
      <c r="AU10384" s="6"/>
      <c r="AV10384" s="6"/>
      <c r="AW10384" s="6"/>
      <c r="AX10384" s="6"/>
      <c r="AY10384" s="172"/>
      <c r="AZ10384" s="172"/>
      <c r="BA10384" s="172"/>
      <c r="BB10384" s="6"/>
      <c r="BC10384" s="6"/>
      <c r="BD10384" s="6"/>
      <c r="BE10384" s="6"/>
      <c r="BF10384" s="6"/>
      <c r="BG10384" s="172"/>
      <c r="BH10384" s="172"/>
      <c r="BI10384" s="172"/>
      <c r="BJ10384" s="6"/>
      <c r="BK10384" s="6"/>
      <c r="BL10384" s="6"/>
      <c r="BM10384" s="6"/>
      <c r="BN10384" s="6"/>
      <c r="BO10384" s="6"/>
      <c r="BP10384" s="6"/>
      <c r="BQ10384" s="6"/>
      <c r="BR10384" s="6"/>
      <c r="BS10384" s="6"/>
      <c r="BT10384" s="6"/>
      <c r="CG10384" s="432"/>
      <c r="CH10384" s="432"/>
      <c r="CL10384" s="174"/>
    </row>
    <row r="10385" spans="29:90" s="168" customFormat="1" x14ac:dyDescent="0.25">
      <c r="AC10385" s="175"/>
      <c r="AD10385" s="175"/>
      <c r="AE10385" s="175"/>
      <c r="AF10385" s="175"/>
      <c r="AG10385" s="175"/>
      <c r="AH10385" s="176"/>
      <c r="AM10385" s="6"/>
      <c r="AN10385" s="6"/>
      <c r="AO10385" s="6"/>
      <c r="AP10385" s="6"/>
      <c r="AQ10385" s="6"/>
      <c r="AR10385" s="6"/>
      <c r="AS10385" s="6"/>
      <c r="AT10385" s="6"/>
      <c r="AU10385" s="6"/>
      <c r="AV10385" s="6"/>
      <c r="AW10385" s="6"/>
      <c r="AX10385" s="6"/>
      <c r="AY10385" s="172"/>
      <c r="AZ10385" s="172"/>
      <c r="BA10385" s="172"/>
      <c r="BB10385" s="6"/>
      <c r="BC10385" s="6"/>
      <c r="BD10385" s="6"/>
      <c r="BE10385" s="6"/>
      <c r="BF10385" s="6"/>
      <c r="BG10385" s="172"/>
      <c r="BH10385" s="172"/>
      <c r="BI10385" s="172"/>
      <c r="BJ10385" s="6"/>
      <c r="BK10385" s="6"/>
      <c r="BL10385" s="6"/>
      <c r="BM10385" s="6"/>
      <c r="BN10385" s="6"/>
      <c r="BO10385" s="6"/>
      <c r="BP10385" s="6"/>
      <c r="BQ10385" s="6"/>
      <c r="BR10385" s="6"/>
      <c r="BS10385" s="6"/>
      <c r="BT10385" s="6"/>
      <c r="CG10385" s="432"/>
      <c r="CH10385" s="432"/>
      <c r="CL10385" s="174"/>
    </row>
    <row r="10386" spans="29:90" s="168" customFormat="1" x14ac:dyDescent="0.25">
      <c r="AC10386" s="175"/>
      <c r="AD10386" s="175"/>
      <c r="AE10386" s="175"/>
      <c r="AF10386" s="175"/>
      <c r="AG10386" s="175"/>
      <c r="AH10386" s="176"/>
      <c r="AM10386" s="6"/>
      <c r="AN10386" s="6"/>
      <c r="AO10386" s="6"/>
      <c r="AP10386" s="6"/>
      <c r="AQ10386" s="6"/>
      <c r="AR10386" s="6"/>
      <c r="AS10386" s="6"/>
      <c r="AT10386" s="6"/>
      <c r="AU10386" s="6"/>
      <c r="AV10386" s="6"/>
      <c r="AW10386" s="6"/>
      <c r="AX10386" s="6"/>
      <c r="AY10386" s="172"/>
      <c r="AZ10386" s="172"/>
      <c r="BA10386" s="172"/>
      <c r="BB10386" s="6"/>
      <c r="BC10386" s="6"/>
      <c r="BD10386" s="6"/>
      <c r="BE10386" s="6"/>
      <c r="BF10386" s="6"/>
      <c r="BG10386" s="172"/>
      <c r="BH10386" s="172"/>
      <c r="BI10386" s="172"/>
      <c r="BJ10386" s="6"/>
      <c r="BK10386" s="6"/>
      <c r="BL10386" s="6"/>
      <c r="BM10386" s="6"/>
      <c r="BN10386" s="6"/>
      <c r="BO10386" s="6"/>
      <c r="BP10386" s="6"/>
      <c r="BQ10386" s="6"/>
      <c r="BR10386" s="6"/>
      <c r="BS10386" s="6"/>
      <c r="BT10386" s="6"/>
      <c r="CG10386" s="432"/>
      <c r="CH10386" s="432"/>
      <c r="CL10386" s="174"/>
    </row>
    <row r="10387" spans="29:90" s="168" customFormat="1" x14ac:dyDescent="0.25">
      <c r="AC10387" s="175"/>
      <c r="AD10387" s="175"/>
      <c r="AE10387" s="175"/>
      <c r="AF10387" s="175"/>
      <c r="AG10387" s="175"/>
      <c r="AH10387" s="176"/>
      <c r="AM10387" s="6"/>
      <c r="AN10387" s="6"/>
      <c r="AO10387" s="6"/>
      <c r="AP10387" s="6"/>
      <c r="AQ10387" s="6"/>
      <c r="AR10387" s="6"/>
      <c r="AS10387" s="6"/>
      <c r="AT10387" s="6"/>
      <c r="AU10387" s="6"/>
      <c r="AV10387" s="6"/>
      <c r="AW10387" s="6"/>
      <c r="AX10387" s="6"/>
      <c r="AY10387" s="172"/>
      <c r="AZ10387" s="172"/>
      <c r="BA10387" s="172"/>
      <c r="BB10387" s="6"/>
      <c r="BC10387" s="6"/>
      <c r="BD10387" s="6"/>
      <c r="BE10387" s="6"/>
      <c r="BF10387" s="6"/>
      <c r="BG10387" s="172"/>
      <c r="BH10387" s="172"/>
      <c r="BI10387" s="172"/>
      <c r="BJ10387" s="6"/>
      <c r="BK10387" s="6"/>
      <c r="BL10387" s="6"/>
      <c r="BM10387" s="6"/>
      <c r="BN10387" s="6"/>
      <c r="BO10387" s="6"/>
      <c r="BP10387" s="6"/>
      <c r="BQ10387" s="6"/>
      <c r="BR10387" s="6"/>
      <c r="BS10387" s="6"/>
      <c r="BT10387" s="6"/>
      <c r="CG10387" s="432"/>
      <c r="CH10387" s="432"/>
      <c r="CL10387" s="174"/>
    </row>
    <row r="10388" spans="29:90" s="168" customFormat="1" x14ac:dyDescent="0.25">
      <c r="AC10388" s="175"/>
      <c r="AD10388" s="175"/>
      <c r="AE10388" s="175"/>
      <c r="AF10388" s="175"/>
      <c r="AG10388" s="175"/>
      <c r="AH10388" s="176"/>
      <c r="AM10388" s="6"/>
      <c r="AN10388" s="6"/>
      <c r="AO10388" s="6"/>
      <c r="AP10388" s="6"/>
      <c r="AQ10388" s="6"/>
      <c r="AR10388" s="6"/>
      <c r="AS10388" s="6"/>
      <c r="AT10388" s="6"/>
      <c r="AU10388" s="6"/>
      <c r="AV10388" s="6"/>
      <c r="AW10388" s="6"/>
      <c r="AX10388" s="6"/>
      <c r="AY10388" s="172"/>
      <c r="AZ10388" s="172"/>
      <c r="BA10388" s="172"/>
      <c r="BB10388" s="6"/>
      <c r="BC10388" s="6"/>
      <c r="BD10388" s="6"/>
      <c r="BE10388" s="6"/>
      <c r="BF10388" s="6"/>
      <c r="BG10388" s="172"/>
      <c r="BH10388" s="172"/>
      <c r="BI10388" s="172"/>
      <c r="BJ10388" s="6"/>
      <c r="BK10388" s="6"/>
      <c r="BL10388" s="6"/>
      <c r="BM10388" s="6"/>
      <c r="BN10388" s="6"/>
      <c r="BO10388" s="6"/>
      <c r="BP10388" s="6"/>
      <c r="BQ10388" s="6"/>
      <c r="BR10388" s="6"/>
      <c r="BS10388" s="6"/>
      <c r="BT10388" s="6"/>
      <c r="CG10388" s="432"/>
      <c r="CH10388" s="432"/>
      <c r="CL10388" s="174"/>
    </row>
    <row r="10389" spans="29:90" s="168" customFormat="1" x14ac:dyDescent="0.25">
      <c r="AC10389" s="175"/>
      <c r="AD10389" s="175"/>
      <c r="AE10389" s="175"/>
      <c r="AF10389" s="175"/>
      <c r="AG10389" s="175"/>
      <c r="AH10389" s="176"/>
      <c r="AM10389" s="6"/>
      <c r="AN10389" s="6"/>
      <c r="AO10389" s="6"/>
      <c r="AP10389" s="6"/>
      <c r="AQ10389" s="6"/>
      <c r="AR10389" s="6"/>
      <c r="AS10389" s="6"/>
      <c r="AT10389" s="6"/>
      <c r="AU10389" s="6"/>
      <c r="AV10389" s="6"/>
      <c r="AW10389" s="6"/>
      <c r="AX10389" s="6"/>
      <c r="AY10389" s="172"/>
      <c r="AZ10389" s="172"/>
      <c r="BA10389" s="172"/>
      <c r="BB10389" s="6"/>
      <c r="BC10389" s="6"/>
      <c r="BD10389" s="6"/>
      <c r="BE10389" s="6"/>
      <c r="BF10389" s="6"/>
      <c r="BG10389" s="172"/>
      <c r="BH10389" s="172"/>
      <c r="BI10389" s="172"/>
      <c r="BJ10389" s="6"/>
      <c r="BK10389" s="6"/>
      <c r="BL10389" s="6"/>
      <c r="BM10389" s="6"/>
      <c r="BN10389" s="6"/>
      <c r="BO10389" s="6"/>
      <c r="BP10389" s="6"/>
      <c r="BQ10389" s="6"/>
      <c r="BR10389" s="6"/>
      <c r="BS10389" s="6"/>
      <c r="BT10389" s="6"/>
      <c r="CG10389" s="432"/>
      <c r="CH10389" s="432"/>
      <c r="CL10389" s="174"/>
    </row>
    <row r="10390" spans="29:90" s="168" customFormat="1" x14ac:dyDescent="0.25">
      <c r="AC10390" s="175"/>
      <c r="AD10390" s="175"/>
      <c r="AE10390" s="175"/>
      <c r="AF10390" s="175"/>
      <c r="AG10390" s="175"/>
      <c r="AH10390" s="176"/>
      <c r="AM10390" s="6"/>
      <c r="AN10390" s="6"/>
      <c r="AO10390" s="6"/>
      <c r="AP10390" s="6"/>
      <c r="AQ10390" s="6"/>
      <c r="AR10390" s="6"/>
      <c r="AS10390" s="6"/>
      <c r="AT10390" s="6"/>
      <c r="AU10390" s="6"/>
      <c r="AV10390" s="6"/>
      <c r="AW10390" s="6"/>
      <c r="AX10390" s="6"/>
      <c r="AY10390" s="172"/>
      <c r="AZ10390" s="172"/>
      <c r="BA10390" s="172"/>
      <c r="BB10390" s="6"/>
      <c r="BC10390" s="6"/>
      <c r="BD10390" s="6"/>
      <c r="BE10390" s="6"/>
      <c r="BF10390" s="6"/>
      <c r="BG10390" s="172"/>
      <c r="BH10390" s="172"/>
      <c r="BI10390" s="172"/>
      <c r="BJ10390" s="6"/>
      <c r="BK10390" s="6"/>
      <c r="BL10390" s="6"/>
      <c r="BM10390" s="6"/>
      <c r="BN10390" s="6"/>
      <c r="BO10390" s="6"/>
      <c r="BP10390" s="6"/>
      <c r="BQ10390" s="6"/>
      <c r="BR10390" s="6"/>
      <c r="BS10390" s="6"/>
      <c r="BT10390" s="6"/>
      <c r="CG10390" s="432"/>
      <c r="CH10390" s="432"/>
      <c r="CL10390" s="174"/>
    </row>
    <row r="10391" spans="29:90" s="168" customFormat="1" x14ac:dyDescent="0.25">
      <c r="AC10391" s="175"/>
      <c r="AD10391" s="175"/>
      <c r="AE10391" s="175"/>
      <c r="AF10391" s="175"/>
      <c r="AG10391" s="175"/>
      <c r="AH10391" s="176"/>
      <c r="AM10391" s="6"/>
      <c r="AN10391" s="6"/>
      <c r="AO10391" s="6"/>
      <c r="AP10391" s="6"/>
      <c r="AQ10391" s="6"/>
      <c r="AR10391" s="6"/>
      <c r="AS10391" s="6"/>
      <c r="AT10391" s="6"/>
      <c r="AU10391" s="6"/>
      <c r="AV10391" s="6"/>
      <c r="AW10391" s="6"/>
      <c r="AX10391" s="6"/>
      <c r="AY10391" s="172"/>
      <c r="AZ10391" s="172"/>
      <c r="BA10391" s="172"/>
      <c r="BB10391" s="6"/>
      <c r="BC10391" s="6"/>
      <c r="BD10391" s="6"/>
      <c r="BE10391" s="6"/>
      <c r="BF10391" s="6"/>
      <c r="BG10391" s="172"/>
      <c r="BH10391" s="172"/>
      <c r="BI10391" s="172"/>
      <c r="BJ10391" s="6"/>
      <c r="BK10391" s="6"/>
      <c r="BL10391" s="6"/>
      <c r="BM10391" s="6"/>
      <c r="BN10391" s="6"/>
      <c r="BO10391" s="6"/>
      <c r="BP10391" s="6"/>
      <c r="BQ10391" s="6"/>
      <c r="BR10391" s="6"/>
      <c r="BS10391" s="6"/>
      <c r="BT10391" s="6"/>
      <c r="CG10391" s="432"/>
      <c r="CH10391" s="432"/>
      <c r="CL10391" s="174"/>
    </row>
    <row r="10392" spans="29:90" s="168" customFormat="1" x14ac:dyDescent="0.25">
      <c r="AC10392" s="175"/>
      <c r="AD10392" s="175"/>
      <c r="AE10392" s="175"/>
      <c r="AF10392" s="175"/>
      <c r="AG10392" s="175"/>
      <c r="AH10392" s="176"/>
      <c r="AM10392" s="6"/>
      <c r="AN10392" s="6"/>
      <c r="AO10392" s="6"/>
      <c r="AP10392" s="6"/>
      <c r="AQ10392" s="6"/>
      <c r="AR10392" s="6"/>
      <c r="AS10392" s="6"/>
      <c r="AT10392" s="6"/>
      <c r="AU10392" s="6"/>
      <c r="AV10392" s="6"/>
      <c r="AW10392" s="6"/>
      <c r="AX10392" s="6"/>
      <c r="AY10392" s="172"/>
      <c r="AZ10392" s="172"/>
      <c r="BA10392" s="172"/>
      <c r="BB10392" s="6"/>
      <c r="BC10392" s="6"/>
      <c r="BD10392" s="6"/>
      <c r="BE10392" s="6"/>
      <c r="BF10392" s="6"/>
      <c r="BG10392" s="172"/>
      <c r="BH10392" s="172"/>
      <c r="BI10392" s="172"/>
      <c r="BJ10392" s="6"/>
      <c r="BK10392" s="6"/>
      <c r="BL10392" s="6"/>
      <c r="BM10392" s="6"/>
      <c r="BN10392" s="6"/>
      <c r="BO10392" s="6"/>
      <c r="BP10392" s="6"/>
      <c r="BQ10392" s="6"/>
      <c r="BR10392" s="6"/>
      <c r="BS10392" s="6"/>
      <c r="BT10392" s="6"/>
      <c r="CG10392" s="432"/>
      <c r="CH10392" s="432"/>
      <c r="CL10392" s="174"/>
    </row>
    <row r="10393" spans="29:90" s="168" customFormat="1" x14ac:dyDescent="0.25">
      <c r="AC10393" s="175"/>
      <c r="AD10393" s="175"/>
      <c r="AE10393" s="175"/>
      <c r="AF10393" s="175"/>
      <c r="AG10393" s="175"/>
      <c r="AH10393" s="176"/>
      <c r="AM10393" s="6"/>
      <c r="AN10393" s="6"/>
      <c r="AO10393" s="6"/>
      <c r="AP10393" s="6"/>
      <c r="AQ10393" s="6"/>
      <c r="AR10393" s="6"/>
      <c r="AS10393" s="6"/>
      <c r="AT10393" s="6"/>
      <c r="AU10393" s="6"/>
      <c r="AV10393" s="6"/>
      <c r="AW10393" s="6"/>
      <c r="AX10393" s="6"/>
      <c r="AY10393" s="172"/>
      <c r="AZ10393" s="172"/>
      <c r="BA10393" s="172"/>
      <c r="BB10393" s="6"/>
      <c r="BC10393" s="6"/>
      <c r="BD10393" s="6"/>
      <c r="BE10393" s="6"/>
      <c r="BF10393" s="6"/>
      <c r="BG10393" s="172"/>
      <c r="BH10393" s="172"/>
      <c r="BI10393" s="172"/>
      <c r="BJ10393" s="6"/>
      <c r="BK10393" s="6"/>
      <c r="BL10393" s="6"/>
      <c r="BM10393" s="6"/>
      <c r="BN10393" s="6"/>
      <c r="BO10393" s="6"/>
      <c r="BP10393" s="6"/>
      <c r="BQ10393" s="6"/>
      <c r="BR10393" s="6"/>
      <c r="BS10393" s="6"/>
      <c r="BT10393" s="6"/>
      <c r="CG10393" s="432"/>
      <c r="CH10393" s="432"/>
      <c r="CL10393" s="174"/>
    </row>
    <row r="10394" spans="29:90" s="168" customFormat="1" x14ac:dyDescent="0.25">
      <c r="AC10394" s="175"/>
      <c r="AD10394" s="175"/>
      <c r="AE10394" s="175"/>
      <c r="AF10394" s="175"/>
      <c r="AG10394" s="175"/>
      <c r="AH10394" s="176"/>
      <c r="AM10394" s="6"/>
      <c r="AN10394" s="6"/>
      <c r="AO10394" s="6"/>
      <c r="AP10394" s="6"/>
      <c r="AQ10394" s="6"/>
      <c r="AR10394" s="6"/>
      <c r="AS10394" s="6"/>
      <c r="AT10394" s="6"/>
      <c r="AU10394" s="6"/>
      <c r="AV10394" s="6"/>
      <c r="AW10394" s="6"/>
      <c r="AX10394" s="6"/>
      <c r="AY10394" s="172"/>
      <c r="AZ10394" s="172"/>
      <c r="BA10394" s="172"/>
      <c r="BB10394" s="6"/>
      <c r="BC10394" s="6"/>
      <c r="BD10394" s="6"/>
      <c r="BE10394" s="6"/>
      <c r="BF10394" s="6"/>
      <c r="BG10394" s="172"/>
      <c r="BH10394" s="172"/>
      <c r="BI10394" s="172"/>
      <c r="BJ10394" s="6"/>
      <c r="BK10394" s="6"/>
      <c r="BL10394" s="6"/>
      <c r="BM10394" s="6"/>
      <c r="BN10394" s="6"/>
      <c r="BO10394" s="6"/>
      <c r="BP10394" s="6"/>
      <c r="BQ10394" s="6"/>
      <c r="BR10394" s="6"/>
      <c r="BS10394" s="6"/>
      <c r="BT10394" s="6"/>
      <c r="CG10394" s="432"/>
      <c r="CH10394" s="432"/>
      <c r="CL10394" s="174"/>
    </row>
    <row r="10395" spans="29:90" s="168" customFormat="1" x14ac:dyDescent="0.25">
      <c r="AC10395" s="175"/>
      <c r="AD10395" s="175"/>
      <c r="AE10395" s="175"/>
      <c r="AF10395" s="175"/>
      <c r="AG10395" s="175"/>
      <c r="AH10395" s="176"/>
      <c r="AM10395" s="6"/>
      <c r="AN10395" s="6"/>
      <c r="AO10395" s="6"/>
      <c r="AP10395" s="6"/>
      <c r="AQ10395" s="6"/>
      <c r="AR10395" s="6"/>
      <c r="AS10395" s="6"/>
      <c r="AT10395" s="6"/>
      <c r="AU10395" s="6"/>
      <c r="AV10395" s="6"/>
      <c r="AW10395" s="6"/>
      <c r="AX10395" s="6"/>
      <c r="AY10395" s="172"/>
      <c r="AZ10395" s="172"/>
      <c r="BA10395" s="172"/>
      <c r="BB10395" s="6"/>
      <c r="BC10395" s="6"/>
      <c r="BD10395" s="6"/>
      <c r="BE10395" s="6"/>
      <c r="BF10395" s="6"/>
      <c r="BG10395" s="172"/>
      <c r="BH10395" s="172"/>
      <c r="BI10395" s="172"/>
      <c r="BJ10395" s="6"/>
      <c r="BK10395" s="6"/>
      <c r="BL10395" s="6"/>
      <c r="BM10395" s="6"/>
      <c r="BN10395" s="6"/>
      <c r="BO10395" s="6"/>
      <c r="BP10395" s="6"/>
      <c r="BQ10395" s="6"/>
      <c r="BR10395" s="6"/>
      <c r="BS10395" s="6"/>
      <c r="BT10395" s="6"/>
      <c r="CG10395" s="432"/>
      <c r="CH10395" s="432"/>
      <c r="CL10395" s="174"/>
    </row>
    <row r="10396" spans="29:90" s="168" customFormat="1" x14ac:dyDescent="0.25">
      <c r="AC10396" s="175"/>
      <c r="AD10396" s="175"/>
      <c r="AE10396" s="175"/>
      <c r="AF10396" s="175"/>
      <c r="AG10396" s="175"/>
      <c r="AH10396" s="176"/>
      <c r="AM10396" s="6"/>
      <c r="AN10396" s="6"/>
      <c r="AO10396" s="6"/>
      <c r="AP10396" s="6"/>
      <c r="AQ10396" s="6"/>
      <c r="AR10396" s="6"/>
      <c r="AS10396" s="6"/>
      <c r="AT10396" s="6"/>
      <c r="AU10396" s="6"/>
      <c r="AV10396" s="6"/>
      <c r="AW10396" s="6"/>
      <c r="AX10396" s="6"/>
      <c r="AY10396" s="172"/>
      <c r="AZ10396" s="172"/>
      <c r="BA10396" s="172"/>
      <c r="BB10396" s="6"/>
      <c r="BC10396" s="6"/>
      <c r="BD10396" s="6"/>
      <c r="BE10396" s="6"/>
      <c r="BF10396" s="6"/>
      <c r="BG10396" s="172"/>
      <c r="BH10396" s="172"/>
      <c r="BI10396" s="172"/>
      <c r="BJ10396" s="6"/>
      <c r="BK10396" s="6"/>
      <c r="BL10396" s="6"/>
      <c r="BM10396" s="6"/>
      <c r="BN10396" s="6"/>
      <c r="BO10396" s="6"/>
      <c r="BP10396" s="6"/>
      <c r="BQ10396" s="6"/>
      <c r="BR10396" s="6"/>
      <c r="BS10396" s="6"/>
      <c r="BT10396" s="6"/>
      <c r="CG10396" s="432"/>
      <c r="CH10396" s="432"/>
      <c r="CL10396" s="174"/>
    </row>
    <row r="10397" spans="29:90" s="168" customFormat="1" x14ac:dyDescent="0.25">
      <c r="AC10397" s="175"/>
      <c r="AD10397" s="175"/>
      <c r="AE10397" s="175"/>
      <c r="AF10397" s="175"/>
      <c r="AG10397" s="175"/>
      <c r="AH10397" s="176"/>
      <c r="AM10397" s="6"/>
      <c r="AN10397" s="6"/>
      <c r="AO10397" s="6"/>
      <c r="AP10397" s="6"/>
      <c r="AQ10397" s="6"/>
      <c r="AR10397" s="6"/>
      <c r="AS10397" s="6"/>
      <c r="AT10397" s="6"/>
      <c r="AU10397" s="6"/>
      <c r="AV10397" s="6"/>
      <c r="AW10397" s="6"/>
      <c r="AX10397" s="6"/>
      <c r="AY10397" s="172"/>
      <c r="AZ10397" s="172"/>
      <c r="BA10397" s="172"/>
      <c r="BB10397" s="6"/>
      <c r="BC10397" s="6"/>
      <c r="BD10397" s="6"/>
      <c r="BE10397" s="6"/>
      <c r="BF10397" s="6"/>
      <c r="BG10397" s="172"/>
      <c r="BH10397" s="172"/>
      <c r="BI10397" s="172"/>
      <c r="BJ10397" s="6"/>
      <c r="BK10397" s="6"/>
      <c r="BL10397" s="6"/>
      <c r="BM10397" s="6"/>
      <c r="BN10397" s="6"/>
      <c r="BO10397" s="6"/>
      <c r="BP10397" s="6"/>
      <c r="BQ10397" s="6"/>
      <c r="BR10397" s="6"/>
      <c r="BS10397" s="6"/>
      <c r="BT10397" s="6"/>
      <c r="CG10397" s="432"/>
      <c r="CH10397" s="432"/>
      <c r="CL10397" s="174"/>
    </row>
    <row r="10398" spans="29:90" s="168" customFormat="1" x14ac:dyDescent="0.25">
      <c r="AC10398" s="175"/>
      <c r="AD10398" s="175"/>
      <c r="AE10398" s="175"/>
      <c r="AF10398" s="175"/>
      <c r="AG10398" s="175"/>
      <c r="AH10398" s="176"/>
      <c r="AM10398" s="6"/>
      <c r="AN10398" s="6"/>
      <c r="AO10398" s="6"/>
      <c r="AP10398" s="6"/>
      <c r="AQ10398" s="6"/>
      <c r="AR10398" s="6"/>
      <c r="AS10398" s="6"/>
      <c r="AT10398" s="6"/>
      <c r="AU10398" s="6"/>
      <c r="AV10398" s="6"/>
      <c r="AW10398" s="6"/>
      <c r="AX10398" s="6"/>
      <c r="AY10398" s="172"/>
      <c r="AZ10398" s="172"/>
      <c r="BA10398" s="172"/>
      <c r="BB10398" s="6"/>
      <c r="BC10398" s="6"/>
      <c r="BD10398" s="6"/>
      <c r="BE10398" s="6"/>
      <c r="BF10398" s="6"/>
      <c r="BG10398" s="172"/>
      <c r="BH10398" s="172"/>
      <c r="BI10398" s="172"/>
      <c r="BJ10398" s="6"/>
      <c r="BK10398" s="6"/>
      <c r="BL10398" s="6"/>
      <c r="BM10398" s="6"/>
      <c r="BN10398" s="6"/>
      <c r="BO10398" s="6"/>
      <c r="BP10398" s="6"/>
      <c r="BQ10398" s="6"/>
      <c r="BR10398" s="6"/>
      <c r="BS10398" s="6"/>
      <c r="BT10398" s="6"/>
      <c r="CG10398" s="432"/>
      <c r="CH10398" s="432"/>
      <c r="CL10398" s="174"/>
    </row>
    <row r="10399" spans="29:90" s="168" customFormat="1" x14ac:dyDescent="0.25">
      <c r="AC10399" s="175"/>
      <c r="AD10399" s="175"/>
      <c r="AE10399" s="175"/>
      <c r="AF10399" s="175"/>
      <c r="AG10399" s="175"/>
      <c r="AH10399" s="176"/>
      <c r="AM10399" s="6"/>
      <c r="AN10399" s="6"/>
      <c r="AO10399" s="6"/>
      <c r="AP10399" s="6"/>
      <c r="AQ10399" s="6"/>
      <c r="AR10399" s="6"/>
      <c r="AS10399" s="6"/>
      <c r="AT10399" s="6"/>
      <c r="AU10399" s="6"/>
      <c r="AV10399" s="6"/>
      <c r="AW10399" s="6"/>
      <c r="AX10399" s="6"/>
      <c r="AY10399" s="172"/>
      <c r="AZ10399" s="172"/>
      <c r="BA10399" s="172"/>
      <c r="BB10399" s="6"/>
      <c r="BC10399" s="6"/>
      <c r="BD10399" s="6"/>
      <c r="BE10399" s="6"/>
      <c r="BF10399" s="6"/>
      <c r="BG10399" s="172"/>
      <c r="BH10399" s="172"/>
      <c r="BI10399" s="172"/>
      <c r="BJ10399" s="6"/>
      <c r="BK10399" s="6"/>
      <c r="BL10399" s="6"/>
      <c r="BM10399" s="6"/>
      <c r="BN10399" s="6"/>
      <c r="BO10399" s="6"/>
      <c r="BP10399" s="6"/>
      <c r="BQ10399" s="6"/>
      <c r="BR10399" s="6"/>
      <c r="BS10399" s="6"/>
      <c r="BT10399" s="6"/>
      <c r="CG10399" s="432"/>
      <c r="CH10399" s="432"/>
      <c r="CL10399" s="174"/>
    </row>
    <row r="10400" spans="29:90" s="168" customFormat="1" x14ac:dyDescent="0.25">
      <c r="AC10400" s="175"/>
      <c r="AD10400" s="175"/>
      <c r="AE10400" s="175"/>
      <c r="AF10400" s="175"/>
      <c r="AG10400" s="175"/>
      <c r="AH10400" s="176"/>
      <c r="AM10400" s="6"/>
      <c r="AN10400" s="6"/>
      <c r="AO10400" s="6"/>
      <c r="AP10400" s="6"/>
      <c r="AQ10400" s="6"/>
      <c r="AR10400" s="6"/>
      <c r="AS10400" s="6"/>
      <c r="AT10400" s="6"/>
      <c r="AU10400" s="6"/>
      <c r="AV10400" s="6"/>
      <c r="AW10400" s="6"/>
      <c r="AX10400" s="6"/>
      <c r="AY10400" s="172"/>
      <c r="AZ10400" s="172"/>
      <c r="BA10400" s="172"/>
      <c r="BB10400" s="6"/>
      <c r="BC10400" s="6"/>
      <c r="BD10400" s="6"/>
      <c r="BE10400" s="6"/>
      <c r="BF10400" s="6"/>
      <c r="BG10400" s="172"/>
      <c r="BH10400" s="172"/>
      <c r="BI10400" s="172"/>
      <c r="BJ10400" s="6"/>
      <c r="BK10400" s="6"/>
      <c r="BL10400" s="6"/>
      <c r="BM10400" s="6"/>
      <c r="BN10400" s="6"/>
      <c r="BO10400" s="6"/>
      <c r="BP10400" s="6"/>
      <c r="BQ10400" s="6"/>
      <c r="BR10400" s="6"/>
      <c r="BS10400" s="6"/>
      <c r="BT10400" s="6"/>
      <c r="CG10400" s="432"/>
      <c r="CH10400" s="432"/>
      <c r="CL10400" s="174"/>
    </row>
    <row r="10401" spans="29:90" s="168" customFormat="1" x14ac:dyDescent="0.25">
      <c r="AC10401" s="175"/>
      <c r="AD10401" s="175"/>
      <c r="AE10401" s="175"/>
      <c r="AF10401" s="175"/>
      <c r="AG10401" s="175"/>
      <c r="AH10401" s="176"/>
      <c r="AM10401" s="6"/>
      <c r="AN10401" s="6"/>
      <c r="AO10401" s="6"/>
      <c r="AP10401" s="6"/>
      <c r="AQ10401" s="6"/>
      <c r="AR10401" s="6"/>
      <c r="AS10401" s="6"/>
      <c r="AT10401" s="6"/>
      <c r="AU10401" s="6"/>
      <c r="AV10401" s="6"/>
      <c r="AW10401" s="6"/>
      <c r="AX10401" s="6"/>
      <c r="AY10401" s="172"/>
      <c r="AZ10401" s="172"/>
      <c r="BA10401" s="172"/>
      <c r="BB10401" s="6"/>
      <c r="BC10401" s="6"/>
      <c r="BD10401" s="6"/>
      <c r="BE10401" s="6"/>
      <c r="BF10401" s="6"/>
      <c r="BG10401" s="172"/>
      <c r="BH10401" s="172"/>
      <c r="BI10401" s="172"/>
      <c r="BJ10401" s="6"/>
      <c r="BK10401" s="6"/>
      <c r="BL10401" s="6"/>
      <c r="BM10401" s="6"/>
      <c r="BN10401" s="6"/>
      <c r="BO10401" s="6"/>
      <c r="BP10401" s="6"/>
      <c r="BQ10401" s="6"/>
      <c r="BR10401" s="6"/>
      <c r="BS10401" s="6"/>
      <c r="BT10401" s="6"/>
      <c r="CG10401" s="432"/>
      <c r="CH10401" s="432"/>
      <c r="CL10401" s="174"/>
    </row>
    <row r="10402" spans="29:90" s="168" customFormat="1" x14ac:dyDescent="0.25">
      <c r="AC10402" s="175"/>
      <c r="AD10402" s="175"/>
      <c r="AE10402" s="175"/>
      <c r="AF10402" s="175"/>
      <c r="AG10402" s="175"/>
      <c r="AH10402" s="176"/>
      <c r="AM10402" s="6"/>
      <c r="AN10402" s="6"/>
      <c r="AO10402" s="6"/>
      <c r="AP10402" s="6"/>
      <c r="AQ10402" s="6"/>
      <c r="AR10402" s="6"/>
      <c r="AS10402" s="6"/>
      <c r="AT10402" s="6"/>
      <c r="AU10402" s="6"/>
      <c r="AV10402" s="6"/>
      <c r="AW10402" s="6"/>
      <c r="AX10402" s="6"/>
      <c r="AY10402" s="172"/>
      <c r="AZ10402" s="172"/>
      <c r="BA10402" s="172"/>
      <c r="BB10402" s="6"/>
      <c r="BC10402" s="6"/>
      <c r="BD10402" s="6"/>
      <c r="BE10402" s="6"/>
      <c r="BF10402" s="6"/>
      <c r="BG10402" s="172"/>
      <c r="BH10402" s="172"/>
      <c r="BI10402" s="172"/>
      <c r="BJ10402" s="6"/>
      <c r="BK10402" s="6"/>
      <c r="BL10402" s="6"/>
      <c r="BM10402" s="6"/>
      <c r="BN10402" s="6"/>
      <c r="BO10402" s="6"/>
      <c r="BP10402" s="6"/>
      <c r="BQ10402" s="6"/>
      <c r="BR10402" s="6"/>
      <c r="BS10402" s="6"/>
      <c r="BT10402" s="6"/>
      <c r="CG10402" s="432"/>
      <c r="CH10402" s="432"/>
      <c r="CL10402" s="174"/>
    </row>
    <row r="10403" spans="29:90" s="168" customFormat="1" x14ac:dyDescent="0.25">
      <c r="AC10403" s="175"/>
      <c r="AD10403" s="175"/>
      <c r="AE10403" s="175"/>
      <c r="AF10403" s="175"/>
      <c r="AG10403" s="175"/>
      <c r="AH10403" s="176"/>
      <c r="AM10403" s="6"/>
      <c r="AN10403" s="6"/>
      <c r="AO10403" s="6"/>
      <c r="AP10403" s="6"/>
      <c r="AQ10403" s="6"/>
      <c r="AR10403" s="6"/>
      <c r="AS10403" s="6"/>
      <c r="AT10403" s="6"/>
      <c r="AU10403" s="6"/>
      <c r="AV10403" s="6"/>
      <c r="AW10403" s="6"/>
      <c r="AX10403" s="6"/>
      <c r="AY10403" s="172"/>
      <c r="AZ10403" s="172"/>
      <c r="BA10403" s="172"/>
      <c r="BB10403" s="6"/>
      <c r="BC10403" s="6"/>
      <c r="BD10403" s="6"/>
      <c r="BE10403" s="6"/>
      <c r="BF10403" s="6"/>
      <c r="BG10403" s="172"/>
      <c r="BH10403" s="172"/>
      <c r="BI10403" s="172"/>
      <c r="BJ10403" s="6"/>
      <c r="BK10403" s="6"/>
      <c r="BL10403" s="6"/>
      <c r="BM10403" s="6"/>
      <c r="BN10403" s="6"/>
      <c r="BO10403" s="6"/>
      <c r="BP10403" s="6"/>
      <c r="BQ10403" s="6"/>
      <c r="BR10403" s="6"/>
      <c r="BS10403" s="6"/>
      <c r="BT10403" s="6"/>
      <c r="CG10403" s="432"/>
      <c r="CH10403" s="432"/>
      <c r="CL10403" s="174"/>
    </row>
    <row r="10404" spans="29:90" s="168" customFormat="1" x14ac:dyDescent="0.25">
      <c r="AC10404" s="175"/>
      <c r="AD10404" s="175"/>
      <c r="AE10404" s="175"/>
      <c r="AF10404" s="175"/>
      <c r="AG10404" s="175"/>
      <c r="AH10404" s="176"/>
      <c r="AM10404" s="6"/>
      <c r="AN10404" s="6"/>
      <c r="AO10404" s="6"/>
      <c r="AP10404" s="6"/>
      <c r="AQ10404" s="6"/>
      <c r="AR10404" s="6"/>
      <c r="AS10404" s="6"/>
      <c r="AT10404" s="6"/>
      <c r="AU10404" s="6"/>
      <c r="AV10404" s="6"/>
      <c r="AW10404" s="6"/>
      <c r="AX10404" s="6"/>
      <c r="AY10404" s="172"/>
      <c r="AZ10404" s="172"/>
      <c r="BA10404" s="172"/>
      <c r="BB10404" s="6"/>
      <c r="BC10404" s="6"/>
      <c r="BD10404" s="6"/>
      <c r="BE10404" s="6"/>
      <c r="BF10404" s="6"/>
      <c r="BG10404" s="172"/>
      <c r="BH10404" s="172"/>
      <c r="BI10404" s="172"/>
      <c r="BJ10404" s="6"/>
      <c r="BK10404" s="6"/>
      <c r="BL10404" s="6"/>
      <c r="BM10404" s="6"/>
      <c r="BN10404" s="6"/>
      <c r="BO10404" s="6"/>
      <c r="BP10404" s="6"/>
      <c r="BQ10404" s="6"/>
      <c r="BR10404" s="6"/>
      <c r="BS10404" s="6"/>
      <c r="BT10404" s="6"/>
      <c r="CG10404" s="432"/>
      <c r="CH10404" s="432"/>
      <c r="CL10404" s="174"/>
    </row>
    <row r="10405" spans="29:90" s="168" customFormat="1" x14ac:dyDescent="0.25">
      <c r="AC10405" s="175"/>
      <c r="AD10405" s="175"/>
      <c r="AE10405" s="175"/>
      <c r="AF10405" s="175"/>
      <c r="AG10405" s="175"/>
      <c r="AH10405" s="176"/>
      <c r="AM10405" s="6"/>
      <c r="AN10405" s="6"/>
      <c r="AO10405" s="6"/>
      <c r="AP10405" s="6"/>
      <c r="AQ10405" s="6"/>
      <c r="AR10405" s="6"/>
      <c r="AS10405" s="6"/>
      <c r="AT10405" s="6"/>
      <c r="AU10405" s="6"/>
      <c r="AV10405" s="6"/>
      <c r="AW10405" s="6"/>
      <c r="AX10405" s="6"/>
      <c r="AY10405" s="172"/>
      <c r="AZ10405" s="172"/>
      <c r="BA10405" s="172"/>
      <c r="BB10405" s="6"/>
      <c r="BC10405" s="6"/>
      <c r="BD10405" s="6"/>
      <c r="BE10405" s="6"/>
      <c r="BF10405" s="6"/>
      <c r="BG10405" s="172"/>
      <c r="BH10405" s="172"/>
      <c r="BI10405" s="172"/>
      <c r="BJ10405" s="6"/>
      <c r="BK10405" s="6"/>
      <c r="BL10405" s="6"/>
      <c r="BM10405" s="6"/>
      <c r="BN10405" s="6"/>
      <c r="BO10405" s="6"/>
      <c r="BP10405" s="6"/>
      <c r="BQ10405" s="6"/>
      <c r="BR10405" s="6"/>
      <c r="BS10405" s="6"/>
      <c r="BT10405" s="6"/>
      <c r="CG10405" s="432"/>
      <c r="CH10405" s="432"/>
      <c r="CL10405" s="174"/>
    </row>
    <row r="10406" spans="29:90" s="168" customFormat="1" x14ac:dyDescent="0.25">
      <c r="AC10406" s="175"/>
      <c r="AD10406" s="175"/>
      <c r="AE10406" s="175"/>
      <c r="AF10406" s="175"/>
      <c r="AG10406" s="175"/>
      <c r="AH10406" s="176"/>
      <c r="AM10406" s="6"/>
      <c r="AN10406" s="6"/>
      <c r="AO10406" s="6"/>
      <c r="AP10406" s="6"/>
      <c r="AQ10406" s="6"/>
      <c r="AR10406" s="6"/>
      <c r="AS10406" s="6"/>
      <c r="AT10406" s="6"/>
      <c r="AU10406" s="6"/>
      <c r="AV10406" s="6"/>
      <c r="AW10406" s="6"/>
      <c r="AX10406" s="6"/>
      <c r="AY10406" s="172"/>
      <c r="AZ10406" s="172"/>
      <c r="BA10406" s="172"/>
      <c r="BB10406" s="6"/>
      <c r="BC10406" s="6"/>
      <c r="BD10406" s="6"/>
      <c r="BE10406" s="6"/>
      <c r="BF10406" s="6"/>
      <c r="BG10406" s="172"/>
      <c r="BH10406" s="172"/>
      <c r="BI10406" s="172"/>
      <c r="BJ10406" s="6"/>
      <c r="BK10406" s="6"/>
      <c r="BL10406" s="6"/>
      <c r="BM10406" s="6"/>
      <c r="BN10406" s="6"/>
      <c r="BO10406" s="6"/>
      <c r="BP10406" s="6"/>
      <c r="BQ10406" s="6"/>
      <c r="BR10406" s="6"/>
      <c r="BS10406" s="6"/>
      <c r="BT10406" s="6"/>
      <c r="CG10406" s="432"/>
      <c r="CH10406" s="432"/>
      <c r="CL10406" s="174"/>
    </row>
    <row r="10407" spans="29:90" s="168" customFormat="1" x14ac:dyDescent="0.25">
      <c r="AC10407" s="175"/>
      <c r="AD10407" s="175"/>
      <c r="AE10407" s="175"/>
      <c r="AF10407" s="175"/>
      <c r="AG10407" s="175"/>
      <c r="AH10407" s="176"/>
      <c r="AM10407" s="6"/>
      <c r="AN10407" s="6"/>
      <c r="AO10407" s="6"/>
      <c r="AP10407" s="6"/>
      <c r="AQ10407" s="6"/>
      <c r="AR10407" s="6"/>
      <c r="AS10407" s="6"/>
      <c r="AT10407" s="6"/>
      <c r="AU10407" s="6"/>
      <c r="AV10407" s="6"/>
      <c r="AW10407" s="6"/>
      <c r="AX10407" s="6"/>
      <c r="AY10407" s="172"/>
      <c r="AZ10407" s="172"/>
      <c r="BA10407" s="172"/>
      <c r="BB10407" s="6"/>
      <c r="BC10407" s="6"/>
      <c r="BD10407" s="6"/>
      <c r="BE10407" s="6"/>
      <c r="BF10407" s="6"/>
      <c r="BG10407" s="172"/>
      <c r="BH10407" s="172"/>
      <c r="BI10407" s="172"/>
      <c r="BJ10407" s="6"/>
      <c r="BK10407" s="6"/>
      <c r="BL10407" s="6"/>
      <c r="BM10407" s="6"/>
      <c r="BN10407" s="6"/>
      <c r="BO10407" s="6"/>
      <c r="BP10407" s="6"/>
      <c r="BQ10407" s="6"/>
      <c r="BR10407" s="6"/>
      <c r="BS10407" s="6"/>
      <c r="BT10407" s="6"/>
      <c r="CG10407" s="432"/>
      <c r="CH10407" s="432"/>
      <c r="CL10407" s="174"/>
    </row>
    <row r="10408" spans="29:90" s="168" customFormat="1" x14ac:dyDescent="0.25">
      <c r="AC10408" s="175"/>
      <c r="AD10408" s="175"/>
      <c r="AE10408" s="175"/>
      <c r="AF10408" s="175"/>
      <c r="AG10408" s="175"/>
      <c r="AH10408" s="176"/>
      <c r="AM10408" s="6"/>
      <c r="AN10408" s="6"/>
      <c r="AO10408" s="6"/>
      <c r="AP10408" s="6"/>
      <c r="AQ10408" s="6"/>
      <c r="AR10408" s="6"/>
      <c r="AS10408" s="6"/>
      <c r="AT10408" s="6"/>
      <c r="AU10408" s="6"/>
      <c r="AV10408" s="6"/>
      <c r="AW10408" s="6"/>
      <c r="AX10408" s="6"/>
      <c r="AY10408" s="172"/>
      <c r="AZ10408" s="172"/>
      <c r="BA10408" s="172"/>
      <c r="BB10408" s="6"/>
      <c r="BC10408" s="6"/>
      <c r="BD10408" s="6"/>
      <c r="BE10408" s="6"/>
      <c r="BF10408" s="6"/>
      <c r="BG10408" s="172"/>
      <c r="BH10408" s="172"/>
      <c r="BI10408" s="172"/>
      <c r="BJ10408" s="6"/>
      <c r="BK10408" s="6"/>
      <c r="BL10408" s="6"/>
      <c r="BM10408" s="6"/>
      <c r="BN10408" s="6"/>
      <c r="BO10408" s="6"/>
      <c r="BP10408" s="6"/>
      <c r="BQ10408" s="6"/>
      <c r="BR10408" s="6"/>
      <c r="BS10408" s="6"/>
      <c r="BT10408" s="6"/>
      <c r="CG10408" s="432"/>
      <c r="CH10408" s="432"/>
      <c r="CL10408" s="174"/>
    </row>
    <row r="10409" spans="29:90" s="168" customFormat="1" x14ac:dyDescent="0.25">
      <c r="AC10409" s="175"/>
      <c r="AD10409" s="175"/>
      <c r="AE10409" s="175"/>
      <c r="AF10409" s="175"/>
      <c r="AG10409" s="175"/>
      <c r="AH10409" s="176"/>
      <c r="AM10409" s="6"/>
      <c r="AN10409" s="6"/>
      <c r="AO10409" s="6"/>
      <c r="AP10409" s="6"/>
      <c r="AQ10409" s="6"/>
      <c r="AR10409" s="6"/>
      <c r="AS10409" s="6"/>
      <c r="AT10409" s="6"/>
      <c r="AU10409" s="6"/>
      <c r="AV10409" s="6"/>
      <c r="AW10409" s="6"/>
      <c r="AX10409" s="6"/>
      <c r="AY10409" s="172"/>
      <c r="AZ10409" s="172"/>
      <c r="BA10409" s="172"/>
      <c r="BB10409" s="6"/>
      <c r="BC10409" s="6"/>
      <c r="BD10409" s="6"/>
      <c r="BE10409" s="6"/>
      <c r="BF10409" s="6"/>
      <c r="BG10409" s="172"/>
      <c r="BH10409" s="172"/>
      <c r="BI10409" s="172"/>
      <c r="BJ10409" s="6"/>
      <c r="BK10409" s="6"/>
      <c r="BL10409" s="6"/>
      <c r="BM10409" s="6"/>
      <c r="BN10409" s="6"/>
      <c r="BO10409" s="6"/>
      <c r="BP10409" s="6"/>
      <c r="BQ10409" s="6"/>
      <c r="BR10409" s="6"/>
      <c r="BS10409" s="6"/>
      <c r="BT10409" s="6"/>
      <c r="CG10409" s="432"/>
      <c r="CH10409" s="432"/>
      <c r="CL10409" s="174"/>
    </row>
    <row r="10410" spans="29:90" s="168" customFormat="1" x14ac:dyDescent="0.25">
      <c r="AC10410" s="175"/>
      <c r="AD10410" s="175"/>
      <c r="AE10410" s="175"/>
      <c r="AF10410" s="175"/>
      <c r="AG10410" s="175"/>
      <c r="AH10410" s="176"/>
      <c r="AM10410" s="6"/>
      <c r="AN10410" s="6"/>
      <c r="AO10410" s="6"/>
      <c r="AP10410" s="6"/>
      <c r="AQ10410" s="6"/>
      <c r="AR10410" s="6"/>
      <c r="AS10410" s="6"/>
      <c r="AT10410" s="6"/>
      <c r="AU10410" s="6"/>
      <c r="AV10410" s="6"/>
      <c r="AW10410" s="6"/>
      <c r="AX10410" s="6"/>
      <c r="AY10410" s="172"/>
      <c r="AZ10410" s="172"/>
      <c r="BA10410" s="172"/>
      <c r="BB10410" s="6"/>
      <c r="BC10410" s="6"/>
      <c r="BD10410" s="6"/>
      <c r="BE10410" s="6"/>
      <c r="BF10410" s="6"/>
      <c r="BG10410" s="172"/>
      <c r="BH10410" s="172"/>
      <c r="BI10410" s="172"/>
      <c r="BJ10410" s="6"/>
      <c r="BK10410" s="6"/>
      <c r="BL10410" s="6"/>
      <c r="BM10410" s="6"/>
      <c r="BN10410" s="6"/>
      <c r="BO10410" s="6"/>
      <c r="BP10410" s="6"/>
      <c r="BQ10410" s="6"/>
      <c r="BR10410" s="6"/>
      <c r="BS10410" s="6"/>
      <c r="BT10410" s="6"/>
      <c r="CG10410" s="432"/>
      <c r="CH10410" s="432"/>
      <c r="CL10410" s="174"/>
    </row>
    <row r="10411" spans="29:90" s="168" customFormat="1" x14ac:dyDescent="0.25">
      <c r="AC10411" s="175"/>
      <c r="AD10411" s="175"/>
      <c r="AE10411" s="175"/>
      <c r="AF10411" s="175"/>
      <c r="AG10411" s="175"/>
      <c r="AH10411" s="176"/>
      <c r="AM10411" s="6"/>
      <c r="AN10411" s="6"/>
      <c r="AO10411" s="6"/>
      <c r="AP10411" s="6"/>
      <c r="AQ10411" s="6"/>
      <c r="AR10411" s="6"/>
      <c r="AS10411" s="6"/>
      <c r="AT10411" s="6"/>
      <c r="AU10411" s="6"/>
      <c r="AV10411" s="6"/>
      <c r="AW10411" s="6"/>
      <c r="AX10411" s="6"/>
      <c r="AY10411" s="172"/>
      <c r="AZ10411" s="172"/>
      <c r="BA10411" s="172"/>
      <c r="BB10411" s="6"/>
      <c r="BC10411" s="6"/>
      <c r="BD10411" s="6"/>
      <c r="BE10411" s="6"/>
      <c r="BF10411" s="6"/>
      <c r="BG10411" s="172"/>
      <c r="BH10411" s="172"/>
      <c r="BI10411" s="172"/>
      <c r="BJ10411" s="6"/>
      <c r="BK10411" s="6"/>
      <c r="BL10411" s="6"/>
      <c r="BM10411" s="6"/>
      <c r="BN10411" s="6"/>
      <c r="BO10411" s="6"/>
      <c r="BP10411" s="6"/>
      <c r="BQ10411" s="6"/>
      <c r="BR10411" s="6"/>
      <c r="BS10411" s="6"/>
      <c r="BT10411" s="6"/>
      <c r="CG10411" s="432"/>
      <c r="CH10411" s="432"/>
      <c r="CL10411" s="174"/>
    </row>
    <row r="10412" spans="29:90" s="168" customFormat="1" x14ac:dyDescent="0.25">
      <c r="AC10412" s="175"/>
      <c r="AD10412" s="175"/>
      <c r="AE10412" s="175"/>
      <c r="AF10412" s="175"/>
      <c r="AG10412" s="175"/>
      <c r="AH10412" s="176"/>
      <c r="AM10412" s="6"/>
      <c r="AN10412" s="6"/>
      <c r="AO10412" s="6"/>
      <c r="AP10412" s="6"/>
      <c r="AQ10412" s="6"/>
      <c r="AR10412" s="6"/>
      <c r="AS10412" s="6"/>
      <c r="AT10412" s="6"/>
      <c r="AU10412" s="6"/>
      <c r="AV10412" s="6"/>
      <c r="AW10412" s="6"/>
      <c r="AX10412" s="6"/>
      <c r="AY10412" s="172"/>
      <c r="AZ10412" s="172"/>
      <c r="BA10412" s="172"/>
      <c r="BB10412" s="6"/>
      <c r="BC10412" s="6"/>
      <c r="BD10412" s="6"/>
      <c r="BE10412" s="6"/>
      <c r="BF10412" s="6"/>
      <c r="BG10412" s="172"/>
      <c r="BH10412" s="172"/>
      <c r="BI10412" s="172"/>
      <c r="BJ10412" s="6"/>
      <c r="BK10412" s="6"/>
      <c r="BL10412" s="6"/>
      <c r="BM10412" s="6"/>
      <c r="BN10412" s="6"/>
      <c r="BO10412" s="6"/>
      <c r="BP10412" s="6"/>
      <c r="BQ10412" s="6"/>
      <c r="BR10412" s="6"/>
      <c r="BS10412" s="6"/>
      <c r="BT10412" s="6"/>
      <c r="CG10412" s="432"/>
      <c r="CH10412" s="432"/>
      <c r="CL10412" s="174"/>
    </row>
    <row r="10413" spans="29:90" s="168" customFormat="1" x14ac:dyDescent="0.25">
      <c r="AC10413" s="175"/>
      <c r="AD10413" s="175"/>
      <c r="AE10413" s="175"/>
      <c r="AF10413" s="175"/>
      <c r="AG10413" s="175"/>
      <c r="AH10413" s="176"/>
      <c r="AM10413" s="6"/>
      <c r="AN10413" s="6"/>
      <c r="AO10413" s="6"/>
      <c r="AP10413" s="6"/>
      <c r="AQ10413" s="6"/>
      <c r="AR10413" s="6"/>
      <c r="AS10413" s="6"/>
      <c r="AT10413" s="6"/>
      <c r="AU10413" s="6"/>
      <c r="AV10413" s="6"/>
      <c r="AW10413" s="6"/>
      <c r="AX10413" s="6"/>
      <c r="AY10413" s="172"/>
      <c r="AZ10413" s="172"/>
      <c r="BA10413" s="172"/>
      <c r="BB10413" s="6"/>
      <c r="BC10413" s="6"/>
      <c r="BD10413" s="6"/>
      <c r="BE10413" s="6"/>
      <c r="BF10413" s="6"/>
      <c r="BG10413" s="172"/>
      <c r="BH10413" s="172"/>
      <c r="BI10413" s="172"/>
      <c r="BJ10413" s="6"/>
      <c r="BK10413" s="6"/>
      <c r="BL10413" s="6"/>
      <c r="BM10413" s="6"/>
      <c r="BN10413" s="6"/>
      <c r="BO10413" s="6"/>
      <c r="BP10413" s="6"/>
      <c r="BQ10413" s="6"/>
      <c r="BR10413" s="6"/>
      <c r="BS10413" s="6"/>
      <c r="BT10413" s="6"/>
      <c r="CG10413" s="432"/>
      <c r="CH10413" s="432"/>
      <c r="CL10413" s="174"/>
    </row>
    <row r="10414" spans="29:90" s="168" customFormat="1" x14ac:dyDescent="0.25">
      <c r="AC10414" s="175"/>
      <c r="AD10414" s="175"/>
      <c r="AE10414" s="175"/>
      <c r="AF10414" s="175"/>
      <c r="AG10414" s="175"/>
      <c r="AH10414" s="176"/>
      <c r="AM10414" s="6"/>
      <c r="AN10414" s="6"/>
      <c r="AO10414" s="6"/>
      <c r="AP10414" s="6"/>
      <c r="AQ10414" s="6"/>
      <c r="AR10414" s="6"/>
      <c r="AS10414" s="6"/>
      <c r="AT10414" s="6"/>
      <c r="AU10414" s="6"/>
      <c r="AV10414" s="6"/>
      <c r="AW10414" s="6"/>
      <c r="AX10414" s="6"/>
      <c r="AY10414" s="172"/>
      <c r="AZ10414" s="172"/>
      <c r="BA10414" s="172"/>
      <c r="BB10414" s="6"/>
      <c r="BC10414" s="6"/>
      <c r="BD10414" s="6"/>
      <c r="BE10414" s="6"/>
      <c r="BF10414" s="6"/>
      <c r="BG10414" s="172"/>
      <c r="BH10414" s="172"/>
      <c r="BI10414" s="172"/>
      <c r="BJ10414" s="6"/>
      <c r="BK10414" s="6"/>
      <c r="BL10414" s="6"/>
      <c r="BM10414" s="6"/>
      <c r="BN10414" s="6"/>
      <c r="BO10414" s="6"/>
      <c r="BP10414" s="6"/>
      <c r="BQ10414" s="6"/>
      <c r="BR10414" s="6"/>
      <c r="BS10414" s="6"/>
      <c r="BT10414" s="6"/>
      <c r="CG10414" s="432"/>
      <c r="CH10414" s="432"/>
      <c r="CL10414" s="174"/>
    </row>
    <row r="10415" spans="29:90" s="168" customFormat="1" x14ac:dyDescent="0.25">
      <c r="AC10415" s="175"/>
      <c r="AD10415" s="175"/>
      <c r="AE10415" s="175"/>
      <c r="AF10415" s="175"/>
      <c r="AG10415" s="175"/>
      <c r="AH10415" s="176"/>
      <c r="AM10415" s="6"/>
      <c r="AN10415" s="6"/>
      <c r="AO10415" s="6"/>
      <c r="AP10415" s="6"/>
      <c r="AQ10415" s="6"/>
      <c r="AR10415" s="6"/>
      <c r="AS10415" s="6"/>
      <c r="AT10415" s="6"/>
      <c r="AU10415" s="6"/>
      <c r="AV10415" s="6"/>
      <c r="AW10415" s="6"/>
      <c r="AX10415" s="6"/>
      <c r="AY10415" s="172"/>
      <c r="AZ10415" s="172"/>
      <c r="BA10415" s="172"/>
      <c r="BB10415" s="6"/>
      <c r="BC10415" s="6"/>
      <c r="BD10415" s="6"/>
      <c r="BE10415" s="6"/>
      <c r="BF10415" s="6"/>
      <c r="BG10415" s="172"/>
      <c r="BH10415" s="172"/>
      <c r="BI10415" s="172"/>
      <c r="BJ10415" s="6"/>
      <c r="BK10415" s="6"/>
      <c r="BL10415" s="6"/>
      <c r="BM10415" s="6"/>
      <c r="BN10415" s="6"/>
      <c r="BO10415" s="6"/>
      <c r="BP10415" s="6"/>
      <c r="BQ10415" s="6"/>
      <c r="BR10415" s="6"/>
      <c r="BS10415" s="6"/>
      <c r="BT10415" s="6"/>
      <c r="CG10415" s="432"/>
      <c r="CH10415" s="432"/>
      <c r="CL10415" s="174"/>
    </row>
    <row r="10416" spans="29:90" s="168" customFormat="1" x14ac:dyDescent="0.25">
      <c r="AC10416" s="175"/>
      <c r="AD10416" s="175"/>
      <c r="AE10416" s="175"/>
      <c r="AF10416" s="175"/>
      <c r="AG10416" s="175"/>
      <c r="AH10416" s="176"/>
      <c r="AM10416" s="6"/>
      <c r="AN10416" s="6"/>
      <c r="AO10416" s="6"/>
      <c r="AP10416" s="6"/>
      <c r="AQ10416" s="6"/>
      <c r="AR10416" s="6"/>
      <c r="AS10416" s="6"/>
      <c r="AT10416" s="6"/>
      <c r="AU10416" s="6"/>
      <c r="AV10416" s="6"/>
      <c r="AW10416" s="6"/>
      <c r="AX10416" s="6"/>
      <c r="AY10416" s="172"/>
      <c r="AZ10416" s="172"/>
      <c r="BA10416" s="172"/>
      <c r="BB10416" s="6"/>
      <c r="BC10416" s="6"/>
      <c r="BD10416" s="6"/>
      <c r="BE10416" s="6"/>
      <c r="BF10416" s="6"/>
      <c r="BG10416" s="172"/>
      <c r="BH10416" s="172"/>
      <c r="BI10416" s="172"/>
      <c r="BJ10416" s="6"/>
      <c r="BK10416" s="6"/>
      <c r="BL10416" s="6"/>
      <c r="BM10416" s="6"/>
      <c r="BN10416" s="6"/>
      <c r="BO10416" s="6"/>
      <c r="BP10416" s="6"/>
      <c r="BQ10416" s="6"/>
      <c r="BR10416" s="6"/>
      <c r="BS10416" s="6"/>
      <c r="BT10416" s="6"/>
      <c r="CG10416" s="432"/>
      <c r="CH10416" s="432"/>
      <c r="CL10416" s="174"/>
    </row>
    <row r="10417" spans="29:90" s="168" customFormat="1" x14ac:dyDescent="0.25">
      <c r="AC10417" s="175"/>
      <c r="AD10417" s="175"/>
      <c r="AE10417" s="175"/>
      <c r="AF10417" s="175"/>
      <c r="AG10417" s="175"/>
      <c r="AH10417" s="176"/>
      <c r="AM10417" s="6"/>
      <c r="AN10417" s="6"/>
      <c r="AO10417" s="6"/>
      <c r="AP10417" s="6"/>
      <c r="AQ10417" s="6"/>
      <c r="AR10417" s="6"/>
      <c r="AS10417" s="6"/>
      <c r="AT10417" s="6"/>
      <c r="AU10417" s="6"/>
      <c r="AV10417" s="6"/>
      <c r="AW10417" s="6"/>
      <c r="AX10417" s="6"/>
      <c r="AY10417" s="172"/>
      <c r="AZ10417" s="172"/>
      <c r="BA10417" s="172"/>
      <c r="BB10417" s="6"/>
      <c r="BC10417" s="6"/>
      <c r="BD10417" s="6"/>
      <c r="BE10417" s="6"/>
      <c r="BF10417" s="6"/>
      <c r="BG10417" s="172"/>
      <c r="BH10417" s="172"/>
      <c r="BI10417" s="172"/>
      <c r="BJ10417" s="6"/>
      <c r="BK10417" s="6"/>
      <c r="BL10417" s="6"/>
      <c r="BM10417" s="6"/>
      <c r="BN10417" s="6"/>
      <c r="BO10417" s="6"/>
      <c r="BP10417" s="6"/>
      <c r="BQ10417" s="6"/>
      <c r="BR10417" s="6"/>
      <c r="BS10417" s="6"/>
      <c r="BT10417" s="6"/>
      <c r="CG10417" s="432"/>
      <c r="CH10417" s="432"/>
      <c r="CL10417" s="174"/>
    </row>
    <row r="10418" spans="29:90" s="168" customFormat="1" x14ac:dyDescent="0.25">
      <c r="AC10418" s="175"/>
      <c r="AD10418" s="175"/>
      <c r="AE10418" s="175"/>
      <c r="AF10418" s="175"/>
      <c r="AG10418" s="175"/>
      <c r="AH10418" s="176"/>
      <c r="AM10418" s="6"/>
      <c r="AN10418" s="6"/>
      <c r="AO10418" s="6"/>
      <c r="AP10418" s="6"/>
      <c r="AQ10418" s="6"/>
      <c r="AR10418" s="6"/>
      <c r="AS10418" s="6"/>
      <c r="AT10418" s="6"/>
      <c r="AU10418" s="6"/>
      <c r="AV10418" s="6"/>
      <c r="AW10418" s="6"/>
      <c r="AX10418" s="6"/>
      <c r="AY10418" s="172"/>
      <c r="AZ10418" s="172"/>
      <c r="BA10418" s="172"/>
      <c r="BB10418" s="6"/>
      <c r="BC10418" s="6"/>
      <c r="BD10418" s="6"/>
      <c r="BE10418" s="6"/>
      <c r="BF10418" s="6"/>
      <c r="BG10418" s="172"/>
      <c r="BH10418" s="172"/>
      <c r="BI10418" s="172"/>
      <c r="BJ10418" s="6"/>
      <c r="BK10418" s="6"/>
      <c r="BL10418" s="6"/>
      <c r="BM10418" s="6"/>
      <c r="BN10418" s="6"/>
      <c r="BO10418" s="6"/>
      <c r="BP10418" s="6"/>
      <c r="BQ10418" s="6"/>
      <c r="BR10418" s="6"/>
      <c r="BS10418" s="6"/>
      <c r="BT10418" s="6"/>
      <c r="CG10418" s="432"/>
      <c r="CH10418" s="432"/>
      <c r="CL10418" s="174"/>
    </row>
    <row r="10419" spans="29:90" s="168" customFormat="1" x14ac:dyDescent="0.25">
      <c r="AC10419" s="175"/>
      <c r="AD10419" s="175"/>
      <c r="AE10419" s="175"/>
      <c r="AF10419" s="175"/>
      <c r="AG10419" s="175"/>
      <c r="AH10419" s="176"/>
      <c r="AM10419" s="6"/>
      <c r="AN10419" s="6"/>
      <c r="AO10419" s="6"/>
      <c r="AP10419" s="6"/>
      <c r="AQ10419" s="6"/>
      <c r="AR10419" s="6"/>
      <c r="AS10419" s="6"/>
      <c r="AT10419" s="6"/>
      <c r="AU10419" s="6"/>
      <c r="AV10419" s="6"/>
      <c r="AW10419" s="6"/>
      <c r="AX10419" s="6"/>
      <c r="AY10419" s="172"/>
      <c r="AZ10419" s="172"/>
      <c r="BA10419" s="172"/>
      <c r="BB10419" s="6"/>
      <c r="BC10419" s="6"/>
      <c r="BD10419" s="6"/>
      <c r="BE10419" s="6"/>
      <c r="BF10419" s="6"/>
      <c r="BG10419" s="172"/>
      <c r="BH10419" s="172"/>
      <c r="BI10419" s="172"/>
      <c r="BJ10419" s="6"/>
      <c r="BK10419" s="6"/>
      <c r="BL10419" s="6"/>
      <c r="BM10419" s="6"/>
      <c r="BN10419" s="6"/>
      <c r="BO10419" s="6"/>
      <c r="BP10419" s="6"/>
      <c r="BQ10419" s="6"/>
      <c r="BR10419" s="6"/>
      <c r="BS10419" s="6"/>
      <c r="BT10419" s="6"/>
      <c r="CG10419" s="432"/>
      <c r="CH10419" s="432"/>
      <c r="CL10419" s="174"/>
    </row>
    <row r="10420" spans="29:90" s="168" customFormat="1" x14ac:dyDescent="0.25">
      <c r="AC10420" s="175"/>
      <c r="AD10420" s="175"/>
      <c r="AE10420" s="175"/>
      <c r="AF10420" s="175"/>
      <c r="AG10420" s="175"/>
      <c r="AH10420" s="176"/>
      <c r="AM10420" s="6"/>
      <c r="AN10420" s="6"/>
      <c r="AO10420" s="6"/>
      <c r="AP10420" s="6"/>
      <c r="AQ10420" s="6"/>
      <c r="AR10420" s="6"/>
      <c r="AS10420" s="6"/>
      <c r="AT10420" s="6"/>
      <c r="AU10420" s="6"/>
      <c r="AV10420" s="6"/>
      <c r="AW10420" s="6"/>
      <c r="AX10420" s="6"/>
      <c r="AY10420" s="172"/>
      <c r="AZ10420" s="172"/>
      <c r="BA10420" s="172"/>
      <c r="BB10420" s="6"/>
      <c r="BC10420" s="6"/>
      <c r="BD10420" s="6"/>
      <c r="BE10420" s="6"/>
      <c r="BF10420" s="6"/>
      <c r="BG10420" s="172"/>
      <c r="BH10420" s="172"/>
      <c r="BI10420" s="172"/>
      <c r="BJ10420" s="6"/>
      <c r="BK10420" s="6"/>
      <c r="BL10420" s="6"/>
      <c r="BM10420" s="6"/>
      <c r="BN10420" s="6"/>
      <c r="BO10420" s="6"/>
      <c r="BP10420" s="6"/>
      <c r="BQ10420" s="6"/>
      <c r="BR10420" s="6"/>
      <c r="BS10420" s="6"/>
      <c r="BT10420" s="6"/>
      <c r="CG10420" s="432"/>
      <c r="CH10420" s="432"/>
      <c r="CL10420" s="174"/>
    </row>
    <row r="10421" spans="29:90" s="168" customFormat="1" x14ac:dyDescent="0.25">
      <c r="AC10421" s="175"/>
      <c r="AD10421" s="175"/>
      <c r="AE10421" s="175"/>
      <c r="AF10421" s="175"/>
      <c r="AG10421" s="175"/>
      <c r="AH10421" s="176"/>
      <c r="AM10421" s="6"/>
      <c r="AN10421" s="6"/>
      <c r="AO10421" s="6"/>
      <c r="AP10421" s="6"/>
      <c r="AQ10421" s="6"/>
      <c r="AR10421" s="6"/>
      <c r="AS10421" s="6"/>
      <c r="AT10421" s="6"/>
      <c r="AU10421" s="6"/>
      <c r="AV10421" s="6"/>
      <c r="AW10421" s="6"/>
      <c r="AX10421" s="6"/>
      <c r="AY10421" s="172"/>
      <c r="AZ10421" s="172"/>
      <c r="BA10421" s="172"/>
      <c r="BB10421" s="6"/>
      <c r="BC10421" s="6"/>
      <c r="BD10421" s="6"/>
      <c r="BE10421" s="6"/>
      <c r="BF10421" s="6"/>
      <c r="BG10421" s="172"/>
      <c r="BH10421" s="172"/>
      <c r="BI10421" s="172"/>
      <c r="BJ10421" s="6"/>
      <c r="BK10421" s="6"/>
      <c r="BL10421" s="6"/>
      <c r="BM10421" s="6"/>
      <c r="BN10421" s="6"/>
      <c r="BO10421" s="6"/>
      <c r="BP10421" s="6"/>
      <c r="BQ10421" s="6"/>
      <c r="BR10421" s="6"/>
      <c r="BS10421" s="6"/>
      <c r="BT10421" s="6"/>
      <c r="CG10421" s="432"/>
      <c r="CH10421" s="432"/>
      <c r="CL10421" s="174"/>
    </row>
    <row r="10422" spans="29:90" s="168" customFormat="1" x14ac:dyDescent="0.25">
      <c r="AC10422" s="175"/>
      <c r="AD10422" s="175"/>
      <c r="AE10422" s="175"/>
      <c r="AF10422" s="175"/>
      <c r="AG10422" s="175"/>
      <c r="AH10422" s="176"/>
      <c r="AM10422" s="6"/>
      <c r="AN10422" s="6"/>
      <c r="AO10422" s="6"/>
      <c r="AP10422" s="6"/>
      <c r="AQ10422" s="6"/>
      <c r="AR10422" s="6"/>
      <c r="AS10422" s="6"/>
      <c r="AT10422" s="6"/>
      <c r="AU10422" s="6"/>
      <c r="AV10422" s="6"/>
      <c r="AW10422" s="6"/>
      <c r="AX10422" s="6"/>
      <c r="AY10422" s="172"/>
      <c r="AZ10422" s="172"/>
      <c r="BA10422" s="172"/>
      <c r="BB10422" s="6"/>
      <c r="BC10422" s="6"/>
      <c r="BD10422" s="6"/>
      <c r="BE10422" s="6"/>
      <c r="BF10422" s="6"/>
      <c r="BG10422" s="172"/>
      <c r="BH10422" s="172"/>
      <c r="BI10422" s="172"/>
      <c r="BJ10422" s="6"/>
      <c r="BK10422" s="6"/>
      <c r="BL10422" s="6"/>
      <c r="BM10422" s="6"/>
      <c r="BN10422" s="6"/>
      <c r="BO10422" s="6"/>
      <c r="BP10422" s="6"/>
      <c r="BQ10422" s="6"/>
      <c r="BR10422" s="6"/>
      <c r="BS10422" s="6"/>
      <c r="BT10422" s="6"/>
      <c r="CG10422" s="432"/>
      <c r="CH10422" s="432"/>
      <c r="CL10422" s="174"/>
    </row>
    <row r="10423" spans="29:90" s="168" customFormat="1" x14ac:dyDescent="0.25">
      <c r="AC10423" s="175"/>
      <c r="AD10423" s="175"/>
      <c r="AE10423" s="175"/>
      <c r="AF10423" s="175"/>
      <c r="AG10423" s="175"/>
      <c r="AH10423" s="176"/>
      <c r="AM10423" s="6"/>
      <c r="AN10423" s="6"/>
      <c r="AO10423" s="6"/>
      <c r="AP10423" s="6"/>
      <c r="AQ10423" s="6"/>
      <c r="AR10423" s="6"/>
      <c r="AS10423" s="6"/>
      <c r="AT10423" s="6"/>
      <c r="AU10423" s="6"/>
      <c r="AV10423" s="6"/>
      <c r="AW10423" s="6"/>
      <c r="AX10423" s="6"/>
      <c r="AY10423" s="172"/>
      <c r="AZ10423" s="172"/>
      <c r="BA10423" s="172"/>
      <c r="BB10423" s="6"/>
      <c r="BC10423" s="6"/>
      <c r="BD10423" s="6"/>
      <c r="BE10423" s="6"/>
      <c r="BF10423" s="6"/>
      <c r="BG10423" s="172"/>
      <c r="BH10423" s="172"/>
      <c r="BI10423" s="172"/>
      <c r="BJ10423" s="6"/>
      <c r="BK10423" s="6"/>
      <c r="BL10423" s="6"/>
      <c r="BM10423" s="6"/>
      <c r="BN10423" s="6"/>
      <c r="BO10423" s="6"/>
      <c r="BP10423" s="6"/>
      <c r="BQ10423" s="6"/>
      <c r="BR10423" s="6"/>
      <c r="BS10423" s="6"/>
      <c r="BT10423" s="6"/>
      <c r="CG10423" s="432"/>
      <c r="CH10423" s="432"/>
      <c r="CL10423" s="174"/>
    </row>
    <row r="10424" spans="29:90" s="168" customFormat="1" x14ac:dyDescent="0.25">
      <c r="AC10424" s="175"/>
      <c r="AD10424" s="175"/>
      <c r="AE10424" s="175"/>
      <c r="AF10424" s="175"/>
      <c r="AG10424" s="175"/>
      <c r="AH10424" s="176"/>
      <c r="AM10424" s="6"/>
      <c r="AN10424" s="6"/>
      <c r="AO10424" s="6"/>
      <c r="AP10424" s="6"/>
      <c r="AQ10424" s="6"/>
      <c r="AR10424" s="6"/>
      <c r="AS10424" s="6"/>
      <c r="AT10424" s="6"/>
      <c r="AU10424" s="6"/>
      <c r="AV10424" s="6"/>
      <c r="AW10424" s="6"/>
      <c r="AX10424" s="6"/>
      <c r="AY10424" s="172"/>
      <c r="AZ10424" s="172"/>
      <c r="BA10424" s="172"/>
      <c r="BB10424" s="6"/>
      <c r="BC10424" s="6"/>
      <c r="BD10424" s="6"/>
      <c r="BE10424" s="6"/>
      <c r="BF10424" s="6"/>
      <c r="BG10424" s="172"/>
      <c r="BH10424" s="172"/>
      <c r="BI10424" s="172"/>
      <c r="BJ10424" s="6"/>
      <c r="BK10424" s="6"/>
      <c r="BL10424" s="6"/>
      <c r="BM10424" s="6"/>
      <c r="BN10424" s="6"/>
      <c r="BO10424" s="6"/>
      <c r="BP10424" s="6"/>
      <c r="BQ10424" s="6"/>
      <c r="BR10424" s="6"/>
      <c r="BS10424" s="6"/>
      <c r="BT10424" s="6"/>
      <c r="CG10424" s="432"/>
      <c r="CH10424" s="432"/>
      <c r="CL10424" s="174"/>
    </row>
    <row r="10425" spans="29:90" s="168" customFormat="1" x14ac:dyDescent="0.25">
      <c r="AC10425" s="175"/>
      <c r="AD10425" s="175"/>
      <c r="AE10425" s="175"/>
      <c r="AF10425" s="175"/>
      <c r="AG10425" s="175"/>
      <c r="AH10425" s="176"/>
      <c r="AM10425" s="6"/>
      <c r="AN10425" s="6"/>
      <c r="AO10425" s="6"/>
      <c r="AP10425" s="6"/>
      <c r="AQ10425" s="6"/>
      <c r="AR10425" s="6"/>
      <c r="AS10425" s="6"/>
      <c r="AT10425" s="6"/>
      <c r="AU10425" s="6"/>
      <c r="AV10425" s="6"/>
      <c r="AW10425" s="6"/>
      <c r="AX10425" s="6"/>
      <c r="AY10425" s="172"/>
      <c r="AZ10425" s="172"/>
      <c r="BA10425" s="172"/>
      <c r="BB10425" s="6"/>
      <c r="BC10425" s="6"/>
      <c r="BD10425" s="6"/>
      <c r="BE10425" s="6"/>
      <c r="BF10425" s="6"/>
      <c r="BG10425" s="172"/>
      <c r="BH10425" s="172"/>
      <c r="BI10425" s="172"/>
      <c r="BJ10425" s="6"/>
      <c r="BK10425" s="6"/>
      <c r="BL10425" s="6"/>
      <c r="BM10425" s="6"/>
      <c r="BN10425" s="6"/>
      <c r="BO10425" s="6"/>
      <c r="BP10425" s="6"/>
      <c r="BQ10425" s="6"/>
      <c r="BR10425" s="6"/>
      <c r="BS10425" s="6"/>
      <c r="BT10425" s="6"/>
      <c r="CG10425" s="432"/>
      <c r="CH10425" s="432"/>
      <c r="CL10425" s="174"/>
    </row>
    <row r="10426" spans="29:90" s="168" customFormat="1" x14ac:dyDescent="0.25">
      <c r="AC10426" s="175"/>
      <c r="AD10426" s="175"/>
      <c r="AE10426" s="175"/>
      <c r="AF10426" s="175"/>
      <c r="AG10426" s="175"/>
      <c r="AH10426" s="176"/>
      <c r="AM10426" s="6"/>
      <c r="AN10426" s="6"/>
      <c r="AO10426" s="6"/>
      <c r="AP10426" s="6"/>
      <c r="AQ10426" s="6"/>
      <c r="AR10426" s="6"/>
      <c r="AS10426" s="6"/>
      <c r="AT10426" s="6"/>
      <c r="AU10426" s="6"/>
      <c r="AV10426" s="6"/>
      <c r="AW10426" s="6"/>
      <c r="AX10426" s="6"/>
      <c r="AY10426" s="172"/>
      <c r="AZ10426" s="172"/>
      <c r="BA10426" s="172"/>
      <c r="BB10426" s="6"/>
      <c r="BC10426" s="6"/>
      <c r="BD10426" s="6"/>
      <c r="BE10426" s="6"/>
      <c r="BF10426" s="6"/>
      <c r="BG10426" s="172"/>
      <c r="BH10426" s="172"/>
      <c r="BI10426" s="172"/>
      <c r="BJ10426" s="6"/>
      <c r="BK10426" s="6"/>
      <c r="BL10426" s="6"/>
      <c r="BM10426" s="6"/>
      <c r="BN10426" s="6"/>
      <c r="BO10426" s="6"/>
      <c r="BP10426" s="6"/>
      <c r="BQ10426" s="6"/>
      <c r="BR10426" s="6"/>
      <c r="BS10426" s="6"/>
      <c r="BT10426" s="6"/>
      <c r="CG10426" s="432"/>
      <c r="CH10426" s="432"/>
      <c r="CL10426" s="174"/>
    </row>
    <row r="10427" spans="29:90" s="168" customFormat="1" x14ac:dyDescent="0.25">
      <c r="AC10427" s="175"/>
      <c r="AD10427" s="175"/>
      <c r="AE10427" s="175"/>
      <c r="AF10427" s="175"/>
      <c r="AG10427" s="175"/>
      <c r="AH10427" s="176"/>
      <c r="AM10427" s="6"/>
      <c r="AN10427" s="6"/>
      <c r="AO10427" s="6"/>
      <c r="AP10427" s="6"/>
      <c r="AQ10427" s="6"/>
      <c r="AR10427" s="6"/>
      <c r="AS10427" s="6"/>
      <c r="AT10427" s="6"/>
      <c r="AU10427" s="6"/>
      <c r="AV10427" s="6"/>
      <c r="AW10427" s="6"/>
      <c r="AX10427" s="6"/>
      <c r="AY10427" s="172"/>
      <c r="AZ10427" s="172"/>
      <c r="BA10427" s="172"/>
      <c r="BB10427" s="6"/>
      <c r="BC10427" s="6"/>
      <c r="BD10427" s="6"/>
      <c r="BE10427" s="6"/>
      <c r="BF10427" s="6"/>
      <c r="BG10427" s="172"/>
      <c r="BH10427" s="172"/>
      <c r="BI10427" s="172"/>
      <c r="BJ10427" s="6"/>
      <c r="BK10427" s="6"/>
      <c r="BL10427" s="6"/>
      <c r="BM10427" s="6"/>
      <c r="BN10427" s="6"/>
      <c r="BO10427" s="6"/>
      <c r="BP10427" s="6"/>
      <c r="BQ10427" s="6"/>
      <c r="BR10427" s="6"/>
      <c r="BS10427" s="6"/>
      <c r="BT10427" s="6"/>
      <c r="CG10427" s="432"/>
      <c r="CH10427" s="432"/>
      <c r="CL10427" s="174"/>
    </row>
    <row r="10428" spans="29:90" s="168" customFormat="1" x14ac:dyDescent="0.25">
      <c r="AC10428" s="175"/>
      <c r="AD10428" s="175"/>
      <c r="AE10428" s="175"/>
      <c r="AF10428" s="175"/>
      <c r="AG10428" s="175"/>
      <c r="AH10428" s="176"/>
      <c r="AM10428" s="6"/>
      <c r="AN10428" s="6"/>
      <c r="AO10428" s="6"/>
      <c r="AP10428" s="6"/>
      <c r="AQ10428" s="6"/>
      <c r="AR10428" s="6"/>
      <c r="AS10428" s="6"/>
      <c r="AT10428" s="6"/>
      <c r="AU10428" s="6"/>
      <c r="AV10428" s="6"/>
      <c r="AW10428" s="6"/>
      <c r="AX10428" s="6"/>
      <c r="AY10428" s="172"/>
      <c r="AZ10428" s="172"/>
      <c r="BA10428" s="172"/>
      <c r="BB10428" s="6"/>
      <c r="BC10428" s="6"/>
      <c r="BD10428" s="6"/>
      <c r="BE10428" s="6"/>
      <c r="BF10428" s="6"/>
      <c r="BG10428" s="172"/>
      <c r="BH10428" s="172"/>
      <c r="BI10428" s="172"/>
      <c r="BJ10428" s="6"/>
      <c r="BK10428" s="6"/>
      <c r="BL10428" s="6"/>
      <c r="BM10428" s="6"/>
      <c r="BN10428" s="6"/>
      <c r="BO10428" s="6"/>
      <c r="BP10428" s="6"/>
      <c r="BQ10428" s="6"/>
      <c r="BR10428" s="6"/>
      <c r="BS10428" s="6"/>
      <c r="BT10428" s="6"/>
      <c r="CG10428" s="432"/>
      <c r="CH10428" s="432"/>
      <c r="CL10428" s="174"/>
    </row>
    <row r="10429" spans="29:90" s="168" customFormat="1" x14ac:dyDescent="0.25">
      <c r="AC10429" s="175"/>
      <c r="AD10429" s="175"/>
      <c r="AE10429" s="175"/>
      <c r="AF10429" s="175"/>
      <c r="AG10429" s="175"/>
      <c r="AH10429" s="176"/>
      <c r="AM10429" s="6"/>
      <c r="AN10429" s="6"/>
      <c r="AO10429" s="6"/>
      <c r="AP10429" s="6"/>
      <c r="AQ10429" s="6"/>
      <c r="AR10429" s="6"/>
      <c r="AS10429" s="6"/>
      <c r="AT10429" s="6"/>
      <c r="AU10429" s="6"/>
      <c r="AV10429" s="6"/>
      <c r="AW10429" s="6"/>
      <c r="AX10429" s="6"/>
      <c r="AY10429" s="172"/>
      <c r="AZ10429" s="172"/>
      <c r="BA10429" s="172"/>
      <c r="BB10429" s="6"/>
      <c r="BC10429" s="6"/>
      <c r="BD10429" s="6"/>
      <c r="BE10429" s="6"/>
      <c r="BF10429" s="6"/>
      <c r="BG10429" s="172"/>
      <c r="BH10429" s="172"/>
      <c r="BI10429" s="172"/>
      <c r="BJ10429" s="6"/>
      <c r="BK10429" s="6"/>
      <c r="BL10429" s="6"/>
      <c r="BM10429" s="6"/>
      <c r="BN10429" s="6"/>
      <c r="BO10429" s="6"/>
      <c r="BP10429" s="6"/>
      <c r="BQ10429" s="6"/>
      <c r="BR10429" s="6"/>
      <c r="BS10429" s="6"/>
      <c r="BT10429" s="6"/>
      <c r="CG10429" s="432"/>
      <c r="CH10429" s="432"/>
      <c r="CL10429" s="174"/>
    </row>
    <row r="10430" spans="29:90" s="168" customFormat="1" x14ac:dyDescent="0.25">
      <c r="AC10430" s="175"/>
      <c r="AD10430" s="175"/>
      <c r="AE10430" s="175"/>
      <c r="AF10430" s="175"/>
      <c r="AG10430" s="175"/>
      <c r="AH10430" s="176"/>
      <c r="AM10430" s="6"/>
      <c r="AN10430" s="6"/>
      <c r="AO10430" s="6"/>
      <c r="AP10430" s="6"/>
      <c r="AQ10430" s="6"/>
      <c r="AR10430" s="6"/>
      <c r="AS10430" s="6"/>
      <c r="AT10430" s="6"/>
      <c r="AU10430" s="6"/>
      <c r="AV10430" s="6"/>
      <c r="AW10430" s="6"/>
      <c r="AX10430" s="6"/>
      <c r="AY10430" s="172"/>
      <c r="AZ10430" s="172"/>
      <c r="BA10430" s="172"/>
      <c r="BB10430" s="6"/>
      <c r="BC10430" s="6"/>
      <c r="BD10430" s="6"/>
      <c r="BE10430" s="6"/>
      <c r="BF10430" s="6"/>
      <c r="BG10430" s="172"/>
      <c r="BH10430" s="172"/>
      <c r="BI10430" s="172"/>
      <c r="BJ10430" s="6"/>
      <c r="BK10430" s="6"/>
      <c r="BL10430" s="6"/>
      <c r="BM10430" s="6"/>
      <c r="BN10430" s="6"/>
      <c r="BO10430" s="6"/>
      <c r="BP10430" s="6"/>
      <c r="BQ10430" s="6"/>
      <c r="BR10430" s="6"/>
      <c r="BS10430" s="6"/>
      <c r="BT10430" s="6"/>
      <c r="CG10430" s="432"/>
      <c r="CH10430" s="432"/>
      <c r="CL10430" s="174"/>
    </row>
    <row r="10431" spans="29:90" s="168" customFormat="1" x14ac:dyDescent="0.25">
      <c r="AC10431" s="175"/>
      <c r="AD10431" s="175"/>
      <c r="AE10431" s="175"/>
      <c r="AF10431" s="175"/>
      <c r="AG10431" s="175"/>
      <c r="AH10431" s="176"/>
      <c r="AM10431" s="6"/>
      <c r="AN10431" s="6"/>
      <c r="AO10431" s="6"/>
      <c r="AP10431" s="6"/>
      <c r="AQ10431" s="6"/>
      <c r="AR10431" s="6"/>
      <c r="AS10431" s="6"/>
      <c r="AT10431" s="6"/>
      <c r="AU10431" s="6"/>
      <c r="AV10431" s="6"/>
      <c r="AW10431" s="6"/>
      <c r="AX10431" s="6"/>
      <c r="AY10431" s="172"/>
      <c r="AZ10431" s="172"/>
      <c r="BA10431" s="172"/>
      <c r="BB10431" s="6"/>
      <c r="BC10431" s="6"/>
      <c r="BD10431" s="6"/>
      <c r="BE10431" s="6"/>
      <c r="BF10431" s="6"/>
      <c r="BG10431" s="172"/>
      <c r="BH10431" s="172"/>
      <c r="BI10431" s="172"/>
      <c r="BJ10431" s="6"/>
      <c r="BK10431" s="6"/>
      <c r="BL10431" s="6"/>
      <c r="BM10431" s="6"/>
      <c r="BN10431" s="6"/>
      <c r="BO10431" s="6"/>
      <c r="BP10431" s="6"/>
      <c r="BQ10431" s="6"/>
      <c r="BR10431" s="6"/>
      <c r="BS10431" s="6"/>
      <c r="BT10431" s="6"/>
      <c r="CG10431" s="432"/>
      <c r="CH10431" s="432"/>
      <c r="CL10431" s="174"/>
    </row>
    <row r="10432" spans="29:90" s="168" customFormat="1" x14ac:dyDescent="0.25">
      <c r="AC10432" s="175"/>
      <c r="AD10432" s="175"/>
      <c r="AE10432" s="175"/>
      <c r="AF10432" s="175"/>
      <c r="AG10432" s="175"/>
      <c r="AH10432" s="176"/>
      <c r="AM10432" s="6"/>
      <c r="AN10432" s="6"/>
      <c r="AO10432" s="6"/>
      <c r="AP10432" s="6"/>
      <c r="AQ10432" s="6"/>
      <c r="AR10432" s="6"/>
      <c r="AS10432" s="6"/>
      <c r="AT10432" s="6"/>
      <c r="AU10432" s="6"/>
      <c r="AV10432" s="6"/>
      <c r="AW10432" s="6"/>
      <c r="AX10432" s="6"/>
      <c r="AY10432" s="172"/>
      <c r="AZ10432" s="172"/>
      <c r="BA10432" s="172"/>
      <c r="BB10432" s="6"/>
      <c r="BC10432" s="6"/>
      <c r="BD10432" s="6"/>
      <c r="BE10432" s="6"/>
      <c r="BF10432" s="6"/>
      <c r="BG10432" s="172"/>
      <c r="BH10432" s="172"/>
      <c r="BI10432" s="172"/>
      <c r="BJ10432" s="6"/>
      <c r="BK10432" s="6"/>
      <c r="BL10432" s="6"/>
      <c r="BM10432" s="6"/>
      <c r="BN10432" s="6"/>
      <c r="BO10432" s="6"/>
      <c r="BP10432" s="6"/>
      <c r="BQ10432" s="6"/>
      <c r="BR10432" s="6"/>
      <c r="BS10432" s="6"/>
      <c r="BT10432" s="6"/>
      <c r="CG10432" s="432"/>
      <c r="CH10432" s="432"/>
      <c r="CL10432" s="174"/>
    </row>
    <row r="10433" spans="29:90" s="168" customFormat="1" x14ac:dyDescent="0.25">
      <c r="AC10433" s="175"/>
      <c r="AD10433" s="175"/>
      <c r="AE10433" s="175"/>
      <c r="AF10433" s="175"/>
      <c r="AG10433" s="175"/>
      <c r="AH10433" s="176"/>
      <c r="AM10433" s="6"/>
      <c r="AN10433" s="6"/>
      <c r="AO10433" s="6"/>
      <c r="AP10433" s="6"/>
      <c r="AQ10433" s="6"/>
      <c r="AR10433" s="6"/>
      <c r="AS10433" s="6"/>
      <c r="AT10433" s="6"/>
      <c r="AU10433" s="6"/>
      <c r="AV10433" s="6"/>
      <c r="AW10433" s="6"/>
      <c r="AX10433" s="6"/>
      <c r="AY10433" s="172"/>
      <c r="AZ10433" s="172"/>
      <c r="BA10433" s="172"/>
      <c r="BB10433" s="6"/>
      <c r="BC10433" s="6"/>
      <c r="BD10433" s="6"/>
      <c r="BE10433" s="6"/>
      <c r="BF10433" s="6"/>
      <c r="BG10433" s="172"/>
      <c r="BH10433" s="172"/>
      <c r="BI10433" s="172"/>
      <c r="BJ10433" s="6"/>
      <c r="BK10433" s="6"/>
      <c r="BL10433" s="6"/>
      <c r="BM10433" s="6"/>
      <c r="BN10433" s="6"/>
      <c r="BO10433" s="6"/>
      <c r="BP10433" s="6"/>
      <c r="BQ10433" s="6"/>
      <c r="BR10433" s="6"/>
      <c r="BS10433" s="6"/>
      <c r="BT10433" s="6"/>
      <c r="CG10433" s="432"/>
      <c r="CH10433" s="432"/>
      <c r="CL10433" s="174"/>
    </row>
    <row r="10434" spans="29:90" s="168" customFormat="1" x14ac:dyDescent="0.25">
      <c r="AC10434" s="175"/>
      <c r="AD10434" s="175"/>
      <c r="AE10434" s="175"/>
      <c r="AF10434" s="175"/>
      <c r="AG10434" s="175"/>
      <c r="AH10434" s="176"/>
      <c r="AM10434" s="6"/>
      <c r="AN10434" s="6"/>
      <c r="AO10434" s="6"/>
      <c r="AP10434" s="6"/>
      <c r="AQ10434" s="6"/>
      <c r="AR10434" s="6"/>
      <c r="AS10434" s="6"/>
      <c r="AT10434" s="6"/>
      <c r="AU10434" s="6"/>
      <c r="AV10434" s="6"/>
      <c r="AW10434" s="6"/>
      <c r="AX10434" s="6"/>
      <c r="AY10434" s="172"/>
      <c r="AZ10434" s="172"/>
      <c r="BA10434" s="172"/>
      <c r="BB10434" s="6"/>
      <c r="BC10434" s="6"/>
      <c r="BD10434" s="6"/>
      <c r="BE10434" s="6"/>
      <c r="BF10434" s="6"/>
      <c r="BG10434" s="172"/>
      <c r="BH10434" s="172"/>
      <c r="BI10434" s="172"/>
      <c r="BJ10434" s="6"/>
      <c r="BK10434" s="6"/>
      <c r="BL10434" s="6"/>
      <c r="BM10434" s="6"/>
      <c r="BN10434" s="6"/>
      <c r="BO10434" s="6"/>
      <c r="BP10434" s="6"/>
      <c r="BQ10434" s="6"/>
      <c r="BR10434" s="6"/>
      <c r="BS10434" s="6"/>
      <c r="BT10434" s="6"/>
      <c r="CG10434" s="432"/>
      <c r="CH10434" s="432"/>
      <c r="CL10434" s="174"/>
    </row>
    <row r="10435" spans="29:90" s="168" customFormat="1" x14ac:dyDescent="0.25">
      <c r="AC10435" s="175"/>
      <c r="AD10435" s="175"/>
      <c r="AE10435" s="175"/>
      <c r="AF10435" s="175"/>
      <c r="AG10435" s="175"/>
      <c r="AH10435" s="176"/>
      <c r="AM10435" s="6"/>
      <c r="AN10435" s="6"/>
      <c r="AO10435" s="6"/>
      <c r="AP10435" s="6"/>
      <c r="AQ10435" s="6"/>
      <c r="AR10435" s="6"/>
      <c r="AS10435" s="6"/>
      <c r="AT10435" s="6"/>
      <c r="AU10435" s="6"/>
      <c r="AV10435" s="6"/>
      <c r="AW10435" s="6"/>
      <c r="AX10435" s="6"/>
      <c r="AY10435" s="172"/>
      <c r="AZ10435" s="172"/>
      <c r="BA10435" s="172"/>
      <c r="BB10435" s="6"/>
      <c r="BC10435" s="6"/>
      <c r="BD10435" s="6"/>
      <c r="BE10435" s="6"/>
      <c r="BF10435" s="6"/>
      <c r="BG10435" s="172"/>
      <c r="BH10435" s="172"/>
      <c r="BI10435" s="172"/>
      <c r="BJ10435" s="6"/>
      <c r="BK10435" s="6"/>
      <c r="BL10435" s="6"/>
      <c r="BM10435" s="6"/>
      <c r="BN10435" s="6"/>
      <c r="BO10435" s="6"/>
      <c r="BP10435" s="6"/>
      <c r="BQ10435" s="6"/>
      <c r="BR10435" s="6"/>
      <c r="BS10435" s="6"/>
      <c r="BT10435" s="6"/>
      <c r="CG10435" s="432"/>
      <c r="CH10435" s="432"/>
      <c r="CL10435" s="174"/>
    </row>
    <row r="10436" spans="29:90" s="168" customFormat="1" x14ac:dyDescent="0.25">
      <c r="AC10436" s="175"/>
      <c r="AD10436" s="175"/>
      <c r="AE10436" s="175"/>
      <c r="AF10436" s="175"/>
      <c r="AG10436" s="175"/>
      <c r="AH10436" s="176"/>
      <c r="AM10436" s="6"/>
      <c r="AN10436" s="6"/>
      <c r="AO10436" s="6"/>
      <c r="AP10436" s="6"/>
      <c r="AQ10436" s="6"/>
      <c r="AR10436" s="6"/>
      <c r="AS10436" s="6"/>
      <c r="AT10436" s="6"/>
      <c r="AU10436" s="6"/>
      <c r="AV10436" s="6"/>
      <c r="AW10436" s="6"/>
      <c r="AX10436" s="6"/>
      <c r="AY10436" s="172"/>
      <c r="AZ10436" s="172"/>
      <c r="BA10436" s="172"/>
      <c r="BB10436" s="6"/>
      <c r="BC10436" s="6"/>
      <c r="BD10436" s="6"/>
      <c r="BE10436" s="6"/>
      <c r="BF10436" s="6"/>
      <c r="BG10436" s="172"/>
      <c r="BH10436" s="172"/>
      <c r="BI10436" s="172"/>
      <c r="BJ10436" s="6"/>
      <c r="BK10436" s="6"/>
      <c r="BL10436" s="6"/>
      <c r="BM10436" s="6"/>
      <c r="BN10436" s="6"/>
      <c r="BO10436" s="6"/>
      <c r="BP10436" s="6"/>
      <c r="BQ10436" s="6"/>
      <c r="BR10436" s="6"/>
      <c r="BS10436" s="6"/>
      <c r="BT10436" s="6"/>
      <c r="CG10436" s="432"/>
      <c r="CH10436" s="432"/>
      <c r="CL10436" s="174"/>
    </row>
    <row r="10437" spans="29:90" s="168" customFormat="1" x14ac:dyDescent="0.25">
      <c r="AC10437" s="175"/>
      <c r="AD10437" s="175"/>
      <c r="AE10437" s="175"/>
      <c r="AF10437" s="175"/>
      <c r="AG10437" s="175"/>
      <c r="AH10437" s="176"/>
      <c r="AM10437" s="6"/>
      <c r="AN10437" s="6"/>
      <c r="AO10437" s="6"/>
      <c r="AP10437" s="6"/>
      <c r="AQ10437" s="6"/>
      <c r="AR10437" s="6"/>
      <c r="AS10437" s="6"/>
      <c r="AT10437" s="6"/>
      <c r="AU10437" s="6"/>
      <c r="AV10437" s="6"/>
      <c r="AW10437" s="6"/>
      <c r="AX10437" s="6"/>
      <c r="AY10437" s="172"/>
      <c r="AZ10437" s="172"/>
      <c r="BA10437" s="172"/>
      <c r="BB10437" s="6"/>
      <c r="BC10437" s="6"/>
      <c r="BD10437" s="6"/>
      <c r="BE10437" s="6"/>
      <c r="BF10437" s="6"/>
      <c r="BG10437" s="172"/>
      <c r="BH10437" s="172"/>
      <c r="BI10437" s="172"/>
      <c r="BJ10437" s="6"/>
      <c r="BK10437" s="6"/>
      <c r="BL10437" s="6"/>
      <c r="BM10437" s="6"/>
      <c r="BN10437" s="6"/>
      <c r="BO10437" s="6"/>
      <c r="BP10437" s="6"/>
      <c r="BQ10437" s="6"/>
      <c r="BR10437" s="6"/>
      <c r="BS10437" s="6"/>
      <c r="BT10437" s="6"/>
      <c r="CG10437" s="432"/>
      <c r="CH10437" s="432"/>
      <c r="CL10437" s="174"/>
    </row>
    <row r="10438" spans="29:90" s="168" customFormat="1" x14ac:dyDescent="0.25">
      <c r="AC10438" s="175"/>
      <c r="AD10438" s="175"/>
      <c r="AE10438" s="175"/>
      <c r="AF10438" s="175"/>
      <c r="AG10438" s="175"/>
      <c r="AH10438" s="176"/>
      <c r="AM10438" s="6"/>
      <c r="AN10438" s="6"/>
      <c r="AO10438" s="6"/>
      <c r="AP10438" s="6"/>
      <c r="AQ10438" s="6"/>
      <c r="AR10438" s="6"/>
      <c r="AS10438" s="6"/>
      <c r="AT10438" s="6"/>
      <c r="AU10438" s="6"/>
      <c r="AV10438" s="6"/>
      <c r="AW10438" s="6"/>
      <c r="AX10438" s="6"/>
      <c r="AY10438" s="172"/>
      <c r="AZ10438" s="172"/>
      <c r="BA10438" s="172"/>
      <c r="BB10438" s="6"/>
      <c r="BC10438" s="6"/>
      <c r="BD10438" s="6"/>
      <c r="BE10438" s="6"/>
      <c r="BF10438" s="6"/>
      <c r="BG10438" s="172"/>
      <c r="BH10438" s="172"/>
      <c r="BI10438" s="172"/>
      <c r="BJ10438" s="6"/>
      <c r="BK10438" s="6"/>
      <c r="BL10438" s="6"/>
      <c r="BM10438" s="6"/>
      <c r="BN10438" s="6"/>
      <c r="BO10438" s="6"/>
      <c r="BP10438" s="6"/>
      <c r="BQ10438" s="6"/>
      <c r="BR10438" s="6"/>
      <c r="BS10438" s="6"/>
      <c r="BT10438" s="6"/>
      <c r="CG10438" s="432"/>
      <c r="CH10438" s="432"/>
      <c r="CL10438" s="174"/>
    </row>
    <row r="10439" spans="29:90" s="168" customFormat="1" x14ac:dyDescent="0.25">
      <c r="AC10439" s="175"/>
      <c r="AD10439" s="175"/>
      <c r="AE10439" s="175"/>
      <c r="AF10439" s="175"/>
      <c r="AG10439" s="175"/>
      <c r="AH10439" s="176"/>
      <c r="AM10439" s="6"/>
      <c r="AN10439" s="6"/>
      <c r="AO10439" s="6"/>
      <c r="AP10439" s="6"/>
      <c r="AQ10439" s="6"/>
      <c r="AR10439" s="6"/>
      <c r="AS10439" s="6"/>
      <c r="AT10439" s="6"/>
      <c r="AU10439" s="6"/>
      <c r="AV10439" s="6"/>
      <c r="AW10439" s="6"/>
      <c r="AX10439" s="6"/>
      <c r="AY10439" s="172"/>
      <c r="AZ10439" s="172"/>
      <c r="BA10439" s="172"/>
      <c r="BB10439" s="6"/>
      <c r="BC10439" s="6"/>
      <c r="BD10439" s="6"/>
      <c r="BE10439" s="6"/>
      <c r="BF10439" s="6"/>
      <c r="BG10439" s="172"/>
      <c r="BH10439" s="172"/>
      <c r="BI10439" s="172"/>
      <c r="BJ10439" s="6"/>
      <c r="BK10439" s="6"/>
      <c r="BL10439" s="6"/>
      <c r="BM10439" s="6"/>
      <c r="BN10439" s="6"/>
      <c r="BO10439" s="6"/>
      <c r="BP10439" s="6"/>
      <c r="BQ10439" s="6"/>
      <c r="BR10439" s="6"/>
      <c r="BS10439" s="6"/>
      <c r="BT10439" s="6"/>
      <c r="CG10439" s="432"/>
      <c r="CH10439" s="432"/>
      <c r="CL10439" s="174"/>
    </row>
    <row r="10440" spans="29:90" s="168" customFormat="1" x14ac:dyDescent="0.25">
      <c r="AC10440" s="175"/>
      <c r="AD10440" s="175"/>
      <c r="AE10440" s="175"/>
      <c r="AF10440" s="175"/>
      <c r="AG10440" s="175"/>
      <c r="AH10440" s="176"/>
      <c r="AM10440" s="6"/>
      <c r="AN10440" s="6"/>
      <c r="AO10440" s="6"/>
      <c r="AP10440" s="6"/>
      <c r="AQ10440" s="6"/>
      <c r="AR10440" s="6"/>
      <c r="AS10440" s="6"/>
      <c r="AT10440" s="6"/>
      <c r="AU10440" s="6"/>
      <c r="AV10440" s="6"/>
      <c r="AW10440" s="6"/>
      <c r="AX10440" s="6"/>
      <c r="AY10440" s="172"/>
      <c r="AZ10440" s="172"/>
      <c r="BA10440" s="172"/>
      <c r="BB10440" s="6"/>
      <c r="BC10440" s="6"/>
      <c r="BD10440" s="6"/>
      <c r="BE10440" s="6"/>
      <c r="BF10440" s="6"/>
      <c r="BG10440" s="172"/>
      <c r="BH10440" s="172"/>
      <c r="BI10440" s="172"/>
      <c r="BJ10440" s="6"/>
      <c r="BK10440" s="6"/>
      <c r="BL10440" s="6"/>
      <c r="BM10440" s="6"/>
      <c r="BN10440" s="6"/>
      <c r="BO10440" s="6"/>
      <c r="BP10440" s="6"/>
      <c r="BQ10440" s="6"/>
      <c r="BR10440" s="6"/>
      <c r="BS10440" s="6"/>
      <c r="BT10440" s="6"/>
      <c r="CG10440" s="432"/>
      <c r="CH10440" s="432"/>
      <c r="CL10440" s="174"/>
    </row>
    <row r="10441" spans="29:90" s="168" customFormat="1" x14ac:dyDescent="0.25">
      <c r="AC10441" s="175"/>
      <c r="AD10441" s="175"/>
      <c r="AE10441" s="175"/>
      <c r="AF10441" s="175"/>
      <c r="AG10441" s="175"/>
      <c r="AH10441" s="176"/>
      <c r="AM10441" s="6"/>
      <c r="AN10441" s="6"/>
      <c r="AO10441" s="6"/>
      <c r="AP10441" s="6"/>
      <c r="AQ10441" s="6"/>
      <c r="AR10441" s="6"/>
      <c r="AS10441" s="6"/>
      <c r="AT10441" s="6"/>
      <c r="AU10441" s="6"/>
      <c r="AV10441" s="6"/>
      <c r="AW10441" s="6"/>
      <c r="AX10441" s="6"/>
      <c r="AY10441" s="172"/>
      <c r="AZ10441" s="172"/>
      <c r="BA10441" s="172"/>
      <c r="BB10441" s="6"/>
      <c r="BC10441" s="6"/>
      <c r="BD10441" s="6"/>
      <c r="BE10441" s="6"/>
      <c r="BF10441" s="6"/>
      <c r="BG10441" s="172"/>
      <c r="BH10441" s="172"/>
      <c r="BI10441" s="172"/>
      <c r="BJ10441" s="6"/>
      <c r="BK10441" s="6"/>
      <c r="BL10441" s="6"/>
      <c r="BM10441" s="6"/>
      <c r="BN10441" s="6"/>
      <c r="BO10441" s="6"/>
      <c r="BP10441" s="6"/>
      <c r="BQ10441" s="6"/>
      <c r="BR10441" s="6"/>
      <c r="BS10441" s="6"/>
      <c r="BT10441" s="6"/>
      <c r="CG10441" s="432"/>
      <c r="CH10441" s="432"/>
      <c r="CL10441" s="174"/>
    </row>
    <row r="10442" spans="29:90" s="168" customFormat="1" x14ac:dyDescent="0.25">
      <c r="AC10442" s="175"/>
      <c r="AD10442" s="175"/>
      <c r="AE10442" s="175"/>
      <c r="AF10442" s="175"/>
      <c r="AG10442" s="175"/>
      <c r="AH10442" s="176"/>
      <c r="AM10442" s="6"/>
      <c r="AN10442" s="6"/>
      <c r="AO10442" s="6"/>
      <c r="AP10442" s="6"/>
      <c r="AQ10442" s="6"/>
      <c r="AR10442" s="6"/>
      <c r="AS10442" s="6"/>
      <c r="AT10442" s="6"/>
      <c r="AU10442" s="6"/>
      <c r="AV10442" s="6"/>
      <c r="AW10442" s="6"/>
      <c r="AX10442" s="6"/>
      <c r="AY10442" s="172"/>
      <c r="AZ10442" s="172"/>
      <c r="BA10442" s="172"/>
      <c r="BB10442" s="6"/>
      <c r="BC10442" s="6"/>
      <c r="BD10442" s="6"/>
      <c r="BE10442" s="6"/>
      <c r="BF10442" s="6"/>
      <c r="BG10442" s="172"/>
      <c r="BH10442" s="172"/>
      <c r="BI10442" s="172"/>
      <c r="BJ10442" s="6"/>
      <c r="BK10442" s="6"/>
      <c r="BL10442" s="6"/>
      <c r="BM10442" s="6"/>
      <c r="BN10442" s="6"/>
      <c r="BO10442" s="6"/>
      <c r="BP10442" s="6"/>
      <c r="BQ10442" s="6"/>
      <c r="BR10442" s="6"/>
      <c r="BS10442" s="6"/>
      <c r="BT10442" s="6"/>
      <c r="CG10442" s="432"/>
      <c r="CH10442" s="432"/>
      <c r="CL10442" s="174"/>
    </row>
    <row r="10443" spans="29:90" s="168" customFormat="1" x14ac:dyDescent="0.25">
      <c r="AC10443" s="175"/>
      <c r="AD10443" s="175"/>
      <c r="AE10443" s="175"/>
      <c r="AF10443" s="175"/>
      <c r="AG10443" s="175"/>
      <c r="AH10443" s="176"/>
      <c r="AM10443" s="6"/>
      <c r="AN10443" s="6"/>
      <c r="AO10443" s="6"/>
      <c r="AP10443" s="6"/>
      <c r="AQ10443" s="6"/>
      <c r="AR10443" s="6"/>
      <c r="AS10443" s="6"/>
      <c r="AT10443" s="6"/>
      <c r="AU10443" s="6"/>
      <c r="AV10443" s="6"/>
      <c r="AW10443" s="6"/>
      <c r="AX10443" s="6"/>
      <c r="AY10443" s="172"/>
      <c r="AZ10443" s="172"/>
      <c r="BA10443" s="172"/>
      <c r="BB10443" s="6"/>
      <c r="BC10443" s="6"/>
      <c r="BD10443" s="6"/>
      <c r="BE10443" s="6"/>
      <c r="BF10443" s="6"/>
      <c r="BG10443" s="172"/>
      <c r="BH10443" s="172"/>
      <c r="BI10443" s="172"/>
      <c r="BJ10443" s="6"/>
      <c r="BK10443" s="6"/>
      <c r="BL10443" s="6"/>
      <c r="BM10443" s="6"/>
      <c r="BN10443" s="6"/>
      <c r="BO10443" s="6"/>
      <c r="BP10443" s="6"/>
      <c r="BQ10443" s="6"/>
      <c r="BR10443" s="6"/>
      <c r="BS10443" s="6"/>
      <c r="BT10443" s="6"/>
      <c r="CG10443" s="432"/>
      <c r="CH10443" s="432"/>
      <c r="CL10443" s="174"/>
    </row>
    <row r="10444" spans="29:90" s="168" customFormat="1" x14ac:dyDescent="0.25">
      <c r="AC10444" s="175"/>
      <c r="AD10444" s="175"/>
      <c r="AE10444" s="175"/>
      <c r="AF10444" s="175"/>
      <c r="AG10444" s="175"/>
      <c r="AH10444" s="176"/>
      <c r="AM10444" s="6"/>
      <c r="AN10444" s="6"/>
      <c r="AO10444" s="6"/>
      <c r="AP10444" s="6"/>
      <c r="AQ10444" s="6"/>
      <c r="AR10444" s="6"/>
      <c r="AS10444" s="6"/>
      <c r="AT10444" s="6"/>
      <c r="AU10444" s="6"/>
      <c r="AV10444" s="6"/>
      <c r="AW10444" s="6"/>
      <c r="AX10444" s="6"/>
      <c r="AY10444" s="172"/>
      <c r="AZ10444" s="172"/>
      <c r="BA10444" s="172"/>
      <c r="BB10444" s="6"/>
      <c r="BC10444" s="6"/>
      <c r="BD10444" s="6"/>
      <c r="BE10444" s="6"/>
      <c r="BF10444" s="6"/>
      <c r="BG10444" s="172"/>
      <c r="BH10444" s="172"/>
      <c r="BI10444" s="172"/>
      <c r="BJ10444" s="6"/>
      <c r="BK10444" s="6"/>
      <c r="BL10444" s="6"/>
      <c r="BM10444" s="6"/>
      <c r="BN10444" s="6"/>
      <c r="BO10444" s="6"/>
      <c r="BP10444" s="6"/>
      <c r="BQ10444" s="6"/>
      <c r="BR10444" s="6"/>
      <c r="BS10444" s="6"/>
      <c r="BT10444" s="6"/>
      <c r="CG10444" s="432"/>
      <c r="CH10444" s="432"/>
      <c r="CL10444" s="174"/>
    </row>
    <row r="10445" spans="29:90" s="168" customFormat="1" x14ac:dyDescent="0.25">
      <c r="AC10445" s="175"/>
      <c r="AD10445" s="175"/>
      <c r="AE10445" s="175"/>
      <c r="AF10445" s="175"/>
      <c r="AG10445" s="175"/>
      <c r="AH10445" s="176"/>
      <c r="AM10445" s="6"/>
      <c r="AN10445" s="6"/>
      <c r="AO10445" s="6"/>
      <c r="AP10445" s="6"/>
      <c r="AQ10445" s="6"/>
      <c r="AR10445" s="6"/>
      <c r="AS10445" s="6"/>
      <c r="AT10445" s="6"/>
      <c r="AU10445" s="6"/>
      <c r="AV10445" s="6"/>
      <c r="AW10445" s="6"/>
      <c r="AX10445" s="6"/>
      <c r="AY10445" s="172"/>
      <c r="AZ10445" s="172"/>
      <c r="BA10445" s="172"/>
      <c r="BB10445" s="6"/>
      <c r="BC10445" s="6"/>
      <c r="BD10445" s="6"/>
      <c r="BE10445" s="6"/>
      <c r="BF10445" s="6"/>
      <c r="BG10445" s="172"/>
      <c r="BH10445" s="172"/>
      <c r="BI10445" s="172"/>
      <c r="BJ10445" s="6"/>
      <c r="BK10445" s="6"/>
      <c r="BL10445" s="6"/>
      <c r="BM10445" s="6"/>
      <c r="BN10445" s="6"/>
      <c r="BO10445" s="6"/>
      <c r="BP10445" s="6"/>
      <c r="BQ10445" s="6"/>
      <c r="BR10445" s="6"/>
      <c r="BS10445" s="6"/>
      <c r="BT10445" s="6"/>
      <c r="CG10445" s="432"/>
      <c r="CH10445" s="432"/>
      <c r="CL10445" s="174"/>
    </row>
    <row r="10446" spans="29:90" s="168" customFormat="1" x14ac:dyDescent="0.25">
      <c r="AC10446" s="175"/>
      <c r="AD10446" s="175"/>
      <c r="AE10446" s="175"/>
      <c r="AF10446" s="175"/>
      <c r="AG10446" s="175"/>
      <c r="AH10446" s="176"/>
      <c r="AM10446" s="6"/>
      <c r="AN10446" s="6"/>
      <c r="AO10446" s="6"/>
      <c r="AP10446" s="6"/>
      <c r="AQ10446" s="6"/>
      <c r="AR10446" s="6"/>
      <c r="AS10446" s="6"/>
      <c r="AT10446" s="6"/>
      <c r="AU10446" s="6"/>
      <c r="AV10446" s="6"/>
      <c r="AW10446" s="6"/>
      <c r="AX10446" s="6"/>
      <c r="AY10446" s="172"/>
      <c r="AZ10446" s="172"/>
      <c r="BA10446" s="172"/>
      <c r="BB10446" s="6"/>
      <c r="BC10446" s="6"/>
      <c r="BD10446" s="6"/>
      <c r="BE10446" s="6"/>
      <c r="BF10446" s="6"/>
      <c r="BG10446" s="172"/>
      <c r="BH10446" s="172"/>
      <c r="BI10446" s="172"/>
      <c r="BJ10446" s="6"/>
      <c r="BK10446" s="6"/>
      <c r="BL10446" s="6"/>
      <c r="BM10446" s="6"/>
      <c r="BN10446" s="6"/>
      <c r="BO10446" s="6"/>
      <c r="BP10446" s="6"/>
      <c r="BQ10446" s="6"/>
      <c r="BR10446" s="6"/>
      <c r="BS10446" s="6"/>
      <c r="BT10446" s="6"/>
      <c r="CG10446" s="432"/>
      <c r="CH10446" s="432"/>
      <c r="CL10446" s="174"/>
    </row>
    <row r="10447" spans="29:90" s="168" customFormat="1" x14ac:dyDescent="0.25">
      <c r="AC10447" s="175"/>
      <c r="AD10447" s="175"/>
      <c r="AE10447" s="175"/>
      <c r="AF10447" s="175"/>
      <c r="AG10447" s="175"/>
      <c r="AH10447" s="176"/>
      <c r="AM10447" s="6"/>
      <c r="AN10447" s="6"/>
      <c r="AO10447" s="6"/>
      <c r="AP10447" s="6"/>
      <c r="AQ10447" s="6"/>
      <c r="AR10447" s="6"/>
      <c r="AS10447" s="6"/>
      <c r="AT10447" s="6"/>
      <c r="AU10447" s="6"/>
      <c r="AV10447" s="6"/>
      <c r="AW10447" s="6"/>
      <c r="AX10447" s="6"/>
      <c r="AY10447" s="172"/>
      <c r="AZ10447" s="172"/>
      <c r="BA10447" s="172"/>
      <c r="BB10447" s="6"/>
      <c r="BC10447" s="6"/>
      <c r="BD10447" s="6"/>
      <c r="BE10447" s="6"/>
      <c r="BF10447" s="6"/>
      <c r="BG10447" s="172"/>
      <c r="BH10447" s="172"/>
      <c r="BI10447" s="172"/>
      <c r="BJ10447" s="6"/>
      <c r="BK10447" s="6"/>
      <c r="BL10447" s="6"/>
      <c r="BM10447" s="6"/>
      <c r="BN10447" s="6"/>
      <c r="BO10447" s="6"/>
      <c r="BP10447" s="6"/>
      <c r="BQ10447" s="6"/>
      <c r="BR10447" s="6"/>
      <c r="BS10447" s="6"/>
      <c r="BT10447" s="6"/>
      <c r="CG10447" s="432"/>
      <c r="CH10447" s="432"/>
      <c r="CL10447" s="174"/>
    </row>
    <row r="10448" spans="29:90" s="168" customFormat="1" x14ac:dyDescent="0.25">
      <c r="AC10448" s="175"/>
      <c r="AD10448" s="175"/>
      <c r="AE10448" s="175"/>
      <c r="AF10448" s="175"/>
      <c r="AG10448" s="175"/>
      <c r="AH10448" s="176"/>
      <c r="AM10448" s="6"/>
      <c r="AN10448" s="6"/>
      <c r="AO10448" s="6"/>
      <c r="AP10448" s="6"/>
      <c r="AQ10448" s="6"/>
      <c r="AR10448" s="6"/>
      <c r="AS10448" s="6"/>
      <c r="AT10448" s="6"/>
      <c r="AU10448" s="6"/>
      <c r="AV10448" s="6"/>
      <c r="AW10448" s="6"/>
      <c r="AX10448" s="6"/>
      <c r="AY10448" s="172"/>
      <c r="AZ10448" s="172"/>
      <c r="BA10448" s="172"/>
      <c r="BB10448" s="6"/>
      <c r="BC10448" s="6"/>
      <c r="BD10448" s="6"/>
      <c r="BE10448" s="6"/>
      <c r="BF10448" s="6"/>
      <c r="BG10448" s="172"/>
      <c r="BH10448" s="172"/>
      <c r="BI10448" s="172"/>
      <c r="BJ10448" s="6"/>
      <c r="BK10448" s="6"/>
      <c r="BL10448" s="6"/>
      <c r="BM10448" s="6"/>
      <c r="BN10448" s="6"/>
      <c r="BO10448" s="6"/>
      <c r="BP10448" s="6"/>
      <c r="BQ10448" s="6"/>
      <c r="BR10448" s="6"/>
      <c r="BS10448" s="6"/>
      <c r="BT10448" s="6"/>
      <c r="CG10448" s="432"/>
      <c r="CH10448" s="432"/>
      <c r="CL10448" s="174"/>
    </row>
    <row r="10449" spans="29:90" s="168" customFormat="1" x14ac:dyDescent="0.25">
      <c r="AC10449" s="175"/>
      <c r="AD10449" s="175"/>
      <c r="AE10449" s="175"/>
      <c r="AF10449" s="175"/>
      <c r="AG10449" s="175"/>
      <c r="AH10449" s="176"/>
      <c r="AM10449" s="6"/>
      <c r="AN10449" s="6"/>
      <c r="AO10449" s="6"/>
      <c r="AP10449" s="6"/>
      <c r="AQ10449" s="6"/>
      <c r="AR10449" s="6"/>
      <c r="AS10449" s="6"/>
      <c r="AT10449" s="6"/>
      <c r="AU10449" s="6"/>
      <c r="AV10449" s="6"/>
      <c r="AW10449" s="6"/>
      <c r="AX10449" s="6"/>
      <c r="AY10449" s="172"/>
      <c r="AZ10449" s="172"/>
      <c r="BA10449" s="172"/>
      <c r="BB10449" s="6"/>
      <c r="BC10449" s="6"/>
      <c r="BD10449" s="6"/>
      <c r="BE10449" s="6"/>
      <c r="BF10449" s="6"/>
      <c r="BG10449" s="172"/>
      <c r="BH10449" s="172"/>
      <c r="BI10449" s="172"/>
      <c r="BJ10449" s="6"/>
      <c r="BK10449" s="6"/>
      <c r="BL10449" s="6"/>
      <c r="BM10449" s="6"/>
      <c r="BN10449" s="6"/>
      <c r="BO10449" s="6"/>
      <c r="BP10449" s="6"/>
      <c r="BQ10449" s="6"/>
      <c r="BR10449" s="6"/>
      <c r="BS10449" s="6"/>
      <c r="BT10449" s="6"/>
      <c r="CG10449" s="432"/>
      <c r="CH10449" s="432"/>
      <c r="CL10449" s="174"/>
    </row>
    <row r="10450" spans="29:90" s="168" customFormat="1" x14ac:dyDescent="0.25">
      <c r="AC10450" s="175"/>
      <c r="AD10450" s="175"/>
      <c r="AE10450" s="175"/>
      <c r="AF10450" s="175"/>
      <c r="AG10450" s="175"/>
      <c r="AH10450" s="176"/>
      <c r="AM10450" s="6"/>
      <c r="AN10450" s="6"/>
      <c r="AO10450" s="6"/>
      <c r="AP10450" s="6"/>
      <c r="AQ10450" s="6"/>
      <c r="AR10450" s="6"/>
      <c r="AS10450" s="6"/>
      <c r="AT10450" s="6"/>
      <c r="AU10450" s="6"/>
      <c r="AV10450" s="6"/>
      <c r="AW10450" s="6"/>
      <c r="AX10450" s="6"/>
      <c r="AY10450" s="172"/>
      <c r="AZ10450" s="172"/>
      <c r="BA10450" s="172"/>
      <c r="BB10450" s="6"/>
      <c r="BC10450" s="6"/>
      <c r="BD10450" s="6"/>
      <c r="BE10450" s="6"/>
      <c r="BF10450" s="6"/>
      <c r="BG10450" s="172"/>
      <c r="BH10450" s="172"/>
      <c r="BI10450" s="172"/>
      <c r="BJ10450" s="6"/>
      <c r="BK10450" s="6"/>
      <c r="BL10450" s="6"/>
      <c r="BM10450" s="6"/>
      <c r="BN10450" s="6"/>
      <c r="BO10450" s="6"/>
      <c r="BP10450" s="6"/>
      <c r="BQ10450" s="6"/>
      <c r="BR10450" s="6"/>
      <c r="BS10450" s="6"/>
      <c r="BT10450" s="6"/>
      <c r="CG10450" s="432"/>
      <c r="CH10450" s="432"/>
      <c r="CL10450" s="174"/>
    </row>
    <row r="10451" spans="29:90" s="168" customFormat="1" x14ac:dyDescent="0.25">
      <c r="AC10451" s="175"/>
      <c r="AD10451" s="175"/>
      <c r="AE10451" s="175"/>
      <c r="AF10451" s="175"/>
      <c r="AG10451" s="175"/>
      <c r="AH10451" s="176"/>
      <c r="AM10451" s="6"/>
      <c r="AN10451" s="6"/>
      <c r="AO10451" s="6"/>
      <c r="AP10451" s="6"/>
      <c r="AQ10451" s="6"/>
      <c r="AR10451" s="6"/>
      <c r="AS10451" s="6"/>
      <c r="AT10451" s="6"/>
      <c r="AU10451" s="6"/>
      <c r="AV10451" s="6"/>
      <c r="AW10451" s="6"/>
      <c r="AX10451" s="6"/>
      <c r="AY10451" s="172"/>
      <c r="AZ10451" s="172"/>
      <c r="BA10451" s="172"/>
      <c r="BB10451" s="6"/>
      <c r="BC10451" s="6"/>
      <c r="BD10451" s="6"/>
      <c r="BE10451" s="6"/>
      <c r="BF10451" s="6"/>
      <c r="BG10451" s="172"/>
      <c r="BH10451" s="172"/>
      <c r="BI10451" s="172"/>
      <c r="BJ10451" s="6"/>
      <c r="BK10451" s="6"/>
      <c r="BL10451" s="6"/>
      <c r="BM10451" s="6"/>
      <c r="BN10451" s="6"/>
      <c r="BO10451" s="6"/>
      <c r="BP10451" s="6"/>
      <c r="BQ10451" s="6"/>
      <c r="BR10451" s="6"/>
      <c r="BS10451" s="6"/>
      <c r="BT10451" s="6"/>
      <c r="CG10451" s="432"/>
      <c r="CH10451" s="432"/>
      <c r="CL10451" s="174"/>
    </row>
    <row r="10452" spans="29:90" s="168" customFormat="1" x14ac:dyDescent="0.25">
      <c r="AC10452" s="175"/>
      <c r="AD10452" s="175"/>
      <c r="AE10452" s="175"/>
      <c r="AF10452" s="175"/>
      <c r="AG10452" s="175"/>
      <c r="AH10452" s="176"/>
      <c r="AM10452" s="6"/>
      <c r="AN10452" s="6"/>
      <c r="AO10452" s="6"/>
      <c r="AP10452" s="6"/>
      <c r="AQ10452" s="6"/>
      <c r="AR10452" s="6"/>
      <c r="AS10452" s="6"/>
      <c r="AT10452" s="6"/>
      <c r="AU10452" s="6"/>
      <c r="AV10452" s="6"/>
      <c r="AW10452" s="6"/>
      <c r="AX10452" s="6"/>
      <c r="AY10452" s="172"/>
      <c r="AZ10452" s="172"/>
      <c r="BA10452" s="172"/>
      <c r="BB10452" s="6"/>
      <c r="BC10452" s="6"/>
      <c r="BD10452" s="6"/>
      <c r="BE10452" s="6"/>
      <c r="BF10452" s="6"/>
      <c r="BG10452" s="172"/>
      <c r="BH10452" s="172"/>
      <c r="BI10452" s="172"/>
      <c r="BJ10452" s="6"/>
      <c r="BK10452" s="6"/>
      <c r="BL10452" s="6"/>
      <c r="BM10452" s="6"/>
      <c r="BN10452" s="6"/>
      <c r="BO10452" s="6"/>
      <c r="BP10452" s="6"/>
      <c r="BQ10452" s="6"/>
      <c r="BR10452" s="6"/>
      <c r="BS10452" s="6"/>
      <c r="BT10452" s="6"/>
      <c r="CG10452" s="432"/>
      <c r="CH10452" s="432"/>
      <c r="CL10452" s="174"/>
    </row>
    <row r="10453" spans="29:90" s="168" customFormat="1" x14ac:dyDescent="0.25">
      <c r="AC10453" s="175"/>
      <c r="AD10453" s="175"/>
      <c r="AE10453" s="175"/>
      <c r="AF10453" s="175"/>
      <c r="AG10453" s="175"/>
      <c r="AH10453" s="176"/>
      <c r="AM10453" s="6"/>
      <c r="AN10453" s="6"/>
      <c r="AO10453" s="6"/>
      <c r="AP10453" s="6"/>
      <c r="AQ10453" s="6"/>
      <c r="AR10453" s="6"/>
      <c r="AS10453" s="6"/>
      <c r="AT10453" s="6"/>
      <c r="AU10453" s="6"/>
      <c r="AV10453" s="6"/>
      <c r="AW10453" s="6"/>
      <c r="AX10453" s="6"/>
      <c r="AY10453" s="172"/>
      <c r="AZ10453" s="172"/>
      <c r="BA10453" s="172"/>
      <c r="BB10453" s="6"/>
      <c r="BC10453" s="6"/>
      <c r="BD10453" s="6"/>
      <c r="BE10453" s="6"/>
      <c r="BF10453" s="6"/>
      <c r="BG10453" s="172"/>
      <c r="BH10453" s="172"/>
      <c r="BI10453" s="172"/>
      <c r="BJ10453" s="6"/>
      <c r="BK10453" s="6"/>
      <c r="BL10453" s="6"/>
      <c r="BM10453" s="6"/>
      <c r="BN10453" s="6"/>
      <c r="BO10453" s="6"/>
      <c r="BP10453" s="6"/>
      <c r="BQ10453" s="6"/>
      <c r="BR10453" s="6"/>
      <c r="BS10453" s="6"/>
      <c r="BT10453" s="6"/>
      <c r="CG10453" s="432"/>
      <c r="CH10453" s="432"/>
      <c r="CL10453" s="174"/>
    </row>
    <row r="10454" spans="29:90" s="168" customFormat="1" x14ac:dyDescent="0.25">
      <c r="AC10454" s="175"/>
      <c r="AD10454" s="175"/>
      <c r="AE10454" s="175"/>
      <c r="AF10454" s="175"/>
      <c r="AG10454" s="175"/>
      <c r="AH10454" s="176"/>
      <c r="AM10454" s="6"/>
      <c r="AN10454" s="6"/>
      <c r="AO10454" s="6"/>
      <c r="AP10454" s="6"/>
      <c r="AQ10454" s="6"/>
      <c r="AR10454" s="6"/>
      <c r="AS10454" s="6"/>
      <c r="AT10454" s="6"/>
      <c r="AU10454" s="6"/>
      <c r="AV10454" s="6"/>
      <c r="AW10454" s="6"/>
      <c r="AX10454" s="6"/>
      <c r="AY10454" s="172"/>
      <c r="AZ10454" s="172"/>
      <c r="BA10454" s="172"/>
      <c r="BB10454" s="6"/>
      <c r="BC10454" s="6"/>
      <c r="BD10454" s="6"/>
      <c r="BE10454" s="6"/>
      <c r="BF10454" s="6"/>
      <c r="BG10454" s="172"/>
      <c r="BH10454" s="172"/>
      <c r="BI10454" s="172"/>
      <c r="BJ10454" s="6"/>
      <c r="BK10454" s="6"/>
      <c r="BL10454" s="6"/>
      <c r="BM10454" s="6"/>
      <c r="BN10454" s="6"/>
      <c r="BO10454" s="6"/>
      <c r="BP10454" s="6"/>
      <c r="BQ10454" s="6"/>
      <c r="BR10454" s="6"/>
      <c r="BS10454" s="6"/>
      <c r="BT10454" s="6"/>
      <c r="CG10454" s="432"/>
      <c r="CH10454" s="432"/>
      <c r="CL10454" s="174"/>
    </row>
    <row r="10455" spans="29:90" s="168" customFormat="1" x14ac:dyDescent="0.25">
      <c r="AC10455" s="175"/>
      <c r="AD10455" s="175"/>
      <c r="AE10455" s="175"/>
      <c r="AF10455" s="175"/>
      <c r="AG10455" s="175"/>
      <c r="AH10455" s="176"/>
      <c r="AM10455" s="6"/>
      <c r="AN10455" s="6"/>
      <c r="AO10455" s="6"/>
      <c r="AP10455" s="6"/>
      <c r="AQ10455" s="6"/>
      <c r="AR10455" s="6"/>
      <c r="AS10455" s="6"/>
      <c r="AT10455" s="6"/>
      <c r="AU10455" s="6"/>
      <c r="AV10455" s="6"/>
      <c r="AW10455" s="6"/>
      <c r="AX10455" s="6"/>
      <c r="AY10455" s="172"/>
      <c r="AZ10455" s="172"/>
      <c r="BA10455" s="172"/>
      <c r="BB10455" s="6"/>
      <c r="BC10455" s="6"/>
      <c r="BD10455" s="6"/>
      <c r="BE10455" s="6"/>
      <c r="BF10455" s="6"/>
      <c r="BG10455" s="172"/>
      <c r="BH10455" s="172"/>
      <c r="BI10455" s="172"/>
      <c r="BJ10455" s="6"/>
      <c r="BK10455" s="6"/>
      <c r="BL10455" s="6"/>
      <c r="BM10455" s="6"/>
      <c r="BN10455" s="6"/>
      <c r="BO10455" s="6"/>
      <c r="BP10455" s="6"/>
      <c r="BQ10455" s="6"/>
      <c r="BR10455" s="6"/>
      <c r="BS10455" s="6"/>
      <c r="BT10455" s="6"/>
      <c r="CG10455" s="432"/>
      <c r="CH10455" s="432"/>
      <c r="CL10455" s="174"/>
    </row>
    <row r="10456" spans="29:90" s="168" customFormat="1" x14ac:dyDescent="0.25">
      <c r="AC10456" s="175"/>
      <c r="AD10456" s="175"/>
      <c r="AE10456" s="175"/>
      <c r="AF10456" s="175"/>
      <c r="AG10456" s="175"/>
      <c r="AH10456" s="176"/>
      <c r="AM10456" s="6"/>
      <c r="AN10456" s="6"/>
      <c r="AO10456" s="6"/>
      <c r="AP10456" s="6"/>
      <c r="AQ10456" s="6"/>
      <c r="AR10456" s="6"/>
      <c r="AS10456" s="6"/>
      <c r="AT10456" s="6"/>
      <c r="AU10456" s="6"/>
      <c r="AV10456" s="6"/>
      <c r="AW10456" s="6"/>
      <c r="AX10456" s="6"/>
      <c r="AY10456" s="172"/>
      <c r="AZ10456" s="172"/>
      <c r="BA10456" s="172"/>
      <c r="BB10456" s="6"/>
      <c r="BC10456" s="6"/>
      <c r="BD10456" s="6"/>
      <c r="BE10456" s="6"/>
      <c r="BF10456" s="6"/>
      <c r="BG10456" s="172"/>
      <c r="BH10456" s="172"/>
      <c r="BI10456" s="172"/>
      <c r="BJ10456" s="6"/>
      <c r="BK10456" s="6"/>
      <c r="BL10456" s="6"/>
      <c r="BM10456" s="6"/>
      <c r="BN10456" s="6"/>
      <c r="BO10456" s="6"/>
      <c r="BP10456" s="6"/>
      <c r="BQ10456" s="6"/>
      <c r="BR10456" s="6"/>
      <c r="BS10456" s="6"/>
      <c r="BT10456" s="6"/>
      <c r="CG10456" s="432"/>
      <c r="CH10456" s="432"/>
      <c r="CL10456" s="174"/>
    </row>
    <row r="10457" spans="29:90" s="168" customFormat="1" x14ac:dyDescent="0.25">
      <c r="AC10457" s="175"/>
      <c r="AD10457" s="175"/>
      <c r="AE10457" s="175"/>
      <c r="AF10457" s="175"/>
      <c r="AG10457" s="175"/>
      <c r="AH10457" s="176"/>
      <c r="AM10457" s="6"/>
      <c r="AN10457" s="6"/>
      <c r="AO10457" s="6"/>
      <c r="AP10457" s="6"/>
      <c r="AQ10457" s="6"/>
      <c r="AR10457" s="6"/>
      <c r="AS10457" s="6"/>
      <c r="AT10457" s="6"/>
      <c r="AU10457" s="6"/>
      <c r="AV10457" s="6"/>
      <c r="AW10457" s="6"/>
      <c r="AX10457" s="6"/>
      <c r="AY10457" s="172"/>
      <c r="AZ10457" s="172"/>
      <c r="BA10457" s="172"/>
      <c r="BB10457" s="6"/>
      <c r="BC10457" s="6"/>
      <c r="BD10457" s="6"/>
      <c r="BE10457" s="6"/>
      <c r="BF10457" s="6"/>
      <c r="BG10457" s="172"/>
      <c r="BH10457" s="172"/>
      <c r="BI10457" s="172"/>
      <c r="BJ10457" s="6"/>
      <c r="BK10457" s="6"/>
      <c r="BL10457" s="6"/>
      <c r="BM10457" s="6"/>
      <c r="BN10457" s="6"/>
      <c r="BO10457" s="6"/>
      <c r="BP10457" s="6"/>
      <c r="BQ10457" s="6"/>
      <c r="BR10457" s="6"/>
      <c r="BS10457" s="6"/>
      <c r="BT10457" s="6"/>
      <c r="CG10457" s="432"/>
      <c r="CH10457" s="432"/>
      <c r="CL10457" s="174"/>
    </row>
    <row r="10458" spans="29:90" s="168" customFormat="1" x14ac:dyDescent="0.25">
      <c r="AC10458" s="175"/>
      <c r="AD10458" s="175"/>
      <c r="AE10458" s="175"/>
      <c r="AF10458" s="175"/>
      <c r="AG10458" s="175"/>
      <c r="AH10458" s="176"/>
      <c r="AM10458" s="6"/>
      <c r="AN10458" s="6"/>
      <c r="AO10458" s="6"/>
      <c r="AP10458" s="6"/>
      <c r="AQ10458" s="6"/>
      <c r="AR10458" s="6"/>
      <c r="AS10458" s="6"/>
      <c r="AT10458" s="6"/>
      <c r="AU10458" s="6"/>
      <c r="AV10458" s="6"/>
      <c r="AW10458" s="6"/>
      <c r="AX10458" s="6"/>
      <c r="AY10458" s="172"/>
      <c r="AZ10458" s="172"/>
      <c r="BA10458" s="172"/>
      <c r="BB10458" s="6"/>
      <c r="BC10458" s="6"/>
      <c r="BD10458" s="6"/>
      <c r="BE10458" s="6"/>
      <c r="BF10458" s="6"/>
      <c r="BG10458" s="172"/>
      <c r="BH10458" s="172"/>
      <c r="BI10458" s="172"/>
      <c r="BJ10458" s="6"/>
      <c r="BK10458" s="6"/>
      <c r="BL10458" s="6"/>
      <c r="BM10458" s="6"/>
      <c r="BN10458" s="6"/>
      <c r="BO10458" s="6"/>
      <c r="BP10458" s="6"/>
      <c r="BQ10458" s="6"/>
      <c r="BR10458" s="6"/>
      <c r="BS10458" s="6"/>
      <c r="BT10458" s="6"/>
      <c r="CG10458" s="432"/>
      <c r="CH10458" s="432"/>
      <c r="CL10458" s="174"/>
    </row>
    <row r="10459" spans="29:90" s="168" customFormat="1" x14ac:dyDescent="0.25">
      <c r="AC10459" s="175"/>
      <c r="AD10459" s="175"/>
      <c r="AE10459" s="175"/>
      <c r="AF10459" s="175"/>
      <c r="AG10459" s="175"/>
      <c r="AH10459" s="176"/>
      <c r="AM10459" s="6"/>
      <c r="AN10459" s="6"/>
      <c r="AO10459" s="6"/>
      <c r="AP10459" s="6"/>
      <c r="AQ10459" s="6"/>
      <c r="AR10459" s="6"/>
      <c r="AS10459" s="6"/>
      <c r="AT10459" s="6"/>
      <c r="AU10459" s="6"/>
      <c r="AV10459" s="6"/>
      <c r="AW10459" s="6"/>
      <c r="AX10459" s="6"/>
      <c r="AY10459" s="172"/>
      <c r="AZ10459" s="172"/>
      <c r="BA10459" s="172"/>
      <c r="BB10459" s="6"/>
      <c r="BC10459" s="6"/>
      <c r="BD10459" s="6"/>
      <c r="BE10459" s="6"/>
      <c r="BF10459" s="6"/>
      <c r="BG10459" s="172"/>
      <c r="BH10459" s="172"/>
      <c r="BI10459" s="172"/>
      <c r="BJ10459" s="6"/>
      <c r="BK10459" s="6"/>
      <c r="BL10459" s="6"/>
      <c r="BM10459" s="6"/>
      <c r="BN10459" s="6"/>
      <c r="BO10459" s="6"/>
      <c r="BP10459" s="6"/>
      <c r="BQ10459" s="6"/>
      <c r="BR10459" s="6"/>
      <c r="BS10459" s="6"/>
      <c r="BT10459" s="6"/>
      <c r="CG10459" s="432"/>
      <c r="CH10459" s="432"/>
      <c r="CL10459" s="174"/>
    </row>
    <row r="10460" spans="29:90" s="168" customFormat="1" x14ac:dyDescent="0.25">
      <c r="AC10460" s="175"/>
      <c r="AD10460" s="175"/>
      <c r="AE10460" s="175"/>
      <c r="AF10460" s="175"/>
      <c r="AG10460" s="175"/>
      <c r="AH10460" s="176"/>
      <c r="AM10460" s="6"/>
      <c r="AN10460" s="6"/>
      <c r="AO10460" s="6"/>
      <c r="AP10460" s="6"/>
      <c r="AQ10460" s="6"/>
      <c r="AR10460" s="6"/>
      <c r="AS10460" s="6"/>
      <c r="AT10460" s="6"/>
      <c r="AU10460" s="6"/>
      <c r="AV10460" s="6"/>
      <c r="AW10460" s="6"/>
      <c r="AX10460" s="6"/>
      <c r="AY10460" s="172"/>
      <c r="AZ10460" s="172"/>
      <c r="BA10460" s="172"/>
      <c r="BB10460" s="6"/>
      <c r="BC10460" s="6"/>
      <c r="BD10460" s="6"/>
      <c r="BE10460" s="6"/>
      <c r="BF10460" s="6"/>
      <c r="BG10460" s="172"/>
      <c r="BH10460" s="172"/>
      <c r="BI10460" s="172"/>
      <c r="BJ10460" s="6"/>
      <c r="BK10460" s="6"/>
      <c r="BL10460" s="6"/>
      <c r="BM10460" s="6"/>
      <c r="BN10460" s="6"/>
      <c r="BO10460" s="6"/>
      <c r="BP10460" s="6"/>
      <c r="BQ10460" s="6"/>
      <c r="BR10460" s="6"/>
      <c r="BS10460" s="6"/>
      <c r="BT10460" s="6"/>
      <c r="CG10460" s="432"/>
      <c r="CH10460" s="432"/>
      <c r="CL10460" s="174"/>
    </row>
    <row r="10461" spans="29:90" s="168" customFormat="1" x14ac:dyDescent="0.25">
      <c r="AC10461" s="175"/>
      <c r="AD10461" s="175"/>
      <c r="AE10461" s="175"/>
      <c r="AF10461" s="175"/>
      <c r="AG10461" s="175"/>
      <c r="AH10461" s="176"/>
      <c r="AM10461" s="6"/>
      <c r="AN10461" s="6"/>
      <c r="AO10461" s="6"/>
      <c r="AP10461" s="6"/>
      <c r="AQ10461" s="6"/>
      <c r="AR10461" s="6"/>
      <c r="AS10461" s="6"/>
      <c r="AT10461" s="6"/>
      <c r="AU10461" s="6"/>
      <c r="AV10461" s="6"/>
      <c r="AW10461" s="6"/>
      <c r="AX10461" s="6"/>
      <c r="AY10461" s="172"/>
      <c r="AZ10461" s="172"/>
      <c r="BA10461" s="172"/>
      <c r="BB10461" s="6"/>
      <c r="BC10461" s="6"/>
      <c r="BD10461" s="6"/>
      <c r="BE10461" s="6"/>
      <c r="BF10461" s="6"/>
      <c r="BG10461" s="172"/>
      <c r="BH10461" s="172"/>
      <c r="BI10461" s="172"/>
      <c r="BJ10461" s="6"/>
      <c r="BK10461" s="6"/>
      <c r="BL10461" s="6"/>
      <c r="BM10461" s="6"/>
      <c r="BN10461" s="6"/>
      <c r="BO10461" s="6"/>
      <c r="BP10461" s="6"/>
      <c r="BQ10461" s="6"/>
      <c r="BR10461" s="6"/>
      <c r="BS10461" s="6"/>
      <c r="BT10461" s="6"/>
      <c r="CG10461" s="432"/>
      <c r="CH10461" s="432"/>
      <c r="CL10461" s="174"/>
    </row>
    <row r="10462" spans="29:90" s="168" customFormat="1" x14ac:dyDescent="0.25">
      <c r="AC10462" s="175"/>
      <c r="AD10462" s="175"/>
      <c r="AE10462" s="175"/>
      <c r="AF10462" s="175"/>
      <c r="AG10462" s="175"/>
      <c r="AH10462" s="176"/>
      <c r="AM10462" s="6"/>
      <c r="AN10462" s="6"/>
      <c r="AO10462" s="6"/>
      <c r="AP10462" s="6"/>
      <c r="AQ10462" s="6"/>
      <c r="AR10462" s="6"/>
      <c r="AS10462" s="6"/>
      <c r="AT10462" s="6"/>
      <c r="AU10462" s="6"/>
      <c r="AV10462" s="6"/>
      <c r="AW10462" s="6"/>
      <c r="AX10462" s="6"/>
      <c r="AY10462" s="172"/>
      <c r="AZ10462" s="172"/>
      <c r="BA10462" s="172"/>
      <c r="BB10462" s="6"/>
      <c r="BC10462" s="6"/>
      <c r="BD10462" s="6"/>
      <c r="BE10462" s="6"/>
      <c r="BF10462" s="6"/>
      <c r="BG10462" s="172"/>
      <c r="BH10462" s="172"/>
      <c r="BI10462" s="172"/>
      <c r="BJ10462" s="6"/>
      <c r="BK10462" s="6"/>
      <c r="BL10462" s="6"/>
      <c r="BM10462" s="6"/>
      <c r="BN10462" s="6"/>
      <c r="BO10462" s="6"/>
      <c r="BP10462" s="6"/>
      <c r="BQ10462" s="6"/>
      <c r="BR10462" s="6"/>
      <c r="BS10462" s="6"/>
      <c r="BT10462" s="6"/>
      <c r="CG10462" s="432"/>
      <c r="CH10462" s="432"/>
      <c r="CL10462" s="174"/>
    </row>
    <row r="10463" spans="29:90" s="168" customFormat="1" x14ac:dyDescent="0.25">
      <c r="AC10463" s="175"/>
      <c r="AD10463" s="175"/>
      <c r="AE10463" s="175"/>
      <c r="AF10463" s="175"/>
      <c r="AG10463" s="175"/>
      <c r="AH10463" s="176"/>
      <c r="AM10463" s="6"/>
      <c r="AN10463" s="6"/>
      <c r="AO10463" s="6"/>
      <c r="AP10463" s="6"/>
      <c r="AQ10463" s="6"/>
      <c r="AR10463" s="6"/>
      <c r="AS10463" s="6"/>
      <c r="AT10463" s="6"/>
      <c r="AU10463" s="6"/>
      <c r="AV10463" s="6"/>
      <c r="AW10463" s="6"/>
      <c r="AX10463" s="6"/>
      <c r="AY10463" s="172"/>
      <c r="AZ10463" s="172"/>
      <c r="BA10463" s="172"/>
      <c r="BB10463" s="6"/>
      <c r="BC10463" s="6"/>
      <c r="BD10463" s="6"/>
      <c r="BE10463" s="6"/>
      <c r="BF10463" s="6"/>
      <c r="BG10463" s="172"/>
      <c r="BH10463" s="172"/>
      <c r="BI10463" s="172"/>
      <c r="BJ10463" s="6"/>
      <c r="BK10463" s="6"/>
      <c r="BL10463" s="6"/>
      <c r="BM10463" s="6"/>
      <c r="BN10463" s="6"/>
      <c r="BO10463" s="6"/>
      <c r="BP10463" s="6"/>
      <c r="BQ10463" s="6"/>
      <c r="BR10463" s="6"/>
      <c r="BS10463" s="6"/>
      <c r="BT10463" s="6"/>
      <c r="CG10463" s="432"/>
      <c r="CH10463" s="432"/>
      <c r="CL10463" s="174"/>
    </row>
    <row r="10464" spans="29:90" s="168" customFormat="1" x14ac:dyDescent="0.25">
      <c r="AC10464" s="175"/>
      <c r="AD10464" s="175"/>
      <c r="AE10464" s="175"/>
      <c r="AF10464" s="175"/>
      <c r="AG10464" s="175"/>
      <c r="AH10464" s="176"/>
      <c r="AM10464" s="6"/>
      <c r="AN10464" s="6"/>
      <c r="AO10464" s="6"/>
      <c r="AP10464" s="6"/>
      <c r="AQ10464" s="6"/>
      <c r="AR10464" s="6"/>
      <c r="AS10464" s="6"/>
      <c r="AT10464" s="6"/>
      <c r="AU10464" s="6"/>
      <c r="AV10464" s="6"/>
      <c r="AW10464" s="6"/>
      <c r="AX10464" s="6"/>
      <c r="AY10464" s="172"/>
      <c r="AZ10464" s="172"/>
      <c r="BA10464" s="172"/>
      <c r="BB10464" s="6"/>
      <c r="BC10464" s="6"/>
      <c r="BD10464" s="6"/>
      <c r="BE10464" s="6"/>
      <c r="BF10464" s="6"/>
      <c r="BG10464" s="172"/>
      <c r="BH10464" s="172"/>
      <c r="BI10464" s="172"/>
      <c r="BJ10464" s="6"/>
      <c r="BK10464" s="6"/>
      <c r="BL10464" s="6"/>
      <c r="BM10464" s="6"/>
      <c r="BN10464" s="6"/>
      <c r="BO10464" s="6"/>
      <c r="BP10464" s="6"/>
      <c r="BQ10464" s="6"/>
      <c r="BR10464" s="6"/>
      <c r="BS10464" s="6"/>
      <c r="BT10464" s="6"/>
      <c r="CG10464" s="432"/>
      <c r="CH10464" s="432"/>
      <c r="CL10464" s="174"/>
    </row>
    <row r="10465" spans="29:90" s="168" customFormat="1" x14ac:dyDescent="0.25">
      <c r="AC10465" s="175"/>
      <c r="AD10465" s="175"/>
      <c r="AE10465" s="175"/>
      <c r="AF10465" s="175"/>
      <c r="AG10465" s="175"/>
      <c r="AH10465" s="176"/>
      <c r="AM10465" s="6"/>
      <c r="AN10465" s="6"/>
      <c r="AO10465" s="6"/>
      <c r="AP10465" s="6"/>
      <c r="AQ10465" s="6"/>
      <c r="AR10465" s="6"/>
      <c r="AS10465" s="6"/>
      <c r="AT10465" s="6"/>
      <c r="AU10465" s="6"/>
      <c r="AV10465" s="6"/>
      <c r="AW10465" s="6"/>
      <c r="AX10465" s="6"/>
      <c r="AY10465" s="172"/>
      <c r="AZ10465" s="172"/>
      <c r="BA10465" s="172"/>
      <c r="BB10465" s="6"/>
      <c r="BC10465" s="6"/>
      <c r="BD10465" s="6"/>
      <c r="BE10465" s="6"/>
      <c r="BF10465" s="6"/>
      <c r="BG10465" s="172"/>
      <c r="BH10465" s="172"/>
      <c r="BI10465" s="172"/>
      <c r="BJ10465" s="6"/>
      <c r="BK10465" s="6"/>
      <c r="BL10465" s="6"/>
      <c r="BM10465" s="6"/>
      <c r="BN10465" s="6"/>
      <c r="BO10465" s="6"/>
      <c r="BP10465" s="6"/>
      <c r="BQ10465" s="6"/>
      <c r="BR10465" s="6"/>
      <c r="BS10465" s="6"/>
      <c r="BT10465" s="6"/>
      <c r="CG10465" s="432"/>
      <c r="CH10465" s="432"/>
      <c r="CL10465" s="174"/>
    </row>
    <row r="10466" spans="29:90" s="168" customFormat="1" x14ac:dyDescent="0.25">
      <c r="AC10466" s="175"/>
      <c r="AD10466" s="175"/>
      <c r="AE10466" s="175"/>
      <c r="AF10466" s="175"/>
      <c r="AG10466" s="175"/>
      <c r="AH10466" s="176"/>
      <c r="AM10466" s="6"/>
      <c r="AN10466" s="6"/>
      <c r="AO10466" s="6"/>
      <c r="AP10466" s="6"/>
      <c r="AQ10466" s="6"/>
      <c r="AR10466" s="6"/>
      <c r="AS10466" s="6"/>
      <c r="AT10466" s="6"/>
      <c r="AU10466" s="6"/>
      <c r="AV10466" s="6"/>
      <c r="AW10466" s="6"/>
      <c r="AX10466" s="6"/>
      <c r="AY10466" s="172"/>
      <c r="AZ10466" s="172"/>
      <c r="BA10466" s="172"/>
      <c r="BB10466" s="6"/>
      <c r="BC10466" s="6"/>
      <c r="BD10466" s="6"/>
      <c r="BE10466" s="6"/>
      <c r="BF10466" s="6"/>
      <c r="BG10466" s="172"/>
      <c r="BH10466" s="172"/>
      <c r="BI10466" s="172"/>
      <c r="BJ10466" s="6"/>
      <c r="BK10466" s="6"/>
      <c r="BL10466" s="6"/>
      <c r="BM10466" s="6"/>
      <c r="BN10466" s="6"/>
      <c r="BO10466" s="6"/>
      <c r="BP10466" s="6"/>
      <c r="BQ10466" s="6"/>
      <c r="BR10466" s="6"/>
      <c r="BS10466" s="6"/>
      <c r="BT10466" s="6"/>
      <c r="CG10466" s="432"/>
      <c r="CH10466" s="432"/>
      <c r="CL10466" s="174"/>
    </row>
    <row r="10467" spans="29:90" s="168" customFormat="1" x14ac:dyDescent="0.25">
      <c r="AC10467" s="175"/>
      <c r="AD10467" s="175"/>
      <c r="AE10467" s="175"/>
      <c r="AF10467" s="175"/>
      <c r="AG10467" s="175"/>
      <c r="AH10467" s="176"/>
      <c r="AM10467" s="6"/>
      <c r="AN10467" s="6"/>
      <c r="AO10467" s="6"/>
      <c r="AP10467" s="6"/>
      <c r="AQ10467" s="6"/>
      <c r="AR10467" s="6"/>
      <c r="AS10467" s="6"/>
      <c r="AT10467" s="6"/>
      <c r="AU10467" s="6"/>
      <c r="AV10467" s="6"/>
      <c r="AW10467" s="6"/>
      <c r="AX10467" s="6"/>
      <c r="AY10467" s="172"/>
      <c r="AZ10467" s="172"/>
      <c r="BA10467" s="172"/>
      <c r="BB10467" s="6"/>
      <c r="BC10467" s="6"/>
      <c r="BD10467" s="6"/>
      <c r="BE10467" s="6"/>
      <c r="BF10467" s="6"/>
      <c r="BG10467" s="172"/>
      <c r="BH10467" s="172"/>
      <c r="BI10467" s="172"/>
      <c r="BJ10467" s="6"/>
      <c r="BK10467" s="6"/>
      <c r="BL10467" s="6"/>
      <c r="BM10467" s="6"/>
      <c r="BN10467" s="6"/>
      <c r="BO10467" s="6"/>
      <c r="BP10467" s="6"/>
      <c r="BQ10467" s="6"/>
      <c r="BR10467" s="6"/>
      <c r="BS10467" s="6"/>
      <c r="BT10467" s="6"/>
      <c r="CG10467" s="432"/>
      <c r="CH10467" s="432"/>
      <c r="CL10467" s="174"/>
    </row>
    <row r="10468" spans="29:90" s="168" customFormat="1" x14ac:dyDescent="0.25">
      <c r="AC10468" s="175"/>
      <c r="AD10468" s="175"/>
      <c r="AE10468" s="175"/>
      <c r="AF10468" s="175"/>
      <c r="AG10468" s="175"/>
      <c r="AH10468" s="176"/>
      <c r="AM10468" s="6"/>
      <c r="AN10468" s="6"/>
      <c r="AO10468" s="6"/>
      <c r="AP10468" s="6"/>
      <c r="AQ10468" s="6"/>
      <c r="AR10468" s="6"/>
      <c r="AS10468" s="6"/>
      <c r="AT10468" s="6"/>
      <c r="AU10468" s="6"/>
      <c r="AV10468" s="6"/>
      <c r="AW10468" s="6"/>
      <c r="AX10468" s="6"/>
      <c r="AY10468" s="172"/>
      <c r="AZ10468" s="172"/>
      <c r="BA10468" s="172"/>
      <c r="BB10468" s="6"/>
      <c r="BC10468" s="6"/>
      <c r="BD10468" s="6"/>
      <c r="BE10468" s="6"/>
      <c r="BF10468" s="6"/>
      <c r="BG10468" s="172"/>
      <c r="BH10468" s="172"/>
      <c r="BI10468" s="172"/>
      <c r="BJ10468" s="6"/>
      <c r="BK10468" s="6"/>
      <c r="BL10468" s="6"/>
      <c r="BM10468" s="6"/>
      <c r="BN10468" s="6"/>
      <c r="BO10468" s="6"/>
      <c r="BP10468" s="6"/>
      <c r="BQ10468" s="6"/>
      <c r="BR10468" s="6"/>
      <c r="BS10468" s="6"/>
      <c r="BT10468" s="6"/>
      <c r="CG10468" s="432"/>
      <c r="CH10468" s="432"/>
      <c r="CL10468" s="174"/>
    </row>
    <row r="10469" spans="29:90" s="168" customFormat="1" x14ac:dyDescent="0.25">
      <c r="AC10469" s="175"/>
      <c r="AD10469" s="175"/>
      <c r="AE10469" s="175"/>
      <c r="AF10469" s="175"/>
      <c r="AG10469" s="175"/>
      <c r="AH10469" s="176"/>
      <c r="AM10469" s="6"/>
      <c r="AN10469" s="6"/>
      <c r="AO10469" s="6"/>
      <c r="AP10469" s="6"/>
      <c r="AQ10469" s="6"/>
      <c r="AR10469" s="6"/>
      <c r="AS10469" s="6"/>
      <c r="AT10469" s="6"/>
      <c r="AU10469" s="6"/>
      <c r="AV10469" s="6"/>
      <c r="AW10469" s="6"/>
      <c r="AX10469" s="6"/>
      <c r="AY10469" s="172"/>
      <c r="AZ10469" s="172"/>
      <c r="BA10469" s="172"/>
      <c r="BB10469" s="6"/>
      <c r="BC10469" s="6"/>
      <c r="BD10469" s="6"/>
      <c r="BE10469" s="6"/>
      <c r="BF10469" s="6"/>
      <c r="BG10469" s="172"/>
      <c r="BH10469" s="172"/>
      <c r="BI10469" s="172"/>
      <c r="BJ10469" s="6"/>
      <c r="BK10469" s="6"/>
      <c r="BL10469" s="6"/>
      <c r="BM10469" s="6"/>
      <c r="BN10469" s="6"/>
      <c r="BO10469" s="6"/>
      <c r="BP10469" s="6"/>
      <c r="BQ10469" s="6"/>
      <c r="BR10469" s="6"/>
      <c r="BS10469" s="6"/>
      <c r="BT10469" s="6"/>
      <c r="CG10469" s="432"/>
      <c r="CH10469" s="432"/>
      <c r="CL10469" s="174"/>
    </row>
    <row r="10470" spans="29:90" s="168" customFormat="1" x14ac:dyDescent="0.25">
      <c r="AC10470" s="175"/>
      <c r="AD10470" s="175"/>
      <c r="AE10470" s="175"/>
      <c r="AF10470" s="175"/>
      <c r="AG10470" s="175"/>
      <c r="AH10470" s="176"/>
      <c r="AM10470" s="6"/>
      <c r="AN10470" s="6"/>
      <c r="AO10470" s="6"/>
      <c r="AP10470" s="6"/>
      <c r="AQ10470" s="6"/>
      <c r="AR10470" s="6"/>
      <c r="AS10470" s="6"/>
      <c r="AT10470" s="6"/>
      <c r="AU10470" s="6"/>
      <c r="AV10470" s="6"/>
      <c r="AW10470" s="6"/>
      <c r="AX10470" s="6"/>
      <c r="AY10470" s="172"/>
      <c r="AZ10470" s="172"/>
      <c r="BA10470" s="172"/>
      <c r="BB10470" s="6"/>
      <c r="BC10470" s="6"/>
      <c r="BD10470" s="6"/>
      <c r="BE10470" s="6"/>
      <c r="BF10470" s="6"/>
      <c r="BG10470" s="172"/>
      <c r="BH10470" s="172"/>
      <c r="BI10470" s="172"/>
      <c r="BJ10470" s="6"/>
      <c r="BK10470" s="6"/>
      <c r="BL10470" s="6"/>
      <c r="BM10470" s="6"/>
      <c r="BN10470" s="6"/>
      <c r="BO10470" s="6"/>
      <c r="BP10470" s="6"/>
      <c r="BQ10470" s="6"/>
      <c r="BR10470" s="6"/>
      <c r="BS10470" s="6"/>
      <c r="BT10470" s="6"/>
      <c r="CG10470" s="432"/>
      <c r="CH10470" s="432"/>
      <c r="CL10470" s="174"/>
    </row>
    <row r="10471" spans="29:90" s="168" customFormat="1" x14ac:dyDescent="0.25">
      <c r="AC10471" s="175"/>
      <c r="AD10471" s="175"/>
      <c r="AE10471" s="175"/>
      <c r="AF10471" s="175"/>
      <c r="AG10471" s="175"/>
      <c r="AH10471" s="176"/>
      <c r="AM10471" s="6"/>
      <c r="AN10471" s="6"/>
      <c r="AO10471" s="6"/>
      <c r="AP10471" s="6"/>
      <c r="AQ10471" s="6"/>
      <c r="AR10471" s="6"/>
      <c r="AS10471" s="6"/>
      <c r="AT10471" s="6"/>
      <c r="AU10471" s="6"/>
      <c r="AV10471" s="6"/>
      <c r="AW10471" s="6"/>
      <c r="AX10471" s="6"/>
      <c r="AY10471" s="172"/>
      <c r="AZ10471" s="172"/>
      <c r="BA10471" s="172"/>
      <c r="BB10471" s="6"/>
      <c r="BC10471" s="6"/>
      <c r="BD10471" s="6"/>
      <c r="BE10471" s="6"/>
      <c r="BF10471" s="6"/>
      <c r="BG10471" s="172"/>
      <c r="BH10471" s="172"/>
      <c r="BI10471" s="172"/>
      <c r="BJ10471" s="6"/>
      <c r="BK10471" s="6"/>
      <c r="BL10471" s="6"/>
      <c r="BM10471" s="6"/>
      <c r="BN10471" s="6"/>
      <c r="BO10471" s="6"/>
      <c r="BP10471" s="6"/>
      <c r="BQ10471" s="6"/>
      <c r="BR10471" s="6"/>
      <c r="BS10471" s="6"/>
      <c r="BT10471" s="6"/>
      <c r="CG10471" s="432"/>
      <c r="CH10471" s="432"/>
      <c r="CL10471" s="174"/>
    </row>
    <row r="10472" spans="29:90" s="168" customFormat="1" x14ac:dyDescent="0.25">
      <c r="AC10472" s="175"/>
      <c r="AD10472" s="175"/>
      <c r="AE10472" s="175"/>
      <c r="AF10472" s="175"/>
      <c r="AG10472" s="175"/>
      <c r="AH10472" s="176"/>
      <c r="AM10472" s="6"/>
      <c r="AN10472" s="6"/>
      <c r="AO10472" s="6"/>
      <c r="AP10472" s="6"/>
      <c r="AQ10472" s="6"/>
      <c r="AR10472" s="6"/>
      <c r="AS10472" s="6"/>
      <c r="AT10472" s="6"/>
      <c r="AU10472" s="6"/>
      <c r="AV10472" s="6"/>
      <c r="AW10472" s="6"/>
      <c r="AX10472" s="6"/>
      <c r="AY10472" s="172"/>
      <c r="AZ10472" s="172"/>
      <c r="BA10472" s="172"/>
      <c r="BB10472" s="6"/>
      <c r="BC10472" s="6"/>
      <c r="BD10472" s="6"/>
      <c r="BE10472" s="6"/>
      <c r="BF10472" s="6"/>
      <c r="BG10472" s="172"/>
      <c r="BH10472" s="172"/>
      <c r="BI10472" s="172"/>
      <c r="BJ10472" s="6"/>
      <c r="BK10472" s="6"/>
      <c r="BL10472" s="6"/>
      <c r="BM10472" s="6"/>
      <c r="BN10472" s="6"/>
      <c r="BO10472" s="6"/>
      <c r="BP10472" s="6"/>
      <c r="BQ10472" s="6"/>
      <c r="BR10472" s="6"/>
      <c r="BS10472" s="6"/>
      <c r="BT10472" s="6"/>
      <c r="CG10472" s="432"/>
      <c r="CH10472" s="432"/>
      <c r="CL10472" s="174"/>
    </row>
    <row r="10473" spans="29:90" s="168" customFormat="1" x14ac:dyDescent="0.25">
      <c r="AC10473" s="175"/>
      <c r="AD10473" s="175"/>
      <c r="AE10473" s="175"/>
      <c r="AF10473" s="175"/>
      <c r="AG10473" s="175"/>
      <c r="AH10473" s="176"/>
      <c r="AM10473" s="6"/>
      <c r="AN10473" s="6"/>
      <c r="AO10473" s="6"/>
      <c r="AP10473" s="6"/>
      <c r="AQ10473" s="6"/>
      <c r="AR10473" s="6"/>
      <c r="AS10473" s="6"/>
      <c r="AT10473" s="6"/>
      <c r="AU10473" s="6"/>
      <c r="AV10473" s="6"/>
      <c r="AW10473" s="6"/>
      <c r="AX10473" s="6"/>
      <c r="AY10473" s="172"/>
      <c r="AZ10473" s="172"/>
      <c r="BA10473" s="172"/>
      <c r="BB10473" s="6"/>
      <c r="BC10473" s="6"/>
      <c r="BD10473" s="6"/>
      <c r="BE10473" s="6"/>
      <c r="BF10473" s="6"/>
      <c r="BG10473" s="172"/>
      <c r="BH10473" s="172"/>
      <c r="BI10473" s="172"/>
      <c r="BJ10473" s="6"/>
      <c r="BK10473" s="6"/>
      <c r="BL10473" s="6"/>
      <c r="BM10473" s="6"/>
      <c r="BN10473" s="6"/>
      <c r="BO10473" s="6"/>
      <c r="BP10473" s="6"/>
      <c r="BQ10473" s="6"/>
      <c r="BR10473" s="6"/>
      <c r="BS10473" s="6"/>
      <c r="BT10473" s="6"/>
      <c r="CG10473" s="432"/>
      <c r="CH10473" s="432"/>
      <c r="CL10473" s="174"/>
    </row>
    <row r="10474" spans="29:90" s="168" customFormat="1" x14ac:dyDescent="0.25">
      <c r="AC10474" s="175"/>
      <c r="AD10474" s="175"/>
      <c r="AE10474" s="175"/>
      <c r="AF10474" s="175"/>
      <c r="AG10474" s="175"/>
      <c r="AH10474" s="176"/>
      <c r="AM10474" s="6"/>
      <c r="AN10474" s="6"/>
      <c r="AO10474" s="6"/>
      <c r="AP10474" s="6"/>
      <c r="AQ10474" s="6"/>
      <c r="AR10474" s="6"/>
      <c r="AS10474" s="6"/>
      <c r="AT10474" s="6"/>
      <c r="AU10474" s="6"/>
      <c r="AV10474" s="6"/>
      <c r="AW10474" s="6"/>
      <c r="AX10474" s="6"/>
      <c r="AY10474" s="172"/>
      <c r="AZ10474" s="172"/>
      <c r="BA10474" s="172"/>
      <c r="BB10474" s="6"/>
      <c r="BC10474" s="6"/>
      <c r="BD10474" s="6"/>
      <c r="BE10474" s="6"/>
      <c r="BF10474" s="6"/>
      <c r="BG10474" s="172"/>
      <c r="BH10474" s="172"/>
      <c r="BI10474" s="172"/>
      <c r="BJ10474" s="6"/>
      <c r="BK10474" s="6"/>
      <c r="BL10474" s="6"/>
      <c r="BM10474" s="6"/>
      <c r="BN10474" s="6"/>
      <c r="BO10474" s="6"/>
      <c r="BP10474" s="6"/>
      <c r="BQ10474" s="6"/>
      <c r="BR10474" s="6"/>
      <c r="BS10474" s="6"/>
      <c r="BT10474" s="6"/>
      <c r="CG10474" s="432"/>
      <c r="CH10474" s="432"/>
      <c r="CL10474" s="174"/>
    </row>
    <row r="10475" spans="29:90" s="168" customFormat="1" x14ac:dyDescent="0.25">
      <c r="AC10475" s="175"/>
      <c r="AD10475" s="175"/>
      <c r="AE10475" s="175"/>
      <c r="AF10475" s="175"/>
      <c r="AG10475" s="175"/>
      <c r="AH10475" s="176"/>
      <c r="AM10475" s="6"/>
      <c r="AN10475" s="6"/>
      <c r="AO10475" s="6"/>
      <c r="AP10475" s="6"/>
      <c r="AQ10475" s="6"/>
      <c r="AR10475" s="6"/>
      <c r="AS10475" s="6"/>
      <c r="AT10475" s="6"/>
      <c r="AU10475" s="6"/>
      <c r="AV10475" s="6"/>
      <c r="AW10475" s="6"/>
      <c r="AX10475" s="6"/>
      <c r="AY10475" s="172"/>
      <c r="AZ10475" s="172"/>
      <c r="BA10475" s="172"/>
      <c r="BB10475" s="6"/>
      <c r="BC10475" s="6"/>
      <c r="BD10475" s="6"/>
      <c r="BE10475" s="6"/>
      <c r="BF10475" s="6"/>
      <c r="BG10475" s="172"/>
      <c r="BH10475" s="172"/>
      <c r="BI10475" s="172"/>
      <c r="BJ10475" s="6"/>
      <c r="BK10475" s="6"/>
      <c r="BL10475" s="6"/>
      <c r="BM10475" s="6"/>
      <c r="BN10475" s="6"/>
      <c r="BO10475" s="6"/>
      <c r="BP10475" s="6"/>
      <c r="BQ10475" s="6"/>
      <c r="BR10475" s="6"/>
      <c r="BS10475" s="6"/>
      <c r="BT10475" s="6"/>
      <c r="CG10475" s="432"/>
      <c r="CH10475" s="432"/>
      <c r="CL10475" s="174"/>
    </row>
    <row r="10476" spans="29:90" s="168" customFormat="1" x14ac:dyDescent="0.25">
      <c r="AC10476" s="175"/>
      <c r="AD10476" s="175"/>
      <c r="AE10476" s="175"/>
      <c r="AF10476" s="175"/>
      <c r="AG10476" s="175"/>
      <c r="AH10476" s="176"/>
      <c r="AM10476" s="6"/>
      <c r="AN10476" s="6"/>
      <c r="AO10476" s="6"/>
      <c r="AP10476" s="6"/>
      <c r="AQ10476" s="6"/>
      <c r="AR10476" s="6"/>
      <c r="AS10476" s="6"/>
      <c r="AT10476" s="6"/>
      <c r="AU10476" s="6"/>
      <c r="AV10476" s="6"/>
      <c r="AW10476" s="6"/>
      <c r="AX10476" s="6"/>
      <c r="AY10476" s="172"/>
      <c r="AZ10476" s="172"/>
      <c r="BA10476" s="172"/>
      <c r="BB10476" s="6"/>
      <c r="BC10476" s="6"/>
      <c r="BD10476" s="6"/>
      <c r="BE10476" s="6"/>
      <c r="BF10476" s="6"/>
      <c r="BG10476" s="172"/>
      <c r="BH10476" s="172"/>
      <c r="BI10476" s="172"/>
      <c r="BJ10476" s="6"/>
      <c r="BK10476" s="6"/>
      <c r="BL10476" s="6"/>
      <c r="BM10476" s="6"/>
      <c r="BN10476" s="6"/>
      <c r="BO10476" s="6"/>
      <c r="BP10476" s="6"/>
      <c r="BQ10476" s="6"/>
      <c r="BR10476" s="6"/>
      <c r="BS10476" s="6"/>
      <c r="BT10476" s="6"/>
      <c r="CG10476" s="432"/>
      <c r="CH10476" s="432"/>
      <c r="CL10476" s="174"/>
    </row>
    <row r="10477" spans="29:90" s="168" customFormat="1" x14ac:dyDescent="0.25">
      <c r="AC10477" s="175"/>
      <c r="AD10477" s="175"/>
      <c r="AE10477" s="175"/>
      <c r="AF10477" s="175"/>
      <c r="AG10477" s="175"/>
      <c r="AH10477" s="176"/>
      <c r="AM10477" s="6"/>
      <c r="AN10477" s="6"/>
      <c r="AO10477" s="6"/>
      <c r="AP10477" s="6"/>
      <c r="AQ10477" s="6"/>
      <c r="AR10477" s="6"/>
      <c r="AS10477" s="6"/>
      <c r="AT10477" s="6"/>
      <c r="AU10477" s="6"/>
      <c r="AV10477" s="6"/>
      <c r="AW10477" s="6"/>
      <c r="AX10477" s="6"/>
      <c r="AY10477" s="172"/>
      <c r="AZ10477" s="172"/>
      <c r="BA10477" s="172"/>
      <c r="BB10477" s="6"/>
      <c r="BC10477" s="6"/>
      <c r="BD10477" s="6"/>
      <c r="BE10477" s="6"/>
      <c r="BF10477" s="6"/>
      <c r="BG10477" s="172"/>
      <c r="BH10477" s="172"/>
      <c r="BI10477" s="172"/>
      <c r="BJ10477" s="6"/>
      <c r="BK10477" s="6"/>
      <c r="BL10477" s="6"/>
      <c r="BM10477" s="6"/>
      <c r="BN10477" s="6"/>
      <c r="BO10477" s="6"/>
      <c r="BP10477" s="6"/>
      <c r="BQ10477" s="6"/>
      <c r="BR10477" s="6"/>
      <c r="BS10477" s="6"/>
      <c r="BT10477" s="6"/>
      <c r="CG10477" s="432"/>
      <c r="CH10477" s="432"/>
      <c r="CL10477" s="174"/>
    </row>
    <row r="10478" spans="29:90" s="168" customFormat="1" x14ac:dyDescent="0.25">
      <c r="AC10478" s="175"/>
      <c r="AD10478" s="175"/>
      <c r="AE10478" s="175"/>
      <c r="AF10478" s="175"/>
      <c r="AG10478" s="175"/>
      <c r="AH10478" s="176"/>
      <c r="AM10478" s="6"/>
      <c r="AN10478" s="6"/>
      <c r="AO10478" s="6"/>
      <c r="AP10478" s="6"/>
      <c r="AQ10478" s="6"/>
      <c r="AR10478" s="6"/>
      <c r="AS10478" s="6"/>
      <c r="AT10478" s="6"/>
      <c r="AU10478" s="6"/>
      <c r="AV10478" s="6"/>
      <c r="AW10478" s="6"/>
      <c r="AX10478" s="6"/>
      <c r="AY10478" s="172"/>
      <c r="AZ10478" s="172"/>
      <c r="BA10478" s="172"/>
      <c r="BB10478" s="6"/>
      <c r="BC10478" s="6"/>
      <c r="BD10478" s="6"/>
      <c r="BE10478" s="6"/>
      <c r="BF10478" s="6"/>
      <c r="BG10478" s="172"/>
      <c r="BH10478" s="172"/>
      <c r="BI10478" s="172"/>
      <c r="BJ10478" s="6"/>
      <c r="BK10478" s="6"/>
      <c r="BL10478" s="6"/>
      <c r="BM10478" s="6"/>
      <c r="BN10478" s="6"/>
      <c r="BO10478" s="6"/>
      <c r="BP10478" s="6"/>
      <c r="BQ10478" s="6"/>
      <c r="BR10478" s="6"/>
      <c r="BS10478" s="6"/>
      <c r="BT10478" s="6"/>
      <c r="CG10478" s="432"/>
      <c r="CH10478" s="432"/>
      <c r="CL10478" s="174"/>
    </row>
    <row r="10479" spans="29:90" s="168" customFormat="1" x14ac:dyDescent="0.25">
      <c r="AC10479" s="175"/>
      <c r="AD10479" s="175"/>
      <c r="AE10479" s="175"/>
      <c r="AF10479" s="175"/>
      <c r="AG10479" s="175"/>
      <c r="AH10479" s="176"/>
      <c r="AM10479" s="6"/>
      <c r="AN10479" s="6"/>
      <c r="AO10479" s="6"/>
      <c r="AP10479" s="6"/>
      <c r="AQ10479" s="6"/>
      <c r="AR10479" s="6"/>
      <c r="AS10479" s="6"/>
      <c r="AT10479" s="6"/>
      <c r="AU10479" s="6"/>
      <c r="AV10479" s="6"/>
      <c r="AW10479" s="6"/>
      <c r="AX10479" s="6"/>
      <c r="AY10479" s="172"/>
      <c r="AZ10479" s="172"/>
      <c r="BA10479" s="172"/>
      <c r="BB10479" s="6"/>
      <c r="BC10479" s="6"/>
      <c r="BD10479" s="6"/>
      <c r="BE10479" s="6"/>
      <c r="BF10479" s="6"/>
      <c r="BG10479" s="172"/>
      <c r="BH10479" s="172"/>
      <c r="BI10479" s="172"/>
      <c r="BJ10479" s="6"/>
      <c r="BK10479" s="6"/>
      <c r="BL10479" s="6"/>
      <c r="BM10479" s="6"/>
      <c r="BN10479" s="6"/>
      <c r="BO10479" s="6"/>
      <c r="BP10479" s="6"/>
      <c r="BQ10479" s="6"/>
      <c r="BR10479" s="6"/>
      <c r="BS10479" s="6"/>
      <c r="BT10479" s="6"/>
      <c r="CG10479" s="432"/>
      <c r="CH10479" s="432"/>
      <c r="CL10479" s="174"/>
    </row>
    <row r="10480" spans="29:90" s="168" customFormat="1" x14ac:dyDescent="0.25">
      <c r="AC10480" s="175"/>
      <c r="AD10480" s="175"/>
      <c r="AE10480" s="175"/>
      <c r="AF10480" s="175"/>
      <c r="AG10480" s="175"/>
      <c r="AH10480" s="176"/>
      <c r="AM10480" s="6"/>
      <c r="AN10480" s="6"/>
      <c r="AO10480" s="6"/>
      <c r="AP10480" s="6"/>
      <c r="AQ10480" s="6"/>
      <c r="AR10480" s="6"/>
      <c r="AS10480" s="6"/>
      <c r="AT10480" s="6"/>
      <c r="AU10480" s="6"/>
      <c r="AV10480" s="6"/>
      <c r="AW10480" s="6"/>
      <c r="AX10480" s="6"/>
      <c r="AY10480" s="172"/>
      <c r="AZ10480" s="172"/>
      <c r="BA10480" s="172"/>
      <c r="BB10480" s="6"/>
      <c r="BC10480" s="6"/>
      <c r="BD10480" s="6"/>
      <c r="BE10480" s="6"/>
      <c r="BF10480" s="6"/>
      <c r="BG10480" s="172"/>
      <c r="BH10480" s="172"/>
      <c r="BI10480" s="172"/>
      <c r="BJ10480" s="6"/>
      <c r="BK10480" s="6"/>
      <c r="BL10480" s="6"/>
      <c r="BM10480" s="6"/>
      <c r="BN10480" s="6"/>
      <c r="BO10480" s="6"/>
      <c r="BP10480" s="6"/>
      <c r="BQ10480" s="6"/>
      <c r="BR10480" s="6"/>
      <c r="BS10480" s="6"/>
      <c r="BT10480" s="6"/>
      <c r="CG10480" s="432"/>
      <c r="CH10480" s="432"/>
      <c r="CL10480" s="174"/>
    </row>
    <row r="10481" spans="29:90" s="168" customFormat="1" x14ac:dyDescent="0.25">
      <c r="AC10481" s="175"/>
      <c r="AD10481" s="175"/>
      <c r="AE10481" s="175"/>
      <c r="AF10481" s="175"/>
      <c r="AG10481" s="175"/>
      <c r="AH10481" s="176"/>
      <c r="AM10481" s="6"/>
      <c r="AN10481" s="6"/>
      <c r="AO10481" s="6"/>
      <c r="AP10481" s="6"/>
      <c r="AQ10481" s="6"/>
      <c r="AR10481" s="6"/>
      <c r="AS10481" s="6"/>
      <c r="AT10481" s="6"/>
      <c r="AU10481" s="6"/>
      <c r="AV10481" s="6"/>
      <c r="AW10481" s="6"/>
      <c r="AX10481" s="6"/>
      <c r="AY10481" s="172"/>
      <c r="AZ10481" s="172"/>
      <c r="BA10481" s="172"/>
      <c r="BB10481" s="6"/>
      <c r="BC10481" s="6"/>
      <c r="BD10481" s="6"/>
      <c r="BE10481" s="6"/>
      <c r="BF10481" s="6"/>
      <c r="BG10481" s="172"/>
      <c r="BH10481" s="172"/>
      <c r="BI10481" s="172"/>
      <c r="BJ10481" s="6"/>
      <c r="BK10481" s="6"/>
      <c r="BL10481" s="6"/>
      <c r="BM10481" s="6"/>
      <c r="BN10481" s="6"/>
      <c r="BO10481" s="6"/>
      <c r="BP10481" s="6"/>
      <c r="BQ10481" s="6"/>
      <c r="BR10481" s="6"/>
      <c r="BS10481" s="6"/>
      <c r="BT10481" s="6"/>
      <c r="CG10481" s="432"/>
      <c r="CH10481" s="432"/>
      <c r="CL10481" s="174"/>
    </row>
    <row r="10482" spans="29:90" s="168" customFormat="1" x14ac:dyDescent="0.25">
      <c r="AC10482" s="175"/>
      <c r="AD10482" s="175"/>
      <c r="AE10482" s="175"/>
      <c r="AF10482" s="175"/>
      <c r="AG10482" s="175"/>
      <c r="AH10482" s="176"/>
      <c r="AM10482" s="6"/>
      <c r="AN10482" s="6"/>
      <c r="AO10482" s="6"/>
      <c r="AP10482" s="6"/>
      <c r="AQ10482" s="6"/>
      <c r="AR10482" s="6"/>
      <c r="AS10482" s="6"/>
      <c r="AT10482" s="6"/>
      <c r="AU10482" s="6"/>
      <c r="AV10482" s="6"/>
      <c r="AW10482" s="6"/>
      <c r="AX10482" s="6"/>
      <c r="AY10482" s="172"/>
      <c r="AZ10482" s="172"/>
      <c r="BA10482" s="172"/>
      <c r="BB10482" s="6"/>
      <c r="BC10482" s="6"/>
      <c r="BD10482" s="6"/>
      <c r="BE10482" s="6"/>
      <c r="BF10482" s="6"/>
      <c r="BG10482" s="172"/>
      <c r="BH10482" s="172"/>
      <c r="BI10482" s="172"/>
      <c r="BJ10482" s="6"/>
      <c r="BK10482" s="6"/>
      <c r="BL10482" s="6"/>
      <c r="BM10482" s="6"/>
      <c r="BN10482" s="6"/>
      <c r="BO10482" s="6"/>
      <c r="BP10482" s="6"/>
      <c r="BQ10482" s="6"/>
      <c r="BR10482" s="6"/>
      <c r="BS10482" s="6"/>
      <c r="BT10482" s="6"/>
      <c r="CG10482" s="432"/>
      <c r="CH10482" s="432"/>
      <c r="CL10482" s="174"/>
    </row>
    <row r="10483" spans="29:90" s="168" customFormat="1" x14ac:dyDescent="0.25">
      <c r="AC10483" s="175"/>
      <c r="AD10483" s="175"/>
      <c r="AE10483" s="175"/>
      <c r="AF10483" s="175"/>
      <c r="AG10483" s="175"/>
      <c r="AH10483" s="176"/>
      <c r="AM10483" s="6"/>
      <c r="AN10483" s="6"/>
      <c r="AO10483" s="6"/>
      <c r="AP10483" s="6"/>
      <c r="AQ10483" s="6"/>
      <c r="AR10483" s="6"/>
      <c r="AS10483" s="6"/>
      <c r="AT10483" s="6"/>
      <c r="AU10483" s="6"/>
      <c r="AV10483" s="6"/>
      <c r="AW10483" s="6"/>
      <c r="AX10483" s="6"/>
      <c r="AY10483" s="172"/>
      <c r="AZ10483" s="172"/>
      <c r="BA10483" s="172"/>
      <c r="BB10483" s="6"/>
      <c r="BC10483" s="6"/>
      <c r="BD10483" s="6"/>
      <c r="BE10483" s="6"/>
      <c r="BF10483" s="6"/>
      <c r="BG10483" s="172"/>
      <c r="BH10483" s="172"/>
      <c r="BI10483" s="172"/>
      <c r="BJ10483" s="6"/>
      <c r="BK10483" s="6"/>
      <c r="BL10483" s="6"/>
      <c r="BM10483" s="6"/>
      <c r="BN10483" s="6"/>
      <c r="BO10483" s="6"/>
      <c r="BP10483" s="6"/>
      <c r="BQ10483" s="6"/>
      <c r="BR10483" s="6"/>
      <c r="BS10483" s="6"/>
      <c r="BT10483" s="6"/>
      <c r="CG10483" s="432"/>
      <c r="CH10483" s="432"/>
      <c r="CL10483" s="174"/>
    </row>
    <row r="10484" spans="29:90" s="168" customFormat="1" x14ac:dyDescent="0.25">
      <c r="AC10484" s="175"/>
      <c r="AD10484" s="175"/>
      <c r="AE10484" s="175"/>
      <c r="AF10484" s="175"/>
      <c r="AG10484" s="175"/>
      <c r="AH10484" s="176"/>
      <c r="AM10484" s="6"/>
      <c r="AN10484" s="6"/>
      <c r="AO10484" s="6"/>
      <c r="AP10484" s="6"/>
      <c r="AQ10484" s="6"/>
      <c r="AR10484" s="6"/>
      <c r="AS10484" s="6"/>
      <c r="AT10484" s="6"/>
      <c r="AU10484" s="6"/>
      <c r="AV10484" s="6"/>
      <c r="AW10484" s="6"/>
      <c r="AX10484" s="6"/>
      <c r="AY10484" s="172"/>
      <c r="AZ10484" s="172"/>
      <c r="BA10484" s="172"/>
      <c r="BB10484" s="6"/>
      <c r="BC10484" s="6"/>
      <c r="BD10484" s="6"/>
      <c r="BE10484" s="6"/>
      <c r="BF10484" s="6"/>
      <c r="BG10484" s="172"/>
      <c r="BH10484" s="172"/>
      <c r="BI10484" s="172"/>
      <c r="BJ10484" s="6"/>
      <c r="BK10484" s="6"/>
      <c r="BL10484" s="6"/>
      <c r="BM10484" s="6"/>
      <c r="BN10484" s="6"/>
      <c r="BO10484" s="6"/>
      <c r="BP10484" s="6"/>
      <c r="BQ10484" s="6"/>
      <c r="BR10484" s="6"/>
      <c r="BS10484" s="6"/>
      <c r="BT10484" s="6"/>
      <c r="CG10484" s="432"/>
      <c r="CH10484" s="432"/>
      <c r="CL10484" s="174"/>
    </row>
    <row r="10485" spans="29:90" s="168" customFormat="1" x14ac:dyDescent="0.25">
      <c r="AC10485" s="175"/>
      <c r="AD10485" s="175"/>
      <c r="AE10485" s="175"/>
      <c r="AF10485" s="175"/>
      <c r="AG10485" s="175"/>
      <c r="AH10485" s="176"/>
      <c r="AM10485" s="6"/>
      <c r="AN10485" s="6"/>
      <c r="AO10485" s="6"/>
      <c r="AP10485" s="6"/>
      <c r="AQ10485" s="6"/>
      <c r="AR10485" s="6"/>
      <c r="AS10485" s="6"/>
      <c r="AT10485" s="6"/>
      <c r="AU10485" s="6"/>
      <c r="AV10485" s="6"/>
      <c r="AW10485" s="6"/>
      <c r="AX10485" s="6"/>
      <c r="AY10485" s="172"/>
      <c r="AZ10485" s="172"/>
      <c r="BA10485" s="172"/>
      <c r="BB10485" s="6"/>
      <c r="BC10485" s="6"/>
      <c r="BD10485" s="6"/>
      <c r="BE10485" s="6"/>
      <c r="BF10485" s="6"/>
      <c r="BG10485" s="172"/>
      <c r="BH10485" s="172"/>
      <c r="BI10485" s="172"/>
      <c r="BJ10485" s="6"/>
      <c r="BK10485" s="6"/>
      <c r="BL10485" s="6"/>
      <c r="BM10485" s="6"/>
      <c r="BN10485" s="6"/>
      <c r="BO10485" s="6"/>
      <c r="BP10485" s="6"/>
      <c r="BQ10485" s="6"/>
      <c r="BR10485" s="6"/>
      <c r="BS10485" s="6"/>
      <c r="BT10485" s="6"/>
      <c r="CG10485" s="432"/>
      <c r="CH10485" s="432"/>
      <c r="CL10485" s="174"/>
    </row>
    <row r="10486" spans="29:90" s="168" customFormat="1" x14ac:dyDescent="0.25">
      <c r="AC10486" s="175"/>
      <c r="AD10486" s="175"/>
      <c r="AE10486" s="175"/>
      <c r="AF10486" s="175"/>
      <c r="AG10486" s="175"/>
      <c r="AH10486" s="176"/>
      <c r="AM10486" s="6"/>
      <c r="AN10486" s="6"/>
      <c r="AO10486" s="6"/>
      <c r="AP10486" s="6"/>
      <c r="AQ10486" s="6"/>
      <c r="AR10486" s="6"/>
      <c r="AS10486" s="6"/>
      <c r="AT10486" s="6"/>
      <c r="AU10486" s="6"/>
      <c r="AV10486" s="6"/>
      <c r="AW10486" s="6"/>
      <c r="AX10486" s="6"/>
      <c r="AY10486" s="172"/>
      <c r="AZ10486" s="172"/>
      <c r="BA10486" s="172"/>
      <c r="BB10486" s="6"/>
      <c r="BC10486" s="6"/>
      <c r="BD10486" s="6"/>
      <c r="BE10486" s="6"/>
      <c r="BF10486" s="6"/>
      <c r="BG10486" s="172"/>
      <c r="BH10486" s="172"/>
      <c r="BI10486" s="172"/>
      <c r="BJ10486" s="6"/>
      <c r="BK10486" s="6"/>
      <c r="BL10486" s="6"/>
      <c r="BM10486" s="6"/>
      <c r="BN10486" s="6"/>
      <c r="BO10486" s="6"/>
      <c r="BP10486" s="6"/>
      <c r="BQ10486" s="6"/>
      <c r="BR10486" s="6"/>
      <c r="BS10486" s="6"/>
      <c r="BT10486" s="6"/>
      <c r="CG10486" s="432"/>
      <c r="CH10486" s="432"/>
      <c r="CL10486" s="174"/>
    </row>
    <row r="10487" spans="29:90" s="168" customFormat="1" x14ac:dyDescent="0.25">
      <c r="AC10487" s="175"/>
      <c r="AD10487" s="175"/>
      <c r="AE10487" s="175"/>
      <c r="AF10487" s="175"/>
      <c r="AG10487" s="175"/>
      <c r="AH10487" s="176"/>
      <c r="AM10487" s="6"/>
      <c r="AN10487" s="6"/>
      <c r="AO10487" s="6"/>
      <c r="AP10487" s="6"/>
      <c r="AQ10487" s="6"/>
      <c r="AR10487" s="6"/>
      <c r="AS10487" s="6"/>
      <c r="AT10487" s="6"/>
      <c r="AU10487" s="6"/>
      <c r="AV10487" s="6"/>
      <c r="AW10487" s="6"/>
      <c r="AX10487" s="6"/>
      <c r="AY10487" s="172"/>
      <c r="AZ10487" s="172"/>
      <c r="BA10487" s="172"/>
      <c r="BB10487" s="6"/>
      <c r="BC10487" s="6"/>
      <c r="BD10487" s="6"/>
      <c r="BE10487" s="6"/>
      <c r="BF10487" s="6"/>
      <c r="BG10487" s="172"/>
      <c r="BH10487" s="172"/>
      <c r="BI10487" s="172"/>
      <c r="BJ10487" s="6"/>
      <c r="BK10487" s="6"/>
      <c r="BL10487" s="6"/>
      <c r="BM10487" s="6"/>
      <c r="BN10487" s="6"/>
      <c r="BO10487" s="6"/>
      <c r="BP10487" s="6"/>
      <c r="BQ10487" s="6"/>
      <c r="BR10487" s="6"/>
      <c r="BS10487" s="6"/>
      <c r="BT10487" s="6"/>
      <c r="CG10487" s="432"/>
      <c r="CH10487" s="432"/>
      <c r="CL10487" s="174"/>
    </row>
    <row r="10488" spans="29:90" s="168" customFormat="1" x14ac:dyDescent="0.25">
      <c r="AC10488" s="175"/>
      <c r="AD10488" s="175"/>
      <c r="AE10488" s="175"/>
      <c r="AF10488" s="175"/>
      <c r="AG10488" s="175"/>
      <c r="AH10488" s="176"/>
      <c r="AM10488" s="6"/>
      <c r="AN10488" s="6"/>
      <c r="AO10488" s="6"/>
      <c r="AP10488" s="6"/>
      <c r="AQ10488" s="6"/>
      <c r="AR10488" s="6"/>
      <c r="AS10488" s="6"/>
      <c r="AT10488" s="6"/>
      <c r="AU10488" s="6"/>
      <c r="AV10488" s="6"/>
      <c r="AW10488" s="6"/>
      <c r="AX10488" s="6"/>
      <c r="AY10488" s="172"/>
      <c r="AZ10488" s="172"/>
      <c r="BA10488" s="172"/>
      <c r="BB10488" s="6"/>
      <c r="BC10488" s="6"/>
      <c r="BD10488" s="6"/>
      <c r="BE10488" s="6"/>
      <c r="BF10488" s="6"/>
      <c r="BG10488" s="172"/>
      <c r="BH10488" s="172"/>
      <c r="BI10488" s="172"/>
      <c r="BJ10488" s="6"/>
      <c r="BK10488" s="6"/>
      <c r="BL10488" s="6"/>
      <c r="BM10488" s="6"/>
      <c r="BN10488" s="6"/>
      <c r="BO10488" s="6"/>
      <c r="BP10488" s="6"/>
      <c r="BQ10488" s="6"/>
      <c r="BR10488" s="6"/>
      <c r="BS10488" s="6"/>
      <c r="BT10488" s="6"/>
      <c r="CG10488" s="432"/>
      <c r="CH10488" s="432"/>
      <c r="CL10488" s="174"/>
    </row>
    <row r="10489" spans="29:90" s="168" customFormat="1" x14ac:dyDescent="0.25">
      <c r="AC10489" s="175"/>
      <c r="AD10489" s="175"/>
      <c r="AE10489" s="175"/>
      <c r="AF10489" s="175"/>
      <c r="AG10489" s="175"/>
      <c r="AH10489" s="176"/>
      <c r="AM10489" s="6"/>
      <c r="AN10489" s="6"/>
      <c r="AO10489" s="6"/>
      <c r="AP10489" s="6"/>
      <c r="AQ10489" s="6"/>
      <c r="AR10489" s="6"/>
      <c r="AS10489" s="6"/>
      <c r="AT10489" s="6"/>
      <c r="AU10489" s="6"/>
      <c r="AV10489" s="6"/>
      <c r="AW10489" s="6"/>
      <c r="AX10489" s="6"/>
      <c r="AY10489" s="172"/>
      <c r="AZ10489" s="172"/>
      <c r="BA10489" s="172"/>
      <c r="BB10489" s="6"/>
      <c r="BC10489" s="6"/>
      <c r="BD10489" s="6"/>
      <c r="BE10489" s="6"/>
      <c r="BF10489" s="6"/>
      <c r="BG10489" s="172"/>
      <c r="BH10489" s="172"/>
      <c r="BI10489" s="172"/>
      <c r="BJ10489" s="6"/>
      <c r="BK10489" s="6"/>
      <c r="BL10489" s="6"/>
      <c r="BM10489" s="6"/>
      <c r="BN10489" s="6"/>
      <c r="BO10489" s="6"/>
      <c r="BP10489" s="6"/>
      <c r="BQ10489" s="6"/>
      <c r="BR10489" s="6"/>
      <c r="BS10489" s="6"/>
      <c r="BT10489" s="6"/>
      <c r="CG10489" s="432"/>
      <c r="CH10489" s="432"/>
      <c r="CL10489" s="174"/>
    </row>
    <row r="10490" spans="29:90" s="168" customFormat="1" x14ac:dyDescent="0.25">
      <c r="AC10490" s="175"/>
      <c r="AD10490" s="175"/>
      <c r="AE10490" s="175"/>
      <c r="AF10490" s="175"/>
      <c r="AG10490" s="175"/>
      <c r="AH10490" s="176"/>
      <c r="AM10490" s="6"/>
      <c r="AN10490" s="6"/>
      <c r="AO10490" s="6"/>
      <c r="AP10490" s="6"/>
      <c r="AQ10490" s="6"/>
      <c r="AR10490" s="6"/>
      <c r="AS10490" s="6"/>
      <c r="AT10490" s="6"/>
      <c r="AU10490" s="6"/>
      <c r="AV10490" s="6"/>
      <c r="AW10490" s="6"/>
      <c r="AX10490" s="6"/>
      <c r="AY10490" s="172"/>
      <c r="AZ10490" s="172"/>
      <c r="BA10490" s="172"/>
      <c r="BB10490" s="6"/>
      <c r="BC10490" s="6"/>
      <c r="BD10490" s="6"/>
      <c r="BE10490" s="6"/>
      <c r="BF10490" s="6"/>
      <c r="BG10490" s="172"/>
      <c r="BH10490" s="172"/>
      <c r="BI10490" s="172"/>
      <c r="BJ10490" s="6"/>
      <c r="BK10490" s="6"/>
      <c r="BL10490" s="6"/>
      <c r="BM10490" s="6"/>
      <c r="BN10490" s="6"/>
      <c r="BO10490" s="6"/>
      <c r="BP10490" s="6"/>
      <c r="BQ10490" s="6"/>
      <c r="BR10490" s="6"/>
      <c r="BS10490" s="6"/>
      <c r="BT10490" s="6"/>
      <c r="CG10490" s="432"/>
      <c r="CH10490" s="432"/>
      <c r="CL10490" s="174"/>
    </row>
    <row r="10491" spans="29:90" s="168" customFormat="1" x14ac:dyDescent="0.25">
      <c r="AC10491" s="175"/>
      <c r="AD10491" s="175"/>
      <c r="AE10491" s="175"/>
      <c r="AF10491" s="175"/>
      <c r="AG10491" s="175"/>
      <c r="AH10491" s="176"/>
      <c r="AM10491" s="6"/>
      <c r="AN10491" s="6"/>
      <c r="AO10491" s="6"/>
      <c r="AP10491" s="6"/>
      <c r="AQ10491" s="6"/>
      <c r="AR10491" s="6"/>
      <c r="AS10491" s="6"/>
      <c r="AT10491" s="6"/>
      <c r="AU10491" s="6"/>
      <c r="AV10491" s="6"/>
      <c r="AW10491" s="6"/>
      <c r="AX10491" s="6"/>
      <c r="AY10491" s="172"/>
      <c r="AZ10491" s="172"/>
      <c r="BA10491" s="172"/>
      <c r="BB10491" s="6"/>
      <c r="BC10491" s="6"/>
      <c r="BD10491" s="6"/>
      <c r="BE10491" s="6"/>
      <c r="BF10491" s="6"/>
      <c r="BG10491" s="172"/>
      <c r="BH10491" s="172"/>
      <c r="BI10491" s="172"/>
      <c r="BJ10491" s="6"/>
      <c r="BK10491" s="6"/>
      <c r="BL10491" s="6"/>
      <c r="BM10491" s="6"/>
      <c r="BN10491" s="6"/>
      <c r="BO10491" s="6"/>
      <c r="BP10491" s="6"/>
      <c r="BQ10491" s="6"/>
      <c r="BR10491" s="6"/>
      <c r="BS10491" s="6"/>
      <c r="BT10491" s="6"/>
      <c r="CG10491" s="432"/>
      <c r="CH10491" s="432"/>
      <c r="CL10491" s="174"/>
    </row>
    <row r="10492" spans="29:90" s="168" customFormat="1" x14ac:dyDescent="0.25">
      <c r="AC10492" s="175"/>
      <c r="AD10492" s="175"/>
      <c r="AE10492" s="175"/>
      <c r="AF10492" s="175"/>
      <c r="AG10492" s="175"/>
      <c r="AH10492" s="176"/>
      <c r="AM10492" s="6"/>
      <c r="AN10492" s="6"/>
      <c r="AO10492" s="6"/>
      <c r="AP10492" s="6"/>
      <c r="AQ10492" s="6"/>
      <c r="AR10492" s="6"/>
      <c r="AS10492" s="6"/>
      <c r="AT10492" s="6"/>
      <c r="AU10492" s="6"/>
      <c r="AV10492" s="6"/>
      <c r="AW10492" s="6"/>
      <c r="AX10492" s="6"/>
      <c r="AY10492" s="172"/>
      <c r="AZ10492" s="172"/>
      <c r="BA10492" s="172"/>
      <c r="BB10492" s="6"/>
      <c r="BC10492" s="6"/>
      <c r="BD10492" s="6"/>
      <c r="BE10492" s="6"/>
      <c r="BF10492" s="6"/>
      <c r="BG10492" s="172"/>
      <c r="BH10492" s="172"/>
      <c r="BI10492" s="172"/>
      <c r="BJ10492" s="6"/>
      <c r="BK10492" s="6"/>
      <c r="BL10492" s="6"/>
      <c r="BM10492" s="6"/>
      <c r="BN10492" s="6"/>
      <c r="BO10492" s="6"/>
      <c r="BP10492" s="6"/>
      <c r="BQ10492" s="6"/>
      <c r="BR10492" s="6"/>
      <c r="BS10492" s="6"/>
      <c r="BT10492" s="6"/>
      <c r="CG10492" s="432"/>
      <c r="CH10492" s="432"/>
      <c r="CL10492" s="174"/>
    </row>
    <row r="10493" spans="29:90" s="168" customFormat="1" x14ac:dyDescent="0.25">
      <c r="AC10493" s="175"/>
      <c r="AD10493" s="175"/>
      <c r="AE10493" s="175"/>
      <c r="AF10493" s="175"/>
      <c r="AG10493" s="175"/>
      <c r="AH10493" s="176"/>
      <c r="AM10493" s="6"/>
      <c r="AN10493" s="6"/>
      <c r="AO10493" s="6"/>
      <c r="AP10493" s="6"/>
      <c r="AQ10493" s="6"/>
      <c r="AR10493" s="6"/>
      <c r="AS10493" s="6"/>
      <c r="AT10493" s="6"/>
      <c r="AU10493" s="6"/>
      <c r="AV10493" s="6"/>
      <c r="AW10493" s="6"/>
      <c r="AX10493" s="6"/>
      <c r="AY10493" s="172"/>
      <c r="AZ10493" s="172"/>
      <c r="BA10493" s="172"/>
      <c r="BB10493" s="6"/>
      <c r="BC10493" s="6"/>
      <c r="BD10493" s="6"/>
      <c r="BE10493" s="6"/>
      <c r="BF10493" s="6"/>
      <c r="BG10493" s="172"/>
      <c r="BH10493" s="172"/>
      <c r="BI10493" s="172"/>
      <c r="BJ10493" s="6"/>
      <c r="BK10493" s="6"/>
      <c r="BL10493" s="6"/>
      <c r="BM10493" s="6"/>
      <c r="BN10493" s="6"/>
      <c r="BO10493" s="6"/>
      <c r="BP10493" s="6"/>
      <c r="BQ10493" s="6"/>
      <c r="BR10493" s="6"/>
      <c r="BS10493" s="6"/>
      <c r="BT10493" s="6"/>
      <c r="CG10493" s="432"/>
      <c r="CH10493" s="432"/>
      <c r="CL10493" s="174"/>
    </row>
    <row r="10494" spans="29:90" s="168" customFormat="1" x14ac:dyDescent="0.25">
      <c r="AC10494" s="175"/>
      <c r="AD10494" s="175"/>
      <c r="AE10494" s="175"/>
      <c r="AF10494" s="175"/>
      <c r="AG10494" s="175"/>
      <c r="AH10494" s="176"/>
      <c r="AM10494" s="6"/>
      <c r="AN10494" s="6"/>
      <c r="AO10494" s="6"/>
      <c r="AP10494" s="6"/>
      <c r="AQ10494" s="6"/>
      <c r="AR10494" s="6"/>
      <c r="AS10494" s="6"/>
      <c r="AT10494" s="6"/>
      <c r="AU10494" s="6"/>
      <c r="AV10494" s="6"/>
      <c r="AW10494" s="6"/>
      <c r="AX10494" s="6"/>
      <c r="AY10494" s="172"/>
      <c r="AZ10494" s="172"/>
      <c r="BA10494" s="172"/>
      <c r="BB10494" s="6"/>
      <c r="BC10494" s="6"/>
      <c r="BD10494" s="6"/>
      <c r="BE10494" s="6"/>
      <c r="BF10494" s="6"/>
      <c r="BG10494" s="172"/>
      <c r="BH10494" s="172"/>
      <c r="BI10494" s="172"/>
      <c r="BJ10494" s="6"/>
      <c r="BK10494" s="6"/>
      <c r="BL10494" s="6"/>
      <c r="BM10494" s="6"/>
      <c r="BN10494" s="6"/>
      <c r="BO10494" s="6"/>
      <c r="BP10494" s="6"/>
      <c r="BQ10494" s="6"/>
      <c r="BR10494" s="6"/>
      <c r="BS10494" s="6"/>
      <c r="BT10494" s="6"/>
      <c r="CG10494" s="432"/>
      <c r="CH10494" s="432"/>
      <c r="CL10494" s="174"/>
    </row>
    <row r="10495" spans="29:90" s="168" customFormat="1" x14ac:dyDescent="0.25">
      <c r="AC10495" s="175"/>
      <c r="AD10495" s="175"/>
      <c r="AE10495" s="175"/>
      <c r="AF10495" s="175"/>
      <c r="AG10495" s="175"/>
      <c r="AH10495" s="176"/>
      <c r="AM10495" s="6"/>
      <c r="AN10495" s="6"/>
      <c r="AO10495" s="6"/>
      <c r="AP10495" s="6"/>
      <c r="AQ10495" s="6"/>
      <c r="AR10495" s="6"/>
      <c r="AS10495" s="6"/>
      <c r="AT10495" s="6"/>
      <c r="AU10495" s="6"/>
      <c r="AV10495" s="6"/>
      <c r="AW10495" s="6"/>
      <c r="AX10495" s="6"/>
      <c r="AY10495" s="172"/>
      <c r="AZ10495" s="172"/>
      <c r="BA10495" s="172"/>
      <c r="BB10495" s="6"/>
      <c r="BC10495" s="6"/>
      <c r="BD10495" s="6"/>
      <c r="BE10495" s="6"/>
      <c r="BF10495" s="6"/>
      <c r="BG10495" s="172"/>
      <c r="BH10495" s="172"/>
      <c r="BI10495" s="172"/>
      <c r="BJ10495" s="6"/>
      <c r="BK10495" s="6"/>
      <c r="BL10495" s="6"/>
      <c r="BM10495" s="6"/>
      <c r="BN10495" s="6"/>
      <c r="BO10495" s="6"/>
      <c r="BP10495" s="6"/>
      <c r="BQ10495" s="6"/>
      <c r="BR10495" s="6"/>
      <c r="BS10495" s="6"/>
      <c r="BT10495" s="6"/>
      <c r="CG10495" s="432"/>
      <c r="CH10495" s="432"/>
      <c r="CL10495" s="174"/>
    </row>
    <row r="10496" spans="29:90" s="168" customFormat="1" x14ac:dyDescent="0.25">
      <c r="AC10496" s="175"/>
      <c r="AD10496" s="175"/>
      <c r="AE10496" s="175"/>
      <c r="AF10496" s="175"/>
      <c r="AG10496" s="175"/>
      <c r="AH10496" s="176"/>
      <c r="AM10496" s="6"/>
      <c r="AN10496" s="6"/>
      <c r="AO10496" s="6"/>
      <c r="AP10496" s="6"/>
      <c r="AQ10496" s="6"/>
      <c r="AR10496" s="6"/>
      <c r="AS10496" s="6"/>
      <c r="AT10496" s="6"/>
      <c r="AU10496" s="6"/>
      <c r="AV10496" s="6"/>
      <c r="AW10496" s="6"/>
      <c r="AX10496" s="6"/>
      <c r="AY10496" s="172"/>
      <c r="AZ10496" s="172"/>
      <c r="BA10496" s="172"/>
      <c r="BB10496" s="6"/>
      <c r="BC10496" s="6"/>
      <c r="BD10496" s="6"/>
      <c r="BE10496" s="6"/>
      <c r="BF10496" s="6"/>
      <c r="BG10496" s="172"/>
      <c r="BH10496" s="172"/>
      <c r="BI10496" s="172"/>
      <c r="BJ10496" s="6"/>
      <c r="BK10496" s="6"/>
      <c r="BL10496" s="6"/>
      <c r="BM10496" s="6"/>
      <c r="BN10496" s="6"/>
      <c r="BO10496" s="6"/>
      <c r="BP10496" s="6"/>
      <c r="BQ10496" s="6"/>
      <c r="BR10496" s="6"/>
      <c r="BS10496" s="6"/>
      <c r="BT10496" s="6"/>
      <c r="CG10496" s="432"/>
      <c r="CH10496" s="432"/>
      <c r="CL10496" s="174"/>
    </row>
    <row r="10497" spans="29:90" s="168" customFormat="1" x14ac:dyDescent="0.25">
      <c r="AC10497" s="175"/>
      <c r="AD10497" s="175"/>
      <c r="AE10497" s="175"/>
      <c r="AF10497" s="175"/>
      <c r="AG10497" s="175"/>
      <c r="AH10497" s="176"/>
      <c r="AM10497" s="6"/>
      <c r="AN10497" s="6"/>
      <c r="AO10497" s="6"/>
      <c r="AP10497" s="6"/>
      <c r="AQ10497" s="6"/>
      <c r="AR10497" s="6"/>
      <c r="AS10497" s="6"/>
      <c r="AT10497" s="6"/>
      <c r="AU10497" s="6"/>
      <c r="AV10497" s="6"/>
      <c r="AW10497" s="6"/>
      <c r="AX10497" s="6"/>
      <c r="AY10497" s="172"/>
      <c r="AZ10497" s="172"/>
      <c r="BA10497" s="172"/>
      <c r="BB10497" s="6"/>
      <c r="BC10497" s="6"/>
      <c r="BD10497" s="6"/>
      <c r="BE10497" s="6"/>
      <c r="BF10497" s="6"/>
      <c r="BG10497" s="172"/>
      <c r="BH10497" s="172"/>
      <c r="BI10497" s="172"/>
      <c r="BJ10497" s="6"/>
      <c r="BK10497" s="6"/>
      <c r="BL10497" s="6"/>
      <c r="BM10497" s="6"/>
      <c r="BN10497" s="6"/>
      <c r="BO10497" s="6"/>
      <c r="BP10497" s="6"/>
      <c r="BQ10497" s="6"/>
      <c r="BR10497" s="6"/>
      <c r="BS10497" s="6"/>
      <c r="BT10497" s="6"/>
      <c r="CG10497" s="432"/>
      <c r="CH10497" s="432"/>
      <c r="CL10497" s="174"/>
    </row>
    <row r="10498" spans="29:90" s="168" customFormat="1" x14ac:dyDescent="0.25">
      <c r="AC10498" s="175"/>
      <c r="AD10498" s="175"/>
      <c r="AE10498" s="175"/>
      <c r="AF10498" s="175"/>
      <c r="AG10498" s="175"/>
      <c r="AH10498" s="176"/>
      <c r="AM10498" s="6"/>
      <c r="AN10498" s="6"/>
      <c r="AO10498" s="6"/>
      <c r="AP10498" s="6"/>
      <c r="AQ10498" s="6"/>
      <c r="AR10498" s="6"/>
      <c r="AS10498" s="6"/>
      <c r="AT10498" s="6"/>
      <c r="AU10498" s="6"/>
      <c r="AV10498" s="6"/>
      <c r="AW10498" s="6"/>
      <c r="AX10498" s="6"/>
      <c r="AY10498" s="172"/>
      <c r="AZ10498" s="172"/>
      <c r="BA10498" s="172"/>
      <c r="BB10498" s="6"/>
      <c r="BC10498" s="6"/>
      <c r="BD10498" s="6"/>
      <c r="BE10498" s="6"/>
      <c r="BF10498" s="6"/>
      <c r="BG10498" s="172"/>
      <c r="BH10498" s="172"/>
      <c r="BI10498" s="172"/>
      <c r="BJ10498" s="6"/>
      <c r="BK10498" s="6"/>
      <c r="BL10498" s="6"/>
      <c r="BM10498" s="6"/>
      <c r="BN10498" s="6"/>
      <c r="BO10498" s="6"/>
      <c r="BP10498" s="6"/>
      <c r="BQ10498" s="6"/>
      <c r="BR10498" s="6"/>
      <c r="BS10498" s="6"/>
      <c r="BT10498" s="6"/>
      <c r="CG10498" s="432"/>
      <c r="CH10498" s="432"/>
      <c r="CL10498" s="174"/>
    </row>
    <row r="10499" spans="29:90" s="168" customFormat="1" x14ac:dyDescent="0.25">
      <c r="AC10499" s="175"/>
      <c r="AD10499" s="175"/>
      <c r="AE10499" s="175"/>
      <c r="AF10499" s="175"/>
      <c r="AG10499" s="175"/>
      <c r="AH10499" s="176"/>
      <c r="AM10499" s="6"/>
      <c r="AN10499" s="6"/>
      <c r="AO10499" s="6"/>
      <c r="AP10499" s="6"/>
      <c r="AQ10499" s="6"/>
      <c r="AR10499" s="6"/>
      <c r="AS10499" s="6"/>
      <c r="AT10499" s="6"/>
      <c r="AU10499" s="6"/>
      <c r="AV10499" s="6"/>
      <c r="AW10499" s="6"/>
      <c r="AX10499" s="6"/>
      <c r="AY10499" s="172"/>
      <c r="AZ10499" s="172"/>
      <c r="BA10499" s="172"/>
      <c r="BB10499" s="6"/>
      <c r="BC10499" s="6"/>
      <c r="BD10499" s="6"/>
      <c r="BE10499" s="6"/>
      <c r="BF10499" s="6"/>
      <c r="BG10499" s="172"/>
      <c r="BH10499" s="172"/>
      <c r="BI10499" s="172"/>
      <c r="BJ10499" s="6"/>
      <c r="BK10499" s="6"/>
      <c r="BL10499" s="6"/>
      <c r="BM10499" s="6"/>
      <c r="BN10499" s="6"/>
      <c r="BO10499" s="6"/>
      <c r="BP10499" s="6"/>
      <c r="BQ10499" s="6"/>
      <c r="BR10499" s="6"/>
      <c r="BS10499" s="6"/>
      <c r="BT10499" s="6"/>
      <c r="CG10499" s="432"/>
      <c r="CH10499" s="432"/>
      <c r="CL10499" s="174"/>
    </row>
    <row r="10500" spans="29:90" s="168" customFormat="1" x14ac:dyDescent="0.25">
      <c r="AC10500" s="175"/>
      <c r="AD10500" s="175"/>
      <c r="AE10500" s="175"/>
      <c r="AF10500" s="175"/>
      <c r="AG10500" s="175"/>
      <c r="AH10500" s="176"/>
      <c r="AM10500" s="6"/>
      <c r="AN10500" s="6"/>
      <c r="AO10500" s="6"/>
      <c r="AP10500" s="6"/>
      <c r="AQ10500" s="6"/>
      <c r="AR10500" s="6"/>
      <c r="AS10500" s="6"/>
      <c r="AT10500" s="6"/>
      <c r="AU10500" s="6"/>
      <c r="AV10500" s="6"/>
      <c r="AW10500" s="6"/>
      <c r="AX10500" s="6"/>
      <c r="AY10500" s="172"/>
      <c r="AZ10500" s="172"/>
      <c r="BA10500" s="172"/>
      <c r="BB10500" s="6"/>
      <c r="BC10500" s="6"/>
      <c r="BD10500" s="6"/>
      <c r="BE10500" s="6"/>
      <c r="BF10500" s="6"/>
      <c r="BG10500" s="172"/>
      <c r="BH10500" s="172"/>
      <c r="BI10500" s="172"/>
      <c r="BJ10500" s="6"/>
      <c r="BK10500" s="6"/>
      <c r="BL10500" s="6"/>
      <c r="BM10500" s="6"/>
      <c r="BN10500" s="6"/>
      <c r="BO10500" s="6"/>
      <c r="BP10500" s="6"/>
      <c r="BQ10500" s="6"/>
      <c r="BR10500" s="6"/>
      <c r="BS10500" s="6"/>
      <c r="BT10500" s="6"/>
      <c r="CG10500" s="432"/>
      <c r="CH10500" s="432"/>
      <c r="CL10500" s="174"/>
    </row>
    <row r="10501" spans="29:90" s="168" customFormat="1" x14ac:dyDescent="0.25">
      <c r="AC10501" s="175"/>
      <c r="AD10501" s="175"/>
      <c r="AE10501" s="175"/>
      <c r="AF10501" s="175"/>
      <c r="AG10501" s="175"/>
      <c r="AH10501" s="176"/>
      <c r="AM10501" s="6"/>
      <c r="AN10501" s="6"/>
      <c r="AO10501" s="6"/>
      <c r="AP10501" s="6"/>
      <c r="AQ10501" s="6"/>
      <c r="AR10501" s="6"/>
      <c r="AS10501" s="6"/>
      <c r="AT10501" s="6"/>
      <c r="AU10501" s="6"/>
      <c r="AV10501" s="6"/>
      <c r="AW10501" s="6"/>
      <c r="AX10501" s="6"/>
      <c r="AY10501" s="172"/>
      <c r="AZ10501" s="172"/>
      <c r="BA10501" s="172"/>
      <c r="BB10501" s="6"/>
      <c r="BC10501" s="6"/>
      <c r="BD10501" s="6"/>
      <c r="BE10501" s="6"/>
      <c r="BF10501" s="6"/>
      <c r="BG10501" s="172"/>
      <c r="BH10501" s="172"/>
      <c r="BI10501" s="172"/>
      <c r="BJ10501" s="6"/>
      <c r="BK10501" s="6"/>
      <c r="BL10501" s="6"/>
      <c r="BM10501" s="6"/>
      <c r="BN10501" s="6"/>
      <c r="BO10501" s="6"/>
      <c r="BP10501" s="6"/>
      <c r="BQ10501" s="6"/>
      <c r="BR10501" s="6"/>
      <c r="BS10501" s="6"/>
      <c r="BT10501" s="6"/>
      <c r="CG10501" s="432"/>
      <c r="CH10501" s="432"/>
      <c r="CL10501" s="174"/>
    </row>
    <row r="10502" spans="29:90" s="168" customFormat="1" x14ac:dyDescent="0.25">
      <c r="AC10502" s="175"/>
      <c r="AD10502" s="175"/>
      <c r="AE10502" s="175"/>
      <c r="AF10502" s="175"/>
      <c r="AG10502" s="175"/>
      <c r="AH10502" s="176"/>
      <c r="AM10502" s="6"/>
      <c r="AN10502" s="6"/>
      <c r="AO10502" s="6"/>
      <c r="AP10502" s="6"/>
      <c r="AQ10502" s="6"/>
      <c r="AR10502" s="6"/>
      <c r="AS10502" s="6"/>
      <c r="AT10502" s="6"/>
      <c r="AU10502" s="6"/>
      <c r="AV10502" s="6"/>
      <c r="AW10502" s="6"/>
      <c r="AX10502" s="6"/>
      <c r="AY10502" s="172"/>
      <c r="AZ10502" s="172"/>
      <c r="BA10502" s="172"/>
      <c r="BB10502" s="6"/>
      <c r="BC10502" s="6"/>
      <c r="BD10502" s="6"/>
      <c r="BE10502" s="6"/>
      <c r="BF10502" s="6"/>
      <c r="BG10502" s="172"/>
      <c r="BH10502" s="172"/>
      <c r="BI10502" s="172"/>
      <c r="BJ10502" s="6"/>
      <c r="BK10502" s="6"/>
      <c r="BL10502" s="6"/>
      <c r="BM10502" s="6"/>
      <c r="BN10502" s="6"/>
      <c r="BO10502" s="6"/>
      <c r="BP10502" s="6"/>
      <c r="BQ10502" s="6"/>
      <c r="BR10502" s="6"/>
      <c r="BS10502" s="6"/>
      <c r="BT10502" s="6"/>
      <c r="CG10502" s="432"/>
      <c r="CH10502" s="432"/>
      <c r="CL10502" s="174"/>
    </row>
    <row r="10503" spans="29:90" s="168" customFormat="1" x14ac:dyDescent="0.25">
      <c r="AC10503" s="175"/>
      <c r="AD10503" s="175"/>
      <c r="AE10503" s="175"/>
      <c r="AF10503" s="175"/>
      <c r="AG10503" s="175"/>
      <c r="AH10503" s="176"/>
      <c r="AM10503" s="6"/>
      <c r="AN10503" s="6"/>
      <c r="AO10503" s="6"/>
      <c r="AP10503" s="6"/>
      <c r="AQ10503" s="6"/>
      <c r="AR10503" s="6"/>
      <c r="AS10503" s="6"/>
      <c r="AT10503" s="6"/>
      <c r="AU10503" s="6"/>
      <c r="AV10503" s="6"/>
      <c r="AW10503" s="6"/>
      <c r="AX10503" s="6"/>
      <c r="AY10503" s="172"/>
      <c r="AZ10503" s="172"/>
      <c r="BA10503" s="172"/>
      <c r="BB10503" s="6"/>
      <c r="BC10503" s="6"/>
      <c r="BD10503" s="6"/>
      <c r="BE10503" s="6"/>
      <c r="BF10503" s="6"/>
      <c r="BG10503" s="172"/>
      <c r="BH10503" s="172"/>
      <c r="BI10503" s="172"/>
      <c r="BJ10503" s="6"/>
      <c r="BK10503" s="6"/>
      <c r="BL10503" s="6"/>
      <c r="BM10503" s="6"/>
      <c r="BN10503" s="6"/>
      <c r="BO10503" s="6"/>
      <c r="BP10503" s="6"/>
      <c r="BQ10503" s="6"/>
      <c r="BR10503" s="6"/>
      <c r="BS10503" s="6"/>
      <c r="BT10503" s="6"/>
      <c r="CG10503" s="432"/>
      <c r="CH10503" s="432"/>
      <c r="CL10503" s="174"/>
    </row>
    <row r="10504" spans="29:90" s="168" customFormat="1" x14ac:dyDescent="0.25">
      <c r="AC10504" s="175"/>
      <c r="AD10504" s="175"/>
      <c r="AE10504" s="175"/>
      <c r="AF10504" s="175"/>
      <c r="AG10504" s="175"/>
      <c r="AH10504" s="176"/>
      <c r="AM10504" s="6"/>
      <c r="AN10504" s="6"/>
      <c r="AO10504" s="6"/>
      <c r="AP10504" s="6"/>
      <c r="AQ10504" s="6"/>
      <c r="AR10504" s="6"/>
      <c r="AS10504" s="6"/>
      <c r="AT10504" s="6"/>
      <c r="AU10504" s="6"/>
      <c r="AV10504" s="6"/>
      <c r="AW10504" s="6"/>
      <c r="AX10504" s="6"/>
      <c r="AY10504" s="172"/>
      <c r="AZ10504" s="172"/>
      <c r="BA10504" s="172"/>
      <c r="BB10504" s="6"/>
      <c r="BC10504" s="6"/>
      <c r="BD10504" s="6"/>
      <c r="BE10504" s="6"/>
      <c r="BF10504" s="6"/>
      <c r="BG10504" s="172"/>
      <c r="BH10504" s="172"/>
      <c r="BI10504" s="172"/>
      <c r="BJ10504" s="6"/>
      <c r="BK10504" s="6"/>
      <c r="BL10504" s="6"/>
      <c r="BM10504" s="6"/>
      <c r="BN10504" s="6"/>
      <c r="BO10504" s="6"/>
      <c r="BP10504" s="6"/>
      <c r="BQ10504" s="6"/>
      <c r="BR10504" s="6"/>
      <c r="BS10504" s="6"/>
      <c r="BT10504" s="6"/>
      <c r="CG10504" s="432"/>
      <c r="CH10504" s="432"/>
      <c r="CL10504" s="174"/>
    </row>
    <row r="10505" spans="29:90" s="168" customFormat="1" x14ac:dyDescent="0.25">
      <c r="AC10505" s="175"/>
      <c r="AD10505" s="175"/>
      <c r="AE10505" s="175"/>
      <c r="AF10505" s="175"/>
      <c r="AG10505" s="175"/>
      <c r="AH10505" s="176"/>
      <c r="AM10505" s="6"/>
      <c r="AN10505" s="6"/>
      <c r="AO10505" s="6"/>
      <c r="AP10505" s="6"/>
      <c r="AQ10505" s="6"/>
      <c r="AR10505" s="6"/>
      <c r="AS10505" s="6"/>
      <c r="AT10505" s="6"/>
      <c r="AU10505" s="6"/>
      <c r="AV10505" s="6"/>
      <c r="AW10505" s="6"/>
      <c r="AX10505" s="6"/>
      <c r="AY10505" s="172"/>
      <c r="AZ10505" s="172"/>
      <c r="BA10505" s="172"/>
      <c r="BB10505" s="6"/>
      <c r="BC10505" s="6"/>
      <c r="BD10505" s="6"/>
      <c r="BE10505" s="6"/>
      <c r="BF10505" s="6"/>
      <c r="BG10505" s="172"/>
      <c r="BH10505" s="172"/>
      <c r="BI10505" s="172"/>
      <c r="BJ10505" s="6"/>
      <c r="BK10505" s="6"/>
      <c r="BL10505" s="6"/>
      <c r="BM10505" s="6"/>
      <c r="BN10505" s="6"/>
      <c r="BO10505" s="6"/>
      <c r="BP10505" s="6"/>
      <c r="BQ10505" s="6"/>
      <c r="BR10505" s="6"/>
      <c r="BS10505" s="6"/>
      <c r="BT10505" s="6"/>
      <c r="CG10505" s="432"/>
      <c r="CH10505" s="432"/>
      <c r="CL10505" s="174"/>
    </row>
    <row r="10506" spans="29:90" s="168" customFormat="1" x14ac:dyDescent="0.25">
      <c r="AC10506" s="175"/>
      <c r="AD10506" s="175"/>
      <c r="AE10506" s="175"/>
      <c r="AF10506" s="175"/>
      <c r="AG10506" s="175"/>
      <c r="AH10506" s="176"/>
      <c r="AM10506" s="6"/>
      <c r="AN10506" s="6"/>
      <c r="AO10506" s="6"/>
      <c r="AP10506" s="6"/>
      <c r="AQ10506" s="6"/>
      <c r="AR10506" s="6"/>
      <c r="AS10506" s="6"/>
      <c r="AT10506" s="6"/>
      <c r="AU10506" s="6"/>
      <c r="AV10506" s="6"/>
      <c r="AW10506" s="6"/>
      <c r="AX10506" s="6"/>
      <c r="AY10506" s="172"/>
      <c r="AZ10506" s="172"/>
      <c r="BA10506" s="172"/>
      <c r="BB10506" s="6"/>
      <c r="BC10506" s="6"/>
      <c r="BD10506" s="6"/>
      <c r="BE10506" s="6"/>
      <c r="BF10506" s="6"/>
      <c r="BG10506" s="172"/>
      <c r="BH10506" s="172"/>
      <c r="BI10506" s="172"/>
      <c r="BJ10506" s="6"/>
      <c r="BK10506" s="6"/>
      <c r="BL10506" s="6"/>
      <c r="BM10506" s="6"/>
      <c r="BN10506" s="6"/>
      <c r="BO10506" s="6"/>
      <c r="BP10506" s="6"/>
      <c r="BQ10506" s="6"/>
      <c r="BR10506" s="6"/>
      <c r="BS10506" s="6"/>
      <c r="BT10506" s="6"/>
      <c r="CG10506" s="432"/>
      <c r="CH10506" s="432"/>
      <c r="CL10506" s="174"/>
    </row>
    <row r="10507" spans="29:90" s="168" customFormat="1" x14ac:dyDescent="0.25">
      <c r="AC10507" s="175"/>
      <c r="AD10507" s="175"/>
      <c r="AE10507" s="175"/>
      <c r="AF10507" s="175"/>
      <c r="AG10507" s="175"/>
      <c r="AH10507" s="176"/>
      <c r="AM10507" s="6"/>
      <c r="AN10507" s="6"/>
      <c r="AO10507" s="6"/>
      <c r="AP10507" s="6"/>
      <c r="AQ10507" s="6"/>
      <c r="AR10507" s="6"/>
      <c r="AS10507" s="6"/>
      <c r="AT10507" s="6"/>
      <c r="AU10507" s="6"/>
      <c r="AV10507" s="6"/>
      <c r="AW10507" s="6"/>
      <c r="AX10507" s="6"/>
      <c r="AY10507" s="172"/>
      <c r="AZ10507" s="172"/>
      <c r="BA10507" s="172"/>
      <c r="BB10507" s="6"/>
      <c r="BC10507" s="6"/>
      <c r="BD10507" s="6"/>
      <c r="BE10507" s="6"/>
      <c r="BF10507" s="6"/>
      <c r="BG10507" s="172"/>
      <c r="BH10507" s="172"/>
      <c r="BI10507" s="172"/>
      <c r="BJ10507" s="6"/>
      <c r="BK10507" s="6"/>
      <c r="BL10507" s="6"/>
      <c r="BM10507" s="6"/>
      <c r="BN10507" s="6"/>
      <c r="BO10507" s="6"/>
      <c r="BP10507" s="6"/>
      <c r="BQ10507" s="6"/>
      <c r="BR10507" s="6"/>
      <c r="BS10507" s="6"/>
      <c r="BT10507" s="6"/>
      <c r="CG10507" s="432"/>
      <c r="CH10507" s="432"/>
      <c r="CL10507" s="174"/>
    </row>
    <row r="10508" spans="29:90" s="168" customFormat="1" x14ac:dyDescent="0.25">
      <c r="AC10508" s="175"/>
      <c r="AD10508" s="175"/>
      <c r="AE10508" s="175"/>
      <c r="AF10508" s="175"/>
      <c r="AG10508" s="175"/>
      <c r="AH10508" s="176"/>
      <c r="AM10508" s="6"/>
      <c r="AN10508" s="6"/>
      <c r="AO10508" s="6"/>
      <c r="AP10508" s="6"/>
      <c r="AQ10508" s="6"/>
      <c r="AR10508" s="6"/>
      <c r="AS10508" s="6"/>
      <c r="AT10508" s="6"/>
      <c r="AU10508" s="6"/>
      <c r="AV10508" s="6"/>
      <c r="AW10508" s="6"/>
      <c r="AX10508" s="6"/>
      <c r="AY10508" s="172"/>
      <c r="AZ10508" s="172"/>
      <c r="BA10508" s="172"/>
      <c r="BB10508" s="6"/>
      <c r="BC10508" s="6"/>
      <c r="BD10508" s="6"/>
      <c r="BE10508" s="6"/>
      <c r="BF10508" s="6"/>
      <c r="BG10508" s="172"/>
      <c r="BH10508" s="172"/>
      <c r="BI10508" s="172"/>
      <c r="BJ10508" s="6"/>
      <c r="BK10508" s="6"/>
      <c r="BL10508" s="6"/>
      <c r="BM10508" s="6"/>
      <c r="BN10508" s="6"/>
      <c r="BO10508" s="6"/>
      <c r="BP10508" s="6"/>
      <c r="BQ10508" s="6"/>
      <c r="BR10508" s="6"/>
      <c r="BS10508" s="6"/>
      <c r="BT10508" s="6"/>
      <c r="CG10508" s="432"/>
      <c r="CH10508" s="432"/>
      <c r="CL10508" s="174"/>
    </row>
    <row r="10509" spans="29:90" s="168" customFormat="1" x14ac:dyDescent="0.25">
      <c r="AC10509" s="175"/>
      <c r="AD10509" s="175"/>
      <c r="AE10509" s="175"/>
      <c r="AF10509" s="175"/>
      <c r="AG10509" s="175"/>
      <c r="AH10509" s="176"/>
      <c r="AM10509" s="6"/>
      <c r="AN10509" s="6"/>
      <c r="AO10509" s="6"/>
      <c r="AP10509" s="6"/>
      <c r="AQ10509" s="6"/>
      <c r="AR10509" s="6"/>
      <c r="AS10509" s="6"/>
      <c r="AT10509" s="6"/>
      <c r="AU10509" s="6"/>
      <c r="AV10509" s="6"/>
      <c r="AW10509" s="6"/>
      <c r="AX10509" s="6"/>
      <c r="AY10509" s="172"/>
      <c r="AZ10509" s="172"/>
      <c r="BA10509" s="172"/>
      <c r="BB10509" s="6"/>
      <c r="BC10509" s="6"/>
      <c r="BD10509" s="6"/>
      <c r="BE10509" s="6"/>
      <c r="BF10509" s="6"/>
      <c r="BG10509" s="172"/>
      <c r="BH10509" s="172"/>
      <c r="BI10509" s="172"/>
      <c r="BJ10509" s="6"/>
      <c r="BK10509" s="6"/>
      <c r="BL10509" s="6"/>
      <c r="BM10509" s="6"/>
      <c r="BN10509" s="6"/>
      <c r="BO10509" s="6"/>
      <c r="BP10509" s="6"/>
      <c r="BQ10509" s="6"/>
      <c r="BR10509" s="6"/>
      <c r="BS10509" s="6"/>
      <c r="BT10509" s="6"/>
      <c r="CG10509" s="432"/>
      <c r="CH10509" s="432"/>
      <c r="CL10509" s="174"/>
    </row>
    <row r="10510" spans="29:90" s="168" customFormat="1" x14ac:dyDescent="0.25">
      <c r="AC10510" s="175"/>
      <c r="AD10510" s="175"/>
      <c r="AE10510" s="175"/>
      <c r="AF10510" s="175"/>
      <c r="AG10510" s="175"/>
      <c r="AH10510" s="176"/>
      <c r="AM10510" s="6"/>
      <c r="AN10510" s="6"/>
      <c r="AO10510" s="6"/>
      <c r="AP10510" s="6"/>
      <c r="AQ10510" s="6"/>
      <c r="AR10510" s="6"/>
      <c r="AS10510" s="6"/>
      <c r="AT10510" s="6"/>
      <c r="AU10510" s="6"/>
      <c r="AV10510" s="6"/>
      <c r="AW10510" s="6"/>
      <c r="AX10510" s="6"/>
      <c r="AY10510" s="172"/>
      <c r="AZ10510" s="172"/>
      <c r="BA10510" s="172"/>
      <c r="BB10510" s="6"/>
      <c r="BC10510" s="6"/>
      <c r="BD10510" s="6"/>
      <c r="BE10510" s="6"/>
      <c r="BF10510" s="6"/>
      <c r="BG10510" s="172"/>
      <c r="BH10510" s="172"/>
      <c r="BI10510" s="172"/>
      <c r="BJ10510" s="6"/>
      <c r="BK10510" s="6"/>
      <c r="BL10510" s="6"/>
      <c r="BM10510" s="6"/>
      <c r="BN10510" s="6"/>
      <c r="BO10510" s="6"/>
      <c r="BP10510" s="6"/>
      <c r="BQ10510" s="6"/>
      <c r="BR10510" s="6"/>
      <c r="BS10510" s="6"/>
      <c r="BT10510" s="6"/>
      <c r="CG10510" s="432"/>
      <c r="CH10510" s="432"/>
      <c r="CL10510" s="174"/>
    </row>
    <row r="10511" spans="29:90" s="168" customFormat="1" x14ac:dyDescent="0.25">
      <c r="AC10511" s="175"/>
      <c r="AD10511" s="175"/>
      <c r="AE10511" s="175"/>
      <c r="AF10511" s="175"/>
      <c r="AG10511" s="175"/>
      <c r="AH10511" s="176"/>
      <c r="AM10511" s="6"/>
      <c r="AN10511" s="6"/>
      <c r="AO10511" s="6"/>
      <c r="AP10511" s="6"/>
      <c r="AQ10511" s="6"/>
      <c r="AR10511" s="6"/>
      <c r="AS10511" s="6"/>
      <c r="AT10511" s="6"/>
      <c r="AU10511" s="6"/>
      <c r="AV10511" s="6"/>
      <c r="AW10511" s="6"/>
      <c r="AX10511" s="6"/>
      <c r="AY10511" s="172"/>
      <c r="AZ10511" s="172"/>
      <c r="BA10511" s="172"/>
      <c r="BB10511" s="6"/>
      <c r="BC10511" s="6"/>
      <c r="BD10511" s="6"/>
      <c r="BE10511" s="6"/>
      <c r="BF10511" s="6"/>
      <c r="BG10511" s="172"/>
      <c r="BH10511" s="172"/>
      <c r="BI10511" s="172"/>
      <c r="BJ10511" s="6"/>
      <c r="BK10511" s="6"/>
      <c r="BL10511" s="6"/>
      <c r="BM10511" s="6"/>
      <c r="BN10511" s="6"/>
      <c r="BO10511" s="6"/>
      <c r="BP10511" s="6"/>
      <c r="BQ10511" s="6"/>
      <c r="BR10511" s="6"/>
      <c r="BS10511" s="6"/>
      <c r="BT10511" s="6"/>
      <c r="CG10511" s="432"/>
      <c r="CH10511" s="432"/>
      <c r="CL10511" s="174"/>
    </row>
    <row r="10512" spans="29:90" s="168" customFormat="1" x14ac:dyDescent="0.25">
      <c r="AC10512" s="175"/>
      <c r="AD10512" s="175"/>
      <c r="AE10512" s="175"/>
      <c r="AF10512" s="175"/>
      <c r="AG10512" s="175"/>
      <c r="AH10512" s="176"/>
      <c r="AM10512" s="6"/>
      <c r="AN10512" s="6"/>
      <c r="AO10512" s="6"/>
      <c r="AP10512" s="6"/>
      <c r="AQ10512" s="6"/>
      <c r="AR10512" s="6"/>
      <c r="AS10512" s="6"/>
      <c r="AT10512" s="6"/>
      <c r="AU10512" s="6"/>
      <c r="AV10512" s="6"/>
      <c r="AW10512" s="6"/>
      <c r="AX10512" s="6"/>
      <c r="AY10512" s="172"/>
      <c r="AZ10512" s="172"/>
      <c r="BA10512" s="172"/>
      <c r="BB10512" s="6"/>
      <c r="BC10512" s="6"/>
      <c r="BD10512" s="6"/>
      <c r="BE10512" s="6"/>
      <c r="BF10512" s="6"/>
      <c r="BG10512" s="172"/>
      <c r="BH10512" s="172"/>
      <c r="BI10512" s="172"/>
      <c r="BJ10512" s="6"/>
      <c r="BK10512" s="6"/>
      <c r="BL10512" s="6"/>
      <c r="BM10512" s="6"/>
      <c r="BN10512" s="6"/>
      <c r="BO10512" s="6"/>
      <c r="BP10512" s="6"/>
      <c r="BQ10512" s="6"/>
      <c r="BR10512" s="6"/>
      <c r="BS10512" s="6"/>
      <c r="BT10512" s="6"/>
      <c r="CG10512" s="432"/>
      <c r="CH10512" s="432"/>
      <c r="CL10512" s="174"/>
    </row>
    <row r="10513" spans="29:90" s="168" customFormat="1" x14ac:dyDescent="0.25">
      <c r="AC10513" s="175"/>
      <c r="AD10513" s="175"/>
      <c r="AE10513" s="175"/>
      <c r="AF10513" s="175"/>
      <c r="AG10513" s="175"/>
      <c r="AH10513" s="176"/>
      <c r="AM10513" s="6"/>
      <c r="AN10513" s="6"/>
      <c r="AO10513" s="6"/>
      <c r="AP10513" s="6"/>
      <c r="AQ10513" s="6"/>
      <c r="AR10513" s="6"/>
      <c r="AS10513" s="6"/>
      <c r="AT10513" s="6"/>
      <c r="AU10513" s="6"/>
      <c r="AV10513" s="6"/>
      <c r="AW10513" s="6"/>
      <c r="AX10513" s="6"/>
      <c r="AY10513" s="172"/>
      <c r="AZ10513" s="172"/>
      <c r="BA10513" s="172"/>
      <c r="BB10513" s="6"/>
      <c r="BC10513" s="6"/>
      <c r="BD10513" s="6"/>
      <c r="BE10513" s="6"/>
      <c r="BF10513" s="6"/>
      <c r="BG10513" s="172"/>
      <c r="BH10513" s="172"/>
      <c r="BI10513" s="172"/>
      <c r="BJ10513" s="6"/>
      <c r="BK10513" s="6"/>
      <c r="BL10513" s="6"/>
      <c r="BM10513" s="6"/>
      <c r="BN10513" s="6"/>
      <c r="BO10513" s="6"/>
      <c r="BP10513" s="6"/>
      <c r="BQ10513" s="6"/>
      <c r="BR10513" s="6"/>
      <c r="BS10513" s="6"/>
      <c r="BT10513" s="6"/>
      <c r="CG10513" s="432"/>
      <c r="CH10513" s="432"/>
      <c r="CL10513" s="174"/>
    </row>
    <row r="10514" spans="29:90" s="168" customFormat="1" x14ac:dyDescent="0.25">
      <c r="AC10514" s="175"/>
      <c r="AD10514" s="175"/>
      <c r="AE10514" s="175"/>
      <c r="AF10514" s="175"/>
      <c r="AG10514" s="175"/>
      <c r="AH10514" s="176"/>
      <c r="AM10514" s="6"/>
      <c r="AN10514" s="6"/>
      <c r="AO10514" s="6"/>
      <c r="AP10514" s="6"/>
      <c r="AQ10514" s="6"/>
      <c r="AR10514" s="6"/>
      <c r="AS10514" s="6"/>
      <c r="AT10514" s="6"/>
      <c r="AU10514" s="6"/>
      <c r="AV10514" s="6"/>
      <c r="AW10514" s="6"/>
      <c r="AX10514" s="6"/>
      <c r="AY10514" s="172"/>
      <c r="AZ10514" s="172"/>
      <c r="BA10514" s="172"/>
      <c r="BB10514" s="6"/>
      <c r="BC10514" s="6"/>
      <c r="BD10514" s="6"/>
      <c r="BE10514" s="6"/>
      <c r="BF10514" s="6"/>
      <c r="BG10514" s="172"/>
      <c r="BH10514" s="172"/>
      <c r="BI10514" s="172"/>
      <c r="BJ10514" s="6"/>
      <c r="BK10514" s="6"/>
      <c r="BL10514" s="6"/>
      <c r="BM10514" s="6"/>
      <c r="BN10514" s="6"/>
      <c r="BO10514" s="6"/>
      <c r="BP10514" s="6"/>
      <c r="BQ10514" s="6"/>
      <c r="BR10514" s="6"/>
      <c r="BS10514" s="6"/>
      <c r="BT10514" s="6"/>
      <c r="CG10514" s="432"/>
      <c r="CH10514" s="432"/>
      <c r="CL10514" s="174"/>
    </row>
    <row r="10515" spans="29:90" s="168" customFormat="1" x14ac:dyDescent="0.25">
      <c r="AC10515" s="175"/>
      <c r="AD10515" s="175"/>
      <c r="AE10515" s="175"/>
      <c r="AF10515" s="175"/>
      <c r="AG10515" s="175"/>
      <c r="AH10515" s="176"/>
      <c r="AM10515" s="6"/>
      <c r="AN10515" s="6"/>
      <c r="AO10515" s="6"/>
      <c r="AP10515" s="6"/>
      <c r="AQ10515" s="6"/>
      <c r="AR10515" s="6"/>
      <c r="AS10515" s="6"/>
      <c r="AT10515" s="6"/>
      <c r="AU10515" s="6"/>
      <c r="AV10515" s="6"/>
      <c r="AW10515" s="6"/>
      <c r="AX10515" s="6"/>
      <c r="AY10515" s="172"/>
      <c r="AZ10515" s="172"/>
      <c r="BA10515" s="172"/>
      <c r="BB10515" s="6"/>
      <c r="BC10515" s="6"/>
      <c r="BD10515" s="6"/>
      <c r="BE10515" s="6"/>
      <c r="BF10515" s="6"/>
      <c r="BG10515" s="172"/>
      <c r="BH10515" s="172"/>
      <c r="BI10515" s="172"/>
      <c r="BJ10515" s="6"/>
      <c r="BK10515" s="6"/>
      <c r="BL10515" s="6"/>
      <c r="BM10515" s="6"/>
      <c r="BN10515" s="6"/>
      <c r="BO10515" s="6"/>
      <c r="BP10515" s="6"/>
      <c r="BQ10515" s="6"/>
      <c r="BR10515" s="6"/>
      <c r="BS10515" s="6"/>
      <c r="BT10515" s="6"/>
      <c r="CG10515" s="432"/>
      <c r="CH10515" s="432"/>
      <c r="CL10515" s="174"/>
    </row>
    <row r="10516" spans="29:90" s="168" customFormat="1" x14ac:dyDescent="0.25">
      <c r="AC10516" s="175"/>
      <c r="AD10516" s="175"/>
      <c r="AE10516" s="175"/>
      <c r="AF10516" s="175"/>
      <c r="AG10516" s="175"/>
      <c r="AH10516" s="176"/>
      <c r="AM10516" s="6"/>
      <c r="AN10516" s="6"/>
      <c r="AO10516" s="6"/>
      <c r="AP10516" s="6"/>
      <c r="AQ10516" s="6"/>
      <c r="AR10516" s="6"/>
      <c r="AS10516" s="6"/>
      <c r="AT10516" s="6"/>
      <c r="AU10516" s="6"/>
      <c r="AV10516" s="6"/>
      <c r="AW10516" s="6"/>
      <c r="AX10516" s="6"/>
      <c r="AY10516" s="172"/>
      <c r="AZ10516" s="172"/>
      <c r="BA10516" s="172"/>
      <c r="BB10516" s="6"/>
      <c r="BC10516" s="6"/>
      <c r="BD10516" s="6"/>
      <c r="BE10516" s="6"/>
      <c r="BF10516" s="6"/>
      <c r="BG10516" s="172"/>
      <c r="BH10516" s="172"/>
      <c r="BI10516" s="172"/>
      <c r="BJ10516" s="6"/>
      <c r="BK10516" s="6"/>
      <c r="BL10516" s="6"/>
      <c r="BM10516" s="6"/>
      <c r="BN10516" s="6"/>
      <c r="BO10516" s="6"/>
      <c r="BP10516" s="6"/>
      <c r="BQ10516" s="6"/>
      <c r="BR10516" s="6"/>
      <c r="BS10516" s="6"/>
      <c r="BT10516" s="6"/>
      <c r="CG10516" s="432"/>
      <c r="CH10516" s="432"/>
      <c r="CL10516" s="174"/>
    </row>
    <row r="10517" spans="29:90" s="168" customFormat="1" x14ac:dyDescent="0.25">
      <c r="AC10517" s="175"/>
      <c r="AD10517" s="175"/>
      <c r="AE10517" s="175"/>
      <c r="AF10517" s="175"/>
      <c r="AG10517" s="175"/>
      <c r="AH10517" s="176"/>
      <c r="AM10517" s="6"/>
      <c r="AN10517" s="6"/>
      <c r="AO10517" s="6"/>
      <c r="AP10517" s="6"/>
      <c r="AQ10517" s="6"/>
      <c r="AR10517" s="6"/>
      <c r="AS10517" s="6"/>
      <c r="AT10517" s="6"/>
      <c r="AU10517" s="6"/>
      <c r="AV10517" s="6"/>
      <c r="AW10517" s="6"/>
      <c r="AX10517" s="6"/>
      <c r="AY10517" s="172"/>
      <c r="AZ10517" s="172"/>
      <c r="BA10517" s="172"/>
      <c r="BB10517" s="6"/>
      <c r="BC10517" s="6"/>
      <c r="BD10517" s="6"/>
      <c r="BE10517" s="6"/>
      <c r="BF10517" s="6"/>
      <c r="BG10517" s="172"/>
      <c r="BH10517" s="172"/>
      <c r="BI10517" s="172"/>
      <c r="BJ10517" s="6"/>
      <c r="BK10517" s="6"/>
      <c r="BL10517" s="6"/>
      <c r="BM10517" s="6"/>
      <c r="BN10517" s="6"/>
      <c r="BO10517" s="6"/>
      <c r="BP10517" s="6"/>
      <c r="BQ10517" s="6"/>
      <c r="BR10517" s="6"/>
      <c r="BS10517" s="6"/>
      <c r="BT10517" s="6"/>
      <c r="CG10517" s="432"/>
      <c r="CH10517" s="432"/>
      <c r="CL10517" s="174"/>
    </row>
    <row r="10518" spans="29:90" s="168" customFormat="1" x14ac:dyDescent="0.25">
      <c r="AC10518" s="175"/>
      <c r="AD10518" s="175"/>
      <c r="AE10518" s="175"/>
      <c r="AF10518" s="175"/>
      <c r="AG10518" s="175"/>
      <c r="AH10518" s="176"/>
      <c r="AM10518" s="6"/>
      <c r="AN10518" s="6"/>
      <c r="AO10518" s="6"/>
      <c r="AP10518" s="6"/>
      <c r="AQ10518" s="6"/>
      <c r="AR10518" s="6"/>
      <c r="AS10518" s="6"/>
      <c r="AT10518" s="6"/>
      <c r="AU10518" s="6"/>
      <c r="AV10518" s="6"/>
      <c r="AW10518" s="6"/>
      <c r="AX10518" s="6"/>
      <c r="AY10518" s="172"/>
      <c r="AZ10518" s="172"/>
      <c r="BA10518" s="172"/>
      <c r="BB10518" s="6"/>
      <c r="BC10518" s="6"/>
      <c r="BD10518" s="6"/>
      <c r="BE10518" s="6"/>
      <c r="BF10518" s="6"/>
      <c r="BG10518" s="172"/>
      <c r="BH10518" s="172"/>
      <c r="BI10518" s="172"/>
      <c r="BJ10518" s="6"/>
      <c r="BK10518" s="6"/>
      <c r="BL10518" s="6"/>
      <c r="BM10518" s="6"/>
      <c r="BN10518" s="6"/>
      <c r="BO10518" s="6"/>
      <c r="BP10518" s="6"/>
      <c r="BQ10518" s="6"/>
      <c r="BR10518" s="6"/>
      <c r="BS10518" s="6"/>
      <c r="BT10518" s="6"/>
      <c r="CG10518" s="432"/>
      <c r="CH10518" s="432"/>
      <c r="CL10518" s="174"/>
    </row>
    <row r="10519" spans="29:90" s="168" customFormat="1" x14ac:dyDescent="0.25">
      <c r="AC10519" s="175"/>
      <c r="AD10519" s="175"/>
      <c r="AE10519" s="175"/>
      <c r="AF10519" s="175"/>
      <c r="AG10519" s="175"/>
      <c r="AH10519" s="176"/>
      <c r="AM10519" s="6"/>
      <c r="AN10519" s="6"/>
      <c r="AO10519" s="6"/>
      <c r="AP10519" s="6"/>
      <c r="AQ10519" s="6"/>
      <c r="AR10519" s="6"/>
      <c r="AS10519" s="6"/>
      <c r="AT10519" s="6"/>
      <c r="AU10519" s="6"/>
      <c r="AV10519" s="6"/>
      <c r="AW10519" s="6"/>
      <c r="AX10519" s="6"/>
      <c r="AY10519" s="172"/>
      <c r="AZ10519" s="172"/>
      <c r="BA10519" s="172"/>
      <c r="BB10519" s="6"/>
      <c r="BC10519" s="6"/>
      <c r="BD10519" s="6"/>
      <c r="BE10519" s="6"/>
      <c r="BF10519" s="6"/>
      <c r="BG10519" s="172"/>
      <c r="BH10519" s="172"/>
      <c r="BI10519" s="172"/>
      <c r="BJ10519" s="6"/>
      <c r="BK10519" s="6"/>
      <c r="BL10519" s="6"/>
      <c r="BM10519" s="6"/>
      <c r="BN10519" s="6"/>
      <c r="BO10519" s="6"/>
      <c r="BP10519" s="6"/>
      <c r="BQ10519" s="6"/>
      <c r="BR10519" s="6"/>
      <c r="BS10519" s="6"/>
      <c r="BT10519" s="6"/>
      <c r="CG10519" s="432"/>
      <c r="CH10519" s="432"/>
      <c r="CL10519" s="174"/>
    </row>
    <row r="10520" spans="29:90" s="168" customFormat="1" x14ac:dyDescent="0.25">
      <c r="AC10520" s="175"/>
      <c r="AD10520" s="175"/>
      <c r="AE10520" s="175"/>
      <c r="AF10520" s="175"/>
      <c r="AG10520" s="175"/>
      <c r="AH10520" s="176"/>
      <c r="AM10520" s="6"/>
      <c r="AN10520" s="6"/>
      <c r="AO10520" s="6"/>
      <c r="AP10520" s="6"/>
      <c r="AQ10520" s="6"/>
      <c r="AR10520" s="6"/>
      <c r="AS10520" s="6"/>
      <c r="AT10520" s="6"/>
      <c r="AU10520" s="6"/>
      <c r="AV10520" s="6"/>
      <c r="AW10520" s="6"/>
      <c r="AX10520" s="6"/>
      <c r="AY10520" s="172"/>
      <c r="AZ10520" s="172"/>
      <c r="BA10520" s="172"/>
      <c r="BB10520" s="6"/>
      <c r="BC10520" s="6"/>
      <c r="BD10520" s="6"/>
      <c r="BE10520" s="6"/>
      <c r="BF10520" s="6"/>
      <c r="BG10520" s="172"/>
      <c r="BH10520" s="172"/>
      <c r="BI10520" s="172"/>
      <c r="BJ10520" s="6"/>
      <c r="BK10520" s="6"/>
      <c r="BL10520" s="6"/>
      <c r="BM10520" s="6"/>
      <c r="BN10520" s="6"/>
      <c r="BO10520" s="6"/>
      <c r="BP10520" s="6"/>
      <c r="BQ10520" s="6"/>
      <c r="BR10520" s="6"/>
      <c r="BS10520" s="6"/>
      <c r="BT10520" s="6"/>
      <c r="CG10520" s="432"/>
      <c r="CH10520" s="432"/>
      <c r="CL10520" s="174"/>
    </row>
    <row r="10521" spans="29:90" s="168" customFormat="1" x14ac:dyDescent="0.25">
      <c r="AC10521" s="175"/>
      <c r="AD10521" s="175"/>
      <c r="AE10521" s="175"/>
      <c r="AF10521" s="175"/>
      <c r="AG10521" s="175"/>
      <c r="AH10521" s="176"/>
      <c r="AM10521" s="6"/>
      <c r="AN10521" s="6"/>
      <c r="AO10521" s="6"/>
      <c r="AP10521" s="6"/>
      <c r="AQ10521" s="6"/>
      <c r="AR10521" s="6"/>
      <c r="AS10521" s="6"/>
      <c r="AT10521" s="6"/>
      <c r="AU10521" s="6"/>
      <c r="AV10521" s="6"/>
      <c r="AW10521" s="6"/>
      <c r="AX10521" s="6"/>
      <c r="AY10521" s="172"/>
      <c r="AZ10521" s="172"/>
      <c r="BA10521" s="172"/>
      <c r="BB10521" s="6"/>
      <c r="BC10521" s="6"/>
      <c r="BD10521" s="6"/>
      <c r="BE10521" s="6"/>
      <c r="BF10521" s="6"/>
      <c r="BG10521" s="172"/>
      <c r="BH10521" s="172"/>
      <c r="BI10521" s="172"/>
      <c r="BJ10521" s="6"/>
      <c r="BK10521" s="6"/>
      <c r="BL10521" s="6"/>
      <c r="BM10521" s="6"/>
      <c r="BN10521" s="6"/>
      <c r="BO10521" s="6"/>
      <c r="BP10521" s="6"/>
      <c r="BQ10521" s="6"/>
      <c r="BR10521" s="6"/>
      <c r="BS10521" s="6"/>
      <c r="BT10521" s="6"/>
      <c r="CG10521" s="432"/>
      <c r="CH10521" s="432"/>
      <c r="CL10521" s="174"/>
    </row>
    <row r="10522" spans="29:90" s="168" customFormat="1" x14ac:dyDescent="0.25">
      <c r="AC10522" s="175"/>
      <c r="AD10522" s="175"/>
      <c r="AE10522" s="175"/>
      <c r="AF10522" s="175"/>
      <c r="AG10522" s="175"/>
      <c r="AH10522" s="176"/>
      <c r="AM10522" s="6"/>
      <c r="AN10522" s="6"/>
      <c r="AO10522" s="6"/>
      <c r="AP10522" s="6"/>
      <c r="AQ10522" s="6"/>
      <c r="AR10522" s="6"/>
      <c r="AS10522" s="6"/>
      <c r="AT10522" s="6"/>
      <c r="AU10522" s="6"/>
      <c r="AV10522" s="6"/>
      <c r="AW10522" s="6"/>
      <c r="AX10522" s="6"/>
      <c r="AY10522" s="172"/>
      <c r="AZ10522" s="172"/>
      <c r="BA10522" s="172"/>
      <c r="BB10522" s="6"/>
      <c r="BC10522" s="6"/>
      <c r="BD10522" s="6"/>
      <c r="BE10522" s="6"/>
      <c r="BF10522" s="6"/>
      <c r="BG10522" s="172"/>
      <c r="BH10522" s="172"/>
      <c r="BI10522" s="172"/>
      <c r="BJ10522" s="6"/>
      <c r="BK10522" s="6"/>
      <c r="BL10522" s="6"/>
      <c r="BM10522" s="6"/>
      <c r="BN10522" s="6"/>
      <c r="BO10522" s="6"/>
      <c r="BP10522" s="6"/>
      <c r="BQ10522" s="6"/>
      <c r="BR10522" s="6"/>
      <c r="BS10522" s="6"/>
      <c r="BT10522" s="6"/>
      <c r="CG10522" s="432"/>
      <c r="CH10522" s="432"/>
      <c r="CL10522" s="174"/>
    </row>
    <row r="10523" spans="29:90" s="168" customFormat="1" x14ac:dyDescent="0.25">
      <c r="AC10523" s="175"/>
      <c r="AD10523" s="175"/>
      <c r="AE10523" s="175"/>
      <c r="AF10523" s="175"/>
      <c r="AG10523" s="175"/>
      <c r="AH10523" s="176"/>
      <c r="AM10523" s="6"/>
      <c r="AN10523" s="6"/>
      <c r="AO10523" s="6"/>
      <c r="AP10523" s="6"/>
      <c r="AQ10523" s="6"/>
      <c r="AR10523" s="6"/>
      <c r="AS10523" s="6"/>
      <c r="AT10523" s="6"/>
      <c r="AU10523" s="6"/>
      <c r="AV10523" s="6"/>
      <c r="AW10523" s="6"/>
      <c r="AX10523" s="6"/>
      <c r="AY10523" s="172"/>
      <c r="AZ10523" s="172"/>
      <c r="BA10523" s="172"/>
      <c r="BB10523" s="6"/>
      <c r="BC10523" s="6"/>
      <c r="BD10523" s="6"/>
      <c r="BE10523" s="6"/>
      <c r="BF10523" s="6"/>
      <c r="BG10523" s="172"/>
      <c r="BH10523" s="172"/>
      <c r="BI10523" s="172"/>
      <c r="BJ10523" s="6"/>
      <c r="BK10523" s="6"/>
      <c r="BL10523" s="6"/>
      <c r="BM10523" s="6"/>
      <c r="BN10523" s="6"/>
      <c r="BO10523" s="6"/>
      <c r="BP10523" s="6"/>
      <c r="BQ10523" s="6"/>
      <c r="BR10523" s="6"/>
      <c r="BS10523" s="6"/>
      <c r="BT10523" s="6"/>
      <c r="CG10523" s="432"/>
      <c r="CH10523" s="432"/>
      <c r="CL10523" s="174"/>
    </row>
    <row r="10524" spans="29:90" s="168" customFormat="1" x14ac:dyDescent="0.25">
      <c r="AC10524" s="175"/>
      <c r="AD10524" s="175"/>
      <c r="AE10524" s="175"/>
      <c r="AF10524" s="175"/>
      <c r="AG10524" s="175"/>
      <c r="AH10524" s="176"/>
      <c r="AM10524" s="6"/>
      <c r="AN10524" s="6"/>
      <c r="AO10524" s="6"/>
      <c r="AP10524" s="6"/>
      <c r="AQ10524" s="6"/>
      <c r="AR10524" s="6"/>
      <c r="AS10524" s="6"/>
      <c r="AT10524" s="6"/>
      <c r="AU10524" s="6"/>
      <c r="AV10524" s="6"/>
      <c r="AW10524" s="6"/>
      <c r="AX10524" s="6"/>
      <c r="AY10524" s="172"/>
      <c r="AZ10524" s="172"/>
      <c r="BA10524" s="172"/>
      <c r="BB10524" s="6"/>
      <c r="BC10524" s="6"/>
      <c r="BD10524" s="6"/>
      <c r="BE10524" s="6"/>
      <c r="BF10524" s="6"/>
      <c r="BG10524" s="172"/>
      <c r="BH10524" s="172"/>
      <c r="BI10524" s="172"/>
      <c r="BJ10524" s="6"/>
      <c r="BK10524" s="6"/>
      <c r="BL10524" s="6"/>
      <c r="BM10524" s="6"/>
      <c r="BN10524" s="6"/>
      <c r="BO10524" s="6"/>
      <c r="BP10524" s="6"/>
      <c r="BQ10524" s="6"/>
      <c r="BR10524" s="6"/>
      <c r="BS10524" s="6"/>
      <c r="BT10524" s="6"/>
      <c r="CG10524" s="432"/>
      <c r="CH10524" s="432"/>
      <c r="CL10524" s="174"/>
    </row>
    <row r="10525" spans="29:90" s="168" customFormat="1" x14ac:dyDescent="0.25">
      <c r="AC10525" s="175"/>
      <c r="AD10525" s="175"/>
      <c r="AE10525" s="175"/>
      <c r="AF10525" s="175"/>
      <c r="AG10525" s="175"/>
      <c r="AH10525" s="176"/>
      <c r="AM10525" s="6"/>
      <c r="AN10525" s="6"/>
      <c r="AO10525" s="6"/>
      <c r="AP10525" s="6"/>
      <c r="AQ10525" s="6"/>
      <c r="AR10525" s="6"/>
      <c r="AS10525" s="6"/>
      <c r="AT10525" s="6"/>
      <c r="AU10525" s="6"/>
      <c r="AV10525" s="6"/>
      <c r="AW10525" s="6"/>
      <c r="AX10525" s="6"/>
      <c r="AY10525" s="172"/>
      <c r="AZ10525" s="172"/>
      <c r="BA10525" s="172"/>
      <c r="BB10525" s="6"/>
      <c r="BC10525" s="6"/>
      <c r="BD10525" s="6"/>
      <c r="BE10525" s="6"/>
      <c r="BF10525" s="6"/>
      <c r="BG10525" s="172"/>
      <c r="BH10525" s="172"/>
      <c r="BI10525" s="172"/>
      <c r="BJ10525" s="6"/>
      <c r="BK10525" s="6"/>
      <c r="BL10525" s="6"/>
      <c r="BM10525" s="6"/>
      <c r="BN10525" s="6"/>
      <c r="BO10525" s="6"/>
      <c r="BP10525" s="6"/>
      <c r="BQ10525" s="6"/>
      <c r="BR10525" s="6"/>
      <c r="BS10525" s="6"/>
      <c r="BT10525" s="6"/>
      <c r="CG10525" s="432"/>
      <c r="CH10525" s="432"/>
      <c r="CL10525" s="174"/>
    </row>
    <row r="10526" spans="29:90" s="168" customFormat="1" x14ac:dyDescent="0.25">
      <c r="AC10526" s="175"/>
      <c r="AD10526" s="175"/>
      <c r="AE10526" s="175"/>
      <c r="AF10526" s="175"/>
      <c r="AG10526" s="175"/>
      <c r="AH10526" s="176"/>
      <c r="AM10526" s="6"/>
      <c r="AN10526" s="6"/>
      <c r="AO10526" s="6"/>
      <c r="AP10526" s="6"/>
      <c r="AQ10526" s="6"/>
      <c r="AR10526" s="6"/>
      <c r="AS10526" s="6"/>
      <c r="AT10526" s="6"/>
      <c r="AU10526" s="6"/>
      <c r="AV10526" s="6"/>
      <c r="AW10526" s="6"/>
      <c r="AX10526" s="6"/>
      <c r="AY10526" s="172"/>
      <c r="AZ10526" s="172"/>
      <c r="BA10526" s="172"/>
      <c r="BB10526" s="6"/>
      <c r="BC10526" s="6"/>
      <c r="BD10526" s="6"/>
      <c r="BE10526" s="6"/>
      <c r="BF10526" s="6"/>
      <c r="BG10526" s="172"/>
      <c r="BH10526" s="172"/>
      <c r="BI10526" s="172"/>
      <c r="BJ10526" s="6"/>
      <c r="BK10526" s="6"/>
      <c r="BL10526" s="6"/>
      <c r="BM10526" s="6"/>
      <c r="BN10526" s="6"/>
      <c r="BO10526" s="6"/>
      <c r="BP10526" s="6"/>
      <c r="BQ10526" s="6"/>
      <c r="BR10526" s="6"/>
      <c r="BS10526" s="6"/>
      <c r="BT10526" s="6"/>
      <c r="CG10526" s="432"/>
      <c r="CH10526" s="432"/>
      <c r="CL10526" s="174"/>
    </row>
    <row r="10527" spans="29:90" s="168" customFormat="1" x14ac:dyDescent="0.25">
      <c r="AC10527" s="175"/>
      <c r="AD10527" s="175"/>
      <c r="AE10527" s="175"/>
      <c r="AF10527" s="175"/>
      <c r="AG10527" s="175"/>
      <c r="AH10527" s="176"/>
      <c r="AM10527" s="6"/>
      <c r="AN10527" s="6"/>
      <c r="AO10527" s="6"/>
      <c r="AP10527" s="6"/>
      <c r="AQ10527" s="6"/>
      <c r="AR10527" s="6"/>
      <c r="AS10527" s="6"/>
      <c r="AT10527" s="6"/>
      <c r="AU10527" s="6"/>
      <c r="AV10527" s="6"/>
      <c r="AW10527" s="6"/>
      <c r="AX10527" s="6"/>
      <c r="AY10527" s="172"/>
      <c r="AZ10527" s="172"/>
      <c r="BA10527" s="172"/>
      <c r="BB10527" s="6"/>
      <c r="BC10527" s="6"/>
      <c r="BD10527" s="6"/>
      <c r="BE10527" s="6"/>
      <c r="BF10527" s="6"/>
      <c r="BG10527" s="172"/>
      <c r="BH10527" s="172"/>
      <c r="BI10527" s="172"/>
      <c r="BJ10527" s="6"/>
      <c r="BK10527" s="6"/>
      <c r="BL10527" s="6"/>
      <c r="BM10527" s="6"/>
      <c r="BN10527" s="6"/>
      <c r="BO10527" s="6"/>
      <c r="BP10527" s="6"/>
      <c r="BQ10527" s="6"/>
      <c r="BR10527" s="6"/>
      <c r="BS10527" s="6"/>
      <c r="BT10527" s="6"/>
      <c r="CG10527" s="432"/>
      <c r="CH10527" s="432"/>
      <c r="CL10527" s="174"/>
    </row>
    <row r="10528" spans="29:90" s="168" customFormat="1" x14ac:dyDescent="0.25">
      <c r="AC10528" s="175"/>
      <c r="AD10528" s="175"/>
      <c r="AE10528" s="175"/>
      <c r="AF10528" s="175"/>
      <c r="AG10528" s="175"/>
      <c r="AH10528" s="176"/>
      <c r="AM10528" s="6"/>
      <c r="AN10528" s="6"/>
      <c r="AO10528" s="6"/>
      <c r="AP10528" s="6"/>
      <c r="AQ10528" s="6"/>
      <c r="AR10528" s="6"/>
      <c r="AS10528" s="6"/>
      <c r="AT10528" s="6"/>
      <c r="AU10528" s="6"/>
      <c r="AV10528" s="6"/>
      <c r="AW10528" s="6"/>
      <c r="AX10528" s="6"/>
      <c r="AY10528" s="172"/>
      <c r="AZ10528" s="172"/>
      <c r="BA10528" s="172"/>
      <c r="BB10528" s="6"/>
      <c r="BC10528" s="6"/>
      <c r="BD10528" s="6"/>
      <c r="BE10528" s="6"/>
      <c r="BF10528" s="6"/>
      <c r="BG10528" s="172"/>
      <c r="BH10528" s="172"/>
      <c r="BI10528" s="172"/>
      <c r="BJ10528" s="6"/>
      <c r="BK10528" s="6"/>
      <c r="BL10528" s="6"/>
      <c r="BM10528" s="6"/>
      <c r="BN10528" s="6"/>
      <c r="BO10528" s="6"/>
      <c r="BP10528" s="6"/>
      <c r="BQ10528" s="6"/>
      <c r="BR10528" s="6"/>
      <c r="BS10528" s="6"/>
      <c r="BT10528" s="6"/>
      <c r="CG10528" s="432"/>
      <c r="CH10528" s="432"/>
      <c r="CL10528" s="174"/>
    </row>
    <row r="10529" spans="29:90" s="168" customFormat="1" x14ac:dyDescent="0.25">
      <c r="AC10529" s="175"/>
      <c r="AD10529" s="175"/>
      <c r="AE10529" s="175"/>
      <c r="AF10529" s="175"/>
      <c r="AG10529" s="175"/>
      <c r="AH10529" s="176"/>
      <c r="AM10529" s="6"/>
      <c r="AN10529" s="6"/>
      <c r="AO10529" s="6"/>
      <c r="AP10529" s="6"/>
      <c r="AQ10529" s="6"/>
      <c r="AR10529" s="6"/>
      <c r="AS10529" s="6"/>
      <c r="AT10529" s="6"/>
      <c r="AU10529" s="6"/>
      <c r="AV10529" s="6"/>
      <c r="AW10529" s="6"/>
      <c r="AX10529" s="6"/>
      <c r="AY10529" s="172"/>
      <c r="AZ10529" s="172"/>
      <c r="BA10529" s="172"/>
      <c r="BB10529" s="6"/>
      <c r="BC10529" s="6"/>
      <c r="BD10529" s="6"/>
      <c r="BE10529" s="6"/>
      <c r="BF10529" s="6"/>
      <c r="BG10529" s="172"/>
      <c r="BH10529" s="172"/>
      <c r="BI10529" s="172"/>
      <c r="BJ10529" s="6"/>
      <c r="BK10529" s="6"/>
      <c r="BL10529" s="6"/>
      <c r="BM10529" s="6"/>
      <c r="BN10529" s="6"/>
      <c r="BO10529" s="6"/>
      <c r="BP10529" s="6"/>
      <c r="BQ10529" s="6"/>
      <c r="BR10529" s="6"/>
      <c r="BS10529" s="6"/>
      <c r="BT10529" s="6"/>
      <c r="CG10529" s="432"/>
      <c r="CH10529" s="432"/>
      <c r="CL10529" s="174"/>
    </row>
    <row r="10530" spans="29:90" s="168" customFormat="1" x14ac:dyDescent="0.25">
      <c r="AC10530" s="175"/>
      <c r="AD10530" s="175"/>
      <c r="AE10530" s="175"/>
      <c r="AF10530" s="175"/>
      <c r="AG10530" s="175"/>
      <c r="AH10530" s="176"/>
      <c r="AM10530" s="6"/>
      <c r="AN10530" s="6"/>
      <c r="AO10530" s="6"/>
      <c r="AP10530" s="6"/>
      <c r="AQ10530" s="6"/>
      <c r="AR10530" s="6"/>
      <c r="AS10530" s="6"/>
      <c r="AT10530" s="6"/>
      <c r="AU10530" s="6"/>
      <c r="AV10530" s="6"/>
      <c r="AW10530" s="6"/>
      <c r="AX10530" s="6"/>
      <c r="AY10530" s="172"/>
      <c r="AZ10530" s="172"/>
      <c r="BA10530" s="172"/>
      <c r="BB10530" s="6"/>
      <c r="BC10530" s="6"/>
      <c r="BD10530" s="6"/>
      <c r="BE10530" s="6"/>
      <c r="BF10530" s="6"/>
      <c r="BG10530" s="172"/>
      <c r="BH10530" s="172"/>
      <c r="BI10530" s="172"/>
      <c r="BJ10530" s="6"/>
      <c r="BK10530" s="6"/>
      <c r="BL10530" s="6"/>
      <c r="BM10530" s="6"/>
      <c r="BN10530" s="6"/>
      <c r="BO10530" s="6"/>
      <c r="BP10530" s="6"/>
      <c r="BQ10530" s="6"/>
      <c r="BR10530" s="6"/>
      <c r="BS10530" s="6"/>
      <c r="BT10530" s="6"/>
      <c r="CG10530" s="432"/>
      <c r="CH10530" s="432"/>
      <c r="CL10530" s="174"/>
    </row>
    <row r="10531" spans="29:90" s="168" customFormat="1" x14ac:dyDescent="0.25">
      <c r="AC10531" s="175"/>
      <c r="AD10531" s="175"/>
      <c r="AE10531" s="175"/>
      <c r="AF10531" s="175"/>
      <c r="AG10531" s="175"/>
      <c r="AH10531" s="176"/>
      <c r="AM10531" s="6"/>
      <c r="AN10531" s="6"/>
      <c r="AO10531" s="6"/>
      <c r="AP10531" s="6"/>
      <c r="AQ10531" s="6"/>
      <c r="AR10531" s="6"/>
      <c r="AS10531" s="6"/>
      <c r="AT10531" s="6"/>
      <c r="AU10531" s="6"/>
      <c r="AV10531" s="6"/>
      <c r="AW10531" s="6"/>
      <c r="AX10531" s="6"/>
      <c r="AY10531" s="172"/>
      <c r="AZ10531" s="172"/>
      <c r="BA10531" s="172"/>
      <c r="BB10531" s="6"/>
      <c r="BC10531" s="6"/>
      <c r="BD10531" s="6"/>
      <c r="BE10531" s="6"/>
      <c r="BF10531" s="6"/>
      <c r="BG10531" s="172"/>
      <c r="BH10531" s="172"/>
      <c r="BI10531" s="172"/>
      <c r="BJ10531" s="6"/>
      <c r="BK10531" s="6"/>
      <c r="BL10531" s="6"/>
      <c r="BM10531" s="6"/>
      <c r="BN10531" s="6"/>
      <c r="BO10531" s="6"/>
      <c r="BP10531" s="6"/>
      <c r="BQ10531" s="6"/>
      <c r="BR10531" s="6"/>
      <c r="BS10531" s="6"/>
      <c r="BT10531" s="6"/>
      <c r="CG10531" s="432"/>
      <c r="CH10531" s="432"/>
      <c r="CL10531" s="174"/>
    </row>
    <row r="10532" spans="29:90" s="168" customFormat="1" x14ac:dyDescent="0.25">
      <c r="AC10532" s="175"/>
      <c r="AD10532" s="175"/>
      <c r="AE10532" s="175"/>
      <c r="AF10532" s="175"/>
      <c r="AG10532" s="175"/>
      <c r="AH10532" s="176"/>
      <c r="AM10532" s="6"/>
      <c r="AN10532" s="6"/>
      <c r="AO10532" s="6"/>
      <c r="AP10532" s="6"/>
      <c r="AQ10532" s="6"/>
      <c r="AR10532" s="6"/>
      <c r="AS10532" s="6"/>
      <c r="AT10532" s="6"/>
      <c r="AU10532" s="6"/>
      <c r="AV10532" s="6"/>
      <c r="AW10532" s="6"/>
      <c r="AX10532" s="6"/>
      <c r="AY10532" s="172"/>
      <c r="AZ10532" s="172"/>
      <c r="BA10532" s="172"/>
      <c r="BB10532" s="6"/>
      <c r="BC10532" s="6"/>
      <c r="BD10532" s="6"/>
      <c r="BE10532" s="6"/>
      <c r="BF10532" s="6"/>
      <c r="BG10532" s="172"/>
      <c r="BH10532" s="172"/>
      <c r="BI10532" s="172"/>
      <c r="BJ10532" s="6"/>
      <c r="BK10532" s="6"/>
      <c r="BL10532" s="6"/>
      <c r="BM10532" s="6"/>
      <c r="BN10532" s="6"/>
      <c r="BO10532" s="6"/>
      <c r="BP10532" s="6"/>
      <c r="BQ10532" s="6"/>
      <c r="BR10532" s="6"/>
      <c r="BS10532" s="6"/>
      <c r="BT10532" s="6"/>
      <c r="CG10532" s="432"/>
      <c r="CH10532" s="432"/>
      <c r="CL10532" s="174"/>
    </row>
    <row r="10533" spans="29:90" s="168" customFormat="1" x14ac:dyDescent="0.25">
      <c r="AC10533" s="175"/>
      <c r="AD10533" s="175"/>
      <c r="AE10533" s="175"/>
      <c r="AF10533" s="175"/>
      <c r="AG10533" s="175"/>
      <c r="AH10533" s="176"/>
      <c r="AM10533" s="6"/>
      <c r="AN10533" s="6"/>
      <c r="AO10533" s="6"/>
      <c r="AP10533" s="6"/>
      <c r="AQ10533" s="6"/>
      <c r="AR10533" s="6"/>
      <c r="AS10533" s="6"/>
      <c r="AT10533" s="6"/>
      <c r="AU10533" s="6"/>
      <c r="AV10533" s="6"/>
      <c r="AW10533" s="6"/>
      <c r="AX10533" s="6"/>
      <c r="AY10533" s="172"/>
      <c r="AZ10533" s="172"/>
      <c r="BA10533" s="172"/>
      <c r="BB10533" s="6"/>
      <c r="BC10533" s="6"/>
      <c r="BD10533" s="6"/>
      <c r="BE10533" s="6"/>
      <c r="BF10533" s="6"/>
      <c r="BG10533" s="172"/>
      <c r="BH10533" s="172"/>
      <c r="BI10533" s="172"/>
      <c r="BJ10533" s="6"/>
      <c r="BK10533" s="6"/>
      <c r="BL10533" s="6"/>
      <c r="BM10533" s="6"/>
      <c r="BN10533" s="6"/>
      <c r="BO10533" s="6"/>
      <c r="BP10533" s="6"/>
      <c r="BQ10533" s="6"/>
      <c r="BR10533" s="6"/>
      <c r="BS10533" s="6"/>
      <c r="BT10533" s="6"/>
      <c r="CG10533" s="432"/>
      <c r="CH10533" s="432"/>
      <c r="CL10533" s="174"/>
    </row>
    <row r="10534" spans="29:90" s="168" customFormat="1" x14ac:dyDescent="0.25">
      <c r="AC10534" s="175"/>
      <c r="AD10534" s="175"/>
      <c r="AE10534" s="175"/>
      <c r="AF10534" s="175"/>
      <c r="AG10534" s="175"/>
      <c r="AH10534" s="176"/>
      <c r="AM10534" s="6"/>
      <c r="AN10534" s="6"/>
      <c r="AO10534" s="6"/>
      <c r="AP10534" s="6"/>
      <c r="AQ10534" s="6"/>
      <c r="AR10534" s="6"/>
      <c r="AS10534" s="6"/>
      <c r="AT10534" s="6"/>
      <c r="AU10534" s="6"/>
      <c r="AV10534" s="6"/>
      <c r="AW10534" s="6"/>
      <c r="AX10534" s="6"/>
      <c r="AY10534" s="172"/>
      <c r="AZ10534" s="172"/>
      <c r="BA10534" s="172"/>
      <c r="BB10534" s="6"/>
      <c r="BC10534" s="6"/>
      <c r="BD10534" s="6"/>
      <c r="BE10534" s="6"/>
      <c r="BF10534" s="6"/>
      <c r="BG10534" s="172"/>
      <c r="BH10534" s="172"/>
      <c r="BI10534" s="172"/>
      <c r="BJ10534" s="6"/>
      <c r="BK10534" s="6"/>
      <c r="BL10534" s="6"/>
      <c r="BM10534" s="6"/>
      <c r="BN10534" s="6"/>
      <c r="BO10534" s="6"/>
      <c r="BP10534" s="6"/>
      <c r="BQ10534" s="6"/>
      <c r="BR10534" s="6"/>
      <c r="BS10534" s="6"/>
      <c r="BT10534" s="6"/>
      <c r="CG10534" s="432"/>
      <c r="CH10534" s="432"/>
      <c r="CL10534" s="174"/>
    </row>
    <row r="10535" spans="29:90" s="168" customFormat="1" x14ac:dyDescent="0.25">
      <c r="AC10535" s="175"/>
      <c r="AD10535" s="175"/>
      <c r="AE10535" s="175"/>
      <c r="AF10535" s="175"/>
      <c r="AG10535" s="175"/>
      <c r="AH10535" s="176"/>
      <c r="AM10535" s="6"/>
      <c r="AN10535" s="6"/>
      <c r="AO10535" s="6"/>
      <c r="AP10535" s="6"/>
      <c r="AQ10535" s="6"/>
      <c r="AR10535" s="6"/>
      <c r="AS10535" s="6"/>
      <c r="AT10535" s="6"/>
      <c r="AU10535" s="6"/>
      <c r="AV10535" s="6"/>
      <c r="AW10535" s="6"/>
      <c r="AX10535" s="6"/>
      <c r="AY10535" s="172"/>
      <c r="AZ10535" s="172"/>
      <c r="BA10535" s="172"/>
      <c r="BB10535" s="6"/>
      <c r="BC10535" s="6"/>
      <c r="BD10535" s="6"/>
      <c r="BE10535" s="6"/>
      <c r="BF10535" s="6"/>
      <c r="BG10535" s="172"/>
      <c r="BH10535" s="172"/>
      <c r="BI10535" s="172"/>
      <c r="BJ10535" s="6"/>
      <c r="BK10535" s="6"/>
      <c r="BL10535" s="6"/>
      <c r="BM10535" s="6"/>
      <c r="BN10535" s="6"/>
      <c r="BO10535" s="6"/>
      <c r="BP10535" s="6"/>
      <c r="BQ10535" s="6"/>
      <c r="BR10535" s="6"/>
      <c r="BS10535" s="6"/>
      <c r="BT10535" s="6"/>
      <c r="CG10535" s="432"/>
      <c r="CH10535" s="432"/>
      <c r="CL10535" s="174"/>
    </row>
    <row r="10536" spans="29:90" s="168" customFormat="1" x14ac:dyDescent="0.25">
      <c r="AC10536" s="175"/>
      <c r="AD10536" s="175"/>
      <c r="AE10536" s="175"/>
      <c r="AF10536" s="175"/>
      <c r="AG10536" s="175"/>
      <c r="AH10536" s="176"/>
      <c r="AM10536" s="6"/>
      <c r="AN10536" s="6"/>
      <c r="AO10536" s="6"/>
      <c r="AP10536" s="6"/>
      <c r="AQ10536" s="6"/>
      <c r="AR10536" s="6"/>
      <c r="AS10536" s="6"/>
      <c r="AT10536" s="6"/>
      <c r="AU10536" s="6"/>
      <c r="AV10536" s="6"/>
      <c r="AW10536" s="6"/>
      <c r="AX10536" s="6"/>
      <c r="AY10536" s="172"/>
      <c r="AZ10536" s="172"/>
      <c r="BA10536" s="172"/>
      <c r="BB10536" s="6"/>
      <c r="BC10536" s="6"/>
      <c r="BD10536" s="6"/>
      <c r="BE10536" s="6"/>
      <c r="BF10536" s="6"/>
      <c r="BG10536" s="172"/>
      <c r="BH10536" s="172"/>
      <c r="BI10536" s="172"/>
      <c r="BJ10536" s="6"/>
      <c r="BK10536" s="6"/>
      <c r="BL10536" s="6"/>
      <c r="BM10536" s="6"/>
      <c r="BN10536" s="6"/>
      <c r="BO10536" s="6"/>
      <c r="BP10536" s="6"/>
      <c r="BQ10536" s="6"/>
      <c r="BR10536" s="6"/>
      <c r="BS10536" s="6"/>
      <c r="BT10536" s="6"/>
      <c r="CG10536" s="432"/>
      <c r="CH10536" s="432"/>
      <c r="CL10536" s="174"/>
    </row>
    <row r="10537" spans="29:90" s="168" customFormat="1" x14ac:dyDescent="0.25">
      <c r="AC10537" s="175"/>
      <c r="AD10537" s="175"/>
      <c r="AE10537" s="175"/>
      <c r="AF10537" s="175"/>
      <c r="AG10537" s="175"/>
      <c r="AH10537" s="176"/>
      <c r="AM10537" s="6"/>
      <c r="AN10537" s="6"/>
      <c r="AO10537" s="6"/>
      <c r="AP10537" s="6"/>
      <c r="AQ10537" s="6"/>
      <c r="AR10537" s="6"/>
      <c r="AS10537" s="6"/>
      <c r="AT10537" s="6"/>
      <c r="AU10537" s="6"/>
      <c r="AV10537" s="6"/>
      <c r="AW10537" s="6"/>
      <c r="AX10537" s="6"/>
      <c r="AY10537" s="172"/>
      <c r="AZ10537" s="172"/>
      <c r="BA10537" s="172"/>
      <c r="BB10537" s="6"/>
      <c r="BC10537" s="6"/>
      <c r="BD10537" s="6"/>
      <c r="BE10537" s="6"/>
      <c r="BF10537" s="6"/>
      <c r="BG10537" s="172"/>
      <c r="BH10537" s="172"/>
      <c r="BI10537" s="172"/>
      <c r="BJ10537" s="6"/>
      <c r="BK10537" s="6"/>
      <c r="BL10537" s="6"/>
      <c r="BM10537" s="6"/>
      <c r="BN10537" s="6"/>
      <c r="BO10537" s="6"/>
      <c r="BP10537" s="6"/>
      <c r="BQ10537" s="6"/>
      <c r="BR10537" s="6"/>
      <c r="BS10537" s="6"/>
      <c r="BT10537" s="6"/>
      <c r="CG10537" s="432"/>
      <c r="CH10537" s="432"/>
      <c r="CL10537" s="174"/>
    </row>
    <row r="10538" spans="29:90" s="168" customFormat="1" x14ac:dyDescent="0.25">
      <c r="AC10538" s="175"/>
      <c r="AD10538" s="175"/>
      <c r="AE10538" s="175"/>
      <c r="AF10538" s="175"/>
      <c r="AG10538" s="175"/>
      <c r="AH10538" s="176"/>
      <c r="AM10538" s="6"/>
      <c r="AN10538" s="6"/>
      <c r="AO10538" s="6"/>
      <c r="AP10538" s="6"/>
      <c r="AQ10538" s="6"/>
      <c r="AR10538" s="6"/>
      <c r="AS10538" s="6"/>
      <c r="AT10538" s="6"/>
      <c r="AU10538" s="6"/>
      <c r="AV10538" s="6"/>
      <c r="AW10538" s="6"/>
      <c r="AX10538" s="6"/>
      <c r="AY10538" s="172"/>
      <c r="AZ10538" s="172"/>
      <c r="BA10538" s="172"/>
      <c r="BB10538" s="6"/>
      <c r="BC10538" s="6"/>
      <c r="BD10538" s="6"/>
      <c r="BE10538" s="6"/>
      <c r="BF10538" s="6"/>
      <c r="BG10538" s="172"/>
      <c r="BH10538" s="172"/>
      <c r="BI10538" s="172"/>
      <c r="BJ10538" s="6"/>
      <c r="BK10538" s="6"/>
      <c r="BL10538" s="6"/>
      <c r="BM10538" s="6"/>
      <c r="BN10538" s="6"/>
      <c r="BO10538" s="6"/>
      <c r="BP10538" s="6"/>
      <c r="BQ10538" s="6"/>
      <c r="BR10538" s="6"/>
      <c r="BS10538" s="6"/>
      <c r="BT10538" s="6"/>
      <c r="CG10538" s="432"/>
      <c r="CH10538" s="432"/>
      <c r="CL10538" s="174"/>
    </row>
    <row r="10539" spans="29:90" s="168" customFormat="1" x14ac:dyDescent="0.25">
      <c r="AC10539" s="175"/>
      <c r="AD10539" s="175"/>
      <c r="AE10539" s="175"/>
      <c r="AF10539" s="175"/>
      <c r="AG10539" s="175"/>
      <c r="AH10539" s="176"/>
      <c r="AM10539" s="6"/>
      <c r="AN10539" s="6"/>
      <c r="AO10539" s="6"/>
      <c r="AP10539" s="6"/>
      <c r="AQ10539" s="6"/>
      <c r="AR10539" s="6"/>
      <c r="AS10539" s="6"/>
      <c r="AT10539" s="6"/>
      <c r="AU10539" s="6"/>
      <c r="AV10539" s="6"/>
      <c r="AW10539" s="6"/>
      <c r="AX10539" s="6"/>
      <c r="AY10539" s="172"/>
      <c r="AZ10539" s="172"/>
      <c r="BA10539" s="172"/>
      <c r="BB10539" s="6"/>
      <c r="BC10539" s="6"/>
      <c r="BD10539" s="6"/>
      <c r="BE10539" s="6"/>
      <c r="BF10539" s="6"/>
      <c r="BG10539" s="172"/>
      <c r="BH10539" s="172"/>
      <c r="BI10539" s="172"/>
      <c r="BJ10539" s="6"/>
      <c r="BK10539" s="6"/>
      <c r="BL10539" s="6"/>
      <c r="BM10539" s="6"/>
      <c r="BN10539" s="6"/>
      <c r="BO10539" s="6"/>
      <c r="BP10539" s="6"/>
      <c r="BQ10539" s="6"/>
      <c r="BR10539" s="6"/>
      <c r="BS10539" s="6"/>
      <c r="BT10539" s="6"/>
      <c r="CG10539" s="432"/>
      <c r="CH10539" s="432"/>
      <c r="CL10539" s="174"/>
    </row>
    <row r="10540" spans="29:90" s="168" customFormat="1" x14ac:dyDescent="0.25">
      <c r="AC10540" s="175"/>
      <c r="AD10540" s="175"/>
      <c r="AE10540" s="175"/>
      <c r="AF10540" s="175"/>
      <c r="AG10540" s="175"/>
      <c r="AH10540" s="176"/>
      <c r="AM10540" s="6"/>
      <c r="AN10540" s="6"/>
      <c r="AO10540" s="6"/>
      <c r="AP10540" s="6"/>
      <c r="AQ10540" s="6"/>
      <c r="AR10540" s="6"/>
      <c r="AS10540" s="6"/>
      <c r="AT10540" s="6"/>
      <c r="AU10540" s="6"/>
      <c r="AV10540" s="6"/>
      <c r="AW10540" s="6"/>
      <c r="AX10540" s="6"/>
      <c r="AY10540" s="172"/>
      <c r="AZ10540" s="172"/>
      <c r="BA10540" s="172"/>
      <c r="BB10540" s="6"/>
      <c r="BC10540" s="6"/>
      <c r="BD10540" s="6"/>
      <c r="BE10540" s="6"/>
      <c r="BF10540" s="6"/>
      <c r="BG10540" s="172"/>
      <c r="BH10540" s="172"/>
      <c r="BI10540" s="172"/>
      <c r="BJ10540" s="6"/>
      <c r="BK10540" s="6"/>
      <c r="BL10540" s="6"/>
      <c r="BM10540" s="6"/>
      <c r="BN10540" s="6"/>
      <c r="BO10540" s="6"/>
      <c r="BP10540" s="6"/>
      <c r="BQ10540" s="6"/>
      <c r="BR10540" s="6"/>
      <c r="BS10540" s="6"/>
      <c r="BT10540" s="6"/>
      <c r="CG10540" s="432"/>
      <c r="CH10540" s="432"/>
      <c r="CL10540" s="174"/>
    </row>
    <row r="10541" spans="29:90" s="168" customFormat="1" x14ac:dyDescent="0.25">
      <c r="AC10541" s="175"/>
      <c r="AD10541" s="175"/>
      <c r="AE10541" s="175"/>
      <c r="AF10541" s="175"/>
      <c r="AG10541" s="175"/>
      <c r="AH10541" s="176"/>
      <c r="AM10541" s="6"/>
      <c r="AN10541" s="6"/>
      <c r="AO10541" s="6"/>
      <c r="AP10541" s="6"/>
      <c r="AQ10541" s="6"/>
      <c r="AR10541" s="6"/>
      <c r="AS10541" s="6"/>
      <c r="AT10541" s="6"/>
      <c r="AU10541" s="6"/>
      <c r="AV10541" s="6"/>
      <c r="AW10541" s="6"/>
      <c r="AX10541" s="6"/>
      <c r="AY10541" s="172"/>
      <c r="AZ10541" s="172"/>
      <c r="BA10541" s="172"/>
      <c r="BB10541" s="6"/>
      <c r="BC10541" s="6"/>
      <c r="BD10541" s="6"/>
      <c r="BE10541" s="6"/>
      <c r="BF10541" s="6"/>
      <c r="BG10541" s="172"/>
      <c r="BH10541" s="172"/>
      <c r="BI10541" s="172"/>
      <c r="BJ10541" s="6"/>
      <c r="BK10541" s="6"/>
      <c r="BL10541" s="6"/>
      <c r="BM10541" s="6"/>
      <c r="BN10541" s="6"/>
      <c r="BO10541" s="6"/>
      <c r="BP10541" s="6"/>
      <c r="BQ10541" s="6"/>
      <c r="BR10541" s="6"/>
      <c r="BS10541" s="6"/>
      <c r="BT10541" s="6"/>
      <c r="CG10541" s="432"/>
      <c r="CH10541" s="432"/>
      <c r="CL10541" s="174"/>
    </row>
    <row r="10542" spans="29:90" s="168" customFormat="1" x14ac:dyDescent="0.25">
      <c r="AC10542" s="175"/>
      <c r="AD10542" s="175"/>
      <c r="AE10542" s="175"/>
      <c r="AF10542" s="175"/>
      <c r="AG10542" s="175"/>
      <c r="AH10542" s="176"/>
      <c r="AM10542" s="6"/>
      <c r="AN10542" s="6"/>
      <c r="AO10542" s="6"/>
      <c r="AP10542" s="6"/>
      <c r="AQ10542" s="6"/>
      <c r="AR10542" s="6"/>
      <c r="AS10542" s="6"/>
      <c r="AT10542" s="6"/>
      <c r="AU10542" s="6"/>
      <c r="AV10542" s="6"/>
      <c r="AW10542" s="6"/>
      <c r="AX10542" s="6"/>
      <c r="AY10542" s="172"/>
      <c r="AZ10542" s="172"/>
      <c r="BA10542" s="172"/>
      <c r="BB10542" s="6"/>
      <c r="BC10542" s="6"/>
      <c r="BD10542" s="6"/>
      <c r="BE10542" s="6"/>
      <c r="BF10542" s="6"/>
      <c r="BG10542" s="172"/>
      <c r="BH10542" s="172"/>
      <c r="BI10542" s="172"/>
      <c r="BJ10542" s="6"/>
      <c r="BK10542" s="6"/>
      <c r="BL10542" s="6"/>
      <c r="BM10542" s="6"/>
      <c r="BN10542" s="6"/>
      <c r="BO10542" s="6"/>
      <c r="BP10542" s="6"/>
      <c r="BQ10542" s="6"/>
      <c r="BR10542" s="6"/>
      <c r="BS10542" s="6"/>
      <c r="BT10542" s="6"/>
      <c r="CG10542" s="432"/>
      <c r="CH10542" s="432"/>
      <c r="CL10542" s="174"/>
    </row>
    <row r="10543" spans="29:90" s="168" customFormat="1" x14ac:dyDescent="0.25">
      <c r="AC10543" s="175"/>
      <c r="AD10543" s="175"/>
      <c r="AE10543" s="175"/>
      <c r="AF10543" s="175"/>
      <c r="AG10543" s="175"/>
      <c r="AH10543" s="176"/>
      <c r="AM10543" s="6"/>
      <c r="AN10543" s="6"/>
      <c r="AO10543" s="6"/>
      <c r="AP10543" s="6"/>
      <c r="AQ10543" s="6"/>
      <c r="AR10543" s="6"/>
      <c r="AS10543" s="6"/>
      <c r="AT10543" s="6"/>
      <c r="AU10543" s="6"/>
      <c r="AV10543" s="6"/>
      <c r="AW10543" s="6"/>
      <c r="AX10543" s="6"/>
      <c r="AY10543" s="172"/>
      <c r="AZ10543" s="172"/>
      <c r="BA10543" s="172"/>
      <c r="BB10543" s="6"/>
      <c r="BC10543" s="6"/>
      <c r="BD10543" s="6"/>
      <c r="BE10543" s="6"/>
      <c r="BF10543" s="6"/>
      <c r="BG10543" s="172"/>
      <c r="BH10543" s="172"/>
      <c r="BI10543" s="172"/>
      <c r="BJ10543" s="6"/>
      <c r="BK10543" s="6"/>
      <c r="BL10543" s="6"/>
      <c r="BM10543" s="6"/>
      <c r="BN10543" s="6"/>
      <c r="BO10543" s="6"/>
      <c r="BP10543" s="6"/>
      <c r="BQ10543" s="6"/>
      <c r="BR10543" s="6"/>
      <c r="BS10543" s="6"/>
      <c r="BT10543" s="6"/>
      <c r="CG10543" s="432"/>
      <c r="CH10543" s="432"/>
      <c r="CL10543" s="174"/>
    </row>
    <row r="10544" spans="29:90" s="168" customFormat="1" x14ac:dyDescent="0.25">
      <c r="AC10544" s="175"/>
      <c r="AD10544" s="175"/>
      <c r="AE10544" s="175"/>
      <c r="AF10544" s="175"/>
      <c r="AG10544" s="175"/>
      <c r="AH10544" s="176"/>
      <c r="AM10544" s="6"/>
      <c r="AN10544" s="6"/>
      <c r="AO10544" s="6"/>
      <c r="AP10544" s="6"/>
      <c r="AQ10544" s="6"/>
      <c r="AR10544" s="6"/>
      <c r="AS10544" s="6"/>
      <c r="AT10544" s="6"/>
      <c r="AU10544" s="6"/>
      <c r="AV10544" s="6"/>
      <c r="AW10544" s="6"/>
      <c r="AX10544" s="6"/>
      <c r="AY10544" s="172"/>
      <c r="AZ10544" s="172"/>
      <c r="BA10544" s="172"/>
      <c r="BB10544" s="6"/>
      <c r="BC10544" s="6"/>
      <c r="BD10544" s="6"/>
      <c r="BE10544" s="6"/>
      <c r="BF10544" s="6"/>
      <c r="BG10544" s="172"/>
      <c r="BH10544" s="172"/>
      <c r="BI10544" s="172"/>
      <c r="BJ10544" s="6"/>
      <c r="BK10544" s="6"/>
      <c r="BL10544" s="6"/>
      <c r="BM10544" s="6"/>
      <c r="BN10544" s="6"/>
      <c r="BO10544" s="6"/>
      <c r="BP10544" s="6"/>
      <c r="BQ10544" s="6"/>
      <c r="BR10544" s="6"/>
      <c r="BS10544" s="6"/>
      <c r="BT10544" s="6"/>
      <c r="CG10544" s="432"/>
      <c r="CH10544" s="432"/>
      <c r="CL10544" s="174"/>
    </row>
    <row r="10545" spans="29:90" s="168" customFormat="1" x14ac:dyDescent="0.25">
      <c r="AC10545" s="175"/>
      <c r="AD10545" s="175"/>
      <c r="AE10545" s="175"/>
      <c r="AF10545" s="175"/>
      <c r="AG10545" s="175"/>
      <c r="AH10545" s="176"/>
      <c r="AM10545" s="6"/>
      <c r="AN10545" s="6"/>
      <c r="AO10545" s="6"/>
      <c r="AP10545" s="6"/>
      <c r="AQ10545" s="6"/>
      <c r="AR10545" s="6"/>
      <c r="AS10545" s="6"/>
      <c r="AT10545" s="6"/>
      <c r="AU10545" s="6"/>
      <c r="AV10545" s="6"/>
      <c r="AW10545" s="6"/>
      <c r="AX10545" s="6"/>
      <c r="AY10545" s="172"/>
      <c r="AZ10545" s="172"/>
      <c r="BA10545" s="172"/>
      <c r="BB10545" s="6"/>
      <c r="BC10545" s="6"/>
      <c r="BD10545" s="6"/>
      <c r="BE10545" s="6"/>
      <c r="BF10545" s="6"/>
      <c r="BG10545" s="172"/>
      <c r="BH10545" s="172"/>
      <c r="BI10545" s="172"/>
      <c r="BJ10545" s="6"/>
      <c r="BK10545" s="6"/>
      <c r="BL10545" s="6"/>
      <c r="BM10545" s="6"/>
      <c r="BN10545" s="6"/>
      <c r="BO10545" s="6"/>
      <c r="BP10545" s="6"/>
      <c r="BQ10545" s="6"/>
      <c r="BR10545" s="6"/>
      <c r="BS10545" s="6"/>
      <c r="BT10545" s="6"/>
      <c r="CG10545" s="432"/>
      <c r="CH10545" s="432"/>
      <c r="CL10545" s="174"/>
    </row>
    <row r="10546" spans="29:90" s="168" customFormat="1" x14ac:dyDescent="0.25">
      <c r="AC10546" s="175"/>
      <c r="AD10546" s="175"/>
      <c r="AE10546" s="175"/>
      <c r="AF10546" s="175"/>
      <c r="AG10546" s="175"/>
      <c r="AH10546" s="176"/>
      <c r="AM10546" s="6"/>
      <c r="AN10546" s="6"/>
      <c r="AO10546" s="6"/>
      <c r="AP10546" s="6"/>
      <c r="AQ10546" s="6"/>
      <c r="AR10546" s="6"/>
      <c r="AS10546" s="6"/>
      <c r="AT10546" s="6"/>
      <c r="AU10546" s="6"/>
      <c r="AV10546" s="6"/>
      <c r="AW10546" s="6"/>
      <c r="AX10546" s="6"/>
      <c r="AY10546" s="172"/>
      <c r="AZ10546" s="172"/>
      <c r="BA10546" s="172"/>
      <c r="BB10546" s="6"/>
      <c r="BC10546" s="6"/>
      <c r="BD10546" s="6"/>
      <c r="BE10546" s="6"/>
      <c r="BF10546" s="6"/>
      <c r="BG10546" s="172"/>
      <c r="BH10546" s="172"/>
      <c r="BI10546" s="172"/>
      <c r="BJ10546" s="6"/>
      <c r="BK10546" s="6"/>
      <c r="BL10546" s="6"/>
      <c r="BM10546" s="6"/>
      <c r="BN10546" s="6"/>
      <c r="BO10546" s="6"/>
      <c r="BP10546" s="6"/>
      <c r="BQ10546" s="6"/>
      <c r="BR10546" s="6"/>
      <c r="BS10546" s="6"/>
      <c r="BT10546" s="6"/>
      <c r="CG10546" s="432"/>
      <c r="CH10546" s="432"/>
      <c r="CL10546" s="174"/>
    </row>
    <row r="10547" spans="29:90" s="168" customFormat="1" x14ac:dyDescent="0.25">
      <c r="AC10547" s="175"/>
      <c r="AD10547" s="175"/>
      <c r="AE10547" s="175"/>
      <c r="AF10547" s="175"/>
      <c r="AG10547" s="175"/>
      <c r="AH10547" s="176"/>
      <c r="AM10547" s="6"/>
      <c r="AN10547" s="6"/>
      <c r="AO10547" s="6"/>
      <c r="AP10547" s="6"/>
      <c r="AQ10547" s="6"/>
      <c r="AR10547" s="6"/>
      <c r="AS10547" s="6"/>
      <c r="AT10547" s="6"/>
      <c r="AU10547" s="6"/>
      <c r="AV10547" s="6"/>
      <c r="AW10547" s="6"/>
      <c r="AX10547" s="6"/>
      <c r="AY10547" s="172"/>
      <c r="AZ10547" s="172"/>
      <c r="BA10547" s="172"/>
      <c r="BB10547" s="6"/>
      <c r="BC10547" s="6"/>
      <c r="BD10547" s="6"/>
      <c r="BE10547" s="6"/>
      <c r="BF10547" s="6"/>
      <c r="BG10547" s="172"/>
      <c r="BH10547" s="172"/>
      <c r="BI10547" s="172"/>
      <c r="BJ10547" s="6"/>
      <c r="BK10547" s="6"/>
      <c r="BL10547" s="6"/>
      <c r="BM10547" s="6"/>
      <c r="BN10547" s="6"/>
      <c r="BO10547" s="6"/>
      <c r="BP10547" s="6"/>
      <c r="BQ10547" s="6"/>
      <c r="BR10547" s="6"/>
      <c r="BS10547" s="6"/>
      <c r="BT10547" s="6"/>
      <c r="CG10547" s="432"/>
      <c r="CH10547" s="432"/>
      <c r="CL10547" s="174"/>
    </row>
    <row r="10548" spans="29:90" s="168" customFormat="1" x14ac:dyDescent="0.25">
      <c r="AC10548" s="175"/>
      <c r="AD10548" s="175"/>
      <c r="AE10548" s="175"/>
      <c r="AF10548" s="175"/>
      <c r="AG10548" s="175"/>
      <c r="AH10548" s="176"/>
      <c r="AM10548" s="6"/>
      <c r="AN10548" s="6"/>
      <c r="AO10548" s="6"/>
      <c r="AP10548" s="6"/>
      <c r="AQ10548" s="6"/>
      <c r="AR10548" s="6"/>
      <c r="AS10548" s="6"/>
      <c r="AT10548" s="6"/>
      <c r="AU10548" s="6"/>
      <c r="AV10548" s="6"/>
      <c r="AW10548" s="6"/>
      <c r="AX10548" s="6"/>
      <c r="AY10548" s="172"/>
      <c r="AZ10548" s="172"/>
      <c r="BA10548" s="172"/>
      <c r="BB10548" s="6"/>
      <c r="BC10548" s="6"/>
      <c r="BD10548" s="6"/>
      <c r="BE10548" s="6"/>
      <c r="BF10548" s="6"/>
      <c r="BG10548" s="172"/>
      <c r="BH10548" s="172"/>
      <c r="BI10548" s="172"/>
      <c r="BJ10548" s="6"/>
      <c r="BK10548" s="6"/>
      <c r="BL10548" s="6"/>
      <c r="BM10548" s="6"/>
      <c r="BN10548" s="6"/>
      <c r="BO10548" s="6"/>
      <c r="BP10548" s="6"/>
      <c r="BQ10548" s="6"/>
      <c r="BR10548" s="6"/>
      <c r="BS10548" s="6"/>
      <c r="BT10548" s="6"/>
      <c r="CG10548" s="432"/>
      <c r="CH10548" s="432"/>
      <c r="CL10548" s="174"/>
    </row>
    <row r="10549" spans="29:90" s="168" customFormat="1" x14ac:dyDescent="0.25">
      <c r="AC10549" s="175"/>
      <c r="AD10549" s="175"/>
      <c r="AE10549" s="175"/>
      <c r="AF10549" s="175"/>
      <c r="AG10549" s="175"/>
      <c r="AH10549" s="176"/>
      <c r="AM10549" s="6"/>
      <c r="AN10549" s="6"/>
      <c r="AO10549" s="6"/>
      <c r="AP10549" s="6"/>
      <c r="AQ10549" s="6"/>
      <c r="AR10549" s="6"/>
      <c r="AS10549" s="6"/>
      <c r="AT10549" s="6"/>
      <c r="AU10549" s="6"/>
      <c r="AV10549" s="6"/>
      <c r="AW10549" s="6"/>
      <c r="AX10549" s="6"/>
      <c r="AY10549" s="172"/>
      <c r="AZ10549" s="172"/>
      <c r="BA10549" s="172"/>
      <c r="BB10549" s="6"/>
      <c r="BC10549" s="6"/>
      <c r="BD10549" s="6"/>
      <c r="BE10549" s="6"/>
      <c r="BF10549" s="6"/>
      <c r="BG10549" s="172"/>
      <c r="BH10549" s="172"/>
      <c r="BI10549" s="172"/>
      <c r="BJ10549" s="6"/>
      <c r="BK10549" s="6"/>
      <c r="BL10549" s="6"/>
      <c r="BM10549" s="6"/>
      <c r="BN10549" s="6"/>
      <c r="BO10549" s="6"/>
      <c r="BP10549" s="6"/>
      <c r="BQ10549" s="6"/>
      <c r="BR10549" s="6"/>
      <c r="BS10549" s="6"/>
      <c r="BT10549" s="6"/>
      <c r="CG10549" s="432"/>
      <c r="CH10549" s="432"/>
      <c r="CL10549" s="174"/>
    </row>
    <row r="10550" spans="29:90" s="168" customFormat="1" x14ac:dyDescent="0.25">
      <c r="AC10550" s="175"/>
      <c r="AD10550" s="175"/>
      <c r="AE10550" s="175"/>
      <c r="AF10550" s="175"/>
      <c r="AG10550" s="175"/>
      <c r="AH10550" s="176"/>
      <c r="AM10550" s="6"/>
      <c r="AN10550" s="6"/>
      <c r="AO10550" s="6"/>
      <c r="AP10550" s="6"/>
      <c r="AQ10550" s="6"/>
      <c r="AR10550" s="6"/>
      <c r="AS10550" s="6"/>
      <c r="AT10550" s="6"/>
      <c r="AU10550" s="6"/>
      <c r="AV10550" s="6"/>
      <c r="AW10550" s="6"/>
      <c r="AX10550" s="6"/>
      <c r="AY10550" s="172"/>
      <c r="AZ10550" s="172"/>
      <c r="BA10550" s="172"/>
      <c r="BB10550" s="6"/>
      <c r="BC10550" s="6"/>
      <c r="BD10550" s="6"/>
      <c r="BE10550" s="6"/>
      <c r="BF10550" s="6"/>
      <c r="BG10550" s="172"/>
      <c r="BH10550" s="172"/>
      <c r="BI10550" s="172"/>
      <c r="BJ10550" s="6"/>
      <c r="BK10550" s="6"/>
      <c r="BL10550" s="6"/>
      <c r="BM10550" s="6"/>
      <c r="BN10550" s="6"/>
      <c r="BO10550" s="6"/>
      <c r="BP10550" s="6"/>
      <c r="BQ10550" s="6"/>
      <c r="BR10550" s="6"/>
      <c r="BS10550" s="6"/>
      <c r="BT10550" s="6"/>
      <c r="CG10550" s="432"/>
      <c r="CH10550" s="432"/>
      <c r="CL10550" s="174"/>
    </row>
    <row r="10551" spans="29:90" s="168" customFormat="1" x14ac:dyDescent="0.25">
      <c r="AC10551" s="175"/>
      <c r="AD10551" s="175"/>
      <c r="AE10551" s="175"/>
      <c r="AF10551" s="175"/>
      <c r="AG10551" s="175"/>
      <c r="AH10551" s="176"/>
      <c r="AM10551" s="6"/>
      <c r="AN10551" s="6"/>
      <c r="AO10551" s="6"/>
      <c r="AP10551" s="6"/>
      <c r="AQ10551" s="6"/>
      <c r="AR10551" s="6"/>
      <c r="AS10551" s="6"/>
      <c r="AT10551" s="6"/>
      <c r="AU10551" s="6"/>
      <c r="AV10551" s="6"/>
      <c r="AW10551" s="6"/>
      <c r="AX10551" s="6"/>
      <c r="AY10551" s="172"/>
      <c r="AZ10551" s="172"/>
      <c r="BA10551" s="172"/>
      <c r="BB10551" s="6"/>
      <c r="BC10551" s="6"/>
      <c r="BD10551" s="6"/>
      <c r="BE10551" s="6"/>
      <c r="BF10551" s="6"/>
      <c r="BG10551" s="172"/>
      <c r="BH10551" s="172"/>
      <c r="BI10551" s="172"/>
      <c r="BJ10551" s="6"/>
      <c r="BK10551" s="6"/>
      <c r="BL10551" s="6"/>
      <c r="BM10551" s="6"/>
      <c r="BN10551" s="6"/>
      <c r="BO10551" s="6"/>
      <c r="BP10551" s="6"/>
      <c r="BQ10551" s="6"/>
      <c r="BR10551" s="6"/>
      <c r="BS10551" s="6"/>
      <c r="BT10551" s="6"/>
      <c r="CG10551" s="432"/>
      <c r="CH10551" s="432"/>
      <c r="CL10551" s="174"/>
    </row>
    <row r="10552" spans="29:90" s="168" customFormat="1" x14ac:dyDescent="0.25">
      <c r="AC10552" s="175"/>
      <c r="AD10552" s="175"/>
      <c r="AE10552" s="175"/>
      <c r="AF10552" s="175"/>
      <c r="AG10552" s="175"/>
      <c r="AH10552" s="176"/>
      <c r="AM10552" s="6"/>
      <c r="AN10552" s="6"/>
      <c r="AO10552" s="6"/>
      <c r="AP10552" s="6"/>
      <c r="AQ10552" s="6"/>
      <c r="AR10552" s="6"/>
      <c r="AS10552" s="6"/>
      <c r="AT10552" s="6"/>
      <c r="AU10552" s="6"/>
      <c r="AV10552" s="6"/>
      <c r="AW10552" s="6"/>
      <c r="AX10552" s="6"/>
      <c r="AY10552" s="172"/>
      <c r="AZ10552" s="172"/>
      <c r="BA10552" s="172"/>
      <c r="BB10552" s="6"/>
      <c r="BC10552" s="6"/>
      <c r="BD10552" s="6"/>
      <c r="BE10552" s="6"/>
      <c r="BF10552" s="6"/>
      <c r="BG10552" s="172"/>
      <c r="BH10552" s="172"/>
      <c r="BI10552" s="172"/>
      <c r="BJ10552" s="6"/>
      <c r="BK10552" s="6"/>
      <c r="BL10552" s="6"/>
      <c r="BM10552" s="6"/>
      <c r="BN10552" s="6"/>
      <c r="BO10552" s="6"/>
      <c r="BP10552" s="6"/>
      <c r="BQ10552" s="6"/>
      <c r="BR10552" s="6"/>
      <c r="BS10552" s="6"/>
      <c r="BT10552" s="6"/>
      <c r="CG10552" s="432"/>
      <c r="CH10552" s="432"/>
      <c r="CL10552" s="174"/>
    </row>
    <row r="10553" spans="29:90" s="168" customFormat="1" x14ac:dyDescent="0.25">
      <c r="AC10553" s="175"/>
      <c r="AD10553" s="175"/>
      <c r="AE10553" s="175"/>
      <c r="AF10553" s="175"/>
      <c r="AG10553" s="175"/>
      <c r="AH10553" s="176"/>
      <c r="AM10553" s="6"/>
      <c r="AN10553" s="6"/>
      <c r="AO10553" s="6"/>
      <c r="AP10553" s="6"/>
      <c r="AQ10553" s="6"/>
      <c r="AR10553" s="6"/>
      <c r="AS10553" s="6"/>
      <c r="AT10553" s="6"/>
      <c r="AU10553" s="6"/>
      <c r="AV10553" s="6"/>
      <c r="AW10553" s="6"/>
      <c r="AX10553" s="6"/>
      <c r="AY10553" s="172"/>
      <c r="AZ10553" s="172"/>
      <c r="BA10553" s="172"/>
      <c r="BB10553" s="6"/>
      <c r="BC10553" s="6"/>
      <c r="BD10553" s="6"/>
      <c r="BE10553" s="6"/>
      <c r="BF10553" s="6"/>
      <c r="BG10553" s="172"/>
      <c r="BH10553" s="172"/>
      <c r="BI10553" s="172"/>
      <c r="BJ10553" s="6"/>
      <c r="BK10553" s="6"/>
      <c r="BL10553" s="6"/>
      <c r="BM10553" s="6"/>
      <c r="BN10553" s="6"/>
      <c r="BO10553" s="6"/>
      <c r="BP10553" s="6"/>
      <c r="BQ10553" s="6"/>
      <c r="BR10553" s="6"/>
      <c r="BS10553" s="6"/>
      <c r="BT10553" s="6"/>
      <c r="CG10553" s="432"/>
      <c r="CH10553" s="432"/>
      <c r="CL10553" s="174"/>
    </row>
    <row r="10554" spans="29:90" s="168" customFormat="1" x14ac:dyDescent="0.25">
      <c r="AC10554" s="175"/>
      <c r="AD10554" s="175"/>
      <c r="AE10554" s="175"/>
      <c r="AF10554" s="175"/>
      <c r="AG10554" s="175"/>
      <c r="AH10554" s="176"/>
      <c r="AM10554" s="6"/>
      <c r="AN10554" s="6"/>
      <c r="AO10554" s="6"/>
      <c r="AP10554" s="6"/>
      <c r="AQ10554" s="6"/>
      <c r="AR10554" s="6"/>
      <c r="AS10554" s="6"/>
      <c r="AT10554" s="6"/>
      <c r="AU10554" s="6"/>
      <c r="AV10554" s="6"/>
      <c r="AW10554" s="6"/>
      <c r="AX10554" s="6"/>
      <c r="AY10554" s="172"/>
      <c r="AZ10554" s="172"/>
      <c r="BA10554" s="172"/>
      <c r="BB10554" s="6"/>
      <c r="BC10554" s="6"/>
      <c r="BD10554" s="6"/>
      <c r="BE10554" s="6"/>
      <c r="BF10554" s="6"/>
      <c r="BG10554" s="172"/>
      <c r="BH10554" s="172"/>
      <c r="BI10554" s="172"/>
      <c r="BJ10554" s="6"/>
      <c r="BK10554" s="6"/>
      <c r="BL10554" s="6"/>
      <c r="BM10554" s="6"/>
      <c r="BN10554" s="6"/>
      <c r="BO10554" s="6"/>
      <c r="BP10554" s="6"/>
      <c r="BQ10554" s="6"/>
      <c r="BR10554" s="6"/>
      <c r="BS10554" s="6"/>
      <c r="BT10554" s="6"/>
      <c r="CG10554" s="432"/>
      <c r="CH10554" s="432"/>
      <c r="CL10554" s="174"/>
    </row>
    <row r="10555" spans="29:90" s="168" customFormat="1" x14ac:dyDescent="0.25">
      <c r="AC10555" s="175"/>
      <c r="AD10555" s="175"/>
      <c r="AE10555" s="175"/>
      <c r="AF10555" s="175"/>
      <c r="AG10555" s="175"/>
      <c r="AH10555" s="176"/>
      <c r="AM10555" s="6"/>
      <c r="AN10555" s="6"/>
      <c r="AO10555" s="6"/>
      <c r="AP10555" s="6"/>
      <c r="AQ10555" s="6"/>
      <c r="AR10555" s="6"/>
      <c r="AS10555" s="6"/>
      <c r="AT10555" s="6"/>
      <c r="AU10555" s="6"/>
      <c r="AV10555" s="6"/>
      <c r="AW10555" s="6"/>
      <c r="AX10555" s="6"/>
      <c r="AY10555" s="172"/>
      <c r="AZ10555" s="172"/>
      <c r="BA10555" s="172"/>
      <c r="BB10555" s="6"/>
      <c r="BC10555" s="6"/>
      <c r="BD10555" s="6"/>
      <c r="BE10555" s="6"/>
      <c r="BF10555" s="6"/>
      <c r="BG10555" s="172"/>
      <c r="BH10555" s="172"/>
      <c r="BI10555" s="172"/>
      <c r="BJ10555" s="6"/>
      <c r="BK10555" s="6"/>
      <c r="BL10555" s="6"/>
      <c r="BM10555" s="6"/>
      <c r="BN10555" s="6"/>
      <c r="BO10555" s="6"/>
      <c r="BP10555" s="6"/>
      <c r="BQ10555" s="6"/>
      <c r="BR10555" s="6"/>
      <c r="BS10555" s="6"/>
      <c r="BT10555" s="6"/>
      <c r="CG10555" s="432"/>
      <c r="CH10555" s="432"/>
      <c r="CL10555" s="174"/>
    </row>
    <row r="10556" spans="29:90" s="168" customFormat="1" x14ac:dyDescent="0.25">
      <c r="AC10556" s="175"/>
      <c r="AD10556" s="175"/>
      <c r="AE10556" s="175"/>
      <c r="AF10556" s="175"/>
      <c r="AG10556" s="175"/>
      <c r="AH10556" s="176"/>
      <c r="AM10556" s="6"/>
      <c r="AN10556" s="6"/>
      <c r="AO10556" s="6"/>
      <c r="AP10556" s="6"/>
      <c r="AQ10556" s="6"/>
      <c r="AR10556" s="6"/>
      <c r="AS10556" s="6"/>
      <c r="AT10556" s="6"/>
      <c r="AU10556" s="6"/>
      <c r="AV10556" s="6"/>
      <c r="AW10556" s="6"/>
      <c r="AX10556" s="6"/>
      <c r="AY10556" s="172"/>
      <c r="AZ10556" s="172"/>
      <c r="BA10556" s="172"/>
      <c r="BB10556" s="6"/>
      <c r="BC10556" s="6"/>
      <c r="BD10556" s="6"/>
      <c r="BE10556" s="6"/>
      <c r="BF10556" s="6"/>
      <c r="BG10556" s="172"/>
      <c r="BH10556" s="172"/>
      <c r="BI10556" s="172"/>
      <c r="BJ10556" s="6"/>
      <c r="BK10556" s="6"/>
      <c r="BL10556" s="6"/>
      <c r="BM10556" s="6"/>
      <c r="BN10556" s="6"/>
      <c r="BO10556" s="6"/>
      <c r="BP10556" s="6"/>
      <c r="BQ10556" s="6"/>
      <c r="BR10556" s="6"/>
      <c r="BS10556" s="6"/>
      <c r="BT10556" s="6"/>
      <c r="CG10556" s="432"/>
      <c r="CH10556" s="432"/>
      <c r="CL10556" s="174"/>
    </row>
    <row r="10557" spans="29:90" s="168" customFormat="1" x14ac:dyDescent="0.25">
      <c r="AC10557" s="175"/>
      <c r="AD10557" s="175"/>
      <c r="AE10557" s="175"/>
      <c r="AF10557" s="175"/>
      <c r="AG10557" s="175"/>
      <c r="AH10557" s="176"/>
      <c r="AM10557" s="6"/>
      <c r="AN10557" s="6"/>
      <c r="AO10557" s="6"/>
      <c r="AP10557" s="6"/>
      <c r="AQ10557" s="6"/>
      <c r="AR10557" s="6"/>
      <c r="AS10557" s="6"/>
      <c r="AT10557" s="6"/>
      <c r="AU10557" s="6"/>
      <c r="AV10557" s="6"/>
      <c r="AW10557" s="6"/>
      <c r="AX10557" s="6"/>
      <c r="AY10557" s="172"/>
      <c r="AZ10557" s="172"/>
      <c r="BA10557" s="172"/>
      <c r="BB10557" s="6"/>
      <c r="BC10557" s="6"/>
      <c r="BD10557" s="6"/>
      <c r="BE10557" s="6"/>
      <c r="BF10557" s="6"/>
      <c r="BG10557" s="172"/>
      <c r="BH10557" s="172"/>
      <c r="BI10557" s="172"/>
      <c r="BJ10557" s="6"/>
      <c r="BK10557" s="6"/>
      <c r="BL10557" s="6"/>
      <c r="BM10557" s="6"/>
      <c r="BN10557" s="6"/>
      <c r="BO10557" s="6"/>
      <c r="BP10557" s="6"/>
      <c r="BQ10557" s="6"/>
      <c r="BR10557" s="6"/>
      <c r="BS10557" s="6"/>
      <c r="BT10557" s="6"/>
      <c r="CG10557" s="432"/>
      <c r="CH10557" s="432"/>
      <c r="CL10557" s="174"/>
    </row>
    <row r="10558" spans="29:90" s="168" customFormat="1" x14ac:dyDescent="0.25">
      <c r="AC10558" s="175"/>
      <c r="AD10558" s="175"/>
      <c r="AE10558" s="175"/>
      <c r="AF10558" s="175"/>
      <c r="AG10558" s="175"/>
      <c r="AH10558" s="176"/>
      <c r="AM10558" s="6"/>
      <c r="AN10558" s="6"/>
      <c r="AO10558" s="6"/>
      <c r="AP10558" s="6"/>
      <c r="AQ10558" s="6"/>
      <c r="AR10558" s="6"/>
      <c r="AS10558" s="6"/>
      <c r="AT10558" s="6"/>
      <c r="AU10558" s="6"/>
      <c r="AV10558" s="6"/>
      <c r="AW10558" s="6"/>
      <c r="AX10558" s="6"/>
      <c r="AY10558" s="172"/>
      <c r="AZ10558" s="172"/>
      <c r="BA10558" s="172"/>
      <c r="BB10558" s="6"/>
      <c r="BC10558" s="6"/>
      <c r="BD10558" s="6"/>
      <c r="BE10558" s="6"/>
      <c r="BF10558" s="6"/>
      <c r="BG10558" s="172"/>
      <c r="BH10558" s="172"/>
      <c r="BI10558" s="172"/>
      <c r="BJ10558" s="6"/>
      <c r="BK10558" s="6"/>
      <c r="BL10558" s="6"/>
      <c r="BM10558" s="6"/>
      <c r="BN10558" s="6"/>
      <c r="BO10558" s="6"/>
      <c r="BP10558" s="6"/>
      <c r="BQ10558" s="6"/>
      <c r="BR10558" s="6"/>
      <c r="BS10558" s="6"/>
      <c r="BT10558" s="6"/>
      <c r="CG10558" s="432"/>
      <c r="CH10558" s="432"/>
      <c r="CL10558" s="174"/>
    </row>
    <row r="10559" spans="29:90" s="168" customFormat="1" x14ac:dyDescent="0.25">
      <c r="AC10559" s="175"/>
      <c r="AD10559" s="175"/>
      <c r="AE10559" s="175"/>
      <c r="AF10559" s="175"/>
      <c r="AG10559" s="175"/>
      <c r="AH10559" s="176"/>
      <c r="AM10559" s="6"/>
      <c r="AN10559" s="6"/>
      <c r="AO10559" s="6"/>
      <c r="AP10559" s="6"/>
      <c r="AQ10559" s="6"/>
      <c r="AR10559" s="6"/>
      <c r="AS10559" s="6"/>
      <c r="AT10559" s="6"/>
      <c r="AU10559" s="6"/>
      <c r="AV10559" s="6"/>
      <c r="AW10559" s="6"/>
      <c r="AX10559" s="6"/>
      <c r="AY10559" s="172"/>
      <c r="AZ10559" s="172"/>
      <c r="BA10559" s="172"/>
      <c r="BB10559" s="6"/>
      <c r="BC10559" s="6"/>
      <c r="BD10559" s="6"/>
      <c r="BE10559" s="6"/>
      <c r="BF10559" s="6"/>
      <c r="BG10559" s="172"/>
      <c r="BH10559" s="172"/>
      <c r="BI10559" s="172"/>
      <c r="BJ10559" s="6"/>
      <c r="BK10559" s="6"/>
      <c r="BL10559" s="6"/>
      <c r="BM10559" s="6"/>
      <c r="BN10559" s="6"/>
      <c r="BO10559" s="6"/>
      <c r="BP10559" s="6"/>
      <c r="BQ10559" s="6"/>
      <c r="BR10559" s="6"/>
      <c r="BS10559" s="6"/>
      <c r="BT10559" s="6"/>
      <c r="CG10559" s="432"/>
      <c r="CH10559" s="432"/>
      <c r="CL10559" s="174"/>
    </row>
    <row r="10560" spans="29:90" s="168" customFormat="1" x14ac:dyDescent="0.25">
      <c r="AC10560" s="175"/>
      <c r="AD10560" s="175"/>
      <c r="AE10560" s="175"/>
      <c r="AF10560" s="175"/>
      <c r="AG10560" s="175"/>
      <c r="AH10560" s="176"/>
      <c r="AM10560" s="6"/>
      <c r="AN10560" s="6"/>
      <c r="AO10560" s="6"/>
      <c r="AP10560" s="6"/>
      <c r="AQ10560" s="6"/>
      <c r="AR10560" s="6"/>
      <c r="AS10560" s="6"/>
      <c r="AT10560" s="6"/>
      <c r="AU10560" s="6"/>
      <c r="AV10560" s="6"/>
      <c r="AW10560" s="6"/>
      <c r="AX10560" s="6"/>
      <c r="AY10560" s="172"/>
      <c r="AZ10560" s="172"/>
      <c r="BA10560" s="172"/>
      <c r="BB10560" s="6"/>
      <c r="BC10560" s="6"/>
      <c r="BD10560" s="6"/>
      <c r="BE10560" s="6"/>
      <c r="BF10560" s="6"/>
      <c r="BG10560" s="172"/>
      <c r="BH10560" s="172"/>
      <c r="BI10560" s="172"/>
      <c r="BJ10560" s="6"/>
      <c r="BK10560" s="6"/>
      <c r="BL10560" s="6"/>
      <c r="BM10560" s="6"/>
      <c r="BN10560" s="6"/>
      <c r="BO10560" s="6"/>
      <c r="BP10560" s="6"/>
      <c r="BQ10560" s="6"/>
      <c r="BR10560" s="6"/>
      <c r="BS10560" s="6"/>
      <c r="BT10560" s="6"/>
      <c r="CG10560" s="432"/>
      <c r="CH10560" s="432"/>
      <c r="CL10560" s="174"/>
    </row>
    <row r="10561" spans="29:90" s="168" customFormat="1" x14ac:dyDescent="0.25">
      <c r="AC10561" s="175"/>
      <c r="AD10561" s="175"/>
      <c r="AE10561" s="175"/>
      <c r="AF10561" s="175"/>
      <c r="AG10561" s="175"/>
      <c r="AH10561" s="176"/>
      <c r="AM10561" s="6"/>
      <c r="AN10561" s="6"/>
      <c r="AO10561" s="6"/>
      <c r="AP10561" s="6"/>
      <c r="AQ10561" s="6"/>
      <c r="AR10561" s="6"/>
      <c r="AS10561" s="6"/>
      <c r="AT10561" s="6"/>
      <c r="AU10561" s="6"/>
      <c r="AV10561" s="6"/>
      <c r="AW10561" s="6"/>
      <c r="AX10561" s="6"/>
      <c r="AY10561" s="172"/>
      <c r="AZ10561" s="172"/>
      <c r="BA10561" s="172"/>
      <c r="BB10561" s="6"/>
      <c r="BC10561" s="6"/>
      <c r="BD10561" s="6"/>
      <c r="BE10561" s="6"/>
      <c r="BF10561" s="6"/>
      <c r="BG10561" s="172"/>
      <c r="BH10561" s="172"/>
      <c r="BI10561" s="172"/>
      <c r="BJ10561" s="6"/>
      <c r="BK10561" s="6"/>
      <c r="BL10561" s="6"/>
      <c r="BM10561" s="6"/>
      <c r="BN10561" s="6"/>
      <c r="BO10561" s="6"/>
      <c r="BP10561" s="6"/>
      <c r="BQ10561" s="6"/>
      <c r="BR10561" s="6"/>
      <c r="BS10561" s="6"/>
      <c r="BT10561" s="6"/>
      <c r="CG10561" s="432"/>
      <c r="CH10561" s="432"/>
      <c r="CL10561" s="174"/>
    </row>
    <row r="10562" spans="29:90" s="168" customFormat="1" x14ac:dyDescent="0.25">
      <c r="AC10562" s="175"/>
      <c r="AD10562" s="175"/>
      <c r="AE10562" s="175"/>
      <c r="AF10562" s="175"/>
      <c r="AG10562" s="175"/>
      <c r="AH10562" s="176"/>
      <c r="AM10562" s="6"/>
      <c r="AN10562" s="6"/>
      <c r="AO10562" s="6"/>
      <c r="AP10562" s="6"/>
      <c r="AQ10562" s="6"/>
      <c r="AR10562" s="6"/>
      <c r="AS10562" s="6"/>
      <c r="AT10562" s="6"/>
      <c r="AU10562" s="6"/>
      <c r="AV10562" s="6"/>
      <c r="AW10562" s="6"/>
      <c r="AX10562" s="6"/>
      <c r="AY10562" s="172"/>
      <c r="AZ10562" s="172"/>
      <c r="BA10562" s="172"/>
      <c r="BB10562" s="6"/>
      <c r="BC10562" s="6"/>
      <c r="BD10562" s="6"/>
      <c r="BE10562" s="6"/>
      <c r="BF10562" s="6"/>
      <c r="BG10562" s="172"/>
      <c r="BH10562" s="172"/>
      <c r="BI10562" s="172"/>
      <c r="BJ10562" s="6"/>
      <c r="BK10562" s="6"/>
      <c r="BL10562" s="6"/>
      <c r="BM10562" s="6"/>
      <c r="BN10562" s="6"/>
      <c r="BO10562" s="6"/>
      <c r="BP10562" s="6"/>
      <c r="BQ10562" s="6"/>
      <c r="BR10562" s="6"/>
      <c r="BS10562" s="6"/>
      <c r="BT10562" s="6"/>
      <c r="CG10562" s="432"/>
      <c r="CH10562" s="432"/>
      <c r="CL10562" s="174"/>
    </row>
    <row r="10563" spans="29:90" s="168" customFormat="1" x14ac:dyDescent="0.25">
      <c r="AC10563" s="175"/>
      <c r="AD10563" s="175"/>
      <c r="AE10563" s="175"/>
      <c r="AF10563" s="175"/>
      <c r="AG10563" s="175"/>
      <c r="AH10563" s="176"/>
      <c r="AM10563" s="6"/>
      <c r="AN10563" s="6"/>
      <c r="AO10563" s="6"/>
      <c r="AP10563" s="6"/>
      <c r="AQ10563" s="6"/>
      <c r="AR10563" s="6"/>
      <c r="AS10563" s="6"/>
      <c r="AT10563" s="6"/>
      <c r="AU10563" s="6"/>
      <c r="AV10563" s="6"/>
      <c r="AW10563" s="6"/>
      <c r="AX10563" s="6"/>
      <c r="AY10563" s="172"/>
      <c r="AZ10563" s="172"/>
      <c r="BA10563" s="172"/>
      <c r="BB10563" s="6"/>
      <c r="BC10563" s="6"/>
      <c r="BD10563" s="6"/>
      <c r="BE10563" s="6"/>
      <c r="BF10563" s="6"/>
      <c r="BG10563" s="172"/>
      <c r="BH10563" s="172"/>
      <c r="BI10563" s="172"/>
      <c r="BJ10563" s="6"/>
      <c r="BK10563" s="6"/>
      <c r="BL10563" s="6"/>
      <c r="BM10563" s="6"/>
      <c r="BN10563" s="6"/>
      <c r="BO10563" s="6"/>
      <c r="BP10563" s="6"/>
      <c r="BQ10563" s="6"/>
      <c r="BR10563" s="6"/>
      <c r="BS10563" s="6"/>
      <c r="BT10563" s="6"/>
      <c r="CG10563" s="432"/>
      <c r="CH10563" s="432"/>
      <c r="CL10563" s="174"/>
    </row>
    <row r="10564" spans="29:90" s="168" customFormat="1" x14ac:dyDescent="0.25">
      <c r="AC10564" s="175"/>
      <c r="AD10564" s="175"/>
      <c r="AE10564" s="175"/>
      <c r="AF10564" s="175"/>
      <c r="AG10564" s="175"/>
      <c r="AH10564" s="176"/>
      <c r="AM10564" s="6"/>
      <c r="AN10564" s="6"/>
      <c r="AO10564" s="6"/>
      <c r="AP10564" s="6"/>
      <c r="AQ10564" s="6"/>
      <c r="AR10564" s="6"/>
      <c r="AS10564" s="6"/>
      <c r="AT10564" s="6"/>
      <c r="AU10564" s="6"/>
      <c r="AV10564" s="6"/>
      <c r="AW10564" s="6"/>
      <c r="AX10564" s="6"/>
      <c r="AY10564" s="172"/>
      <c r="AZ10564" s="172"/>
      <c r="BA10564" s="172"/>
      <c r="BB10564" s="6"/>
      <c r="BC10564" s="6"/>
      <c r="BD10564" s="6"/>
      <c r="BE10564" s="6"/>
      <c r="BF10564" s="6"/>
      <c r="BG10564" s="172"/>
      <c r="BH10564" s="172"/>
      <c r="BI10564" s="172"/>
      <c r="BJ10564" s="6"/>
      <c r="BK10564" s="6"/>
      <c r="BL10564" s="6"/>
      <c r="BM10564" s="6"/>
      <c r="BN10564" s="6"/>
      <c r="BO10564" s="6"/>
      <c r="BP10564" s="6"/>
      <c r="BQ10564" s="6"/>
      <c r="BR10564" s="6"/>
      <c r="BS10564" s="6"/>
      <c r="BT10564" s="6"/>
      <c r="CG10564" s="432"/>
      <c r="CH10564" s="432"/>
      <c r="CL10564" s="174"/>
    </row>
    <row r="10565" spans="29:90" s="168" customFormat="1" x14ac:dyDescent="0.25">
      <c r="AC10565" s="175"/>
      <c r="AD10565" s="175"/>
      <c r="AE10565" s="175"/>
      <c r="AF10565" s="175"/>
      <c r="AG10565" s="175"/>
      <c r="AH10565" s="176"/>
      <c r="AM10565" s="6"/>
      <c r="AN10565" s="6"/>
      <c r="AO10565" s="6"/>
      <c r="AP10565" s="6"/>
      <c r="AQ10565" s="6"/>
      <c r="AR10565" s="6"/>
      <c r="AS10565" s="6"/>
      <c r="AT10565" s="6"/>
      <c r="AU10565" s="6"/>
      <c r="AV10565" s="6"/>
      <c r="AW10565" s="6"/>
      <c r="AX10565" s="6"/>
      <c r="AY10565" s="172"/>
      <c r="AZ10565" s="172"/>
      <c r="BA10565" s="172"/>
      <c r="BB10565" s="6"/>
      <c r="BC10565" s="6"/>
      <c r="BD10565" s="6"/>
      <c r="BE10565" s="6"/>
      <c r="BF10565" s="6"/>
      <c r="BG10565" s="172"/>
      <c r="BH10565" s="172"/>
      <c r="BI10565" s="172"/>
      <c r="BJ10565" s="6"/>
      <c r="BK10565" s="6"/>
      <c r="BL10565" s="6"/>
      <c r="BM10565" s="6"/>
      <c r="BN10565" s="6"/>
      <c r="BO10565" s="6"/>
      <c r="BP10565" s="6"/>
      <c r="BQ10565" s="6"/>
      <c r="BR10565" s="6"/>
      <c r="BS10565" s="6"/>
      <c r="BT10565" s="6"/>
      <c r="CG10565" s="432"/>
      <c r="CH10565" s="432"/>
      <c r="CL10565" s="174"/>
    </row>
    <row r="10566" spans="29:90" s="168" customFormat="1" x14ac:dyDescent="0.25">
      <c r="AC10566" s="175"/>
      <c r="AD10566" s="175"/>
      <c r="AE10566" s="175"/>
      <c r="AF10566" s="175"/>
      <c r="AG10566" s="175"/>
      <c r="AH10566" s="176"/>
      <c r="AM10566" s="6"/>
      <c r="AN10566" s="6"/>
      <c r="AO10566" s="6"/>
      <c r="AP10566" s="6"/>
      <c r="AQ10566" s="6"/>
      <c r="AR10566" s="6"/>
      <c r="AS10566" s="6"/>
      <c r="AT10566" s="6"/>
      <c r="AU10566" s="6"/>
      <c r="AV10566" s="6"/>
      <c r="AW10566" s="6"/>
      <c r="AX10566" s="6"/>
      <c r="AY10566" s="172"/>
      <c r="AZ10566" s="172"/>
      <c r="BA10566" s="172"/>
      <c r="BB10566" s="6"/>
      <c r="BC10566" s="6"/>
      <c r="BD10566" s="6"/>
      <c r="BE10566" s="6"/>
      <c r="BF10566" s="6"/>
      <c r="BG10566" s="172"/>
      <c r="BH10566" s="172"/>
      <c r="BI10566" s="172"/>
      <c r="BJ10566" s="6"/>
      <c r="BK10566" s="6"/>
      <c r="BL10566" s="6"/>
      <c r="BM10566" s="6"/>
      <c r="BN10566" s="6"/>
      <c r="BO10566" s="6"/>
      <c r="BP10566" s="6"/>
      <c r="BQ10566" s="6"/>
      <c r="BR10566" s="6"/>
      <c r="BS10566" s="6"/>
      <c r="BT10566" s="6"/>
      <c r="CG10566" s="432"/>
      <c r="CH10566" s="432"/>
      <c r="CL10566" s="174"/>
    </row>
    <row r="10567" spans="29:90" s="168" customFormat="1" x14ac:dyDescent="0.25">
      <c r="AC10567" s="175"/>
      <c r="AD10567" s="175"/>
      <c r="AE10567" s="175"/>
      <c r="AF10567" s="175"/>
      <c r="AG10567" s="175"/>
      <c r="AH10567" s="176"/>
      <c r="AM10567" s="6"/>
      <c r="AN10567" s="6"/>
      <c r="AO10567" s="6"/>
      <c r="AP10567" s="6"/>
      <c r="AQ10567" s="6"/>
      <c r="AR10567" s="6"/>
      <c r="AS10567" s="6"/>
      <c r="AT10567" s="6"/>
      <c r="AU10567" s="6"/>
      <c r="AV10567" s="6"/>
      <c r="AW10567" s="6"/>
      <c r="AX10567" s="6"/>
      <c r="AY10567" s="172"/>
      <c r="AZ10567" s="172"/>
      <c r="BA10567" s="172"/>
      <c r="BB10567" s="6"/>
      <c r="BC10567" s="6"/>
      <c r="BD10567" s="6"/>
      <c r="BE10567" s="6"/>
      <c r="BF10567" s="6"/>
      <c r="BG10567" s="172"/>
      <c r="BH10567" s="172"/>
      <c r="BI10567" s="172"/>
      <c r="BJ10567" s="6"/>
      <c r="BK10567" s="6"/>
      <c r="BL10567" s="6"/>
      <c r="BM10567" s="6"/>
      <c r="BN10567" s="6"/>
      <c r="BO10567" s="6"/>
      <c r="BP10567" s="6"/>
      <c r="BQ10567" s="6"/>
      <c r="BR10567" s="6"/>
      <c r="BS10567" s="6"/>
      <c r="BT10567" s="6"/>
      <c r="CG10567" s="432"/>
      <c r="CH10567" s="432"/>
      <c r="CL10567" s="174"/>
    </row>
    <row r="10568" spans="29:90" s="168" customFormat="1" x14ac:dyDescent="0.25">
      <c r="AC10568" s="175"/>
      <c r="AD10568" s="175"/>
      <c r="AE10568" s="175"/>
      <c r="AF10568" s="175"/>
      <c r="AG10568" s="175"/>
      <c r="AH10568" s="176"/>
      <c r="AM10568" s="6"/>
      <c r="AN10568" s="6"/>
      <c r="AO10568" s="6"/>
      <c r="AP10568" s="6"/>
      <c r="AQ10568" s="6"/>
      <c r="AR10568" s="6"/>
      <c r="AS10568" s="6"/>
      <c r="AT10568" s="6"/>
      <c r="AU10568" s="6"/>
      <c r="AV10568" s="6"/>
      <c r="AW10568" s="6"/>
      <c r="AX10568" s="6"/>
      <c r="AY10568" s="172"/>
      <c r="AZ10568" s="172"/>
      <c r="BA10568" s="172"/>
      <c r="BB10568" s="6"/>
      <c r="BC10568" s="6"/>
      <c r="BD10568" s="6"/>
      <c r="BE10568" s="6"/>
      <c r="BF10568" s="6"/>
      <c r="BG10568" s="172"/>
      <c r="BH10568" s="172"/>
      <c r="BI10568" s="172"/>
      <c r="BJ10568" s="6"/>
      <c r="BK10568" s="6"/>
      <c r="BL10568" s="6"/>
      <c r="BM10568" s="6"/>
      <c r="BN10568" s="6"/>
      <c r="BO10568" s="6"/>
      <c r="BP10568" s="6"/>
      <c r="BQ10568" s="6"/>
      <c r="BR10568" s="6"/>
      <c r="BS10568" s="6"/>
      <c r="BT10568" s="6"/>
      <c r="CG10568" s="432"/>
      <c r="CH10568" s="432"/>
      <c r="CL10568" s="174"/>
    </row>
    <row r="10569" spans="29:90" s="168" customFormat="1" x14ac:dyDescent="0.25">
      <c r="AC10569" s="175"/>
      <c r="AD10569" s="175"/>
      <c r="AE10569" s="175"/>
      <c r="AF10569" s="175"/>
      <c r="AG10569" s="175"/>
      <c r="AH10569" s="176"/>
      <c r="AM10569" s="6"/>
      <c r="AN10569" s="6"/>
      <c r="AO10569" s="6"/>
      <c r="AP10569" s="6"/>
      <c r="AQ10569" s="6"/>
      <c r="AR10569" s="6"/>
      <c r="AS10569" s="6"/>
      <c r="AT10569" s="6"/>
      <c r="AU10569" s="6"/>
      <c r="AV10569" s="6"/>
      <c r="AW10569" s="6"/>
      <c r="AX10569" s="6"/>
      <c r="AY10569" s="172"/>
      <c r="AZ10569" s="172"/>
      <c r="BA10569" s="172"/>
      <c r="BB10569" s="6"/>
      <c r="BC10569" s="6"/>
      <c r="BD10569" s="6"/>
      <c r="BE10569" s="6"/>
      <c r="BF10569" s="6"/>
      <c r="BG10569" s="172"/>
      <c r="BH10569" s="172"/>
      <c r="BI10569" s="172"/>
      <c r="BJ10569" s="6"/>
      <c r="BK10569" s="6"/>
      <c r="BL10569" s="6"/>
      <c r="BM10569" s="6"/>
      <c r="BN10569" s="6"/>
      <c r="BO10569" s="6"/>
      <c r="BP10569" s="6"/>
      <c r="BQ10569" s="6"/>
      <c r="BR10569" s="6"/>
      <c r="BS10569" s="6"/>
      <c r="BT10569" s="6"/>
      <c r="CG10569" s="432"/>
      <c r="CH10569" s="432"/>
      <c r="CL10569" s="174"/>
    </row>
    <row r="10570" spans="29:90" s="168" customFormat="1" x14ac:dyDescent="0.25">
      <c r="AC10570" s="175"/>
      <c r="AD10570" s="175"/>
      <c r="AE10570" s="175"/>
      <c r="AF10570" s="175"/>
      <c r="AG10570" s="175"/>
      <c r="AH10570" s="176"/>
      <c r="AM10570" s="6"/>
      <c r="AN10570" s="6"/>
      <c r="AO10570" s="6"/>
      <c r="AP10570" s="6"/>
      <c r="AQ10570" s="6"/>
      <c r="AR10570" s="6"/>
      <c r="AS10570" s="6"/>
      <c r="AT10570" s="6"/>
      <c r="AU10570" s="6"/>
      <c r="AV10570" s="6"/>
      <c r="AW10570" s="6"/>
      <c r="AX10570" s="6"/>
      <c r="AY10570" s="172"/>
      <c r="AZ10570" s="172"/>
      <c r="BA10570" s="172"/>
      <c r="BB10570" s="6"/>
      <c r="BC10570" s="6"/>
      <c r="BD10570" s="6"/>
      <c r="BE10570" s="6"/>
      <c r="BF10570" s="6"/>
      <c r="BG10570" s="172"/>
      <c r="BH10570" s="172"/>
      <c r="BI10570" s="172"/>
      <c r="BJ10570" s="6"/>
      <c r="BK10570" s="6"/>
      <c r="BL10570" s="6"/>
      <c r="BM10570" s="6"/>
      <c r="BN10570" s="6"/>
      <c r="BO10570" s="6"/>
      <c r="BP10570" s="6"/>
      <c r="BQ10570" s="6"/>
      <c r="BR10570" s="6"/>
      <c r="BS10570" s="6"/>
      <c r="BT10570" s="6"/>
      <c r="CG10570" s="432"/>
      <c r="CH10570" s="432"/>
      <c r="CL10570" s="174"/>
    </row>
    <row r="10571" spans="29:90" s="168" customFormat="1" x14ac:dyDescent="0.25">
      <c r="AC10571" s="175"/>
      <c r="AD10571" s="175"/>
      <c r="AE10571" s="175"/>
      <c r="AF10571" s="175"/>
      <c r="AG10571" s="175"/>
      <c r="AH10571" s="176"/>
      <c r="AM10571" s="6"/>
      <c r="AN10571" s="6"/>
      <c r="AO10571" s="6"/>
      <c r="AP10571" s="6"/>
      <c r="AQ10571" s="6"/>
      <c r="AR10571" s="6"/>
      <c r="AS10571" s="6"/>
      <c r="AT10571" s="6"/>
      <c r="AU10571" s="6"/>
      <c r="AV10571" s="6"/>
      <c r="AW10571" s="6"/>
      <c r="AX10571" s="6"/>
      <c r="AY10571" s="172"/>
      <c r="AZ10571" s="172"/>
      <c r="BA10571" s="172"/>
      <c r="BB10571" s="6"/>
      <c r="BC10571" s="6"/>
      <c r="BD10571" s="6"/>
      <c r="BE10571" s="6"/>
      <c r="BF10571" s="6"/>
      <c r="BG10571" s="172"/>
      <c r="BH10571" s="172"/>
      <c r="BI10571" s="172"/>
      <c r="BJ10571" s="6"/>
      <c r="BK10571" s="6"/>
      <c r="BL10571" s="6"/>
      <c r="BM10571" s="6"/>
      <c r="BN10571" s="6"/>
      <c r="BO10571" s="6"/>
      <c r="BP10571" s="6"/>
      <c r="BQ10571" s="6"/>
      <c r="BR10571" s="6"/>
      <c r="BS10571" s="6"/>
      <c r="BT10571" s="6"/>
      <c r="CG10571" s="432"/>
      <c r="CH10571" s="432"/>
      <c r="CL10571" s="174"/>
    </row>
    <row r="10572" spans="29:90" s="168" customFormat="1" x14ac:dyDescent="0.25">
      <c r="AC10572" s="175"/>
      <c r="AD10572" s="175"/>
      <c r="AE10572" s="175"/>
      <c r="AF10572" s="175"/>
      <c r="AG10572" s="175"/>
      <c r="AH10572" s="176"/>
      <c r="AM10572" s="6"/>
      <c r="AN10572" s="6"/>
      <c r="AO10572" s="6"/>
      <c r="AP10572" s="6"/>
      <c r="AQ10572" s="6"/>
      <c r="AR10572" s="6"/>
      <c r="AS10572" s="6"/>
      <c r="AT10572" s="6"/>
      <c r="AU10572" s="6"/>
      <c r="AV10572" s="6"/>
      <c r="AW10572" s="6"/>
      <c r="AX10572" s="6"/>
      <c r="AY10572" s="172"/>
      <c r="AZ10572" s="172"/>
      <c r="BA10572" s="172"/>
      <c r="BB10572" s="6"/>
      <c r="BC10572" s="6"/>
      <c r="BD10572" s="6"/>
      <c r="BE10572" s="6"/>
      <c r="BF10572" s="6"/>
      <c r="BG10572" s="172"/>
      <c r="BH10572" s="172"/>
      <c r="BI10572" s="172"/>
      <c r="BJ10572" s="6"/>
      <c r="BK10572" s="6"/>
      <c r="BL10572" s="6"/>
      <c r="BM10572" s="6"/>
      <c r="BN10572" s="6"/>
      <c r="BO10572" s="6"/>
      <c r="BP10572" s="6"/>
      <c r="BQ10572" s="6"/>
      <c r="BR10572" s="6"/>
      <c r="BS10572" s="6"/>
      <c r="BT10572" s="6"/>
      <c r="CG10572" s="432"/>
      <c r="CH10572" s="432"/>
      <c r="CL10572" s="174"/>
    </row>
    <row r="10573" spans="29:90" s="168" customFormat="1" x14ac:dyDescent="0.25">
      <c r="AC10573" s="175"/>
      <c r="AD10573" s="175"/>
      <c r="AE10573" s="175"/>
      <c r="AF10573" s="175"/>
      <c r="AG10573" s="175"/>
      <c r="AH10573" s="176"/>
      <c r="AM10573" s="6"/>
      <c r="AN10573" s="6"/>
      <c r="AO10573" s="6"/>
      <c r="AP10573" s="6"/>
      <c r="AQ10573" s="6"/>
      <c r="AR10573" s="6"/>
      <c r="AS10573" s="6"/>
      <c r="AT10573" s="6"/>
      <c r="AU10573" s="6"/>
      <c r="AV10573" s="6"/>
      <c r="AW10573" s="6"/>
      <c r="AX10573" s="6"/>
      <c r="AY10573" s="172"/>
      <c r="AZ10573" s="172"/>
      <c r="BA10573" s="172"/>
      <c r="BB10573" s="6"/>
      <c r="BC10573" s="6"/>
      <c r="BD10573" s="6"/>
      <c r="BE10573" s="6"/>
      <c r="BF10573" s="6"/>
      <c r="BG10573" s="172"/>
      <c r="BH10573" s="172"/>
      <c r="BI10573" s="172"/>
      <c r="BJ10573" s="6"/>
      <c r="BK10573" s="6"/>
      <c r="BL10573" s="6"/>
      <c r="BM10573" s="6"/>
      <c r="BN10573" s="6"/>
      <c r="BO10573" s="6"/>
      <c r="BP10573" s="6"/>
      <c r="BQ10573" s="6"/>
      <c r="BR10573" s="6"/>
      <c r="BS10573" s="6"/>
      <c r="BT10573" s="6"/>
      <c r="CG10573" s="432"/>
      <c r="CH10573" s="432"/>
      <c r="CL10573" s="174"/>
    </row>
    <row r="10574" spans="29:90" s="168" customFormat="1" x14ac:dyDescent="0.25">
      <c r="AC10574" s="175"/>
      <c r="AD10574" s="175"/>
      <c r="AE10574" s="175"/>
      <c r="AF10574" s="175"/>
      <c r="AG10574" s="175"/>
      <c r="AH10574" s="176"/>
      <c r="AM10574" s="6"/>
      <c r="AN10574" s="6"/>
      <c r="AO10574" s="6"/>
      <c r="AP10574" s="6"/>
      <c r="AQ10574" s="6"/>
      <c r="AR10574" s="6"/>
      <c r="AS10574" s="6"/>
      <c r="AT10574" s="6"/>
      <c r="AU10574" s="6"/>
      <c r="AV10574" s="6"/>
      <c r="AW10574" s="6"/>
      <c r="AX10574" s="6"/>
      <c r="AY10574" s="172"/>
      <c r="AZ10574" s="172"/>
      <c r="BA10574" s="172"/>
      <c r="BB10574" s="6"/>
      <c r="BC10574" s="6"/>
      <c r="BD10574" s="6"/>
      <c r="BE10574" s="6"/>
      <c r="BF10574" s="6"/>
      <c r="BG10574" s="172"/>
      <c r="BH10574" s="172"/>
      <c r="BI10574" s="172"/>
      <c r="BJ10574" s="6"/>
      <c r="BK10574" s="6"/>
      <c r="BL10574" s="6"/>
      <c r="BM10574" s="6"/>
      <c r="BN10574" s="6"/>
      <c r="BO10574" s="6"/>
      <c r="BP10574" s="6"/>
      <c r="BQ10574" s="6"/>
      <c r="BR10574" s="6"/>
      <c r="BS10574" s="6"/>
      <c r="BT10574" s="6"/>
      <c r="CG10574" s="432"/>
      <c r="CH10574" s="432"/>
      <c r="CL10574" s="174"/>
    </row>
    <row r="10575" spans="29:90" s="168" customFormat="1" x14ac:dyDescent="0.25">
      <c r="AC10575" s="175"/>
      <c r="AD10575" s="175"/>
      <c r="AE10575" s="175"/>
      <c r="AF10575" s="175"/>
      <c r="AG10575" s="175"/>
      <c r="AH10575" s="176"/>
      <c r="AM10575" s="6"/>
      <c r="AN10575" s="6"/>
      <c r="AO10575" s="6"/>
      <c r="AP10575" s="6"/>
      <c r="AQ10575" s="6"/>
      <c r="AR10575" s="6"/>
      <c r="AS10575" s="6"/>
      <c r="AT10575" s="6"/>
      <c r="AU10575" s="6"/>
      <c r="AV10575" s="6"/>
      <c r="AW10575" s="6"/>
      <c r="AX10575" s="6"/>
      <c r="AY10575" s="172"/>
      <c r="AZ10575" s="172"/>
      <c r="BA10575" s="172"/>
      <c r="BB10575" s="6"/>
      <c r="BC10575" s="6"/>
      <c r="BD10575" s="6"/>
      <c r="BE10575" s="6"/>
      <c r="BF10575" s="6"/>
      <c r="BG10575" s="172"/>
      <c r="BH10575" s="172"/>
      <c r="BI10575" s="172"/>
      <c r="BJ10575" s="6"/>
      <c r="BK10575" s="6"/>
      <c r="BL10575" s="6"/>
      <c r="BM10575" s="6"/>
      <c r="BN10575" s="6"/>
      <c r="BO10575" s="6"/>
      <c r="BP10575" s="6"/>
      <c r="BQ10575" s="6"/>
      <c r="BR10575" s="6"/>
      <c r="BS10575" s="6"/>
      <c r="BT10575" s="6"/>
      <c r="CG10575" s="432"/>
      <c r="CH10575" s="432"/>
      <c r="CL10575" s="174"/>
    </row>
    <row r="10576" spans="29:90" s="168" customFormat="1" x14ac:dyDescent="0.25">
      <c r="AC10576" s="175"/>
      <c r="AD10576" s="175"/>
      <c r="AE10576" s="175"/>
      <c r="AF10576" s="175"/>
      <c r="AG10576" s="175"/>
      <c r="AH10576" s="176"/>
      <c r="AM10576" s="6"/>
      <c r="AN10576" s="6"/>
      <c r="AO10576" s="6"/>
      <c r="AP10576" s="6"/>
      <c r="AQ10576" s="6"/>
      <c r="AR10576" s="6"/>
      <c r="AS10576" s="6"/>
      <c r="AT10576" s="6"/>
      <c r="AU10576" s="6"/>
      <c r="AV10576" s="6"/>
      <c r="AW10576" s="6"/>
      <c r="AX10576" s="6"/>
      <c r="AY10576" s="172"/>
      <c r="AZ10576" s="172"/>
      <c r="BA10576" s="172"/>
      <c r="BB10576" s="6"/>
      <c r="BC10576" s="6"/>
      <c r="BD10576" s="6"/>
      <c r="BE10576" s="6"/>
      <c r="BF10576" s="6"/>
      <c r="BG10576" s="172"/>
      <c r="BH10576" s="172"/>
      <c r="BI10576" s="172"/>
      <c r="BJ10576" s="6"/>
      <c r="BK10576" s="6"/>
      <c r="BL10576" s="6"/>
      <c r="BM10576" s="6"/>
      <c r="BN10576" s="6"/>
      <c r="BO10576" s="6"/>
      <c r="BP10576" s="6"/>
      <c r="BQ10576" s="6"/>
      <c r="BR10576" s="6"/>
      <c r="BS10576" s="6"/>
      <c r="BT10576" s="6"/>
      <c r="CG10576" s="432"/>
      <c r="CH10576" s="432"/>
      <c r="CL10576" s="174"/>
    </row>
    <row r="10577" spans="29:90" s="168" customFormat="1" x14ac:dyDescent="0.25">
      <c r="AC10577" s="175"/>
      <c r="AD10577" s="175"/>
      <c r="AE10577" s="175"/>
      <c r="AF10577" s="175"/>
      <c r="AG10577" s="175"/>
      <c r="AH10577" s="176"/>
      <c r="AM10577" s="6"/>
      <c r="AN10577" s="6"/>
      <c r="AO10577" s="6"/>
      <c r="AP10577" s="6"/>
      <c r="AQ10577" s="6"/>
      <c r="AR10577" s="6"/>
      <c r="AS10577" s="6"/>
      <c r="AT10577" s="6"/>
      <c r="AU10577" s="6"/>
      <c r="AV10577" s="6"/>
      <c r="AW10577" s="6"/>
      <c r="AX10577" s="6"/>
      <c r="AY10577" s="172"/>
      <c r="AZ10577" s="172"/>
      <c r="BA10577" s="172"/>
      <c r="BB10577" s="6"/>
      <c r="BC10577" s="6"/>
      <c r="BD10577" s="6"/>
      <c r="BE10577" s="6"/>
      <c r="BF10577" s="6"/>
      <c r="BG10577" s="172"/>
      <c r="BH10577" s="172"/>
      <c r="BI10577" s="172"/>
      <c r="BJ10577" s="6"/>
      <c r="BK10577" s="6"/>
      <c r="BL10577" s="6"/>
      <c r="BM10577" s="6"/>
      <c r="BN10577" s="6"/>
      <c r="BO10577" s="6"/>
      <c r="BP10577" s="6"/>
      <c r="BQ10577" s="6"/>
      <c r="BR10577" s="6"/>
      <c r="BS10577" s="6"/>
      <c r="BT10577" s="6"/>
      <c r="CG10577" s="432"/>
      <c r="CH10577" s="432"/>
      <c r="CL10577" s="174"/>
    </row>
    <row r="10578" spans="29:90" s="168" customFormat="1" x14ac:dyDescent="0.25">
      <c r="AC10578" s="175"/>
      <c r="AD10578" s="175"/>
      <c r="AE10578" s="175"/>
      <c r="AF10578" s="175"/>
      <c r="AG10578" s="175"/>
      <c r="AH10578" s="176"/>
      <c r="AM10578" s="6"/>
      <c r="AN10578" s="6"/>
      <c r="AO10578" s="6"/>
      <c r="AP10578" s="6"/>
      <c r="AQ10578" s="6"/>
      <c r="AR10578" s="6"/>
      <c r="AS10578" s="6"/>
      <c r="AT10578" s="6"/>
      <c r="AU10578" s="6"/>
      <c r="AV10578" s="6"/>
      <c r="AW10578" s="6"/>
      <c r="AX10578" s="6"/>
      <c r="AY10578" s="172"/>
      <c r="AZ10578" s="172"/>
      <c r="BA10578" s="172"/>
      <c r="BB10578" s="6"/>
      <c r="BC10578" s="6"/>
      <c r="BD10578" s="6"/>
      <c r="BE10578" s="6"/>
      <c r="BF10578" s="6"/>
      <c r="BG10578" s="172"/>
      <c r="BH10578" s="172"/>
      <c r="BI10578" s="172"/>
      <c r="BJ10578" s="6"/>
      <c r="BK10578" s="6"/>
      <c r="BL10578" s="6"/>
      <c r="BM10578" s="6"/>
      <c r="BN10578" s="6"/>
      <c r="BO10578" s="6"/>
      <c r="BP10578" s="6"/>
      <c r="BQ10578" s="6"/>
      <c r="BR10578" s="6"/>
      <c r="BS10578" s="6"/>
      <c r="BT10578" s="6"/>
      <c r="CG10578" s="432"/>
      <c r="CH10578" s="432"/>
      <c r="CL10578" s="174"/>
    </row>
    <row r="10579" spans="29:90" s="168" customFormat="1" x14ac:dyDescent="0.25">
      <c r="AC10579" s="175"/>
      <c r="AD10579" s="175"/>
      <c r="AE10579" s="175"/>
      <c r="AF10579" s="175"/>
      <c r="AG10579" s="175"/>
      <c r="AH10579" s="176"/>
      <c r="AM10579" s="6"/>
      <c r="AN10579" s="6"/>
      <c r="AO10579" s="6"/>
      <c r="AP10579" s="6"/>
      <c r="AQ10579" s="6"/>
      <c r="AR10579" s="6"/>
      <c r="AS10579" s="6"/>
      <c r="AT10579" s="6"/>
      <c r="AU10579" s="6"/>
      <c r="AV10579" s="6"/>
      <c r="AW10579" s="6"/>
      <c r="AX10579" s="6"/>
      <c r="AY10579" s="172"/>
      <c r="AZ10579" s="172"/>
      <c r="BA10579" s="172"/>
      <c r="BB10579" s="6"/>
      <c r="BC10579" s="6"/>
      <c r="BD10579" s="6"/>
      <c r="BE10579" s="6"/>
      <c r="BF10579" s="6"/>
      <c r="BG10579" s="172"/>
      <c r="BH10579" s="172"/>
      <c r="BI10579" s="172"/>
      <c r="BJ10579" s="6"/>
      <c r="BK10579" s="6"/>
      <c r="BL10579" s="6"/>
      <c r="BM10579" s="6"/>
      <c r="BN10579" s="6"/>
      <c r="BO10579" s="6"/>
      <c r="BP10579" s="6"/>
      <c r="BQ10579" s="6"/>
      <c r="BR10579" s="6"/>
      <c r="BS10579" s="6"/>
      <c r="BT10579" s="6"/>
      <c r="CG10579" s="432"/>
      <c r="CH10579" s="432"/>
      <c r="CL10579" s="174"/>
    </row>
    <row r="10580" spans="29:90" s="168" customFormat="1" x14ac:dyDescent="0.25">
      <c r="AC10580" s="175"/>
      <c r="AD10580" s="175"/>
      <c r="AE10580" s="175"/>
      <c r="AF10580" s="175"/>
      <c r="AG10580" s="175"/>
      <c r="AH10580" s="176"/>
      <c r="AM10580" s="6"/>
      <c r="AN10580" s="6"/>
      <c r="AO10580" s="6"/>
      <c r="AP10580" s="6"/>
      <c r="AQ10580" s="6"/>
      <c r="AR10580" s="6"/>
      <c r="AS10580" s="6"/>
      <c r="AT10580" s="6"/>
      <c r="AU10580" s="6"/>
      <c r="AV10580" s="6"/>
      <c r="AW10580" s="6"/>
      <c r="AX10580" s="6"/>
      <c r="AY10580" s="172"/>
      <c r="AZ10580" s="172"/>
      <c r="BA10580" s="172"/>
      <c r="BB10580" s="6"/>
      <c r="BC10580" s="6"/>
      <c r="BD10580" s="6"/>
      <c r="BE10580" s="6"/>
      <c r="BF10580" s="6"/>
      <c r="BG10580" s="172"/>
      <c r="BH10580" s="172"/>
      <c r="BI10580" s="172"/>
      <c r="BJ10580" s="6"/>
      <c r="BK10580" s="6"/>
      <c r="BL10580" s="6"/>
      <c r="BM10580" s="6"/>
      <c r="BN10580" s="6"/>
      <c r="BO10580" s="6"/>
      <c r="BP10580" s="6"/>
      <c r="BQ10580" s="6"/>
      <c r="BR10580" s="6"/>
      <c r="BS10580" s="6"/>
      <c r="BT10580" s="6"/>
      <c r="CG10580" s="432"/>
      <c r="CH10580" s="432"/>
      <c r="CL10580" s="174"/>
    </row>
    <row r="10581" spans="29:90" s="168" customFormat="1" x14ac:dyDescent="0.25">
      <c r="AC10581" s="175"/>
      <c r="AD10581" s="175"/>
      <c r="AE10581" s="175"/>
      <c r="AF10581" s="175"/>
      <c r="AG10581" s="175"/>
      <c r="AH10581" s="176"/>
      <c r="AM10581" s="6"/>
      <c r="AN10581" s="6"/>
      <c r="AO10581" s="6"/>
      <c r="AP10581" s="6"/>
      <c r="AQ10581" s="6"/>
      <c r="AR10581" s="6"/>
      <c r="AS10581" s="6"/>
      <c r="AT10581" s="6"/>
      <c r="AU10581" s="6"/>
      <c r="AV10581" s="6"/>
      <c r="AW10581" s="6"/>
      <c r="AX10581" s="6"/>
      <c r="AY10581" s="172"/>
      <c r="AZ10581" s="172"/>
      <c r="BA10581" s="172"/>
      <c r="BB10581" s="6"/>
      <c r="BC10581" s="6"/>
      <c r="BD10581" s="6"/>
      <c r="BE10581" s="6"/>
      <c r="BF10581" s="6"/>
      <c r="BG10581" s="172"/>
      <c r="BH10581" s="172"/>
      <c r="BI10581" s="172"/>
      <c r="BJ10581" s="6"/>
      <c r="BK10581" s="6"/>
      <c r="BL10581" s="6"/>
      <c r="BM10581" s="6"/>
      <c r="BN10581" s="6"/>
      <c r="BO10581" s="6"/>
      <c r="BP10581" s="6"/>
      <c r="BQ10581" s="6"/>
      <c r="BR10581" s="6"/>
      <c r="BS10581" s="6"/>
      <c r="BT10581" s="6"/>
      <c r="CG10581" s="432"/>
      <c r="CH10581" s="432"/>
      <c r="CL10581" s="174"/>
    </row>
    <row r="10582" spans="29:90" s="168" customFormat="1" x14ac:dyDescent="0.25">
      <c r="AC10582" s="175"/>
      <c r="AD10582" s="175"/>
      <c r="AE10582" s="175"/>
      <c r="AF10582" s="175"/>
      <c r="AG10582" s="175"/>
      <c r="AH10582" s="176"/>
      <c r="AM10582" s="6"/>
      <c r="AN10582" s="6"/>
      <c r="AO10582" s="6"/>
      <c r="AP10582" s="6"/>
      <c r="AQ10582" s="6"/>
      <c r="AR10582" s="6"/>
      <c r="AS10582" s="6"/>
      <c r="AT10582" s="6"/>
      <c r="AU10582" s="6"/>
      <c r="AV10582" s="6"/>
      <c r="AW10582" s="6"/>
      <c r="AX10582" s="6"/>
      <c r="AY10582" s="172"/>
      <c r="AZ10582" s="172"/>
      <c r="BA10582" s="172"/>
      <c r="BB10582" s="6"/>
      <c r="BC10582" s="6"/>
      <c r="BD10582" s="6"/>
      <c r="BE10582" s="6"/>
      <c r="BF10582" s="6"/>
      <c r="BG10582" s="172"/>
      <c r="BH10582" s="172"/>
      <c r="BI10582" s="172"/>
      <c r="BJ10582" s="6"/>
      <c r="BK10582" s="6"/>
      <c r="BL10582" s="6"/>
      <c r="BM10582" s="6"/>
      <c r="BN10582" s="6"/>
      <c r="BO10582" s="6"/>
      <c r="BP10582" s="6"/>
      <c r="BQ10582" s="6"/>
      <c r="BR10582" s="6"/>
      <c r="BS10582" s="6"/>
      <c r="BT10582" s="6"/>
      <c r="CG10582" s="432"/>
      <c r="CH10582" s="432"/>
      <c r="CL10582" s="174"/>
    </row>
    <row r="10583" spans="29:90" s="168" customFormat="1" x14ac:dyDescent="0.25">
      <c r="AC10583" s="175"/>
      <c r="AD10583" s="175"/>
      <c r="AE10583" s="175"/>
      <c r="AF10583" s="175"/>
      <c r="AG10583" s="175"/>
      <c r="AH10583" s="176"/>
      <c r="AM10583" s="6"/>
      <c r="AN10583" s="6"/>
      <c r="AO10583" s="6"/>
      <c r="AP10583" s="6"/>
      <c r="AQ10583" s="6"/>
      <c r="AR10583" s="6"/>
      <c r="AS10583" s="6"/>
      <c r="AT10583" s="6"/>
      <c r="AU10583" s="6"/>
      <c r="AV10583" s="6"/>
      <c r="AW10583" s="6"/>
      <c r="AX10583" s="6"/>
      <c r="AY10583" s="172"/>
      <c r="AZ10583" s="172"/>
      <c r="BA10583" s="172"/>
      <c r="BB10583" s="6"/>
      <c r="BC10583" s="6"/>
      <c r="BD10583" s="6"/>
      <c r="BE10583" s="6"/>
      <c r="BF10583" s="6"/>
      <c r="BG10583" s="172"/>
      <c r="BH10583" s="172"/>
      <c r="BI10583" s="172"/>
      <c r="BJ10583" s="6"/>
      <c r="BK10583" s="6"/>
      <c r="BL10583" s="6"/>
      <c r="BM10583" s="6"/>
      <c r="BN10583" s="6"/>
      <c r="BO10583" s="6"/>
      <c r="BP10583" s="6"/>
      <c r="BQ10583" s="6"/>
      <c r="BR10583" s="6"/>
      <c r="BS10583" s="6"/>
      <c r="BT10583" s="6"/>
      <c r="CG10583" s="432"/>
      <c r="CH10583" s="432"/>
      <c r="CL10583" s="174"/>
    </row>
    <row r="10584" spans="29:90" s="168" customFormat="1" x14ac:dyDescent="0.25">
      <c r="AC10584" s="175"/>
      <c r="AD10584" s="175"/>
      <c r="AE10584" s="175"/>
      <c r="AF10584" s="175"/>
      <c r="AG10584" s="175"/>
      <c r="AH10584" s="176"/>
      <c r="AM10584" s="6"/>
      <c r="AN10584" s="6"/>
      <c r="AO10584" s="6"/>
      <c r="AP10584" s="6"/>
      <c r="AQ10584" s="6"/>
      <c r="AR10584" s="6"/>
      <c r="AS10584" s="6"/>
      <c r="AT10584" s="6"/>
      <c r="AU10584" s="6"/>
      <c r="AV10584" s="6"/>
      <c r="AW10584" s="6"/>
      <c r="AX10584" s="6"/>
      <c r="AY10584" s="172"/>
      <c r="AZ10584" s="172"/>
      <c r="BA10584" s="172"/>
      <c r="BB10584" s="6"/>
      <c r="BC10584" s="6"/>
      <c r="BD10584" s="6"/>
      <c r="BE10584" s="6"/>
      <c r="BF10584" s="6"/>
      <c r="BG10584" s="172"/>
      <c r="BH10584" s="172"/>
      <c r="BI10584" s="172"/>
      <c r="BJ10584" s="6"/>
      <c r="BK10584" s="6"/>
      <c r="BL10584" s="6"/>
      <c r="BM10584" s="6"/>
      <c r="BN10584" s="6"/>
      <c r="BO10584" s="6"/>
      <c r="BP10584" s="6"/>
      <c r="BQ10584" s="6"/>
      <c r="BR10584" s="6"/>
      <c r="BS10584" s="6"/>
      <c r="BT10584" s="6"/>
      <c r="CG10584" s="432"/>
      <c r="CH10584" s="432"/>
      <c r="CL10584" s="174"/>
    </row>
    <row r="10585" spans="29:90" s="168" customFormat="1" x14ac:dyDescent="0.25">
      <c r="AC10585" s="175"/>
      <c r="AD10585" s="175"/>
      <c r="AE10585" s="175"/>
      <c r="AF10585" s="175"/>
      <c r="AG10585" s="175"/>
      <c r="AH10585" s="176"/>
      <c r="AM10585" s="6"/>
      <c r="AN10585" s="6"/>
      <c r="AO10585" s="6"/>
      <c r="AP10585" s="6"/>
      <c r="AQ10585" s="6"/>
      <c r="AR10585" s="6"/>
      <c r="AS10585" s="6"/>
      <c r="AT10585" s="6"/>
      <c r="AU10585" s="6"/>
      <c r="AV10585" s="6"/>
      <c r="AW10585" s="6"/>
      <c r="AX10585" s="6"/>
      <c r="AY10585" s="172"/>
      <c r="AZ10585" s="172"/>
      <c r="BA10585" s="172"/>
      <c r="BB10585" s="6"/>
      <c r="BC10585" s="6"/>
      <c r="BD10585" s="6"/>
      <c r="BE10585" s="6"/>
      <c r="BF10585" s="6"/>
      <c r="BG10585" s="172"/>
      <c r="BH10585" s="172"/>
      <c r="BI10585" s="172"/>
      <c r="BJ10585" s="6"/>
      <c r="BK10585" s="6"/>
      <c r="BL10585" s="6"/>
      <c r="BM10585" s="6"/>
      <c r="BN10585" s="6"/>
      <c r="BO10585" s="6"/>
      <c r="BP10585" s="6"/>
      <c r="BQ10585" s="6"/>
      <c r="BR10585" s="6"/>
      <c r="BS10585" s="6"/>
      <c r="BT10585" s="6"/>
      <c r="CG10585" s="432"/>
      <c r="CH10585" s="432"/>
      <c r="CL10585" s="174"/>
    </row>
    <row r="10586" spans="29:90" s="168" customFormat="1" x14ac:dyDescent="0.25">
      <c r="AC10586" s="175"/>
      <c r="AD10586" s="175"/>
      <c r="AE10586" s="175"/>
      <c r="AF10586" s="175"/>
      <c r="AG10586" s="175"/>
      <c r="AH10586" s="176"/>
      <c r="AM10586" s="6"/>
      <c r="AN10586" s="6"/>
      <c r="AO10586" s="6"/>
      <c r="AP10586" s="6"/>
      <c r="AQ10586" s="6"/>
      <c r="AR10586" s="6"/>
      <c r="AS10586" s="6"/>
      <c r="AT10586" s="6"/>
      <c r="AU10586" s="6"/>
      <c r="AV10586" s="6"/>
      <c r="AW10586" s="6"/>
      <c r="AX10586" s="6"/>
      <c r="AY10586" s="172"/>
      <c r="AZ10586" s="172"/>
      <c r="BA10586" s="172"/>
      <c r="BB10586" s="6"/>
      <c r="BC10586" s="6"/>
      <c r="BD10586" s="6"/>
      <c r="BE10586" s="6"/>
      <c r="BF10586" s="6"/>
      <c r="BG10586" s="172"/>
      <c r="BH10586" s="172"/>
      <c r="BI10586" s="172"/>
      <c r="BJ10586" s="6"/>
      <c r="BK10586" s="6"/>
      <c r="BL10586" s="6"/>
      <c r="BM10586" s="6"/>
      <c r="BN10586" s="6"/>
      <c r="BO10586" s="6"/>
      <c r="BP10586" s="6"/>
      <c r="BQ10586" s="6"/>
      <c r="BR10586" s="6"/>
      <c r="BS10586" s="6"/>
      <c r="BT10586" s="6"/>
      <c r="CG10586" s="432"/>
      <c r="CH10586" s="432"/>
      <c r="CL10586" s="174"/>
    </row>
    <row r="10587" spans="29:90" s="168" customFormat="1" x14ac:dyDescent="0.25">
      <c r="AC10587" s="175"/>
      <c r="AD10587" s="175"/>
      <c r="AE10587" s="175"/>
      <c r="AF10587" s="175"/>
      <c r="AG10587" s="175"/>
      <c r="AH10587" s="176"/>
      <c r="AM10587" s="6"/>
      <c r="AN10587" s="6"/>
      <c r="AO10587" s="6"/>
      <c r="AP10587" s="6"/>
      <c r="AQ10587" s="6"/>
      <c r="AR10587" s="6"/>
      <c r="AS10587" s="6"/>
      <c r="AT10587" s="6"/>
      <c r="AU10587" s="6"/>
      <c r="AV10587" s="6"/>
      <c r="AW10587" s="6"/>
      <c r="AX10587" s="6"/>
      <c r="AY10587" s="172"/>
      <c r="AZ10587" s="172"/>
      <c r="BA10587" s="172"/>
      <c r="BB10587" s="6"/>
      <c r="BC10587" s="6"/>
      <c r="BD10587" s="6"/>
      <c r="BE10587" s="6"/>
      <c r="BF10587" s="6"/>
      <c r="BG10587" s="172"/>
      <c r="BH10587" s="172"/>
      <c r="BI10587" s="172"/>
      <c r="BJ10587" s="6"/>
      <c r="BK10587" s="6"/>
      <c r="BL10587" s="6"/>
      <c r="BM10587" s="6"/>
      <c r="BN10587" s="6"/>
      <c r="BO10587" s="6"/>
      <c r="BP10587" s="6"/>
      <c r="BQ10587" s="6"/>
      <c r="BR10587" s="6"/>
      <c r="BS10587" s="6"/>
      <c r="BT10587" s="6"/>
      <c r="CG10587" s="432"/>
      <c r="CH10587" s="432"/>
      <c r="CL10587" s="174"/>
    </row>
    <row r="10588" spans="29:90" s="168" customFormat="1" x14ac:dyDescent="0.25">
      <c r="AC10588" s="175"/>
      <c r="AD10588" s="175"/>
      <c r="AE10588" s="175"/>
      <c r="AF10588" s="175"/>
      <c r="AG10588" s="175"/>
      <c r="AH10588" s="176"/>
      <c r="AM10588" s="6"/>
      <c r="AN10588" s="6"/>
      <c r="AO10588" s="6"/>
      <c r="AP10588" s="6"/>
      <c r="AQ10588" s="6"/>
      <c r="AR10588" s="6"/>
      <c r="AS10588" s="6"/>
      <c r="AT10588" s="6"/>
      <c r="AU10588" s="6"/>
      <c r="AV10588" s="6"/>
      <c r="AW10588" s="6"/>
      <c r="AX10588" s="6"/>
      <c r="AY10588" s="172"/>
      <c r="AZ10588" s="172"/>
      <c r="BA10588" s="172"/>
      <c r="BB10588" s="6"/>
      <c r="BC10588" s="6"/>
      <c r="BD10588" s="6"/>
      <c r="BE10588" s="6"/>
      <c r="BF10588" s="6"/>
      <c r="BG10588" s="172"/>
      <c r="BH10588" s="172"/>
      <c r="BI10588" s="172"/>
      <c r="BJ10588" s="6"/>
      <c r="BK10588" s="6"/>
      <c r="BL10588" s="6"/>
      <c r="BM10588" s="6"/>
      <c r="BN10588" s="6"/>
      <c r="BO10588" s="6"/>
      <c r="BP10588" s="6"/>
      <c r="BQ10588" s="6"/>
      <c r="BR10588" s="6"/>
      <c r="BS10588" s="6"/>
      <c r="BT10588" s="6"/>
      <c r="CG10588" s="432"/>
      <c r="CH10588" s="432"/>
      <c r="CL10588" s="174"/>
    </row>
    <row r="10589" spans="29:90" s="168" customFormat="1" x14ac:dyDescent="0.25">
      <c r="AC10589" s="175"/>
      <c r="AD10589" s="175"/>
      <c r="AE10589" s="175"/>
      <c r="AF10589" s="175"/>
      <c r="AG10589" s="175"/>
      <c r="AH10589" s="176"/>
      <c r="AM10589" s="6"/>
      <c r="AN10589" s="6"/>
      <c r="AO10589" s="6"/>
      <c r="AP10589" s="6"/>
      <c r="AQ10589" s="6"/>
      <c r="AR10589" s="6"/>
      <c r="AS10589" s="6"/>
      <c r="AT10589" s="6"/>
      <c r="AU10589" s="6"/>
      <c r="AV10589" s="6"/>
      <c r="AW10589" s="6"/>
      <c r="AX10589" s="6"/>
      <c r="AY10589" s="172"/>
      <c r="AZ10589" s="172"/>
      <c r="BA10589" s="172"/>
      <c r="BB10589" s="6"/>
      <c r="BC10589" s="6"/>
      <c r="BD10589" s="6"/>
      <c r="BE10589" s="6"/>
      <c r="BF10589" s="6"/>
      <c r="BG10589" s="172"/>
      <c r="BH10589" s="172"/>
      <c r="BI10589" s="172"/>
      <c r="BJ10589" s="6"/>
      <c r="BK10589" s="6"/>
      <c r="BL10589" s="6"/>
      <c r="BM10589" s="6"/>
      <c r="BN10589" s="6"/>
      <c r="BO10589" s="6"/>
      <c r="BP10589" s="6"/>
      <c r="BQ10589" s="6"/>
      <c r="BR10589" s="6"/>
      <c r="BS10589" s="6"/>
      <c r="BT10589" s="6"/>
      <c r="CG10589" s="432"/>
      <c r="CH10589" s="432"/>
      <c r="CL10589" s="174"/>
    </row>
    <row r="10590" spans="29:90" s="168" customFormat="1" x14ac:dyDescent="0.25">
      <c r="AC10590" s="175"/>
      <c r="AD10590" s="175"/>
      <c r="AE10590" s="175"/>
      <c r="AF10590" s="175"/>
      <c r="AG10590" s="175"/>
      <c r="AH10590" s="176"/>
      <c r="AM10590" s="6"/>
      <c r="AN10590" s="6"/>
      <c r="AO10590" s="6"/>
      <c r="AP10590" s="6"/>
      <c r="AQ10590" s="6"/>
      <c r="AR10590" s="6"/>
      <c r="AS10590" s="6"/>
      <c r="AT10590" s="6"/>
      <c r="AU10590" s="6"/>
      <c r="AV10590" s="6"/>
      <c r="AW10590" s="6"/>
      <c r="AX10590" s="6"/>
      <c r="AY10590" s="172"/>
      <c r="AZ10590" s="172"/>
      <c r="BA10590" s="172"/>
      <c r="BB10590" s="6"/>
      <c r="BC10590" s="6"/>
      <c r="BD10590" s="6"/>
      <c r="BE10590" s="6"/>
      <c r="BF10590" s="6"/>
      <c r="BG10590" s="172"/>
      <c r="BH10590" s="172"/>
      <c r="BI10590" s="172"/>
      <c r="BJ10590" s="6"/>
      <c r="BK10590" s="6"/>
      <c r="BL10590" s="6"/>
      <c r="BM10590" s="6"/>
      <c r="BN10590" s="6"/>
      <c r="BO10590" s="6"/>
      <c r="BP10590" s="6"/>
      <c r="BQ10590" s="6"/>
      <c r="BR10590" s="6"/>
      <c r="BS10590" s="6"/>
      <c r="BT10590" s="6"/>
      <c r="CG10590" s="432"/>
      <c r="CH10590" s="432"/>
      <c r="CL10590" s="174"/>
    </row>
    <row r="10591" spans="29:90" s="168" customFormat="1" x14ac:dyDescent="0.25">
      <c r="AC10591" s="175"/>
      <c r="AD10591" s="175"/>
      <c r="AE10591" s="175"/>
      <c r="AF10591" s="175"/>
      <c r="AG10591" s="175"/>
      <c r="AH10591" s="176"/>
      <c r="AM10591" s="6"/>
      <c r="AN10591" s="6"/>
      <c r="AO10591" s="6"/>
      <c r="AP10591" s="6"/>
      <c r="AQ10591" s="6"/>
      <c r="AR10591" s="6"/>
      <c r="AS10591" s="6"/>
      <c r="AT10591" s="6"/>
      <c r="AU10591" s="6"/>
      <c r="AV10591" s="6"/>
      <c r="AW10591" s="6"/>
      <c r="AX10591" s="6"/>
      <c r="AY10591" s="172"/>
      <c r="AZ10591" s="172"/>
      <c r="BA10591" s="172"/>
      <c r="BB10591" s="6"/>
      <c r="BC10591" s="6"/>
      <c r="BD10591" s="6"/>
      <c r="BE10591" s="6"/>
      <c r="BF10591" s="6"/>
      <c r="BG10591" s="172"/>
      <c r="BH10591" s="172"/>
      <c r="BI10591" s="172"/>
      <c r="BJ10591" s="6"/>
      <c r="BK10591" s="6"/>
      <c r="BL10591" s="6"/>
      <c r="BM10591" s="6"/>
      <c r="BN10591" s="6"/>
      <c r="BO10591" s="6"/>
      <c r="BP10591" s="6"/>
      <c r="BQ10591" s="6"/>
      <c r="BR10591" s="6"/>
      <c r="BS10591" s="6"/>
      <c r="BT10591" s="6"/>
      <c r="CG10591" s="432"/>
      <c r="CH10591" s="432"/>
      <c r="CL10591" s="174"/>
    </row>
    <row r="10592" spans="29:90" s="168" customFormat="1" x14ac:dyDescent="0.25">
      <c r="AC10592" s="175"/>
      <c r="AD10592" s="175"/>
      <c r="AE10592" s="175"/>
      <c r="AF10592" s="175"/>
      <c r="AG10592" s="175"/>
      <c r="AH10592" s="176"/>
      <c r="AM10592" s="6"/>
      <c r="AN10592" s="6"/>
      <c r="AO10592" s="6"/>
      <c r="AP10592" s="6"/>
      <c r="AQ10592" s="6"/>
      <c r="AR10592" s="6"/>
      <c r="AS10592" s="6"/>
      <c r="AT10592" s="6"/>
      <c r="AU10592" s="6"/>
      <c r="AV10592" s="6"/>
      <c r="AW10592" s="6"/>
      <c r="AX10592" s="6"/>
      <c r="AY10592" s="172"/>
      <c r="AZ10592" s="172"/>
      <c r="BA10592" s="172"/>
      <c r="BB10592" s="6"/>
      <c r="BC10592" s="6"/>
      <c r="BD10592" s="6"/>
      <c r="BE10592" s="6"/>
      <c r="BF10592" s="6"/>
      <c r="BG10592" s="172"/>
      <c r="BH10592" s="172"/>
      <c r="BI10592" s="172"/>
      <c r="BJ10592" s="6"/>
      <c r="BK10592" s="6"/>
      <c r="BL10592" s="6"/>
      <c r="BM10592" s="6"/>
      <c r="BN10592" s="6"/>
      <c r="BO10592" s="6"/>
      <c r="BP10592" s="6"/>
      <c r="BQ10592" s="6"/>
      <c r="BR10592" s="6"/>
      <c r="BS10592" s="6"/>
      <c r="BT10592" s="6"/>
      <c r="CG10592" s="432"/>
      <c r="CH10592" s="432"/>
      <c r="CL10592" s="174"/>
    </row>
    <row r="10593" spans="29:90" s="168" customFormat="1" x14ac:dyDescent="0.25">
      <c r="AC10593" s="175"/>
      <c r="AD10593" s="175"/>
      <c r="AE10593" s="175"/>
      <c r="AF10593" s="175"/>
      <c r="AG10593" s="175"/>
      <c r="AH10593" s="176"/>
      <c r="AM10593" s="6"/>
      <c r="AN10593" s="6"/>
      <c r="AO10593" s="6"/>
      <c r="AP10593" s="6"/>
      <c r="AQ10593" s="6"/>
      <c r="AR10593" s="6"/>
      <c r="AS10593" s="6"/>
      <c r="AT10593" s="6"/>
      <c r="AU10593" s="6"/>
      <c r="AV10593" s="6"/>
      <c r="AW10593" s="6"/>
      <c r="AX10593" s="6"/>
      <c r="AY10593" s="172"/>
      <c r="AZ10593" s="172"/>
      <c r="BA10593" s="172"/>
      <c r="BB10593" s="6"/>
      <c r="BC10593" s="6"/>
      <c r="BD10593" s="6"/>
      <c r="BE10593" s="6"/>
      <c r="BF10593" s="6"/>
      <c r="BG10593" s="172"/>
      <c r="BH10593" s="172"/>
      <c r="BI10593" s="172"/>
      <c r="BJ10593" s="6"/>
      <c r="BK10593" s="6"/>
      <c r="BL10593" s="6"/>
      <c r="BM10593" s="6"/>
      <c r="BN10593" s="6"/>
      <c r="BO10593" s="6"/>
      <c r="BP10593" s="6"/>
      <c r="BQ10593" s="6"/>
      <c r="BR10593" s="6"/>
      <c r="BS10593" s="6"/>
      <c r="BT10593" s="6"/>
      <c r="CG10593" s="432"/>
      <c r="CH10593" s="432"/>
      <c r="CL10593" s="174"/>
    </row>
    <row r="10594" spans="29:90" s="168" customFormat="1" x14ac:dyDescent="0.25">
      <c r="AC10594" s="175"/>
      <c r="AD10594" s="175"/>
      <c r="AE10594" s="175"/>
      <c r="AF10594" s="175"/>
      <c r="AG10594" s="175"/>
      <c r="AH10594" s="176"/>
      <c r="AM10594" s="6"/>
      <c r="AN10594" s="6"/>
      <c r="AO10594" s="6"/>
      <c r="AP10594" s="6"/>
      <c r="AQ10594" s="6"/>
      <c r="AR10594" s="6"/>
      <c r="AS10594" s="6"/>
      <c r="AT10594" s="6"/>
      <c r="AU10594" s="6"/>
      <c r="AV10594" s="6"/>
      <c r="AW10594" s="6"/>
      <c r="AX10594" s="6"/>
      <c r="AY10594" s="172"/>
      <c r="AZ10594" s="172"/>
      <c r="BA10594" s="172"/>
      <c r="BB10594" s="6"/>
      <c r="BC10594" s="6"/>
      <c r="BD10594" s="6"/>
      <c r="BE10594" s="6"/>
      <c r="BF10594" s="6"/>
      <c r="BG10594" s="172"/>
      <c r="BH10594" s="172"/>
      <c r="BI10594" s="172"/>
      <c r="BJ10594" s="6"/>
      <c r="BK10594" s="6"/>
      <c r="BL10594" s="6"/>
      <c r="BM10594" s="6"/>
      <c r="BN10594" s="6"/>
      <c r="BO10594" s="6"/>
      <c r="BP10594" s="6"/>
      <c r="BQ10594" s="6"/>
      <c r="BR10594" s="6"/>
      <c r="BS10594" s="6"/>
      <c r="BT10594" s="6"/>
      <c r="CG10594" s="432"/>
      <c r="CH10594" s="432"/>
      <c r="CL10594" s="174"/>
    </row>
    <row r="10595" spans="29:90" s="168" customFormat="1" x14ac:dyDescent="0.25">
      <c r="AC10595" s="175"/>
      <c r="AD10595" s="175"/>
      <c r="AE10595" s="175"/>
      <c r="AF10595" s="175"/>
      <c r="AG10595" s="175"/>
      <c r="AH10595" s="176"/>
      <c r="AM10595" s="6"/>
      <c r="AN10595" s="6"/>
      <c r="AO10595" s="6"/>
      <c r="AP10595" s="6"/>
      <c r="AQ10595" s="6"/>
      <c r="AR10595" s="6"/>
      <c r="AS10595" s="6"/>
      <c r="AT10595" s="6"/>
      <c r="AU10595" s="6"/>
      <c r="AV10595" s="6"/>
      <c r="AW10595" s="6"/>
      <c r="AX10595" s="6"/>
      <c r="AY10595" s="172"/>
      <c r="AZ10595" s="172"/>
      <c r="BA10595" s="172"/>
      <c r="BB10595" s="6"/>
      <c r="BC10595" s="6"/>
      <c r="BD10595" s="6"/>
      <c r="BE10595" s="6"/>
      <c r="BF10595" s="6"/>
      <c r="BG10595" s="172"/>
      <c r="BH10595" s="172"/>
      <c r="BI10595" s="172"/>
      <c r="BJ10595" s="6"/>
      <c r="BK10595" s="6"/>
      <c r="BL10595" s="6"/>
      <c r="BM10595" s="6"/>
      <c r="BN10595" s="6"/>
      <c r="BO10595" s="6"/>
      <c r="BP10595" s="6"/>
      <c r="BQ10595" s="6"/>
      <c r="BR10595" s="6"/>
      <c r="BS10595" s="6"/>
      <c r="BT10595" s="6"/>
      <c r="CG10595" s="432"/>
      <c r="CH10595" s="432"/>
      <c r="CL10595" s="174"/>
    </row>
    <row r="10596" spans="29:90" s="168" customFormat="1" x14ac:dyDescent="0.25">
      <c r="AC10596" s="175"/>
      <c r="AD10596" s="175"/>
      <c r="AE10596" s="175"/>
      <c r="AF10596" s="175"/>
      <c r="AG10596" s="175"/>
      <c r="AH10596" s="176"/>
      <c r="AM10596" s="6"/>
      <c r="AN10596" s="6"/>
      <c r="AO10596" s="6"/>
      <c r="AP10596" s="6"/>
      <c r="AQ10596" s="6"/>
      <c r="AR10596" s="6"/>
      <c r="AS10596" s="6"/>
      <c r="AT10596" s="6"/>
      <c r="AU10596" s="6"/>
      <c r="AV10596" s="6"/>
      <c r="AW10596" s="6"/>
      <c r="AX10596" s="6"/>
      <c r="AY10596" s="172"/>
      <c r="AZ10596" s="172"/>
      <c r="BA10596" s="172"/>
      <c r="BB10596" s="6"/>
      <c r="BC10596" s="6"/>
      <c r="BD10596" s="6"/>
      <c r="BE10596" s="6"/>
      <c r="BF10596" s="6"/>
      <c r="BG10596" s="172"/>
      <c r="BH10596" s="172"/>
      <c r="BI10596" s="172"/>
      <c r="BJ10596" s="6"/>
      <c r="BK10596" s="6"/>
      <c r="BL10596" s="6"/>
      <c r="BM10596" s="6"/>
      <c r="BN10596" s="6"/>
      <c r="BO10596" s="6"/>
      <c r="BP10596" s="6"/>
      <c r="BQ10596" s="6"/>
      <c r="BR10596" s="6"/>
      <c r="BS10596" s="6"/>
      <c r="BT10596" s="6"/>
      <c r="CG10596" s="432"/>
      <c r="CH10596" s="432"/>
      <c r="CL10596" s="174"/>
    </row>
    <row r="10597" spans="29:90" s="168" customFormat="1" x14ac:dyDescent="0.25">
      <c r="AC10597" s="175"/>
      <c r="AD10597" s="175"/>
      <c r="AE10597" s="175"/>
      <c r="AF10597" s="175"/>
      <c r="AG10597" s="175"/>
      <c r="AH10597" s="176"/>
      <c r="AM10597" s="6"/>
      <c r="AN10597" s="6"/>
      <c r="AO10597" s="6"/>
      <c r="AP10597" s="6"/>
      <c r="AQ10597" s="6"/>
      <c r="AR10597" s="6"/>
      <c r="AS10597" s="6"/>
      <c r="AT10597" s="6"/>
      <c r="AU10597" s="6"/>
      <c r="AV10597" s="6"/>
      <c r="AW10597" s="6"/>
      <c r="AX10597" s="6"/>
      <c r="AY10597" s="172"/>
      <c r="AZ10597" s="172"/>
      <c r="BA10597" s="172"/>
      <c r="BB10597" s="6"/>
      <c r="BC10597" s="6"/>
      <c r="BD10597" s="6"/>
      <c r="BE10597" s="6"/>
      <c r="BF10597" s="6"/>
      <c r="BG10597" s="172"/>
      <c r="BH10597" s="172"/>
      <c r="BI10597" s="172"/>
      <c r="BJ10597" s="6"/>
      <c r="BK10597" s="6"/>
      <c r="BL10597" s="6"/>
      <c r="BM10597" s="6"/>
      <c r="BN10597" s="6"/>
      <c r="BO10597" s="6"/>
      <c r="BP10597" s="6"/>
      <c r="BQ10597" s="6"/>
      <c r="BR10597" s="6"/>
      <c r="BS10597" s="6"/>
      <c r="BT10597" s="6"/>
      <c r="CG10597" s="432"/>
      <c r="CH10597" s="432"/>
      <c r="CL10597" s="174"/>
    </row>
    <row r="10598" spans="29:90" s="168" customFormat="1" x14ac:dyDescent="0.25">
      <c r="AC10598" s="175"/>
      <c r="AD10598" s="175"/>
      <c r="AE10598" s="175"/>
      <c r="AF10598" s="175"/>
      <c r="AG10598" s="175"/>
      <c r="AH10598" s="176"/>
      <c r="AM10598" s="6"/>
      <c r="AN10598" s="6"/>
      <c r="AO10598" s="6"/>
      <c r="AP10598" s="6"/>
      <c r="AQ10598" s="6"/>
      <c r="AR10598" s="6"/>
      <c r="AS10598" s="6"/>
      <c r="AT10598" s="6"/>
      <c r="AU10598" s="6"/>
      <c r="AV10598" s="6"/>
      <c r="AW10598" s="6"/>
      <c r="AX10598" s="6"/>
      <c r="AY10598" s="172"/>
      <c r="AZ10598" s="172"/>
      <c r="BA10598" s="172"/>
      <c r="BB10598" s="6"/>
      <c r="BC10598" s="6"/>
      <c r="BD10598" s="6"/>
      <c r="BE10598" s="6"/>
      <c r="BF10598" s="6"/>
      <c r="BG10598" s="172"/>
      <c r="BH10598" s="172"/>
      <c r="BI10598" s="172"/>
      <c r="BJ10598" s="6"/>
      <c r="BK10598" s="6"/>
      <c r="BL10598" s="6"/>
      <c r="BM10598" s="6"/>
      <c r="BN10598" s="6"/>
      <c r="BO10598" s="6"/>
      <c r="BP10598" s="6"/>
      <c r="BQ10598" s="6"/>
      <c r="BR10598" s="6"/>
      <c r="BS10598" s="6"/>
      <c r="BT10598" s="6"/>
      <c r="CG10598" s="432"/>
      <c r="CH10598" s="432"/>
      <c r="CL10598" s="174"/>
    </row>
    <row r="10599" spans="29:90" s="168" customFormat="1" x14ac:dyDescent="0.25">
      <c r="AC10599" s="175"/>
      <c r="AD10599" s="175"/>
      <c r="AE10599" s="175"/>
      <c r="AF10599" s="175"/>
      <c r="AG10599" s="175"/>
      <c r="AH10599" s="176"/>
      <c r="AM10599" s="6"/>
      <c r="AN10599" s="6"/>
      <c r="AO10599" s="6"/>
      <c r="AP10599" s="6"/>
      <c r="AQ10599" s="6"/>
      <c r="AR10599" s="6"/>
      <c r="AS10599" s="6"/>
      <c r="AT10599" s="6"/>
      <c r="AU10599" s="6"/>
      <c r="AV10599" s="6"/>
      <c r="AW10599" s="6"/>
      <c r="AX10599" s="6"/>
      <c r="AY10599" s="172"/>
      <c r="AZ10599" s="172"/>
      <c r="BA10599" s="172"/>
      <c r="BB10599" s="6"/>
      <c r="BC10599" s="6"/>
      <c r="BD10599" s="6"/>
      <c r="BE10599" s="6"/>
      <c r="BF10599" s="6"/>
      <c r="BG10599" s="172"/>
      <c r="BH10599" s="172"/>
      <c r="BI10599" s="172"/>
      <c r="BJ10599" s="6"/>
      <c r="BK10599" s="6"/>
      <c r="BL10599" s="6"/>
      <c r="BM10599" s="6"/>
      <c r="BN10599" s="6"/>
      <c r="BO10599" s="6"/>
      <c r="BP10599" s="6"/>
      <c r="BQ10599" s="6"/>
      <c r="BR10599" s="6"/>
      <c r="BS10599" s="6"/>
      <c r="BT10599" s="6"/>
      <c r="CG10599" s="432"/>
      <c r="CH10599" s="432"/>
      <c r="CL10599" s="174"/>
    </row>
    <row r="10600" spans="29:90" s="168" customFormat="1" x14ac:dyDescent="0.25">
      <c r="AC10600" s="175"/>
      <c r="AD10600" s="175"/>
      <c r="AE10600" s="175"/>
      <c r="AF10600" s="175"/>
      <c r="AG10600" s="175"/>
      <c r="AH10600" s="176"/>
      <c r="AM10600" s="6"/>
      <c r="AN10600" s="6"/>
      <c r="AO10600" s="6"/>
      <c r="AP10600" s="6"/>
      <c r="AQ10600" s="6"/>
      <c r="AR10600" s="6"/>
      <c r="AS10600" s="6"/>
      <c r="AT10600" s="6"/>
      <c r="AU10600" s="6"/>
      <c r="AV10600" s="6"/>
      <c r="AW10600" s="6"/>
      <c r="AX10600" s="6"/>
      <c r="AY10600" s="172"/>
      <c r="AZ10600" s="172"/>
      <c r="BA10600" s="172"/>
      <c r="BB10600" s="6"/>
      <c r="BC10600" s="6"/>
      <c r="BD10600" s="6"/>
      <c r="BE10600" s="6"/>
      <c r="BF10600" s="6"/>
      <c r="BG10600" s="172"/>
      <c r="BH10600" s="172"/>
      <c r="BI10600" s="172"/>
      <c r="BJ10600" s="6"/>
      <c r="BK10600" s="6"/>
      <c r="BL10600" s="6"/>
      <c r="BM10600" s="6"/>
      <c r="BN10600" s="6"/>
      <c r="BO10600" s="6"/>
      <c r="BP10600" s="6"/>
      <c r="BQ10600" s="6"/>
      <c r="BR10600" s="6"/>
      <c r="BS10600" s="6"/>
      <c r="BT10600" s="6"/>
      <c r="CG10600" s="432"/>
      <c r="CH10600" s="432"/>
      <c r="CL10600" s="174"/>
    </row>
    <row r="10601" spans="29:90" s="168" customFormat="1" x14ac:dyDescent="0.25">
      <c r="AC10601" s="175"/>
      <c r="AD10601" s="175"/>
      <c r="AE10601" s="175"/>
      <c r="AF10601" s="175"/>
      <c r="AG10601" s="175"/>
      <c r="AH10601" s="176"/>
      <c r="AM10601" s="6"/>
      <c r="AN10601" s="6"/>
      <c r="AO10601" s="6"/>
      <c r="AP10601" s="6"/>
      <c r="AQ10601" s="6"/>
      <c r="AR10601" s="6"/>
      <c r="AS10601" s="6"/>
      <c r="AT10601" s="6"/>
      <c r="AU10601" s="6"/>
      <c r="AV10601" s="6"/>
      <c r="AW10601" s="6"/>
      <c r="AX10601" s="6"/>
      <c r="AY10601" s="172"/>
      <c r="AZ10601" s="172"/>
      <c r="BA10601" s="172"/>
      <c r="BB10601" s="6"/>
      <c r="BC10601" s="6"/>
      <c r="BD10601" s="6"/>
      <c r="BE10601" s="6"/>
      <c r="BF10601" s="6"/>
      <c r="BG10601" s="172"/>
      <c r="BH10601" s="172"/>
      <c r="BI10601" s="172"/>
      <c r="BJ10601" s="6"/>
      <c r="BK10601" s="6"/>
      <c r="BL10601" s="6"/>
      <c r="BM10601" s="6"/>
      <c r="BN10601" s="6"/>
      <c r="BO10601" s="6"/>
      <c r="BP10601" s="6"/>
      <c r="BQ10601" s="6"/>
      <c r="BR10601" s="6"/>
      <c r="BS10601" s="6"/>
      <c r="BT10601" s="6"/>
      <c r="CG10601" s="432"/>
      <c r="CH10601" s="432"/>
      <c r="CL10601" s="174"/>
    </row>
    <row r="10602" spans="29:90" s="168" customFormat="1" x14ac:dyDescent="0.25">
      <c r="AC10602" s="175"/>
      <c r="AD10602" s="175"/>
      <c r="AE10602" s="175"/>
      <c r="AF10602" s="175"/>
      <c r="AG10602" s="175"/>
      <c r="AH10602" s="176"/>
      <c r="AM10602" s="6"/>
      <c r="AN10602" s="6"/>
      <c r="AO10602" s="6"/>
      <c r="AP10602" s="6"/>
      <c r="AQ10602" s="6"/>
      <c r="AR10602" s="6"/>
      <c r="AS10602" s="6"/>
      <c r="AT10602" s="6"/>
      <c r="AU10602" s="6"/>
      <c r="AV10602" s="6"/>
      <c r="AW10602" s="6"/>
      <c r="AX10602" s="6"/>
      <c r="AY10602" s="172"/>
      <c r="AZ10602" s="172"/>
      <c r="BA10602" s="172"/>
      <c r="BB10602" s="6"/>
      <c r="BC10602" s="6"/>
      <c r="BD10602" s="6"/>
      <c r="BE10602" s="6"/>
      <c r="BF10602" s="6"/>
      <c r="BG10602" s="172"/>
      <c r="BH10602" s="172"/>
      <c r="BI10602" s="172"/>
      <c r="BJ10602" s="6"/>
      <c r="BK10602" s="6"/>
      <c r="BL10602" s="6"/>
      <c r="BM10602" s="6"/>
      <c r="BN10602" s="6"/>
      <c r="BO10602" s="6"/>
      <c r="BP10602" s="6"/>
      <c r="BQ10602" s="6"/>
      <c r="BR10602" s="6"/>
      <c r="BS10602" s="6"/>
      <c r="BT10602" s="6"/>
      <c r="CG10602" s="432"/>
      <c r="CH10602" s="432"/>
      <c r="CL10602" s="174"/>
    </row>
    <row r="10603" spans="29:90" s="168" customFormat="1" x14ac:dyDescent="0.25">
      <c r="AC10603" s="175"/>
      <c r="AD10603" s="175"/>
      <c r="AE10603" s="175"/>
      <c r="AF10603" s="175"/>
      <c r="AG10603" s="175"/>
      <c r="AH10603" s="176"/>
      <c r="AM10603" s="6"/>
      <c r="AN10603" s="6"/>
      <c r="AO10603" s="6"/>
      <c r="AP10603" s="6"/>
      <c r="AQ10603" s="6"/>
      <c r="AR10603" s="6"/>
      <c r="AS10603" s="6"/>
      <c r="AT10603" s="6"/>
      <c r="AU10603" s="6"/>
      <c r="AV10603" s="6"/>
      <c r="AW10603" s="6"/>
      <c r="AX10603" s="6"/>
      <c r="AY10603" s="172"/>
      <c r="AZ10603" s="172"/>
      <c r="BA10603" s="172"/>
      <c r="BB10603" s="6"/>
      <c r="BC10603" s="6"/>
      <c r="BD10603" s="6"/>
      <c r="BE10603" s="6"/>
      <c r="BF10603" s="6"/>
      <c r="BG10603" s="172"/>
      <c r="BH10603" s="172"/>
      <c r="BI10603" s="172"/>
      <c r="BJ10603" s="6"/>
      <c r="BK10603" s="6"/>
      <c r="BL10603" s="6"/>
      <c r="BM10603" s="6"/>
      <c r="BN10603" s="6"/>
      <c r="BO10603" s="6"/>
      <c r="BP10603" s="6"/>
      <c r="BQ10603" s="6"/>
      <c r="BR10603" s="6"/>
      <c r="BS10603" s="6"/>
      <c r="BT10603" s="6"/>
      <c r="CG10603" s="432"/>
      <c r="CH10603" s="432"/>
      <c r="CL10603" s="174"/>
    </row>
    <row r="10604" spans="29:90" s="168" customFormat="1" x14ac:dyDescent="0.25">
      <c r="AC10604" s="175"/>
      <c r="AD10604" s="175"/>
      <c r="AE10604" s="175"/>
      <c r="AF10604" s="175"/>
      <c r="AG10604" s="175"/>
      <c r="AH10604" s="176"/>
      <c r="AM10604" s="6"/>
      <c r="AN10604" s="6"/>
      <c r="AO10604" s="6"/>
      <c r="AP10604" s="6"/>
      <c r="AQ10604" s="6"/>
      <c r="AR10604" s="6"/>
      <c r="AS10604" s="6"/>
      <c r="AT10604" s="6"/>
      <c r="AU10604" s="6"/>
      <c r="AV10604" s="6"/>
      <c r="AW10604" s="6"/>
      <c r="AX10604" s="6"/>
      <c r="AY10604" s="172"/>
      <c r="AZ10604" s="172"/>
      <c r="BA10604" s="172"/>
      <c r="BB10604" s="6"/>
      <c r="BC10604" s="6"/>
      <c r="BD10604" s="6"/>
      <c r="BE10604" s="6"/>
      <c r="BF10604" s="6"/>
      <c r="BG10604" s="172"/>
      <c r="BH10604" s="172"/>
      <c r="BI10604" s="172"/>
      <c r="BJ10604" s="6"/>
      <c r="BK10604" s="6"/>
      <c r="BL10604" s="6"/>
      <c r="BM10604" s="6"/>
      <c r="BN10604" s="6"/>
      <c r="BO10604" s="6"/>
      <c r="BP10604" s="6"/>
      <c r="BQ10604" s="6"/>
      <c r="BR10604" s="6"/>
      <c r="BS10604" s="6"/>
      <c r="BT10604" s="6"/>
      <c r="CG10604" s="432"/>
      <c r="CH10604" s="432"/>
      <c r="CL10604" s="174"/>
    </row>
    <row r="10605" spans="29:90" s="168" customFormat="1" x14ac:dyDescent="0.25">
      <c r="AC10605" s="175"/>
      <c r="AD10605" s="175"/>
      <c r="AE10605" s="175"/>
      <c r="AF10605" s="175"/>
      <c r="AG10605" s="175"/>
      <c r="AH10605" s="176"/>
      <c r="AM10605" s="6"/>
      <c r="AN10605" s="6"/>
      <c r="AO10605" s="6"/>
      <c r="AP10605" s="6"/>
      <c r="AQ10605" s="6"/>
      <c r="AR10605" s="6"/>
      <c r="AS10605" s="6"/>
      <c r="AT10605" s="6"/>
      <c r="AU10605" s="6"/>
      <c r="AV10605" s="6"/>
      <c r="AW10605" s="6"/>
      <c r="AX10605" s="6"/>
      <c r="AY10605" s="172"/>
      <c r="AZ10605" s="172"/>
      <c r="BA10605" s="172"/>
      <c r="BB10605" s="6"/>
      <c r="BC10605" s="6"/>
      <c r="BD10605" s="6"/>
      <c r="BE10605" s="6"/>
      <c r="BF10605" s="6"/>
      <c r="BG10605" s="172"/>
      <c r="BH10605" s="172"/>
      <c r="BI10605" s="172"/>
      <c r="BJ10605" s="6"/>
      <c r="BK10605" s="6"/>
      <c r="BL10605" s="6"/>
      <c r="BM10605" s="6"/>
      <c r="BN10605" s="6"/>
      <c r="BO10605" s="6"/>
      <c r="BP10605" s="6"/>
      <c r="BQ10605" s="6"/>
      <c r="BR10605" s="6"/>
      <c r="BS10605" s="6"/>
      <c r="BT10605" s="6"/>
      <c r="CG10605" s="432"/>
      <c r="CH10605" s="432"/>
      <c r="CL10605" s="174"/>
    </row>
    <row r="10606" spans="29:90" s="168" customFormat="1" x14ac:dyDescent="0.25">
      <c r="AC10606" s="175"/>
      <c r="AD10606" s="175"/>
      <c r="AE10606" s="175"/>
      <c r="AF10606" s="175"/>
      <c r="AG10606" s="175"/>
      <c r="AH10606" s="176"/>
      <c r="AM10606" s="6"/>
      <c r="AN10606" s="6"/>
      <c r="AO10606" s="6"/>
      <c r="AP10606" s="6"/>
      <c r="AQ10606" s="6"/>
      <c r="AR10606" s="6"/>
      <c r="AS10606" s="6"/>
      <c r="AT10606" s="6"/>
      <c r="AU10606" s="6"/>
      <c r="AV10606" s="6"/>
      <c r="AW10606" s="6"/>
      <c r="AX10606" s="6"/>
      <c r="AY10606" s="172"/>
      <c r="AZ10606" s="172"/>
      <c r="BA10606" s="172"/>
      <c r="BB10606" s="6"/>
      <c r="BC10606" s="6"/>
      <c r="BD10606" s="6"/>
      <c r="BE10606" s="6"/>
      <c r="BF10606" s="6"/>
      <c r="BG10606" s="172"/>
      <c r="BH10606" s="172"/>
      <c r="BI10606" s="172"/>
      <c r="BJ10606" s="6"/>
      <c r="BK10606" s="6"/>
      <c r="BL10606" s="6"/>
      <c r="BM10606" s="6"/>
      <c r="BN10606" s="6"/>
      <c r="BO10606" s="6"/>
      <c r="BP10606" s="6"/>
      <c r="BQ10606" s="6"/>
      <c r="BR10606" s="6"/>
      <c r="BS10606" s="6"/>
      <c r="BT10606" s="6"/>
      <c r="CG10606" s="432"/>
      <c r="CH10606" s="432"/>
      <c r="CL10606" s="174"/>
    </row>
    <row r="10607" spans="29:90" s="168" customFormat="1" x14ac:dyDescent="0.25">
      <c r="AC10607" s="175"/>
      <c r="AD10607" s="175"/>
      <c r="AE10607" s="175"/>
      <c r="AF10607" s="175"/>
      <c r="AG10607" s="175"/>
      <c r="AH10607" s="176"/>
      <c r="AM10607" s="6"/>
      <c r="AN10607" s="6"/>
      <c r="AO10607" s="6"/>
      <c r="AP10607" s="6"/>
      <c r="AQ10607" s="6"/>
      <c r="AR10607" s="6"/>
      <c r="AS10607" s="6"/>
      <c r="AT10607" s="6"/>
      <c r="AU10607" s="6"/>
      <c r="AV10607" s="6"/>
      <c r="AW10607" s="6"/>
      <c r="AX10607" s="6"/>
      <c r="AY10607" s="172"/>
      <c r="AZ10607" s="172"/>
      <c r="BA10607" s="172"/>
      <c r="BB10607" s="6"/>
      <c r="BC10607" s="6"/>
      <c r="BD10607" s="6"/>
      <c r="BE10607" s="6"/>
      <c r="BF10607" s="6"/>
      <c r="BG10607" s="172"/>
      <c r="BH10607" s="172"/>
      <c r="BI10607" s="172"/>
      <c r="BJ10607" s="6"/>
      <c r="BK10607" s="6"/>
      <c r="BL10607" s="6"/>
      <c r="BM10607" s="6"/>
      <c r="BN10607" s="6"/>
      <c r="BO10607" s="6"/>
      <c r="BP10607" s="6"/>
      <c r="BQ10607" s="6"/>
      <c r="BR10607" s="6"/>
      <c r="BS10607" s="6"/>
      <c r="BT10607" s="6"/>
      <c r="CG10607" s="432"/>
      <c r="CH10607" s="432"/>
      <c r="CL10607" s="174"/>
    </row>
    <row r="10608" spans="29:90" s="168" customFormat="1" x14ac:dyDescent="0.25">
      <c r="AC10608" s="175"/>
      <c r="AD10608" s="175"/>
      <c r="AE10608" s="175"/>
      <c r="AF10608" s="175"/>
      <c r="AG10608" s="175"/>
      <c r="AH10608" s="176"/>
      <c r="AM10608" s="6"/>
      <c r="AN10608" s="6"/>
      <c r="AO10608" s="6"/>
      <c r="AP10608" s="6"/>
      <c r="AQ10608" s="6"/>
      <c r="AR10608" s="6"/>
      <c r="AS10608" s="6"/>
      <c r="AT10608" s="6"/>
      <c r="AU10608" s="6"/>
      <c r="AV10608" s="6"/>
      <c r="AW10608" s="6"/>
      <c r="AX10608" s="6"/>
      <c r="AY10608" s="172"/>
      <c r="AZ10608" s="172"/>
      <c r="BA10608" s="172"/>
      <c r="BB10608" s="6"/>
      <c r="BC10608" s="6"/>
      <c r="BD10608" s="6"/>
      <c r="BE10608" s="6"/>
      <c r="BF10608" s="6"/>
      <c r="BG10608" s="172"/>
      <c r="BH10608" s="172"/>
      <c r="BI10608" s="172"/>
      <c r="BJ10608" s="6"/>
      <c r="BK10608" s="6"/>
      <c r="BL10608" s="6"/>
      <c r="BM10608" s="6"/>
      <c r="BN10608" s="6"/>
      <c r="BO10608" s="6"/>
      <c r="BP10608" s="6"/>
      <c r="BQ10608" s="6"/>
      <c r="BR10608" s="6"/>
      <c r="BS10608" s="6"/>
      <c r="BT10608" s="6"/>
      <c r="CG10608" s="432"/>
      <c r="CH10608" s="432"/>
      <c r="CL10608" s="174"/>
    </row>
    <row r="10609" spans="29:90" s="168" customFormat="1" x14ac:dyDescent="0.25">
      <c r="AC10609" s="175"/>
      <c r="AD10609" s="175"/>
      <c r="AE10609" s="175"/>
      <c r="AF10609" s="175"/>
      <c r="AG10609" s="175"/>
      <c r="AH10609" s="176"/>
      <c r="AM10609" s="6"/>
      <c r="AN10609" s="6"/>
      <c r="AO10609" s="6"/>
      <c r="AP10609" s="6"/>
      <c r="AQ10609" s="6"/>
      <c r="AR10609" s="6"/>
      <c r="AS10609" s="6"/>
      <c r="AT10609" s="6"/>
      <c r="AU10609" s="6"/>
      <c r="AV10609" s="6"/>
      <c r="AW10609" s="6"/>
      <c r="AX10609" s="6"/>
      <c r="AY10609" s="172"/>
      <c r="AZ10609" s="172"/>
      <c r="BA10609" s="172"/>
      <c r="BB10609" s="6"/>
      <c r="BC10609" s="6"/>
      <c r="BD10609" s="6"/>
      <c r="BE10609" s="6"/>
      <c r="BF10609" s="6"/>
      <c r="BG10609" s="172"/>
      <c r="BH10609" s="172"/>
      <c r="BI10609" s="172"/>
      <c r="BJ10609" s="6"/>
      <c r="BK10609" s="6"/>
      <c r="BL10609" s="6"/>
      <c r="BM10609" s="6"/>
      <c r="BN10609" s="6"/>
      <c r="BO10609" s="6"/>
      <c r="BP10609" s="6"/>
      <c r="BQ10609" s="6"/>
      <c r="BR10609" s="6"/>
      <c r="BS10609" s="6"/>
      <c r="BT10609" s="6"/>
      <c r="CG10609" s="432"/>
      <c r="CH10609" s="432"/>
      <c r="CL10609" s="174"/>
    </row>
    <row r="10610" spans="29:90" s="168" customFormat="1" x14ac:dyDescent="0.25">
      <c r="AC10610" s="175"/>
      <c r="AD10610" s="175"/>
      <c r="AE10610" s="175"/>
      <c r="AF10610" s="175"/>
      <c r="AG10610" s="175"/>
      <c r="AH10610" s="176"/>
      <c r="AM10610" s="6"/>
      <c r="AN10610" s="6"/>
      <c r="AO10610" s="6"/>
      <c r="AP10610" s="6"/>
      <c r="AQ10610" s="6"/>
      <c r="AR10610" s="6"/>
      <c r="AS10610" s="6"/>
      <c r="AT10610" s="6"/>
      <c r="AU10610" s="6"/>
      <c r="AV10610" s="6"/>
      <c r="AW10610" s="6"/>
      <c r="AX10610" s="6"/>
      <c r="AY10610" s="172"/>
      <c r="AZ10610" s="172"/>
      <c r="BA10610" s="172"/>
      <c r="BB10610" s="6"/>
      <c r="BC10610" s="6"/>
      <c r="BD10610" s="6"/>
      <c r="BE10610" s="6"/>
      <c r="BF10610" s="6"/>
      <c r="BG10610" s="172"/>
      <c r="BH10610" s="172"/>
      <c r="BI10610" s="172"/>
      <c r="BJ10610" s="6"/>
      <c r="BK10610" s="6"/>
      <c r="BL10610" s="6"/>
      <c r="BM10610" s="6"/>
      <c r="BN10610" s="6"/>
      <c r="BO10610" s="6"/>
      <c r="BP10610" s="6"/>
      <c r="BQ10610" s="6"/>
      <c r="BR10610" s="6"/>
      <c r="BS10610" s="6"/>
      <c r="BT10610" s="6"/>
      <c r="CG10610" s="432"/>
      <c r="CH10610" s="432"/>
      <c r="CL10610" s="174"/>
    </row>
    <row r="10611" spans="29:90" s="168" customFormat="1" x14ac:dyDescent="0.25">
      <c r="AC10611" s="175"/>
      <c r="AD10611" s="175"/>
      <c r="AE10611" s="175"/>
      <c r="AF10611" s="175"/>
      <c r="AG10611" s="175"/>
      <c r="AH10611" s="176"/>
      <c r="AM10611" s="6"/>
      <c r="AN10611" s="6"/>
      <c r="AO10611" s="6"/>
      <c r="AP10611" s="6"/>
      <c r="AQ10611" s="6"/>
      <c r="AR10611" s="6"/>
      <c r="AS10611" s="6"/>
      <c r="AT10611" s="6"/>
      <c r="AU10611" s="6"/>
      <c r="AV10611" s="6"/>
      <c r="AW10611" s="6"/>
      <c r="AX10611" s="6"/>
      <c r="AY10611" s="172"/>
      <c r="AZ10611" s="172"/>
      <c r="BA10611" s="172"/>
      <c r="BB10611" s="6"/>
      <c r="BC10611" s="6"/>
      <c r="BD10611" s="6"/>
      <c r="BE10611" s="6"/>
      <c r="BF10611" s="6"/>
      <c r="BG10611" s="172"/>
      <c r="BH10611" s="172"/>
      <c r="BI10611" s="172"/>
      <c r="BJ10611" s="6"/>
      <c r="BK10611" s="6"/>
      <c r="BL10611" s="6"/>
      <c r="BM10611" s="6"/>
      <c r="BN10611" s="6"/>
      <c r="BO10611" s="6"/>
      <c r="BP10611" s="6"/>
      <c r="BQ10611" s="6"/>
      <c r="BR10611" s="6"/>
      <c r="BS10611" s="6"/>
      <c r="BT10611" s="6"/>
      <c r="CG10611" s="432"/>
      <c r="CH10611" s="432"/>
      <c r="CL10611" s="174"/>
    </row>
    <row r="10612" spans="29:90" s="168" customFormat="1" x14ac:dyDescent="0.25">
      <c r="AC10612" s="175"/>
      <c r="AD10612" s="175"/>
      <c r="AE10612" s="175"/>
      <c r="AF10612" s="175"/>
      <c r="AG10612" s="175"/>
      <c r="AH10612" s="176"/>
      <c r="AM10612" s="6"/>
      <c r="AN10612" s="6"/>
      <c r="AO10612" s="6"/>
      <c r="AP10612" s="6"/>
      <c r="AQ10612" s="6"/>
      <c r="AR10612" s="6"/>
      <c r="AS10612" s="6"/>
      <c r="AT10612" s="6"/>
      <c r="AU10612" s="6"/>
      <c r="AV10612" s="6"/>
      <c r="AW10612" s="6"/>
      <c r="AX10612" s="6"/>
      <c r="AY10612" s="172"/>
      <c r="AZ10612" s="172"/>
      <c r="BA10612" s="172"/>
      <c r="BB10612" s="6"/>
      <c r="BC10612" s="6"/>
      <c r="BD10612" s="6"/>
      <c r="BE10612" s="6"/>
      <c r="BF10612" s="6"/>
      <c r="BG10612" s="172"/>
      <c r="BH10612" s="172"/>
      <c r="BI10612" s="172"/>
      <c r="BJ10612" s="6"/>
      <c r="BK10612" s="6"/>
      <c r="BL10612" s="6"/>
      <c r="BM10612" s="6"/>
      <c r="BN10612" s="6"/>
      <c r="BO10612" s="6"/>
      <c r="BP10612" s="6"/>
      <c r="BQ10612" s="6"/>
      <c r="BR10612" s="6"/>
      <c r="BS10612" s="6"/>
      <c r="BT10612" s="6"/>
      <c r="CG10612" s="432"/>
      <c r="CH10612" s="432"/>
      <c r="CL10612" s="174"/>
    </row>
    <row r="10613" spans="29:90" s="168" customFormat="1" x14ac:dyDescent="0.25">
      <c r="AC10613" s="175"/>
      <c r="AD10613" s="175"/>
      <c r="AE10613" s="175"/>
      <c r="AF10613" s="175"/>
      <c r="AG10613" s="175"/>
      <c r="AH10613" s="176"/>
      <c r="AM10613" s="6"/>
      <c r="AN10613" s="6"/>
      <c r="AO10613" s="6"/>
      <c r="AP10613" s="6"/>
      <c r="AQ10613" s="6"/>
      <c r="AR10613" s="6"/>
      <c r="AS10613" s="6"/>
      <c r="AT10613" s="6"/>
      <c r="AU10613" s="6"/>
      <c r="AV10613" s="6"/>
      <c r="AW10613" s="6"/>
      <c r="AX10613" s="6"/>
      <c r="AY10613" s="172"/>
      <c r="AZ10613" s="172"/>
      <c r="BA10613" s="172"/>
      <c r="BB10613" s="6"/>
      <c r="BC10613" s="6"/>
      <c r="BD10613" s="6"/>
      <c r="BE10613" s="6"/>
      <c r="BF10613" s="6"/>
      <c r="BG10613" s="172"/>
      <c r="BH10613" s="172"/>
      <c r="BI10613" s="172"/>
      <c r="BJ10613" s="6"/>
      <c r="BK10613" s="6"/>
      <c r="BL10613" s="6"/>
      <c r="BM10613" s="6"/>
      <c r="BN10613" s="6"/>
      <c r="BO10613" s="6"/>
      <c r="BP10613" s="6"/>
      <c r="BQ10613" s="6"/>
      <c r="BR10613" s="6"/>
      <c r="BS10613" s="6"/>
      <c r="BT10613" s="6"/>
      <c r="CG10613" s="432"/>
      <c r="CH10613" s="432"/>
      <c r="CL10613" s="174"/>
    </row>
    <row r="10614" spans="29:90" s="168" customFormat="1" x14ac:dyDescent="0.25">
      <c r="AC10614" s="175"/>
      <c r="AD10614" s="175"/>
      <c r="AE10614" s="175"/>
      <c r="AF10614" s="175"/>
      <c r="AG10614" s="175"/>
      <c r="AH10614" s="176"/>
      <c r="AM10614" s="6"/>
      <c r="AN10614" s="6"/>
      <c r="AO10614" s="6"/>
      <c r="AP10614" s="6"/>
      <c r="AQ10614" s="6"/>
      <c r="AR10614" s="6"/>
      <c r="AS10614" s="6"/>
      <c r="AT10614" s="6"/>
      <c r="AU10614" s="6"/>
      <c r="AV10614" s="6"/>
      <c r="AW10614" s="6"/>
      <c r="AX10614" s="6"/>
      <c r="AY10614" s="172"/>
      <c r="AZ10614" s="172"/>
      <c r="BA10614" s="172"/>
      <c r="BB10614" s="6"/>
      <c r="BC10614" s="6"/>
      <c r="BD10614" s="6"/>
      <c r="BE10614" s="6"/>
      <c r="BF10614" s="6"/>
      <c r="BG10614" s="172"/>
      <c r="BH10614" s="172"/>
      <c r="BI10614" s="172"/>
      <c r="BJ10614" s="6"/>
      <c r="BK10614" s="6"/>
      <c r="BL10614" s="6"/>
      <c r="BM10614" s="6"/>
      <c r="BN10614" s="6"/>
      <c r="BO10614" s="6"/>
      <c r="BP10614" s="6"/>
      <c r="BQ10614" s="6"/>
      <c r="BR10614" s="6"/>
      <c r="BS10614" s="6"/>
      <c r="BT10614" s="6"/>
      <c r="CG10614" s="432"/>
      <c r="CH10614" s="432"/>
      <c r="CL10614" s="174"/>
    </row>
    <row r="10615" spans="29:90" s="168" customFormat="1" x14ac:dyDescent="0.25">
      <c r="AC10615" s="175"/>
      <c r="AD10615" s="175"/>
      <c r="AE10615" s="175"/>
      <c r="AF10615" s="175"/>
      <c r="AG10615" s="175"/>
      <c r="AH10615" s="176"/>
      <c r="AM10615" s="6"/>
      <c r="AN10615" s="6"/>
      <c r="AO10615" s="6"/>
      <c r="AP10615" s="6"/>
      <c r="AQ10615" s="6"/>
      <c r="AR10615" s="6"/>
      <c r="AS10615" s="6"/>
      <c r="AT10615" s="6"/>
      <c r="AU10615" s="6"/>
      <c r="AV10615" s="6"/>
      <c r="AW10615" s="6"/>
      <c r="AX10615" s="6"/>
      <c r="AY10615" s="172"/>
      <c r="AZ10615" s="172"/>
      <c r="BA10615" s="172"/>
      <c r="BB10615" s="6"/>
      <c r="BC10615" s="6"/>
      <c r="BD10615" s="6"/>
      <c r="BE10615" s="6"/>
      <c r="BF10615" s="6"/>
      <c r="BG10615" s="172"/>
      <c r="BH10615" s="172"/>
      <c r="BI10615" s="172"/>
      <c r="BJ10615" s="6"/>
      <c r="BK10615" s="6"/>
      <c r="BL10615" s="6"/>
      <c r="BM10615" s="6"/>
      <c r="BN10615" s="6"/>
      <c r="BO10615" s="6"/>
      <c r="BP10615" s="6"/>
      <c r="BQ10615" s="6"/>
      <c r="BR10615" s="6"/>
      <c r="BS10615" s="6"/>
      <c r="BT10615" s="6"/>
      <c r="CG10615" s="432"/>
      <c r="CH10615" s="432"/>
      <c r="CL10615" s="174"/>
    </row>
    <row r="10616" spans="29:90" s="168" customFormat="1" x14ac:dyDescent="0.25">
      <c r="AC10616" s="175"/>
      <c r="AD10616" s="175"/>
      <c r="AE10616" s="175"/>
      <c r="AF10616" s="175"/>
      <c r="AG10616" s="175"/>
      <c r="AH10616" s="176"/>
      <c r="AM10616" s="6"/>
      <c r="AN10616" s="6"/>
      <c r="AO10616" s="6"/>
      <c r="AP10616" s="6"/>
      <c r="AQ10616" s="6"/>
      <c r="AR10616" s="6"/>
      <c r="AS10616" s="6"/>
      <c r="AT10616" s="6"/>
      <c r="AU10616" s="6"/>
      <c r="AV10616" s="6"/>
      <c r="AW10616" s="6"/>
      <c r="AX10616" s="6"/>
      <c r="AY10616" s="172"/>
      <c r="AZ10616" s="172"/>
      <c r="BA10616" s="172"/>
      <c r="BB10616" s="6"/>
      <c r="BC10616" s="6"/>
      <c r="BD10616" s="6"/>
      <c r="BE10616" s="6"/>
      <c r="BF10616" s="6"/>
      <c r="BG10616" s="172"/>
      <c r="BH10616" s="172"/>
      <c r="BI10616" s="172"/>
      <c r="BJ10616" s="6"/>
      <c r="BK10616" s="6"/>
      <c r="BL10616" s="6"/>
      <c r="BM10616" s="6"/>
      <c r="BN10616" s="6"/>
      <c r="BO10616" s="6"/>
      <c r="BP10616" s="6"/>
      <c r="BQ10616" s="6"/>
      <c r="BR10616" s="6"/>
      <c r="BS10616" s="6"/>
      <c r="BT10616" s="6"/>
      <c r="CG10616" s="432"/>
      <c r="CH10616" s="432"/>
      <c r="CL10616" s="174"/>
    </row>
    <row r="10617" spans="29:90" s="168" customFormat="1" x14ac:dyDescent="0.25">
      <c r="AC10617" s="175"/>
      <c r="AD10617" s="175"/>
      <c r="AE10617" s="175"/>
      <c r="AF10617" s="175"/>
      <c r="AG10617" s="175"/>
      <c r="AH10617" s="176"/>
      <c r="AM10617" s="6"/>
      <c r="AN10617" s="6"/>
      <c r="AO10617" s="6"/>
      <c r="AP10617" s="6"/>
      <c r="AQ10617" s="6"/>
      <c r="AR10617" s="6"/>
      <c r="AS10617" s="6"/>
      <c r="AT10617" s="6"/>
      <c r="AU10617" s="6"/>
      <c r="AV10617" s="6"/>
      <c r="AW10617" s="6"/>
      <c r="AX10617" s="6"/>
      <c r="AY10617" s="172"/>
      <c r="AZ10617" s="172"/>
      <c r="BA10617" s="172"/>
      <c r="BB10617" s="6"/>
      <c r="BC10617" s="6"/>
      <c r="BD10617" s="6"/>
      <c r="BE10617" s="6"/>
      <c r="BF10617" s="6"/>
      <c r="BG10617" s="172"/>
      <c r="BH10617" s="172"/>
      <c r="BI10617" s="172"/>
      <c r="BJ10617" s="6"/>
      <c r="BK10617" s="6"/>
      <c r="BL10617" s="6"/>
      <c r="BM10617" s="6"/>
      <c r="BN10617" s="6"/>
      <c r="BO10617" s="6"/>
      <c r="BP10617" s="6"/>
      <c r="BQ10617" s="6"/>
      <c r="BR10617" s="6"/>
      <c r="BS10617" s="6"/>
      <c r="BT10617" s="6"/>
      <c r="CG10617" s="432"/>
      <c r="CH10617" s="432"/>
      <c r="CL10617" s="174"/>
    </row>
    <row r="10618" spans="29:90" s="168" customFormat="1" x14ac:dyDescent="0.25">
      <c r="AC10618" s="175"/>
      <c r="AD10618" s="175"/>
      <c r="AE10618" s="175"/>
      <c r="AF10618" s="175"/>
      <c r="AG10618" s="175"/>
      <c r="AH10618" s="176"/>
      <c r="AM10618" s="6"/>
      <c r="AN10618" s="6"/>
      <c r="AO10618" s="6"/>
      <c r="AP10618" s="6"/>
      <c r="AQ10618" s="6"/>
      <c r="AR10618" s="6"/>
      <c r="AS10618" s="6"/>
      <c r="AT10618" s="6"/>
      <c r="AU10618" s="6"/>
      <c r="AV10618" s="6"/>
      <c r="AW10618" s="6"/>
      <c r="AX10618" s="6"/>
      <c r="AY10618" s="172"/>
      <c r="AZ10618" s="172"/>
      <c r="BA10618" s="172"/>
      <c r="BB10618" s="6"/>
      <c r="BC10618" s="6"/>
      <c r="BD10618" s="6"/>
      <c r="BE10618" s="6"/>
      <c r="BF10618" s="6"/>
      <c r="BG10618" s="172"/>
      <c r="BH10618" s="172"/>
      <c r="BI10618" s="172"/>
      <c r="BJ10618" s="6"/>
      <c r="BK10618" s="6"/>
      <c r="BL10618" s="6"/>
      <c r="BM10618" s="6"/>
      <c r="BN10618" s="6"/>
      <c r="BO10618" s="6"/>
      <c r="BP10618" s="6"/>
      <c r="BQ10618" s="6"/>
      <c r="BR10618" s="6"/>
      <c r="BS10618" s="6"/>
      <c r="BT10618" s="6"/>
      <c r="CG10618" s="432"/>
      <c r="CH10618" s="432"/>
      <c r="CL10618" s="174"/>
    </row>
    <row r="10619" spans="29:90" s="168" customFormat="1" x14ac:dyDescent="0.25">
      <c r="AC10619" s="175"/>
      <c r="AD10619" s="175"/>
      <c r="AE10619" s="175"/>
      <c r="AF10619" s="175"/>
      <c r="AG10619" s="175"/>
      <c r="AH10619" s="176"/>
      <c r="AM10619" s="6"/>
      <c r="AN10619" s="6"/>
      <c r="AO10619" s="6"/>
      <c r="AP10619" s="6"/>
      <c r="AQ10619" s="6"/>
      <c r="AR10619" s="6"/>
      <c r="AS10619" s="6"/>
      <c r="AT10619" s="6"/>
      <c r="AU10619" s="6"/>
      <c r="AV10619" s="6"/>
      <c r="AW10619" s="6"/>
      <c r="AX10619" s="6"/>
      <c r="AY10619" s="172"/>
      <c r="AZ10619" s="172"/>
      <c r="BA10619" s="172"/>
      <c r="BB10619" s="6"/>
      <c r="BC10619" s="6"/>
      <c r="BD10619" s="6"/>
      <c r="BE10619" s="6"/>
      <c r="BF10619" s="6"/>
      <c r="BG10619" s="172"/>
      <c r="BH10619" s="172"/>
      <c r="BI10619" s="172"/>
      <c r="BJ10619" s="6"/>
      <c r="BK10619" s="6"/>
      <c r="BL10619" s="6"/>
      <c r="BM10619" s="6"/>
      <c r="BN10619" s="6"/>
      <c r="BO10619" s="6"/>
      <c r="BP10619" s="6"/>
      <c r="BQ10619" s="6"/>
      <c r="BR10619" s="6"/>
      <c r="BS10619" s="6"/>
      <c r="BT10619" s="6"/>
      <c r="CG10619" s="432"/>
      <c r="CH10619" s="432"/>
      <c r="CL10619" s="174"/>
    </row>
    <row r="10620" spans="29:90" s="168" customFormat="1" x14ac:dyDescent="0.25">
      <c r="AC10620" s="175"/>
      <c r="AD10620" s="175"/>
      <c r="AE10620" s="175"/>
      <c r="AF10620" s="175"/>
      <c r="AG10620" s="175"/>
      <c r="AH10620" s="176"/>
      <c r="AM10620" s="6"/>
      <c r="AN10620" s="6"/>
      <c r="AO10620" s="6"/>
      <c r="AP10620" s="6"/>
      <c r="AQ10620" s="6"/>
      <c r="AR10620" s="6"/>
      <c r="AS10620" s="6"/>
      <c r="AT10620" s="6"/>
      <c r="AU10620" s="6"/>
      <c r="AV10620" s="6"/>
      <c r="AW10620" s="6"/>
      <c r="AX10620" s="6"/>
      <c r="AY10620" s="172"/>
      <c r="AZ10620" s="172"/>
      <c r="BA10620" s="172"/>
      <c r="BB10620" s="6"/>
      <c r="BC10620" s="6"/>
      <c r="BD10620" s="6"/>
      <c r="BE10620" s="6"/>
      <c r="BF10620" s="6"/>
      <c r="BG10620" s="172"/>
      <c r="BH10620" s="172"/>
      <c r="BI10620" s="172"/>
      <c r="BJ10620" s="6"/>
      <c r="BK10620" s="6"/>
      <c r="BL10620" s="6"/>
      <c r="BM10620" s="6"/>
      <c r="BN10620" s="6"/>
      <c r="BO10620" s="6"/>
      <c r="BP10620" s="6"/>
      <c r="BQ10620" s="6"/>
      <c r="BR10620" s="6"/>
      <c r="BS10620" s="6"/>
      <c r="BT10620" s="6"/>
      <c r="CG10620" s="432"/>
      <c r="CH10620" s="432"/>
      <c r="CL10620" s="174"/>
    </row>
    <row r="10621" spans="29:90" s="168" customFormat="1" x14ac:dyDescent="0.25">
      <c r="AC10621" s="175"/>
      <c r="AD10621" s="175"/>
      <c r="AE10621" s="175"/>
      <c r="AF10621" s="175"/>
      <c r="AG10621" s="175"/>
      <c r="AH10621" s="176"/>
      <c r="AM10621" s="6"/>
      <c r="AN10621" s="6"/>
      <c r="AO10621" s="6"/>
      <c r="AP10621" s="6"/>
      <c r="AQ10621" s="6"/>
      <c r="AR10621" s="6"/>
      <c r="AS10621" s="6"/>
      <c r="AT10621" s="6"/>
      <c r="AU10621" s="6"/>
      <c r="AV10621" s="6"/>
      <c r="AW10621" s="6"/>
      <c r="AX10621" s="6"/>
      <c r="AY10621" s="172"/>
      <c r="AZ10621" s="172"/>
      <c r="BA10621" s="172"/>
      <c r="BB10621" s="6"/>
      <c r="BC10621" s="6"/>
      <c r="BD10621" s="6"/>
      <c r="BE10621" s="6"/>
      <c r="BF10621" s="6"/>
      <c r="BG10621" s="172"/>
      <c r="BH10621" s="172"/>
      <c r="BI10621" s="172"/>
      <c r="BJ10621" s="6"/>
      <c r="BK10621" s="6"/>
      <c r="BL10621" s="6"/>
      <c r="BM10621" s="6"/>
      <c r="BN10621" s="6"/>
      <c r="BO10621" s="6"/>
      <c r="BP10621" s="6"/>
      <c r="BQ10621" s="6"/>
      <c r="BR10621" s="6"/>
      <c r="BS10621" s="6"/>
      <c r="BT10621" s="6"/>
      <c r="CG10621" s="432"/>
      <c r="CH10621" s="432"/>
      <c r="CL10621" s="174"/>
    </row>
    <row r="10622" spans="29:90" s="168" customFormat="1" x14ac:dyDescent="0.25">
      <c r="AC10622" s="175"/>
      <c r="AD10622" s="175"/>
      <c r="AE10622" s="175"/>
      <c r="AF10622" s="175"/>
      <c r="AG10622" s="175"/>
      <c r="AH10622" s="176"/>
      <c r="AM10622" s="6"/>
      <c r="AN10622" s="6"/>
      <c r="AO10622" s="6"/>
      <c r="AP10622" s="6"/>
      <c r="AQ10622" s="6"/>
      <c r="AR10622" s="6"/>
      <c r="AS10622" s="6"/>
      <c r="AT10622" s="6"/>
      <c r="AU10622" s="6"/>
      <c r="AV10622" s="6"/>
      <c r="AW10622" s="6"/>
      <c r="AX10622" s="6"/>
      <c r="AY10622" s="172"/>
      <c r="AZ10622" s="172"/>
      <c r="BA10622" s="172"/>
      <c r="BB10622" s="6"/>
      <c r="BC10622" s="6"/>
      <c r="BD10622" s="6"/>
      <c r="BE10622" s="6"/>
      <c r="BF10622" s="6"/>
      <c r="BG10622" s="172"/>
      <c r="BH10622" s="172"/>
      <c r="BI10622" s="172"/>
      <c r="BJ10622" s="6"/>
      <c r="BK10622" s="6"/>
      <c r="BL10622" s="6"/>
      <c r="BM10622" s="6"/>
      <c r="BN10622" s="6"/>
      <c r="BO10622" s="6"/>
      <c r="BP10622" s="6"/>
      <c r="BQ10622" s="6"/>
      <c r="BR10622" s="6"/>
      <c r="BS10622" s="6"/>
      <c r="BT10622" s="6"/>
      <c r="CG10622" s="432"/>
      <c r="CH10622" s="432"/>
      <c r="CL10622" s="174"/>
    </row>
    <row r="10623" spans="29:90" s="168" customFormat="1" x14ac:dyDescent="0.25">
      <c r="AC10623" s="175"/>
      <c r="AD10623" s="175"/>
      <c r="AE10623" s="175"/>
      <c r="AF10623" s="175"/>
      <c r="AG10623" s="175"/>
      <c r="AH10623" s="176"/>
      <c r="AM10623" s="6"/>
      <c r="AN10623" s="6"/>
      <c r="AO10623" s="6"/>
      <c r="AP10623" s="6"/>
      <c r="AQ10623" s="6"/>
      <c r="AR10623" s="6"/>
      <c r="AS10623" s="6"/>
      <c r="AT10623" s="6"/>
      <c r="AU10623" s="6"/>
      <c r="AV10623" s="6"/>
      <c r="AW10623" s="6"/>
      <c r="AX10623" s="6"/>
      <c r="AY10623" s="172"/>
      <c r="AZ10623" s="172"/>
      <c r="BA10623" s="172"/>
      <c r="BB10623" s="6"/>
      <c r="BC10623" s="6"/>
      <c r="BD10623" s="6"/>
      <c r="BE10623" s="6"/>
      <c r="BF10623" s="6"/>
      <c r="BG10623" s="172"/>
      <c r="BH10623" s="172"/>
      <c r="BI10623" s="172"/>
      <c r="BJ10623" s="6"/>
      <c r="BK10623" s="6"/>
      <c r="BL10623" s="6"/>
      <c r="BM10623" s="6"/>
      <c r="BN10623" s="6"/>
      <c r="BO10623" s="6"/>
      <c r="BP10623" s="6"/>
      <c r="BQ10623" s="6"/>
      <c r="BR10623" s="6"/>
      <c r="BS10623" s="6"/>
      <c r="BT10623" s="6"/>
      <c r="CG10623" s="432"/>
      <c r="CH10623" s="432"/>
      <c r="CL10623" s="174"/>
    </row>
    <row r="10624" spans="29:90" s="168" customFormat="1" x14ac:dyDescent="0.25">
      <c r="AC10624" s="175"/>
      <c r="AD10624" s="175"/>
      <c r="AE10624" s="175"/>
      <c r="AF10624" s="175"/>
      <c r="AG10624" s="175"/>
      <c r="AH10624" s="176"/>
      <c r="AM10624" s="6"/>
      <c r="AN10624" s="6"/>
      <c r="AO10624" s="6"/>
      <c r="AP10624" s="6"/>
      <c r="AQ10624" s="6"/>
      <c r="AR10624" s="6"/>
      <c r="AS10624" s="6"/>
      <c r="AT10624" s="6"/>
      <c r="AU10624" s="6"/>
      <c r="AV10624" s="6"/>
      <c r="AW10624" s="6"/>
      <c r="AX10624" s="6"/>
      <c r="AY10624" s="172"/>
      <c r="AZ10624" s="172"/>
      <c r="BA10624" s="172"/>
      <c r="BB10624" s="6"/>
      <c r="BC10624" s="6"/>
      <c r="BD10624" s="6"/>
      <c r="BE10624" s="6"/>
      <c r="BF10624" s="6"/>
      <c r="BG10624" s="172"/>
      <c r="BH10624" s="172"/>
      <c r="BI10624" s="172"/>
      <c r="BJ10624" s="6"/>
      <c r="BK10624" s="6"/>
      <c r="BL10624" s="6"/>
      <c r="BM10624" s="6"/>
      <c r="BN10624" s="6"/>
      <c r="BO10624" s="6"/>
      <c r="BP10624" s="6"/>
      <c r="BQ10624" s="6"/>
      <c r="BR10624" s="6"/>
      <c r="BS10624" s="6"/>
      <c r="BT10624" s="6"/>
      <c r="CG10624" s="432"/>
      <c r="CH10624" s="432"/>
      <c r="CL10624" s="174"/>
    </row>
    <row r="10625" spans="29:90" s="168" customFormat="1" x14ac:dyDescent="0.25">
      <c r="AC10625" s="175"/>
      <c r="AD10625" s="175"/>
      <c r="AE10625" s="175"/>
      <c r="AF10625" s="175"/>
      <c r="AG10625" s="175"/>
      <c r="AH10625" s="176"/>
      <c r="AM10625" s="6"/>
      <c r="AN10625" s="6"/>
      <c r="AO10625" s="6"/>
      <c r="AP10625" s="6"/>
      <c r="AQ10625" s="6"/>
      <c r="AR10625" s="6"/>
      <c r="AS10625" s="6"/>
      <c r="AT10625" s="6"/>
      <c r="AU10625" s="6"/>
      <c r="AV10625" s="6"/>
      <c r="AW10625" s="6"/>
      <c r="AX10625" s="6"/>
      <c r="AY10625" s="172"/>
      <c r="AZ10625" s="172"/>
      <c r="BA10625" s="172"/>
      <c r="BB10625" s="6"/>
      <c r="BC10625" s="6"/>
      <c r="BD10625" s="6"/>
      <c r="BE10625" s="6"/>
      <c r="BF10625" s="6"/>
      <c r="BG10625" s="172"/>
      <c r="BH10625" s="172"/>
      <c r="BI10625" s="172"/>
      <c r="BJ10625" s="6"/>
      <c r="BK10625" s="6"/>
      <c r="BL10625" s="6"/>
      <c r="BM10625" s="6"/>
      <c r="BN10625" s="6"/>
      <c r="BO10625" s="6"/>
      <c r="BP10625" s="6"/>
      <c r="BQ10625" s="6"/>
      <c r="BR10625" s="6"/>
      <c r="BS10625" s="6"/>
      <c r="BT10625" s="6"/>
      <c r="CG10625" s="432"/>
      <c r="CH10625" s="432"/>
      <c r="CL10625" s="174"/>
    </row>
    <row r="10626" spans="29:90" s="168" customFormat="1" x14ac:dyDescent="0.25">
      <c r="AC10626" s="175"/>
      <c r="AD10626" s="175"/>
      <c r="AE10626" s="175"/>
      <c r="AF10626" s="175"/>
      <c r="AG10626" s="175"/>
      <c r="AH10626" s="176"/>
      <c r="AM10626" s="6"/>
      <c r="AN10626" s="6"/>
      <c r="AO10626" s="6"/>
      <c r="AP10626" s="6"/>
      <c r="AQ10626" s="6"/>
      <c r="AR10626" s="6"/>
      <c r="AS10626" s="6"/>
      <c r="AT10626" s="6"/>
      <c r="AU10626" s="6"/>
      <c r="AV10626" s="6"/>
      <c r="AW10626" s="6"/>
      <c r="AX10626" s="6"/>
      <c r="AY10626" s="172"/>
      <c r="AZ10626" s="172"/>
      <c r="BA10626" s="172"/>
      <c r="BB10626" s="6"/>
      <c r="BC10626" s="6"/>
      <c r="BD10626" s="6"/>
      <c r="BE10626" s="6"/>
      <c r="BF10626" s="6"/>
      <c r="BG10626" s="172"/>
      <c r="BH10626" s="172"/>
      <c r="BI10626" s="172"/>
      <c r="BJ10626" s="6"/>
      <c r="BK10626" s="6"/>
      <c r="BL10626" s="6"/>
      <c r="BM10626" s="6"/>
      <c r="BN10626" s="6"/>
      <c r="BO10626" s="6"/>
      <c r="BP10626" s="6"/>
      <c r="BQ10626" s="6"/>
      <c r="BR10626" s="6"/>
      <c r="BS10626" s="6"/>
      <c r="BT10626" s="6"/>
      <c r="CG10626" s="432"/>
      <c r="CH10626" s="432"/>
      <c r="CL10626" s="174"/>
    </row>
    <row r="10627" spans="29:90" s="168" customFormat="1" x14ac:dyDescent="0.25">
      <c r="AC10627" s="175"/>
      <c r="AD10627" s="175"/>
      <c r="AE10627" s="175"/>
      <c r="AF10627" s="175"/>
      <c r="AG10627" s="175"/>
      <c r="AH10627" s="176"/>
      <c r="AM10627" s="6"/>
      <c r="AN10627" s="6"/>
      <c r="AO10627" s="6"/>
      <c r="AP10627" s="6"/>
      <c r="AQ10627" s="6"/>
      <c r="AR10627" s="6"/>
      <c r="AS10627" s="6"/>
      <c r="AT10627" s="6"/>
      <c r="AU10627" s="6"/>
      <c r="AV10627" s="6"/>
      <c r="AW10627" s="6"/>
      <c r="AX10627" s="6"/>
      <c r="AY10627" s="172"/>
      <c r="AZ10627" s="172"/>
      <c r="BA10627" s="172"/>
      <c r="BB10627" s="6"/>
      <c r="BC10627" s="6"/>
      <c r="BD10627" s="6"/>
      <c r="BE10627" s="6"/>
      <c r="BF10627" s="6"/>
      <c r="BG10627" s="172"/>
      <c r="BH10627" s="172"/>
      <c r="BI10627" s="172"/>
      <c r="BJ10627" s="6"/>
      <c r="BK10627" s="6"/>
      <c r="BL10627" s="6"/>
      <c r="BM10627" s="6"/>
      <c r="BN10627" s="6"/>
      <c r="BO10627" s="6"/>
      <c r="BP10627" s="6"/>
      <c r="BQ10627" s="6"/>
      <c r="BR10627" s="6"/>
      <c r="BS10627" s="6"/>
      <c r="BT10627" s="6"/>
      <c r="CG10627" s="432"/>
      <c r="CH10627" s="432"/>
      <c r="CL10627" s="174"/>
    </row>
    <row r="10628" spans="29:90" s="168" customFormat="1" x14ac:dyDescent="0.25">
      <c r="AC10628" s="175"/>
      <c r="AD10628" s="175"/>
      <c r="AE10628" s="175"/>
      <c r="AF10628" s="175"/>
      <c r="AG10628" s="175"/>
      <c r="AH10628" s="176"/>
      <c r="AM10628" s="6"/>
      <c r="AN10628" s="6"/>
      <c r="AO10628" s="6"/>
      <c r="AP10628" s="6"/>
      <c r="AQ10628" s="6"/>
      <c r="AR10628" s="6"/>
      <c r="AS10628" s="6"/>
      <c r="AT10628" s="6"/>
      <c r="AU10628" s="6"/>
      <c r="AV10628" s="6"/>
      <c r="AW10628" s="6"/>
      <c r="AX10628" s="6"/>
      <c r="AY10628" s="172"/>
      <c r="AZ10628" s="172"/>
      <c r="BA10628" s="172"/>
      <c r="BB10628" s="6"/>
      <c r="BC10628" s="6"/>
      <c r="BD10628" s="6"/>
      <c r="BE10628" s="6"/>
      <c r="BF10628" s="6"/>
      <c r="BG10628" s="172"/>
      <c r="BH10628" s="172"/>
      <c r="BI10628" s="172"/>
      <c r="BJ10628" s="6"/>
      <c r="BK10628" s="6"/>
      <c r="BL10628" s="6"/>
      <c r="BM10628" s="6"/>
      <c r="BN10628" s="6"/>
      <c r="BO10628" s="6"/>
      <c r="BP10628" s="6"/>
      <c r="BQ10628" s="6"/>
      <c r="BR10628" s="6"/>
      <c r="BS10628" s="6"/>
      <c r="BT10628" s="6"/>
      <c r="CG10628" s="432"/>
      <c r="CH10628" s="432"/>
      <c r="CL10628" s="174"/>
    </row>
    <row r="10629" spans="29:90" s="168" customFormat="1" x14ac:dyDescent="0.25">
      <c r="AC10629" s="175"/>
      <c r="AD10629" s="175"/>
      <c r="AE10629" s="175"/>
      <c r="AF10629" s="175"/>
      <c r="AG10629" s="175"/>
      <c r="AH10629" s="176"/>
      <c r="AM10629" s="6"/>
      <c r="AN10629" s="6"/>
      <c r="AO10629" s="6"/>
      <c r="AP10629" s="6"/>
      <c r="AQ10629" s="6"/>
      <c r="AR10629" s="6"/>
      <c r="AS10629" s="6"/>
      <c r="AT10629" s="6"/>
      <c r="AU10629" s="6"/>
      <c r="AV10629" s="6"/>
      <c r="AW10629" s="6"/>
      <c r="AX10629" s="6"/>
      <c r="AY10629" s="172"/>
      <c r="AZ10629" s="172"/>
      <c r="BA10629" s="172"/>
      <c r="BB10629" s="6"/>
      <c r="BC10629" s="6"/>
      <c r="BD10629" s="6"/>
      <c r="BE10629" s="6"/>
      <c r="BF10629" s="6"/>
      <c r="BG10629" s="172"/>
      <c r="BH10629" s="172"/>
      <c r="BI10629" s="172"/>
      <c r="BJ10629" s="6"/>
      <c r="BK10629" s="6"/>
      <c r="BL10629" s="6"/>
      <c r="BM10629" s="6"/>
      <c r="BN10629" s="6"/>
      <c r="BO10629" s="6"/>
      <c r="BP10629" s="6"/>
      <c r="BQ10629" s="6"/>
      <c r="BR10629" s="6"/>
      <c r="BS10629" s="6"/>
      <c r="BT10629" s="6"/>
      <c r="CG10629" s="432"/>
      <c r="CH10629" s="432"/>
      <c r="CL10629" s="174"/>
    </row>
    <row r="10630" spans="29:90" s="168" customFormat="1" x14ac:dyDescent="0.25">
      <c r="AC10630" s="175"/>
      <c r="AD10630" s="175"/>
      <c r="AE10630" s="175"/>
      <c r="AF10630" s="175"/>
      <c r="AG10630" s="175"/>
      <c r="AH10630" s="176"/>
      <c r="AM10630" s="6"/>
      <c r="AN10630" s="6"/>
      <c r="AO10630" s="6"/>
      <c r="AP10630" s="6"/>
      <c r="AQ10630" s="6"/>
      <c r="AR10630" s="6"/>
      <c r="AS10630" s="6"/>
      <c r="AT10630" s="6"/>
      <c r="AU10630" s="6"/>
      <c r="AV10630" s="6"/>
      <c r="AW10630" s="6"/>
      <c r="AX10630" s="6"/>
      <c r="AY10630" s="172"/>
      <c r="AZ10630" s="172"/>
      <c r="BA10630" s="172"/>
      <c r="BB10630" s="6"/>
      <c r="BC10630" s="6"/>
      <c r="BD10630" s="6"/>
      <c r="BE10630" s="6"/>
      <c r="BF10630" s="6"/>
      <c r="BG10630" s="172"/>
      <c r="BH10630" s="172"/>
      <c r="BI10630" s="172"/>
      <c r="BJ10630" s="6"/>
      <c r="BK10630" s="6"/>
      <c r="BL10630" s="6"/>
      <c r="BM10630" s="6"/>
      <c r="BN10630" s="6"/>
      <c r="BO10630" s="6"/>
      <c r="BP10630" s="6"/>
      <c r="BQ10630" s="6"/>
      <c r="BR10630" s="6"/>
      <c r="BS10630" s="6"/>
      <c r="BT10630" s="6"/>
      <c r="CG10630" s="432"/>
      <c r="CH10630" s="432"/>
      <c r="CL10630" s="174"/>
    </row>
    <row r="10631" spans="29:90" s="168" customFormat="1" x14ac:dyDescent="0.25">
      <c r="AC10631" s="175"/>
      <c r="AD10631" s="175"/>
      <c r="AE10631" s="175"/>
      <c r="AF10631" s="175"/>
      <c r="AG10631" s="175"/>
      <c r="AH10631" s="176"/>
      <c r="AM10631" s="6"/>
      <c r="AN10631" s="6"/>
      <c r="AO10631" s="6"/>
      <c r="AP10631" s="6"/>
      <c r="AQ10631" s="6"/>
      <c r="AR10631" s="6"/>
      <c r="AS10631" s="6"/>
      <c r="AT10631" s="6"/>
      <c r="AU10631" s="6"/>
      <c r="AV10631" s="6"/>
      <c r="AW10631" s="6"/>
      <c r="AX10631" s="6"/>
      <c r="AY10631" s="172"/>
      <c r="AZ10631" s="172"/>
      <c r="BA10631" s="172"/>
      <c r="BB10631" s="6"/>
      <c r="BC10631" s="6"/>
      <c r="BD10631" s="6"/>
      <c r="BE10631" s="6"/>
      <c r="BF10631" s="6"/>
      <c r="BG10631" s="172"/>
      <c r="BH10631" s="172"/>
      <c r="BI10631" s="172"/>
      <c r="BJ10631" s="6"/>
      <c r="BK10631" s="6"/>
      <c r="BL10631" s="6"/>
      <c r="BM10631" s="6"/>
      <c r="BN10631" s="6"/>
      <c r="BO10631" s="6"/>
      <c r="BP10631" s="6"/>
      <c r="BQ10631" s="6"/>
      <c r="BR10631" s="6"/>
      <c r="BS10631" s="6"/>
      <c r="BT10631" s="6"/>
      <c r="CG10631" s="432"/>
      <c r="CH10631" s="432"/>
      <c r="CL10631" s="174"/>
    </row>
    <row r="10632" spans="29:90" s="168" customFormat="1" x14ac:dyDescent="0.25">
      <c r="AC10632" s="175"/>
      <c r="AD10632" s="175"/>
      <c r="AE10632" s="175"/>
      <c r="AF10632" s="175"/>
      <c r="AG10632" s="175"/>
      <c r="AH10632" s="176"/>
      <c r="AM10632" s="6"/>
      <c r="AN10632" s="6"/>
      <c r="AO10632" s="6"/>
      <c r="AP10632" s="6"/>
      <c r="AQ10632" s="6"/>
      <c r="AR10632" s="6"/>
      <c r="AS10632" s="6"/>
      <c r="AT10632" s="6"/>
      <c r="AU10632" s="6"/>
      <c r="AV10632" s="6"/>
      <c r="AW10632" s="6"/>
      <c r="AX10632" s="6"/>
      <c r="AY10632" s="172"/>
      <c r="AZ10632" s="172"/>
      <c r="BA10632" s="172"/>
      <c r="BB10632" s="6"/>
      <c r="BC10632" s="6"/>
      <c r="BD10632" s="6"/>
      <c r="BE10632" s="6"/>
      <c r="BF10632" s="6"/>
      <c r="BG10632" s="172"/>
      <c r="BH10632" s="172"/>
      <c r="BI10632" s="172"/>
      <c r="BJ10632" s="6"/>
      <c r="BK10632" s="6"/>
      <c r="BL10632" s="6"/>
      <c r="BM10632" s="6"/>
      <c r="BN10632" s="6"/>
      <c r="BO10632" s="6"/>
      <c r="BP10632" s="6"/>
      <c r="BQ10632" s="6"/>
      <c r="BR10632" s="6"/>
      <c r="BS10632" s="6"/>
      <c r="BT10632" s="6"/>
      <c r="CG10632" s="432"/>
      <c r="CH10632" s="432"/>
      <c r="CL10632" s="174"/>
    </row>
    <row r="10633" spans="29:90" s="168" customFormat="1" x14ac:dyDescent="0.25">
      <c r="AC10633" s="175"/>
      <c r="AD10633" s="175"/>
      <c r="AE10633" s="175"/>
      <c r="AF10633" s="175"/>
      <c r="AG10633" s="175"/>
      <c r="AH10633" s="176"/>
      <c r="AM10633" s="6"/>
      <c r="AN10633" s="6"/>
      <c r="AO10633" s="6"/>
      <c r="AP10633" s="6"/>
      <c r="AQ10633" s="6"/>
      <c r="AR10633" s="6"/>
      <c r="AS10633" s="6"/>
      <c r="AT10633" s="6"/>
      <c r="AU10633" s="6"/>
      <c r="AV10633" s="6"/>
      <c r="AW10633" s="6"/>
      <c r="AX10633" s="6"/>
      <c r="AY10633" s="172"/>
      <c r="AZ10633" s="172"/>
      <c r="BA10633" s="172"/>
      <c r="BB10633" s="6"/>
      <c r="BC10633" s="6"/>
      <c r="BD10633" s="6"/>
      <c r="BE10633" s="6"/>
      <c r="BF10633" s="6"/>
      <c r="BG10633" s="172"/>
      <c r="BH10633" s="172"/>
      <c r="BI10633" s="172"/>
      <c r="BJ10633" s="6"/>
      <c r="BK10633" s="6"/>
      <c r="BL10633" s="6"/>
      <c r="BM10633" s="6"/>
      <c r="BN10633" s="6"/>
      <c r="BO10633" s="6"/>
      <c r="BP10633" s="6"/>
      <c r="BQ10633" s="6"/>
      <c r="BR10633" s="6"/>
      <c r="BS10633" s="6"/>
      <c r="BT10633" s="6"/>
      <c r="CG10633" s="432"/>
      <c r="CH10633" s="432"/>
      <c r="CL10633" s="174"/>
    </row>
    <row r="10634" spans="29:90" s="168" customFormat="1" x14ac:dyDescent="0.25">
      <c r="AC10634" s="175"/>
      <c r="AD10634" s="175"/>
      <c r="AE10634" s="175"/>
      <c r="AF10634" s="175"/>
      <c r="AG10634" s="175"/>
      <c r="AH10634" s="176"/>
      <c r="AM10634" s="6"/>
      <c r="AN10634" s="6"/>
      <c r="AO10634" s="6"/>
      <c r="AP10634" s="6"/>
      <c r="AQ10634" s="6"/>
      <c r="AR10634" s="6"/>
      <c r="AS10634" s="6"/>
      <c r="AT10634" s="6"/>
      <c r="AU10634" s="6"/>
      <c r="AV10634" s="6"/>
      <c r="AW10634" s="6"/>
      <c r="AX10634" s="6"/>
      <c r="AY10634" s="172"/>
      <c r="AZ10634" s="172"/>
      <c r="BA10634" s="172"/>
      <c r="BB10634" s="6"/>
      <c r="BC10634" s="6"/>
      <c r="BD10634" s="6"/>
      <c r="BE10634" s="6"/>
      <c r="BF10634" s="6"/>
      <c r="BG10634" s="172"/>
      <c r="BH10634" s="172"/>
      <c r="BI10634" s="172"/>
      <c r="BJ10634" s="6"/>
      <c r="BK10634" s="6"/>
      <c r="BL10634" s="6"/>
      <c r="BM10634" s="6"/>
      <c r="BN10634" s="6"/>
      <c r="BO10634" s="6"/>
      <c r="BP10634" s="6"/>
      <c r="BQ10634" s="6"/>
      <c r="BR10634" s="6"/>
      <c r="BS10634" s="6"/>
      <c r="BT10634" s="6"/>
      <c r="CG10634" s="432"/>
      <c r="CH10634" s="432"/>
      <c r="CL10634" s="174"/>
    </row>
    <row r="10635" spans="29:90" s="168" customFormat="1" x14ac:dyDescent="0.25">
      <c r="AC10635" s="175"/>
      <c r="AD10635" s="175"/>
      <c r="AE10635" s="175"/>
      <c r="AF10635" s="175"/>
      <c r="AG10635" s="175"/>
      <c r="AH10635" s="176"/>
      <c r="AM10635" s="6"/>
      <c r="AN10635" s="6"/>
      <c r="AO10635" s="6"/>
      <c r="AP10635" s="6"/>
      <c r="AQ10635" s="6"/>
      <c r="AR10635" s="6"/>
      <c r="AS10635" s="6"/>
      <c r="AT10635" s="6"/>
      <c r="AU10635" s="6"/>
      <c r="AV10635" s="6"/>
      <c r="AW10635" s="6"/>
      <c r="AX10635" s="6"/>
      <c r="AY10635" s="172"/>
      <c r="AZ10635" s="172"/>
      <c r="BA10635" s="172"/>
      <c r="BB10635" s="6"/>
      <c r="BC10635" s="6"/>
      <c r="BD10635" s="6"/>
      <c r="BE10635" s="6"/>
      <c r="BF10635" s="6"/>
      <c r="BG10635" s="172"/>
      <c r="BH10635" s="172"/>
      <c r="BI10635" s="172"/>
      <c r="BJ10635" s="6"/>
      <c r="BK10635" s="6"/>
      <c r="BL10635" s="6"/>
      <c r="BM10635" s="6"/>
      <c r="BN10635" s="6"/>
      <c r="BO10635" s="6"/>
      <c r="BP10635" s="6"/>
      <c r="BQ10635" s="6"/>
      <c r="BR10635" s="6"/>
      <c r="BS10635" s="6"/>
      <c r="BT10635" s="6"/>
      <c r="CG10635" s="432"/>
      <c r="CH10635" s="432"/>
      <c r="CL10635" s="174"/>
    </row>
    <row r="10636" spans="29:90" s="168" customFormat="1" x14ac:dyDescent="0.25">
      <c r="AC10636" s="175"/>
      <c r="AD10636" s="175"/>
      <c r="AE10636" s="175"/>
      <c r="AF10636" s="175"/>
      <c r="AG10636" s="175"/>
      <c r="AH10636" s="176"/>
      <c r="AM10636" s="6"/>
      <c r="AN10636" s="6"/>
      <c r="AO10636" s="6"/>
      <c r="AP10636" s="6"/>
      <c r="AQ10636" s="6"/>
      <c r="AR10636" s="6"/>
      <c r="AS10636" s="6"/>
      <c r="AT10636" s="6"/>
      <c r="AU10636" s="6"/>
      <c r="AV10636" s="6"/>
      <c r="AW10636" s="6"/>
      <c r="AX10636" s="6"/>
      <c r="AY10636" s="172"/>
      <c r="AZ10636" s="172"/>
      <c r="BA10636" s="172"/>
      <c r="BB10636" s="6"/>
      <c r="BC10636" s="6"/>
      <c r="BD10636" s="6"/>
      <c r="BE10636" s="6"/>
      <c r="BF10636" s="6"/>
      <c r="BG10636" s="172"/>
      <c r="BH10636" s="172"/>
      <c r="BI10636" s="172"/>
      <c r="BJ10636" s="6"/>
      <c r="BK10636" s="6"/>
      <c r="BL10636" s="6"/>
      <c r="BM10636" s="6"/>
      <c r="BN10636" s="6"/>
      <c r="BO10636" s="6"/>
      <c r="BP10636" s="6"/>
      <c r="BQ10636" s="6"/>
      <c r="BR10636" s="6"/>
      <c r="BS10636" s="6"/>
      <c r="BT10636" s="6"/>
      <c r="CG10636" s="432"/>
      <c r="CH10636" s="432"/>
      <c r="CL10636" s="174"/>
    </row>
    <row r="10637" spans="29:90" s="168" customFormat="1" x14ac:dyDescent="0.25">
      <c r="AC10637" s="175"/>
      <c r="AD10637" s="175"/>
      <c r="AE10637" s="175"/>
      <c r="AF10637" s="175"/>
      <c r="AG10637" s="175"/>
      <c r="AH10637" s="176"/>
      <c r="AM10637" s="6"/>
      <c r="AN10637" s="6"/>
      <c r="AO10637" s="6"/>
      <c r="AP10637" s="6"/>
      <c r="AQ10637" s="6"/>
      <c r="AR10637" s="6"/>
      <c r="AS10637" s="6"/>
      <c r="AT10637" s="6"/>
      <c r="AU10637" s="6"/>
      <c r="AV10637" s="6"/>
      <c r="AW10637" s="6"/>
      <c r="AX10637" s="6"/>
      <c r="AY10637" s="172"/>
      <c r="AZ10637" s="172"/>
      <c r="BA10637" s="172"/>
      <c r="BB10637" s="6"/>
      <c r="BC10637" s="6"/>
      <c r="BD10637" s="6"/>
      <c r="BE10637" s="6"/>
      <c r="BF10637" s="6"/>
      <c r="BG10637" s="172"/>
      <c r="BH10637" s="172"/>
      <c r="BI10637" s="172"/>
      <c r="BJ10637" s="6"/>
      <c r="BK10637" s="6"/>
      <c r="BL10637" s="6"/>
      <c r="BM10637" s="6"/>
      <c r="BN10637" s="6"/>
      <c r="BO10637" s="6"/>
      <c r="BP10637" s="6"/>
      <c r="BQ10637" s="6"/>
      <c r="BR10637" s="6"/>
      <c r="BS10637" s="6"/>
      <c r="BT10637" s="6"/>
      <c r="CG10637" s="432"/>
      <c r="CH10637" s="432"/>
      <c r="CL10637" s="174"/>
    </row>
    <row r="10638" spans="29:90" s="168" customFormat="1" x14ac:dyDescent="0.25">
      <c r="AC10638" s="175"/>
      <c r="AD10638" s="175"/>
      <c r="AE10638" s="175"/>
      <c r="AF10638" s="175"/>
      <c r="AG10638" s="175"/>
      <c r="AH10638" s="176"/>
      <c r="AM10638" s="6"/>
      <c r="AN10638" s="6"/>
      <c r="AO10638" s="6"/>
      <c r="AP10638" s="6"/>
      <c r="AQ10638" s="6"/>
      <c r="AR10638" s="6"/>
      <c r="AS10638" s="6"/>
      <c r="AT10638" s="6"/>
      <c r="AU10638" s="6"/>
      <c r="AV10638" s="6"/>
      <c r="AW10638" s="6"/>
      <c r="AX10638" s="6"/>
      <c r="AY10638" s="172"/>
      <c r="AZ10638" s="172"/>
      <c r="BA10638" s="172"/>
      <c r="BB10638" s="6"/>
      <c r="BC10638" s="6"/>
      <c r="BD10638" s="6"/>
      <c r="BE10638" s="6"/>
      <c r="BF10638" s="6"/>
      <c r="BG10638" s="172"/>
      <c r="BH10638" s="172"/>
      <c r="BI10638" s="172"/>
      <c r="BJ10638" s="6"/>
      <c r="BK10638" s="6"/>
      <c r="BL10638" s="6"/>
      <c r="BM10638" s="6"/>
      <c r="BN10638" s="6"/>
      <c r="BO10638" s="6"/>
      <c r="BP10638" s="6"/>
      <c r="BQ10638" s="6"/>
      <c r="BR10638" s="6"/>
      <c r="BS10638" s="6"/>
      <c r="BT10638" s="6"/>
      <c r="CG10638" s="432"/>
      <c r="CH10638" s="432"/>
      <c r="CL10638" s="174"/>
    </row>
    <row r="10639" spans="29:90" s="168" customFormat="1" x14ac:dyDescent="0.25">
      <c r="AC10639" s="175"/>
      <c r="AD10639" s="175"/>
      <c r="AE10639" s="175"/>
      <c r="AF10639" s="175"/>
      <c r="AG10639" s="175"/>
      <c r="AH10639" s="176"/>
      <c r="AM10639" s="6"/>
      <c r="AN10639" s="6"/>
      <c r="AO10639" s="6"/>
      <c r="AP10639" s="6"/>
      <c r="AQ10639" s="6"/>
      <c r="AR10639" s="6"/>
      <c r="AS10639" s="6"/>
      <c r="AT10639" s="6"/>
      <c r="AU10639" s="6"/>
      <c r="AV10639" s="6"/>
      <c r="AW10639" s="6"/>
      <c r="AX10639" s="6"/>
      <c r="AY10639" s="172"/>
      <c r="AZ10639" s="172"/>
      <c r="BA10639" s="172"/>
      <c r="BB10639" s="6"/>
      <c r="BC10639" s="6"/>
      <c r="BD10639" s="6"/>
      <c r="BE10639" s="6"/>
      <c r="BF10639" s="6"/>
      <c r="BG10639" s="172"/>
      <c r="BH10639" s="172"/>
      <c r="BI10639" s="172"/>
      <c r="BJ10639" s="6"/>
      <c r="BK10639" s="6"/>
      <c r="BL10639" s="6"/>
      <c r="BM10639" s="6"/>
      <c r="BN10639" s="6"/>
      <c r="BO10639" s="6"/>
      <c r="BP10639" s="6"/>
      <c r="BQ10639" s="6"/>
      <c r="BR10639" s="6"/>
      <c r="BS10639" s="6"/>
      <c r="BT10639" s="6"/>
      <c r="CG10639" s="432"/>
      <c r="CH10639" s="432"/>
      <c r="CL10639" s="174"/>
    </row>
    <row r="10640" spans="29:90" s="168" customFormat="1" x14ac:dyDescent="0.25">
      <c r="AC10640" s="175"/>
      <c r="AD10640" s="175"/>
      <c r="AE10640" s="175"/>
      <c r="AF10640" s="175"/>
      <c r="AG10640" s="175"/>
      <c r="AH10640" s="176"/>
      <c r="AM10640" s="6"/>
      <c r="AN10640" s="6"/>
      <c r="AO10640" s="6"/>
      <c r="AP10640" s="6"/>
      <c r="AQ10640" s="6"/>
      <c r="AR10640" s="6"/>
      <c r="AS10640" s="6"/>
      <c r="AT10640" s="6"/>
      <c r="AU10640" s="6"/>
      <c r="AV10640" s="6"/>
      <c r="AW10640" s="6"/>
      <c r="AX10640" s="6"/>
      <c r="AY10640" s="172"/>
      <c r="AZ10640" s="172"/>
      <c r="BA10640" s="172"/>
      <c r="BB10640" s="6"/>
      <c r="BC10640" s="6"/>
      <c r="BD10640" s="6"/>
      <c r="BE10640" s="6"/>
      <c r="BF10640" s="6"/>
      <c r="BG10640" s="172"/>
      <c r="BH10640" s="172"/>
      <c r="BI10640" s="172"/>
      <c r="BJ10640" s="6"/>
      <c r="BK10640" s="6"/>
      <c r="BL10640" s="6"/>
      <c r="BM10640" s="6"/>
      <c r="BN10640" s="6"/>
      <c r="BO10640" s="6"/>
      <c r="BP10640" s="6"/>
      <c r="BQ10640" s="6"/>
      <c r="BR10640" s="6"/>
      <c r="BS10640" s="6"/>
      <c r="BT10640" s="6"/>
      <c r="CG10640" s="432"/>
      <c r="CH10640" s="432"/>
      <c r="CL10640" s="174"/>
    </row>
    <row r="10641" spans="29:90" s="168" customFormat="1" x14ac:dyDescent="0.25">
      <c r="AC10641" s="175"/>
      <c r="AD10641" s="175"/>
      <c r="AE10641" s="175"/>
      <c r="AF10641" s="175"/>
      <c r="AG10641" s="175"/>
      <c r="AH10641" s="176"/>
      <c r="AM10641" s="6"/>
      <c r="AN10641" s="6"/>
      <c r="AO10641" s="6"/>
      <c r="AP10641" s="6"/>
      <c r="AQ10641" s="6"/>
      <c r="AR10641" s="6"/>
      <c r="AS10641" s="6"/>
      <c r="AT10641" s="6"/>
      <c r="AU10641" s="6"/>
      <c r="AV10641" s="6"/>
      <c r="AW10641" s="6"/>
      <c r="AX10641" s="6"/>
      <c r="AY10641" s="172"/>
      <c r="AZ10641" s="172"/>
      <c r="BA10641" s="172"/>
      <c r="BB10641" s="6"/>
      <c r="BC10641" s="6"/>
      <c r="BD10641" s="6"/>
      <c r="BE10641" s="6"/>
      <c r="BF10641" s="6"/>
      <c r="BG10641" s="172"/>
      <c r="BH10641" s="172"/>
      <c r="BI10641" s="172"/>
      <c r="BJ10641" s="6"/>
      <c r="BK10641" s="6"/>
      <c r="BL10641" s="6"/>
      <c r="BM10641" s="6"/>
      <c r="BN10641" s="6"/>
      <c r="BO10641" s="6"/>
      <c r="BP10641" s="6"/>
      <c r="BQ10641" s="6"/>
      <c r="BR10641" s="6"/>
      <c r="BS10641" s="6"/>
      <c r="BT10641" s="6"/>
      <c r="CG10641" s="432"/>
      <c r="CH10641" s="432"/>
      <c r="CL10641" s="174"/>
    </row>
    <row r="10642" spans="29:90" s="168" customFormat="1" x14ac:dyDescent="0.25">
      <c r="AC10642" s="175"/>
      <c r="AD10642" s="175"/>
      <c r="AE10642" s="175"/>
      <c r="AF10642" s="175"/>
      <c r="AG10642" s="175"/>
      <c r="AH10642" s="176"/>
      <c r="AM10642" s="6"/>
      <c r="AN10642" s="6"/>
      <c r="AO10642" s="6"/>
      <c r="AP10642" s="6"/>
      <c r="AQ10642" s="6"/>
      <c r="AR10642" s="6"/>
      <c r="AS10642" s="6"/>
      <c r="AT10642" s="6"/>
      <c r="AU10642" s="6"/>
      <c r="AV10642" s="6"/>
      <c r="AW10642" s="6"/>
      <c r="AX10642" s="6"/>
      <c r="AY10642" s="172"/>
      <c r="AZ10642" s="172"/>
      <c r="BA10642" s="172"/>
      <c r="BB10642" s="6"/>
      <c r="BC10642" s="6"/>
      <c r="BD10642" s="6"/>
      <c r="BE10642" s="6"/>
      <c r="BF10642" s="6"/>
      <c r="BG10642" s="172"/>
      <c r="BH10642" s="172"/>
      <c r="BI10642" s="172"/>
      <c r="BJ10642" s="6"/>
      <c r="BK10642" s="6"/>
      <c r="BL10642" s="6"/>
      <c r="BM10642" s="6"/>
      <c r="BN10642" s="6"/>
      <c r="BO10642" s="6"/>
      <c r="BP10642" s="6"/>
      <c r="BQ10642" s="6"/>
      <c r="BR10642" s="6"/>
      <c r="BS10642" s="6"/>
      <c r="BT10642" s="6"/>
      <c r="CG10642" s="432"/>
      <c r="CH10642" s="432"/>
      <c r="CL10642" s="174"/>
    </row>
    <row r="10643" spans="29:90" s="168" customFormat="1" x14ac:dyDescent="0.25">
      <c r="AC10643" s="175"/>
      <c r="AD10643" s="175"/>
      <c r="AE10643" s="175"/>
      <c r="AF10643" s="175"/>
      <c r="AG10643" s="175"/>
      <c r="AH10643" s="176"/>
      <c r="AM10643" s="6"/>
      <c r="AN10643" s="6"/>
      <c r="AO10643" s="6"/>
      <c r="AP10643" s="6"/>
      <c r="AQ10643" s="6"/>
      <c r="AR10643" s="6"/>
      <c r="AS10643" s="6"/>
      <c r="AT10643" s="6"/>
      <c r="AU10643" s="6"/>
      <c r="AV10643" s="6"/>
      <c r="AW10643" s="6"/>
      <c r="AX10643" s="6"/>
      <c r="AY10643" s="172"/>
      <c r="AZ10643" s="172"/>
      <c r="BA10643" s="172"/>
      <c r="BB10643" s="6"/>
      <c r="BC10643" s="6"/>
      <c r="BD10643" s="6"/>
      <c r="BE10643" s="6"/>
      <c r="BF10643" s="6"/>
      <c r="BG10643" s="172"/>
      <c r="BH10643" s="172"/>
      <c r="BI10643" s="172"/>
      <c r="BJ10643" s="6"/>
      <c r="BK10643" s="6"/>
      <c r="BL10643" s="6"/>
      <c r="BM10643" s="6"/>
      <c r="BN10643" s="6"/>
      <c r="BO10643" s="6"/>
      <c r="BP10643" s="6"/>
      <c r="BQ10643" s="6"/>
      <c r="BR10643" s="6"/>
      <c r="BS10643" s="6"/>
      <c r="BT10643" s="6"/>
      <c r="CG10643" s="432"/>
      <c r="CH10643" s="432"/>
      <c r="CL10643" s="174"/>
    </row>
    <row r="10644" spans="29:90" s="168" customFormat="1" x14ac:dyDescent="0.25">
      <c r="AC10644" s="175"/>
      <c r="AD10644" s="175"/>
      <c r="AE10644" s="175"/>
      <c r="AF10644" s="175"/>
      <c r="AG10644" s="175"/>
      <c r="AH10644" s="176"/>
      <c r="AM10644" s="6"/>
      <c r="AN10644" s="6"/>
      <c r="AO10644" s="6"/>
      <c r="AP10644" s="6"/>
      <c r="AQ10644" s="6"/>
      <c r="AR10644" s="6"/>
      <c r="AS10644" s="6"/>
      <c r="AT10644" s="6"/>
      <c r="AU10644" s="6"/>
      <c r="AV10644" s="6"/>
      <c r="AW10644" s="6"/>
      <c r="AX10644" s="6"/>
      <c r="AY10644" s="172"/>
      <c r="AZ10644" s="172"/>
      <c r="BA10644" s="172"/>
      <c r="BB10644" s="6"/>
      <c r="BC10644" s="6"/>
      <c r="BD10644" s="6"/>
      <c r="BE10644" s="6"/>
      <c r="BF10644" s="6"/>
      <c r="BG10644" s="172"/>
      <c r="BH10644" s="172"/>
      <c r="BI10644" s="172"/>
      <c r="BJ10644" s="6"/>
      <c r="BK10644" s="6"/>
      <c r="BL10644" s="6"/>
      <c r="BM10644" s="6"/>
      <c r="BN10644" s="6"/>
      <c r="BO10644" s="6"/>
      <c r="BP10644" s="6"/>
      <c r="BQ10644" s="6"/>
      <c r="BR10644" s="6"/>
      <c r="BS10644" s="6"/>
      <c r="BT10644" s="6"/>
      <c r="CG10644" s="432"/>
      <c r="CH10644" s="432"/>
      <c r="CL10644" s="174"/>
    </row>
    <row r="10645" spans="29:90" s="168" customFormat="1" x14ac:dyDescent="0.25">
      <c r="AC10645" s="175"/>
      <c r="AD10645" s="175"/>
      <c r="AE10645" s="175"/>
      <c r="AF10645" s="175"/>
      <c r="AG10645" s="175"/>
      <c r="AH10645" s="176"/>
      <c r="AM10645" s="6"/>
      <c r="AN10645" s="6"/>
      <c r="AO10645" s="6"/>
      <c r="AP10645" s="6"/>
      <c r="AQ10645" s="6"/>
      <c r="AR10645" s="6"/>
      <c r="AS10645" s="6"/>
      <c r="AT10645" s="6"/>
      <c r="AU10645" s="6"/>
      <c r="AV10645" s="6"/>
      <c r="AW10645" s="6"/>
      <c r="AX10645" s="6"/>
      <c r="AY10645" s="172"/>
      <c r="AZ10645" s="172"/>
      <c r="BA10645" s="172"/>
      <c r="BB10645" s="6"/>
      <c r="BC10645" s="6"/>
      <c r="BD10645" s="6"/>
      <c r="BE10645" s="6"/>
      <c r="BF10645" s="6"/>
      <c r="BG10645" s="172"/>
      <c r="BH10645" s="172"/>
      <c r="BI10645" s="172"/>
      <c r="BJ10645" s="6"/>
      <c r="BK10645" s="6"/>
      <c r="BL10645" s="6"/>
      <c r="BM10645" s="6"/>
      <c r="BN10645" s="6"/>
      <c r="BO10645" s="6"/>
      <c r="BP10645" s="6"/>
      <c r="BQ10645" s="6"/>
      <c r="BR10645" s="6"/>
      <c r="BS10645" s="6"/>
      <c r="BT10645" s="6"/>
      <c r="CG10645" s="432"/>
      <c r="CH10645" s="432"/>
      <c r="CL10645" s="174"/>
    </row>
    <row r="10646" spans="29:90" s="168" customFormat="1" x14ac:dyDescent="0.25">
      <c r="AC10646" s="175"/>
      <c r="AD10646" s="175"/>
      <c r="AE10646" s="175"/>
      <c r="AF10646" s="175"/>
      <c r="AG10646" s="175"/>
      <c r="AH10646" s="176"/>
      <c r="AM10646" s="6"/>
      <c r="AN10646" s="6"/>
      <c r="AO10646" s="6"/>
      <c r="AP10646" s="6"/>
      <c r="AQ10646" s="6"/>
      <c r="AR10646" s="6"/>
      <c r="AS10646" s="6"/>
      <c r="AT10646" s="6"/>
      <c r="AU10646" s="6"/>
      <c r="AV10646" s="6"/>
      <c r="AW10646" s="6"/>
      <c r="AX10646" s="6"/>
      <c r="AY10646" s="172"/>
      <c r="AZ10646" s="172"/>
      <c r="BA10646" s="172"/>
      <c r="BB10646" s="6"/>
      <c r="BC10646" s="6"/>
      <c r="BD10646" s="6"/>
      <c r="BE10646" s="6"/>
      <c r="BF10646" s="6"/>
      <c r="BG10646" s="172"/>
      <c r="BH10646" s="172"/>
      <c r="BI10646" s="172"/>
      <c r="BJ10646" s="6"/>
      <c r="BK10646" s="6"/>
      <c r="BL10646" s="6"/>
      <c r="BM10646" s="6"/>
      <c r="BN10646" s="6"/>
      <c r="BO10646" s="6"/>
      <c r="BP10646" s="6"/>
      <c r="BQ10646" s="6"/>
      <c r="BR10646" s="6"/>
      <c r="BS10646" s="6"/>
      <c r="BT10646" s="6"/>
      <c r="CG10646" s="432"/>
      <c r="CH10646" s="432"/>
      <c r="CL10646" s="174"/>
    </row>
    <row r="10647" spans="29:90" s="168" customFormat="1" x14ac:dyDescent="0.25">
      <c r="AC10647" s="175"/>
      <c r="AD10647" s="175"/>
      <c r="AE10647" s="175"/>
      <c r="AF10647" s="175"/>
      <c r="AG10647" s="175"/>
      <c r="AH10647" s="176"/>
      <c r="AM10647" s="6"/>
      <c r="AN10647" s="6"/>
      <c r="AO10647" s="6"/>
      <c r="AP10647" s="6"/>
      <c r="AQ10647" s="6"/>
      <c r="AR10647" s="6"/>
      <c r="AS10647" s="6"/>
      <c r="AT10647" s="6"/>
      <c r="AU10647" s="6"/>
      <c r="AV10647" s="6"/>
      <c r="AW10647" s="6"/>
      <c r="AX10647" s="6"/>
      <c r="AY10647" s="172"/>
      <c r="AZ10647" s="172"/>
      <c r="BA10647" s="172"/>
      <c r="BB10647" s="6"/>
      <c r="BC10647" s="6"/>
      <c r="BD10647" s="6"/>
      <c r="BE10647" s="6"/>
      <c r="BF10647" s="6"/>
      <c r="BG10647" s="172"/>
      <c r="BH10647" s="172"/>
      <c r="BI10647" s="172"/>
      <c r="BJ10647" s="6"/>
      <c r="BK10647" s="6"/>
      <c r="BL10647" s="6"/>
      <c r="BM10647" s="6"/>
      <c r="BN10647" s="6"/>
      <c r="BO10647" s="6"/>
      <c r="BP10647" s="6"/>
      <c r="BQ10647" s="6"/>
      <c r="BR10647" s="6"/>
      <c r="BS10647" s="6"/>
      <c r="BT10647" s="6"/>
      <c r="CG10647" s="432"/>
      <c r="CH10647" s="432"/>
      <c r="CL10647" s="174"/>
    </row>
    <row r="10648" spans="29:90" s="168" customFormat="1" x14ac:dyDescent="0.25">
      <c r="AC10648" s="175"/>
      <c r="AD10648" s="175"/>
      <c r="AE10648" s="175"/>
      <c r="AF10648" s="175"/>
      <c r="AG10648" s="175"/>
      <c r="AH10648" s="176"/>
      <c r="AM10648" s="6"/>
      <c r="AN10648" s="6"/>
      <c r="AO10648" s="6"/>
      <c r="AP10648" s="6"/>
      <c r="AQ10648" s="6"/>
      <c r="AR10648" s="6"/>
      <c r="AS10648" s="6"/>
      <c r="AT10648" s="6"/>
      <c r="AU10648" s="6"/>
      <c r="AV10648" s="6"/>
      <c r="AW10648" s="6"/>
      <c r="AX10648" s="6"/>
      <c r="AY10648" s="172"/>
      <c r="AZ10648" s="172"/>
      <c r="BA10648" s="172"/>
      <c r="BB10648" s="6"/>
      <c r="BC10648" s="6"/>
      <c r="BD10648" s="6"/>
      <c r="BE10648" s="6"/>
      <c r="BF10648" s="6"/>
      <c r="BG10648" s="172"/>
      <c r="BH10648" s="172"/>
      <c r="BI10648" s="172"/>
      <c r="BJ10648" s="6"/>
      <c r="BK10648" s="6"/>
      <c r="BL10648" s="6"/>
      <c r="BM10648" s="6"/>
      <c r="BN10648" s="6"/>
      <c r="BO10648" s="6"/>
      <c r="BP10648" s="6"/>
      <c r="BQ10648" s="6"/>
      <c r="BR10648" s="6"/>
      <c r="BS10648" s="6"/>
      <c r="BT10648" s="6"/>
      <c r="CG10648" s="432"/>
      <c r="CH10648" s="432"/>
      <c r="CL10648" s="174"/>
    </row>
    <row r="10649" spans="29:90" s="168" customFormat="1" x14ac:dyDescent="0.25">
      <c r="AC10649" s="175"/>
      <c r="AD10649" s="175"/>
      <c r="AE10649" s="175"/>
      <c r="AF10649" s="175"/>
      <c r="AG10649" s="175"/>
      <c r="AH10649" s="176"/>
      <c r="AM10649" s="6"/>
      <c r="AN10649" s="6"/>
      <c r="AO10649" s="6"/>
      <c r="AP10649" s="6"/>
      <c r="AQ10649" s="6"/>
      <c r="AR10649" s="6"/>
      <c r="AS10649" s="6"/>
      <c r="AT10649" s="6"/>
      <c r="AU10649" s="6"/>
      <c r="AV10649" s="6"/>
      <c r="AW10649" s="6"/>
      <c r="AX10649" s="6"/>
      <c r="AY10649" s="172"/>
      <c r="AZ10649" s="172"/>
      <c r="BA10649" s="172"/>
      <c r="BB10649" s="6"/>
      <c r="BC10649" s="6"/>
      <c r="BD10649" s="6"/>
      <c r="BE10649" s="6"/>
      <c r="BF10649" s="6"/>
      <c r="BG10649" s="172"/>
      <c r="BH10649" s="172"/>
      <c r="BI10649" s="172"/>
      <c r="BJ10649" s="6"/>
      <c r="BK10649" s="6"/>
      <c r="BL10649" s="6"/>
      <c r="BM10649" s="6"/>
      <c r="BN10649" s="6"/>
      <c r="BO10649" s="6"/>
      <c r="BP10649" s="6"/>
      <c r="BQ10649" s="6"/>
      <c r="BR10649" s="6"/>
      <c r="BS10649" s="6"/>
      <c r="BT10649" s="6"/>
      <c r="CG10649" s="432"/>
      <c r="CH10649" s="432"/>
      <c r="CL10649" s="174"/>
    </row>
    <row r="10650" spans="29:90" s="168" customFormat="1" x14ac:dyDescent="0.25">
      <c r="AC10650" s="175"/>
      <c r="AD10650" s="175"/>
      <c r="AE10650" s="175"/>
      <c r="AF10650" s="175"/>
      <c r="AG10650" s="175"/>
      <c r="AH10650" s="176"/>
      <c r="AM10650" s="6"/>
      <c r="AN10650" s="6"/>
      <c r="AO10650" s="6"/>
      <c r="AP10650" s="6"/>
      <c r="AQ10650" s="6"/>
      <c r="AR10650" s="6"/>
      <c r="AS10650" s="6"/>
      <c r="AT10650" s="6"/>
      <c r="AU10650" s="6"/>
      <c r="AV10650" s="6"/>
      <c r="AW10650" s="6"/>
      <c r="AX10650" s="6"/>
      <c r="AY10650" s="172"/>
      <c r="AZ10650" s="172"/>
      <c r="BA10650" s="172"/>
      <c r="BB10650" s="6"/>
      <c r="BC10650" s="6"/>
      <c r="BD10650" s="6"/>
      <c r="BE10650" s="6"/>
      <c r="BF10650" s="6"/>
      <c r="BG10650" s="172"/>
      <c r="BH10650" s="172"/>
      <c r="BI10650" s="172"/>
      <c r="BJ10650" s="6"/>
      <c r="BK10650" s="6"/>
      <c r="BL10650" s="6"/>
      <c r="BM10650" s="6"/>
      <c r="BN10650" s="6"/>
      <c r="BO10650" s="6"/>
      <c r="BP10650" s="6"/>
      <c r="BQ10650" s="6"/>
      <c r="BR10650" s="6"/>
      <c r="BS10650" s="6"/>
      <c r="BT10650" s="6"/>
      <c r="CG10650" s="432"/>
      <c r="CH10650" s="432"/>
      <c r="CL10650" s="174"/>
    </row>
    <row r="10651" spans="29:90" s="168" customFormat="1" x14ac:dyDescent="0.25">
      <c r="AC10651" s="175"/>
      <c r="AD10651" s="175"/>
      <c r="AE10651" s="175"/>
      <c r="AF10651" s="175"/>
      <c r="AG10651" s="175"/>
      <c r="AH10651" s="176"/>
      <c r="AM10651" s="6"/>
      <c r="AN10651" s="6"/>
      <c r="AO10651" s="6"/>
      <c r="AP10651" s="6"/>
      <c r="AQ10651" s="6"/>
      <c r="AR10651" s="6"/>
      <c r="AS10651" s="6"/>
      <c r="AT10651" s="6"/>
      <c r="AU10651" s="6"/>
      <c r="AV10651" s="6"/>
      <c r="AW10651" s="6"/>
      <c r="AX10651" s="6"/>
      <c r="AY10651" s="172"/>
      <c r="AZ10651" s="172"/>
      <c r="BA10651" s="172"/>
      <c r="BB10651" s="6"/>
      <c r="BC10651" s="6"/>
      <c r="BD10651" s="6"/>
      <c r="BE10651" s="6"/>
      <c r="BF10651" s="6"/>
      <c r="BG10651" s="172"/>
      <c r="BH10651" s="172"/>
      <c r="BI10651" s="172"/>
      <c r="BJ10651" s="6"/>
      <c r="BK10651" s="6"/>
      <c r="BL10651" s="6"/>
      <c r="BM10651" s="6"/>
      <c r="BN10651" s="6"/>
      <c r="BO10651" s="6"/>
      <c r="BP10651" s="6"/>
      <c r="BQ10651" s="6"/>
      <c r="BR10651" s="6"/>
      <c r="BS10651" s="6"/>
      <c r="BT10651" s="6"/>
      <c r="CG10651" s="432"/>
      <c r="CH10651" s="432"/>
      <c r="CL10651" s="174"/>
    </row>
    <row r="10652" spans="29:90" s="168" customFormat="1" x14ac:dyDescent="0.25">
      <c r="AC10652" s="175"/>
      <c r="AD10652" s="175"/>
      <c r="AE10652" s="175"/>
      <c r="AF10652" s="175"/>
      <c r="AG10652" s="175"/>
      <c r="AH10652" s="176"/>
      <c r="AM10652" s="6"/>
      <c r="AN10652" s="6"/>
      <c r="AO10652" s="6"/>
      <c r="AP10652" s="6"/>
      <c r="AQ10652" s="6"/>
      <c r="AR10652" s="6"/>
      <c r="AS10652" s="6"/>
      <c r="AT10652" s="6"/>
      <c r="AU10652" s="6"/>
      <c r="AV10652" s="6"/>
      <c r="AW10652" s="6"/>
      <c r="AX10652" s="6"/>
      <c r="AY10652" s="172"/>
      <c r="AZ10652" s="172"/>
      <c r="BA10652" s="172"/>
      <c r="BB10652" s="6"/>
      <c r="BC10652" s="6"/>
      <c r="BD10652" s="6"/>
      <c r="BE10652" s="6"/>
      <c r="BF10652" s="6"/>
      <c r="BG10652" s="172"/>
      <c r="BH10652" s="172"/>
      <c r="BI10652" s="172"/>
      <c r="BJ10652" s="6"/>
      <c r="BK10652" s="6"/>
      <c r="BL10652" s="6"/>
      <c r="BM10652" s="6"/>
      <c r="BN10652" s="6"/>
      <c r="BO10652" s="6"/>
      <c r="BP10652" s="6"/>
      <c r="BQ10652" s="6"/>
      <c r="BR10652" s="6"/>
      <c r="BS10652" s="6"/>
      <c r="BT10652" s="6"/>
      <c r="CG10652" s="432"/>
      <c r="CH10652" s="432"/>
      <c r="CL10652" s="174"/>
    </row>
    <row r="10653" spans="29:90" s="168" customFormat="1" x14ac:dyDescent="0.25">
      <c r="AC10653" s="175"/>
      <c r="AD10653" s="175"/>
      <c r="AE10653" s="175"/>
      <c r="AF10653" s="175"/>
      <c r="AG10653" s="175"/>
      <c r="AH10653" s="176"/>
      <c r="AM10653" s="6"/>
      <c r="AN10653" s="6"/>
      <c r="AO10653" s="6"/>
      <c r="AP10653" s="6"/>
      <c r="AQ10653" s="6"/>
      <c r="AR10653" s="6"/>
      <c r="AS10653" s="6"/>
      <c r="AT10653" s="6"/>
      <c r="AU10653" s="6"/>
      <c r="AV10653" s="6"/>
      <c r="AW10653" s="6"/>
      <c r="AX10653" s="6"/>
      <c r="AY10653" s="172"/>
      <c r="AZ10653" s="172"/>
      <c r="BA10653" s="172"/>
      <c r="BB10653" s="6"/>
      <c r="BC10653" s="6"/>
      <c r="BD10653" s="6"/>
      <c r="BE10653" s="6"/>
      <c r="BF10653" s="6"/>
      <c r="BG10653" s="172"/>
      <c r="BH10653" s="172"/>
      <c r="BI10653" s="172"/>
      <c r="BJ10653" s="6"/>
      <c r="BK10653" s="6"/>
      <c r="BL10653" s="6"/>
      <c r="BM10653" s="6"/>
      <c r="BN10653" s="6"/>
      <c r="BO10653" s="6"/>
      <c r="BP10653" s="6"/>
      <c r="BQ10653" s="6"/>
      <c r="BR10653" s="6"/>
      <c r="BS10653" s="6"/>
      <c r="BT10653" s="6"/>
      <c r="CG10653" s="432"/>
      <c r="CH10653" s="432"/>
      <c r="CL10653" s="174"/>
    </row>
    <row r="10654" spans="29:90" s="168" customFormat="1" x14ac:dyDescent="0.25">
      <c r="AC10654" s="175"/>
      <c r="AD10654" s="175"/>
      <c r="AE10654" s="175"/>
      <c r="AF10654" s="175"/>
      <c r="AG10654" s="175"/>
      <c r="AH10654" s="176"/>
      <c r="AM10654" s="6"/>
      <c r="AN10654" s="6"/>
      <c r="AO10654" s="6"/>
      <c r="AP10654" s="6"/>
      <c r="AQ10654" s="6"/>
      <c r="AR10654" s="6"/>
      <c r="AS10654" s="6"/>
      <c r="AT10654" s="6"/>
      <c r="AU10654" s="6"/>
      <c r="AV10654" s="6"/>
      <c r="AW10654" s="6"/>
      <c r="AX10654" s="6"/>
      <c r="AY10654" s="172"/>
      <c r="AZ10654" s="172"/>
      <c r="BA10654" s="172"/>
      <c r="BB10654" s="6"/>
      <c r="BC10654" s="6"/>
      <c r="BD10654" s="6"/>
      <c r="BE10654" s="6"/>
      <c r="BF10654" s="6"/>
      <c r="BG10654" s="172"/>
      <c r="BH10654" s="172"/>
      <c r="BI10654" s="172"/>
      <c r="BJ10654" s="6"/>
      <c r="BK10654" s="6"/>
      <c r="BL10654" s="6"/>
      <c r="BM10654" s="6"/>
      <c r="BN10654" s="6"/>
      <c r="BO10654" s="6"/>
      <c r="BP10654" s="6"/>
      <c r="BQ10654" s="6"/>
      <c r="BR10654" s="6"/>
      <c r="BS10654" s="6"/>
      <c r="BT10654" s="6"/>
      <c r="CG10654" s="432"/>
      <c r="CH10654" s="432"/>
      <c r="CL10654" s="174"/>
    </row>
    <row r="10655" spans="29:90" s="168" customFormat="1" x14ac:dyDescent="0.25">
      <c r="AC10655" s="175"/>
      <c r="AD10655" s="175"/>
      <c r="AE10655" s="175"/>
      <c r="AF10655" s="175"/>
      <c r="AG10655" s="175"/>
      <c r="AH10655" s="176"/>
      <c r="AM10655" s="6"/>
      <c r="AN10655" s="6"/>
      <c r="AO10655" s="6"/>
      <c r="AP10655" s="6"/>
      <c r="AQ10655" s="6"/>
      <c r="AR10655" s="6"/>
      <c r="AS10655" s="6"/>
      <c r="AT10655" s="6"/>
      <c r="AU10655" s="6"/>
      <c r="AV10655" s="6"/>
      <c r="AW10655" s="6"/>
      <c r="AX10655" s="6"/>
      <c r="AY10655" s="172"/>
      <c r="AZ10655" s="172"/>
      <c r="BA10655" s="172"/>
      <c r="BB10655" s="6"/>
      <c r="BC10655" s="6"/>
      <c r="BD10655" s="6"/>
      <c r="BE10655" s="6"/>
      <c r="BF10655" s="6"/>
      <c r="BG10655" s="172"/>
      <c r="BH10655" s="172"/>
      <c r="BI10655" s="172"/>
      <c r="BJ10655" s="6"/>
      <c r="BK10655" s="6"/>
      <c r="BL10655" s="6"/>
      <c r="BM10655" s="6"/>
      <c r="BN10655" s="6"/>
      <c r="BO10655" s="6"/>
      <c r="BP10655" s="6"/>
      <c r="BQ10655" s="6"/>
      <c r="BR10655" s="6"/>
      <c r="BS10655" s="6"/>
      <c r="BT10655" s="6"/>
      <c r="CG10655" s="432"/>
      <c r="CH10655" s="432"/>
      <c r="CL10655" s="174"/>
    </row>
    <row r="10656" spans="29:90" s="168" customFormat="1" x14ac:dyDescent="0.25">
      <c r="AC10656" s="175"/>
      <c r="AD10656" s="175"/>
      <c r="AE10656" s="175"/>
      <c r="AF10656" s="175"/>
      <c r="AG10656" s="175"/>
      <c r="AH10656" s="176"/>
      <c r="AM10656" s="6"/>
      <c r="AN10656" s="6"/>
      <c r="AO10656" s="6"/>
      <c r="AP10656" s="6"/>
      <c r="AQ10656" s="6"/>
      <c r="AR10656" s="6"/>
      <c r="AS10656" s="6"/>
      <c r="AT10656" s="6"/>
      <c r="AU10656" s="6"/>
      <c r="AV10656" s="6"/>
      <c r="AW10656" s="6"/>
      <c r="AX10656" s="6"/>
      <c r="AY10656" s="172"/>
      <c r="AZ10656" s="172"/>
      <c r="BA10656" s="172"/>
      <c r="BB10656" s="6"/>
      <c r="BC10656" s="6"/>
      <c r="BD10656" s="6"/>
      <c r="BE10656" s="6"/>
      <c r="BF10656" s="6"/>
      <c r="BG10656" s="172"/>
      <c r="BH10656" s="172"/>
      <c r="BI10656" s="172"/>
      <c r="BJ10656" s="6"/>
      <c r="BK10656" s="6"/>
      <c r="BL10656" s="6"/>
      <c r="BM10656" s="6"/>
      <c r="BN10656" s="6"/>
      <c r="BO10656" s="6"/>
      <c r="BP10656" s="6"/>
      <c r="BQ10656" s="6"/>
      <c r="BR10656" s="6"/>
      <c r="BS10656" s="6"/>
      <c r="BT10656" s="6"/>
      <c r="CG10656" s="432"/>
      <c r="CH10656" s="432"/>
      <c r="CL10656" s="174"/>
    </row>
    <row r="10657" spans="29:90" s="168" customFormat="1" x14ac:dyDescent="0.25">
      <c r="AC10657" s="175"/>
      <c r="AD10657" s="175"/>
      <c r="AE10657" s="175"/>
      <c r="AF10657" s="175"/>
      <c r="AG10657" s="175"/>
      <c r="AH10657" s="176"/>
      <c r="AM10657" s="6"/>
      <c r="AN10657" s="6"/>
      <c r="AO10657" s="6"/>
      <c r="AP10657" s="6"/>
      <c r="AQ10657" s="6"/>
      <c r="AR10657" s="6"/>
      <c r="AS10657" s="6"/>
      <c r="AT10657" s="6"/>
      <c r="AU10657" s="6"/>
      <c r="AV10657" s="6"/>
      <c r="AW10657" s="6"/>
      <c r="AX10657" s="6"/>
      <c r="AY10657" s="172"/>
      <c r="AZ10657" s="172"/>
      <c r="BA10657" s="172"/>
      <c r="BB10657" s="6"/>
      <c r="BC10657" s="6"/>
      <c r="BD10657" s="6"/>
      <c r="BE10657" s="6"/>
      <c r="BF10657" s="6"/>
      <c r="BG10657" s="172"/>
      <c r="BH10657" s="172"/>
      <c r="BI10657" s="172"/>
      <c r="BJ10657" s="6"/>
      <c r="BK10657" s="6"/>
      <c r="BL10657" s="6"/>
      <c r="BM10657" s="6"/>
      <c r="BN10657" s="6"/>
      <c r="BO10657" s="6"/>
      <c r="BP10657" s="6"/>
      <c r="BQ10657" s="6"/>
      <c r="BR10657" s="6"/>
      <c r="BS10657" s="6"/>
      <c r="BT10657" s="6"/>
      <c r="CG10657" s="432"/>
      <c r="CH10657" s="432"/>
      <c r="CL10657" s="174"/>
    </row>
    <row r="10658" spans="29:90" s="168" customFormat="1" x14ac:dyDescent="0.25">
      <c r="AC10658" s="175"/>
      <c r="AD10658" s="175"/>
      <c r="AE10658" s="175"/>
      <c r="AF10658" s="175"/>
      <c r="AG10658" s="175"/>
      <c r="AH10658" s="176"/>
      <c r="AM10658" s="6"/>
      <c r="AN10658" s="6"/>
      <c r="AO10658" s="6"/>
      <c r="AP10658" s="6"/>
      <c r="AQ10658" s="6"/>
      <c r="AR10658" s="6"/>
      <c r="AS10658" s="6"/>
      <c r="AT10658" s="6"/>
      <c r="AU10658" s="6"/>
      <c r="AV10658" s="6"/>
      <c r="AW10658" s="6"/>
      <c r="AX10658" s="6"/>
      <c r="AY10658" s="172"/>
      <c r="AZ10658" s="172"/>
      <c r="BA10658" s="172"/>
      <c r="BB10658" s="6"/>
      <c r="BC10658" s="6"/>
      <c r="BD10658" s="6"/>
      <c r="BE10658" s="6"/>
      <c r="BF10658" s="6"/>
      <c r="BG10658" s="172"/>
      <c r="BH10658" s="172"/>
      <c r="BI10658" s="172"/>
      <c r="BJ10658" s="6"/>
      <c r="BK10658" s="6"/>
      <c r="BL10658" s="6"/>
      <c r="BM10658" s="6"/>
      <c r="BN10658" s="6"/>
      <c r="BO10658" s="6"/>
      <c r="BP10658" s="6"/>
      <c r="BQ10658" s="6"/>
      <c r="BR10658" s="6"/>
      <c r="BS10658" s="6"/>
      <c r="BT10658" s="6"/>
      <c r="CG10658" s="432"/>
      <c r="CH10658" s="432"/>
      <c r="CL10658" s="174"/>
    </row>
    <row r="10659" spans="29:90" s="168" customFormat="1" x14ac:dyDescent="0.25">
      <c r="AC10659" s="175"/>
      <c r="AD10659" s="175"/>
      <c r="AE10659" s="175"/>
      <c r="AF10659" s="175"/>
      <c r="AG10659" s="175"/>
      <c r="AH10659" s="176"/>
      <c r="AM10659" s="6"/>
      <c r="AN10659" s="6"/>
      <c r="AO10659" s="6"/>
      <c r="AP10659" s="6"/>
      <c r="AQ10659" s="6"/>
      <c r="AR10659" s="6"/>
      <c r="AS10659" s="6"/>
      <c r="AT10659" s="6"/>
      <c r="AU10659" s="6"/>
      <c r="AV10659" s="6"/>
      <c r="AW10659" s="6"/>
      <c r="AX10659" s="6"/>
      <c r="AY10659" s="172"/>
      <c r="AZ10659" s="172"/>
      <c r="BA10659" s="172"/>
      <c r="BB10659" s="6"/>
      <c r="BC10659" s="6"/>
      <c r="BD10659" s="6"/>
      <c r="BE10659" s="6"/>
      <c r="BF10659" s="6"/>
      <c r="BG10659" s="172"/>
      <c r="BH10659" s="172"/>
      <c r="BI10659" s="172"/>
      <c r="BJ10659" s="6"/>
      <c r="BK10659" s="6"/>
      <c r="BL10659" s="6"/>
      <c r="BM10659" s="6"/>
      <c r="BN10659" s="6"/>
      <c r="BO10659" s="6"/>
      <c r="BP10659" s="6"/>
      <c r="BQ10659" s="6"/>
      <c r="BR10659" s="6"/>
      <c r="BS10659" s="6"/>
      <c r="BT10659" s="6"/>
      <c r="CG10659" s="432"/>
      <c r="CH10659" s="432"/>
      <c r="CL10659" s="174"/>
    </row>
    <row r="10660" spans="29:90" s="168" customFormat="1" x14ac:dyDescent="0.25">
      <c r="AC10660" s="175"/>
      <c r="AD10660" s="175"/>
      <c r="AE10660" s="175"/>
      <c r="AF10660" s="175"/>
      <c r="AG10660" s="175"/>
      <c r="AH10660" s="176"/>
      <c r="AM10660" s="6"/>
      <c r="AN10660" s="6"/>
      <c r="AO10660" s="6"/>
      <c r="AP10660" s="6"/>
      <c r="AQ10660" s="6"/>
      <c r="AR10660" s="6"/>
      <c r="AS10660" s="6"/>
      <c r="AT10660" s="6"/>
      <c r="AU10660" s="6"/>
      <c r="AV10660" s="6"/>
      <c r="AW10660" s="6"/>
      <c r="AX10660" s="6"/>
      <c r="AY10660" s="172"/>
      <c r="AZ10660" s="172"/>
      <c r="BA10660" s="172"/>
      <c r="BB10660" s="6"/>
      <c r="BC10660" s="6"/>
      <c r="BD10660" s="6"/>
      <c r="BE10660" s="6"/>
      <c r="BF10660" s="6"/>
      <c r="BG10660" s="172"/>
      <c r="BH10660" s="172"/>
      <c r="BI10660" s="172"/>
      <c r="BJ10660" s="6"/>
      <c r="BK10660" s="6"/>
      <c r="BL10660" s="6"/>
      <c r="BM10660" s="6"/>
      <c r="BN10660" s="6"/>
      <c r="BO10660" s="6"/>
      <c r="BP10660" s="6"/>
      <c r="BQ10660" s="6"/>
      <c r="BR10660" s="6"/>
      <c r="BS10660" s="6"/>
      <c r="BT10660" s="6"/>
      <c r="CG10660" s="432"/>
      <c r="CH10660" s="432"/>
      <c r="CL10660" s="174"/>
    </row>
    <row r="10661" spans="29:90" s="168" customFormat="1" x14ac:dyDescent="0.25">
      <c r="AC10661" s="175"/>
      <c r="AD10661" s="175"/>
      <c r="AE10661" s="175"/>
      <c r="AF10661" s="175"/>
      <c r="AG10661" s="175"/>
      <c r="AH10661" s="176"/>
      <c r="AM10661" s="6"/>
      <c r="AN10661" s="6"/>
      <c r="AO10661" s="6"/>
      <c r="AP10661" s="6"/>
      <c r="AQ10661" s="6"/>
      <c r="AR10661" s="6"/>
      <c r="AS10661" s="6"/>
      <c r="AT10661" s="6"/>
      <c r="AU10661" s="6"/>
      <c r="AV10661" s="6"/>
      <c r="AW10661" s="6"/>
      <c r="AX10661" s="6"/>
      <c r="AY10661" s="172"/>
      <c r="AZ10661" s="172"/>
      <c r="BA10661" s="172"/>
      <c r="BB10661" s="6"/>
      <c r="BC10661" s="6"/>
      <c r="BD10661" s="6"/>
      <c r="BE10661" s="6"/>
      <c r="BF10661" s="6"/>
      <c r="BG10661" s="172"/>
      <c r="BH10661" s="172"/>
      <c r="BI10661" s="172"/>
      <c r="BJ10661" s="6"/>
      <c r="BK10661" s="6"/>
      <c r="BL10661" s="6"/>
      <c r="BM10661" s="6"/>
      <c r="BN10661" s="6"/>
      <c r="BO10661" s="6"/>
      <c r="BP10661" s="6"/>
      <c r="BQ10661" s="6"/>
      <c r="BR10661" s="6"/>
      <c r="BS10661" s="6"/>
      <c r="BT10661" s="6"/>
      <c r="CG10661" s="432"/>
      <c r="CH10661" s="432"/>
      <c r="CL10661" s="174"/>
    </row>
    <row r="10662" spans="29:90" s="168" customFormat="1" x14ac:dyDescent="0.25">
      <c r="AC10662" s="175"/>
      <c r="AD10662" s="175"/>
      <c r="AE10662" s="175"/>
      <c r="AF10662" s="175"/>
      <c r="AG10662" s="175"/>
      <c r="AH10662" s="176"/>
      <c r="AM10662" s="6"/>
      <c r="AN10662" s="6"/>
      <c r="AO10662" s="6"/>
      <c r="AP10662" s="6"/>
      <c r="AQ10662" s="6"/>
      <c r="AR10662" s="6"/>
      <c r="AS10662" s="6"/>
      <c r="AT10662" s="6"/>
      <c r="AU10662" s="6"/>
      <c r="AV10662" s="6"/>
      <c r="AW10662" s="6"/>
      <c r="AX10662" s="6"/>
      <c r="AY10662" s="172"/>
      <c r="AZ10662" s="172"/>
      <c r="BA10662" s="172"/>
      <c r="BB10662" s="6"/>
      <c r="BC10662" s="6"/>
      <c r="BD10662" s="6"/>
      <c r="BE10662" s="6"/>
      <c r="BF10662" s="6"/>
      <c r="BG10662" s="172"/>
      <c r="BH10662" s="172"/>
      <c r="BI10662" s="172"/>
      <c r="BJ10662" s="6"/>
      <c r="BK10662" s="6"/>
      <c r="BL10662" s="6"/>
      <c r="BM10662" s="6"/>
      <c r="BN10662" s="6"/>
      <c r="BO10662" s="6"/>
      <c r="BP10662" s="6"/>
      <c r="BQ10662" s="6"/>
      <c r="BR10662" s="6"/>
      <c r="BS10662" s="6"/>
      <c r="BT10662" s="6"/>
      <c r="CG10662" s="432"/>
      <c r="CH10662" s="432"/>
      <c r="CL10662" s="174"/>
    </row>
    <row r="10663" spans="29:90" s="168" customFormat="1" x14ac:dyDescent="0.25">
      <c r="AC10663" s="175"/>
      <c r="AD10663" s="175"/>
      <c r="AE10663" s="175"/>
      <c r="AF10663" s="175"/>
      <c r="AG10663" s="175"/>
      <c r="AH10663" s="176"/>
      <c r="AM10663" s="6"/>
      <c r="AN10663" s="6"/>
      <c r="AO10663" s="6"/>
      <c r="AP10663" s="6"/>
      <c r="AQ10663" s="6"/>
      <c r="AR10663" s="6"/>
      <c r="AS10663" s="6"/>
      <c r="AT10663" s="6"/>
      <c r="AU10663" s="6"/>
      <c r="AV10663" s="6"/>
      <c r="AW10663" s="6"/>
      <c r="AX10663" s="6"/>
      <c r="AY10663" s="172"/>
      <c r="AZ10663" s="172"/>
      <c r="BA10663" s="172"/>
      <c r="BB10663" s="6"/>
      <c r="BC10663" s="6"/>
      <c r="BD10663" s="6"/>
      <c r="BE10663" s="6"/>
      <c r="BF10663" s="6"/>
      <c r="BG10663" s="172"/>
      <c r="BH10663" s="172"/>
      <c r="BI10663" s="172"/>
      <c r="BJ10663" s="6"/>
      <c r="BK10663" s="6"/>
      <c r="BL10663" s="6"/>
      <c r="BM10663" s="6"/>
      <c r="BN10663" s="6"/>
      <c r="BO10663" s="6"/>
      <c r="BP10663" s="6"/>
      <c r="BQ10663" s="6"/>
      <c r="BR10663" s="6"/>
      <c r="BS10663" s="6"/>
      <c r="BT10663" s="6"/>
      <c r="CG10663" s="432"/>
      <c r="CH10663" s="432"/>
      <c r="CL10663" s="174"/>
    </row>
    <row r="10664" spans="29:90" s="168" customFormat="1" x14ac:dyDescent="0.25">
      <c r="AC10664" s="175"/>
      <c r="AD10664" s="175"/>
      <c r="AE10664" s="175"/>
      <c r="AF10664" s="175"/>
      <c r="AG10664" s="175"/>
      <c r="AH10664" s="176"/>
      <c r="AM10664" s="6"/>
      <c r="AN10664" s="6"/>
      <c r="AO10664" s="6"/>
      <c r="AP10664" s="6"/>
      <c r="AQ10664" s="6"/>
      <c r="AR10664" s="6"/>
      <c r="AS10664" s="6"/>
      <c r="AT10664" s="6"/>
      <c r="AU10664" s="6"/>
      <c r="AV10664" s="6"/>
      <c r="AW10664" s="6"/>
      <c r="AX10664" s="6"/>
      <c r="AY10664" s="172"/>
      <c r="AZ10664" s="172"/>
      <c r="BA10664" s="172"/>
      <c r="BB10664" s="6"/>
      <c r="BC10664" s="6"/>
      <c r="BD10664" s="6"/>
      <c r="BE10664" s="6"/>
      <c r="BF10664" s="6"/>
      <c r="BG10664" s="172"/>
      <c r="BH10664" s="172"/>
      <c r="BI10664" s="172"/>
      <c r="BJ10664" s="6"/>
      <c r="BK10664" s="6"/>
      <c r="BL10664" s="6"/>
      <c r="BM10664" s="6"/>
      <c r="BN10664" s="6"/>
      <c r="BO10664" s="6"/>
      <c r="BP10664" s="6"/>
      <c r="BQ10664" s="6"/>
      <c r="BR10664" s="6"/>
      <c r="BS10664" s="6"/>
      <c r="BT10664" s="6"/>
      <c r="CG10664" s="432"/>
      <c r="CH10664" s="432"/>
      <c r="CL10664" s="174"/>
    </row>
    <row r="10665" spans="29:90" s="168" customFormat="1" x14ac:dyDescent="0.25">
      <c r="AC10665" s="175"/>
      <c r="AD10665" s="175"/>
      <c r="AE10665" s="175"/>
      <c r="AF10665" s="175"/>
      <c r="AG10665" s="175"/>
      <c r="AH10665" s="176"/>
      <c r="AM10665" s="6"/>
      <c r="AN10665" s="6"/>
      <c r="AO10665" s="6"/>
      <c r="AP10665" s="6"/>
      <c r="AQ10665" s="6"/>
      <c r="AR10665" s="6"/>
      <c r="AS10665" s="6"/>
      <c r="AT10665" s="6"/>
      <c r="AU10665" s="6"/>
      <c r="AV10665" s="6"/>
      <c r="AW10665" s="6"/>
      <c r="AX10665" s="6"/>
      <c r="AY10665" s="172"/>
      <c r="AZ10665" s="172"/>
      <c r="BA10665" s="172"/>
      <c r="BB10665" s="6"/>
      <c r="BC10665" s="6"/>
      <c r="BD10665" s="6"/>
      <c r="BE10665" s="6"/>
      <c r="BF10665" s="6"/>
      <c r="BG10665" s="172"/>
      <c r="BH10665" s="172"/>
      <c r="BI10665" s="172"/>
      <c r="BJ10665" s="6"/>
      <c r="BK10665" s="6"/>
      <c r="BL10665" s="6"/>
      <c r="BM10665" s="6"/>
      <c r="BN10665" s="6"/>
      <c r="BO10665" s="6"/>
      <c r="BP10665" s="6"/>
      <c r="BQ10665" s="6"/>
      <c r="BR10665" s="6"/>
      <c r="BS10665" s="6"/>
      <c r="BT10665" s="6"/>
      <c r="CG10665" s="432"/>
      <c r="CH10665" s="432"/>
      <c r="CL10665" s="174"/>
    </row>
    <row r="10666" spans="29:90" s="168" customFormat="1" x14ac:dyDescent="0.25">
      <c r="AC10666" s="175"/>
      <c r="AD10666" s="175"/>
      <c r="AE10666" s="175"/>
      <c r="AF10666" s="175"/>
      <c r="AG10666" s="175"/>
      <c r="AH10666" s="176"/>
      <c r="AM10666" s="6"/>
      <c r="AN10666" s="6"/>
      <c r="AO10666" s="6"/>
      <c r="AP10666" s="6"/>
      <c r="AQ10666" s="6"/>
      <c r="AR10666" s="6"/>
      <c r="AS10666" s="6"/>
      <c r="AT10666" s="6"/>
      <c r="AU10666" s="6"/>
      <c r="AV10666" s="6"/>
      <c r="AW10666" s="6"/>
      <c r="AX10666" s="6"/>
      <c r="AY10666" s="172"/>
      <c r="AZ10666" s="172"/>
      <c r="BA10666" s="172"/>
      <c r="BB10666" s="6"/>
      <c r="BC10666" s="6"/>
      <c r="BD10666" s="6"/>
      <c r="BE10666" s="6"/>
      <c r="BF10666" s="6"/>
      <c r="BG10666" s="172"/>
      <c r="BH10666" s="172"/>
      <c r="BI10666" s="172"/>
      <c r="BJ10666" s="6"/>
      <c r="BK10666" s="6"/>
      <c r="BL10666" s="6"/>
      <c r="BM10666" s="6"/>
      <c r="BN10666" s="6"/>
      <c r="BO10666" s="6"/>
      <c r="BP10666" s="6"/>
      <c r="BQ10666" s="6"/>
      <c r="BR10666" s="6"/>
      <c r="BS10666" s="6"/>
      <c r="BT10666" s="6"/>
      <c r="CG10666" s="432"/>
      <c r="CH10666" s="432"/>
      <c r="CL10666" s="174"/>
    </row>
    <row r="10667" spans="29:90" s="168" customFormat="1" x14ac:dyDescent="0.25">
      <c r="AC10667" s="175"/>
      <c r="AD10667" s="175"/>
      <c r="AE10667" s="175"/>
      <c r="AF10667" s="175"/>
      <c r="AG10667" s="175"/>
      <c r="AH10667" s="176"/>
      <c r="AM10667" s="6"/>
      <c r="AN10667" s="6"/>
      <c r="AO10667" s="6"/>
      <c r="AP10667" s="6"/>
      <c r="AQ10667" s="6"/>
      <c r="AR10667" s="6"/>
      <c r="AS10667" s="6"/>
      <c r="AT10667" s="6"/>
      <c r="AU10667" s="6"/>
      <c r="AV10667" s="6"/>
      <c r="AW10667" s="6"/>
      <c r="AX10667" s="6"/>
      <c r="AY10667" s="172"/>
      <c r="AZ10667" s="172"/>
      <c r="BA10667" s="172"/>
      <c r="BB10667" s="6"/>
      <c r="BC10667" s="6"/>
      <c r="BD10667" s="6"/>
      <c r="BE10667" s="6"/>
      <c r="BF10667" s="6"/>
      <c r="BG10667" s="172"/>
      <c r="BH10667" s="172"/>
      <c r="BI10667" s="172"/>
      <c r="BJ10667" s="6"/>
      <c r="BK10667" s="6"/>
      <c r="BL10667" s="6"/>
      <c r="BM10667" s="6"/>
      <c r="BN10667" s="6"/>
      <c r="BO10667" s="6"/>
      <c r="BP10667" s="6"/>
      <c r="BQ10667" s="6"/>
      <c r="BR10667" s="6"/>
      <c r="BS10667" s="6"/>
      <c r="BT10667" s="6"/>
      <c r="CG10667" s="432"/>
      <c r="CH10667" s="432"/>
      <c r="CL10667" s="174"/>
    </row>
    <row r="10668" spans="29:90" s="168" customFormat="1" x14ac:dyDescent="0.25">
      <c r="AC10668" s="175"/>
      <c r="AD10668" s="175"/>
      <c r="AE10668" s="175"/>
      <c r="AF10668" s="175"/>
      <c r="AG10668" s="175"/>
      <c r="AH10668" s="176"/>
      <c r="AM10668" s="6"/>
      <c r="AN10668" s="6"/>
      <c r="AO10668" s="6"/>
      <c r="AP10668" s="6"/>
      <c r="AQ10668" s="6"/>
      <c r="AR10668" s="6"/>
      <c r="AS10668" s="6"/>
      <c r="AT10668" s="6"/>
      <c r="AU10668" s="6"/>
      <c r="AV10668" s="6"/>
      <c r="AW10668" s="6"/>
      <c r="AX10668" s="6"/>
      <c r="AY10668" s="172"/>
      <c r="AZ10668" s="172"/>
      <c r="BA10668" s="172"/>
      <c r="BB10668" s="6"/>
      <c r="BC10668" s="6"/>
      <c r="BD10668" s="6"/>
      <c r="BE10668" s="6"/>
      <c r="BF10668" s="6"/>
      <c r="BG10668" s="172"/>
      <c r="BH10668" s="172"/>
      <c r="BI10668" s="172"/>
      <c r="BJ10668" s="6"/>
      <c r="BK10668" s="6"/>
      <c r="BL10668" s="6"/>
      <c r="BM10668" s="6"/>
      <c r="BN10668" s="6"/>
      <c r="BO10668" s="6"/>
      <c r="BP10668" s="6"/>
      <c r="BQ10668" s="6"/>
      <c r="BR10668" s="6"/>
      <c r="BS10668" s="6"/>
      <c r="BT10668" s="6"/>
      <c r="CG10668" s="432"/>
      <c r="CH10668" s="432"/>
      <c r="CL10668" s="174"/>
    </row>
    <row r="10669" spans="29:90" s="168" customFormat="1" x14ac:dyDescent="0.25">
      <c r="AC10669" s="175"/>
      <c r="AD10669" s="175"/>
      <c r="AE10669" s="175"/>
      <c r="AF10669" s="175"/>
      <c r="AG10669" s="175"/>
      <c r="AH10669" s="176"/>
      <c r="AM10669" s="6"/>
      <c r="AN10669" s="6"/>
      <c r="AO10669" s="6"/>
      <c r="AP10669" s="6"/>
      <c r="AQ10669" s="6"/>
      <c r="AR10669" s="6"/>
      <c r="AS10669" s="6"/>
      <c r="AT10669" s="6"/>
      <c r="AU10669" s="6"/>
      <c r="AV10669" s="6"/>
      <c r="AW10669" s="6"/>
      <c r="AX10669" s="6"/>
      <c r="AY10669" s="172"/>
      <c r="AZ10669" s="172"/>
      <c r="BA10669" s="172"/>
      <c r="BB10669" s="6"/>
      <c r="BC10669" s="6"/>
      <c r="BD10669" s="6"/>
      <c r="BE10669" s="6"/>
      <c r="BF10669" s="6"/>
      <c r="BG10669" s="172"/>
      <c r="BH10669" s="172"/>
      <c r="BI10669" s="172"/>
      <c r="BJ10669" s="6"/>
      <c r="BK10669" s="6"/>
      <c r="BL10669" s="6"/>
      <c r="BM10669" s="6"/>
      <c r="BN10669" s="6"/>
      <c r="BO10669" s="6"/>
      <c r="BP10669" s="6"/>
      <c r="BQ10669" s="6"/>
      <c r="BR10669" s="6"/>
      <c r="BS10669" s="6"/>
      <c r="BT10669" s="6"/>
      <c r="CG10669" s="432"/>
      <c r="CH10669" s="432"/>
      <c r="CL10669" s="174"/>
    </row>
    <row r="10670" spans="29:90" s="168" customFormat="1" x14ac:dyDescent="0.25">
      <c r="AC10670" s="175"/>
      <c r="AD10670" s="175"/>
      <c r="AE10670" s="175"/>
      <c r="AF10670" s="175"/>
      <c r="AG10670" s="175"/>
      <c r="AH10670" s="176"/>
      <c r="AM10670" s="6"/>
      <c r="AN10670" s="6"/>
      <c r="AO10670" s="6"/>
      <c r="AP10670" s="6"/>
      <c r="AQ10670" s="6"/>
      <c r="AR10670" s="6"/>
      <c r="AS10670" s="6"/>
      <c r="AT10670" s="6"/>
      <c r="AU10670" s="6"/>
      <c r="AV10670" s="6"/>
      <c r="AW10670" s="6"/>
      <c r="AX10670" s="6"/>
      <c r="AY10670" s="172"/>
      <c r="AZ10670" s="172"/>
      <c r="BA10670" s="172"/>
      <c r="BB10670" s="6"/>
      <c r="BC10670" s="6"/>
      <c r="BD10670" s="6"/>
      <c r="BE10670" s="6"/>
      <c r="BF10670" s="6"/>
      <c r="BG10670" s="172"/>
      <c r="BH10670" s="172"/>
      <c r="BI10670" s="172"/>
      <c r="BJ10670" s="6"/>
      <c r="BK10670" s="6"/>
      <c r="BL10670" s="6"/>
      <c r="BM10670" s="6"/>
      <c r="BN10670" s="6"/>
      <c r="BO10670" s="6"/>
      <c r="BP10670" s="6"/>
      <c r="BQ10670" s="6"/>
      <c r="BR10670" s="6"/>
      <c r="BS10670" s="6"/>
      <c r="BT10670" s="6"/>
      <c r="CG10670" s="432"/>
      <c r="CH10670" s="432"/>
      <c r="CL10670" s="174"/>
    </row>
    <row r="10671" spans="29:90" s="168" customFormat="1" x14ac:dyDescent="0.25">
      <c r="AC10671" s="175"/>
      <c r="AD10671" s="175"/>
      <c r="AE10671" s="175"/>
      <c r="AF10671" s="175"/>
      <c r="AG10671" s="175"/>
      <c r="AH10671" s="176"/>
      <c r="AM10671" s="6"/>
      <c r="AN10671" s="6"/>
      <c r="AO10671" s="6"/>
      <c r="AP10671" s="6"/>
      <c r="AQ10671" s="6"/>
      <c r="AR10671" s="6"/>
      <c r="AS10671" s="6"/>
      <c r="AT10671" s="6"/>
      <c r="AU10671" s="6"/>
      <c r="AV10671" s="6"/>
      <c r="AW10671" s="6"/>
      <c r="AX10671" s="6"/>
      <c r="AY10671" s="172"/>
      <c r="AZ10671" s="172"/>
      <c r="BA10671" s="172"/>
      <c r="BB10671" s="6"/>
      <c r="BC10671" s="6"/>
      <c r="BD10671" s="6"/>
      <c r="BE10671" s="6"/>
      <c r="BF10671" s="6"/>
      <c r="BG10671" s="172"/>
      <c r="BH10671" s="172"/>
      <c r="BI10671" s="172"/>
      <c r="BJ10671" s="6"/>
      <c r="BK10671" s="6"/>
      <c r="BL10671" s="6"/>
      <c r="BM10671" s="6"/>
      <c r="BN10671" s="6"/>
      <c r="BO10671" s="6"/>
      <c r="BP10671" s="6"/>
      <c r="BQ10671" s="6"/>
      <c r="BR10671" s="6"/>
      <c r="BS10671" s="6"/>
      <c r="BT10671" s="6"/>
      <c r="CG10671" s="432"/>
      <c r="CH10671" s="432"/>
      <c r="CL10671" s="174"/>
    </row>
    <row r="10672" spans="29:90" s="168" customFormat="1" x14ac:dyDescent="0.25">
      <c r="AC10672" s="175"/>
      <c r="AD10672" s="175"/>
      <c r="AE10672" s="175"/>
      <c r="AF10672" s="175"/>
      <c r="AG10672" s="175"/>
      <c r="AH10672" s="176"/>
      <c r="AM10672" s="6"/>
      <c r="AN10672" s="6"/>
      <c r="AO10672" s="6"/>
      <c r="AP10672" s="6"/>
      <c r="AQ10672" s="6"/>
      <c r="AR10672" s="6"/>
      <c r="AS10672" s="6"/>
      <c r="AT10672" s="6"/>
      <c r="AU10672" s="6"/>
      <c r="AV10672" s="6"/>
      <c r="AW10672" s="6"/>
      <c r="AX10672" s="6"/>
      <c r="AY10672" s="172"/>
      <c r="AZ10672" s="172"/>
      <c r="BA10672" s="172"/>
      <c r="BB10672" s="6"/>
      <c r="BC10672" s="6"/>
      <c r="BD10672" s="6"/>
      <c r="BE10672" s="6"/>
      <c r="BF10672" s="6"/>
      <c r="BG10672" s="172"/>
      <c r="BH10672" s="172"/>
      <c r="BI10672" s="172"/>
      <c r="BJ10672" s="6"/>
      <c r="BK10672" s="6"/>
      <c r="BL10672" s="6"/>
      <c r="BM10672" s="6"/>
      <c r="BN10672" s="6"/>
      <c r="BO10672" s="6"/>
      <c r="BP10672" s="6"/>
      <c r="BQ10672" s="6"/>
      <c r="BR10672" s="6"/>
      <c r="BS10672" s="6"/>
      <c r="BT10672" s="6"/>
      <c r="CG10672" s="432"/>
      <c r="CH10672" s="432"/>
      <c r="CL10672" s="174"/>
    </row>
    <row r="10673" spans="29:90" s="168" customFormat="1" x14ac:dyDescent="0.25">
      <c r="AC10673" s="175"/>
      <c r="AD10673" s="175"/>
      <c r="AE10673" s="175"/>
      <c r="AF10673" s="175"/>
      <c r="AG10673" s="175"/>
      <c r="AH10673" s="176"/>
      <c r="AM10673" s="6"/>
      <c r="AN10673" s="6"/>
      <c r="AO10673" s="6"/>
      <c r="AP10673" s="6"/>
      <c r="AQ10673" s="6"/>
      <c r="AR10673" s="6"/>
      <c r="AS10673" s="6"/>
      <c r="AT10673" s="6"/>
      <c r="AU10673" s="6"/>
      <c r="AV10673" s="6"/>
      <c r="AW10673" s="6"/>
      <c r="AX10673" s="6"/>
      <c r="AY10673" s="172"/>
      <c r="AZ10673" s="172"/>
      <c r="BA10673" s="172"/>
      <c r="BB10673" s="6"/>
      <c r="BC10673" s="6"/>
      <c r="BD10673" s="6"/>
      <c r="BE10673" s="6"/>
      <c r="BF10673" s="6"/>
      <c r="BG10673" s="172"/>
      <c r="BH10673" s="172"/>
      <c r="BI10673" s="172"/>
      <c r="BJ10673" s="6"/>
      <c r="BK10673" s="6"/>
      <c r="BL10673" s="6"/>
      <c r="BM10673" s="6"/>
      <c r="BN10673" s="6"/>
      <c r="BO10673" s="6"/>
      <c r="BP10673" s="6"/>
      <c r="BQ10673" s="6"/>
      <c r="BR10673" s="6"/>
      <c r="BS10673" s="6"/>
      <c r="BT10673" s="6"/>
      <c r="CG10673" s="432"/>
      <c r="CH10673" s="432"/>
      <c r="CL10673" s="174"/>
    </row>
    <row r="10674" spans="29:90" s="168" customFormat="1" x14ac:dyDescent="0.25">
      <c r="AC10674" s="175"/>
      <c r="AD10674" s="175"/>
      <c r="AE10674" s="175"/>
      <c r="AF10674" s="175"/>
      <c r="AG10674" s="175"/>
      <c r="AH10674" s="176"/>
      <c r="AM10674" s="6"/>
      <c r="AN10674" s="6"/>
      <c r="AO10674" s="6"/>
      <c r="AP10674" s="6"/>
      <c r="AQ10674" s="6"/>
      <c r="AR10674" s="6"/>
      <c r="AS10674" s="6"/>
      <c r="AT10674" s="6"/>
      <c r="AU10674" s="6"/>
      <c r="AV10674" s="6"/>
      <c r="AW10674" s="6"/>
      <c r="AX10674" s="6"/>
      <c r="AY10674" s="172"/>
      <c r="AZ10674" s="172"/>
      <c r="BA10674" s="172"/>
      <c r="BB10674" s="6"/>
      <c r="BC10674" s="6"/>
      <c r="BD10674" s="6"/>
      <c r="BE10674" s="6"/>
      <c r="BF10674" s="6"/>
      <c r="BG10674" s="172"/>
      <c r="BH10674" s="172"/>
      <c r="BI10674" s="172"/>
      <c r="BJ10674" s="6"/>
      <c r="BK10674" s="6"/>
      <c r="BL10674" s="6"/>
      <c r="BM10674" s="6"/>
      <c r="BN10674" s="6"/>
      <c r="BO10674" s="6"/>
      <c r="BP10674" s="6"/>
      <c r="BQ10674" s="6"/>
      <c r="BR10674" s="6"/>
      <c r="BS10674" s="6"/>
      <c r="BT10674" s="6"/>
      <c r="CG10674" s="432"/>
      <c r="CH10674" s="432"/>
      <c r="CL10674" s="174"/>
    </row>
    <row r="10675" spans="29:90" s="168" customFormat="1" x14ac:dyDescent="0.25">
      <c r="AC10675" s="175"/>
      <c r="AD10675" s="175"/>
      <c r="AE10675" s="175"/>
      <c r="AF10675" s="175"/>
      <c r="AG10675" s="175"/>
      <c r="AH10675" s="176"/>
      <c r="AM10675" s="6"/>
      <c r="AN10675" s="6"/>
      <c r="AO10675" s="6"/>
      <c r="AP10675" s="6"/>
      <c r="AQ10675" s="6"/>
      <c r="AR10675" s="6"/>
      <c r="AS10675" s="6"/>
      <c r="AT10675" s="6"/>
      <c r="AU10675" s="6"/>
      <c r="AV10675" s="6"/>
      <c r="AW10675" s="6"/>
      <c r="AX10675" s="6"/>
      <c r="AY10675" s="172"/>
      <c r="AZ10675" s="172"/>
      <c r="BA10675" s="172"/>
      <c r="BB10675" s="6"/>
      <c r="BC10675" s="6"/>
      <c r="BD10675" s="6"/>
      <c r="BE10675" s="6"/>
      <c r="BF10675" s="6"/>
      <c r="BG10675" s="172"/>
      <c r="BH10675" s="172"/>
      <c r="BI10675" s="172"/>
      <c r="BJ10675" s="6"/>
      <c r="BK10675" s="6"/>
      <c r="BL10675" s="6"/>
      <c r="BM10675" s="6"/>
      <c r="BN10675" s="6"/>
      <c r="BO10675" s="6"/>
      <c r="BP10675" s="6"/>
      <c r="BQ10675" s="6"/>
      <c r="BR10675" s="6"/>
      <c r="BS10675" s="6"/>
      <c r="BT10675" s="6"/>
      <c r="CG10675" s="432"/>
      <c r="CH10675" s="432"/>
      <c r="CL10675" s="174"/>
    </row>
    <row r="10676" spans="29:90" s="168" customFormat="1" x14ac:dyDescent="0.25">
      <c r="AC10676" s="175"/>
      <c r="AD10676" s="175"/>
      <c r="AE10676" s="175"/>
      <c r="AF10676" s="175"/>
      <c r="AG10676" s="175"/>
      <c r="AH10676" s="176"/>
      <c r="AM10676" s="6"/>
      <c r="AN10676" s="6"/>
      <c r="AO10676" s="6"/>
      <c r="AP10676" s="6"/>
      <c r="AQ10676" s="6"/>
      <c r="AR10676" s="6"/>
      <c r="AS10676" s="6"/>
      <c r="AT10676" s="6"/>
      <c r="AU10676" s="6"/>
      <c r="AV10676" s="6"/>
      <c r="AW10676" s="6"/>
      <c r="AX10676" s="6"/>
      <c r="AY10676" s="172"/>
      <c r="AZ10676" s="172"/>
      <c r="BA10676" s="172"/>
      <c r="BB10676" s="6"/>
      <c r="BC10676" s="6"/>
      <c r="BD10676" s="6"/>
      <c r="BE10676" s="6"/>
      <c r="BF10676" s="6"/>
      <c r="BG10676" s="172"/>
      <c r="BH10676" s="172"/>
      <c r="BI10676" s="172"/>
      <c r="BJ10676" s="6"/>
      <c r="BK10676" s="6"/>
      <c r="BL10676" s="6"/>
      <c r="BM10676" s="6"/>
      <c r="BN10676" s="6"/>
      <c r="BO10676" s="6"/>
      <c r="BP10676" s="6"/>
      <c r="BQ10676" s="6"/>
      <c r="BR10676" s="6"/>
      <c r="BS10676" s="6"/>
      <c r="BT10676" s="6"/>
      <c r="CG10676" s="432"/>
      <c r="CH10676" s="432"/>
      <c r="CL10676" s="174"/>
    </row>
    <row r="10677" spans="29:90" s="168" customFormat="1" x14ac:dyDescent="0.25">
      <c r="AC10677" s="175"/>
      <c r="AD10677" s="175"/>
      <c r="AE10677" s="175"/>
      <c r="AF10677" s="175"/>
      <c r="AG10677" s="175"/>
      <c r="AH10677" s="176"/>
      <c r="AM10677" s="6"/>
      <c r="AN10677" s="6"/>
      <c r="AO10677" s="6"/>
      <c r="AP10677" s="6"/>
      <c r="AQ10677" s="6"/>
      <c r="AR10677" s="6"/>
      <c r="AS10677" s="6"/>
      <c r="AT10677" s="6"/>
      <c r="AU10677" s="6"/>
      <c r="AV10677" s="6"/>
      <c r="AW10677" s="6"/>
      <c r="AX10677" s="6"/>
      <c r="AY10677" s="172"/>
      <c r="AZ10677" s="172"/>
      <c r="BA10677" s="172"/>
      <c r="BB10677" s="6"/>
      <c r="BC10677" s="6"/>
      <c r="BD10677" s="6"/>
      <c r="BE10677" s="6"/>
      <c r="BF10677" s="6"/>
      <c r="BG10677" s="172"/>
      <c r="BH10677" s="172"/>
      <c r="BI10677" s="172"/>
      <c r="BJ10677" s="6"/>
      <c r="BK10677" s="6"/>
      <c r="BL10677" s="6"/>
      <c r="BM10677" s="6"/>
      <c r="BN10677" s="6"/>
      <c r="BO10677" s="6"/>
      <c r="BP10677" s="6"/>
      <c r="BQ10677" s="6"/>
      <c r="BR10677" s="6"/>
      <c r="BS10677" s="6"/>
      <c r="BT10677" s="6"/>
      <c r="CG10677" s="432"/>
      <c r="CH10677" s="432"/>
      <c r="CL10677" s="174"/>
    </row>
    <row r="10678" spans="29:90" s="168" customFormat="1" x14ac:dyDescent="0.25">
      <c r="AC10678" s="175"/>
      <c r="AD10678" s="175"/>
      <c r="AE10678" s="175"/>
      <c r="AF10678" s="175"/>
      <c r="AG10678" s="175"/>
      <c r="AH10678" s="176"/>
      <c r="AM10678" s="6"/>
      <c r="AN10678" s="6"/>
      <c r="AO10678" s="6"/>
      <c r="AP10678" s="6"/>
      <c r="AQ10678" s="6"/>
      <c r="AR10678" s="6"/>
      <c r="AS10678" s="6"/>
      <c r="AT10678" s="6"/>
      <c r="AU10678" s="6"/>
      <c r="AV10678" s="6"/>
      <c r="AW10678" s="6"/>
      <c r="AX10678" s="6"/>
      <c r="AY10678" s="172"/>
      <c r="AZ10678" s="172"/>
      <c r="BA10678" s="172"/>
      <c r="BB10678" s="6"/>
      <c r="BC10678" s="6"/>
      <c r="BD10678" s="6"/>
      <c r="BE10678" s="6"/>
      <c r="BF10678" s="6"/>
      <c r="BG10678" s="172"/>
      <c r="BH10678" s="172"/>
      <c r="BI10678" s="172"/>
      <c r="BJ10678" s="6"/>
      <c r="BK10678" s="6"/>
      <c r="BL10678" s="6"/>
      <c r="BM10678" s="6"/>
      <c r="BN10678" s="6"/>
      <c r="BO10678" s="6"/>
      <c r="BP10678" s="6"/>
      <c r="BQ10678" s="6"/>
      <c r="BR10678" s="6"/>
      <c r="BS10678" s="6"/>
      <c r="BT10678" s="6"/>
      <c r="CG10678" s="432"/>
      <c r="CH10678" s="432"/>
      <c r="CL10678" s="174"/>
    </row>
    <row r="10679" spans="29:90" s="168" customFormat="1" x14ac:dyDescent="0.25">
      <c r="AC10679" s="175"/>
      <c r="AD10679" s="175"/>
      <c r="AE10679" s="175"/>
      <c r="AF10679" s="175"/>
      <c r="AG10679" s="175"/>
      <c r="AH10679" s="176"/>
      <c r="AM10679" s="6"/>
      <c r="AN10679" s="6"/>
      <c r="AO10679" s="6"/>
      <c r="AP10679" s="6"/>
      <c r="AQ10679" s="6"/>
      <c r="AR10679" s="6"/>
      <c r="AS10679" s="6"/>
      <c r="AT10679" s="6"/>
      <c r="AU10679" s="6"/>
      <c r="AV10679" s="6"/>
      <c r="AW10679" s="6"/>
      <c r="AX10679" s="6"/>
      <c r="AY10679" s="172"/>
      <c r="AZ10679" s="172"/>
      <c r="BA10679" s="172"/>
      <c r="BB10679" s="6"/>
      <c r="BC10679" s="6"/>
      <c r="BD10679" s="6"/>
      <c r="BE10679" s="6"/>
      <c r="BF10679" s="6"/>
      <c r="BG10679" s="172"/>
      <c r="BH10679" s="172"/>
      <c r="BI10679" s="172"/>
      <c r="BJ10679" s="6"/>
      <c r="BK10679" s="6"/>
      <c r="BL10679" s="6"/>
      <c r="BM10679" s="6"/>
      <c r="BN10679" s="6"/>
      <c r="BO10679" s="6"/>
      <c r="BP10679" s="6"/>
      <c r="BQ10679" s="6"/>
      <c r="BR10679" s="6"/>
      <c r="BS10679" s="6"/>
      <c r="BT10679" s="6"/>
      <c r="CG10679" s="432"/>
      <c r="CH10679" s="432"/>
      <c r="CL10679" s="174"/>
    </row>
    <row r="10680" spans="29:90" s="168" customFormat="1" x14ac:dyDescent="0.25">
      <c r="AC10680" s="175"/>
      <c r="AD10680" s="175"/>
      <c r="AE10680" s="175"/>
      <c r="AF10680" s="175"/>
      <c r="AG10680" s="175"/>
      <c r="AH10680" s="176"/>
      <c r="AM10680" s="6"/>
      <c r="AN10680" s="6"/>
      <c r="AO10680" s="6"/>
      <c r="AP10680" s="6"/>
      <c r="AQ10680" s="6"/>
      <c r="AR10680" s="6"/>
      <c r="AS10680" s="6"/>
      <c r="AT10680" s="6"/>
      <c r="AU10680" s="6"/>
      <c r="AV10680" s="6"/>
      <c r="AW10680" s="6"/>
      <c r="AX10680" s="6"/>
      <c r="AY10680" s="172"/>
      <c r="AZ10680" s="172"/>
      <c r="BA10680" s="172"/>
      <c r="BB10680" s="6"/>
      <c r="BC10680" s="6"/>
      <c r="BD10680" s="6"/>
      <c r="BE10680" s="6"/>
      <c r="BF10680" s="6"/>
      <c r="BG10680" s="172"/>
      <c r="BH10680" s="172"/>
      <c r="BI10680" s="172"/>
      <c r="BJ10680" s="6"/>
      <c r="BK10680" s="6"/>
      <c r="BL10680" s="6"/>
      <c r="BM10680" s="6"/>
      <c r="BN10680" s="6"/>
      <c r="BO10680" s="6"/>
      <c r="BP10680" s="6"/>
      <c r="BQ10680" s="6"/>
      <c r="BR10680" s="6"/>
      <c r="BS10680" s="6"/>
      <c r="BT10680" s="6"/>
      <c r="CG10680" s="432"/>
      <c r="CH10680" s="432"/>
      <c r="CL10680" s="174"/>
    </row>
    <row r="10681" spans="29:90" s="168" customFormat="1" x14ac:dyDescent="0.25">
      <c r="AC10681" s="175"/>
      <c r="AD10681" s="175"/>
      <c r="AE10681" s="175"/>
      <c r="AF10681" s="175"/>
      <c r="AG10681" s="175"/>
      <c r="AH10681" s="176"/>
      <c r="AM10681" s="6"/>
      <c r="AN10681" s="6"/>
      <c r="AO10681" s="6"/>
      <c r="AP10681" s="6"/>
      <c r="AQ10681" s="6"/>
      <c r="AR10681" s="6"/>
      <c r="AS10681" s="6"/>
      <c r="AT10681" s="6"/>
      <c r="AU10681" s="6"/>
      <c r="AV10681" s="6"/>
      <c r="AW10681" s="6"/>
      <c r="AX10681" s="6"/>
      <c r="AY10681" s="172"/>
      <c r="AZ10681" s="172"/>
      <c r="BA10681" s="172"/>
      <c r="BB10681" s="6"/>
      <c r="BC10681" s="6"/>
      <c r="BD10681" s="6"/>
      <c r="BE10681" s="6"/>
      <c r="BF10681" s="6"/>
      <c r="BG10681" s="172"/>
      <c r="BH10681" s="172"/>
      <c r="BI10681" s="172"/>
      <c r="BJ10681" s="6"/>
      <c r="BK10681" s="6"/>
      <c r="BL10681" s="6"/>
      <c r="BM10681" s="6"/>
      <c r="BN10681" s="6"/>
      <c r="BO10681" s="6"/>
      <c r="BP10681" s="6"/>
      <c r="BQ10681" s="6"/>
      <c r="BR10681" s="6"/>
      <c r="BS10681" s="6"/>
      <c r="BT10681" s="6"/>
      <c r="CG10681" s="432"/>
      <c r="CH10681" s="432"/>
      <c r="CL10681" s="174"/>
    </row>
    <row r="10682" spans="29:90" s="168" customFormat="1" x14ac:dyDescent="0.25">
      <c r="AC10682" s="175"/>
      <c r="AD10682" s="175"/>
      <c r="AE10682" s="175"/>
      <c r="AF10682" s="175"/>
      <c r="AG10682" s="175"/>
      <c r="AH10682" s="176"/>
      <c r="AM10682" s="6"/>
      <c r="AN10682" s="6"/>
      <c r="AO10682" s="6"/>
      <c r="AP10682" s="6"/>
      <c r="AQ10682" s="6"/>
      <c r="AR10682" s="6"/>
      <c r="AS10682" s="6"/>
      <c r="AT10682" s="6"/>
      <c r="AU10682" s="6"/>
      <c r="AV10682" s="6"/>
      <c r="AW10682" s="6"/>
      <c r="AX10682" s="6"/>
      <c r="AY10682" s="172"/>
      <c r="AZ10682" s="172"/>
      <c r="BA10682" s="172"/>
      <c r="BB10682" s="6"/>
      <c r="BC10682" s="6"/>
      <c r="BD10682" s="6"/>
      <c r="BE10682" s="6"/>
      <c r="BF10682" s="6"/>
      <c r="BG10682" s="172"/>
      <c r="BH10682" s="172"/>
      <c r="BI10682" s="172"/>
      <c r="BJ10682" s="6"/>
      <c r="BK10682" s="6"/>
      <c r="BL10682" s="6"/>
      <c r="BM10682" s="6"/>
      <c r="BN10682" s="6"/>
      <c r="BO10682" s="6"/>
      <c r="BP10682" s="6"/>
      <c r="BQ10682" s="6"/>
      <c r="BR10682" s="6"/>
      <c r="BS10682" s="6"/>
      <c r="BT10682" s="6"/>
      <c r="CG10682" s="432"/>
      <c r="CH10682" s="432"/>
      <c r="CL10682" s="174"/>
    </row>
    <row r="10683" spans="29:90" s="168" customFormat="1" x14ac:dyDescent="0.25">
      <c r="AC10683" s="175"/>
      <c r="AD10683" s="175"/>
      <c r="AE10683" s="175"/>
      <c r="AF10683" s="175"/>
      <c r="AG10683" s="175"/>
      <c r="AH10683" s="176"/>
      <c r="AM10683" s="6"/>
      <c r="AN10683" s="6"/>
      <c r="AO10683" s="6"/>
      <c r="AP10683" s="6"/>
      <c r="AQ10683" s="6"/>
      <c r="AR10683" s="6"/>
      <c r="AS10683" s="6"/>
      <c r="AT10683" s="6"/>
      <c r="AU10683" s="6"/>
      <c r="AV10683" s="6"/>
      <c r="AW10683" s="6"/>
      <c r="AX10683" s="6"/>
      <c r="AY10683" s="172"/>
      <c r="AZ10683" s="172"/>
      <c r="BA10683" s="172"/>
      <c r="BB10683" s="6"/>
      <c r="BC10683" s="6"/>
      <c r="BD10683" s="6"/>
      <c r="BE10683" s="6"/>
      <c r="BF10683" s="6"/>
      <c r="BG10683" s="172"/>
      <c r="BH10683" s="172"/>
      <c r="BI10683" s="172"/>
      <c r="BJ10683" s="6"/>
      <c r="BK10683" s="6"/>
      <c r="BL10683" s="6"/>
      <c r="BM10683" s="6"/>
      <c r="BN10683" s="6"/>
      <c r="BO10683" s="6"/>
      <c r="BP10683" s="6"/>
      <c r="BQ10683" s="6"/>
      <c r="BR10683" s="6"/>
      <c r="BS10683" s="6"/>
      <c r="BT10683" s="6"/>
      <c r="CG10683" s="432"/>
      <c r="CH10683" s="432"/>
      <c r="CL10683" s="174"/>
    </row>
    <row r="10684" spans="29:90" s="168" customFormat="1" x14ac:dyDescent="0.25">
      <c r="AC10684" s="175"/>
      <c r="AD10684" s="175"/>
      <c r="AE10684" s="175"/>
      <c r="AF10684" s="175"/>
      <c r="AG10684" s="175"/>
      <c r="AH10684" s="176"/>
      <c r="AM10684" s="6"/>
      <c r="AN10684" s="6"/>
      <c r="AO10684" s="6"/>
      <c r="AP10684" s="6"/>
      <c r="AQ10684" s="6"/>
      <c r="AR10684" s="6"/>
      <c r="AS10684" s="6"/>
      <c r="AT10684" s="6"/>
      <c r="AU10684" s="6"/>
      <c r="AV10684" s="6"/>
      <c r="AW10684" s="6"/>
      <c r="AX10684" s="6"/>
      <c r="AY10684" s="172"/>
      <c r="AZ10684" s="172"/>
      <c r="BA10684" s="172"/>
      <c r="BB10684" s="6"/>
      <c r="BC10684" s="6"/>
      <c r="BD10684" s="6"/>
      <c r="BE10684" s="6"/>
      <c r="BF10684" s="6"/>
      <c r="BG10684" s="172"/>
      <c r="BH10684" s="172"/>
      <c r="BI10684" s="172"/>
      <c r="BJ10684" s="6"/>
      <c r="BK10684" s="6"/>
      <c r="BL10684" s="6"/>
      <c r="BM10684" s="6"/>
      <c r="BN10684" s="6"/>
      <c r="BO10684" s="6"/>
      <c r="BP10684" s="6"/>
      <c r="BQ10684" s="6"/>
      <c r="BR10684" s="6"/>
      <c r="BS10684" s="6"/>
      <c r="BT10684" s="6"/>
      <c r="CG10684" s="432"/>
      <c r="CH10684" s="432"/>
      <c r="CL10684" s="174"/>
    </row>
    <row r="10685" spans="29:90" s="168" customFormat="1" x14ac:dyDescent="0.25">
      <c r="AC10685" s="175"/>
      <c r="AD10685" s="175"/>
      <c r="AE10685" s="175"/>
      <c r="AF10685" s="175"/>
      <c r="AG10685" s="175"/>
      <c r="AH10685" s="176"/>
      <c r="AM10685" s="6"/>
      <c r="AN10685" s="6"/>
      <c r="AO10685" s="6"/>
      <c r="AP10685" s="6"/>
      <c r="AQ10685" s="6"/>
      <c r="AR10685" s="6"/>
      <c r="AS10685" s="6"/>
      <c r="AT10685" s="6"/>
      <c r="AU10685" s="6"/>
      <c r="AV10685" s="6"/>
      <c r="AW10685" s="6"/>
      <c r="AX10685" s="6"/>
      <c r="AY10685" s="172"/>
      <c r="AZ10685" s="172"/>
      <c r="BA10685" s="172"/>
      <c r="BB10685" s="6"/>
      <c r="BC10685" s="6"/>
      <c r="BD10685" s="6"/>
      <c r="BE10685" s="6"/>
      <c r="BF10685" s="6"/>
      <c r="BG10685" s="172"/>
      <c r="BH10685" s="172"/>
      <c r="BI10685" s="172"/>
      <c r="BJ10685" s="6"/>
      <c r="BK10685" s="6"/>
      <c r="BL10685" s="6"/>
      <c r="BM10685" s="6"/>
      <c r="BN10685" s="6"/>
      <c r="BO10685" s="6"/>
      <c r="BP10685" s="6"/>
      <c r="BQ10685" s="6"/>
      <c r="BR10685" s="6"/>
      <c r="BS10685" s="6"/>
      <c r="BT10685" s="6"/>
      <c r="CG10685" s="432"/>
      <c r="CH10685" s="432"/>
      <c r="CL10685" s="174"/>
    </row>
    <row r="10686" spans="29:90" s="168" customFormat="1" x14ac:dyDescent="0.25">
      <c r="AC10686" s="175"/>
      <c r="AD10686" s="175"/>
      <c r="AE10686" s="175"/>
      <c r="AF10686" s="175"/>
      <c r="AG10686" s="175"/>
      <c r="AH10686" s="176"/>
      <c r="AM10686" s="6"/>
      <c r="AN10686" s="6"/>
      <c r="AO10686" s="6"/>
      <c r="AP10686" s="6"/>
      <c r="AQ10686" s="6"/>
      <c r="AR10686" s="6"/>
      <c r="AS10686" s="6"/>
      <c r="AT10686" s="6"/>
      <c r="AU10686" s="6"/>
      <c r="AV10686" s="6"/>
      <c r="AW10686" s="6"/>
      <c r="AX10686" s="6"/>
      <c r="AY10686" s="172"/>
      <c r="AZ10686" s="172"/>
      <c r="BA10686" s="172"/>
      <c r="BB10686" s="6"/>
      <c r="BC10686" s="6"/>
      <c r="BD10686" s="6"/>
      <c r="BE10686" s="6"/>
      <c r="BF10686" s="6"/>
      <c r="BG10686" s="172"/>
      <c r="BH10686" s="172"/>
      <c r="BI10686" s="172"/>
      <c r="BJ10686" s="6"/>
      <c r="BK10686" s="6"/>
      <c r="BL10686" s="6"/>
      <c r="BM10686" s="6"/>
      <c r="BN10686" s="6"/>
      <c r="BO10686" s="6"/>
      <c r="BP10686" s="6"/>
      <c r="BQ10686" s="6"/>
      <c r="BR10686" s="6"/>
      <c r="BS10686" s="6"/>
      <c r="BT10686" s="6"/>
      <c r="CG10686" s="432"/>
      <c r="CH10686" s="432"/>
      <c r="CL10686" s="174"/>
    </row>
    <row r="10687" spans="29:90" s="168" customFormat="1" x14ac:dyDescent="0.25">
      <c r="AC10687" s="175"/>
      <c r="AD10687" s="175"/>
      <c r="AE10687" s="175"/>
      <c r="AF10687" s="175"/>
      <c r="AG10687" s="175"/>
      <c r="AH10687" s="176"/>
      <c r="AM10687" s="6"/>
      <c r="AN10687" s="6"/>
      <c r="AO10687" s="6"/>
      <c r="AP10687" s="6"/>
      <c r="AQ10687" s="6"/>
      <c r="AR10687" s="6"/>
      <c r="AS10687" s="6"/>
      <c r="AT10687" s="6"/>
      <c r="AU10687" s="6"/>
      <c r="AV10687" s="6"/>
      <c r="AW10687" s="6"/>
      <c r="AX10687" s="6"/>
      <c r="AY10687" s="172"/>
      <c r="AZ10687" s="172"/>
      <c r="BA10687" s="172"/>
      <c r="BB10687" s="6"/>
      <c r="BC10687" s="6"/>
      <c r="BD10687" s="6"/>
      <c r="BE10687" s="6"/>
      <c r="BF10687" s="6"/>
      <c r="BG10687" s="172"/>
      <c r="BH10687" s="172"/>
      <c r="BI10687" s="172"/>
      <c r="BJ10687" s="6"/>
      <c r="BK10687" s="6"/>
      <c r="BL10687" s="6"/>
      <c r="BM10687" s="6"/>
      <c r="BN10687" s="6"/>
      <c r="BO10687" s="6"/>
      <c r="BP10687" s="6"/>
      <c r="BQ10687" s="6"/>
      <c r="BR10687" s="6"/>
      <c r="BS10687" s="6"/>
      <c r="BT10687" s="6"/>
      <c r="CG10687" s="432"/>
      <c r="CH10687" s="432"/>
      <c r="CL10687" s="174"/>
    </row>
    <row r="10688" spans="29:90" s="168" customFormat="1" x14ac:dyDescent="0.25">
      <c r="AC10688" s="175"/>
      <c r="AD10688" s="175"/>
      <c r="AE10688" s="175"/>
      <c r="AF10688" s="175"/>
      <c r="AG10688" s="175"/>
      <c r="AH10688" s="176"/>
      <c r="AM10688" s="6"/>
      <c r="AN10688" s="6"/>
      <c r="AO10688" s="6"/>
      <c r="AP10688" s="6"/>
      <c r="AQ10688" s="6"/>
      <c r="AR10688" s="6"/>
      <c r="AS10688" s="6"/>
      <c r="AT10688" s="6"/>
      <c r="AU10688" s="6"/>
      <c r="AV10688" s="6"/>
      <c r="AW10688" s="6"/>
      <c r="AX10688" s="6"/>
      <c r="AY10688" s="172"/>
      <c r="AZ10688" s="172"/>
      <c r="BA10688" s="172"/>
      <c r="BB10688" s="6"/>
      <c r="BC10688" s="6"/>
      <c r="BD10688" s="6"/>
      <c r="BE10688" s="6"/>
      <c r="BF10688" s="6"/>
      <c r="BG10688" s="172"/>
      <c r="BH10688" s="172"/>
      <c r="BI10688" s="172"/>
      <c r="BJ10688" s="6"/>
      <c r="BK10688" s="6"/>
      <c r="BL10688" s="6"/>
      <c r="BM10688" s="6"/>
      <c r="BN10688" s="6"/>
      <c r="BO10688" s="6"/>
      <c r="BP10688" s="6"/>
      <c r="BQ10688" s="6"/>
      <c r="BR10688" s="6"/>
      <c r="BS10688" s="6"/>
      <c r="BT10688" s="6"/>
      <c r="CG10688" s="432"/>
      <c r="CH10688" s="432"/>
      <c r="CL10688" s="174"/>
    </row>
    <row r="10689" spans="29:90" s="168" customFormat="1" x14ac:dyDescent="0.25">
      <c r="AC10689" s="175"/>
      <c r="AD10689" s="175"/>
      <c r="AE10689" s="175"/>
      <c r="AF10689" s="175"/>
      <c r="AG10689" s="175"/>
      <c r="AH10689" s="176"/>
      <c r="AM10689" s="6"/>
      <c r="AN10689" s="6"/>
      <c r="AO10689" s="6"/>
      <c r="AP10689" s="6"/>
      <c r="AQ10689" s="6"/>
      <c r="AR10689" s="6"/>
      <c r="AS10689" s="6"/>
      <c r="AT10689" s="6"/>
      <c r="AU10689" s="6"/>
      <c r="AV10689" s="6"/>
      <c r="AW10689" s="6"/>
      <c r="AX10689" s="6"/>
      <c r="AY10689" s="172"/>
      <c r="AZ10689" s="172"/>
      <c r="BA10689" s="172"/>
      <c r="BB10689" s="6"/>
      <c r="BC10689" s="6"/>
      <c r="BD10689" s="6"/>
      <c r="BE10689" s="6"/>
      <c r="BF10689" s="6"/>
      <c r="BG10689" s="172"/>
      <c r="BH10689" s="172"/>
      <c r="BI10689" s="172"/>
      <c r="BJ10689" s="6"/>
      <c r="BK10689" s="6"/>
      <c r="BL10689" s="6"/>
      <c r="BM10689" s="6"/>
      <c r="BN10689" s="6"/>
      <c r="BO10689" s="6"/>
      <c r="BP10689" s="6"/>
      <c r="BQ10689" s="6"/>
      <c r="BR10689" s="6"/>
      <c r="BS10689" s="6"/>
      <c r="BT10689" s="6"/>
      <c r="CG10689" s="432"/>
      <c r="CH10689" s="432"/>
      <c r="CL10689" s="174"/>
    </row>
    <row r="10690" spans="29:90" s="168" customFormat="1" x14ac:dyDescent="0.25">
      <c r="AC10690" s="175"/>
      <c r="AD10690" s="175"/>
      <c r="AE10690" s="175"/>
      <c r="AF10690" s="175"/>
      <c r="AG10690" s="175"/>
      <c r="AH10690" s="176"/>
      <c r="AM10690" s="6"/>
      <c r="AN10690" s="6"/>
      <c r="AO10690" s="6"/>
      <c r="AP10690" s="6"/>
      <c r="AQ10690" s="6"/>
      <c r="AR10690" s="6"/>
      <c r="AS10690" s="6"/>
      <c r="AT10690" s="6"/>
      <c r="AU10690" s="6"/>
      <c r="AV10690" s="6"/>
      <c r="AW10690" s="6"/>
      <c r="AX10690" s="6"/>
      <c r="AY10690" s="172"/>
      <c r="AZ10690" s="172"/>
      <c r="BA10690" s="172"/>
      <c r="BB10690" s="6"/>
      <c r="BC10690" s="6"/>
      <c r="BD10690" s="6"/>
      <c r="BE10690" s="6"/>
      <c r="BF10690" s="6"/>
      <c r="BG10690" s="172"/>
      <c r="BH10690" s="172"/>
      <c r="BI10690" s="172"/>
      <c r="BJ10690" s="6"/>
      <c r="BK10690" s="6"/>
      <c r="BL10690" s="6"/>
      <c r="BM10690" s="6"/>
      <c r="BN10690" s="6"/>
      <c r="BO10690" s="6"/>
      <c r="BP10690" s="6"/>
      <c r="BQ10690" s="6"/>
      <c r="BR10690" s="6"/>
      <c r="BS10690" s="6"/>
      <c r="BT10690" s="6"/>
      <c r="CG10690" s="432"/>
      <c r="CH10690" s="432"/>
      <c r="CL10690" s="174"/>
    </row>
    <row r="10691" spans="29:90" s="168" customFormat="1" x14ac:dyDescent="0.25">
      <c r="AC10691" s="175"/>
      <c r="AD10691" s="175"/>
      <c r="AE10691" s="175"/>
      <c r="AF10691" s="175"/>
      <c r="AG10691" s="175"/>
      <c r="AH10691" s="176"/>
      <c r="AM10691" s="6"/>
      <c r="AN10691" s="6"/>
      <c r="AO10691" s="6"/>
      <c r="AP10691" s="6"/>
      <c r="AQ10691" s="6"/>
      <c r="AR10691" s="6"/>
      <c r="AS10691" s="6"/>
      <c r="AT10691" s="6"/>
      <c r="AU10691" s="6"/>
      <c r="AV10691" s="6"/>
      <c r="AW10691" s="6"/>
      <c r="AX10691" s="6"/>
      <c r="AY10691" s="172"/>
      <c r="AZ10691" s="172"/>
      <c r="BA10691" s="172"/>
      <c r="BB10691" s="6"/>
      <c r="BC10691" s="6"/>
      <c r="BD10691" s="6"/>
      <c r="BE10691" s="6"/>
      <c r="BF10691" s="6"/>
      <c r="BG10691" s="172"/>
      <c r="BH10691" s="172"/>
      <c r="BI10691" s="172"/>
      <c r="BJ10691" s="6"/>
      <c r="BK10691" s="6"/>
      <c r="BL10691" s="6"/>
      <c r="BM10691" s="6"/>
      <c r="BN10691" s="6"/>
      <c r="BO10691" s="6"/>
      <c r="BP10691" s="6"/>
      <c r="BQ10691" s="6"/>
      <c r="BR10691" s="6"/>
      <c r="BS10691" s="6"/>
      <c r="BT10691" s="6"/>
      <c r="CG10691" s="432"/>
      <c r="CH10691" s="432"/>
      <c r="CL10691" s="174"/>
    </row>
    <row r="10692" spans="29:90" s="168" customFormat="1" x14ac:dyDescent="0.25">
      <c r="AC10692" s="175"/>
      <c r="AD10692" s="175"/>
      <c r="AE10692" s="175"/>
      <c r="AF10692" s="175"/>
      <c r="AG10692" s="175"/>
      <c r="AH10692" s="176"/>
      <c r="AM10692" s="6"/>
      <c r="AN10692" s="6"/>
      <c r="AO10692" s="6"/>
      <c r="AP10692" s="6"/>
      <c r="AQ10692" s="6"/>
      <c r="AR10692" s="6"/>
      <c r="AS10692" s="6"/>
      <c r="AT10692" s="6"/>
      <c r="AU10692" s="6"/>
      <c r="AV10692" s="6"/>
      <c r="AW10692" s="6"/>
      <c r="AX10692" s="6"/>
      <c r="AY10692" s="172"/>
      <c r="AZ10692" s="172"/>
      <c r="BA10692" s="172"/>
      <c r="BB10692" s="6"/>
      <c r="BC10692" s="6"/>
      <c r="BD10692" s="6"/>
      <c r="BE10692" s="6"/>
      <c r="BF10692" s="6"/>
      <c r="BG10692" s="172"/>
      <c r="BH10692" s="172"/>
      <c r="BI10692" s="172"/>
      <c r="BJ10692" s="6"/>
      <c r="BK10692" s="6"/>
      <c r="BL10692" s="6"/>
      <c r="BM10692" s="6"/>
      <c r="BN10692" s="6"/>
      <c r="BO10692" s="6"/>
      <c r="BP10692" s="6"/>
      <c r="BQ10692" s="6"/>
      <c r="BR10692" s="6"/>
      <c r="BS10692" s="6"/>
      <c r="BT10692" s="6"/>
      <c r="CG10692" s="432"/>
      <c r="CH10692" s="432"/>
      <c r="CL10692" s="174"/>
    </row>
    <row r="10693" spans="29:90" s="168" customFormat="1" x14ac:dyDescent="0.25">
      <c r="AC10693" s="175"/>
      <c r="AD10693" s="175"/>
      <c r="AE10693" s="175"/>
      <c r="AF10693" s="175"/>
      <c r="AG10693" s="175"/>
      <c r="AH10693" s="176"/>
      <c r="AM10693" s="6"/>
      <c r="AN10693" s="6"/>
      <c r="AO10693" s="6"/>
      <c r="AP10693" s="6"/>
      <c r="AQ10693" s="6"/>
      <c r="AR10693" s="6"/>
      <c r="AS10693" s="6"/>
      <c r="AT10693" s="6"/>
      <c r="AU10693" s="6"/>
      <c r="AV10693" s="6"/>
      <c r="AW10693" s="6"/>
      <c r="AX10693" s="6"/>
      <c r="AY10693" s="172"/>
      <c r="AZ10693" s="172"/>
      <c r="BA10693" s="172"/>
      <c r="BB10693" s="6"/>
      <c r="BC10693" s="6"/>
      <c r="BD10693" s="6"/>
      <c r="BE10693" s="6"/>
      <c r="BF10693" s="6"/>
      <c r="BG10693" s="172"/>
      <c r="BH10693" s="172"/>
      <c r="BI10693" s="172"/>
      <c r="BJ10693" s="6"/>
      <c r="BK10693" s="6"/>
      <c r="BL10693" s="6"/>
      <c r="BM10693" s="6"/>
      <c r="BN10693" s="6"/>
      <c r="BO10693" s="6"/>
      <c r="BP10693" s="6"/>
      <c r="BQ10693" s="6"/>
      <c r="BR10693" s="6"/>
      <c r="BS10693" s="6"/>
      <c r="BT10693" s="6"/>
      <c r="CG10693" s="432"/>
      <c r="CH10693" s="432"/>
      <c r="CL10693" s="174"/>
    </row>
    <row r="10694" spans="29:90" s="168" customFormat="1" x14ac:dyDescent="0.25">
      <c r="AC10694" s="175"/>
      <c r="AD10694" s="175"/>
      <c r="AE10694" s="175"/>
      <c r="AF10694" s="175"/>
      <c r="AG10694" s="175"/>
      <c r="AH10694" s="176"/>
      <c r="AM10694" s="6"/>
      <c r="AN10694" s="6"/>
      <c r="AO10694" s="6"/>
      <c r="AP10694" s="6"/>
      <c r="AQ10694" s="6"/>
      <c r="AR10694" s="6"/>
      <c r="AS10694" s="6"/>
      <c r="AT10694" s="6"/>
      <c r="AU10694" s="6"/>
      <c r="AV10694" s="6"/>
      <c r="AW10694" s="6"/>
      <c r="AX10694" s="6"/>
      <c r="AY10694" s="172"/>
      <c r="AZ10694" s="172"/>
      <c r="BA10694" s="172"/>
      <c r="BB10694" s="6"/>
      <c r="BC10694" s="6"/>
      <c r="BD10694" s="6"/>
      <c r="BE10694" s="6"/>
      <c r="BF10694" s="6"/>
      <c r="BG10694" s="172"/>
      <c r="BH10694" s="172"/>
      <c r="BI10694" s="172"/>
      <c r="BJ10694" s="6"/>
      <c r="BK10694" s="6"/>
      <c r="BL10694" s="6"/>
      <c r="BM10694" s="6"/>
      <c r="BN10694" s="6"/>
      <c r="BO10694" s="6"/>
      <c r="BP10694" s="6"/>
      <c r="BQ10694" s="6"/>
      <c r="BR10694" s="6"/>
      <c r="BS10694" s="6"/>
      <c r="BT10694" s="6"/>
      <c r="CG10694" s="432"/>
      <c r="CH10694" s="432"/>
      <c r="CL10694" s="174"/>
    </row>
    <row r="10695" spans="29:90" s="168" customFormat="1" x14ac:dyDescent="0.25">
      <c r="AC10695" s="175"/>
      <c r="AD10695" s="175"/>
      <c r="AE10695" s="175"/>
      <c r="AF10695" s="175"/>
      <c r="AG10695" s="175"/>
      <c r="AH10695" s="176"/>
      <c r="AM10695" s="6"/>
      <c r="AN10695" s="6"/>
      <c r="AO10695" s="6"/>
      <c r="AP10695" s="6"/>
      <c r="AQ10695" s="6"/>
      <c r="AR10695" s="6"/>
      <c r="AS10695" s="6"/>
      <c r="AT10695" s="6"/>
      <c r="AU10695" s="6"/>
      <c r="AV10695" s="6"/>
      <c r="AW10695" s="6"/>
      <c r="AX10695" s="6"/>
      <c r="AY10695" s="172"/>
      <c r="AZ10695" s="172"/>
      <c r="BA10695" s="172"/>
      <c r="BB10695" s="6"/>
      <c r="BC10695" s="6"/>
      <c r="BD10695" s="6"/>
      <c r="BE10695" s="6"/>
      <c r="BF10695" s="6"/>
      <c r="BG10695" s="172"/>
      <c r="BH10695" s="172"/>
      <c r="BI10695" s="172"/>
      <c r="BJ10695" s="6"/>
      <c r="BK10695" s="6"/>
      <c r="BL10695" s="6"/>
      <c r="BM10695" s="6"/>
      <c r="BN10695" s="6"/>
      <c r="BO10695" s="6"/>
      <c r="BP10695" s="6"/>
      <c r="BQ10695" s="6"/>
      <c r="BR10695" s="6"/>
      <c r="BS10695" s="6"/>
      <c r="BT10695" s="6"/>
      <c r="CG10695" s="432"/>
      <c r="CH10695" s="432"/>
      <c r="CL10695" s="174"/>
    </row>
    <row r="10696" spans="29:90" s="168" customFormat="1" x14ac:dyDescent="0.25">
      <c r="AC10696" s="175"/>
      <c r="AD10696" s="175"/>
      <c r="AE10696" s="175"/>
      <c r="AF10696" s="175"/>
      <c r="AG10696" s="175"/>
      <c r="AH10696" s="176"/>
      <c r="AM10696" s="6"/>
      <c r="AN10696" s="6"/>
      <c r="AO10696" s="6"/>
      <c r="AP10696" s="6"/>
      <c r="AQ10696" s="6"/>
      <c r="AR10696" s="6"/>
      <c r="AS10696" s="6"/>
      <c r="AT10696" s="6"/>
      <c r="AU10696" s="6"/>
      <c r="AV10696" s="6"/>
      <c r="AW10696" s="6"/>
      <c r="AX10696" s="6"/>
      <c r="AY10696" s="172"/>
      <c r="AZ10696" s="172"/>
      <c r="BA10696" s="172"/>
      <c r="BB10696" s="6"/>
      <c r="BC10696" s="6"/>
      <c r="BD10696" s="6"/>
      <c r="BE10696" s="6"/>
      <c r="BF10696" s="6"/>
      <c r="BG10696" s="172"/>
      <c r="BH10696" s="172"/>
      <c r="BI10696" s="172"/>
      <c r="BJ10696" s="6"/>
      <c r="BK10696" s="6"/>
      <c r="BL10696" s="6"/>
      <c r="BM10696" s="6"/>
      <c r="BN10696" s="6"/>
      <c r="BO10696" s="6"/>
      <c r="BP10696" s="6"/>
      <c r="BQ10696" s="6"/>
      <c r="BR10696" s="6"/>
      <c r="BS10696" s="6"/>
      <c r="BT10696" s="6"/>
      <c r="CG10696" s="432"/>
      <c r="CH10696" s="432"/>
      <c r="CL10696" s="174"/>
    </row>
    <row r="10697" spans="29:90" s="168" customFormat="1" x14ac:dyDescent="0.25">
      <c r="AC10697" s="175"/>
      <c r="AD10697" s="175"/>
      <c r="AE10697" s="175"/>
      <c r="AF10697" s="175"/>
      <c r="AG10697" s="175"/>
      <c r="AH10697" s="176"/>
      <c r="AM10697" s="6"/>
      <c r="AN10697" s="6"/>
      <c r="AO10697" s="6"/>
      <c r="AP10697" s="6"/>
      <c r="AQ10697" s="6"/>
      <c r="AR10697" s="6"/>
      <c r="AS10697" s="6"/>
      <c r="AT10697" s="6"/>
      <c r="AU10697" s="6"/>
      <c r="AV10697" s="6"/>
      <c r="AW10697" s="6"/>
      <c r="AX10697" s="6"/>
      <c r="AY10697" s="172"/>
      <c r="AZ10697" s="172"/>
      <c r="BA10697" s="172"/>
      <c r="BB10697" s="6"/>
      <c r="BC10697" s="6"/>
      <c r="BD10697" s="6"/>
      <c r="BE10697" s="6"/>
      <c r="BF10697" s="6"/>
      <c r="BG10697" s="172"/>
      <c r="BH10697" s="172"/>
      <c r="BI10697" s="172"/>
      <c r="BJ10697" s="6"/>
      <c r="BK10697" s="6"/>
      <c r="BL10697" s="6"/>
      <c r="BM10697" s="6"/>
      <c r="BN10697" s="6"/>
      <c r="BO10697" s="6"/>
      <c r="BP10697" s="6"/>
      <c r="BQ10697" s="6"/>
      <c r="BR10697" s="6"/>
      <c r="BS10697" s="6"/>
      <c r="BT10697" s="6"/>
      <c r="CG10697" s="432"/>
      <c r="CH10697" s="432"/>
      <c r="CL10697" s="174"/>
    </row>
    <row r="10698" spans="29:90" s="168" customFormat="1" x14ac:dyDescent="0.25">
      <c r="AC10698" s="175"/>
      <c r="AD10698" s="175"/>
      <c r="AE10698" s="175"/>
      <c r="AF10698" s="175"/>
      <c r="AG10698" s="175"/>
      <c r="AH10698" s="176"/>
      <c r="AM10698" s="6"/>
      <c r="AN10698" s="6"/>
      <c r="AO10698" s="6"/>
      <c r="AP10698" s="6"/>
      <c r="AQ10698" s="6"/>
      <c r="AR10698" s="6"/>
      <c r="AS10698" s="6"/>
      <c r="AT10698" s="6"/>
      <c r="AU10698" s="6"/>
      <c r="AV10698" s="6"/>
      <c r="AW10698" s="6"/>
      <c r="AX10698" s="6"/>
      <c r="AY10698" s="172"/>
      <c r="AZ10698" s="172"/>
      <c r="BA10698" s="172"/>
      <c r="BB10698" s="6"/>
      <c r="BC10698" s="6"/>
      <c r="BD10698" s="6"/>
      <c r="BE10698" s="6"/>
      <c r="BF10698" s="6"/>
      <c r="BG10698" s="172"/>
      <c r="BH10698" s="172"/>
      <c r="BI10698" s="172"/>
      <c r="BJ10698" s="6"/>
      <c r="BK10698" s="6"/>
      <c r="BL10698" s="6"/>
      <c r="BM10698" s="6"/>
      <c r="BN10698" s="6"/>
      <c r="BO10698" s="6"/>
      <c r="BP10698" s="6"/>
      <c r="BQ10698" s="6"/>
      <c r="BR10698" s="6"/>
      <c r="BS10698" s="6"/>
      <c r="BT10698" s="6"/>
      <c r="CG10698" s="432"/>
      <c r="CH10698" s="432"/>
      <c r="CL10698" s="174"/>
    </row>
    <row r="10699" spans="29:90" s="168" customFormat="1" x14ac:dyDescent="0.25">
      <c r="AC10699" s="175"/>
      <c r="AD10699" s="175"/>
      <c r="AE10699" s="175"/>
      <c r="AF10699" s="175"/>
      <c r="AG10699" s="175"/>
      <c r="AH10699" s="176"/>
      <c r="AM10699" s="6"/>
      <c r="AN10699" s="6"/>
      <c r="AO10699" s="6"/>
      <c r="AP10699" s="6"/>
      <c r="AQ10699" s="6"/>
      <c r="AR10699" s="6"/>
      <c r="AS10699" s="6"/>
      <c r="AT10699" s="6"/>
      <c r="AU10699" s="6"/>
      <c r="AV10699" s="6"/>
      <c r="AW10699" s="6"/>
      <c r="AX10699" s="6"/>
      <c r="AY10699" s="172"/>
      <c r="AZ10699" s="172"/>
      <c r="BA10699" s="172"/>
      <c r="BB10699" s="6"/>
      <c r="BC10699" s="6"/>
      <c r="BD10699" s="6"/>
      <c r="BE10699" s="6"/>
      <c r="BF10699" s="6"/>
      <c r="BG10699" s="172"/>
      <c r="BH10699" s="172"/>
      <c r="BI10699" s="172"/>
      <c r="BJ10699" s="6"/>
      <c r="BK10699" s="6"/>
      <c r="BL10699" s="6"/>
      <c r="BM10699" s="6"/>
      <c r="BN10699" s="6"/>
      <c r="BO10699" s="6"/>
      <c r="BP10699" s="6"/>
      <c r="BQ10699" s="6"/>
      <c r="BR10699" s="6"/>
      <c r="BS10699" s="6"/>
      <c r="BT10699" s="6"/>
      <c r="CG10699" s="432"/>
      <c r="CH10699" s="432"/>
      <c r="CL10699" s="174"/>
    </row>
    <row r="10700" spans="29:90" s="168" customFormat="1" x14ac:dyDescent="0.25">
      <c r="AC10700" s="175"/>
      <c r="AD10700" s="175"/>
      <c r="AE10700" s="175"/>
      <c r="AF10700" s="175"/>
      <c r="AG10700" s="175"/>
      <c r="AH10700" s="176"/>
      <c r="AM10700" s="6"/>
      <c r="AN10700" s="6"/>
      <c r="AO10700" s="6"/>
      <c r="AP10700" s="6"/>
      <c r="AQ10700" s="6"/>
      <c r="AR10700" s="6"/>
      <c r="AS10700" s="6"/>
      <c r="AT10700" s="6"/>
      <c r="AU10700" s="6"/>
      <c r="AV10700" s="6"/>
      <c r="AW10700" s="6"/>
      <c r="AX10700" s="6"/>
      <c r="AY10700" s="172"/>
      <c r="AZ10700" s="172"/>
      <c r="BA10700" s="172"/>
      <c r="BB10700" s="6"/>
      <c r="BC10700" s="6"/>
      <c r="BD10700" s="6"/>
      <c r="BE10700" s="6"/>
      <c r="BF10700" s="6"/>
      <c r="BG10700" s="172"/>
      <c r="BH10700" s="172"/>
      <c r="BI10700" s="172"/>
      <c r="BJ10700" s="6"/>
      <c r="BK10700" s="6"/>
      <c r="BL10700" s="6"/>
      <c r="BM10700" s="6"/>
      <c r="BN10700" s="6"/>
      <c r="BO10700" s="6"/>
      <c r="BP10700" s="6"/>
      <c r="BQ10700" s="6"/>
      <c r="BR10700" s="6"/>
      <c r="BS10700" s="6"/>
      <c r="BT10700" s="6"/>
      <c r="CG10700" s="432"/>
      <c r="CH10700" s="432"/>
      <c r="CL10700" s="174"/>
    </row>
    <row r="10701" spans="29:90" s="168" customFormat="1" x14ac:dyDescent="0.25">
      <c r="AC10701" s="175"/>
      <c r="AD10701" s="175"/>
      <c r="AE10701" s="175"/>
      <c r="AF10701" s="175"/>
      <c r="AG10701" s="175"/>
      <c r="AH10701" s="176"/>
      <c r="AM10701" s="6"/>
      <c r="AN10701" s="6"/>
      <c r="AO10701" s="6"/>
      <c r="AP10701" s="6"/>
      <c r="AQ10701" s="6"/>
      <c r="AR10701" s="6"/>
      <c r="AS10701" s="6"/>
      <c r="AT10701" s="6"/>
      <c r="AU10701" s="6"/>
      <c r="AV10701" s="6"/>
      <c r="AW10701" s="6"/>
      <c r="AX10701" s="6"/>
      <c r="AY10701" s="172"/>
      <c r="AZ10701" s="172"/>
      <c r="BA10701" s="172"/>
      <c r="BB10701" s="6"/>
      <c r="BC10701" s="6"/>
      <c r="BD10701" s="6"/>
      <c r="BE10701" s="6"/>
      <c r="BF10701" s="6"/>
      <c r="BG10701" s="172"/>
      <c r="BH10701" s="172"/>
      <c r="BI10701" s="172"/>
      <c r="BJ10701" s="6"/>
      <c r="BK10701" s="6"/>
      <c r="BL10701" s="6"/>
      <c r="BM10701" s="6"/>
      <c r="BN10701" s="6"/>
      <c r="BO10701" s="6"/>
      <c r="BP10701" s="6"/>
      <c r="BQ10701" s="6"/>
      <c r="BR10701" s="6"/>
      <c r="BS10701" s="6"/>
      <c r="BT10701" s="6"/>
      <c r="CG10701" s="432"/>
      <c r="CH10701" s="432"/>
      <c r="CL10701" s="174"/>
    </row>
    <row r="10702" spans="29:90" s="168" customFormat="1" x14ac:dyDescent="0.25">
      <c r="AC10702" s="175"/>
      <c r="AD10702" s="175"/>
      <c r="AE10702" s="175"/>
      <c r="AF10702" s="175"/>
      <c r="AG10702" s="175"/>
      <c r="AH10702" s="176"/>
      <c r="AM10702" s="6"/>
      <c r="AN10702" s="6"/>
      <c r="AO10702" s="6"/>
      <c r="AP10702" s="6"/>
      <c r="AQ10702" s="6"/>
      <c r="AR10702" s="6"/>
      <c r="AS10702" s="6"/>
      <c r="AT10702" s="6"/>
      <c r="AU10702" s="6"/>
      <c r="AV10702" s="6"/>
      <c r="AW10702" s="6"/>
      <c r="AX10702" s="6"/>
      <c r="AY10702" s="172"/>
      <c r="AZ10702" s="172"/>
      <c r="BA10702" s="172"/>
      <c r="BB10702" s="6"/>
      <c r="BC10702" s="6"/>
      <c r="BD10702" s="6"/>
      <c r="BE10702" s="6"/>
      <c r="BF10702" s="6"/>
      <c r="BG10702" s="172"/>
      <c r="BH10702" s="172"/>
      <c r="BI10702" s="172"/>
      <c r="BJ10702" s="6"/>
      <c r="BK10702" s="6"/>
      <c r="BL10702" s="6"/>
      <c r="BM10702" s="6"/>
      <c r="BN10702" s="6"/>
      <c r="BO10702" s="6"/>
      <c r="BP10702" s="6"/>
      <c r="BQ10702" s="6"/>
      <c r="BR10702" s="6"/>
      <c r="BS10702" s="6"/>
      <c r="BT10702" s="6"/>
      <c r="CG10702" s="432"/>
      <c r="CH10702" s="432"/>
      <c r="CL10702" s="174"/>
    </row>
    <row r="10703" spans="29:90" s="168" customFormat="1" x14ac:dyDescent="0.25">
      <c r="AC10703" s="175"/>
      <c r="AD10703" s="175"/>
      <c r="AE10703" s="175"/>
      <c r="AF10703" s="175"/>
      <c r="AG10703" s="175"/>
      <c r="AH10703" s="176"/>
      <c r="AM10703" s="6"/>
      <c r="AN10703" s="6"/>
      <c r="AO10703" s="6"/>
      <c r="AP10703" s="6"/>
      <c r="AQ10703" s="6"/>
      <c r="AR10703" s="6"/>
      <c r="AS10703" s="6"/>
      <c r="AT10703" s="6"/>
      <c r="AU10703" s="6"/>
      <c r="AV10703" s="6"/>
      <c r="AW10703" s="6"/>
      <c r="AX10703" s="6"/>
      <c r="AY10703" s="172"/>
      <c r="AZ10703" s="172"/>
      <c r="BA10703" s="172"/>
      <c r="BB10703" s="6"/>
      <c r="BC10703" s="6"/>
      <c r="BD10703" s="6"/>
      <c r="BE10703" s="6"/>
      <c r="BF10703" s="6"/>
      <c r="BG10703" s="172"/>
      <c r="BH10703" s="172"/>
      <c r="BI10703" s="172"/>
      <c r="BJ10703" s="6"/>
      <c r="BK10703" s="6"/>
      <c r="BL10703" s="6"/>
      <c r="BM10703" s="6"/>
      <c r="BN10703" s="6"/>
      <c r="BO10703" s="6"/>
      <c r="BP10703" s="6"/>
      <c r="BQ10703" s="6"/>
      <c r="BR10703" s="6"/>
      <c r="BS10703" s="6"/>
      <c r="BT10703" s="6"/>
      <c r="CG10703" s="432"/>
      <c r="CH10703" s="432"/>
      <c r="CL10703" s="174"/>
    </row>
    <row r="10704" spans="29:90" s="168" customFormat="1" x14ac:dyDescent="0.25">
      <c r="AC10704" s="175"/>
      <c r="AD10704" s="175"/>
      <c r="AE10704" s="175"/>
      <c r="AF10704" s="175"/>
      <c r="AG10704" s="175"/>
      <c r="AH10704" s="176"/>
      <c r="AM10704" s="6"/>
      <c r="AN10704" s="6"/>
      <c r="AO10704" s="6"/>
      <c r="AP10704" s="6"/>
      <c r="AQ10704" s="6"/>
      <c r="AR10704" s="6"/>
      <c r="AS10704" s="6"/>
      <c r="AT10704" s="6"/>
      <c r="AU10704" s="6"/>
      <c r="AV10704" s="6"/>
      <c r="AW10704" s="6"/>
      <c r="AX10704" s="6"/>
      <c r="AY10704" s="172"/>
      <c r="AZ10704" s="172"/>
      <c r="BA10704" s="172"/>
      <c r="BB10704" s="6"/>
      <c r="BC10704" s="6"/>
      <c r="BD10704" s="6"/>
      <c r="BE10704" s="6"/>
      <c r="BF10704" s="6"/>
      <c r="BG10704" s="172"/>
      <c r="BH10704" s="172"/>
      <c r="BI10704" s="172"/>
      <c r="BJ10704" s="6"/>
      <c r="BK10704" s="6"/>
      <c r="BL10704" s="6"/>
      <c r="BM10704" s="6"/>
      <c r="BN10704" s="6"/>
      <c r="BO10704" s="6"/>
      <c r="BP10704" s="6"/>
      <c r="BQ10704" s="6"/>
      <c r="BR10704" s="6"/>
      <c r="BS10704" s="6"/>
      <c r="BT10704" s="6"/>
      <c r="CG10704" s="432"/>
      <c r="CH10704" s="432"/>
      <c r="CL10704" s="174"/>
    </row>
    <row r="10705" spans="29:90" s="168" customFormat="1" x14ac:dyDescent="0.25">
      <c r="AC10705" s="175"/>
      <c r="AD10705" s="175"/>
      <c r="AE10705" s="175"/>
      <c r="AF10705" s="175"/>
      <c r="AG10705" s="175"/>
      <c r="AH10705" s="176"/>
      <c r="AM10705" s="6"/>
      <c r="AN10705" s="6"/>
      <c r="AO10705" s="6"/>
      <c r="AP10705" s="6"/>
      <c r="AQ10705" s="6"/>
      <c r="AR10705" s="6"/>
      <c r="AS10705" s="6"/>
      <c r="AT10705" s="6"/>
      <c r="AU10705" s="6"/>
      <c r="AV10705" s="6"/>
      <c r="AW10705" s="6"/>
      <c r="AX10705" s="6"/>
      <c r="AY10705" s="172"/>
      <c r="AZ10705" s="172"/>
      <c r="BA10705" s="172"/>
      <c r="BB10705" s="6"/>
      <c r="BC10705" s="6"/>
      <c r="BD10705" s="6"/>
      <c r="BE10705" s="6"/>
      <c r="BF10705" s="6"/>
      <c r="BG10705" s="172"/>
      <c r="BH10705" s="172"/>
      <c r="BI10705" s="172"/>
      <c r="BJ10705" s="6"/>
      <c r="BK10705" s="6"/>
      <c r="BL10705" s="6"/>
      <c r="BM10705" s="6"/>
      <c r="BN10705" s="6"/>
      <c r="BO10705" s="6"/>
      <c r="BP10705" s="6"/>
      <c r="BQ10705" s="6"/>
      <c r="BR10705" s="6"/>
      <c r="BS10705" s="6"/>
      <c r="BT10705" s="6"/>
      <c r="CG10705" s="432"/>
      <c r="CH10705" s="432"/>
      <c r="CL10705" s="174"/>
    </row>
    <row r="10706" spans="29:90" s="168" customFormat="1" x14ac:dyDescent="0.25">
      <c r="AC10706" s="175"/>
      <c r="AD10706" s="175"/>
      <c r="AE10706" s="175"/>
      <c r="AF10706" s="175"/>
      <c r="AG10706" s="175"/>
      <c r="AH10706" s="176"/>
      <c r="AM10706" s="6"/>
      <c r="AN10706" s="6"/>
      <c r="AO10706" s="6"/>
      <c r="AP10706" s="6"/>
      <c r="AQ10706" s="6"/>
      <c r="AR10706" s="6"/>
      <c r="AS10706" s="6"/>
      <c r="AT10706" s="6"/>
      <c r="AU10706" s="6"/>
      <c r="AV10706" s="6"/>
      <c r="AW10706" s="6"/>
      <c r="AX10706" s="6"/>
      <c r="AY10706" s="172"/>
      <c r="AZ10706" s="172"/>
      <c r="BA10706" s="172"/>
      <c r="BB10706" s="6"/>
      <c r="BC10706" s="6"/>
      <c r="BD10706" s="6"/>
      <c r="BE10706" s="6"/>
      <c r="BF10706" s="6"/>
      <c r="BG10706" s="172"/>
      <c r="BH10706" s="172"/>
      <c r="BI10706" s="172"/>
      <c r="BJ10706" s="6"/>
      <c r="BK10706" s="6"/>
      <c r="BL10706" s="6"/>
      <c r="BM10706" s="6"/>
      <c r="BN10706" s="6"/>
      <c r="BO10706" s="6"/>
      <c r="BP10706" s="6"/>
      <c r="BQ10706" s="6"/>
      <c r="BR10706" s="6"/>
      <c r="BS10706" s="6"/>
      <c r="BT10706" s="6"/>
      <c r="CG10706" s="432"/>
      <c r="CH10706" s="432"/>
      <c r="CL10706" s="174"/>
    </row>
    <row r="10707" spans="29:90" s="168" customFormat="1" x14ac:dyDescent="0.25">
      <c r="AC10707" s="175"/>
      <c r="AD10707" s="175"/>
      <c r="AE10707" s="175"/>
      <c r="AF10707" s="175"/>
      <c r="AG10707" s="175"/>
      <c r="AH10707" s="176"/>
      <c r="AM10707" s="6"/>
      <c r="AN10707" s="6"/>
      <c r="AO10707" s="6"/>
      <c r="AP10707" s="6"/>
      <c r="AQ10707" s="6"/>
      <c r="AR10707" s="6"/>
      <c r="AS10707" s="6"/>
      <c r="AT10707" s="6"/>
      <c r="AU10707" s="6"/>
      <c r="AV10707" s="6"/>
      <c r="AW10707" s="6"/>
      <c r="AX10707" s="6"/>
      <c r="AY10707" s="172"/>
      <c r="AZ10707" s="172"/>
      <c r="BA10707" s="172"/>
      <c r="BB10707" s="6"/>
      <c r="BC10707" s="6"/>
      <c r="BD10707" s="6"/>
      <c r="BE10707" s="6"/>
      <c r="BF10707" s="6"/>
      <c r="BG10707" s="172"/>
      <c r="BH10707" s="172"/>
      <c r="BI10707" s="172"/>
      <c r="BJ10707" s="6"/>
      <c r="BK10707" s="6"/>
      <c r="BL10707" s="6"/>
      <c r="BM10707" s="6"/>
      <c r="BN10707" s="6"/>
      <c r="BO10707" s="6"/>
      <c r="BP10707" s="6"/>
      <c r="BQ10707" s="6"/>
      <c r="BR10707" s="6"/>
      <c r="BS10707" s="6"/>
      <c r="BT10707" s="6"/>
      <c r="CG10707" s="432"/>
      <c r="CH10707" s="432"/>
      <c r="CL10707" s="174"/>
    </row>
    <row r="10708" spans="29:90" s="168" customFormat="1" x14ac:dyDescent="0.25">
      <c r="AC10708" s="175"/>
      <c r="AD10708" s="175"/>
      <c r="AE10708" s="175"/>
      <c r="AF10708" s="175"/>
      <c r="AG10708" s="175"/>
      <c r="AH10708" s="176"/>
      <c r="AM10708" s="6"/>
      <c r="AN10708" s="6"/>
      <c r="AO10708" s="6"/>
      <c r="AP10708" s="6"/>
      <c r="AQ10708" s="6"/>
      <c r="AR10708" s="6"/>
      <c r="AS10708" s="6"/>
      <c r="AT10708" s="6"/>
      <c r="AU10708" s="6"/>
      <c r="AV10708" s="6"/>
      <c r="AW10708" s="6"/>
      <c r="AX10708" s="6"/>
      <c r="AY10708" s="172"/>
      <c r="AZ10708" s="172"/>
      <c r="BA10708" s="172"/>
      <c r="BB10708" s="6"/>
      <c r="BC10708" s="6"/>
      <c r="BD10708" s="6"/>
      <c r="BE10708" s="6"/>
      <c r="BF10708" s="6"/>
      <c r="BG10708" s="172"/>
      <c r="BH10708" s="172"/>
      <c r="BI10708" s="172"/>
      <c r="BJ10708" s="6"/>
      <c r="BK10708" s="6"/>
      <c r="BL10708" s="6"/>
      <c r="BM10708" s="6"/>
      <c r="BN10708" s="6"/>
      <c r="BO10708" s="6"/>
      <c r="BP10708" s="6"/>
      <c r="BQ10708" s="6"/>
      <c r="BR10708" s="6"/>
      <c r="BS10708" s="6"/>
      <c r="BT10708" s="6"/>
      <c r="CG10708" s="432"/>
      <c r="CH10708" s="432"/>
      <c r="CL10708" s="174"/>
    </row>
    <row r="10709" spans="29:90" s="168" customFormat="1" x14ac:dyDescent="0.25">
      <c r="AC10709" s="175"/>
      <c r="AD10709" s="175"/>
      <c r="AE10709" s="175"/>
      <c r="AF10709" s="175"/>
      <c r="AG10709" s="175"/>
      <c r="AH10709" s="176"/>
      <c r="AM10709" s="6"/>
      <c r="AN10709" s="6"/>
      <c r="AO10709" s="6"/>
      <c r="AP10709" s="6"/>
      <c r="AQ10709" s="6"/>
      <c r="AR10709" s="6"/>
      <c r="AS10709" s="6"/>
      <c r="AT10709" s="6"/>
      <c r="AU10709" s="6"/>
      <c r="AV10709" s="6"/>
      <c r="AW10709" s="6"/>
      <c r="AX10709" s="6"/>
      <c r="AY10709" s="172"/>
      <c r="AZ10709" s="172"/>
      <c r="BA10709" s="172"/>
      <c r="BB10709" s="6"/>
      <c r="BC10709" s="6"/>
      <c r="BD10709" s="6"/>
      <c r="BE10709" s="6"/>
      <c r="BF10709" s="6"/>
      <c r="BG10709" s="172"/>
      <c r="BH10709" s="172"/>
      <c r="BI10709" s="172"/>
      <c r="BJ10709" s="6"/>
      <c r="BK10709" s="6"/>
      <c r="BL10709" s="6"/>
      <c r="BM10709" s="6"/>
      <c r="BN10709" s="6"/>
      <c r="BO10709" s="6"/>
      <c r="BP10709" s="6"/>
      <c r="BQ10709" s="6"/>
      <c r="BR10709" s="6"/>
      <c r="BS10709" s="6"/>
      <c r="BT10709" s="6"/>
      <c r="CG10709" s="432"/>
      <c r="CH10709" s="432"/>
      <c r="CL10709" s="174"/>
    </row>
    <row r="10710" spans="29:90" s="168" customFormat="1" x14ac:dyDescent="0.25">
      <c r="AC10710" s="175"/>
      <c r="AD10710" s="175"/>
      <c r="AE10710" s="175"/>
      <c r="AF10710" s="175"/>
      <c r="AG10710" s="175"/>
      <c r="AH10710" s="176"/>
      <c r="AM10710" s="6"/>
      <c r="AN10710" s="6"/>
      <c r="AO10710" s="6"/>
      <c r="AP10710" s="6"/>
      <c r="AQ10710" s="6"/>
      <c r="AR10710" s="6"/>
      <c r="AS10710" s="6"/>
      <c r="AT10710" s="6"/>
      <c r="AU10710" s="6"/>
      <c r="AV10710" s="6"/>
      <c r="AW10710" s="6"/>
      <c r="AX10710" s="6"/>
      <c r="AY10710" s="172"/>
      <c r="AZ10710" s="172"/>
      <c r="BA10710" s="172"/>
      <c r="BB10710" s="6"/>
      <c r="BC10710" s="6"/>
      <c r="BD10710" s="6"/>
      <c r="BE10710" s="6"/>
      <c r="BF10710" s="6"/>
      <c r="BG10710" s="172"/>
      <c r="BH10710" s="172"/>
      <c r="BI10710" s="172"/>
      <c r="BJ10710" s="6"/>
      <c r="BK10710" s="6"/>
      <c r="BL10710" s="6"/>
      <c r="BM10710" s="6"/>
      <c r="BN10710" s="6"/>
      <c r="BO10710" s="6"/>
      <c r="BP10710" s="6"/>
      <c r="BQ10710" s="6"/>
      <c r="BR10710" s="6"/>
      <c r="BS10710" s="6"/>
      <c r="BT10710" s="6"/>
      <c r="CG10710" s="432"/>
      <c r="CH10710" s="432"/>
      <c r="CL10710" s="174"/>
    </row>
    <row r="10711" spans="29:90" s="168" customFormat="1" x14ac:dyDescent="0.25">
      <c r="AC10711" s="175"/>
      <c r="AD10711" s="175"/>
      <c r="AE10711" s="175"/>
      <c r="AF10711" s="175"/>
      <c r="AG10711" s="175"/>
      <c r="AH10711" s="176"/>
      <c r="AM10711" s="6"/>
      <c r="AN10711" s="6"/>
      <c r="AO10711" s="6"/>
      <c r="AP10711" s="6"/>
      <c r="AQ10711" s="6"/>
      <c r="AR10711" s="6"/>
      <c r="AS10711" s="6"/>
      <c r="AT10711" s="6"/>
      <c r="AU10711" s="6"/>
      <c r="AV10711" s="6"/>
      <c r="AW10711" s="6"/>
      <c r="AX10711" s="6"/>
      <c r="AY10711" s="172"/>
      <c r="AZ10711" s="172"/>
      <c r="BA10711" s="172"/>
      <c r="BB10711" s="6"/>
      <c r="BC10711" s="6"/>
      <c r="BD10711" s="6"/>
      <c r="BE10711" s="6"/>
      <c r="BF10711" s="6"/>
      <c r="BG10711" s="172"/>
      <c r="BH10711" s="172"/>
      <c r="BI10711" s="172"/>
      <c r="BJ10711" s="6"/>
      <c r="BK10711" s="6"/>
      <c r="BL10711" s="6"/>
      <c r="BM10711" s="6"/>
      <c r="BN10711" s="6"/>
      <c r="BO10711" s="6"/>
      <c r="BP10711" s="6"/>
      <c r="BQ10711" s="6"/>
      <c r="BR10711" s="6"/>
      <c r="BS10711" s="6"/>
      <c r="BT10711" s="6"/>
      <c r="CG10711" s="432"/>
      <c r="CH10711" s="432"/>
      <c r="CL10711" s="174"/>
    </row>
    <row r="10712" spans="29:90" s="168" customFormat="1" x14ac:dyDescent="0.25">
      <c r="AC10712" s="175"/>
      <c r="AD10712" s="175"/>
      <c r="AE10712" s="175"/>
      <c r="AF10712" s="175"/>
      <c r="AG10712" s="175"/>
      <c r="AH10712" s="176"/>
      <c r="AM10712" s="6"/>
      <c r="AN10712" s="6"/>
      <c r="AO10712" s="6"/>
      <c r="AP10712" s="6"/>
      <c r="AQ10712" s="6"/>
      <c r="AR10712" s="6"/>
      <c r="AS10712" s="6"/>
      <c r="AT10712" s="6"/>
      <c r="AU10712" s="6"/>
      <c r="AV10712" s="6"/>
      <c r="AW10712" s="6"/>
      <c r="AX10712" s="6"/>
      <c r="AY10712" s="172"/>
      <c r="AZ10712" s="172"/>
      <c r="BA10712" s="172"/>
      <c r="BB10712" s="6"/>
      <c r="BC10712" s="6"/>
      <c r="BD10712" s="6"/>
      <c r="BE10712" s="6"/>
      <c r="BF10712" s="6"/>
      <c r="BG10712" s="172"/>
      <c r="BH10712" s="172"/>
      <c r="BI10712" s="172"/>
      <c r="BJ10712" s="6"/>
      <c r="BK10712" s="6"/>
      <c r="BL10712" s="6"/>
      <c r="BM10712" s="6"/>
      <c r="BN10712" s="6"/>
      <c r="BO10712" s="6"/>
      <c r="BP10712" s="6"/>
      <c r="BQ10712" s="6"/>
      <c r="BR10712" s="6"/>
      <c r="BS10712" s="6"/>
      <c r="BT10712" s="6"/>
      <c r="CG10712" s="432"/>
      <c r="CH10712" s="432"/>
      <c r="CL10712" s="174"/>
    </row>
    <row r="10713" spans="29:90" s="168" customFormat="1" x14ac:dyDescent="0.25">
      <c r="AC10713" s="175"/>
      <c r="AD10713" s="175"/>
      <c r="AE10713" s="175"/>
      <c r="AF10713" s="175"/>
      <c r="AG10713" s="175"/>
      <c r="AH10713" s="176"/>
      <c r="AM10713" s="6"/>
      <c r="AN10713" s="6"/>
      <c r="AO10713" s="6"/>
      <c r="AP10713" s="6"/>
      <c r="AQ10713" s="6"/>
      <c r="AR10713" s="6"/>
      <c r="AS10713" s="6"/>
      <c r="AT10713" s="6"/>
      <c r="AU10713" s="6"/>
      <c r="AV10713" s="6"/>
      <c r="AW10713" s="6"/>
      <c r="AX10713" s="6"/>
      <c r="AY10713" s="172"/>
      <c r="AZ10713" s="172"/>
      <c r="BA10713" s="172"/>
      <c r="BB10713" s="6"/>
      <c r="BC10713" s="6"/>
      <c r="BD10713" s="6"/>
      <c r="BE10713" s="6"/>
      <c r="BF10713" s="6"/>
      <c r="BG10713" s="172"/>
      <c r="BH10713" s="172"/>
      <c r="BI10713" s="172"/>
      <c r="BJ10713" s="6"/>
      <c r="BK10713" s="6"/>
      <c r="BL10713" s="6"/>
      <c r="BM10713" s="6"/>
      <c r="BN10713" s="6"/>
      <c r="BO10713" s="6"/>
      <c r="BP10713" s="6"/>
      <c r="BQ10713" s="6"/>
      <c r="BR10713" s="6"/>
      <c r="BS10713" s="6"/>
      <c r="BT10713" s="6"/>
      <c r="CG10713" s="432"/>
      <c r="CH10713" s="432"/>
      <c r="CL10713" s="174"/>
    </row>
    <row r="10714" spans="29:90" s="168" customFormat="1" x14ac:dyDescent="0.25">
      <c r="AC10714" s="175"/>
      <c r="AD10714" s="175"/>
      <c r="AE10714" s="175"/>
      <c r="AF10714" s="175"/>
      <c r="AG10714" s="175"/>
      <c r="AH10714" s="176"/>
      <c r="AM10714" s="6"/>
      <c r="AN10714" s="6"/>
      <c r="AO10714" s="6"/>
      <c r="AP10714" s="6"/>
      <c r="AQ10714" s="6"/>
      <c r="AR10714" s="6"/>
      <c r="AS10714" s="6"/>
      <c r="AT10714" s="6"/>
      <c r="AU10714" s="6"/>
      <c r="AV10714" s="6"/>
      <c r="AW10714" s="6"/>
      <c r="AX10714" s="6"/>
      <c r="AY10714" s="172"/>
      <c r="AZ10714" s="172"/>
      <c r="BA10714" s="172"/>
      <c r="BB10714" s="6"/>
      <c r="BC10714" s="6"/>
      <c r="BD10714" s="6"/>
      <c r="BE10714" s="6"/>
      <c r="BF10714" s="6"/>
      <c r="BG10714" s="172"/>
      <c r="BH10714" s="172"/>
      <c r="BI10714" s="172"/>
      <c r="BJ10714" s="6"/>
      <c r="BK10714" s="6"/>
      <c r="BL10714" s="6"/>
      <c r="BM10714" s="6"/>
      <c r="BN10714" s="6"/>
      <c r="BO10714" s="6"/>
      <c r="BP10714" s="6"/>
      <c r="BQ10714" s="6"/>
      <c r="BR10714" s="6"/>
      <c r="BS10714" s="6"/>
      <c r="BT10714" s="6"/>
      <c r="CG10714" s="432"/>
      <c r="CH10714" s="432"/>
      <c r="CL10714" s="174"/>
    </row>
    <row r="10715" spans="29:90" s="168" customFormat="1" x14ac:dyDescent="0.25">
      <c r="AC10715" s="175"/>
      <c r="AD10715" s="175"/>
      <c r="AE10715" s="175"/>
      <c r="AF10715" s="175"/>
      <c r="AG10715" s="175"/>
      <c r="AH10715" s="176"/>
      <c r="AM10715" s="6"/>
      <c r="AN10715" s="6"/>
      <c r="AO10715" s="6"/>
      <c r="AP10715" s="6"/>
      <c r="AQ10715" s="6"/>
      <c r="AR10715" s="6"/>
      <c r="AS10715" s="6"/>
      <c r="AT10715" s="6"/>
      <c r="AU10715" s="6"/>
      <c r="AV10715" s="6"/>
      <c r="AW10715" s="6"/>
      <c r="AX10715" s="6"/>
      <c r="AY10715" s="172"/>
      <c r="AZ10715" s="172"/>
      <c r="BA10715" s="172"/>
      <c r="BB10715" s="6"/>
      <c r="BC10715" s="6"/>
      <c r="BD10715" s="6"/>
      <c r="BE10715" s="6"/>
      <c r="BF10715" s="6"/>
      <c r="BG10715" s="172"/>
      <c r="BH10715" s="172"/>
      <c r="BI10715" s="172"/>
      <c r="BJ10715" s="6"/>
      <c r="BK10715" s="6"/>
      <c r="BL10715" s="6"/>
      <c r="BM10715" s="6"/>
      <c r="BN10715" s="6"/>
      <c r="BO10715" s="6"/>
      <c r="BP10715" s="6"/>
      <c r="BQ10715" s="6"/>
      <c r="BR10715" s="6"/>
      <c r="BS10715" s="6"/>
      <c r="BT10715" s="6"/>
      <c r="CG10715" s="432"/>
      <c r="CH10715" s="432"/>
      <c r="CL10715" s="174"/>
    </row>
    <row r="10716" spans="29:90" s="168" customFormat="1" x14ac:dyDescent="0.25">
      <c r="AC10716" s="175"/>
      <c r="AD10716" s="175"/>
      <c r="AE10716" s="175"/>
      <c r="AF10716" s="175"/>
      <c r="AG10716" s="175"/>
      <c r="AH10716" s="176"/>
      <c r="AM10716" s="6"/>
      <c r="AN10716" s="6"/>
      <c r="AO10716" s="6"/>
      <c r="AP10716" s="6"/>
      <c r="AQ10716" s="6"/>
      <c r="AR10716" s="6"/>
      <c r="AS10716" s="6"/>
      <c r="AT10716" s="6"/>
      <c r="AU10716" s="6"/>
      <c r="AV10716" s="6"/>
      <c r="AW10716" s="6"/>
      <c r="AX10716" s="6"/>
      <c r="AY10716" s="172"/>
      <c r="AZ10716" s="172"/>
      <c r="BA10716" s="172"/>
      <c r="BB10716" s="6"/>
      <c r="BC10716" s="6"/>
      <c r="BD10716" s="6"/>
      <c r="BE10716" s="6"/>
      <c r="BF10716" s="6"/>
      <c r="BG10716" s="172"/>
      <c r="BH10716" s="172"/>
      <c r="BI10716" s="172"/>
      <c r="BJ10716" s="6"/>
      <c r="BK10716" s="6"/>
      <c r="BL10716" s="6"/>
      <c r="BM10716" s="6"/>
      <c r="BN10716" s="6"/>
      <c r="BO10716" s="6"/>
      <c r="BP10716" s="6"/>
      <c r="BQ10716" s="6"/>
      <c r="BR10716" s="6"/>
      <c r="BS10716" s="6"/>
      <c r="BT10716" s="6"/>
      <c r="CG10716" s="432"/>
      <c r="CH10716" s="432"/>
      <c r="CL10716" s="174"/>
    </row>
    <row r="10717" spans="29:90" s="168" customFormat="1" x14ac:dyDescent="0.25">
      <c r="AC10717" s="175"/>
      <c r="AD10717" s="175"/>
      <c r="AE10717" s="175"/>
      <c r="AF10717" s="175"/>
      <c r="AG10717" s="175"/>
      <c r="AH10717" s="176"/>
      <c r="AM10717" s="6"/>
      <c r="AN10717" s="6"/>
      <c r="AO10717" s="6"/>
      <c r="AP10717" s="6"/>
      <c r="AQ10717" s="6"/>
      <c r="AR10717" s="6"/>
      <c r="AS10717" s="6"/>
      <c r="AT10717" s="6"/>
      <c r="AU10717" s="6"/>
      <c r="AV10717" s="6"/>
      <c r="AW10717" s="6"/>
      <c r="AX10717" s="6"/>
      <c r="AY10717" s="172"/>
      <c r="AZ10717" s="172"/>
      <c r="BA10717" s="172"/>
      <c r="BB10717" s="6"/>
      <c r="BC10717" s="6"/>
      <c r="BD10717" s="6"/>
      <c r="BE10717" s="6"/>
      <c r="BF10717" s="6"/>
      <c r="BG10717" s="172"/>
      <c r="BH10717" s="172"/>
      <c r="BI10717" s="172"/>
      <c r="BJ10717" s="6"/>
      <c r="BK10717" s="6"/>
      <c r="BL10717" s="6"/>
      <c r="BM10717" s="6"/>
      <c r="BN10717" s="6"/>
      <c r="BO10717" s="6"/>
      <c r="BP10717" s="6"/>
      <c r="BQ10717" s="6"/>
      <c r="BR10717" s="6"/>
      <c r="BS10717" s="6"/>
      <c r="BT10717" s="6"/>
      <c r="CG10717" s="432"/>
      <c r="CH10717" s="432"/>
      <c r="CL10717" s="174"/>
    </row>
    <row r="10718" spans="29:90" s="168" customFormat="1" x14ac:dyDescent="0.25">
      <c r="AC10718" s="175"/>
      <c r="AD10718" s="175"/>
      <c r="AE10718" s="175"/>
      <c r="AF10718" s="175"/>
      <c r="AG10718" s="175"/>
      <c r="AH10718" s="176"/>
      <c r="AM10718" s="6"/>
      <c r="AN10718" s="6"/>
      <c r="AO10718" s="6"/>
      <c r="AP10718" s="6"/>
      <c r="AQ10718" s="6"/>
      <c r="AR10718" s="6"/>
      <c r="AS10718" s="6"/>
      <c r="AT10718" s="6"/>
      <c r="AU10718" s="6"/>
      <c r="AV10718" s="6"/>
      <c r="AW10718" s="6"/>
      <c r="AX10718" s="6"/>
      <c r="AY10718" s="172"/>
      <c r="AZ10718" s="172"/>
      <c r="BA10718" s="172"/>
      <c r="BB10718" s="6"/>
      <c r="BC10718" s="6"/>
      <c r="BD10718" s="6"/>
      <c r="BE10718" s="6"/>
      <c r="BF10718" s="6"/>
      <c r="BG10718" s="172"/>
      <c r="BH10718" s="172"/>
      <c r="BI10718" s="172"/>
      <c r="BJ10718" s="6"/>
      <c r="BK10718" s="6"/>
      <c r="BL10718" s="6"/>
      <c r="BM10718" s="6"/>
      <c r="BN10718" s="6"/>
      <c r="BO10718" s="6"/>
      <c r="BP10718" s="6"/>
      <c r="BQ10718" s="6"/>
      <c r="BR10718" s="6"/>
      <c r="BS10718" s="6"/>
      <c r="BT10718" s="6"/>
      <c r="CG10718" s="432"/>
      <c r="CH10718" s="432"/>
      <c r="CL10718" s="174"/>
    </row>
    <row r="10719" spans="29:90" s="168" customFormat="1" x14ac:dyDescent="0.25">
      <c r="AC10719" s="175"/>
      <c r="AD10719" s="175"/>
      <c r="AE10719" s="175"/>
      <c r="AF10719" s="175"/>
      <c r="AG10719" s="175"/>
      <c r="AH10719" s="176"/>
      <c r="AM10719" s="6"/>
      <c r="AN10719" s="6"/>
      <c r="AO10719" s="6"/>
      <c r="AP10719" s="6"/>
      <c r="AQ10719" s="6"/>
      <c r="AR10719" s="6"/>
      <c r="AS10719" s="6"/>
      <c r="AT10719" s="6"/>
      <c r="AU10719" s="6"/>
      <c r="AV10719" s="6"/>
      <c r="AW10719" s="6"/>
      <c r="AX10719" s="6"/>
      <c r="AY10719" s="172"/>
      <c r="AZ10719" s="172"/>
      <c r="BA10719" s="172"/>
      <c r="BB10719" s="6"/>
      <c r="BC10719" s="6"/>
      <c r="BD10719" s="6"/>
      <c r="BE10719" s="6"/>
      <c r="BF10719" s="6"/>
      <c r="BG10719" s="172"/>
      <c r="BH10719" s="172"/>
      <c r="BI10719" s="172"/>
      <c r="BJ10719" s="6"/>
      <c r="BK10719" s="6"/>
      <c r="BL10719" s="6"/>
      <c r="BM10719" s="6"/>
      <c r="BN10719" s="6"/>
      <c r="BO10719" s="6"/>
      <c r="BP10719" s="6"/>
      <c r="BQ10719" s="6"/>
      <c r="BR10719" s="6"/>
      <c r="BS10719" s="6"/>
      <c r="BT10719" s="6"/>
      <c r="CG10719" s="432"/>
      <c r="CH10719" s="432"/>
      <c r="CL10719" s="174"/>
    </row>
    <row r="10720" spans="29:90" s="168" customFormat="1" x14ac:dyDescent="0.25">
      <c r="AC10720" s="175"/>
      <c r="AD10720" s="175"/>
      <c r="AE10720" s="175"/>
      <c r="AF10720" s="175"/>
      <c r="AG10720" s="175"/>
      <c r="AH10720" s="176"/>
      <c r="AM10720" s="6"/>
      <c r="AN10720" s="6"/>
      <c r="AO10720" s="6"/>
      <c r="AP10720" s="6"/>
      <c r="AQ10720" s="6"/>
      <c r="AR10720" s="6"/>
      <c r="AS10720" s="6"/>
      <c r="AT10720" s="6"/>
      <c r="AU10720" s="6"/>
      <c r="AV10720" s="6"/>
      <c r="AW10720" s="6"/>
      <c r="AX10720" s="6"/>
      <c r="AY10720" s="172"/>
      <c r="AZ10720" s="172"/>
      <c r="BA10720" s="172"/>
      <c r="BB10720" s="6"/>
      <c r="BC10720" s="6"/>
      <c r="BD10720" s="6"/>
      <c r="BE10720" s="6"/>
      <c r="BF10720" s="6"/>
      <c r="BG10720" s="172"/>
      <c r="BH10720" s="172"/>
      <c r="BI10720" s="172"/>
      <c r="BJ10720" s="6"/>
      <c r="BK10720" s="6"/>
      <c r="BL10720" s="6"/>
      <c r="BM10720" s="6"/>
      <c r="BN10720" s="6"/>
      <c r="BO10720" s="6"/>
      <c r="BP10720" s="6"/>
      <c r="BQ10720" s="6"/>
      <c r="BR10720" s="6"/>
      <c r="BS10720" s="6"/>
      <c r="BT10720" s="6"/>
      <c r="CG10720" s="432"/>
      <c r="CH10720" s="432"/>
      <c r="CL10720" s="174"/>
    </row>
    <row r="10721" spans="29:90" s="168" customFormat="1" x14ac:dyDescent="0.25">
      <c r="AC10721" s="175"/>
      <c r="AD10721" s="175"/>
      <c r="AE10721" s="175"/>
      <c r="AF10721" s="175"/>
      <c r="AG10721" s="175"/>
      <c r="AH10721" s="176"/>
      <c r="AM10721" s="6"/>
      <c r="AN10721" s="6"/>
      <c r="AO10721" s="6"/>
      <c r="AP10721" s="6"/>
      <c r="AQ10721" s="6"/>
      <c r="AR10721" s="6"/>
      <c r="AS10721" s="6"/>
      <c r="AT10721" s="6"/>
      <c r="AU10721" s="6"/>
      <c r="AV10721" s="6"/>
      <c r="AW10721" s="6"/>
      <c r="AX10721" s="6"/>
      <c r="AY10721" s="172"/>
      <c r="AZ10721" s="172"/>
      <c r="BA10721" s="172"/>
      <c r="BB10721" s="6"/>
      <c r="BC10721" s="6"/>
      <c r="BD10721" s="6"/>
      <c r="BE10721" s="6"/>
      <c r="BF10721" s="6"/>
      <c r="BG10721" s="172"/>
      <c r="BH10721" s="172"/>
      <c r="BI10721" s="172"/>
      <c r="BJ10721" s="6"/>
      <c r="BK10721" s="6"/>
      <c r="BL10721" s="6"/>
      <c r="BM10721" s="6"/>
      <c r="BN10721" s="6"/>
      <c r="BO10721" s="6"/>
      <c r="BP10721" s="6"/>
      <c r="BQ10721" s="6"/>
      <c r="BR10721" s="6"/>
      <c r="BS10721" s="6"/>
      <c r="BT10721" s="6"/>
      <c r="CG10721" s="432"/>
      <c r="CH10721" s="432"/>
      <c r="CL10721" s="174"/>
    </row>
    <row r="10722" spans="29:90" s="168" customFormat="1" x14ac:dyDescent="0.25">
      <c r="AC10722" s="175"/>
      <c r="AD10722" s="175"/>
      <c r="AE10722" s="175"/>
      <c r="AF10722" s="175"/>
      <c r="AG10722" s="175"/>
      <c r="AH10722" s="176"/>
      <c r="AM10722" s="6"/>
      <c r="AN10722" s="6"/>
      <c r="AO10722" s="6"/>
      <c r="AP10722" s="6"/>
      <c r="AQ10722" s="6"/>
      <c r="AR10722" s="6"/>
      <c r="AS10722" s="6"/>
      <c r="AT10722" s="6"/>
      <c r="AU10722" s="6"/>
      <c r="AV10722" s="6"/>
      <c r="AW10722" s="6"/>
      <c r="AX10722" s="6"/>
      <c r="AY10722" s="172"/>
      <c r="AZ10722" s="172"/>
      <c r="BA10722" s="172"/>
      <c r="BB10722" s="6"/>
      <c r="BC10722" s="6"/>
      <c r="BD10722" s="6"/>
      <c r="BE10722" s="6"/>
      <c r="BF10722" s="6"/>
      <c r="BG10722" s="172"/>
      <c r="BH10722" s="172"/>
      <c r="BI10722" s="172"/>
      <c r="BJ10722" s="6"/>
      <c r="BK10722" s="6"/>
      <c r="BL10722" s="6"/>
      <c r="BM10722" s="6"/>
      <c r="BN10722" s="6"/>
      <c r="BO10722" s="6"/>
      <c r="BP10722" s="6"/>
      <c r="BQ10722" s="6"/>
      <c r="BR10722" s="6"/>
      <c r="BS10722" s="6"/>
      <c r="BT10722" s="6"/>
      <c r="CG10722" s="432"/>
      <c r="CH10722" s="432"/>
      <c r="CL10722" s="174"/>
    </row>
    <row r="10723" spans="29:90" s="168" customFormat="1" x14ac:dyDescent="0.25">
      <c r="AC10723" s="175"/>
      <c r="AD10723" s="175"/>
      <c r="AE10723" s="175"/>
      <c r="AF10723" s="175"/>
      <c r="AG10723" s="175"/>
      <c r="AH10723" s="176"/>
      <c r="AM10723" s="6"/>
      <c r="AN10723" s="6"/>
      <c r="AO10723" s="6"/>
      <c r="AP10723" s="6"/>
      <c r="AQ10723" s="6"/>
      <c r="AR10723" s="6"/>
      <c r="AS10723" s="6"/>
      <c r="AT10723" s="6"/>
      <c r="AU10723" s="6"/>
      <c r="AV10723" s="6"/>
      <c r="AW10723" s="6"/>
      <c r="AX10723" s="6"/>
      <c r="AY10723" s="172"/>
      <c r="AZ10723" s="172"/>
      <c r="BA10723" s="172"/>
      <c r="BB10723" s="6"/>
      <c r="BC10723" s="6"/>
      <c r="BD10723" s="6"/>
      <c r="BE10723" s="6"/>
      <c r="BF10723" s="6"/>
      <c r="BG10723" s="172"/>
      <c r="BH10723" s="172"/>
      <c r="BI10723" s="172"/>
      <c r="BJ10723" s="6"/>
      <c r="BK10723" s="6"/>
      <c r="BL10723" s="6"/>
      <c r="BM10723" s="6"/>
      <c r="BN10723" s="6"/>
      <c r="BO10723" s="6"/>
      <c r="BP10723" s="6"/>
      <c r="BQ10723" s="6"/>
      <c r="BR10723" s="6"/>
      <c r="BS10723" s="6"/>
      <c r="BT10723" s="6"/>
      <c r="CG10723" s="432"/>
      <c r="CH10723" s="432"/>
      <c r="CL10723" s="174"/>
    </row>
    <row r="10724" spans="29:90" s="168" customFormat="1" x14ac:dyDescent="0.25">
      <c r="AC10724" s="175"/>
      <c r="AD10724" s="175"/>
      <c r="AE10724" s="175"/>
      <c r="AF10724" s="175"/>
      <c r="AG10724" s="175"/>
      <c r="AH10724" s="176"/>
      <c r="AM10724" s="6"/>
      <c r="AN10724" s="6"/>
      <c r="AO10724" s="6"/>
      <c r="AP10724" s="6"/>
      <c r="AQ10724" s="6"/>
      <c r="AR10724" s="6"/>
      <c r="AS10724" s="6"/>
      <c r="AT10724" s="6"/>
      <c r="AU10724" s="6"/>
      <c r="AV10724" s="6"/>
      <c r="AW10724" s="6"/>
      <c r="AX10724" s="6"/>
      <c r="AY10724" s="172"/>
      <c r="AZ10724" s="172"/>
      <c r="BA10724" s="172"/>
      <c r="BB10724" s="6"/>
      <c r="BC10724" s="6"/>
      <c r="BD10724" s="6"/>
      <c r="BE10724" s="6"/>
      <c r="BF10724" s="6"/>
      <c r="BG10724" s="172"/>
      <c r="BH10724" s="172"/>
      <c r="BI10724" s="172"/>
      <c r="BJ10724" s="6"/>
      <c r="BK10724" s="6"/>
      <c r="BL10724" s="6"/>
      <c r="BM10724" s="6"/>
      <c r="BN10724" s="6"/>
      <c r="BO10724" s="6"/>
      <c r="BP10724" s="6"/>
      <c r="BQ10724" s="6"/>
      <c r="BR10724" s="6"/>
      <c r="BS10724" s="6"/>
      <c r="BT10724" s="6"/>
      <c r="CG10724" s="432"/>
      <c r="CH10724" s="432"/>
      <c r="CL10724" s="174"/>
    </row>
    <row r="10725" spans="29:90" s="168" customFormat="1" x14ac:dyDescent="0.25">
      <c r="AC10725" s="175"/>
      <c r="AD10725" s="175"/>
      <c r="AE10725" s="175"/>
      <c r="AF10725" s="175"/>
      <c r="AG10725" s="175"/>
      <c r="AH10725" s="176"/>
      <c r="AM10725" s="6"/>
      <c r="AN10725" s="6"/>
      <c r="AO10725" s="6"/>
      <c r="AP10725" s="6"/>
      <c r="AQ10725" s="6"/>
      <c r="AR10725" s="6"/>
      <c r="AS10725" s="6"/>
      <c r="AT10725" s="6"/>
      <c r="AU10725" s="6"/>
      <c r="AV10725" s="6"/>
      <c r="AW10725" s="6"/>
      <c r="AX10725" s="6"/>
      <c r="AY10725" s="172"/>
      <c r="AZ10725" s="172"/>
      <c r="BA10725" s="172"/>
      <c r="BB10725" s="6"/>
      <c r="BC10725" s="6"/>
      <c r="BD10725" s="6"/>
      <c r="BE10725" s="6"/>
      <c r="BF10725" s="6"/>
      <c r="BG10725" s="172"/>
      <c r="BH10725" s="172"/>
      <c r="BI10725" s="172"/>
      <c r="BJ10725" s="6"/>
      <c r="BK10725" s="6"/>
      <c r="BL10725" s="6"/>
      <c r="BM10725" s="6"/>
      <c r="BN10725" s="6"/>
      <c r="BO10725" s="6"/>
      <c r="BP10725" s="6"/>
      <c r="BQ10725" s="6"/>
      <c r="BR10725" s="6"/>
      <c r="BS10725" s="6"/>
      <c r="BT10725" s="6"/>
      <c r="CG10725" s="432"/>
      <c r="CH10725" s="432"/>
      <c r="CL10725" s="174"/>
    </row>
    <row r="10726" spans="29:90" s="168" customFormat="1" x14ac:dyDescent="0.25">
      <c r="AC10726" s="175"/>
      <c r="AD10726" s="175"/>
      <c r="AE10726" s="175"/>
      <c r="AF10726" s="175"/>
      <c r="AG10726" s="175"/>
      <c r="AH10726" s="176"/>
      <c r="AM10726" s="6"/>
      <c r="AN10726" s="6"/>
      <c r="AO10726" s="6"/>
      <c r="AP10726" s="6"/>
      <c r="AQ10726" s="6"/>
      <c r="AR10726" s="6"/>
      <c r="AS10726" s="6"/>
      <c r="AT10726" s="6"/>
      <c r="AU10726" s="6"/>
      <c r="AV10726" s="6"/>
      <c r="AW10726" s="6"/>
      <c r="AX10726" s="6"/>
      <c r="AY10726" s="172"/>
      <c r="AZ10726" s="172"/>
      <c r="BA10726" s="172"/>
      <c r="BB10726" s="6"/>
      <c r="BC10726" s="6"/>
      <c r="BD10726" s="6"/>
      <c r="BE10726" s="6"/>
      <c r="BF10726" s="6"/>
      <c r="BG10726" s="172"/>
      <c r="BH10726" s="172"/>
      <c r="BI10726" s="172"/>
      <c r="BJ10726" s="6"/>
      <c r="BK10726" s="6"/>
      <c r="BL10726" s="6"/>
      <c r="BM10726" s="6"/>
      <c r="BN10726" s="6"/>
      <c r="BO10726" s="6"/>
      <c r="BP10726" s="6"/>
      <c r="BQ10726" s="6"/>
      <c r="BR10726" s="6"/>
      <c r="BS10726" s="6"/>
      <c r="BT10726" s="6"/>
      <c r="CG10726" s="432"/>
      <c r="CH10726" s="432"/>
      <c r="CL10726" s="174"/>
    </row>
    <row r="10727" spans="29:90" s="168" customFormat="1" x14ac:dyDescent="0.25">
      <c r="AC10727" s="175"/>
      <c r="AD10727" s="175"/>
      <c r="AE10727" s="175"/>
      <c r="AF10727" s="175"/>
      <c r="AG10727" s="175"/>
      <c r="AH10727" s="176"/>
      <c r="AM10727" s="6"/>
      <c r="AN10727" s="6"/>
      <c r="AO10727" s="6"/>
      <c r="AP10727" s="6"/>
      <c r="AQ10727" s="6"/>
      <c r="AR10727" s="6"/>
      <c r="AS10727" s="6"/>
      <c r="AT10727" s="6"/>
      <c r="AU10727" s="6"/>
      <c r="AV10727" s="6"/>
      <c r="AW10727" s="6"/>
      <c r="AX10727" s="6"/>
      <c r="AY10727" s="172"/>
      <c r="AZ10727" s="172"/>
      <c r="BA10727" s="172"/>
      <c r="BB10727" s="6"/>
      <c r="BC10727" s="6"/>
      <c r="BD10727" s="6"/>
      <c r="BE10727" s="6"/>
      <c r="BF10727" s="6"/>
      <c r="BG10727" s="172"/>
      <c r="BH10727" s="172"/>
      <c r="BI10727" s="172"/>
      <c r="BJ10727" s="6"/>
      <c r="BK10727" s="6"/>
      <c r="BL10727" s="6"/>
      <c r="BM10727" s="6"/>
      <c r="BN10727" s="6"/>
      <c r="BO10727" s="6"/>
      <c r="BP10727" s="6"/>
      <c r="BQ10727" s="6"/>
      <c r="BR10727" s="6"/>
      <c r="BS10727" s="6"/>
      <c r="BT10727" s="6"/>
      <c r="CG10727" s="432"/>
      <c r="CH10727" s="432"/>
      <c r="CL10727" s="174"/>
    </row>
    <row r="10728" spans="29:90" s="168" customFormat="1" x14ac:dyDescent="0.25">
      <c r="AC10728" s="175"/>
      <c r="AD10728" s="175"/>
      <c r="AE10728" s="175"/>
      <c r="AF10728" s="175"/>
      <c r="AG10728" s="175"/>
      <c r="AH10728" s="176"/>
      <c r="AM10728" s="6"/>
      <c r="AN10728" s="6"/>
      <c r="AO10728" s="6"/>
      <c r="AP10728" s="6"/>
      <c r="AQ10728" s="6"/>
      <c r="AR10728" s="6"/>
      <c r="AS10728" s="6"/>
      <c r="AT10728" s="6"/>
      <c r="AU10728" s="6"/>
      <c r="AV10728" s="6"/>
      <c r="AW10728" s="6"/>
      <c r="AX10728" s="6"/>
      <c r="AY10728" s="172"/>
      <c r="AZ10728" s="172"/>
      <c r="BA10728" s="172"/>
      <c r="BB10728" s="6"/>
      <c r="BC10728" s="6"/>
      <c r="BD10728" s="6"/>
      <c r="BE10728" s="6"/>
      <c r="BF10728" s="6"/>
      <c r="BG10728" s="172"/>
      <c r="BH10728" s="172"/>
      <c r="BI10728" s="172"/>
      <c r="BJ10728" s="6"/>
      <c r="BK10728" s="6"/>
      <c r="BL10728" s="6"/>
      <c r="BM10728" s="6"/>
      <c r="BN10728" s="6"/>
      <c r="BO10728" s="6"/>
      <c r="BP10728" s="6"/>
      <c r="BQ10728" s="6"/>
      <c r="BR10728" s="6"/>
      <c r="BS10728" s="6"/>
      <c r="BT10728" s="6"/>
      <c r="CG10728" s="432"/>
      <c r="CH10728" s="432"/>
      <c r="CL10728" s="174"/>
    </row>
    <row r="10729" spans="29:90" s="168" customFormat="1" x14ac:dyDescent="0.25">
      <c r="AC10729" s="175"/>
      <c r="AD10729" s="175"/>
      <c r="AE10729" s="175"/>
      <c r="AF10729" s="175"/>
      <c r="AG10729" s="175"/>
      <c r="AH10729" s="176"/>
      <c r="AM10729" s="6"/>
      <c r="AN10729" s="6"/>
      <c r="AO10729" s="6"/>
      <c r="AP10729" s="6"/>
      <c r="AQ10729" s="6"/>
      <c r="AR10729" s="6"/>
      <c r="AS10729" s="6"/>
      <c r="AT10729" s="6"/>
      <c r="AU10729" s="6"/>
      <c r="AV10729" s="6"/>
      <c r="AW10729" s="6"/>
      <c r="AX10729" s="6"/>
      <c r="AY10729" s="172"/>
      <c r="AZ10729" s="172"/>
      <c r="BA10729" s="172"/>
      <c r="BB10729" s="6"/>
      <c r="BC10729" s="6"/>
      <c r="BD10729" s="6"/>
      <c r="BE10729" s="6"/>
      <c r="BF10729" s="6"/>
      <c r="BG10729" s="172"/>
      <c r="BH10729" s="172"/>
      <c r="BI10729" s="172"/>
      <c r="BJ10729" s="6"/>
      <c r="BK10729" s="6"/>
      <c r="BL10729" s="6"/>
      <c r="BM10729" s="6"/>
      <c r="BN10729" s="6"/>
      <c r="BO10729" s="6"/>
      <c r="BP10729" s="6"/>
      <c r="BQ10729" s="6"/>
      <c r="BR10729" s="6"/>
      <c r="BS10729" s="6"/>
      <c r="BT10729" s="6"/>
      <c r="CG10729" s="432"/>
      <c r="CH10729" s="432"/>
      <c r="CL10729" s="174"/>
    </row>
    <row r="10730" spans="29:90" s="168" customFormat="1" x14ac:dyDescent="0.25">
      <c r="AC10730" s="175"/>
      <c r="AD10730" s="175"/>
      <c r="AE10730" s="175"/>
      <c r="AF10730" s="175"/>
      <c r="AG10730" s="175"/>
      <c r="AH10730" s="176"/>
      <c r="AM10730" s="6"/>
      <c r="AN10730" s="6"/>
      <c r="AO10730" s="6"/>
      <c r="AP10730" s="6"/>
      <c r="AQ10730" s="6"/>
      <c r="AR10730" s="6"/>
      <c r="AS10730" s="6"/>
      <c r="AT10730" s="6"/>
      <c r="AU10730" s="6"/>
      <c r="AV10730" s="6"/>
      <c r="AW10730" s="6"/>
      <c r="AX10730" s="6"/>
      <c r="AY10730" s="172"/>
      <c r="AZ10730" s="172"/>
      <c r="BA10730" s="172"/>
      <c r="BB10730" s="6"/>
      <c r="BC10730" s="6"/>
      <c r="BD10730" s="6"/>
      <c r="BE10730" s="6"/>
      <c r="BF10730" s="6"/>
      <c r="BG10730" s="172"/>
      <c r="BH10730" s="172"/>
      <c r="BI10730" s="172"/>
      <c r="BJ10730" s="6"/>
      <c r="BK10730" s="6"/>
      <c r="BL10730" s="6"/>
      <c r="BM10730" s="6"/>
      <c r="BN10730" s="6"/>
      <c r="BO10730" s="6"/>
      <c r="BP10730" s="6"/>
      <c r="BQ10730" s="6"/>
      <c r="BR10730" s="6"/>
      <c r="BS10730" s="6"/>
      <c r="BT10730" s="6"/>
      <c r="CG10730" s="432"/>
      <c r="CH10730" s="432"/>
      <c r="CL10730" s="174"/>
    </row>
    <row r="10731" spans="29:90" s="168" customFormat="1" x14ac:dyDescent="0.25">
      <c r="AC10731" s="175"/>
      <c r="AD10731" s="175"/>
      <c r="AE10731" s="175"/>
      <c r="AF10731" s="175"/>
      <c r="AG10731" s="175"/>
      <c r="AH10731" s="176"/>
      <c r="AM10731" s="6"/>
      <c r="AN10731" s="6"/>
      <c r="AO10731" s="6"/>
      <c r="AP10731" s="6"/>
      <c r="AQ10731" s="6"/>
      <c r="AR10731" s="6"/>
      <c r="AS10731" s="6"/>
      <c r="AT10731" s="6"/>
      <c r="AU10731" s="6"/>
      <c r="AV10731" s="6"/>
      <c r="AW10731" s="6"/>
      <c r="AX10731" s="6"/>
      <c r="AY10731" s="172"/>
      <c r="AZ10731" s="172"/>
      <c r="BA10731" s="172"/>
      <c r="BB10731" s="6"/>
      <c r="BC10731" s="6"/>
      <c r="BD10731" s="6"/>
      <c r="BE10731" s="6"/>
      <c r="BF10731" s="6"/>
      <c r="BG10731" s="172"/>
      <c r="BH10731" s="172"/>
      <c r="BI10731" s="172"/>
      <c r="BJ10731" s="6"/>
      <c r="BK10731" s="6"/>
      <c r="BL10731" s="6"/>
      <c r="BM10731" s="6"/>
      <c r="BN10731" s="6"/>
      <c r="BO10731" s="6"/>
      <c r="BP10731" s="6"/>
      <c r="BQ10731" s="6"/>
      <c r="BR10731" s="6"/>
      <c r="BS10731" s="6"/>
      <c r="BT10731" s="6"/>
      <c r="CG10731" s="432"/>
      <c r="CH10731" s="432"/>
      <c r="CL10731" s="174"/>
    </row>
    <row r="10732" spans="29:90" s="168" customFormat="1" x14ac:dyDescent="0.25">
      <c r="AC10732" s="175"/>
      <c r="AD10732" s="175"/>
      <c r="AE10732" s="175"/>
      <c r="AF10732" s="175"/>
      <c r="AG10732" s="175"/>
      <c r="AH10732" s="176"/>
      <c r="AM10732" s="6"/>
      <c r="AN10732" s="6"/>
      <c r="AO10732" s="6"/>
      <c r="AP10732" s="6"/>
      <c r="AQ10732" s="6"/>
      <c r="AR10732" s="6"/>
      <c r="AS10732" s="6"/>
      <c r="AT10732" s="6"/>
      <c r="AU10732" s="6"/>
      <c r="AV10732" s="6"/>
      <c r="AW10732" s="6"/>
      <c r="AX10732" s="6"/>
      <c r="AY10732" s="172"/>
      <c r="AZ10732" s="172"/>
      <c r="BA10732" s="172"/>
      <c r="BB10732" s="6"/>
      <c r="BC10732" s="6"/>
      <c r="BD10732" s="6"/>
      <c r="BE10732" s="6"/>
      <c r="BF10732" s="6"/>
      <c r="BG10732" s="172"/>
      <c r="BH10732" s="172"/>
      <c r="BI10732" s="172"/>
      <c r="BJ10732" s="6"/>
      <c r="BK10732" s="6"/>
      <c r="BL10732" s="6"/>
      <c r="BM10732" s="6"/>
      <c r="BN10732" s="6"/>
      <c r="BO10732" s="6"/>
      <c r="BP10732" s="6"/>
      <c r="BQ10732" s="6"/>
      <c r="BR10732" s="6"/>
      <c r="BS10732" s="6"/>
      <c r="BT10732" s="6"/>
      <c r="CG10732" s="432"/>
      <c r="CH10732" s="432"/>
      <c r="CL10732" s="174"/>
    </row>
    <row r="10733" spans="29:90" s="168" customFormat="1" x14ac:dyDescent="0.25">
      <c r="AC10733" s="175"/>
      <c r="AD10733" s="175"/>
      <c r="AE10733" s="175"/>
      <c r="AF10733" s="175"/>
      <c r="AG10733" s="175"/>
      <c r="AH10733" s="176"/>
      <c r="AM10733" s="6"/>
      <c r="AN10733" s="6"/>
      <c r="AO10733" s="6"/>
      <c r="AP10733" s="6"/>
      <c r="AQ10733" s="6"/>
      <c r="AR10733" s="6"/>
      <c r="AS10733" s="6"/>
      <c r="AT10733" s="6"/>
      <c r="AU10733" s="6"/>
      <c r="AV10733" s="6"/>
      <c r="AW10733" s="6"/>
      <c r="AX10733" s="6"/>
      <c r="AY10733" s="172"/>
      <c r="AZ10733" s="172"/>
      <c r="BA10733" s="172"/>
      <c r="BB10733" s="6"/>
      <c r="BC10733" s="6"/>
      <c r="BD10733" s="6"/>
      <c r="BE10733" s="6"/>
      <c r="BF10733" s="6"/>
      <c r="BG10733" s="172"/>
      <c r="BH10733" s="172"/>
      <c r="BI10733" s="172"/>
      <c r="BJ10733" s="6"/>
      <c r="BK10733" s="6"/>
      <c r="BL10733" s="6"/>
      <c r="BM10733" s="6"/>
      <c r="BN10733" s="6"/>
      <c r="BO10733" s="6"/>
      <c r="BP10733" s="6"/>
      <c r="BQ10733" s="6"/>
      <c r="BR10733" s="6"/>
      <c r="BS10733" s="6"/>
      <c r="BT10733" s="6"/>
      <c r="CG10733" s="432"/>
      <c r="CH10733" s="432"/>
      <c r="CL10733" s="174"/>
    </row>
    <row r="10734" spans="29:90" s="168" customFormat="1" x14ac:dyDescent="0.25">
      <c r="AC10734" s="175"/>
      <c r="AD10734" s="175"/>
      <c r="AE10734" s="175"/>
      <c r="AF10734" s="175"/>
      <c r="AG10734" s="175"/>
      <c r="AH10734" s="176"/>
      <c r="AM10734" s="6"/>
      <c r="AN10734" s="6"/>
      <c r="AO10734" s="6"/>
      <c r="AP10734" s="6"/>
      <c r="AQ10734" s="6"/>
      <c r="AR10734" s="6"/>
      <c r="AS10734" s="6"/>
      <c r="AT10734" s="6"/>
      <c r="AU10734" s="6"/>
      <c r="AV10734" s="6"/>
      <c r="AW10734" s="6"/>
      <c r="AX10734" s="6"/>
      <c r="AY10734" s="172"/>
      <c r="AZ10734" s="172"/>
      <c r="BA10734" s="172"/>
      <c r="BB10734" s="6"/>
      <c r="BC10734" s="6"/>
      <c r="BD10734" s="6"/>
      <c r="BE10734" s="6"/>
      <c r="BF10734" s="6"/>
      <c r="BG10734" s="172"/>
      <c r="BH10734" s="172"/>
      <c r="BI10734" s="172"/>
      <c r="BJ10734" s="6"/>
      <c r="BK10734" s="6"/>
      <c r="BL10734" s="6"/>
      <c r="BM10734" s="6"/>
      <c r="BN10734" s="6"/>
      <c r="BO10734" s="6"/>
      <c r="BP10734" s="6"/>
      <c r="BQ10734" s="6"/>
      <c r="BR10734" s="6"/>
      <c r="BS10734" s="6"/>
      <c r="BT10734" s="6"/>
      <c r="CG10734" s="432"/>
      <c r="CH10734" s="432"/>
      <c r="CL10734" s="174"/>
    </row>
    <row r="10735" spans="29:90" s="168" customFormat="1" x14ac:dyDescent="0.25">
      <c r="AC10735" s="175"/>
      <c r="AD10735" s="175"/>
      <c r="AE10735" s="175"/>
      <c r="AF10735" s="175"/>
      <c r="AG10735" s="175"/>
      <c r="AH10735" s="176"/>
      <c r="AM10735" s="6"/>
      <c r="AN10735" s="6"/>
      <c r="AO10735" s="6"/>
      <c r="AP10735" s="6"/>
      <c r="AQ10735" s="6"/>
      <c r="AR10735" s="6"/>
      <c r="AS10735" s="6"/>
      <c r="AT10735" s="6"/>
      <c r="AU10735" s="6"/>
      <c r="AV10735" s="6"/>
      <c r="AW10735" s="6"/>
      <c r="AX10735" s="6"/>
      <c r="AY10735" s="172"/>
      <c r="AZ10735" s="172"/>
      <c r="BA10735" s="172"/>
      <c r="BB10735" s="6"/>
      <c r="BC10735" s="6"/>
      <c r="BD10735" s="6"/>
      <c r="BE10735" s="6"/>
      <c r="BF10735" s="6"/>
      <c r="BG10735" s="172"/>
      <c r="BH10735" s="172"/>
      <c r="BI10735" s="172"/>
      <c r="BJ10735" s="6"/>
      <c r="BK10735" s="6"/>
      <c r="BL10735" s="6"/>
      <c r="BM10735" s="6"/>
      <c r="BN10735" s="6"/>
      <c r="BO10735" s="6"/>
      <c r="BP10735" s="6"/>
      <c r="BQ10735" s="6"/>
      <c r="BR10735" s="6"/>
      <c r="BS10735" s="6"/>
      <c r="BT10735" s="6"/>
      <c r="CG10735" s="432"/>
      <c r="CH10735" s="432"/>
      <c r="CL10735" s="174"/>
    </row>
    <row r="10736" spans="29:90" s="168" customFormat="1" x14ac:dyDescent="0.25">
      <c r="AC10736" s="175"/>
      <c r="AD10736" s="175"/>
      <c r="AE10736" s="175"/>
      <c r="AF10736" s="175"/>
      <c r="AG10736" s="175"/>
      <c r="AH10736" s="176"/>
      <c r="AM10736" s="6"/>
      <c r="AN10736" s="6"/>
      <c r="AO10736" s="6"/>
      <c r="AP10736" s="6"/>
      <c r="AQ10736" s="6"/>
      <c r="AR10736" s="6"/>
      <c r="AS10736" s="6"/>
      <c r="AT10736" s="6"/>
      <c r="AU10736" s="6"/>
      <c r="AV10736" s="6"/>
      <c r="AW10736" s="6"/>
      <c r="AX10736" s="6"/>
      <c r="AY10736" s="172"/>
      <c r="AZ10736" s="172"/>
      <c r="BA10736" s="172"/>
      <c r="BB10736" s="6"/>
      <c r="BC10736" s="6"/>
      <c r="BD10736" s="6"/>
      <c r="BE10736" s="6"/>
      <c r="BF10736" s="6"/>
      <c r="BG10736" s="172"/>
      <c r="BH10736" s="172"/>
      <c r="BI10736" s="172"/>
      <c r="BJ10736" s="6"/>
      <c r="BK10736" s="6"/>
      <c r="BL10736" s="6"/>
      <c r="BM10736" s="6"/>
      <c r="BN10736" s="6"/>
      <c r="BO10736" s="6"/>
      <c r="BP10736" s="6"/>
      <c r="BQ10736" s="6"/>
      <c r="BR10736" s="6"/>
      <c r="BS10736" s="6"/>
      <c r="BT10736" s="6"/>
      <c r="CG10736" s="432"/>
      <c r="CH10736" s="432"/>
      <c r="CL10736" s="174"/>
    </row>
    <row r="10737" spans="29:90" s="168" customFormat="1" x14ac:dyDescent="0.25">
      <c r="AC10737" s="175"/>
      <c r="AD10737" s="175"/>
      <c r="AE10737" s="175"/>
      <c r="AF10737" s="175"/>
      <c r="AG10737" s="175"/>
      <c r="AH10737" s="176"/>
      <c r="AM10737" s="6"/>
      <c r="AN10737" s="6"/>
      <c r="AO10737" s="6"/>
      <c r="AP10737" s="6"/>
      <c r="AQ10737" s="6"/>
      <c r="AR10737" s="6"/>
      <c r="AS10737" s="6"/>
      <c r="AT10737" s="6"/>
      <c r="AU10737" s="6"/>
      <c r="AV10737" s="6"/>
      <c r="AW10737" s="6"/>
      <c r="AX10737" s="6"/>
      <c r="AY10737" s="172"/>
      <c r="AZ10737" s="172"/>
      <c r="BA10737" s="172"/>
      <c r="BB10737" s="6"/>
      <c r="BC10737" s="6"/>
      <c r="BD10737" s="6"/>
      <c r="BE10737" s="6"/>
      <c r="BF10737" s="6"/>
      <c r="BG10737" s="172"/>
      <c r="BH10737" s="172"/>
      <c r="BI10737" s="172"/>
      <c r="BJ10737" s="6"/>
      <c r="BK10737" s="6"/>
      <c r="BL10737" s="6"/>
      <c r="BM10737" s="6"/>
      <c r="BN10737" s="6"/>
      <c r="BO10737" s="6"/>
      <c r="BP10737" s="6"/>
      <c r="BQ10737" s="6"/>
      <c r="BR10737" s="6"/>
      <c r="BS10737" s="6"/>
      <c r="BT10737" s="6"/>
      <c r="CG10737" s="432"/>
      <c r="CH10737" s="432"/>
      <c r="CL10737" s="174"/>
    </row>
    <row r="10738" spans="29:90" s="168" customFormat="1" x14ac:dyDescent="0.25">
      <c r="AC10738" s="175"/>
      <c r="AD10738" s="175"/>
      <c r="AE10738" s="175"/>
      <c r="AF10738" s="175"/>
      <c r="AG10738" s="175"/>
      <c r="AH10738" s="176"/>
      <c r="AM10738" s="6"/>
      <c r="AN10738" s="6"/>
      <c r="AO10738" s="6"/>
      <c r="AP10738" s="6"/>
      <c r="AQ10738" s="6"/>
      <c r="AR10738" s="6"/>
      <c r="AS10738" s="6"/>
      <c r="AT10738" s="6"/>
      <c r="AU10738" s="6"/>
      <c r="AV10738" s="6"/>
      <c r="AW10738" s="6"/>
      <c r="AX10738" s="6"/>
      <c r="AY10738" s="172"/>
      <c r="AZ10738" s="172"/>
      <c r="BA10738" s="172"/>
      <c r="BB10738" s="6"/>
      <c r="BC10738" s="6"/>
      <c r="BD10738" s="6"/>
      <c r="BE10738" s="6"/>
      <c r="BF10738" s="6"/>
      <c r="BG10738" s="172"/>
      <c r="BH10738" s="172"/>
      <c r="BI10738" s="172"/>
      <c r="BJ10738" s="6"/>
      <c r="BK10738" s="6"/>
      <c r="BL10738" s="6"/>
      <c r="BM10738" s="6"/>
      <c r="BN10738" s="6"/>
      <c r="BO10738" s="6"/>
      <c r="BP10738" s="6"/>
      <c r="BQ10738" s="6"/>
      <c r="BR10738" s="6"/>
      <c r="BS10738" s="6"/>
      <c r="BT10738" s="6"/>
      <c r="CG10738" s="432"/>
      <c r="CH10738" s="432"/>
      <c r="CL10738" s="174"/>
    </row>
    <row r="10739" spans="29:90" s="168" customFormat="1" x14ac:dyDescent="0.25">
      <c r="AC10739" s="175"/>
      <c r="AD10739" s="175"/>
      <c r="AE10739" s="175"/>
      <c r="AF10739" s="175"/>
      <c r="AG10739" s="175"/>
      <c r="AH10739" s="176"/>
      <c r="AM10739" s="6"/>
      <c r="AN10739" s="6"/>
      <c r="AO10739" s="6"/>
      <c r="AP10739" s="6"/>
      <c r="AQ10739" s="6"/>
      <c r="AR10739" s="6"/>
      <c r="AS10739" s="6"/>
      <c r="AT10739" s="6"/>
      <c r="AU10739" s="6"/>
      <c r="AV10739" s="6"/>
      <c r="AW10739" s="6"/>
      <c r="AX10739" s="6"/>
      <c r="AY10739" s="172"/>
      <c r="AZ10739" s="172"/>
      <c r="BA10739" s="172"/>
      <c r="BB10739" s="6"/>
      <c r="BC10739" s="6"/>
      <c r="BD10739" s="6"/>
      <c r="BE10739" s="6"/>
      <c r="BF10739" s="6"/>
      <c r="BG10739" s="172"/>
      <c r="BH10739" s="172"/>
      <c r="BI10739" s="172"/>
      <c r="BJ10739" s="6"/>
      <c r="BK10739" s="6"/>
      <c r="BL10739" s="6"/>
      <c r="BM10739" s="6"/>
      <c r="BN10739" s="6"/>
      <c r="BO10739" s="6"/>
      <c r="BP10739" s="6"/>
      <c r="BQ10739" s="6"/>
      <c r="BR10739" s="6"/>
      <c r="BS10739" s="6"/>
      <c r="BT10739" s="6"/>
      <c r="CG10739" s="432"/>
      <c r="CH10739" s="432"/>
      <c r="CL10739" s="174"/>
    </row>
    <row r="10740" spans="29:90" s="168" customFormat="1" x14ac:dyDescent="0.25">
      <c r="AC10740" s="175"/>
      <c r="AD10740" s="175"/>
      <c r="AE10740" s="175"/>
      <c r="AF10740" s="175"/>
      <c r="AG10740" s="175"/>
      <c r="AH10740" s="176"/>
      <c r="AM10740" s="6"/>
      <c r="AN10740" s="6"/>
      <c r="AO10740" s="6"/>
      <c r="AP10740" s="6"/>
      <c r="AQ10740" s="6"/>
      <c r="AR10740" s="6"/>
      <c r="AS10740" s="6"/>
      <c r="AT10740" s="6"/>
      <c r="AU10740" s="6"/>
      <c r="AV10740" s="6"/>
      <c r="AW10740" s="6"/>
      <c r="AX10740" s="6"/>
      <c r="AY10740" s="172"/>
      <c r="AZ10740" s="172"/>
      <c r="BA10740" s="172"/>
      <c r="BB10740" s="6"/>
      <c r="BC10740" s="6"/>
      <c r="BD10740" s="6"/>
      <c r="BE10740" s="6"/>
      <c r="BF10740" s="6"/>
      <c r="BG10740" s="172"/>
      <c r="BH10740" s="172"/>
      <c r="BI10740" s="172"/>
      <c r="BJ10740" s="6"/>
      <c r="BK10740" s="6"/>
      <c r="BL10740" s="6"/>
      <c r="BM10740" s="6"/>
      <c r="BN10740" s="6"/>
      <c r="BO10740" s="6"/>
      <c r="BP10740" s="6"/>
      <c r="BQ10740" s="6"/>
      <c r="BR10740" s="6"/>
      <c r="BS10740" s="6"/>
      <c r="BT10740" s="6"/>
      <c r="CG10740" s="432"/>
      <c r="CH10740" s="432"/>
      <c r="CL10740" s="174"/>
    </row>
    <row r="10741" spans="29:90" s="168" customFormat="1" x14ac:dyDescent="0.25">
      <c r="AC10741" s="175"/>
      <c r="AD10741" s="175"/>
      <c r="AE10741" s="175"/>
      <c r="AF10741" s="175"/>
      <c r="AG10741" s="175"/>
      <c r="AH10741" s="176"/>
      <c r="AM10741" s="6"/>
      <c r="AN10741" s="6"/>
      <c r="AO10741" s="6"/>
      <c r="AP10741" s="6"/>
      <c r="AQ10741" s="6"/>
      <c r="AR10741" s="6"/>
      <c r="AS10741" s="6"/>
      <c r="AT10741" s="6"/>
      <c r="AU10741" s="6"/>
      <c r="AV10741" s="6"/>
      <c r="AW10741" s="6"/>
      <c r="AX10741" s="6"/>
      <c r="AY10741" s="172"/>
      <c r="AZ10741" s="172"/>
      <c r="BA10741" s="172"/>
      <c r="BB10741" s="6"/>
      <c r="BC10741" s="6"/>
      <c r="BD10741" s="6"/>
      <c r="BE10741" s="6"/>
      <c r="BF10741" s="6"/>
      <c r="BG10741" s="172"/>
      <c r="BH10741" s="172"/>
      <c r="BI10741" s="172"/>
      <c r="BJ10741" s="6"/>
      <c r="BK10741" s="6"/>
      <c r="BL10741" s="6"/>
      <c r="BM10741" s="6"/>
      <c r="BN10741" s="6"/>
      <c r="BO10741" s="6"/>
      <c r="BP10741" s="6"/>
      <c r="BQ10741" s="6"/>
      <c r="BR10741" s="6"/>
      <c r="BS10741" s="6"/>
      <c r="BT10741" s="6"/>
      <c r="CG10741" s="432"/>
      <c r="CH10741" s="432"/>
      <c r="CL10741" s="174"/>
    </row>
    <row r="10742" spans="29:90" s="168" customFormat="1" x14ac:dyDescent="0.25">
      <c r="AC10742" s="175"/>
      <c r="AD10742" s="175"/>
      <c r="AE10742" s="175"/>
      <c r="AF10742" s="175"/>
      <c r="AG10742" s="175"/>
      <c r="AH10742" s="176"/>
      <c r="AM10742" s="6"/>
      <c r="AN10742" s="6"/>
      <c r="AO10742" s="6"/>
      <c r="AP10742" s="6"/>
      <c r="AQ10742" s="6"/>
      <c r="AR10742" s="6"/>
      <c r="AS10742" s="6"/>
      <c r="AT10742" s="6"/>
      <c r="AU10742" s="6"/>
      <c r="AV10742" s="6"/>
      <c r="AW10742" s="6"/>
      <c r="AX10742" s="6"/>
      <c r="AY10742" s="172"/>
      <c r="AZ10742" s="172"/>
      <c r="BA10742" s="172"/>
      <c r="BB10742" s="6"/>
      <c r="BC10742" s="6"/>
      <c r="BD10742" s="6"/>
      <c r="BE10742" s="6"/>
      <c r="BF10742" s="6"/>
      <c r="BG10742" s="172"/>
      <c r="BH10742" s="172"/>
      <c r="BI10742" s="172"/>
      <c r="BJ10742" s="6"/>
      <c r="BK10742" s="6"/>
      <c r="BL10742" s="6"/>
      <c r="BM10742" s="6"/>
      <c r="BN10742" s="6"/>
      <c r="BO10742" s="6"/>
      <c r="BP10742" s="6"/>
      <c r="BQ10742" s="6"/>
      <c r="BR10742" s="6"/>
      <c r="BS10742" s="6"/>
      <c r="BT10742" s="6"/>
      <c r="CG10742" s="432"/>
      <c r="CH10742" s="432"/>
      <c r="CL10742" s="174"/>
    </row>
    <row r="10743" spans="29:90" s="168" customFormat="1" x14ac:dyDescent="0.25">
      <c r="AC10743" s="175"/>
      <c r="AD10743" s="175"/>
      <c r="AE10743" s="175"/>
      <c r="AF10743" s="175"/>
      <c r="AG10743" s="175"/>
      <c r="AH10743" s="176"/>
      <c r="AM10743" s="6"/>
      <c r="AN10743" s="6"/>
      <c r="AO10743" s="6"/>
      <c r="AP10743" s="6"/>
      <c r="AQ10743" s="6"/>
      <c r="AR10743" s="6"/>
      <c r="AS10743" s="6"/>
      <c r="AT10743" s="6"/>
      <c r="AU10743" s="6"/>
      <c r="AV10743" s="6"/>
      <c r="AW10743" s="6"/>
      <c r="AX10743" s="6"/>
      <c r="AY10743" s="172"/>
      <c r="AZ10743" s="172"/>
      <c r="BA10743" s="172"/>
      <c r="BB10743" s="6"/>
      <c r="BC10743" s="6"/>
      <c r="BD10743" s="6"/>
      <c r="BE10743" s="6"/>
      <c r="BF10743" s="6"/>
      <c r="BG10743" s="172"/>
      <c r="BH10743" s="172"/>
      <c r="BI10743" s="172"/>
      <c r="BJ10743" s="6"/>
      <c r="BK10743" s="6"/>
      <c r="BL10743" s="6"/>
      <c r="BM10743" s="6"/>
      <c r="BN10743" s="6"/>
      <c r="BO10743" s="6"/>
      <c r="BP10743" s="6"/>
      <c r="BQ10743" s="6"/>
      <c r="BR10743" s="6"/>
      <c r="BS10743" s="6"/>
      <c r="BT10743" s="6"/>
      <c r="CG10743" s="432"/>
      <c r="CH10743" s="432"/>
      <c r="CL10743" s="174"/>
    </row>
    <row r="10744" spans="29:90" s="168" customFormat="1" x14ac:dyDescent="0.25">
      <c r="AC10744" s="175"/>
      <c r="AD10744" s="175"/>
      <c r="AE10744" s="175"/>
      <c r="AF10744" s="175"/>
      <c r="AG10744" s="175"/>
      <c r="AH10744" s="176"/>
      <c r="AM10744" s="6"/>
      <c r="AN10744" s="6"/>
      <c r="AO10744" s="6"/>
      <c r="AP10744" s="6"/>
      <c r="AQ10744" s="6"/>
      <c r="AR10744" s="6"/>
      <c r="AS10744" s="6"/>
      <c r="AT10744" s="6"/>
      <c r="AU10744" s="6"/>
      <c r="AV10744" s="6"/>
      <c r="AW10744" s="6"/>
      <c r="AX10744" s="6"/>
      <c r="AY10744" s="172"/>
      <c r="AZ10744" s="172"/>
      <c r="BA10744" s="172"/>
      <c r="BB10744" s="6"/>
      <c r="BC10744" s="6"/>
      <c r="BD10744" s="6"/>
      <c r="BE10744" s="6"/>
      <c r="BF10744" s="6"/>
      <c r="BG10744" s="172"/>
      <c r="BH10744" s="172"/>
      <c r="BI10744" s="172"/>
      <c r="BJ10744" s="6"/>
      <c r="BK10744" s="6"/>
      <c r="BL10744" s="6"/>
      <c r="BM10744" s="6"/>
      <c r="BN10744" s="6"/>
      <c r="BO10744" s="6"/>
      <c r="BP10744" s="6"/>
      <c r="BQ10744" s="6"/>
      <c r="BR10744" s="6"/>
      <c r="BS10744" s="6"/>
      <c r="BT10744" s="6"/>
      <c r="CG10744" s="432"/>
      <c r="CH10744" s="432"/>
      <c r="CL10744" s="174"/>
    </row>
    <row r="10745" spans="29:90" s="168" customFormat="1" x14ac:dyDescent="0.25">
      <c r="AC10745" s="175"/>
      <c r="AD10745" s="175"/>
      <c r="AE10745" s="175"/>
      <c r="AF10745" s="175"/>
      <c r="AG10745" s="175"/>
      <c r="AH10745" s="176"/>
      <c r="AM10745" s="6"/>
      <c r="AN10745" s="6"/>
      <c r="AO10745" s="6"/>
      <c r="AP10745" s="6"/>
      <c r="AQ10745" s="6"/>
      <c r="AR10745" s="6"/>
      <c r="AS10745" s="6"/>
      <c r="AT10745" s="6"/>
      <c r="AU10745" s="6"/>
      <c r="AV10745" s="6"/>
      <c r="AW10745" s="6"/>
      <c r="AX10745" s="6"/>
      <c r="AY10745" s="172"/>
      <c r="AZ10745" s="172"/>
      <c r="BA10745" s="172"/>
      <c r="BB10745" s="6"/>
      <c r="BC10745" s="6"/>
      <c r="BD10745" s="6"/>
      <c r="BE10745" s="6"/>
      <c r="BF10745" s="6"/>
      <c r="BG10745" s="172"/>
      <c r="BH10745" s="172"/>
      <c r="BI10745" s="172"/>
      <c r="BJ10745" s="6"/>
      <c r="BK10745" s="6"/>
      <c r="BL10745" s="6"/>
      <c r="BM10745" s="6"/>
      <c r="BN10745" s="6"/>
      <c r="BO10745" s="6"/>
      <c r="BP10745" s="6"/>
      <c r="BQ10745" s="6"/>
      <c r="BR10745" s="6"/>
      <c r="BS10745" s="6"/>
      <c r="BT10745" s="6"/>
      <c r="CG10745" s="432"/>
      <c r="CH10745" s="432"/>
      <c r="CL10745" s="174"/>
    </row>
    <row r="10746" spans="29:90" s="168" customFormat="1" x14ac:dyDescent="0.25">
      <c r="AC10746" s="175"/>
      <c r="AD10746" s="175"/>
      <c r="AE10746" s="175"/>
      <c r="AF10746" s="175"/>
      <c r="AG10746" s="175"/>
      <c r="AH10746" s="176"/>
      <c r="AM10746" s="6"/>
      <c r="AN10746" s="6"/>
      <c r="AO10746" s="6"/>
      <c r="AP10746" s="6"/>
      <c r="AQ10746" s="6"/>
      <c r="AR10746" s="6"/>
      <c r="AS10746" s="6"/>
      <c r="AT10746" s="6"/>
      <c r="AU10746" s="6"/>
      <c r="AV10746" s="6"/>
      <c r="AW10746" s="6"/>
      <c r="AX10746" s="6"/>
      <c r="AY10746" s="172"/>
      <c r="AZ10746" s="172"/>
      <c r="BA10746" s="172"/>
      <c r="BB10746" s="6"/>
      <c r="BC10746" s="6"/>
      <c r="BD10746" s="6"/>
      <c r="BE10746" s="6"/>
      <c r="BF10746" s="6"/>
      <c r="BG10746" s="172"/>
      <c r="BH10746" s="172"/>
      <c r="BI10746" s="172"/>
      <c r="BJ10746" s="6"/>
      <c r="BK10746" s="6"/>
      <c r="BL10746" s="6"/>
      <c r="BM10746" s="6"/>
      <c r="BN10746" s="6"/>
      <c r="BO10746" s="6"/>
      <c r="BP10746" s="6"/>
      <c r="BQ10746" s="6"/>
      <c r="BR10746" s="6"/>
      <c r="BS10746" s="6"/>
      <c r="BT10746" s="6"/>
      <c r="CG10746" s="432"/>
      <c r="CH10746" s="432"/>
      <c r="CL10746" s="174"/>
    </row>
    <row r="10747" spans="29:90" s="168" customFormat="1" x14ac:dyDescent="0.25">
      <c r="AC10747" s="175"/>
      <c r="AD10747" s="175"/>
      <c r="AE10747" s="175"/>
      <c r="AF10747" s="175"/>
      <c r="AG10747" s="175"/>
      <c r="AH10747" s="176"/>
      <c r="AM10747" s="6"/>
      <c r="AN10747" s="6"/>
      <c r="AO10747" s="6"/>
      <c r="AP10747" s="6"/>
      <c r="AQ10747" s="6"/>
      <c r="AR10747" s="6"/>
      <c r="AS10747" s="6"/>
      <c r="AT10747" s="6"/>
      <c r="AU10747" s="6"/>
      <c r="AV10747" s="6"/>
      <c r="AW10747" s="6"/>
      <c r="AX10747" s="6"/>
      <c r="AY10747" s="172"/>
      <c r="AZ10747" s="172"/>
      <c r="BA10747" s="172"/>
      <c r="BB10747" s="6"/>
      <c r="BC10747" s="6"/>
      <c r="BD10747" s="6"/>
      <c r="BE10747" s="6"/>
      <c r="BF10747" s="6"/>
      <c r="BG10747" s="172"/>
      <c r="BH10747" s="172"/>
      <c r="BI10747" s="172"/>
      <c r="BJ10747" s="6"/>
      <c r="BK10747" s="6"/>
      <c r="BL10747" s="6"/>
      <c r="BM10747" s="6"/>
      <c r="BN10747" s="6"/>
      <c r="BO10747" s="6"/>
      <c r="BP10747" s="6"/>
      <c r="BQ10747" s="6"/>
      <c r="BR10747" s="6"/>
      <c r="BS10747" s="6"/>
      <c r="BT10747" s="6"/>
      <c r="CG10747" s="432"/>
      <c r="CH10747" s="432"/>
      <c r="CL10747" s="174"/>
    </row>
    <row r="10748" spans="29:90" s="168" customFormat="1" x14ac:dyDescent="0.25">
      <c r="AC10748" s="175"/>
      <c r="AD10748" s="175"/>
      <c r="AE10748" s="175"/>
      <c r="AF10748" s="175"/>
      <c r="AG10748" s="175"/>
      <c r="AH10748" s="176"/>
      <c r="AM10748" s="6"/>
      <c r="AN10748" s="6"/>
      <c r="AO10748" s="6"/>
      <c r="AP10748" s="6"/>
      <c r="AQ10748" s="6"/>
      <c r="AR10748" s="6"/>
      <c r="AS10748" s="6"/>
      <c r="AT10748" s="6"/>
      <c r="AU10748" s="6"/>
      <c r="AV10748" s="6"/>
      <c r="AW10748" s="6"/>
      <c r="AX10748" s="6"/>
      <c r="AY10748" s="172"/>
      <c r="AZ10748" s="172"/>
      <c r="BA10748" s="172"/>
      <c r="BB10748" s="6"/>
      <c r="BC10748" s="6"/>
      <c r="BD10748" s="6"/>
      <c r="BE10748" s="6"/>
      <c r="BF10748" s="6"/>
      <c r="BG10748" s="172"/>
      <c r="BH10748" s="172"/>
      <c r="BI10748" s="172"/>
      <c r="BJ10748" s="6"/>
      <c r="BK10748" s="6"/>
      <c r="BL10748" s="6"/>
      <c r="BM10748" s="6"/>
      <c r="BN10748" s="6"/>
      <c r="BO10748" s="6"/>
      <c r="BP10748" s="6"/>
      <c r="BQ10748" s="6"/>
      <c r="BR10748" s="6"/>
      <c r="BS10748" s="6"/>
      <c r="BT10748" s="6"/>
      <c r="CG10748" s="432"/>
      <c r="CH10748" s="432"/>
      <c r="CL10748" s="174"/>
    </row>
    <row r="10749" spans="29:90" s="168" customFormat="1" x14ac:dyDescent="0.25">
      <c r="AC10749" s="175"/>
      <c r="AD10749" s="175"/>
      <c r="AE10749" s="175"/>
      <c r="AF10749" s="175"/>
      <c r="AG10749" s="175"/>
      <c r="AH10749" s="176"/>
      <c r="AM10749" s="6"/>
      <c r="AN10749" s="6"/>
      <c r="AO10749" s="6"/>
      <c r="AP10749" s="6"/>
      <c r="AQ10749" s="6"/>
      <c r="AR10749" s="6"/>
      <c r="AS10749" s="6"/>
      <c r="AT10749" s="6"/>
      <c r="AU10749" s="6"/>
      <c r="AV10749" s="6"/>
      <c r="AW10749" s="6"/>
      <c r="AX10749" s="6"/>
      <c r="AY10749" s="172"/>
      <c r="AZ10749" s="172"/>
      <c r="BA10749" s="172"/>
      <c r="BB10749" s="6"/>
      <c r="BC10749" s="6"/>
      <c r="BD10749" s="6"/>
      <c r="BE10749" s="6"/>
      <c r="BF10749" s="6"/>
      <c r="BG10749" s="172"/>
      <c r="BH10749" s="172"/>
      <c r="BI10749" s="172"/>
      <c r="BJ10749" s="6"/>
      <c r="BK10749" s="6"/>
      <c r="BL10749" s="6"/>
      <c r="BM10749" s="6"/>
      <c r="BN10749" s="6"/>
      <c r="BO10749" s="6"/>
      <c r="BP10749" s="6"/>
      <c r="BQ10749" s="6"/>
      <c r="BR10749" s="6"/>
      <c r="BS10749" s="6"/>
      <c r="BT10749" s="6"/>
      <c r="CG10749" s="432"/>
      <c r="CH10749" s="432"/>
      <c r="CL10749" s="174"/>
    </row>
    <row r="10750" spans="29:90" s="168" customFormat="1" x14ac:dyDescent="0.25">
      <c r="AC10750" s="175"/>
      <c r="AD10750" s="175"/>
      <c r="AE10750" s="175"/>
      <c r="AF10750" s="175"/>
      <c r="AG10750" s="175"/>
      <c r="AH10750" s="176"/>
      <c r="AM10750" s="6"/>
      <c r="AN10750" s="6"/>
      <c r="AO10750" s="6"/>
      <c r="AP10750" s="6"/>
      <c r="AQ10750" s="6"/>
      <c r="AR10750" s="6"/>
      <c r="AS10750" s="6"/>
      <c r="AT10750" s="6"/>
      <c r="AU10750" s="6"/>
      <c r="AV10750" s="6"/>
      <c r="AW10750" s="6"/>
      <c r="AX10750" s="6"/>
      <c r="AY10750" s="172"/>
      <c r="AZ10750" s="172"/>
      <c r="BA10750" s="172"/>
      <c r="BB10750" s="6"/>
      <c r="BC10750" s="6"/>
      <c r="BD10750" s="6"/>
      <c r="BE10750" s="6"/>
      <c r="BF10750" s="6"/>
      <c r="BG10750" s="172"/>
      <c r="BH10750" s="172"/>
      <c r="BI10750" s="172"/>
      <c r="BJ10750" s="6"/>
      <c r="BK10750" s="6"/>
      <c r="BL10750" s="6"/>
      <c r="BM10750" s="6"/>
      <c r="BN10750" s="6"/>
      <c r="BO10750" s="6"/>
      <c r="BP10750" s="6"/>
      <c r="BQ10750" s="6"/>
      <c r="BR10750" s="6"/>
      <c r="BS10750" s="6"/>
      <c r="BT10750" s="6"/>
      <c r="CG10750" s="432"/>
      <c r="CH10750" s="432"/>
      <c r="CL10750" s="174"/>
    </row>
    <row r="10751" spans="29:90" s="168" customFormat="1" x14ac:dyDescent="0.25">
      <c r="AC10751" s="175"/>
      <c r="AD10751" s="175"/>
      <c r="AE10751" s="175"/>
      <c r="AF10751" s="175"/>
      <c r="AG10751" s="175"/>
      <c r="AH10751" s="176"/>
      <c r="AM10751" s="6"/>
      <c r="AN10751" s="6"/>
      <c r="AO10751" s="6"/>
      <c r="AP10751" s="6"/>
      <c r="AQ10751" s="6"/>
      <c r="AR10751" s="6"/>
      <c r="AS10751" s="6"/>
      <c r="AT10751" s="6"/>
      <c r="AU10751" s="6"/>
      <c r="AV10751" s="6"/>
      <c r="AW10751" s="6"/>
      <c r="AX10751" s="6"/>
      <c r="AY10751" s="172"/>
      <c r="AZ10751" s="172"/>
      <c r="BA10751" s="172"/>
      <c r="BB10751" s="6"/>
      <c r="BC10751" s="6"/>
      <c r="BD10751" s="6"/>
      <c r="BE10751" s="6"/>
      <c r="BF10751" s="6"/>
      <c r="BG10751" s="172"/>
      <c r="BH10751" s="172"/>
      <c r="BI10751" s="172"/>
      <c r="BJ10751" s="6"/>
      <c r="BK10751" s="6"/>
      <c r="BL10751" s="6"/>
      <c r="BM10751" s="6"/>
      <c r="BN10751" s="6"/>
      <c r="BO10751" s="6"/>
      <c r="BP10751" s="6"/>
      <c r="BQ10751" s="6"/>
      <c r="BR10751" s="6"/>
      <c r="BS10751" s="6"/>
      <c r="BT10751" s="6"/>
      <c r="CG10751" s="432"/>
      <c r="CH10751" s="432"/>
      <c r="CL10751" s="174"/>
    </row>
    <row r="10752" spans="29:90" s="168" customFormat="1" x14ac:dyDescent="0.25">
      <c r="AC10752" s="175"/>
      <c r="AD10752" s="175"/>
      <c r="AE10752" s="175"/>
      <c r="AF10752" s="175"/>
      <c r="AG10752" s="175"/>
      <c r="AH10752" s="176"/>
      <c r="AM10752" s="6"/>
      <c r="AN10752" s="6"/>
      <c r="AO10752" s="6"/>
      <c r="AP10752" s="6"/>
      <c r="AQ10752" s="6"/>
      <c r="AR10752" s="6"/>
      <c r="AS10752" s="6"/>
      <c r="AT10752" s="6"/>
      <c r="AU10752" s="6"/>
      <c r="AV10752" s="6"/>
      <c r="AW10752" s="6"/>
      <c r="AX10752" s="6"/>
      <c r="AY10752" s="172"/>
      <c r="AZ10752" s="172"/>
      <c r="BA10752" s="172"/>
      <c r="BB10752" s="6"/>
      <c r="BC10752" s="6"/>
      <c r="BD10752" s="6"/>
      <c r="BE10752" s="6"/>
      <c r="BF10752" s="6"/>
      <c r="BG10752" s="172"/>
      <c r="BH10752" s="172"/>
      <c r="BI10752" s="172"/>
      <c r="BJ10752" s="6"/>
      <c r="BK10752" s="6"/>
      <c r="BL10752" s="6"/>
      <c r="BM10752" s="6"/>
      <c r="BN10752" s="6"/>
      <c r="BO10752" s="6"/>
      <c r="BP10752" s="6"/>
      <c r="BQ10752" s="6"/>
      <c r="BR10752" s="6"/>
      <c r="BS10752" s="6"/>
      <c r="BT10752" s="6"/>
      <c r="CG10752" s="432"/>
      <c r="CH10752" s="432"/>
      <c r="CL10752" s="174"/>
    </row>
    <row r="10753" spans="29:90" s="168" customFormat="1" x14ac:dyDescent="0.25">
      <c r="AC10753" s="175"/>
      <c r="AD10753" s="175"/>
      <c r="AE10753" s="175"/>
      <c r="AF10753" s="175"/>
      <c r="AG10753" s="175"/>
      <c r="AH10753" s="176"/>
      <c r="AM10753" s="6"/>
      <c r="AN10753" s="6"/>
      <c r="AO10753" s="6"/>
      <c r="AP10753" s="6"/>
      <c r="AQ10753" s="6"/>
      <c r="AR10753" s="6"/>
      <c r="AS10753" s="6"/>
      <c r="AT10753" s="6"/>
      <c r="AU10753" s="6"/>
      <c r="AV10753" s="6"/>
      <c r="AW10753" s="6"/>
      <c r="AX10753" s="6"/>
      <c r="AY10753" s="172"/>
      <c r="AZ10753" s="172"/>
      <c r="BA10753" s="172"/>
      <c r="BB10753" s="6"/>
      <c r="BC10753" s="6"/>
      <c r="BD10753" s="6"/>
      <c r="BE10753" s="6"/>
      <c r="BF10753" s="6"/>
      <c r="BG10753" s="172"/>
      <c r="BH10753" s="172"/>
      <c r="BI10753" s="172"/>
      <c r="BJ10753" s="6"/>
      <c r="BK10753" s="6"/>
      <c r="BL10753" s="6"/>
      <c r="BM10753" s="6"/>
      <c r="BN10753" s="6"/>
      <c r="BO10753" s="6"/>
      <c r="BP10753" s="6"/>
      <c r="BQ10753" s="6"/>
      <c r="BR10753" s="6"/>
      <c r="BS10753" s="6"/>
      <c r="BT10753" s="6"/>
      <c r="CG10753" s="432"/>
      <c r="CH10753" s="432"/>
      <c r="CL10753" s="174"/>
    </row>
    <row r="10754" spans="29:90" s="168" customFormat="1" x14ac:dyDescent="0.25">
      <c r="AC10754" s="175"/>
      <c r="AD10754" s="175"/>
      <c r="AE10754" s="175"/>
      <c r="AF10754" s="175"/>
      <c r="AG10754" s="175"/>
      <c r="AH10754" s="176"/>
      <c r="AM10754" s="6"/>
      <c r="AN10754" s="6"/>
      <c r="AO10754" s="6"/>
      <c r="AP10754" s="6"/>
      <c r="AQ10754" s="6"/>
      <c r="AR10754" s="6"/>
      <c r="AS10754" s="6"/>
      <c r="AT10754" s="6"/>
      <c r="AU10754" s="6"/>
      <c r="AV10754" s="6"/>
      <c r="AW10754" s="6"/>
      <c r="AX10754" s="6"/>
      <c r="AY10754" s="172"/>
      <c r="AZ10754" s="172"/>
      <c r="BA10754" s="172"/>
      <c r="BB10754" s="6"/>
      <c r="BC10754" s="6"/>
      <c r="BD10754" s="6"/>
      <c r="BE10754" s="6"/>
      <c r="BF10754" s="6"/>
      <c r="BG10754" s="172"/>
      <c r="BH10754" s="172"/>
      <c r="BI10754" s="172"/>
      <c r="BJ10754" s="6"/>
      <c r="BK10754" s="6"/>
      <c r="BL10754" s="6"/>
      <c r="BM10754" s="6"/>
      <c r="BN10754" s="6"/>
      <c r="BO10754" s="6"/>
      <c r="BP10754" s="6"/>
      <c r="BQ10754" s="6"/>
      <c r="BR10754" s="6"/>
      <c r="BS10754" s="6"/>
      <c r="BT10754" s="6"/>
      <c r="CG10754" s="432"/>
      <c r="CH10754" s="432"/>
      <c r="CL10754" s="174"/>
    </row>
    <row r="10755" spans="29:90" s="168" customFormat="1" x14ac:dyDescent="0.25">
      <c r="AC10755" s="175"/>
      <c r="AD10755" s="175"/>
      <c r="AE10755" s="175"/>
      <c r="AF10755" s="175"/>
      <c r="AG10755" s="175"/>
      <c r="AH10755" s="176"/>
      <c r="AM10755" s="6"/>
      <c r="AN10755" s="6"/>
      <c r="AO10755" s="6"/>
      <c r="AP10755" s="6"/>
      <c r="AQ10755" s="6"/>
      <c r="AR10755" s="6"/>
      <c r="AS10755" s="6"/>
      <c r="AT10755" s="6"/>
      <c r="AU10755" s="6"/>
      <c r="AV10755" s="6"/>
      <c r="AW10755" s="6"/>
      <c r="AX10755" s="6"/>
      <c r="AY10755" s="172"/>
      <c r="AZ10755" s="172"/>
      <c r="BA10755" s="172"/>
      <c r="BB10755" s="6"/>
      <c r="BC10755" s="6"/>
      <c r="BD10755" s="6"/>
      <c r="BE10755" s="6"/>
      <c r="BF10755" s="6"/>
      <c r="BG10755" s="172"/>
      <c r="BH10755" s="172"/>
      <c r="BI10755" s="172"/>
      <c r="BJ10755" s="6"/>
      <c r="BK10755" s="6"/>
      <c r="BL10755" s="6"/>
      <c r="BM10755" s="6"/>
      <c r="BN10755" s="6"/>
      <c r="BO10755" s="6"/>
      <c r="BP10755" s="6"/>
      <c r="BQ10755" s="6"/>
      <c r="BR10755" s="6"/>
      <c r="BS10755" s="6"/>
      <c r="BT10755" s="6"/>
      <c r="CG10755" s="432"/>
      <c r="CH10755" s="432"/>
      <c r="CL10755" s="174"/>
    </row>
    <row r="10756" spans="29:90" s="168" customFormat="1" x14ac:dyDescent="0.25">
      <c r="AC10756" s="175"/>
      <c r="AD10756" s="175"/>
      <c r="AE10756" s="175"/>
      <c r="AF10756" s="175"/>
      <c r="AG10756" s="175"/>
      <c r="AH10756" s="176"/>
      <c r="AM10756" s="6"/>
      <c r="AN10756" s="6"/>
      <c r="AO10756" s="6"/>
      <c r="AP10756" s="6"/>
      <c r="AQ10756" s="6"/>
      <c r="AR10756" s="6"/>
      <c r="AS10756" s="6"/>
      <c r="AT10756" s="6"/>
      <c r="AU10756" s="6"/>
      <c r="AV10756" s="6"/>
      <c r="AW10756" s="6"/>
      <c r="AX10756" s="6"/>
      <c r="AY10756" s="172"/>
      <c r="AZ10756" s="172"/>
      <c r="BA10756" s="172"/>
      <c r="BB10756" s="6"/>
      <c r="BC10756" s="6"/>
      <c r="BD10756" s="6"/>
      <c r="BE10756" s="6"/>
      <c r="BF10756" s="6"/>
      <c r="BG10756" s="172"/>
      <c r="BH10756" s="172"/>
      <c r="BI10756" s="172"/>
      <c r="BJ10756" s="6"/>
      <c r="BK10756" s="6"/>
      <c r="BL10756" s="6"/>
      <c r="BM10756" s="6"/>
      <c r="BN10756" s="6"/>
      <c r="BO10756" s="6"/>
      <c r="BP10756" s="6"/>
      <c r="BQ10756" s="6"/>
      <c r="BR10756" s="6"/>
      <c r="BS10756" s="6"/>
      <c r="BT10756" s="6"/>
      <c r="CG10756" s="432"/>
      <c r="CH10756" s="432"/>
      <c r="CL10756" s="174"/>
    </row>
    <row r="10757" spans="29:90" s="168" customFormat="1" x14ac:dyDescent="0.25">
      <c r="AC10757" s="175"/>
      <c r="AD10757" s="175"/>
      <c r="AE10757" s="175"/>
      <c r="AF10757" s="175"/>
      <c r="AG10757" s="175"/>
      <c r="AH10757" s="176"/>
      <c r="AM10757" s="6"/>
      <c r="AN10757" s="6"/>
      <c r="AO10757" s="6"/>
      <c r="AP10757" s="6"/>
      <c r="AQ10757" s="6"/>
      <c r="AR10757" s="6"/>
      <c r="AS10757" s="6"/>
      <c r="AT10757" s="6"/>
      <c r="AU10757" s="6"/>
      <c r="AV10757" s="6"/>
      <c r="AW10757" s="6"/>
      <c r="AX10757" s="6"/>
      <c r="AY10757" s="172"/>
      <c r="AZ10757" s="172"/>
      <c r="BA10757" s="172"/>
      <c r="BB10757" s="6"/>
      <c r="BC10757" s="6"/>
      <c r="BD10757" s="6"/>
      <c r="BE10757" s="6"/>
      <c r="BF10757" s="6"/>
      <c r="BG10757" s="172"/>
      <c r="BH10757" s="172"/>
      <c r="BI10757" s="172"/>
      <c r="BJ10757" s="6"/>
      <c r="BK10757" s="6"/>
      <c r="BL10757" s="6"/>
      <c r="BM10757" s="6"/>
      <c r="BN10757" s="6"/>
      <c r="BO10757" s="6"/>
      <c r="BP10757" s="6"/>
      <c r="BQ10757" s="6"/>
      <c r="BR10757" s="6"/>
      <c r="BS10757" s="6"/>
      <c r="BT10757" s="6"/>
      <c r="CG10757" s="432"/>
      <c r="CH10757" s="432"/>
      <c r="CL10757" s="174"/>
    </row>
    <row r="10758" spans="29:90" s="168" customFormat="1" x14ac:dyDescent="0.25">
      <c r="AC10758" s="175"/>
      <c r="AD10758" s="175"/>
      <c r="AE10758" s="175"/>
      <c r="AF10758" s="175"/>
      <c r="AG10758" s="175"/>
      <c r="AH10758" s="176"/>
      <c r="AM10758" s="6"/>
      <c r="AN10758" s="6"/>
      <c r="AO10758" s="6"/>
      <c r="AP10758" s="6"/>
      <c r="AQ10758" s="6"/>
      <c r="AR10758" s="6"/>
      <c r="AS10758" s="6"/>
      <c r="AT10758" s="6"/>
      <c r="AU10758" s="6"/>
      <c r="AV10758" s="6"/>
      <c r="AW10758" s="6"/>
      <c r="AX10758" s="6"/>
      <c r="AY10758" s="172"/>
      <c r="AZ10758" s="172"/>
      <c r="BA10758" s="172"/>
      <c r="BB10758" s="6"/>
      <c r="BC10758" s="6"/>
      <c r="BD10758" s="6"/>
      <c r="BE10758" s="6"/>
      <c r="BF10758" s="6"/>
      <c r="BG10758" s="172"/>
      <c r="BH10758" s="172"/>
      <c r="BI10758" s="172"/>
      <c r="BJ10758" s="6"/>
      <c r="BK10758" s="6"/>
      <c r="BL10758" s="6"/>
      <c r="BM10758" s="6"/>
      <c r="BN10758" s="6"/>
      <c r="BO10758" s="6"/>
      <c r="BP10758" s="6"/>
      <c r="BQ10758" s="6"/>
      <c r="BR10758" s="6"/>
      <c r="BS10758" s="6"/>
      <c r="BT10758" s="6"/>
      <c r="CG10758" s="432"/>
      <c r="CH10758" s="432"/>
      <c r="CL10758" s="174"/>
    </row>
    <row r="10759" spans="29:90" s="168" customFormat="1" x14ac:dyDescent="0.25">
      <c r="AC10759" s="175"/>
      <c r="AD10759" s="175"/>
      <c r="AE10759" s="175"/>
      <c r="AF10759" s="175"/>
      <c r="AG10759" s="175"/>
      <c r="AH10759" s="176"/>
      <c r="AM10759" s="6"/>
      <c r="AN10759" s="6"/>
      <c r="AO10759" s="6"/>
      <c r="AP10759" s="6"/>
      <c r="AQ10759" s="6"/>
      <c r="AR10759" s="6"/>
      <c r="AS10759" s="6"/>
      <c r="AT10759" s="6"/>
      <c r="AU10759" s="6"/>
      <c r="AV10759" s="6"/>
      <c r="AW10759" s="6"/>
      <c r="AX10759" s="6"/>
      <c r="AY10759" s="172"/>
      <c r="AZ10759" s="172"/>
      <c r="BA10759" s="172"/>
      <c r="BB10759" s="6"/>
      <c r="BC10759" s="6"/>
      <c r="BD10759" s="6"/>
      <c r="BE10759" s="6"/>
      <c r="BF10759" s="6"/>
      <c r="BG10759" s="172"/>
      <c r="BH10759" s="172"/>
      <c r="BI10759" s="172"/>
      <c r="BJ10759" s="6"/>
      <c r="BK10759" s="6"/>
      <c r="BL10759" s="6"/>
      <c r="BM10759" s="6"/>
      <c r="BN10759" s="6"/>
      <c r="BO10759" s="6"/>
      <c r="BP10759" s="6"/>
      <c r="BQ10759" s="6"/>
      <c r="BR10759" s="6"/>
      <c r="BS10759" s="6"/>
      <c r="BT10759" s="6"/>
      <c r="CG10759" s="432"/>
      <c r="CH10759" s="432"/>
      <c r="CL10759" s="174"/>
    </row>
    <row r="10760" spans="29:90" s="168" customFormat="1" x14ac:dyDescent="0.25">
      <c r="AC10760" s="175"/>
      <c r="AD10760" s="175"/>
      <c r="AE10760" s="175"/>
      <c r="AF10760" s="175"/>
      <c r="AG10760" s="175"/>
      <c r="AH10760" s="176"/>
      <c r="AM10760" s="6"/>
      <c r="AN10760" s="6"/>
      <c r="AO10760" s="6"/>
      <c r="AP10760" s="6"/>
      <c r="AQ10760" s="6"/>
      <c r="AR10760" s="6"/>
      <c r="AS10760" s="6"/>
      <c r="AT10760" s="6"/>
      <c r="AU10760" s="6"/>
      <c r="AV10760" s="6"/>
      <c r="AW10760" s="6"/>
      <c r="AX10760" s="6"/>
      <c r="AY10760" s="172"/>
      <c r="AZ10760" s="172"/>
      <c r="BA10760" s="172"/>
      <c r="BB10760" s="6"/>
      <c r="BC10760" s="6"/>
      <c r="BD10760" s="6"/>
      <c r="BE10760" s="6"/>
      <c r="BF10760" s="6"/>
      <c r="BG10760" s="172"/>
      <c r="BH10760" s="172"/>
      <c r="BI10760" s="172"/>
      <c r="BJ10760" s="6"/>
      <c r="BK10760" s="6"/>
      <c r="BL10760" s="6"/>
      <c r="BM10760" s="6"/>
      <c r="BN10760" s="6"/>
      <c r="BO10760" s="6"/>
      <c r="BP10760" s="6"/>
      <c r="BQ10760" s="6"/>
      <c r="BR10760" s="6"/>
      <c r="BS10760" s="6"/>
      <c r="BT10760" s="6"/>
      <c r="CG10760" s="432"/>
      <c r="CH10760" s="432"/>
      <c r="CL10760" s="174"/>
    </row>
    <row r="10761" spans="29:90" s="168" customFormat="1" x14ac:dyDescent="0.25">
      <c r="AC10761" s="175"/>
      <c r="AD10761" s="175"/>
      <c r="AE10761" s="175"/>
      <c r="AF10761" s="175"/>
      <c r="AG10761" s="175"/>
      <c r="AH10761" s="176"/>
      <c r="AM10761" s="6"/>
      <c r="AN10761" s="6"/>
      <c r="AO10761" s="6"/>
      <c r="AP10761" s="6"/>
      <c r="AQ10761" s="6"/>
      <c r="AR10761" s="6"/>
      <c r="AS10761" s="6"/>
      <c r="AT10761" s="6"/>
      <c r="AU10761" s="6"/>
      <c r="AV10761" s="6"/>
      <c r="AW10761" s="6"/>
      <c r="AX10761" s="6"/>
      <c r="AY10761" s="172"/>
      <c r="AZ10761" s="172"/>
      <c r="BA10761" s="172"/>
      <c r="BB10761" s="6"/>
      <c r="BC10761" s="6"/>
      <c r="BD10761" s="6"/>
      <c r="BE10761" s="6"/>
      <c r="BF10761" s="6"/>
      <c r="BG10761" s="172"/>
      <c r="BH10761" s="172"/>
      <c r="BI10761" s="172"/>
      <c r="BJ10761" s="6"/>
      <c r="BK10761" s="6"/>
      <c r="BL10761" s="6"/>
      <c r="BM10761" s="6"/>
      <c r="BN10761" s="6"/>
      <c r="BO10761" s="6"/>
      <c r="BP10761" s="6"/>
      <c r="BQ10761" s="6"/>
      <c r="BR10761" s="6"/>
      <c r="BS10761" s="6"/>
      <c r="BT10761" s="6"/>
      <c r="CG10761" s="432"/>
      <c r="CH10761" s="432"/>
      <c r="CL10761" s="174"/>
    </row>
    <row r="10762" spans="29:90" s="168" customFormat="1" x14ac:dyDescent="0.25">
      <c r="AC10762" s="175"/>
      <c r="AD10762" s="175"/>
      <c r="AE10762" s="175"/>
      <c r="AF10762" s="175"/>
      <c r="AG10762" s="175"/>
      <c r="AH10762" s="176"/>
      <c r="AM10762" s="6"/>
      <c r="AN10762" s="6"/>
      <c r="AO10762" s="6"/>
      <c r="AP10762" s="6"/>
      <c r="AQ10762" s="6"/>
      <c r="AR10762" s="6"/>
      <c r="AS10762" s="6"/>
      <c r="AT10762" s="6"/>
      <c r="AU10762" s="6"/>
      <c r="AV10762" s="6"/>
      <c r="AW10762" s="6"/>
      <c r="AX10762" s="6"/>
      <c r="AY10762" s="172"/>
      <c r="AZ10762" s="172"/>
      <c r="BA10762" s="172"/>
      <c r="BB10762" s="6"/>
      <c r="BC10762" s="6"/>
      <c r="BD10762" s="6"/>
      <c r="BE10762" s="6"/>
      <c r="BF10762" s="6"/>
      <c r="BG10762" s="172"/>
      <c r="BH10762" s="172"/>
      <c r="BI10762" s="172"/>
      <c r="BJ10762" s="6"/>
      <c r="BK10762" s="6"/>
      <c r="BL10762" s="6"/>
      <c r="BM10762" s="6"/>
      <c r="BN10762" s="6"/>
      <c r="BO10762" s="6"/>
      <c r="BP10762" s="6"/>
      <c r="BQ10762" s="6"/>
      <c r="BR10762" s="6"/>
      <c r="BS10762" s="6"/>
      <c r="BT10762" s="6"/>
      <c r="CG10762" s="432"/>
      <c r="CH10762" s="432"/>
      <c r="CL10762" s="174"/>
    </row>
    <row r="10763" spans="29:90" s="168" customFormat="1" x14ac:dyDescent="0.25">
      <c r="AC10763" s="175"/>
      <c r="AD10763" s="175"/>
      <c r="AE10763" s="175"/>
      <c r="AF10763" s="175"/>
      <c r="AG10763" s="175"/>
      <c r="AH10763" s="176"/>
      <c r="AM10763" s="6"/>
      <c r="AN10763" s="6"/>
      <c r="AO10763" s="6"/>
      <c r="AP10763" s="6"/>
      <c r="AQ10763" s="6"/>
      <c r="AR10763" s="6"/>
      <c r="AS10763" s="6"/>
      <c r="AT10763" s="6"/>
      <c r="AU10763" s="6"/>
      <c r="AV10763" s="6"/>
      <c r="AW10763" s="6"/>
      <c r="AX10763" s="6"/>
      <c r="AY10763" s="172"/>
      <c r="AZ10763" s="172"/>
      <c r="BA10763" s="172"/>
      <c r="BB10763" s="6"/>
      <c r="BC10763" s="6"/>
      <c r="BD10763" s="6"/>
      <c r="BE10763" s="6"/>
      <c r="BF10763" s="6"/>
      <c r="BG10763" s="172"/>
      <c r="BH10763" s="172"/>
      <c r="BI10763" s="172"/>
      <c r="BJ10763" s="6"/>
      <c r="BK10763" s="6"/>
      <c r="BL10763" s="6"/>
      <c r="BM10763" s="6"/>
      <c r="BN10763" s="6"/>
      <c r="BO10763" s="6"/>
      <c r="BP10763" s="6"/>
      <c r="BQ10763" s="6"/>
      <c r="BR10763" s="6"/>
      <c r="BS10763" s="6"/>
      <c r="BT10763" s="6"/>
      <c r="CG10763" s="432"/>
      <c r="CH10763" s="432"/>
      <c r="CL10763" s="174"/>
    </row>
    <row r="10764" spans="29:90" s="168" customFormat="1" x14ac:dyDescent="0.25">
      <c r="AC10764" s="175"/>
      <c r="AD10764" s="175"/>
      <c r="AE10764" s="175"/>
      <c r="AF10764" s="175"/>
      <c r="AG10764" s="175"/>
      <c r="AH10764" s="176"/>
      <c r="AM10764" s="6"/>
      <c r="AN10764" s="6"/>
      <c r="AO10764" s="6"/>
      <c r="AP10764" s="6"/>
      <c r="AQ10764" s="6"/>
      <c r="AR10764" s="6"/>
      <c r="AS10764" s="6"/>
      <c r="AT10764" s="6"/>
      <c r="AU10764" s="6"/>
      <c r="AV10764" s="6"/>
      <c r="AW10764" s="6"/>
      <c r="AX10764" s="6"/>
      <c r="AY10764" s="172"/>
      <c r="AZ10764" s="172"/>
      <c r="BA10764" s="172"/>
      <c r="BB10764" s="6"/>
      <c r="BC10764" s="6"/>
      <c r="BD10764" s="6"/>
      <c r="BE10764" s="6"/>
      <c r="BF10764" s="6"/>
      <c r="BG10764" s="172"/>
      <c r="BH10764" s="172"/>
      <c r="BI10764" s="172"/>
      <c r="BJ10764" s="6"/>
      <c r="BK10764" s="6"/>
      <c r="BL10764" s="6"/>
      <c r="BM10764" s="6"/>
      <c r="BN10764" s="6"/>
      <c r="BO10764" s="6"/>
      <c r="BP10764" s="6"/>
      <c r="BQ10764" s="6"/>
      <c r="BR10764" s="6"/>
      <c r="BS10764" s="6"/>
      <c r="BT10764" s="6"/>
      <c r="CG10764" s="432"/>
      <c r="CH10764" s="432"/>
      <c r="CL10764" s="174"/>
    </row>
    <row r="10765" spans="29:90" s="168" customFormat="1" x14ac:dyDescent="0.25">
      <c r="AC10765" s="175"/>
      <c r="AD10765" s="175"/>
      <c r="AE10765" s="175"/>
      <c r="AF10765" s="175"/>
      <c r="AG10765" s="175"/>
      <c r="AH10765" s="176"/>
      <c r="AM10765" s="6"/>
      <c r="AN10765" s="6"/>
      <c r="AO10765" s="6"/>
      <c r="AP10765" s="6"/>
      <c r="AQ10765" s="6"/>
      <c r="AR10765" s="6"/>
      <c r="AS10765" s="6"/>
      <c r="AT10765" s="6"/>
      <c r="AU10765" s="6"/>
      <c r="AV10765" s="6"/>
      <c r="AW10765" s="6"/>
      <c r="AX10765" s="6"/>
      <c r="AY10765" s="172"/>
      <c r="AZ10765" s="172"/>
      <c r="BA10765" s="172"/>
      <c r="BB10765" s="6"/>
      <c r="BC10765" s="6"/>
      <c r="BD10765" s="6"/>
      <c r="BE10765" s="6"/>
      <c r="BF10765" s="6"/>
      <c r="BG10765" s="172"/>
      <c r="BH10765" s="172"/>
      <c r="BI10765" s="172"/>
      <c r="BJ10765" s="6"/>
      <c r="BK10765" s="6"/>
      <c r="BL10765" s="6"/>
      <c r="BM10765" s="6"/>
      <c r="BN10765" s="6"/>
      <c r="BO10765" s="6"/>
      <c r="BP10765" s="6"/>
      <c r="BQ10765" s="6"/>
      <c r="BR10765" s="6"/>
      <c r="BS10765" s="6"/>
      <c r="BT10765" s="6"/>
      <c r="CG10765" s="432"/>
      <c r="CH10765" s="432"/>
      <c r="CL10765" s="174"/>
    </row>
    <row r="10766" spans="29:90" s="168" customFormat="1" x14ac:dyDescent="0.25">
      <c r="AC10766" s="175"/>
      <c r="AD10766" s="175"/>
      <c r="AE10766" s="175"/>
      <c r="AF10766" s="175"/>
      <c r="AG10766" s="175"/>
      <c r="AH10766" s="176"/>
      <c r="AM10766" s="6"/>
      <c r="AN10766" s="6"/>
      <c r="AO10766" s="6"/>
      <c r="AP10766" s="6"/>
      <c r="AQ10766" s="6"/>
      <c r="AR10766" s="6"/>
      <c r="AS10766" s="6"/>
      <c r="AT10766" s="6"/>
      <c r="AU10766" s="6"/>
      <c r="AV10766" s="6"/>
      <c r="AW10766" s="6"/>
      <c r="AX10766" s="6"/>
      <c r="AY10766" s="172"/>
      <c r="AZ10766" s="172"/>
      <c r="BA10766" s="172"/>
      <c r="BB10766" s="6"/>
      <c r="BC10766" s="6"/>
      <c r="BD10766" s="6"/>
      <c r="BE10766" s="6"/>
      <c r="BF10766" s="6"/>
      <c r="BG10766" s="172"/>
      <c r="BH10766" s="172"/>
      <c r="BI10766" s="172"/>
      <c r="BJ10766" s="6"/>
      <c r="BK10766" s="6"/>
      <c r="BL10766" s="6"/>
      <c r="BM10766" s="6"/>
      <c r="BN10766" s="6"/>
      <c r="BO10766" s="6"/>
      <c r="BP10766" s="6"/>
      <c r="BQ10766" s="6"/>
      <c r="BR10766" s="6"/>
      <c r="BS10766" s="6"/>
      <c r="BT10766" s="6"/>
      <c r="CG10766" s="432"/>
      <c r="CH10766" s="432"/>
      <c r="CL10766" s="174"/>
    </row>
    <row r="10767" spans="29:90" s="168" customFormat="1" x14ac:dyDescent="0.25">
      <c r="AC10767" s="175"/>
      <c r="AD10767" s="175"/>
      <c r="AE10767" s="175"/>
      <c r="AF10767" s="175"/>
      <c r="AG10767" s="175"/>
      <c r="AH10767" s="176"/>
      <c r="AM10767" s="6"/>
      <c r="AN10767" s="6"/>
      <c r="AO10767" s="6"/>
      <c r="AP10767" s="6"/>
      <c r="AQ10767" s="6"/>
      <c r="AR10767" s="6"/>
      <c r="AS10767" s="6"/>
      <c r="AT10767" s="6"/>
      <c r="AU10767" s="6"/>
      <c r="AV10767" s="6"/>
      <c r="AW10767" s="6"/>
      <c r="AX10767" s="6"/>
      <c r="AY10767" s="172"/>
      <c r="AZ10767" s="172"/>
      <c r="BA10767" s="172"/>
      <c r="BB10767" s="6"/>
      <c r="BC10767" s="6"/>
      <c r="BD10767" s="6"/>
      <c r="BE10767" s="6"/>
      <c r="BF10767" s="6"/>
      <c r="BG10767" s="172"/>
      <c r="BH10767" s="172"/>
      <c r="BI10767" s="172"/>
      <c r="BJ10767" s="6"/>
      <c r="BK10767" s="6"/>
      <c r="BL10767" s="6"/>
      <c r="BM10767" s="6"/>
      <c r="BN10767" s="6"/>
      <c r="BO10767" s="6"/>
      <c r="BP10767" s="6"/>
      <c r="BQ10767" s="6"/>
      <c r="BR10767" s="6"/>
      <c r="BS10767" s="6"/>
      <c r="BT10767" s="6"/>
      <c r="CG10767" s="432"/>
      <c r="CH10767" s="432"/>
      <c r="CL10767" s="174"/>
    </row>
    <row r="10768" spans="29:90" s="168" customFormat="1" x14ac:dyDescent="0.25">
      <c r="AC10768" s="175"/>
      <c r="AD10768" s="175"/>
      <c r="AE10768" s="175"/>
      <c r="AF10768" s="175"/>
      <c r="AG10768" s="175"/>
      <c r="AH10768" s="176"/>
      <c r="AM10768" s="6"/>
      <c r="AN10768" s="6"/>
      <c r="AO10768" s="6"/>
      <c r="AP10768" s="6"/>
      <c r="AQ10768" s="6"/>
      <c r="AR10768" s="6"/>
      <c r="AS10768" s="6"/>
      <c r="AT10768" s="6"/>
      <c r="AU10768" s="6"/>
      <c r="AV10768" s="6"/>
      <c r="AW10768" s="6"/>
      <c r="AX10768" s="6"/>
      <c r="AY10768" s="172"/>
      <c r="AZ10768" s="172"/>
      <c r="BA10768" s="172"/>
      <c r="BB10768" s="6"/>
      <c r="BC10768" s="6"/>
      <c r="BD10768" s="6"/>
      <c r="BE10768" s="6"/>
      <c r="BF10768" s="6"/>
      <c r="BG10768" s="172"/>
      <c r="BH10768" s="172"/>
      <c r="BI10768" s="172"/>
      <c r="BJ10768" s="6"/>
      <c r="BK10768" s="6"/>
      <c r="BL10768" s="6"/>
      <c r="BM10768" s="6"/>
      <c r="BN10768" s="6"/>
      <c r="BO10768" s="6"/>
      <c r="BP10768" s="6"/>
      <c r="BQ10768" s="6"/>
      <c r="BR10768" s="6"/>
      <c r="BS10768" s="6"/>
      <c r="BT10768" s="6"/>
      <c r="CG10768" s="432"/>
      <c r="CH10768" s="432"/>
      <c r="CL10768" s="174"/>
    </row>
    <row r="10769" spans="29:90" s="168" customFormat="1" x14ac:dyDescent="0.25">
      <c r="AC10769" s="175"/>
      <c r="AD10769" s="175"/>
      <c r="AE10769" s="175"/>
      <c r="AF10769" s="175"/>
      <c r="AG10769" s="175"/>
      <c r="AH10769" s="176"/>
      <c r="AM10769" s="6"/>
      <c r="AN10769" s="6"/>
      <c r="AO10769" s="6"/>
      <c r="AP10769" s="6"/>
      <c r="AQ10769" s="6"/>
      <c r="AR10769" s="6"/>
      <c r="AS10769" s="6"/>
      <c r="AT10769" s="6"/>
      <c r="AU10769" s="6"/>
      <c r="AV10769" s="6"/>
      <c r="AW10769" s="6"/>
      <c r="AX10769" s="6"/>
      <c r="AY10769" s="172"/>
      <c r="AZ10769" s="172"/>
      <c r="BA10769" s="172"/>
      <c r="BB10769" s="6"/>
      <c r="BC10769" s="6"/>
      <c r="BD10769" s="6"/>
      <c r="BE10769" s="6"/>
      <c r="BF10769" s="6"/>
      <c r="BG10769" s="172"/>
      <c r="BH10769" s="172"/>
      <c r="BI10769" s="172"/>
      <c r="BJ10769" s="6"/>
      <c r="BK10769" s="6"/>
      <c r="BL10769" s="6"/>
      <c r="BM10769" s="6"/>
      <c r="BN10769" s="6"/>
      <c r="BO10769" s="6"/>
      <c r="BP10769" s="6"/>
      <c r="BQ10769" s="6"/>
      <c r="BR10769" s="6"/>
      <c r="BS10769" s="6"/>
      <c r="BT10769" s="6"/>
      <c r="CG10769" s="432"/>
      <c r="CH10769" s="432"/>
      <c r="CL10769" s="174"/>
    </row>
    <row r="10770" spans="29:90" s="168" customFormat="1" x14ac:dyDescent="0.25">
      <c r="AC10770" s="175"/>
      <c r="AD10770" s="175"/>
      <c r="AE10770" s="175"/>
      <c r="AF10770" s="175"/>
      <c r="AG10770" s="175"/>
      <c r="AH10770" s="176"/>
      <c r="AM10770" s="6"/>
      <c r="AN10770" s="6"/>
      <c r="AO10770" s="6"/>
      <c r="AP10770" s="6"/>
      <c r="AQ10770" s="6"/>
      <c r="AR10770" s="6"/>
      <c r="AS10770" s="6"/>
      <c r="AT10770" s="6"/>
      <c r="AU10770" s="6"/>
      <c r="AV10770" s="6"/>
      <c r="AW10770" s="6"/>
      <c r="AX10770" s="6"/>
      <c r="AY10770" s="172"/>
      <c r="AZ10770" s="172"/>
      <c r="BA10770" s="172"/>
      <c r="BB10770" s="6"/>
      <c r="BC10770" s="6"/>
      <c r="BD10770" s="6"/>
      <c r="BE10770" s="6"/>
      <c r="BF10770" s="6"/>
      <c r="BG10770" s="172"/>
      <c r="BH10770" s="172"/>
      <c r="BI10770" s="172"/>
      <c r="BJ10770" s="6"/>
      <c r="BK10770" s="6"/>
      <c r="BL10770" s="6"/>
      <c r="BM10770" s="6"/>
      <c r="BN10770" s="6"/>
      <c r="BO10770" s="6"/>
      <c r="BP10770" s="6"/>
      <c r="BQ10770" s="6"/>
      <c r="BR10770" s="6"/>
      <c r="BS10770" s="6"/>
      <c r="BT10770" s="6"/>
      <c r="CG10770" s="432"/>
      <c r="CH10770" s="432"/>
      <c r="CL10770" s="174"/>
    </row>
    <row r="10771" spans="29:90" s="168" customFormat="1" x14ac:dyDescent="0.25">
      <c r="AC10771" s="175"/>
      <c r="AD10771" s="175"/>
      <c r="AE10771" s="175"/>
      <c r="AF10771" s="175"/>
      <c r="AG10771" s="175"/>
      <c r="AH10771" s="176"/>
      <c r="AM10771" s="6"/>
      <c r="AN10771" s="6"/>
      <c r="AO10771" s="6"/>
      <c r="AP10771" s="6"/>
      <c r="AQ10771" s="6"/>
      <c r="AR10771" s="6"/>
      <c r="AS10771" s="6"/>
      <c r="AT10771" s="6"/>
      <c r="AU10771" s="6"/>
      <c r="AV10771" s="6"/>
      <c r="AW10771" s="6"/>
      <c r="AX10771" s="6"/>
      <c r="AY10771" s="172"/>
      <c r="AZ10771" s="172"/>
      <c r="BA10771" s="172"/>
      <c r="BB10771" s="6"/>
      <c r="BC10771" s="6"/>
      <c r="BD10771" s="6"/>
      <c r="BE10771" s="6"/>
      <c r="BF10771" s="6"/>
      <c r="BG10771" s="172"/>
      <c r="BH10771" s="172"/>
      <c r="BI10771" s="172"/>
      <c r="BJ10771" s="6"/>
      <c r="BK10771" s="6"/>
      <c r="BL10771" s="6"/>
      <c r="BM10771" s="6"/>
      <c r="BN10771" s="6"/>
      <c r="BO10771" s="6"/>
      <c r="BP10771" s="6"/>
      <c r="BQ10771" s="6"/>
      <c r="BR10771" s="6"/>
      <c r="BS10771" s="6"/>
      <c r="BT10771" s="6"/>
      <c r="CG10771" s="432"/>
      <c r="CH10771" s="432"/>
      <c r="CL10771" s="174"/>
    </row>
    <row r="10772" spans="29:90" s="168" customFormat="1" x14ac:dyDescent="0.25">
      <c r="AC10772" s="175"/>
      <c r="AD10772" s="175"/>
      <c r="AE10772" s="175"/>
      <c r="AF10772" s="175"/>
      <c r="AG10772" s="175"/>
      <c r="AH10772" s="176"/>
      <c r="AM10772" s="6"/>
      <c r="AN10772" s="6"/>
      <c r="AO10772" s="6"/>
      <c r="AP10772" s="6"/>
      <c r="AQ10772" s="6"/>
      <c r="AR10772" s="6"/>
      <c r="AS10772" s="6"/>
      <c r="AT10772" s="6"/>
      <c r="AU10772" s="6"/>
      <c r="AV10772" s="6"/>
      <c r="AW10772" s="6"/>
      <c r="AX10772" s="6"/>
      <c r="AY10772" s="172"/>
      <c r="AZ10772" s="172"/>
      <c r="BA10772" s="172"/>
      <c r="BB10772" s="6"/>
      <c r="BC10772" s="6"/>
      <c r="BD10772" s="6"/>
      <c r="BE10772" s="6"/>
      <c r="BF10772" s="6"/>
      <c r="BG10772" s="172"/>
      <c r="BH10772" s="172"/>
      <c r="BI10772" s="172"/>
      <c r="BJ10772" s="6"/>
      <c r="BK10772" s="6"/>
      <c r="BL10772" s="6"/>
      <c r="BM10772" s="6"/>
      <c r="BN10772" s="6"/>
      <c r="BO10772" s="6"/>
      <c r="BP10772" s="6"/>
      <c r="BQ10772" s="6"/>
      <c r="BR10772" s="6"/>
      <c r="BS10772" s="6"/>
      <c r="BT10772" s="6"/>
      <c r="CG10772" s="432"/>
      <c r="CH10772" s="432"/>
      <c r="CL10772" s="174"/>
    </row>
    <row r="10773" spans="29:90" s="168" customFormat="1" x14ac:dyDescent="0.25">
      <c r="AC10773" s="175"/>
      <c r="AD10773" s="175"/>
      <c r="AE10773" s="175"/>
      <c r="AF10773" s="175"/>
      <c r="AG10773" s="175"/>
      <c r="AH10773" s="176"/>
      <c r="AM10773" s="6"/>
      <c r="AN10773" s="6"/>
      <c r="AO10773" s="6"/>
      <c r="AP10773" s="6"/>
      <c r="AQ10773" s="6"/>
      <c r="AR10773" s="6"/>
      <c r="AS10773" s="6"/>
      <c r="AT10773" s="6"/>
      <c r="AU10773" s="6"/>
      <c r="AV10773" s="6"/>
      <c r="AW10773" s="6"/>
      <c r="AX10773" s="6"/>
      <c r="AY10773" s="172"/>
      <c r="AZ10773" s="172"/>
      <c r="BA10773" s="172"/>
      <c r="BB10773" s="6"/>
      <c r="BC10773" s="6"/>
      <c r="BD10773" s="6"/>
      <c r="BE10773" s="6"/>
      <c r="BF10773" s="6"/>
      <c r="BG10773" s="172"/>
      <c r="BH10773" s="172"/>
      <c r="BI10773" s="172"/>
      <c r="BJ10773" s="6"/>
      <c r="BK10773" s="6"/>
      <c r="BL10773" s="6"/>
      <c r="BM10773" s="6"/>
      <c r="BN10773" s="6"/>
      <c r="BO10773" s="6"/>
      <c r="BP10773" s="6"/>
      <c r="BQ10773" s="6"/>
      <c r="BR10773" s="6"/>
      <c r="BS10773" s="6"/>
      <c r="BT10773" s="6"/>
      <c r="CG10773" s="432"/>
      <c r="CH10773" s="432"/>
      <c r="CL10773" s="174"/>
    </row>
    <row r="10774" spans="29:90" s="168" customFormat="1" x14ac:dyDescent="0.25">
      <c r="AC10774" s="175"/>
      <c r="AD10774" s="175"/>
      <c r="AE10774" s="175"/>
      <c r="AF10774" s="175"/>
      <c r="AG10774" s="175"/>
      <c r="AH10774" s="176"/>
      <c r="AM10774" s="6"/>
      <c r="AN10774" s="6"/>
      <c r="AO10774" s="6"/>
      <c r="AP10774" s="6"/>
      <c r="AQ10774" s="6"/>
      <c r="AR10774" s="6"/>
      <c r="AS10774" s="6"/>
      <c r="AT10774" s="6"/>
      <c r="AU10774" s="6"/>
      <c r="AV10774" s="6"/>
      <c r="AW10774" s="6"/>
      <c r="AX10774" s="6"/>
      <c r="AY10774" s="172"/>
      <c r="AZ10774" s="172"/>
      <c r="BA10774" s="172"/>
      <c r="BB10774" s="6"/>
      <c r="BC10774" s="6"/>
      <c r="BD10774" s="6"/>
      <c r="BE10774" s="6"/>
      <c r="BF10774" s="6"/>
      <c r="BG10774" s="172"/>
      <c r="BH10774" s="172"/>
      <c r="BI10774" s="172"/>
      <c r="BJ10774" s="6"/>
      <c r="BK10774" s="6"/>
      <c r="BL10774" s="6"/>
      <c r="BM10774" s="6"/>
      <c r="BN10774" s="6"/>
      <c r="BO10774" s="6"/>
      <c r="BP10774" s="6"/>
      <c r="BQ10774" s="6"/>
      <c r="BR10774" s="6"/>
      <c r="BS10774" s="6"/>
      <c r="BT10774" s="6"/>
      <c r="CG10774" s="432"/>
      <c r="CH10774" s="432"/>
      <c r="CL10774" s="174"/>
    </row>
    <row r="10775" spans="29:90" s="168" customFormat="1" x14ac:dyDescent="0.25">
      <c r="AC10775" s="175"/>
      <c r="AD10775" s="175"/>
      <c r="AE10775" s="175"/>
      <c r="AF10775" s="175"/>
      <c r="AG10775" s="175"/>
      <c r="AH10775" s="176"/>
      <c r="AM10775" s="6"/>
      <c r="AN10775" s="6"/>
      <c r="AO10775" s="6"/>
      <c r="AP10775" s="6"/>
      <c r="AQ10775" s="6"/>
      <c r="AR10775" s="6"/>
      <c r="AS10775" s="6"/>
      <c r="AT10775" s="6"/>
      <c r="AU10775" s="6"/>
      <c r="AV10775" s="6"/>
      <c r="AW10775" s="6"/>
      <c r="AX10775" s="6"/>
      <c r="AY10775" s="172"/>
      <c r="AZ10775" s="172"/>
      <c r="BA10775" s="172"/>
      <c r="BB10775" s="6"/>
      <c r="BC10775" s="6"/>
      <c r="BD10775" s="6"/>
      <c r="BE10775" s="6"/>
      <c r="BF10775" s="6"/>
      <c r="BG10775" s="172"/>
      <c r="BH10775" s="172"/>
      <c r="BI10775" s="172"/>
      <c r="BJ10775" s="6"/>
      <c r="BK10775" s="6"/>
      <c r="BL10775" s="6"/>
      <c r="BM10775" s="6"/>
      <c r="BN10775" s="6"/>
      <c r="BO10775" s="6"/>
      <c r="BP10775" s="6"/>
      <c r="BQ10775" s="6"/>
      <c r="BR10775" s="6"/>
      <c r="BS10775" s="6"/>
      <c r="BT10775" s="6"/>
      <c r="CG10775" s="432"/>
      <c r="CH10775" s="432"/>
      <c r="CL10775" s="174"/>
    </row>
    <row r="10776" spans="29:90" s="168" customFormat="1" x14ac:dyDescent="0.25">
      <c r="AC10776" s="175"/>
      <c r="AD10776" s="175"/>
      <c r="AE10776" s="175"/>
      <c r="AF10776" s="175"/>
      <c r="AG10776" s="175"/>
      <c r="AH10776" s="176"/>
      <c r="AM10776" s="6"/>
      <c r="AN10776" s="6"/>
      <c r="AO10776" s="6"/>
      <c r="AP10776" s="6"/>
      <c r="AQ10776" s="6"/>
      <c r="AR10776" s="6"/>
      <c r="AS10776" s="6"/>
      <c r="AT10776" s="6"/>
      <c r="AU10776" s="6"/>
      <c r="AV10776" s="6"/>
      <c r="AW10776" s="6"/>
      <c r="AX10776" s="6"/>
      <c r="AY10776" s="172"/>
      <c r="AZ10776" s="172"/>
      <c r="BA10776" s="172"/>
      <c r="BB10776" s="6"/>
      <c r="BC10776" s="6"/>
      <c r="BD10776" s="6"/>
      <c r="BE10776" s="6"/>
      <c r="BF10776" s="6"/>
      <c r="BG10776" s="172"/>
      <c r="BH10776" s="172"/>
      <c r="BI10776" s="172"/>
      <c r="BJ10776" s="6"/>
      <c r="BK10776" s="6"/>
      <c r="BL10776" s="6"/>
      <c r="BM10776" s="6"/>
      <c r="BN10776" s="6"/>
      <c r="BO10776" s="6"/>
      <c r="BP10776" s="6"/>
      <c r="BQ10776" s="6"/>
      <c r="BR10776" s="6"/>
      <c r="BS10776" s="6"/>
      <c r="BT10776" s="6"/>
      <c r="CG10776" s="432"/>
      <c r="CH10776" s="432"/>
      <c r="CL10776" s="174"/>
    </row>
    <row r="10777" spans="29:90" s="168" customFormat="1" x14ac:dyDescent="0.25">
      <c r="AC10777" s="175"/>
      <c r="AD10777" s="175"/>
      <c r="AE10777" s="175"/>
      <c r="AF10777" s="175"/>
      <c r="AG10777" s="175"/>
      <c r="AH10777" s="176"/>
      <c r="AM10777" s="6"/>
      <c r="AN10777" s="6"/>
      <c r="AO10777" s="6"/>
      <c r="AP10777" s="6"/>
      <c r="AQ10777" s="6"/>
      <c r="AR10777" s="6"/>
      <c r="AS10777" s="6"/>
      <c r="AT10777" s="6"/>
      <c r="AU10777" s="6"/>
      <c r="AV10777" s="6"/>
      <c r="AW10777" s="6"/>
      <c r="AX10777" s="6"/>
      <c r="AY10777" s="172"/>
      <c r="AZ10777" s="172"/>
      <c r="BA10777" s="172"/>
      <c r="BB10777" s="6"/>
      <c r="BC10777" s="6"/>
      <c r="BD10777" s="6"/>
      <c r="BE10777" s="6"/>
      <c r="BF10777" s="6"/>
      <c r="BG10777" s="172"/>
      <c r="BH10777" s="172"/>
      <c r="BI10777" s="172"/>
      <c r="BJ10777" s="6"/>
      <c r="BK10777" s="6"/>
      <c r="BL10777" s="6"/>
      <c r="BM10777" s="6"/>
      <c r="BN10777" s="6"/>
      <c r="BO10777" s="6"/>
      <c r="BP10777" s="6"/>
      <c r="BQ10777" s="6"/>
      <c r="BR10777" s="6"/>
      <c r="BS10777" s="6"/>
      <c r="BT10777" s="6"/>
      <c r="CG10777" s="432"/>
      <c r="CH10777" s="432"/>
      <c r="CL10777" s="174"/>
    </row>
    <row r="10778" spans="29:90" s="168" customFormat="1" x14ac:dyDescent="0.25">
      <c r="AC10778" s="175"/>
      <c r="AD10778" s="175"/>
      <c r="AE10778" s="175"/>
      <c r="AF10778" s="175"/>
      <c r="AG10778" s="175"/>
      <c r="AH10778" s="176"/>
      <c r="AM10778" s="6"/>
      <c r="AN10778" s="6"/>
      <c r="AO10778" s="6"/>
      <c r="AP10778" s="6"/>
      <c r="AQ10778" s="6"/>
      <c r="AR10778" s="6"/>
      <c r="AS10778" s="6"/>
      <c r="AT10778" s="6"/>
      <c r="AU10778" s="6"/>
      <c r="AV10778" s="6"/>
      <c r="AW10778" s="6"/>
      <c r="AX10778" s="6"/>
      <c r="AY10778" s="172"/>
      <c r="AZ10778" s="172"/>
      <c r="BA10778" s="172"/>
      <c r="BB10778" s="6"/>
      <c r="BC10778" s="6"/>
      <c r="BD10778" s="6"/>
      <c r="BE10778" s="6"/>
      <c r="BF10778" s="6"/>
      <c r="BG10778" s="172"/>
      <c r="BH10778" s="172"/>
      <c r="BI10778" s="172"/>
      <c r="BJ10778" s="6"/>
      <c r="BK10778" s="6"/>
      <c r="BL10778" s="6"/>
      <c r="BM10778" s="6"/>
      <c r="BN10778" s="6"/>
      <c r="BO10778" s="6"/>
      <c r="BP10778" s="6"/>
      <c r="BQ10778" s="6"/>
      <c r="BR10778" s="6"/>
      <c r="BS10778" s="6"/>
      <c r="BT10778" s="6"/>
      <c r="CG10778" s="432"/>
      <c r="CH10778" s="432"/>
      <c r="CL10778" s="174"/>
    </row>
    <row r="10779" spans="29:90" s="168" customFormat="1" x14ac:dyDescent="0.25">
      <c r="AC10779" s="175"/>
      <c r="AD10779" s="175"/>
      <c r="AE10779" s="175"/>
      <c r="AF10779" s="175"/>
      <c r="AG10779" s="175"/>
      <c r="AH10779" s="176"/>
      <c r="AM10779" s="6"/>
      <c r="AN10779" s="6"/>
      <c r="AO10779" s="6"/>
      <c r="AP10779" s="6"/>
      <c r="AQ10779" s="6"/>
      <c r="AR10779" s="6"/>
      <c r="AS10779" s="6"/>
      <c r="AT10779" s="6"/>
      <c r="AU10779" s="6"/>
      <c r="AV10779" s="6"/>
      <c r="AW10779" s="6"/>
      <c r="AX10779" s="6"/>
      <c r="AY10779" s="172"/>
      <c r="AZ10779" s="172"/>
      <c r="BA10779" s="172"/>
      <c r="BB10779" s="6"/>
      <c r="BC10779" s="6"/>
      <c r="BD10779" s="6"/>
      <c r="BE10779" s="6"/>
      <c r="BF10779" s="6"/>
      <c r="BG10779" s="172"/>
      <c r="BH10779" s="172"/>
      <c r="BI10779" s="172"/>
      <c r="BJ10779" s="6"/>
      <c r="BK10779" s="6"/>
      <c r="BL10779" s="6"/>
      <c r="BM10779" s="6"/>
      <c r="BN10779" s="6"/>
      <c r="BO10779" s="6"/>
      <c r="BP10779" s="6"/>
      <c r="BQ10779" s="6"/>
      <c r="BR10779" s="6"/>
      <c r="BS10779" s="6"/>
      <c r="BT10779" s="6"/>
      <c r="CG10779" s="432"/>
      <c r="CH10779" s="432"/>
      <c r="CL10779" s="174"/>
    </row>
    <row r="10780" spans="29:90" s="168" customFormat="1" x14ac:dyDescent="0.25">
      <c r="AC10780" s="175"/>
      <c r="AD10780" s="175"/>
      <c r="AE10780" s="175"/>
      <c r="AF10780" s="175"/>
      <c r="AG10780" s="175"/>
      <c r="AH10780" s="176"/>
      <c r="AM10780" s="6"/>
      <c r="AN10780" s="6"/>
      <c r="AO10780" s="6"/>
      <c r="AP10780" s="6"/>
      <c r="AQ10780" s="6"/>
      <c r="AR10780" s="6"/>
      <c r="AS10780" s="6"/>
      <c r="AT10780" s="6"/>
      <c r="AU10780" s="6"/>
      <c r="AV10780" s="6"/>
      <c r="AW10780" s="6"/>
      <c r="AX10780" s="6"/>
      <c r="AY10780" s="172"/>
      <c r="AZ10780" s="172"/>
      <c r="BA10780" s="172"/>
      <c r="BB10780" s="6"/>
      <c r="BC10780" s="6"/>
      <c r="BD10780" s="6"/>
      <c r="BE10780" s="6"/>
      <c r="BF10780" s="6"/>
      <c r="BG10780" s="172"/>
      <c r="BH10780" s="172"/>
      <c r="BI10780" s="172"/>
      <c r="BJ10780" s="6"/>
      <c r="BK10780" s="6"/>
      <c r="BL10780" s="6"/>
      <c r="BM10780" s="6"/>
      <c r="BN10780" s="6"/>
      <c r="BO10780" s="6"/>
      <c r="BP10780" s="6"/>
      <c r="BQ10780" s="6"/>
      <c r="BR10780" s="6"/>
      <c r="BS10780" s="6"/>
      <c r="BT10780" s="6"/>
      <c r="CG10780" s="432"/>
      <c r="CH10780" s="432"/>
      <c r="CL10780" s="174"/>
    </row>
    <row r="10781" spans="29:90" s="168" customFormat="1" x14ac:dyDescent="0.25">
      <c r="AC10781" s="175"/>
      <c r="AD10781" s="175"/>
      <c r="AE10781" s="175"/>
      <c r="AF10781" s="175"/>
      <c r="AG10781" s="175"/>
      <c r="AH10781" s="176"/>
      <c r="AM10781" s="6"/>
      <c r="AN10781" s="6"/>
      <c r="AO10781" s="6"/>
      <c r="AP10781" s="6"/>
      <c r="AQ10781" s="6"/>
      <c r="AR10781" s="6"/>
      <c r="AS10781" s="6"/>
      <c r="AT10781" s="6"/>
      <c r="AU10781" s="6"/>
      <c r="AV10781" s="6"/>
      <c r="AW10781" s="6"/>
      <c r="AX10781" s="6"/>
      <c r="AY10781" s="172"/>
      <c r="AZ10781" s="172"/>
      <c r="BA10781" s="172"/>
      <c r="BB10781" s="6"/>
      <c r="BC10781" s="6"/>
      <c r="BD10781" s="6"/>
      <c r="BE10781" s="6"/>
      <c r="BF10781" s="6"/>
      <c r="BG10781" s="172"/>
      <c r="BH10781" s="172"/>
      <c r="BI10781" s="172"/>
      <c r="BJ10781" s="6"/>
      <c r="BK10781" s="6"/>
      <c r="BL10781" s="6"/>
      <c r="BM10781" s="6"/>
      <c r="BN10781" s="6"/>
      <c r="BO10781" s="6"/>
      <c r="BP10781" s="6"/>
      <c r="BQ10781" s="6"/>
      <c r="BR10781" s="6"/>
      <c r="BS10781" s="6"/>
      <c r="BT10781" s="6"/>
      <c r="CG10781" s="432"/>
      <c r="CH10781" s="432"/>
      <c r="CL10781" s="174"/>
    </row>
    <row r="10782" spans="29:90" s="168" customFormat="1" x14ac:dyDescent="0.25">
      <c r="AC10782" s="175"/>
      <c r="AD10782" s="175"/>
      <c r="AE10782" s="175"/>
      <c r="AF10782" s="175"/>
      <c r="AG10782" s="175"/>
      <c r="AH10782" s="176"/>
      <c r="AM10782" s="6"/>
      <c r="AN10782" s="6"/>
      <c r="AO10782" s="6"/>
      <c r="AP10782" s="6"/>
      <c r="AQ10782" s="6"/>
      <c r="AR10782" s="6"/>
      <c r="AS10782" s="6"/>
      <c r="AT10782" s="6"/>
      <c r="AU10782" s="6"/>
      <c r="AV10782" s="6"/>
      <c r="AW10782" s="6"/>
      <c r="AX10782" s="6"/>
      <c r="AY10782" s="172"/>
      <c r="AZ10782" s="172"/>
      <c r="BA10782" s="172"/>
      <c r="BB10782" s="6"/>
      <c r="BC10782" s="6"/>
      <c r="BD10782" s="6"/>
      <c r="BE10782" s="6"/>
      <c r="BF10782" s="6"/>
      <c r="BG10782" s="172"/>
      <c r="BH10782" s="172"/>
      <c r="BI10782" s="172"/>
      <c r="BJ10782" s="6"/>
      <c r="BK10782" s="6"/>
      <c r="BL10782" s="6"/>
      <c r="BM10782" s="6"/>
      <c r="BN10782" s="6"/>
      <c r="BO10782" s="6"/>
      <c r="BP10782" s="6"/>
      <c r="BQ10782" s="6"/>
      <c r="BR10782" s="6"/>
      <c r="BS10782" s="6"/>
      <c r="BT10782" s="6"/>
      <c r="CG10782" s="432"/>
      <c r="CH10782" s="432"/>
      <c r="CL10782" s="174"/>
    </row>
    <row r="10783" spans="29:90" s="168" customFormat="1" x14ac:dyDescent="0.25">
      <c r="AC10783" s="175"/>
      <c r="AD10783" s="175"/>
      <c r="AE10783" s="175"/>
      <c r="AF10783" s="175"/>
      <c r="AG10783" s="175"/>
      <c r="AH10783" s="176"/>
      <c r="AM10783" s="6"/>
      <c r="AN10783" s="6"/>
      <c r="AO10783" s="6"/>
      <c r="AP10783" s="6"/>
      <c r="AQ10783" s="6"/>
      <c r="AR10783" s="6"/>
      <c r="AS10783" s="6"/>
      <c r="AT10783" s="6"/>
      <c r="AU10783" s="6"/>
      <c r="AV10783" s="6"/>
      <c r="AW10783" s="6"/>
      <c r="AX10783" s="6"/>
      <c r="AY10783" s="172"/>
      <c r="AZ10783" s="172"/>
      <c r="BA10783" s="172"/>
      <c r="BB10783" s="6"/>
      <c r="BC10783" s="6"/>
      <c r="BD10783" s="6"/>
      <c r="BE10783" s="6"/>
      <c r="BF10783" s="6"/>
      <c r="BG10783" s="172"/>
      <c r="BH10783" s="172"/>
      <c r="BI10783" s="172"/>
      <c r="BJ10783" s="6"/>
      <c r="BK10783" s="6"/>
      <c r="BL10783" s="6"/>
      <c r="BM10783" s="6"/>
      <c r="BN10783" s="6"/>
      <c r="BO10783" s="6"/>
      <c r="BP10783" s="6"/>
      <c r="BQ10783" s="6"/>
      <c r="BR10783" s="6"/>
      <c r="BS10783" s="6"/>
      <c r="BT10783" s="6"/>
      <c r="CG10783" s="432"/>
      <c r="CH10783" s="432"/>
      <c r="CL10783" s="174"/>
    </row>
    <row r="10784" spans="29:90" s="168" customFormat="1" x14ac:dyDescent="0.25">
      <c r="AC10784" s="175"/>
      <c r="AD10784" s="175"/>
      <c r="AE10784" s="175"/>
      <c r="AF10784" s="175"/>
      <c r="AG10784" s="175"/>
      <c r="AH10784" s="176"/>
      <c r="AM10784" s="6"/>
      <c r="AN10784" s="6"/>
      <c r="AO10784" s="6"/>
      <c r="AP10784" s="6"/>
      <c r="AQ10784" s="6"/>
      <c r="AR10784" s="6"/>
      <c r="AS10784" s="6"/>
      <c r="AT10784" s="6"/>
      <c r="AU10784" s="6"/>
      <c r="AV10784" s="6"/>
      <c r="AW10784" s="6"/>
      <c r="AX10784" s="6"/>
      <c r="AY10784" s="172"/>
      <c r="AZ10784" s="172"/>
      <c r="BA10784" s="172"/>
      <c r="BB10784" s="6"/>
      <c r="BC10784" s="6"/>
      <c r="BD10784" s="6"/>
      <c r="BE10784" s="6"/>
      <c r="BF10784" s="6"/>
      <c r="BG10784" s="172"/>
      <c r="BH10784" s="172"/>
      <c r="BI10784" s="172"/>
      <c r="BJ10784" s="6"/>
      <c r="BK10784" s="6"/>
      <c r="BL10784" s="6"/>
      <c r="BM10784" s="6"/>
      <c r="BN10784" s="6"/>
      <c r="BO10784" s="6"/>
      <c r="BP10784" s="6"/>
      <c r="BQ10784" s="6"/>
      <c r="BR10784" s="6"/>
      <c r="BS10784" s="6"/>
      <c r="BT10784" s="6"/>
      <c r="CG10784" s="432"/>
      <c r="CH10784" s="432"/>
      <c r="CL10784" s="174"/>
    </row>
    <row r="10785" spans="29:90" s="168" customFormat="1" x14ac:dyDescent="0.25">
      <c r="AC10785" s="175"/>
      <c r="AD10785" s="175"/>
      <c r="AE10785" s="175"/>
      <c r="AF10785" s="175"/>
      <c r="AG10785" s="175"/>
      <c r="AH10785" s="176"/>
      <c r="AM10785" s="6"/>
      <c r="AN10785" s="6"/>
      <c r="AO10785" s="6"/>
      <c r="AP10785" s="6"/>
      <c r="AQ10785" s="6"/>
      <c r="AR10785" s="6"/>
      <c r="AS10785" s="6"/>
      <c r="AT10785" s="6"/>
      <c r="AU10785" s="6"/>
      <c r="AV10785" s="6"/>
      <c r="AW10785" s="6"/>
      <c r="AX10785" s="6"/>
      <c r="AY10785" s="172"/>
      <c r="AZ10785" s="172"/>
      <c r="BA10785" s="172"/>
      <c r="BB10785" s="6"/>
      <c r="BC10785" s="6"/>
      <c r="BD10785" s="6"/>
      <c r="BE10785" s="6"/>
      <c r="BF10785" s="6"/>
      <c r="BG10785" s="172"/>
      <c r="BH10785" s="172"/>
      <c r="BI10785" s="172"/>
      <c r="BJ10785" s="6"/>
      <c r="BK10785" s="6"/>
      <c r="BL10785" s="6"/>
      <c r="BM10785" s="6"/>
      <c r="BN10785" s="6"/>
      <c r="BO10785" s="6"/>
      <c r="BP10785" s="6"/>
      <c r="BQ10785" s="6"/>
      <c r="BR10785" s="6"/>
      <c r="BS10785" s="6"/>
      <c r="BT10785" s="6"/>
      <c r="CG10785" s="432"/>
      <c r="CH10785" s="432"/>
      <c r="CL10785" s="174"/>
    </row>
    <row r="10786" spans="29:90" s="168" customFormat="1" x14ac:dyDescent="0.25">
      <c r="AC10786" s="175"/>
      <c r="AD10786" s="175"/>
      <c r="AE10786" s="175"/>
      <c r="AF10786" s="175"/>
      <c r="AG10786" s="175"/>
      <c r="AH10786" s="176"/>
      <c r="AM10786" s="6"/>
      <c r="AN10786" s="6"/>
      <c r="AO10786" s="6"/>
      <c r="AP10786" s="6"/>
      <c r="AQ10786" s="6"/>
      <c r="AR10786" s="6"/>
      <c r="AS10786" s="6"/>
      <c r="AT10786" s="6"/>
      <c r="AU10786" s="6"/>
      <c r="AV10786" s="6"/>
      <c r="AW10786" s="6"/>
      <c r="AX10786" s="6"/>
      <c r="AY10786" s="172"/>
      <c r="AZ10786" s="172"/>
      <c r="BA10786" s="172"/>
      <c r="BB10786" s="6"/>
      <c r="BC10786" s="6"/>
      <c r="BD10786" s="6"/>
      <c r="BE10786" s="6"/>
      <c r="BF10786" s="6"/>
      <c r="BG10786" s="172"/>
      <c r="BH10786" s="172"/>
      <c r="BI10786" s="172"/>
      <c r="BJ10786" s="6"/>
      <c r="BK10786" s="6"/>
      <c r="BL10786" s="6"/>
      <c r="BM10786" s="6"/>
      <c r="BN10786" s="6"/>
      <c r="BO10786" s="6"/>
      <c r="BP10786" s="6"/>
      <c r="BQ10786" s="6"/>
      <c r="BR10786" s="6"/>
      <c r="BS10786" s="6"/>
      <c r="BT10786" s="6"/>
      <c r="CG10786" s="432"/>
      <c r="CH10786" s="432"/>
      <c r="CL10786" s="174"/>
    </row>
    <row r="10787" spans="29:90" s="168" customFormat="1" x14ac:dyDescent="0.25">
      <c r="AC10787" s="175"/>
      <c r="AD10787" s="175"/>
      <c r="AE10787" s="175"/>
      <c r="AF10787" s="175"/>
      <c r="AG10787" s="175"/>
      <c r="AH10787" s="176"/>
      <c r="AM10787" s="6"/>
      <c r="AN10787" s="6"/>
      <c r="AO10787" s="6"/>
      <c r="AP10787" s="6"/>
      <c r="AQ10787" s="6"/>
      <c r="AR10787" s="6"/>
      <c r="AS10787" s="6"/>
      <c r="AT10787" s="6"/>
      <c r="AU10787" s="6"/>
      <c r="AV10787" s="6"/>
      <c r="AW10787" s="6"/>
      <c r="AX10787" s="6"/>
      <c r="AY10787" s="172"/>
      <c r="AZ10787" s="172"/>
      <c r="BA10787" s="172"/>
      <c r="BB10787" s="6"/>
      <c r="BC10787" s="6"/>
      <c r="BD10787" s="6"/>
      <c r="BE10787" s="6"/>
      <c r="BF10787" s="6"/>
      <c r="BG10787" s="172"/>
      <c r="BH10787" s="172"/>
      <c r="BI10787" s="172"/>
      <c r="BJ10787" s="6"/>
      <c r="BK10787" s="6"/>
      <c r="BL10787" s="6"/>
      <c r="BM10787" s="6"/>
      <c r="BN10787" s="6"/>
      <c r="BO10787" s="6"/>
      <c r="BP10787" s="6"/>
      <c r="BQ10787" s="6"/>
      <c r="BR10787" s="6"/>
      <c r="BS10787" s="6"/>
      <c r="BT10787" s="6"/>
      <c r="CG10787" s="432"/>
      <c r="CH10787" s="432"/>
      <c r="CL10787" s="174"/>
    </row>
    <row r="10788" spans="29:90" s="168" customFormat="1" x14ac:dyDescent="0.25">
      <c r="AC10788" s="175"/>
      <c r="AD10788" s="175"/>
      <c r="AE10788" s="175"/>
      <c r="AF10788" s="175"/>
      <c r="AG10788" s="175"/>
      <c r="AH10788" s="176"/>
      <c r="AM10788" s="6"/>
      <c r="AN10788" s="6"/>
      <c r="AO10788" s="6"/>
      <c r="AP10788" s="6"/>
      <c r="AQ10788" s="6"/>
      <c r="AR10788" s="6"/>
      <c r="AS10788" s="6"/>
      <c r="AT10788" s="6"/>
      <c r="AU10788" s="6"/>
      <c r="AV10788" s="6"/>
      <c r="AW10788" s="6"/>
      <c r="AX10788" s="6"/>
      <c r="AY10788" s="172"/>
      <c r="AZ10788" s="172"/>
      <c r="BA10788" s="172"/>
      <c r="BB10788" s="6"/>
      <c r="BC10788" s="6"/>
      <c r="BD10788" s="6"/>
      <c r="BE10788" s="6"/>
      <c r="BF10788" s="6"/>
      <c r="BG10788" s="172"/>
      <c r="BH10788" s="172"/>
      <c r="BI10788" s="172"/>
      <c r="BJ10788" s="6"/>
      <c r="BK10788" s="6"/>
      <c r="BL10788" s="6"/>
      <c r="BM10788" s="6"/>
      <c r="BN10788" s="6"/>
      <c r="BO10788" s="6"/>
      <c r="BP10788" s="6"/>
      <c r="BQ10788" s="6"/>
      <c r="BR10788" s="6"/>
      <c r="BS10788" s="6"/>
      <c r="BT10788" s="6"/>
      <c r="CG10788" s="432"/>
      <c r="CH10788" s="432"/>
      <c r="CL10788" s="174"/>
    </row>
    <row r="10789" spans="29:90" s="168" customFormat="1" x14ac:dyDescent="0.25">
      <c r="AC10789" s="175"/>
      <c r="AD10789" s="175"/>
      <c r="AE10789" s="175"/>
      <c r="AF10789" s="175"/>
      <c r="AG10789" s="175"/>
      <c r="AH10789" s="176"/>
      <c r="AM10789" s="6"/>
      <c r="AN10789" s="6"/>
      <c r="AO10789" s="6"/>
      <c r="AP10789" s="6"/>
      <c r="AQ10789" s="6"/>
      <c r="AR10789" s="6"/>
      <c r="AS10789" s="6"/>
      <c r="AT10789" s="6"/>
      <c r="AU10789" s="6"/>
      <c r="AV10789" s="6"/>
      <c r="AW10789" s="6"/>
      <c r="AX10789" s="6"/>
      <c r="AY10789" s="172"/>
      <c r="AZ10789" s="172"/>
      <c r="BA10789" s="172"/>
      <c r="BB10789" s="6"/>
      <c r="BC10789" s="6"/>
      <c r="BD10789" s="6"/>
      <c r="BE10789" s="6"/>
      <c r="BF10789" s="6"/>
      <c r="BG10789" s="172"/>
      <c r="BH10789" s="172"/>
      <c r="BI10789" s="172"/>
      <c r="BJ10789" s="6"/>
      <c r="BK10789" s="6"/>
      <c r="BL10789" s="6"/>
      <c r="BM10789" s="6"/>
      <c r="BN10789" s="6"/>
      <c r="BO10789" s="6"/>
      <c r="BP10789" s="6"/>
      <c r="BQ10789" s="6"/>
      <c r="BR10789" s="6"/>
      <c r="BS10789" s="6"/>
      <c r="BT10789" s="6"/>
      <c r="CG10789" s="432"/>
      <c r="CH10789" s="432"/>
      <c r="CL10789" s="174"/>
    </row>
    <row r="10790" spans="29:90" s="168" customFormat="1" x14ac:dyDescent="0.25">
      <c r="AC10790" s="175"/>
      <c r="AD10790" s="175"/>
      <c r="AE10790" s="175"/>
      <c r="AF10790" s="175"/>
      <c r="AG10790" s="175"/>
      <c r="AH10790" s="176"/>
      <c r="AM10790" s="6"/>
      <c r="AN10790" s="6"/>
      <c r="AO10790" s="6"/>
      <c r="AP10790" s="6"/>
      <c r="AQ10790" s="6"/>
      <c r="AR10790" s="6"/>
      <c r="AS10790" s="6"/>
      <c r="AT10790" s="6"/>
      <c r="AU10790" s="6"/>
      <c r="AV10790" s="6"/>
      <c r="AW10790" s="6"/>
      <c r="AX10790" s="6"/>
      <c r="AY10790" s="172"/>
      <c r="AZ10790" s="172"/>
      <c r="BA10790" s="172"/>
      <c r="BB10790" s="6"/>
      <c r="BC10790" s="6"/>
      <c r="BD10790" s="6"/>
      <c r="BE10790" s="6"/>
      <c r="BF10790" s="6"/>
      <c r="BG10790" s="172"/>
      <c r="BH10790" s="172"/>
      <c r="BI10790" s="172"/>
      <c r="BJ10790" s="6"/>
      <c r="BK10790" s="6"/>
      <c r="BL10790" s="6"/>
      <c r="BM10790" s="6"/>
      <c r="BN10790" s="6"/>
      <c r="BO10790" s="6"/>
      <c r="BP10790" s="6"/>
      <c r="BQ10790" s="6"/>
      <c r="BR10790" s="6"/>
      <c r="BS10790" s="6"/>
      <c r="BT10790" s="6"/>
      <c r="CG10790" s="432"/>
      <c r="CH10790" s="432"/>
      <c r="CL10790" s="174"/>
    </row>
    <row r="10791" spans="29:90" s="168" customFormat="1" x14ac:dyDescent="0.25">
      <c r="AC10791" s="175"/>
      <c r="AD10791" s="175"/>
      <c r="AE10791" s="175"/>
      <c r="AF10791" s="175"/>
      <c r="AG10791" s="175"/>
      <c r="AH10791" s="176"/>
      <c r="AM10791" s="6"/>
      <c r="AN10791" s="6"/>
      <c r="AO10791" s="6"/>
      <c r="AP10791" s="6"/>
      <c r="AQ10791" s="6"/>
      <c r="AR10791" s="6"/>
      <c r="AS10791" s="6"/>
      <c r="AT10791" s="6"/>
      <c r="AU10791" s="6"/>
      <c r="AV10791" s="6"/>
      <c r="AW10791" s="6"/>
      <c r="AX10791" s="6"/>
      <c r="AY10791" s="172"/>
      <c r="AZ10791" s="172"/>
      <c r="BA10791" s="172"/>
      <c r="BB10791" s="6"/>
      <c r="BC10791" s="6"/>
      <c r="BD10791" s="6"/>
      <c r="BE10791" s="6"/>
      <c r="BF10791" s="6"/>
      <c r="BG10791" s="172"/>
      <c r="BH10791" s="172"/>
      <c r="BI10791" s="172"/>
      <c r="BJ10791" s="6"/>
      <c r="BK10791" s="6"/>
      <c r="BL10791" s="6"/>
      <c r="BM10791" s="6"/>
      <c r="BN10791" s="6"/>
      <c r="BO10791" s="6"/>
      <c r="BP10791" s="6"/>
      <c r="BQ10791" s="6"/>
      <c r="BR10791" s="6"/>
      <c r="BS10791" s="6"/>
      <c r="BT10791" s="6"/>
      <c r="CG10791" s="432"/>
      <c r="CH10791" s="432"/>
      <c r="CL10791" s="174"/>
    </row>
    <row r="10792" spans="29:90" s="168" customFormat="1" x14ac:dyDescent="0.25">
      <c r="AC10792" s="175"/>
      <c r="AD10792" s="175"/>
      <c r="AE10792" s="175"/>
      <c r="AF10792" s="175"/>
      <c r="AG10792" s="175"/>
      <c r="AH10792" s="176"/>
      <c r="AM10792" s="6"/>
      <c r="AN10792" s="6"/>
      <c r="AO10792" s="6"/>
      <c r="AP10792" s="6"/>
      <c r="AQ10792" s="6"/>
      <c r="AR10792" s="6"/>
      <c r="AS10792" s="6"/>
      <c r="AT10792" s="6"/>
      <c r="AU10792" s="6"/>
      <c r="AV10792" s="6"/>
      <c r="AW10792" s="6"/>
      <c r="AX10792" s="6"/>
      <c r="AY10792" s="172"/>
      <c r="AZ10792" s="172"/>
      <c r="BA10792" s="172"/>
      <c r="BB10792" s="6"/>
      <c r="BC10792" s="6"/>
      <c r="BD10792" s="6"/>
      <c r="BE10792" s="6"/>
      <c r="BF10792" s="6"/>
      <c r="BG10792" s="172"/>
      <c r="BH10792" s="172"/>
      <c r="BI10792" s="172"/>
      <c r="BJ10792" s="6"/>
      <c r="BK10792" s="6"/>
      <c r="BL10792" s="6"/>
      <c r="BM10792" s="6"/>
      <c r="BN10792" s="6"/>
      <c r="BO10792" s="6"/>
      <c r="BP10792" s="6"/>
      <c r="BQ10792" s="6"/>
      <c r="BR10792" s="6"/>
      <c r="BS10792" s="6"/>
      <c r="BT10792" s="6"/>
      <c r="CG10792" s="432"/>
      <c r="CH10792" s="432"/>
      <c r="CL10792" s="174"/>
    </row>
    <row r="10793" spans="29:90" s="168" customFormat="1" x14ac:dyDescent="0.25">
      <c r="AC10793" s="175"/>
      <c r="AD10793" s="175"/>
      <c r="AE10793" s="175"/>
      <c r="AF10793" s="175"/>
      <c r="AG10793" s="175"/>
      <c r="AH10793" s="176"/>
      <c r="AM10793" s="6"/>
      <c r="AN10793" s="6"/>
      <c r="AO10793" s="6"/>
      <c r="AP10793" s="6"/>
      <c r="AQ10793" s="6"/>
      <c r="AR10793" s="6"/>
      <c r="AS10793" s="6"/>
      <c r="AT10793" s="6"/>
      <c r="AU10793" s="6"/>
      <c r="AV10793" s="6"/>
      <c r="AW10793" s="6"/>
      <c r="AX10793" s="6"/>
      <c r="AY10793" s="172"/>
      <c r="AZ10793" s="172"/>
      <c r="BA10793" s="172"/>
      <c r="BB10793" s="6"/>
      <c r="BC10793" s="6"/>
      <c r="BD10793" s="6"/>
      <c r="BE10793" s="6"/>
      <c r="BF10793" s="6"/>
      <c r="BG10793" s="172"/>
      <c r="BH10793" s="172"/>
      <c r="BI10793" s="172"/>
      <c r="BJ10793" s="6"/>
      <c r="BK10793" s="6"/>
      <c r="BL10793" s="6"/>
      <c r="BM10793" s="6"/>
      <c r="BN10793" s="6"/>
      <c r="BO10793" s="6"/>
      <c r="BP10793" s="6"/>
      <c r="BQ10793" s="6"/>
      <c r="BR10793" s="6"/>
      <c r="BS10793" s="6"/>
      <c r="BT10793" s="6"/>
      <c r="CG10793" s="432"/>
      <c r="CH10793" s="432"/>
      <c r="CL10793" s="174"/>
    </row>
    <row r="10794" spans="29:90" s="168" customFormat="1" x14ac:dyDescent="0.25">
      <c r="AC10794" s="175"/>
      <c r="AD10794" s="175"/>
      <c r="AE10794" s="175"/>
      <c r="AF10794" s="175"/>
      <c r="AG10794" s="175"/>
      <c r="AH10794" s="176"/>
      <c r="AM10794" s="6"/>
      <c r="AN10794" s="6"/>
      <c r="AO10794" s="6"/>
      <c r="AP10794" s="6"/>
      <c r="AQ10794" s="6"/>
      <c r="AR10794" s="6"/>
      <c r="AS10794" s="6"/>
      <c r="AT10794" s="6"/>
      <c r="AU10794" s="6"/>
      <c r="AV10794" s="6"/>
      <c r="AW10794" s="6"/>
      <c r="AX10794" s="6"/>
      <c r="AY10794" s="172"/>
      <c r="AZ10794" s="172"/>
      <c r="BA10794" s="172"/>
      <c r="BB10794" s="6"/>
      <c r="BC10794" s="6"/>
      <c r="BD10794" s="6"/>
      <c r="BE10794" s="6"/>
      <c r="BF10794" s="6"/>
      <c r="BG10794" s="172"/>
      <c r="BH10794" s="172"/>
      <c r="BI10794" s="172"/>
      <c r="BJ10794" s="6"/>
      <c r="BK10794" s="6"/>
      <c r="BL10794" s="6"/>
      <c r="BM10794" s="6"/>
      <c r="BN10794" s="6"/>
      <c r="BO10794" s="6"/>
      <c r="BP10794" s="6"/>
      <c r="BQ10794" s="6"/>
      <c r="BR10794" s="6"/>
      <c r="BS10794" s="6"/>
      <c r="BT10794" s="6"/>
      <c r="CG10794" s="432"/>
      <c r="CH10794" s="432"/>
      <c r="CL10794" s="174"/>
    </row>
    <row r="10795" spans="29:90" s="168" customFormat="1" x14ac:dyDescent="0.25">
      <c r="AC10795" s="175"/>
      <c r="AD10795" s="175"/>
      <c r="AE10795" s="175"/>
      <c r="AF10795" s="175"/>
      <c r="AG10795" s="175"/>
      <c r="AH10795" s="176"/>
      <c r="AM10795" s="6"/>
      <c r="AN10795" s="6"/>
      <c r="AO10795" s="6"/>
      <c r="AP10795" s="6"/>
      <c r="AQ10795" s="6"/>
      <c r="AR10795" s="6"/>
      <c r="AS10795" s="6"/>
      <c r="AT10795" s="6"/>
      <c r="AU10795" s="6"/>
      <c r="AV10795" s="6"/>
      <c r="AW10795" s="6"/>
      <c r="AX10795" s="6"/>
      <c r="AY10795" s="172"/>
      <c r="AZ10795" s="172"/>
      <c r="BA10795" s="172"/>
      <c r="BB10795" s="6"/>
      <c r="BC10795" s="6"/>
      <c r="BD10795" s="6"/>
      <c r="BE10795" s="6"/>
      <c r="BF10795" s="6"/>
      <c r="BG10795" s="172"/>
      <c r="BH10795" s="172"/>
      <c r="BI10795" s="172"/>
      <c r="BJ10795" s="6"/>
      <c r="BK10795" s="6"/>
      <c r="BL10795" s="6"/>
      <c r="BM10795" s="6"/>
      <c r="BN10795" s="6"/>
      <c r="BO10795" s="6"/>
      <c r="BP10795" s="6"/>
      <c r="BQ10795" s="6"/>
      <c r="BR10795" s="6"/>
      <c r="BS10795" s="6"/>
      <c r="BT10795" s="6"/>
      <c r="CG10795" s="432"/>
      <c r="CH10795" s="432"/>
      <c r="CL10795" s="174"/>
    </row>
    <row r="10796" spans="29:90" s="168" customFormat="1" x14ac:dyDescent="0.25">
      <c r="AC10796" s="175"/>
      <c r="AD10796" s="175"/>
      <c r="AE10796" s="175"/>
      <c r="AF10796" s="175"/>
      <c r="AG10796" s="175"/>
      <c r="AH10796" s="176"/>
      <c r="AM10796" s="6"/>
      <c r="AN10796" s="6"/>
      <c r="AO10796" s="6"/>
      <c r="AP10796" s="6"/>
      <c r="AQ10796" s="6"/>
      <c r="AR10796" s="6"/>
      <c r="AS10796" s="6"/>
      <c r="AT10796" s="6"/>
      <c r="AU10796" s="6"/>
      <c r="AV10796" s="6"/>
      <c r="AW10796" s="6"/>
      <c r="AX10796" s="6"/>
      <c r="AY10796" s="172"/>
      <c r="AZ10796" s="172"/>
      <c r="BA10796" s="172"/>
      <c r="BB10796" s="6"/>
      <c r="BC10796" s="6"/>
      <c r="BD10796" s="6"/>
      <c r="BE10796" s="6"/>
      <c r="BF10796" s="6"/>
      <c r="BG10796" s="172"/>
      <c r="BH10796" s="172"/>
      <c r="BI10796" s="172"/>
      <c r="BJ10796" s="6"/>
      <c r="BK10796" s="6"/>
      <c r="BL10796" s="6"/>
      <c r="BM10796" s="6"/>
      <c r="BN10796" s="6"/>
      <c r="BO10796" s="6"/>
      <c r="BP10796" s="6"/>
      <c r="BQ10796" s="6"/>
      <c r="BR10796" s="6"/>
      <c r="BS10796" s="6"/>
      <c r="BT10796" s="6"/>
      <c r="CG10796" s="432"/>
      <c r="CH10796" s="432"/>
      <c r="CL10796" s="174"/>
    </row>
    <row r="10797" spans="29:90" s="168" customFormat="1" x14ac:dyDescent="0.25">
      <c r="AC10797" s="175"/>
      <c r="AD10797" s="175"/>
      <c r="AE10797" s="175"/>
      <c r="AF10797" s="175"/>
      <c r="AG10797" s="175"/>
      <c r="AH10797" s="176"/>
      <c r="AM10797" s="6"/>
      <c r="AN10797" s="6"/>
      <c r="AO10797" s="6"/>
      <c r="AP10797" s="6"/>
      <c r="AQ10797" s="6"/>
      <c r="AR10797" s="6"/>
      <c r="AS10797" s="6"/>
      <c r="AT10797" s="6"/>
      <c r="AU10797" s="6"/>
      <c r="AV10797" s="6"/>
      <c r="AW10797" s="6"/>
      <c r="AX10797" s="6"/>
      <c r="AY10797" s="172"/>
      <c r="AZ10797" s="172"/>
      <c r="BA10797" s="172"/>
      <c r="BB10797" s="6"/>
      <c r="BC10797" s="6"/>
      <c r="BD10797" s="6"/>
      <c r="BE10797" s="6"/>
      <c r="BF10797" s="6"/>
      <c r="BG10797" s="172"/>
      <c r="BH10797" s="172"/>
      <c r="BI10797" s="172"/>
      <c r="BJ10797" s="6"/>
      <c r="BK10797" s="6"/>
      <c r="BL10797" s="6"/>
      <c r="BM10797" s="6"/>
      <c r="BN10797" s="6"/>
      <c r="BO10797" s="6"/>
      <c r="BP10797" s="6"/>
      <c r="BQ10797" s="6"/>
      <c r="BR10797" s="6"/>
      <c r="BS10797" s="6"/>
      <c r="BT10797" s="6"/>
      <c r="CG10797" s="432"/>
      <c r="CH10797" s="432"/>
      <c r="CL10797" s="174"/>
    </row>
    <row r="10798" spans="29:90" s="168" customFormat="1" x14ac:dyDescent="0.25">
      <c r="AC10798" s="175"/>
      <c r="AD10798" s="175"/>
      <c r="AE10798" s="175"/>
      <c r="AF10798" s="175"/>
      <c r="AG10798" s="175"/>
      <c r="AH10798" s="176"/>
      <c r="AM10798" s="6"/>
      <c r="AN10798" s="6"/>
      <c r="AO10798" s="6"/>
      <c r="AP10798" s="6"/>
      <c r="AQ10798" s="6"/>
      <c r="AR10798" s="6"/>
      <c r="AS10798" s="6"/>
      <c r="AT10798" s="6"/>
      <c r="AU10798" s="6"/>
      <c r="AV10798" s="6"/>
      <c r="AW10798" s="6"/>
      <c r="AX10798" s="6"/>
      <c r="AY10798" s="172"/>
      <c r="AZ10798" s="172"/>
      <c r="BA10798" s="172"/>
      <c r="BB10798" s="6"/>
      <c r="BC10798" s="6"/>
      <c r="BD10798" s="6"/>
      <c r="BE10798" s="6"/>
      <c r="BF10798" s="6"/>
      <c r="BG10798" s="172"/>
      <c r="BH10798" s="172"/>
      <c r="BI10798" s="172"/>
      <c r="BJ10798" s="6"/>
      <c r="BK10798" s="6"/>
      <c r="BL10798" s="6"/>
      <c r="BM10798" s="6"/>
      <c r="BN10798" s="6"/>
      <c r="BO10798" s="6"/>
      <c r="BP10798" s="6"/>
      <c r="BQ10798" s="6"/>
      <c r="BR10798" s="6"/>
      <c r="BS10798" s="6"/>
      <c r="BT10798" s="6"/>
      <c r="CG10798" s="432"/>
      <c r="CH10798" s="432"/>
      <c r="CL10798" s="174"/>
    </row>
    <row r="10799" spans="29:90" s="168" customFormat="1" x14ac:dyDescent="0.25">
      <c r="AC10799" s="175"/>
      <c r="AD10799" s="175"/>
      <c r="AE10799" s="175"/>
      <c r="AF10799" s="175"/>
      <c r="AG10799" s="175"/>
      <c r="AH10799" s="176"/>
      <c r="AM10799" s="6"/>
      <c r="AN10799" s="6"/>
      <c r="AO10799" s="6"/>
      <c r="AP10799" s="6"/>
      <c r="AQ10799" s="6"/>
      <c r="AR10799" s="6"/>
      <c r="AS10799" s="6"/>
      <c r="AT10799" s="6"/>
      <c r="AU10799" s="6"/>
      <c r="AV10799" s="6"/>
      <c r="AW10799" s="6"/>
      <c r="AX10799" s="6"/>
      <c r="AY10799" s="172"/>
      <c r="AZ10799" s="172"/>
      <c r="BA10799" s="172"/>
      <c r="BB10799" s="6"/>
      <c r="BC10799" s="6"/>
      <c r="BD10799" s="6"/>
      <c r="BE10799" s="6"/>
      <c r="BF10799" s="6"/>
      <c r="BG10799" s="172"/>
      <c r="BH10799" s="172"/>
      <c r="BI10799" s="172"/>
      <c r="BJ10799" s="6"/>
      <c r="BK10799" s="6"/>
      <c r="BL10799" s="6"/>
      <c r="BM10799" s="6"/>
      <c r="BN10799" s="6"/>
      <c r="BO10799" s="6"/>
      <c r="BP10799" s="6"/>
      <c r="BQ10799" s="6"/>
      <c r="BR10799" s="6"/>
      <c r="BS10799" s="6"/>
      <c r="BT10799" s="6"/>
      <c r="CG10799" s="432"/>
      <c r="CH10799" s="432"/>
      <c r="CL10799" s="174"/>
    </row>
    <row r="10800" spans="29:90" s="168" customFormat="1" x14ac:dyDescent="0.25">
      <c r="AC10800" s="175"/>
      <c r="AD10800" s="175"/>
      <c r="AE10800" s="175"/>
      <c r="AF10800" s="175"/>
      <c r="AG10800" s="175"/>
      <c r="AH10800" s="176"/>
      <c r="AM10800" s="6"/>
      <c r="AN10800" s="6"/>
      <c r="AO10800" s="6"/>
      <c r="AP10800" s="6"/>
      <c r="AQ10800" s="6"/>
      <c r="AR10800" s="6"/>
      <c r="AS10800" s="6"/>
      <c r="AT10800" s="6"/>
      <c r="AU10800" s="6"/>
      <c r="AV10800" s="6"/>
      <c r="AW10800" s="6"/>
      <c r="AX10800" s="6"/>
      <c r="AY10800" s="172"/>
      <c r="AZ10800" s="172"/>
      <c r="BA10800" s="172"/>
      <c r="BB10800" s="6"/>
      <c r="BC10800" s="6"/>
      <c r="BD10800" s="6"/>
      <c r="BE10800" s="6"/>
      <c r="BF10800" s="6"/>
      <c r="BG10800" s="172"/>
      <c r="BH10800" s="172"/>
      <c r="BI10800" s="172"/>
      <c r="BJ10800" s="6"/>
      <c r="BK10800" s="6"/>
      <c r="BL10800" s="6"/>
      <c r="BM10800" s="6"/>
      <c r="BN10800" s="6"/>
      <c r="BO10800" s="6"/>
      <c r="BP10800" s="6"/>
      <c r="BQ10800" s="6"/>
      <c r="BR10800" s="6"/>
      <c r="BS10800" s="6"/>
      <c r="BT10800" s="6"/>
      <c r="CG10800" s="432"/>
      <c r="CH10800" s="432"/>
      <c r="CL10800" s="174"/>
    </row>
    <row r="10801" spans="29:90" s="168" customFormat="1" x14ac:dyDescent="0.25">
      <c r="AC10801" s="175"/>
      <c r="AD10801" s="175"/>
      <c r="AE10801" s="175"/>
      <c r="AF10801" s="175"/>
      <c r="AG10801" s="175"/>
      <c r="AH10801" s="176"/>
      <c r="AM10801" s="6"/>
      <c r="AN10801" s="6"/>
      <c r="AO10801" s="6"/>
      <c r="AP10801" s="6"/>
      <c r="AQ10801" s="6"/>
      <c r="AR10801" s="6"/>
      <c r="AS10801" s="6"/>
      <c r="AT10801" s="6"/>
      <c r="AU10801" s="6"/>
      <c r="AV10801" s="6"/>
      <c r="AW10801" s="6"/>
      <c r="AX10801" s="6"/>
      <c r="AY10801" s="172"/>
      <c r="AZ10801" s="172"/>
      <c r="BA10801" s="172"/>
      <c r="BB10801" s="6"/>
      <c r="BC10801" s="6"/>
      <c r="BD10801" s="6"/>
      <c r="BE10801" s="6"/>
      <c r="BF10801" s="6"/>
      <c r="BG10801" s="172"/>
      <c r="BH10801" s="172"/>
      <c r="BI10801" s="172"/>
      <c r="BJ10801" s="6"/>
      <c r="BK10801" s="6"/>
      <c r="BL10801" s="6"/>
      <c r="BM10801" s="6"/>
      <c r="BN10801" s="6"/>
      <c r="BO10801" s="6"/>
      <c r="BP10801" s="6"/>
      <c r="BQ10801" s="6"/>
      <c r="BR10801" s="6"/>
      <c r="BS10801" s="6"/>
      <c r="BT10801" s="6"/>
      <c r="CG10801" s="432"/>
      <c r="CH10801" s="432"/>
      <c r="CL10801" s="174"/>
    </row>
    <row r="10802" spans="29:90" s="168" customFormat="1" x14ac:dyDescent="0.25">
      <c r="AC10802" s="175"/>
      <c r="AD10802" s="175"/>
      <c r="AE10802" s="175"/>
      <c r="AF10802" s="175"/>
      <c r="AG10802" s="175"/>
      <c r="AH10802" s="176"/>
      <c r="AM10802" s="6"/>
      <c r="AN10802" s="6"/>
      <c r="AO10802" s="6"/>
      <c r="AP10802" s="6"/>
      <c r="AQ10802" s="6"/>
      <c r="AR10802" s="6"/>
      <c r="AS10802" s="6"/>
      <c r="AT10802" s="6"/>
      <c r="AU10802" s="6"/>
      <c r="AV10802" s="6"/>
      <c r="AW10802" s="6"/>
      <c r="AX10802" s="6"/>
      <c r="AY10802" s="172"/>
      <c r="AZ10802" s="172"/>
      <c r="BA10802" s="172"/>
      <c r="BB10802" s="6"/>
      <c r="BC10802" s="6"/>
      <c r="BD10802" s="6"/>
      <c r="BE10802" s="6"/>
      <c r="BF10802" s="6"/>
      <c r="BG10802" s="172"/>
      <c r="BH10802" s="172"/>
      <c r="BI10802" s="172"/>
      <c r="BJ10802" s="6"/>
      <c r="BK10802" s="6"/>
      <c r="BL10802" s="6"/>
      <c r="BM10802" s="6"/>
      <c r="BN10802" s="6"/>
      <c r="BO10802" s="6"/>
      <c r="BP10802" s="6"/>
      <c r="BQ10802" s="6"/>
      <c r="BR10802" s="6"/>
      <c r="BS10802" s="6"/>
      <c r="BT10802" s="6"/>
      <c r="CG10802" s="432"/>
      <c r="CH10802" s="432"/>
      <c r="CL10802" s="174"/>
    </row>
    <row r="10803" spans="29:90" s="168" customFormat="1" x14ac:dyDescent="0.25">
      <c r="AC10803" s="175"/>
      <c r="AD10803" s="175"/>
      <c r="AE10803" s="175"/>
      <c r="AF10803" s="175"/>
      <c r="AG10803" s="175"/>
      <c r="AH10803" s="176"/>
      <c r="AM10803" s="6"/>
      <c r="AN10803" s="6"/>
      <c r="AO10803" s="6"/>
      <c r="AP10803" s="6"/>
      <c r="AQ10803" s="6"/>
      <c r="AR10803" s="6"/>
      <c r="AS10803" s="6"/>
      <c r="AT10803" s="6"/>
      <c r="AU10803" s="6"/>
      <c r="AV10803" s="6"/>
      <c r="AW10803" s="6"/>
      <c r="AX10803" s="6"/>
      <c r="AY10803" s="172"/>
      <c r="AZ10803" s="172"/>
      <c r="BA10803" s="172"/>
      <c r="BB10803" s="6"/>
      <c r="BC10803" s="6"/>
      <c r="BD10803" s="6"/>
      <c r="BE10803" s="6"/>
      <c r="BF10803" s="6"/>
      <c r="BG10803" s="172"/>
      <c r="BH10803" s="172"/>
      <c r="BI10803" s="172"/>
      <c r="BJ10803" s="6"/>
      <c r="BK10803" s="6"/>
      <c r="BL10803" s="6"/>
      <c r="BM10803" s="6"/>
      <c r="BN10803" s="6"/>
      <c r="BO10803" s="6"/>
      <c r="BP10803" s="6"/>
      <c r="BQ10803" s="6"/>
      <c r="BR10803" s="6"/>
      <c r="BS10803" s="6"/>
      <c r="BT10803" s="6"/>
      <c r="CG10803" s="432"/>
      <c r="CH10803" s="432"/>
      <c r="CL10803" s="174"/>
    </row>
    <row r="10804" spans="29:90" s="168" customFormat="1" x14ac:dyDescent="0.25">
      <c r="AC10804" s="175"/>
      <c r="AD10804" s="175"/>
      <c r="AE10804" s="175"/>
      <c r="AF10804" s="175"/>
      <c r="AG10804" s="175"/>
      <c r="AH10804" s="176"/>
      <c r="AM10804" s="6"/>
      <c r="AN10804" s="6"/>
      <c r="AO10804" s="6"/>
      <c r="AP10804" s="6"/>
      <c r="AQ10804" s="6"/>
      <c r="AR10804" s="6"/>
      <c r="AS10804" s="6"/>
      <c r="AT10804" s="6"/>
      <c r="AU10804" s="6"/>
      <c r="AV10804" s="6"/>
      <c r="AW10804" s="6"/>
      <c r="AX10804" s="6"/>
      <c r="AY10804" s="172"/>
      <c r="AZ10804" s="172"/>
      <c r="BA10804" s="172"/>
      <c r="BB10804" s="6"/>
      <c r="BC10804" s="6"/>
      <c r="BD10804" s="6"/>
      <c r="BE10804" s="6"/>
      <c r="BF10804" s="6"/>
      <c r="BG10804" s="172"/>
      <c r="BH10804" s="172"/>
      <c r="BI10804" s="172"/>
      <c r="BJ10804" s="6"/>
      <c r="BK10804" s="6"/>
      <c r="BL10804" s="6"/>
      <c r="BM10804" s="6"/>
      <c r="BN10804" s="6"/>
      <c r="BO10804" s="6"/>
      <c r="BP10804" s="6"/>
      <c r="BQ10804" s="6"/>
      <c r="BR10804" s="6"/>
      <c r="BS10804" s="6"/>
      <c r="BT10804" s="6"/>
      <c r="CG10804" s="432"/>
      <c r="CH10804" s="432"/>
      <c r="CL10804" s="174"/>
    </row>
    <row r="10805" spans="29:90" s="168" customFormat="1" x14ac:dyDescent="0.25">
      <c r="AC10805" s="175"/>
      <c r="AD10805" s="175"/>
      <c r="AE10805" s="175"/>
      <c r="AF10805" s="175"/>
      <c r="AG10805" s="175"/>
      <c r="AH10805" s="176"/>
      <c r="AM10805" s="6"/>
      <c r="AN10805" s="6"/>
      <c r="AO10805" s="6"/>
      <c r="AP10805" s="6"/>
      <c r="AQ10805" s="6"/>
      <c r="AR10805" s="6"/>
      <c r="AS10805" s="6"/>
      <c r="AT10805" s="6"/>
      <c r="AU10805" s="6"/>
      <c r="AV10805" s="6"/>
      <c r="AW10805" s="6"/>
      <c r="AX10805" s="6"/>
      <c r="AY10805" s="172"/>
      <c r="AZ10805" s="172"/>
      <c r="BA10805" s="172"/>
      <c r="BB10805" s="6"/>
      <c r="BC10805" s="6"/>
      <c r="BD10805" s="6"/>
      <c r="BE10805" s="6"/>
      <c r="BF10805" s="6"/>
      <c r="BG10805" s="172"/>
      <c r="BH10805" s="172"/>
      <c r="BI10805" s="172"/>
      <c r="BJ10805" s="6"/>
      <c r="BK10805" s="6"/>
      <c r="BL10805" s="6"/>
      <c r="BM10805" s="6"/>
      <c r="BN10805" s="6"/>
      <c r="BO10805" s="6"/>
      <c r="BP10805" s="6"/>
      <c r="BQ10805" s="6"/>
      <c r="BR10805" s="6"/>
      <c r="BS10805" s="6"/>
      <c r="BT10805" s="6"/>
      <c r="CG10805" s="432"/>
      <c r="CH10805" s="432"/>
      <c r="CL10805" s="174"/>
    </row>
    <row r="10806" spans="29:90" s="168" customFormat="1" x14ac:dyDescent="0.25">
      <c r="AC10806" s="175"/>
      <c r="AD10806" s="175"/>
      <c r="AE10806" s="175"/>
      <c r="AF10806" s="175"/>
      <c r="AG10806" s="175"/>
      <c r="AH10806" s="176"/>
      <c r="AM10806" s="6"/>
      <c r="AN10806" s="6"/>
      <c r="AO10806" s="6"/>
      <c r="AP10806" s="6"/>
      <c r="AQ10806" s="6"/>
      <c r="AR10806" s="6"/>
      <c r="AS10806" s="6"/>
      <c r="AT10806" s="6"/>
      <c r="AU10806" s="6"/>
      <c r="AV10806" s="6"/>
      <c r="AW10806" s="6"/>
      <c r="AX10806" s="6"/>
      <c r="AY10806" s="172"/>
      <c r="AZ10806" s="172"/>
      <c r="BA10806" s="172"/>
      <c r="BB10806" s="6"/>
      <c r="BC10806" s="6"/>
      <c r="BD10806" s="6"/>
      <c r="BE10806" s="6"/>
      <c r="BF10806" s="6"/>
      <c r="BG10806" s="172"/>
      <c r="BH10806" s="172"/>
      <c r="BI10806" s="172"/>
      <c r="BJ10806" s="6"/>
      <c r="BK10806" s="6"/>
      <c r="BL10806" s="6"/>
      <c r="BM10806" s="6"/>
      <c r="BN10806" s="6"/>
      <c r="BO10806" s="6"/>
      <c r="BP10806" s="6"/>
      <c r="BQ10806" s="6"/>
      <c r="BR10806" s="6"/>
      <c r="BS10806" s="6"/>
      <c r="BT10806" s="6"/>
      <c r="CG10806" s="432"/>
      <c r="CH10806" s="432"/>
      <c r="CL10806" s="174"/>
    </row>
    <row r="10807" spans="29:90" s="168" customFormat="1" x14ac:dyDescent="0.25">
      <c r="AC10807" s="175"/>
      <c r="AD10807" s="175"/>
      <c r="AE10807" s="175"/>
      <c r="AF10807" s="175"/>
      <c r="AG10807" s="175"/>
      <c r="AH10807" s="176"/>
      <c r="AM10807" s="6"/>
      <c r="AN10807" s="6"/>
      <c r="AO10807" s="6"/>
      <c r="AP10807" s="6"/>
      <c r="AQ10807" s="6"/>
      <c r="AR10807" s="6"/>
      <c r="AS10807" s="6"/>
      <c r="AT10807" s="6"/>
      <c r="AU10807" s="6"/>
      <c r="AV10807" s="6"/>
      <c r="AW10807" s="6"/>
      <c r="AX10807" s="6"/>
      <c r="AY10807" s="172"/>
      <c r="AZ10807" s="172"/>
      <c r="BA10807" s="172"/>
      <c r="BB10807" s="6"/>
      <c r="BC10807" s="6"/>
      <c r="BD10807" s="6"/>
      <c r="BE10807" s="6"/>
      <c r="BF10807" s="6"/>
      <c r="BG10807" s="172"/>
      <c r="BH10807" s="172"/>
      <c r="BI10807" s="172"/>
      <c r="BJ10807" s="6"/>
      <c r="BK10807" s="6"/>
      <c r="BL10807" s="6"/>
      <c r="BM10807" s="6"/>
      <c r="BN10807" s="6"/>
      <c r="BO10807" s="6"/>
      <c r="BP10807" s="6"/>
      <c r="BQ10807" s="6"/>
      <c r="BR10807" s="6"/>
      <c r="BS10807" s="6"/>
      <c r="BT10807" s="6"/>
      <c r="CG10807" s="432"/>
      <c r="CH10807" s="432"/>
      <c r="CL10807" s="174"/>
    </row>
    <row r="10808" spans="29:90" s="168" customFormat="1" x14ac:dyDescent="0.25">
      <c r="AC10808" s="175"/>
      <c r="AD10808" s="175"/>
      <c r="AE10808" s="175"/>
      <c r="AF10808" s="175"/>
      <c r="AG10808" s="175"/>
      <c r="AH10808" s="176"/>
      <c r="AM10808" s="6"/>
      <c r="AN10808" s="6"/>
      <c r="AO10808" s="6"/>
      <c r="AP10808" s="6"/>
      <c r="AQ10808" s="6"/>
      <c r="AR10808" s="6"/>
      <c r="AS10808" s="6"/>
      <c r="AT10808" s="6"/>
      <c r="AU10808" s="6"/>
      <c r="AV10808" s="6"/>
      <c r="AW10808" s="6"/>
      <c r="AX10808" s="6"/>
      <c r="AY10808" s="172"/>
      <c r="AZ10808" s="172"/>
      <c r="BA10808" s="172"/>
      <c r="BB10808" s="6"/>
      <c r="BC10808" s="6"/>
      <c r="BD10808" s="6"/>
      <c r="BE10808" s="6"/>
      <c r="BF10808" s="6"/>
      <c r="BG10808" s="172"/>
      <c r="BH10808" s="172"/>
      <c r="BI10808" s="172"/>
      <c r="BJ10808" s="6"/>
      <c r="BK10808" s="6"/>
      <c r="BL10808" s="6"/>
      <c r="BM10808" s="6"/>
      <c r="BN10808" s="6"/>
      <c r="BO10808" s="6"/>
      <c r="BP10808" s="6"/>
      <c r="BQ10808" s="6"/>
      <c r="BR10808" s="6"/>
      <c r="BS10808" s="6"/>
      <c r="BT10808" s="6"/>
      <c r="CG10808" s="432"/>
      <c r="CH10808" s="432"/>
      <c r="CL10808" s="174"/>
    </row>
    <row r="10809" spans="29:90" s="168" customFormat="1" x14ac:dyDescent="0.25">
      <c r="AC10809" s="175"/>
      <c r="AD10809" s="175"/>
      <c r="AE10809" s="175"/>
      <c r="AF10809" s="175"/>
      <c r="AG10809" s="175"/>
      <c r="AH10809" s="176"/>
      <c r="AM10809" s="6"/>
      <c r="AN10809" s="6"/>
      <c r="AO10809" s="6"/>
      <c r="AP10809" s="6"/>
      <c r="AQ10809" s="6"/>
      <c r="AR10809" s="6"/>
      <c r="AS10809" s="6"/>
      <c r="AT10809" s="6"/>
      <c r="AU10809" s="6"/>
      <c r="AV10809" s="6"/>
      <c r="AW10809" s="6"/>
      <c r="AX10809" s="6"/>
      <c r="AY10809" s="172"/>
      <c r="AZ10809" s="172"/>
      <c r="BA10809" s="172"/>
      <c r="BB10809" s="6"/>
      <c r="BC10809" s="6"/>
      <c r="BD10809" s="6"/>
      <c r="BE10809" s="6"/>
      <c r="BF10809" s="6"/>
      <c r="BG10809" s="172"/>
      <c r="BH10809" s="172"/>
      <c r="BI10809" s="172"/>
      <c r="BJ10809" s="6"/>
      <c r="BK10809" s="6"/>
      <c r="BL10809" s="6"/>
      <c r="BM10809" s="6"/>
      <c r="BN10809" s="6"/>
      <c r="BO10809" s="6"/>
      <c r="BP10809" s="6"/>
      <c r="BQ10809" s="6"/>
      <c r="BR10809" s="6"/>
      <c r="BS10809" s="6"/>
      <c r="BT10809" s="6"/>
      <c r="CG10809" s="432"/>
      <c r="CH10809" s="432"/>
      <c r="CL10809" s="174"/>
    </row>
    <row r="10810" spans="29:90" s="168" customFormat="1" x14ac:dyDescent="0.25">
      <c r="AC10810" s="175"/>
      <c r="AD10810" s="175"/>
      <c r="AE10810" s="175"/>
      <c r="AF10810" s="175"/>
      <c r="AG10810" s="175"/>
      <c r="AH10810" s="176"/>
      <c r="AM10810" s="6"/>
      <c r="AN10810" s="6"/>
      <c r="AO10810" s="6"/>
      <c r="AP10810" s="6"/>
      <c r="AQ10810" s="6"/>
      <c r="AR10810" s="6"/>
      <c r="AS10810" s="6"/>
      <c r="AT10810" s="6"/>
      <c r="AU10810" s="6"/>
      <c r="AV10810" s="6"/>
      <c r="AW10810" s="6"/>
      <c r="AX10810" s="6"/>
      <c r="AY10810" s="172"/>
      <c r="AZ10810" s="172"/>
      <c r="BA10810" s="172"/>
      <c r="BB10810" s="6"/>
      <c r="BC10810" s="6"/>
      <c r="BD10810" s="6"/>
      <c r="BE10810" s="6"/>
      <c r="BF10810" s="6"/>
      <c r="BG10810" s="172"/>
      <c r="BH10810" s="172"/>
      <c r="BI10810" s="172"/>
      <c r="BJ10810" s="6"/>
      <c r="BK10810" s="6"/>
      <c r="BL10810" s="6"/>
      <c r="BM10810" s="6"/>
      <c r="BN10810" s="6"/>
      <c r="BO10810" s="6"/>
      <c r="BP10810" s="6"/>
      <c r="BQ10810" s="6"/>
      <c r="BR10810" s="6"/>
      <c r="BS10810" s="6"/>
      <c r="BT10810" s="6"/>
      <c r="CG10810" s="432"/>
      <c r="CH10810" s="432"/>
      <c r="CL10810" s="174"/>
    </row>
    <row r="10811" spans="29:90" s="168" customFormat="1" x14ac:dyDescent="0.25">
      <c r="AC10811" s="175"/>
      <c r="AD10811" s="175"/>
      <c r="AE10811" s="175"/>
      <c r="AF10811" s="175"/>
      <c r="AG10811" s="175"/>
      <c r="AH10811" s="176"/>
      <c r="AM10811" s="6"/>
      <c r="AN10811" s="6"/>
      <c r="AO10811" s="6"/>
      <c r="AP10811" s="6"/>
      <c r="AQ10811" s="6"/>
      <c r="AR10811" s="6"/>
      <c r="AS10811" s="6"/>
      <c r="AT10811" s="6"/>
      <c r="AU10811" s="6"/>
      <c r="AV10811" s="6"/>
      <c r="AW10811" s="6"/>
      <c r="AX10811" s="6"/>
      <c r="AY10811" s="172"/>
      <c r="AZ10811" s="172"/>
      <c r="BA10811" s="172"/>
      <c r="BB10811" s="6"/>
      <c r="BC10811" s="6"/>
      <c r="BD10811" s="6"/>
      <c r="BE10811" s="6"/>
      <c r="BF10811" s="6"/>
      <c r="BG10811" s="172"/>
      <c r="BH10811" s="172"/>
      <c r="BI10811" s="172"/>
      <c r="BJ10811" s="6"/>
      <c r="BK10811" s="6"/>
      <c r="BL10811" s="6"/>
      <c r="BM10811" s="6"/>
      <c r="BN10811" s="6"/>
      <c r="BO10811" s="6"/>
      <c r="BP10811" s="6"/>
      <c r="BQ10811" s="6"/>
      <c r="BR10811" s="6"/>
      <c r="BS10811" s="6"/>
      <c r="BT10811" s="6"/>
      <c r="CG10811" s="432"/>
      <c r="CH10811" s="432"/>
      <c r="CL10811" s="174"/>
    </row>
    <row r="10812" spans="29:90" s="168" customFormat="1" x14ac:dyDescent="0.25">
      <c r="AC10812" s="175"/>
      <c r="AD10812" s="175"/>
      <c r="AE10812" s="175"/>
      <c r="AF10812" s="175"/>
      <c r="AG10812" s="175"/>
      <c r="AH10812" s="176"/>
      <c r="AM10812" s="6"/>
      <c r="AN10812" s="6"/>
      <c r="AO10812" s="6"/>
      <c r="AP10812" s="6"/>
      <c r="AQ10812" s="6"/>
      <c r="AR10812" s="6"/>
      <c r="AS10812" s="6"/>
      <c r="AT10812" s="6"/>
      <c r="AU10812" s="6"/>
      <c r="AV10812" s="6"/>
      <c r="AW10812" s="6"/>
      <c r="AX10812" s="6"/>
      <c r="AY10812" s="172"/>
      <c r="AZ10812" s="172"/>
      <c r="BA10812" s="172"/>
      <c r="BB10812" s="6"/>
      <c r="BC10812" s="6"/>
      <c r="BD10812" s="6"/>
      <c r="BE10812" s="6"/>
      <c r="BF10812" s="6"/>
      <c r="BG10812" s="172"/>
      <c r="BH10812" s="172"/>
      <c r="BI10812" s="172"/>
      <c r="BJ10812" s="6"/>
      <c r="BK10812" s="6"/>
      <c r="BL10812" s="6"/>
      <c r="BM10812" s="6"/>
      <c r="BN10812" s="6"/>
      <c r="BO10812" s="6"/>
      <c r="BP10812" s="6"/>
      <c r="BQ10812" s="6"/>
      <c r="BR10812" s="6"/>
      <c r="BS10812" s="6"/>
      <c r="BT10812" s="6"/>
      <c r="CG10812" s="432"/>
      <c r="CH10812" s="432"/>
      <c r="CL10812" s="174"/>
    </row>
    <row r="10813" spans="29:90" s="168" customFormat="1" x14ac:dyDescent="0.25">
      <c r="AC10813" s="175"/>
      <c r="AD10813" s="175"/>
      <c r="AE10813" s="175"/>
      <c r="AF10813" s="175"/>
      <c r="AG10813" s="175"/>
      <c r="AH10813" s="176"/>
      <c r="AM10813" s="6"/>
      <c r="AN10813" s="6"/>
      <c r="AO10813" s="6"/>
      <c r="AP10813" s="6"/>
      <c r="AQ10813" s="6"/>
      <c r="AR10813" s="6"/>
      <c r="AS10813" s="6"/>
      <c r="AT10813" s="6"/>
      <c r="AU10813" s="6"/>
      <c r="AV10813" s="6"/>
      <c r="AW10813" s="6"/>
      <c r="AX10813" s="6"/>
      <c r="AY10813" s="172"/>
      <c r="AZ10813" s="172"/>
      <c r="BA10813" s="172"/>
      <c r="BB10813" s="6"/>
      <c r="BC10813" s="6"/>
      <c r="BD10813" s="6"/>
      <c r="BE10813" s="6"/>
      <c r="BF10813" s="6"/>
      <c r="BG10813" s="172"/>
      <c r="BH10813" s="172"/>
      <c r="BI10813" s="172"/>
      <c r="BJ10813" s="6"/>
      <c r="BK10813" s="6"/>
      <c r="BL10813" s="6"/>
      <c r="BM10813" s="6"/>
      <c r="BN10813" s="6"/>
      <c r="BO10813" s="6"/>
      <c r="BP10813" s="6"/>
      <c r="BQ10813" s="6"/>
      <c r="BR10813" s="6"/>
      <c r="BS10813" s="6"/>
      <c r="BT10813" s="6"/>
      <c r="CG10813" s="432"/>
      <c r="CH10813" s="432"/>
      <c r="CL10813" s="174"/>
    </row>
    <row r="10814" spans="29:90" s="168" customFormat="1" x14ac:dyDescent="0.25">
      <c r="AC10814" s="175"/>
      <c r="AD10814" s="175"/>
      <c r="AE10814" s="175"/>
      <c r="AF10814" s="175"/>
      <c r="AG10814" s="175"/>
      <c r="AH10814" s="176"/>
      <c r="AM10814" s="6"/>
      <c r="AN10814" s="6"/>
      <c r="AO10814" s="6"/>
      <c r="AP10814" s="6"/>
      <c r="AQ10814" s="6"/>
      <c r="AR10814" s="6"/>
      <c r="AS10814" s="6"/>
      <c r="AT10814" s="6"/>
      <c r="AU10814" s="6"/>
      <c r="AV10814" s="6"/>
      <c r="AW10814" s="6"/>
      <c r="AX10814" s="6"/>
      <c r="AY10814" s="172"/>
      <c r="AZ10814" s="172"/>
      <c r="BA10814" s="172"/>
      <c r="BB10814" s="6"/>
      <c r="BC10814" s="6"/>
      <c r="BD10814" s="6"/>
      <c r="BE10814" s="6"/>
      <c r="BF10814" s="6"/>
      <c r="BG10814" s="172"/>
      <c r="BH10814" s="172"/>
      <c r="BI10814" s="172"/>
      <c r="BJ10814" s="6"/>
      <c r="BK10814" s="6"/>
      <c r="BL10814" s="6"/>
      <c r="BM10814" s="6"/>
      <c r="BN10814" s="6"/>
      <c r="BO10814" s="6"/>
      <c r="BP10814" s="6"/>
      <c r="BQ10814" s="6"/>
      <c r="BR10814" s="6"/>
      <c r="BS10814" s="6"/>
      <c r="BT10814" s="6"/>
      <c r="CG10814" s="432"/>
      <c r="CH10814" s="432"/>
      <c r="CL10814" s="174"/>
    </row>
    <row r="10815" spans="29:90" s="168" customFormat="1" x14ac:dyDescent="0.25">
      <c r="AC10815" s="175"/>
      <c r="AD10815" s="175"/>
      <c r="AE10815" s="175"/>
      <c r="AF10815" s="175"/>
      <c r="AG10815" s="175"/>
      <c r="AH10815" s="176"/>
      <c r="AM10815" s="6"/>
      <c r="AN10815" s="6"/>
      <c r="AO10815" s="6"/>
      <c r="AP10815" s="6"/>
      <c r="AQ10815" s="6"/>
      <c r="AR10815" s="6"/>
      <c r="AS10815" s="6"/>
      <c r="AT10815" s="6"/>
      <c r="AU10815" s="6"/>
      <c r="AV10815" s="6"/>
      <c r="AW10815" s="6"/>
      <c r="AX10815" s="6"/>
      <c r="AY10815" s="172"/>
      <c r="AZ10815" s="172"/>
      <c r="BA10815" s="172"/>
      <c r="BB10815" s="6"/>
      <c r="BC10815" s="6"/>
      <c r="BD10815" s="6"/>
      <c r="BE10815" s="6"/>
      <c r="BF10815" s="6"/>
      <c r="BG10815" s="172"/>
      <c r="BH10815" s="172"/>
      <c r="BI10815" s="172"/>
      <c r="BJ10815" s="6"/>
      <c r="BK10815" s="6"/>
      <c r="BL10815" s="6"/>
      <c r="BM10815" s="6"/>
      <c r="BN10815" s="6"/>
      <c r="BO10815" s="6"/>
      <c r="BP10815" s="6"/>
      <c r="BQ10815" s="6"/>
      <c r="BR10815" s="6"/>
      <c r="BS10815" s="6"/>
      <c r="BT10815" s="6"/>
      <c r="CG10815" s="432"/>
      <c r="CH10815" s="432"/>
      <c r="CL10815" s="174"/>
    </row>
    <row r="10816" spans="29:90" s="168" customFormat="1" x14ac:dyDescent="0.25">
      <c r="AC10816" s="175"/>
      <c r="AD10816" s="175"/>
      <c r="AE10816" s="175"/>
      <c r="AF10816" s="175"/>
      <c r="AG10816" s="175"/>
      <c r="AH10816" s="176"/>
      <c r="AM10816" s="6"/>
      <c r="AN10816" s="6"/>
      <c r="AO10816" s="6"/>
      <c r="AP10816" s="6"/>
      <c r="AQ10816" s="6"/>
      <c r="AR10816" s="6"/>
      <c r="AS10816" s="6"/>
      <c r="AT10816" s="6"/>
      <c r="AU10816" s="6"/>
      <c r="AV10816" s="6"/>
      <c r="AW10816" s="6"/>
      <c r="AX10816" s="6"/>
      <c r="AY10816" s="172"/>
      <c r="AZ10816" s="172"/>
      <c r="BA10816" s="172"/>
      <c r="BB10816" s="6"/>
      <c r="BC10816" s="6"/>
      <c r="BD10816" s="6"/>
      <c r="BE10816" s="6"/>
      <c r="BF10816" s="6"/>
      <c r="BG10816" s="172"/>
      <c r="BH10816" s="172"/>
      <c r="BI10816" s="172"/>
      <c r="BJ10816" s="6"/>
      <c r="BK10816" s="6"/>
      <c r="BL10816" s="6"/>
      <c r="BM10816" s="6"/>
      <c r="BN10816" s="6"/>
      <c r="BO10816" s="6"/>
      <c r="BP10816" s="6"/>
      <c r="BQ10816" s="6"/>
      <c r="BR10816" s="6"/>
      <c r="BS10816" s="6"/>
      <c r="BT10816" s="6"/>
      <c r="CG10816" s="432"/>
      <c r="CH10816" s="432"/>
      <c r="CL10816" s="174"/>
    </row>
    <row r="10817" spans="29:90" s="168" customFormat="1" x14ac:dyDescent="0.25">
      <c r="AC10817" s="175"/>
      <c r="AD10817" s="175"/>
      <c r="AE10817" s="175"/>
      <c r="AF10817" s="175"/>
      <c r="AG10817" s="175"/>
      <c r="AH10817" s="176"/>
      <c r="AM10817" s="6"/>
      <c r="AN10817" s="6"/>
      <c r="AO10817" s="6"/>
      <c r="AP10817" s="6"/>
      <c r="AQ10817" s="6"/>
      <c r="AR10817" s="6"/>
      <c r="AS10817" s="6"/>
      <c r="AT10817" s="6"/>
      <c r="AU10817" s="6"/>
      <c r="AV10817" s="6"/>
      <c r="AW10817" s="6"/>
      <c r="AX10817" s="6"/>
      <c r="AY10817" s="172"/>
      <c r="AZ10817" s="172"/>
      <c r="BA10817" s="172"/>
      <c r="BB10817" s="6"/>
      <c r="BC10817" s="6"/>
      <c r="BD10817" s="6"/>
      <c r="BE10817" s="6"/>
      <c r="BF10817" s="6"/>
      <c r="BG10817" s="172"/>
      <c r="BH10817" s="172"/>
      <c r="BI10817" s="172"/>
      <c r="BJ10817" s="6"/>
      <c r="BK10817" s="6"/>
      <c r="BL10817" s="6"/>
      <c r="BM10817" s="6"/>
      <c r="BN10817" s="6"/>
      <c r="BO10817" s="6"/>
      <c r="BP10817" s="6"/>
      <c r="BQ10817" s="6"/>
      <c r="BR10817" s="6"/>
      <c r="BS10817" s="6"/>
      <c r="BT10817" s="6"/>
      <c r="CG10817" s="432"/>
      <c r="CH10817" s="432"/>
      <c r="CL10817" s="174"/>
    </row>
    <row r="10818" spans="29:90" s="168" customFormat="1" x14ac:dyDescent="0.25">
      <c r="AC10818" s="175"/>
      <c r="AD10818" s="175"/>
      <c r="AE10818" s="175"/>
      <c r="AF10818" s="175"/>
      <c r="AG10818" s="175"/>
      <c r="AH10818" s="176"/>
      <c r="AM10818" s="6"/>
      <c r="AN10818" s="6"/>
      <c r="AO10818" s="6"/>
      <c r="AP10818" s="6"/>
      <c r="AQ10818" s="6"/>
      <c r="AR10818" s="6"/>
      <c r="AS10818" s="6"/>
      <c r="AT10818" s="6"/>
      <c r="AU10818" s="6"/>
      <c r="AV10818" s="6"/>
      <c r="AW10818" s="6"/>
      <c r="AX10818" s="6"/>
      <c r="AY10818" s="172"/>
      <c r="AZ10818" s="172"/>
      <c r="BA10818" s="172"/>
      <c r="BB10818" s="6"/>
      <c r="BC10818" s="6"/>
      <c r="BD10818" s="6"/>
      <c r="BE10818" s="6"/>
      <c r="BF10818" s="6"/>
      <c r="BG10818" s="172"/>
      <c r="BH10818" s="172"/>
      <c r="BI10818" s="172"/>
      <c r="BJ10818" s="6"/>
      <c r="BK10818" s="6"/>
      <c r="BL10818" s="6"/>
      <c r="BM10818" s="6"/>
      <c r="BN10818" s="6"/>
      <c r="BO10818" s="6"/>
      <c r="BP10818" s="6"/>
      <c r="BQ10818" s="6"/>
      <c r="BR10818" s="6"/>
      <c r="BS10818" s="6"/>
      <c r="BT10818" s="6"/>
      <c r="CG10818" s="432"/>
      <c r="CH10818" s="432"/>
      <c r="CL10818" s="174"/>
    </row>
    <row r="10819" spans="29:90" s="168" customFormat="1" x14ac:dyDescent="0.25">
      <c r="AC10819" s="175"/>
      <c r="AD10819" s="175"/>
      <c r="AE10819" s="175"/>
      <c r="AF10819" s="175"/>
      <c r="AG10819" s="175"/>
      <c r="AH10819" s="176"/>
      <c r="AM10819" s="6"/>
      <c r="AN10819" s="6"/>
      <c r="AO10819" s="6"/>
      <c r="AP10819" s="6"/>
      <c r="AQ10819" s="6"/>
      <c r="AR10819" s="6"/>
      <c r="AS10819" s="6"/>
      <c r="AT10819" s="6"/>
      <c r="AU10819" s="6"/>
      <c r="AV10819" s="6"/>
      <c r="AW10819" s="6"/>
      <c r="AX10819" s="6"/>
      <c r="AY10819" s="172"/>
      <c r="AZ10819" s="172"/>
      <c r="BA10819" s="172"/>
      <c r="BB10819" s="6"/>
      <c r="BC10819" s="6"/>
      <c r="BD10819" s="6"/>
      <c r="BE10819" s="6"/>
      <c r="BF10819" s="6"/>
      <c r="BG10819" s="172"/>
      <c r="BH10819" s="172"/>
      <c r="BI10819" s="172"/>
      <c r="BJ10819" s="6"/>
      <c r="BK10819" s="6"/>
      <c r="BL10819" s="6"/>
      <c r="BM10819" s="6"/>
      <c r="BN10819" s="6"/>
      <c r="BO10819" s="6"/>
      <c r="BP10819" s="6"/>
      <c r="BQ10819" s="6"/>
      <c r="BR10819" s="6"/>
      <c r="BS10819" s="6"/>
      <c r="BT10819" s="6"/>
      <c r="CG10819" s="432"/>
      <c r="CH10819" s="432"/>
      <c r="CL10819" s="174"/>
    </row>
    <row r="10820" spans="29:90" s="168" customFormat="1" x14ac:dyDescent="0.25">
      <c r="AC10820" s="175"/>
      <c r="AD10820" s="175"/>
      <c r="AE10820" s="175"/>
      <c r="AF10820" s="175"/>
      <c r="AG10820" s="175"/>
      <c r="AH10820" s="176"/>
      <c r="AM10820" s="6"/>
      <c r="AN10820" s="6"/>
      <c r="AO10820" s="6"/>
      <c r="AP10820" s="6"/>
      <c r="AQ10820" s="6"/>
      <c r="AR10820" s="6"/>
      <c r="AS10820" s="6"/>
      <c r="AT10820" s="6"/>
      <c r="AU10820" s="6"/>
      <c r="AV10820" s="6"/>
      <c r="AW10820" s="6"/>
      <c r="AX10820" s="6"/>
      <c r="AY10820" s="172"/>
      <c r="AZ10820" s="172"/>
      <c r="BA10820" s="172"/>
      <c r="BB10820" s="6"/>
      <c r="BC10820" s="6"/>
      <c r="BD10820" s="6"/>
      <c r="BE10820" s="6"/>
      <c r="BF10820" s="6"/>
      <c r="BG10820" s="172"/>
      <c r="BH10820" s="172"/>
      <c r="BI10820" s="172"/>
      <c r="BJ10820" s="6"/>
      <c r="BK10820" s="6"/>
      <c r="BL10820" s="6"/>
      <c r="BM10820" s="6"/>
      <c r="BN10820" s="6"/>
      <c r="BO10820" s="6"/>
      <c r="BP10820" s="6"/>
      <c r="BQ10820" s="6"/>
      <c r="BR10820" s="6"/>
      <c r="BS10820" s="6"/>
      <c r="BT10820" s="6"/>
      <c r="CG10820" s="432"/>
      <c r="CH10820" s="432"/>
      <c r="CL10820" s="174"/>
    </row>
    <row r="10821" spans="29:90" s="168" customFormat="1" x14ac:dyDescent="0.25">
      <c r="AC10821" s="175"/>
      <c r="AD10821" s="175"/>
      <c r="AE10821" s="175"/>
      <c r="AF10821" s="175"/>
      <c r="AG10821" s="175"/>
      <c r="AH10821" s="176"/>
      <c r="AM10821" s="6"/>
      <c r="AN10821" s="6"/>
      <c r="AO10821" s="6"/>
      <c r="AP10821" s="6"/>
      <c r="AQ10821" s="6"/>
      <c r="AR10821" s="6"/>
      <c r="AS10821" s="6"/>
      <c r="AT10821" s="6"/>
      <c r="AU10821" s="6"/>
      <c r="AV10821" s="6"/>
      <c r="AW10821" s="6"/>
      <c r="AX10821" s="6"/>
      <c r="AY10821" s="172"/>
      <c r="AZ10821" s="172"/>
      <c r="BA10821" s="172"/>
      <c r="BB10821" s="6"/>
      <c r="BC10821" s="6"/>
      <c r="BD10821" s="6"/>
      <c r="BE10821" s="6"/>
      <c r="BF10821" s="6"/>
      <c r="BG10821" s="172"/>
      <c r="BH10821" s="172"/>
      <c r="BI10821" s="172"/>
      <c r="BJ10821" s="6"/>
      <c r="BK10821" s="6"/>
      <c r="BL10821" s="6"/>
      <c r="BM10821" s="6"/>
      <c r="BN10821" s="6"/>
      <c r="BO10821" s="6"/>
      <c r="BP10821" s="6"/>
      <c r="BQ10821" s="6"/>
      <c r="BR10821" s="6"/>
      <c r="BS10821" s="6"/>
      <c r="BT10821" s="6"/>
      <c r="CG10821" s="432"/>
      <c r="CH10821" s="432"/>
      <c r="CL10821" s="174"/>
    </row>
    <row r="10822" spans="29:90" s="168" customFormat="1" x14ac:dyDescent="0.25">
      <c r="AC10822" s="175"/>
      <c r="AD10822" s="175"/>
      <c r="AE10822" s="175"/>
      <c r="AF10822" s="175"/>
      <c r="AG10822" s="175"/>
      <c r="AH10822" s="176"/>
      <c r="AM10822" s="6"/>
      <c r="AN10822" s="6"/>
      <c r="AO10822" s="6"/>
      <c r="AP10822" s="6"/>
      <c r="AQ10822" s="6"/>
      <c r="AR10822" s="6"/>
      <c r="AS10822" s="6"/>
      <c r="AT10822" s="6"/>
      <c r="AU10822" s="6"/>
      <c r="AV10822" s="6"/>
      <c r="AW10822" s="6"/>
      <c r="AX10822" s="6"/>
      <c r="AY10822" s="172"/>
      <c r="AZ10822" s="172"/>
      <c r="BA10822" s="172"/>
      <c r="BB10822" s="6"/>
      <c r="BC10822" s="6"/>
      <c r="BD10822" s="6"/>
      <c r="BE10822" s="6"/>
      <c r="BF10822" s="6"/>
      <c r="BG10822" s="172"/>
      <c r="BH10822" s="172"/>
      <c r="BI10822" s="172"/>
      <c r="BJ10822" s="6"/>
      <c r="BK10822" s="6"/>
      <c r="BL10822" s="6"/>
      <c r="BM10822" s="6"/>
      <c r="BN10822" s="6"/>
      <c r="BO10822" s="6"/>
      <c r="BP10822" s="6"/>
      <c r="BQ10822" s="6"/>
      <c r="BR10822" s="6"/>
      <c r="BS10822" s="6"/>
      <c r="BT10822" s="6"/>
      <c r="CG10822" s="432"/>
      <c r="CH10822" s="432"/>
      <c r="CL10822" s="174"/>
    </row>
    <row r="10823" spans="29:90" s="168" customFormat="1" x14ac:dyDescent="0.25">
      <c r="AC10823" s="175"/>
      <c r="AD10823" s="175"/>
      <c r="AE10823" s="175"/>
      <c r="AF10823" s="175"/>
      <c r="AG10823" s="175"/>
      <c r="AH10823" s="176"/>
      <c r="AM10823" s="6"/>
      <c r="AN10823" s="6"/>
      <c r="AO10823" s="6"/>
      <c r="AP10823" s="6"/>
      <c r="AQ10823" s="6"/>
      <c r="AR10823" s="6"/>
      <c r="AS10823" s="6"/>
      <c r="AT10823" s="6"/>
      <c r="AU10823" s="6"/>
      <c r="AV10823" s="6"/>
      <c r="AW10823" s="6"/>
      <c r="AX10823" s="6"/>
      <c r="AY10823" s="172"/>
      <c r="AZ10823" s="172"/>
      <c r="BA10823" s="172"/>
      <c r="BB10823" s="6"/>
      <c r="BC10823" s="6"/>
      <c r="BD10823" s="6"/>
      <c r="BE10823" s="6"/>
      <c r="BF10823" s="6"/>
      <c r="BG10823" s="172"/>
      <c r="BH10823" s="172"/>
      <c r="BI10823" s="172"/>
      <c r="BJ10823" s="6"/>
      <c r="BK10823" s="6"/>
      <c r="BL10823" s="6"/>
      <c r="BM10823" s="6"/>
      <c r="BN10823" s="6"/>
      <c r="BO10823" s="6"/>
      <c r="BP10823" s="6"/>
      <c r="BQ10823" s="6"/>
      <c r="BR10823" s="6"/>
      <c r="BS10823" s="6"/>
      <c r="BT10823" s="6"/>
      <c r="CG10823" s="432"/>
      <c r="CH10823" s="432"/>
      <c r="CL10823" s="174"/>
    </row>
    <row r="10824" spans="29:90" s="168" customFormat="1" x14ac:dyDescent="0.25">
      <c r="AC10824" s="175"/>
      <c r="AD10824" s="175"/>
      <c r="AE10824" s="175"/>
      <c r="AF10824" s="175"/>
      <c r="AG10824" s="175"/>
      <c r="AH10824" s="176"/>
      <c r="AM10824" s="6"/>
      <c r="AN10824" s="6"/>
      <c r="AO10824" s="6"/>
      <c r="AP10824" s="6"/>
      <c r="AQ10824" s="6"/>
      <c r="AR10824" s="6"/>
      <c r="AS10824" s="6"/>
      <c r="AT10824" s="6"/>
      <c r="AU10824" s="6"/>
      <c r="AV10824" s="6"/>
      <c r="AW10824" s="6"/>
      <c r="AX10824" s="6"/>
      <c r="AY10824" s="172"/>
      <c r="AZ10824" s="172"/>
      <c r="BA10824" s="172"/>
      <c r="BB10824" s="6"/>
      <c r="BC10824" s="6"/>
      <c r="BD10824" s="6"/>
      <c r="BE10824" s="6"/>
      <c r="BF10824" s="6"/>
      <c r="BG10824" s="172"/>
      <c r="BH10824" s="172"/>
      <c r="BI10824" s="172"/>
      <c r="BJ10824" s="6"/>
      <c r="BK10824" s="6"/>
      <c r="BL10824" s="6"/>
      <c r="BM10824" s="6"/>
      <c r="BN10824" s="6"/>
      <c r="BO10824" s="6"/>
      <c r="BP10824" s="6"/>
      <c r="BQ10824" s="6"/>
      <c r="BR10824" s="6"/>
      <c r="BS10824" s="6"/>
      <c r="BT10824" s="6"/>
      <c r="CG10824" s="432"/>
      <c r="CH10824" s="432"/>
      <c r="CL10824" s="174"/>
    </row>
    <row r="10825" spans="29:90" s="168" customFormat="1" x14ac:dyDescent="0.25">
      <c r="AC10825" s="175"/>
      <c r="AD10825" s="175"/>
      <c r="AE10825" s="175"/>
      <c r="AF10825" s="175"/>
      <c r="AG10825" s="175"/>
      <c r="AH10825" s="176"/>
      <c r="AM10825" s="6"/>
      <c r="AN10825" s="6"/>
      <c r="AO10825" s="6"/>
      <c r="AP10825" s="6"/>
      <c r="AQ10825" s="6"/>
      <c r="AR10825" s="6"/>
      <c r="AS10825" s="6"/>
      <c r="AT10825" s="6"/>
      <c r="AU10825" s="6"/>
      <c r="AV10825" s="6"/>
      <c r="AW10825" s="6"/>
      <c r="AX10825" s="6"/>
      <c r="AY10825" s="172"/>
      <c r="AZ10825" s="172"/>
      <c r="BA10825" s="172"/>
      <c r="BB10825" s="6"/>
      <c r="BC10825" s="6"/>
      <c r="BD10825" s="6"/>
      <c r="BE10825" s="6"/>
      <c r="BF10825" s="6"/>
      <c r="BG10825" s="172"/>
      <c r="BH10825" s="172"/>
      <c r="BI10825" s="172"/>
      <c r="BJ10825" s="6"/>
      <c r="BK10825" s="6"/>
      <c r="BL10825" s="6"/>
      <c r="BM10825" s="6"/>
      <c r="BN10825" s="6"/>
      <c r="BO10825" s="6"/>
      <c r="BP10825" s="6"/>
      <c r="BQ10825" s="6"/>
      <c r="BR10825" s="6"/>
      <c r="BS10825" s="6"/>
      <c r="BT10825" s="6"/>
      <c r="CG10825" s="432"/>
      <c r="CH10825" s="432"/>
      <c r="CL10825" s="174"/>
    </row>
    <row r="10826" spans="29:90" s="168" customFormat="1" x14ac:dyDescent="0.25">
      <c r="AC10826" s="175"/>
      <c r="AD10826" s="175"/>
      <c r="AE10826" s="175"/>
      <c r="AF10826" s="175"/>
      <c r="AG10826" s="175"/>
      <c r="AH10826" s="176"/>
      <c r="AM10826" s="6"/>
      <c r="AN10826" s="6"/>
      <c r="AO10826" s="6"/>
      <c r="AP10826" s="6"/>
      <c r="AQ10826" s="6"/>
      <c r="AR10826" s="6"/>
      <c r="AS10826" s="6"/>
      <c r="AT10826" s="6"/>
      <c r="AU10826" s="6"/>
      <c r="AV10826" s="6"/>
      <c r="AW10826" s="6"/>
      <c r="AX10826" s="6"/>
      <c r="AY10826" s="172"/>
      <c r="AZ10826" s="172"/>
      <c r="BA10826" s="172"/>
      <c r="BB10826" s="6"/>
      <c r="BC10826" s="6"/>
      <c r="BD10826" s="6"/>
      <c r="BE10826" s="6"/>
      <c r="BF10826" s="6"/>
      <c r="BG10826" s="172"/>
      <c r="BH10826" s="172"/>
      <c r="BI10826" s="172"/>
      <c r="BJ10826" s="6"/>
      <c r="BK10826" s="6"/>
      <c r="BL10826" s="6"/>
      <c r="BM10826" s="6"/>
      <c r="BN10826" s="6"/>
      <c r="BO10826" s="6"/>
      <c r="BP10826" s="6"/>
      <c r="BQ10826" s="6"/>
      <c r="BR10826" s="6"/>
      <c r="BS10826" s="6"/>
      <c r="BT10826" s="6"/>
      <c r="CG10826" s="432"/>
      <c r="CH10826" s="432"/>
      <c r="CL10826" s="174"/>
    </row>
    <row r="10827" spans="29:90" s="168" customFormat="1" x14ac:dyDescent="0.25">
      <c r="AC10827" s="175"/>
      <c r="AD10827" s="175"/>
      <c r="AE10827" s="175"/>
      <c r="AF10827" s="175"/>
      <c r="AG10827" s="175"/>
      <c r="AH10827" s="176"/>
      <c r="AM10827" s="6"/>
      <c r="AN10827" s="6"/>
      <c r="AO10827" s="6"/>
      <c r="AP10827" s="6"/>
      <c r="AQ10827" s="6"/>
      <c r="AR10827" s="6"/>
      <c r="AS10827" s="6"/>
      <c r="AT10827" s="6"/>
      <c r="AU10827" s="6"/>
      <c r="AV10827" s="6"/>
      <c r="AW10827" s="6"/>
      <c r="AX10827" s="6"/>
      <c r="AY10827" s="172"/>
      <c r="AZ10827" s="172"/>
      <c r="BA10827" s="172"/>
      <c r="BB10827" s="6"/>
      <c r="BC10827" s="6"/>
      <c r="BD10827" s="6"/>
      <c r="BE10827" s="6"/>
      <c r="BF10827" s="6"/>
      <c r="BG10827" s="172"/>
      <c r="BH10827" s="172"/>
      <c r="BI10827" s="172"/>
      <c r="BJ10827" s="6"/>
      <c r="BK10827" s="6"/>
      <c r="BL10827" s="6"/>
      <c r="BM10827" s="6"/>
      <c r="BN10827" s="6"/>
      <c r="BO10827" s="6"/>
      <c r="BP10827" s="6"/>
      <c r="BQ10827" s="6"/>
      <c r="BR10827" s="6"/>
      <c r="BS10827" s="6"/>
      <c r="BT10827" s="6"/>
      <c r="CG10827" s="432"/>
      <c r="CH10827" s="432"/>
      <c r="CL10827" s="174"/>
    </row>
    <row r="10828" spans="29:90" s="168" customFormat="1" x14ac:dyDescent="0.25">
      <c r="AC10828" s="175"/>
      <c r="AD10828" s="175"/>
      <c r="AE10828" s="175"/>
      <c r="AF10828" s="175"/>
      <c r="AG10828" s="175"/>
      <c r="AH10828" s="176"/>
      <c r="AM10828" s="6"/>
      <c r="AN10828" s="6"/>
      <c r="AO10828" s="6"/>
      <c r="AP10828" s="6"/>
      <c r="AQ10828" s="6"/>
      <c r="AR10828" s="6"/>
      <c r="AS10828" s="6"/>
      <c r="AT10828" s="6"/>
      <c r="AU10828" s="6"/>
      <c r="AV10828" s="6"/>
      <c r="AW10828" s="6"/>
      <c r="AX10828" s="6"/>
      <c r="AY10828" s="172"/>
      <c r="AZ10828" s="172"/>
      <c r="BA10828" s="172"/>
      <c r="BB10828" s="6"/>
      <c r="BC10828" s="6"/>
      <c r="BD10828" s="6"/>
      <c r="BE10828" s="6"/>
      <c r="BF10828" s="6"/>
      <c r="BG10828" s="172"/>
      <c r="BH10828" s="172"/>
      <c r="BI10828" s="172"/>
      <c r="BJ10828" s="6"/>
      <c r="BK10828" s="6"/>
      <c r="BL10828" s="6"/>
      <c r="BM10828" s="6"/>
      <c r="BN10828" s="6"/>
      <c r="BO10828" s="6"/>
      <c r="BP10828" s="6"/>
      <c r="BQ10828" s="6"/>
      <c r="BR10828" s="6"/>
      <c r="BS10828" s="6"/>
      <c r="BT10828" s="6"/>
      <c r="CG10828" s="432"/>
      <c r="CH10828" s="432"/>
      <c r="CL10828" s="174"/>
    </row>
    <row r="10829" spans="29:90" s="168" customFormat="1" x14ac:dyDescent="0.25">
      <c r="AC10829" s="175"/>
      <c r="AD10829" s="175"/>
      <c r="AE10829" s="175"/>
      <c r="AF10829" s="175"/>
      <c r="AG10829" s="175"/>
      <c r="AH10829" s="176"/>
      <c r="AM10829" s="6"/>
      <c r="AN10829" s="6"/>
      <c r="AO10829" s="6"/>
      <c r="AP10829" s="6"/>
      <c r="AQ10829" s="6"/>
      <c r="AR10829" s="6"/>
      <c r="AS10829" s="6"/>
      <c r="AT10829" s="6"/>
      <c r="AU10829" s="6"/>
      <c r="AV10829" s="6"/>
      <c r="AW10829" s="6"/>
      <c r="AX10829" s="6"/>
      <c r="AY10829" s="172"/>
      <c r="AZ10829" s="172"/>
      <c r="BA10829" s="172"/>
      <c r="BB10829" s="6"/>
      <c r="BC10829" s="6"/>
      <c r="BD10829" s="6"/>
      <c r="BE10829" s="6"/>
      <c r="BF10829" s="6"/>
      <c r="BG10829" s="172"/>
      <c r="BH10829" s="172"/>
      <c r="BI10829" s="172"/>
      <c r="BJ10829" s="6"/>
      <c r="BK10829" s="6"/>
      <c r="BL10829" s="6"/>
      <c r="BM10829" s="6"/>
      <c r="BN10829" s="6"/>
      <c r="BO10829" s="6"/>
      <c r="BP10829" s="6"/>
      <c r="BQ10829" s="6"/>
      <c r="BR10829" s="6"/>
      <c r="BS10829" s="6"/>
      <c r="BT10829" s="6"/>
      <c r="CG10829" s="432"/>
      <c r="CH10829" s="432"/>
      <c r="CL10829" s="174"/>
    </row>
    <row r="10830" spans="29:90" s="168" customFormat="1" x14ac:dyDescent="0.25">
      <c r="AC10830" s="175"/>
      <c r="AD10830" s="175"/>
      <c r="AE10830" s="175"/>
      <c r="AF10830" s="175"/>
      <c r="AG10830" s="175"/>
      <c r="AH10830" s="176"/>
      <c r="AM10830" s="6"/>
      <c r="AN10830" s="6"/>
      <c r="AO10830" s="6"/>
      <c r="AP10830" s="6"/>
      <c r="AQ10830" s="6"/>
      <c r="AR10830" s="6"/>
      <c r="AS10830" s="6"/>
      <c r="AT10830" s="6"/>
      <c r="AU10830" s="6"/>
      <c r="AV10830" s="6"/>
      <c r="AW10830" s="6"/>
      <c r="AX10830" s="6"/>
      <c r="AY10830" s="172"/>
      <c r="AZ10830" s="172"/>
      <c r="BA10830" s="172"/>
      <c r="BB10830" s="6"/>
      <c r="BC10830" s="6"/>
      <c r="BD10830" s="6"/>
      <c r="BE10830" s="6"/>
      <c r="BF10830" s="6"/>
      <c r="BG10830" s="172"/>
      <c r="BH10830" s="172"/>
      <c r="BI10830" s="172"/>
      <c r="BJ10830" s="6"/>
      <c r="BK10830" s="6"/>
      <c r="BL10830" s="6"/>
      <c r="BM10830" s="6"/>
      <c r="BN10830" s="6"/>
      <c r="BO10830" s="6"/>
      <c r="BP10830" s="6"/>
      <c r="BQ10830" s="6"/>
      <c r="BR10830" s="6"/>
      <c r="BS10830" s="6"/>
      <c r="BT10830" s="6"/>
      <c r="CG10830" s="432"/>
      <c r="CH10830" s="432"/>
      <c r="CL10830" s="174"/>
    </row>
    <row r="10831" spans="29:90" s="168" customFormat="1" x14ac:dyDescent="0.25">
      <c r="AC10831" s="175"/>
      <c r="AD10831" s="175"/>
      <c r="AE10831" s="175"/>
      <c r="AF10831" s="175"/>
      <c r="AG10831" s="175"/>
      <c r="AH10831" s="176"/>
      <c r="AM10831" s="6"/>
      <c r="AN10831" s="6"/>
      <c r="AO10831" s="6"/>
      <c r="AP10831" s="6"/>
      <c r="AQ10831" s="6"/>
      <c r="AR10831" s="6"/>
      <c r="AS10831" s="6"/>
      <c r="AT10831" s="6"/>
      <c r="AU10831" s="6"/>
      <c r="AV10831" s="6"/>
      <c r="AW10831" s="6"/>
      <c r="AX10831" s="6"/>
      <c r="AY10831" s="172"/>
      <c r="AZ10831" s="172"/>
      <c r="BA10831" s="172"/>
      <c r="BB10831" s="6"/>
      <c r="BC10831" s="6"/>
      <c r="BD10831" s="6"/>
      <c r="BE10831" s="6"/>
      <c r="BF10831" s="6"/>
      <c r="BG10831" s="172"/>
      <c r="BH10831" s="172"/>
      <c r="BI10831" s="172"/>
      <c r="BJ10831" s="6"/>
      <c r="BK10831" s="6"/>
      <c r="BL10831" s="6"/>
      <c r="BM10831" s="6"/>
      <c r="BN10831" s="6"/>
      <c r="BO10831" s="6"/>
      <c r="BP10831" s="6"/>
      <c r="BQ10831" s="6"/>
      <c r="BR10831" s="6"/>
      <c r="BS10831" s="6"/>
      <c r="BT10831" s="6"/>
      <c r="CG10831" s="432"/>
      <c r="CH10831" s="432"/>
      <c r="CL10831" s="174"/>
    </row>
    <row r="10832" spans="29:90" s="168" customFormat="1" x14ac:dyDescent="0.25">
      <c r="AC10832" s="175"/>
      <c r="AD10832" s="175"/>
      <c r="AE10832" s="175"/>
      <c r="AF10832" s="175"/>
      <c r="AG10832" s="175"/>
      <c r="AH10832" s="176"/>
      <c r="AM10832" s="6"/>
      <c r="AN10832" s="6"/>
      <c r="AO10832" s="6"/>
      <c r="AP10832" s="6"/>
      <c r="AQ10832" s="6"/>
      <c r="AR10832" s="6"/>
      <c r="AS10832" s="6"/>
      <c r="AT10832" s="6"/>
      <c r="AU10832" s="6"/>
      <c r="AV10832" s="6"/>
      <c r="AW10832" s="6"/>
      <c r="AX10832" s="6"/>
      <c r="AY10832" s="172"/>
      <c r="AZ10832" s="172"/>
      <c r="BA10832" s="172"/>
      <c r="BB10832" s="6"/>
      <c r="BC10832" s="6"/>
      <c r="BD10832" s="6"/>
      <c r="BE10832" s="6"/>
      <c r="BF10832" s="6"/>
      <c r="BG10832" s="172"/>
      <c r="BH10832" s="172"/>
      <c r="BI10832" s="172"/>
      <c r="BJ10832" s="6"/>
      <c r="BK10832" s="6"/>
      <c r="BL10832" s="6"/>
      <c r="BM10832" s="6"/>
      <c r="BN10832" s="6"/>
      <c r="BO10832" s="6"/>
      <c r="BP10832" s="6"/>
      <c r="BQ10832" s="6"/>
      <c r="BR10832" s="6"/>
      <c r="BS10832" s="6"/>
      <c r="BT10832" s="6"/>
      <c r="CG10832" s="432"/>
      <c r="CH10832" s="432"/>
      <c r="CL10832" s="174"/>
    </row>
    <row r="10833" spans="29:90" s="168" customFormat="1" x14ac:dyDescent="0.25">
      <c r="AC10833" s="175"/>
      <c r="AD10833" s="175"/>
      <c r="AE10833" s="175"/>
      <c r="AF10833" s="175"/>
      <c r="AG10833" s="175"/>
      <c r="AH10833" s="176"/>
      <c r="AM10833" s="6"/>
      <c r="AN10833" s="6"/>
      <c r="AO10833" s="6"/>
      <c r="AP10833" s="6"/>
      <c r="AQ10833" s="6"/>
      <c r="AR10833" s="6"/>
      <c r="AS10833" s="6"/>
      <c r="AT10833" s="6"/>
      <c r="AU10833" s="6"/>
      <c r="AV10833" s="6"/>
      <c r="AW10833" s="6"/>
      <c r="AX10833" s="6"/>
      <c r="AY10833" s="172"/>
      <c r="AZ10833" s="172"/>
      <c r="BA10833" s="172"/>
      <c r="BB10833" s="6"/>
      <c r="BC10833" s="6"/>
      <c r="BD10833" s="6"/>
      <c r="BE10833" s="6"/>
      <c r="BF10833" s="6"/>
      <c r="BG10833" s="172"/>
      <c r="BH10833" s="172"/>
      <c r="BI10833" s="172"/>
      <c r="BJ10833" s="6"/>
      <c r="BK10833" s="6"/>
      <c r="BL10833" s="6"/>
      <c r="BM10833" s="6"/>
      <c r="BN10833" s="6"/>
      <c r="BO10833" s="6"/>
      <c r="BP10833" s="6"/>
      <c r="BQ10833" s="6"/>
      <c r="BR10833" s="6"/>
      <c r="BS10833" s="6"/>
      <c r="BT10833" s="6"/>
      <c r="CG10833" s="432"/>
      <c r="CH10833" s="432"/>
      <c r="CL10833" s="174"/>
    </row>
    <row r="10834" spans="29:90" s="168" customFormat="1" x14ac:dyDescent="0.25">
      <c r="AC10834" s="175"/>
      <c r="AD10834" s="175"/>
      <c r="AE10834" s="175"/>
      <c r="AF10834" s="175"/>
      <c r="AG10834" s="175"/>
      <c r="AH10834" s="176"/>
      <c r="AM10834" s="6"/>
      <c r="AN10834" s="6"/>
      <c r="AO10834" s="6"/>
      <c r="AP10834" s="6"/>
      <c r="AQ10834" s="6"/>
      <c r="AR10834" s="6"/>
      <c r="AS10834" s="6"/>
      <c r="AT10834" s="6"/>
      <c r="AU10834" s="6"/>
      <c r="AV10834" s="6"/>
      <c r="AW10834" s="6"/>
      <c r="AX10834" s="6"/>
      <c r="AY10834" s="172"/>
      <c r="AZ10834" s="172"/>
      <c r="BA10834" s="172"/>
      <c r="BB10834" s="6"/>
      <c r="BC10834" s="6"/>
      <c r="BD10834" s="6"/>
      <c r="BE10834" s="6"/>
      <c r="BF10834" s="6"/>
      <c r="BG10834" s="172"/>
      <c r="BH10834" s="172"/>
      <c r="BI10834" s="172"/>
      <c r="BJ10834" s="6"/>
      <c r="BK10834" s="6"/>
      <c r="BL10834" s="6"/>
      <c r="BM10834" s="6"/>
      <c r="BN10834" s="6"/>
      <c r="BO10834" s="6"/>
      <c r="BP10834" s="6"/>
      <c r="BQ10834" s="6"/>
      <c r="BR10834" s="6"/>
      <c r="BS10834" s="6"/>
      <c r="BT10834" s="6"/>
      <c r="CG10834" s="432"/>
      <c r="CH10834" s="432"/>
      <c r="CL10834" s="174"/>
    </row>
    <row r="10835" spans="29:90" s="168" customFormat="1" x14ac:dyDescent="0.25">
      <c r="AC10835" s="175"/>
      <c r="AD10835" s="175"/>
      <c r="AE10835" s="175"/>
      <c r="AF10835" s="175"/>
      <c r="AG10835" s="175"/>
      <c r="AH10835" s="176"/>
      <c r="AM10835" s="6"/>
      <c r="AN10835" s="6"/>
      <c r="AO10835" s="6"/>
      <c r="AP10835" s="6"/>
      <c r="AQ10835" s="6"/>
      <c r="AR10835" s="6"/>
      <c r="AS10835" s="6"/>
      <c r="AT10835" s="6"/>
      <c r="AU10835" s="6"/>
      <c r="AV10835" s="6"/>
      <c r="AW10835" s="6"/>
      <c r="AX10835" s="6"/>
      <c r="AY10835" s="172"/>
      <c r="AZ10835" s="172"/>
      <c r="BA10835" s="172"/>
      <c r="BB10835" s="6"/>
      <c r="BC10835" s="6"/>
      <c r="BD10835" s="6"/>
      <c r="BE10835" s="6"/>
      <c r="BF10835" s="6"/>
      <c r="BG10835" s="172"/>
      <c r="BH10835" s="172"/>
      <c r="BI10835" s="172"/>
      <c r="BJ10835" s="6"/>
      <c r="BK10835" s="6"/>
      <c r="BL10835" s="6"/>
      <c r="BM10835" s="6"/>
      <c r="BN10835" s="6"/>
      <c r="BO10835" s="6"/>
      <c r="BP10835" s="6"/>
      <c r="BQ10835" s="6"/>
      <c r="BR10835" s="6"/>
      <c r="BS10835" s="6"/>
      <c r="BT10835" s="6"/>
      <c r="CG10835" s="432"/>
      <c r="CH10835" s="432"/>
      <c r="CL10835" s="174"/>
    </row>
    <row r="10836" spans="29:90" s="168" customFormat="1" x14ac:dyDescent="0.25">
      <c r="AC10836" s="175"/>
      <c r="AD10836" s="175"/>
      <c r="AE10836" s="175"/>
      <c r="AF10836" s="175"/>
      <c r="AG10836" s="175"/>
      <c r="AH10836" s="176"/>
      <c r="AM10836" s="6"/>
      <c r="AN10836" s="6"/>
      <c r="AO10836" s="6"/>
      <c r="AP10836" s="6"/>
      <c r="AQ10836" s="6"/>
      <c r="AR10836" s="6"/>
      <c r="AS10836" s="6"/>
      <c r="AT10836" s="6"/>
      <c r="AU10836" s="6"/>
      <c r="AV10836" s="6"/>
      <c r="AW10836" s="6"/>
      <c r="AX10836" s="6"/>
      <c r="AY10836" s="172"/>
      <c r="AZ10836" s="172"/>
      <c r="BA10836" s="172"/>
      <c r="BB10836" s="6"/>
      <c r="BC10836" s="6"/>
      <c r="BD10836" s="6"/>
      <c r="BE10836" s="6"/>
      <c r="BF10836" s="6"/>
      <c r="BG10836" s="172"/>
      <c r="BH10836" s="172"/>
      <c r="BI10836" s="172"/>
      <c r="BJ10836" s="6"/>
      <c r="BK10836" s="6"/>
      <c r="BL10836" s="6"/>
      <c r="BM10836" s="6"/>
      <c r="BN10836" s="6"/>
      <c r="BO10836" s="6"/>
      <c r="BP10836" s="6"/>
      <c r="BQ10836" s="6"/>
      <c r="BR10836" s="6"/>
      <c r="BS10836" s="6"/>
      <c r="BT10836" s="6"/>
      <c r="CG10836" s="432"/>
      <c r="CH10836" s="432"/>
      <c r="CL10836" s="174"/>
    </row>
    <row r="10837" spans="29:90" s="168" customFormat="1" x14ac:dyDescent="0.25">
      <c r="AC10837" s="175"/>
      <c r="AD10837" s="175"/>
      <c r="AE10837" s="175"/>
      <c r="AF10837" s="175"/>
      <c r="AG10837" s="175"/>
      <c r="AH10837" s="176"/>
      <c r="AM10837" s="6"/>
      <c r="AN10837" s="6"/>
      <c r="AO10837" s="6"/>
      <c r="AP10837" s="6"/>
      <c r="AQ10837" s="6"/>
      <c r="AR10837" s="6"/>
      <c r="AS10837" s="6"/>
      <c r="AT10837" s="6"/>
      <c r="AU10837" s="6"/>
      <c r="AV10837" s="6"/>
      <c r="AW10837" s="6"/>
      <c r="AX10837" s="6"/>
      <c r="AY10837" s="172"/>
      <c r="AZ10837" s="172"/>
      <c r="BA10837" s="172"/>
      <c r="BB10837" s="6"/>
      <c r="BC10837" s="6"/>
      <c r="BD10837" s="6"/>
      <c r="BE10837" s="6"/>
      <c r="BF10837" s="6"/>
      <c r="BG10837" s="172"/>
      <c r="BH10837" s="172"/>
      <c r="BI10837" s="172"/>
      <c r="BJ10837" s="6"/>
      <c r="BK10837" s="6"/>
      <c r="BL10837" s="6"/>
      <c r="BM10837" s="6"/>
      <c r="BN10837" s="6"/>
      <c r="BO10837" s="6"/>
      <c r="BP10837" s="6"/>
      <c r="BQ10837" s="6"/>
      <c r="BR10837" s="6"/>
      <c r="BS10837" s="6"/>
      <c r="BT10837" s="6"/>
      <c r="CG10837" s="432"/>
      <c r="CH10837" s="432"/>
      <c r="CL10837" s="174"/>
    </row>
    <row r="10838" spans="29:90" s="168" customFormat="1" x14ac:dyDescent="0.25">
      <c r="AC10838" s="175"/>
      <c r="AD10838" s="175"/>
      <c r="AE10838" s="175"/>
      <c r="AF10838" s="175"/>
      <c r="AG10838" s="175"/>
      <c r="AH10838" s="176"/>
      <c r="AM10838" s="6"/>
      <c r="AN10838" s="6"/>
      <c r="AO10838" s="6"/>
      <c r="AP10838" s="6"/>
      <c r="AQ10838" s="6"/>
      <c r="AR10838" s="6"/>
      <c r="AS10838" s="6"/>
      <c r="AT10838" s="6"/>
      <c r="AU10838" s="6"/>
      <c r="AV10838" s="6"/>
      <c r="AW10838" s="6"/>
      <c r="AX10838" s="6"/>
      <c r="AY10838" s="172"/>
      <c r="AZ10838" s="172"/>
      <c r="BA10838" s="172"/>
      <c r="BB10838" s="6"/>
      <c r="BC10838" s="6"/>
      <c r="BD10838" s="6"/>
      <c r="BE10838" s="6"/>
      <c r="BF10838" s="6"/>
      <c r="BG10838" s="172"/>
      <c r="BH10838" s="172"/>
      <c r="BI10838" s="172"/>
      <c r="BJ10838" s="6"/>
      <c r="BK10838" s="6"/>
      <c r="BL10838" s="6"/>
      <c r="BM10838" s="6"/>
      <c r="BN10838" s="6"/>
      <c r="BO10838" s="6"/>
      <c r="BP10838" s="6"/>
      <c r="BQ10838" s="6"/>
      <c r="BR10838" s="6"/>
      <c r="BS10838" s="6"/>
      <c r="BT10838" s="6"/>
      <c r="CG10838" s="432"/>
      <c r="CH10838" s="432"/>
      <c r="CL10838" s="174"/>
    </row>
    <row r="10839" spans="29:90" s="168" customFormat="1" x14ac:dyDescent="0.25">
      <c r="AC10839" s="175"/>
      <c r="AD10839" s="175"/>
      <c r="AE10839" s="175"/>
      <c r="AF10839" s="175"/>
      <c r="AG10839" s="175"/>
      <c r="AH10839" s="176"/>
      <c r="AM10839" s="6"/>
      <c r="AN10839" s="6"/>
      <c r="AO10839" s="6"/>
      <c r="AP10839" s="6"/>
      <c r="AQ10839" s="6"/>
      <c r="AR10839" s="6"/>
      <c r="AS10839" s="6"/>
      <c r="AT10839" s="6"/>
      <c r="AU10839" s="6"/>
      <c r="AV10839" s="6"/>
      <c r="AW10839" s="6"/>
      <c r="AX10839" s="6"/>
      <c r="AY10839" s="172"/>
      <c r="AZ10839" s="172"/>
      <c r="BA10839" s="172"/>
      <c r="BB10839" s="6"/>
      <c r="BC10839" s="6"/>
      <c r="BD10839" s="6"/>
      <c r="BE10839" s="6"/>
      <c r="BF10839" s="6"/>
      <c r="BG10839" s="172"/>
      <c r="BH10839" s="172"/>
      <c r="BI10839" s="172"/>
      <c r="BJ10839" s="6"/>
      <c r="BK10839" s="6"/>
      <c r="BL10839" s="6"/>
      <c r="BM10839" s="6"/>
      <c r="BN10839" s="6"/>
      <c r="BO10839" s="6"/>
      <c r="BP10839" s="6"/>
      <c r="BQ10839" s="6"/>
      <c r="BR10839" s="6"/>
      <c r="BS10839" s="6"/>
      <c r="BT10839" s="6"/>
      <c r="CG10839" s="432"/>
      <c r="CH10839" s="432"/>
      <c r="CL10839" s="174"/>
    </row>
    <row r="10840" spans="29:90" s="168" customFormat="1" x14ac:dyDescent="0.25">
      <c r="AC10840" s="175"/>
      <c r="AD10840" s="175"/>
      <c r="AE10840" s="175"/>
      <c r="AF10840" s="175"/>
      <c r="AG10840" s="175"/>
      <c r="AH10840" s="176"/>
      <c r="AM10840" s="6"/>
      <c r="AN10840" s="6"/>
      <c r="AO10840" s="6"/>
      <c r="AP10840" s="6"/>
      <c r="AQ10840" s="6"/>
      <c r="AR10840" s="6"/>
      <c r="AS10840" s="6"/>
      <c r="AT10840" s="6"/>
      <c r="AU10840" s="6"/>
      <c r="AV10840" s="6"/>
      <c r="AW10840" s="6"/>
      <c r="AX10840" s="6"/>
      <c r="AY10840" s="172"/>
      <c r="AZ10840" s="172"/>
      <c r="BA10840" s="172"/>
      <c r="BB10840" s="6"/>
      <c r="BC10840" s="6"/>
      <c r="BD10840" s="6"/>
      <c r="BE10840" s="6"/>
      <c r="BF10840" s="6"/>
      <c r="BG10840" s="172"/>
      <c r="BH10840" s="172"/>
      <c r="BI10840" s="172"/>
      <c r="BJ10840" s="6"/>
      <c r="BK10840" s="6"/>
      <c r="BL10840" s="6"/>
      <c r="BM10840" s="6"/>
      <c r="BN10840" s="6"/>
      <c r="BO10840" s="6"/>
      <c r="BP10840" s="6"/>
      <c r="BQ10840" s="6"/>
      <c r="BR10840" s="6"/>
      <c r="BS10840" s="6"/>
      <c r="BT10840" s="6"/>
      <c r="CG10840" s="432"/>
      <c r="CH10840" s="432"/>
      <c r="CL10840" s="174"/>
    </row>
    <row r="10841" spans="29:90" s="168" customFormat="1" x14ac:dyDescent="0.25">
      <c r="AC10841" s="175"/>
      <c r="AD10841" s="175"/>
      <c r="AE10841" s="175"/>
      <c r="AF10841" s="175"/>
      <c r="AG10841" s="175"/>
      <c r="AH10841" s="176"/>
      <c r="AM10841" s="6"/>
      <c r="AN10841" s="6"/>
      <c r="AO10841" s="6"/>
      <c r="AP10841" s="6"/>
      <c r="AQ10841" s="6"/>
      <c r="AR10841" s="6"/>
      <c r="AS10841" s="6"/>
      <c r="AT10841" s="6"/>
      <c r="AU10841" s="6"/>
      <c r="AV10841" s="6"/>
      <c r="AW10841" s="6"/>
      <c r="AX10841" s="6"/>
      <c r="AY10841" s="172"/>
      <c r="AZ10841" s="172"/>
      <c r="BA10841" s="172"/>
      <c r="BB10841" s="6"/>
      <c r="BC10841" s="6"/>
      <c r="BD10841" s="6"/>
      <c r="BE10841" s="6"/>
      <c r="BF10841" s="6"/>
      <c r="BG10841" s="172"/>
      <c r="BH10841" s="172"/>
      <c r="BI10841" s="172"/>
      <c r="BJ10841" s="6"/>
      <c r="BK10841" s="6"/>
      <c r="BL10841" s="6"/>
      <c r="BM10841" s="6"/>
      <c r="BN10841" s="6"/>
      <c r="BO10841" s="6"/>
      <c r="BP10841" s="6"/>
      <c r="BQ10841" s="6"/>
      <c r="BR10841" s="6"/>
      <c r="BS10841" s="6"/>
      <c r="BT10841" s="6"/>
      <c r="CG10841" s="432"/>
      <c r="CH10841" s="432"/>
      <c r="CL10841" s="174"/>
    </row>
    <row r="10842" spans="29:90" s="168" customFormat="1" x14ac:dyDescent="0.25">
      <c r="AC10842" s="175"/>
      <c r="AD10842" s="175"/>
      <c r="AE10842" s="175"/>
      <c r="AF10842" s="175"/>
      <c r="AG10842" s="175"/>
      <c r="AH10842" s="176"/>
      <c r="AM10842" s="6"/>
      <c r="AN10842" s="6"/>
      <c r="AO10842" s="6"/>
      <c r="AP10842" s="6"/>
      <c r="AQ10842" s="6"/>
      <c r="AR10842" s="6"/>
      <c r="AS10842" s="6"/>
      <c r="AT10842" s="6"/>
      <c r="AU10842" s="6"/>
      <c r="AV10842" s="6"/>
      <c r="AW10842" s="6"/>
      <c r="AX10842" s="6"/>
      <c r="AY10842" s="172"/>
      <c r="AZ10842" s="172"/>
      <c r="BA10842" s="172"/>
      <c r="BB10842" s="6"/>
      <c r="BC10842" s="6"/>
      <c r="BD10842" s="6"/>
      <c r="BE10842" s="6"/>
      <c r="BF10842" s="6"/>
      <c r="BG10842" s="172"/>
      <c r="BH10842" s="172"/>
      <c r="BI10842" s="172"/>
      <c r="BJ10842" s="6"/>
      <c r="BK10842" s="6"/>
      <c r="BL10842" s="6"/>
      <c r="BM10842" s="6"/>
      <c r="BN10842" s="6"/>
      <c r="BO10842" s="6"/>
      <c r="BP10842" s="6"/>
      <c r="BQ10842" s="6"/>
      <c r="BR10842" s="6"/>
      <c r="BS10842" s="6"/>
      <c r="BT10842" s="6"/>
      <c r="CG10842" s="432"/>
      <c r="CH10842" s="432"/>
      <c r="CL10842" s="174"/>
    </row>
    <row r="10843" spans="29:90" s="168" customFormat="1" x14ac:dyDescent="0.25">
      <c r="AC10843" s="175"/>
      <c r="AD10843" s="175"/>
      <c r="AE10843" s="175"/>
      <c r="AF10843" s="175"/>
      <c r="AG10843" s="175"/>
      <c r="AH10843" s="176"/>
      <c r="AM10843" s="6"/>
      <c r="AN10843" s="6"/>
      <c r="AO10843" s="6"/>
      <c r="AP10843" s="6"/>
      <c r="AQ10843" s="6"/>
      <c r="AR10843" s="6"/>
      <c r="AS10843" s="6"/>
      <c r="AT10843" s="6"/>
      <c r="AU10843" s="6"/>
      <c r="AV10843" s="6"/>
      <c r="AW10843" s="6"/>
      <c r="AX10843" s="6"/>
      <c r="AY10843" s="172"/>
      <c r="AZ10843" s="172"/>
      <c r="BA10843" s="172"/>
      <c r="BB10843" s="6"/>
      <c r="BC10843" s="6"/>
      <c r="BD10843" s="6"/>
      <c r="BE10843" s="6"/>
      <c r="BF10843" s="6"/>
      <c r="BG10843" s="172"/>
      <c r="BH10843" s="172"/>
      <c r="BI10843" s="172"/>
      <c r="BJ10843" s="6"/>
      <c r="BK10843" s="6"/>
      <c r="BL10843" s="6"/>
      <c r="BM10843" s="6"/>
      <c r="BN10843" s="6"/>
      <c r="BO10843" s="6"/>
      <c r="BP10843" s="6"/>
      <c r="BQ10843" s="6"/>
      <c r="BR10843" s="6"/>
      <c r="BS10843" s="6"/>
      <c r="BT10843" s="6"/>
      <c r="CG10843" s="432"/>
      <c r="CH10843" s="432"/>
      <c r="CL10843" s="174"/>
    </row>
    <row r="10844" spans="29:90" s="168" customFormat="1" x14ac:dyDescent="0.25">
      <c r="AC10844" s="175"/>
      <c r="AD10844" s="175"/>
      <c r="AE10844" s="175"/>
      <c r="AF10844" s="175"/>
      <c r="AG10844" s="175"/>
      <c r="AH10844" s="176"/>
      <c r="AM10844" s="6"/>
      <c r="AN10844" s="6"/>
      <c r="AO10844" s="6"/>
      <c r="AP10844" s="6"/>
      <c r="AQ10844" s="6"/>
      <c r="AR10844" s="6"/>
      <c r="AS10844" s="6"/>
      <c r="AT10844" s="6"/>
      <c r="AU10844" s="6"/>
      <c r="AV10844" s="6"/>
      <c r="AW10844" s="6"/>
      <c r="AX10844" s="6"/>
      <c r="AY10844" s="172"/>
      <c r="AZ10844" s="172"/>
      <c r="BA10844" s="172"/>
      <c r="BB10844" s="6"/>
      <c r="BC10844" s="6"/>
      <c r="BD10844" s="6"/>
      <c r="BE10844" s="6"/>
      <c r="BF10844" s="6"/>
      <c r="BG10844" s="172"/>
      <c r="BH10844" s="172"/>
      <c r="BI10844" s="172"/>
      <c r="BJ10844" s="6"/>
      <c r="BK10844" s="6"/>
      <c r="BL10844" s="6"/>
      <c r="BM10844" s="6"/>
      <c r="BN10844" s="6"/>
      <c r="BO10844" s="6"/>
      <c r="BP10844" s="6"/>
      <c r="BQ10844" s="6"/>
      <c r="BR10844" s="6"/>
      <c r="BS10844" s="6"/>
      <c r="BT10844" s="6"/>
      <c r="CG10844" s="432"/>
      <c r="CH10844" s="432"/>
      <c r="CL10844" s="174"/>
    </row>
    <row r="10845" spans="29:90" s="168" customFormat="1" x14ac:dyDescent="0.25">
      <c r="AC10845" s="175"/>
      <c r="AD10845" s="175"/>
      <c r="AE10845" s="175"/>
      <c r="AF10845" s="175"/>
      <c r="AG10845" s="175"/>
      <c r="AH10845" s="176"/>
      <c r="AM10845" s="6"/>
      <c r="AN10845" s="6"/>
      <c r="AO10845" s="6"/>
      <c r="AP10845" s="6"/>
      <c r="AQ10845" s="6"/>
      <c r="AR10845" s="6"/>
      <c r="AS10845" s="6"/>
      <c r="AT10845" s="6"/>
      <c r="AU10845" s="6"/>
      <c r="AV10845" s="6"/>
      <c r="AW10845" s="6"/>
      <c r="AX10845" s="6"/>
      <c r="AY10845" s="172"/>
      <c r="AZ10845" s="172"/>
      <c r="BA10845" s="172"/>
      <c r="BB10845" s="6"/>
      <c r="BC10845" s="6"/>
      <c r="BD10845" s="6"/>
      <c r="BE10845" s="6"/>
      <c r="BF10845" s="6"/>
      <c r="BG10845" s="172"/>
      <c r="BH10845" s="172"/>
      <c r="BI10845" s="172"/>
      <c r="BJ10845" s="6"/>
      <c r="BK10845" s="6"/>
      <c r="BL10845" s="6"/>
      <c r="BM10845" s="6"/>
      <c r="BN10845" s="6"/>
      <c r="BO10845" s="6"/>
      <c r="BP10845" s="6"/>
      <c r="BQ10845" s="6"/>
      <c r="BR10845" s="6"/>
      <c r="BS10845" s="6"/>
      <c r="BT10845" s="6"/>
      <c r="CG10845" s="432"/>
      <c r="CH10845" s="432"/>
      <c r="CL10845" s="174"/>
    </row>
    <row r="10846" spans="29:90" s="168" customFormat="1" x14ac:dyDescent="0.25">
      <c r="AC10846" s="175"/>
      <c r="AD10846" s="175"/>
      <c r="AE10846" s="175"/>
      <c r="AF10846" s="175"/>
      <c r="AG10846" s="175"/>
      <c r="AH10846" s="176"/>
      <c r="AM10846" s="6"/>
      <c r="AN10846" s="6"/>
      <c r="AO10846" s="6"/>
      <c r="AP10846" s="6"/>
      <c r="AQ10846" s="6"/>
      <c r="AR10846" s="6"/>
      <c r="AS10846" s="6"/>
      <c r="AT10846" s="6"/>
      <c r="AU10846" s="6"/>
      <c r="AV10846" s="6"/>
      <c r="AW10846" s="6"/>
      <c r="AX10846" s="6"/>
      <c r="AY10846" s="172"/>
      <c r="AZ10846" s="172"/>
      <c r="BA10846" s="172"/>
      <c r="BB10846" s="6"/>
      <c r="BC10846" s="6"/>
      <c r="BD10846" s="6"/>
      <c r="BE10846" s="6"/>
      <c r="BF10846" s="6"/>
      <c r="BG10846" s="172"/>
      <c r="BH10846" s="172"/>
      <c r="BI10846" s="172"/>
      <c r="BJ10846" s="6"/>
      <c r="BK10846" s="6"/>
      <c r="BL10846" s="6"/>
      <c r="BM10846" s="6"/>
      <c r="BN10846" s="6"/>
      <c r="BO10846" s="6"/>
      <c r="BP10846" s="6"/>
      <c r="BQ10846" s="6"/>
      <c r="BR10846" s="6"/>
      <c r="BS10846" s="6"/>
      <c r="BT10846" s="6"/>
      <c r="CG10846" s="432"/>
      <c r="CH10846" s="432"/>
      <c r="CL10846" s="174"/>
    </row>
    <row r="10847" spans="29:90" s="168" customFormat="1" x14ac:dyDescent="0.25">
      <c r="AC10847" s="175"/>
      <c r="AD10847" s="175"/>
      <c r="AE10847" s="175"/>
      <c r="AF10847" s="175"/>
      <c r="AG10847" s="175"/>
      <c r="AH10847" s="176"/>
      <c r="AM10847" s="6"/>
      <c r="AN10847" s="6"/>
      <c r="AO10847" s="6"/>
      <c r="AP10847" s="6"/>
      <c r="AQ10847" s="6"/>
      <c r="AR10847" s="6"/>
      <c r="AS10847" s="6"/>
      <c r="AT10847" s="6"/>
      <c r="AU10847" s="6"/>
      <c r="AV10847" s="6"/>
      <c r="AW10847" s="6"/>
      <c r="AX10847" s="6"/>
      <c r="AY10847" s="172"/>
      <c r="AZ10847" s="172"/>
      <c r="BA10847" s="172"/>
      <c r="BB10847" s="6"/>
      <c r="BC10847" s="6"/>
      <c r="BD10847" s="6"/>
      <c r="BE10847" s="6"/>
      <c r="BF10847" s="6"/>
      <c r="BG10847" s="172"/>
      <c r="BH10847" s="172"/>
      <c r="BI10847" s="172"/>
      <c r="BJ10847" s="6"/>
      <c r="BK10847" s="6"/>
      <c r="BL10847" s="6"/>
      <c r="BM10847" s="6"/>
      <c r="BN10847" s="6"/>
      <c r="BO10847" s="6"/>
      <c r="BP10847" s="6"/>
      <c r="BQ10847" s="6"/>
      <c r="BR10847" s="6"/>
      <c r="BS10847" s="6"/>
      <c r="BT10847" s="6"/>
      <c r="CG10847" s="432"/>
      <c r="CH10847" s="432"/>
      <c r="CL10847" s="174"/>
    </row>
    <row r="10848" spans="29:90" s="168" customFormat="1" x14ac:dyDescent="0.25">
      <c r="AC10848" s="175"/>
      <c r="AD10848" s="175"/>
      <c r="AE10848" s="175"/>
      <c r="AF10848" s="175"/>
      <c r="AG10848" s="175"/>
      <c r="AH10848" s="176"/>
      <c r="AM10848" s="6"/>
      <c r="AN10848" s="6"/>
      <c r="AO10848" s="6"/>
      <c r="AP10848" s="6"/>
      <c r="AQ10848" s="6"/>
      <c r="AR10848" s="6"/>
      <c r="AS10848" s="6"/>
      <c r="AT10848" s="6"/>
      <c r="AU10848" s="6"/>
      <c r="AV10848" s="6"/>
      <c r="AW10848" s="6"/>
      <c r="AX10848" s="6"/>
      <c r="AY10848" s="172"/>
      <c r="AZ10848" s="172"/>
      <c r="BA10848" s="172"/>
      <c r="BB10848" s="6"/>
      <c r="BC10848" s="6"/>
      <c r="BD10848" s="6"/>
      <c r="BE10848" s="6"/>
      <c r="BF10848" s="6"/>
      <c r="BG10848" s="172"/>
      <c r="BH10848" s="172"/>
      <c r="BI10848" s="172"/>
      <c r="BJ10848" s="6"/>
      <c r="BK10848" s="6"/>
      <c r="BL10848" s="6"/>
      <c r="BM10848" s="6"/>
      <c r="BN10848" s="6"/>
      <c r="BO10848" s="6"/>
      <c r="BP10848" s="6"/>
      <c r="BQ10848" s="6"/>
      <c r="BR10848" s="6"/>
      <c r="BS10848" s="6"/>
      <c r="BT10848" s="6"/>
      <c r="CG10848" s="432"/>
      <c r="CH10848" s="432"/>
      <c r="CL10848" s="174"/>
    </row>
    <row r="10849" spans="29:90" s="168" customFormat="1" x14ac:dyDescent="0.25">
      <c r="AC10849" s="175"/>
      <c r="AD10849" s="175"/>
      <c r="AE10849" s="175"/>
      <c r="AF10849" s="175"/>
      <c r="AG10849" s="175"/>
      <c r="AH10849" s="176"/>
      <c r="AM10849" s="6"/>
      <c r="AN10849" s="6"/>
      <c r="AO10849" s="6"/>
      <c r="AP10849" s="6"/>
      <c r="AQ10849" s="6"/>
      <c r="AR10849" s="6"/>
      <c r="AS10849" s="6"/>
      <c r="AT10849" s="6"/>
      <c r="AU10849" s="6"/>
      <c r="AV10849" s="6"/>
      <c r="AW10849" s="6"/>
      <c r="AX10849" s="6"/>
      <c r="AY10849" s="172"/>
      <c r="AZ10849" s="172"/>
      <c r="BA10849" s="172"/>
      <c r="BB10849" s="6"/>
      <c r="BC10849" s="6"/>
      <c r="BD10849" s="6"/>
      <c r="BE10849" s="6"/>
      <c r="BF10849" s="6"/>
      <c r="BG10849" s="172"/>
      <c r="BH10849" s="172"/>
      <c r="BI10849" s="172"/>
      <c r="BJ10849" s="6"/>
      <c r="BK10849" s="6"/>
      <c r="BL10849" s="6"/>
      <c r="BM10849" s="6"/>
      <c r="BN10849" s="6"/>
      <c r="BO10849" s="6"/>
      <c r="BP10849" s="6"/>
      <c r="BQ10849" s="6"/>
      <c r="BR10849" s="6"/>
      <c r="BS10849" s="6"/>
      <c r="BT10849" s="6"/>
      <c r="CG10849" s="432"/>
      <c r="CH10849" s="432"/>
      <c r="CL10849" s="174"/>
    </row>
    <row r="10850" spans="29:90" s="168" customFormat="1" x14ac:dyDescent="0.25">
      <c r="AC10850" s="175"/>
      <c r="AD10850" s="175"/>
      <c r="AE10850" s="175"/>
      <c r="AF10850" s="175"/>
      <c r="AG10850" s="175"/>
      <c r="AH10850" s="176"/>
      <c r="AM10850" s="6"/>
      <c r="AN10850" s="6"/>
      <c r="AO10850" s="6"/>
      <c r="AP10850" s="6"/>
      <c r="AQ10850" s="6"/>
      <c r="AR10850" s="6"/>
      <c r="AS10850" s="6"/>
      <c r="AT10850" s="6"/>
      <c r="AU10850" s="6"/>
      <c r="AV10850" s="6"/>
      <c r="AW10850" s="6"/>
      <c r="AX10850" s="6"/>
      <c r="AY10850" s="172"/>
      <c r="AZ10850" s="172"/>
      <c r="BA10850" s="172"/>
      <c r="BB10850" s="6"/>
      <c r="BC10850" s="6"/>
      <c r="BD10850" s="6"/>
      <c r="BE10850" s="6"/>
      <c r="BF10850" s="6"/>
      <c r="BG10850" s="172"/>
      <c r="BH10850" s="172"/>
      <c r="BI10850" s="172"/>
      <c r="BJ10850" s="6"/>
      <c r="BK10850" s="6"/>
      <c r="BL10850" s="6"/>
      <c r="BM10850" s="6"/>
      <c r="BN10850" s="6"/>
      <c r="BO10850" s="6"/>
      <c r="BP10850" s="6"/>
      <c r="BQ10850" s="6"/>
      <c r="BR10850" s="6"/>
      <c r="BS10850" s="6"/>
      <c r="BT10850" s="6"/>
      <c r="CG10850" s="432"/>
      <c r="CH10850" s="432"/>
      <c r="CL10850" s="174"/>
    </row>
    <row r="10851" spans="29:90" s="168" customFormat="1" x14ac:dyDescent="0.25">
      <c r="AC10851" s="175"/>
      <c r="AD10851" s="175"/>
      <c r="AE10851" s="175"/>
      <c r="AF10851" s="175"/>
      <c r="AG10851" s="175"/>
      <c r="AH10851" s="176"/>
      <c r="AM10851" s="6"/>
      <c r="AN10851" s="6"/>
      <c r="AO10851" s="6"/>
      <c r="AP10851" s="6"/>
      <c r="AQ10851" s="6"/>
      <c r="AR10851" s="6"/>
      <c r="AS10851" s="6"/>
      <c r="AT10851" s="6"/>
      <c r="AU10851" s="6"/>
      <c r="AV10851" s="6"/>
      <c r="AW10851" s="6"/>
      <c r="AX10851" s="6"/>
      <c r="AY10851" s="172"/>
      <c r="AZ10851" s="172"/>
      <c r="BA10851" s="172"/>
      <c r="BB10851" s="6"/>
      <c r="BC10851" s="6"/>
      <c r="BD10851" s="6"/>
      <c r="BE10851" s="6"/>
      <c r="BF10851" s="6"/>
      <c r="BG10851" s="172"/>
      <c r="BH10851" s="172"/>
      <c r="BI10851" s="172"/>
      <c r="BJ10851" s="6"/>
      <c r="BK10851" s="6"/>
      <c r="BL10851" s="6"/>
      <c r="BM10851" s="6"/>
      <c r="BN10851" s="6"/>
      <c r="BO10851" s="6"/>
      <c r="BP10851" s="6"/>
      <c r="BQ10851" s="6"/>
      <c r="BR10851" s="6"/>
      <c r="BS10851" s="6"/>
      <c r="BT10851" s="6"/>
      <c r="CG10851" s="432"/>
      <c r="CH10851" s="432"/>
      <c r="CL10851" s="174"/>
    </row>
    <row r="10852" spans="29:90" s="168" customFormat="1" x14ac:dyDescent="0.25">
      <c r="AC10852" s="175"/>
      <c r="AD10852" s="175"/>
      <c r="AE10852" s="175"/>
      <c r="AF10852" s="175"/>
      <c r="AG10852" s="175"/>
      <c r="AH10852" s="176"/>
      <c r="AM10852" s="6"/>
      <c r="AN10852" s="6"/>
      <c r="AO10852" s="6"/>
      <c r="AP10852" s="6"/>
      <c r="AQ10852" s="6"/>
      <c r="AR10852" s="6"/>
      <c r="AS10852" s="6"/>
      <c r="AT10852" s="6"/>
      <c r="AU10852" s="6"/>
      <c r="AV10852" s="6"/>
      <c r="AW10852" s="6"/>
      <c r="AX10852" s="6"/>
      <c r="AY10852" s="172"/>
      <c r="AZ10852" s="172"/>
      <c r="BA10852" s="172"/>
      <c r="BB10852" s="6"/>
      <c r="BC10852" s="6"/>
      <c r="BD10852" s="6"/>
      <c r="BE10852" s="6"/>
      <c r="BF10852" s="6"/>
      <c r="BG10852" s="172"/>
      <c r="BH10852" s="172"/>
      <c r="BI10852" s="172"/>
      <c r="BJ10852" s="6"/>
      <c r="BK10852" s="6"/>
      <c r="BL10852" s="6"/>
      <c r="BM10852" s="6"/>
      <c r="BN10852" s="6"/>
      <c r="BO10852" s="6"/>
      <c r="BP10852" s="6"/>
      <c r="BQ10852" s="6"/>
      <c r="BR10852" s="6"/>
      <c r="BS10852" s="6"/>
      <c r="BT10852" s="6"/>
      <c r="CG10852" s="432"/>
      <c r="CH10852" s="432"/>
      <c r="CL10852" s="174"/>
    </row>
    <row r="10853" spans="29:90" s="168" customFormat="1" x14ac:dyDescent="0.25">
      <c r="AC10853" s="175"/>
      <c r="AD10853" s="175"/>
      <c r="AE10853" s="175"/>
      <c r="AF10853" s="175"/>
      <c r="AG10853" s="175"/>
      <c r="AH10853" s="176"/>
      <c r="AM10853" s="6"/>
      <c r="AN10853" s="6"/>
      <c r="AO10853" s="6"/>
      <c r="AP10853" s="6"/>
      <c r="AQ10853" s="6"/>
      <c r="AR10853" s="6"/>
      <c r="AS10853" s="6"/>
      <c r="AT10853" s="6"/>
      <c r="AU10853" s="6"/>
      <c r="AV10853" s="6"/>
      <c r="AW10853" s="6"/>
      <c r="AX10853" s="6"/>
      <c r="AY10853" s="172"/>
      <c r="AZ10853" s="172"/>
      <c r="BA10853" s="172"/>
      <c r="BB10853" s="6"/>
      <c r="BC10853" s="6"/>
      <c r="BD10853" s="6"/>
      <c r="BE10853" s="6"/>
      <c r="BF10853" s="6"/>
      <c r="BG10853" s="172"/>
      <c r="BH10853" s="172"/>
      <c r="BI10853" s="172"/>
      <c r="BJ10853" s="6"/>
      <c r="BK10853" s="6"/>
      <c r="BL10853" s="6"/>
      <c r="BM10853" s="6"/>
      <c r="BN10853" s="6"/>
      <c r="BO10853" s="6"/>
      <c r="BP10853" s="6"/>
      <c r="BQ10853" s="6"/>
      <c r="BR10853" s="6"/>
      <c r="BS10853" s="6"/>
      <c r="BT10853" s="6"/>
      <c r="CG10853" s="432"/>
      <c r="CH10853" s="432"/>
      <c r="CL10853" s="174"/>
    </row>
    <row r="10854" spans="29:90" s="168" customFormat="1" x14ac:dyDescent="0.25">
      <c r="AC10854" s="175"/>
      <c r="AD10854" s="175"/>
      <c r="AE10854" s="175"/>
      <c r="AF10854" s="175"/>
      <c r="AG10854" s="175"/>
      <c r="AH10854" s="176"/>
      <c r="AM10854" s="6"/>
      <c r="AN10854" s="6"/>
      <c r="AO10854" s="6"/>
      <c r="AP10854" s="6"/>
      <c r="AQ10854" s="6"/>
      <c r="AR10854" s="6"/>
      <c r="AS10854" s="6"/>
      <c r="AT10854" s="6"/>
      <c r="AU10854" s="6"/>
      <c r="AV10854" s="6"/>
      <c r="AW10854" s="6"/>
      <c r="AX10854" s="6"/>
      <c r="AY10854" s="172"/>
      <c r="AZ10854" s="172"/>
      <c r="BA10854" s="172"/>
      <c r="BB10854" s="6"/>
      <c r="BC10854" s="6"/>
      <c r="BD10854" s="6"/>
      <c r="BE10854" s="6"/>
      <c r="BF10854" s="6"/>
      <c r="BG10854" s="172"/>
      <c r="BH10854" s="172"/>
      <c r="BI10854" s="172"/>
      <c r="BJ10854" s="6"/>
      <c r="BK10854" s="6"/>
      <c r="BL10854" s="6"/>
      <c r="BM10854" s="6"/>
      <c r="BN10854" s="6"/>
      <c r="BO10854" s="6"/>
      <c r="BP10854" s="6"/>
      <c r="BQ10854" s="6"/>
      <c r="BR10854" s="6"/>
      <c r="BS10854" s="6"/>
      <c r="BT10854" s="6"/>
      <c r="CG10854" s="432"/>
      <c r="CH10854" s="432"/>
      <c r="CL10854" s="174"/>
    </row>
    <row r="10855" spans="29:90" s="168" customFormat="1" x14ac:dyDescent="0.25">
      <c r="AC10855" s="175"/>
      <c r="AD10855" s="175"/>
      <c r="AE10855" s="175"/>
      <c r="AF10855" s="175"/>
      <c r="AG10855" s="175"/>
      <c r="AH10855" s="176"/>
      <c r="AM10855" s="6"/>
      <c r="AN10855" s="6"/>
      <c r="AO10855" s="6"/>
      <c r="AP10855" s="6"/>
      <c r="AQ10855" s="6"/>
      <c r="AR10855" s="6"/>
      <c r="AS10855" s="6"/>
      <c r="AT10855" s="6"/>
      <c r="AU10855" s="6"/>
      <c r="AV10855" s="6"/>
      <c r="AW10855" s="6"/>
      <c r="AX10855" s="6"/>
      <c r="AY10855" s="172"/>
      <c r="AZ10855" s="172"/>
      <c r="BA10855" s="172"/>
      <c r="BB10855" s="6"/>
      <c r="BC10855" s="6"/>
      <c r="BD10855" s="6"/>
      <c r="BE10855" s="6"/>
      <c r="BF10855" s="6"/>
      <c r="BG10855" s="172"/>
      <c r="BH10855" s="172"/>
      <c r="BI10855" s="172"/>
      <c r="BJ10855" s="6"/>
      <c r="BK10855" s="6"/>
      <c r="BL10855" s="6"/>
      <c r="BM10855" s="6"/>
      <c r="BN10855" s="6"/>
      <c r="BO10855" s="6"/>
      <c r="BP10855" s="6"/>
      <c r="BQ10855" s="6"/>
      <c r="BR10855" s="6"/>
      <c r="BS10855" s="6"/>
      <c r="BT10855" s="6"/>
      <c r="CG10855" s="432"/>
      <c r="CH10855" s="432"/>
      <c r="CL10855" s="174"/>
    </row>
    <row r="10856" spans="29:90" s="168" customFormat="1" x14ac:dyDescent="0.25">
      <c r="AC10856" s="175"/>
      <c r="AD10856" s="175"/>
      <c r="AE10856" s="175"/>
      <c r="AF10856" s="175"/>
      <c r="AG10856" s="175"/>
      <c r="AH10856" s="176"/>
      <c r="AM10856" s="6"/>
      <c r="AN10856" s="6"/>
      <c r="AO10856" s="6"/>
      <c r="AP10856" s="6"/>
      <c r="AQ10856" s="6"/>
      <c r="AR10856" s="6"/>
      <c r="AS10856" s="6"/>
      <c r="AT10856" s="6"/>
      <c r="AU10856" s="6"/>
      <c r="AV10856" s="6"/>
      <c r="AW10856" s="6"/>
      <c r="AX10856" s="6"/>
      <c r="AY10856" s="172"/>
      <c r="AZ10856" s="172"/>
      <c r="BA10856" s="172"/>
      <c r="BB10856" s="6"/>
      <c r="BC10856" s="6"/>
      <c r="BD10856" s="6"/>
      <c r="BE10856" s="6"/>
      <c r="BF10856" s="6"/>
      <c r="BG10856" s="172"/>
      <c r="BH10856" s="172"/>
      <c r="BI10856" s="172"/>
      <c r="BJ10856" s="6"/>
      <c r="BK10856" s="6"/>
      <c r="BL10856" s="6"/>
      <c r="BM10856" s="6"/>
      <c r="BN10856" s="6"/>
      <c r="BO10856" s="6"/>
      <c r="BP10856" s="6"/>
      <c r="BQ10856" s="6"/>
      <c r="BR10856" s="6"/>
      <c r="BS10856" s="6"/>
      <c r="BT10856" s="6"/>
      <c r="CG10856" s="432"/>
      <c r="CH10856" s="432"/>
      <c r="CL10856" s="174"/>
    </row>
    <row r="10857" spans="29:90" s="168" customFormat="1" x14ac:dyDescent="0.25">
      <c r="AC10857" s="175"/>
      <c r="AD10857" s="175"/>
      <c r="AE10857" s="175"/>
      <c r="AF10857" s="175"/>
      <c r="AG10857" s="175"/>
      <c r="AH10857" s="176"/>
      <c r="AM10857" s="6"/>
      <c r="AN10857" s="6"/>
      <c r="AO10857" s="6"/>
      <c r="AP10857" s="6"/>
      <c r="AQ10857" s="6"/>
      <c r="AR10857" s="6"/>
      <c r="AS10857" s="6"/>
      <c r="AT10857" s="6"/>
      <c r="AU10857" s="6"/>
      <c r="AV10857" s="6"/>
      <c r="AW10857" s="6"/>
      <c r="AX10857" s="6"/>
      <c r="AY10857" s="172"/>
      <c r="AZ10857" s="172"/>
      <c r="BA10857" s="172"/>
      <c r="BB10857" s="6"/>
      <c r="BC10857" s="6"/>
      <c r="BD10857" s="6"/>
      <c r="BE10857" s="6"/>
      <c r="BF10857" s="6"/>
      <c r="BG10857" s="172"/>
      <c r="BH10857" s="172"/>
      <c r="BI10857" s="172"/>
      <c r="BJ10857" s="6"/>
      <c r="BK10857" s="6"/>
      <c r="BL10857" s="6"/>
      <c r="BM10857" s="6"/>
      <c r="BN10857" s="6"/>
      <c r="BO10857" s="6"/>
      <c r="BP10857" s="6"/>
      <c r="BQ10857" s="6"/>
      <c r="BR10857" s="6"/>
      <c r="BS10857" s="6"/>
      <c r="BT10857" s="6"/>
      <c r="CG10857" s="432"/>
      <c r="CH10857" s="432"/>
      <c r="CL10857" s="174"/>
    </row>
    <row r="10858" spans="29:90" s="168" customFormat="1" x14ac:dyDescent="0.25">
      <c r="AC10858" s="175"/>
      <c r="AD10858" s="175"/>
      <c r="AE10858" s="175"/>
      <c r="AF10858" s="175"/>
      <c r="AG10858" s="175"/>
      <c r="AH10858" s="176"/>
      <c r="AM10858" s="6"/>
      <c r="AN10858" s="6"/>
      <c r="AO10858" s="6"/>
      <c r="AP10858" s="6"/>
      <c r="AQ10858" s="6"/>
      <c r="AR10858" s="6"/>
      <c r="AS10858" s="6"/>
      <c r="AT10858" s="6"/>
      <c r="AU10858" s="6"/>
      <c r="AV10858" s="6"/>
      <c r="AW10858" s="6"/>
      <c r="AX10858" s="6"/>
      <c r="AY10858" s="172"/>
      <c r="AZ10858" s="172"/>
      <c r="BA10858" s="172"/>
      <c r="BB10858" s="6"/>
      <c r="BC10858" s="6"/>
      <c r="BD10858" s="6"/>
      <c r="BE10858" s="6"/>
      <c r="BF10858" s="6"/>
      <c r="BG10858" s="172"/>
      <c r="BH10858" s="172"/>
      <c r="BI10858" s="172"/>
      <c r="BJ10858" s="6"/>
      <c r="BK10858" s="6"/>
      <c r="BL10858" s="6"/>
      <c r="BM10858" s="6"/>
      <c r="BN10858" s="6"/>
      <c r="BO10858" s="6"/>
      <c r="BP10858" s="6"/>
      <c r="BQ10858" s="6"/>
      <c r="BR10858" s="6"/>
      <c r="BS10858" s="6"/>
      <c r="BT10858" s="6"/>
      <c r="CG10858" s="432"/>
      <c r="CH10858" s="432"/>
      <c r="CL10858" s="174"/>
    </row>
    <row r="10859" spans="29:90" s="168" customFormat="1" x14ac:dyDescent="0.25">
      <c r="AC10859" s="175"/>
      <c r="AD10859" s="175"/>
      <c r="AE10859" s="175"/>
      <c r="AF10859" s="175"/>
      <c r="AG10859" s="175"/>
      <c r="AH10859" s="176"/>
      <c r="AM10859" s="6"/>
      <c r="AN10859" s="6"/>
      <c r="AO10859" s="6"/>
      <c r="AP10859" s="6"/>
      <c r="AQ10859" s="6"/>
      <c r="AR10859" s="6"/>
      <c r="AS10859" s="6"/>
      <c r="AT10859" s="6"/>
      <c r="AU10859" s="6"/>
      <c r="AV10859" s="6"/>
      <c r="AW10859" s="6"/>
      <c r="AX10859" s="6"/>
      <c r="AY10859" s="172"/>
      <c r="AZ10859" s="172"/>
      <c r="BA10859" s="172"/>
      <c r="BB10859" s="6"/>
      <c r="BC10859" s="6"/>
      <c r="BD10859" s="6"/>
      <c r="BE10859" s="6"/>
      <c r="BF10859" s="6"/>
      <c r="BG10859" s="172"/>
      <c r="BH10859" s="172"/>
      <c r="BI10859" s="172"/>
      <c r="BJ10859" s="6"/>
      <c r="BK10859" s="6"/>
      <c r="BL10859" s="6"/>
      <c r="BM10859" s="6"/>
      <c r="BN10859" s="6"/>
      <c r="BO10859" s="6"/>
      <c r="BP10859" s="6"/>
      <c r="BQ10859" s="6"/>
      <c r="BR10859" s="6"/>
      <c r="BS10859" s="6"/>
      <c r="BT10859" s="6"/>
      <c r="CG10859" s="432"/>
      <c r="CH10859" s="432"/>
      <c r="CL10859" s="174"/>
    </row>
    <row r="10860" spans="29:90" s="168" customFormat="1" x14ac:dyDescent="0.25">
      <c r="AC10860" s="175"/>
      <c r="AD10860" s="175"/>
      <c r="AE10860" s="175"/>
      <c r="AF10860" s="175"/>
      <c r="AG10860" s="175"/>
      <c r="AH10860" s="176"/>
      <c r="AM10860" s="6"/>
      <c r="AN10860" s="6"/>
      <c r="AO10860" s="6"/>
      <c r="AP10860" s="6"/>
      <c r="AQ10860" s="6"/>
      <c r="AR10860" s="6"/>
      <c r="AS10860" s="6"/>
      <c r="AT10860" s="6"/>
      <c r="AU10860" s="6"/>
      <c r="AV10860" s="6"/>
      <c r="AW10860" s="6"/>
      <c r="AX10860" s="6"/>
      <c r="AY10860" s="172"/>
      <c r="AZ10860" s="172"/>
      <c r="BA10860" s="172"/>
      <c r="BB10860" s="6"/>
      <c r="BC10860" s="6"/>
      <c r="BD10860" s="6"/>
      <c r="BE10860" s="6"/>
      <c r="BF10860" s="6"/>
      <c r="BG10860" s="172"/>
      <c r="BH10860" s="172"/>
      <c r="BI10860" s="172"/>
      <c r="BJ10860" s="6"/>
      <c r="BK10860" s="6"/>
      <c r="BL10860" s="6"/>
      <c r="BM10860" s="6"/>
      <c r="BN10860" s="6"/>
      <c r="BO10860" s="6"/>
      <c r="BP10860" s="6"/>
      <c r="BQ10860" s="6"/>
      <c r="BR10860" s="6"/>
      <c r="BS10860" s="6"/>
      <c r="BT10860" s="6"/>
      <c r="CG10860" s="432"/>
      <c r="CH10860" s="432"/>
      <c r="CL10860" s="174"/>
    </row>
    <row r="10861" spans="29:90" s="168" customFormat="1" x14ac:dyDescent="0.25">
      <c r="AC10861" s="175"/>
      <c r="AD10861" s="175"/>
      <c r="AE10861" s="175"/>
      <c r="AF10861" s="175"/>
      <c r="AG10861" s="175"/>
      <c r="AH10861" s="176"/>
      <c r="AM10861" s="6"/>
      <c r="AN10861" s="6"/>
      <c r="AO10861" s="6"/>
      <c r="AP10861" s="6"/>
      <c r="AQ10861" s="6"/>
      <c r="AR10861" s="6"/>
      <c r="AS10861" s="6"/>
      <c r="AT10861" s="6"/>
      <c r="AU10861" s="6"/>
      <c r="AV10861" s="6"/>
      <c r="AW10861" s="6"/>
      <c r="AX10861" s="6"/>
      <c r="AY10861" s="172"/>
      <c r="AZ10861" s="172"/>
      <c r="BA10861" s="172"/>
      <c r="BB10861" s="6"/>
      <c r="BC10861" s="6"/>
      <c r="BD10861" s="6"/>
      <c r="BE10861" s="6"/>
      <c r="BF10861" s="6"/>
      <c r="BG10861" s="172"/>
      <c r="BH10861" s="172"/>
      <c r="BI10861" s="172"/>
      <c r="BJ10861" s="6"/>
      <c r="BK10861" s="6"/>
      <c r="BL10861" s="6"/>
      <c r="BM10861" s="6"/>
      <c r="BN10861" s="6"/>
      <c r="BO10861" s="6"/>
      <c r="BP10861" s="6"/>
      <c r="BQ10861" s="6"/>
      <c r="BR10861" s="6"/>
      <c r="BS10861" s="6"/>
      <c r="BT10861" s="6"/>
      <c r="CG10861" s="432"/>
      <c r="CH10861" s="432"/>
      <c r="CL10861" s="174"/>
    </row>
    <row r="10862" spans="29:90" s="168" customFormat="1" x14ac:dyDescent="0.25">
      <c r="AC10862" s="175"/>
      <c r="AD10862" s="175"/>
      <c r="AE10862" s="175"/>
      <c r="AF10862" s="175"/>
      <c r="AG10862" s="175"/>
      <c r="AH10862" s="176"/>
      <c r="AM10862" s="6"/>
      <c r="AN10862" s="6"/>
      <c r="AO10862" s="6"/>
      <c r="AP10862" s="6"/>
      <c r="AQ10862" s="6"/>
      <c r="AR10862" s="6"/>
      <c r="AS10862" s="6"/>
      <c r="AT10862" s="6"/>
      <c r="AU10862" s="6"/>
      <c r="AV10862" s="6"/>
      <c r="AW10862" s="6"/>
      <c r="AX10862" s="6"/>
      <c r="AY10862" s="172"/>
      <c r="AZ10862" s="172"/>
      <c r="BA10862" s="172"/>
      <c r="BB10862" s="6"/>
      <c r="BC10862" s="6"/>
      <c r="BD10862" s="6"/>
      <c r="BE10862" s="6"/>
      <c r="BF10862" s="6"/>
      <c r="BG10862" s="172"/>
      <c r="BH10862" s="172"/>
      <c r="BI10862" s="172"/>
      <c r="BJ10862" s="6"/>
      <c r="BK10862" s="6"/>
      <c r="BL10862" s="6"/>
      <c r="BM10862" s="6"/>
      <c r="BN10862" s="6"/>
      <c r="BO10862" s="6"/>
      <c r="BP10862" s="6"/>
      <c r="BQ10862" s="6"/>
      <c r="BR10862" s="6"/>
      <c r="BS10862" s="6"/>
      <c r="BT10862" s="6"/>
      <c r="CG10862" s="432"/>
      <c r="CH10862" s="432"/>
      <c r="CL10862" s="174"/>
    </row>
    <row r="10863" spans="29:90" s="168" customFormat="1" x14ac:dyDescent="0.25">
      <c r="AC10863" s="175"/>
      <c r="AD10863" s="175"/>
      <c r="AE10863" s="175"/>
      <c r="AF10863" s="175"/>
      <c r="AG10863" s="175"/>
      <c r="AH10863" s="176"/>
      <c r="AM10863" s="6"/>
      <c r="AN10863" s="6"/>
      <c r="AO10863" s="6"/>
      <c r="AP10863" s="6"/>
      <c r="AQ10863" s="6"/>
      <c r="AR10863" s="6"/>
      <c r="AS10863" s="6"/>
      <c r="AT10863" s="6"/>
      <c r="AU10863" s="6"/>
      <c r="AV10863" s="6"/>
      <c r="AW10863" s="6"/>
      <c r="AX10863" s="6"/>
      <c r="AY10863" s="172"/>
      <c r="AZ10863" s="172"/>
      <c r="BA10863" s="172"/>
      <c r="BB10863" s="6"/>
      <c r="BC10863" s="6"/>
      <c r="BD10863" s="6"/>
      <c r="BE10863" s="6"/>
      <c r="BF10863" s="6"/>
      <c r="BG10863" s="172"/>
      <c r="BH10863" s="172"/>
      <c r="BI10863" s="172"/>
      <c r="BJ10863" s="6"/>
      <c r="BK10863" s="6"/>
      <c r="BL10863" s="6"/>
      <c r="BM10863" s="6"/>
      <c r="BN10863" s="6"/>
      <c r="BO10863" s="6"/>
      <c r="BP10863" s="6"/>
      <c r="BQ10863" s="6"/>
      <c r="BR10863" s="6"/>
      <c r="BS10863" s="6"/>
      <c r="BT10863" s="6"/>
      <c r="CG10863" s="432"/>
      <c r="CH10863" s="432"/>
      <c r="CL10863" s="174"/>
    </row>
    <row r="10864" spans="29:90" s="168" customFormat="1" x14ac:dyDescent="0.25">
      <c r="AC10864" s="175"/>
      <c r="AD10864" s="175"/>
      <c r="AE10864" s="175"/>
      <c r="AF10864" s="175"/>
      <c r="AG10864" s="175"/>
      <c r="AH10864" s="176"/>
      <c r="AM10864" s="6"/>
      <c r="AN10864" s="6"/>
      <c r="AO10864" s="6"/>
      <c r="AP10864" s="6"/>
      <c r="AQ10864" s="6"/>
      <c r="AR10864" s="6"/>
      <c r="AS10864" s="6"/>
      <c r="AT10864" s="6"/>
      <c r="AU10864" s="6"/>
      <c r="AV10864" s="6"/>
      <c r="AW10864" s="6"/>
      <c r="AX10864" s="6"/>
      <c r="AY10864" s="172"/>
      <c r="AZ10864" s="172"/>
      <c r="BA10864" s="172"/>
      <c r="BB10864" s="6"/>
      <c r="BC10864" s="6"/>
      <c r="BD10864" s="6"/>
      <c r="BE10864" s="6"/>
      <c r="BF10864" s="6"/>
      <c r="BG10864" s="172"/>
      <c r="BH10864" s="172"/>
      <c r="BI10864" s="172"/>
      <c r="BJ10864" s="6"/>
      <c r="BK10864" s="6"/>
      <c r="BL10864" s="6"/>
      <c r="BM10864" s="6"/>
      <c r="BN10864" s="6"/>
      <c r="BO10864" s="6"/>
      <c r="BP10864" s="6"/>
      <c r="BQ10864" s="6"/>
      <c r="BR10864" s="6"/>
      <c r="BS10864" s="6"/>
      <c r="BT10864" s="6"/>
      <c r="CG10864" s="432"/>
      <c r="CH10864" s="432"/>
      <c r="CL10864" s="174"/>
    </row>
    <row r="10865" spans="29:90" s="168" customFormat="1" x14ac:dyDescent="0.25">
      <c r="AC10865" s="175"/>
      <c r="AD10865" s="175"/>
      <c r="AE10865" s="175"/>
      <c r="AF10865" s="175"/>
      <c r="AG10865" s="175"/>
      <c r="AH10865" s="176"/>
      <c r="AM10865" s="6"/>
      <c r="AN10865" s="6"/>
      <c r="AO10865" s="6"/>
      <c r="AP10865" s="6"/>
      <c r="AQ10865" s="6"/>
      <c r="AR10865" s="6"/>
      <c r="AS10865" s="6"/>
      <c r="AT10865" s="6"/>
      <c r="AU10865" s="6"/>
      <c r="AV10865" s="6"/>
      <c r="AW10865" s="6"/>
      <c r="AX10865" s="6"/>
      <c r="AY10865" s="172"/>
      <c r="AZ10865" s="172"/>
      <c r="BA10865" s="172"/>
      <c r="BB10865" s="6"/>
      <c r="BC10865" s="6"/>
      <c r="BD10865" s="6"/>
      <c r="BE10865" s="6"/>
      <c r="BF10865" s="6"/>
      <c r="BG10865" s="172"/>
      <c r="BH10865" s="172"/>
      <c r="BI10865" s="172"/>
      <c r="BJ10865" s="6"/>
      <c r="BK10865" s="6"/>
      <c r="BL10865" s="6"/>
      <c r="BM10865" s="6"/>
      <c r="BN10865" s="6"/>
      <c r="BO10865" s="6"/>
      <c r="BP10865" s="6"/>
      <c r="BQ10865" s="6"/>
      <c r="BR10865" s="6"/>
      <c r="BS10865" s="6"/>
      <c r="BT10865" s="6"/>
      <c r="CG10865" s="432"/>
      <c r="CH10865" s="432"/>
      <c r="CL10865" s="174"/>
    </row>
    <row r="10866" spans="29:90" s="168" customFormat="1" x14ac:dyDescent="0.25">
      <c r="AC10866" s="175"/>
      <c r="AD10866" s="175"/>
      <c r="AE10866" s="175"/>
      <c r="AF10866" s="175"/>
      <c r="AG10866" s="175"/>
      <c r="AH10866" s="176"/>
      <c r="AM10866" s="6"/>
      <c r="AN10866" s="6"/>
      <c r="AO10866" s="6"/>
      <c r="AP10866" s="6"/>
      <c r="AQ10866" s="6"/>
      <c r="AR10866" s="6"/>
      <c r="AS10866" s="6"/>
      <c r="AT10866" s="6"/>
      <c r="AU10866" s="6"/>
      <c r="AV10866" s="6"/>
      <c r="AW10866" s="6"/>
      <c r="AX10866" s="6"/>
      <c r="AY10866" s="172"/>
      <c r="AZ10866" s="172"/>
      <c r="BA10866" s="172"/>
      <c r="BB10866" s="6"/>
      <c r="BC10866" s="6"/>
      <c r="BD10866" s="6"/>
      <c r="BE10866" s="6"/>
      <c r="BF10866" s="6"/>
      <c r="BG10866" s="172"/>
      <c r="BH10866" s="172"/>
      <c r="BI10866" s="172"/>
      <c r="BJ10866" s="6"/>
      <c r="BK10866" s="6"/>
      <c r="BL10866" s="6"/>
      <c r="BM10866" s="6"/>
      <c r="BN10866" s="6"/>
      <c r="BO10866" s="6"/>
      <c r="BP10866" s="6"/>
      <c r="BQ10866" s="6"/>
      <c r="BR10866" s="6"/>
      <c r="BS10866" s="6"/>
      <c r="BT10866" s="6"/>
      <c r="CG10866" s="432"/>
      <c r="CH10866" s="432"/>
      <c r="CL10866" s="174"/>
    </row>
    <row r="10867" spans="29:90" s="168" customFormat="1" x14ac:dyDescent="0.25">
      <c r="AC10867" s="175"/>
      <c r="AD10867" s="175"/>
      <c r="AE10867" s="175"/>
      <c r="AF10867" s="175"/>
      <c r="AG10867" s="175"/>
      <c r="AH10867" s="176"/>
      <c r="AM10867" s="6"/>
      <c r="AN10867" s="6"/>
      <c r="AO10867" s="6"/>
      <c r="AP10867" s="6"/>
      <c r="AQ10867" s="6"/>
      <c r="AR10867" s="6"/>
      <c r="AS10867" s="6"/>
      <c r="AT10867" s="6"/>
      <c r="AU10867" s="6"/>
      <c r="AV10867" s="6"/>
      <c r="AW10867" s="6"/>
      <c r="AX10867" s="6"/>
      <c r="AY10867" s="172"/>
      <c r="AZ10867" s="172"/>
      <c r="BA10867" s="172"/>
      <c r="BB10867" s="6"/>
      <c r="BC10867" s="6"/>
      <c r="BD10867" s="6"/>
      <c r="BE10867" s="6"/>
      <c r="BF10867" s="6"/>
      <c r="BG10867" s="172"/>
      <c r="BH10867" s="172"/>
      <c r="BI10867" s="172"/>
      <c r="BJ10867" s="6"/>
      <c r="BK10867" s="6"/>
      <c r="BL10867" s="6"/>
      <c r="BM10867" s="6"/>
      <c r="BN10867" s="6"/>
      <c r="BO10867" s="6"/>
      <c r="BP10867" s="6"/>
      <c r="BQ10867" s="6"/>
      <c r="BR10867" s="6"/>
      <c r="BS10867" s="6"/>
      <c r="BT10867" s="6"/>
      <c r="CG10867" s="432"/>
      <c r="CH10867" s="432"/>
      <c r="CL10867" s="174"/>
    </row>
    <row r="10868" spans="29:90" s="168" customFormat="1" x14ac:dyDescent="0.25">
      <c r="AC10868" s="175"/>
      <c r="AD10868" s="175"/>
      <c r="AE10868" s="175"/>
      <c r="AF10868" s="175"/>
      <c r="AG10868" s="175"/>
      <c r="AH10868" s="176"/>
      <c r="AM10868" s="6"/>
      <c r="AN10868" s="6"/>
      <c r="AO10868" s="6"/>
      <c r="AP10868" s="6"/>
      <c r="AQ10868" s="6"/>
      <c r="AR10868" s="6"/>
      <c r="AS10868" s="6"/>
      <c r="AT10868" s="6"/>
      <c r="AU10868" s="6"/>
      <c r="AV10868" s="6"/>
      <c r="AW10868" s="6"/>
      <c r="AX10868" s="6"/>
      <c r="AY10868" s="172"/>
      <c r="AZ10868" s="172"/>
      <c r="BA10868" s="172"/>
      <c r="BB10868" s="6"/>
      <c r="BC10868" s="6"/>
      <c r="BD10868" s="6"/>
      <c r="BE10868" s="6"/>
      <c r="BF10868" s="6"/>
      <c r="BG10868" s="172"/>
      <c r="BH10868" s="172"/>
      <c r="BI10868" s="172"/>
      <c r="BJ10868" s="6"/>
      <c r="BK10868" s="6"/>
      <c r="BL10868" s="6"/>
      <c r="BM10868" s="6"/>
      <c r="BN10868" s="6"/>
      <c r="BO10868" s="6"/>
      <c r="BP10868" s="6"/>
      <c r="BQ10868" s="6"/>
      <c r="BR10868" s="6"/>
      <c r="BS10868" s="6"/>
      <c r="BT10868" s="6"/>
      <c r="CG10868" s="432"/>
      <c r="CH10868" s="432"/>
      <c r="CL10868" s="174"/>
    </row>
    <row r="10869" spans="29:90" s="168" customFormat="1" x14ac:dyDescent="0.25">
      <c r="AC10869" s="175"/>
      <c r="AD10869" s="175"/>
      <c r="AE10869" s="175"/>
      <c r="AF10869" s="175"/>
      <c r="AG10869" s="175"/>
      <c r="AH10869" s="176"/>
      <c r="AM10869" s="6"/>
      <c r="AN10869" s="6"/>
      <c r="AO10869" s="6"/>
      <c r="AP10869" s="6"/>
      <c r="AQ10869" s="6"/>
      <c r="AR10869" s="6"/>
      <c r="AS10869" s="6"/>
      <c r="AT10869" s="6"/>
      <c r="AU10869" s="6"/>
      <c r="AV10869" s="6"/>
      <c r="AW10869" s="6"/>
      <c r="AX10869" s="6"/>
      <c r="AY10869" s="172"/>
      <c r="AZ10869" s="172"/>
      <c r="BA10869" s="172"/>
      <c r="BB10869" s="6"/>
      <c r="BC10869" s="6"/>
      <c r="BD10869" s="6"/>
      <c r="BE10869" s="6"/>
      <c r="BF10869" s="6"/>
      <c r="BG10869" s="172"/>
      <c r="BH10869" s="172"/>
      <c r="BI10869" s="172"/>
      <c r="BJ10869" s="6"/>
      <c r="BK10869" s="6"/>
      <c r="BL10869" s="6"/>
      <c r="BM10869" s="6"/>
      <c r="BN10869" s="6"/>
      <c r="BO10869" s="6"/>
      <c r="BP10869" s="6"/>
      <c r="BQ10869" s="6"/>
      <c r="BR10869" s="6"/>
      <c r="BS10869" s="6"/>
      <c r="BT10869" s="6"/>
      <c r="CG10869" s="432"/>
      <c r="CH10869" s="432"/>
      <c r="CL10869" s="174"/>
    </row>
    <row r="10870" spans="29:90" s="168" customFormat="1" x14ac:dyDescent="0.25">
      <c r="AC10870" s="175"/>
      <c r="AD10870" s="175"/>
      <c r="AE10870" s="175"/>
      <c r="AF10870" s="175"/>
      <c r="AG10870" s="175"/>
      <c r="AH10870" s="176"/>
      <c r="AM10870" s="6"/>
      <c r="AN10870" s="6"/>
      <c r="AO10870" s="6"/>
      <c r="AP10870" s="6"/>
      <c r="AQ10870" s="6"/>
      <c r="AR10870" s="6"/>
      <c r="AS10870" s="6"/>
      <c r="AT10870" s="6"/>
      <c r="AU10870" s="6"/>
      <c r="AV10870" s="6"/>
      <c r="AW10870" s="6"/>
      <c r="AX10870" s="6"/>
      <c r="AY10870" s="172"/>
      <c r="AZ10870" s="172"/>
      <c r="BA10870" s="172"/>
      <c r="BB10870" s="6"/>
      <c r="BC10870" s="6"/>
      <c r="BD10870" s="6"/>
      <c r="BE10870" s="6"/>
      <c r="BF10870" s="6"/>
      <c r="BG10870" s="172"/>
      <c r="BH10870" s="172"/>
      <c r="BI10870" s="172"/>
      <c r="BJ10870" s="6"/>
      <c r="BK10870" s="6"/>
      <c r="BL10870" s="6"/>
      <c r="BM10870" s="6"/>
      <c r="BN10870" s="6"/>
      <c r="BO10870" s="6"/>
      <c r="BP10870" s="6"/>
      <c r="BQ10870" s="6"/>
      <c r="BR10870" s="6"/>
      <c r="BS10870" s="6"/>
      <c r="BT10870" s="6"/>
      <c r="CG10870" s="432"/>
      <c r="CH10870" s="432"/>
      <c r="CL10870" s="174"/>
    </row>
    <row r="10871" spans="29:90" s="168" customFormat="1" x14ac:dyDescent="0.25">
      <c r="AC10871" s="175"/>
      <c r="AD10871" s="175"/>
      <c r="AE10871" s="175"/>
      <c r="AF10871" s="175"/>
      <c r="AG10871" s="175"/>
      <c r="AH10871" s="176"/>
      <c r="AM10871" s="6"/>
      <c r="AN10871" s="6"/>
      <c r="AO10871" s="6"/>
      <c r="AP10871" s="6"/>
      <c r="AQ10871" s="6"/>
      <c r="AR10871" s="6"/>
      <c r="AS10871" s="6"/>
      <c r="AT10871" s="6"/>
      <c r="AU10871" s="6"/>
      <c r="AV10871" s="6"/>
      <c r="AW10871" s="6"/>
      <c r="AX10871" s="6"/>
      <c r="AY10871" s="172"/>
      <c r="AZ10871" s="172"/>
      <c r="BA10871" s="172"/>
      <c r="BB10871" s="6"/>
      <c r="BC10871" s="6"/>
      <c r="BD10871" s="6"/>
      <c r="BE10871" s="6"/>
      <c r="BF10871" s="6"/>
      <c r="BG10871" s="172"/>
      <c r="BH10871" s="172"/>
      <c r="BI10871" s="172"/>
      <c r="BJ10871" s="6"/>
      <c r="BK10871" s="6"/>
      <c r="BL10871" s="6"/>
      <c r="BM10871" s="6"/>
      <c r="BN10871" s="6"/>
      <c r="BO10871" s="6"/>
      <c r="BP10871" s="6"/>
      <c r="BQ10871" s="6"/>
      <c r="BR10871" s="6"/>
      <c r="BS10871" s="6"/>
      <c r="BT10871" s="6"/>
      <c r="CG10871" s="432"/>
      <c r="CH10871" s="432"/>
      <c r="CL10871" s="174"/>
    </row>
    <row r="10872" spans="29:90" s="168" customFormat="1" x14ac:dyDescent="0.25">
      <c r="AC10872" s="175"/>
      <c r="AD10872" s="175"/>
      <c r="AE10872" s="175"/>
      <c r="AF10872" s="175"/>
      <c r="AG10872" s="175"/>
      <c r="AH10872" s="176"/>
      <c r="AM10872" s="6"/>
      <c r="AN10872" s="6"/>
      <c r="AO10872" s="6"/>
      <c r="AP10872" s="6"/>
      <c r="AQ10872" s="6"/>
      <c r="AR10872" s="6"/>
      <c r="AS10872" s="6"/>
      <c r="AT10872" s="6"/>
      <c r="AU10872" s="6"/>
      <c r="AV10872" s="6"/>
      <c r="AW10872" s="6"/>
      <c r="AX10872" s="6"/>
      <c r="AY10872" s="172"/>
      <c r="AZ10872" s="172"/>
      <c r="BA10872" s="172"/>
      <c r="BB10872" s="6"/>
      <c r="BC10872" s="6"/>
      <c r="BD10872" s="6"/>
      <c r="BE10872" s="6"/>
      <c r="BF10872" s="6"/>
      <c r="BG10872" s="172"/>
      <c r="BH10872" s="172"/>
      <c r="BI10872" s="172"/>
      <c r="BJ10872" s="6"/>
      <c r="BK10872" s="6"/>
      <c r="BL10872" s="6"/>
      <c r="BM10872" s="6"/>
      <c r="BN10872" s="6"/>
      <c r="BO10872" s="6"/>
      <c r="BP10872" s="6"/>
      <c r="BQ10872" s="6"/>
      <c r="BR10872" s="6"/>
      <c r="BS10872" s="6"/>
      <c r="BT10872" s="6"/>
      <c r="CG10872" s="432"/>
      <c r="CH10872" s="432"/>
      <c r="CL10872" s="174"/>
    </row>
    <row r="10873" spans="29:90" s="168" customFormat="1" x14ac:dyDescent="0.25">
      <c r="AC10873" s="175"/>
      <c r="AD10873" s="175"/>
      <c r="AE10873" s="175"/>
      <c r="AF10873" s="175"/>
      <c r="AG10873" s="175"/>
      <c r="AH10873" s="176"/>
      <c r="AM10873" s="6"/>
      <c r="AN10873" s="6"/>
      <c r="AO10873" s="6"/>
      <c r="AP10873" s="6"/>
      <c r="AQ10873" s="6"/>
      <c r="AR10873" s="6"/>
      <c r="AS10873" s="6"/>
      <c r="AT10873" s="6"/>
      <c r="AU10873" s="6"/>
      <c r="AV10873" s="6"/>
      <c r="AW10873" s="6"/>
      <c r="AX10873" s="6"/>
      <c r="AY10873" s="172"/>
      <c r="AZ10873" s="172"/>
      <c r="BA10873" s="172"/>
      <c r="BB10873" s="6"/>
      <c r="BC10873" s="6"/>
      <c r="BD10873" s="6"/>
      <c r="BE10873" s="6"/>
      <c r="BF10873" s="6"/>
      <c r="BG10873" s="172"/>
      <c r="BH10873" s="172"/>
      <c r="BI10873" s="172"/>
      <c r="BJ10873" s="6"/>
      <c r="BK10873" s="6"/>
      <c r="BL10873" s="6"/>
      <c r="BM10873" s="6"/>
      <c r="BN10873" s="6"/>
      <c r="BO10873" s="6"/>
      <c r="BP10873" s="6"/>
      <c r="BQ10873" s="6"/>
      <c r="BR10873" s="6"/>
      <c r="BS10873" s="6"/>
      <c r="BT10873" s="6"/>
      <c r="CG10873" s="432"/>
      <c r="CH10873" s="432"/>
      <c r="CL10873" s="174"/>
    </row>
    <row r="10874" spans="29:90" s="168" customFormat="1" x14ac:dyDescent="0.25">
      <c r="AC10874" s="175"/>
      <c r="AD10874" s="175"/>
      <c r="AE10874" s="175"/>
      <c r="AF10874" s="175"/>
      <c r="AG10874" s="175"/>
      <c r="AH10874" s="176"/>
      <c r="AM10874" s="6"/>
      <c r="AN10874" s="6"/>
      <c r="AO10874" s="6"/>
      <c r="AP10874" s="6"/>
      <c r="AQ10874" s="6"/>
      <c r="AR10874" s="6"/>
      <c r="AS10874" s="6"/>
      <c r="AT10874" s="6"/>
      <c r="AU10874" s="6"/>
      <c r="AV10874" s="6"/>
      <c r="AW10874" s="6"/>
      <c r="AX10874" s="6"/>
      <c r="AY10874" s="172"/>
      <c r="AZ10874" s="172"/>
      <c r="BA10874" s="172"/>
      <c r="BB10874" s="6"/>
      <c r="BC10874" s="6"/>
      <c r="BD10874" s="6"/>
      <c r="BE10874" s="6"/>
      <c r="BF10874" s="6"/>
      <c r="BG10874" s="172"/>
      <c r="BH10874" s="172"/>
      <c r="BI10874" s="172"/>
      <c r="BJ10874" s="6"/>
      <c r="BK10874" s="6"/>
      <c r="BL10874" s="6"/>
      <c r="BM10874" s="6"/>
      <c r="BN10874" s="6"/>
      <c r="BO10874" s="6"/>
      <c r="BP10874" s="6"/>
      <c r="BQ10874" s="6"/>
      <c r="BR10874" s="6"/>
      <c r="BS10874" s="6"/>
      <c r="BT10874" s="6"/>
      <c r="CG10874" s="432"/>
      <c r="CH10874" s="432"/>
      <c r="CL10874" s="174"/>
    </row>
    <row r="10875" spans="29:90" s="168" customFormat="1" x14ac:dyDescent="0.25">
      <c r="AC10875" s="175"/>
      <c r="AD10875" s="175"/>
      <c r="AE10875" s="175"/>
      <c r="AF10875" s="175"/>
      <c r="AG10875" s="175"/>
      <c r="AH10875" s="176"/>
      <c r="AM10875" s="6"/>
      <c r="AN10875" s="6"/>
      <c r="AO10875" s="6"/>
      <c r="AP10875" s="6"/>
      <c r="AQ10875" s="6"/>
      <c r="AR10875" s="6"/>
      <c r="AS10875" s="6"/>
      <c r="AT10875" s="6"/>
      <c r="AU10875" s="6"/>
      <c r="AV10875" s="6"/>
      <c r="AW10875" s="6"/>
      <c r="AX10875" s="6"/>
      <c r="AY10875" s="172"/>
      <c r="AZ10875" s="172"/>
      <c r="BA10875" s="172"/>
      <c r="BB10875" s="6"/>
      <c r="BC10875" s="6"/>
      <c r="BD10875" s="6"/>
      <c r="BE10875" s="6"/>
      <c r="BF10875" s="6"/>
      <c r="BG10875" s="172"/>
      <c r="BH10875" s="172"/>
      <c r="BI10875" s="172"/>
      <c r="BJ10875" s="6"/>
      <c r="BK10875" s="6"/>
      <c r="BL10875" s="6"/>
      <c r="BM10875" s="6"/>
      <c r="BN10875" s="6"/>
      <c r="BO10875" s="6"/>
      <c r="BP10875" s="6"/>
      <c r="BQ10875" s="6"/>
      <c r="BR10875" s="6"/>
      <c r="BS10875" s="6"/>
      <c r="BT10875" s="6"/>
      <c r="CG10875" s="432"/>
      <c r="CH10875" s="432"/>
      <c r="CL10875" s="174"/>
    </row>
    <row r="10876" spans="29:90" s="168" customFormat="1" x14ac:dyDescent="0.25">
      <c r="AC10876" s="175"/>
      <c r="AD10876" s="175"/>
      <c r="AE10876" s="175"/>
      <c r="AF10876" s="175"/>
      <c r="AG10876" s="175"/>
      <c r="AH10876" s="176"/>
      <c r="AM10876" s="6"/>
      <c r="AN10876" s="6"/>
      <c r="AO10876" s="6"/>
      <c r="AP10876" s="6"/>
      <c r="AQ10876" s="6"/>
      <c r="AR10876" s="6"/>
      <c r="AS10876" s="6"/>
      <c r="AT10876" s="6"/>
      <c r="AU10876" s="6"/>
      <c r="AV10876" s="6"/>
      <c r="AW10876" s="6"/>
      <c r="AX10876" s="6"/>
      <c r="AY10876" s="172"/>
      <c r="AZ10876" s="172"/>
      <c r="BA10876" s="172"/>
      <c r="BB10876" s="6"/>
      <c r="BC10876" s="6"/>
      <c r="BD10876" s="6"/>
      <c r="BE10876" s="6"/>
      <c r="BF10876" s="6"/>
      <c r="BG10876" s="172"/>
      <c r="BH10876" s="172"/>
      <c r="BI10876" s="172"/>
      <c r="BJ10876" s="6"/>
      <c r="BK10876" s="6"/>
      <c r="BL10876" s="6"/>
      <c r="BM10876" s="6"/>
      <c r="BN10876" s="6"/>
      <c r="BO10876" s="6"/>
      <c r="BP10876" s="6"/>
      <c r="BQ10876" s="6"/>
      <c r="BR10876" s="6"/>
      <c r="BS10876" s="6"/>
      <c r="BT10876" s="6"/>
      <c r="CG10876" s="432"/>
      <c r="CH10876" s="432"/>
      <c r="CL10876" s="174"/>
    </row>
    <row r="10877" spans="29:90" s="168" customFormat="1" x14ac:dyDescent="0.25">
      <c r="AC10877" s="175"/>
      <c r="AD10877" s="175"/>
      <c r="AE10877" s="175"/>
      <c r="AF10877" s="175"/>
      <c r="AG10877" s="175"/>
      <c r="AH10877" s="176"/>
      <c r="AM10877" s="6"/>
      <c r="AN10877" s="6"/>
      <c r="AO10877" s="6"/>
      <c r="AP10877" s="6"/>
      <c r="AQ10877" s="6"/>
      <c r="AR10877" s="6"/>
      <c r="AS10877" s="6"/>
      <c r="AT10877" s="6"/>
      <c r="AU10877" s="6"/>
      <c r="AV10877" s="6"/>
      <c r="AW10877" s="6"/>
      <c r="AX10877" s="6"/>
      <c r="AY10877" s="172"/>
      <c r="AZ10877" s="172"/>
      <c r="BA10877" s="172"/>
      <c r="BB10877" s="6"/>
      <c r="BC10877" s="6"/>
      <c r="BD10877" s="6"/>
      <c r="BE10877" s="6"/>
      <c r="BF10877" s="6"/>
      <c r="BG10877" s="172"/>
      <c r="BH10877" s="172"/>
      <c r="BI10877" s="172"/>
      <c r="BJ10877" s="6"/>
      <c r="BK10877" s="6"/>
      <c r="BL10877" s="6"/>
      <c r="BM10877" s="6"/>
      <c r="BN10877" s="6"/>
      <c r="BO10877" s="6"/>
      <c r="BP10877" s="6"/>
      <c r="BQ10877" s="6"/>
      <c r="BR10877" s="6"/>
      <c r="BS10877" s="6"/>
      <c r="BT10877" s="6"/>
      <c r="CG10877" s="432"/>
      <c r="CH10877" s="432"/>
      <c r="CL10877" s="174"/>
    </row>
    <row r="10878" spans="29:90" s="168" customFormat="1" x14ac:dyDescent="0.25">
      <c r="AC10878" s="175"/>
      <c r="AD10878" s="175"/>
      <c r="AE10878" s="175"/>
      <c r="AF10878" s="175"/>
      <c r="AG10878" s="175"/>
      <c r="AH10878" s="176"/>
      <c r="AM10878" s="6"/>
      <c r="AN10878" s="6"/>
      <c r="AO10878" s="6"/>
      <c r="AP10878" s="6"/>
      <c r="AQ10878" s="6"/>
      <c r="AR10878" s="6"/>
      <c r="AS10878" s="6"/>
      <c r="AT10878" s="6"/>
      <c r="AU10878" s="6"/>
      <c r="AV10878" s="6"/>
      <c r="AW10878" s="6"/>
      <c r="AX10878" s="6"/>
      <c r="AY10878" s="172"/>
      <c r="AZ10878" s="172"/>
      <c r="BA10878" s="172"/>
      <c r="BB10878" s="6"/>
      <c r="BC10878" s="6"/>
      <c r="BD10878" s="6"/>
      <c r="BE10878" s="6"/>
      <c r="BF10878" s="6"/>
      <c r="BG10878" s="172"/>
      <c r="BH10878" s="172"/>
      <c r="BI10878" s="172"/>
      <c r="BJ10878" s="6"/>
      <c r="BK10878" s="6"/>
      <c r="BL10878" s="6"/>
      <c r="BM10878" s="6"/>
      <c r="BN10878" s="6"/>
      <c r="BO10878" s="6"/>
      <c r="BP10878" s="6"/>
      <c r="BQ10878" s="6"/>
      <c r="BR10878" s="6"/>
      <c r="BS10878" s="6"/>
      <c r="BT10878" s="6"/>
      <c r="CG10878" s="432"/>
      <c r="CH10878" s="432"/>
      <c r="CL10878" s="174"/>
    </row>
    <row r="10879" spans="29:90" s="168" customFormat="1" x14ac:dyDescent="0.25">
      <c r="AC10879" s="175"/>
      <c r="AD10879" s="175"/>
      <c r="AE10879" s="175"/>
      <c r="AF10879" s="175"/>
      <c r="AG10879" s="175"/>
      <c r="AH10879" s="176"/>
      <c r="AM10879" s="6"/>
      <c r="AN10879" s="6"/>
      <c r="AO10879" s="6"/>
      <c r="AP10879" s="6"/>
      <c r="AQ10879" s="6"/>
      <c r="AR10879" s="6"/>
      <c r="AS10879" s="6"/>
      <c r="AT10879" s="6"/>
      <c r="AU10879" s="6"/>
      <c r="AV10879" s="6"/>
      <c r="AW10879" s="6"/>
      <c r="AX10879" s="6"/>
      <c r="AY10879" s="172"/>
      <c r="AZ10879" s="172"/>
      <c r="BA10879" s="172"/>
      <c r="BB10879" s="6"/>
      <c r="BC10879" s="6"/>
      <c r="BD10879" s="6"/>
      <c r="BE10879" s="6"/>
      <c r="BF10879" s="6"/>
      <c r="BG10879" s="172"/>
      <c r="BH10879" s="172"/>
      <c r="BI10879" s="172"/>
      <c r="BJ10879" s="6"/>
      <c r="BK10879" s="6"/>
      <c r="BL10879" s="6"/>
      <c r="BM10879" s="6"/>
      <c r="BN10879" s="6"/>
      <c r="BO10879" s="6"/>
      <c r="BP10879" s="6"/>
      <c r="BQ10879" s="6"/>
      <c r="BR10879" s="6"/>
      <c r="BS10879" s="6"/>
      <c r="BT10879" s="6"/>
      <c r="CG10879" s="432"/>
      <c r="CH10879" s="432"/>
      <c r="CL10879" s="174"/>
    </row>
    <row r="10880" spans="29:90" s="168" customFormat="1" x14ac:dyDescent="0.25">
      <c r="AC10880" s="175"/>
      <c r="AD10880" s="175"/>
      <c r="AE10880" s="175"/>
      <c r="AF10880" s="175"/>
      <c r="AG10880" s="175"/>
      <c r="AH10880" s="176"/>
      <c r="AM10880" s="6"/>
      <c r="AN10880" s="6"/>
      <c r="AO10880" s="6"/>
      <c r="AP10880" s="6"/>
      <c r="AQ10880" s="6"/>
      <c r="AR10880" s="6"/>
      <c r="AS10880" s="6"/>
      <c r="AT10880" s="6"/>
      <c r="AU10880" s="6"/>
      <c r="AV10880" s="6"/>
      <c r="AW10880" s="6"/>
      <c r="AX10880" s="6"/>
      <c r="AY10880" s="172"/>
      <c r="AZ10880" s="172"/>
      <c r="BA10880" s="172"/>
      <c r="BB10880" s="6"/>
      <c r="BC10880" s="6"/>
      <c r="BD10880" s="6"/>
      <c r="BE10880" s="6"/>
      <c r="BF10880" s="6"/>
      <c r="BG10880" s="172"/>
      <c r="BH10880" s="172"/>
      <c r="BI10880" s="172"/>
      <c r="BJ10880" s="6"/>
      <c r="BK10880" s="6"/>
      <c r="BL10880" s="6"/>
      <c r="BM10880" s="6"/>
      <c r="BN10880" s="6"/>
      <c r="BO10880" s="6"/>
      <c r="BP10880" s="6"/>
      <c r="BQ10880" s="6"/>
      <c r="BR10880" s="6"/>
      <c r="BS10880" s="6"/>
      <c r="BT10880" s="6"/>
      <c r="CG10880" s="432"/>
      <c r="CH10880" s="432"/>
      <c r="CL10880" s="174"/>
    </row>
    <row r="10881" spans="29:90" s="168" customFormat="1" x14ac:dyDescent="0.25">
      <c r="AC10881" s="175"/>
      <c r="AD10881" s="175"/>
      <c r="AE10881" s="175"/>
      <c r="AF10881" s="175"/>
      <c r="AG10881" s="175"/>
      <c r="AH10881" s="176"/>
      <c r="AM10881" s="6"/>
      <c r="AN10881" s="6"/>
      <c r="AO10881" s="6"/>
      <c r="AP10881" s="6"/>
      <c r="AQ10881" s="6"/>
      <c r="AR10881" s="6"/>
      <c r="AS10881" s="6"/>
      <c r="AT10881" s="6"/>
      <c r="AU10881" s="6"/>
      <c r="AV10881" s="6"/>
      <c r="AW10881" s="6"/>
      <c r="AX10881" s="6"/>
      <c r="AY10881" s="172"/>
      <c r="AZ10881" s="172"/>
      <c r="BA10881" s="172"/>
      <c r="BB10881" s="6"/>
      <c r="BC10881" s="6"/>
      <c r="BD10881" s="6"/>
      <c r="BE10881" s="6"/>
      <c r="BF10881" s="6"/>
      <c r="BG10881" s="172"/>
      <c r="BH10881" s="172"/>
      <c r="BI10881" s="172"/>
      <c r="BJ10881" s="6"/>
      <c r="BK10881" s="6"/>
      <c r="BL10881" s="6"/>
      <c r="BM10881" s="6"/>
      <c r="BN10881" s="6"/>
      <c r="BO10881" s="6"/>
      <c r="BP10881" s="6"/>
      <c r="BQ10881" s="6"/>
      <c r="BR10881" s="6"/>
      <c r="BS10881" s="6"/>
      <c r="BT10881" s="6"/>
      <c r="CG10881" s="432"/>
      <c r="CH10881" s="432"/>
      <c r="CL10881" s="174"/>
    </row>
    <row r="10882" spans="29:90" s="168" customFormat="1" x14ac:dyDescent="0.25">
      <c r="AC10882" s="175"/>
      <c r="AD10882" s="175"/>
      <c r="AE10882" s="175"/>
      <c r="AF10882" s="175"/>
      <c r="AG10882" s="175"/>
      <c r="AH10882" s="176"/>
      <c r="AM10882" s="6"/>
      <c r="AN10882" s="6"/>
      <c r="AO10882" s="6"/>
      <c r="AP10882" s="6"/>
      <c r="AQ10882" s="6"/>
      <c r="AR10882" s="6"/>
      <c r="AS10882" s="6"/>
      <c r="AT10882" s="6"/>
      <c r="AU10882" s="6"/>
      <c r="AV10882" s="6"/>
      <c r="AW10882" s="6"/>
      <c r="AX10882" s="6"/>
      <c r="AY10882" s="172"/>
      <c r="AZ10882" s="172"/>
      <c r="BA10882" s="172"/>
      <c r="BB10882" s="6"/>
      <c r="BC10882" s="6"/>
      <c r="BD10882" s="6"/>
      <c r="BE10882" s="6"/>
      <c r="BF10882" s="6"/>
      <c r="BG10882" s="172"/>
      <c r="BH10882" s="172"/>
      <c r="BI10882" s="172"/>
      <c r="BJ10882" s="6"/>
      <c r="BK10882" s="6"/>
      <c r="BL10882" s="6"/>
      <c r="BM10882" s="6"/>
      <c r="BN10882" s="6"/>
      <c r="BO10882" s="6"/>
      <c r="BP10882" s="6"/>
      <c r="BQ10882" s="6"/>
      <c r="BR10882" s="6"/>
      <c r="BS10882" s="6"/>
      <c r="BT10882" s="6"/>
      <c r="CG10882" s="432"/>
      <c r="CH10882" s="432"/>
      <c r="CL10882" s="174"/>
    </row>
    <row r="10883" spans="29:90" s="168" customFormat="1" x14ac:dyDescent="0.25">
      <c r="AC10883" s="175"/>
      <c r="AD10883" s="175"/>
      <c r="AE10883" s="175"/>
      <c r="AF10883" s="175"/>
      <c r="AG10883" s="175"/>
      <c r="AH10883" s="176"/>
      <c r="AM10883" s="6"/>
      <c r="AN10883" s="6"/>
      <c r="AO10883" s="6"/>
      <c r="AP10883" s="6"/>
      <c r="AQ10883" s="6"/>
      <c r="AR10883" s="6"/>
      <c r="AS10883" s="6"/>
      <c r="AT10883" s="6"/>
      <c r="AU10883" s="6"/>
      <c r="AV10883" s="6"/>
      <c r="AW10883" s="6"/>
      <c r="AX10883" s="6"/>
      <c r="AY10883" s="172"/>
      <c r="AZ10883" s="172"/>
      <c r="BA10883" s="172"/>
      <c r="BB10883" s="6"/>
      <c r="BC10883" s="6"/>
      <c r="BD10883" s="6"/>
      <c r="BE10883" s="6"/>
      <c r="BF10883" s="6"/>
      <c r="BG10883" s="172"/>
      <c r="BH10883" s="172"/>
      <c r="BI10883" s="172"/>
      <c r="BJ10883" s="6"/>
      <c r="BK10883" s="6"/>
      <c r="BL10883" s="6"/>
      <c r="BM10883" s="6"/>
      <c r="BN10883" s="6"/>
      <c r="BO10883" s="6"/>
      <c r="BP10883" s="6"/>
      <c r="BQ10883" s="6"/>
      <c r="BR10883" s="6"/>
      <c r="BS10883" s="6"/>
      <c r="BT10883" s="6"/>
      <c r="CG10883" s="432"/>
      <c r="CH10883" s="432"/>
      <c r="CL10883" s="174"/>
    </row>
    <row r="10884" spans="29:90" s="168" customFormat="1" x14ac:dyDescent="0.25">
      <c r="AC10884" s="175"/>
      <c r="AD10884" s="175"/>
      <c r="AE10884" s="175"/>
      <c r="AF10884" s="175"/>
      <c r="AG10884" s="175"/>
      <c r="AH10884" s="176"/>
      <c r="AM10884" s="6"/>
      <c r="AN10884" s="6"/>
      <c r="AO10884" s="6"/>
      <c r="AP10884" s="6"/>
      <c r="AQ10884" s="6"/>
      <c r="AR10884" s="6"/>
      <c r="AS10884" s="6"/>
      <c r="AT10884" s="6"/>
      <c r="AU10884" s="6"/>
      <c r="AV10884" s="6"/>
      <c r="AW10884" s="6"/>
      <c r="AX10884" s="6"/>
      <c r="AY10884" s="172"/>
      <c r="AZ10884" s="172"/>
      <c r="BA10884" s="172"/>
      <c r="BB10884" s="6"/>
      <c r="BC10884" s="6"/>
      <c r="BD10884" s="6"/>
      <c r="BE10884" s="6"/>
      <c r="BF10884" s="6"/>
      <c r="BG10884" s="172"/>
      <c r="BH10884" s="172"/>
      <c r="BI10884" s="172"/>
      <c r="BJ10884" s="6"/>
      <c r="BK10884" s="6"/>
      <c r="BL10884" s="6"/>
      <c r="BM10884" s="6"/>
      <c r="BN10884" s="6"/>
      <c r="BO10884" s="6"/>
      <c r="BP10884" s="6"/>
      <c r="BQ10884" s="6"/>
      <c r="BR10884" s="6"/>
      <c r="BS10884" s="6"/>
      <c r="BT10884" s="6"/>
      <c r="CG10884" s="432"/>
      <c r="CH10884" s="432"/>
      <c r="CL10884" s="174"/>
    </row>
    <row r="10885" spans="29:90" s="168" customFormat="1" x14ac:dyDescent="0.25">
      <c r="AC10885" s="175"/>
      <c r="AD10885" s="175"/>
      <c r="AE10885" s="175"/>
      <c r="AF10885" s="175"/>
      <c r="AG10885" s="175"/>
      <c r="AH10885" s="176"/>
      <c r="AM10885" s="6"/>
      <c r="AN10885" s="6"/>
      <c r="AO10885" s="6"/>
      <c r="AP10885" s="6"/>
      <c r="AQ10885" s="6"/>
      <c r="AR10885" s="6"/>
      <c r="AS10885" s="6"/>
      <c r="AT10885" s="6"/>
      <c r="AU10885" s="6"/>
      <c r="AV10885" s="6"/>
      <c r="AW10885" s="6"/>
      <c r="AX10885" s="6"/>
      <c r="AY10885" s="172"/>
      <c r="AZ10885" s="172"/>
      <c r="BA10885" s="172"/>
      <c r="BB10885" s="6"/>
      <c r="BC10885" s="6"/>
      <c r="BD10885" s="6"/>
      <c r="BE10885" s="6"/>
      <c r="BF10885" s="6"/>
      <c r="BG10885" s="172"/>
      <c r="BH10885" s="172"/>
      <c r="BI10885" s="172"/>
      <c r="BJ10885" s="6"/>
      <c r="BK10885" s="6"/>
      <c r="BL10885" s="6"/>
      <c r="BM10885" s="6"/>
      <c r="BN10885" s="6"/>
      <c r="BO10885" s="6"/>
      <c r="BP10885" s="6"/>
      <c r="BQ10885" s="6"/>
      <c r="BR10885" s="6"/>
      <c r="BS10885" s="6"/>
      <c r="BT10885" s="6"/>
      <c r="CG10885" s="432"/>
      <c r="CH10885" s="432"/>
      <c r="CL10885" s="174"/>
    </row>
    <row r="10886" spans="29:90" s="168" customFormat="1" x14ac:dyDescent="0.25">
      <c r="AC10886" s="175"/>
      <c r="AD10886" s="175"/>
      <c r="AE10886" s="175"/>
      <c r="AF10886" s="175"/>
      <c r="AG10886" s="175"/>
      <c r="AH10886" s="176"/>
      <c r="AM10886" s="6"/>
      <c r="AN10886" s="6"/>
      <c r="AO10886" s="6"/>
      <c r="AP10886" s="6"/>
      <c r="AQ10886" s="6"/>
      <c r="AR10886" s="6"/>
      <c r="AS10886" s="6"/>
      <c r="AT10886" s="6"/>
      <c r="AU10886" s="6"/>
      <c r="AV10886" s="6"/>
      <c r="AW10886" s="6"/>
      <c r="AX10886" s="6"/>
      <c r="AY10886" s="172"/>
      <c r="AZ10886" s="172"/>
      <c r="BA10886" s="172"/>
      <c r="BB10886" s="6"/>
      <c r="BC10886" s="6"/>
      <c r="BD10886" s="6"/>
      <c r="BE10886" s="6"/>
      <c r="BF10886" s="6"/>
      <c r="BG10886" s="172"/>
      <c r="BH10886" s="172"/>
      <c r="BI10886" s="172"/>
      <c r="BJ10886" s="6"/>
      <c r="BK10886" s="6"/>
      <c r="BL10886" s="6"/>
      <c r="BM10886" s="6"/>
      <c r="BN10886" s="6"/>
      <c r="BO10886" s="6"/>
      <c r="BP10886" s="6"/>
      <c r="BQ10886" s="6"/>
      <c r="BR10886" s="6"/>
      <c r="BS10886" s="6"/>
      <c r="BT10886" s="6"/>
      <c r="CG10886" s="432"/>
      <c r="CH10886" s="432"/>
      <c r="CL10886" s="174"/>
    </row>
    <row r="10887" spans="29:90" s="168" customFormat="1" x14ac:dyDescent="0.25">
      <c r="AC10887" s="175"/>
      <c r="AD10887" s="175"/>
      <c r="AE10887" s="175"/>
      <c r="AF10887" s="175"/>
      <c r="AG10887" s="175"/>
      <c r="AH10887" s="176"/>
      <c r="AM10887" s="6"/>
      <c r="AN10887" s="6"/>
      <c r="AO10887" s="6"/>
      <c r="AP10887" s="6"/>
      <c r="AQ10887" s="6"/>
      <c r="AR10887" s="6"/>
      <c r="AS10887" s="6"/>
      <c r="AT10887" s="6"/>
      <c r="AU10887" s="6"/>
      <c r="AV10887" s="6"/>
      <c r="AW10887" s="6"/>
      <c r="AX10887" s="6"/>
      <c r="AY10887" s="172"/>
      <c r="AZ10887" s="172"/>
      <c r="BA10887" s="172"/>
      <c r="BB10887" s="6"/>
      <c r="BC10887" s="6"/>
      <c r="BD10887" s="6"/>
      <c r="BE10887" s="6"/>
      <c r="BF10887" s="6"/>
      <c r="BG10887" s="172"/>
      <c r="BH10887" s="172"/>
      <c r="BI10887" s="172"/>
      <c r="BJ10887" s="6"/>
      <c r="BK10887" s="6"/>
      <c r="BL10887" s="6"/>
      <c r="BM10887" s="6"/>
      <c r="BN10887" s="6"/>
      <c r="BO10887" s="6"/>
      <c r="BP10887" s="6"/>
      <c r="BQ10887" s="6"/>
      <c r="BR10887" s="6"/>
      <c r="BS10887" s="6"/>
      <c r="BT10887" s="6"/>
      <c r="CG10887" s="432"/>
      <c r="CH10887" s="432"/>
      <c r="CL10887" s="174"/>
    </row>
    <row r="10888" spans="29:90" s="168" customFormat="1" x14ac:dyDescent="0.25">
      <c r="AC10888" s="175"/>
      <c r="AD10888" s="175"/>
      <c r="AE10888" s="175"/>
      <c r="AF10888" s="175"/>
      <c r="AG10888" s="175"/>
      <c r="AH10888" s="176"/>
      <c r="AM10888" s="6"/>
      <c r="AN10888" s="6"/>
      <c r="AO10888" s="6"/>
      <c r="AP10888" s="6"/>
      <c r="AQ10888" s="6"/>
      <c r="AR10888" s="6"/>
      <c r="AS10888" s="6"/>
      <c r="AT10888" s="6"/>
      <c r="AU10888" s="6"/>
      <c r="AV10888" s="6"/>
      <c r="AW10888" s="6"/>
      <c r="AX10888" s="6"/>
      <c r="AY10888" s="172"/>
      <c r="AZ10888" s="172"/>
      <c r="BA10888" s="172"/>
      <c r="BB10888" s="6"/>
      <c r="BC10888" s="6"/>
      <c r="BD10888" s="6"/>
      <c r="BE10888" s="6"/>
      <c r="BF10888" s="6"/>
      <c r="BG10888" s="172"/>
      <c r="BH10888" s="172"/>
      <c r="BI10888" s="172"/>
      <c r="BJ10888" s="6"/>
      <c r="BK10888" s="6"/>
      <c r="BL10888" s="6"/>
      <c r="BM10888" s="6"/>
      <c r="BN10888" s="6"/>
      <c r="BO10888" s="6"/>
      <c r="BP10888" s="6"/>
      <c r="BQ10888" s="6"/>
      <c r="BR10888" s="6"/>
      <c r="BS10888" s="6"/>
      <c r="BT10888" s="6"/>
      <c r="CG10888" s="432"/>
      <c r="CH10888" s="432"/>
      <c r="CL10888" s="174"/>
    </row>
    <row r="10889" spans="29:90" s="168" customFormat="1" x14ac:dyDescent="0.25">
      <c r="AC10889" s="175"/>
      <c r="AD10889" s="175"/>
      <c r="AE10889" s="175"/>
      <c r="AF10889" s="175"/>
      <c r="AG10889" s="175"/>
      <c r="AH10889" s="176"/>
      <c r="AM10889" s="6"/>
      <c r="AN10889" s="6"/>
      <c r="AO10889" s="6"/>
      <c r="AP10889" s="6"/>
      <c r="AQ10889" s="6"/>
      <c r="AR10889" s="6"/>
      <c r="AS10889" s="6"/>
      <c r="AT10889" s="6"/>
      <c r="AU10889" s="6"/>
      <c r="AV10889" s="6"/>
      <c r="AW10889" s="6"/>
      <c r="AX10889" s="6"/>
      <c r="AY10889" s="172"/>
      <c r="AZ10889" s="172"/>
      <c r="BA10889" s="172"/>
      <c r="BB10889" s="6"/>
      <c r="BC10889" s="6"/>
      <c r="BD10889" s="6"/>
      <c r="BE10889" s="6"/>
      <c r="BF10889" s="6"/>
      <c r="BG10889" s="172"/>
      <c r="BH10889" s="172"/>
      <c r="BI10889" s="172"/>
      <c r="BJ10889" s="6"/>
      <c r="BK10889" s="6"/>
      <c r="BL10889" s="6"/>
      <c r="BM10889" s="6"/>
      <c r="BN10889" s="6"/>
      <c r="BO10889" s="6"/>
      <c r="BP10889" s="6"/>
      <c r="BQ10889" s="6"/>
      <c r="BR10889" s="6"/>
      <c r="BS10889" s="6"/>
      <c r="BT10889" s="6"/>
      <c r="CG10889" s="432"/>
      <c r="CH10889" s="432"/>
      <c r="CL10889" s="174"/>
    </row>
    <row r="10890" spans="29:90" s="168" customFormat="1" x14ac:dyDescent="0.25">
      <c r="AC10890" s="175"/>
      <c r="AD10890" s="175"/>
      <c r="AE10890" s="175"/>
      <c r="AF10890" s="175"/>
      <c r="AG10890" s="175"/>
      <c r="AH10890" s="176"/>
      <c r="AM10890" s="6"/>
      <c r="AN10890" s="6"/>
      <c r="AO10890" s="6"/>
      <c r="AP10890" s="6"/>
      <c r="AQ10890" s="6"/>
      <c r="AR10890" s="6"/>
      <c r="AS10890" s="6"/>
      <c r="AT10890" s="6"/>
      <c r="AU10890" s="6"/>
      <c r="AV10890" s="6"/>
      <c r="AW10890" s="6"/>
      <c r="AX10890" s="6"/>
      <c r="AY10890" s="172"/>
      <c r="AZ10890" s="172"/>
      <c r="BA10890" s="172"/>
      <c r="BB10890" s="6"/>
      <c r="BC10890" s="6"/>
      <c r="BD10890" s="6"/>
      <c r="BE10890" s="6"/>
      <c r="BF10890" s="6"/>
      <c r="BG10890" s="172"/>
      <c r="BH10890" s="172"/>
      <c r="BI10890" s="172"/>
      <c r="BJ10890" s="6"/>
      <c r="BK10890" s="6"/>
      <c r="BL10890" s="6"/>
      <c r="BM10890" s="6"/>
      <c r="BN10890" s="6"/>
      <c r="BO10890" s="6"/>
      <c r="BP10890" s="6"/>
      <c r="BQ10890" s="6"/>
      <c r="BR10890" s="6"/>
      <c r="BS10890" s="6"/>
      <c r="BT10890" s="6"/>
      <c r="CG10890" s="432"/>
      <c r="CH10890" s="432"/>
      <c r="CL10890" s="174"/>
    </row>
    <row r="10891" spans="29:90" s="168" customFormat="1" x14ac:dyDescent="0.25">
      <c r="AC10891" s="175"/>
      <c r="AD10891" s="175"/>
      <c r="AE10891" s="175"/>
      <c r="AF10891" s="175"/>
      <c r="AG10891" s="175"/>
      <c r="AH10891" s="176"/>
      <c r="AM10891" s="6"/>
      <c r="AN10891" s="6"/>
      <c r="AO10891" s="6"/>
      <c r="AP10891" s="6"/>
      <c r="AQ10891" s="6"/>
      <c r="AR10891" s="6"/>
      <c r="AS10891" s="6"/>
      <c r="AT10891" s="6"/>
      <c r="AU10891" s="6"/>
      <c r="AV10891" s="6"/>
      <c r="AW10891" s="6"/>
      <c r="AX10891" s="6"/>
      <c r="AY10891" s="172"/>
      <c r="AZ10891" s="172"/>
      <c r="BA10891" s="172"/>
      <c r="BB10891" s="6"/>
      <c r="BC10891" s="6"/>
      <c r="BD10891" s="6"/>
      <c r="BE10891" s="6"/>
      <c r="BF10891" s="6"/>
      <c r="BG10891" s="172"/>
      <c r="BH10891" s="172"/>
      <c r="BI10891" s="172"/>
      <c r="BJ10891" s="6"/>
      <c r="BK10891" s="6"/>
      <c r="BL10891" s="6"/>
      <c r="BM10891" s="6"/>
      <c r="BN10891" s="6"/>
      <c r="BO10891" s="6"/>
      <c r="BP10891" s="6"/>
      <c r="BQ10891" s="6"/>
      <c r="BR10891" s="6"/>
      <c r="BS10891" s="6"/>
      <c r="BT10891" s="6"/>
      <c r="CG10891" s="432"/>
      <c r="CH10891" s="432"/>
      <c r="CL10891" s="174"/>
    </row>
    <row r="10892" spans="29:90" s="168" customFormat="1" x14ac:dyDescent="0.25">
      <c r="AC10892" s="175"/>
      <c r="AD10892" s="175"/>
      <c r="AE10892" s="175"/>
      <c r="AF10892" s="175"/>
      <c r="AG10892" s="175"/>
      <c r="AH10892" s="176"/>
      <c r="AM10892" s="6"/>
      <c r="AN10892" s="6"/>
      <c r="AO10892" s="6"/>
      <c r="AP10892" s="6"/>
      <c r="AQ10892" s="6"/>
      <c r="AR10892" s="6"/>
      <c r="AS10892" s="6"/>
      <c r="AT10892" s="6"/>
      <c r="AU10892" s="6"/>
      <c r="AV10892" s="6"/>
      <c r="AW10892" s="6"/>
      <c r="AX10892" s="6"/>
      <c r="AY10892" s="172"/>
      <c r="AZ10892" s="172"/>
      <c r="BA10892" s="172"/>
      <c r="BB10892" s="6"/>
      <c r="BC10892" s="6"/>
      <c r="BD10892" s="6"/>
      <c r="BE10892" s="6"/>
      <c r="BF10892" s="6"/>
      <c r="BG10892" s="172"/>
      <c r="BH10892" s="172"/>
      <c r="BI10892" s="172"/>
      <c r="BJ10892" s="6"/>
      <c r="BK10892" s="6"/>
      <c r="BL10892" s="6"/>
      <c r="BM10892" s="6"/>
      <c r="BN10892" s="6"/>
      <c r="BO10892" s="6"/>
      <c r="BP10892" s="6"/>
      <c r="BQ10892" s="6"/>
      <c r="BR10892" s="6"/>
      <c r="BS10892" s="6"/>
      <c r="BT10892" s="6"/>
      <c r="CG10892" s="432"/>
      <c r="CH10892" s="432"/>
      <c r="CL10892" s="174"/>
    </row>
    <row r="10893" spans="29:90" s="168" customFormat="1" x14ac:dyDescent="0.25">
      <c r="AC10893" s="175"/>
      <c r="AD10893" s="175"/>
      <c r="AE10893" s="175"/>
      <c r="AF10893" s="175"/>
      <c r="AG10893" s="175"/>
      <c r="AH10893" s="176"/>
      <c r="AM10893" s="6"/>
      <c r="AN10893" s="6"/>
      <c r="AO10893" s="6"/>
      <c r="AP10893" s="6"/>
      <c r="AQ10893" s="6"/>
      <c r="AR10893" s="6"/>
      <c r="AS10893" s="6"/>
      <c r="AT10893" s="6"/>
      <c r="AU10893" s="6"/>
      <c r="AV10893" s="6"/>
      <c r="AW10893" s="6"/>
      <c r="AX10893" s="6"/>
      <c r="AY10893" s="172"/>
      <c r="AZ10893" s="172"/>
      <c r="BA10893" s="172"/>
      <c r="BB10893" s="6"/>
      <c r="BC10893" s="6"/>
      <c r="BD10893" s="6"/>
      <c r="BE10893" s="6"/>
      <c r="BF10893" s="6"/>
      <c r="BG10893" s="172"/>
      <c r="BH10893" s="172"/>
      <c r="BI10893" s="172"/>
      <c r="BJ10893" s="6"/>
      <c r="BK10893" s="6"/>
      <c r="BL10893" s="6"/>
      <c r="BM10893" s="6"/>
      <c r="BN10893" s="6"/>
      <c r="BO10893" s="6"/>
      <c r="BP10893" s="6"/>
      <c r="BQ10893" s="6"/>
      <c r="BR10893" s="6"/>
      <c r="BS10893" s="6"/>
      <c r="BT10893" s="6"/>
      <c r="CG10893" s="432"/>
      <c r="CH10893" s="432"/>
      <c r="CL10893" s="174"/>
    </row>
    <row r="10894" spans="29:90" s="168" customFormat="1" x14ac:dyDescent="0.25">
      <c r="AC10894" s="175"/>
      <c r="AD10894" s="175"/>
      <c r="AE10894" s="175"/>
      <c r="AF10894" s="175"/>
      <c r="AG10894" s="175"/>
      <c r="AH10894" s="176"/>
      <c r="AM10894" s="6"/>
      <c r="AN10894" s="6"/>
      <c r="AO10894" s="6"/>
      <c r="AP10894" s="6"/>
      <c r="AQ10894" s="6"/>
      <c r="AR10894" s="6"/>
      <c r="AS10894" s="6"/>
      <c r="AT10894" s="6"/>
      <c r="AU10894" s="6"/>
      <c r="AV10894" s="6"/>
      <c r="AW10894" s="6"/>
      <c r="AX10894" s="6"/>
      <c r="AY10894" s="172"/>
      <c r="AZ10894" s="172"/>
      <c r="BA10894" s="172"/>
      <c r="BB10894" s="6"/>
      <c r="BC10894" s="6"/>
      <c r="BD10894" s="6"/>
      <c r="BE10894" s="6"/>
      <c r="BF10894" s="6"/>
      <c r="BG10894" s="172"/>
      <c r="BH10894" s="172"/>
      <c r="BI10894" s="172"/>
      <c r="BJ10894" s="6"/>
      <c r="BK10894" s="6"/>
      <c r="BL10894" s="6"/>
      <c r="BM10894" s="6"/>
      <c r="BN10894" s="6"/>
      <c r="BO10894" s="6"/>
      <c r="BP10894" s="6"/>
      <c r="BQ10894" s="6"/>
      <c r="BR10894" s="6"/>
      <c r="BS10894" s="6"/>
      <c r="BT10894" s="6"/>
      <c r="CG10894" s="432"/>
      <c r="CH10894" s="432"/>
      <c r="CL10894" s="174"/>
    </row>
    <row r="10895" spans="29:90" s="168" customFormat="1" x14ac:dyDescent="0.25">
      <c r="AC10895" s="175"/>
      <c r="AD10895" s="175"/>
      <c r="AE10895" s="175"/>
      <c r="AF10895" s="175"/>
      <c r="AG10895" s="175"/>
      <c r="AH10895" s="176"/>
      <c r="AM10895" s="6"/>
      <c r="AN10895" s="6"/>
      <c r="AO10895" s="6"/>
      <c r="AP10895" s="6"/>
      <c r="AQ10895" s="6"/>
      <c r="AR10895" s="6"/>
      <c r="AS10895" s="6"/>
      <c r="AT10895" s="6"/>
      <c r="AU10895" s="6"/>
      <c r="AV10895" s="6"/>
      <c r="AW10895" s="6"/>
      <c r="AX10895" s="6"/>
      <c r="AY10895" s="172"/>
      <c r="AZ10895" s="172"/>
      <c r="BA10895" s="172"/>
      <c r="BB10895" s="6"/>
      <c r="BC10895" s="6"/>
      <c r="BD10895" s="6"/>
      <c r="BE10895" s="6"/>
      <c r="BF10895" s="6"/>
      <c r="BG10895" s="172"/>
      <c r="BH10895" s="172"/>
      <c r="BI10895" s="172"/>
      <c r="BJ10895" s="6"/>
      <c r="BK10895" s="6"/>
      <c r="BL10895" s="6"/>
      <c r="BM10895" s="6"/>
      <c r="BN10895" s="6"/>
      <c r="BO10895" s="6"/>
      <c r="BP10895" s="6"/>
      <c r="BQ10895" s="6"/>
      <c r="BR10895" s="6"/>
      <c r="BS10895" s="6"/>
      <c r="BT10895" s="6"/>
      <c r="CG10895" s="432"/>
      <c r="CH10895" s="432"/>
      <c r="CL10895" s="174"/>
    </row>
    <row r="10896" spans="29:90" s="168" customFormat="1" x14ac:dyDescent="0.25">
      <c r="AC10896" s="175"/>
      <c r="AD10896" s="175"/>
      <c r="AE10896" s="175"/>
      <c r="AF10896" s="175"/>
      <c r="AG10896" s="175"/>
      <c r="AH10896" s="176"/>
      <c r="AM10896" s="6"/>
      <c r="AN10896" s="6"/>
      <c r="AO10896" s="6"/>
      <c r="AP10896" s="6"/>
      <c r="AQ10896" s="6"/>
      <c r="AR10896" s="6"/>
      <c r="AS10896" s="6"/>
      <c r="AT10896" s="6"/>
      <c r="AU10896" s="6"/>
      <c r="AV10896" s="6"/>
      <c r="AW10896" s="6"/>
      <c r="AX10896" s="6"/>
      <c r="AY10896" s="172"/>
      <c r="AZ10896" s="172"/>
      <c r="BA10896" s="172"/>
      <c r="BB10896" s="6"/>
      <c r="BC10896" s="6"/>
      <c r="BD10896" s="6"/>
      <c r="BE10896" s="6"/>
      <c r="BF10896" s="6"/>
      <c r="BG10896" s="172"/>
      <c r="BH10896" s="172"/>
      <c r="BI10896" s="172"/>
      <c r="BJ10896" s="6"/>
      <c r="BK10896" s="6"/>
      <c r="BL10896" s="6"/>
      <c r="BM10896" s="6"/>
      <c r="BN10896" s="6"/>
      <c r="BO10896" s="6"/>
      <c r="BP10896" s="6"/>
      <c r="BQ10896" s="6"/>
      <c r="BR10896" s="6"/>
      <c r="BS10896" s="6"/>
      <c r="BT10896" s="6"/>
      <c r="CG10896" s="432"/>
      <c r="CH10896" s="432"/>
      <c r="CL10896" s="174"/>
    </row>
    <row r="10897" spans="29:90" s="168" customFormat="1" x14ac:dyDescent="0.25">
      <c r="AC10897" s="175"/>
      <c r="AD10897" s="175"/>
      <c r="AE10897" s="175"/>
      <c r="AF10897" s="175"/>
      <c r="AG10897" s="175"/>
      <c r="AH10897" s="176"/>
      <c r="AM10897" s="6"/>
      <c r="AN10897" s="6"/>
      <c r="AO10897" s="6"/>
      <c r="AP10897" s="6"/>
      <c r="AQ10897" s="6"/>
      <c r="AR10897" s="6"/>
      <c r="AS10897" s="6"/>
      <c r="AT10897" s="6"/>
      <c r="AU10897" s="6"/>
      <c r="AV10897" s="6"/>
      <c r="AW10897" s="6"/>
      <c r="AX10897" s="6"/>
      <c r="AY10897" s="172"/>
      <c r="AZ10897" s="172"/>
      <c r="BA10897" s="172"/>
      <c r="BB10897" s="6"/>
      <c r="BC10897" s="6"/>
      <c r="BD10897" s="6"/>
      <c r="BE10897" s="6"/>
      <c r="BF10897" s="6"/>
      <c r="BG10897" s="172"/>
      <c r="BH10897" s="172"/>
      <c r="BI10897" s="172"/>
      <c r="BJ10897" s="6"/>
      <c r="BK10897" s="6"/>
      <c r="BL10897" s="6"/>
      <c r="BM10897" s="6"/>
      <c r="BN10897" s="6"/>
      <c r="BO10897" s="6"/>
      <c r="BP10897" s="6"/>
      <c r="BQ10897" s="6"/>
      <c r="BR10897" s="6"/>
      <c r="BS10897" s="6"/>
      <c r="BT10897" s="6"/>
      <c r="CG10897" s="432"/>
      <c r="CH10897" s="432"/>
      <c r="CL10897" s="174"/>
    </row>
    <row r="10898" spans="29:90" s="168" customFormat="1" x14ac:dyDescent="0.25">
      <c r="AC10898" s="175"/>
      <c r="AD10898" s="175"/>
      <c r="AE10898" s="175"/>
      <c r="AF10898" s="175"/>
      <c r="AG10898" s="175"/>
      <c r="AH10898" s="176"/>
      <c r="AM10898" s="6"/>
      <c r="AN10898" s="6"/>
      <c r="AO10898" s="6"/>
      <c r="AP10898" s="6"/>
      <c r="AQ10898" s="6"/>
      <c r="AR10898" s="6"/>
      <c r="AS10898" s="6"/>
      <c r="AT10898" s="6"/>
      <c r="AU10898" s="6"/>
      <c r="AV10898" s="6"/>
      <c r="AW10898" s="6"/>
      <c r="AX10898" s="6"/>
      <c r="AY10898" s="172"/>
      <c r="AZ10898" s="172"/>
      <c r="BA10898" s="172"/>
      <c r="BB10898" s="6"/>
      <c r="BC10898" s="6"/>
      <c r="BD10898" s="6"/>
      <c r="BE10898" s="6"/>
      <c r="BF10898" s="6"/>
      <c r="BG10898" s="172"/>
      <c r="BH10898" s="172"/>
      <c r="BI10898" s="172"/>
      <c r="BJ10898" s="6"/>
      <c r="BK10898" s="6"/>
      <c r="BL10898" s="6"/>
      <c r="BM10898" s="6"/>
      <c r="BN10898" s="6"/>
      <c r="BO10898" s="6"/>
      <c r="BP10898" s="6"/>
      <c r="BQ10898" s="6"/>
      <c r="BR10898" s="6"/>
      <c r="BS10898" s="6"/>
      <c r="BT10898" s="6"/>
      <c r="CG10898" s="432"/>
      <c r="CH10898" s="432"/>
      <c r="CL10898" s="174"/>
    </row>
    <row r="10899" spans="29:90" s="168" customFormat="1" x14ac:dyDescent="0.25">
      <c r="AC10899" s="175"/>
      <c r="AD10899" s="175"/>
      <c r="AE10899" s="175"/>
      <c r="AF10899" s="175"/>
      <c r="AG10899" s="175"/>
      <c r="AH10899" s="176"/>
      <c r="AM10899" s="6"/>
      <c r="AN10899" s="6"/>
      <c r="AO10899" s="6"/>
      <c r="AP10899" s="6"/>
      <c r="AQ10899" s="6"/>
      <c r="AR10899" s="6"/>
      <c r="AS10899" s="6"/>
      <c r="AT10899" s="6"/>
      <c r="AU10899" s="6"/>
      <c r="AV10899" s="6"/>
      <c r="AW10899" s="6"/>
      <c r="AX10899" s="6"/>
      <c r="AY10899" s="172"/>
      <c r="AZ10899" s="172"/>
      <c r="BA10899" s="172"/>
      <c r="BB10899" s="6"/>
      <c r="BC10899" s="6"/>
      <c r="BD10899" s="6"/>
      <c r="BE10899" s="6"/>
      <c r="BF10899" s="6"/>
      <c r="BG10899" s="172"/>
      <c r="BH10899" s="172"/>
      <c r="BI10899" s="172"/>
      <c r="BJ10899" s="6"/>
      <c r="BK10899" s="6"/>
      <c r="BL10899" s="6"/>
      <c r="BM10899" s="6"/>
      <c r="BN10899" s="6"/>
      <c r="BO10899" s="6"/>
      <c r="BP10899" s="6"/>
      <c r="BQ10899" s="6"/>
      <c r="BR10899" s="6"/>
      <c r="BS10899" s="6"/>
      <c r="BT10899" s="6"/>
      <c r="CG10899" s="432"/>
      <c r="CH10899" s="432"/>
      <c r="CL10899" s="174"/>
    </row>
    <row r="10900" spans="29:90" s="168" customFormat="1" x14ac:dyDescent="0.25">
      <c r="AC10900" s="175"/>
      <c r="AD10900" s="175"/>
      <c r="AE10900" s="175"/>
      <c r="AF10900" s="175"/>
      <c r="AG10900" s="175"/>
      <c r="AH10900" s="176"/>
      <c r="AM10900" s="6"/>
      <c r="AN10900" s="6"/>
      <c r="AO10900" s="6"/>
      <c r="AP10900" s="6"/>
      <c r="AQ10900" s="6"/>
      <c r="AR10900" s="6"/>
      <c r="AS10900" s="6"/>
      <c r="AT10900" s="6"/>
      <c r="AU10900" s="6"/>
      <c r="AV10900" s="6"/>
      <c r="AW10900" s="6"/>
      <c r="AX10900" s="6"/>
      <c r="AY10900" s="172"/>
      <c r="AZ10900" s="172"/>
      <c r="BA10900" s="172"/>
      <c r="BB10900" s="6"/>
      <c r="BC10900" s="6"/>
      <c r="BD10900" s="6"/>
      <c r="BE10900" s="6"/>
      <c r="BF10900" s="6"/>
      <c r="BG10900" s="172"/>
      <c r="BH10900" s="172"/>
      <c r="BI10900" s="172"/>
      <c r="BJ10900" s="6"/>
      <c r="BK10900" s="6"/>
      <c r="BL10900" s="6"/>
      <c r="BM10900" s="6"/>
      <c r="BN10900" s="6"/>
      <c r="BO10900" s="6"/>
      <c r="BP10900" s="6"/>
      <c r="BQ10900" s="6"/>
      <c r="BR10900" s="6"/>
      <c r="BS10900" s="6"/>
      <c r="BT10900" s="6"/>
      <c r="CG10900" s="432"/>
      <c r="CH10900" s="432"/>
      <c r="CL10900" s="174"/>
    </row>
    <row r="10901" spans="29:90" s="168" customFormat="1" x14ac:dyDescent="0.25">
      <c r="AC10901" s="175"/>
      <c r="AD10901" s="175"/>
      <c r="AE10901" s="175"/>
      <c r="AF10901" s="175"/>
      <c r="AG10901" s="175"/>
      <c r="AH10901" s="176"/>
      <c r="AM10901" s="6"/>
      <c r="AN10901" s="6"/>
      <c r="AO10901" s="6"/>
      <c r="AP10901" s="6"/>
      <c r="AQ10901" s="6"/>
      <c r="AR10901" s="6"/>
      <c r="AS10901" s="6"/>
      <c r="AT10901" s="6"/>
      <c r="AU10901" s="6"/>
      <c r="AV10901" s="6"/>
      <c r="AW10901" s="6"/>
      <c r="AX10901" s="6"/>
      <c r="AY10901" s="172"/>
      <c r="AZ10901" s="172"/>
      <c r="BA10901" s="172"/>
      <c r="BB10901" s="6"/>
      <c r="BC10901" s="6"/>
      <c r="BD10901" s="6"/>
      <c r="BE10901" s="6"/>
      <c r="BF10901" s="6"/>
      <c r="BG10901" s="172"/>
      <c r="BH10901" s="172"/>
      <c r="BI10901" s="172"/>
      <c r="BJ10901" s="6"/>
      <c r="BK10901" s="6"/>
      <c r="BL10901" s="6"/>
      <c r="BM10901" s="6"/>
      <c r="BN10901" s="6"/>
      <c r="BO10901" s="6"/>
      <c r="BP10901" s="6"/>
      <c r="BQ10901" s="6"/>
      <c r="BR10901" s="6"/>
      <c r="BS10901" s="6"/>
      <c r="BT10901" s="6"/>
      <c r="CG10901" s="432"/>
      <c r="CH10901" s="432"/>
      <c r="CL10901" s="174"/>
    </row>
    <row r="10902" spans="29:90" s="168" customFormat="1" x14ac:dyDescent="0.25">
      <c r="AC10902" s="175"/>
      <c r="AD10902" s="175"/>
      <c r="AE10902" s="175"/>
      <c r="AF10902" s="175"/>
      <c r="AG10902" s="175"/>
      <c r="AH10902" s="176"/>
      <c r="AM10902" s="6"/>
      <c r="AN10902" s="6"/>
      <c r="AO10902" s="6"/>
      <c r="AP10902" s="6"/>
      <c r="AQ10902" s="6"/>
      <c r="AR10902" s="6"/>
      <c r="AS10902" s="6"/>
      <c r="AT10902" s="6"/>
      <c r="AU10902" s="6"/>
      <c r="AV10902" s="6"/>
      <c r="AW10902" s="6"/>
      <c r="AX10902" s="6"/>
      <c r="AY10902" s="172"/>
      <c r="AZ10902" s="172"/>
      <c r="BA10902" s="172"/>
      <c r="BB10902" s="6"/>
      <c r="BC10902" s="6"/>
      <c r="BD10902" s="6"/>
      <c r="BE10902" s="6"/>
      <c r="BF10902" s="6"/>
      <c r="BG10902" s="172"/>
      <c r="BH10902" s="172"/>
      <c r="BI10902" s="172"/>
      <c r="BJ10902" s="6"/>
      <c r="BK10902" s="6"/>
      <c r="BL10902" s="6"/>
      <c r="BM10902" s="6"/>
      <c r="BN10902" s="6"/>
      <c r="BO10902" s="6"/>
      <c r="BP10902" s="6"/>
      <c r="BQ10902" s="6"/>
      <c r="BR10902" s="6"/>
      <c r="BS10902" s="6"/>
      <c r="BT10902" s="6"/>
      <c r="CG10902" s="432"/>
      <c r="CH10902" s="432"/>
      <c r="CL10902" s="174"/>
    </row>
    <row r="10903" spans="29:90" s="168" customFormat="1" x14ac:dyDescent="0.25">
      <c r="AC10903" s="175"/>
      <c r="AD10903" s="175"/>
      <c r="AE10903" s="175"/>
      <c r="AF10903" s="175"/>
      <c r="AG10903" s="175"/>
      <c r="AH10903" s="176"/>
      <c r="AM10903" s="6"/>
      <c r="AN10903" s="6"/>
      <c r="AO10903" s="6"/>
      <c r="AP10903" s="6"/>
      <c r="AQ10903" s="6"/>
      <c r="AR10903" s="6"/>
      <c r="AS10903" s="6"/>
      <c r="AT10903" s="6"/>
      <c r="AU10903" s="6"/>
      <c r="AV10903" s="6"/>
      <c r="AW10903" s="6"/>
      <c r="AX10903" s="6"/>
      <c r="AY10903" s="172"/>
      <c r="AZ10903" s="172"/>
      <c r="BA10903" s="172"/>
      <c r="BB10903" s="6"/>
      <c r="BC10903" s="6"/>
      <c r="BD10903" s="6"/>
      <c r="BE10903" s="6"/>
      <c r="BF10903" s="6"/>
      <c r="BG10903" s="172"/>
      <c r="BH10903" s="172"/>
      <c r="BI10903" s="172"/>
      <c r="BJ10903" s="6"/>
      <c r="BK10903" s="6"/>
      <c r="BL10903" s="6"/>
      <c r="BM10903" s="6"/>
      <c r="BN10903" s="6"/>
      <c r="BO10903" s="6"/>
      <c r="BP10903" s="6"/>
      <c r="BQ10903" s="6"/>
      <c r="BR10903" s="6"/>
      <c r="BS10903" s="6"/>
      <c r="BT10903" s="6"/>
      <c r="CG10903" s="432"/>
      <c r="CH10903" s="432"/>
      <c r="CL10903" s="174"/>
    </row>
    <row r="10904" spans="29:90" s="168" customFormat="1" x14ac:dyDescent="0.25">
      <c r="AC10904" s="175"/>
      <c r="AD10904" s="175"/>
      <c r="AE10904" s="175"/>
      <c r="AF10904" s="175"/>
      <c r="AG10904" s="175"/>
      <c r="AH10904" s="176"/>
      <c r="AM10904" s="6"/>
      <c r="AN10904" s="6"/>
      <c r="AO10904" s="6"/>
      <c r="AP10904" s="6"/>
      <c r="AQ10904" s="6"/>
      <c r="AR10904" s="6"/>
      <c r="AS10904" s="6"/>
      <c r="AT10904" s="6"/>
      <c r="AU10904" s="6"/>
      <c r="AV10904" s="6"/>
      <c r="AW10904" s="6"/>
      <c r="AX10904" s="6"/>
      <c r="AY10904" s="172"/>
      <c r="AZ10904" s="172"/>
      <c r="BA10904" s="172"/>
      <c r="BB10904" s="6"/>
      <c r="BC10904" s="6"/>
      <c r="BD10904" s="6"/>
      <c r="BE10904" s="6"/>
      <c r="BF10904" s="6"/>
      <c r="BG10904" s="172"/>
      <c r="BH10904" s="172"/>
      <c r="BI10904" s="172"/>
      <c r="BJ10904" s="6"/>
      <c r="BK10904" s="6"/>
      <c r="BL10904" s="6"/>
      <c r="BM10904" s="6"/>
      <c r="BN10904" s="6"/>
      <c r="BO10904" s="6"/>
      <c r="BP10904" s="6"/>
      <c r="BQ10904" s="6"/>
      <c r="BR10904" s="6"/>
      <c r="BS10904" s="6"/>
      <c r="BT10904" s="6"/>
      <c r="CG10904" s="432"/>
      <c r="CH10904" s="432"/>
      <c r="CL10904" s="174"/>
    </row>
    <row r="10905" spans="29:90" s="168" customFormat="1" x14ac:dyDescent="0.25">
      <c r="AC10905" s="175"/>
      <c r="AD10905" s="175"/>
      <c r="AE10905" s="175"/>
      <c r="AF10905" s="175"/>
      <c r="AG10905" s="175"/>
      <c r="AH10905" s="176"/>
      <c r="AM10905" s="6"/>
      <c r="AN10905" s="6"/>
      <c r="AO10905" s="6"/>
      <c r="AP10905" s="6"/>
      <c r="AQ10905" s="6"/>
      <c r="AR10905" s="6"/>
      <c r="AS10905" s="6"/>
      <c r="AT10905" s="6"/>
      <c r="AU10905" s="6"/>
      <c r="AV10905" s="6"/>
      <c r="AW10905" s="6"/>
      <c r="AX10905" s="6"/>
      <c r="AY10905" s="172"/>
      <c r="AZ10905" s="172"/>
      <c r="BA10905" s="172"/>
      <c r="BB10905" s="6"/>
      <c r="BC10905" s="6"/>
      <c r="BD10905" s="6"/>
      <c r="BE10905" s="6"/>
      <c r="BF10905" s="6"/>
      <c r="BG10905" s="172"/>
      <c r="BH10905" s="172"/>
      <c r="BI10905" s="172"/>
      <c r="BJ10905" s="6"/>
      <c r="BK10905" s="6"/>
      <c r="BL10905" s="6"/>
      <c r="BM10905" s="6"/>
      <c r="BN10905" s="6"/>
      <c r="BO10905" s="6"/>
      <c r="BP10905" s="6"/>
      <c r="BQ10905" s="6"/>
      <c r="BR10905" s="6"/>
      <c r="BS10905" s="6"/>
      <c r="BT10905" s="6"/>
      <c r="CG10905" s="432"/>
      <c r="CH10905" s="432"/>
      <c r="CL10905" s="174"/>
    </row>
    <row r="10906" spans="29:90" s="168" customFormat="1" x14ac:dyDescent="0.25">
      <c r="AC10906" s="175"/>
      <c r="AD10906" s="175"/>
      <c r="AE10906" s="175"/>
      <c r="AF10906" s="175"/>
      <c r="AG10906" s="175"/>
      <c r="AH10906" s="176"/>
      <c r="AM10906" s="6"/>
      <c r="AN10906" s="6"/>
      <c r="AO10906" s="6"/>
      <c r="AP10906" s="6"/>
      <c r="AQ10906" s="6"/>
      <c r="AR10906" s="6"/>
      <c r="AS10906" s="6"/>
      <c r="AT10906" s="6"/>
      <c r="AU10906" s="6"/>
      <c r="AV10906" s="6"/>
      <c r="AW10906" s="6"/>
      <c r="AX10906" s="6"/>
      <c r="AY10906" s="172"/>
      <c r="AZ10906" s="172"/>
      <c r="BA10906" s="172"/>
      <c r="BB10906" s="6"/>
      <c r="BC10906" s="6"/>
      <c r="BD10906" s="6"/>
      <c r="BE10906" s="6"/>
      <c r="BF10906" s="6"/>
      <c r="BG10906" s="172"/>
      <c r="BH10906" s="172"/>
      <c r="BI10906" s="172"/>
      <c r="BJ10906" s="6"/>
      <c r="BK10906" s="6"/>
      <c r="BL10906" s="6"/>
      <c r="BM10906" s="6"/>
      <c r="BN10906" s="6"/>
      <c r="BO10906" s="6"/>
      <c r="BP10906" s="6"/>
      <c r="BQ10906" s="6"/>
      <c r="BR10906" s="6"/>
      <c r="BS10906" s="6"/>
      <c r="BT10906" s="6"/>
      <c r="CG10906" s="432"/>
      <c r="CH10906" s="432"/>
      <c r="CL10906" s="174"/>
    </row>
    <row r="10907" spans="29:90" s="168" customFormat="1" x14ac:dyDescent="0.25">
      <c r="AC10907" s="175"/>
      <c r="AD10907" s="175"/>
      <c r="AE10907" s="175"/>
      <c r="AF10907" s="175"/>
      <c r="AG10907" s="175"/>
      <c r="AH10907" s="176"/>
      <c r="AM10907" s="6"/>
      <c r="AN10907" s="6"/>
      <c r="AO10907" s="6"/>
      <c r="AP10907" s="6"/>
      <c r="AQ10907" s="6"/>
      <c r="AR10907" s="6"/>
      <c r="AS10907" s="6"/>
      <c r="AT10907" s="6"/>
      <c r="AU10907" s="6"/>
      <c r="AV10907" s="6"/>
      <c r="AW10907" s="6"/>
      <c r="AX10907" s="6"/>
      <c r="AY10907" s="172"/>
      <c r="AZ10907" s="172"/>
      <c r="BA10907" s="172"/>
      <c r="BB10907" s="6"/>
      <c r="BC10907" s="6"/>
      <c r="BD10907" s="6"/>
      <c r="BE10907" s="6"/>
      <c r="BF10907" s="6"/>
      <c r="BG10907" s="172"/>
      <c r="BH10907" s="172"/>
      <c r="BI10907" s="172"/>
      <c r="BJ10907" s="6"/>
      <c r="BK10907" s="6"/>
      <c r="BL10907" s="6"/>
      <c r="BM10907" s="6"/>
      <c r="BN10907" s="6"/>
      <c r="BO10907" s="6"/>
      <c r="BP10907" s="6"/>
      <c r="BQ10907" s="6"/>
      <c r="BR10907" s="6"/>
      <c r="BS10907" s="6"/>
      <c r="BT10907" s="6"/>
      <c r="CG10907" s="432"/>
      <c r="CH10907" s="432"/>
      <c r="CL10907" s="174"/>
    </row>
    <row r="10908" spans="29:90" s="168" customFormat="1" x14ac:dyDescent="0.25">
      <c r="AC10908" s="175"/>
      <c r="AD10908" s="175"/>
      <c r="AE10908" s="175"/>
      <c r="AF10908" s="175"/>
      <c r="AG10908" s="175"/>
      <c r="AH10908" s="176"/>
      <c r="AM10908" s="6"/>
      <c r="AN10908" s="6"/>
      <c r="AO10908" s="6"/>
      <c r="AP10908" s="6"/>
      <c r="AQ10908" s="6"/>
      <c r="AR10908" s="6"/>
      <c r="AS10908" s="6"/>
      <c r="AT10908" s="6"/>
      <c r="AU10908" s="6"/>
      <c r="AV10908" s="6"/>
      <c r="AW10908" s="6"/>
      <c r="AX10908" s="6"/>
      <c r="AY10908" s="172"/>
      <c r="AZ10908" s="172"/>
      <c r="BA10908" s="172"/>
      <c r="BB10908" s="6"/>
      <c r="BC10908" s="6"/>
      <c r="BD10908" s="6"/>
      <c r="BE10908" s="6"/>
      <c r="BF10908" s="6"/>
      <c r="BG10908" s="172"/>
      <c r="BH10908" s="172"/>
      <c r="BI10908" s="172"/>
      <c r="BJ10908" s="6"/>
      <c r="BK10908" s="6"/>
      <c r="BL10908" s="6"/>
      <c r="BM10908" s="6"/>
      <c r="BN10908" s="6"/>
      <c r="BO10908" s="6"/>
      <c r="BP10908" s="6"/>
      <c r="BQ10908" s="6"/>
      <c r="BR10908" s="6"/>
      <c r="BS10908" s="6"/>
      <c r="BT10908" s="6"/>
      <c r="CG10908" s="432"/>
      <c r="CH10908" s="432"/>
      <c r="CL10908" s="174"/>
    </row>
    <row r="10909" spans="29:90" s="168" customFormat="1" x14ac:dyDescent="0.25">
      <c r="AC10909" s="175"/>
      <c r="AD10909" s="175"/>
      <c r="AE10909" s="175"/>
      <c r="AF10909" s="175"/>
      <c r="AG10909" s="175"/>
      <c r="AH10909" s="176"/>
      <c r="AM10909" s="6"/>
      <c r="AN10909" s="6"/>
      <c r="AO10909" s="6"/>
      <c r="AP10909" s="6"/>
      <c r="AQ10909" s="6"/>
      <c r="AR10909" s="6"/>
      <c r="AS10909" s="6"/>
      <c r="AT10909" s="6"/>
      <c r="AU10909" s="6"/>
      <c r="AV10909" s="6"/>
      <c r="AW10909" s="6"/>
      <c r="AX10909" s="6"/>
      <c r="AY10909" s="172"/>
      <c r="AZ10909" s="172"/>
      <c r="BA10909" s="172"/>
      <c r="BB10909" s="6"/>
      <c r="BC10909" s="6"/>
      <c r="BD10909" s="6"/>
      <c r="BE10909" s="6"/>
      <c r="BF10909" s="6"/>
      <c r="BG10909" s="172"/>
      <c r="BH10909" s="172"/>
      <c r="BI10909" s="172"/>
      <c r="BJ10909" s="6"/>
      <c r="BK10909" s="6"/>
      <c r="BL10909" s="6"/>
      <c r="BM10909" s="6"/>
      <c r="BN10909" s="6"/>
      <c r="BO10909" s="6"/>
      <c r="BP10909" s="6"/>
      <c r="BQ10909" s="6"/>
      <c r="BR10909" s="6"/>
      <c r="BS10909" s="6"/>
      <c r="BT10909" s="6"/>
      <c r="CG10909" s="432"/>
      <c r="CH10909" s="432"/>
      <c r="CL10909" s="174"/>
    </row>
    <row r="10910" spans="29:90" s="168" customFormat="1" x14ac:dyDescent="0.25">
      <c r="AC10910" s="175"/>
      <c r="AD10910" s="175"/>
      <c r="AE10910" s="175"/>
      <c r="AF10910" s="175"/>
      <c r="AG10910" s="175"/>
      <c r="AH10910" s="176"/>
      <c r="AM10910" s="6"/>
      <c r="AN10910" s="6"/>
      <c r="AO10910" s="6"/>
      <c r="AP10910" s="6"/>
      <c r="AQ10910" s="6"/>
      <c r="AR10910" s="6"/>
      <c r="AS10910" s="6"/>
      <c r="AT10910" s="6"/>
      <c r="AU10910" s="6"/>
      <c r="AV10910" s="6"/>
      <c r="AW10910" s="6"/>
      <c r="AX10910" s="6"/>
      <c r="AY10910" s="172"/>
      <c r="AZ10910" s="172"/>
      <c r="BA10910" s="172"/>
      <c r="BB10910" s="6"/>
      <c r="BC10910" s="6"/>
      <c r="BD10910" s="6"/>
      <c r="BE10910" s="6"/>
      <c r="BF10910" s="6"/>
      <c r="BG10910" s="172"/>
      <c r="BH10910" s="172"/>
      <c r="BI10910" s="172"/>
      <c r="BJ10910" s="6"/>
      <c r="BK10910" s="6"/>
      <c r="BL10910" s="6"/>
      <c r="BM10910" s="6"/>
      <c r="BN10910" s="6"/>
      <c r="BO10910" s="6"/>
      <c r="BP10910" s="6"/>
      <c r="BQ10910" s="6"/>
      <c r="BR10910" s="6"/>
      <c r="BS10910" s="6"/>
      <c r="BT10910" s="6"/>
      <c r="CG10910" s="432"/>
      <c r="CH10910" s="432"/>
      <c r="CL10910" s="174"/>
    </row>
    <row r="10911" spans="29:90" s="168" customFormat="1" x14ac:dyDescent="0.25">
      <c r="AC10911" s="175"/>
      <c r="AD10911" s="175"/>
      <c r="AE10911" s="175"/>
      <c r="AF10911" s="175"/>
      <c r="AG10911" s="175"/>
      <c r="AH10911" s="176"/>
      <c r="AM10911" s="6"/>
      <c r="AN10911" s="6"/>
      <c r="AO10911" s="6"/>
      <c r="AP10911" s="6"/>
      <c r="AQ10911" s="6"/>
      <c r="AR10911" s="6"/>
      <c r="AS10911" s="6"/>
      <c r="AT10911" s="6"/>
      <c r="AU10911" s="6"/>
      <c r="AV10911" s="6"/>
      <c r="AW10911" s="6"/>
      <c r="AX10911" s="6"/>
      <c r="AY10911" s="172"/>
      <c r="AZ10911" s="172"/>
      <c r="BA10911" s="172"/>
      <c r="BB10911" s="6"/>
      <c r="BC10911" s="6"/>
      <c r="BD10911" s="6"/>
      <c r="BE10911" s="6"/>
      <c r="BF10911" s="6"/>
      <c r="BG10911" s="172"/>
      <c r="BH10911" s="172"/>
      <c r="BI10911" s="172"/>
      <c r="BJ10911" s="6"/>
      <c r="BK10911" s="6"/>
      <c r="BL10911" s="6"/>
      <c r="BM10911" s="6"/>
      <c r="BN10911" s="6"/>
      <c r="BO10911" s="6"/>
      <c r="BP10911" s="6"/>
      <c r="BQ10911" s="6"/>
      <c r="BR10911" s="6"/>
      <c r="BS10911" s="6"/>
      <c r="BT10911" s="6"/>
      <c r="CG10911" s="432"/>
      <c r="CH10911" s="432"/>
      <c r="CL10911" s="174"/>
    </row>
    <row r="10912" spans="29:90" s="168" customFormat="1" x14ac:dyDescent="0.25">
      <c r="AC10912" s="175"/>
      <c r="AD10912" s="175"/>
      <c r="AE10912" s="175"/>
      <c r="AF10912" s="175"/>
      <c r="AG10912" s="175"/>
      <c r="AH10912" s="176"/>
      <c r="AM10912" s="6"/>
      <c r="AN10912" s="6"/>
      <c r="AO10912" s="6"/>
      <c r="AP10912" s="6"/>
      <c r="AQ10912" s="6"/>
      <c r="AR10912" s="6"/>
      <c r="AS10912" s="6"/>
      <c r="AT10912" s="6"/>
      <c r="AU10912" s="6"/>
      <c r="AV10912" s="6"/>
      <c r="AW10912" s="6"/>
      <c r="AX10912" s="6"/>
      <c r="AY10912" s="172"/>
      <c r="AZ10912" s="172"/>
      <c r="BA10912" s="172"/>
      <c r="BB10912" s="6"/>
      <c r="BC10912" s="6"/>
      <c r="BD10912" s="6"/>
      <c r="BE10912" s="6"/>
      <c r="BF10912" s="6"/>
      <c r="BG10912" s="172"/>
      <c r="BH10912" s="172"/>
      <c r="BI10912" s="172"/>
      <c r="BJ10912" s="6"/>
      <c r="BK10912" s="6"/>
      <c r="BL10912" s="6"/>
      <c r="BM10912" s="6"/>
      <c r="BN10912" s="6"/>
      <c r="BO10912" s="6"/>
      <c r="BP10912" s="6"/>
      <c r="BQ10912" s="6"/>
      <c r="BR10912" s="6"/>
      <c r="BS10912" s="6"/>
      <c r="BT10912" s="6"/>
      <c r="CG10912" s="432"/>
      <c r="CH10912" s="432"/>
      <c r="CL10912" s="174"/>
    </row>
    <row r="10913" spans="29:90" s="168" customFormat="1" x14ac:dyDescent="0.25">
      <c r="AC10913" s="175"/>
      <c r="AD10913" s="175"/>
      <c r="AE10913" s="175"/>
      <c r="AF10913" s="175"/>
      <c r="AG10913" s="175"/>
      <c r="AH10913" s="176"/>
      <c r="AM10913" s="6"/>
      <c r="AN10913" s="6"/>
      <c r="AO10913" s="6"/>
      <c r="AP10913" s="6"/>
      <c r="AQ10913" s="6"/>
      <c r="AR10913" s="6"/>
      <c r="AS10913" s="6"/>
      <c r="AT10913" s="6"/>
      <c r="AU10913" s="6"/>
      <c r="AV10913" s="6"/>
      <c r="AW10913" s="6"/>
      <c r="AX10913" s="6"/>
      <c r="AY10913" s="172"/>
      <c r="AZ10913" s="172"/>
      <c r="BA10913" s="172"/>
      <c r="BB10913" s="6"/>
      <c r="BC10913" s="6"/>
      <c r="BD10913" s="6"/>
      <c r="BE10913" s="6"/>
      <c r="BF10913" s="6"/>
      <c r="BG10913" s="172"/>
      <c r="BH10913" s="172"/>
      <c r="BI10913" s="172"/>
      <c r="BJ10913" s="6"/>
      <c r="BK10913" s="6"/>
      <c r="BL10913" s="6"/>
      <c r="BM10913" s="6"/>
      <c r="BN10913" s="6"/>
      <c r="BO10913" s="6"/>
      <c r="BP10913" s="6"/>
      <c r="BQ10913" s="6"/>
      <c r="BR10913" s="6"/>
      <c r="BS10913" s="6"/>
      <c r="BT10913" s="6"/>
      <c r="CG10913" s="432"/>
      <c r="CH10913" s="432"/>
      <c r="CL10913" s="174"/>
    </row>
    <row r="10914" spans="29:90" s="168" customFormat="1" x14ac:dyDescent="0.25">
      <c r="AC10914" s="175"/>
      <c r="AD10914" s="175"/>
      <c r="AE10914" s="175"/>
      <c r="AF10914" s="175"/>
      <c r="AG10914" s="175"/>
      <c r="AH10914" s="176"/>
      <c r="AM10914" s="6"/>
      <c r="AN10914" s="6"/>
      <c r="AO10914" s="6"/>
      <c r="AP10914" s="6"/>
      <c r="AQ10914" s="6"/>
      <c r="AR10914" s="6"/>
      <c r="AS10914" s="6"/>
      <c r="AT10914" s="6"/>
      <c r="AU10914" s="6"/>
      <c r="AV10914" s="6"/>
      <c r="AW10914" s="6"/>
      <c r="AX10914" s="6"/>
      <c r="AY10914" s="172"/>
      <c r="AZ10914" s="172"/>
      <c r="BA10914" s="172"/>
      <c r="BB10914" s="6"/>
      <c r="BC10914" s="6"/>
      <c r="BD10914" s="6"/>
      <c r="BE10914" s="6"/>
      <c r="BF10914" s="6"/>
      <c r="BG10914" s="172"/>
      <c r="BH10914" s="172"/>
      <c r="BI10914" s="172"/>
      <c r="BJ10914" s="6"/>
      <c r="BK10914" s="6"/>
      <c r="BL10914" s="6"/>
      <c r="BM10914" s="6"/>
      <c r="BN10914" s="6"/>
      <c r="BO10914" s="6"/>
      <c r="BP10914" s="6"/>
      <c r="BQ10914" s="6"/>
      <c r="BR10914" s="6"/>
      <c r="BS10914" s="6"/>
      <c r="BT10914" s="6"/>
      <c r="CG10914" s="432"/>
      <c r="CH10914" s="432"/>
      <c r="CL10914" s="174"/>
    </row>
    <row r="10915" spans="29:90" s="168" customFormat="1" x14ac:dyDescent="0.25">
      <c r="AC10915" s="175"/>
      <c r="AD10915" s="175"/>
      <c r="AE10915" s="175"/>
      <c r="AF10915" s="175"/>
      <c r="AG10915" s="175"/>
      <c r="AH10915" s="176"/>
      <c r="AM10915" s="6"/>
      <c r="AN10915" s="6"/>
      <c r="AO10915" s="6"/>
      <c r="AP10915" s="6"/>
      <c r="AQ10915" s="6"/>
      <c r="AR10915" s="6"/>
      <c r="AS10915" s="6"/>
      <c r="AT10915" s="6"/>
      <c r="AU10915" s="6"/>
      <c r="AV10915" s="6"/>
      <c r="AW10915" s="6"/>
      <c r="AX10915" s="6"/>
      <c r="AY10915" s="172"/>
      <c r="AZ10915" s="172"/>
      <c r="BA10915" s="172"/>
      <c r="BB10915" s="6"/>
      <c r="BC10915" s="6"/>
      <c r="BD10915" s="6"/>
      <c r="BE10915" s="6"/>
      <c r="BF10915" s="6"/>
      <c r="BG10915" s="172"/>
      <c r="BH10915" s="172"/>
      <c r="BI10915" s="172"/>
      <c r="BJ10915" s="6"/>
      <c r="BK10915" s="6"/>
      <c r="BL10915" s="6"/>
      <c r="BM10915" s="6"/>
      <c r="BN10915" s="6"/>
      <c r="BO10915" s="6"/>
      <c r="BP10915" s="6"/>
      <c r="BQ10915" s="6"/>
      <c r="BR10915" s="6"/>
      <c r="BS10915" s="6"/>
      <c r="BT10915" s="6"/>
      <c r="CG10915" s="432"/>
      <c r="CH10915" s="432"/>
      <c r="CL10915" s="174"/>
    </row>
    <row r="10916" spans="29:90" s="168" customFormat="1" x14ac:dyDescent="0.25">
      <c r="AC10916" s="175"/>
      <c r="AD10916" s="175"/>
      <c r="AE10916" s="175"/>
      <c r="AF10916" s="175"/>
      <c r="AG10916" s="175"/>
      <c r="AH10916" s="176"/>
      <c r="AM10916" s="6"/>
      <c r="AN10916" s="6"/>
      <c r="AO10916" s="6"/>
      <c r="AP10916" s="6"/>
      <c r="AQ10916" s="6"/>
      <c r="AR10916" s="6"/>
      <c r="AS10916" s="6"/>
      <c r="AT10916" s="6"/>
      <c r="AU10916" s="6"/>
      <c r="AV10916" s="6"/>
      <c r="AW10916" s="6"/>
      <c r="AX10916" s="6"/>
      <c r="AY10916" s="172"/>
      <c r="AZ10916" s="172"/>
      <c r="BA10916" s="172"/>
      <c r="BB10916" s="6"/>
      <c r="BC10916" s="6"/>
      <c r="BD10916" s="6"/>
      <c r="BE10916" s="6"/>
      <c r="BF10916" s="6"/>
      <c r="BG10916" s="172"/>
      <c r="BH10916" s="172"/>
      <c r="BI10916" s="172"/>
      <c r="BJ10916" s="6"/>
      <c r="BK10916" s="6"/>
      <c r="BL10916" s="6"/>
      <c r="BM10916" s="6"/>
      <c r="BN10916" s="6"/>
      <c r="BO10916" s="6"/>
      <c r="BP10916" s="6"/>
      <c r="BQ10916" s="6"/>
      <c r="BR10916" s="6"/>
      <c r="BS10916" s="6"/>
      <c r="BT10916" s="6"/>
      <c r="CG10916" s="432"/>
      <c r="CH10916" s="432"/>
      <c r="CL10916" s="174"/>
    </row>
    <row r="10917" spans="29:90" s="168" customFormat="1" x14ac:dyDescent="0.25">
      <c r="AC10917" s="175"/>
      <c r="AD10917" s="175"/>
      <c r="AE10917" s="175"/>
      <c r="AF10917" s="175"/>
      <c r="AG10917" s="175"/>
      <c r="AH10917" s="176"/>
      <c r="AM10917" s="6"/>
      <c r="AN10917" s="6"/>
      <c r="AO10917" s="6"/>
      <c r="AP10917" s="6"/>
      <c r="AQ10917" s="6"/>
      <c r="AR10917" s="6"/>
      <c r="AS10917" s="6"/>
      <c r="AT10917" s="6"/>
      <c r="AU10917" s="6"/>
      <c r="AV10917" s="6"/>
      <c r="AW10917" s="6"/>
      <c r="AX10917" s="6"/>
      <c r="AY10917" s="172"/>
      <c r="AZ10917" s="172"/>
      <c r="BA10917" s="172"/>
      <c r="BB10917" s="6"/>
      <c r="BC10917" s="6"/>
      <c r="BD10917" s="6"/>
      <c r="BE10917" s="6"/>
      <c r="BF10917" s="6"/>
      <c r="BG10917" s="172"/>
      <c r="BH10917" s="172"/>
      <c r="BI10917" s="172"/>
      <c r="BJ10917" s="6"/>
      <c r="BK10917" s="6"/>
      <c r="BL10917" s="6"/>
      <c r="BM10917" s="6"/>
      <c r="BN10917" s="6"/>
      <c r="BO10917" s="6"/>
      <c r="BP10917" s="6"/>
      <c r="BQ10917" s="6"/>
      <c r="BR10917" s="6"/>
      <c r="BS10917" s="6"/>
      <c r="BT10917" s="6"/>
      <c r="CG10917" s="432"/>
      <c r="CH10917" s="432"/>
      <c r="CL10917" s="174"/>
    </row>
    <row r="10918" spans="29:90" s="168" customFormat="1" x14ac:dyDescent="0.25">
      <c r="AC10918" s="175"/>
      <c r="AD10918" s="175"/>
      <c r="AE10918" s="175"/>
      <c r="AF10918" s="175"/>
      <c r="AG10918" s="175"/>
      <c r="AH10918" s="176"/>
      <c r="AM10918" s="6"/>
      <c r="AN10918" s="6"/>
      <c r="AO10918" s="6"/>
      <c r="AP10918" s="6"/>
      <c r="AQ10918" s="6"/>
      <c r="AR10918" s="6"/>
      <c r="AS10918" s="6"/>
      <c r="AT10918" s="6"/>
      <c r="AU10918" s="6"/>
      <c r="AV10918" s="6"/>
      <c r="AW10918" s="6"/>
      <c r="AX10918" s="6"/>
      <c r="AY10918" s="172"/>
      <c r="AZ10918" s="172"/>
      <c r="BA10918" s="172"/>
      <c r="BB10918" s="6"/>
      <c r="BC10918" s="6"/>
      <c r="BD10918" s="6"/>
      <c r="BE10918" s="6"/>
      <c r="BF10918" s="6"/>
      <c r="BG10918" s="172"/>
      <c r="BH10918" s="172"/>
      <c r="BI10918" s="172"/>
      <c r="BJ10918" s="6"/>
      <c r="BK10918" s="6"/>
      <c r="BL10918" s="6"/>
      <c r="BM10918" s="6"/>
      <c r="BN10918" s="6"/>
      <c r="BO10918" s="6"/>
      <c r="BP10918" s="6"/>
      <c r="BQ10918" s="6"/>
      <c r="BR10918" s="6"/>
      <c r="BS10918" s="6"/>
      <c r="BT10918" s="6"/>
      <c r="CG10918" s="432"/>
      <c r="CH10918" s="432"/>
      <c r="CL10918" s="174"/>
    </row>
    <row r="10919" spans="29:90" s="168" customFormat="1" x14ac:dyDescent="0.25">
      <c r="AC10919" s="175"/>
      <c r="AD10919" s="175"/>
      <c r="AE10919" s="175"/>
      <c r="AF10919" s="175"/>
      <c r="AG10919" s="175"/>
      <c r="AH10919" s="176"/>
      <c r="AM10919" s="6"/>
      <c r="AN10919" s="6"/>
      <c r="AO10919" s="6"/>
      <c r="AP10919" s="6"/>
      <c r="AQ10919" s="6"/>
      <c r="AR10919" s="6"/>
      <c r="AS10919" s="6"/>
      <c r="AT10919" s="6"/>
      <c r="AU10919" s="6"/>
      <c r="AV10919" s="6"/>
      <c r="AW10919" s="6"/>
      <c r="AX10919" s="6"/>
      <c r="AY10919" s="172"/>
      <c r="AZ10919" s="172"/>
      <c r="BA10919" s="172"/>
      <c r="BB10919" s="6"/>
      <c r="BC10919" s="6"/>
      <c r="BD10919" s="6"/>
      <c r="BE10919" s="6"/>
      <c r="BF10919" s="6"/>
      <c r="BG10919" s="172"/>
      <c r="BH10919" s="172"/>
      <c r="BI10919" s="172"/>
      <c r="BJ10919" s="6"/>
      <c r="BK10919" s="6"/>
      <c r="BL10919" s="6"/>
      <c r="BM10919" s="6"/>
      <c r="BN10919" s="6"/>
      <c r="BO10919" s="6"/>
      <c r="BP10919" s="6"/>
      <c r="BQ10919" s="6"/>
      <c r="BR10919" s="6"/>
      <c r="BS10919" s="6"/>
      <c r="BT10919" s="6"/>
      <c r="CG10919" s="432"/>
      <c r="CH10919" s="432"/>
      <c r="CL10919" s="174"/>
    </row>
    <row r="10920" spans="29:90" s="168" customFormat="1" x14ac:dyDescent="0.25">
      <c r="AC10920" s="175"/>
      <c r="AD10920" s="175"/>
      <c r="AE10920" s="175"/>
      <c r="AF10920" s="175"/>
      <c r="AG10920" s="175"/>
      <c r="AH10920" s="176"/>
      <c r="AM10920" s="6"/>
      <c r="AN10920" s="6"/>
      <c r="AO10920" s="6"/>
      <c r="AP10920" s="6"/>
      <c r="AQ10920" s="6"/>
      <c r="AR10920" s="6"/>
      <c r="AS10920" s="6"/>
      <c r="AT10920" s="6"/>
      <c r="AU10920" s="6"/>
      <c r="AV10920" s="6"/>
      <c r="AW10920" s="6"/>
      <c r="AX10920" s="6"/>
      <c r="AY10920" s="172"/>
      <c r="AZ10920" s="172"/>
      <c r="BA10920" s="172"/>
      <c r="BB10920" s="6"/>
      <c r="BC10920" s="6"/>
      <c r="BD10920" s="6"/>
      <c r="BE10920" s="6"/>
      <c r="BF10920" s="6"/>
      <c r="BG10920" s="172"/>
      <c r="BH10920" s="172"/>
      <c r="BI10920" s="172"/>
      <c r="BJ10920" s="6"/>
      <c r="BK10920" s="6"/>
      <c r="BL10920" s="6"/>
      <c r="BM10920" s="6"/>
      <c r="BN10920" s="6"/>
      <c r="BO10920" s="6"/>
      <c r="BP10920" s="6"/>
      <c r="BQ10920" s="6"/>
      <c r="BR10920" s="6"/>
      <c r="BS10920" s="6"/>
      <c r="BT10920" s="6"/>
      <c r="CG10920" s="432"/>
      <c r="CH10920" s="432"/>
      <c r="CL10920" s="174"/>
    </row>
    <row r="10921" spans="29:90" s="168" customFormat="1" x14ac:dyDescent="0.25">
      <c r="AC10921" s="175"/>
      <c r="AD10921" s="175"/>
      <c r="AE10921" s="175"/>
      <c r="AF10921" s="175"/>
      <c r="AG10921" s="175"/>
      <c r="AH10921" s="176"/>
      <c r="AM10921" s="6"/>
      <c r="AN10921" s="6"/>
      <c r="AO10921" s="6"/>
      <c r="AP10921" s="6"/>
      <c r="AQ10921" s="6"/>
      <c r="AR10921" s="6"/>
      <c r="AS10921" s="6"/>
      <c r="AT10921" s="6"/>
      <c r="AU10921" s="6"/>
      <c r="AV10921" s="6"/>
      <c r="AW10921" s="6"/>
      <c r="AX10921" s="6"/>
      <c r="AY10921" s="172"/>
      <c r="AZ10921" s="172"/>
      <c r="BA10921" s="172"/>
      <c r="BB10921" s="6"/>
      <c r="BC10921" s="6"/>
      <c r="BD10921" s="6"/>
      <c r="BE10921" s="6"/>
      <c r="BF10921" s="6"/>
      <c r="BG10921" s="172"/>
      <c r="BH10921" s="172"/>
      <c r="BI10921" s="172"/>
      <c r="BJ10921" s="6"/>
      <c r="BK10921" s="6"/>
      <c r="BL10921" s="6"/>
      <c r="BM10921" s="6"/>
      <c r="BN10921" s="6"/>
      <c r="BO10921" s="6"/>
      <c r="BP10921" s="6"/>
      <c r="BQ10921" s="6"/>
      <c r="BR10921" s="6"/>
      <c r="BS10921" s="6"/>
      <c r="BT10921" s="6"/>
      <c r="CG10921" s="432"/>
      <c r="CH10921" s="432"/>
      <c r="CL10921" s="174"/>
    </row>
    <row r="10922" spans="29:90" s="168" customFormat="1" x14ac:dyDescent="0.25">
      <c r="AC10922" s="175"/>
      <c r="AD10922" s="175"/>
      <c r="AE10922" s="175"/>
      <c r="AF10922" s="175"/>
      <c r="AG10922" s="175"/>
      <c r="AH10922" s="176"/>
      <c r="AM10922" s="6"/>
      <c r="AN10922" s="6"/>
      <c r="AO10922" s="6"/>
      <c r="AP10922" s="6"/>
      <c r="AQ10922" s="6"/>
      <c r="AR10922" s="6"/>
      <c r="AS10922" s="6"/>
      <c r="AT10922" s="6"/>
      <c r="AU10922" s="6"/>
      <c r="AV10922" s="6"/>
      <c r="AW10922" s="6"/>
      <c r="AX10922" s="6"/>
      <c r="AY10922" s="172"/>
      <c r="AZ10922" s="172"/>
      <c r="BA10922" s="172"/>
      <c r="BB10922" s="6"/>
      <c r="BC10922" s="6"/>
      <c r="BD10922" s="6"/>
      <c r="BE10922" s="6"/>
      <c r="BF10922" s="6"/>
      <c r="BG10922" s="172"/>
      <c r="BH10922" s="172"/>
      <c r="BI10922" s="172"/>
      <c r="BJ10922" s="6"/>
      <c r="BK10922" s="6"/>
      <c r="BL10922" s="6"/>
      <c r="BM10922" s="6"/>
      <c r="BN10922" s="6"/>
      <c r="BO10922" s="6"/>
      <c r="BP10922" s="6"/>
      <c r="BQ10922" s="6"/>
      <c r="BR10922" s="6"/>
      <c r="BS10922" s="6"/>
      <c r="BT10922" s="6"/>
      <c r="CG10922" s="432"/>
      <c r="CH10922" s="432"/>
      <c r="CL10922" s="174"/>
    </row>
    <row r="10923" spans="29:90" s="168" customFormat="1" x14ac:dyDescent="0.25">
      <c r="AC10923" s="175"/>
      <c r="AD10923" s="175"/>
      <c r="AE10923" s="175"/>
      <c r="AF10923" s="175"/>
      <c r="AG10923" s="175"/>
      <c r="AH10923" s="176"/>
      <c r="AM10923" s="6"/>
      <c r="AN10923" s="6"/>
      <c r="AO10923" s="6"/>
      <c r="AP10923" s="6"/>
      <c r="AQ10923" s="6"/>
      <c r="AR10923" s="6"/>
      <c r="AS10923" s="6"/>
      <c r="AT10923" s="6"/>
      <c r="AU10923" s="6"/>
      <c r="AV10923" s="6"/>
      <c r="AW10923" s="6"/>
      <c r="AX10923" s="6"/>
      <c r="AY10923" s="172"/>
      <c r="AZ10923" s="172"/>
      <c r="BA10923" s="172"/>
      <c r="BB10923" s="6"/>
      <c r="BC10923" s="6"/>
      <c r="BD10923" s="6"/>
      <c r="BE10923" s="6"/>
      <c r="BF10923" s="6"/>
      <c r="BG10923" s="172"/>
      <c r="BH10923" s="172"/>
      <c r="BI10923" s="172"/>
      <c r="BJ10923" s="6"/>
      <c r="BK10923" s="6"/>
      <c r="BL10923" s="6"/>
      <c r="BM10923" s="6"/>
      <c r="BN10923" s="6"/>
      <c r="BO10923" s="6"/>
      <c r="BP10923" s="6"/>
      <c r="BQ10923" s="6"/>
      <c r="BR10923" s="6"/>
      <c r="BS10923" s="6"/>
      <c r="BT10923" s="6"/>
      <c r="CG10923" s="432"/>
      <c r="CH10923" s="432"/>
      <c r="CL10923" s="174"/>
    </row>
    <row r="10924" spans="29:90" s="168" customFormat="1" x14ac:dyDescent="0.25">
      <c r="AC10924" s="175"/>
      <c r="AD10924" s="175"/>
      <c r="AE10924" s="175"/>
      <c r="AF10924" s="175"/>
      <c r="AG10924" s="175"/>
      <c r="AH10924" s="176"/>
      <c r="AM10924" s="6"/>
      <c r="AN10924" s="6"/>
      <c r="AO10924" s="6"/>
      <c r="AP10924" s="6"/>
      <c r="AQ10924" s="6"/>
      <c r="AR10924" s="6"/>
      <c r="AS10924" s="6"/>
      <c r="AT10924" s="6"/>
      <c r="AU10924" s="6"/>
      <c r="AV10924" s="6"/>
      <c r="AW10924" s="6"/>
      <c r="AX10924" s="6"/>
      <c r="AY10924" s="172"/>
      <c r="AZ10924" s="172"/>
      <c r="BA10924" s="172"/>
      <c r="BB10924" s="6"/>
      <c r="BC10924" s="6"/>
      <c r="BD10924" s="6"/>
      <c r="BE10924" s="6"/>
      <c r="BF10924" s="6"/>
      <c r="BG10924" s="172"/>
      <c r="BH10924" s="172"/>
      <c r="BI10924" s="172"/>
      <c r="BJ10924" s="6"/>
      <c r="BK10924" s="6"/>
      <c r="BL10924" s="6"/>
      <c r="BM10924" s="6"/>
      <c r="BN10924" s="6"/>
      <c r="BO10924" s="6"/>
      <c r="BP10924" s="6"/>
      <c r="BQ10924" s="6"/>
      <c r="BR10924" s="6"/>
      <c r="BS10924" s="6"/>
      <c r="BT10924" s="6"/>
      <c r="CG10924" s="432"/>
      <c r="CH10924" s="432"/>
      <c r="CL10924" s="174"/>
    </row>
    <row r="10925" spans="29:90" s="168" customFormat="1" x14ac:dyDescent="0.25">
      <c r="AC10925" s="175"/>
      <c r="AD10925" s="175"/>
      <c r="AE10925" s="175"/>
      <c r="AF10925" s="175"/>
      <c r="AG10925" s="175"/>
      <c r="AH10925" s="176"/>
      <c r="AM10925" s="6"/>
      <c r="AN10925" s="6"/>
      <c r="AO10925" s="6"/>
      <c r="AP10925" s="6"/>
      <c r="AQ10925" s="6"/>
      <c r="AR10925" s="6"/>
      <c r="AS10925" s="6"/>
      <c r="AT10925" s="6"/>
      <c r="AU10925" s="6"/>
      <c r="AV10925" s="6"/>
      <c r="AW10925" s="6"/>
      <c r="AX10925" s="6"/>
      <c r="AY10925" s="172"/>
      <c r="AZ10925" s="172"/>
      <c r="BA10925" s="172"/>
      <c r="BB10925" s="6"/>
      <c r="BC10925" s="6"/>
      <c r="BD10925" s="6"/>
      <c r="BE10925" s="6"/>
      <c r="BF10925" s="6"/>
      <c r="BG10925" s="172"/>
      <c r="BH10925" s="172"/>
      <c r="BI10925" s="172"/>
      <c r="BJ10925" s="6"/>
      <c r="BK10925" s="6"/>
      <c r="BL10925" s="6"/>
      <c r="BM10925" s="6"/>
      <c r="BN10925" s="6"/>
      <c r="BO10925" s="6"/>
      <c r="BP10925" s="6"/>
      <c r="BQ10925" s="6"/>
      <c r="BR10925" s="6"/>
      <c r="BS10925" s="6"/>
      <c r="BT10925" s="6"/>
      <c r="CG10925" s="432"/>
      <c r="CH10925" s="432"/>
      <c r="CL10925" s="174"/>
    </row>
    <row r="10926" spans="29:90" s="168" customFormat="1" x14ac:dyDescent="0.25">
      <c r="AC10926" s="175"/>
      <c r="AD10926" s="175"/>
      <c r="AE10926" s="175"/>
      <c r="AF10926" s="175"/>
      <c r="AG10926" s="175"/>
      <c r="AH10926" s="176"/>
      <c r="AM10926" s="6"/>
      <c r="AN10926" s="6"/>
      <c r="AO10926" s="6"/>
      <c r="AP10926" s="6"/>
      <c r="AQ10926" s="6"/>
      <c r="AR10926" s="6"/>
      <c r="AS10926" s="6"/>
      <c r="AT10926" s="6"/>
      <c r="AU10926" s="6"/>
      <c r="AV10926" s="6"/>
      <c r="AW10926" s="6"/>
      <c r="AX10926" s="6"/>
      <c r="AY10926" s="172"/>
      <c r="AZ10926" s="172"/>
      <c r="BA10926" s="172"/>
      <c r="BB10926" s="6"/>
      <c r="BC10926" s="6"/>
      <c r="BD10926" s="6"/>
      <c r="BE10926" s="6"/>
      <c r="BF10926" s="6"/>
      <c r="BG10926" s="172"/>
      <c r="BH10926" s="172"/>
      <c r="BI10926" s="172"/>
      <c r="BJ10926" s="6"/>
      <c r="BK10926" s="6"/>
      <c r="BL10926" s="6"/>
      <c r="BM10926" s="6"/>
      <c r="BN10926" s="6"/>
      <c r="BO10926" s="6"/>
      <c r="BP10926" s="6"/>
      <c r="BQ10926" s="6"/>
      <c r="BR10926" s="6"/>
      <c r="BS10926" s="6"/>
      <c r="BT10926" s="6"/>
      <c r="CG10926" s="432"/>
      <c r="CH10926" s="432"/>
      <c r="CL10926" s="174"/>
    </row>
    <row r="10927" spans="29:90" s="168" customFormat="1" x14ac:dyDescent="0.25">
      <c r="AC10927" s="175"/>
      <c r="AD10927" s="175"/>
      <c r="AE10927" s="175"/>
      <c r="AF10927" s="175"/>
      <c r="AG10927" s="175"/>
      <c r="AH10927" s="176"/>
      <c r="AM10927" s="6"/>
      <c r="AN10927" s="6"/>
      <c r="AO10927" s="6"/>
      <c r="AP10927" s="6"/>
      <c r="AQ10927" s="6"/>
      <c r="AR10927" s="6"/>
      <c r="AS10927" s="6"/>
      <c r="AT10927" s="6"/>
      <c r="AU10927" s="6"/>
      <c r="AV10927" s="6"/>
      <c r="AW10927" s="6"/>
      <c r="AX10927" s="6"/>
      <c r="AY10927" s="172"/>
      <c r="AZ10927" s="172"/>
      <c r="BA10927" s="172"/>
      <c r="BB10927" s="6"/>
      <c r="BC10927" s="6"/>
      <c r="BD10927" s="6"/>
      <c r="BE10927" s="6"/>
      <c r="BF10927" s="6"/>
      <c r="BG10927" s="172"/>
      <c r="BH10927" s="172"/>
      <c r="BI10927" s="172"/>
      <c r="BJ10927" s="6"/>
      <c r="BK10927" s="6"/>
      <c r="BL10927" s="6"/>
      <c r="BM10927" s="6"/>
      <c r="BN10927" s="6"/>
      <c r="BO10927" s="6"/>
      <c r="BP10927" s="6"/>
      <c r="BQ10927" s="6"/>
      <c r="BR10927" s="6"/>
      <c r="BS10927" s="6"/>
      <c r="BT10927" s="6"/>
      <c r="CG10927" s="432"/>
      <c r="CH10927" s="432"/>
      <c r="CL10927" s="174"/>
    </row>
    <row r="10928" spans="29:90" s="168" customFormat="1" x14ac:dyDescent="0.25">
      <c r="AC10928" s="175"/>
      <c r="AD10928" s="175"/>
      <c r="AE10928" s="175"/>
      <c r="AF10928" s="175"/>
      <c r="AG10928" s="175"/>
      <c r="AH10928" s="176"/>
      <c r="AM10928" s="6"/>
      <c r="AN10928" s="6"/>
      <c r="AO10928" s="6"/>
      <c r="AP10928" s="6"/>
      <c r="AQ10928" s="6"/>
      <c r="AR10928" s="6"/>
      <c r="AS10928" s="6"/>
      <c r="AT10928" s="6"/>
      <c r="AU10928" s="6"/>
      <c r="AV10928" s="6"/>
      <c r="AW10928" s="6"/>
      <c r="AX10928" s="6"/>
      <c r="AY10928" s="172"/>
      <c r="AZ10928" s="172"/>
      <c r="BA10928" s="172"/>
      <c r="BB10928" s="6"/>
      <c r="BC10928" s="6"/>
      <c r="BD10928" s="6"/>
      <c r="BE10928" s="6"/>
      <c r="BF10928" s="6"/>
      <c r="BG10928" s="172"/>
      <c r="BH10928" s="172"/>
      <c r="BI10928" s="172"/>
      <c r="BJ10928" s="6"/>
      <c r="BK10928" s="6"/>
      <c r="BL10928" s="6"/>
      <c r="BM10928" s="6"/>
      <c r="BN10928" s="6"/>
      <c r="BO10928" s="6"/>
      <c r="BP10928" s="6"/>
      <c r="BQ10928" s="6"/>
      <c r="BR10928" s="6"/>
      <c r="BS10928" s="6"/>
      <c r="BT10928" s="6"/>
      <c r="CG10928" s="432"/>
      <c r="CH10928" s="432"/>
      <c r="CL10928" s="174"/>
    </row>
    <row r="10929" spans="29:90" s="168" customFormat="1" x14ac:dyDescent="0.25">
      <c r="AC10929" s="175"/>
      <c r="AD10929" s="175"/>
      <c r="AE10929" s="175"/>
      <c r="AF10929" s="175"/>
      <c r="AG10929" s="175"/>
      <c r="AH10929" s="176"/>
      <c r="AM10929" s="6"/>
      <c r="AN10929" s="6"/>
      <c r="AO10929" s="6"/>
      <c r="AP10929" s="6"/>
      <c r="AQ10929" s="6"/>
      <c r="AR10929" s="6"/>
      <c r="AS10929" s="6"/>
      <c r="AT10929" s="6"/>
      <c r="AU10929" s="6"/>
      <c r="AV10929" s="6"/>
      <c r="AW10929" s="6"/>
      <c r="AX10929" s="6"/>
      <c r="AY10929" s="172"/>
      <c r="AZ10929" s="172"/>
      <c r="BA10929" s="172"/>
      <c r="BB10929" s="6"/>
      <c r="BC10929" s="6"/>
      <c r="BD10929" s="6"/>
      <c r="BE10929" s="6"/>
      <c r="BF10929" s="6"/>
      <c r="BG10929" s="172"/>
      <c r="BH10929" s="172"/>
      <c r="BI10929" s="172"/>
      <c r="BJ10929" s="6"/>
      <c r="BK10929" s="6"/>
      <c r="BL10929" s="6"/>
      <c r="BM10929" s="6"/>
      <c r="BN10929" s="6"/>
      <c r="BO10929" s="6"/>
      <c r="BP10929" s="6"/>
      <c r="BQ10929" s="6"/>
      <c r="BR10929" s="6"/>
      <c r="BS10929" s="6"/>
      <c r="BT10929" s="6"/>
      <c r="CG10929" s="432"/>
      <c r="CH10929" s="432"/>
      <c r="CL10929" s="174"/>
    </row>
    <row r="10930" spans="29:90" s="168" customFormat="1" x14ac:dyDescent="0.25">
      <c r="AC10930" s="175"/>
      <c r="AD10930" s="175"/>
      <c r="AE10930" s="175"/>
      <c r="AF10930" s="175"/>
      <c r="AG10930" s="175"/>
      <c r="AH10930" s="176"/>
      <c r="AM10930" s="6"/>
      <c r="AN10930" s="6"/>
      <c r="AO10930" s="6"/>
      <c r="AP10930" s="6"/>
      <c r="AQ10930" s="6"/>
      <c r="AR10930" s="6"/>
      <c r="AS10930" s="6"/>
      <c r="AT10930" s="6"/>
      <c r="AU10930" s="6"/>
      <c r="AV10930" s="6"/>
      <c r="AW10930" s="6"/>
      <c r="AX10930" s="6"/>
      <c r="AY10930" s="172"/>
      <c r="AZ10930" s="172"/>
      <c r="BA10930" s="172"/>
      <c r="BB10930" s="6"/>
      <c r="BC10930" s="6"/>
      <c r="BD10930" s="6"/>
      <c r="BE10930" s="6"/>
      <c r="BF10930" s="6"/>
      <c r="BG10930" s="172"/>
      <c r="BH10930" s="172"/>
      <c r="BI10930" s="172"/>
      <c r="BJ10930" s="6"/>
      <c r="BK10930" s="6"/>
      <c r="BL10930" s="6"/>
      <c r="BM10930" s="6"/>
      <c r="BN10930" s="6"/>
      <c r="BO10930" s="6"/>
      <c r="BP10930" s="6"/>
      <c r="BQ10930" s="6"/>
      <c r="BR10930" s="6"/>
      <c r="BS10930" s="6"/>
      <c r="BT10930" s="6"/>
      <c r="CG10930" s="432"/>
      <c r="CH10930" s="432"/>
      <c r="CL10930" s="174"/>
    </row>
    <row r="10931" spans="29:90" s="168" customFormat="1" x14ac:dyDescent="0.25">
      <c r="AC10931" s="175"/>
      <c r="AD10931" s="175"/>
      <c r="AE10931" s="175"/>
      <c r="AF10931" s="175"/>
      <c r="AG10931" s="175"/>
      <c r="AH10931" s="176"/>
      <c r="AM10931" s="6"/>
      <c r="AN10931" s="6"/>
      <c r="AO10931" s="6"/>
      <c r="AP10931" s="6"/>
      <c r="AQ10931" s="6"/>
      <c r="AR10931" s="6"/>
      <c r="AS10931" s="6"/>
      <c r="AT10931" s="6"/>
      <c r="AU10931" s="6"/>
      <c r="AV10931" s="6"/>
      <c r="AW10931" s="6"/>
      <c r="AX10931" s="6"/>
      <c r="AY10931" s="172"/>
      <c r="AZ10931" s="172"/>
      <c r="BA10931" s="172"/>
      <c r="BB10931" s="6"/>
      <c r="BC10931" s="6"/>
      <c r="BD10931" s="6"/>
      <c r="BE10931" s="6"/>
      <c r="BF10931" s="6"/>
      <c r="BG10931" s="172"/>
      <c r="BH10931" s="172"/>
      <c r="BI10931" s="172"/>
      <c r="BJ10931" s="6"/>
      <c r="BK10931" s="6"/>
      <c r="BL10931" s="6"/>
      <c r="BM10931" s="6"/>
      <c r="BN10931" s="6"/>
      <c r="BO10931" s="6"/>
      <c r="BP10931" s="6"/>
      <c r="BQ10931" s="6"/>
      <c r="BR10931" s="6"/>
      <c r="BS10931" s="6"/>
      <c r="BT10931" s="6"/>
      <c r="CG10931" s="432"/>
      <c r="CH10931" s="432"/>
      <c r="CL10931" s="174"/>
    </row>
    <row r="10932" spans="29:90" s="168" customFormat="1" x14ac:dyDescent="0.25">
      <c r="AC10932" s="175"/>
      <c r="AD10932" s="175"/>
      <c r="AE10932" s="175"/>
      <c r="AF10932" s="175"/>
      <c r="AG10932" s="175"/>
      <c r="AH10932" s="176"/>
      <c r="AM10932" s="6"/>
      <c r="AN10932" s="6"/>
      <c r="AO10932" s="6"/>
      <c r="AP10932" s="6"/>
      <c r="AQ10932" s="6"/>
      <c r="AR10932" s="6"/>
      <c r="AS10932" s="6"/>
      <c r="AT10932" s="6"/>
      <c r="AU10932" s="6"/>
      <c r="AV10932" s="6"/>
      <c r="AW10932" s="6"/>
      <c r="AX10932" s="6"/>
      <c r="AY10932" s="172"/>
      <c r="AZ10932" s="172"/>
      <c r="BA10932" s="172"/>
      <c r="BB10932" s="6"/>
      <c r="BC10932" s="6"/>
      <c r="BD10932" s="6"/>
      <c r="BE10932" s="6"/>
      <c r="BF10932" s="6"/>
      <c r="BG10932" s="172"/>
      <c r="BH10932" s="172"/>
      <c r="BI10932" s="172"/>
      <c r="BJ10932" s="6"/>
      <c r="BK10932" s="6"/>
      <c r="BL10932" s="6"/>
      <c r="BM10932" s="6"/>
      <c r="BN10932" s="6"/>
      <c r="BO10932" s="6"/>
      <c r="BP10932" s="6"/>
      <c r="BQ10932" s="6"/>
      <c r="BR10932" s="6"/>
      <c r="BS10932" s="6"/>
      <c r="BT10932" s="6"/>
      <c r="CG10932" s="432"/>
      <c r="CH10932" s="432"/>
      <c r="CL10932" s="174"/>
    </row>
    <row r="10933" spans="29:90" s="168" customFormat="1" x14ac:dyDescent="0.25">
      <c r="AC10933" s="175"/>
      <c r="AD10933" s="175"/>
      <c r="AE10933" s="175"/>
      <c r="AF10933" s="175"/>
      <c r="AG10933" s="175"/>
      <c r="AH10933" s="176"/>
      <c r="AM10933" s="6"/>
      <c r="AN10933" s="6"/>
      <c r="AO10933" s="6"/>
      <c r="AP10933" s="6"/>
      <c r="AQ10933" s="6"/>
      <c r="AR10933" s="6"/>
      <c r="AS10933" s="6"/>
      <c r="AT10933" s="6"/>
      <c r="AU10933" s="6"/>
      <c r="AV10933" s="6"/>
      <c r="AW10933" s="6"/>
      <c r="AX10933" s="6"/>
      <c r="AY10933" s="172"/>
      <c r="AZ10933" s="172"/>
      <c r="BA10933" s="172"/>
      <c r="BB10933" s="6"/>
      <c r="BC10933" s="6"/>
      <c r="BD10933" s="6"/>
      <c r="BE10933" s="6"/>
      <c r="BF10933" s="6"/>
      <c r="BG10933" s="172"/>
      <c r="BH10933" s="172"/>
      <c r="BI10933" s="172"/>
      <c r="BJ10933" s="6"/>
      <c r="BK10933" s="6"/>
      <c r="BL10933" s="6"/>
      <c r="BM10933" s="6"/>
      <c r="BN10933" s="6"/>
      <c r="BO10933" s="6"/>
      <c r="BP10933" s="6"/>
      <c r="BQ10933" s="6"/>
      <c r="BR10933" s="6"/>
      <c r="BS10933" s="6"/>
      <c r="BT10933" s="6"/>
      <c r="CG10933" s="432"/>
      <c r="CH10933" s="432"/>
      <c r="CL10933" s="174"/>
    </row>
    <row r="10934" spans="29:90" s="168" customFormat="1" x14ac:dyDescent="0.25">
      <c r="AC10934" s="175"/>
      <c r="AD10934" s="175"/>
      <c r="AE10934" s="175"/>
      <c r="AF10934" s="175"/>
      <c r="AG10934" s="175"/>
      <c r="AH10934" s="176"/>
      <c r="AM10934" s="6"/>
      <c r="AN10934" s="6"/>
      <c r="AO10934" s="6"/>
      <c r="AP10934" s="6"/>
      <c r="AQ10934" s="6"/>
      <c r="AR10934" s="6"/>
      <c r="AS10934" s="6"/>
      <c r="AT10934" s="6"/>
      <c r="AU10934" s="6"/>
      <c r="AV10934" s="6"/>
      <c r="AW10934" s="6"/>
      <c r="AX10934" s="6"/>
      <c r="AY10934" s="172"/>
      <c r="AZ10934" s="172"/>
      <c r="BA10934" s="172"/>
      <c r="BB10934" s="6"/>
      <c r="BC10934" s="6"/>
      <c r="BD10934" s="6"/>
      <c r="BE10934" s="6"/>
      <c r="BF10934" s="6"/>
      <c r="BG10934" s="172"/>
      <c r="BH10934" s="172"/>
      <c r="BI10934" s="172"/>
      <c r="BJ10934" s="6"/>
      <c r="BK10934" s="6"/>
      <c r="BL10934" s="6"/>
      <c r="BM10934" s="6"/>
      <c r="BN10934" s="6"/>
      <c r="BO10934" s="6"/>
      <c r="BP10934" s="6"/>
      <c r="BQ10934" s="6"/>
      <c r="BR10934" s="6"/>
      <c r="BS10934" s="6"/>
      <c r="BT10934" s="6"/>
      <c r="CG10934" s="432"/>
      <c r="CH10934" s="432"/>
      <c r="CL10934" s="174"/>
    </row>
    <row r="10935" spans="29:90" s="168" customFormat="1" x14ac:dyDescent="0.25">
      <c r="AC10935" s="175"/>
      <c r="AD10935" s="175"/>
      <c r="AE10935" s="175"/>
      <c r="AF10935" s="175"/>
      <c r="AG10935" s="175"/>
      <c r="AH10935" s="176"/>
      <c r="AM10935" s="6"/>
      <c r="AN10935" s="6"/>
      <c r="AO10935" s="6"/>
      <c r="AP10935" s="6"/>
      <c r="AQ10935" s="6"/>
      <c r="AR10935" s="6"/>
      <c r="AS10935" s="6"/>
      <c r="AT10935" s="6"/>
      <c r="AU10935" s="6"/>
      <c r="AV10935" s="6"/>
      <c r="AW10935" s="6"/>
      <c r="AX10935" s="6"/>
      <c r="AY10935" s="172"/>
      <c r="AZ10935" s="172"/>
      <c r="BA10935" s="172"/>
      <c r="BB10935" s="6"/>
      <c r="BC10935" s="6"/>
      <c r="BD10935" s="6"/>
      <c r="BE10935" s="6"/>
      <c r="BF10935" s="6"/>
      <c r="BG10935" s="172"/>
      <c r="BH10935" s="172"/>
      <c r="BI10935" s="172"/>
      <c r="BJ10935" s="6"/>
      <c r="BK10935" s="6"/>
      <c r="BL10935" s="6"/>
      <c r="BM10935" s="6"/>
      <c r="BN10935" s="6"/>
      <c r="BO10935" s="6"/>
      <c r="BP10935" s="6"/>
      <c r="BQ10935" s="6"/>
      <c r="BR10935" s="6"/>
      <c r="BS10935" s="6"/>
      <c r="BT10935" s="6"/>
      <c r="CG10935" s="432"/>
      <c r="CH10935" s="432"/>
      <c r="CL10935" s="174"/>
    </row>
    <row r="10936" spans="29:90" s="168" customFormat="1" x14ac:dyDescent="0.25">
      <c r="AC10936" s="175"/>
      <c r="AD10936" s="175"/>
      <c r="AE10936" s="175"/>
      <c r="AF10936" s="175"/>
      <c r="AG10936" s="175"/>
      <c r="AH10936" s="176"/>
      <c r="AM10936" s="6"/>
      <c r="AN10936" s="6"/>
      <c r="AO10936" s="6"/>
      <c r="AP10936" s="6"/>
      <c r="AQ10936" s="6"/>
      <c r="AR10936" s="6"/>
      <c r="AS10936" s="6"/>
      <c r="AT10936" s="6"/>
      <c r="AU10936" s="6"/>
      <c r="AV10936" s="6"/>
      <c r="AW10936" s="6"/>
      <c r="AX10936" s="6"/>
      <c r="AY10936" s="172"/>
      <c r="AZ10936" s="172"/>
      <c r="BA10936" s="172"/>
      <c r="BB10936" s="6"/>
      <c r="BC10936" s="6"/>
      <c r="BD10936" s="6"/>
      <c r="BE10936" s="6"/>
      <c r="BF10936" s="6"/>
      <c r="BG10936" s="172"/>
      <c r="BH10936" s="172"/>
      <c r="BI10936" s="172"/>
      <c r="BJ10936" s="6"/>
      <c r="BK10936" s="6"/>
      <c r="BL10936" s="6"/>
      <c r="BM10936" s="6"/>
      <c r="BN10936" s="6"/>
      <c r="BO10936" s="6"/>
      <c r="BP10936" s="6"/>
      <c r="BQ10936" s="6"/>
      <c r="BR10936" s="6"/>
      <c r="BS10936" s="6"/>
      <c r="BT10936" s="6"/>
      <c r="CG10936" s="432"/>
      <c r="CH10936" s="432"/>
      <c r="CL10936" s="174"/>
    </row>
    <row r="10937" spans="29:90" s="168" customFormat="1" x14ac:dyDescent="0.25">
      <c r="AC10937" s="175"/>
      <c r="AD10937" s="175"/>
      <c r="AE10937" s="175"/>
      <c r="AF10937" s="175"/>
      <c r="AG10937" s="175"/>
      <c r="AH10937" s="176"/>
      <c r="AM10937" s="6"/>
      <c r="AN10937" s="6"/>
      <c r="AO10937" s="6"/>
      <c r="AP10937" s="6"/>
      <c r="AQ10937" s="6"/>
      <c r="AR10937" s="6"/>
      <c r="AS10937" s="6"/>
      <c r="AT10937" s="6"/>
      <c r="AU10937" s="6"/>
      <c r="AV10937" s="6"/>
      <c r="AW10937" s="6"/>
      <c r="AX10937" s="6"/>
      <c r="AY10937" s="172"/>
      <c r="AZ10937" s="172"/>
      <c r="BA10937" s="172"/>
      <c r="BB10937" s="6"/>
      <c r="BC10937" s="6"/>
      <c r="BD10937" s="6"/>
      <c r="BE10937" s="6"/>
      <c r="BF10937" s="6"/>
      <c r="BG10937" s="172"/>
      <c r="BH10937" s="172"/>
      <c r="BI10937" s="172"/>
      <c r="BJ10937" s="6"/>
      <c r="BK10937" s="6"/>
      <c r="BL10937" s="6"/>
      <c r="BM10937" s="6"/>
      <c r="BN10937" s="6"/>
      <c r="BO10937" s="6"/>
      <c r="BP10937" s="6"/>
      <c r="BQ10937" s="6"/>
      <c r="BR10937" s="6"/>
      <c r="BS10937" s="6"/>
      <c r="BT10937" s="6"/>
      <c r="CG10937" s="432"/>
      <c r="CH10937" s="432"/>
      <c r="CL10937" s="174"/>
    </row>
    <row r="10938" spans="29:90" s="168" customFormat="1" x14ac:dyDescent="0.25">
      <c r="AC10938" s="175"/>
      <c r="AD10938" s="175"/>
      <c r="AE10938" s="175"/>
      <c r="AF10938" s="175"/>
      <c r="AG10938" s="175"/>
      <c r="AH10938" s="176"/>
      <c r="AM10938" s="6"/>
      <c r="AN10938" s="6"/>
      <c r="AO10938" s="6"/>
      <c r="AP10938" s="6"/>
      <c r="AQ10938" s="6"/>
      <c r="AR10938" s="6"/>
      <c r="AS10938" s="6"/>
      <c r="AT10938" s="6"/>
      <c r="AU10938" s="6"/>
      <c r="AV10938" s="6"/>
      <c r="AW10938" s="6"/>
      <c r="AX10938" s="6"/>
      <c r="AY10938" s="172"/>
      <c r="AZ10938" s="172"/>
      <c r="BA10938" s="172"/>
      <c r="BB10938" s="6"/>
      <c r="BC10938" s="6"/>
      <c r="BD10938" s="6"/>
      <c r="BE10938" s="6"/>
      <c r="BF10938" s="6"/>
      <c r="BG10938" s="172"/>
      <c r="BH10938" s="172"/>
      <c r="BI10938" s="172"/>
      <c r="BJ10938" s="6"/>
      <c r="BK10938" s="6"/>
      <c r="BL10938" s="6"/>
      <c r="BM10938" s="6"/>
      <c r="BN10938" s="6"/>
      <c r="BO10938" s="6"/>
      <c r="BP10938" s="6"/>
      <c r="BQ10938" s="6"/>
      <c r="BR10938" s="6"/>
      <c r="BS10938" s="6"/>
      <c r="BT10938" s="6"/>
      <c r="CG10938" s="432"/>
      <c r="CH10938" s="432"/>
      <c r="CL10938" s="174"/>
    </row>
    <row r="10939" spans="29:90" s="168" customFormat="1" x14ac:dyDescent="0.25">
      <c r="AC10939" s="175"/>
      <c r="AD10939" s="175"/>
      <c r="AE10939" s="175"/>
      <c r="AF10939" s="175"/>
      <c r="AG10939" s="175"/>
      <c r="AH10939" s="176"/>
      <c r="AM10939" s="6"/>
      <c r="AN10939" s="6"/>
      <c r="AO10939" s="6"/>
      <c r="AP10939" s="6"/>
      <c r="AQ10939" s="6"/>
      <c r="AR10939" s="6"/>
      <c r="AS10939" s="6"/>
      <c r="AT10939" s="6"/>
      <c r="AU10939" s="6"/>
      <c r="AV10939" s="6"/>
      <c r="AW10939" s="6"/>
      <c r="AX10939" s="6"/>
      <c r="AY10939" s="172"/>
      <c r="AZ10939" s="172"/>
      <c r="BA10939" s="172"/>
      <c r="BB10939" s="6"/>
      <c r="BC10939" s="6"/>
      <c r="BD10939" s="6"/>
      <c r="BE10939" s="6"/>
      <c r="BF10939" s="6"/>
      <c r="BG10939" s="172"/>
      <c r="BH10939" s="172"/>
      <c r="BI10939" s="172"/>
      <c r="BJ10939" s="6"/>
      <c r="BK10939" s="6"/>
      <c r="BL10939" s="6"/>
      <c r="BM10939" s="6"/>
      <c r="BN10939" s="6"/>
      <c r="BO10939" s="6"/>
      <c r="BP10939" s="6"/>
      <c r="BQ10939" s="6"/>
      <c r="BR10939" s="6"/>
      <c r="BS10939" s="6"/>
      <c r="BT10939" s="6"/>
      <c r="CG10939" s="432"/>
      <c r="CH10939" s="432"/>
      <c r="CL10939" s="174"/>
    </row>
    <row r="10940" spans="29:90" s="168" customFormat="1" x14ac:dyDescent="0.25">
      <c r="AC10940" s="175"/>
      <c r="AD10940" s="175"/>
      <c r="AE10940" s="175"/>
      <c r="AF10940" s="175"/>
      <c r="AG10940" s="175"/>
      <c r="AH10940" s="176"/>
      <c r="AM10940" s="6"/>
      <c r="AN10940" s="6"/>
      <c r="AO10940" s="6"/>
      <c r="AP10940" s="6"/>
      <c r="AQ10940" s="6"/>
      <c r="AR10940" s="6"/>
      <c r="AS10940" s="6"/>
      <c r="AT10940" s="6"/>
      <c r="AU10940" s="6"/>
      <c r="AV10940" s="6"/>
      <c r="AW10940" s="6"/>
      <c r="AX10940" s="6"/>
      <c r="AY10940" s="172"/>
      <c r="AZ10940" s="172"/>
      <c r="BA10940" s="172"/>
      <c r="BB10940" s="6"/>
      <c r="BC10940" s="6"/>
      <c r="BD10940" s="6"/>
      <c r="BE10940" s="6"/>
      <c r="BF10940" s="6"/>
      <c r="BG10940" s="172"/>
      <c r="BH10940" s="172"/>
      <c r="BI10940" s="172"/>
      <c r="BJ10940" s="6"/>
      <c r="BK10940" s="6"/>
      <c r="BL10940" s="6"/>
      <c r="BM10940" s="6"/>
      <c r="BN10940" s="6"/>
      <c r="BO10940" s="6"/>
      <c r="BP10940" s="6"/>
      <c r="BQ10940" s="6"/>
      <c r="BR10940" s="6"/>
      <c r="BS10940" s="6"/>
      <c r="BT10940" s="6"/>
      <c r="CG10940" s="432"/>
      <c r="CH10940" s="432"/>
      <c r="CL10940" s="174"/>
    </row>
    <row r="10941" spans="29:90" s="168" customFormat="1" x14ac:dyDescent="0.25">
      <c r="AC10941" s="175"/>
      <c r="AD10941" s="175"/>
      <c r="AE10941" s="175"/>
      <c r="AF10941" s="175"/>
      <c r="AG10941" s="175"/>
      <c r="AH10941" s="176"/>
      <c r="AM10941" s="6"/>
      <c r="AN10941" s="6"/>
      <c r="AO10941" s="6"/>
      <c r="AP10941" s="6"/>
      <c r="AQ10941" s="6"/>
      <c r="AR10941" s="6"/>
      <c r="AS10941" s="6"/>
      <c r="AT10941" s="6"/>
      <c r="AU10941" s="6"/>
      <c r="AV10941" s="6"/>
      <c r="AW10941" s="6"/>
      <c r="AX10941" s="6"/>
      <c r="AY10941" s="172"/>
      <c r="AZ10941" s="172"/>
      <c r="BA10941" s="172"/>
      <c r="BB10941" s="6"/>
      <c r="BC10941" s="6"/>
      <c r="BD10941" s="6"/>
      <c r="BE10941" s="6"/>
      <c r="BF10941" s="6"/>
      <c r="BG10941" s="172"/>
      <c r="BH10941" s="172"/>
      <c r="BI10941" s="172"/>
      <c r="BJ10941" s="6"/>
      <c r="BK10941" s="6"/>
      <c r="BL10941" s="6"/>
      <c r="BM10941" s="6"/>
      <c r="BN10941" s="6"/>
      <c r="BO10941" s="6"/>
      <c r="BP10941" s="6"/>
      <c r="BQ10941" s="6"/>
      <c r="BR10941" s="6"/>
      <c r="BS10941" s="6"/>
      <c r="BT10941" s="6"/>
      <c r="CG10941" s="432"/>
      <c r="CH10941" s="432"/>
      <c r="CL10941" s="174"/>
    </row>
    <row r="10942" spans="29:90" s="168" customFormat="1" x14ac:dyDescent="0.25">
      <c r="AC10942" s="175"/>
      <c r="AD10942" s="175"/>
      <c r="AE10942" s="175"/>
      <c r="AF10942" s="175"/>
      <c r="AG10942" s="175"/>
      <c r="AH10942" s="176"/>
      <c r="AM10942" s="6"/>
      <c r="AN10942" s="6"/>
      <c r="AO10942" s="6"/>
      <c r="AP10942" s="6"/>
      <c r="AQ10942" s="6"/>
      <c r="AR10942" s="6"/>
      <c r="AS10942" s="6"/>
      <c r="AT10942" s="6"/>
      <c r="AU10942" s="6"/>
      <c r="AV10942" s="6"/>
      <c r="AW10942" s="6"/>
      <c r="AX10942" s="6"/>
      <c r="AY10942" s="172"/>
      <c r="AZ10942" s="172"/>
      <c r="BA10942" s="172"/>
      <c r="BB10942" s="6"/>
      <c r="BC10942" s="6"/>
      <c r="BD10942" s="6"/>
      <c r="BE10942" s="6"/>
      <c r="BF10942" s="6"/>
      <c r="BG10942" s="172"/>
      <c r="BH10942" s="172"/>
      <c r="BI10942" s="172"/>
      <c r="BJ10942" s="6"/>
      <c r="BK10942" s="6"/>
      <c r="BL10942" s="6"/>
      <c r="BM10942" s="6"/>
      <c r="BN10942" s="6"/>
      <c r="BO10942" s="6"/>
      <c r="BP10942" s="6"/>
      <c r="BQ10942" s="6"/>
      <c r="BR10942" s="6"/>
      <c r="BS10942" s="6"/>
      <c r="BT10942" s="6"/>
      <c r="CG10942" s="432"/>
      <c r="CH10942" s="432"/>
      <c r="CL10942" s="174"/>
    </row>
    <row r="10943" spans="29:90" s="168" customFormat="1" x14ac:dyDescent="0.25">
      <c r="AC10943" s="175"/>
      <c r="AD10943" s="175"/>
      <c r="AE10943" s="175"/>
      <c r="AF10943" s="175"/>
      <c r="AG10943" s="175"/>
      <c r="AH10943" s="176"/>
      <c r="AM10943" s="6"/>
      <c r="AN10943" s="6"/>
      <c r="AO10943" s="6"/>
      <c r="AP10943" s="6"/>
      <c r="AQ10943" s="6"/>
      <c r="AR10943" s="6"/>
      <c r="AS10943" s="6"/>
      <c r="AT10943" s="6"/>
      <c r="AU10943" s="6"/>
      <c r="AV10943" s="6"/>
      <c r="AW10943" s="6"/>
      <c r="AX10943" s="6"/>
      <c r="AY10943" s="172"/>
      <c r="AZ10943" s="172"/>
      <c r="BA10943" s="172"/>
      <c r="BB10943" s="6"/>
      <c r="BC10943" s="6"/>
      <c r="BD10943" s="6"/>
      <c r="BE10943" s="6"/>
      <c r="BF10943" s="6"/>
      <c r="BG10943" s="172"/>
      <c r="BH10943" s="172"/>
      <c r="BI10943" s="172"/>
      <c r="BJ10943" s="6"/>
      <c r="BK10943" s="6"/>
      <c r="BL10943" s="6"/>
      <c r="BM10943" s="6"/>
      <c r="BN10943" s="6"/>
      <c r="BO10943" s="6"/>
      <c r="BP10943" s="6"/>
      <c r="BQ10943" s="6"/>
      <c r="BR10943" s="6"/>
      <c r="BS10943" s="6"/>
      <c r="BT10943" s="6"/>
      <c r="CG10943" s="432"/>
      <c r="CH10943" s="432"/>
      <c r="CL10943" s="174"/>
    </row>
    <row r="10944" spans="29:90" s="168" customFormat="1" x14ac:dyDescent="0.25">
      <c r="AC10944" s="175"/>
      <c r="AD10944" s="175"/>
      <c r="AE10944" s="175"/>
      <c r="AF10944" s="175"/>
      <c r="AG10944" s="175"/>
      <c r="AH10944" s="176"/>
      <c r="AM10944" s="6"/>
      <c r="AN10944" s="6"/>
      <c r="AO10944" s="6"/>
      <c r="AP10944" s="6"/>
      <c r="AQ10944" s="6"/>
      <c r="AR10944" s="6"/>
      <c r="AS10944" s="6"/>
      <c r="AT10944" s="6"/>
      <c r="AU10944" s="6"/>
      <c r="AV10944" s="6"/>
      <c r="AW10944" s="6"/>
      <c r="AX10944" s="6"/>
      <c r="AY10944" s="172"/>
      <c r="AZ10944" s="172"/>
      <c r="BA10944" s="172"/>
      <c r="BB10944" s="6"/>
      <c r="BC10944" s="6"/>
      <c r="BD10944" s="6"/>
      <c r="BE10944" s="6"/>
      <c r="BF10944" s="6"/>
      <c r="BG10944" s="172"/>
      <c r="BH10944" s="172"/>
      <c r="BI10944" s="172"/>
      <c r="BJ10944" s="6"/>
      <c r="BK10944" s="6"/>
      <c r="BL10944" s="6"/>
      <c r="BM10944" s="6"/>
      <c r="BN10944" s="6"/>
      <c r="BO10944" s="6"/>
      <c r="BP10944" s="6"/>
      <c r="BQ10944" s="6"/>
      <c r="BR10944" s="6"/>
      <c r="BS10944" s="6"/>
      <c r="BT10944" s="6"/>
      <c r="CG10944" s="432"/>
      <c r="CH10944" s="432"/>
      <c r="CL10944" s="174"/>
    </row>
    <row r="10945" spans="29:90" s="168" customFormat="1" x14ac:dyDescent="0.25">
      <c r="AC10945" s="175"/>
      <c r="AD10945" s="175"/>
      <c r="AE10945" s="175"/>
      <c r="AF10945" s="175"/>
      <c r="AG10945" s="175"/>
      <c r="AH10945" s="176"/>
      <c r="AM10945" s="6"/>
      <c r="AN10945" s="6"/>
      <c r="AO10945" s="6"/>
      <c r="AP10945" s="6"/>
      <c r="AQ10945" s="6"/>
      <c r="AR10945" s="6"/>
      <c r="AS10945" s="6"/>
      <c r="AT10945" s="6"/>
      <c r="AU10945" s="6"/>
      <c r="AV10945" s="6"/>
      <c r="AW10945" s="6"/>
      <c r="AX10945" s="6"/>
      <c r="AY10945" s="172"/>
      <c r="AZ10945" s="172"/>
      <c r="BA10945" s="172"/>
      <c r="BB10945" s="6"/>
      <c r="BC10945" s="6"/>
      <c r="BD10945" s="6"/>
      <c r="BE10945" s="6"/>
      <c r="BF10945" s="6"/>
      <c r="BG10945" s="172"/>
      <c r="BH10945" s="172"/>
      <c r="BI10945" s="172"/>
      <c r="BJ10945" s="6"/>
      <c r="BK10945" s="6"/>
      <c r="BL10945" s="6"/>
      <c r="BM10945" s="6"/>
      <c r="BN10945" s="6"/>
      <c r="BO10945" s="6"/>
      <c r="BP10945" s="6"/>
      <c r="BQ10945" s="6"/>
      <c r="BR10945" s="6"/>
      <c r="BS10945" s="6"/>
      <c r="BT10945" s="6"/>
      <c r="CG10945" s="432"/>
      <c r="CH10945" s="432"/>
      <c r="CL10945" s="174"/>
    </row>
    <row r="10946" spans="29:90" s="168" customFormat="1" x14ac:dyDescent="0.25">
      <c r="AC10946" s="175"/>
      <c r="AD10946" s="175"/>
      <c r="AE10946" s="175"/>
      <c r="AF10946" s="175"/>
      <c r="AG10946" s="175"/>
      <c r="AH10946" s="176"/>
      <c r="AM10946" s="6"/>
      <c r="AN10946" s="6"/>
      <c r="AO10946" s="6"/>
      <c r="AP10946" s="6"/>
      <c r="AQ10946" s="6"/>
      <c r="AR10946" s="6"/>
      <c r="AS10946" s="6"/>
      <c r="AT10946" s="6"/>
      <c r="AU10946" s="6"/>
      <c r="AV10946" s="6"/>
      <c r="AW10946" s="6"/>
      <c r="AX10946" s="6"/>
      <c r="AY10946" s="172"/>
      <c r="AZ10946" s="172"/>
      <c r="BA10946" s="172"/>
      <c r="BB10946" s="6"/>
      <c r="BC10946" s="6"/>
      <c r="BD10946" s="6"/>
      <c r="BE10946" s="6"/>
      <c r="BF10946" s="6"/>
      <c r="BG10946" s="172"/>
      <c r="BH10946" s="172"/>
      <c r="BI10946" s="172"/>
      <c r="BJ10946" s="6"/>
      <c r="BK10946" s="6"/>
      <c r="BL10946" s="6"/>
      <c r="BM10946" s="6"/>
      <c r="BN10946" s="6"/>
      <c r="BO10946" s="6"/>
      <c r="BP10946" s="6"/>
      <c r="BQ10946" s="6"/>
      <c r="BR10946" s="6"/>
      <c r="BS10946" s="6"/>
      <c r="BT10946" s="6"/>
      <c r="CG10946" s="432"/>
      <c r="CH10946" s="432"/>
      <c r="CL10946" s="174"/>
    </row>
    <row r="10947" spans="29:90" s="168" customFormat="1" x14ac:dyDescent="0.25">
      <c r="AC10947" s="175"/>
      <c r="AD10947" s="175"/>
      <c r="AE10947" s="175"/>
      <c r="AF10947" s="175"/>
      <c r="AG10947" s="175"/>
      <c r="AH10947" s="176"/>
      <c r="AM10947" s="6"/>
      <c r="AN10947" s="6"/>
      <c r="AO10947" s="6"/>
      <c r="AP10947" s="6"/>
      <c r="AQ10947" s="6"/>
      <c r="AR10947" s="6"/>
      <c r="AS10947" s="6"/>
      <c r="AT10947" s="6"/>
      <c r="AU10947" s="6"/>
      <c r="AV10947" s="6"/>
      <c r="AW10947" s="6"/>
      <c r="AX10947" s="6"/>
      <c r="AY10947" s="172"/>
      <c r="AZ10947" s="172"/>
      <c r="BA10947" s="172"/>
      <c r="BB10947" s="6"/>
      <c r="BC10947" s="6"/>
      <c r="BD10947" s="6"/>
      <c r="BE10947" s="6"/>
      <c r="BF10947" s="6"/>
      <c r="BG10947" s="172"/>
      <c r="BH10947" s="172"/>
      <c r="BI10947" s="172"/>
      <c r="BJ10947" s="6"/>
      <c r="BK10947" s="6"/>
      <c r="BL10947" s="6"/>
      <c r="BM10947" s="6"/>
      <c r="BN10947" s="6"/>
      <c r="BO10947" s="6"/>
      <c r="BP10947" s="6"/>
      <c r="BQ10947" s="6"/>
      <c r="BR10947" s="6"/>
      <c r="BS10947" s="6"/>
      <c r="BT10947" s="6"/>
      <c r="CG10947" s="432"/>
      <c r="CH10947" s="432"/>
      <c r="CL10947" s="174"/>
    </row>
    <row r="10948" spans="29:90" s="168" customFormat="1" x14ac:dyDescent="0.25">
      <c r="AC10948" s="175"/>
      <c r="AD10948" s="175"/>
      <c r="AE10948" s="175"/>
      <c r="AF10948" s="175"/>
      <c r="AG10948" s="175"/>
      <c r="AH10948" s="176"/>
      <c r="AM10948" s="6"/>
      <c r="AN10948" s="6"/>
      <c r="AO10948" s="6"/>
      <c r="AP10948" s="6"/>
      <c r="AQ10948" s="6"/>
      <c r="AR10948" s="6"/>
      <c r="AS10948" s="6"/>
      <c r="AT10948" s="6"/>
      <c r="AU10948" s="6"/>
      <c r="AV10948" s="6"/>
      <c r="AW10948" s="6"/>
      <c r="AX10948" s="6"/>
      <c r="AY10948" s="172"/>
      <c r="AZ10948" s="172"/>
      <c r="BA10948" s="172"/>
      <c r="BB10948" s="6"/>
      <c r="BC10948" s="6"/>
      <c r="BD10948" s="6"/>
      <c r="BE10948" s="6"/>
      <c r="BF10948" s="6"/>
      <c r="BG10948" s="172"/>
      <c r="BH10948" s="172"/>
      <c r="BI10948" s="172"/>
      <c r="BJ10948" s="6"/>
      <c r="BK10948" s="6"/>
      <c r="BL10948" s="6"/>
      <c r="BM10948" s="6"/>
      <c r="BN10948" s="6"/>
      <c r="BO10948" s="6"/>
      <c r="BP10948" s="6"/>
      <c r="BQ10948" s="6"/>
      <c r="BR10948" s="6"/>
      <c r="BS10948" s="6"/>
      <c r="BT10948" s="6"/>
      <c r="CG10948" s="432"/>
      <c r="CH10948" s="432"/>
      <c r="CL10948" s="174"/>
    </row>
    <row r="10949" spans="29:90" s="168" customFormat="1" x14ac:dyDescent="0.25">
      <c r="AC10949" s="175"/>
      <c r="AD10949" s="175"/>
      <c r="AE10949" s="175"/>
      <c r="AF10949" s="175"/>
      <c r="AG10949" s="175"/>
      <c r="AH10949" s="176"/>
      <c r="AM10949" s="6"/>
      <c r="AN10949" s="6"/>
      <c r="AO10949" s="6"/>
      <c r="AP10949" s="6"/>
      <c r="AQ10949" s="6"/>
      <c r="AR10949" s="6"/>
      <c r="AS10949" s="6"/>
      <c r="AT10949" s="6"/>
      <c r="AU10949" s="6"/>
      <c r="AV10949" s="6"/>
      <c r="AW10949" s="6"/>
      <c r="AX10949" s="6"/>
      <c r="AY10949" s="172"/>
      <c r="AZ10949" s="172"/>
      <c r="BA10949" s="172"/>
      <c r="BB10949" s="6"/>
      <c r="BC10949" s="6"/>
      <c r="BD10949" s="6"/>
      <c r="BE10949" s="6"/>
      <c r="BF10949" s="6"/>
      <c r="BG10949" s="172"/>
      <c r="BH10949" s="172"/>
      <c r="BI10949" s="172"/>
      <c r="BJ10949" s="6"/>
      <c r="BK10949" s="6"/>
      <c r="BL10949" s="6"/>
      <c r="BM10949" s="6"/>
      <c r="BN10949" s="6"/>
      <c r="BO10949" s="6"/>
      <c r="BP10949" s="6"/>
      <c r="BQ10949" s="6"/>
      <c r="BR10949" s="6"/>
      <c r="BS10949" s="6"/>
      <c r="BT10949" s="6"/>
      <c r="CG10949" s="432"/>
      <c r="CH10949" s="432"/>
      <c r="CL10949" s="174"/>
    </row>
    <row r="10950" spans="29:90" s="168" customFormat="1" x14ac:dyDescent="0.25">
      <c r="AC10950" s="175"/>
      <c r="AD10950" s="175"/>
      <c r="AE10950" s="175"/>
      <c r="AF10950" s="175"/>
      <c r="AG10950" s="175"/>
      <c r="AH10950" s="176"/>
      <c r="AM10950" s="6"/>
      <c r="AN10950" s="6"/>
      <c r="AO10950" s="6"/>
      <c r="AP10950" s="6"/>
      <c r="AQ10950" s="6"/>
      <c r="AR10950" s="6"/>
      <c r="AS10950" s="6"/>
      <c r="AT10950" s="6"/>
      <c r="AU10950" s="6"/>
      <c r="AV10950" s="6"/>
      <c r="AW10950" s="6"/>
      <c r="AX10950" s="6"/>
      <c r="AY10950" s="172"/>
      <c r="AZ10950" s="172"/>
      <c r="BA10950" s="172"/>
      <c r="BB10950" s="6"/>
      <c r="BC10950" s="6"/>
      <c r="BD10950" s="6"/>
      <c r="BE10950" s="6"/>
      <c r="BF10950" s="6"/>
      <c r="BG10950" s="172"/>
      <c r="BH10950" s="172"/>
      <c r="BI10950" s="172"/>
      <c r="BJ10950" s="6"/>
      <c r="BK10950" s="6"/>
      <c r="BL10950" s="6"/>
      <c r="BM10950" s="6"/>
      <c r="BN10950" s="6"/>
      <c r="BO10950" s="6"/>
      <c r="BP10950" s="6"/>
      <c r="BQ10950" s="6"/>
      <c r="BR10950" s="6"/>
      <c r="BS10950" s="6"/>
      <c r="BT10950" s="6"/>
      <c r="CG10950" s="432"/>
      <c r="CH10950" s="432"/>
      <c r="CL10950" s="174"/>
    </row>
    <row r="10951" spans="29:90" s="168" customFormat="1" x14ac:dyDescent="0.25">
      <c r="AC10951" s="175"/>
      <c r="AD10951" s="175"/>
      <c r="AE10951" s="175"/>
      <c r="AF10951" s="175"/>
      <c r="AG10951" s="175"/>
      <c r="AH10951" s="176"/>
      <c r="AM10951" s="6"/>
      <c r="AN10951" s="6"/>
      <c r="AO10951" s="6"/>
      <c r="AP10951" s="6"/>
      <c r="AQ10951" s="6"/>
      <c r="AR10951" s="6"/>
      <c r="AS10951" s="6"/>
      <c r="AT10951" s="6"/>
      <c r="AU10951" s="6"/>
      <c r="AV10951" s="6"/>
      <c r="AW10951" s="6"/>
      <c r="AX10951" s="6"/>
      <c r="AY10951" s="172"/>
      <c r="AZ10951" s="172"/>
      <c r="BA10951" s="172"/>
      <c r="BB10951" s="6"/>
      <c r="BC10951" s="6"/>
      <c r="BD10951" s="6"/>
      <c r="BE10951" s="6"/>
      <c r="BF10951" s="6"/>
      <c r="BG10951" s="172"/>
      <c r="BH10951" s="172"/>
      <c r="BI10951" s="172"/>
      <c r="BJ10951" s="6"/>
      <c r="BK10951" s="6"/>
      <c r="BL10951" s="6"/>
      <c r="BM10951" s="6"/>
      <c r="BN10951" s="6"/>
      <c r="BO10951" s="6"/>
      <c r="BP10951" s="6"/>
      <c r="BQ10951" s="6"/>
      <c r="BR10951" s="6"/>
      <c r="BS10951" s="6"/>
      <c r="BT10951" s="6"/>
      <c r="CG10951" s="432"/>
      <c r="CH10951" s="432"/>
      <c r="CL10951" s="174"/>
    </row>
    <row r="10952" spans="29:90" s="168" customFormat="1" x14ac:dyDescent="0.25">
      <c r="AC10952" s="175"/>
      <c r="AD10952" s="175"/>
      <c r="AE10952" s="175"/>
      <c r="AF10952" s="175"/>
      <c r="AG10952" s="175"/>
      <c r="AH10952" s="176"/>
      <c r="AM10952" s="6"/>
      <c r="AN10952" s="6"/>
      <c r="AO10952" s="6"/>
      <c r="AP10952" s="6"/>
      <c r="AQ10952" s="6"/>
      <c r="AR10952" s="6"/>
      <c r="AS10952" s="6"/>
      <c r="AT10952" s="6"/>
      <c r="AU10952" s="6"/>
      <c r="AV10952" s="6"/>
      <c r="AW10952" s="6"/>
      <c r="AX10952" s="6"/>
      <c r="AY10952" s="172"/>
      <c r="AZ10952" s="172"/>
      <c r="BA10952" s="172"/>
      <c r="BB10952" s="6"/>
      <c r="BC10952" s="6"/>
      <c r="BD10952" s="6"/>
      <c r="BE10952" s="6"/>
      <c r="BF10952" s="6"/>
      <c r="BG10952" s="172"/>
      <c r="BH10952" s="172"/>
      <c r="BI10952" s="172"/>
      <c r="BJ10952" s="6"/>
      <c r="BK10952" s="6"/>
      <c r="BL10952" s="6"/>
      <c r="BM10952" s="6"/>
      <c r="BN10952" s="6"/>
      <c r="BO10952" s="6"/>
      <c r="BP10952" s="6"/>
      <c r="BQ10952" s="6"/>
      <c r="BR10952" s="6"/>
      <c r="BS10952" s="6"/>
      <c r="BT10952" s="6"/>
      <c r="CG10952" s="432"/>
      <c r="CH10952" s="432"/>
      <c r="CL10952" s="174"/>
    </row>
    <row r="10953" spans="29:90" s="168" customFormat="1" x14ac:dyDescent="0.25">
      <c r="AC10953" s="175"/>
      <c r="AD10953" s="175"/>
      <c r="AE10953" s="175"/>
      <c r="AF10953" s="175"/>
      <c r="AG10953" s="175"/>
      <c r="AH10953" s="176"/>
      <c r="AM10953" s="6"/>
      <c r="AN10953" s="6"/>
      <c r="AO10953" s="6"/>
      <c r="AP10953" s="6"/>
      <c r="AQ10953" s="6"/>
      <c r="AR10953" s="6"/>
      <c r="AS10953" s="6"/>
      <c r="AT10953" s="6"/>
      <c r="AU10953" s="6"/>
      <c r="AV10953" s="6"/>
      <c r="AW10953" s="6"/>
      <c r="AX10953" s="6"/>
      <c r="AY10953" s="172"/>
      <c r="AZ10953" s="172"/>
      <c r="BA10953" s="172"/>
      <c r="BB10953" s="6"/>
      <c r="BC10953" s="6"/>
      <c r="BD10953" s="6"/>
      <c r="BE10953" s="6"/>
      <c r="BF10953" s="6"/>
      <c r="BG10953" s="172"/>
      <c r="BH10953" s="172"/>
      <c r="BI10953" s="172"/>
      <c r="BJ10953" s="6"/>
      <c r="BK10953" s="6"/>
      <c r="BL10953" s="6"/>
      <c r="BM10953" s="6"/>
      <c r="BN10953" s="6"/>
      <c r="BO10953" s="6"/>
      <c r="BP10953" s="6"/>
      <c r="BQ10953" s="6"/>
      <c r="BR10953" s="6"/>
      <c r="BS10953" s="6"/>
      <c r="BT10953" s="6"/>
      <c r="CG10953" s="432"/>
      <c r="CH10953" s="432"/>
      <c r="CL10953" s="174"/>
    </row>
    <row r="10954" spans="29:90" s="168" customFormat="1" x14ac:dyDescent="0.25">
      <c r="AC10954" s="175"/>
      <c r="AD10954" s="175"/>
      <c r="AE10954" s="175"/>
      <c r="AF10954" s="175"/>
      <c r="AG10954" s="175"/>
      <c r="AH10954" s="176"/>
      <c r="AM10954" s="6"/>
      <c r="AN10954" s="6"/>
      <c r="AO10954" s="6"/>
      <c r="AP10954" s="6"/>
      <c r="AQ10954" s="6"/>
      <c r="AR10954" s="6"/>
      <c r="AS10954" s="6"/>
      <c r="AT10954" s="6"/>
      <c r="AU10954" s="6"/>
      <c r="AV10954" s="6"/>
      <c r="AW10954" s="6"/>
      <c r="AX10954" s="6"/>
      <c r="AY10954" s="172"/>
      <c r="AZ10954" s="172"/>
      <c r="BA10954" s="172"/>
      <c r="BB10954" s="6"/>
      <c r="BC10954" s="6"/>
      <c r="BD10954" s="6"/>
      <c r="BE10954" s="6"/>
      <c r="BF10954" s="6"/>
      <c r="BG10954" s="172"/>
      <c r="BH10954" s="172"/>
      <c r="BI10954" s="172"/>
      <c r="BJ10954" s="6"/>
      <c r="BK10954" s="6"/>
      <c r="BL10954" s="6"/>
      <c r="BM10954" s="6"/>
      <c r="BN10954" s="6"/>
      <c r="BO10954" s="6"/>
      <c r="BP10954" s="6"/>
      <c r="BQ10954" s="6"/>
      <c r="BR10954" s="6"/>
      <c r="BS10954" s="6"/>
      <c r="BT10954" s="6"/>
      <c r="CG10954" s="432"/>
      <c r="CH10954" s="432"/>
      <c r="CL10954" s="174"/>
    </row>
    <row r="10955" spans="29:90" s="168" customFormat="1" x14ac:dyDescent="0.25">
      <c r="AC10955" s="175"/>
      <c r="AD10955" s="175"/>
      <c r="AE10955" s="175"/>
      <c r="AF10955" s="175"/>
      <c r="AG10955" s="175"/>
      <c r="AH10955" s="176"/>
      <c r="AM10955" s="6"/>
      <c r="AN10955" s="6"/>
      <c r="AO10955" s="6"/>
      <c r="AP10955" s="6"/>
      <c r="AQ10955" s="6"/>
      <c r="AR10955" s="6"/>
      <c r="AS10955" s="6"/>
      <c r="AT10955" s="6"/>
      <c r="AU10955" s="6"/>
      <c r="AV10955" s="6"/>
      <c r="AW10955" s="6"/>
      <c r="AX10955" s="6"/>
      <c r="AY10955" s="172"/>
      <c r="AZ10955" s="172"/>
      <c r="BA10955" s="172"/>
      <c r="BB10955" s="6"/>
      <c r="BC10955" s="6"/>
      <c r="BD10955" s="6"/>
      <c r="BE10955" s="6"/>
      <c r="BF10955" s="6"/>
      <c r="BG10955" s="172"/>
      <c r="BH10955" s="172"/>
      <c r="BI10955" s="172"/>
      <c r="BJ10955" s="6"/>
      <c r="BK10955" s="6"/>
      <c r="BL10955" s="6"/>
      <c r="BM10955" s="6"/>
      <c r="BN10955" s="6"/>
      <c r="BO10955" s="6"/>
      <c r="BP10955" s="6"/>
      <c r="BQ10955" s="6"/>
      <c r="BR10955" s="6"/>
      <c r="BS10955" s="6"/>
      <c r="BT10955" s="6"/>
      <c r="CG10955" s="432"/>
      <c r="CH10955" s="432"/>
      <c r="CL10955" s="174"/>
    </row>
    <row r="10956" spans="29:90" s="168" customFormat="1" x14ac:dyDescent="0.25">
      <c r="AC10956" s="175"/>
      <c r="AD10956" s="175"/>
      <c r="AE10956" s="175"/>
      <c r="AF10956" s="175"/>
      <c r="AG10956" s="175"/>
      <c r="AH10956" s="176"/>
      <c r="AM10956" s="6"/>
      <c r="AN10956" s="6"/>
      <c r="AO10956" s="6"/>
      <c r="AP10956" s="6"/>
      <c r="AQ10956" s="6"/>
      <c r="AR10956" s="6"/>
      <c r="AS10956" s="6"/>
      <c r="AT10956" s="6"/>
      <c r="AU10956" s="6"/>
      <c r="AV10956" s="6"/>
      <c r="AW10956" s="6"/>
      <c r="AX10956" s="6"/>
      <c r="AY10956" s="172"/>
      <c r="AZ10956" s="172"/>
      <c r="BA10956" s="172"/>
      <c r="BB10956" s="6"/>
      <c r="BC10956" s="6"/>
      <c r="BD10956" s="6"/>
      <c r="BE10956" s="6"/>
      <c r="BF10956" s="6"/>
      <c r="BG10956" s="172"/>
      <c r="BH10956" s="172"/>
      <c r="BI10956" s="172"/>
      <c r="BJ10956" s="6"/>
      <c r="BK10956" s="6"/>
      <c r="BL10956" s="6"/>
      <c r="BM10956" s="6"/>
      <c r="BN10956" s="6"/>
      <c r="BO10956" s="6"/>
      <c r="BP10956" s="6"/>
      <c r="BQ10956" s="6"/>
      <c r="BR10956" s="6"/>
      <c r="BS10956" s="6"/>
      <c r="BT10956" s="6"/>
      <c r="CG10956" s="432"/>
      <c r="CH10956" s="432"/>
      <c r="CL10956" s="174"/>
    </row>
    <row r="10957" spans="29:90" s="168" customFormat="1" x14ac:dyDescent="0.25">
      <c r="AC10957" s="175"/>
      <c r="AD10957" s="175"/>
      <c r="AE10957" s="175"/>
      <c r="AF10957" s="175"/>
      <c r="AG10957" s="175"/>
      <c r="AH10957" s="176"/>
      <c r="AM10957" s="6"/>
      <c r="AN10957" s="6"/>
      <c r="AO10957" s="6"/>
      <c r="AP10957" s="6"/>
      <c r="AQ10957" s="6"/>
      <c r="AR10957" s="6"/>
      <c r="AS10957" s="6"/>
      <c r="AT10957" s="6"/>
      <c r="AU10957" s="6"/>
      <c r="AV10957" s="6"/>
      <c r="AW10957" s="6"/>
      <c r="AX10957" s="6"/>
      <c r="AY10957" s="172"/>
      <c r="AZ10957" s="172"/>
      <c r="BA10957" s="172"/>
      <c r="BB10957" s="6"/>
      <c r="BC10957" s="6"/>
      <c r="BD10957" s="6"/>
      <c r="BE10957" s="6"/>
      <c r="BF10957" s="6"/>
      <c r="BG10957" s="172"/>
      <c r="BH10957" s="172"/>
      <c r="BI10957" s="172"/>
      <c r="BJ10957" s="6"/>
      <c r="BK10957" s="6"/>
      <c r="BL10957" s="6"/>
      <c r="BM10957" s="6"/>
      <c r="BN10957" s="6"/>
      <c r="BO10957" s="6"/>
      <c r="BP10957" s="6"/>
      <c r="BQ10957" s="6"/>
      <c r="BR10957" s="6"/>
      <c r="BS10957" s="6"/>
      <c r="BT10957" s="6"/>
      <c r="CG10957" s="432"/>
      <c r="CH10957" s="432"/>
      <c r="CL10957" s="174"/>
    </row>
    <row r="10958" spans="29:90" s="168" customFormat="1" x14ac:dyDescent="0.25">
      <c r="AC10958" s="175"/>
      <c r="AD10958" s="175"/>
      <c r="AE10958" s="175"/>
      <c r="AF10958" s="175"/>
      <c r="AG10958" s="175"/>
      <c r="AH10958" s="176"/>
      <c r="AM10958" s="6"/>
      <c r="AN10958" s="6"/>
      <c r="AO10958" s="6"/>
      <c r="AP10958" s="6"/>
      <c r="AQ10958" s="6"/>
      <c r="AR10958" s="6"/>
      <c r="AS10958" s="6"/>
      <c r="AT10958" s="6"/>
      <c r="AU10958" s="6"/>
      <c r="AV10958" s="6"/>
      <c r="AW10958" s="6"/>
      <c r="AX10958" s="6"/>
      <c r="AY10958" s="172"/>
      <c r="AZ10958" s="172"/>
      <c r="BA10958" s="172"/>
      <c r="BB10958" s="6"/>
      <c r="BC10958" s="6"/>
      <c r="BD10958" s="6"/>
      <c r="BE10958" s="6"/>
      <c r="BF10958" s="6"/>
      <c r="BG10958" s="172"/>
      <c r="BH10958" s="172"/>
      <c r="BI10958" s="172"/>
      <c r="BJ10958" s="6"/>
      <c r="BK10958" s="6"/>
      <c r="BL10958" s="6"/>
      <c r="BM10958" s="6"/>
      <c r="BN10958" s="6"/>
      <c r="BO10958" s="6"/>
      <c r="BP10958" s="6"/>
      <c r="BQ10958" s="6"/>
      <c r="BR10958" s="6"/>
      <c r="BS10958" s="6"/>
      <c r="BT10958" s="6"/>
      <c r="CG10958" s="432"/>
      <c r="CH10958" s="432"/>
      <c r="CL10958" s="174"/>
    </row>
    <row r="10959" spans="29:90" s="168" customFormat="1" x14ac:dyDescent="0.25">
      <c r="AC10959" s="175"/>
      <c r="AD10959" s="175"/>
      <c r="AE10959" s="175"/>
      <c r="AF10959" s="175"/>
      <c r="AG10959" s="175"/>
      <c r="AH10959" s="176"/>
      <c r="AM10959" s="6"/>
      <c r="AN10959" s="6"/>
      <c r="AO10959" s="6"/>
      <c r="AP10959" s="6"/>
      <c r="AQ10959" s="6"/>
      <c r="AR10959" s="6"/>
      <c r="AS10959" s="6"/>
      <c r="AT10959" s="6"/>
      <c r="AU10959" s="6"/>
      <c r="AV10959" s="6"/>
      <c r="AW10959" s="6"/>
      <c r="AX10959" s="6"/>
      <c r="AY10959" s="172"/>
      <c r="AZ10959" s="172"/>
      <c r="BA10959" s="172"/>
      <c r="BB10959" s="6"/>
      <c r="BC10959" s="6"/>
      <c r="BD10959" s="6"/>
      <c r="BE10959" s="6"/>
      <c r="BF10959" s="6"/>
      <c r="BG10959" s="172"/>
      <c r="BH10959" s="172"/>
      <c r="BI10959" s="172"/>
      <c r="BJ10959" s="6"/>
      <c r="BK10959" s="6"/>
      <c r="BL10959" s="6"/>
      <c r="BM10959" s="6"/>
      <c r="BN10959" s="6"/>
      <c r="BO10959" s="6"/>
      <c r="BP10959" s="6"/>
      <c r="BQ10959" s="6"/>
      <c r="BR10959" s="6"/>
      <c r="BS10959" s="6"/>
      <c r="BT10959" s="6"/>
      <c r="CG10959" s="432"/>
      <c r="CH10959" s="432"/>
      <c r="CL10959" s="174"/>
    </row>
    <row r="10960" spans="29:90" s="168" customFormat="1" x14ac:dyDescent="0.25">
      <c r="AC10960" s="175"/>
      <c r="AD10960" s="175"/>
      <c r="AE10960" s="175"/>
      <c r="AF10960" s="175"/>
      <c r="AG10960" s="175"/>
      <c r="AH10960" s="176"/>
      <c r="AM10960" s="6"/>
      <c r="AN10960" s="6"/>
      <c r="AO10960" s="6"/>
      <c r="AP10960" s="6"/>
      <c r="AQ10960" s="6"/>
      <c r="AR10960" s="6"/>
      <c r="AS10960" s="6"/>
      <c r="AT10960" s="6"/>
      <c r="AU10960" s="6"/>
      <c r="AV10960" s="6"/>
      <c r="AW10960" s="6"/>
      <c r="AX10960" s="6"/>
      <c r="AY10960" s="172"/>
      <c r="AZ10960" s="172"/>
      <c r="BA10960" s="172"/>
      <c r="BB10960" s="6"/>
      <c r="BC10960" s="6"/>
      <c r="BD10960" s="6"/>
      <c r="BE10960" s="6"/>
      <c r="BF10960" s="6"/>
      <c r="BG10960" s="172"/>
      <c r="BH10960" s="172"/>
      <c r="BI10960" s="172"/>
      <c r="BJ10960" s="6"/>
      <c r="BK10960" s="6"/>
      <c r="BL10960" s="6"/>
      <c r="BM10960" s="6"/>
      <c r="BN10960" s="6"/>
      <c r="BO10960" s="6"/>
      <c r="BP10960" s="6"/>
      <c r="BQ10960" s="6"/>
      <c r="BR10960" s="6"/>
      <c r="BS10960" s="6"/>
      <c r="BT10960" s="6"/>
      <c r="CG10960" s="432"/>
      <c r="CH10960" s="432"/>
      <c r="CL10960" s="174"/>
    </row>
    <row r="10961" spans="29:90" s="168" customFormat="1" x14ac:dyDescent="0.25">
      <c r="AC10961" s="175"/>
      <c r="AD10961" s="175"/>
      <c r="AE10961" s="175"/>
      <c r="AF10961" s="175"/>
      <c r="AG10961" s="175"/>
      <c r="AH10961" s="176"/>
      <c r="AM10961" s="6"/>
      <c r="AN10961" s="6"/>
      <c r="AO10961" s="6"/>
      <c r="AP10961" s="6"/>
      <c r="AQ10961" s="6"/>
      <c r="AR10961" s="6"/>
      <c r="AS10961" s="6"/>
      <c r="AT10961" s="6"/>
      <c r="AU10961" s="6"/>
      <c r="AV10961" s="6"/>
      <c r="AW10961" s="6"/>
      <c r="AX10961" s="6"/>
      <c r="AY10961" s="172"/>
      <c r="AZ10961" s="172"/>
      <c r="BA10961" s="172"/>
      <c r="BB10961" s="6"/>
      <c r="BC10961" s="6"/>
      <c r="BD10961" s="6"/>
      <c r="BE10961" s="6"/>
      <c r="BF10961" s="6"/>
      <c r="BG10961" s="172"/>
      <c r="BH10961" s="172"/>
      <c r="BI10961" s="172"/>
      <c r="BJ10961" s="6"/>
      <c r="BK10961" s="6"/>
      <c r="BL10961" s="6"/>
      <c r="BM10961" s="6"/>
      <c r="BN10961" s="6"/>
      <c r="BO10961" s="6"/>
      <c r="BP10961" s="6"/>
      <c r="BQ10961" s="6"/>
      <c r="BR10961" s="6"/>
      <c r="BS10961" s="6"/>
      <c r="BT10961" s="6"/>
      <c r="CG10961" s="432"/>
      <c r="CH10961" s="432"/>
      <c r="CL10961" s="174"/>
    </row>
    <row r="10962" spans="29:90" s="168" customFormat="1" x14ac:dyDescent="0.25">
      <c r="AC10962" s="175"/>
      <c r="AD10962" s="175"/>
      <c r="AE10962" s="175"/>
      <c r="AF10962" s="175"/>
      <c r="AG10962" s="175"/>
      <c r="AH10962" s="176"/>
      <c r="AM10962" s="6"/>
      <c r="AN10962" s="6"/>
      <c r="AO10962" s="6"/>
      <c r="AP10962" s="6"/>
      <c r="AQ10962" s="6"/>
      <c r="AR10962" s="6"/>
      <c r="AS10962" s="6"/>
      <c r="AT10962" s="6"/>
      <c r="AU10962" s="6"/>
      <c r="AV10962" s="6"/>
      <c r="AW10962" s="6"/>
      <c r="AX10962" s="6"/>
      <c r="AY10962" s="172"/>
      <c r="AZ10962" s="172"/>
      <c r="BA10962" s="172"/>
      <c r="BB10962" s="6"/>
      <c r="BC10962" s="6"/>
      <c r="BD10962" s="6"/>
      <c r="BE10962" s="6"/>
      <c r="BF10962" s="6"/>
      <c r="BG10962" s="172"/>
      <c r="BH10962" s="172"/>
      <c r="BI10962" s="172"/>
      <c r="BJ10962" s="6"/>
      <c r="BK10962" s="6"/>
      <c r="BL10962" s="6"/>
      <c r="BM10962" s="6"/>
      <c r="BN10962" s="6"/>
      <c r="BO10962" s="6"/>
      <c r="BP10962" s="6"/>
      <c r="BQ10962" s="6"/>
      <c r="BR10962" s="6"/>
      <c r="BS10962" s="6"/>
      <c r="BT10962" s="6"/>
      <c r="CG10962" s="432"/>
      <c r="CH10962" s="432"/>
      <c r="CL10962" s="174"/>
    </row>
    <row r="10963" spans="29:90" s="168" customFormat="1" x14ac:dyDescent="0.25">
      <c r="AC10963" s="175"/>
      <c r="AD10963" s="175"/>
      <c r="AE10963" s="175"/>
      <c r="AF10963" s="175"/>
      <c r="AG10963" s="175"/>
      <c r="AH10963" s="176"/>
      <c r="AM10963" s="6"/>
      <c r="AN10963" s="6"/>
      <c r="AO10963" s="6"/>
      <c r="AP10963" s="6"/>
      <c r="AQ10963" s="6"/>
      <c r="AR10963" s="6"/>
      <c r="AS10963" s="6"/>
      <c r="AT10963" s="6"/>
      <c r="AU10963" s="6"/>
      <c r="AV10963" s="6"/>
      <c r="AW10963" s="6"/>
      <c r="AX10963" s="6"/>
      <c r="AY10963" s="172"/>
      <c r="AZ10963" s="172"/>
      <c r="BA10963" s="172"/>
      <c r="BB10963" s="6"/>
      <c r="BC10963" s="6"/>
      <c r="BD10963" s="6"/>
      <c r="BE10963" s="6"/>
      <c r="BF10963" s="6"/>
      <c r="BG10963" s="172"/>
      <c r="BH10963" s="172"/>
      <c r="BI10963" s="172"/>
      <c r="BJ10963" s="6"/>
      <c r="BK10963" s="6"/>
      <c r="BL10963" s="6"/>
      <c r="BM10963" s="6"/>
      <c r="BN10963" s="6"/>
      <c r="BO10963" s="6"/>
      <c r="BP10963" s="6"/>
      <c r="BQ10963" s="6"/>
      <c r="BR10963" s="6"/>
      <c r="BS10963" s="6"/>
      <c r="BT10963" s="6"/>
      <c r="CG10963" s="432"/>
      <c r="CH10963" s="432"/>
      <c r="CL10963" s="174"/>
    </row>
    <row r="10964" spans="29:90" s="168" customFormat="1" x14ac:dyDescent="0.25">
      <c r="AC10964" s="175"/>
      <c r="AD10964" s="175"/>
      <c r="AE10964" s="175"/>
      <c r="AF10964" s="175"/>
      <c r="AG10964" s="175"/>
      <c r="AH10964" s="176"/>
      <c r="AM10964" s="6"/>
      <c r="AN10964" s="6"/>
      <c r="AO10964" s="6"/>
      <c r="AP10964" s="6"/>
      <c r="AQ10964" s="6"/>
      <c r="AR10964" s="6"/>
      <c r="AS10964" s="6"/>
      <c r="AT10964" s="6"/>
      <c r="AU10964" s="6"/>
      <c r="AV10964" s="6"/>
      <c r="AW10964" s="6"/>
      <c r="AX10964" s="6"/>
      <c r="AY10964" s="172"/>
      <c r="AZ10964" s="172"/>
      <c r="BA10964" s="172"/>
      <c r="BB10964" s="6"/>
      <c r="BC10964" s="6"/>
      <c r="BD10964" s="6"/>
      <c r="BE10964" s="6"/>
      <c r="BF10964" s="6"/>
      <c r="BG10964" s="172"/>
      <c r="BH10964" s="172"/>
      <c r="BI10964" s="172"/>
      <c r="BJ10964" s="6"/>
      <c r="BK10964" s="6"/>
      <c r="BL10964" s="6"/>
      <c r="BM10964" s="6"/>
      <c r="BN10964" s="6"/>
      <c r="BO10964" s="6"/>
      <c r="BP10964" s="6"/>
      <c r="BQ10964" s="6"/>
      <c r="BR10964" s="6"/>
      <c r="BS10964" s="6"/>
      <c r="BT10964" s="6"/>
      <c r="CG10964" s="432"/>
      <c r="CH10964" s="432"/>
      <c r="CL10964" s="174"/>
    </row>
    <row r="10965" spans="29:90" s="168" customFormat="1" x14ac:dyDescent="0.25">
      <c r="AC10965" s="175"/>
      <c r="AD10965" s="175"/>
      <c r="AE10965" s="175"/>
      <c r="AF10965" s="175"/>
      <c r="AG10965" s="175"/>
      <c r="AH10965" s="176"/>
      <c r="AM10965" s="6"/>
      <c r="AN10965" s="6"/>
      <c r="AO10965" s="6"/>
      <c r="AP10965" s="6"/>
      <c r="AQ10965" s="6"/>
      <c r="AR10965" s="6"/>
      <c r="AS10965" s="6"/>
      <c r="AT10965" s="6"/>
      <c r="AU10965" s="6"/>
      <c r="AV10965" s="6"/>
      <c r="AW10965" s="6"/>
      <c r="AX10965" s="6"/>
      <c r="AY10965" s="172"/>
      <c r="AZ10965" s="172"/>
      <c r="BA10965" s="172"/>
      <c r="BB10965" s="6"/>
      <c r="BC10965" s="6"/>
      <c r="BD10965" s="6"/>
      <c r="BE10965" s="6"/>
      <c r="BF10965" s="6"/>
      <c r="BG10965" s="172"/>
      <c r="BH10965" s="172"/>
      <c r="BI10965" s="172"/>
      <c r="BJ10965" s="6"/>
      <c r="BK10965" s="6"/>
      <c r="BL10965" s="6"/>
      <c r="BM10965" s="6"/>
      <c r="BN10965" s="6"/>
      <c r="BO10965" s="6"/>
      <c r="BP10965" s="6"/>
      <c r="BQ10965" s="6"/>
      <c r="BR10965" s="6"/>
      <c r="BS10965" s="6"/>
      <c r="BT10965" s="6"/>
      <c r="CG10965" s="432"/>
      <c r="CH10965" s="432"/>
      <c r="CL10965" s="174"/>
    </row>
    <row r="10966" spans="29:90" s="168" customFormat="1" x14ac:dyDescent="0.25">
      <c r="AC10966" s="175"/>
      <c r="AD10966" s="175"/>
      <c r="AE10966" s="175"/>
      <c r="AF10966" s="175"/>
      <c r="AG10966" s="175"/>
      <c r="AH10966" s="176"/>
      <c r="AM10966" s="6"/>
      <c r="AN10966" s="6"/>
      <c r="AO10966" s="6"/>
      <c r="AP10966" s="6"/>
      <c r="AQ10966" s="6"/>
      <c r="AR10966" s="6"/>
      <c r="AS10966" s="6"/>
      <c r="AT10966" s="6"/>
      <c r="AU10966" s="6"/>
      <c r="AV10966" s="6"/>
      <c r="AW10966" s="6"/>
      <c r="AX10966" s="6"/>
      <c r="AY10966" s="172"/>
      <c r="AZ10966" s="172"/>
      <c r="BA10966" s="172"/>
      <c r="BB10966" s="6"/>
      <c r="BC10966" s="6"/>
      <c r="BD10966" s="6"/>
      <c r="BE10966" s="6"/>
      <c r="BF10966" s="6"/>
      <c r="BG10966" s="172"/>
      <c r="BH10966" s="172"/>
      <c r="BI10966" s="172"/>
      <c r="BJ10966" s="6"/>
      <c r="BK10966" s="6"/>
      <c r="BL10966" s="6"/>
      <c r="BM10966" s="6"/>
      <c r="BN10966" s="6"/>
      <c r="BO10966" s="6"/>
      <c r="BP10966" s="6"/>
      <c r="BQ10966" s="6"/>
      <c r="BR10966" s="6"/>
      <c r="BS10966" s="6"/>
      <c r="BT10966" s="6"/>
      <c r="CG10966" s="432"/>
      <c r="CH10966" s="432"/>
      <c r="CL10966" s="174"/>
    </row>
    <row r="10967" spans="29:90" s="168" customFormat="1" x14ac:dyDescent="0.25">
      <c r="AC10967" s="175"/>
      <c r="AD10967" s="175"/>
      <c r="AE10967" s="175"/>
      <c r="AF10967" s="175"/>
      <c r="AG10967" s="175"/>
      <c r="AH10967" s="176"/>
      <c r="AM10967" s="6"/>
      <c r="AN10967" s="6"/>
      <c r="AO10967" s="6"/>
      <c r="AP10967" s="6"/>
      <c r="AQ10967" s="6"/>
      <c r="AR10967" s="6"/>
      <c r="AS10967" s="6"/>
      <c r="AT10967" s="6"/>
      <c r="AU10967" s="6"/>
      <c r="AV10967" s="6"/>
      <c r="AW10967" s="6"/>
      <c r="AX10967" s="6"/>
      <c r="AY10967" s="172"/>
      <c r="AZ10967" s="172"/>
      <c r="BA10967" s="172"/>
      <c r="BB10967" s="6"/>
      <c r="BC10967" s="6"/>
      <c r="BD10967" s="6"/>
      <c r="BE10967" s="6"/>
      <c r="BF10967" s="6"/>
      <c r="BG10967" s="172"/>
      <c r="BH10967" s="172"/>
      <c r="BI10967" s="172"/>
      <c r="BJ10967" s="6"/>
      <c r="BK10967" s="6"/>
      <c r="BL10967" s="6"/>
      <c r="BM10967" s="6"/>
      <c r="BN10967" s="6"/>
      <c r="BO10967" s="6"/>
      <c r="BP10967" s="6"/>
      <c r="BQ10967" s="6"/>
      <c r="BR10967" s="6"/>
      <c r="BS10967" s="6"/>
      <c r="BT10967" s="6"/>
      <c r="CG10967" s="432"/>
      <c r="CH10967" s="432"/>
      <c r="CL10967" s="174"/>
    </row>
    <row r="10968" spans="29:90" s="168" customFormat="1" x14ac:dyDescent="0.25">
      <c r="AC10968" s="175"/>
      <c r="AD10968" s="175"/>
      <c r="AE10968" s="175"/>
      <c r="AF10968" s="175"/>
      <c r="AG10968" s="175"/>
      <c r="AH10968" s="176"/>
      <c r="AM10968" s="6"/>
      <c r="AN10968" s="6"/>
      <c r="AO10968" s="6"/>
      <c r="AP10968" s="6"/>
      <c r="AQ10968" s="6"/>
      <c r="AR10968" s="6"/>
      <c r="AS10968" s="6"/>
      <c r="AT10968" s="6"/>
      <c r="AU10968" s="6"/>
      <c r="AV10968" s="6"/>
      <c r="AW10968" s="6"/>
      <c r="AX10968" s="6"/>
      <c r="AY10968" s="172"/>
      <c r="AZ10968" s="172"/>
      <c r="BA10968" s="172"/>
      <c r="BB10968" s="6"/>
      <c r="BC10968" s="6"/>
      <c r="BD10968" s="6"/>
      <c r="BE10968" s="6"/>
      <c r="BF10968" s="6"/>
      <c r="BG10968" s="172"/>
      <c r="BH10968" s="172"/>
      <c r="BI10968" s="172"/>
      <c r="BJ10968" s="6"/>
      <c r="BK10968" s="6"/>
      <c r="BL10968" s="6"/>
      <c r="BM10968" s="6"/>
      <c r="BN10968" s="6"/>
      <c r="BO10968" s="6"/>
      <c r="BP10968" s="6"/>
      <c r="BQ10968" s="6"/>
      <c r="BR10968" s="6"/>
      <c r="BS10968" s="6"/>
      <c r="BT10968" s="6"/>
      <c r="CG10968" s="432"/>
      <c r="CH10968" s="432"/>
      <c r="CL10968" s="174"/>
    </row>
    <row r="10969" spans="29:90" s="168" customFormat="1" x14ac:dyDescent="0.25">
      <c r="AC10969" s="175"/>
      <c r="AD10969" s="175"/>
      <c r="AE10969" s="175"/>
      <c r="AF10969" s="175"/>
      <c r="AG10969" s="175"/>
      <c r="AH10969" s="176"/>
      <c r="AM10969" s="6"/>
      <c r="AN10969" s="6"/>
      <c r="AO10969" s="6"/>
      <c r="AP10969" s="6"/>
      <c r="AQ10969" s="6"/>
      <c r="AR10969" s="6"/>
      <c r="AS10969" s="6"/>
      <c r="AT10969" s="6"/>
      <c r="AU10969" s="6"/>
      <c r="AV10969" s="6"/>
      <c r="AW10969" s="6"/>
      <c r="AX10969" s="6"/>
      <c r="AY10969" s="172"/>
      <c r="AZ10969" s="172"/>
      <c r="BA10969" s="172"/>
      <c r="BB10969" s="6"/>
      <c r="BC10969" s="6"/>
      <c r="BD10969" s="6"/>
      <c r="BE10969" s="6"/>
      <c r="BF10969" s="6"/>
      <c r="BG10969" s="172"/>
      <c r="BH10969" s="172"/>
      <c r="BI10969" s="172"/>
      <c r="BJ10969" s="6"/>
      <c r="BK10969" s="6"/>
      <c r="BL10969" s="6"/>
      <c r="BM10969" s="6"/>
      <c r="BN10969" s="6"/>
      <c r="BO10969" s="6"/>
      <c r="BP10969" s="6"/>
      <c r="BQ10969" s="6"/>
      <c r="BR10969" s="6"/>
      <c r="BS10969" s="6"/>
      <c r="BT10969" s="6"/>
      <c r="CG10969" s="432"/>
      <c r="CH10969" s="432"/>
      <c r="CL10969" s="174"/>
    </row>
    <row r="10970" spans="29:90" s="168" customFormat="1" x14ac:dyDescent="0.25">
      <c r="AC10970" s="175"/>
      <c r="AD10970" s="175"/>
      <c r="AE10970" s="175"/>
      <c r="AF10970" s="175"/>
      <c r="AG10970" s="175"/>
      <c r="AH10970" s="176"/>
      <c r="AM10970" s="6"/>
      <c r="AN10970" s="6"/>
      <c r="AO10970" s="6"/>
      <c r="AP10970" s="6"/>
      <c r="AQ10970" s="6"/>
      <c r="AR10970" s="6"/>
      <c r="AS10970" s="6"/>
      <c r="AT10970" s="6"/>
      <c r="AU10970" s="6"/>
      <c r="AV10970" s="6"/>
      <c r="AW10970" s="6"/>
      <c r="AX10970" s="6"/>
      <c r="AY10970" s="172"/>
      <c r="AZ10970" s="172"/>
      <c r="BA10970" s="172"/>
      <c r="BB10970" s="6"/>
      <c r="BC10970" s="6"/>
      <c r="BD10970" s="6"/>
      <c r="BE10970" s="6"/>
      <c r="BF10970" s="6"/>
      <c r="BG10970" s="172"/>
      <c r="BH10970" s="172"/>
      <c r="BI10970" s="172"/>
      <c r="BJ10970" s="6"/>
      <c r="BK10970" s="6"/>
      <c r="BL10970" s="6"/>
      <c r="BM10970" s="6"/>
      <c r="BN10970" s="6"/>
      <c r="BO10970" s="6"/>
      <c r="BP10970" s="6"/>
      <c r="BQ10970" s="6"/>
      <c r="BR10970" s="6"/>
      <c r="BS10970" s="6"/>
      <c r="BT10970" s="6"/>
      <c r="CG10970" s="432"/>
      <c r="CH10970" s="432"/>
      <c r="CL10970" s="174"/>
    </row>
    <row r="10971" spans="29:90" s="168" customFormat="1" x14ac:dyDescent="0.25">
      <c r="AC10971" s="175"/>
      <c r="AD10971" s="175"/>
      <c r="AE10971" s="175"/>
      <c r="AF10971" s="175"/>
      <c r="AG10971" s="175"/>
      <c r="AH10971" s="176"/>
      <c r="AM10971" s="6"/>
      <c r="AN10971" s="6"/>
      <c r="AO10971" s="6"/>
      <c r="AP10971" s="6"/>
      <c r="AQ10971" s="6"/>
      <c r="AR10971" s="6"/>
      <c r="AS10971" s="6"/>
      <c r="AT10971" s="6"/>
      <c r="AU10971" s="6"/>
      <c r="AV10971" s="6"/>
      <c r="AW10971" s="6"/>
      <c r="AX10971" s="6"/>
      <c r="AY10971" s="172"/>
      <c r="AZ10971" s="172"/>
      <c r="BA10971" s="172"/>
      <c r="BB10971" s="6"/>
      <c r="BC10971" s="6"/>
      <c r="BD10971" s="6"/>
      <c r="BE10971" s="6"/>
      <c r="BF10971" s="6"/>
      <c r="BG10971" s="172"/>
      <c r="BH10971" s="172"/>
      <c r="BI10971" s="172"/>
      <c r="BJ10971" s="6"/>
      <c r="BK10971" s="6"/>
      <c r="BL10971" s="6"/>
      <c r="BM10971" s="6"/>
      <c r="BN10971" s="6"/>
      <c r="BO10971" s="6"/>
      <c r="BP10971" s="6"/>
      <c r="BQ10971" s="6"/>
      <c r="BR10971" s="6"/>
      <c r="BS10971" s="6"/>
      <c r="BT10971" s="6"/>
      <c r="CG10971" s="432"/>
      <c r="CH10971" s="432"/>
      <c r="CL10971" s="174"/>
    </row>
    <row r="10972" spans="29:90" s="168" customFormat="1" x14ac:dyDescent="0.25">
      <c r="AC10972" s="175"/>
      <c r="AD10972" s="175"/>
      <c r="AE10972" s="175"/>
      <c r="AF10972" s="175"/>
      <c r="AG10972" s="175"/>
      <c r="AH10972" s="176"/>
      <c r="AM10972" s="6"/>
      <c r="AN10972" s="6"/>
      <c r="AO10972" s="6"/>
      <c r="AP10972" s="6"/>
      <c r="AQ10972" s="6"/>
      <c r="AR10972" s="6"/>
      <c r="AS10972" s="6"/>
      <c r="AT10972" s="6"/>
      <c r="AU10972" s="6"/>
      <c r="AV10972" s="6"/>
      <c r="AW10972" s="6"/>
      <c r="AX10972" s="6"/>
      <c r="AY10972" s="172"/>
      <c r="AZ10972" s="172"/>
      <c r="BA10972" s="172"/>
      <c r="BB10972" s="6"/>
      <c r="BC10972" s="6"/>
      <c r="BD10972" s="6"/>
      <c r="BE10972" s="6"/>
      <c r="BF10972" s="6"/>
      <c r="BG10972" s="172"/>
      <c r="BH10972" s="172"/>
      <c r="BI10972" s="172"/>
      <c r="BJ10972" s="6"/>
      <c r="BK10972" s="6"/>
      <c r="BL10972" s="6"/>
      <c r="BM10972" s="6"/>
      <c r="BN10972" s="6"/>
      <c r="BO10972" s="6"/>
      <c r="BP10972" s="6"/>
      <c r="BQ10972" s="6"/>
      <c r="BR10972" s="6"/>
      <c r="BS10972" s="6"/>
      <c r="BT10972" s="6"/>
      <c r="CG10972" s="432"/>
      <c r="CH10972" s="432"/>
      <c r="CL10972" s="174"/>
    </row>
    <row r="10973" spans="29:90" s="168" customFormat="1" x14ac:dyDescent="0.25">
      <c r="AC10973" s="175"/>
      <c r="AD10973" s="175"/>
      <c r="AE10973" s="175"/>
      <c r="AF10973" s="175"/>
      <c r="AG10973" s="175"/>
      <c r="AH10973" s="176"/>
      <c r="AM10973" s="6"/>
      <c r="AN10973" s="6"/>
      <c r="AO10973" s="6"/>
      <c r="AP10973" s="6"/>
      <c r="AQ10973" s="6"/>
      <c r="AR10973" s="6"/>
      <c r="AS10973" s="6"/>
      <c r="AT10973" s="6"/>
      <c r="AU10973" s="6"/>
      <c r="AV10973" s="6"/>
      <c r="AW10973" s="6"/>
      <c r="AX10973" s="6"/>
      <c r="AY10973" s="172"/>
      <c r="AZ10973" s="172"/>
      <c r="BA10973" s="172"/>
      <c r="BB10973" s="6"/>
      <c r="BC10973" s="6"/>
      <c r="BD10973" s="6"/>
      <c r="BE10973" s="6"/>
      <c r="BF10973" s="6"/>
      <c r="BG10973" s="172"/>
      <c r="BH10973" s="172"/>
      <c r="BI10973" s="172"/>
      <c r="BJ10973" s="6"/>
      <c r="BK10973" s="6"/>
      <c r="BL10973" s="6"/>
      <c r="BM10973" s="6"/>
      <c r="BN10973" s="6"/>
      <c r="BO10973" s="6"/>
      <c r="BP10973" s="6"/>
      <c r="BQ10973" s="6"/>
      <c r="BR10973" s="6"/>
      <c r="BS10973" s="6"/>
      <c r="BT10973" s="6"/>
      <c r="CG10973" s="432"/>
      <c r="CH10973" s="432"/>
      <c r="CL10973" s="174"/>
    </row>
    <row r="10974" spans="29:90" s="168" customFormat="1" x14ac:dyDescent="0.25">
      <c r="AC10974" s="175"/>
      <c r="AD10974" s="175"/>
      <c r="AE10974" s="175"/>
      <c r="AF10974" s="175"/>
      <c r="AG10974" s="175"/>
      <c r="AH10974" s="176"/>
      <c r="AM10974" s="6"/>
      <c r="AN10974" s="6"/>
      <c r="AO10974" s="6"/>
      <c r="AP10974" s="6"/>
      <c r="AQ10974" s="6"/>
      <c r="AR10974" s="6"/>
      <c r="AS10974" s="6"/>
      <c r="AT10974" s="6"/>
      <c r="AU10974" s="6"/>
      <c r="AV10974" s="6"/>
      <c r="AW10974" s="6"/>
      <c r="AX10974" s="6"/>
      <c r="AY10974" s="172"/>
      <c r="AZ10974" s="172"/>
      <c r="BA10974" s="172"/>
      <c r="BB10974" s="6"/>
      <c r="BC10974" s="6"/>
      <c r="BD10974" s="6"/>
      <c r="BE10974" s="6"/>
      <c r="BF10974" s="6"/>
      <c r="BG10974" s="172"/>
      <c r="BH10974" s="172"/>
      <c r="BI10974" s="172"/>
      <c r="BJ10974" s="6"/>
      <c r="BK10974" s="6"/>
      <c r="BL10974" s="6"/>
      <c r="BM10974" s="6"/>
      <c r="BN10974" s="6"/>
      <c r="BO10974" s="6"/>
      <c r="BP10974" s="6"/>
      <c r="BQ10974" s="6"/>
      <c r="BR10974" s="6"/>
      <c r="BS10974" s="6"/>
      <c r="BT10974" s="6"/>
      <c r="CG10974" s="432"/>
      <c r="CH10974" s="432"/>
      <c r="CL10974" s="174"/>
    </row>
    <row r="10975" spans="29:90" s="168" customFormat="1" x14ac:dyDescent="0.25">
      <c r="AC10975" s="175"/>
      <c r="AD10975" s="175"/>
      <c r="AE10975" s="175"/>
      <c r="AF10975" s="175"/>
      <c r="AG10975" s="175"/>
      <c r="AH10975" s="176"/>
      <c r="AM10975" s="6"/>
      <c r="AN10975" s="6"/>
      <c r="AO10975" s="6"/>
      <c r="AP10975" s="6"/>
      <c r="AQ10975" s="6"/>
      <c r="AR10975" s="6"/>
      <c r="AS10975" s="6"/>
      <c r="AT10975" s="6"/>
      <c r="AU10975" s="6"/>
      <c r="AV10975" s="6"/>
      <c r="AW10975" s="6"/>
      <c r="AX10975" s="6"/>
      <c r="AY10975" s="172"/>
      <c r="AZ10975" s="172"/>
      <c r="BA10975" s="172"/>
      <c r="BB10975" s="6"/>
      <c r="BC10975" s="6"/>
      <c r="BD10975" s="6"/>
      <c r="BE10975" s="6"/>
      <c r="BF10975" s="6"/>
      <c r="BG10975" s="172"/>
      <c r="BH10975" s="172"/>
      <c r="BI10975" s="172"/>
      <c r="BJ10975" s="6"/>
      <c r="BK10975" s="6"/>
      <c r="BL10975" s="6"/>
      <c r="BM10975" s="6"/>
      <c r="BN10975" s="6"/>
      <c r="BO10975" s="6"/>
      <c r="BP10975" s="6"/>
      <c r="BQ10975" s="6"/>
      <c r="BR10975" s="6"/>
      <c r="BS10975" s="6"/>
      <c r="BT10975" s="6"/>
      <c r="CG10975" s="432"/>
      <c r="CH10975" s="432"/>
      <c r="CL10975" s="174"/>
    </row>
    <row r="10976" spans="29:90" s="168" customFormat="1" x14ac:dyDescent="0.25">
      <c r="AC10976" s="175"/>
      <c r="AD10976" s="175"/>
      <c r="AE10976" s="175"/>
      <c r="AF10976" s="175"/>
      <c r="AG10976" s="175"/>
      <c r="AH10976" s="176"/>
      <c r="AM10976" s="6"/>
      <c r="AN10976" s="6"/>
      <c r="AO10976" s="6"/>
      <c r="AP10976" s="6"/>
      <c r="AQ10976" s="6"/>
      <c r="AR10976" s="6"/>
      <c r="AS10976" s="6"/>
      <c r="AT10976" s="6"/>
      <c r="AU10976" s="6"/>
      <c r="AV10976" s="6"/>
      <c r="AW10976" s="6"/>
      <c r="AX10976" s="6"/>
      <c r="AY10976" s="172"/>
      <c r="AZ10976" s="172"/>
      <c r="BA10976" s="172"/>
      <c r="BB10976" s="6"/>
      <c r="BC10976" s="6"/>
      <c r="BD10976" s="6"/>
      <c r="BE10976" s="6"/>
      <c r="BF10976" s="6"/>
      <c r="BG10976" s="172"/>
      <c r="BH10976" s="172"/>
      <c r="BI10976" s="172"/>
      <c r="BJ10976" s="6"/>
      <c r="BK10976" s="6"/>
      <c r="BL10976" s="6"/>
      <c r="BM10976" s="6"/>
      <c r="BN10976" s="6"/>
      <c r="BO10976" s="6"/>
      <c r="BP10976" s="6"/>
      <c r="BQ10976" s="6"/>
      <c r="BR10976" s="6"/>
      <c r="BS10976" s="6"/>
      <c r="BT10976" s="6"/>
      <c r="CG10976" s="432"/>
      <c r="CH10976" s="432"/>
      <c r="CL10976" s="174"/>
    </row>
    <row r="10977" spans="29:90" s="168" customFormat="1" x14ac:dyDescent="0.25">
      <c r="AC10977" s="175"/>
      <c r="AD10977" s="175"/>
      <c r="AE10977" s="175"/>
      <c r="AF10977" s="175"/>
      <c r="AG10977" s="175"/>
      <c r="AH10977" s="176"/>
      <c r="AM10977" s="6"/>
      <c r="AN10977" s="6"/>
      <c r="AO10977" s="6"/>
      <c r="AP10977" s="6"/>
      <c r="AQ10977" s="6"/>
      <c r="AR10977" s="6"/>
      <c r="AS10977" s="6"/>
      <c r="AT10977" s="6"/>
      <c r="AU10977" s="6"/>
      <c r="AV10977" s="6"/>
      <c r="AW10977" s="6"/>
      <c r="AX10977" s="6"/>
      <c r="AY10977" s="172"/>
      <c r="AZ10977" s="172"/>
      <c r="BA10977" s="172"/>
      <c r="BB10977" s="6"/>
      <c r="BC10977" s="6"/>
      <c r="BD10977" s="6"/>
      <c r="BE10977" s="6"/>
      <c r="BF10977" s="6"/>
      <c r="BG10977" s="172"/>
      <c r="BH10977" s="172"/>
      <c r="BI10977" s="172"/>
      <c r="BJ10977" s="6"/>
      <c r="BK10977" s="6"/>
      <c r="BL10977" s="6"/>
      <c r="BM10977" s="6"/>
      <c r="BN10977" s="6"/>
      <c r="BO10977" s="6"/>
      <c r="BP10977" s="6"/>
      <c r="BQ10977" s="6"/>
      <c r="BR10977" s="6"/>
      <c r="BS10977" s="6"/>
      <c r="BT10977" s="6"/>
      <c r="CG10977" s="432"/>
      <c r="CH10977" s="432"/>
      <c r="CL10977" s="174"/>
    </row>
    <row r="10978" spans="29:90" s="168" customFormat="1" x14ac:dyDescent="0.25">
      <c r="AC10978" s="175"/>
      <c r="AD10978" s="175"/>
      <c r="AE10978" s="175"/>
      <c r="AF10978" s="175"/>
      <c r="AG10978" s="175"/>
      <c r="AH10978" s="176"/>
      <c r="AM10978" s="6"/>
      <c r="AN10978" s="6"/>
      <c r="AO10978" s="6"/>
      <c r="AP10978" s="6"/>
      <c r="AQ10978" s="6"/>
      <c r="AR10978" s="6"/>
      <c r="AS10978" s="6"/>
      <c r="AT10978" s="6"/>
      <c r="AU10978" s="6"/>
      <c r="AV10978" s="6"/>
      <c r="AW10978" s="6"/>
      <c r="AX10978" s="6"/>
      <c r="AY10978" s="172"/>
      <c r="AZ10978" s="172"/>
      <c r="BA10978" s="172"/>
      <c r="BB10978" s="6"/>
      <c r="BC10978" s="6"/>
      <c r="BD10978" s="6"/>
      <c r="BE10978" s="6"/>
      <c r="BF10978" s="6"/>
      <c r="BG10978" s="172"/>
      <c r="BH10978" s="172"/>
      <c r="BI10978" s="172"/>
      <c r="BJ10978" s="6"/>
      <c r="BK10978" s="6"/>
      <c r="BL10978" s="6"/>
      <c r="BM10978" s="6"/>
      <c r="BN10978" s="6"/>
      <c r="BO10978" s="6"/>
      <c r="BP10978" s="6"/>
      <c r="BQ10978" s="6"/>
      <c r="BR10978" s="6"/>
      <c r="BS10978" s="6"/>
      <c r="BT10978" s="6"/>
      <c r="CG10978" s="432"/>
      <c r="CH10978" s="432"/>
      <c r="CL10978" s="174"/>
    </row>
    <row r="10979" spans="29:90" s="168" customFormat="1" x14ac:dyDescent="0.25">
      <c r="AC10979" s="175"/>
      <c r="AD10979" s="175"/>
      <c r="AE10979" s="175"/>
      <c r="AF10979" s="175"/>
      <c r="AG10979" s="175"/>
      <c r="AH10979" s="176"/>
      <c r="AM10979" s="6"/>
      <c r="AN10979" s="6"/>
      <c r="AO10979" s="6"/>
      <c r="AP10979" s="6"/>
      <c r="AQ10979" s="6"/>
      <c r="AR10979" s="6"/>
      <c r="AS10979" s="6"/>
      <c r="AT10979" s="6"/>
      <c r="AU10979" s="6"/>
      <c r="AV10979" s="6"/>
      <c r="AW10979" s="6"/>
      <c r="AX10979" s="6"/>
      <c r="AY10979" s="172"/>
      <c r="AZ10979" s="172"/>
      <c r="BA10979" s="172"/>
      <c r="BB10979" s="6"/>
      <c r="BC10979" s="6"/>
      <c r="BD10979" s="6"/>
      <c r="BE10979" s="6"/>
      <c r="BF10979" s="6"/>
      <c r="BG10979" s="172"/>
      <c r="BH10979" s="172"/>
      <c r="BI10979" s="172"/>
      <c r="BJ10979" s="6"/>
      <c r="BK10979" s="6"/>
      <c r="BL10979" s="6"/>
      <c r="BM10979" s="6"/>
      <c r="BN10979" s="6"/>
      <c r="BO10979" s="6"/>
      <c r="BP10979" s="6"/>
      <c r="BQ10979" s="6"/>
      <c r="BR10979" s="6"/>
      <c r="BS10979" s="6"/>
      <c r="BT10979" s="6"/>
      <c r="CG10979" s="432"/>
      <c r="CH10979" s="432"/>
      <c r="CL10979" s="174"/>
    </row>
    <row r="10980" spans="29:90" s="168" customFormat="1" x14ac:dyDescent="0.25">
      <c r="AC10980" s="175"/>
      <c r="AD10980" s="175"/>
      <c r="AE10980" s="175"/>
      <c r="AF10980" s="175"/>
      <c r="AG10980" s="175"/>
      <c r="AH10980" s="176"/>
      <c r="AM10980" s="6"/>
      <c r="AN10980" s="6"/>
      <c r="AO10980" s="6"/>
      <c r="AP10980" s="6"/>
      <c r="AQ10980" s="6"/>
      <c r="AR10980" s="6"/>
      <c r="AS10980" s="6"/>
      <c r="AT10980" s="6"/>
      <c r="AU10980" s="6"/>
      <c r="AV10980" s="6"/>
      <c r="AW10980" s="6"/>
      <c r="AX10980" s="6"/>
      <c r="AY10980" s="172"/>
      <c r="AZ10980" s="172"/>
      <c r="BA10980" s="172"/>
      <c r="BB10980" s="6"/>
      <c r="BC10980" s="6"/>
      <c r="BD10980" s="6"/>
      <c r="BE10980" s="6"/>
      <c r="BF10980" s="6"/>
      <c r="BG10980" s="172"/>
      <c r="BH10980" s="172"/>
      <c r="BI10980" s="172"/>
      <c r="BJ10980" s="6"/>
      <c r="BK10980" s="6"/>
      <c r="BL10980" s="6"/>
      <c r="BM10980" s="6"/>
      <c r="BN10980" s="6"/>
      <c r="BO10980" s="6"/>
      <c r="BP10980" s="6"/>
      <c r="BQ10980" s="6"/>
      <c r="BR10980" s="6"/>
      <c r="BS10980" s="6"/>
      <c r="BT10980" s="6"/>
      <c r="CG10980" s="432"/>
      <c r="CH10980" s="432"/>
      <c r="CL10980" s="174"/>
    </row>
    <row r="10981" spans="29:90" s="168" customFormat="1" x14ac:dyDescent="0.25">
      <c r="AC10981" s="175"/>
      <c r="AD10981" s="175"/>
      <c r="AE10981" s="175"/>
      <c r="AF10981" s="175"/>
      <c r="AG10981" s="175"/>
      <c r="AH10981" s="176"/>
      <c r="AM10981" s="6"/>
      <c r="AN10981" s="6"/>
      <c r="AO10981" s="6"/>
      <c r="AP10981" s="6"/>
      <c r="AQ10981" s="6"/>
      <c r="AR10981" s="6"/>
      <c r="AS10981" s="6"/>
      <c r="AT10981" s="6"/>
      <c r="AU10981" s="6"/>
      <c r="AV10981" s="6"/>
      <c r="AW10981" s="6"/>
      <c r="AX10981" s="6"/>
      <c r="AY10981" s="172"/>
      <c r="AZ10981" s="172"/>
      <c r="BA10981" s="172"/>
      <c r="BB10981" s="6"/>
      <c r="BC10981" s="6"/>
      <c r="BD10981" s="6"/>
      <c r="BE10981" s="6"/>
      <c r="BF10981" s="6"/>
      <c r="BG10981" s="172"/>
      <c r="BH10981" s="172"/>
      <c r="BI10981" s="172"/>
      <c r="BJ10981" s="6"/>
      <c r="BK10981" s="6"/>
      <c r="BL10981" s="6"/>
      <c r="BM10981" s="6"/>
      <c r="BN10981" s="6"/>
      <c r="BO10981" s="6"/>
      <c r="BP10981" s="6"/>
      <c r="BQ10981" s="6"/>
      <c r="BR10981" s="6"/>
      <c r="BS10981" s="6"/>
      <c r="BT10981" s="6"/>
      <c r="CG10981" s="432"/>
      <c r="CH10981" s="432"/>
      <c r="CL10981" s="174"/>
    </row>
    <row r="10982" spans="29:90" s="168" customFormat="1" x14ac:dyDescent="0.25">
      <c r="AC10982" s="175"/>
      <c r="AD10982" s="175"/>
      <c r="AE10982" s="175"/>
      <c r="AF10982" s="175"/>
      <c r="AG10982" s="175"/>
      <c r="AH10982" s="176"/>
      <c r="AM10982" s="6"/>
      <c r="AN10982" s="6"/>
      <c r="AO10982" s="6"/>
      <c r="AP10982" s="6"/>
      <c r="AQ10982" s="6"/>
      <c r="AR10982" s="6"/>
      <c r="AS10982" s="6"/>
      <c r="AT10982" s="6"/>
      <c r="AU10982" s="6"/>
      <c r="AV10982" s="6"/>
      <c r="AW10982" s="6"/>
      <c r="AX10982" s="6"/>
      <c r="AY10982" s="172"/>
      <c r="AZ10982" s="172"/>
      <c r="BA10982" s="172"/>
      <c r="BB10982" s="6"/>
      <c r="BC10982" s="6"/>
      <c r="BD10982" s="6"/>
      <c r="BE10982" s="6"/>
      <c r="BF10982" s="6"/>
      <c r="BG10982" s="172"/>
      <c r="BH10982" s="172"/>
      <c r="BI10982" s="172"/>
      <c r="BJ10982" s="6"/>
      <c r="BK10982" s="6"/>
      <c r="BL10982" s="6"/>
      <c r="BM10982" s="6"/>
      <c r="BN10982" s="6"/>
      <c r="BO10982" s="6"/>
      <c r="BP10982" s="6"/>
      <c r="BQ10982" s="6"/>
      <c r="BR10982" s="6"/>
      <c r="BS10982" s="6"/>
      <c r="BT10982" s="6"/>
      <c r="CG10982" s="432"/>
      <c r="CH10982" s="432"/>
      <c r="CL10982" s="174"/>
    </row>
    <row r="10983" spans="29:90" s="168" customFormat="1" x14ac:dyDescent="0.25">
      <c r="AC10983" s="175"/>
      <c r="AD10983" s="175"/>
      <c r="AE10983" s="175"/>
      <c r="AF10983" s="175"/>
      <c r="AG10983" s="175"/>
      <c r="AH10983" s="176"/>
      <c r="AM10983" s="6"/>
      <c r="AN10983" s="6"/>
      <c r="AO10983" s="6"/>
      <c r="AP10983" s="6"/>
      <c r="AQ10983" s="6"/>
      <c r="AR10983" s="6"/>
      <c r="AS10983" s="6"/>
      <c r="AT10983" s="6"/>
      <c r="AU10983" s="6"/>
      <c r="AV10983" s="6"/>
      <c r="AW10983" s="6"/>
      <c r="AX10983" s="6"/>
      <c r="AY10983" s="172"/>
      <c r="AZ10983" s="172"/>
      <c r="BA10983" s="172"/>
      <c r="BB10983" s="6"/>
      <c r="BC10983" s="6"/>
      <c r="BD10983" s="6"/>
      <c r="BE10983" s="6"/>
      <c r="BF10983" s="6"/>
      <c r="BG10983" s="172"/>
      <c r="BH10983" s="172"/>
      <c r="BI10983" s="172"/>
      <c r="BJ10983" s="6"/>
      <c r="BK10983" s="6"/>
      <c r="BL10983" s="6"/>
      <c r="BM10983" s="6"/>
      <c r="BN10983" s="6"/>
      <c r="BO10983" s="6"/>
      <c r="BP10983" s="6"/>
      <c r="BQ10983" s="6"/>
      <c r="BR10983" s="6"/>
      <c r="BS10983" s="6"/>
      <c r="BT10983" s="6"/>
      <c r="CG10983" s="432"/>
      <c r="CH10983" s="432"/>
      <c r="CL10983" s="174"/>
    </row>
    <row r="10984" spans="29:90" s="168" customFormat="1" x14ac:dyDescent="0.25">
      <c r="AC10984" s="175"/>
      <c r="AD10984" s="175"/>
      <c r="AE10984" s="175"/>
      <c r="AF10984" s="175"/>
      <c r="AG10984" s="175"/>
      <c r="AH10984" s="176"/>
      <c r="AM10984" s="6"/>
      <c r="AN10984" s="6"/>
      <c r="AO10984" s="6"/>
      <c r="AP10984" s="6"/>
      <c r="AQ10984" s="6"/>
      <c r="AR10984" s="6"/>
      <c r="AS10984" s="6"/>
      <c r="AT10984" s="6"/>
      <c r="AU10984" s="6"/>
      <c r="AV10984" s="6"/>
      <c r="AW10984" s="6"/>
      <c r="AX10984" s="6"/>
      <c r="AY10984" s="172"/>
      <c r="AZ10984" s="172"/>
      <c r="BA10984" s="172"/>
      <c r="BB10984" s="6"/>
      <c r="BC10984" s="6"/>
      <c r="BD10984" s="6"/>
      <c r="BE10984" s="6"/>
      <c r="BF10984" s="6"/>
      <c r="BG10984" s="172"/>
      <c r="BH10984" s="172"/>
      <c r="BI10984" s="172"/>
      <c r="BJ10984" s="6"/>
      <c r="BK10984" s="6"/>
      <c r="BL10984" s="6"/>
      <c r="BM10984" s="6"/>
      <c r="BN10984" s="6"/>
      <c r="BO10984" s="6"/>
      <c r="BP10984" s="6"/>
      <c r="BQ10984" s="6"/>
      <c r="BR10984" s="6"/>
      <c r="BS10984" s="6"/>
      <c r="BT10984" s="6"/>
      <c r="CG10984" s="432"/>
      <c r="CH10984" s="432"/>
      <c r="CL10984" s="174"/>
    </row>
    <row r="10985" spans="29:90" s="168" customFormat="1" x14ac:dyDescent="0.25">
      <c r="AC10985" s="175"/>
      <c r="AD10985" s="175"/>
      <c r="AE10985" s="175"/>
      <c r="AF10985" s="175"/>
      <c r="AG10985" s="175"/>
      <c r="AH10985" s="176"/>
      <c r="AM10985" s="6"/>
      <c r="AN10985" s="6"/>
      <c r="AO10985" s="6"/>
      <c r="AP10985" s="6"/>
      <c r="AQ10985" s="6"/>
      <c r="AR10985" s="6"/>
      <c r="AS10985" s="6"/>
      <c r="AT10985" s="6"/>
      <c r="AU10985" s="6"/>
      <c r="AV10985" s="6"/>
      <c r="AW10985" s="6"/>
      <c r="AX10985" s="6"/>
      <c r="AY10985" s="172"/>
      <c r="AZ10985" s="172"/>
      <c r="BA10985" s="172"/>
      <c r="BB10985" s="6"/>
      <c r="BC10985" s="6"/>
      <c r="BD10985" s="6"/>
      <c r="BE10985" s="6"/>
      <c r="BF10985" s="6"/>
      <c r="BG10985" s="172"/>
      <c r="BH10985" s="172"/>
      <c r="BI10985" s="172"/>
      <c r="BJ10985" s="6"/>
      <c r="BK10985" s="6"/>
      <c r="BL10985" s="6"/>
      <c r="BM10985" s="6"/>
      <c r="BN10985" s="6"/>
      <c r="BO10985" s="6"/>
      <c r="BP10985" s="6"/>
      <c r="BQ10985" s="6"/>
      <c r="BR10985" s="6"/>
      <c r="BS10985" s="6"/>
      <c r="BT10985" s="6"/>
      <c r="CG10985" s="432"/>
      <c r="CH10985" s="432"/>
      <c r="CL10985" s="174"/>
    </row>
    <row r="10986" spans="29:90" s="168" customFormat="1" x14ac:dyDescent="0.25">
      <c r="AC10986" s="175"/>
      <c r="AD10986" s="175"/>
      <c r="AE10986" s="175"/>
      <c r="AF10986" s="175"/>
      <c r="AG10986" s="175"/>
      <c r="AH10986" s="176"/>
      <c r="AM10986" s="6"/>
      <c r="AN10986" s="6"/>
      <c r="AO10986" s="6"/>
      <c r="AP10986" s="6"/>
      <c r="AQ10986" s="6"/>
      <c r="AR10986" s="6"/>
      <c r="AS10986" s="6"/>
      <c r="AT10986" s="6"/>
      <c r="AU10986" s="6"/>
      <c r="AV10986" s="6"/>
      <c r="AW10986" s="6"/>
      <c r="AX10986" s="6"/>
      <c r="AY10986" s="172"/>
      <c r="AZ10986" s="172"/>
      <c r="BA10986" s="172"/>
      <c r="BB10986" s="6"/>
      <c r="BC10986" s="6"/>
      <c r="BD10986" s="6"/>
      <c r="BE10986" s="6"/>
      <c r="BF10986" s="6"/>
      <c r="BG10986" s="172"/>
      <c r="BH10986" s="172"/>
      <c r="BI10986" s="172"/>
      <c r="BJ10986" s="6"/>
      <c r="BK10986" s="6"/>
      <c r="BL10986" s="6"/>
      <c r="BM10986" s="6"/>
      <c r="BN10986" s="6"/>
      <c r="BO10986" s="6"/>
      <c r="BP10986" s="6"/>
      <c r="BQ10986" s="6"/>
      <c r="BR10986" s="6"/>
      <c r="BS10986" s="6"/>
      <c r="BT10986" s="6"/>
      <c r="CG10986" s="432"/>
      <c r="CH10986" s="432"/>
      <c r="CL10986" s="174"/>
    </row>
    <row r="10987" spans="29:90" s="168" customFormat="1" x14ac:dyDescent="0.25">
      <c r="AC10987" s="175"/>
      <c r="AD10987" s="175"/>
      <c r="AE10987" s="175"/>
      <c r="AF10987" s="175"/>
      <c r="AG10987" s="175"/>
      <c r="AH10987" s="176"/>
      <c r="AM10987" s="6"/>
      <c r="AN10987" s="6"/>
      <c r="AO10987" s="6"/>
      <c r="AP10987" s="6"/>
      <c r="AQ10987" s="6"/>
      <c r="AR10987" s="6"/>
      <c r="AS10987" s="6"/>
      <c r="AT10987" s="6"/>
      <c r="AU10987" s="6"/>
      <c r="AV10987" s="6"/>
      <c r="AW10987" s="6"/>
      <c r="AX10987" s="6"/>
      <c r="AY10987" s="172"/>
      <c r="AZ10987" s="172"/>
      <c r="BA10987" s="172"/>
      <c r="BB10987" s="6"/>
      <c r="BC10987" s="6"/>
      <c r="BD10987" s="6"/>
      <c r="BE10987" s="6"/>
      <c r="BF10987" s="6"/>
      <c r="BG10987" s="172"/>
      <c r="BH10987" s="172"/>
      <c r="BI10987" s="172"/>
      <c r="BJ10987" s="6"/>
      <c r="BK10987" s="6"/>
      <c r="BL10987" s="6"/>
      <c r="BM10987" s="6"/>
      <c r="BN10987" s="6"/>
      <c r="BO10987" s="6"/>
      <c r="BP10987" s="6"/>
      <c r="BQ10987" s="6"/>
      <c r="BR10987" s="6"/>
      <c r="BS10987" s="6"/>
      <c r="BT10987" s="6"/>
      <c r="CG10987" s="432"/>
      <c r="CH10987" s="432"/>
      <c r="CL10987" s="174"/>
    </row>
    <row r="10988" spans="29:90" s="168" customFormat="1" x14ac:dyDescent="0.25">
      <c r="AC10988" s="175"/>
      <c r="AD10988" s="175"/>
      <c r="AE10988" s="175"/>
      <c r="AF10988" s="175"/>
      <c r="AG10988" s="175"/>
      <c r="AH10988" s="176"/>
      <c r="AM10988" s="6"/>
      <c r="AN10988" s="6"/>
      <c r="AO10988" s="6"/>
      <c r="AP10988" s="6"/>
      <c r="AQ10988" s="6"/>
      <c r="AR10988" s="6"/>
      <c r="AS10988" s="6"/>
      <c r="AT10988" s="6"/>
      <c r="AU10988" s="6"/>
      <c r="AV10988" s="6"/>
      <c r="AW10988" s="6"/>
      <c r="AX10988" s="6"/>
      <c r="AY10988" s="172"/>
      <c r="AZ10988" s="172"/>
      <c r="BA10988" s="172"/>
      <c r="BB10988" s="6"/>
      <c r="BC10988" s="6"/>
      <c r="BD10988" s="6"/>
      <c r="BE10988" s="6"/>
      <c r="BF10988" s="6"/>
      <c r="BG10988" s="172"/>
      <c r="BH10988" s="172"/>
      <c r="BI10988" s="172"/>
      <c r="BJ10988" s="6"/>
      <c r="BK10988" s="6"/>
      <c r="BL10988" s="6"/>
      <c r="BM10988" s="6"/>
      <c r="BN10988" s="6"/>
      <c r="BO10988" s="6"/>
      <c r="BP10988" s="6"/>
      <c r="BQ10988" s="6"/>
      <c r="BR10988" s="6"/>
      <c r="BS10988" s="6"/>
      <c r="BT10988" s="6"/>
      <c r="CG10988" s="432"/>
      <c r="CH10988" s="432"/>
      <c r="CL10988" s="174"/>
    </row>
    <row r="10989" spans="29:90" s="168" customFormat="1" x14ac:dyDescent="0.25">
      <c r="AC10989" s="175"/>
      <c r="AD10989" s="175"/>
      <c r="AE10989" s="175"/>
      <c r="AF10989" s="175"/>
      <c r="AG10989" s="175"/>
      <c r="AH10989" s="176"/>
      <c r="AM10989" s="6"/>
      <c r="AN10989" s="6"/>
      <c r="AO10989" s="6"/>
      <c r="AP10989" s="6"/>
      <c r="AQ10989" s="6"/>
      <c r="AR10989" s="6"/>
      <c r="AS10989" s="6"/>
      <c r="AT10989" s="6"/>
      <c r="AU10989" s="6"/>
      <c r="AV10989" s="6"/>
      <c r="AW10989" s="6"/>
      <c r="AX10989" s="6"/>
      <c r="AY10989" s="172"/>
      <c r="AZ10989" s="172"/>
      <c r="BA10989" s="172"/>
      <c r="BB10989" s="6"/>
      <c r="BC10989" s="6"/>
      <c r="BD10989" s="6"/>
      <c r="BE10989" s="6"/>
      <c r="BF10989" s="6"/>
      <c r="BG10989" s="172"/>
      <c r="BH10989" s="172"/>
      <c r="BI10989" s="172"/>
      <c r="BJ10989" s="6"/>
      <c r="BK10989" s="6"/>
      <c r="BL10989" s="6"/>
      <c r="BM10989" s="6"/>
      <c r="BN10989" s="6"/>
      <c r="BO10989" s="6"/>
      <c r="BP10989" s="6"/>
      <c r="BQ10989" s="6"/>
      <c r="BR10989" s="6"/>
      <c r="BS10989" s="6"/>
      <c r="BT10989" s="6"/>
      <c r="CG10989" s="432"/>
      <c r="CH10989" s="432"/>
      <c r="CL10989" s="174"/>
    </row>
    <row r="10990" spans="29:90" s="168" customFormat="1" x14ac:dyDescent="0.25">
      <c r="AC10990" s="175"/>
      <c r="AD10990" s="175"/>
      <c r="AE10990" s="175"/>
      <c r="AF10990" s="175"/>
      <c r="AG10990" s="175"/>
      <c r="AH10990" s="176"/>
      <c r="AM10990" s="6"/>
      <c r="AN10990" s="6"/>
      <c r="AO10990" s="6"/>
      <c r="AP10990" s="6"/>
      <c r="AQ10990" s="6"/>
      <c r="AR10990" s="6"/>
      <c r="AS10990" s="6"/>
      <c r="AT10990" s="6"/>
      <c r="AU10990" s="6"/>
      <c r="AV10990" s="6"/>
      <c r="AW10990" s="6"/>
      <c r="AX10990" s="6"/>
      <c r="AY10990" s="172"/>
      <c r="AZ10990" s="172"/>
      <c r="BA10990" s="172"/>
      <c r="BB10990" s="6"/>
      <c r="BC10990" s="6"/>
      <c r="BD10990" s="6"/>
      <c r="BE10990" s="6"/>
      <c r="BF10990" s="6"/>
      <c r="BG10990" s="172"/>
      <c r="BH10990" s="172"/>
      <c r="BI10990" s="172"/>
      <c r="BJ10990" s="6"/>
      <c r="BK10990" s="6"/>
      <c r="BL10990" s="6"/>
      <c r="BM10990" s="6"/>
      <c r="BN10990" s="6"/>
      <c r="BO10990" s="6"/>
      <c r="BP10990" s="6"/>
      <c r="BQ10990" s="6"/>
      <c r="BR10990" s="6"/>
      <c r="BS10990" s="6"/>
      <c r="BT10990" s="6"/>
      <c r="CG10990" s="432"/>
      <c r="CH10990" s="432"/>
      <c r="CL10990" s="174"/>
    </row>
    <row r="10991" spans="29:90" s="168" customFormat="1" x14ac:dyDescent="0.25">
      <c r="AC10991" s="175"/>
      <c r="AD10991" s="175"/>
      <c r="AE10991" s="175"/>
      <c r="AF10991" s="175"/>
      <c r="AG10991" s="175"/>
      <c r="AH10991" s="176"/>
      <c r="AM10991" s="6"/>
      <c r="AN10991" s="6"/>
      <c r="AO10991" s="6"/>
      <c r="AP10991" s="6"/>
      <c r="AQ10991" s="6"/>
      <c r="AR10991" s="6"/>
      <c r="AS10991" s="6"/>
      <c r="AT10991" s="6"/>
      <c r="AU10991" s="6"/>
      <c r="AV10991" s="6"/>
      <c r="AW10991" s="6"/>
      <c r="AX10991" s="6"/>
      <c r="AY10991" s="172"/>
      <c r="AZ10991" s="172"/>
      <c r="BA10991" s="172"/>
      <c r="BB10991" s="6"/>
      <c r="BC10991" s="6"/>
      <c r="BD10991" s="6"/>
      <c r="BE10991" s="6"/>
      <c r="BF10991" s="6"/>
      <c r="BG10991" s="172"/>
      <c r="BH10991" s="172"/>
      <c r="BI10991" s="172"/>
      <c r="BJ10991" s="6"/>
      <c r="BK10991" s="6"/>
      <c r="BL10991" s="6"/>
      <c r="BM10991" s="6"/>
      <c r="BN10991" s="6"/>
      <c r="BO10991" s="6"/>
      <c r="BP10991" s="6"/>
      <c r="BQ10991" s="6"/>
      <c r="BR10991" s="6"/>
      <c r="BS10991" s="6"/>
      <c r="BT10991" s="6"/>
      <c r="CG10991" s="432"/>
      <c r="CH10991" s="432"/>
      <c r="CL10991" s="174"/>
    </row>
    <row r="10992" spans="29:90" s="168" customFormat="1" x14ac:dyDescent="0.25">
      <c r="AC10992" s="175"/>
      <c r="AD10992" s="175"/>
      <c r="AE10992" s="175"/>
      <c r="AF10992" s="175"/>
      <c r="AG10992" s="175"/>
      <c r="AH10992" s="176"/>
      <c r="AM10992" s="6"/>
      <c r="AN10992" s="6"/>
      <c r="AO10992" s="6"/>
      <c r="AP10992" s="6"/>
      <c r="AQ10992" s="6"/>
      <c r="AR10992" s="6"/>
      <c r="AS10992" s="6"/>
      <c r="AT10992" s="6"/>
      <c r="AU10992" s="6"/>
      <c r="AV10992" s="6"/>
      <c r="AW10992" s="6"/>
      <c r="AX10992" s="6"/>
      <c r="AY10992" s="172"/>
      <c r="AZ10992" s="172"/>
      <c r="BA10992" s="172"/>
      <c r="BB10992" s="6"/>
      <c r="BC10992" s="6"/>
      <c r="BD10992" s="6"/>
      <c r="BE10992" s="6"/>
      <c r="BF10992" s="6"/>
      <c r="BG10992" s="172"/>
      <c r="BH10992" s="172"/>
      <c r="BI10992" s="172"/>
      <c r="BJ10992" s="6"/>
      <c r="BK10992" s="6"/>
      <c r="BL10992" s="6"/>
      <c r="BM10992" s="6"/>
      <c r="BN10992" s="6"/>
      <c r="BO10992" s="6"/>
      <c r="BP10992" s="6"/>
      <c r="BQ10992" s="6"/>
      <c r="BR10992" s="6"/>
      <c r="BS10992" s="6"/>
      <c r="BT10992" s="6"/>
      <c r="CG10992" s="432"/>
      <c r="CH10992" s="432"/>
      <c r="CL10992" s="174"/>
    </row>
    <row r="10993" spans="29:90" s="168" customFormat="1" x14ac:dyDescent="0.25">
      <c r="AC10993" s="175"/>
      <c r="AD10993" s="175"/>
      <c r="AE10993" s="175"/>
      <c r="AF10993" s="175"/>
      <c r="AG10993" s="175"/>
      <c r="AH10993" s="176"/>
      <c r="AM10993" s="6"/>
      <c r="AN10993" s="6"/>
      <c r="AO10993" s="6"/>
      <c r="AP10993" s="6"/>
      <c r="AQ10993" s="6"/>
      <c r="AR10993" s="6"/>
      <c r="AS10993" s="6"/>
      <c r="AT10993" s="6"/>
      <c r="AU10993" s="6"/>
      <c r="AV10993" s="6"/>
      <c r="AW10993" s="6"/>
      <c r="AX10993" s="6"/>
      <c r="AY10993" s="172"/>
      <c r="AZ10993" s="172"/>
      <c r="BA10993" s="172"/>
      <c r="BB10993" s="6"/>
      <c r="BC10993" s="6"/>
      <c r="BD10993" s="6"/>
      <c r="BE10993" s="6"/>
      <c r="BF10993" s="6"/>
      <c r="BG10993" s="172"/>
      <c r="BH10993" s="172"/>
      <c r="BI10993" s="172"/>
      <c r="BJ10993" s="6"/>
      <c r="BK10993" s="6"/>
      <c r="BL10993" s="6"/>
      <c r="BM10993" s="6"/>
      <c r="BN10993" s="6"/>
      <c r="BO10993" s="6"/>
      <c r="BP10993" s="6"/>
      <c r="BQ10993" s="6"/>
      <c r="BR10993" s="6"/>
      <c r="BS10993" s="6"/>
      <c r="BT10993" s="6"/>
      <c r="CG10993" s="432"/>
      <c r="CH10993" s="432"/>
      <c r="CL10993" s="174"/>
    </row>
    <row r="10994" spans="29:90" s="168" customFormat="1" x14ac:dyDescent="0.25">
      <c r="AC10994" s="175"/>
      <c r="AD10994" s="175"/>
      <c r="AE10994" s="175"/>
      <c r="AF10994" s="175"/>
      <c r="AG10994" s="175"/>
      <c r="AH10994" s="176"/>
      <c r="AM10994" s="6"/>
      <c r="AN10994" s="6"/>
      <c r="AO10994" s="6"/>
      <c r="AP10994" s="6"/>
      <c r="AQ10994" s="6"/>
      <c r="AR10994" s="6"/>
      <c r="AS10994" s="6"/>
      <c r="AT10994" s="6"/>
      <c r="AU10994" s="6"/>
      <c r="AV10994" s="6"/>
      <c r="AW10994" s="6"/>
      <c r="AX10994" s="6"/>
      <c r="AY10994" s="172"/>
      <c r="AZ10994" s="172"/>
      <c r="BA10994" s="172"/>
      <c r="BB10994" s="6"/>
      <c r="BC10994" s="6"/>
      <c r="BD10994" s="6"/>
      <c r="BE10994" s="6"/>
      <c r="BF10994" s="6"/>
      <c r="BG10994" s="172"/>
      <c r="BH10994" s="172"/>
      <c r="BI10994" s="172"/>
      <c r="BJ10994" s="6"/>
      <c r="BK10994" s="6"/>
      <c r="BL10994" s="6"/>
      <c r="BM10994" s="6"/>
      <c r="BN10994" s="6"/>
      <c r="BO10994" s="6"/>
      <c r="BP10994" s="6"/>
      <c r="BQ10994" s="6"/>
      <c r="BR10994" s="6"/>
      <c r="BS10994" s="6"/>
      <c r="BT10994" s="6"/>
      <c r="CG10994" s="432"/>
      <c r="CH10994" s="432"/>
      <c r="CL10994" s="174"/>
    </row>
    <row r="10995" spans="29:90" s="168" customFormat="1" x14ac:dyDescent="0.25">
      <c r="AC10995" s="175"/>
      <c r="AD10995" s="175"/>
      <c r="AE10995" s="175"/>
      <c r="AF10995" s="175"/>
      <c r="AG10995" s="175"/>
      <c r="AH10995" s="176"/>
      <c r="AM10995" s="6"/>
      <c r="AN10995" s="6"/>
      <c r="AO10995" s="6"/>
      <c r="AP10995" s="6"/>
      <c r="AQ10995" s="6"/>
      <c r="AR10995" s="6"/>
      <c r="AS10995" s="6"/>
      <c r="AT10995" s="6"/>
      <c r="AU10995" s="6"/>
      <c r="AV10995" s="6"/>
      <c r="AW10995" s="6"/>
      <c r="AX10995" s="6"/>
      <c r="AY10995" s="172"/>
      <c r="AZ10995" s="172"/>
      <c r="BA10995" s="172"/>
      <c r="BB10995" s="6"/>
      <c r="BC10995" s="6"/>
      <c r="BD10995" s="6"/>
      <c r="BE10995" s="6"/>
      <c r="BF10995" s="6"/>
      <c r="BG10995" s="172"/>
      <c r="BH10995" s="172"/>
      <c r="BI10995" s="172"/>
      <c r="BJ10995" s="6"/>
      <c r="BK10995" s="6"/>
      <c r="BL10995" s="6"/>
      <c r="BM10995" s="6"/>
      <c r="BN10995" s="6"/>
      <c r="BO10995" s="6"/>
      <c r="BP10995" s="6"/>
      <c r="BQ10995" s="6"/>
      <c r="BR10995" s="6"/>
      <c r="BS10995" s="6"/>
      <c r="BT10995" s="6"/>
      <c r="CG10995" s="432"/>
      <c r="CH10995" s="432"/>
      <c r="CL10995" s="174"/>
    </row>
    <row r="10996" spans="29:90" s="168" customFormat="1" x14ac:dyDescent="0.25">
      <c r="AC10996" s="175"/>
      <c r="AD10996" s="175"/>
      <c r="AE10996" s="175"/>
      <c r="AF10996" s="175"/>
      <c r="AG10996" s="175"/>
      <c r="AH10996" s="176"/>
      <c r="AM10996" s="6"/>
      <c r="AN10996" s="6"/>
      <c r="AO10996" s="6"/>
      <c r="AP10996" s="6"/>
      <c r="AQ10996" s="6"/>
      <c r="AR10996" s="6"/>
      <c r="AS10996" s="6"/>
      <c r="AT10996" s="6"/>
      <c r="AU10996" s="6"/>
      <c r="AV10996" s="6"/>
      <c r="AW10996" s="6"/>
      <c r="AX10996" s="6"/>
      <c r="AY10996" s="172"/>
      <c r="AZ10996" s="172"/>
      <c r="BA10996" s="172"/>
      <c r="BB10996" s="6"/>
      <c r="BC10996" s="6"/>
      <c r="BD10996" s="6"/>
      <c r="BE10996" s="6"/>
      <c r="BF10996" s="6"/>
      <c r="BG10996" s="172"/>
      <c r="BH10996" s="172"/>
      <c r="BI10996" s="172"/>
      <c r="BJ10996" s="6"/>
      <c r="BK10996" s="6"/>
      <c r="BL10996" s="6"/>
      <c r="BM10996" s="6"/>
      <c r="BN10996" s="6"/>
      <c r="BO10996" s="6"/>
      <c r="BP10996" s="6"/>
      <c r="BQ10996" s="6"/>
      <c r="BR10996" s="6"/>
      <c r="BS10996" s="6"/>
      <c r="BT10996" s="6"/>
      <c r="CG10996" s="432"/>
      <c r="CH10996" s="432"/>
      <c r="CL10996" s="174"/>
    </row>
    <row r="10997" spans="29:90" s="168" customFormat="1" x14ac:dyDescent="0.25">
      <c r="AC10997" s="175"/>
      <c r="AD10997" s="175"/>
      <c r="AE10997" s="175"/>
      <c r="AF10997" s="175"/>
      <c r="AG10997" s="175"/>
      <c r="AH10997" s="176"/>
      <c r="AM10997" s="6"/>
      <c r="AN10997" s="6"/>
      <c r="AO10997" s="6"/>
      <c r="AP10997" s="6"/>
      <c r="AQ10997" s="6"/>
      <c r="AR10997" s="6"/>
      <c r="AS10997" s="6"/>
      <c r="AT10997" s="6"/>
      <c r="AU10997" s="6"/>
      <c r="AV10997" s="6"/>
      <c r="AW10997" s="6"/>
      <c r="AX10997" s="6"/>
      <c r="AY10997" s="172"/>
      <c r="AZ10997" s="172"/>
      <c r="BA10997" s="172"/>
      <c r="BB10997" s="6"/>
      <c r="BC10997" s="6"/>
      <c r="BD10997" s="6"/>
      <c r="BE10997" s="6"/>
      <c r="BF10997" s="6"/>
      <c r="BG10997" s="172"/>
      <c r="BH10997" s="172"/>
      <c r="BI10997" s="172"/>
      <c r="BJ10997" s="6"/>
      <c r="BK10997" s="6"/>
      <c r="BL10997" s="6"/>
      <c r="BM10997" s="6"/>
      <c r="BN10997" s="6"/>
      <c r="BO10997" s="6"/>
      <c r="BP10997" s="6"/>
      <c r="BQ10997" s="6"/>
      <c r="BR10997" s="6"/>
      <c r="BS10997" s="6"/>
      <c r="BT10997" s="6"/>
      <c r="CG10997" s="432"/>
      <c r="CH10997" s="432"/>
      <c r="CL10997" s="174"/>
    </row>
    <row r="10998" spans="29:90" s="168" customFormat="1" x14ac:dyDescent="0.25">
      <c r="AC10998" s="175"/>
      <c r="AD10998" s="175"/>
      <c r="AE10998" s="175"/>
      <c r="AF10998" s="175"/>
      <c r="AG10998" s="175"/>
      <c r="AH10998" s="176"/>
      <c r="AM10998" s="6"/>
      <c r="AN10998" s="6"/>
      <c r="AO10998" s="6"/>
      <c r="AP10998" s="6"/>
      <c r="AQ10998" s="6"/>
      <c r="AR10998" s="6"/>
      <c r="AS10998" s="6"/>
      <c r="AT10998" s="6"/>
      <c r="AU10998" s="6"/>
      <c r="AV10998" s="6"/>
      <c r="AW10998" s="6"/>
      <c r="AX10998" s="6"/>
      <c r="AY10998" s="172"/>
      <c r="AZ10998" s="172"/>
      <c r="BA10998" s="172"/>
      <c r="BB10998" s="6"/>
      <c r="BC10998" s="6"/>
      <c r="BD10998" s="6"/>
      <c r="BE10998" s="6"/>
      <c r="BF10998" s="6"/>
      <c r="BG10998" s="172"/>
      <c r="BH10998" s="172"/>
      <c r="BI10998" s="172"/>
      <c r="BJ10998" s="6"/>
      <c r="BK10998" s="6"/>
      <c r="BL10998" s="6"/>
      <c r="BM10998" s="6"/>
      <c r="BN10998" s="6"/>
      <c r="BO10998" s="6"/>
      <c r="BP10998" s="6"/>
      <c r="BQ10998" s="6"/>
      <c r="BR10998" s="6"/>
      <c r="BS10998" s="6"/>
      <c r="BT10998" s="6"/>
      <c r="CG10998" s="432"/>
      <c r="CH10998" s="432"/>
      <c r="CL10998" s="174"/>
    </row>
    <row r="10999" spans="29:90" s="168" customFormat="1" x14ac:dyDescent="0.25">
      <c r="AC10999" s="175"/>
      <c r="AD10999" s="175"/>
      <c r="AE10999" s="175"/>
      <c r="AF10999" s="175"/>
      <c r="AG10999" s="175"/>
      <c r="AH10999" s="176"/>
      <c r="AM10999" s="6"/>
      <c r="AN10999" s="6"/>
      <c r="AO10999" s="6"/>
      <c r="AP10999" s="6"/>
      <c r="AQ10999" s="6"/>
      <c r="AR10999" s="6"/>
      <c r="AS10999" s="6"/>
      <c r="AT10999" s="6"/>
      <c r="AU10999" s="6"/>
      <c r="AV10999" s="6"/>
      <c r="AW10999" s="6"/>
      <c r="AX10999" s="6"/>
      <c r="AY10999" s="172"/>
      <c r="AZ10999" s="172"/>
      <c r="BA10999" s="172"/>
      <c r="BB10999" s="6"/>
      <c r="BC10999" s="6"/>
      <c r="BD10999" s="6"/>
      <c r="BE10999" s="6"/>
      <c r="BF10999" s="6"/>
      <c r="BG10999" s="172"/>
      <c r="BH10999" s="172"/>
      <c r="BI10999" s="172"/>
      <c r="BJ10999" s="6"/>
      <c r="BK10999" s="6"/>
      <c r="BL10999" s="6"/>
      <c r="BM10999" s="6"/>
      <c r="BN10999" s="6"/>
      <c r="BO10999" s="6"/>
      <c r="BP10999" s="6"/>
      <c r="BQ10999" s="6"/>
      <c r="BR10999" s="6"/>
      <c r="BS10999" s="6"/>
      <c r="BT10999" s="6"/>
      <c r="CG10999" s="432"/>
      <c r="CH10999" s="432"/>
      <c r="CL10999" s="174"/>
    </row>
    <row r="11000" spans="29:90" s="168" customFormat="1" x14ac:dyDescent="0.25">
      <c r="AC11000" s="175"/>
      <c r="AD11000" s="175"/>
      <c r="AE11000" s="175"/>
      <c r="AF11000" s="175"/>
      <c r="AG11000" s="175"/>
      <c r="AH11000" s="176"/>
      <c r="AM11000" s="6"/>
      <c r="AN11000" s="6"/>
      <c r="AO11000" s="6"/>
      <c r="AP11000" s="6"/>
      <c r="AQ11000" s="6"/>
      <c r="AR11000" s="6"/>
      <c r="AS11000" s="6"/>
      <c r="AT11000" s="6"/>
      <c r="AU11000" s="6"/>
      <c r="AV11000" s="6"/>
      <c r="AW11000" s="6"/>
      <c r="AX11000" s="6"/>
      <c r="AY11000" s="172"/>
      <c r="AZ11000" s="172"/>
      <c r="BA11000" s="172"/>
      <c r="BB11000" s="6"/>
      <c r="BC11000" s="6"/>
      <c r="BD11000" s="6"/>
      <c r="BE11000" s="6"/>
      <c r="BF11000" s="6"/>
      <c r="BG11000" s="172"/>
      <c r="BH11000" s="172"/>
      <c r="BI11000" s="172"/>
      <c r="BJ11000" s="6"/>
      <c r="BK11000" s="6"/>
      <c r="BL11000" s="6"/>
      <c r="BM11000" s="6"/>
      <c r="BN11000" s="6"/>
      <c r="BO11000" s="6"/>
      <c r="BP11000" s="6"/>
      <c r="BQ11000" s="6"/>
      <c r="BR11000" s="6"/>
      <c r="BS11000" s="6"/>
      <c r="BT11000" s="6"/>
      <c r="CG11000" s="432"/>
      <c r="CH11000" s="432"/>
      <c r="CL11000" s="174"/>
    </row>
    <row r="11001" spans="29:90" s="168" customFormat="1" x14ac:dyDescent="0.25">
      <c r="AC11001" s="175"/>
      <c r="AD11001" s="175"/>
      <c r="AE11001" s="175"/>
      <c r="AF11001" s="175"/>
      <c r="AG11001" s="175"/>
      <c r="AH11001" s="176"/>
      <c r="AM11001" s="6"/>
      <c r="AN11001" s="6"/>
      <c r="AO11001" s="6"/>
      <c r="AP11001" s="6"/>
      <c r="AQ11001" s="6"/>
      <c r="AR11001" s="6"/>
      <c r="AS11001" s="6"/>
      <c r="AT11001" s="6"/>
      <c r="AU11001" s="6"/>
      <c r="AV11001" s="6"/>
      <c r="AW11001" s="6"/>
      <c r="AX11001" s="6"/>
      <c r="AY11001" s="172"/>
      <c r="AZ11001" s="172"/>
      <c r="BA11001" s="172"/>
      <c r="BB11001" s="6"/>
      <c r="BC11001" s="6"/>
      <c r="BD11001" s="6"/>
      <c r="BE11001" s="6"/>
      <c r="BF11001" s="6"/>
      <c r="BG11001" s="172"/>
      <c r="BH11001" s="172"/>
      <c r="BI11001" s="172"/>
      <c r="BJ11001" s="6"/>
      <c r="BK11001" s="6"/>
      <c r="BL11001" s="6"/>
      <c r="BM11001" s="6"/>
      <c r="BN11001" s="6"/>
      <c r="BO11001" s="6"/>
      <c r="BP11001" s="6"/>
      <c r="BQ11001" s="6"/>
      <c r="BR11001" s="6"/>
      <c r="BS11001" s="6"/>
      <c r="BT11001" s="6"/>
      <c r="CG11001" s="432"/>
      <c r="CH11001" s="432"/>
      <c r="CL11001" s="174"/>
    </row>
    <row r="11002" spans="29:90" s="168" customFormat="1" x14ac:dyDescent="0.25">
      <c r="AC11002" s="175"/>
      <c r="AD11002" s="175"/>
      <c r="AE11002" s="175"/>
      <c r="AF11002" s="175"/>
      <c r="AG11002" s="175"/>
      <c r="AH11002" s="176"/>
      <c r="AM11002" s="6"/>
      <c r="AN11002" s="6"/>
      <c r="AO11002" s="6"/>
      <c r="AP11002" s="6"/>
      <c r="AQ11002" s="6"/>
      <c r="AR11002" s="6"/>
      <c r="AS11002" s="6"/>
      <c r="AT11002" s="6"/>
      <c r="AU11002" s="6"/>
      <c r="AV11002" s="6"/>
      <c r="AW11002" s="6"/>
      <c r="AX11002" s="6"/>
      <c r="AY11002" s="172"/>
      <c r="AZ11002" s="172"/>
      <c r="BA11002" s="172"/>
      <c r="BB11002" s="6"/>
      <c r="BC11002" s="6"/>
      <c r="BD11002" s="6"/>
      <c r="BE11002" s="6"/>
      <c r="BF11002" s="6"/>
      <c r="BG11002" s="172"/>
      <c r="BH11002" s="172"/>
      <c r="BI11002" s="172"/>
      <c r="BJ11002" s="6"/>
      <c r="BK11002" s="6"/>
      <c r="BL11002" s="6"/>
      <c r="BM11002" s="6"/>
      <c r="BN11002" s="6"/>
      <c r="BO11002" s="6"/>
      <c r="BP11002" s="6"/>
      <c r="BQ11002" s="6"/>
      <c r="BR11002" s="6"/>
      <c r="BS11002" s="6"/>
      <c r="BT11002" s="6"/>
      <c r="CG11002" s="432"/>
      <c r="CH11002" s="432"/>
      <c r="CL11002" s="174"/>
    </row>
    <row r="11003" spans="29:90" s="168" customFormat="1" x14ac:dyDescent="0.25">
      <c r="AC11003" s="175"/>
      <c r="AD11003" s="175"/>
      <c r="AE11003" s="175"/>
      <c r="AF11003" s="175"/>
      <c r="AG11003" s="175"/>
      <c r="AH11003" s="176"/>
      <c r="AM11003" s="6"/>
      <c r="AN11003" s="6"/>
      <c r="AO11003" s="6"/>
      <c r="AP11003" s="6"/>
      <c r="AQ11003" s="6"/>
      <c r="AR11003" s="6"/>
      <c r="AS11003" s="6"/>
      <c r="AT11003" s="6"/>
      <c r="AU11003" s="6"/>
      <c r="AV11003" s="6"/>
      <c r="AW11003" s="6"/>
      <c r="AX11003" s="6"/>
      <c r="AY11003" s="172"/>
      <c r="AZ11003" s="172"/>
      <c r="BA11003" s="172"/>
      <c r="BB11003" s="6"/>
      <c r="BC11003" s="6"/>
      <c r="BD11003" s="6"/>
      <c r="BE11003" s="6"/>
      <c r="BF11003" s="6"/>
      <c r="BG11003" s="172"/>
      <c r="BH11003" s="172"/>
      <c r="BI11003" s="172"/>
      <c r="BJ11003" s="6"/>
      <c r="BK11003" s="6"/>
      <c r="BL11003" s="6"/>
      <c r="BM11003" s="6"/>
      <c r="BN11003" s="6"/>
      <c r="BO11003" s="6"/>
      <c r="BP11003" s="6"/>
      <c r="BQ11003" s="6"/>
      <c r="BR11003" s="6"/>
      <c r="BS11003" s="6"/>
      <c r="BT11003" s="6"/>
      <c r="CG11003" s="432"/>
      <c r="CH11003" s="432"/>
      <c r="CL11003" s="174"/>
    </row>
    <row r="11004" spans="29:90" s="168" customFormat="1" x14ac:dyDescent="0.25">
      <c r="AC11004" s="175"/>
      <c r="AD11004" s="175"/>
      <c r="AE11004" s="175"/>
      <c r="AF11004" s="175"/>
      <c r="AG11004" s="175"/>
      <c r="AH11004" s="176"/>
      <c r="AM11004" s="6"/>
      <c r="AN11004" s="6"/>
      <c r="AO11004" s="6"/>
      <c r="AP11004" s="6"/>
      <c r="AQ11004" s="6"/>
      <c r="AR11004" s="6"/>
      <c r="AS11004" s="6"/>
      <c r="AT11004" s="6"/>
      <c r="AU11004" s="6"/>
      <c r="AV11004" s="6"/>
      <c r="AW11004" s="6"/>
      <c r="AX11004" s="6"/>
      <c r="AY11004" s="172"/>
      <c r="AZ11004" s="172"/>
      <c r="BA11004" s="172"/>
      <c r="BB11004" s="6"/>
      <c r="BC11004" s="6"/>
      <c r="BD11004" s="6"/>
      <c r="BE11004" s="6"/>
      <c r="BF11004" s="6"/>
      <c r="BG11004" s="172"/>
      <c r="BH11004" s="172"/>
      <c r="BI11004" s="172"/>
      <c r="BJ11004" s="6"/>
      <c r="BK11004" s="6"/>
      <c r="BL11004" s="6"/>
      <c r="BM11004" s="6"/>
      <c r="BN11004" s="6"/>
      <c r="BO11004" s="6"/>
      <c r="BP11004" s="6"/>
      <c r="BQ11004" s="6"/>
      <c r="BR11004" s="6"/>
      <c r="BS11004" s="6"/>
      <c r="BT11004" s="6"/>
      <c r="CG11004" s="432"/>
      <c r="CH11004" s="432"/>
      <c r="CL11004" s="174"/>
    </row>
    <row r="11005" spans="29:90" s="168" customFormat="1" x14ac:dyDescent="0.25">
      <c r="AC11005" s="175"/>
      <c r="AD11005" s="175"/>
      <c r="AE11005" s="175"/>
      <c r="AF11005" s="175"/>
      <c r="AG11005" s="175"/>
      <c r="AH11005" s="176"/>
      <c r="AM11005" s="6"/>
      <c r="AN11005" s="6"/>
      <c r="AO11005" s="6"/>
      <c r="AP11005" s="6"/>
      <c r="AQ11005" s="6"/>
      <c r="AR11005" s="6"/>
      <c r="AS11005" s="6"/>
      <c r="AT11005" s="6"/>
      <c r="AU11005" s="6"/>
      <c r="AV11005" s="6"/>
      <c r="AW11005" s="6"/>
      <c r="AX11005" s="6"/>
      <c r="AY11005" s="172"/>
      <c r="AZ11005" s="172"/>
      <c r="BA11005" s="172"/>
      <c r="BB11005" s="6"/>
      <c r="BC11005" s="6"/>
      <c r="BD11005" s="6"/>
      <c r="BE11005" s="6"/>
      <c r="BF11005" s="6"/>
      <c r="BG11005" s="172"/>
      <c r="BH11005" s="172"/>
      <c r="BI11005" s="172"/>
      <c r="BJ11005" s="6"/>
      <c r="BK11005" s="6"/>
      <c r="BL11005" s="6"/>
      <c r="BM11005" s="6"/>
      <c r="BN11005" s="6"/>
      <c r="BO11005" s="6"/>
      <c r="BP11005" s="6"/>
      <c r="BQ11005" s="6"/>
      <c r="BR11005" s="6"/>
      <c r="BS11005" s="6"/>
      <c r="BT11005" s="6"/>
      <c r="CG11005" s="432"/>
      <c r="CH11005" s="432"/>
      <c r="CL11005" s="174"/>
    </row>
    <row r="11006" spans="29:90" s="168" customFormat="1" x14ac:dyDescent="0.25">
      <c r="AC11006" s="175"/>
      <c r="AD11006" s="175"/>
      <c r="AE11006" s="175"/>
      <c r="AF11006" s="175"/>
      <c r="AG11006" s="175"/>
      <c r="AH11006" s="176"/>
      <c r="AM11006" s="6"/>
      <c r="AN11006" s="6"/>
      <c r="AO11006" s="6"/>
      <c r="AP11006" s="6"/>
      <c r="AQ11006" s="6"/>
      <c r="AR11006" s="6"/>
      <c r="AS11006" s="6"/>
      <c r="AT11006" s="6"/>
      <c r="AU11006" s="6"/>
      <c r="AV11006" s="6"/>
      <c r="AW11006" s="6"/>
      <c r="AX11006" s="6"/>
      <c r="AY11006" s="172"/>
      <c r="AZ11006" s="172"/>
      <c r="BA11006" s="172"/>
      <c r="BB11006" s="6"/>
      <c r="BC11006" s="6"/>
      <c r="BD11006" s="6"/>
      <c r="BE11006" s="6"/>
      <c r="BF11006" s="6"/>
      <c r="BG11006" s="172"/>
      <c r="BH11006" s="172"/>
      <c r="BI11006" s="172"/>
      <c r="BJ11006" s="6"/>
      <c r="BK11006" s="6"/>
      <c r="BL11006" s="6"/>
      <c r="BM11006" s="6"/>
      <c r="BN11006" s="6"/>
      <c r="BO11006" s="6"/>
      <c r="BP11006" s="6"/>
      <c r="BQ11006" s="6"/>
      <c r="BR11006" s="6"/>
      <c r="BS11006" s="6"/>
      <c r="BT11006" s="6"/>
      <c r="CG11006" s="432"/>
      <c r="CH11006" s="432"/>
      <c r="CL11006" s="174"/>
    </row>
    <row r="11007" spans="29:90" s="168" customFormat="1" x14ac:dyDescent="0.25">
      <c r="AC11007" s="175"/>
      <c r="AD11007" s="175"/>
      <c r="AE11007" s="175"/>
      <c r="AF11007" s="175"/>
      <c r="AG11007" s="175"/>
      <c r="AH11007" s="176"/>
      <c r="AM11007" s="6"/>
      <c r="AN11007" s="6"/>
      <c r="AO11007" s="6"/>
      <c r="AP11007" s="6"/>
      <c r="AQ11007" s="6"/>
      <c r="AR11007" s="6"/>
      <c r="AS11007" s="6"/>
      <c r="AT11007" s="6"/>
      <c r="AU11007" s="6"/>
      <c r="AV11007" s="6"/>
      <c r="AW11007" s="6"/>
      <c r="AX11007" s="6"/>
      <c r="AY11007" s="172"/>
      <c r="AZ11007" s="172"/>
      <c r="BA11007" s="172"/>
      <c r="BB11007" s="6"/>
      <c r="BC11007" s="6"/>
      <c r="BD11007" s="6"/>
      <c r="BE11007" s="6"/>
      <c r="BF11007" s="6"/>
      <c r="BG11007" s="172"/>
      <c r="BH11007" s="172"/>
      <c r="BI11007" s="172"/>
      <c r="BJ11007" s="6"/>
      <c r="BK11007" s="6"/>
      <c r="BL11007" s="6"/>
      <c r="BM11007" s="6"/>
      <c r="BN11007" s="6"/>
      <c r="BO11007" s="6"/>
      <c r="BP11007" s="6"/>
      <c r="BQ11007" s="6"/>
      <c r="BR11007" s="6"/>
      <c r="BS11007" s="6"/>
      <c r="BT11007" s="6"/>
      <c r="CG11007" s="432"/>
      <c r="CH11007" s="432"/>
      <c r="CL11007" s="174"/>
    </row>
    <row r="11008" spans="29:90" s="168" customFormat="1" x14ac:dyDescent="0.25">
      <c r="AC11008" s="175"/>
      <c r="AD11008" s="175"/>
      <c r="AE11008" s="175"/>
      <c r="AF11008" s="175"/>
      <c r="AG11008" s="175"/>
      <c r="AH11008" s="176"/>
      <c r="AM11008" s="6"/>
      <c r="AN11008" s="6"/>
      <c r="AO11008" s="6"/>
      <c r="AP11008" s="6"/>
      <c r="AQ11008" s="6"/>
      <c r="AR11008" s="6"/>
      <c r="AS11008" s="6"/>
      <c r="AT11008" s="6"/>
      <c r="AU11008" s="6"/>
      <c r="AV11008" s="6"/>
      <c r="AW11008" s="6"/>
      <c r="AX11008" s="6"/>
      <c r="AY11008" s="172"/>
      <c r="AZ11008" s="172"/>
      <c r="BA11008" s="172"/>
      <c r="BB11008" s="6"/>
      <c r="BC11008" s="6"/>
      <c r="BD11008" s="6"/>
      <c r="BE11008" s="6"/>
      <c r="BF11008" s="6"/>
      <c r="BG11008" s="172"/>
      <c r="BH11008" s="172"/>
      <c r="BI11008" s="172"/>
      <c r="BJ11008" s="6"/>
      <c r="BK11008" s="6"/>
      <c r="BL11008" s="6"/>
      <c r="BM11008" s="6"/>
      <c r="BN11008" s="6"/>
      <c r="BO11008" s="6"/>
      <c r="BP11008" s="6"/>
      <c r="BQ11008" s="6"/>
      <c r="BR11008" s="6"/>
      <c r="BS11008" s="6"/>
      <c r="BT11008" s="6"/>
      <c r="CG11008" s="432"/>
      <c r="CH11008" s="432"/>
      <c r="CL11008" s="174"/>
    </row>
    <row r="11009" spans="29:90" s="168" customFormat="1" x14ac:dyDescent="0.25">
      <c r="AC11009" s="175"/>
      <c r="AD11009" s="175"/>
      <c r="AE11009" s="175"/>
      <c r="AF11009" s="175"/>
      <c r="AG11009" s="175"/>
      <c r="AH11009" s="176"/>
      <c r="AM11009" s="6"/>
      <c r="AN11009" s="6"/>
      <c r="AO11009" s="6"/>
      <c r="AP11009" s="6"/>
      <c r="AQ11009" s="6"/>
      <c r="AR11009" s="6"/>
      <c r="AS11009" s="6"/>
      <c r="AT11009" s="6"/>
      <c r="AU11009" s="6"/>
      <c r="AV11009" s="6"/>
      <c r="AW11009" s="6"/>
      <c r="AX11009" s="6"/>
      <c r="AY11009" s="172"/>
      <c r="AZ11009" s="172"/>
      <c r="BA11009" s="172"/>
      <c r="BB11009" s="6"/>
      <c r="BC11009" s="6"/>
      <c r="BD11009" s="6"/>
      <c r="BE11009" s="6"/>
      <c r="BF11009" s="6"/>
      <c r="BG11009" s="172"/>
      <c r="BH11009" s="172"/>
      <c r="BI11009" s="172"/>
      <c r="BJ11009" s="6"/>
      <c r="BK11009" s="6"/>
      <c r="BL11009" s="6"/>
      <c r="BM11009" s="6"/>
      <c r="BN11009" s="6"/>
      <c r="BO11009" s="6"/>
      <c r="BP11009" s="6"/>
      <c r="BQ11009" s="6"/>
      <c r="BR11009" s="6"/>
      <c r="BS11009" s="6"/>
      <c r="BT11009" s="6"/>
      <c r="CG11009" s="432"/>
      <c r="CH11009" s="432"/>
      <c r="CL11009" s="174"/>
    </row>
    <row r="11010" spans="29:90" s="168" customFormat="1" x14ac:dyDescent="0.25">
      <c r="AC11010" s="175"/>
      <c r="AD11010" s="175"/>
      <c r="AE11010" s="175"/>
      <c r="AF11010" s="175"/>
      <c r="AG11010" s="175"/>
      <c r="AH11010" s="176"/>
      <c r="AM11010" s="6"/>
      <c r="AN11010" s="6"/>
      <c r="AO11010" s="6"/>
      <c r="AP11010" s="6"/>
      <c r="AQ11010" s="6"/>
      <c r="AR11010" s="6"/>
      <c r="AS11010" s="6"/>
      <c r="AT11010" s="6"/>
      <c r="AU11010" s="6"/>
      <c r="AV11010" s="6"/>
      <c r="AW11010" s="6"/>
      <c r="AX11010" s="6"/>
      <c r="AY11010" s="172"/>
      <c r="AZ11010" s="172"/>
      <c r="BA11010" s="172"/>
      <c r="BB11010" s="6"/>
      <c r="BC11010" s="6"/>
      <c r="BD11010" s="6"/>
      <c r="BE11010" s="6"/>
      <c r="BF11010" s="6"/>
      <c r="BG11010" s="172"/>
      <c r="BH11010" s="172"/>
      <c r="BI11010" s="172"/>
      <c r="BJ11010" s="6"/>
      <c r="BK11010" s="6"/>
      <c r="BL11010" s="6"/>
      <c r="BM11010" s="6"/>
      <c r="BN11010" s="6"/>
      <c r="BO11010" s="6"/>
      <c r="BP11010" s="6"/>
      <c r="BQ11010" s="6"/>
      <c r="BR11010" s="6"/>
      <c r="BS11010" s="6"/>
      <c r="BT11010" s="6"/>
      <c r="CG11010" s="432"/>
      <c r="CH11010" s="432"/>
      <c r="CL11010" s="174"/>
    </row>
    <row r="11011" spans="29:90" s="168" customFormat="1" x14ac:dyDescent="0.25">
      <c r="AC11011" s="175"/>
      <c r="AD11011" s="175"/>
      <c r="AE11011" s="175"/>
      <c r="AF11011" s="175"/>
      <c r="AG11011" s="175"/>
      <c r="AH11011" s="176"/>
      <c r="AM11011" s="6"/>
      <c r="AN11011" s="6"/>
      <c r="AO11011" s="6"/>
      <c r="AP11011" s="6"/>
      <c r="AQ11011" s="6"/>
      <c r="AR11011" s="6"/>
      <c r="AS11011" s="6"/>
      <c r="AT11011" s="6"/>
      <c r="AU11011" s="6"/>
      <c r="AV11011" s="6"/>
      <c r="AW11011" s="6"/>
      <c r="AX11011" s="6"/>
      <c r="AY11011" s="172"/>
      <c r="AZ11011" s="172"/>
      <c r="BA11011" s="172"/>
      <c r="BB11011" s="6"/>
      <c r="BC11011" s="6"/>
      <c r="BD11011" s="6"/>
      <c r="BE11011" s="6"/>
      <c r="BF11011" s="6"/>
      <c r="BG11011" s="172"/>
      <c r="BH11011" s="172"/>
      <c r="BI11011" s="172"/>
      <c r="BJ11011" s="6"/>
      <c r="BK11011" s="6"/>
      <c r="BL11011" s="6"/>
      <c r="BM11011" s="6"/>
      <c r="BN11011" s="6"/>
      <c r="BO11011" s="6"/>
      <c r="BP11011" s="6"/>
      <c r="BQ11011" s="6"/>
      <c r="BR11011" s="6"/>
      <c r="BS11011" s="6"/>
      <c r="BT11011" s="6"/>
      <c r="CG11011" s="432"/>
      <c r="CH11011" s="432"/>
      <c r="CL11011" s="174"/>
    </row>
    <row r="11012" spans="29:90" s="168" customFormat="1" x14ac:dyDescent="0.25">
      <c r="AC11012" s="175"/>
      <c r="AD11012" s="175"/>
      <c r="AE11012" s="175"/>
      <c r="AF11012" s="175"/>
      <c r="AG11012" s="175"/>
      <c r="AH11012" s="176"/>
      <c r="AM11012" s="6"/>
      <c r="AN11012" s="6"/>
      <c r="AO11012" s="6"/>
      <c r="AP11012" s="6"/>
      <c r="AQ11012" s="6"/>
      <c r="AR11012" s="6"/>
      <c r="AS11012" s="6"/>
      <c r="AT11012" s="6"/>
      <c r="AU11012" s="6"/>
      <c r="AV11012" s="6"/>
      <c r="AW11012" s="6"/>
      <c r="AX11012" s="6"/>
      <c r="AY11012" s="172"/>
      <c r="AZ11012" s="172"/>
      <c r="BA11012" s="172"/>
      <c r="BB11012" s="6"/>
      <c r="BC11012" s="6"/>
      <c r="BD11012" s="6"/>
      <c r="BE11012" s="6"/>
      <c r="BF11012" s="6"/>
      <c r="BG11012" s="172"/>
      <c r="BH11012" s="172"/>
      <c r="BI11012" s="172"/>
      <c r="BJ11012" s="6"/>
      <c r="BK11012" s="6"/>
      <c r="BL11012" s="6"/>
      <c r="BM11012" s="6"/>
      <c r="BN11012" s="6"/>
      <c r="BO11012" s="6"/>
      <c r="BP11012" s="6"/>
      <c r="BQ11012" s="6"/>
      <c r="BR11012" s="6"/>
      <c r="BS11012" s="6"/>
      <c r="BT11012" s="6"/>
      <c r="CG11012" s="432"/>
      <c r="CH11012" s="432"/>
      <c r="CL11012" s="174"/>
    </row>
    <row r="11013" spans="29:90" s="168" customFormat="1" x14ac:dyDescent="0.25">
      <c r="AC11013" s="175"/>
      <c r="AD11013" s="175"/>
      <c r="AE11013" s="175"/>
      <c r="AF11013" s="175"/>
      <c r="AG11013" s="175"/>
      <c r="AH11013" s="176"/>
      <c r="AM11013" s="6"/>
      <c r="AN11013" s="6"/>
      <c r="AO11013" s="6"/>
      <c r="AP11013" s="6"/>
      <c r="AQ11013" s="6"/>
      <c r="AR11013" s="6"/>
      <c r="AS11013" s="6"/>
      <c r="AT11013" s="6"/>
      <c r="AU11013" s="6"/>
      <c r="AV11013" s="6"/>
      <c r="AW11013" s="6"/>
      <c r="AX11013" s="6"/>
      <c r="AY11013" s="172"/>
      <c r="AZ11013" s="172"/>
      <c r="BA11013" s="172"/>
      <c r="BB11013" s="6"/>
      <c r="BC11013" s="6"/>
      <c r="BD11013" s="6"/>
      <c r="BE11013" s="6"/>
      <c r="BF11013" s="6"/>
      <c r="BG11013" s="172"/>
      <c r="BH11013" s="172"/>
      <c r="BI11013" s="172"/>
      <c r="BJ11013" s="6"/>
      <c r="BK11013" s="6"/>
      <c r="BL11013" s="6"/>
      <c r="BM11013" s="6"/>
      <c r="BN11013" s="6"/>
      <c r="BO11013" s="6"/>
      <c r="BP11013" s="6"/>
      <c r="BQ11013" s="6"/>
      <c r="BR11013" s="6"/>
      <c r="BS11013" s="6"/>
      <c r="BT11013" s="6"/>
      <c r="CG11013" s="432"/>
      <c r="CH11013" s="432"/>
      <c r="CL11013" s="174"/>
    </row>
    <row r="11014" spans="29:90" s="168" customFormat="1" x14ac:dyDescent="0.25">
      <c r="AC11014" s="175"/>
      <c r="AD11014" s="175"/>
      <c r="AE11014" s="175"/>
      <c r="AF11014" s="175"/>
      <c r="AG11014" s="175"/>
      <c r="AH11014" s="176"/>
      <c r="AM11014" s="6"/>
      <c r="AN11014" s="6"/>
      <c r="AO11014" s="6"/>
      <c r="AP11014" s="6"/>
      <c r="AQ11014" s="6"/>
      <c r="AR11014" s="6"/>
      <c r="AS11014" s="6"/>
      <c r="AT11014" s="6"/>
      <c r="AU11014" s="6"/>
      <c r="AV11014" s="6"/>
      <c r="AW11014" s="6"/>
      <c r="AX11014" s="6"/>
      <c r="AY11014" s="172"/>
      <c r="AZ11014" s="172"/>
      <c r="BA11014" s="172"/>
      <c r="BB11014" s="6"/>
      <c r="BC11014" s="6"/>
      <c r="BD11014" s="6"/>
      <c r="BE11014" s="6"/>
      <c r="BF11014" s="6"/>
      <c r="BG11014" s="172"/>
      <c r="BH11014" s="172"/>
      <c r="BI11014" s="172"/>
      <c r="BJ11014" s="6"/>
      <c r="BK11014" s="6"/>
      <c r="BL11014" s="6"/>
      <c r="BM11014" s="6"/>
      <c r="BN11014" s="6"/>
      <c r="BO11014" s="6"/>
      <c r="BP11014" s="6"/>
      <c r="BQ11014" s="6"/>
      <c r="BR11014" s="6"/>
      <c r="BS11014" s="6"/>
      <c r="BT11014" s="6"/>
      <c r="CG11014" s="432"/>
      <c r="CH11014" s="432"/>
      <c r="CL11014" s="174"/>
    </row>
    <row r="11015" spans="29:90" s="168" customFormat="1" x14ac:dyDescent="0.25">
      <c r="AC11015" s="175"/>
      <c r="AD11015" s="175"/>
      <c r="AE11015" s="175"/>
      <c r="AF11015" s="175"/>
      <c r="AG11015" s="175"/>
      <c r="AH11015" s="176"/>
      <c r="AM11015" s="6"/>
      <c r="AN11015" s="6"/>
      <c r="AO11015" s="6"/>
      <c r="AP11015" s="6"/>
      <c r="AQ11015" s="6"/>
      <c r="AR11015" s="6"/>
      <c r="AS11015" s="6"/>
      <c r="AT11015" s="6"/>
      <c r="AU11015" s="6"/>
      <c r="AV11015" s="6"/>
      <c r="AW11015" s="6"/>
      <c r="AX11015" s="6"/>
      <c r="AY11015" s="172"/>
      <c r="AZ11015" s="172"/>
      <c r="BA11015" s="172"/>
      <c r="BB11015" s="6"/>
      <c r="BC11015" s="6"/>
      <c r="BD11015" s="6"/>
      <c r="BE11015" s="6"/>
      <c r="BF11015" s="6"/>
      <c r="BG11015" s="172"/>
      <c r="BH11015" s="172"/>
      <c r="BI11015" s="172"/>
      <c r="BJ11015" s="6"/>
      <c r="BK11015" s="6"/>
      <c r="BL11015" s="6"/>
      <c r="BM11015" s="6"/>
      <c r="BN11015" s="6"/>
      <c r="BO11015" s="6"/>
      <c r="BP11015" s="6"/>
      <c r="BQ11015" s="6"/>
      <c r="BR11015" s="6"/>
      <c r="BS11015" s="6"/>
      <c r="BT11015" s="6"/>
      <c r="CG11015" s="432"/>
      <c r="CH11015" s="432"/>
      <c r="CL11015" s="174"/>
    </row>
    <row r="11016" spans="29:90" s="168" customFormat="1" x14ac:dyDescent="0.25">
      <c r="AC11016" s="175"/>
      <c r="AD11016" s="175"/>
      <c r="AE11016" s="175"/>
      <c r="AF11016" s="175"/>
      <c r="AG11016" s="175"/>
      <c r="AH11016" s="176"/>
      <c r="AM11016" s="6"/>
      <c r="AN11016" s="6"/>
      <c r="AO11016" s="6"/>
      <c r="AP11016" s="6"/>
      <c r="AQ11016" s="6"/>
      <c r="AR11016" s="6"/>
      <c r="AS11016" s="6"/>
      <c r="AT11016" s="6"/>
      <c r="AU11016" s="6"/>
      <c r="AV11016" s="6"/>
      <c r="AW11016" s="6"/>
      <c r="AX11016" s="6"/>
      <c r="AY11016" s="172"/>
      <c r="AZ11016" s="172"/>
      <c r="BA11016" s="172"/>
      <c r="BB11016" s="6"/>
      <c r="BC11016" s="6"/>
      <c r="BD11016" s="6"/>
      <c r="BE11016" s="6"/>
      <c r="BF11016" s="6"/>
      <c r="BG11016" s="172"/>
      <c r="BH11016" s="172"/>
      <c r="BI11016" s="172"/>
      <c r="BJ11016" s="6"/>
      <c r="BK11016" s="6"/>
      <c r="BL11016" s="6"/>
      <c r="BM11016" s="6"/>
      <c r="BN11016" s="6"/>
      <c r="BO11016" s="6"/>
      <c r="BP11016" s="6"/>
      <c r="BQ11016" s="6"/>
      <c r="BR11016" s="6"/>
      <c r="BS11016" s="6"/>
      <c r="BT11016" s="6"/>
      <c r="CG11016" s="432"/>
      <c r="CH11016" s="432"/>
      <c r="CL11016" s="174"/>
    </row>
    <row r="11017" spans="29:90" s="168" customFormat="1" x14ac:dyDescent="0.25">
      <c r="AC11017" s="175"/>
      <c r="AD11017" s="175"/>
      <c r="AE11017" s="175"/>
      <c r="AF11017" s="175"/>
      <c r="AG11017" s="175"/>
      <c r="AH11017" s="176"/>
      <c r="AM11017" s="6"/>
      <c r="AN11017" s="6"/>
      <c r="AO11017" s="6"/>
      <c r="AP11017" s="6"/>
      <c r="AQ11017" s="6"/>
      <c r="AR11017" s="6"/>
      <c r="AS11017" s="6"/>
      <c r="AT11017" s="6"/>
      <c r="AU11017" s="6"/>
      <c r="AV11017" s="6"/>
      <c r="AW11017" s="6"/>
      <c r="AX11017" s="6"/>
      <c r="AY11017" s="172"/>
      <c r="AZ11017" s="172"/>
      <c r="BA11017" s="172"/>
      <c r="BB11017" s="6"/>
      <c r="BC11017" s="6"/>
      <c r="BD11017" s="6"/>
      <c r="BE11017" s="6"/>
      <c r="BF11017" s="6"/>
      <c r="BG11017" s="172"/>
      <c r="BH11017" s="172"/>
      <c r="BI11017" s="172"/>
      <c r="BJ11017" s="6"/>
      <c r="BK11017" s="6"/>
      <c r="BL11017" s="6"/>
      <c r="BM11017" s="6"/>
      <c r="BN11017" s="6"/>
      <c r="BO11017" s="6"/>
      <c r="BP11017" s="6"/>
      <c r="BQ11017" s="6"/>
      <c r="BR11017" s="6"/>
      <c r="BS11017" s="6"/>
      <c r="BT11017" s="6"/>
      <c r="CG11017" s="432"/>
      <c r="CH11017" s="432"/>
      <c r="CL11017" s="174"/>
    </row>
    <row r="11018" spans="29:90" s="168" customFormat="1" x14ac:dyDescent="0.25">
      <c r="AC11018" s="175"/>
      <c r="AD11018" s="175"/>
      <c r="AE11018" s="175"/>
      <c r="AF11018" s="175"/>
      <c r="AG11018" s="175"/>
      <c r="AH11018" s="176"/>
      <c r="AM11018" s="6"/>
      <c r="AN11018" s="6"/>
      <c r="AO11018" s="6"/>
      <c r="AP11018" s="6"/>
      <c r="AQ11018" s="6"/>
      <c r="AR11018" s="6"/>
      <c r="AS11018" s="6"/>
      <c r="AT11018" s="6"/>
      <c r="AU11018" s="6"/>
      <c r="AV11018" s="6"/>
      <c r="AW11018" s="6"/>
      <c r="AX11018" s="6"/>
      <c r="AY11018" s="172"/>
      <c r="AZ11018" s="172"/>
      <c r="BA11018" s="172"/>
      <c r="BB11018" s="6"/>
      <c r="BC11018" s="6"/>
      <c r="BD11018" s="6"/>
      <c r="BE11018" s="6"/>
      <c r="BF11018" s="6"/>
      <c r="BG11018" s="172"/>
      <c r="BH11018" s="172"/>
      <c r="BI11018" s="172"/>
      <c r="BJ11018" s="6"/>
      <c r="BK11018" s="6"/>
      <c r="BL11018" s="6"/>
      <c r="BM11018" s="6"/>
      <c r="BN11018" s="6"/>
      <c r="BO11018" s="6"/>
      <c r="BP11018" s="6"/>
      <c r="BQ11018" s="6"/>
      <c r="BR11018" s="6"/>
      <c r="BS11018" s="6"/>
      <c r="BT11018" s="6"/>
      <c r="CG11018" s="432"/>
      <c r="CH11018" s="432"/>
      <c r="CL11018" s="174"/>
    </row>
    <row r="11019" spans="29:90" s="168" customFormat="1" x14ac:dyDescent="0.25">
      <c r="AC11019" s="175"/>
      <c r="AD11019" s="175"/>
      <c r="AE11019" s="175"/>
      <c r="AF11019" s="175"/>
      <c r="AG11019" s="175"/>
      <c r="AH11019" s="176"/>
      <c r="AM11019" s="6"/>
      <c r="AN11019" s="6"/>
      <c r="AO11019" s="6"/>
      <c r="AP11019" s="6"/>
      <c r="AQ11019" s="6"/>
      <c r="AR11019" s="6"/>
      <c r="AS11019" s="6"/>
      <c r="AT11019" s="6"/>
      <c r="AU11019" s="6"/>
      <c r="AV11019" s="6"/>
      <c r="AW11019" s="6"/>
      <c r="AX11019" s="6"/>
      <c r="AY11019" s="172"/>
      <c r="AZ11019" s="172"/>
      <c r="BA11019" s="172"/>
      <c r="BB11019" s="6"/>
      <c r="BC11019" s="6"/>
      <c r="BD11019" s="6"/>
      <c r="BE11019" s="6"/>
      <c r="BF11019" s="6"/>
      <c r="BG11019" s="172"/>
      <c r="BH11019" s="172"/>
      <c r="BI11019" s="172"/>
      <c r="BJ11019" s="6"/>
      <c r="BK11019" s="6"/>
      <c r="BL11019" s="6"/>
      <c r="BM11019" s="6"/>
      <c r="BN11019" s="6"/>
      <c r="BO11019" s="6"/>
      <c r="BP11019" s="6"/>
      <c r="BQ11019" s="6"/>
      <c r="BR11019" s="6"/>
      <c r="BS11019" s="6"/>
      <c r="BT11019" s="6"/>
      <c r="CG11019" s="432"/>
      <c r="CH11019" s="432"/>
      <c r="CL11019" s="174"/>
    </row>
    <row r="11020" spans="29:90" s="168" customFormat="1" x14ac:dyDescent="0.25">
      <c r="AC11020" s="175"/>
      <c r="AD11020" s="175"/>
      <c r="AE11020" s="175"/>
      <c r="AF11020" s="175"/>
      <c r="AG11020" s="175"/>
      <c r="AH11020" s="176"/>
      <c r="AM11020" s="6"/>
      <c r="AN11020" s="6"/>
      <c r="AO11020" s="6"/>
      <c r="AP11020" s="6"/>
      <c r="AQ11020" s="6"/>
      <c r="AR11020" s="6"/>
      <c r="AS11020" s="6"/>
      <c r="AT11020" s="6"/>
      <c r="AU11020" s="6"/>
      <c r="AV11020" s="6"/>
      <c r="AW11020" s="6"/>
      <c r="AX11020" s="6"/>
      <c r="AY11020" s="172"/>
      <c r="AZ11020" s="172"/>
      <c r="BA11020" s="172"/>
      <c r="BB11020" s="6"/>
      <c r="BC11020" s="6"/>
      <c r="BD11020" s="6"/>
      <c r="BE11020" s="6"/>
      <c r="BF11020" s="6"/>
      <c r="BG11020" s="172"/>
      <c r="BH11020" s="172"/>
      <c r="BI11020" s="172"/>
      <c r="BJ11020" s="6"/>
      <c r="BK11020" s="6"/>
      <c r="BL11020" s="6"/>
      <c r="BM11020" s="6"/>
      <c r="BN11020" s="6"/>
      <c r="BO11020" s="6"/>
      <c r="BP11020" s="6"/>
      <c r="BQ11020" s="6"/>
      <c r="BR11020" s="6"/>
      <c r="BS11020" s="6"/>
      <c r="BT11020" s="6"/>
      <c r="CG11020" s="432"/>
      <c r="CH11020" s="432"/>
      <c r="CL11020" s="174"/>
    </row>
    <row r="11021" spans="29:90" s="168" customFormat="1" x14ac:dyDescent="0.25">
      <c r="AC11021" s="175"/>
      <c r="AD11021" s="175"/>
      <c r="AE11021" s="175"/>
      <c r="AF11021" s="175"/>
      <c r="AG11021" s="175"/>
      <c r="AH11021" s="176"/>
      <c r="AM11021" s="6"/>
      <c r="AN11021" s="6"/>
      <c r="AO11021" s="6"/>
      <c r="AP11021" s="6"/>
      <c r="AQ11021" s="6"/>
      <c r="AR11021" s="6"/>
      <c r="AS11021" s="6"/>
      <c r="AT11021" s="6"/>
      <c r="AU11021" s="6"/>
      <c r="AV11021" s="6"/>
      <c r="AW11021" s="6"/>
      <c r="AX11021" s="6"/>
      <c r="AY11021" s="172"/>
      <c r="AZ11021" s="172"/>
      <c r="BA11021" s="172"/>
      <c r="BB11021" s="6"/>
      <c r="BC11021" s="6"/>
      <c r="BD11021" s="6"/>
      <c r="BE11021" s="6"/>
      <c r="BF11021" s="6"/>
      <c r="BG11021" s="172"/>
      <c r="BH11021" s="172"/>
      <c r="BI11021" s="172"/>
      <c r="BJ11021" s="6"/>
      <c r="BK11021" s="6"/>
      <c r="BL11021" s="6"/>
      <c r="BM11021" s="6"/>
      <c r="BN11021" s="6"/>
      <c r="BO11021" s="6"/>
      <c r="BP11021" s="6"/>
      <c r="BQ11021" s="6"/>
      <c r="BR11021" s="6"/>
      <c r="BS11021" s="6"/>
      <c r="BT11021" s="6"/>
      <c r="CG11021" s="432"/>
      <c r="CH11021" s="432"/>
      <c r="CL11021" s="174"/>
    </row>
    <row r="11022" spans="29:90" s="168" customFormat="1" x14ac:dyDescent="0.25">
      <c r="AC11022" s="175"/>
      <c r="AD11022" s="175"/>
      <c r="AE11022" s="175"/>
      <c r="AF11022" s="175"/>
      <c r="AG11022" s="175"/>
      <c r="AH11022" s="176"/>
      <c r="AM11022" s="6"/>
      <c r="AN11022" s="6"/>
      <c r="AO11022" s="6"/>
      <c r="AP11022" s="6"/>
      <c r="AQ11022" s="6"/>
      <c r="AR11022" s="6"/>
      <c r="AS11022" s="6"/>
      <c r="AT11022" s="6"/>
      <c r="AU11022" s="6"/>
      <c r="AV11022" s="6"/>
      <c r="AW11022" s="6"/>
      <c r="AX11022" s="6"/>
      <c r="AY11022" s="172"/>
      <c r="AZ11022" s="172"/>
      <c r="BA11022" s="172"/>
      <c r="BB11022" s="6"/>
      <c r="BC11022" s="6"/>
      <c r="BD11022" s="6"/>
      <c r="BE11022" s="6"/>
      <c r="BF11022" s="6"/>
      <c r="BG11022" s="172"/>
      <c r="BH11022" s="172"/>
      <c r="BI11022" s="172"/>
      <c r="BJ11022" s="6"/>
      <c r="BK11022" s="6"/>
      <c r="BL11022" s="6"/>
      <c r="BM11022" s="6"/>
      <c r="BN11022" s="6"/>
      <c r="BO11022" s="6"/>
      <c r="BP11022" s="6"/>
      <c r="BQ11022" s="6"/>
      <c r="BR11022" s="6"/>
      <c r="BS11022" s="6"/>
      <c r="BT11022" s="6"/>
      <c r="CG11022" s="432"/>
      <c r="CH11022" s="432"/>
      <c r="CL11022" s="174"/>
    </row>
    <row r="11023" spans="29:90" s="168" customFormat="1" x14ac:dyDescent="0.25">
      <c r="AC11023" s="175"/>
      <c r="AD11023" s="175"/>
      <c r="AE11023" s="175"/>
      <c r="AF11023" s="175"/>
      <c r="AG11023" s="175"/>
      <c r="AH11023" s="176"/>
      <c r="AM11023" s="6"/>
      <c r="AN11023" s="6"/>
      <c r="AO11023" s="6"/>
      <c r="AP11023" s="6"/>
      <c r="AQ11023" s="6"/>
      <c r="AR11023" s="6"/>
      <c r="AS11023" s="6"/>
      <c r="AT11023" s="6"/>
      <c r="AU11023" s="6"/>
      <c r="AV11023" s="6"/>
      <c r="AW11023" s="6"/>
      <c r="AX11023" s="6"/>
      <c r="AY11023" s="172"/>
      <c r="AZ11023" s="172"/>
      <c r="BA11023" s="172"/>
      <c r="BB11023" s="6"/>
      <c r="BC11023" s="6"/>
      <c r="BD11023" s="6"/>
      <c r="BE11023" s="6"/>
      <c r="BF11023" s="6"/>
      <c r="BG11023" s="172"/>
      <c r="BH11023" s="172"/>
      <c r="BI11023" s="172"/>
      <c r="BJ11023" s="6"/>
      <c r="BK11023" s="6"/>
      <c r="BL11023" s="6"/>
      <c r="BM11023" s="6"/>
      <c r="BN11023" s="6"/>
      <c r="BO11023" s="6"/>
      <c r="BP11023" s="6"/>
      <c r="BQ11023" s="6"/>
      <c r="BR11023" s="6"/>
      <c r="BS11023" s="6"/>
      <c r="BT11023" s="6"/>
      <c r="CG11023" s="432"/>
      <c r="CH11023" s="432"/>
      <c r="CL11023" s="174"/>
    </row>
    <row r="11024" spans="29:90" s="168" customFormat="1" x14ac:dyDescent="0.25">
      <c r="AC11024" s="175"/>
      <c r="AD11024" s="175"/>
      <c r="AE11024" s="175"/>
      <c r="AF11024" s="175"/>
      <c r="AG11024" s="175"/>
      <c r="AH11024" s="176"/>
      <c r="AM11024" s="6"/>
      <c r="AN11024" s="6"/>
      <c r="AO11024" s="6"/>
      <c r="AP11024" s="6"/>
      <c r="AQ11024" s="6"/>
      <c r="AR11024" s="6"/>
      <c r="AS11024" s="6"/>
      <c r="AT11024" s="6"/>
      <c r="AU11024" s="6"/>
      <c r="AV11024" s="6"/>
      <c r="AW11024" s="6"/>
      <c r="AX11024" s="6"/>
      <c r="AY11024" s="172"/>
      <c r="AZ11024" s="172"/>
      <c r="BA11024" s="172"/>
      <c r="BB11024" s="6"/>
      <c r="BC11024" s="6"/>
      <c r="BD11024" s="6"/>
      <c r="BE11024" s="6"/>
      <c r="BF11024" s="6"/>
      <c r="BG11024" s="172"/>
      <c r="BH11024" s="172"/>
      <c r="BI11024" s="172"/>
      <c r="BJ11024" s="6"/>
      <c r="BK11024" s="6"/>
      <c r="BL11024" s="6"/>
      <c r="BM11024" s="6"/>
      <c r="BN11024" s="6"/>
      <c r="BO11024" s="6"/>
      <c r="BP11024" s="6"/>
      <c r="BQ11024" s="6"/>
      <c r="BR11024" s="6"/>
      <c r="BS11024" s="6"/>
      <c r="BT11024" s="6"/>
      <c r="CG11024" s="432"/>
      <c r="CH11024" s="432"/>
      <c r="CL11024" s="174"/>
    </row>
    <row r="11025" spans="29:90" s="168" customFormat="1" x14ac:dyDescent="0.25">
      <c r="AC11025" s="175"/>
      <c r="AD11025" s="175"/>
      <c r="AE11025" s="175"/>
      <c r="AF11025" s="175"/>
      <c r="AG11025" s="175"/>
      <c r="AH11025" s="176"/>
      <c r="AM11025" s="6"/>
      <c r="AN11025" s="6"/>
      <c r="AO11025" s="6"/>
      <c r="AP11025" s="6"/>
      <c r="AQ11025" s="6"/>
      <c r="AR11025" s="6"/>
      <c r="AS11025" s="6"/>
      <c r="AT11025" s="6"/>
      <c r="AU11025" s="6"/>
      <c r="AV11025" s="6"/>
      <c r="AW11025" s="6"/>
      <c r="AX11025" s="6"/>
      <c r="AY11025" s="172"/>
      <c r="AZ11025" s="172"/>
      <c r="BA11025" s="172"/>
      <c r="BB11025" s="6"/>
      <c r="BC11025" s="6"/>
      <c r="BD11025" s="6"/>
      <c r="BE11025" s="6"/>
      <c r="BF11025" s="6"/>
      <c r="BG11025" s="172"/>
      <c r="BH11025" s="172"/>
      <c r="BI11025" s="172"/>
      <c r="BJ11025" s="6"/>
      <c r="BK11025" s="6"/>
      <c r="BL11025" s="6"/>
      <c r="BM11025" s="6"/>
      <c r="BN11025" s="6"/>
      <c r="BO11025" s="6"/>
      <c r="BP11025" s="6"/>
      <c r="BQ11025" s="6"/>
      <c r="BR11025" s="6"/>
      <c r="BS11025" s="6"/>
      <c r="BT11025" s="6"/>
      <c r="CG11025" s="432"/>
      <c r="CH11025" s="432"/>
      <c r="CL11025" s="174"/>
    </row>
    <row r="11026" spans="29:90" s="168" customFormat="1" x14ac:dyDescent="0.25">
      <c r="AC11026" s="175"/>
      <c r="AD11026" s="175"/>
      <c r="AE11026" s="175"/>
      <c r="AF11026" s="175"/>
      <c r="AG11026" s="175"/>
      <c r="AH11026" s="176"/>
      <c r="AM11026" s="6"/>
      <c r="AN11026" s="6"/>
      <c r="AO11026" s="6"/>
      <c r="AP11026" s="6"/>
      <c r="AQ11026" s="6"/>
      <c r="AR11026" s="6"/>
      <c r="AS11026" s="6"/>
      <c r="AT11026" s="6"/>
      <c r="AU11026" s="6"/>
      <c r="AV11026" s="6"/>
      <c r="AW11026" s="6"/>
      <c r="AX11026" s="6"/>
      <c r="AY11026" s="172"/>
      <c r="AZ11026" s="172"/>
      <c r="BA11026" s="172"/>
      <c r="BB11026" s="6"/>
      <c r="BC11026" s="6"/>
      <c r="BD11026" s="6"/>
      <c r="BE11026" s="6"/>
      <c r="BF11026" s="6"/>
      <c r="BG11026" s="172"/>
      <c r="BH11026" s="172"/>
      <c r="BI11026" s="172"/>
      <c r="BJ11026" s="6"/>
      <c r="BK11026" s="6"/>
      <c r="BL11026" s="6"/>
      <c r="BM11026" s="6"/>
      <c r="BN11026" s="6"/>
      <c r="BO11026" s="6"/>
      <c r="BP11026" s="6"/>
      <c r="BQ11026" s="6"/>
      <c r="BR11026" s="6"/>
      <c r="BS11026" s="6"/>
      <c r="BT11026" s="6"/>
      <c r="CG11026" s="432"/>
      <c r="CH11026" s="432"/>
      <c r="CL11026" s="174"/>
    </row>
    <row r="11027" spans="29:90" s="168" customFormat="1" x14ac:dyDescent="0.25">
      <c r="AC11027" s="175"/>
      <c r="AD11027" s="175"/>
      <c r="AE11027" s="175"/>
      <c r="AF11027" s="175"/>
      <c r="AG11027" s="175"/>
      <c r="AH11027" s="176"/>
      <c r="AM11027" s="6"/>
      <c r="AN11027" s="6"/>
      <c r="AO11027" s="6"/>
      <c r="AP11027" s="6"/>
      <c r="AQ11027" s="6"/>
      <c r="AR11027" s="6"/>
      <c r="AS11027" s="6"/>
      <c r="AT11027" s="6"/>
      <c r="AU11027" s="6"/>
      <c r="AV11027" s="6"/>
      <c r="AW11027" s="6"/>
      <c r="AX11027" s="6"/>
      <c r="AY11027" s="172"/>
      <c r="AZ11027" s="172"/>
      <c r="BA11027" s="172"/>
      <c r="BB11027" s="6"/>
      <c r="BC11027" s="6"/>
      <c r="BD11027" s="6"/>
      <c r="BE11027" s="6"/>
      <c r="BF11027" s="6"/>
      <c r="BG11027" s="172"/>
      <c r="BH11027" s="172"/>
      <c r="BI11027" s="172"/>
      <c r="BJ11027" s="6"/>
      <c r="BK11027" s="6"/>
      <c r="BL11027" s="6"/>
      <c r="BM11027" s="6"/>
      <c r="BN11027" s="6"/>
      <c r="BO11027" s="6"/>
      <c r="BP11027" s="6"/>
      <c r="BQ11027" s="6"/>
      <c r="BR11027" s="6"/>
      <c r="BS11027" s="6"/>
      <c r="BT11027" s="6"/>
      <c r="CG11027" s="432"/>
      <c r="CH11027" s="432"/>
      <c r="CL11027" s="174"/>
    </row>
    <row r="11028" spans="29:90" s="168" customFormat="1" x14ac:dyDescent="0.25">
      <c r="AC11028" s="175"/>
      <c r="AD11028" s="175"/>
      <c r="AE11028" s="175"/>
      <c r="AF11028" s="175"/>
      <c r="AG11028" s="175"/>
      <c r="AH11028" s="176"/>
      <c r="AM11028" s="6"/>
      <c r="AN11028" s="6"/>
      <c r="AO11028" s="6"/>
      <c r="AP11028" s="6"/>
      <c r="AQ11028" s="6"/>
      <c r="AR11028" s="6"/>
      <c r="AS11028" s="6"/>
      <c r="AT11028" s="6"/>
      <c r="AU11028" s="6"/>
      <c r="AV11028" s="6"/>
      <c r="AW11028" s="6"/>
      <c r="AX11028" s="6"/>
      <c r="AY11028" s="172"/>
      <c r="AZ11028" s="172"/>
      <c r="BA11028" s="172"/>
      <c r="BB11028" s="6"/>
      <c r="BC11028" s="6"/>
      <c r="BD11028" s="6"/>
      <c r="BE11028" s="6"/>
      <c r="BF11028" s="6"/>
      <c r="BG11028" s="172"/>
      <c r="BH11028" s="172"/>
      <c r="BI11028" s="172"/>
      <c r="BJ11028" s="6"/>
      <c r="BK11028" s="6"/>
      <c r="BL11028" s="6"/>
      <c r="BM11028" s="6"/>
      <c r="BN11028" s="6"/>
      <c r="BO11028" s="6"/>
      <c r="BP11028" s="6"/>
      <c r="BQ11028" s="6"/>
      <c r="BR11028" s="6"/>
      <c r="BS11028" s="6"/>
      <c r="BT11028" s="6"/>
      <c r="CG11028" s="432"/>
      <c r="CH11028" s="432"/>
      <c r="CL11028" s="174"/>
    </row>
    <row r="11029" spans="29:90" s="168" customFormat="1" x14ac:dyDescent="0.25">
      <c r="AC11029" s="175"/>
      <c r="AD11029" s="175"/>
      <c r="AE11029" s="175"/>
      <c r="AF11029" s="175"/>
      <c r="AG11029" s="175"/>
      <c r="AH11029" s="176"/>
      <c r="AM11029" s="6"/>
      <c r="AN11029" s="6"/>
      <c r="AO11029" s="6"/>
      <c r="AP11029" s="6"/>
      <c r="AQ11029" s="6"/>
      <c r="AR11029" s="6"/>
      <c r="AS11029" s="6"/>
      <c r="AT11029" s="6"/>
      <c r="AU11029" s="6"/>
      <c r="AV11029" s="6"/>
      <c r="AW11029" s="6"/>
      <c r="AX11029" s="6"/>
      <c r="AY11029" s="172"/>
      <c r="AZ11029" s="172"/>
      <c r="BA11029" s="172"/>
      <c r="BB11029" s="6"/>
      <c r="BC11029" s="6"/>
      <c r="BD11029" s="6"/>
      <c r="BE11029" s="6"/>
      <c r="BF11029" s="6"/>
      <c r="BG11029" s="172"/>
      <c r="BH11029" s="172"/>
      <c r="BI11029" s="172"/>
      <c r="BJ11029" s="6"/>
      <c r="BK11029" s="6"/>
      <c r="BL11029" s="6"/>
      <c r="BM11029" s="6"/>
      <c r="BN11029" s="6"/>
      <c r="BO11029" s="6"/>
      <c r="BP11029" s="6"/>
      <c r="BQ11029" s="6"/>
      <c r="BR11029" s="6"/>
      <c r="BS11029" s="6"/>
      <c r="BT11029" s="6"/>
      <c r="CG11029" s="432"/>
      <c r="CH11029" s="432"/>
      <c r="CL11029" s="174"/>
    </row>
    <row r="11030" spans="29:90" s="168" customFormat="1" x14ac:dyDescent="0.25">
      <c r="AC11030" s="175"/>
      <c r="AD11030" s="175"/>
      <c r="AE11030" s="175"/>
      <c r="AF11030" s="175"/>
      <c r="AG11030" s="175"/>
      <c r="AH11030" s="176"/>
      <c r="AM11030" s="6"/>
      <c r="AN11030" s="6"/>
      <c r="AO11030" s="6"/>
      <c r="AP11030" s="6"/>
      <c r="AQ11030" s="6"/>
      <c r="AR11030" s="6"/>
      <c r="AS11030" s="6"/>
      <c r="AT11030" s="6"/>
      <c r="AU11030" s="6"/>
      <c r="AV11030" s="6"/>
      <c r="AW11030" s="6"/>
      <c r="AX11030" s="6"/>
      <c r="AY11030" s="172"/>
      <c r="AZ11030" s="172"/>
      <c r="BA11030" s="172"/>
      <c r="BB11030" s="6"/>
      <c r="BC11030" s="6"/>
      <c r="BD11030" s="6"/>
      <c r="BE11030" s="6"/>
      <c r="BF11030" s="6"/>
      <c r="BG11030" s="172"/>
      <c r="BH11030" s="172"/>
      <c r="BI11030" s="172"/>
      <c r="BJ11030" s="6"/>
      <c r="BK11030" s="6"/>
      <c r="BL11030" s="6"/>
      <c r="BM11030" s="6"/>
      <c r="BN11030" s="6"/>
      <c r="BO11030" s="6"/>
      <c r="BP11030" s="6"/>
      <c r="BQ11030" s="6"/>
      <c r="BR11030" s="6"/>
      <c r="BS11030" s="6"/>
      <c r="BT11030" s="6"/>
      <c r="CG11030" s="432"/>
      <c r="CH11030" s="432"/>
      <c r="CL11030" s="174"/>
    </row>
    <row r="11031" spans="29:90" s="168" customFormat="1" x14ac:dyDescent="0.25">
      <c r="AC11031" s="175"/>
      <c r="AD11031" s="175"/>
      <c r="AE11031" s="175"/>
      <c r="AF11031" s="175"/>
      <c r="AG11031" s="175"/>
      <c r="AH11031" s="176"/>
      <c r="AM11031" s="6"/>
      <c r="AN11031" s="6"/>
      <c r="AO11031" s="6"/>
      <c r="AP11031" s="6"/>
      <c r="AQ11031" s="6"/>
      <c r="AR11031" s="6"/>
      <c r="AS11031" s="6"/>
      <c r="AT11031" s="6"/>
      <c r="AU11031" s="6"/>
      <c r="AV11031" s="6"/>
      <c r="AW11031" s="6"/>
      <c r="AX11031" s="6"/>
      <c r="AY11031" s="172"/>
      <c r="AZ11031" s="172"/>
      <c r="BA11031" s="172"/>
      <c r="BB11031" s="6"/>
      <c r="BC11031" s="6"/>
      <c r="BD11031" s="6"/>
      <c r="BE11031" s="6"/>
      <c r="BF11031" s="6"/>
      <c r="BG11031" s="172"/>
      <c r="BH11031" s="172"/>
      <c r="BI11031" s="172"/>
      <c r="BJ11031" s="6"/>
      <c r="BK11031" s="6"/>
      <c r="BL11031" s="6"/>
      <c r="BM11031" s="6"/>
      <c r="BN11031" s="6"/>
      <c r="BO11031" s="6"/>
      <c r="BP11031" s="6"/>
      <c r="BQ11031" s="6"/>
      <c r="BR11031" s="6"/>
      <c r="BS11031" s="6"/>
      <c r="BT11031" s="6"/>
      <c r="CG11031" s="432"/>
      <c r="CH11031" s="432"/>
      <c r="CL11031" s="174"/>
    </row>
    <row r="11032" spans="29:90" s="168" customFormat="1" x14ac:dyDescent="0.25">
      <c r="AC11032" s="175"/>
      <c r="AD11032" s="175"/>
      <c r="AE11032" s="175"/>
      <c r="AF11032" s="175"/>
      <c r="AG11032" s="175"/>
      <c r="AH11032" s="176"/>
      <c r="AM11032" s="6"/>
      <c r="AN11032" s="6"/>
      <c r="AO11032" s="6"/>
      <c r="AP11032" s="6"/>
      <c r="AQ11032" s="6"/>
      <c r="AR11032" s="6"/>
      <c r="AS11032" s="6"/>
      <c r="AT11032" s="6"/>
      <c r="AU11032" s="6"/>
      <c r="AV11032" s="6"/>
      <c r="AW11032" s="6"/>
      <c r="AX11032" s="6"/>
      <c r="AY11032" s="172"/>
      <c r="AZ11032" s="172"/>
      <c r="BA11032" s="172"/>
      <c r="BB11032" s="6"/>
      <c r="BC11032" s="6"/>
      <c r="BD11032" s="6"/>
      <c r="BE11032" s="6"/>
      <c r="BF11032" s="6"/>
      <c r="BG11032" s="172"/>
      <c r="BH11032" s="172"/>
      <c r="BI11032" s="172"/>
      <c r="BJ11032" s="6"/>
      <c r="BK11032" s="6"/>
      <c r="BL11032" s="6"/>
      <c r="BM11032" s="6"/>
      <c r="BN11032" s="6"/>
      <c r="BO11032" s="6"/>
      <c r="BP11032" s="6"/>
      <c r="BQ11032" s="6"/>
      <c r="BR11032" s="6"/>
      <c r="BS11032" s="6"/>
      <c r="BT11032" s="6"/>
      <c r="CG11032" s="432"/>
      <c r="CH11032" s="432"/>
      <c r="CL11032" s="174"/>
    </row>
    <row r="11033" spans="29:90" s="168" customFormat="1" x14ac:dyDescent="0.25">
      <c r="AC11033" s="175"/>
      <c r="AD11033" s="175"/>
      <c r="AE11033" s="175"/>
      <c r="AF11033" s="175"/>
      <c r="AG11033" s="175"/>
      <c r="AH11033" s="176"/>
      <c r="AM11033" s="6"/>
      <c r="AN11033" s="6"/>
      <c r="AO11033" s="6"/>
      <c r="AP11033" s="6"/>
      <c r="AQ11033" s="6"/>
      <c r="AR11033" s="6"/>
      <c r="AS11033" s="6"/>
      <c r="AT11033" s="6"/>
      <c r="AU11033" s="6"/>
      <c r="AV11033" s="6"/>
      <c r="AW11033" s="6"/>
      <c r="AX11033" s="6"/>
      <c r="AY11033" s="172"/>
      <c r="AZ11033" s="172"/>
      <c r="BA11033" s="172"/>
      <c r="BB11033" s="6"/>
      <c r="BC11033" s="6"/>
      <c r="BD11033" s="6"/>
      <c r="BE11033" s="6"/>
      <c r="BF11033" s="6"/>
      <c r="BG11033" s="172"/>
      <c r="BH11033" s="172"/>
      <c r="BI11033" s="172"/>
      <c r="BJ11033" s="6"/>
      <c r="BK11033" s="6"/>
      <c r="BL11033" s="6"/>
      <c r="BM11033" s="6"/>
      <c r="BN11033" s="6"/>
      <c r="BO11033" s="6"/>
      <c r="BP11033" s="6"/>
      <c r="BQ11033" s="6"/>
      <c r="BR11033" s="6"/>
      <c r="BS11033" s="6"/>
      <c r="BT11033" s="6"/>
      <c r="CG11033" s="432"/>
      <c r="CH11033" s="432"/>
      <c r="CL11033" s="174"/>
    </row>
    <row r="11034" spans="29:90" s="168" customFormat="1" x14ac:dyDescent="0.25">
      <c r="AC11034" s="175"/>
      <c r="AD11034" s="175"/>
      <c r="AE11034" s="175"/>
      <c r="AF11034" s="175"/>
      <c r="AG11034" s="175"/>
      <c r="AH11034" s="176"/>
      <c r="AM11034" s="6"/>
      <c r="AN11034" s="6"/>
      <c r="AO11034" s="6"/>
      <c r="AP11034" s="6"/>
      <c r="AQ11034" s="6"/>
      <c r="AR11034" s="6"/>
      <c r="AS11034" s="6"/>
      <c r="AT11034" s="6"/>
      <c r="AU11034" s="6"/>
      <c r="AV11034" s="6"/>
      <c r="AW11034" s="6"/>
      <c r="AX11034" s="6"/>
      <c r="AY11034" s="172"/>
      <c r="AZ11034" s="172"/>
      <c r="BA11034" s="172"/>
      <c r="BB11034" s="6"/>
      <c r="BC11034" s="6"/>
      <c r="BD11034" s="6"/>
      <c r="BE11034" s="6"/>
      <c r="BF11034" s="6"/>
      <c r="BG11034" s="172"/>
      <c r="BH11034" s="172"/>
      <c r="BI11034" s="172"/>
      <c r="BJ11034" s="6"/>
      <c r="BK11034" s="6"/>
      <c r="BL11034" s="6"/>
      <c r="BM11034" s="6"/>
      <c r="BN11034" s="6"/>
      <c r="BO11034" s="6"/>
      <c r="BP11034" s="6"/>
      <c r="BQ11034" s="6"/>
      <c r="BR11034" s="6"/>
      <c r="BS11034" s="6"/>
      <c r="BT11034" s="6"/>
      <c r="CG11034" s="432"/>
      <c r="CH11034" s="432"/>
      <c r="CL11034" s="174"/>
    </row>
    <row r="11035" spans="29:90" s="168" customFormat="1" x14ac:dyDescent="0.25">
      <c r="AC11035" s="175"/>
      <c r="AD11035" s="175"/>
      <c r="AE11035" s="175"/>
      <c r="AF11035" s="175"/>
      <c r="AG11035" s="175"/>
      <c r="AH11035" s="176"/>
      <c r="AM11035" s="6"/>
      <c r="AN11035" s="6"/>
      <c r="AO11035" s="6"/>
      <c r="AP11035" s="6"/>
      <c r="AQ11035" s="6"/>
      <c r="AR11035" s="6"/>
      <c r="AS11035" s="6"/>
      <c r="AT11035" s="6"/>
      <c r="AU11035" s="6"/>
      <c r="AV11035" s="6"/>
      <c r="AW11035" s="6"/>
      <c r="AX11035" s="6"/>
      <c r="AY11035" s="172"/>
      <c r="AZ11035" s="172"/>
      <c r="BA11035" s="172"/>
      <c r="BB11035" s="6"/>
      <c r="BC11035" s="6"/>
      <c r="BD11035" s="6"/>
      <c r="BE11035" s="6"/>
      <c r="BF11035" s="6"/>
      <c r="BG11035" s="172"/>
      <c r="BH11035" s="172"/>
      <c r="BI11035" s="172"/>
      <c r="BJ11035" s="6"/>
      <c r="BK11035" s="6"/>
      <c r="BL11035" s="6"/>
      <c r="BM11035" s="6"/>
      <c r="BN11035" s="6"/>
      <c r="BO11035" s="6"/>
      <c r="BP11035" s="6"/>
      <c r="BQ11035" s="6"/>
      <c r="BR11035" s="6"/>
      <c r="BS11035" s="6"/>
      <c r="BT11035" s="6"/>
      <c r="CG11035" s="432"/>
      <c r="CH11035" s="432"/>
      <c r="CL11035" s="174"/>
    </row>
    <row r="11036" spans="29:90" s="168" customFormat="1" x14ac:dyDescent="0.25">
      <c r="AC11036" s="175"/>
      <c r="AD11036" s="175"/>
      <c r="AE11036" s="175"/>
      <c r="AF11036" s="175"/>
      <c r="AG11036" s="175"/>
      <c r="AH11036" s="176"/>
      <c r="AM11036" s="6"/>
      <c r="AN11036" s="6"/>
      <c r="AO11036" s="6"/>
      <c r="AP11036" s="6"/>
      <c r="AQ11036" s="6"/>
      <c r="AR11036" s="6"/>
      <c r="AS11036" s="6"/>
      <c r="AT11036" s="6"/>
      <c r="AU11036" s="6"/>
      <c r="AV11036" s="6"/>
      <c r="AW11036" s="6"/>
      <c r="AX11036" s="6"/>
      <c r="AY11036" s="172"/>
      <c r="AZ11036" s="172"/>
      <c r="BA11036" s="172"/>
      <c r="BB11036" s="6"/>
      <c r="BC11036" s="6"/>
      <c r="BD11036" s="6"/>
      <c r="BE11036" s="6"/>
      <c r="BF11036" s="6"/>
      <c r="BG11036" s="172"/>
      <c r="BH11036" s="172"/>
      <c r="BI11036" s="172"/>
      <c r="BJ11036" s="6"/>
      <c r="BK11036" s="6"/>
      <c r="BL11036" s="6"/>
      <c r="BM11036" s="6"/>
      <c r="BN11036" s="6"/>
      <c r="BO11036" s="6"/>
      <c r="BP11036" s="6"/>
      <c r="BQ11036" s="6"/>
      <c r="BR11036" s="6"/>
      <c r="BS11036" s="6"/>
      <c r="BT11036" s="6"/>
      <c r="CG11036" s="432"/>
      <c r="CH11036" s="432"/>
      <c r="CL11036" s="174"/>
    </row>
    <row r="11037" spans="29:90" s="168" customFormat="1" x14ac:dyDescent="0.25">
      <c r="AC11037" s="175"/>
      <c r="AD11037" s="175"/>
      <c r="AE11037" s="175"/>
      <c r="AF11037" s="175"/>
      <c r="AG11037" s="175"/>
      <c r="AH11037" s="176"/>
      <c r="AM11037" s="6"/>
      <c r="AN11037" s="6"/>
      <c r="AO11037" s="6"/>
      <c r="AP11037" s="6"/>
      <c r="AQ11037" s="6"/>
      <c r="AR11037" s="6"/>
      <c r="AS11037" s="6"/>
      <c r="AT11037" s="6"/>
      <c r="AU11037" s="6"/>
      <c r="AV11037" s="6"/>
      <c r="AW11037" s="6"/>
      <c r="AX11037" s="6"/>
      <c r="AY11037" s="172"/>
      <c r="AZ11037" s="172"/>
      <c r="BA11037" s="172"/>
      <c r="BB11037" s="6"/>
      <c r="BC11037" s="6"/>
      <c r="BD11037" s="6"/>
      <c r="BE11037" s="6"/>
      <c r="BF11037" s="6"/>
      <c r="BG11037" s="172"/>
      <c r="BH11037" s="172"/>
      <c r="BI11037" s="172"/>
      <c r="BJ11037" s="6"/>
      <c r="BK11037" s="6"/>
      <c r="BL11037" s="6"/>
      <c r="BM11037" s="6"/>
      <c r="BN11037" s="6"/>
      <c r="BO11037" s="6"/>
      <c r="BP11037" s="6"/>
      <c r="BQ11037" s="6"/>
      <c r="BR11037" s="6"/>
      <c r="BS11037" s="6"/>
      <c r="BT11037" s="6"/>
      <c r="CG11037" s="432"/>
      <c r="CH11037" s="432"/>
      <c r="CL11037" s="174"/>
    </row>
    <row r="11038" spans="29:90" s="168" customFormat="1" x14ac:dyDescent="0.25">
      <c r="AC11038" s="175"/>
      <c r="AD11038" s="175"/>
      <c r="AE11038" s="175"/>
      <c r="AF11038" s="175"/>
      <c r="AG11038" s="175"/>
      <c r="AH11038" s="176"/>
      <c r="AM11038" s="6"/>
      <c r="AN11038" s="6"/>
      <c r="AO11038" s="6"/>
      <c r="AP11038" s="6"/>
      <c r="AQ11038" s="6"/>
      <c r="AR11038" s="6"/>
      <c r="AS11038" s="6"/>
      <c r="AT11038" s="6"/>
      <c r="AU11038" s="6"/>
      <c r="AV11038" s="6"/>
      <c r="AW11038" s="6"/>
      <c r="AX11038" s="6"/>
      <c r="AY11038" s="172"/>
      <c r="AZ11038" s="172"/>
      <c r="BA11038" s="172"/>
      <c r="BB11038" s="6"/>
      <c r="BC11038" s="6"/>
      <c r="BD11038" s="6"/>
      <c r="BE11038" s="6"/>
      <c r="BF11038" s="6"/>
      <c r="BG11038" s="172"/>
      <c r="BH11038" s="172"/>
      <c r="BI11038" s="172"/>
      <c r="BJ11038" s="6"/>
      <c r="BK11038" s="6"/>
      <c r="BL11038" s="6"/>
      <c r="BM11038" s="6"/>
      <c r="BN11038" s="6"/>
      <c r="BO11038" s="6"/>
      <c r="BP11038" s="6"/>
      <c r="BQ11038" s="6"/>
      <c r="BR11038" s="6"/>
      <c r="BS11038" s="6"/>
      <c r="BT11038" s="6"/>
      <c r="CG11038" s="432"/>
      <c r="CH11038" s="432"/>
      <c r="CL11038" s="174"/>
    </row>
    <row r="11039" spans="29:90" s="168" customFormat="1" x14ac:dyDescent="0.25">
      <c r="AC11039" s="175"/>
      <c r="AD11039" s="175"/>
      <c r="AE11039" s="175"/>
      <c r="AF11039" s="175"/>
      <c r="AG11039" s="175"/>
      <c r="AH11039" s="176"/>
      <c r="AM11039" s="6"/>
      <c r="AN11039" s="6"/>
      <c r="AO11039" s="6"/>
      <c r="AP11039" s="6"/>
      <c r="AQ11039" s="6"/>
      <c r="AR11039" s="6"/>
      <c r="AS11039" s="6"/>
      <c r="AT11039" s="6"/>
      <c r="AU11039" s="6"/>
      <c r="AV11039" s="6"/>
      <c r="AW11039" s="6"/>
      <c r="AX11039" s="6"/>
      <c r="AY11039" s="172"/>
      <c r="AZ11039" s="172"/>
      <c r="BA11039" s="172"/>
      <c r="BB11039" s="6"/>
      <c r="BC11039" s="6"/>
      <c r="BD11039" s="6"/>
      <c r="BE11039" s="6"/>
      <c r="BF11039" s="6"/>
      <c r="BG11039" s="172"/>
      <c r="BH11039" s="172"/>
      <c r="BI11039" s="172"/>
      <c r="BJ11039" s="6"/>
      <c r="BK11039" s="6"/>
      <c r="BL11039" s="6"/>
      <c r="BM11039" s="6"/>
      <c r="BN11039" s="6"/>
      <c r="BO11039" s="6"/>
      <c r="BP11039" s="6"/>
      <c r="BQ11039" s="6"/>
      <c r="BR11039" s="6"/>
      <c r="BS11039" s="6"/>
      <c r="BT11039" s="6"/>
      <c r="CG11039" s="432"/>
      <c r="CH11039" s="432"/>
      <c r="CL11039" s="174"/>
    </row>
    <row r="11040" spans="29:90" s="168" customFormat="1" x14ac:dyDescent="0.25">
      <c r="AC11040" s="175"/>
      <c r="AD11040" s="175"/>
      <c r="AE11040" s="175"/>
      <c r="AF11040" s="175"/>
      <c r="AG11040" s="175"/>
      <c r="AH11040" s="176"/>
      <c r="AM11040" s="6"/>
      <c r="AN11040" s="6"/>
      <c r="AO11040" s="6"/>
      <c r="AP11040" s="6"/>
      <c r="AQ11040" s="6"/>
      <c r="AR11040" s="6"/>
      <c r="AS11040" s="6"/>
      <c r="AT11040" s="6"/>
      <c r="AU11040" s="6"/>
      <c r="AV11040" s="6"/>
      <c r="AW11040" s="6"/>
      <c r="AX11040" s="6"/>
      <c r="AY11040" s="172"/>
      <c r="AZ11040" s="172"/>
      <c r="BA11040" s="172"/>
      <c r="BB11040" s="6"/>
      <c r="BC11040" s="6"/>
      <c r="BD11040" s="6"/>
      <c r="BE11040" s="6"/>
      <c r="BF11040" s="6"/>
      <c r="BG11040" s="172"/>
      <c r="BH11040" s="172"/>
      <c r="BI11040" s="172"/>
      <c r="BJ11040" s="6"/>
      <c r="BK11040" s="6"/>
      <c r="BL11040" s="6"/>
      <c r="BM11040" s="6"/>
      <c r="BN11040" s="6"/>
      <c r="BO11040" s="6"/>
      <c r="BP11040" s="6"/>
      <c r="BQ11040" s="6"/>
      <c r="BR11040" s="6"/>
      <c r="BS11040" s="6"/>
      <c r="BT11040" s="6"/>
      <c r="CG11040" s="432"/>
      <c r="CH11040" s="432"/>
      <c r="CL11040" s="174"/>
    </row>
    <row r="11041" spans="29:90" s="168" customFormat="1" x14ac:dyDescent="0.25">
      <c r="AC11041" s="175"/>
      <c r="AD11041" s="175"/>
      <c r="AE11041" s="175"/>
      <c r="AF11041" s="175"/>
      <c r="AG11041" s="175"/>
      <c r="AH11041" s="176"/>
      <c r="AM11041" s="6"/>
      <c r="AN11041" s="6"/>
      <c r="AO11041" s="6"/>
      <c r="AP11041" s="6"/>
      <c r="AQ11041" s="6"/>
      <c r="AR11041" s="6"/>
      <c r="AS11041" s="6"/>
      <c r="AT11041" s="6"/>
      <c r="AU11041" s="6"/>
      <c r="AV11041" s="6"/>
      <c r="AW11041" s="6"/>
      <c r="AX11041" s="6"/>
      <c r="AY11041" s="172"/>
      <c r="AZ11041" s="172"/>
      <c r="BA11041" s="172"/>
      <c r="BB11041" s="6"/>
      <c r="BC11041" s="6"/>
      <c r="BD11041" s="6"/>
      <c r="BE11041" s="6"/>
      <c r="BF11041" s="6"/>
      <c r="BG11041" s="172"/>
      <c r="BH11041" s="172"/>
      <c r="BI11041" s="172"/>
      <c r="BJ11041" s="6"/>
      <c r="BK11041" s="6"/>
      <c r="BL11041" s="6"/>
      <c r="BM11041" s="6"/>
      <c r="BN11041" s="6"/>
      <c r="BO11041" s="6"/>
      <c r="BP11041" s="6"/>
      <c r="BQ11041" s="6"/>
      <c r="BR11041" s="6"/>
      <c r="BS11041" s="6"/>
      <c r="BT11041" s="6"/>
      <c r="CG11041" s="432"/>
      <c r="CH11041" s="432"/>
      <c r="CL11041" s="174"/>
    </row>
    <row r="11042" spans="29:90" s="168" customFormat="1" x14ac:dyDescent="0.25">
      <c r="AC11042" s="175"/>
      <c r="AD11042" s="175"/>
      <c r="AE11042" s="175"/>
      <c r="AF11042" s="175"/>
      <c r="AG11042" s="175"/>
      <c r="AH11042" s="176"/>
      <c r="AM11042" s="6"/>
      <c r="AN11042" s="6"/>
      <c r="AO11042" s="6"/>
      <c r="AP11042" s="6"/>
      <c r="AQ11042" s="6"/>
      <c r="AR11042" s="6"/>
      <c r="AS11042" s="6"/>
      <c r="AT11042" s="6"/>
      <c r="AU11042" s="6"/>
      <c r="AV11042" s="6"/>
      <c r="AW11042" s="6"/>
      <c r="AX11042" s="6"/>
      <c r="AY11042" s="172"/>
      <c r="AZ11042" s="172"/>
      <c r="BA11042" s="172"/>
      <c r="BB11042" s="6"/>
      <c r="BC11042" s="6"/>
      <c r="BD11042" s="6"/>
      <c r="BE11042" s="6"/>
      <c r="BF11042" s="6"/>
      <c r="BG11042" s="172"/>
      <c r="BH11042" s="172"/>
      <c r="BI11042" s="172"/>
      <c r="BJ11042" s="6"/>
      <c r="BK11042" s="6"/>
      <c r="BL11042" s="6"/>
      <c r="BM11042" s="6"/>
      <c r="BN11042" s="6"/>
      <c r="BO11042" s="6"/>
      <c r="BP11042" s="6"/>
      <c r="BQ11042" s="6"/>
      <c r="BR11042" s="6"/>
      <c r="BS11042" s="6"/>
      <c r="BT11042" s="6"/>
      <c r="CG11042" s="432"/>
      <c r="CH11042" s="432"/>
      <c r="CL11042" s="174"/>
    </row>
    <row r="11043" spans="29:90" s="168" customFormat="1" x14ac:dyDescent="0.25">
      <c r="AC11043" s="175"/>
      <c r="AD11043" s="175"/>
      <c r="AE11043" s="175"/>
      <c r="AF11043" s="175"/>
      <c r="AG11043" s="175"/>
      <c r="AH11043" s="176"/>
      <c r="AM11043" s="6"/>
      <c r="AN11043" s="6"/>
      <c r="AO11043" s="6"/>
      <c r="AP11043" s="6"/>
      <c r="AQ11043" s="6"/>
      <c r="AR11043" s="6"/>
      <c r="AS11043" s="6"/>
      <c r="AT11043" s="6"/>
      <c r="AU11043" s="6"/>
      <c r="AV11043" s="6"/>
      <c r="AW11043" s="6"/>
      <c r="AX11043" s="6"/>
      <c r="AY11043" s="172"/>
      <c r="AZ11043" s="172"/>
      <c r="BA11043" s="172"/>
      <c r="BB11043" s="6"/>
      <c r="BC11043" s="6"/>
      <c r="BD11043" s="6"/>
      <c r="BE11043" s="6"/>
      <c r="BF11043" s="6"/>
      <c r="BG11043" s="172"/>
      <c r="BH11043" s="172"/>
      <c r="BI11043" s="172"/>
      <c r="BJ11043" s="6"/>
      <c r="BK11043" s="6"/>
      <c r="BL11043" s="6"/>
      <c r="BM11043" s="6"/>
      <c r="BN11043" s="6"/>
      <c r="BO11043" s="6"/>
      <c r="BP11043" s="6"/>
      <c r="BQ11043" s="6"/>
      <c r="BR11043" s="6"/>
      <c r="BS11043" s="6"/>
      <c r="BT11043" s="6"/>
      <c r="CG11043" s="432"/>
      <c r="CH11043" s="432"/>
      <c r="CL11043" s="174"/>
    </row>
    <row r="11044" spans="29:90" s="168" customFormat="1" x14ac:dyDescent="0.25">
      <c r="AC11044" s="175"/>
      <c r="AD11044" s="175"/>
      <c r="AE11044" s="175"/>
      <c r="AF11044" s="175"/>
      <c r="AG11044" s="175"/>
      <c r="AH11044" s="176"/>
      <c r="AM11044" s="6"/>
      <c r="AN11044" s="6"/>
      <c r="AO11044" s="6"/>
      <c r="AP11044" s="6"/>
      <c r="AQ11044" s="6"/>
      <c r="AR11044" s="6"/>
      <c r="AS11044" s="6"/>
      <c r="AT11044" s="6"/>
      <c r="AU11044" s="6"/>
      <c r="AV11044" s="6"/>
      <c r="AW11044" s="6"/>
      <c r="AX11044" s="6"/>
      <c r="AY11044" s="172"/>
      <c r="AZ11044" s="172"/>
      <c r="BA11044" s="172"/>
      <c r="BB11044" s="6"/>
      <c r="BC11044" s="6"/>
      <c r="BD11044" s="6"/>
      <c r="BE11044" s="6"/>
      <c r="BF11044" s="6"/>
      <c r="BG11044" s="172"/>
      <c r="BH11044" s="172"/>
      <c r="BI11044" s="172"/>
      <c r="BJ11044" s="6"/>
      <c r="BK11044" s="6"/>
      <c r="BL11044" s="6"/>
      <c r="BM11044" s="6"/>
      <c r="BN11044" s="6"/>
      <c r="BO11044" s="6"/>
      <c r="BP11044" s="6"/>
      <c r="BQ11044" s="6"/>
      <c r="BR11044" s="6"/>
      <c r="BS11044" s="6"/>
      <c r="BT11044" s="6"/>
      <c r="CG11044" s="432"/>
      <c r="CH11044" s="432"/>
      <c r="CL11044" s="174"/>
    </row>
    <row r="11045" spans="29:90" s="168" customFormat="1" x14ac:dyDescent="0.25">
      <c r="AC11045" s="175"/>
      <c r="AD11045" s="175"/>
      <c r="AE11045" s="175"/>
      <c r="AF11045" s="175"/>
      <c r="AG11045" s="175"/>
      <c r="AH11045" s="176"/>
      <c r="AM11045" s="6"/>
      <c r="AN11045" s="6"/>
      <c r="AO11045" s="6"/>
      <c r="AP11045" s="6"/>
      <c r="AQ11045" s="6"/>
      <c r="AR11045" s="6"/>
      <c r="AS11045" s="6"/>
      <c r="AT11045" s="6"/>
      <c r="AU11045" s="6"/>
      <c r="AV11045" s="6"/>
      <c r="AW11045" s="6"/>
      <c r="AX11045" s="6"/>
      <c r="AY11045" s="172"/>
      <c r="AZ11045" s="172"/>
      <c r="BA11045" s="172"/>
      <c r="BB11045" s="6"/>
      <c r="BC11045" s="6"/>
      <c r="BD11045" s="6"/>
      <c r="BE11045" s="6"/>
      <c r="BF11045" s="6"/>
      <c r="BG11045" s="172"/>
      <c r="BH11045" s="172"/>
      <c r="BI11045" s="172"/>
      <c r="BJ11045" s="6"/>
      <c r="BK11045" s="6"/>
      <c r="BL11045" s="6"/>
      <c r="BM11045" s="6"/>
      <c r="BN11045" s="6"/>
      <c r="BO11045" s="6"/>
      <c r="BP11045" s="6"/>
      <c r="BQ11045" s="6"/>
      <c r="BR11045" s="6"/>
      <c r="BS11045" s="6"/>
      <c r="BT11045" s="6"/>
      <c r="CG11045" s="432"/>
      <c r="CH11045" s="432"/>
      <c r="CL11045" s="174"/>
    </row>
    <row r="11046" spans="29:90" s="168" customFormat="1" x14ac:dyDescent="0.25">
      <c r="AC11046" s="175"/>
      <c r="AD11046" s="175"/>
      <c r="AE11046" s="175"/>
      <c r="AF11046" s="175"/>
      <c r="AG11046" s="175"/>
      <c r="AH11046" s="176"/>
      <c r="AM11046" s="6"/>
      <c r="AN11046" s="6"/>
      <c r="AO11046" s="6"/>
      <c r="AP11046" s="6"/>
      <c r="AQ11046" s="6"/>
      <c r="AR11046" s="6"/>
      <c r="AS11046" s="6"/>
      <c r="AT11046" s="6"/>
      <c r="AU11046" s="6"/>
      <c r="AV11046" s="6"/>
      <c r="AW11046" s="6"/>
      <c r="AX11046" s="6"/>
      <c r="AY11046" s="172"/>
      <c r="AZ11046" s="172"/>
      <c r="BA11046" s="172"/>
      <c r="BB11046" s="6"/>
      <c r="BC11046" s="6"/>
      <c r="BD11046" s="6"/>
      <c r="BE11046" s="6"/>
      <c r="BF11046" s="6"/>
      <c r="BG11046" s="172"/>
      <c r="BH11046" s="172"/>
      <c r="BI11046" s="172"/>
      <c r="BJ11046" s="6"/>
      <c r="BK11046" s="6"/>
      <c r="BL11046" s="6"/>
      <c r="BM11046" s="6"/>
      <c r="BN11046" s="6"/>
      <c r="BO11046" s="6"/>
      <c r="BP11046" s="6"/>
      <c r="BQ11046" s="6"/>
      <c r="BR11046" s="6"/>
      <c r="BS11046" s="6"/>
      <c r="BT11046" s="6"/>
      <c r="CG11046" s="432"/>
      <c r="CH11046" s="432"/>
      <c r="CL11046" s="174"/>
    </row>
    <row r="11047" spans="29:90" s="168" customFormat="1" x14ac:dyDescent="0.25">
      <c r="AC11047" s="175"/>
      <c r="AD11047" s="175"/>
      <c r="AE11047" s="175"/>
      <c r="AF11047" s="175"/>
      <c r="AG11047" s="175"/>
      <c r="AH11047" s="176"/>
      <c r="AM11047" s="6"/>
      <c r="AN11047" s="6"/>
      <c r="AO11047" s="6"/>
      <c r="AP11047" s="6"/>
      <c r="AQ11047" s="6"/>
      <c r="AR11047" s="6"/>
      <c r="AS11047" s="6"/>
      <c r="AT11047" s="6"/>
      <c r="AU11047" s="6"/>
      <c r="AV11047" s="6"/>
      <c r="AW11047" s="6"/>
      <c r="AX11047" s="6"/>
      <c r="AY11047" s="172"/>
      <c r="AZ11047" s="172"/>
      <c r="BA11047" s="172"/>
      <c r="BB11047" s="6"/>
      <c r="BC11047" s="6"/>
      <c r="BD11047" s="6"/>
      <c r="BE11047" s="6"/>
      <c r="BF11047" s="6"/>
      <c r="BG11047" s="172"/>
      <c r="BH11047" s="172"/>
      <c r="BI11047" s="172"/>
      <c r="BJ11047" s="6"/>
      <c r="BK11047" s="6"/>
      <c r="BL11047" s="6"/>
      <c r="BM11047" s="6"/>
      <c r="BN11047" s="6"/>
      <c r="BO11047" s="6"/>
      <c r="BP11047" s="6"/>
      <c r="BQ11047" s="6"/>
      <c r="BR11047" s="6"/>
      <c r="BS11047" s="6"/>
      <c r="BT11047" s="6"/>
      <c r="CG11047" s="432"/>
      <c r="CH11047" s="432"/>
      <c r="CL11047" s="174"/>
    </row>
    <row r="11048" spans="29:90" s="168" customFormat="1" x14ac:dyDescent="0.25">
      <c r="AC11048" s="175"/>
      <c r="AD11048" s="175"/>
      <c r="AE11048" s="175"/>
      <c r="AF11048" s="175"/>
      <c r="AG11048" s="175"/>
      <c r="AH11048" s="176"/>
      <c r="AM11048" s="6"/>
      <c r="AN11048" s="6"/>
      <c r="AO11048" s="6"/>
      <c r="AP11048" s="6"/>
      <c r="AQ11048" s="6"/>
      <c r="AR11048" s="6"/>
      <c r="AS11048" s="6"/>
      <c r="AT11048" s="6"/>
      <c r="AU11048" s="6"/>
      <c r="AV11048" s="6"/>
      <c r="AW11048" s="6"/>
      <c r="AX11048" s="6"/>
      <c r="AY11048" s="172"/>
      <c r="AZ11048" s="172"/>
      <c r="BA11048" s="172"/>
      <c r="BB11048" s="6"/>
      <c r="BC11048" s="6"/>
      <c r="BD11048" s="6"/>
      <c r="BE11048" s="6"/>
      <c r="BF11048" s="6"/>
      <c r="BG11048" s="172"/>
      <c r="BH11048" s="172"/>
      <c r="BI11048" s="172"/>
      <c r="BJ11048" s="6"/>
      <c r="BK11048" s="6"/>
      <c r="BL11048" s="6"/>
      <c r="BM11048" s="6"/>
      <c r="BN11048" s="6"/>
      <c r="BO11048" s="6"/>
      <c r="BP11048" s="6"/>
      <c r="BQ11048" s="6"/>
      <c r="BR11048" s="6"/>
      <c r="BS11048" s="6"/>
      <c r="BT11048" s="6"/>
      <c r="CG11048" s="432"/>
      <c r="CH11048" s="432"/>
      <c r="CL11048" s="174"/>
    </row>
    <row r="11049" spans="29:90" s="168" customFormat="1" x14ac:dyDescent="0.25">
      <c r="AC11049" s="175"/>
      <c r="AD11049" s="175"/>
      <c r="AE11049" s="175"/>
      <c r="AF11049" s="175"/>
      <c r="AG11049" s="175"/>
      <c r="AH11049" s="176"/>
      <c r="AM11049" s="6"/>
      <c r="AN11049" s="6"/>
      <c r="AO11049" s="6"/>
      <c r="AP11049" s="6"/>
      <c r="AQ11049" s="6"/>
      <c r="AR11049" s="6"/>
      <c r="AS11049" s="6"/>
      <c r="AT11049" s="6"/>
      <c r="AU11049" s="6"/>
      <c r="AV11049" s="6"/>
      <c r="AW11049" s="6"/>
      <c r="AX11049" s="6"/>
      <c r="AY11049" s="172"/>
      <c r="AZ11049" s="172"/>
      <c r="BA11049" s="172"/>
      <c r="BB11049" s="6"/>
      <c r="BC11049" s="6"/>
      <c r="BD11049" s="6"/>
      <c r="BE11049" s="6"/>
      <c r="BF11049" s="6"/>
      <c r="BG11049" s="172"/>
      <c r="BH11049" s="172"/>
      <c r="BI11049" s="172"/>
      <c r="BJ11049" s="6"/>
      <c r="BK11049" s="6"/>
      <c r="BL11049" s="6"/>
      <c r="BM11049" s="6"/>
      <c r="BN11049" s="6"/>
      <c r="BO11049" s="6"/>
      <c r="BP11049" s="6"/>
      <c r="BQ11049" s="6"/>
      <c r="BR11049" s="6"/>
      <c r="BS11049" s="6"/>
      <c r="BT11049" s="6"/>
      <c r="CG11049" s="432"/>
      <c r="CH11049" s="432"/>
      <c r="CL11049" s="174"/>
    </row>
    <row r="11050" spans="29:90" s="168" customFormat="1" x14ac:dyDescent="0.25">
      <c r="AC11050" s="175"/>
      <c r="AD11050" s="175"/>
      <c r="AE11050" s="175"/>
      <c r="AF11050" s="175"/>
      <c r="AG11050" s="175"/>
      <c r="AH11050" s="176"/>
      <c r="AM11050" s="6"/>
      <c r="AN11050" s="6"/>
      <c r="AO11050" s="6"/>
      <c r="AP11050" s="6"/>
      <c r="AQ11050" s="6"/>
      <c r="AR11050" s="6"/>
      <c r="AS11050" s="6"/>
      <c r="AT11050" s="6"/>
      <c r="AU11050" s="6"/>
      <c r="AV11050" s="6"/>
      <c r="AW11050" s="6"/>
      <c r="AX11050" s="6"/>
      <c r="AY11050" s="172"/>
      <c r="AZ11050" s="172"/>
      <c r="BA11050" s="172"/>
      <c r="BB11050" s="6"/>
      <c r="BC11050" s="6"/>
      <c r="BD11050" s="6"/>
      <c r="BE11050" s="6"/>
      <c r="BF11050" s="6"/>
      <c r="BG11050" s="172"/>
      <c r="BH11050" s="172"/>
      <c r="BI11050" s="172"/>
      <c r="BJ11050" s="6"/>
      <c r="BK11050" s="6"/>
      <c r="BL11050" s="6"/>
      <c r="BM11050" s="6"/>
      <c r="BN11050" s="6"/>
      <c r="BO11050" s="6"/>
      <c r="BP11050" s="6"/>
      <c r="BQ11050" s="6"/>
      <c r="BR11050" s="6"/>
      <c r="BS11050" s="6"/>
      <c r="BT11050" s="6"/>
      <c r="CG11050" s="432"/>
      <c r="CH11050" s="432"/>
      <c r="CL11050" s="174"/>
    </row>
    <row r="11051" spans="29:90" s="168" customFormat="1" x14ac:dyDescent="0.25">
      <c r="AC11051" s="175"/>
      <c r="AD11051" s="175"/>
      <c r="AE11051" s="175"/>
      <c r="AF11051" s="175"/>
      <c r="AG11051" s="175"/>
      <c r="AH11051" s="176"/>
      <c r="AM11051" s="6"/>
      <c r="AN11051" s="6"/>
      <c r="AO11051" s="6"/>
      <c r="AP11051" s="6"/>
      <c r="AQ11051" s="6"/>
      <c r="AR11051" s="6"/>
      <c r="AS11051" s="6"/>
      <c r="AT11051" s="6"/>
      <c r="AU11051" s="6"/>
      <c r="AV11051" s="6"/>
      <c r="AW11051" s="6"/>
      <c r="AX11051" s="6"/>
      <c r="AY11051" s="172"/>
      <c r="AZ11051" s="172"/>
      <c r="BA11051" s="172"/>
      <c r="BB11051" s="6"/>
      <c r="BC11051" s="6"/>
      <c r="BD11051" s="6"/>
      <c r="BE11051" s="6"/>
      <c r="BF11051" s="6"/>
      <c r="BG11051" s="172"/>
      <c r="BH11051" s="172"/>
      <c r="BI11051" s="172"/>
      <c r="BJ11051" s="6"/>
      <c r="BK11051" s="6"/>
      <c r="BL11051" s="6"/>
      <c r="BM11051" s="6"/>
      <c r="BN11051" s="6"/>
      <c r="BO11051" s="6"/>
      <c r="BP11051" s="6"/>
      <c r="BQ11051" s="6"/>
      <c r="BR11051" s="6"/>
      <c r="BS11051" s="6"/>
      <c r="BT11051" s="6"/>
      <c r="CG11051" s="432"/>
      <c r="CH11051" s="432"/>
      <c r="CL11051" s="174"/>
    </row>
    <row r="11052" spans="29:90" s="168" customFormat="1" x14ac:dyDescent="0.25">
      <c r="AC11052" s="175"/>
      <c r="AD11052" s="175"/>
      <c r="AE11052" s="175"/>
      <c r="AF11052" s="175"/>
      <c r="AG11052" s="175"/>
      <c r="AH11052" s="176"/>
      <c r="AM11052" s="6"/>
      <c r="AN11052" s="6"/>
      <c r="AO11052" s="6"/>
      <c r="AP11052" s="6"/>
      <c r="AQ11052" s="6"/>
      <c r="AR11052" s="6"/>
      <c r="AS11052" s="6"/>
      <c r="AT11052" s="6"/>
      <c r="AU11052" s="6"/>
      <c r="AV11052" s="6"/>
      <c r="AW11052" s="6"/>
      <c r="AX11052" s="6"/>
      <c r="AY11052" s="172"/>
      <c r="AZ11052" s="172"/>
      <c r="BA11052" s="172"/>
      <c r="BB11052" s="6"/>
      <c r="BC11052" s="6"/>
      <c r="BD11052" s="6"/>
      <c r="BE11052" s="6"/>
      <c r="BF11052" s="6"/>
      <c r="BG11052" s="172"/>
      <c r="BH11052" s="172"/>
      <c r="BI11052" s="172"/>
      <c r="BJ11052" s="6"/>
      <c r="BK11052" s="6"/>
      <c r="BL11052" s="6"/>
      <c r="BM11052" s="6"/>
      <c r="BN11052" s="6"/>
      <c r="BO11052" s="6"/>
      <c r="BP11052" s="6"/>
      <c r="BQ11052" s="6"/>
      <c r="BR11052" s="6"/>
      <c r="BS11052" s="6"/>
      <c r="BT11052" s="6"/>
      <c r="CG11052" s="432"/>
      <c r="CH11052" s="432"/>
      <c r="CL11052" s="174"/>
    </row>
    <row r="11053" spans="29:90" s="168" customFormat="1" x14ac:dyDescent="0.25">
      <c r="AC11053" s="175"/>
      <c r="AD11053" s="175"/>
      <c r="AE11053" s="175"/>
      <c r="AF11053" s="175"/>
      <c r="AG11053" s="175"/>
      <c r="AH11053" s="176"/>
      <c r="AM11053" s="6"/>
      <c r="AN11053" s="6"/>
      <c r="AO11053" s="6"/>
      <c r="AP11053" s="6"/>
      <c r="AQ11053" s="6"/>
      <c r="AR11053" s="6"/>
      <c r="AS11053" s="6"/>
      <c r="AT11053" s="6"/>
      <c r="AU11053" s="6"/>
      <c r="AV11053" s="6"/>
      <c r="AW11053" s="6"/>
      <c r="AX11053" s="6"/>
      <c r="AY11053" s="172"/>
      <c r="AZ11053" s="172"/>
      <c r="BA11053" s="172"/>
      <c r="BB11053" s="6"/>
      <c r="BC11053" s="6"/>
      <c r="BD11053" s="6"/>
      <c r="BE11053" s="6"/>
      <c r="BF11053" s="6"/>
      <c r="BG11053" s="172"/>
      <c r="BH11053" s="172"/>
      <c r="BI11053" s="172"/>
      <c r="BJ11053" s="6"/>
      <c r="BK11053" s="6"/>
      <c r="BL11053" s="6"/>
      <c r="BM11053" s="6"/>
      <c r="BN11053" s="6"/>
      <c r="BO11053" s="6"/>
      <c r="BP11053" s="6"/>
      <c r="BQ11053" s="6"/>
      <c r="BR11053" s="6"/>
      <c r="BS11053" s="6"/>
      <c r="BT11053" s="6"/>
      <c r="CG11053" s="432"/>
      <c r="CH11053" s="432"/>
      <c r="CL11053" s="174"/>
    </row>
    <row r="11054" spans="29:90" s="168" customFormat="1" x14ac:dyDescent="0.25">
      <c r="AC11054" s="175"/>
      <c r="AD11054" s="175"/>
      <c r="AE11054" s="175"/>
      <c r="AF11054" s="175"/>
      <c r="AG11054" s="175"/>
      <c r="AH11054" s="176"/>
      <c r="AM11054" s="6"/>
      <c r="AN11054" s="6"/>
      <c r="AO11054" s="6"/>
      <c r="AP11054" s="6"/>
      <c r="AQ11054" s="6"/>
      <c r="AR11054" s="6"/>
      <c r="AS11054" s="6"/>
      <c r="AT11054" s="6"/>
      <c r="AU11054" s="6"/>
      <c r="AV11054" s="6"/>
      <c r="AW11054" s="6"/>
      <c r="AX11054" s="6"/>
      <c r="AY11054" s="172"/>
      <c r="AZ11054" s="172"/>
      <c r="BA11054" s="172"/>
      <c r="BB11054" s="6"/>
      <c r="BC11054" s="6"/>
      <c r="BD11054" s="6"/>
      <c r="BE11054" s="6"/>
      <c r="BF11054" s="6"/>
      <c r="BG11054" s="172"/>
      <c r="BH11054" s="172"/>
      <c r="BI11054" s="172"/>
      <c r="BJ11054" s="6"/>
      <c r="BK11054" s="6"/>
      <c r="BL11054" s="6"/>
      <c r="BM11054" s="6"/>
      <c r="BN11054" s="6"/>
      <c r="BO11054" s="6"/>
      <c r="BP11054" s="6"/>
      <c r="BQ11054" s="6"/>
      <c r="BR11054" s="6"/>
      <c r="BS11054" s="6"/>
      <c r="BT11054" s="6"/>
      <c r="CG11054" s="432"/>
      <c r="CH11054" s="432"/>
      <c r="CL11054" s="174"/>
    </row>
    <row r="11055" spans="29:90" s="168" customFormat="1" x14ac:dyDescent="0.25">
      <c r="AC11055" s="175"/>
      <c r="AD11055" s="175"/>
      <c r="AE11055" s="175"/>
      <c r="AF11055" s="175"/>
      <c r="AG11055" s="175"/>
      <c r="AH11055" s="176"/>
      <c r="AM11055" s="6"/>
      <c r="AN11055" s="6"/>
      <c r="AO11055" s="6"/>
      <c r="AP11055" s="6"/>
      <c r="AQ11055" s="6"/>
      <c r="AR11055" s="6"/>
      <c r="AS11055" s="6"/>
      <c r="AT11055" s="6"/>
      <c r="AU11055" s="6"/>
      <c r="AV11055" s="6"/>
      <c r="AW11055" s="6"/>
      <c r="AX11055" s="6"/>
      <c r="AY11055" s="172"/>
      <c r="AZ11055" s="172"/>
      <c r="BA11055" s="172"/>
      <c r="BB11055" s="6"/>
      <c r="BC11055" s="6"/>
      <c r="BD11055" s="6"/>
      <c r="BE11055" s="6"/>
      <c r="BF11055" s="6"/>
      <c r="BG11055" s="172"/>
      <c r="BH11055" s="172"/>
      <c r="BI11055" s="172"/>
      <c r="BJ11055" s="6"/>
      <c r="BK11055" s="6"/>
      <c r="BL11055" s="6"/>
      <c r="BM11055" s="6"/>
      <c r="BN11055" s="6"/>
      <c r="BO11055" s="6"/>
      <c r="BP11055" s="6"/>
      <c r="BQ11055" s="6"/>
      <c r="BR11055" s="6"/>
      <c r="BS11055" s="6"/>
      <c r="BT11055" s="6"/>
      <c r="CG11055" s="432"/>
      <c r="CH11055" s="432"/>
      <c r="CL11055" s="174"/>
    </row>
    <row r="11056" spans="29:90" s="168" customFormat="1" x14ac:dyDescent="0.25">
      <c r="AC11056" s="175"/>
      <c r="AD11056" s="175"/>
      <c r="AE11056" s="175"/>
      <c r="AF11056" s="175"/>
      <c r="AG11056" s="175"/>
      <c r="AH11056" s="176"/>
      <c r="AM11056" s="6"/>
      <c r="AN11056" s="6"/>
      <c r="AO11056" s="6"/>
      <c r="AP11056" s="6"/>
      <c r="AQ11056" s="6"/>
      <c r="AR11056" s="6"/>
      <c r="AS11056" s="6"/>
      <c r="AT11056" s="6"/>
      <c r="AU11056" s="6"/>
      <c r="AV11056" s="6"/>
      <c r="AW11056" s="6"/>
      <c r="AX11056" s="6"/>
      <c r="AY11056" s="172"/>
      <c r="AZ11056" s="172"/>
      <c r="BA11056" s="172"/>
      <c r="BB11056" s="6"/>
      <c r="BC11056" s="6"/>
      <c r="BD11056" s="6"/>
      <c r="BE11056" s="6"/>
      <c r="BF11056" s="6"/>
      <c r="BG11056" s="172"/>
      <c r="BH11056" s="172"/>
      <c r="BI11056" s="172"/>
      <c r="BJ11056" s="6"/>
      <c r="BK11056" s="6"/>
      <c r="BL11056" s="6"/>
      <c r="BM11056" s="6"/>
      <c r="BN11056" s="6"/>
      <c r="BO11056" s="6"/>
      <c r="BP11056" s="6"/>
      <c r="BQ11056" s="6"/>
      <c r="BR11056" s="6"/>
      <c r="BS11056" s="6"/>
      <c r="BT11056" s="6"/>
      <c r="CG11056" s="432"/>
      <c r="CH11056" s="432"/>
      <c r="CL11056" s="174"/>
    </row>
    <row r="11057" spans="29:90" s="168" customFormat="1" x14ac:dyDescent="0.25">
      <c r="AC11057" s="175"/>
      <c r="AD11057" s="175"/>
      <c r="AE11057" s="175"/>
      <c r="AF11057" s="175"/>
      <c r="AG11057" s="175"/>
      <c r="AH11057" s="176"/>
      <c r="AM11057" s="6"/>
      <c r="AN11057" s="6"/>
      <c r="AO11057" s="6"/>
      <c r="AP11057" s="6"/>
      <c r="AQ11057" s="6"/>
      <c r="AR11057" s="6"/>
      <c r="AS11057" s="6"/>
      <c r="AT11057" s="6"/>
      <c r="AU11057" s="6"/>
      <c r="AV11057" s="6"/>
      <c r="AW11057" s="6"/>
      <c r="AX11057" s="6"/>
      <c r="AY11057" s="172"/>
      <c r="AZ11057" s="172"/>
      <c r="BA11057" s="172"/>
      <c r="BB11057" s="6"/>
      <c r="BC11057" s="6"/>
      <c r="BD11057" s="6"/>
      <c r="BE11057" s="6"/>
      <c r="BF11057" s="6"/>
      <c r="BG11057" s="172"/>
      <c r="BH11057" s="172"/>
      <c r="BI11057" s="172"/>
      <c r="BJ11057" s="6"/>
      <c r="BK11057" s="6"/>
      <c r="BL11057" s="6"/>
      <c r="BM11057" s="6"/>
      <c r="BN11057" s="6"/>
      <c r="BO11057" s="6"/>
      <c r="BP11057" s="6"/>
      <c r="BQ11057" s="6"/>
      <c r="BR11057" s="6"/>
      <c r="BS11057" s="6"/>
      <c r="BT11057" s="6"/>
      <c r="CG11057" s="432"/>
      <c r="CH11057" s="432"/>
      <c r="CL11057" s="174"/>
    </row>
    <row r="11058" spans="29:90" s="168" customFormat="1" x14ac:dyDescent="0.25">
      <c r="AC11058" s="175"/>
      <c r="AD11058" s="175"/>
      <c r="AE11058" s="175"/>
      <c r="AF11058" s="175"/>
      <c r="AG11058" s="175"/>
      <c r="AH11058" s="176"/>
      <c r="AM11058" s="6"/>
      <c r="AN11058" s="6"/>
      <c r="AO11058" s="6"/>
      <c r="AP11058" s="6"/>
      <c r="AQ11058" s="6"/>
      <c r="AR11058" s="6"/>
      <c r="AS11058" s="6"/>
      <c r="AT11058" s="6"/>
      <c r="AU11058" s="6"/>
      <c r="AV11058" s="6"/>
      <c r="AW11058" s="6"/>
      <c r="AX11058" s="6"/>
      <c r="AY11058" s="172"/>
      <c r="AZ11058" s="172"/>
      <c r="BA11058" s="172"/>
      <c r="BB11058" s="6"/>
      <c r="BC11058" s="6"/>
      <c r="BD11058" s="6"/>
      <c r="BE11058" s="6"/>
      <c r="BF11058" s="6"/>
      <c r="BG11058" s="172"/>
      <c r="BH11058" s="172"/>
      <c r="BI11058" s="172"/>
      <c r="BJ11058" s="6"/>
      <c r="BK11058" s="6"/>
      <c r="BL11058" s="6"/>
      <c r="BM11058" s="6"/>
      <c r="BN11058" s="6"/>
      <c r="BO11058" s="6"/>
      <c r="BP11058" s="6"/>
      <c r="BQ11058" s="6"/>
      <c r="BR11058" s="6"/>
      <c r="BS11058" s="6"/>
      <c r="BT11058" s="6"/>
      <c r="CG11058" s="432"/>
      <c r="CH11058" s="432"/>
      <c r="CL11058" s="174"/>
    </row>
    <row r="11059" spans="29:90" s="168" customFormat="1" x14ac:dyDescent="0.25">
      <c r="AC11059" s="175"/>
      <c r="AD11059" s="175"/>
      <c r="AE11059" s="175"/>
      <c r="AF11059" s="175"/>
      <c r="AG11059" s="175"/>
      <c r="AH11059" s="176"/>
      <c r="AM11059" s="6"/>
      <c r="AN11059" s="6"/>
      <c r="AO11059" s="6"/>
      <c r="AP11059" s="6"/>
      <c r="AQ11059" s="6"/>
      <c r="AR11059" s="6"/>
      <c r="AS11059" s="6"/>
      <c r="AT11059" s="6"/>
      <c r="AU11059" s="6"/>
      <c r="AV11059" s="6"/>
      <c r="AW11059" s="6"/>
      <c r="AX11059" s="6"/>
      <c r="AY11059" s="172"/>
      <c r="AZ11059" s="172"/>
      <c r="BA11059" s="172"/>
      <c r="BB11059" s="6"/>
      <c r="BC11059" s="6"/>
      <c r="BD11059" s="6"/>
      <c r="BE11059" s="6"/>
      <c r="BF11059" s="6"/>
      <c r="BG11059" s="172"/>
      <c r="BH11059" s="172"/>
      <c r="BI11059" s="172"/>
      <c r="BJ11059" s="6"/>
      <c r="BK11059" s="6"/>
      <c r="BL11059" s="6"/>
      <c r="BM11059" s="6"/>
      <c r="BN11059" s="6"/>
      <c r="BO11059" s="6"/>
      <c r="BP11059" s="6"/>
      <c r="BQ11059" s="6"/>
      <c r="BR11059" s="6"/>
      <c r="BS11059" s="6"/>
      <c r="BT11059" s="6"/>
      <c r="CG11059" s="432"/>
      <c r="CH11059" s="432"/>
      <c r="CL11059" s="174"/>
    </row>
    <row r="11060" spans="29:90" s="168" customFormat="1" x14ac:dyDescent="0.25">
      <c r="AC11060" s="175"/>
      <c r="AD11060" s="175"/>
      <c r="AE11060" s="175"/>
      <c r="AF11060" s="175"/>
      <c r="AG11060" s="175"/>
      <c r="AH11060" s="176"/>
      <c r="AM11060" s="6"/>
      <c r="AN11060" s="6"/>
      <c r="AO11060" s="6"/>
      <c r="AP11060" s="6"/>
      <c r="AQ11060" s="6"/>
      <c r="AR11060" s="6"/>
      <c r="AS11060" s="6"/>
      <c r="AT11060" s="6"/>
      <c r="AU11060" s="6"/>
      <c r="AV11060" s="6"/>
      <c r="AW11060" s="6"/>
      <c r="AX11060" s="6"/>
      <c r="AY11060" s="172"/>
      <c r="AZ11060" s="172"/>
      <c r="BA11060" s="172"/>
      <c r="BB11060" s="6"/>
      <c r="BC11060" s="6"/>
      <c r="BD11060" s="6"/>
      <c r="BE11060" s="6"/>
      <c r="BF11060" s="6"/>
      <c r="BG11060" s="172"/>
      <c r="BH11060" s="172"/>
      <c r="BI11060" s="172"/>
      <c r="BJ11060" s="6"/>
      <c r="BK11060" s="6"/>
      <c r="BL11060" s="6"/>
      <c r="BM11060" s="6"/>
      <c r="BN11060" s="6"/>
      <c r="BO11060" s="6"/>
      <c r="BP11060" s="6"/>
      <c r="BQ11060" s="6"/>
      <c r="BR11060" s="6"/>
      <c r="BS11060" s="6"/>
      <c r="BT11060" s="6"/>
      <c r="CG11060" s="432"/>
      <c r="CH11060" s="432"/>
      <c r="CL11060" s="174"/>
    </row>
    <row r="11061" spans="29:90" s="168" customFormat="1" x14ac:dyDescent="0.25">
      <c r="AC11061" s="175"/>
      <c r="AD11061" s="175"/>
      <c r="AE11061" s="175"/>
      <c r="AF11061" s="175"/>
      <c r="AG11061" s="175"/>
      <c r="AH11061" s="176"/>
      <c r="AM11061" s="6"/>
      <c r="AN11061" s="6"/>
      <c r="AO11061" s="6"/>
      <c r="AP11061" s="6"/>
      <c r="AQ11061" s="6"/>
      <c r="AR11061" s="6"/>
      <c r="AS11061" s="6"/>
      <c r="AT11061" s="6"/>
      <c r="AU11061" s="6"/>
      <c r="AV11061" s="6"/>
      <c r="AW11061" s="6"/>
      <c r="AX11061" s="6"/>
      <c r="AY11061" s="172"/>
      <c r="AZ11061" s="172"/>
      <c r="BA11061" s="172"/>
      <c r="BB11061" s="6"/>
      <c r="BC11061" s="6"/>
      <c r="BD11061" s="6"/>
      <c r="BE11061" s="6"/>
      <c r="BF11061" s="6"/>
      <c r="BG11061" s="172"/>
      <c r="BH11061" s="172"/>
      <c r="BI11061" s="172"/>
      <c r="BJ11061" s="6"/>
      <c r="BK11061" s="6"/>
      <c r="BL11061" s="6"/>
      <c r="BM11061" s="6"/>
      <c r="BN11061" s="6"/>
      <c r="BO11061" s="6"/>
      <c r="BP11061" s="6"/>
      <c r="BQ11061" s="6"/>
      <c r="BR11061" s="6"/>
      <c r="BS11061" s="6"/>
      <c r="BT11061" s="6"/>
      <c r="CG11061" s="432"/>
      <c r="CH11061" s="432"/>
      <c r="CL11061" s="174"/>
    </row>
    <row r="11062" spans="29:90" s="168" customFormat="1" x14ac:dyDescent="0.25">
      <c r="AC11062" s="175"/>
      <c r="AD11062" s="175"/>
      <c r="AE11062" s="175"/>
      <c r="AF11062" s="175"/>
      <c r="AG11062" s="175"/>
      <c r="AH11062" s="176"/>
      <c r="AM11062" s="6"/>
      <c r="AN11062" s="6"/>
      <c r="AO11062" s="6"/>
      <c r="AP11062" s="6"/>
      <c r="AQ11062" s="6"/>
      <c r="AR11062" s="6"/>
      <c r="AS11062" s="6"/>
      <c r="AT11062" s="6"/>
      <c r="AU11062" s="6"/>
      <c r="AV11062" s="6"/>
      <c r="AW11062" s="6"/>
      <c r="AX11062" s="6"/>
      <c r="AY11062" s="172"/>
      <c r="AZ11062" s="172"/>
      <c r="BA11062" s="172"/>
      <c r="BB11062" s="6"/>
      <c r="BC11062" s="6"/>
      <c r="BD11062" s="6"/>
      <c r="BE11062" s="6"/>
      <c r="BF11062" s="6"/>
      <c r="BG11062" s="172"/>
      <c r="BH11062" s="172"/>
      <c r="BI11062" s="172"/>
      <c r="BJ11062" s="6"/>
      <c r="BK11062" s="6"/>
      <c r="BL11062" s="6"/>
      <c r="BM11062" s="6"/>
      <c r="BN11062" s="6"/>
      <c r="BO11062" s="6"/>
      <c r="BP11062" s="6"/>
      <c r="BQ11062" s="6"/>
      <c r="BR11062" s="6"/>
      <c r="BS11062" s="6"/>
      <c r="BT11062" s="6"/>
      <c r="CG11062" s="432"/>
      <c r="CH11062" s="432"/>
      <c r="CL11062" s="174"/>
    </row>
    <row r="11063" spans="29:90" s="168" customFormat="1" x14ac:dyDescent="0.25">
      <c r="AC11063" s="175"/>
      <c r="AD11063" s="175"/>
      <c r="AE11063" s="175"/>
      <c r="AF11063" s="175"/>
      <c r="AG11063" s="175"/>
      <c r="AH11063" s="176"/>
      <c r="AM11063" s="6"/>
      <c r="AN11063" s="6"/>
      <c r="AO11063" s="6"/>
      <c r="AP11063" s="6"/>
      <c r="AQ11063" s="6"/>
      <c r="AR11063" s="6"/>
      <c r="AS11063" s="6"/>
      <c r="AT11063" s="6"/>
      <c r="AU11063" s="6"/>
      <c r="AV11063" s="6"/>
      <c r="AW11063" s="6"/>
      <c r="AX11063" s="6"/>
      <c r="AY11063" s="172"/>
      <c r="AZ11063" s="172"/>
      <c r="BA11063" s="172"/>
      <c r="BB11063" s="6"/>
      <c r="BC11063" s="6"/>
      <c r="BD11063" s="6"/>
      <c r="BE11063" s="6"/>
      <c r="BF11063" s="6"/>
      <c r="BG11063" s="172"/>
      <c r="BH11063" s="172"/>
      <c r="BI11063" s="172"/>
      <c r="BJ11063" s="6"/>
      <c r="BK11063" s="6"/>
      <c r="BL11063" s="6"/>
      <c r="BM11063" s="6"/>
      <c r="BN11063" s="6"/>
      <c r="BO11063" s="6"/>
      <c r="BP11063" s="6"/>
      <c r="BQ11063" s="6"/>
      <c r="BR11063" s="6"/>
      <c r="BS11063" s="6"/>
      <c r="BT11063" s="6"/>
      <c r="CG11063" s="432"/>
      <c r="CH11063" s="432"/>
      <c r="CL11063" s="174"/>
    </row>
    <row r="11064" spans="29:90" s="168" customFormat="1" x14ac:dyDescent="0.25">
      <c r="AC11064" s="175"/>
      <c r="AD11064" s="175"/>
      <c r="AE11064" s="175"/>
      <c r="AF11064" s="175"/>
      <c r="AG11064" s="175"/>
      <c r="AH11064" s="176"/>
      <c r="AM11064" s="6"/>
      <c r="AN11064" s="6"/>
      <c r="AO11064" s="6"/>
      <c r="AP11064" s="6"/>
      <c r="AQ11064" s="6"/>
      <c r="AR11064" s="6"/>
      <c r="AS11064" s="6"/>
      <c r="AT11064" s="6"/>
      <c r="AU11064" s="6"/>
      <c r="AV11064" s="6"/>
      <c r="AW11064" s="6"/>
      <c r="AX11064" s="6"/>
      <c r="AY11064" s="172"/>
      <c r="AZ11064" s="172"/>
      <c r="BA11064" s="172"/>
      <c r="BB11064" s="6"/>
      <c r="BC11064" s="6"/>
      <c r="BD11064" s="6"/>
      <c r="BE11064" s="6"/>
      <c r="BF11064" s="6"/>
      <c r="BG11064" s="172"/>
      <c r="BH11064" s="172"/>
      <c r="BI11064" s="172"/>
      <c r="BJ11064" s="6"/>
      <c r="BK11064" s="6"/>
      <c r="BL11064" s="6"/>
      <c r="BM11064" s="6"/>
      <c r="BN11064" s="6"/>
      <c r="BO11064" s="6"/>
      <c r="BP11064" s="6"/>
      <c r="BQ11064" s="6"/>
      <c r="BR11064" s="6"/>
      <c r="BS11064" s="6"/>
      <c r="BT11064" s="6"/>
      <c r="CG11064" s="432"/>
      <c r="CH11064" s="432"/>
      <c r="CL11064" s="174"/>
    </row>
    <row r="11065" spans="29:90" s="168" customFormat="1" x14ac:dyDescent="0.25">
      <c r="AC11065" s="175"/>
      <c r="AD11065" s="175"/>
      <c r="AE11065" s="175"/>
      <c r="AF11065" s="175"/>
      <c r="AG11065" s="175"/>
      <c r="AH11065" s="176"/>
      <c r="AM11065" s="6"/>
      <c r="AN11065" s="6"/>
      <c r="AO11065" s="6"/>
      <c r="AP11065" s="6"/>
      <c r="AQ11065" s="6"/>
      <c r="AR11065" s="6"/>
      <c r="AS11065" s="6"/>
      <c r="AT11065" s="6"/>
      <c r="AU11065" s="6"/>
      <c r="AV11065" s="6"/>
      <c r="AW11065" s="6"/>
      <c r="AX11065" s="6"/>
      <c r="AY11065" s="172"/>
      <c r="AZ11065" s="172"/>
      <c r="BA11065" s="172"/>
      <c r="BB11065" s="6"/>
      <c r="BC11065" s="6"/>
      <c r="BD11065" s="6"/>
      <c r="BE11065" s="6"/>
      <c r="BF11065" s="6"/>
      <c r="BG11065" s="172"/>
      <c r="BH11065" s="172"/>
      <c r="BI11065" s="172"/>
      <c r="BJ11065" s="6"/>
      <c r="BK11065" s="6"/>
      <c r="BL11065" s="6"/>
      <c r="BM11065" s="6"/>
      <c r="BN11065" s="6"/>
      <c r="BO11065" s="6"/>
      <c r="BP11065" s="6"/>
      <c r="BQ11065" s="6"/>
      <c r="BR11065" s="6"/>
      <c r="BS11065" s="6"/>
      <c r="BT11065" s="6"/>
      <c r="CG11065" s="432"/>
      <c r="CH11065" s="432"/>
      <c r="CL11065" s="174"/>
    </row>
    <row r="11066" spans="29:90" s="168" customFormat="1" x14ac:dyDescent="0.25">
      <c r="AC11066" s="175"/>
      <c r="AD11066" s="175"/>
      <c r="AE11066" s="175"/>
      <c r="AF11066" s="175"/>
      <c r="AG11066" s="175"/>
      <c r="AH11066" s="176"/>
      <c r="AM11066" s="6"/>
      <c r="AN11066" s="6"/>
      <c r="AO11066" s="6"/>
      <c r="AP11066" s="6"/>
      <c r="AQ11066" s="6"/>
      <c r="AR11066" s="6"/>
      <c r="AS11066" s="6"/>
      <c r="AT11066" s="6"/>
      <c r="AU11066" s="6"/>
      <c r="AV11066" s="6"/>
      <c r="AW11066" s="6"/>
      <c r="AX11066" s="6"/>
      <c r="AY11066" s="172"/>
      <c r="AZ11066" s="172"/>
      <c r="BA11066" s="172"/>
      <c r="BB11066" s="6"/>
      <c r="BC11066" s="6"/>
      <c r="BD11066" s="6"/>
      <c r="BE11066" s="6"/>
      <c r="BF11066" s="6"/>
      <c r="BG11066" s="172"/>
      <c r="BH11066" s="172"/>
      <c r="BI11066" s="172"/>
      <c r="BJ11066" s="6"/>
      <c r="BK11066" s="6"/>
      <c r="BL11066" s="6"/>
      <c r="BM11066" s="6"/>
      <c r="BN11066" s="6"/>
      <c r="BO11066" s="6"/>
      <c r="BP11066" s="6"/>
      <c r="BQ11066" s="6"/>
      <c r="BR11066" s="6"/>
      <c r="BS11066" s="6"/>
      <c r="BT11066" s="6"/>
      <c r="CG11066" s="432"/>
      <c r="CH11066" s="432"/>
      <c r="CL11066" s="174"/>
    </row>
    <row r="11067" spans="29:90" s="168" customFormat="1" x14ac:dyDescent="0.25">
      <c r="AC11067" s="175"/>
      <c r="AD11067" s="175"/>
      <c r="AE11067" s="175"/>
      <c r="AF11067" s="175"/>
      <c r="AG11067" s="175"/>
      <c r="AH11067" s="176"/>
      <c r="AM11067" s="6"/>
      <c r="AN11067" s="6"/>
      <c r="AO11067" s="6"/>
      <c r="AP11067" s="6"/>
      <c r="AQ11067" s="6"/>
      <c r="AR11067" s="6"/>
      <c r="AS11067" s="6"/>
      <c r="AT11067" s="6"/>
      <c r="AU11067" s="6"/>
      <c r="AV11067" s="6"/>
      <c r="AW11067" s="6"/>
      <c r="AX11067" s="6"/>
      <c r="AY11067" s="172"/>
      <c r="AZ11067" s="172"/>
      <c r="BA11067" s="172"/>
      <c r="BB11067" s="6"/>
      <c r="BC11067" s="6"/>
      <c r="BD11067" s="6"/>
      <c r="BE11067" s="6"/>
      <c r="BF11067" s="6"/>
      <c r="BG11067" s="172"/>
      <c r="BH11067" s="172"/>
      <c r="BI11067" s="172"/>
      <c r="BJ11067" s="6"/>
      <c r="BK11067" s="6"/>
      <c r="BL11067" s="6"/>
      <c r="BM11067" s="6"/>
      <c r="BN11067" s="6"/>
      <c r="BO11067" s="6"/>
      <c r="BP11067" s="6"/>
      <c r="BQ11067" s="6"/>
      <c r="BR11067" s="6"/>
      <c r="BS11067" s="6"/>
      <c r="BT11067" s="6"/>
      <c r="CG11067" s="432"/>
      <c r="CH11067" s="432"/>
      <c r="CL11067" s="174"/>
    </row>
    <row r="11068" spans="29:90" s="168" customFormat="1" x14ac:dyDescent="0.25">
      <c r="AC11068" s="175"/>
      <c r="AD11068" s="175"/>
      <c r="AE11068" s="175"/>
      <c r="AF11068" s="175"/>
      <c r="AG11068" s="175"/>
      <c r="AH11068" s="176"/>
      <c r="AM11068" s="6"/>
      <c r="AN11068" s="6"/>
      <c r="AO11068" s="6"/>
      <c r="AP11068" s="6"/>
      <c r="AQ11068" s="6"/>
      <c r="AR11068" s="6"/>
      <c r="AS11068" s="6"/>
      <c r="AT11068" s="6"/>
      <c r="AU11068" s="6"/>
      <c r="AV11068" s="6"/>
      <c r="AW11068" s="6"/>
      <c r="AX11068" s="6"/>
      <c r="AY11068" s="172"/>
      <c r="AZ11068" s="172"/>
      <c r="BA11068" s="172"/>
      <c r="BB11068" s="6"/>
      <c r="BC11068" s="6"/>
      <c r="BD11068" s="6"/>
      <c r="BE11068" s="6"/>
      <c r="BF11068" s="6"/>
      <c r="BG11068" s="172"/>
      <c r="BH11068" s="172"/>
      <c r="BI11068" s="172"/>
      <c r="BJ11068" s="6"/>
      <c r="BK11068" s="6"/>
      <c r="BL11068" s="6"/>
      <c r="BM11068" s="6"/>
      <c r="BN11068" s="6"/>
      <c r="BO11068" s="6"/>
      <c r="BP11068" s="6"/>
      <c r="BQ11068" s="6"/>
      <c r="BR11068" s="6"/>
      <c r="BS11068" s="6"/>
      <c r="BT11068" s="6"/>
      <c r="CG11068" s="432"/>
      <c r="CH11068" s="432"/>
      <c r="CL11068" s="174"/>
    </row>
    <row r="11069" spans="29:90" s="168" customFormat="1" x14ac:dyDescent="0.25">
      <c r="AC11069" s="175"/>
      <c r="AD11069" s="175"/>
      <c r="AE11069" s="175"/>
      <c r="AF11069" s="175"/>
      <c r="AG11069" s="175"/>
      <c r="AH11069" s="176"/>
      <c r="AM11069" s="6"/>
      <c r="AN11069" s="6"/>
      <c r="AO11069" s="6"/>
      <c r="AP11069" s="6"/>
      <c r="AQ11069" s="6"/>
      <c r="AR11069" s="6"/>
      <c r="AS11069" s="6"/>
      <c r="AT11069" s="6"/>
      <c r="AU11069" s="6"/>
      <c r="AV11069" s="6"/>
      <c r="AW11069" s="6"/>
      <c r="AX11069" s="6"/>
      <c r="AY11069" s="172"/>
      <c r="AZ11069" s="172"/>
      <c r="BA11069" s="172"/>
      <c r="BB11069" s="6"/>
      <c r="BC11069" s="6"/>
      <c r="BD11069" s="6"/>
      <c r="BE11069" s="6"/>
      <c r="BF11069" s="6"/>
      <c r="BG11069" s="172"/>
      <c r="BH11069" s="172"/>
      <c r="BI11069" s="172"/>
      <c r="BJ11069" s="6"/>
      <c r="BK11069" s="6"/>
      <c r="BL11069" s="6"/>
      <c r="BM11069" s="6"/>
      <c r="BN11069" s="6"/>
      <c r="BO11069" s="6"/>
      <c r="BP11069" s="6"/>
      <c r="BQ11069" s="6"/>
      <c r="BR11069" s="6"/>
      <c r="BS11069" s="6"/>
      <c r="BT11069" s="6"/>
      <c r="CG11069" s="432"/>
      <c r="CH11069" s="432"/>
      <c r="CL11069" s="174"/>
    </row>
    <row r="11070" spans="29:90" s="168" customFormat="1" x14ac:dyDescent="0.25">
      <c r="AC11070" s="175"/>
      <c r="AD11070" s="175"/>
      <c r="AE11070" s="175"/>
      <c r="AF11070" s="175"/>
      <c r="AG11070" s="175"/>
      <c r="AH11070" s="176"/>
      <c r="AM11070" s="6"/>
      <c r="AN11070" s="6"/>
      <c r="AO11070" s="6"/>
      <c r="AP11070" s="6"/>
      <c r="AQ11070" s="6"/>
      <c r="AR11070" s="6"/>
      <c r="AS11070" s="6"/>
      <c r="AT11070" s="6"/>
      <c r="AU11070" s="6"/>
      <c r="AV11070" s="6"/>
      <c r="AW11070" s="6"/>
      <c r="AX11070" s="6"/>
      <c r="AY11070" s="172"/>
      <c r="AZ11070" s="172"/>
      <c r="BA11070" s="172"/>
      <c r="BB11070" s="6"/>
      <c r="BC11070" s="6"/>
      <c r="BD11070" s="6"/>
      <c r="BE11070" s="6"/>
      <c r="BF11070" s="6"/>
      <c r="BG11070" s="172"/>
      <c r="BH11070" s="172"/>
      <c r="BI11070" s="172"/>
      <c r="BJ11070" s="6"/>
      <c r="BK11070" s="6"/>
      <c r="BL11070" s="6"/>
      <c r="BM11070" s="6"/>
      <c r="BN11070" s="6"/>
      <c r="BO11070" s="6"/>
      <c r="BP11070" s="6"/>
      <c r="BQ11070" s="6"/>
      <c r="BR11070" s="6"/>
      <c r="BS11070" s="6"/>
      <c r="BT11070" s="6"/>
      <c r="CG11070" s="432"/>
      <c r="CH11070" s="432"/>
      <c r="CL11070" s="174"/>
    </row>
    <row r="11071" spans="29:90" s="168" customFormat="1" x14ac:dyDescent="0.25">
      <c r="AC11071" s="175"/>
      <c r="AD11071" s="175"/>
      <c r="AE11071" s="175"/>
      <c r="AF11071" s="175"/>
      <c r="AG11071" s="175"/>
      <c r="AH11071" s="176"/>
      <c r="AM11071" s="6"/>
      <c r="AN11071" s="6"/>
      <c r="AO11071" s="6"/>
      <c r="AP11071" s="6"/>
      <c r="AQ11071" s="6"/>
      <c r="AR11071" s="6"/>
      <c r="AS11071" s="6"/>
      <c r="AT11071" s="6"/>
      <c r="AU11071" s="6"/>
      <c r="AV11071" s="6"/>
      <c r="AW11071" s="6"/>
      <c r="AX11071" s="6"/>
      <c r="AY11071" s="172"/>
      <c r="AZ11071" s="172"/>
      <c r="BA11071" s="172"/>
      <c r="BB11071" s="6"/>
      <c r="BC11071" s="6"/>
      <c r="BD11071" s="6"/>
      <c r="BE11071" s="6"/>
      <c r="BF11071" s="6"/>
      <c r="BG11071" s="172"/>
      <c r="BH11071" s="172"/>
      <c r="BI11071" s="172"/>
      <c r="BJ11071" s="6"/>
      <c r="BK11071" s="6"/>
      <c r="BL11071" s="6"/>
      <c r="BM11071" s="6"/>
      <c r="BN11071" s="6"/>
      <c r="BO11071" s="6"/>
      <c r="BP11071" s="6"/>
      <c r="BQ11071" s="6"/>
      <c r="BR11071" s="6"/>
      <c r="BS11071" s="6"/>
      <c r="BT11071" s="6"/>
      <c r="CG11071" s="432"/>
      <c r="CH11071" s="432"/>
      <c r="CL11071" s="174"/>
    </row>
    <row r="11072" spans="29:90" s="168" customFormat="1" x14ac:dyDescent="0.25">
      <c r="AC11072" s="175"/>
      <c r="AD11072" s="175"/>
      <c r="AE11072" s="175"/>
      <c r="AF11072" s="175"/>
      <c r="AG11072" s="175"/>
      <c r="AH11072" s="176"/>
      <c r="AM11072" s="6"/>
      <c r="AN11072" s="6"/>
      <c r="AO11072" s="6"/>
      <c r="AP11072" s="6"/>
      <c r="AQ11072" s="6"/>
      <c r="AR11072" s="6"/>
      <c r="AS11072" s="6"/>
      <c r="AT11072" s="6"/>
      <c r="AU11072" s="6"/>
      <c r="AV11072" s="6"/>
      <c r="AW11072" s="6"/>
      <c r="AX11072" s="6"/>
      <c r="AY11072" s="172"/>
      <c r="AZ11072" s="172"/>
      <c r="BA11072" s="172"/>
      <c r="BB11072" s="6"/>
      <c r="BC11072" s="6"/>
      <c r="BD11072" s="6"/>
      <c r="BE11072" s="6"/>
      <c r="BF11072" s="6"/>
      <c r="BG11072" s="172"/>
      <c r="BH11072" s="172"/>
      <c r="BI11072" s="172"/>
      <c r="BJ11072" s="6"/>
      <c r="BK11072" s="6"/>
      <c r="BL11072" s="6"/>
      <c r="BM11072" s="6"/>
      <c r="BN11072" s="6"/>
      <c r="BO11072" s="6"/>
      <c r="BP11072" s="6"/>
      <c r="BQ11072" s="6"/>
      <c r="BR11072" s="6"/>
      <c r="BS11072" s="6"/>
      <c r="BT11072" s="6"/>
      <c r="CG11072" s="432"/>
      <c r="CH11072" s="432"/>
      <c r="CL11072" s="174"/>
    </row>
    <row r="11073" spans="29:90" s="168" customFormat="1" x14ac:dyDescent="0.25">
      <c r="AC11073" s="175"/>
      <c r="AD11073" s="175"/>
      <c r="AE11073" s="175"/>
      <c r="AF11073" s="175"/>
      <c r="AG11073" s="175"/>
      <c r="AH11073" s="176"/>
      <c r="AM11073" s="6"/>
      <c r="AN11073" s="6"/>
      <c r="AO11073" s="6"/>
      <c r="AP11073" s="6"/>
      <c r="AQ11073" s="6"/>
      <c r="AR11073" s="6"/>
      <c r="AS11073" s="6"/>
      <c r="AT11073" s="6"/>
      <c r="AU11073" s="6"/>
      <c r="AV11073" s="6"/>
      <c r="AW11073" s="6"/>
      <c r="AX11073" s="6"/>
      <c r="AY11073" s="172"/>
      <c r="AZ11073" s="172"/>
      <c r="BA11073" s="172"/>
      <c r="BB11073" s="6"/>
      <c r="BC11073" s="6"/>
      <c r="BD11073" s="6"/>
      <c r="BE11073" s="6"/>
      <c r="BF11073" s="6"/>
      <c r="BG11073" s="172"/>
      <c r="BH11073" s="172"/>
      <c r="BI11073" s="172"/>
      <c r="BJ11073" s="6"/>
      <c r="BK11073" s="6"/>
      <c r="BL11073" s="6"/>
      <c r="BM11073" s="6"/>
      <c r="BN11073" s="6"/>
      <c r="BO11073" s="6"/>
      <c r="BP11073" s="6"/>
      <c r="BQ11073" s="6"/>
      <c r="BR11073" s="6"/>
      <c r="BS11073" s="6"/>
      <c r="BT11073" s="6"/>
      <c r="CG11073" s="432"/>
      <c r="CH11073" s="432"/>
      <c r="CL11073" s="174"/>
    </row>
    <row r="11074" spans="29:90" s="168" customFormat="1" x14ac:dyDescent="0.25">
      <c r="AC11074" s="175"/>
      <c r="AD11074" s="175"/>
      <c r="AE11074" s="175"/>
      <c r="AF11074" s="175"/>
      <c r="AG11074" s="175"/>
      <c r="AH11074" s="176"/>
      <c r="AM11074" s="6"/>
      <c r="AN11074" s="6"/>
      <c r="AO11074" s="6"/>
      <c r="AP11074" s="6"/>
      <c r="AQ11074" s="6"/>
      <c r="AR11074" s="6"/>
      <c r="AS11074" s="6"/>
      <c r="AT11074" s="6"/>
      <c r="AU11074" s="6"/>
      <c r="AV11074" s="6"/>
      <c r="AW11074" s="6"/>
      <c r="AX11074" s="6"/>
      <c r="AY11074" s="172"/>
      <c r="AZ11074" s="172"/>
      <c r="BA11074" s="172"/>
      <c r="BB11074" s="6"/>
      <c r="BC11074" s="6"/>
      <c r="BD11074" s="6"/>
      <c r="BE11074" s="6"/>
      <c r="BF11074" s="6"/>
      <c r="BG11074" s="172"/>
      <c r="BH11074" s="172"/>
      <c r="BI11074" s="172"/>
      <c r="BJ11074" s="6"/>
      <c r="BK11074" s="6"/>
      <c r="BL11074" s="6"/>
      <c r="BM11074" s="6"/>
      <c r="BN11074" s="6"/>
      <c r="BO11074" s="6"/>
      <c r="BP11074" s="6"/>
      <c r="BQ11074" s="6"/>
      <c r="BR11074" s="6"/>
      <c r="BS11074" s="6"/>
      <c r="BT11074" s="6"/>
      <c r="CG11074" s="432"/>
      <c r="CH11074" s="432"/>
      <c r="CL11074" s="174"/>
    </row>
    <row r="11075" spans="29:90" s="168" customFormat="1" x14ac:dyDescent="0.25">
      <c r="AC11075" s="175"/>
      <c r="AD11075" s="175"/>
      <c r="AE11075" s="175"/>
      <c r="AF11075" s="175"/>
      <c r="AG11075" s="175"/>
      <c r="AH11075" s="176"/>
      <c r="AM11075" s="6"/>
      <c r="AN11075" s="6"/>
      <c r="AO11075" s="6"/>
      <c r="AP11075" s="6"/>
      <c r="AQ11075" s="6"/>
      <c r="AR11075" s="6"/>
      <c r="AS11075" s="6"/>
      <c r="AT11075" s="6"/>
      <c r="AU11075" s="6"/>
      <c r="AV11075" s="6"/>
      <c r="AW11075" s="6"/>
      <c r="AX11075" s="6"/>
      <c r="AY11075" s="172"/>
      <c r="AZ11075" s="172"/>
      <c r="BA11075" s="172"/>
      <c r="BB11075" s="6"/>
      <c r="BC11075" s="6"/>
      <c r="BD11075" s="6"/>
      <c r="BE11075" s="6"/>
      <c r="BF11075" s="6"/>
      <c r="BG11075" s="172"/>
      <c r="BH11075" s="172"/>
      <c r="BI11075" s="172"/>
      <c r="BJ11075" s="6"/>
      <c r="BK11075" s="6"/>
      <c r="BL11075" s="6"/>
      <c r="BM11075" s="6"/>
      <c r="BN11075" s="6"/>
      <c r="BO11075" s="6"/>
      <c r="BP11075" s="6"/>
      <c r="BQ11075" s="6"/>
      <c r="BR11075" s="6"/>
      <c r="BS11075" s="6"/>
      <c r="BT11075" s="6"/>
      <c r="CG11075" s="432"/>
      <c r="CH11075" s="432"/>
      <c r="CL11075" s="174"/>
    </row>
    <row r="11076" spans="29:90" s="168" customFormat="1" x14ac:dyDescent="0.25">
      <c r="AC11076" s="175"/>
      <c r="AD11076" s="175"/>
      <c r="AE11076" s="175"/>
      <c r="AF11076" s="175"/>
      <c r="AG11076" s="175"/>
      <c r="AH11076" s="176"/>
      <c r="AM11076" s="6"/>
      <c r="AN11076" s="6"/>
      <c r="AO11076" s="6"/>
      <c r="AP11076" s="6"/>
      <c r="AQ11076" s="6"/>
      <c r="AR11076" s="6"/>
      <c r="AS11076" s="6"/>
      <c r="AT11076" s="6"/>
      <c r="AU11076" s="6"/>
      <c r="AV11076" s="6"/>
      <c r="AW11076" s="6"/>
      <c r="AX11076" s="6"/>
      <c r="AY11076" s="172"/>
      <c r="AZ11076" s="172"/>
      <c r="BA11076" s="172"/>
      <c r="BB11076" s="6"/>
      <c r="BC11076" s="6"/>
      <c r="BD11076" s="6"/>
      <c r="BE11076" s="6"/>
      <c r="BF11076" s="6"/>
      <c r="BG11076" s="172"/>
      <c r="BH11076" s="172"/>
      <c r="BI11076" s="172"/>
      <c r="BJ11076" s="6"/>
      <c r="BK11076" s="6"/>
      <c r="BL11076" s="6"/>
      <c r="BM11076" s="6"/>
      <c r="BN11076" s="6"/>
      <c r="BO11076" s="6"/>
      <c r="BP11076" s="6"/>
      <c r="BQ11076" s="6"/>
      <c r="BR11076" s="6"/>
      <c r="BS11076" s="6"/>
      <c r="BT11076" s="6"/>
      <c r="CG11076" s="432"/>
      <c r="CH11076" s="432"/>
      <c r="CL11076" s="174"/>
    </row>
    <row r="11077" spans="29:90" s="168" customFormat="1" x14ac:dyDescent="0.25">
      <c r="AC11077" s="175"/>
      <c r="AD11077" s="175"/>
      <c r="AE11077" s="175"/>
      <c r="AF11077" s="175"/>
      <c r="AG11077" s="175"/>
      <c r="AH11077" s="176"/>
      <c r="AM11077" s="6"/>
      <c r="AN11077" s="6"/>
      <c r="AO11077" s="6"/>
      <c r="AP11077" s="6"/>
      <c r="AQ11077" s="6"/>
      <c r="AR11077" s="6"/>
      <c r="AS11077" s="6"/>
      <c r="AT11077" s="6"/>
      <c r="AU11077" s="6"/>
      <c r="AV11077" s="6"/>
      <c r="AW11077" s="6"/>
      <c r="AX11077" s="6"/>
      <c r="AY11077" s="172"/>
      <c r="AZ11077" s="172"/>
      <c r="BA11077" s="172"/>
      <c r="BB11077" s="6"/>
      <c r="BC11077" s="6"/>
      <c r="BD11077" s="6"/>
      <c r="BE11077" s="6"/>
      <c r="BF11077" s="6"/>
      <c r="BG11077" s="172"/>
      <c r="BH11077" s="172"/>
      <c r="BI11077" s="172"/>
      <c r="BJ11077" s="6"/>
      <c r="BK11077" s="6"/>
      <c r="BL11077" s="6"/>
      <c r="BM11077" s="6"/>
      <c r="BN11077" s="6"/>
      <c r="BO11077" s="6"/>
      <c r="BP11077" s="6"/>
      <c r="BQ11077" s="6"/>
      <c r="BR11077" s="6"/>
      <c r="BS11077" s="6"/>
      <c r="BT11077" s="6"/>
      <c r="CG11077" s="432"/>
      <c r="CH11077" s="432"/>
      <c r="CL11077" s="174"/>
    </row>
    <row r="11078" spans="29:90" s="168" customFormat="1" x14ac:dyDescent="0.25">
      <c r="AC11078" s="175"/>
      <c r="AD11078" s="175"/>
      <c r="AE11078" s="175"/>
      <c r="AF11078" s="175"/>
      <c r="AG11078" s="175"/>
      <c r="AH11078" s="176"/>
      <c r="AM11078" s="6"/>
      <c r="AN11078" s="6"/>
      <c r="AO11078" s="6"/>
      <c r="AP11078" s="6"/>
      <c r="AQ11078" s="6"/>
      <c r="AR11078" s="6"/>
      <c r="AS11078" s="6"/>
      <c r="AT11078" s="6"/>
      <c r="AU11078" s="6"/>
      <c r="AV11078" s="6"/>
      <c r="AW11078" s="6"/>
      <c r="AX11078" s="6"/>
      <c r="AY11078" s="172"/>
      <c r="AZ11078" s="172"/>
      <c r="BA11078" s="172"/>
      <c r="BB11078" s="6"/>
      <c r="BC11078" s="6"/>
      <c r="BD11078" s="6"/>
      <c r="BE11078" s="6"/>
      <c r="BF11078" s="6"/>
      <c r="BG11078" s="172"/>
      <c r="BH11078" s="172"/>
      <c r="BI11078" s="172"/>
      <c r="BJ11078" s="6"/>
      <c r="BK11078" s="6"/>
      <c r="BL11078" s="6"/>
      <c r="BM11078" s="6"/>
      <c r="BN11078" s="6"/>
      <c r="BO11078" s="6"/>
      <c r="BP11078" s="6"/>
      <c r="BQ11078" s="6"/>
      <c r="BR11078" s="6"/>
      <c r="BS11078" s="6"/>
      <c r="BT11078" s="6"/>
      <c r="CG11078" s="432"/>
      <c r="CH11078" s="432"/>
      <c r="CL11078" s="174"/>
    </row>
    <row r="11079" spans="29:90" s="168" customFormat="1" x14ac:dyDescent="0.25">
      <c r="AC11079" s="175"/>
      <c r="AD11079" s="175"/>
      <c r="AE11079" s="175"/>
      <c r="AF11079" s="175"/>
      <c r="AG11079" s="175"/>
      <c r="AH11079" s="176"/>
      <c r="AM11079" s="6"/>
      <c r="AN11079" s="6"/>
      <c r="AO11079" s="6"/>
      <c r="AP11079" s="6"/>
      <c r="AQ11079" s="6"/>
      <c r="AR11079" s="6"/>
      <c r="AS11079" s="6"/>
      <c r="AT11079" s="6"/>
      <c r="AU11079" s="6"/>
      <c r="AV11079" s="6"/>
      <c r="AW11079" s="6"/>
      <c r="AX11079" s="6"/>
      <c r="AY11079" s="172"/>
      <c r="AZ11079" s="172"/>
      <c r="BA11079" s="172"/>
      <c r="BB11079" s="6"/>
      <c r="BC11079" s="6"/>
      <c r="BD11079" s="6"/>
      <c r="BE11079" s="6"/>
      <c r="BF11079" s="6"/>
      <c r="BG11079" s="172"/>
      <c r="BH11079" s="172"/>
      <c r="BI11079" s="172"/>
      <c r="BJ11079" s="6"/>
      <c r="BK11079" s="6"/>
      <c r="BL11079" s="6"/>
      <c r="BM11079" s="6"/>
      <c r="BN11079" s="6"/>
      <c r="BO11079" s="6"/>
      <c r="BP11079" s="6"/>
      <c r="BQ11079" s="6"/>
      <c r="BR11079" s="6"/>
      <c r="BS11079" s="6"/>
      <c r="BT11079" s="6"/>
      <c r="CG11079" s="432"/>
      <c r="CH11079" s="432"/>
      <c r="CL11079" s="174"/>
    </row>
    <row r="11080" spans="29:90" s="168" customFormat="1" x14ac:dyDescent="0.25">
      <c r="AC11080" s="175"/>
      <c r="AD11080" s="175"/>
      <c r="AE11080" s="175"/>
      <c r="AF11080" s="175"/>
      <c r="AG11080" s="175"/>
      <c r="AH11080" s="176"/>
      <c r="AM11080" s="6"/>
      <c r="AN11080" s="6"/>
      <c r="AO11080" s="6"/>
      <c r="AP11080" s="6"/>
      <c r="AQ11080" s="6"/>
      <c r="AR11080" s="6"/>
      <c r="AS11080" s="6"/>
      <c r="AT11080" s="6"/>
      <c r="AU11080" s="6"/>
      <c r="AV11080" s="6"/>
      <c r="AW11080" s="6"/>
      <c r="AX11080" s="6"/>
      <c r="AY11080" s="172"/>
      <c r="AZ11080" s="172"/>
      <c r="BA11080" s="172"/>
      <c r="BB11080" s="6"/>
      <c r="BC11080" s="6"/>
      <c r="BD11080" s="6"/>
      <c r="BE11080" s="6"/>
      <c r="BF11080" s="6"/>
      <c r="BG11080" s="172"/>
      <c r="BH11080" s="172"/>
      <c r="BI11080" s="172"/>
      <c r="BJ11080" s="6"/>
      <c r="BK11080" s="6"/>
      <c r="BL11080" s="6"/>
      <c r="BM11080" s="6"/>
      <c r="BN11080" s="6"/>
      <c r="BO11080" s="6"/>
      <c r="BP11080" s="6"/>
      <c r="BQ11080" s="6"/>
      <c r="BR11080" s="6"/>
      <c r="BS11080" s="6"/>
      <c r="BT11080" s="6"/>
      <c r="CG11080" s="432"/>
      <c r="CH11080" s="432"/>
      <c r="CL11080" s="174"/>
    </row>
    <row r="11081" spans="29:90" s="168" customFormat="1" x14ac:dyDescent="0.25">
      <c r="AC11081" s="175"/>
      <c r="AD11081" s="175"/>
      <c r="AE11081" s="175"/>
      <c r="AF11081" s="175"/>
      <c r="AG11081" s="175"/>
      <c r="AH11081" s="176"/>
      <c r="AM11081" s="6"/>
      <c r="AN11081" s="6"/>
      <c r="AO11081" s="6"/>
      <c r="AP11081" s="6"/>
      <c r="AQ11081" s="6"/>
      <c r="AR11081" s="6"/>
      <c r="AS11081" s="6"/>
      <c r="AT11081" s="6"/>
      <c r="AU11081" s="6"/>
      <c r="AV11081" s="6"/>
      <c r="AW11081" s="6"/>
      <c r="AX11081" s="6"/>
      <c r="AY11081" s="172"/>
      <c r="AZ11081" s="172"/>
      <c r="BA11081" s="172"/>
      <c r="BB11081" s="6"/>
      <c r="BC11081" s="6"/>
      <c r="BD11081" s="6"/>
      <c r="BE11081" s="6"/>
      <c r="BF11081" s="6"/>
      <c r="BG11081" s="172"/>
      <c r="BH11081" s="172"/>
      <c r="BI11081" s="172"/>
      <c r="BJ11081" s="6"/>
      <c r="BK11081" s="6"/>
      <c r="BL11081" s="6"/>
      <c r="BM11081" s="6"/>
      <c r="BN11081" s="6"/>
      <c r="BO11081" s="6"/>
      <c r="BP11081" s="6"/>
      <c r="BQ11081" s="6"/>
      <c r="BR11081" s="6"/>
      <c r="BS11081" s="6"/>
      <c r="BT11081" s="6"/>
      <c r="CG11081" s="432"/>
      <c r="CH11081" s="432"/>
      <c r="CL11081" s="174"/>
    </row>
    <row r="11082" spans="29:90" s="168" customFormat="1" x14ac:dyDescent="0.25">
      <c r="AC11082" s="175"/>
      <c r="AD11082" s="175"/>
      <c r="AE11082" s="175"/>
      <c r="AF11082" s="175"/>
      <c r="AG11082" s="175"/>
      <c r="AH11082" s="176"/>
      <c r="AM11082" s="6"/>
      <c r="AN11082" s="6"/>
      <c r="AO11082" s="6"/>
      <c r="AP11082" s="6"/>
      <c r="AQ11082" s="6"/>
      <c r="AR11082" s="6"/>
      <c r="AS11082" s="6"/>
      <c r="AT11082" s="6"/>
      <c r="AU11082" s="6"/>
      <c r="AV11082" s="6"/>
      <c r="AW11082" s="6"/>
      <c r="AX11082" s="6"/>
      <c r="AY11082" s="172"/>
      <c r="AZ11082" s="172"/>
      <c r="BA11082" s="172"/>
      <c r="BB11082" s="6"/>
      <c r="BC11082" s="6"/>
      <c r="BD11082" s="6"/>
      <c r="BE11082" s="6"/>
      <c r="BF11082" s="6"/>
      <c r="BG11082" s="172"/>
      <c r="BH11082" s="172"/>
      <c r="BI11082" s="172"/>
      <c r="BJ11082" s="6"/>
      <c r="BK11082" s="6"/>
      <c r="BL11082" s="6"/>
      <c r="BM11082" s="6"/>
      <c r="BN11082" s="6"/>
      <c r="BO11082" s="6"/>
      <c r="BP11082" s="6"/>
      <c r="BQ11082" s="6"/>
      <c r="BR11082" s="6"/>
      <c r="BS11082" s="6"/>
      <c r="BT11082" s="6"/>
      <c r="CG11082" s="432"/>
      <c r="CH11082" s="432"/>
      <c r="CL11082" s="174"/>
    </row>
    <row r="11083" spans="29:90" s="168" customFormat="1" x14ac:dyDescent="0.25">
      <c r="AC11083" s="175"/>
      <c r="AD11083" s="175"/>
      <c r="AE11083" s="175"/>
      <c r="AF11083" s="175"/>
      <c r="AG11083" s="175"/>
      <c r="AH11083" s="176"/>
      <c r="AM11083" s="6"/>
      <c r="AN11083" s="6"/>
      <c r="AO11083" s="6"/>
      <c r="AP11083" s="6"/>
      <c r="AQ11083" s="6"/>
      <c r="AR11083" s="6"/>
      <c r="AS11083" s="6"/>
      <c r="AT11083" s="6"/>
      <c r="AU11083" s="6"/>
      <c r="AV11083" s="6"/>
      <c r="AW11083" s="6"/>
      <c r="AX11083" s="6"/>
      <c r="AY11083" s="172"/>
      <c r="AZ11083" s="172"/>
      <c r="BA11083" s="172"/>
      <c r="BB11083" s="6"/>
      <c r="BC11083" s="6"/>
      <c r="BD11083" s="6"/>
      <c r="BE11083" s="6"/>
      <c r="BF11083" s="6"/>
      <c r="BG11083" s="172"/>
      <c r="BH11083" s="172"/>
      <c r="BI11083" s="172"/>
      <c r="BJ11083" s="6"/>
      <c r="BK11083" s="6"/>
      <c r="BL11083" s="6"/>
      <c r="BM11083" s="6"/>
      <c r="BN11083" s="6"/>
      <c r="BO11083" s="6"/>
      <c r="BP11083" s="6"/>
      <c r="BQ11083" s="6"/>
      <c r="BR11083" s="6"/>
      <c r="BS11083" s="6"/>
      <c r="BT11083" s="6"/>
      <c r="CG11083" s="432"/>
      <c r="CH11083" s="432"/>
      <c r="CL11083" s="174"/>
    </row>
    <row r="11084" spans="29:90" s="168" customFormat="1" x14ac:dyDescent="0.25">
      <c r="AC11084" s="175"/>
      <c r="AD11084" s="175"/>
      <c r="AE11084" s="175"/>
      <c r="AF11084" s="175"/>
      <c r="AG11084" s="175"/>
      <c r="AH11084" s="176"/>
      <c r="AM11084" s="6"/>
      <c r="AN11084" s="6"/>
      <c r="AO11084" s="6"/>
      <c r="AP11084" s="6"/>
      <c r="AQ11084" s="6"/>
      <c r="AR11084" s="6"/>
      <c r="AS11084" s="6"/>
      <c r="AT11084" s="6"/>
      <c r="AU11084" s="6"/>
      <c r="AV11084" s="6"/>
      <c r="AW11084" s="6"/>
      <c r="AX11084" s="6"/>
      <c r="AY11084" s="172"/>
      <c r="AZ11084" s="172"/>
      <c r="BA11084" s="172"/>
      <c r="BB11084" s="6"/>
      <c r="BC11084" s="6"/>
      <c r="BD11084" s="6"/>
      <c r="BE11084" s="6"/>
      <c r="BF11084" s="6"/>
      <c r="BG11084" s="172"/>
      <c r="BH11084" s="172"/>
      <c r="BI11084" s="172"/>
      <c r="BJ11084" s="6"/>
      <c r="BK11084" s="6"/>
      <c r="BL11084" s="6"/>
      <c r="BM11084" s="6"/>
      <c r="BN11084" s="6"/>
      <c r="BO11084" s="6"/>
      <c r="BP11084" s="6"/>
      <c r="BQ11084" s="6"/>
      <c r="BR11084" s="6"/>
      <c r="BS11084" s="6"/>
      <c r="BT11084" s="6"/>
      <c r="CG11084" s="432"/>
      <c r="CH11084" s="432"/>
      <c r="CL11084" s="174"/>
    </row>
    <row r="11085" spans="29:90" s="168" customFormat="1" x14ac:dyDescent="0.25">
      <c r="AC11085" s="175"/>
      <c r="AD11085" s="175"/>
      <c r="AE11085" s="175"/>
      <c r="AF11085" s="175"/>
      <c r="AG11085" s="175"/>
      <c r="AH11085" s="176"/>
      <c r="AM11085" s="6"/>
      <c r="AN11085" s="6"/>
      <c r="AO11085" s="6"/>
      <c r="AP11085" s="6"/>
      <c r="AQ11085" s="6"/>
      <c r="AR11085" s="6"/>
      <c r="AS11085" s="6"/>
      <c r="AT11085" s="6"/>
      <c r="AU11085" s="6"/>
      <c r="AV11085" s="6"/>
      <c r="AW11085" s="6"/>
      <c r="AX11085" s="6"/>
      <c r="AY11085" s="172"/>
      <c r="AZ11085" s="172"/>
      <c r="BA11085" s="172"/>
      <c r="BB11085" s="6"/>
      <c r="BC11085" s="6"/>
      <c r="BD11085" s="6"/>
      <c r="BE11085" s="6"/>
      <c r="BF11085" s="6"/>
      <c r="BG11085" s="172"/>
      <c r="BH11085" s="172"/>
      <c r="BI11085" s="172"/>
      <c r="BJ11085" s="6"/>
      <c r="BK11085" s="6"/>
      <c r="BL11085" s="6"/>
      <c r="BM11085" s="6"/>
      <c r="BN11085" s="6"/>
      <c r="BO11085" s="6"/>
      <c r="BP11085" s="6"/>
      <c r="BQ11085" s="6"/>
      <c r="BR11085" s="6"/>
      <c r="BS11085" s="6"/>
      <c r="BT11085" s="6"/>
      <c r="CG11085" s="432"/>
      <c r="CH11085" s="432"/>
      <c r="CL11085" s="174"/>
    </row>
    <row r="11086" spans="29:90" s="168" customFormat="1" x14ac:dyDescent="0.25">
      <c r="AC11086" s="175"/>
      <c r="AD11086" s="175"/>
      <c r="AE11086" s="175"/>
      <c r="AF11086" s="175"/>
      <c r="AG11086" s="175"/>
      <c r="AH11086" s="176"/>
      <c r="AM11086" s="6"/>
      <c r="AN11086" s="6"/>
      <c r="AO11086" s="6"/>
      <c r="AP11086" s="6"/>
      <c r="AQ11086" s="6"/>
      <c r="AR11086" s="6"/>
      <c r="AS11086" s="6"/>
      <c r="AT11086" s="6"/>
      <c r="AU11086" s="6"/>
      <c r="AV11086" s="6"/>
      <c r="AW11086" s="6"/>
      <c r="AX11086" s="6"/>
      <c r="AY11086" s="172"/>
      <c r="AZ11086" s="172"/>
      <c r="BA11086" s="172"/>
      <c r="BB11086" s="6"/>
      <c r="BC11086" s="6"/>
      <c r="BD11086" s="6"/>
      <c r="BE11086" s="6"/>
      <c r="BF11086" s="6"/>
      <c r="BG11086" s="172"/>
      <c r="BH11086" s="172"/>
      <c r="BI11086" s="172"/>
      <c r="BJ11086" s="6"/>
      <c r="BK11086" s="6"/>
      <c r="BL11086" s="6"/>
      <c r="BM11086" s="6"/>
      <c r="BN11086" s="6"/>
      <c r="BO11086" s="6"/>
      <c r="BP11086" s="6"/>
      <c r="BQ11086" s="6"/>
      <c r="BR11086" s="6"/>
      <c r="BS11086" s="6"/>
      <c r="BT11086" s="6"/>
      <c r="CG11086" s="432"/>
      <c r="CH11086" s="432"/>
      <c r="CL11086" s="174"/>
    </row>
    <row r="11087" spans="29:90" s="168" customFormat="1" x14ac:dyDescent="0.25">
      <c r="AC11087" s="175"/>
      <c r="AD11087" s="175"/>
      <c r="AE11087" s="175"/>
      <c r="AF11087" s="175"/>
      <c r="AG11087" s="175"/>
      <c r="AH11087" s="176"/>
      <c r="AM11087" s="6"/>
      <c r="AN11087" s="6"/>
      <c r="AO11087" s="6"/>
      <c r="AP11087" s="6"/>
      <c r="AQ11087" s="6"/>
      <c r="AR11087" s="6"/>
      <c r="AS11087" s="6"/>
      <c r="AT11087" s="6"/>
      <c r="AU11087" s="6"/>
      <c r="AV11087" s="6"/>
      <c r="AW11087" s="6"/>
      <c r="AX11087" s="6"/>
      <c r="AY11087" s="172"/>
      <c r="AZ11087" s="172"/>
      <c r="BA11087" s="172"/>
      <c r="BB11087" s="6"/>
      <c r="BC11087" s="6"/>
      <c r="BD11087" s="6"/>
      <c r="BE11087" s="6"/>
      <c r="BF11087" s="6"/>
      <c r="BG11087" s="172"/>
      <c r="BH11087" s="172"/>
      <c r="BI11087" s="172"/>
      <c r="BJ11087" s="6"/>
      <c r="BK11087" s="6"/>
      <c r="BL11087" s="6"/>
      <c r="BM11087" s="6"/>
      <c r="BN11087" s="6"/>
      <c r="BO11087" s="6"/>
      <c r="BP11087" s="6"/>
      <c r="BQ11087" s="6"/>
      <c r="BR11087" s="6"/>
      <c r="BS11087" s="6"/>
      <c r="BT11087" s="6"/>
      <c r="CG11087" s="432"/>
      <c r="CH11087" s="432"/>
      <c r="CL11087" s="174"/>
    </row>
    <row r="11088" spans="29:90" s="168" customFormat="1" x14ac:dyDescent="0.25">
      <c r="AC11088" s="175"/>
      <c r="AD11088" s="175"/>
      <c r="AE11088" s="175"/>
      <c r="AF11088" s="175"/>
      <c r="AG11088" s="175"/>
      <c r="AH11088" s="176"/>
      <c r="AM11088" s="6"/>
      <c r="AN11088" s="6"/>
      <c r="AO11088" s="6"/>
      <c r="AP11088" s="6"/>
      <c r="AQ11088" s="6"/>
      <c r="AR11088" s="6"/>
      <c r="AS11088" s="6"/>
      <c r="AT11088" s="6"/>
      <c r="AU11088" s="6"/>
      <c r="AV11088" s="6"/>
      <c r="AW11088" s="6"/>
      <c r="AX11088" s="6"/>
      <c r="AY11088" s="172"/>
      <c r="AZ11088" s="172"/>
      <c r="BA11088" s="172"/>
      <c r="BB11088" s="6"/>
      <c r="BC11088" s="6"/>
      <c r="BD11088" s="6"/>
      <c r="BE11088" s="6"/>
      <c r="BF11088" s="6"/>
      <c r="BG11088" s="172"/>
      <c r="BH11088" s="172"/>
      <c r="BI11088" s="172"/>
      <c r="BJ11088" s="6"/>
      <c r="BK11088" s="6"/>
      <c r="BL11088" s="6"/>
      <c r="BM11088" s="6"/>
      <c r="BN11088" s="6"/>
      <c r="BO11088" s="6"/>
      <c r="BP11088" s="6"/>
      <c r="BQ11088" s="6"/>
      <c r="BR11088" s="6"/>
      <c r="BS11088" s="6"/>
      <c r="BT11088" s="6"/>
      <c r="CG11088" s="432"/>
      <c r="CH11088" s="432"/>
      <c r="CL11088" s="174"/>
    </row>
    <row r="11089" spans="29:90" s="168" customFormat="1" x14ac:dyDescent="0.25">
      <c r="AC11089" s="175"/>
      <c r="AD11089" s="175"/>
      <c r="AE11089" s="175"/>
      <c r="AF11089" s="175"/>
      <c r="AG11089" s="175"/>
      <c r="AH11089" s="176"/>
      <c r="AM11089" s="6"/>
      <c r="AN11089" s="6"/>
      <c r="AO11089" s="6"/>
      <c r="AP11089" s="6"/>
      <c r="AQ11089" s="6"/>
      <c r="AR11089" s="6"/>
      <c r="AS11089" s="6"/>
      <c r="AT11089" s="6"/>
      <c r="AU11089" s="6"/>
      <c r="AV11089" s="6"/>
      <c r="AW11089" s="6"/>
      <c r="AX11089" s="6"/>
      <c r="AY11089" s="172"/>
      <c r="AZ11089" s="172"/>
      <c r="BA11089" s="172"/>
      <c r="BB11089" s="6"/>
      <c r="BC11089" s="6"/>
      <c r="BD11089" s="6"/>
      <c r="BE11089" s="6"/>
      <c r="BF11089" s="6"/>
      <c r="BG11089" s="172"/>
      <c r="BH11089" s="172"/>
      <c r="BI11089" s="172"/>
      <c r="BJ11089" s="6"/>
      <c r="BK11089" s="6"/>
      <c r="BL11089" s="6"/>
      <c r="BM11089" s="6"/>
      <c r="BN11089" s="6"/>
      <c r="BO11089" s="6"/>
      <c r="BP11089" s="6"/>
      <c r="BQ11089" s="6"/>
      <c r="BR11089" s="6"/>
      <c r="BS11089" s="6"/>
      <c r="BT11089" s="6"/>
      <c r="CG11089" s="432"/>
      <c r="CH11089" s="432"/>
      <c r="CL11089" s="174"/>
    </row>
    <row r="11090" spans="29:90" s="168" customFormat="1" x14ac:dyDescent="0.25">
      <c r="AC11090" s="175"/>
      <c r="AD11090" s="175"/>
      <c r="AE11090" s="175"/>
      <c r="AF11090" s="175"/>
      <c r="AG11090" s="175"/>
      <c r="AH11090" s="176"/>
      <c r="AM11090" s="6"/>
      <c r="AN11090" s="6"/>
      <c r="AO11090" s="6"/>
      <c r="AP11090" s="6"/>
      <c r="AQ11090" s="6"/>
      <c r="AR11090" s="6"/>
      <c r="AS11090" s="6"/>
      <c r="AT11090" s="6"/>
      <c r="AU11090" s="6"/>
      <c r="AV11090" s="6"/>
      <c r="AW11090" s="6"/>
      <c r="AX11090" s="6"/>
      <c r="AY11090" s="172"/>
      <c r="AZ11090" s="172"/>
      <c r="BA11090" s="172"/>
      <c r="BB11090" s="6"/>
      <c r="BC11090" s="6"/>
      <c r="BD11090" s="6"/>
      <c r="BE11090" s="6"/>
      <c r="BF11090" s="6"/>
      <c r="BG11090" s="172"/>
      <c r="BH11090" s="172"/>
      <c r="BI11090" s="172"/>
      <c r="BJ11090" s="6"/>
      <c r="BK11090" s="6"/>
      <c r="BL11090" s="6"/>
      <c r="BM11090" s="6"/>
      <c r="BN11090" s="6"/>
      <c r="BO11090" s="6"/>
      <c r="BP11090" s="6"/>
      <c r="BQ11090" s="6"/>
      <c r="BR11090" s="6"/>
      <c r="BS11090" s="6"/>
      <c r="BT11090" s="6"/>
      <c r="CG11090" s="432"/>
      <c r="CH11090" s="432"/>
      <c r="CL11090" s="174"/>
    </row>
    <row r="11091" spans="29:90" s="168" customFormat="1" x14ac:dyDescent="0.25">
      <c r="AC11091" s="175"/>
      <c r="AD11091" s="175"/>
      <c r="AE11091" s="175"/>
      <c r="AF11091" s="175"/>
      <c r="AG11091" s="175"/>
      <c r="AH11091" s="176"/>
      <c r="AM11091" s="6"/>
      <c r="AN11091" s="6"/>
      <c r="AO11091" s="6"/>
      <c r="AP11091" s="6"/>
      <c r="AQ11091" s="6"/>
      <c r="AR11091" s="6"/>
      <c r="AS11091" s="6"/>
      <c r="AT11091" s="6"/>
      <c r="AU11091" s="6"/>
      <c r="AV11091" s="6"/>
      <c r="AW11091" s="6"/>
      <c r="AX11091" s="6"/>
      <c r="AY11091" s="172"/>
      <c r="AZ11091" s="172"/>
      <c r="BA11091" s="172"/>
      <c r="BB11091" s="6"/>
      <c r="BC11091" s="6"/>
      <c r="BD11091" s="6"/>
      <c r="BE11091" s="6"/>
      <c r="BF11091" s="6"/>
      <c r="BG11091" s="172"/>
      <c r="BH11091" s="172"/>
      <c r="BI11091" s="172"/>
      <c r="BJ11091" s="6"/>
      <c r="BK11091" s="6"/>
      <c r="BL11091" s="6"/>
      <c r="BM11091" s="6"/>
      <c r="BN11091" s="6"/>
      <c r="BO11091" s="6"/>
      <c r="BP11091" s="6"/>
      <c r="BQ11091" s="6"/>
      <c r="BR11091" s="6"/>
      <c r="BS11091" s="6"/>
      <c r="BT11091" s="6"/>
      <c r="CG11091" s="432"/>
      <c r="CH11091" s="432"/>
      <c r="CL11091" s="174"/>
    </row>
    <row r="11092" spans="29:90" s="168" customFormat="1" x14ac:dyDescent="0.25">
      <c r="AC11092" s="175"/>
      <c r="AD11092" s="175"/>
      <c r="AE11092" s="175"/>
      <c r="AF11092" s="175"/>
      <c r="AG11092" s="175"/>
      <c r="AH11092" s="176"/>
      <c r="AM11092" s="6"/>
      <c r="AN11092" s="6"/>
      <c r="AO11092" s="6"/>
      <c r="AP11092" s="6"/>
      <c r="AQ11092" s="6"/>
      <c r="AR11092" s="6"/>
      <c r="AS11092" s="6"/>
      <c r="AT11092" s="6"/>
      <c r="AU11092" s="6"/>
      <c r="AV11092" s="6"/>
      <c r="AW11092" s="6"/>
      <c r="AX11092" s="6"/>
      <c r="AY11092" s="172"/>
      <c r="AZ11092" s="172"/>
      <c r="BA11092" s="172"/>
      <c r="BB11092" s="6"/>
      <c r="BC11092" s="6"/>
      <c r="BD11092" s="6"/>
      <c r="BE11092" s="6"/>
      <c r="BF11092" s="6"/>
      <c r="BG11092" s="172"/>
      <c r="BH11092" s="172"/>
      <c r="BI11092" s="172"/>
      <c r="BJ11092" s="6"/>
      <c r="BK11092" s="6"/>
      <c r="BL11092" s="6"/>
      <c r="BM11092" s="6"/>
      <c r="BN11092" s="6"/>
      <c r="BO11092" s="6"/>
      <c r="BP11092" s="6"/>
      <c r="BQ11092" s="6"/>
      <c r="BR11092" s="6"/>
      <c r="BS11092" s="6"/>
      <c r="BT11092" s="6"/>
      <c r="CG11092" s="432"/>
      <c r="CH11092" s="432"/>
      <c r="CL11092" s="174"/>
    </row>
    <row r="11093" spans="29:90" s="168" customFormat="1" x14ac:dyDescent="0.25">
      <c r="AC11093" s="175"/>
      <c r="AD11093" s="175"/>
      <c r="AE11093" s="175"/>
      <c r="AF11093" s="175"/>
      <c r="AG11093" s="175"/>
      <c r="AH11093" s="176"/>
      <c r="AM11093" s="6"/>
      <c r="AN11093" s="6"/>
      <c r="AO11093" s="6"/>
      <c r="AP11093" s="6"/>
      <c r="AQ11093" s="6"/>
      <c r="AR11093" s="6"/>
      <c r="AS11093" s="6"/>
      <c r="AT11093" s="6"/>
      <c r="AU11093" s="6"/>
      <c r="AV11093" s="6"/>
      <c r="AW11093" s="6"/>
      <c r="AX11093" s="6"/>
      <c r="AY11093" s="172"/>
      <c r="AZ11093" s="172"/>
      <c r="BA11093" s="172"/>
      <c r="BB11093" s="6"/>
      <c r="BC11093" s="6"/>
      <c r="BD11093" s="6"/>
      <c r="BE11093" s="6"/>
      <c r="BF11093" s="6"/>
      <c r="BG11093" s="172"/>
      <c r="BH11093" s="172"/>
      <c r="BI11093" s="172"/>
      <c r="BJ11093" s="6"/>
      <c r="BK11093" s="6"/>
      <c r="BL11093" s="6"/>
      <c r="BM11093" s="6"/>
      <c r="BN11093" s="6"/>
      <c r="BO11093" s="6"/>
      <c r="BP11093" s="6"/>
      <c r="BQ11093" s="6"/>
      <c r="BR11093" s="6"/>
      <c r="BS11093" s="6"/>
      <c r="BT11093" s="6"/>
      <c r="CG11093" s="432"/>
      <c r="CH11093" s="432"/>
      <c r="CL11093" s="174"/>
    </row>
    <row r="11094" spans="29:90" s="168" customFormat="1" x14ac:dyDescent="0.25">
      <c r="AC11094" s="175"/>
      <c r="AD11094" s="175"/>
      <c r="AE11094" s="175"/>
      <c r="AF11094" s="175"/>
      <c r="AG11094" s="175"/>
      <c r="AH11094" s="176"/>
      <c r="AM11094" s="6"/>
      <c r="AN11094" s="6"/>
      <c r="AO11094" s="6"/>
      <c r="AP11094" s="6"/>
      <c r="AQ11094" s="6"/>
      <c r="AR11094" s="6"/>
      <c r="AS11094" s="6"/>
      <c r="AT11094" s="6"/>
      <c r="AU11094" s="6"/>
      <c r="AV11094" s="6"/>
      <c r="AW11094" s="6"/>
      <c r="AX11094" s="6"/>
      <c r="AY11094" s="172"/>
      <c r="AZ11094" s="172"/>
      <c r="BA11094" s="172"/>
      <c r="BB11094" s="6"/>
      <c r="BC11094" s="6"/>
      <c r="BD11094" s="6"/>
      <c r="BE11094" s="6"/>
      <c r="BF11094" s="6"/>
      <c r="BG11094" s="172"/>
      <c r="BH11094" s="172"/>
      <c r="BI11094" s="172"/>
      <c r="BJ11094" s="6"/>
      <c r="BK11094" s="6"/>
      <c r="BL11094" s="6"/>
      <c r="BM11094" s="6"/>
      <c r="BN11094" s="6"/>
      <c r="BO11094" s="6"/>
      <c r="BP11094" s="6"/>
      <c r="BQ11094" s="6"/>
      <c r="BR11094" s="6"/>
      <c r="BS11094" s="6"/>
      <c r="BT11094" s="6"/>
      <c r="CG11094" s="432"/>
      <c r="CH11094" s="432"/>
      <c r="CL11094" s="174"/>
    </row>
    <row r="11095" spans="29:90" s="168" customFormat="1" x14ac:dyDescent="0.25">
      <c r="AC11095" s="175"/>
      <c r="AD11095" s="175"/>
      <c r="AE11095" s="175"/>
      <c r="AF11095" s="175"/>
      <c r="AG11095" s="175"/>
      <c r="AH11095" s="176"/>
      <c r="AM11095" s="6"/>
      <c r="AN11095" s="6"/>
      <c r="AO11095" s="6"/>
      <c r="AP11095" s="6"/>
      <c r="AQ11095" s="6"/>
      <c r="AR11095" s="6"/>
      <c r="AS11095" s="6"/>
      <c r="AT11095" s="6"/>
      <c r="AU11095" s="6"/>
      <c r="AV11095" s="6"/>
      <c r="AW11095" s="6"/>
      <c r="AX11095" s="6"/>
      <c r="AY11095" s="172"/>
      <c r="AZ11095" s="172"/>
      <c r="BA11095" s="172"/>
      <c r="BB11095" s="6"/>
      <c r="BC11095" s="6"/>
      <c r="BD11095" s="6"/>
      <c r="BE11095" s="6"/>
      <c r="BF11095" s="6"/>
      <c r="BG11095" s="172"/>
      <c r="BH11095" s="172"/>
      <c r="BI11095" s="172"/>
      <c r="BJ11095" s="6"/>
      <c r="BK11095" s="6"/>
      <c r="BL11095" s="6"/>
      <c r="BM11095" s="6"/>
      <c r="BN11095" s="6"/>
      <c r="BO11095" s="6"/>
      <c r="BP11095" s="6"/>
      <c r="BQ11095" s="6"/>
      <c r="BR11095" s="6"/>
      <c r="BS11095" s="6"/>
      <c r="BT11095" s="6"/>
      <c r="CG11095" s="432"/>
      <c r="CH11095" s="432"/>
      <c r="CL11095" s="174"/>
    </row>
    <row r="11096" spans="29:90" s="168" customFormat="1" x14ac:dyDescent="0.25">
      <c r="AC11096" s="175"/>
      <c r="AD11096" s="175"/>
      <c r="AE11096" s="175"/>
      <c r="AF11096" s="175"/>
      <c r="AG11096" s="175"/>
      <c r="AH11096" s="176"/>
      <c r="AM11096" s="6"/>
      <c r="AN11096" s="6"/>
      <c r="AO11096" s="6"/>
      <c r="AP11096" s="6"/>
      <c r="AQ11096" s="6"/>
      <c r="AR11096" s="6"/>
      <c r="AS11096" s="6"/>
      <c r="AT11096" s="6"/>
      <c r="AU11096" s="6"/>
      <c r="AV11096" s="6"/>
      <c r="AW11096" s="6"/>
      <c r="AX11096" s="6"/>
      <c r="AY11096" s="172"/>
      <c r="AZ11096" s="172"/>
      <c r="BA11096" s="172"/>
      <c r="BB11096" s="6"/>
      <c r="BC11096" s="6"/>
      <c r="BD11096" s="6"/>
      <c r="BE11096" s="6"/>
      <c r="BF11096" s="6"/>
      <c r="BG11096" s="172"/>
      <c r="BH11096" s="172"/>
      <c r="BI11096" s="172"/>
      <c r="BJ11096" s="6"/>
      <c r="BK11096" s="6"/>
      <c r="BL11096" s="6"/>
      <c r="BM11096" s="6"/>
      <c r="BN11096" s="6"/>
      <c r="BO11096" s="6"/>
      <c r="BP11096" s="6"/>
      <c r="BQ11096" s="6"/>
      <c r="BR11096" s="6"/>
      <c r="BS11096" s="6"/>
      <c r="BT11096" s="6"/>
      <c r="CG11096" s="432"/>
      <c r="CH11096" s="432"/>
      <c r="CL11096" s="174"/>
    </row>
    <row r="11097" spans="29:90" s="168" customFormat="1" x14ac:dyDescent="0.25">
      <c r="AC11097" s="175"/>
      <c r="AD11097" s="175"/>
      <c r="AE11097" s="175"/>
      <c r="AF11097" s="175"/>
      <c r="AG11097" s="175"/>
      <c r="AH11097" s="176"/>
      <c r="AM11097" s="6"/>
      <c r="AN11097" s="6"/>
      <c r="AO11097" s="6"/>
      <c r="AP11097" s="6"/>
      <c r="AQ11097" s="6"/>
      <c r="AR11097" s="6"/>
      <c r="AS11097" s="6"/>
      <c r="AT11097" s="6"/>
      <c r="AU11097" s="6"/>
      <c r="AV11097" s="6"/>
      <c r="AW11097" s="6"/>
      <c r="AX11097" s="6"/>
      <c r="AY11097" s="172"/>
      <c r="AZ11097" s="172"/>
      <c r="BA11097" s="172"/>
      <c r="BB11097" s="6"/>
      <c r="BC11097" s="6"/>
      <c r="BD11097" s="6"/>
      <c r="BE11097" s="6"/>
      <c r="BF11097" s="6"/>
      <c r="BG11097" s="172"/>
      <c r="BH11097" s="172"/>
      <c r="BI11097" s="172"/>
      <c r="BJ11097" s="6"/>
      <c r="BK11097" s="6"/>
      <c r="BL11097" s="6"/>
      <c r="BM11097" s="6"/>
      <c r="BN11097" s="6"/>
      <c r="BO11097" s="6"/>
      <c r="BP11097" s="6"/>
      <c r="BQ11097" s="6"/>
      <c r="BR11097" s="6"/>
      <c r="BS11097" s="6"/>
      <c r="BT11097" s="6"/>
      <c r="CG11097" s="432"/>
      <c r="CH11097" s="432"/>
      <c r="CL11097" s="174"/>
    </row>
    <row r="11098" spans="29:90" s="168" customFormat="1" x14ac:dyDescent="0.25">
      <c r="AC11098" s="175"/>
      <c r="AD11098" s="175"/>
      <c r="AE11098" s="175"/>
      <c r="AF11098" s="175"/>
      <c r="AG11098" s="175"/>
      <c r="AH11098" s="176"/>
      <c r="AM11098" s="6"/>
      <c r="AN11098" s="6"/>
      <c r="AO11098" s="6"/>
      <c r="AP11098" s="6"/>
      <c r="AQ11098" s="6"/>
      <c r="AR11098" s="6"/>
      <c r="AS11098" s="6"/>
      <c r="AT11098" s="6"/>
      <c r="AU11098" s="6"/>
      <c r="AV11098" s="6"/>
      <c r="AW11098" s="6"/>
      <c r="AX11098" s="6"/>
      <c r="AY11098" s="172"/>
      <c r="AZ11098" s="172"/>
      <c r="BA11098" s="172"/>
      <c r="BB11098" s="6"/>
      <c r="BC11098" s="6"/>
      <c r="BD11098" s="6"/>
      <c r="BE11098" s="6"/>
      <c r="BF11098" s="6"/>
      <c r="BG11098" s="172"/>
      <c r="BH11098" s="172"/>
      <c r="BI11098" s="172"/>
      <c r="BJ11098" s="6"/>
      <c r="BK11098" s="6"/>
      <c r="BL11098" s="6"/>
      <c r="BM11098" s="6"/>
      <c r="BN11098" s="6"/>
      <c r="BO11098" s="6"/>
      <c r="BP11098" s="6"/>
      <c r="BQ11098" s="6"/>
      <c r="BR11098" s="6"/>
      <c r="BS11098" s="6"/>
      <c r="BT11098" s="6"/>
      <c r="CG11098" s="432"/>
      <c r="CH11098" s="432"/>
      <c r="CL11098" s="174"/>
    </row>
    <row r="11099" spans="29:90" s="168" customFormat="1" x14ac:dyDescent="0.25">
      <c r="AC11099" s="175"/>
      <c r="AD11099" s="175"/>
      <c r="AE11099" s="175"/>
      <c r="AF11099" s="175"/>
      <c r="AG11099" s="175"/>
      <c r="AH11099" s="176"/>
      <c r="AM11099" s="6"/>
      <c r="AN11099" s="6"/>
      <c r="AO11099" s="6"/>
      <c r="AP11099" s="6"/>
      <c r="AQ11099" s="6"/>
      <c r="AR11099" s="6"/>
      <c r="AS11099" s="6"/>
      <c r="AT11099" s="6"/>
      <c r="AU11099" s="6"/>
      <c r="AV11099" s="6"/>
      <c r="AW11099" s="6"/>
      <c r="AX11099" s="6"/>
      <c r="AY11099" s="172"/>
      <c r="AZ11099" s="172"/>
      <c r="BA11099" s="172"/>
      <c r="BB11099" s="6"/>
      <c r="BC11099" s="6"/>
      <c r="BD11099" s="6"/>
      <c r="BE11099" s="6"/>
      <c r="BF11099" s="6"/>
      <c r="BG11099" s="172"/>
      <c r="BH11099" s="172"/>
      <c r="BI11099" s="172"/>
      <c r="BJ11099" s="6"/>
      <c r="BK11099" s="6"/>
      <c r="BL11099" s="6"/>
      <c r="BM11099" s="6"/>
      <c r="BN11099" s="6"/>
      <c r="BO11099" s="6"/>
      <c r="BP11099" s="6"/>
      <c r="BQ11099" s="6"/>
      <c r="BR11099" s="6"/>
      <c r="BS11099" s="6"/>
      <c r="BT11099" s="6"/>
      <c r="CG11099" s="432"/>
      <c r="CH11099" s="432"/>
      <c r="CL11099" s="174"/>
    </row>
    <row r="11100" spans="29:90" s="168" customFormat="1" x14ac:dyDescent="0.25">
      <c r="AC11100" s="175"/>
      <c r="AD11100" s="175"/>
      <c r="AE11100" s="175"/>
      <c r="AF11100" s="175"/>
      <c r="AG11100" s="175"/>
      <c r="AH11100" s="176"/>
      <c r="AM11100" s="6"/>
      <c r="AN11100" s="6"/>
      <c r="AO11100" s="6"/>
      <c r="AP11100" s="6"/>
      <c r="AQ11100" s="6"/>
      <c r="AR11100" s="6"/>
      <c r="AS11100" s="6"/>
      <c r="AT11100" s="6"/>
      <c r="AU11100" s="6"/>
      <c r="AV11100" s="6"/>
      <c r="AW11100" s="6"/>
      <c r="AX11100" s="6"/>
      <c r="AY11100" s="172"/>
      <c r="AZ11100" s="172"/>
      <c r="BA11100" s="172"/>
      <c r="BB11100" s="6"/>
      <c r="BC11100" s="6"/>
      <c r="BD11100" s="6"/>
      <c r="BE11100" s="6"/>
      <c r="BF11100" s="6"/>
      <c r="BG11100" s="172"/>
      <c r="BH11100" s="172"/>
      <c r="BI11100" s="172"/>
      <c r="BJ11100" s="6"/>
      <c r="BK11100" s="6"/>
      <c r="BL11100" s="6"/>
      <c r="BM11100" s="6"/>
      <c r="BN11100" s="6"/>
      <c r="BO11100" s="6"/>
      <c r="BP11100" s="6"/>
      <c r="BQ11100" s="6"/>
      <c r="BR11100" s="6"/>
      <c r="BS11100" s="6"/>
      <c r="BT11100" s="6"/>
      <c r="CG11100" s="432"/>
      <c r="CH11100" s="432"/>
      <c r="CL11100" s="174"/>
    </row>
    <row r="11101" spans="29:90" s="168" customFormat="1" x14ac:dyDescent="0.25">
      <c r="AC11101" s="175"/>
      <c r="AD11101" s="175"/>
      <c r="AE11101" s="175"/>
      <c r="AF11101" s="175"/>
      <c r="AG11101" s="175"/>
      <c r="AH11101" s="176"/>
      <c r="AM11101" s="6"/>
      <c r="AN11101" s="6"/>
      <c r="AO11101" s="6"/>
      <c r="AP11101" s="6"/>
      <c r="AQ11101" s="6"/>
      <c r="AR11101" s="6"/>
      <c r="AS11101" s="6"/>
      <c r="AT11101" s="6"/>
      <c r="AU11101" s="6"/>
      <c r="AV11101" s="6"/>
      <c r="AW11101" s="6"/>
      <c r="AX11101" s="6"/>
      <c r="AY11101" s="172"/>
      <c r="AZ11101" s="172"/>
      <c r="BA11101" s="172"/>
      <c r="BB11101" s="6"/>
      <c r="BC11101" s="6"/>
      <c r="BD11101" s="6"/>
      <c r="BE11101" s="6"/>
      <c r="BF11101" s="6"/>
      <c r="BG11101" s="172"/>
      <c r="BH11101" s="172"/>
      <c r="BI11101" s="172"/>
      <c r="BJ11101" s="6"/>
      <c r="BK11101" s="6"/>
      <c r="BL11101" s="6"/>
      <c r="BM11101" s="6"/>
      <c r="BN11101" s="6"/>
      <c r="BO11101" s="6"/>
      <c r="BP11101" s="6"/>
      <c r="BQ11101" s="6"/>
      <c r="BR11101" s="6"/>
      <c r="BS11101" s="6"/>
      <c r="BT11101" s="6"/>
      <c r="CG11101" s="432"/>
      <c r="CH11101" s="432"/>
      <c r="CL11101" s="174"/>
    </row>
    <row r="11102" spans="29:90" s="168" customFormat="1" x14ac:dyDescent="0.25">
      <c r="AC11102" s="175"/>
      <c r="AD11102" s="175"/>
      <c r="AE11102" s="175"/>
      <c r="AF11102" s="175"/>
      <c r="AG11102" s="175"/>
      <c r="AH11102" s="176"/>
      <c r="AM11102" s="6"/>
      <c r="AN11102" s="6"/>
      <c r="AO11102" s="6"/>
      <c r="AP11102" s="6"/>
      <c r="AQ11102" s="6"/>
      <c r="AR11102" s="6"/>
      <c r="AS11102" s="6"/>
      <c r="AT11102" s="6"/>
      <c r="AU11102" s="6"/>
      <c r="AV11102" s="6"/>
      <c r="AW11102" s="6"/>
      <c r="AX11102" s="6"/>
      <c r="AY11102" s="172"/>
      <c r="AZ11102" s="172"/>
      <c r="BA11102" s="172"/>
      <c r="BB11102" s="6"/>
      <c r="BC11102" s="6"/>
      <c r="BD11102" s="6"/>
      <c r="BE11102" s="6"/>
      <c r="BF11102" s="6"/>
      <c r="BG11102" s="172"/>
      <c r="BH11102" s="172"/>
      <c r="BI11102" s="172"/>
      <c r="BJ11102" s="6"/>
      <c r="BK11102" s="6"/>
      <c r="BL11102" s="6"/>
      <c r="BM11102" s="6"/>
      <c r="BN11102" s="6"/>
      <c r="BO11102" s="6"/>
      <c r="BP11102" s="6"/>
      <c r="BQ11102" s="6"/>
      <c r="BR11102" s="6"/>
      <c r="BS11102" s="6"/>
      <c r="BT11102" s="6"/>
      <c r="CG11102" s="432"/>
      <c r="CH11102" s="432"/>
      <c r="CL11102" s="174"/>
    </row>
    <row r="11103" spans="29:90" s="168" customFormat="1" x14ac:dyDescent="0.25">
      <c r="AC11103" s="175"/>
      <c r="AD11103" s="175"/>
      <c r="AE11103" s="175"/>
      <c r="AF11103" s="175"/>
      <c r="AG11103" s="175"/>
      <c r="AH11103" s="176"/>
      <c r="AM11103" s="6"/>
      <c r="AN11103" s="6"/>
      <c r="AO11103" s="6"/>
      <c r="AP11103" s="6"/>
      <c r="AQ11103" s="6"/>
      <c r="AR11103" s="6"/>
      <c r="AS11103" s="6"/>
      <c r="AT11103" s="6"/>
      <c r="AU11103" s="6"/>
      <c r="AV11103" s="6"/>
      <c r="AW11103" s="6"/>
      <c r="AX11103" s="6"/>
      <c r="AY11103" s="172"/>
      <c r="AZ11103" s="172"/>
      <c r="BA11103" s="172"/>
      <c r="BB11103" s="6"/>
      <c r="BC11103" s="6"/>
      <c r="BD11103" s="6"/>
      <c r="BE11103" s="6"/>
      <c r="BF11103" s="6"/>
      <c r="BG11103" s="172"/>
      <c r="BH11103" s="172"/>
      <c r="BI11103" s="172"/>
      <c r="BJ11103" s="6"/>
      <c r="BK11103" s="6"/>
      <c r="BL11103" s="6"/>
      <c r="BM11103" s="6"/>
      <c r="BN11103" s="6"/>
      <c r="BO11103" s="6"/>
      <c r="BP11103" s="6"/>
      <c r="BQ11103" s="6"/>
      <c r="BR11103" s="6"/>
      <c r="BS11103" s="6"/>
      <c r="BT11103" s="6"/>
      <c r="CG11103" s="432"/>
      <c r="CH11103" s="432"/>
      <c r="CL11103" s="174"/>
    </row>
    <row r="11104" spans="29:90" s="168" customFormat="1" x14ac:dyDescent="0.25">
      <c r="AC11104" s="175"/>
      <c r="AD11104" s="175"/>
      <c r="AE11104" s="175"/>
      <c r="AF11104" s="175"/>
      <c r="AG11104" s="175"/>
      <c r="AH11104" s="176"/>
      <c r="AM11104" s="6"/>
      <c r="AN11104" s="6"/>
      <c r="AO11104" s="6"/>
      <c r="AP11104" s="6"/>
      <c r="AQ11104" s="6"/>
      <c r="AR11104" s="6"/>
      <c r="AS11104" s="6"/>
      <c r="AT11104" s="6"/>
      <c r="AU11104" s="6"/>
      <c r="AV11104" s="6"/>
      <c r="AW11104" s="6"/>
      <c r="AX11104" s="6"/>
      <c r="AY11104" s="172"/>
      <c r="AZ11104" s="172"/>
      <c r="BA11104" s="172"/>
      <c r="BB11104" s="6"/>
      <c r="BC11104" s="6"/>
      <c r="BD11104" s="6"/>
      <c r="BE11104" s="6"/>
      <c r="BF11104" s="6"/>
      <c r="BG11104" s="172"/>
      <c r="BH11104" s="172"/>
      <c r="BI11104" s="172"/>
      <c r="BJ11104" s="6"/>
      <c r="BK11104" s="6"/>
      <c r="BL11104" s="6"/>
      <c r="BM11104" s="6"/>
      <c r="BN11104" s="6"/>
      <c r="BO11104" s="6"/>
      <c r="BP11104" s="6"/>
      <c r="BQ11104" s="6"/>
      <c r="BR11104" s="6"/>
      <c r="BS11104" s="6"/>
      <c r="BT11104" s="6"/>
      <c r="CG11104" s="432"/>
      <c r="CH11104" s="432"/>
      <c r="CL11104" s="174"/>
    </row>
    <row r="11105" spans="29:90" s="168" customFormat="1" x14ac:dyDescent="0.25">
      <c r="AC11105" s="175"/>
      <c r="AD11105" s="175"/>
      <c r="AE11105" s="175"/>
      <c r="AF11105" s="175"/>
      <c r="AG11105" s="175"/>
      <c r="AH11105" s="176"/>
      <c r="AM11105" s="6"/>
      <c r="AN11105" s="6"/>
      <c r="AO11105" s="6"/>
      <c r="AP11105" s="6"/>
      <c r="AQ11105" s="6"/>
      <c r="AR11105" s="6"/>
      <c r="AS11105" s="6"/>
      <c r="AT11105" s="6"/>
      <c r="AU11105" s="6"/>
      <c r="AV11105" s="6"/>
      <c r="AW11105" s="6"/>
      <c r="AX11105" s="6"/>
      <c r="AY11105" s="172"/>
      <c r="AZ11105" s="172"/>
      <c r="BA11105" s="172"/>
      <c r="BB11105" s="6"/>
      <c r="BC11105" s="6"/>
      <c r="BD11105" s="6"/>
      <c r="BE11105" s="6"/>
      <c r="BF11105" s="6"/>
      <c r="BG11105" s="172"/>
      <c r="BH11105" s="172"/>
      <c r="BI11105" s="172"/>
      <c r="BJ11105" s="6"/>
      <c r="BK11105" s="6"/>
      <c r="BL11105" s="6"/>
      <c r="BM11105" s="6"/>
      <c r="BN11105" s="6"/>
      <c r="BO11105" s="6"/>
      <c r="BP11105" s="6"/>
      <c r="BQ11105" s="6"/>
      <c r="BR11105" s="6"/>
      <c r="BS11105" s="6"/>
      <c r="BT11105" s="6"/>
      <c r="CG11105" s="432"/>
      <c r="CH11105" s="432"/>
      <c r="CL11105" s="174"/>
    </row>
    <row r="11106" spans="29:90" s="168" customFormat="1" x14ac:dyDescent="0.25">
      <c r="AC11106" s="175"/>
      <c r="AD11106" s="175"/>
      <c r="AE11106" s="175"/>
      <c r="AF11106" s="175"/>
      <c r="AG11106" s="175"/>
      <c r="AH11106" s="176"/>
      <c r="AM11106" s="6"/>
      <c r="AN11106" s="6"/>
      <c r="AO11106" s="6"/>
      <c r="AP11106" s="6"/>
      <c r="AQ11106" s="6"/>
      <c r="AR11106" s="6"/>
      <c r="AS11106" s="6"/>
      <c r="AT11106" s="6"/>
      <c r="AU11106" s="6"/>
      <c r="AV11106" s="6"/>
      <c r="AW11106" s="6"/>
      <c r="AX11106" s="6"/>
      <c r="AY11106" s="172"/>
      <c r="AZ11106" s="172"/>
      <c r="BA11106" s="172"/>
      <c r="BB11106" s="6"/>
      <c r="BC11106" s="6"/>
      <c r="BD11106" s="6"/>
      <c r="BE11106" s="6"/>
      <c r="BF11106" s="6"/>
      <c r="BG11106" s="172"/>
      <c r="BH11106" s="172"/>
      <c r="BI11106" s="172"/>
      <c r="BJ11106" s="6"/>
      <c r="BK11106" s="6"/>
      <c r="BL11106" s="6"/>
      <c r="BM11106" s="6"/>
      <c r="BN11106" s="6"/>
      <c r="BO11106" s="6"/>
      <c r="BP11106" s="6"/>
      <c r="BQ11106" s="6"/>
      <c r="BR11106" s="6"/>
      <c r="BS11106" s="6"/>
      <c r="BT11106" s="6"/>
      <c r="CG11106" s="432"/>
      <c r="CH11106" s="432"/>
      <c r="CL11106" s="174"/>
    </row>
    <row r="11107" spans="29:90" s="168" customFormat="1" x14ac:dyDescent="0.25">
      <c r="AC11107" s="175"/>
      <c r="AD11107" s="175"/>
      <c r="AE11107" s="175"/>
      <c r="AF11107" s="175"/>
      <c r="AG11107" s="175"/>
      <c r="AH11107" s="176"/>
      <c r="AM11107" s="6"/>
      <c r="AN11107" s="6"/>
      <c r="AO11107" s="6"/>
      <c r="AP11107" s="6"/>
      <c r="AQ11107" s="6"/>
      <c r="AR11107" s="6"/>
      <c r="AS11107" s="6"/>
      <c r="AT11107" s="6"/>
      <c r="AU11107" s="6"/>
      <c r="AV11107" s="6"/>
      <c r="AW11107" s="6"/>
      <c r="AX11107" s="6"/>
      <c r="AY11107" s="172"/>
      <c r="AZ11107" s="172"/>
      <c r="BA11107" s="172"/>
      <c r="BB11107" s="6"/>
      <c r="BC11107" s="6"/>
      <c r="BD11107" s="6"/>
      <c r="BE11107" s="6"/>
      <c r="BF11107" s="6"/>
      <c r="BG11107" s="172"/>
      <c r="BH11107" s="172"/>
      <c r="BI11107" s="172"/>
      <c r="BJ11107" s="6"/>
      <c r="BK11107" s="6"/>
      <c r="BL11107" s="6"/>
      <c r="BM11107" s="6"/>
      <c r="BN11107" s="6"/>
      <c r="BO11107" s="6"/>
      <c r="BP11107" s="6"/>
      <c r="BQ11107" s="6"/>
      <c r="BR11107" s="6"/>
      <c r="BS11107" s="6"/>
      <c r="BT11107" s="6"/>
      <c r="CG11107" s="432"/>
      <c r="CH11107" s="432"/>
      <c r="CL11107" s="174"/>
    </row>
    <row r="11108" spans="29:90" s="168" customFormat="1" x14ac:dyDescent="0.25">
      <c r="AC11108" s="175"/>
      <c r="AD11108" s="175"/>
      <c r="AE11108" s="175"/>
      <c r="AF11108" s="175"/>
      <c r="AG11108" s="175"/>
      <c r="AH11108" s="176"/>
      <c r="AM11108" s="6"/>
      <c r="AN11108" s="6"/>
      <c r="AO11108" s="6"/>
      <c r="AP11108" s="6"/>
      <c r="AQ11108" s="6"/>
      <c r="AR11108" s="6"/>
      <c r="AS11108" s="6"/>
      <c r="AT11108" s="6"/>
      <c r="AU11108" s="6"/>
      <c r="AV11108" s="6"/>
      <c r="AW11108" s="6"/>
      <c r="AX11108" s="6"/>
      <c r="AY11108" s="172"/>
      <c r="AZ11108" s="172"/>
      <c r="BA11108" s="172"/>
      <c r="BB11108" s="6"/>
      <c r="BC11108" s="6"/>
      <c r="BD11108" s="6"/>
      <c r="BE11108" s="6"/>
      <c r="BF11108" s="6"/>
      <c r="BG11108" s="172"/>
      <c r="BH11108" s="172"/>
      <c r="BI11108" s="172"/>
      <c r="BJ11108" s="6"/>
      <c r="BK11108" s="6"/>
      <c r="BL11108" s="6"/>
      <c r="BM11108" s="6"/>
      <c r="BN11108" s="6"/>
      <c r="BO11108" s="6"/>
      <c r="BP11108" s="6"/>
      <c r="BQ11108" s="6"/>
      <c r="BR11108" s="6"/>
      <c r="BS11108" s="6"/>
      <c r="BT11108" s="6"/>
      <c r="CG11108" s="432"/>
      <c r="CH11108" s="432"/>
      <c r="CL11108" s="174"/>
    </row>
    <row r="11109" spans="29:90" s="168" customFormat="1" x14ac:dyDescent="0.25">
      <c r="AC11109" s="175"/>
      <c r="AD11109" s="175"/>
      <c r="AE11109" s="175"/>
      <c r="AF11109" s="175"/>
      <c r="AG11109" s="175"/>
      <c r="AH11109" s="176"/>
      <c r="AM11109" s="6"/>
      <c r="AN11109" s="6"/>
      <c r="AO11109" s="6"/>
      <c r="AP11109" s="6"/>
      <c r="AQ11109" s="6"/>
      <c r="AR11109" s="6"/>
      <c r="AS11109" s="6"/>
      <c r="AT11109" s="6"/>
      <c r="AU11109" s="6"/>
      <c r="AV11109" s="6"/>
      <c r="AW11109" s="6"/>
      <c r="AX11109" s="6"/>
      <c r="AY11109" s="172"/>
      <c r="AZ11109" s="172"/>
      <c r="BA11109" s="172"/>
      <c r="BB11109" s="6"/>
      <c r="BC11109" s="6"/>
      <c r="BD11109" s="6"/>
      <c r="BE11109" s="6"/>
      <c r="BF11109" s="6"/>
      <c r="BG11109" s="172"/>
      <c r="BH11109" s="172"/>
      <c r="BI11109" s="172"/>
      <c r="BJ11109" s="6"/>
      <c r="BK11109" s="6"/>
      <c r="BL11109" s="6"/>
      <c r="BM11109" s="6"/>
      <c r="BN11109" s="6"/>
      <c r="BO11109" s="6"/>
      <c r="BP11109" s="6"/>
      <c r="BQ11109" s="6"/>
      <c r="BR11109" s="6"/>
      <c r="BS11109" s="6"/>
      <c r="BT11109" s="6"/>
      <c r="CG11109" s="432"/>
      <c r="CH11109" s="432"/>
      <c r="CL11109" s="174"/>
    </row>
    <row r="11110" spans="29:90" s="168" customFormat="1" x14ac:dyDescent="0.25">
      <c r="AC11110" s="175"/>
      <c r="AD11110" s="175"/>
      <c r="AE11110" s="175"/>
      <c r="AF11110" s="175"/>
      <c r="AG11110" s="175"/>
      <c r="AH11110" s="176"/>
      <c r="AM11110" s="6"/>
      <c r="AN11110" s="6"/>
      <c r="AO11110" s="6"/>
      <c r="AP11110" s="6"/>
      <c r="AQ11110" s="6"/>
      <c r="AR11110" s="6"/>
      <c r="AS11110" s="6"/>
      <c r="AT11110" s="6"/>
      <c r="AU11110" s="6"/>
      <c r="AV11110" s="6"/>
      <c r="AW11110" s="6"/>
      <c r="AX11110" s="6"/>
      <c r="AY11110" s="172"/>
      <c r="AZ11110" s="172"/>
      <c r="BA11110" s="172"/>
      <c r="BB11110" s="6"/>
      <c r="BC11110" s="6"/>
      <c r="BD11110" s="6"/>
      <c r="BE11110" s="6"/>
      <c r="BF11110" s="6"/>
      <c r="BG11110" s="172"/>
      <c r="BH11110" s="172"/>
      <c r="BI11110" s="172"/>
      <c r="BJ11110" s="6"/>
      <c r="BK11110" s="6"/>
      <c r="BL11110" s="6"/>
      <c r="BM11110" s="6"/>
      <c r="BN11110" s="6"/>
      <c r="BO11110" s="6"/>
      <c r="BP11110" s="6"/>
      <c r="BQ11110" s="6"/>
      <c r="BR11110" s="6"/>
      <c r="BS11110" s="6"/>
      <c r="BT11110" s="6"/>
      <c r="CG11110" s="432"/>
      <c r="CH11110" s="432"/>
      <c r="CL11110" s="174"/>
    </row>
    <row r="11111" spans="29:90" s="168" customFormat="1" x14ac:dyDescent="0.25">
      <c r="AC11111" s="175"/>
      <c r="AD11111" s="175"/>
      <c r="AE11111" s="175"/>
      <c r="AF11111" s="175"/>
      <c r="AG11111" s="175"/>
      <c r="AH11111" s="176"/>
      <c r="AM11111" s="6"/>
      <c r="AN11111" s="6"/>
      <c r="AO11111" s="6"/>
      <c r="AP11111" s="6"/>
      <c r="AQ11111" s="6"/>
      <c r="AR11111" s="6"/>
      <c r="AS11111" s="6"/>
      <c r="AT11111" s="6"/>
      <c r="AU11111" s="6"/>
      <c r="AV11111" s="6"/>
      <c r="AW11111" s="6"/>
      <c r="AX11111" s="6"/>
      <c r="AY11111" s="172"/>
      <c r="AZ11111" s="172"/>
      <c r="BA11111" s="172"/>
      <c r="BB11111" s="6"/>
      <c r="BC11111" s="6"/>
      <c r="BD11111" s="6"/>
      <c r="BE11111" s="6"/>
      <c r="BF11111" s="6"/>
      <c r="BG11111" s="172"/>
      <c r="BH11111" s="172"/>
      <c r="BI11111" s="172"/>
      <c r="BJ11111" s="6"/>
      <c r="BK11111" s="6"/>
      <c r="BL11111" s="6"/>
      <c r="BM11111" s="6"/>
      <c r="BN11111" s="6"/>
      <c r="BO11111" s="6"/>
      <c r="BP11111" s="6"/>
      <c r="BQ11111" s="6"/>
      <c r="BR11111" s="6"/>
      <c r="BS11111" s="6"/>
      <c r="BT11111" s="6"/>
      <c r="CG11111" s="432"/>
      <c r="CH11111" s="432"/>
      <c r="CL11111" s="174"/>
    </row>
    <row r="11112" spans="29:90" s="168" customFormat="1" x14ac:dyDescent="0.25">
      <c r="AC11112" s="175"/>
      <c r="AD11112" s="175"/>
      <c r="AE11112" s="175"/>
      <c r="AF11112" s="175"/>
      <c r="AG11112" s="175"/>
      <c r="AH11112" s="176"/>
      <c r="AM11112" s="6"/>
      <c r="AN11112" s="6"/>
      <c r="AO11112" s="6"/>
      <c r="AP11112" s="6"/>
      <c r="AQ11112" s="6"/>
      <c r="AR11112" s="6"/>
      <c r="AS11112" s="6"/>
      <c r="AT11112" s="6"/>
      <c r="AU11112" s="6"/>
      <c r="AV11112" s="6"/>
      <c r="AW11112" s="6"/>
      <c r="AX11112" s="6"/>
      <c r="AY11112" s="172"/>
      <c r="AZ11112" s="172"/>
      <c r="BA11112" s="172"/>
      <c r="BB11112" s="6"/>
      <c r="BC11112" s="6"/>
      <c r="BD11112" s="6"/>
      <c r="BE11112" s="6"/>
      <c r="BF11112" s="6"/>
      <c r="BG11112" s="172"/>
      <c r="BH11112" s="172"/>
      <c r="BI11112" s="172"/>
      <c r="BJ11112" s="6"/>
      <c r="BK11112" s="6"/>
      <c r="BL11112" s="6"/>
      <c r="BM11112" s="6"/>
      <c r="BN11112" s="6"/>
      <c r="BO11112" s="6"/>
      <c r="BP11112" s="6"/>
      <c r="BQ11112" s="6"/>
      <c r="BR11112" s="6"/>
      <c r="BS11112" s="6"/>
      <c r="BT11112" s="6"/>
      <c r="CG11112" s="432"/>
      <c r="CH11112" s="432"/>
      <c r="CL11112" s="174"/>
    </row>
    <row r="11113" spans="29:90" s="168" customFormat="1" x14ac:dyDescent="0.25">
      <c r="AC11113" s="175"/>
      <c r="AD11113" s="175"/>
      <c r="AE11113" s="175"/>
      <c r="AF11113" s="175"/>
      <c r="AG11113" s="175"/>
      <c r="AH11113" s="176"/>
      <c r="AM11113" s="6"/>
      <c r="AN11113" s="6"/>
      <c r="AO11113" s="6"/>
      <c r="AP11113" s="6"/>
      <c r="AQ11113" s="6"/>
      <c r="AR11113" s="6"/>
      <c r="AS11113" s="6"/>
      <c r="AT11113" s="6"/>
      <c r="AU11113" s="6"/>
      <c r="AV11113" s="6"/>
      <c r="AW11113" s="6"/>
      <c r="AX11113" s="6"/>
      <c r="AY11113" s="172"/>
      <c r="AZ11113" s="172"/>
      <c r="BA11113" s="172"/>
      <c r="BB11113" s="6"/>
      <c r="BC11113" s="6"/>
      <c r="BD11113" s="6"/>
      <c r="BE11113" s="6"/>
      <c r="BF11113" s="6"/>
      <c r="BG11113" s="172"/>
      <c r="BH11113" s="172"/>
      <c r="BI11113" s="172"/>
      <c r="BJ11113" s="6"/>
      <c r="BK11113" s="6"/>
      <c r="BL11113" s="6"/>
      <c r="BM11113" s="6"/>
      <c r="BN11113" s="6"/>
      <c r="BO11113" s="6"/>
      <c r="BP11113" s="6"/>
      <c r="BQ11113" s="6"/>
      <c r="BR11113" s="6"/>
      <c r="BS11113" s="6"/>
      <c r="BT11113" s="6"/>
      <c r="CG11113" s="432"/>
      <c r="CH11113" s="432"/>
      <c r="CL11113" s="174"/>
    </row>
    <row r="11114" spans="29:90" s="168" customFormat="1" x14ac:dyDescent="0.25">
      <c r="AC11114" s="175"/>
      <c r="AD11114" s="175"/>
      <c r="AE11114" s="175"/>
      <c r="AF11114" s="175"/>
      <c r="AG11114" s="175"/>
      <c r="AH11114" s="176"/>
      <c r="AM11114" s="6"/>
      <c r="AN11114" s="6"/>
      <c r="AO11114" s="6"/>
      <c r="AP11114" s="6"/>
      <c r="AQ11114" s="6"/>
      <c r="AR11114" s="6"/>
      <c r="AS11114" s="6"/>
      <c r="AT11114" s="6"/>
      <c r="AU11114" s="6"/>
      <c r="AV11114" s="6"/>
      <c r="AW11114" s="6"/>
      <c r="AX11114" s="6"/>
      <c r="AY11114" s="172"/>
      <c r="AZ11114" s="172"/>
      <c r="BA11114" s="172"/>
      <c r="BB11114" s="6"/>
      <c r="BC11114" s="6"/>
      <c r="BD11114" s="6"/>
      <c r="BE11114" s="6"/>
      <c r="BF11114" s="6"/>
      <c r="BG11114" s="172"/>
      <c r="BH11114" s="172"/>
      <c r="BI11114" s="172"/>
      <c r="BJ11114" s="6"/>
      <c r="BK11114" s="6"/>
      <c r="BL11114" s="6"/>
      <c r="BM11114" s="6"/>
      <c r="BN11114" s="6"/>
      <c r="BO11114" s="6"/>
      <c r="BP11114" s="6"/>
      <c r="BQ11114" s="6"/>
      <c r="BR11114" s="6"/>
      <c r="BS11114" s="6"/>
      <c r="BT11114" s="6"/>
      <c r="CG11114" s="432"/>
      <c r="CH11114" s="432"/>
      <c r="CL11114" s="174"/>
    </row>
    <row r="11115" spans="29:90" s="168" customFormat="1" x14ac:dyDescent="0.25">
      <c r="AC11115" s="175"/>
      <c r="AD11115" s="175"/>
      <c r="AE11115" s="175"/>
      <c r="AF11115" s="175"/>
      <c r="AG11115" s="175"/>
      <c r="AH11115" s="176"/>
      <c r="AM11115" s="6"/>
      <c r="AN11115" s="6"/>
      <c r="AO11115" s="6"/>
      <c r="AP11115" s="6"/>
      <c r="AQ11115" s="6"/>
      <c r="AR11115" s="6"/>
      <c r="AS11115" s="6"/>
      <c r="AT11115" s="6"/>
      <c r="AU11115" s="6"/>
      <c r="AV11115" s="6"/>
      <c r="AW11115" s="6"/>
      <c r="AX11115" s="6"/>
      <c r="AY11115" s="172"/>
      <c r="AZ11115" s="172"/>
      <c r="BA11115" s="172"/>
      <c r="BB11115" s="6"/>
      <c r="BC11115" s="6"/>
      <c r="BD11115" s="6"/>
      <c r="BE11115" s="6"/>
      <c r="BF11115" s="6"/>
      <c r="BG11115" s="172"/>
      <c r="BH11115" s="172"/>
      <c r="BI11115" s="172"/>
      <c r="BJ11115" s="6"/>
      <c r="BK11115" s="6"/>
      <c r="BL11115" s="6"/>
      <c r="BM11115" s="6"/>
      <c r="BN11115" s="6"/>
      <c r="BO11115" s="6"/>
      <c r="BP11115" s="6"/>
      <c r="BQ11115" s="6"/>
      <c r="BR11115" s="6"/>
      <c r="BS11115" s="6"/>
      <c r="BT11115" s="6"/>
      <c r="CG11115" s="432"/>
      <c r="CH11115" s="432"/>
      <c r="CL11115" s="174"/>
    </row>
    <row r="11116" spans="29:90" s="168" customFormat="1" x14ac:dyDescent="0.25">
      <c r="AC11116" s="175"/>
      <c r="AD11116" s="175"/>
      <c r="AE11116" s="175"/>
      <c r="AF11116" s="175"/>
      <c r="AG11116" s="175"/>
      <c r="AH11116" s="176"/>
      <c r="AM11116" s="6"/>
      <c r="AN11116" s="6"/>
      <c r="AO11116" s="6"/>
      <c r="AP11116" s="6"/>
      <c r="AQ11116" s="6"/>
      <c r="AR11116" s="6"/>
      <c r="AS11116" s="6"/>
      <c r="AT11116" s="6"/>
      <c r="AU11116" s="6"/>
      <c r="AV11116" s="6"/>
      <c r="AW11116" s="6"/>
      <c r="AX11116" s="6"/>
      <c r="AY11116" s="172"/>
      <c r="AZ11116" s="172"/>
      <c r="BA11116" s="172"/>
      <c r="BB11116" s="6"/>
      <c r="BC11116" s="6"/>
      <c r="BD11116" s="6"/>
      <c r="BE11116" s="6"/>
      <c r="BF11116" s="6"/>
      <c r="BG11116" s="172"/>
      <c r="BH11116" s="172"/>
      <c r="BI11116" s="172"/>
      <c r="BJ11116" s="6"/>
      <c r="BK11116" s="6"/>
      <c r="BL11116" s="6"/>
      <c r="BM11116" s="6"/>
      <c r="BN11116" s="6"/>
      <c r="BO11116" s="6"/>
      <c r="BP11116" s="6"/>
      <c r="BQ11116" s="6"/>
      <c r="BR11116" s="6"/>
      <c r="BS11116" s="6"/>
      <c r="BT11116" s="6"/>
      <c r="CG11116" s="432"/>
      <c r="CH11116" s="432"/>
      <c r="CL11116" s="174"/>
    </row>
    <row r="11117" spans="29:90" s="168" customFormat="1" x14ac:dyDescent="0.25">
      <c r="AC11117" s="175"/>
      <c r="AD11117" s="175"/>
      <c r="AE11117" s="175"/>
      <c r="AF11117" s="175"/>
      <c r="AG11117" s="175"/>
      <c r="AH11117" s="176"/>
      <c r="AM11117" s="6"/>
      <c r="AN11117" s="6"/>
      <c r="AO11117" s="6"/>
      <c r="AP11117" s="6"/>
      <c r="AQ11117" s="6"/>
      <c r="AR11117" s="6"/>
      <c r="AS11117" s="6"/>
      <c r="AT11117" s="6"/>
      <c r="AU11117" s="6"/>
      <c r="AV11117" s="6"/>
      <c r="AW11117" s="6"/>
      <c r="AX11117" s="6"/>
      <c r="AY11117" s="172"/>
      <c r="AZ11117" s="172"/>
      <c r="BA11117" s="172"/>
      <c r="BB11117" s="6"/>
      <c r="BC11117" s="6"/>
      <c r="BD11117" s="6"/>
      <c r="BE11117" s="6"/>
      <c r="BF11117" s="6"/>
      <c r="BG11117" s="172"/>
      <c r="BH11117" s="172"/>
      <c r="BI11117" s="172"/>
      <c r="BJ11117" s="6"/>
      <c r="BK11117" s="6"/>
      <c r="BL11117" s="6"/>
      <c r="BM11117" s="6"/>
      <c r="BN11117" s="6"/>
      <c r="BO11117" s="6"/>
      <c r="BP11117" s="6"/>
      <c r="BQ11117" s="6"/>
      <c r="BR11117" s="6"/>
      <c r="BS11117" s="6"/>
      <c r="BT11117" s="6"/>
      <c r="CG11117" s="432"/>
      <c r="CH11117" s="432"/>
      <c r="CL11117" s="174"/>
    </row>
    <row r="11118" spans="29:90" s="168" customFormat="1" x14ac:dyDescent="0.25">
      <c r="AC11118" s="175"/>
      <c r="AD11118" s="175"/>
      <c r="AE11118" s="175"/>
      <c r="AF11118" s="175"/>
      <c r="AG11118" s="175"/>
      <c r="AH11118" s="176"/>
      <c r="AM11118" s="6"/>
      <c r="AN11118" s="6"/>
      <c r="AO11118" s="6"/>
      <c r="AP11118" s="6"/>
      <c r="AQ11118" s="6"/>
      <c r="AR11118" s="6"/>
      <c r="AS11118" s="6"/>
      <c r="AT11118" s="6"/>
      <c r="AU11118" s="6"/>
      <c r="AV11118" s="6"/>
      <c r="AW11118" s="6"/>
      <c r="AX11118" s="6"/>
      <c r="AY11118" s="172"/>
      <c r="AZ11118" s="172"/>
      <c r="BA11118" s="172"/>
      <c r="BB11118" s="6"/>
      <c r="BC11118" s="6"/>
      <c r="BD11118" s="6"/>
      <c r="BE11118" s="6"/>
      <c r="BF11118" s="6"/>
      <c r="BG11118" s="172"/>
      <c r="BH11118" s="172"/>
      <c r="BI11118" s="172"/>
      <c r="BJ11118" s="6"/>
      <c r="BK11118" s="6"/>
      <c r="BL11118" s="6"/>
      <c r="BM11118" s="6"/>
      <c r="BN11118" s="6"/>
      <c r="BO11118" s="6"/>
      <c r="BP11118" s="6"/>
      <c r="BQ11118" s="6"/>
      <c r="BR11118" s="6"/>
      <c r="BS11118" s="6"/>
      <c r="BT11118" s="6"/>
      <c r="CG11118" s="432"/>
      <c r="CH11118" s="432"/>
      <c r="CL11118" s="174"/>
    </row>
    <row r="11119" spans="29:90" s="168" customFormat="1" x14ac:dyDescent="0.25">
      <c r="AC11119" s="175"/>
      <c r="AD11119" s="175"/>
      <c r="AE11119" s="175"/>
      <c r="AF11119" s="175"/>
      <c r="AG11119" s="175"/>
      <c r="AH11119" s="176"/>
      <c r="AM11119" s="6"/>
      <c r="AN11119" s="6"/>
      <c r="AO11119" s="6"/>
      <c r="AP11119" s="6"/>
      <c r="AQ11119" s="6"/>
      <c r="AR11119" s="6"/>
      <c r="AS11119" s="6"/>
      <c r="AT11119" s="6"/>
      <c r="AU11119" s="6"/>
      <c r="AV11119" s="6"/>
      <c r="AW11119" s="6"/>
      <c r="AX11119" s="6"/>
      <c r="AY11119" s="172"/>
      <c r="AZ11119" s="172"/>
      <c r="BA11119" s="172"/>
      <c r="BB11119" s="6"/>
      <c r="BC11119" s="6"/>
      <c r="BD11119" s="6"/>
      <c r="BE11119" s="6"/>
      <c r="BF11119" s="6"/>
      <c r="BG11119" s="172"/>
      <c r="BH11119" s="172"/>
      <c r="BI11119" s="172"/>
      <c r="BJ11119" s="6"/>
      <c r="BK11119" s="6"/>
      <c r="BL11119" s="6"/>
      <c r="BM11119" s="6"/>
      <c r="BN11119" s="6"/>
      <c r="BO11119" s="6"/>
      <c r="BP11119" s="6"/>
      <c r="BQ11119" s="6"/>
      <c r="BR11119" s="6"/>
      <c r="BS11119" s="6"/>
      <c r="BT11119" s="6"/>
      <c r="CG11119" s="432"/>
      <c r="CH11119" s="432"/>
      <c r="CL11119" s="174"/>
    </row>
    <row r="11120" spans="29:90" s="168" customFormat="1" x14ac:dyDescent="0.25">
      <c r="AC11120" s="175"/>
      <c r="AD11120" s="175"/>
      <c r="AE11120" s="175"/>
      <c r="AF11120" s="175"/>
      <c r="AG11120" s="175"/>
      <c r="AH11120" s="176"/>
      <c r="AM11120" s="6"/>
      <c r="AN11120" s="6"/>
      <c r="AO11120" s="6"/>
      <c r="AP11120" s="6"/>
      <c r="AQ11120" s="6"/>
      <c r="AR11120" s="6"/>
      <c r="AS11120" s="6"/>
      <c r="AT11120" s="6"/>
      <c r="AU11120" s="6"/>
      <c r="AV11120" s="6"/>
      <c r="AW11120" s="6"/>
      <c r="AX11120" s="6"/>
      <c r="AY11120" s="172"/>
      <c r="AZ11120" s="172"/>
      <c r="BA11120" s="172"/>
      <c r="BB11120" s="6"/>
      <c r="BC11120" s="6"/>
      <c r="BD11120" s="6"/>
      <c r="BE11120" s="6"/>
      <c r="BF11120" s="6"/>
      <c r="BG11120" s="172"/>
      <c r="BH11120" s="172"/>
      <c r="BI11120" s="172"/>
      <c r="BJ11120" s="6"/>
      <c r="BK11120" s="6"/>
      <c r="BL11120" s="6"/>
      <c r="BM11120" s="6"/>
      <c r="BN11120" s="6"/>
      <c r="BO11120" s="6"/>
      <c r="BP11120" s="6"/>
      <c r="BQ11120" s="6"/>
      <c r="BR11120" s="6"/>
      <c r="BS11120" s="6"/>
      <c r="BT11120" s="6"/>
      <c r="CG11120" s="432"/>
      <c r="CH11120" s="432"/>
      <c r="CL11120" s="174"/>
    </row>
    <row r="11121" spans="29:90" s="168" customFormat="1" x14ac:dyDescent="0.25">
      <c r="AC11121" s="175"/>
      <c r="AD11121" s="175"/>
      <c r="AE11121" s="175"/>
      <c r="AF11121" s="175"/>
      <c r="AG11121" s="175"/>
      <c r="AH11121" s="176"/>
      <c r="AM11121" s="6"/>
      <c r="AN11121" s="6"/>
      <c r="AO11121" s="6"/>
      <c r="AP11121" s="6"/>
      <c r="AQ11121" s="6"/>
      <c r="AR11121" s="6"/>
      <c r="AS11121" s="6"/>
      <c r="AT11121" s="6"/>
      <c r="AU11121" s="6"/>
      <c r="AV11121" s="6"/>
      <c r="AW11121" s="6"/>
      <c r="AX11121" s="6"/>
      <c r="AY11121" s="172"/>
      <c r="AZ11121" s="172"/>
      <c r="BA11121" s="172"/>
      <c r="BB11121" s="6"/>
      <c r="BC11121" s="6"/>
      <c r="BD11121" s="6"/>
      <c r="BE11121" s="6"/>
      <c r="BF11121" s="6"/>
      <c r="BG11121" s="172"/>
      <c r="BH11121" s="172"/>
      <c r="BI11121" s="172"/>
      <c r="BJ11121" s="6"/>
      <c r="BK11121" s="6"/>
      <c r="BL11121" s="6"/>
      <c r="BM11121" s="6"/>
      <c r="BN11121" s="6"/>
      <c r="BO11121" s="6"/>
      <c r="BP11121" s="6"/>
      <c r="BQ11121" s="6"/>
      <c r="BR11121" s="6"/>
      <c r="BS11121" s="6"/>
      <c r="BT11121" s="6"/>
      <c r="CG11121" s="432"/>
      <c r="CH11121" s="432"/>
      <c r="CL11121" s="174"/>
    </row>
    <row r="11122" spans="29:90" s="168" customFormat="1" x14ac:dyDescent="0.25">
      <c r="AC11122" s="175"/>
      <c r="AD11122" s="175"/>
      <c r="AE11122" s="175"/>
      <c r="AF11122" s="175"/>
      <c r="AG11122" s="175"/>
      <c r="AH11122" s="176"/>
      <c r="AM11122" s="6"/>
      <c r="AN11122" s="6"/>
      <c r="AO11122" s="6"/>
      <c r="AP11122" s="6"/>
      <c r="AQ11122" s="6"/>
      <c r="AR11122" s="6"/>
      <c r="AS11122" s="6"/>
      <c r="AT11122" s="6"/>
      <c r="AU11122" s="6"/>
      <c r="AV11122" s="6"/>
      <c r="AW11122" s="6"/>
      <c r="AX11122" s="6"/>
      <c r="AY11122" s="172"/>
      <c r="AZ11122" s="172"/>
      <c r="BA11122" s="172"/>
      <c r="BB11122" s="6"/>
      <c r="BC11122" s="6"/>
      <c r="BD11122" s="6"/>
      <c r="BE11122" s="6"/>
      <c r="BF11122" s="6"/>
      <c r="BG11122" s="172"/>
      <c r="BH11122" s="172"/>
      <c r="BI11122" s="172"/>
      <c r="BJ11122" s="6"/>
      <c r="BK11122" s="6"/>
      <c r="BL11122" s="6"/>
      <c r="BM11122" s="6"/>
      <c r="BN11122" s="6"/>
      <c r="BO11122" s="6"/>
      <c r="BP11122" s="6"/>
      <c r="BQ11122" s="6"/>
      <c r="BR11122" s="6"/>
      <c r="BS11122" s="6"/>
      <c r="BT11122" s="6"/>
      <c r="CG11122" s="432"/>
      <c r="CH11122" s="432"/>
      <c r="CL11122" s="174"/>
    </row>
    <row r="11123" spans="29:90" s="168" customFormat="1" x14ac:dyDescent="0.25">
      <c r="AC11123" s="175"/>
      <c r="AD11123" s="175"/>
      <c r="AE11123" s="175"/>
      <c r="AF11123" s="175"/>
      <c r="AG11123" s="175"/>
      <c r="AH11123" s="176"/>
      <c r="AM11123" s="6"/>
      <c r="AN11123" s="6"/>
      <c r="AO11123" s="6"/>
      <c r="AP11123" s="6"/>
      <c r="AQ11123" s="6"/>
      <c r="AR11123" s="6"/>
      <c r="AS11123" s="6"/>
      <c r="AT11123" s="6"/>
      <c r="AU11123" s="6"/>
      <c r="AV11123" s="6"/>
      <c r="AW11123" s="6"/>
      <c r="AX11123" s="6"/>
      <c r="AY11123" s="172"/>
      <c r="AZ11123" s="172"/>
      <c r="BA11123" s="172"/>
      <c r="BB11123" s="6"/>
      <c r="BC11123" s="6"/>
      <c r="BD11123" s="6"/>
      <c r="BE11123" s="6"/>
      <c r="BF11123" s="6"/>
      <c r="BG11123" s="172"/>
      <c r="BH11123" s="172"/>
      <c r="BI11123" s="172"/>
      <c r="BJ11123" s="6"/>
      <c r="BK11123" s="6"/>
      <c r="BL11123" s="6"/>
      <c r="BM11123" s="6"/>
      <c r="BN11123" s="6"/>
      <c r="BO11123" s="6"/>
      <c r="BP11123" s="6"/>
      <c r="BQ11123" s="6"/>
      <c r="BR11123" s="6"/>
      <c r="BS11123" s="6"/>
      <c r="BT11123" s="6"/>
      <c r="CG11123" s="432"/>
      <c r="CH11123" s="432"/>
      <c r="CL11123" s="174"/>
    </row>
    <row r="11124" spans="29:90" s="168" customFormat="1" x14ac:dyDescent="0.25">
      <c r="AC11124" s="175"/>
      <c r="AD11124" s="175"/>
      <c r="AE11124" s="175"/>
      <c r="AF11124" s="175"/>
      <c r="AG11124" s="175"/>
      <c r="AH11124" s="176"/>
      <c r="AM11124" s="6"/>
      <c r="AN11124" s="6"/>
      <c r="AO11124" s="6"/>
      <c r="AP11124" s="6"/>
      <c r="AQ11124" s="6"/>
      <c r="AR11124" s="6"/>
      <c r="AS11124" s="6"/>
      <c r="AT11124" s="6"/>
      <c r="AU11124" s="6"/>
      <c r="AV11124" s="6"/>
      <c r="AW11124" s="6"/>
      <c r="AX11124" s="6"/>
      <c r="AY11124" s="172"/>
      <c r="AZ11124" s="172"/>
      <c r="BA11124" s="172"/>
      <c r="BB11124" s="6"/>
      <c r="BC11124" s="6"/>
      <c r="BD11124" s="6"/>
      <c r="BE11124" s="6"/>
      <c r="BF11124" s="6"/>
      <c r="BG11124" s="172"/>
      <c r="BH11124" s="172"/>
      <c r="BI11124" s="172"/>
      <c r="BJ11124" s="6"/>
      <c r="BK11124" s="6"/>
      <c r="BL11124" s="6"/>
      <c r="BM11124" s="6"/>
      <c r="BN11124" s="6"/>
      <c r="BO11124" s="6"/>
      <c r="BP11124" s="6"/>
      <c r="BQ11124" s="6"/>
      <c r="BR11124" s="6"/>
      <c r="BS11124" s="6"/>
      <c r="BT11124" s="6"/>
      <c r="CG11124" s="432"/>
      <c r="CH11124" s="432"/>
      <c r="CL11124" s="174"/>
    </row>
    <row r="11125" spans="29:90" s="168" customFormat="1" x14ac:dyDescent="0.25">
      <c r="AC11125" s="175"/>
      <c r="AD11125" s="175"/>
      <c r="AE11125" s="175"/>
      <c r="AF11125" s="175"/>
      <c r="AG11125" s="175"/>
      <c r="AH11125" s="176"/>
      <c r="AM11125" s="6"/>
      <c r="AN11125" s="6"/>
      <c r="AO11125" s="6"/>
      <c r="AP11125" s="6"/>
      <c r="AQ11125" s="6"/>
      <c r="AR11125" s="6"/>
      <c r="AS11125" s="6"/>
      <c r="AT11125" s="6"/>
      <c r="AU11125" s="6"/>
      <c r="AV11125" s="6"/>
      <c r="AW11125" s="6"/>
      <c r="AX11125" s="6"/>
      <c r="AY11125" s="172"/>
      <c r="AZ11125" s="172"/>
      <c r="BA11125" s="172"/>
      <c r="BB11125" s="6"/>
      <c r="BC11125" s="6"/>
      <c r="BD11125" s="6"/>
      <c r="BE11125" s="6"/>
      <c r="BF11125" s="6"/>
      <c r="BG11125" s="172"/>
      <c r="BH11125" s="172"/>
      <c r="BI11125" s="172"/>
      <c r="BJ11125" s="6"/>
      <c r="BK11125" s="6"/>
      <c r="BL11125" s="6"/>
      <c r="BM11125" s="6"/>
      <c r="BN11125" s="6"/>
      <c r="BO11125" s="6"/>
      <c r="BP11125" s="6"/>
      <c r="BQ11125" s="6"/>
      <c r="BR11125" s="6"/>
      <c r="BS11125" s="6"/>
      <c r="BT11125" s="6"/>
      <c r="CG11125" s="432"/>
      <c r="CH11125" s="432"/>
      <c r="CL11125" s="174"/>
    </row>
    <row r="11126" spans="29:90" s="168" customFormat="1" x14ac:dyDescent="0.25">
      <c r="AC11126" s="175"/>
      <c r="AD11126" s="175"/>
      <c r="AE11126" s="175"/>
      <c r="AF11126" s="175"/>
      <c r="AG11126" s="175"/>
      <c r="AH11126" s="176"/>
      <c r="AM11126" s="6"/>
      <c r="AN11126" s="6"/>
      <c r="AO11126" s="6"/>
      <c r="AP11126" s="6"/>
      <c r="AQ11126" s="6"/>
      <c r="AR11126" s="6"/>
      <c r="AS11126" s="6"/>
      <c r="AT11126" s="6"/>
      <c r="AU11126" s="6"/>
      <c r="AV11126" s="6"/>
      <c r="AW11126" s="6"/>
      <c r="AX11126" s="6"/>
      <c r="AY11126" s="172"/>
      <c r="AZ11126" s="172"/>
      <c r="BA11126" s="172"/>
      <c r="BB11126" s="6"/>
      <c r="BC11126" s="6"/>
      <c r="BD11126" s="6"/>
      <c r="BE11126" s="6"/>
      <c r="BF11126" s="6"/>
      <c r="BG11126" s="172"/>
      <c r="BH11126" s="172"/>
      <c r="BI11126" s="172"/>
      <c r="BJ11126" s="6"/>
      <c r="BK11126" s="6"/>
      <c r="BL11126" s="6"/>
      <c r="BM11126" s="6"/>
      <c r="BN11126" s="6"/>
      <c r="BO11126" s="6"/>
      <c r="BP11126" s="6"/>
      <c r="BQ11126" s="6"/>
      <c r="BR11126" s="6"/>
      <c r="BS11126" s="6"/>
      <c r="BT11126" s="6"/>
      <c r="CG11126" s="432"/>
      <c r="CH11126" s="432"/>
      <c r="CL11126" s="174"/>
    </row>
    <row r="11127" spans="29:90" s="168" customFormat="1" x14ac:dyDescent="0.25">
      <c r="AC11127" s="175"/>
      <c r="AD11127" s="175"/>
      <c r="AE11127" s="175"/>
      <c r="AF11127" s="175"/>
      <c r="AG11127" s="175"/>
      <c r="AH11127" s="176"/>
      <c r="AM11127" s="6"/>
      <c r="AN11127" s="6"/>
      <c r="AO11127" s="6"/>
      <c r="AP11127" s="6"/>
      <c r="AQ11127" s="6"/>
      <c r="AR11127" s="6"/>
      <c r="AS11127" s="6"/>
      <c r="AT11127" s="6"/>
      <c r="AU11127" s="6"/>
      <c r="AV11127" s="6"/>
      <c r="AW11127" s="6"/>
      <c r="AX11127" s="6"/>
      <c r="AY11127" s="172"/>
      <c r="AZ11127" s="172"/>
      <c r="BA11127" s="172"/>
      <c r="BB11127" s="6"/>
      <c r="BC11127" s="6"/>
      <c r="BD11127" s="6"/>
      <c r="BE11127" s="6"/>
      <c r="BF11127" s="6"/>
      <c r="BG11127" s="172"/>
      <c r="BH11127" s="172"/>
      <c r="BI11127" s="172"/>
      <c r="BJ11127" s="6"/>
      <c r="BK11127" s="6"/>
      <c r="BL11127" s="6"/>
      <c r="BM11127" s="6"/>
      <c r="BN11127" s="6"/>
      <c r="BO11127" s="6"/>
      <c r="BP11127" s="6"/>
      <c r="BQ11127" s="6"/>
      <c r="BR11127" s="6"/>
      <c r="BS11127" s="6"/>
      <c r="BT11127" s="6"/>
      <c r="CG11127" s="432"/>
      <c r="CH11127" s="432"/>
      <c r="CL11127" s="174"/>
    </row>
    <row r="11128" spans="29:90" s="168" customFormat="1" x14ac:dyDescent="0.25">
      <c r="AC11128" s="175"/>
      <c r="AD11128" s="175"/>
      <c r="AE11128" s="175"/>
      <c r="AF11128" s="175"/>
      <c r="AG11128" s="175"/>
      <c r="AH11128" s="176"/>
      <c r="AM11128" s="6"/>
      <c r="AN11128" s="6"/>
      <c r="AO11128" s="6"/>
      <c r="AP11128" s="6"/>
      <c r="AQ11128" s="6"/>
      <c r="AR11128" s="6"/>
      <c r="AS11128" s="6"/>
      <c r="AT11128" s="6"/>
      <c r="AU11128" s="6"/>
      <c r="AV11128" s="6"/>
      <c r="AW11128" s="6"/>
      <c r="AX11128" s="6"/>
      <c r="AY11128" s="172"/>
      <c r="AZ11128" s="172"/>
      <c r="BA11128" s="172"/>
      <c r="BB11128" s="6"/>
      <c r="BC11128" s="6"/>
      <c r="BD11128" s="6"/>
      <c r="BE11128" s="6"/>
      <c r="BF11128" s="6"/>
      <c r="BG11128" s="172"/>
      <c r="BH11128" s="172"/>
      <c r="BI11128" s="172"/>
      <c r="BJ11128" s="6"/>
      <c r="BK11128" s="6"/>
      <c r="BL11128" s="6"/>
      <c r="BM11128" s="6"/>
      <c r="BN11128" s="6"/>
      <c r="BO11128" s="6"/>
      <c r="BP11128" s="6"/>
      <c r="BQ11128" s="6"/>
      <c r="BR11128" s="6"/>
      <c r="BS11128" s="6"/>
      <c r="BT11128" s="6"/>
      <c r="CG11128" s="432"/>
      <c r="CH11128" s="432"/>
      <c r="CL11128" s="174"/>
    </row>
    <row r="11129" spans="29:90" s="168" customFormat="1" x14ac:dyDescent="0.25">
      <c r="AC11129" s="175"/>
      <c r="AD11129" s="175"/>
      <c r="AE11129" s="175"/>
      <c r="AF11129" s="175"/>
      <c r="AG11129" s="175"/>
      <c r="AH11129" s="176"/>
      <c r="AM11129" s="6"/>
      <c r="AN11129" s="6"/>
      <c r="AO11129" s="6"/>
      <c r="AP11129" s="6"/>
      <c r="AQ11129" s="6"/>
      <c r="AR11129" s="6"/>
      <c r="AS11129" s="6"/>
      <c r="AT11129" s="6"/>
      <c r="AU11129" s="6"/>
      <c r="AV11129" s="6"/>
      <c r="AW11129" s="6"/>
      <c r="AX11129" s="6"/>
      <c r="AY11129" s="172"/>
      <c r="AZ11129" s="172"/>
      <c r="BA11129" s="172"/>
      <c r="BB11129" s="6"/>
      <c r="BC11129" s="6"/>
      <c r="BD11129" s="6"/>
      <c r="BE11129" s="6"/>
      <c r="BF11129" s="6"/>
      <c r="BG11129" s="172"/>
      <c r="BH11129" s="172"/>
      <c r="BI11129" s="172"/>
      <c r="BJ11129" s="6"/>
      <c r="BK11129" s="6"/>
      <c r="BL11129" s="6"/>
      <c r="BM11129" s="6"/>
      <c r="BN11129" s="6"/>
      <c r="BO11129" s="6"/>
      <c r="BP11129" s="6"/>
      <c r="BQ11129" s="6"/>
      <c r="BR11129" s="6"/>
      <c r="BS11129" s="6"/>
      <c r="BT11129" s="6"/>
      <c r="CG11129" s="432"/>
      <c r="CH11129" s="432"/>
      <c r="CL11129" s="174"/>
    </row>
    <row r="11130" spans="29:90" s="168" customFormat="1" x14ac:dyDescent="0.25">
      <c r="AC11130" s="175"/>
      <c r="AD11130" s="175"/>
      <c r="AE11130" s="175"/>
      <c r="AF11130" s="175"/>
      <c r="AG11130" s="175"/>
      <c r="AH11130" s="176"/>
      <c r="AM11130" s="6"/>
      <c r="AN11130" s="6"/>
      <c r="AO11130" s="6"/>
      <c r="AP11130" s="6"/>
      <c r="AQ11130" s="6"/>
      <c r="AR11130" s="6"/>
      <c r="AS11130" s="6"/>
      <c r="AT11130" s="6"/>
      <c r="AU11130" s="6"/>
      <c r="AV11130" s="6"/>
      <c r="AW11130" s="6"/>
      <c r="AX11130" s="6"/>
      <c r="AY11130" s="172"/>
      <c r="AZ11130" s="172"/>
      <c r="BA11130" s="172"/>
      <c r="BB11130" s="6"/>
      <c r="BC11130" s="6"/>
      <c r="BD11130" s="6"/>
      <c r="BE11130" s="6"/>
      <c r="BF11130" s="6"/>
      <c r="BG11130" s="172"/>
      <c r="BH11130" s="172"/>
      <c r="BI11130" s="172"/>
      <c r="BJ11130" s="6"/>
      <c r="BK11130" s="6"/>
      <c r="BL11130" s="6"/>
      <c r="BM11130" s="6"/>
      <c r="BN11130" s="6"/>
      <c r="BO11130" s="6"/>
      <c r="BP11130" s="6"/>
      <c r="BQ11130" s="6"/>
      <c r="BR11130" s="6"/>
      <c r="BS11130" s="6"/>
      <c r="BT11130" s="6"/>
      <c r="CG11130" s="432"/>
      <c r="CH11130" s="432"/>
      <c r="CL11130" s="174"/>
    </row>
    <row r="11131" spans="29:90" s="168" customFormat="1" x14ac:dyDescent="0.25">
      <c r="AC11131" s="175"/>
      <c r="AD11131" s="175"/>
      <c r="AE11131" s="175"/>
      <c r="AF11131" s="175"/>
      <c r="AG11131" s="175"/>
      <c r="AH11131" s="176"/>
      <c r="AM11131" s="6"/>
      <c r="AN11131" s="6"/>
      <c r="AO11131" s="6"/>
      <c r="AP11131" s="6"/>
      <c r="AQ11131" s="6"/>
      <c r="AR11131" s="6"/>
      <c r="AS11131" s="6"/>
      <c r="AT11131" s="6"/>
      <c r="AU11131" s="6"/>
      <c r="AV11131" s="6"/>
      <c r="AW11131" s="6"/>
      <c r="AX11131" s="6"/>
      <c r="AY11131" s="172"/>
      <c r="AZ11131" s="172"/>
      <c r="BA11131" s="172"/>
      <c r="BB11131" s="6"/>
      <c r="BC11131" s="6"/>
      <c r="BD11131" s="6"/>
      <c r="BE11131" s="6"/>
      <c r="BF11131" s="6"/>
      <c r="BG11131" s="172"/>
      <c r="BH11131" s="172"/>
      <c r="BI11131" s="172"/>
      <c r="BJ11131" s="6"/>
      <c r="BK11131" s="6"/>
      <c r="BL11131" s="6"/>
      <c r="BM11131" s="6"/>
      <c r="BN11131" s="6"/>
      <c r="BO11131" s="6"/>
      <c r="BP11131" s="6"/>
      <c r="BQ11131" s="6"/>
      <c r="BR11131" s="6"/>
      <c r="BS11131" s="6"/>
      <c r="BT11131" s="6"/>
      <c r="CG11131" s="432"/>
      <c r="CH11131" s="432"/>
      <c r="CL11131" s="174"/>
    </row>
    <row r="11132" spans="29:90" s="168" customFormat="1" x14ac:dyDescent="0.25">
      <c r="AC11132" s="175"/>
      <c r="AD11132" s="175"/>
      <c r="AE11132" s="175"/>
      <c r="AF11132" s="175"/>
      <c r="AG11132" s="175"/>
      <c r="AH11132" s="176"/>
      <c r="AM11132" s="6"/>
      <c r="AN11132" s="6"/>
      <c r="AO11132" s="6"/>
      <c r="AP11132" s="6"/>
      <c r="AQ11132" s="6"/>
      <c r="AR11132" s="6"/>
      <c r="AS11132" s="6"/>
      <c r="AT11132" s="6"/>
      <c r="AU11132" s="6"/>
      <c r="AV11132" s="6"/>
      <c r="AW11132" s="6"/>
      <c r="AX11132" s="6"/>
      <c r="AY11132" s="172"/>
      <c r="AZ11132" s="172"/>
      <c r="BA11132" s="172"/>
      <c r="BB11132" s="6"/>
      <c r="BC11132" s="6"/>
      <c r="BD11132" s="6"/>
      <c r="BE11132" s="6"/>
      <c r="BF11132" s="6"/>
      <c r="BG11132" s="172"/>
      <c r="BH11132" s="172"/>
      <c r="BI11132" s="172"/>
      <c r="BJ11132" s="6"/>
      <c r="BK11132" s="6"/>
      <c r="BL11132" s="6"/>
      <c r="BM11132" s="6"/>
      <c r="BN11132" s="6"/>
      <c r="BO11132" s="6"/>
      <c r="BP11132" s="6"/>
      <c r="BQ11132" s="6"/>
      <c r="BR11132" s="6"/>
      <c r="BS11132" s="6"/>
      <c r="BT11132" s="6"/>
      <c r="CG11132" s="432"/>
      <c r="CH11132" s="432"/>
      <c r="CL11132" s="174"/>
    </row>
    <row r="11133" spans="29:90" s="168" customFormat="1" x14ac:dyDescent="0.25">
      <c r="AC11133" s="175"/>
      <c r="AD11133" s="175"/>
      <c r="AE11133" s="175"/>
      <c r="AF11133" s="175"/>
      <c r="AG11133" s="175"/>
      <c r="AH11133" s="176"/>
      <c r="AM11133" s="6"/>
      <c r="AN11133" s="6"/>
      <c r="AO11133" s="6"/>
      <c r="AP11133" s="6"/>
      <c r="AQ11133" s="6"/>
      <c r="AR11133" s="6"/>
      <c r="AS11133" s="6"/>
      <c r="AT11133" s="6"/>
      <c r="AU11133" s="6"/>
      <c r="AV11133" s="6"/>
      <c r="AW11133" s="6"/>
      <c r="AX11133" s="6"/>
      <c r="AY11133" s="172"/>
      <c r="AZ11133" s="172"/>
      <c r="BA11133" s="172"/>
      <c r="BB11133" s="6"/>
      <c r="BC11133" s="6"/>
      <c r="BD11133" s="6"/>
      <c r="BE11133" s="6"/>
      <c r="BF11133" s="6"/>
      <c r="BG11133" s="172"/>
      <c r="BH11133" s="172"/>
      <c r="BI11133" s="172"/>
      <c r="BJ11133" s="6"/>
      <c r="BK11133" s="6"/>
      <c r="BL11133" s="6"/>
      <c r="BM11133" s="6"/>
      <c r="BN11133" s="6"/>
      <c r="BO11133" s="6"/>
      <c r="BP11133" s="6"/>
      <c r="BQ11133" s="6"/>
      <c r="BR11133" s="6"/>
      <c r="BS11133" s="6"/>
      <c r="BT11133" s="6"/>
      <c r="CG11133" s="432"/>
      <c r="CH11133" s="432"/>
      <c r="CL11133" s="174"/>
    </row>
    <row r="11134" spans="29:90" s="168" customFormat="1" x14ac:dyDescent="0.25">
      <c r="AC11134" s="175"/>
      <c r="AD11134" s="175"/>
      <c r="AE11134" s="175"/>
      <c r="AF11134" s="175"/>
      <c r="AG11134" s="175"/>
      <c r="AH11134" s="176"/>
      <c r="AM11134" s="6"/>
      <c r="AN11134" s="6"/>
      <c r="AO11134" s="6"/>
      <c r="AP11134" s="6"/>
      <c r="AQ11134" s="6"/>
      <c r="AR11134" s="6"/>
      <c r="AS11134" s="6"/>
      <c r="AT11134" s="6"/>
      <c r="AU11134" s="6"/>
      <c r="AV11134" s="6"/>
      <c r="AW11134" s="6"/>
      <c r="AX11134" s="6"/>
      <c r="AY11134" s="172"/>
      <c r="AZ11134" s="172"/>
      <c r="BA11134" s="172"/>
      <c r="BB11134" s="6"/>
      <c r="BC11134" s="6"/>
      <c r="BD11134" s="6"/>
      <c r="BE11134" s="6"/>
      <c r="BF11134" s="6"/>
      <c r="BG11134" s="172"/>
      <c r="BH11134" s="172"/>
      <c r="BI11134" s="172"/>
      <c r="BJ11134" s="6"/>
      <c r="BK11134" s="6"/>
      <c r="BL11134" s="6"/>
      <c r="BM11134" s="6"/>
      <c r="BN11134" s="6"/>
      <c r="BO11134" s="6"/>
      <c r="BP11134" s="6"/>
      <c r="BQ11134" s="6"/>
      <c r="BR11134" s="6"/>
      <c r="BS11134" s="6"/>
      <c r="BT11134" s="6"/>
      <c r="CG11134" s="432"/>
      <c r="CH11134" s="432"/>
      <c r="CL11134" s="174"/>
    </row>
    <row r="11135" spans="29:90" s="168" customFormat="1" x14ac:dyDescent="0.25">
      <c r="AC11135" s="175"/>
      <c r="AD11135" s="175"/>
      <c r="AE11135" s="175"/>
      <c r="AF11135" s="175"/>
      <c r="AG11135" s="175"/>
      <c r="AH11135" s="176"/>
      <c r="AM11135" s="6"/>
      <c r="AN11135" s="6"/>
      <c r="AO11135" s="6"/>
      <c r="AP11135" s="6"/>
      <c r="AQ11135" s="6"/>
      <c r="AR11135" s="6"/>
      <c r="AS11135" s="6"/>
      <c r="AT11135" s="6"/>
      <c r="AU11135" s="6"/>
      <c r="AV11135" s="6"/>
      <c r="AW11135" s="6"/>
      <c r="AX11135" s="6"/>
      <c r="AY11135" s="172"/>
      <c r="AZ11135" s="172"/>
      <c r="BA11135" s="172"/>
      <c r="BB11135" s="6"/>
      <c r="BC11135" s="6"/>
      <c r="BD11135" s="6"/>
      <c r="BE11135" s="6"/>
      <c r="BF11135" s="6"/>
      <c r="BG11135" s="172"/>
      <c r="BH11135" s="172"/>
      <c r="BI11135" s="172"/>
      <c r="BJ11135" s="6"/>
      <c r="BK11135" s="6"/>
      <c r="BL11135" s="6"/>
      <c r="BM11135" s="6"/>
      <c r="BN11135" s="6"/>
      <c r="BO11135" s="6"/>
      <c r="BP11135" s="6"/>
      <c r="BQ11135" s="6"/>
      <c r="BR11135" s="6"/>
      <c r="BS11135" s="6"/>
      <c r="BT11135" s="6"/>
      <c r="CG11135" s="432"/>
      <c r="CH11135" s="432"/>
      <c r="CL11135" s="174"/>
    </row>
    <row r="11136" spans="29:90" s="168" customFormat="1" x14ac:dyDescent="0.25">
      <c r="AC11136" s="175"/>
      <c r="AD11136" s="175"/>
      <c r="AE11136" s="175"/>
      <c r="AF11136" s="175"/>
      <c r="AG11136" s="175"/>
      <c r="AH11136" s="176"/>
      <c r="AM11136" s="6"/>
      <c r="AN11136" s="6"/>
      <c r="AO11136" s="6"/>
      <c r="AP11136" s="6"/>
      <c r="AQ11136" s="6"/>
      <c r="AR11136" s="6"/>
      <c r="AS11136" s="6"/>
      <c r="AT11136" s="6"/>
      <c r="AU11136" s="6"/>
      <c r="AV11136" s="6"/>
      <c r="AW11136" s="6"/>
      <c r="AX11136" s="6"/>
      <c r="AY11136" s="172"/>
      <c r="AZ11136" s="172"/>
      <c r="BA11136" s="172"/>
      <c r="BB11136" s="6"/>
      <c r="BC11136" s="6"/>
      <c r="BD11136" s="6"/>
      <c r="BE11136" s="6"/>
      <c r="BF11136" s="6"/>
      <c r="BG11136" s="172"/>
      <c r="BH11136" s="172"/>
      <c r="BI11136" s="172"/>
      <c r="BJ11136" s="6"/>
      <c r="BK11136" s="6"/>
      <c r="BL11136" s="6"/>
      <c r="BM11136" s="6"/>
      <c r="BN11136" s="6"/>
      <c r="BO11136" s="6"/>
      <c r="BP11136" s="6"/>
      <c r="BQ11136" s="6"/>
      <c r="BR11136" s="6"/>
      <c r="BS11136" s="6"/>
      <c r="BT11136" s="6"/>
      <c r="CG11136" s="432"/>
      <c r="CH11136" s="432"/>
      <c r="CL11136" s="174"/>
    </row>
    <row r="11137" spans="29:90" s="168" customFormat="1" x14ac:dyDescent="0.25">
      <c r="AC11137" s="175"/>
      <c r="AD11137" s="175"/>
      <c r="AE11137" s="175"/>
      <c r="AF11137" s="175"/>
      <c r="AG11137" s="175"/>
      <c r="AH11137" s="176"/>
      <c r="AM11137" s="6"/>
      <c r="AN11137" s="6"/>
      <c r="AO11137" s="6"/>
      <c r="AP11137" s="6"/>
      <c r="AQ11137" s="6"/>
      <c r="AR11137" s="6"/>
      <c r="AS11137" s="6"/>
      <c r="AT11137" s="6"/>
      <c r="AU11137" s="6"/>
      <c r="AV11137" s="6"/>
      <c r="AW11137" s="6"/>
      <c r="AX11137" s="6"/>
      <c r="AY11137" s="172"/>
      <c r="AZ11137" s="172"/>
      <c r="BA11137" s="172"/>
      <c r="BB11137" s="6"/>
      <c r="BC11137" s="6"/>
      <c r="BD11137" s="6"/>
      <c r="BE11137" s="6"/>
      <c r="BF11137" s="6"/>
      <c r="BG11137" s="172"/>
      <c r="BH11137" s="172"/>
      <c r="BI11137" s="172"/>
      <c r="BJ11137" s="6"/>
      <c r="BK11137" s="6"/>
      <c r="BL11137" s="6"/>
      <c r="BM11137" s="6"/>
      <c r="BN11137" s="6"/>
      <c r="BO11137" s="6"/>
      <c r="BP11137" s="6"/>
      <c r="BQ11137" s="6"/>
      <c r="BR11137" s="6"/>
      <c r="BS11137" s="6"/>
      <c r="BT11137" s="6"/>
      <c r="CG11137" s="432"/>
      <c r="CH11137" s="432"/>
      <c r="CL11137" s="174"/>
    </row>
    <row r="11138" spans="29:90" s="168" customFormat="1" x14ac:dyDescent="0.25">
      <c r="AC11138" s="175"/>
      <c r="AD11138" s="175"/>
      <c r="AE11138" s="175"/>
      <c r="AF11138" s="175"/>
      <c r="AG11138" s="175"/>
      <c r="AH11138" s="176"/>
      <c r="AM11138" s="6"/>
      <c r="AN11138" s="6"/>
      <c r="AO11138" s="6"/>
      <c r="AP11138" s="6"/>
      <c r="AQ11138" s="6"/>
      <c r="AR11138" s="6"/>
      <c r="AS11138" s="6"/>
      <c r="AT11138" s="6"/>
      <c r="AU11138" s="6"/>
      <c r="AV11138" s="6"/>
      <c r="AW11138" s="6"/>
      <c r="AX11138" s="6"/>
      <c r="AY11138" s="172"/>
      <c r="AZ11138" s="172"/>
      <c r="BA11138" s="172"/>
      <c r="BB11138" s="6"/>
      <c r="BC11138" s="6"/>
      <c r="BD11138" s="6"/>
      <c r="BE11138" s="6"/>
      <c r="BF11138" s="6"/>
      <c r="BG11138" s="172"/>
      <c r="BH11138" s="172"/>
      <c r="BI11138" s="172"/>
      <c r="BJ11138" s="6"/>
      <c r="BK11138" s="6"/>
      <c r="BL11138" s="6"/>
      <c r="BM11138" s="6"/>
      <c r="BN11138" s="6"/>
      <c r="BO11138" s="6"/>
      <c r="BP11138" s="6"/>
      <c r="BQ11138" s="6"/>
      <c r="BR11138" s="6"/>
      <c r="BS11138" s="6"/>
      <c r="BT11138" s="6"/>
      <c r="CG11138" s="432"/>
      <c r="CH11138" s="432"/>
      <c r="CL11138" s="174"/>
    </row>
    <row r="11139" spans="29:90" s="168" customFormat="1" x14ac:dyDescent="0.25">
      <c r="AC11139" s="175"/>
      <c r="AD11139" s="175"/>
      <c r="AE11139" s="175"/>
      <c r="AF11139" s="175"/>
      <c r="AG11139" s="175"/>
      <c r="AH11139" s="176"/>
      <c r="AM11139" s="6"/>
      <c r="AN11139" s="6"/>
      <c r="AO11139" s="6"/>
      <c r="AP11139" s="6"/>
      <c r="AQ11139" s="6"/>
      <c r="AR11139" s="6"/>
      <c r="AS11139" s="6"/>
      <c r="AT11139" s="6"/>
      <c r="AU11139" s="6"/>
      <c r="AV11139" s="6"/>
      <c r="AW11139" s="6"/>
      <c r="AX11139" s="6"/>
      <c r="AY11139" s="172"/>
      <c r="AZ11139" s="172"/>
      <c r="BA11139" s="172"/>
      <c r="BB11139" s="6"/>
      <c r="BC11139" s="6"/>
      <c r="BD11139" s="6"/>
      <c r="BE11139" s="6"/>
      <c r="BF11139" s="6"/>
      <c r="BG11139" s="172"/>
      <c r="BH11139" s="172"/>
      <c r="BI11139" s="172"/>
      <c r="BJ11139" s="6"/>
      <c r="BK11139" s="6"/>
      <c r="BL11139" s="6"/>
      <c r="BM11139" s="6"/>
      <c r="BN11139" s="6"/>
      <c r="BO11139" s="6"/>
      <c r="BP11139" s="6"/>
      <c r="BQ11139" s="6"/>
      <c r="BR11139" s="6"/>
      <c r="BS11139" s="6"/>
      <c r="BT11139" s="6"/>
      <c r="CG11139" s="432"/>
      <c r="CH11139" s="432"/>
      <c r="CL11139" s="174"/>
    </row>
    <row r="11140" spans="29:90" s="168" customFormat="1" x14ac:dyDescent="0.25">
      <c r="AC11140" s="175"/>
      <c r="AD11140" s="175"/>
      <c r="AE11140" s="175"/>
      <c r="AF11140" s="175"/>
      <c r="AG11140" s="175"/>
      <c r="AH11140" s="176"/>
      <c r="AM11140" s="6"/>
      <c r="AN11140" s="6"/>
      <c r="AO11140" s="6"/>
      <c r="AP11140" s="6"/>
      <c r="AQ11140" s="6"/>
      <c r="AR11140" s="6"/>
      <c r="AS11140" s="6"/>
      <c r="AT11140" s="6"/>
      <c r="AU11140" s="6"/>
      <c r="AV11140" s="6"/>
      <c r="AW11140" s="6"/>
      <c r="AX11140" s="6"/>
      <c r="AY11140" s="172"/>
      <c r="AZ11140" s="172"/>
      <c r="BA11140" s="172"/>
      <c r="BB11140" s="6"/>
      <c r="BC11140" s="6"/>
      <c r="BD11140" s="6"/>
      <c r="BE11140" s="6"/>
      <c r="BF11140" s="6"/>
      <c r="BG11140" s="172"/>
      <c r="BH11140" s="172"/>
      <c r="BI11140" s="172"/>
      <c r="BJ11140" s="6"/>
      <c r="BK11140" s="6"/>
      <c r="BL11140" s="6"/>
      <c r="BM11140" s="6"/>
      <c r="BN11140" s="6"/>
      <c r="BO11140" s="6"/>
      <c r="BP11140" s="6"/>
      <c r="BQ11140" s="6"/>
      <c r="BR11140" s="6"/>
      <c r="BS11140" s="6"/>
      <c r="BT11140" s="6"/>
      <c r="CG11140" s="432"/>
      <c r="CH11140" s="432"/>
      <c r="CL11140" s="174"/>
    </row>
    <row r="11141" spans="29:90" s="168" customFormat="1" x14ac:dyDescent="0.25">
      <c r="AC11141" s="175"/>
      <c r="AD11141" s="175"/>
      <c r="AE11141" s="175"/>
      <c r="AF11141" s="175"/>
      <c r="AG11141" s="175"/>
      <c r="AH11141" s="176"/>
      <c r="AM11141" s="6"/>
      <c r="AN11141" s="6"/>
      <c r="AO11141" s="6"/>
      <c r="AP11141" s="6"/>
      <c r="AQ11141" s="6"/>
      <c r="AR11141" s="6"/>
      <c r="AS11141" s="6"/>
      <c r="AT11141" s="6"/>
      <c r="AU11141" s="6"/>
      <c r="AV11141" s="6"/>
      <c r="AW11141" s="6"/>
      <c r="AX11141" s="6"/>
      <c r="AY11141" s="172"/>
      <c r="AZ11141" s="172"/>
      <c r="BA11141" s="172"/>
      <c r="BB11141" s="6"/>
      <c r="BC11141" s="6"/>
      <c r="BD11141" s="6"/>
      <c r="BE11141" s="6"/>
      <c r="BF11141" s="6"/>
      <c r="BG11141" s="172"/>
      <c r="BH11141" s="172"/>
      <c r="BI11141" s="172"/>
      <c r="BJ11141" s="6"/>
      <c r="BK11141" s="6"/>
      <c r="BL11141" s="6"/>
      <c r="BM11141" s="6"/>
      <c r="BN11141" s="6"/>
      <c r="BO11141" s="6"/>
      <c r="BP11141" s="6"/>
      <c r="BQ11141" s="6"/>
      <c r="BR11141" s="6"/>
      <c r="BS11141" s="6"/>
      <c r="BT11141" s="6"/>
      <c r="CG11141" s="432"/>
      <c r="CH11141" s="432"/>
      <c r="CL11141" s="174"/>
    </row>
    <row r="11142" spans="29:90" s="168" customFormat="1" x14ac:dyDescent="0.25">
      <c r="AC11142" s="175"/>
      <c r="AD11142" s="175"/>
      <c r="AE11142" s="175"/>
      <c r="AF11142" s="175"/>
      <c r="AG11142" s="175"/>
      <c r="AH11142" s="176"/>
      <c r="AM11142" s="6"/>
      <c r="AN11142" s="6"/>
      <c r="AO11142" s="6"/>
      <c r="AP11142" s="6"/>
      <c r="AQ11142" s="6"/>
      <c r="AR11142" s="6"/>
      <c r="AS11142" s="6"/>
      <c r="AT11142" s="6"/>
      <c r="AU11142" s="6"/>
      <c r="AV11142" s="6"/>
      <c r="AW11142" s="6"/>
      <c r="AX11142" s="6"/>
      <c r="AY11142" s="172"/>
      <c r="AZ11142" s="172"/>
      <c r="BA11142" s="172"/>
      <c r="BB11142" s="6"/>
      <c r="BC11142" s="6"/>
      <c r="BD11142" s="6"/>
      <c r="BE11142" s="6"/>
      <c r="BF11142" s="6"/>
      <c r="BG11142" s="172"/>
      <c r="BH11142" s="172"/>
      <c r="BI11142" s="172"/>
      <c r="BJ11142" s="6"/>
      <c r="BK11142" s="6"/>
      <c r="BL11142" s="6"/>
      <c r="BM11142" s="6"/>
      <c r="BN11142" s="6"/>
      <c r="BO11142" s="6"/>
      <c r="BP11142" s="6"/>
      <c r="BQ11142" s="6"/>
      <c r="BR11142" s="6"/>
      <c r="BS11142" s="6"/>
      <c r="BT11142" s="6"/>
      <c r="CG11142" s="432"/>
      <c r="CH11142" s="432"/>
      <c r="CL11142" s="174"/>
    </row>
    <row r="11143" spans="29:90" s="168" customFormat="1" x14ac:dyDescent="0.25">
      <c r="AC11143" s="175"/>
      <c r="AD11143" s="175"/>
      <c r="AE11143" s="175"/>
      <c r="AF11143" s="175"/>
      <c r="AG11143" s="175"/>
      <c r="AH11143" s="176"/>
      <c r="AM11143" s="6"/>
      <c r="AN11143" s="6"/>
      <c r="AO11143" s="6"/>
      <c r="AP11143" s="6"/>
      <c r="AQ11143" s="6"/>
      <c r="AR11143" s="6"/>
      <c r="AS11143" s="6"/>
      <c r="AT11143" s="6"/>
      <c r="AU11143" s="6"/>
      <c r="AV11143" s="6"/>
      <c r="AW11143" s="6"/>
      <c r="AX11143" s="6"/>
      <c r="AY11143" s="172"/>
      <c r="AZ11143" s="172"/>
      <c r="BA11143" s="172"/>
      <c r="BB11143" s="6"/>
      <c r="BC11143" s="6"/>
      <c r="BD11143" s="6"/>
      <c r="BE11143" s="6"/>
      <c r="BF11143" s="6"/>
      <c r="BG11143" s="172"/>
      <c r="BH11143" s="172"/>
      <c r="BI11143" s="172"/>
      <c r="BJ11143" s="6"/>
      <c r="BK11143" s="6"/>
      <c r="BL11143" s="6"/>
      <c r="BM11143" s="6"/>
      <c r="BN11143" s="6"/>
      <c r="BO11143" s="6"/>
      <c r="BP11143" s="6"/>
      <c r="BQ11143" s="6"/>
      <c r="BR11143" s="6"/>
      <c r="BS11143" s="6"/>
      <c r="BT11143" s="6"/>
      <c r="CG11143" s="432"/>
      <c r="CH11143" s="432"/>
      <c r="CL11143" s="174"/>
    </row>
    <row r="11144" spans="29:90" s="168" customFormat="1" x14ac:dyDescent="0.25">
      <c r="AC11144" s="175"/>
      <c r="AD11144" s="175"/>
      <c r="AE11144" s="175"/>
      <c r="AF11144" s="175"/>
      <c r="AG11144" s="175"/>
      <c r="AH11144" s="176"/>
      <c r="AM11144" s="6"/>
      <c r="AN11144" s="6"/>
      <c r="AO11144" s="6"/>
      <c r="AP11144" s="6"/>
      <c r="AQ11144" s="6"/>
      <c r="AR11144" s="6"/>
      <c r="AS11144" s="6"/>
      <c r="AT11144" s="6"/>
      <c r="AU11144" s="6"/>
      <c r="AV11144" s="6"/>
      <c r="AW11144" s="6"/>
      <c r="AX11144" s="6"/>
      <c r="AY11144" s="172"/>
      <c r="AZ11144" s="172"/>
      <c r="BA11144" s="172"/>
      <c r="BB11144" s="6"/>
      <c r="BC11144" s="6"/>
      <c r="BD11144" s="6"/>
      <c r="BE11144" s="6"/>
      <c r="BF11144" s="6"/>
      <c r="BG11144" s="172"/>
      <c r="BH11144" s="172"/>
      <c r="BI11144" s="172"/>
      <c r="BJ11144" s="6"/>
      <c r="BK11144" s="6"/>
      <c r="BL11144" s="6"/>
      <c r="BM11144" s="6"/>
      <c r="BN11144" s="6"/>
      <c r="BO11144" s="6"/>
      <c r="BP11144" s="6"/>
      <c r="BQ11144" s="6"/>
      <c r="BR11144" s="6"/>
      <c r="BS11144" s="6"/>
      <c r="BT11144" s="6"/>
      <c r="CG11144" s="432"/>
      <c r="CH11144" s="432"/>
      <c r="CL11144" s="174"/>
    </row>
    <row r="11145" spans="29:90" s="168" customFormat="1" x14ac:dyDescent="0.25">
      <c r="AC11145" s="175"/>
      <c r="AD11145" s="175"/>
      <c r="AE11145" s="175"/>
      <c r="AF11145" s="175"/>
      <c r="AG11145" s="175"/>
      <c r="AH11145" s="176"/>
      <c r="AM11145" s="6"/>
      <c r="AN11145" s="6"/>
      <c r="AO11145" s="6"/>
      <c r="AP11145" s="6"/>
      <c r="AQ11145" s="6"/>
      <c r="AR11145" s="6"/>
      <c r="AS11145" s="6"/>
      <c r="AT11145" s="6"/>
      <c r="AU11145" s="6"/>
      <c r="AV11145" s="6"/>
      <c r="AW11145" s="6"/>
      <c r="AX11145" s="6"/>
      <c r="AY11145" s="172"/>
      <c r="AZ11145" s="172"/>
      <c r="BA11145" s="172"/>
      <c r="BB11145" s="6"/>
      <c r="BC11145" s="6"/>
      <c r="BD11145" s="6"/>
      <c r="BE11145" s="6"/>
      <c r="BF11145" s="6"/>
      <c r="BG11145" s="172"/>
      <c r="BH11145" s="172"/>
      <c r="BI11145" s="172"/>
      <c r="BJ11145" s="6"/>
      <c r="BK11145" s="6"/>
      <c r="BL11145" s="6"/>
      <c r="BM11145" s="6"/>
      <c r="BN11145" s="6"/>
      <c r="BO11145" s="6"/>
      <c r="BP11145" s="6"/>
      <c r="BQ11145" s="6"/>
      <c r="BR11145" s="6"/>
      <c r="BS11145" s="6"/>
      <c r="BT11145" s="6"/>
      <c r="CG11145" s="432"/>
      <c r="CH11145" s="432"/>
      <c r="CL11145" s="174"/>
    </row>
    <row r="11146" spans="29:90" s="168" customFormat="1" x14ac:dyDescent="0.25">
      <c r="AC11146" s="175"/>
      <c r="AD11146" s="175"/>
      <c r="AE11146" s="175"/>
      <c r="AF11146" s="175"/>
      <c r="AG11146" s="175"/>
      <c r="AH11146" s="176"/>
      <c r="AM11146" s="6"/>
      <c r="AN11146" s="6"/>
      <c r="AO11146" s="6"/>
      <c r="AP11146" s="6"/>
      <c r="AQ11146" s="6"/>
      <c r="AR11146" s="6"/>
      <c r="AS11146" s="6"/>
      <c r="AT11146" s="6"/>
      <c r="AU11146" s="6"/>
      <c r="AV11146" s="6"/>
      <c r="AW11146" s="6"/>
      <c r="AX11146" s="6"/>
      <c r="AY11146" s="172"/>
      <c r="AZ11146" s="172"/>
      <c r="BA11146" s="172"/>
      <c r="BB11146" s="6"/>
      <c r="BC11146" s="6"/>
      <c r="BD11146" s="6"/>
      <c r="BE11146" s="6"/>
      <c r="BF11146" s="6"/>
      <c r="BG11146" s="172"/>
      <c r="BH11146" s="172"/>
      <c r="BI11146" s="172"/>
      <c r="BJ11146" s="6"/>
      <c r="BK11146" s="6"/>
      <c r="BL11146" s="6"/>
      <c r="BM11146" s="6"/>
      <c r="BN11146" s="6"/>
      <c r="BO11146" s="6"/>
      <c r="BP11146" s="6"/>
      <c r="BQ11146" s="6"/>
      <c r="BR11146" s="6"/>
      <c r="BS11146" s="6"/>
      <c r="BT11146" s="6"/>
      <c r="CG11146" s="432"/>
      <c r="CH11146" s="432"/>
      <c r="CL11146" s="174"/>
    </row>
    <row r="11147" spans="29:90" s="168" customFormat="1" x14ac:dyDescent="0.25">
      <c r="AC11147" s="175"/>
      <c r="AD11147" s="175"/>
      <c r="AE11147" s="175"/>
      <c r="AF11147" s="175"/>
      <c r="AG11147" s="175"/>
      <c r="AH11147" s="176"/>
      <c r="AM11147" s="6"/>
      <c r="AN11147" s="6"/>
      <c r="AO11147" s="6"/>
      <c r="AP11147" s="6"/>
      <c r="AQ11147" s="6"/>
      <c r="AR11147" s="6"/>
      <c r="AS11147" s="6"/>
      <c r="AT11147" s="6"/>
      <c r="AU11147" s="6"/>
      <c r="AV11147" s="6"/>
      <c r="AW11147" s="6"/>
      <c r="AX11147" s="6"/>
      <c r="AY11147" s="172"/>
      <c r="AZ11147" s="172"/>
      <c r="BA11147" s="172"/>
      <c r="BB11147" s="6"/>
      <c r="BC11147" s="6"/>
      <c r="BD11147" s="6"/>
      <c r="BE11147" s="6"/>
      <c r="BF11147" s="6"/>
      <c r="BG11147" s="172"/>
      <c r="BH11147" s="172"/>
      <c r="BI11147" s="172"/>
      <c r="BJ11147" s="6"/>
      <c r="BK11147" s="6"/>
      <c r="BL11147" s="6"/>
      <c r="BM11147" s="6"/>
      <c r="BN11147" s="6"/>
      <c r="BO11147" s="6"/>
      <c r="BP11147" s="6"/>
      <c r="BQ11147" s="6"/>
      <c r="BR11147" s="6"/>
      <c r="BS11147" s="6"/>
      <c r="BT11147" s="6"/>
      <c r="CG11147" s="432"/>
      <c r="CH11147" s="432"/>
      <c r="CL11147" s="174"/>
    </row>
    <row r="11148" spans="29:90" s="168" customFormat="1" x14ac:dyDescent="0.25">
      <c r="AC11148" s="175"/>
      <c r="AD11148" s="175"/>
      <c r="AE11148" s="175"/>
      <c r="AF11148" s="175"/>
      <c r="AG11148" s="175"/>
      <c r="AH11148" s="176"/>
      <c r="AM11148" s="6"/>
      <c r="AN11148" s="6"/>
      <c r="AO11148" s="6"/>
      <c r="AP11148" s="6"/>
      <c r="AQ11148" s="6"/>
      <c r="AR11148" s="6"/>
      <c r="AS11148" s="6"/>
      <c r="AT11148" s="6"/>
      <c r="AU11148" s="6"/>
      <c r="AV11148" s="6"/>
      <c r="AW11148" s="6"/>
      <c r="AX11148" s="6"/>
      <c r="AY11148" s="172"/>
      <c r="AZ11148" s="172"/>
      <c r="BA11148" s="172"/>
      <c r="BB11148" s="6"/>
      <c r="BC11148" s="6"/>
      <c r="BD11148" s="6"/>
      <c r="BE11148" s="6"/>
      <c r="BF11148" s="6"/>
      <c r="BG11148" s="172"/>
      <c r="BH11148" s="172"/>
      <c r="BI11148" s="172"/>
      <c r="BJ11148" s="6"/>
      <c r="BK11148" s="6"/>
      <c r="BL11148" s="6"/>
      <c r="BM11148" s="6"/>
      <c r="BN11148" s="6"/>
      <c r="BO11148" s="6"/>
      <c r="BP11148" s="6"/>
      <c r="BQ11148" s="6"/>
      <c r="BR11148" s="6"/>
      <c r="BS11148" s="6"/>
      <c r="BT11148" s="6"/>
      <c r="CG11148" s="432"/>
      <c r="CH11148" s="432"/>
      <c r="CL11148" s="174"/>
    </row>
    <row r="11149" spans="29:90" s="168" customFormat="1" x14ac:dyDescent="0.25">
      <c r="AC11149" s="175"/>
      <c r="AD11149" s="175"/>
      <c r="AE11149" s="175"/>
      <c r="AF11149" s="175"/>
      <c r="AG11149" s="175"/>
      <c r="AH11149" s="176"/>
      <c r="AM11149" s="6"/>
      <c r="AN11149" s="6"/>
      <c r="AO11149" s="6"/>
      <c r="AP11149" s="6"/>
      <c r="AQ11149" s="6"/>
      <c r="AR11149" s="6"/>
      <c r="AS11149" s="6"/>
      <c r="AT11149" s="6"/>
      <c r="AU11149" s="6"/>
      <c r="AV11149" s="6"/>
      <c r="AW11149" s="6"/>
      <c r="AX11149" s="6"/>
      <c r="AY11149" s="172"/>
      <c r="AZ11149" s="172"/>
      <c r="BA11149" s="172"/>
      <c r="BB11149" s="6"/>
      <c r="BC11149" s="6"/>
      <c r="BD11149" s="6"/>
      <c r="BE11149" s="6"/>
      <c r="BF11149" s="6"/>
      <c r="BG11149" s="172"/>
      <c r="BH11149" s="172"/>
      <c r="BI11149" s="172"/>
      <c r="BJ11149" s="6"/>
      <c r="BK11149" s="6"/>
      <c r="BL11149" s="6"/>
      <c r="BM11149" s="6"/>
      <c r="BN11149" s="6"/>
      <c r="BO11149" s="6"/>
      <c r="BP11149" s="6"/>
      <c r="BQ11149" s="6"/>
      <c r="BR11149" s="6"/>
      <c r="BS11149" s="6"/>
      <c r="BT11149" s="6"/>
      <c r="CG11149" s="432"/>
      <c r="CH11149" s="432"/>
      <c r="CL11149" s="174"/>
    </row>
    <row r="11150" spans="29:90" s="168" customFormat="1" x14ac:dyDescent="0.25">
      <c r="AC11150" s="175"/>
      <c r="AD11150" s="175"/>
      <c r="AE11150" s="175"/>
      <c r="AF11150" s="175"/>
      <c r="AG11150" s="175"/>
      <c r="AH11150" s="176"/>
      <c r="AM11150" s="6"/>
      <c r="AN11150" s="6"/>
      <c r="AO11150" s="6"/>
      <c r="AP11150" s="6"/>
      <c r="AQ11150" s="6"/>
      <c r="AR11150" s="6"/>
      <c r="AS11150" s="6"/>
      <c r="AT11150" s="6"/>
      <c r="AU11150" s="6"/>
      <c r="AV11150" s="6"/>
      <c r="AW11150" s="6"/>
      <c r="AX11150" s="6"/>
      <c r="AY11150" s="172"/>
      <c r="AZ11150" s="172"/>
      <c r="BA11150" s="172"/>
      <c r="BB11150" s="6"/>
      <c r="BC11150" s="6"/>
      <c r="BD11150" s="6"/>
      <c r="BE11150" s="6"/>
      <c r="BF11150" s="6"/>
      <c r="BG11150" s="172"/>
      <c r="BH11150" s="172"/>
      <c r="BI11150" s="172"/>
      <c r="BJ11150" s="6"/>
      <c r="BK11150" s="6"/>
      <c r="BL11150" s="6"/>
      <c r="BM11150" s="6"/>
      <c r="BN11150" s="6"/>
      <c r="BO11150" s="6"/>
      <c r="BP11150" s="6"/>
      <c r="BQ11150" s="6"/>
      <c r="BR11150" s="6"/>
      <c r="BS11150" s="6"/>
      <c r="BT11150" s="6"/>
      <c r="CG11150" s="432"/>
      <c r="CH11150" s="432"/>
      <c r="CL11150" s="174"/>
    </row>
    <row r="11151" spans="29:90" s="168" customFormat="1" x14ac:dyDescent="0.25">
      <c r="AC11151" s="175"/>
      <c r="AD11151" s="175"/>
      <c r="AE11151" s="175"/>
      <c r="AF11151" s="175"/>
      <c r="AG11151" s="175"/>
      <c r="AH11151" s="176"/>
      <c r="AM11151" s="6"/>
      <c r="AN11151" s="6"/>
      <c r="AO11151" s="6"/>
      <c r="AP11151" s="6"/>
      <c r="AQ11151" s="6"/>
      <c r="AR11151" s="6"/>
      <c r="AS11151" s="6"/>
      <c r="AT11151" s="6"/>
      <c r="AU11151" s="6"/>
      <c r="AV11151" s="6"/>
      <c r="AW11151" s="6"/>
      <c r="AX11151" s="6"/>
      <c r="AY11151" s="172"/>
      <c r="AZ11151" s="172"/>
      <c r="BA11151" s="172"/>
      <c r="BB11151" s="6"/>
      <c r="BC11151" s="6"/>
      <c r="BD11151" s="6"/>
      <c r="BE11151" s="6"/>
      <c r="BF11151" s="6"/>
      <c r="BG11151" s="172"/>
      <c r="BH11151" s="172"/>
      <c r="BI11151" s="172"/>
      <c r="BJ11151" s="6"/>
      <c r="BK11151" s="6"/>
      <c r="BL11151" s="6"/>
      <c r="BM11151" s="6"/>
      <c r="BN11151" s="6"/>
      <c r="BO11151" s="6"/>
      <c r="BP11151" s="6"/>
      <c r="BQ11151" s="6"/>
      <c r="BR11151" s="6"/>
      <c r="BS11151" s="6"/>
      <c r="BT11151" s="6"/>
      <c r="CG11151" s="432"/>
      <c r="CH11151" s="432"/>
      <c r="CL11151" s="174"/>
    </row>
    <row r="11152" spans="29:90" s="168" customFormat="1" x14ac:dyDescent="0.25">
      <c r="AC11152" s="175"/>
      <c r="AD11152" s="175"/>
      <c r="AE11152" s="175"/>
      <c r="AF11152" s="175"/>
      <c r="AG11152" s="175"/>
      <c r="AH11152" s="176"/>
      <c r="AM11152" s="6"/>
      <c r="AN11152" s="6"/>
      <c r="AO11152" s="6"/>
      <c r="AP11152" s="6"/>
      <c r="AQ11152" s="6"/>
      <c r="AR11152" s="6"/>
      <c r="AS11152" s="6"/>
      <c r="AT11152" s="6"/>
      <c r="AU11152" s="6"/>
      <c r="AV11152" s="6"/>
      <c r="AW11152" s="6"/>
      <c r="AX11152" s="6"/>
      <c r="AY11152" s="172"/>
      <c r="AZ11152" s="172"/>
      <c r="BA11152" s="172"/>
      <c r="BB11152" s="6"/>
      <c r="BC11152" s="6"/>
      <c r="BD11152" s="6"/>
      <c r="BE11152" s="6"/>
      <c r="BF11152" s="6"/>
      <c r="BG11152" s="172"/>
      <c r="BH11152" s="172"/>
      <c r="BI11152" s="172"/>
      <c r="BJ11152" s="6"/>
      <c r="BK11152" s="6"/>
      <c r="BL11152" s="6"/>
      <c r="BM11152" s="6"/>
      <c r="BN11152" s="6"/>
      <c r="BO11152" s="6"/>
      <c r="BP11152" s="6"/>
      <c r="BQ11152" s="6"/>
      <c r="BR11152" s="6"/>
      <c r="BS11152" s="6"/>
      <c r="BT11152" s="6"/>
      <c r="CG11152" s="432"/>
      <c r="CH11152" s="432"/>
      <c r="CL11152" s="174"/>
    </row>
    <row r="11153" spans="29:90" s="168" customFormat="1" x14ac:dyDescent="0.25">
      <c r="AC11153" s="175"/>
      <c r="AD11153" s="175"/>
      <c r="AE11153" s="175"/>
      <c r="AF11153" s="175"/>
      <c r="AG11153" s="175"/>
      <c r="AH11153" s="176"/>
      <c r="AM11153" s="6"/>
      <c r="AN11153" s="6"/>
      <c r="AO11153" s="6"/>
      <c r="AP11153" s="6"/>
      <c r="AQ11153" s="6"/>
      <c r="AR11153" s="6"/>
      <c r="AS11153" s="6"/>
      <c r="AT11153" s="6"/>
      <c r="AU11153" s="6"/>
      <c r="AV11153" s="6"/>
      <c r="AW11153" s="6"/>
      <c r="AX11153" s="6"/>
      <c r="AY11153" s="172"/>
      <c r="AZ11153" s="172"/>
      <c r="BA11153" s="172"/>
      <c r="BB11153" s="6"/>
      <c r="BC11153" s="6"/>
      <c r="BD11153" s="6"/>
      <c r="BE11153" s="6"/>
      <c r="BF11153" s="6"/>
      <c r="BG11153" s="172"/>
      <c r="BH11153" s="172"/>
      <c r="BI11153" s="172"/>
      <c r="BJ11153" s="6"/>
      <c r="BK11153" s="6"/>
      <c r="BL11153" s="6"/>
      <c r="BM11153" s="6"/>
      <c r="BN11153" s="6"/>
      <c r="BO11153" s="6"/>
      <c r="BP11153" s="6"/>
      <c r="BQ11153" s="6"/>
      <c r="BR11153" s="6"/>
      <c r="BS11153" s="6"/>
      <c r="BT11153" s="6"/>
      <c r="CG11153" s="432"/>
      <c r="CH11153" s="432"/>
      <c r="CL11153" s="174"/>
    </row>
    <row r="11154" spans="29:90" s="168" customFormat="1" x14ac:dyDescent="0.25">
      <c r="AC11154" s="175"/>
      <c r="AD11154" s="175"/>
      <c r="AE11154" s="175"/>
      <c r="AF11154" s="175"/>
      <c r="AG11154" s="175"/>
      <c r="AH11154" s="176"/>
      <c r="AM11154" s="6"/>
      <c r="AN11154" s="6"/>
      <c r="AO11154" s="6"/>
      <c r="AP11154" s="6"/>
      <c r="AQ11154" s="6"/>
      <c r="AR11154" s="6"/>
      <c r="AS11154" s="6"/>
      <c r="AT11154" s="6"/>
      <c r="AU11154" s="6"/>
      <c r="AV11154" s="6"/>
      <c r="AW11154" s="6"/>
      <c r="AX11154" s="6"/>
      <c r="AY11154" s="172"/>
      <c r="AZ11154" s="172"/>
      <c r="BA11154" s="172"/>
      <c r="BB11154" s="6"/>
      <c r="BC11154" s="6"/>
      <c r="BD11154" s="6"/>
      <c r="BE11154" s="6"/>
      <c r="BF11154" s="6"/>
      <c r="BG11154" s="172"/>
      <c r="BH11154" s="172"/>
      <c r="BI11154" s="172"/>
      <c r="BJ11154" s="6"/>
      <c r="BK11154" s="6"/>
      <c r="BL11154" s="6"/>
      <c r="BM11154" s="6"/>
      <c r="BN11154" s="6"/>
      <c r="BO11154" s="6"/>
      <c r="BP11154" s="6"/>
      <c r="BQ11154" s="6"/>
      <c r="BR11154" s="6"/>
      <c r="BS11154" s="6"/>
      <c r="BT11154" s="6"/>
      <c r="CG11154" s="432"/>
      <c r="CH11154" s="432"/>
      <c r="CL11154" s="174"/>
    </row>
    <row r="11155" spans="29:90" s="168" customFormat="1" x14ac:dyDescent="0.25">
      <c r="AC11155" s="175"/>
      <c r="AD11155" s="175"/>
      <c r="AE11155" s="175"/>
      <c r="AF11155" s="175"/>
      <c r="AG11155" s="175"/>
      <c r="AH11155" s="176"/>
      <c r="AM11155" s="6"/>
      <c r="AN11155" s="6"/>
      <c r="AO11155" s="6"/>
      <c r="AP11155" s="6"/>
      <c r="AQ11155" s="6"/>
      <c r="AR11155" s="6"/>
      <c r="AS11155" s="6"/>
      <c r="AT11155" s="6"/>
      <c r="AU11155" s="6"/>
      <c r="AV11155" s="6"/>
      <c r="AW11155" s="6"/>
      <c r="AX11155" s="6"/>
      <c r="AY11155" s="172"/>
      <c r="AZ11155" s="172"/>
      <c r="BA11155" s="172"/>
      <c r="BB11155" s="6"/>
      <c r="BC11155" s="6"/>
      <c r="BD11155" s="6"/>
      <c r="BE11155" s="6"/>
      <c r="BF11155" s="6"/>
      <c r="BG11155" s="172"/>
      <c r="BH11155" s="172"/>
      <c r="BI11155" s="172"/>
      <c r="BJ11155" s="6"/>
      <c r="BK11155" s="6"/>
      <c r="BL11155" s="6"/>
      <c r="BM11155" s="6"/>
      <c r="BN11155" s="6"/>
      <c r="BO11155" s="6"/>
      <c r="BP11155" s="6"/>
      <c r="BQ11155" s="6"/>
      <c r="BR11155" s="6"/>
      <c r="BS11155" s="6"/>
      <c r="BT11155" s="6"/>
      <c r="CG11155" s="432"/>
      <c r="CH11155" s="432"/>
      <c r="CL11155" s="174"/>
    </row>
    <row r="11156" spans="29:90" s="168" customFormat="1" x14ac:dyDescent="0.25">
      <c r="AC11156" s="175"/>
      <c r="AD11156" s="175"/>
      <c r="AE11156" s="175"/>
      <c r="AF11156" s="175"/>
      <c r="AG11156" s="175"/>
      <c r="AH11156" s="176"/>
      <c r="AM11156" s="6"/>
      <c r="AN11156" s="6"/>
      <c r="AO11156" s="6"/>
      <c r="AP11156" s="6"/>
      <c r="AQ11156" s="6"/>
      <c r="AR11156" s="6"/>
      <c r="AS11156" s="6"/>
      <c r="AT11156" s="6"/>
      <c r="AU11156" s="6"/>
      <c r="AV11156" s="6"/>
      <c r="AW11156" s="6"/>
      <c r="AX11156" s="6"/>
      <c r="AY11156" s="172"/>
      <c r="AZ11156" s="172"/>
      <c r="BA11156" s="172"/>
      <c r="BB11156" s="6"/>
      <c r="BC11156" s="6"/>
      <c r="BD11156" s="6"/>
      <c r="BE11156" s="6"/>
      <c r="BF11156" s="6"/>
      <c r="BG11156" s="172"/>
      <c r="BH11156" s="172"/>
      <c r="BI11156" s="172"/>
      <c r="BJ11156" s="6"/>
      <c r="BK11156" s="6"/>
      <c r="BL11156" s="6"/>
      <c r="BM11156" s="6"/>
      <c r="BN11156" s="6"/>
      <c r="BO11156" s="6"/>
      <c r="BP11156" s="6"/>
      <c r="BQ11156" s="6"/>
      <c r="BR11156" s="6"/>
      <c r="BS11156" s="6"/>
      <c r="BT11156" s="6"/>
      <c r="CG11156" s="432"/>
      <c r="CH11156" s="432"/>
      <c r="CL11156" s="174"/>
    </row>
    <row r="11157" spans="29:90" s="168" customFormat="1" x14ac:dyDescent="0.25">
      <c r="AC11157" s="175"/>
      <c r="AD11157" s="175"/>
      <c r="AE11157" s="175"/>
      <c r="AF11157" s="175"/>
      <c r="AG11157" s="175"/>
      <c r="AH11157" s="176"/>
      <c r="AM11157" s="6"/>
      <c r="AN11157" s="6"/>
      <c r="AO11157" s="6"/>
      <c r="AP11157" s="6"/>
      <c r="AQ11157" s="6"/>
      <c r="AR11157" s="6"/>
      <c r="AS11157" s="6"/>
      <c r="AT11157" s="6"/>
      <c r="AU11157" s="6"/>
      <c r="AV11157" s="6"/>
      <c r="AW11157" s="6"/>
      <c r="AX11157" s="6"/>
      <c r="AY11157" s="172"/>
      <c r="AZ11157" s="172"/>
      <c r="BA11157" s="172"/>
      <c r="BB11157" s="6"/>
      <c r="BC11157" s="6"/>
      <c r="BD11157" s="6"/>
      <c r="BE11157" s="6"/>
      <c r="BF11157" s="6"/>
      <c r="BG11157" s="172"/>
      <c r="BH11157" s="172"/>
      <c r="BI11157" s="172"/>
      <c r="BJ11157" s="6"/>
      <c r="BK11157" s="6"/>
      <c r="BL11157" s="6"/>
      <c r="BM11157" s="6"/>
      <c r="BN11157" s="6"/>
      <c r="BO11157" s="6"/>
      <c r="BP11157" s="6"/>
      <c r="BQ11157" s="6"/>
      <c r="BR11157" s="6"/>
      <c r="BS11157" s="6"/>
      <c r="BT11157" s="6"/>
      <c r="CG11157" s="432"/>
      <c r="CH11157" s="432"/>
      <c r="CL11157" s="174"/>
    </row>
    <row r="11158" spans="29:90" s="168" customFormat="1" x14ac:dyDescent="0.25">
      <c r="AC11158" s="175"/>
      <c r="AD11158" s="175"/>
      <c r="AE11158" s="175"/>
      <c r="AF11158" s="175"/>
      <c r="AG11158" s="175"/>
      <c r="AH11158" s="176"/>
      <c r="AM11158" s="6"/>
      <c r="AN11158" s="6"/>
      <c r="AO11158" s="6"/>
      <c r="AP11158" s="6"/>
      <c r="AQ11158" s="6"/>
      <c r="AR11158" s="6"/>
      <c r="AS11158" s="6"/>
      <c r="AT11158" s="6"/>
      <c r="AU11158" s="6"/>
      <c r="AV11158" s="6"/>
      <c r="AW11158" s="6"/>
      <c r="AX11158" s="6"/>
      <c r="AY11158" s="172"/>
      <c r="AZ11158" s="172"/>
      <c r="BA11158" s="172"/>
      <c r="BB11158" s="6"/>
      <c r="BC11158" s="6"/>
      <c r="BD11158" s="6"/>
      <c r="BE11158" s="6"/>
      <c r="BF11158" s="6"/>
      <c r="BG11158" s="172"/>
      <c r="BH11158" s="172"/>
      <c r="BI11158" s="172"/>
      <c r="BJ11158" s="6"/>
      <c r="BK11158" s="6"/>
      <c r="BL11158" s="6"/>
      <c r="BM11158" s="6"/>
      <c r="BN11158" s="6"/>
      <c r="BO11158" s="6"/>
      <c r="BP11158" s="6"/>
      <c r="BQ11158" s="6"/>
      <c r="BR11158" s="6"/>
      <c r="BS11158" s="6"/>
      <c r="BT11158" s="6"/>
      <c r="CG11158" s="432"/>
      <c r="CH11158" s="432"/>
      <c r="CL11158" s="174"/>
    </row>
    <row r="11159" spans="29:90" s="168" customFormat="1" x14ac:dyDescent="0.25">
      <c r="AC11159" s="175"/>
      <c r="AD11159" s="175"/>
      <c r="AE11159" s="175"/>
      <c r="AF11159" s="175"/>
      <c r="AG11159" s="175"/>
      <c r="AH11159" s="176"/>
      <c r="AM11159" s="6"/>
      <c r="AN11159" s="6"/>
      <c r="AO11159" s="6"/>
      <c r="AP11159" s="6"/>
      <c r="AQ11159" s="6"/>
      <c r="AR11159" s="6"/>
      <c r="AS11159" s="6"/>
      <c r="AT11159" s="6"/>
      <c r="AU11159" s="6"/>
      <c r="AV11159" s="6"/>
      <c r="AW11159" s="6"/>
      <c r="AX11159" s="6"/>
      <c r="AY11159" s="172"/>
      <c r="AZ11159" s="172"/>
      <c r="BA11159" s="172"/>
      <c r="BB11159" s="6"/>
      <c r="BC11159" s="6"/>
      <c r="BD11159" s="6"/>
      <c r="BE11159" s="6"/>
      <c r="BF11159" s="6"/>
      <c r="BG11159" s="172"/>
      <c r="BH11159" s="172"/>
      <c r="BI11159" s="172"/>
      <c r="BJ11159" s="6"/>
      <c r="BK11159" s="6"/>
      <c r="BL11159" s="6"/>
      <c r="BM11159" s="6"/>
      <c r="BN11159" s="6"/>
      <c r="BO11159" s="6"/>
      <c r="BP11159" s="6"/>
      <c r="BQ11159" s="6"/>
      <c r="BR11159" s="6"/>
      <c r="BS11159" s="6"/>
      <c r="BT11159" s="6"/>
      <c r="CG11159" s="432"/>
      <c r="CH11159" s="432"/>
      <c r="CL11159" s="174"/>
    </row>
    <row r="11160" spans="29:90" s="168" customFormat="1" x14ac:dyDescent="0.25">
      <c r="AC11160" s="175"/>
      <c r="AD11160" s="175"/>
      <c r="AE11160" s="175"/>
      <c r="AF11160" s="175"/>
      <c r="AG11160" s="175"/>
      <c r="AH11160" s="176"/>
      <c r="AM11160" s="6"/>
      <c r="AN11160" s="6"/>
      <c r="AO11160" s="6"/>
      <c r="AP11160" s="6"/>
      <c r="AQ11160" s="6"/>
      <c r="AR11160" s="6"/>
      <c r="AS11160" s="6"/>
      <c r="AT11160" s="6"/>
      <c r="AU11160" s="6"/>
      <c r="AV11160" s="6"/>
      <c r="AW11160" s="6"/>
      <c r="AX11160" s="6"/>
      <c r="AY11160" s="172"/>
      <c r="AZ11160" s="172"/>
      <c r="BA11160" s="172"/>
      <c r="BB11160" s="6"/>
      <c r="BC11160" s="6"/>
      <c r="BD11160" s="6"/>
      <c r="BE11160" s="6"/>
      <c r="BF11160" s="6"/>
      <c r="BG11160" s="172"/>
      <c r="BH11160" s="172"/>
      <c r="BI11160" s="172"/>
      <c r="BJ11160" s="6"/>
      <c r="BK11160" s="6"/>
      <c r="BL11160" s="6"/>
      <c r="BM11160" s="6"/>
      <c r="BN11160" s="6"/>
      <c r="BO11160" s="6"/>
      <c r="BP11160" s="6"/>
      <c r="BQ11160" s="6"/>
      <c r="BR11160" s="6"/>
      <c r="BS11160" s="6"/>
      <c r="BT11160" s="6"/>
      <c r="CG11160" s="432"/>
      <c r="CH11160" s="432"/>
      <c r="CL11160" s="174"/>
    </row>
    <row r="11161" spans="29:90" s="168" customFormat="1" x14ac:dyDescent="0.25">
      <c r="AC11161" s="175"/>
      <c r="AD11161" s="175"/>
      <c r="AE11161" s="175"/>
      <c r="AF11161" s="175"/>
      <c r="AG11161" s="175"/>
      <c r="AH11161" s="176"/>
      <c r="AM11161" s="6"/>
      <c r="AN11161" s="6"/>
      <c r="AO11161" s="6"/>
      <c r="AP11161" s="6"/>
      <c r="AQ11161" s="6"/>
      <c r="AR11161" s="6"/>
      <c r="AS11161" s="6"/>
      <c r="AT11161" s="6"/>
      <c r="AU11161" s="6"/>
      <c r="AV11161" s="6"/>
      <c r="AW11161" s="6"/>
      <c r="AX11161" s="6"/>
      <c r="AY11161" s="172"/>
      <c r="AZ11161" s="172"/>
      <c r="BA11161" s="172"/>
      <c r="BB11161" s="6"/>
      <c r="BC11161" s="6"/>
      <c r="BD11161" s="6"/>
      <c r="BE11161" s="6"/>
      <c r="BF11161" s="6"/>
      <c r="BG11161" s="172"/>
      <c r="BH11161" s="172"/>
      <c r="BI11161" s="172"/>
      <c r="BJ11161" s="6"/>
      <c r="BK11161" s="6"/>
      <c r="BL11161" s="6"/>
      <c r="BM11161" s="6"/>
      <c r="BN11161" s="6"/>
      <c r="BO11161" s="6"/>
      <c r="BP11161" s="6"/>
      <c r="BQ11161" s="6"/>
      <c r="BR11161" s="6"/>
      <c r="BS11161" s="6"/>
      <c r="BT11161" s="6"/>
      <c r="CG11161" s="432"/>
      <c r="CH11161" s="432"/>
      <c r="CL11161" s="174"/>
    </row>
    <row r="11162" spans="29:90" s="168" customFormat="1" x14ac:dyDescent="0.25">
      <c r="AC11162" s="175"/>
      <c r="AD11162" s="175"/>
      <c r="AE11162" s="175"/>
      <c r="AF11162" s="175"/>
      <c r="AG11162" s="175"/>
      <c r="AH11162" s="176"/>
      <c r="AM11162" s="6"/>
      <c r="AN11162" s="6"/>
      <c r="AO11162" s="6"/>
      <c r="AP11162" s="6"/>
      <c r="AQ11162" s="6"/>
      <c r="AR11162" s="6"/>
      <c r="AS11162" s="6"/>
      <c r="AT11162" s="6"/>
      <c r="AU11162" s="6"/>
      <c r="AV11162" s="6"/>
      <c r="AW11162" s="6"/>
      <c r="AX11162" s="6"/>
      <c r="AY11162" s="172"/>
      <c r="AZ11162" s="172"/>
      <c r="BA11162" s="172"/>
      <c r="BB11162" s="6"/>
      <c r="BC11162" s="6"/>
      <c r="BD11162" s="6"/>
      <c r="BE11162" s="6"/>
      <c r="BF11162" s="6"/>
      <c r="BG11162" s="172"/>
      <c r="BH11162" s="172"/>
      <c r="BI11162" s="172"/>
      <c r="BJ11162" s="6"/>
      <c r="BK11162" s="6"/>
      <c r="BL11162" s="6"/>
      <c r="BM11162" s="6"/>
      <c r="BN11162" s="6"/>
      <c r="BO11162" s="6"/>
      <c r="BP11162" s="6"/>
      <c r="BQ11162" s="6"/>
      <c r="BR11162" s="6"/>
      <c r="BS11162" s="6"/>
      <c r="BT11162" s="6"/>
      <c r="CG11162" s="432"/>
      <c r="CH11162" s="432"/>
      <c r="CL11162" s="174"/>
    </row>
    <row r="11163" spans="29:90" s="168" customFormat="1" x14ac:dyDescent="0.25">
      <c r="AC11163" s="175"/>
      <c r="AD11163" s="175"/>
      <c r="AE11163" s="175"/>
      <c r="AF11163" s="175"/>
      <c r="AG11163" s="175"/>
      <c r="AH11163" s="176"/>
      <c r="AM11163" s="6"/>
      <c r="AN11163" s="6"/>
      <c r="AO11163" s="6"/>
      <c r="AP11163" s="6"/>
      <c r="AQ11163" s="6"/>
      <c r="AR11163" s="6"/>
      <c r="AS11163" s="6"/>
      <c r="AT11163" s="6"/>
      <c r="AU11163" s="6"/>
      <c r="AV11163" s="6"/>
      <c r="AW11163" s="6"/>
      <c r="AX11163" s="6"/>
      <c r="AY11163" s="172"/>
      <c r="AZ11163" s="172"/>
      <c r="BA11163" s="172"/>
      <c r="BB11163" s="6"/>
      <c r="BC11163" s="6"/>
      <c r="BD11163" s="6"/>
      <c r="BE11163" s="6"/>
      <c r="BF11163" s="6"/>
      <c r="BG11163" s="172"/>
      <c r="BH11163" s="172"/>
      <c r="BI11163" s="172"/>
      <c r="BJ11163" s="6"/>
      <c r="BK11163" s="6"/>
      <c r="BL11163" s="6"/>
      <c r="BM11163" s="6"/>
      <c r="BN11163" s="6"/>
      <c r="BO11163" s="6"/>
      <c r="BP11163" s="6"/>
      <c r="BQ11163" s="6"/>
      <c r="BR11163" s="6"/>
      <c r="BS11163" s="6"/>
      <c r="BT11163" s="6"/>
      <c r="CG11163" s="432"/>
      <c r="CH11163" s="432"/>
      <c r="CL11163" s="174"/>
    </row>
    <row r="11164" spans="29:90" s="168" customFormat="1" x14ac:dyDescent="0.25">
      <c r="AC11164" s="175"/>
      <c r="AD11164" s="175"/>
      <c r="AE11164" s="175"/>
      <c r="AF11164" s="175"/>
      <c r="AG11164" s="175"/>
      <c r="AH11164" s="176"/>
      <c r="AM11164" s="6"/>
      <c r="AN11164" s="6"/>
      <c r="AO11164" s="6"/>
      <c r="AP11164" s="6"/>
      <c r="AQ11164" s="6"/>
      <c r="AR11164" s="6"/>
      <c r="AS11164" s="6"/>
      <c r="AT11164" s="6"/>
      <c r="AU11164" s="6"/>
      <c r="AV11164" s="6"/>
      <c r="AW11164" s="6"/>
      <c r="AX11164" s="6"/>
      <c r="AY11164" s="172"/>
      <c r="AZ11164" s="172"/>
      <c r="BA11164" s="172"/>
      <c r="BB11164" s="6"/>
      <c r="BC11164" s="6"/>
      <c r="BD11164" s="6"/>
      <c r="BE11164" s="6"/>
      <c r="BF11164" s="6"/>
      <c r="BG11164" s="172"/>
      <c r="BH11164" s="172"/>
      <c r="BI11164" s="172"/>
      <c r="BJ11164" s="6"/>
      <c r="BK11164" s="6"/>
      <c r="BL11164" s="6"/>
      <c r="BM11164" s="6"/>
      <c r="BN11164" s="6"/>
      <c r="BO11164" s="6"/>
      <c r="BP11164" s="6"/>
      <c r="BQ11164" s="6"/>
      <c r="BR11164" s="6"/>
      <c r="BS11164" s="6"/>
      <c r="BT11164" s="6"/>
      <c r="CG11164" s="432"/>
      <c r="CH11164" s="432"/>
      <c r="CL11164" s="174"/>
    </row>
    <row r="11165" spans="29:90" s="168" customFormat="1" x14ac:dyDescent="0.25">
      <c r="AC11165" s="175"/>
      <c r="AD11165" s="175"/>
      <c r="AE11165" s="175"/>
      <c r="AF11165" s="175"/>
      <c r="AG11165" s="175"/>
      <c r="AH11165" s="176"/>
      <c r="AM11165" s="6"/>
      <c r="AN11165" s="6"/>
      <c r="AO11165" s="6"/>
      <c r="AP11165" s="6"/>
      <c r="AQ11165" s="6"/>
      <c r="AR11165" s="6"/>
      <c r="AS11165" s="6"/>
      <c r="AT11165" s="6"/>
      <c r="AU11165" s="6"/>
      <c r="AV11165" s="6"/>
      <c r="AW11165" s="6"/>
      <c r="AX11165" s="6"/>
      <c r="AY11165" s="172"/>
      <c r="AZ11165" s="172"/>
      <c r="BA11165" s="172"/>
      <c r="BB11165" s="6"/>
      <c r="BC11165" s="6"/>
      <c r="BD11165" s="6"/>
      <c r="BE11165" s="6"/>
      <c r="BF11165" s="6"/>
      <c r="BG11165" s="172"/>
      <c r="BH11165" s="172"/>
      <c r="BI11165" s="172"/>
      <c r="BJ11165" s="6"/>
      <c r="BK11165" s="6"/>
      <c r="BL11165" s="6"/>
      <c r="BM11165" s="6"/>
      <c r="BN11165" s="6"/>
      <c r="BO11165" s="6"/>
      <c r="BP11165" s="6"/>
      <c r="BQ11165" s="6"/>
      <c r="BR11165" s="6"/>
      <c r="BS11165" s="6"/>
      <c r="BT11165" s="6"/>
      <c r="CG11165" s="432"/>
      <c r="CH11165" s="432"/>
      <c r="CL11165" s="174"/>
    </row>
    <row r="11166" spans="29:90" s="168" customFormat="1" x14ac:dyDescent="0.25">
      <c r="AC11166" s="175"/>
      <c r="AD11166" s="175"/>
      <c r="AE11166" s="175"/>
      <c r="AF11166" s="175"/>
      <c r="AG11166" s="175"/>
      <c r="AH11166" s="176"/>
      <c r="AM11166" s="6"/>
      <c r="AN11166" s="6"/>
      <c r="AO11166" s="6"/>
      <c r="AP11166" s="6"/>
      <c r="AQ11166" s="6"/>
      <c r="AR11166" s="6"/>
      <c r="AS11166" s="6"/>
      <c r="AT11166" s="6"/>
      <c r="AU11166" s="6"/>
      <c r="AV11166" s="6"/>
      <c r="AW11166" s="6"/>
      <c r="AX11166" s="6"/>
      <c r="AY11166" s="172"/>
      <c r="AZ11166" s="172"/>
      <c r="BA11166" s="172"/>
      <c r="BB11166" s="6"/>
      <c r="BC11166" s="6"/>
      <c r="BD11166" s="6"/>
      <c r="BE11166" s="6"/>
      <c r="BF11166" s="6"/>
      <c r="BG11166" s="172"/>
      <c r="BH11166" s="172"/>
      <c r="BI11166" s="172"/>
      <c r="BJ11166" s="6"/>
      <c r="BK11166" s="6"/>
      <c r="BL11166" s="6"/>
      <c r="BM11166" s="6"/>
      <c r="BN11166" s="6"/>
      <c r="BO11166" s="6"/>
      <c r="BP11166" s="6"/>
      <c r="BQ11166" s="6"/>
      <c r="BR11166" s="6"/>
      <c r="BS11166" s="6"/>
      <c r="BT11166" s="6"/>
      <c r="CG11166" s="432"/>
      <c r="CH11166" s="432"/>
      <c r="CL11166" s="174"/>
    </row>
    <row r="11167" spans="29:90" s="168" customFormat="1" x14ac:dyDescent="0.25">
      <c r="AC11167" s="175"/>
      <c r="AD11167" s="175"/>
      <c r="AE11167" s="175"/>
      <c r="AF11167" s="175"/>
      <c r="AG11167" s="175"/>
      <c r="AH11167" s="176"/>
      <c r="AM11167" s="6"/>
      <c r="AN11167" s="6"/>
      <c r="AO11167" s="6"/>
      <c r="AP11167" s="6"/>
      <c r="AQ11167" s="6"/>
      <c r="AR11167" s="6"/>
      <c r="AS11167" s="6"/>
      <c r="AT11167" s="6"/>
      <c r="AU11167" s="6"/>
      <c r="AV11167" s="6"/>
      <c r="AW11167" s="6"/>
      <c r="AX11167" s="6"/>
      <c r="AY11167" s="172"/>
      <c r="AZ11167" s="172"/>
      <c r="BA11167" s="172"/>
      <c r="BB11167" s="6"/>
      <c r="BC11167" s="6"/>
      <c r="BD11167" s="6"/>
      <c r="BE11167" s="6"/>
      <c r="BF11167" s="6"/>
      <c r="BG11167" s="172"/>
      <c r="BH11167" s="172"/>
      <c r="BI11167" s="172"/>
      <c r="BJ11167" s="6"/>
      <c r="BK11167" s="6"/>
      <c r="BL11167" s="6"/>
      <c r="BM11167" s="6"/>
      <c r="BN11167" s="6"/>
      <c r="BO11167" s="6"/>
      <c r="BP11167" s="6"/>
      <c r="BQ11167" s="6"/>
      <c r="BR11167" s="6"/>
      <c r="BS11167" s="6"/>
      <c r="BT11167" s="6"/>
      <c r="CG11167" s="432"/>
      <c r="CH11167" s="432"/>
      <c r="CL11167" s="174"/>
    </row>
    <row r="11168" spans="29:90" s="168" customFormat="1" x14ac:dyDescent="0.25">
      <c r="AC11168" s="175"/>
      <c r="AD11168" s="175"/>
      <c r="AE11168" s="175"/>
      <c r="AF11168" s="175"/>
      <c r="AG11168" s="175"/>
      <c r="AH11168" s="176"/>
      <c r="AM11168" s="6"/>
      <c r="AN11168" s="6"/>
      <c r="AO11168" s="6"/>
      <c r="AP11168" s="6"/>
      <c r="AQ11168" s="6"/>
      <c r="AR11168" s="6"/>
      <c r="AS11168" s="6"/>
      <c r="AT11168" s="6"/>
      <c r="AU11168" s="6"/>
      <c r="AV11168" s="6"/>
      <c r="AW11168" s="6"/>
      <c r="AX11168" s="6"/>
      <c r="AY11168" s="172"/>
      <c r="AZ11168" s="172"/>
      <c r="BA11168" s="172"/>
      <c r="BB11168" s="6"/>
      <c r="BC11168" s="6"/>
      <c r="BD11168" s="6"/>
      <c r="BE11168" s="6"/>
      <c r="BF11168" s="6"/>
      <c r="BG11168" s="172"/>
      <c r="BH11168" s="172"/>
      <c r="BI11168" s="172"/>
      <c r="BJ11168" s="6"/>
      <c r="BK11168" s="6"/>
      <c r="BL11168" s="6"/>
      <c r="BM11168" s="6"/>
      <c r="BN11168" s="6"/>
      <c r="BO11168" s="6"/>
      <c r="BP11168" s="6"/>
      <c r="BQ11168" s="6"/>
      <c r="BR11168" s="6"/>
      <c r="BS11168" s="6"/>
      <c r="BT11168" s="6"/>
      <c r="CG11168" s="432"/>
      <c r="CH11168" s="432"/>
      <c r="CL11168" s="174"/>
    </row>
    <row r="11169" spans="29:90" s="168" customFormat="1" x14ac:dyDescent="0.25">
      <c r="AC11169" s="175"/>
      <c r="AD11169" s="175"/>
      <c r="AE11169" s="175"/>
      <c r="AF11169" s="175"/>
      <c r="AG11169" s="175"/>
      <c r="AH11169" s="176"/>
      <c r="AM11169" s="6"/>
      <c r="AN11169" s="6"/>
      <c r="AO11169" s="6"/>
      <c r="AP11169" s="6"/>
      <c r="AQ11169" s="6"/>
      <c r="AR11169" s="6"/>
      <c r="AS11169" s="6"/>
      <c r="AT11169" s="6"/>
      <c r="AU11169" s="6"/>
      <c r="AV11169" s="6"/>
      <c r="AW11169" s="6"/>
      <c r="AX11169" s="6"/>
      <c r="AY11169" s="172"/>
      <c r="AZ11169" s="172"/>
      <c r="BA11169" s="172"/>
      <c r="BB11169" s="6"/>
      <c r="BC11169" s="6"/>
      <c r="BD11169" s="6"/>
      <c r="BE11169" s="6"/>
      <c r="BF11169" s="6"/>
      <c r="BG11169" s="172"/>
      <c r="BH11169" s="172"/>
      <c r="BI11169" s="172"/>
      <c r="BJ11169" s="6"/>
      <c r="BK11169" s="6"/>
      <c r="BL11169" s="6"/>
      <c r="BM11169" s="6"/>
      <c r="BN11169" s="6"/>
      <c r="BO11169" s="6"/>
      <c r="BP11169" s="6"/>
      <c r="BQ11169" s="6"/>
      <c r="BR11169" s="6"/>
      <c r="BS11169" s="6"/>
      <c r="BT11169" s="6"/>
      <c r="CG11169" s="432"/>
      <c r="CH11169" s="432"/>
      <c r="CL11169" s="174"/>
    </row>
    <row r="11170" spans="29:90" s="168" customFormat="1" x14ac:dyDescent="0.25">
      <c r="AC11170" s="175"/>
      <c r="AD11170" s="175"/>
      <c r="AE11170" s="175"/>
      <c r="AF11170" s="175"/>
      <c r="AG11170" s="175"/>
      <c r="AH11170" s="176"/>
      <c r="AM11170" s="6"/>
      <c r="AN11170" s="6"/>
      <c r="AO11170" s="6"/>
      <c r="AP11170" s="6"/>
      <c r="AQ11170" s="6"/>
      <c r="AR11170" s="6"/>
      <c r="AS11170" s="6"/>
      <c r="AT11170" s="6"/>
      <c r="AU11170" s="6"/>
      <c r="AV11170" s="6"/>
      <c r="AW11170" s="6"/>
      <c r="AX11170" s="6"/>
      <c r="AY11170" s="172"/>
      <c r="AZ11170" s="172"/>
      <c r="BA11170" s="172"/>
      <c r="BB11170" s="6"/>
      <c r="BC11170" s="6"/>
      <c r="BD11170" s="6"/>
      <c r="BE11170" s="6"/>
      <c r="BF11170" s="6"/>
      <c r="BG11170" s="172"/>
      <c r="BH11170" s="172"/>
      <c r="BI11170" s="172"/>
      <c r="BJ11170" s="6"/>
      <c r="BK11170" s="6"/>
      <c r="BL11170" s="6"/>
      <c r="BM11170" s="6"/>
      <c r="BN11170" s="6"/>
      <c r="BO11170" s="6"/>
      <c r="BP11170" s="6"/>
      <c r="BQ11170" s="6"/>
      <c r="BR11170" s="6"/>
      <c r="BS11170" s="6"/>
      <c r="BT11170" s="6"/>
      <c r="CG11170" s="432"/>
      <c r="CH11170" s="432"/>
      <c r="CL11170" s="174"/>
    </row>
    <row r="11171" spans="29:90" s="168" customFormat="1" x14ac:dyDescent="0.25">
      <c r="AC11171" s="175"/>
      <c r="AD11171" s="175"/>
      <c r="AE11171" s="175"/>
      <c r="AF11171" s="175"/>
      <c r="AG11171" s="175"/>
      <c r="AH11171" s="176"/>
      <c r="AM11171" s="6"/>
      <c r="AN11171" s="6"/>
      <c r="AO11171" s="6"/>
      <c r="AP11171" s="6"/>
      <c r="AQ11171" s="6"/>
      <c r="AR11171" s="6"/>
      <c r="AS11171" s="6"/>
      <c r="AT11171" s="6"/>
      <c r="AU11171" s="6"/>
      <c r="AV11171" s="6"/>
      <c r="AW11171" s="6"/>
      <c r="AX11171" s="6"/>
      <c r="AY11171" s="172"/>
      <c r="AZ11171" s="172"/>
      <c r="BA11171" s="172"/>
      <c r="BB11171" s="6"/>
      <c r="BC11171" s="6"/>
      <c r="BD11171" s="6"/>
      <c r="BE11171" s="6"/>
      <c r="BF11171" s="6"/>
      <c r="BG11171" s="172"/>
      <c r="BH11171" s="172"/>
      <c r="BI11171" s="172"/>
      <c r="BJ11171" s="6"/>
      <c r="BK11171" s="6"/>
      <c r="BL11171" s="6"/>
      <c r="BM11171" s="6"/>
      <c r="BN11171" s="6"/>
      <c r="BO11171" s="6"/>
      <c r="BP11171" s="6"/>
      <c r="BQ11171" s="6"/>
      <c r="BR11171" s="6"/>
      <c r="BS11171" s="6"/>
      <c r="BT11171" s="6"/>
      <c r="CG11171" s="432"/>
      <c r="CH11171" s="432"/>
      <c r="CL11171" s="174"/>
    </row>
    <row r="11172" spans="29:90" s="168" customFormat="1" x14ac:dyDescent="0.25">
      <c r="AC11172" s="175"/>
      <c r="AD11172" s="175"/>
      <c r="AE11172" s="175"/>
      <c r="AF11172" s="175"/>
      <c r="AG11172" s="175"/>
      <c r="AH11172" s="176"/>
      <c r="AM11172" s="6"/>
      <c r="AN11172" s="6"/>
      <c r="AO11172" s="6"/>
      <c r="AP11172" s="6"/>
      <c r="AQ11172" s="6"/>
      <c r="AR11172" s="6"/>
      <c r="AS11172" s="6"/>
      <c r="AT11172" s="6"/>
      <c r="AU11172" s="6"/>
      <c r="AV11172" s="6"/>
      <c r="AW11172" s="6"/>
      <c r="AX11172" s="6"/>
      <c r="AY11172" s="172"/>
      <c r="AZ11172" s="172"/>
      <c r="BA11172" s="172"/>
      <c r="BB11172" s="6"/>
      <c r="BC11172" s="6"/>
      <c r="BD11172" s="6"/>
      <c r="BE11172" s="6"/>
      <c r="BF11172" s="6"/>
      <c r="BG11172" s="172"/>
      <c r="BH11172" s="172"/>
      <c r="BI11172" s="172"/>
      <c r="BJ11172" s="6"/>
      <c r="BK11172" s="6"/>
      <c r="BL11172" s="6"/>
      <c r="BM11172" s="6"/>
      <c r="BN11172" s="6"/>
      <c r="BO11172" s="6"/>
      <c r="BP11172" s="6"/>
      <c r="BQ11172" s="6"/>
      <c r="BR11172" s="6"/>
      <c r="BS11172" s="6"/>
      <c r="BT11172" s="6"/>
      <c r="CG11172" s="432"/>
      <c r="CH11172" s="432"/>
      <c r="CL11172" s="174"/>
    </row>
    <row r="11173" spans="29:90" s="168" customFormat="1" x14ac:dyDescent="0.25">
      <c r="AC11173" s="175"/>
      <c r="AD11173" s="175"/>
      <c r="AE11173" s="175"/>
      <c r="AF11173" s="175"/>
      <c r="AG11173" s="175"/>
      <c r="AH11173" s="176"/>
      <c r="AM11173" s="6"/>
      <c r="AN11173" s="6"/>
      <c r="AO11173" s="6"/>
      <c r="AP11173" s="6"/>
      <c r="AQ11173" s="6"/>
      <c r="AR11173" s="6"/>
      <c r="AS11173" s="6"/>
      <c r="AT11173" s="6"/>
      <c r="AU11173" s="6"/>
      <c r="AV11173" s="6"/>
      <c r="AW11173" s="6"/>
      <c r="AX11173" s="6"/>
      <c r="AY11173" s="172"/>
      <c r="AZ11173" s="172"/>
      <c r="BA11173" s="172"/>
      <c r="BB11173" s="6"/>
      <c r="BC11173" s="6"/>
      <c r="BD11173" s="6"/>
      <c r="BE11173" s="6"/>
      <c r="BF11173" s="6"/>
      <c r="BG11173" s="172"/>
      <c r="BH11173" s="172"/>
      <c r="BI11173" s="172"/>
      <c r="BJ11173" s="6"/>
      <c r="BK11173" s="6"/>
      <c r="BL11173" s="6"/>
      <c r="BM11173" s="6"/>
      <c r="BN11173" s="6"/>
      <c r="BO11173" s="6"/>
      <c r="BP11173" s="6"/>
      <c r="BQ11173" s="6"/>
      <c r="BR11173" s="6"/>
      <c r="BS11173" s="6"/>
      <c r="BT11173" s="6"/>
      <c r="CG11173" s="432"/>
      <c r="CH11173" s="432"/>
      <c r="CL11173" s="174"/>
    </row>
    <row r="11174" spans="29:90" s="168" customFormat="1" x14ac:dyDescent="0.25">
      <c r="AC11174" s="175"/>
      <c r="AD11174" s="175"/>
      <c r="AE11174" s="175"/>
      <c r="AF11174" s="175"/>
      <c r="AG11174" s="175"/>
      <c r="AH11174" s="176"/>
      <c r="AM11174" s="6"/>
      <c r="AN11174" s="6"/>
      <c r="AO11174" s="6"/>
      <c r="AP11174" s="6"/>
      <c r="AQ11174" s="6"/>
      <c r="AR11174" s="6"/>
      <c r="AS11174" s="6"/>
      <c r="AT11174" s="6"/>
      <c r="AU11174" s="6"/>
      <c r="AV11174" s="6"/>
      <c r="AW11174" s="6"/>
      <c r="AX11174" s="6"/>
      <c r="AY11174" s="172"/>
      <c r="AZ11174" s="172"/>
      <c r="BA11174" s="172"/>
      <c r="BB11174" s="6"/>
      <c r="BC11174" s="6"/>
      <c r="BD11174" s="6"/>
      <c r="BE11174" s="6"/>
      <c r="BF11174" s="6"/>
      <c r="BG11174" s="172"/>
      <c r="BH11174" s="172"/>
      <c r="BI11174" s="172"/>
      <c r="BJ11174" s="6"/>
      <c r="BK11174" s="6"/>
      <c r="BL11174" s="6"/>
      <c r="BM11174" s="6"/>
      <c r="BN11174" s="6"/>
      <c r="BO11174" s="6"/>
      <c r="BP11174" s="6"/>
      <c r="BQ11174" s="6"/>
      <c r="BR11174" s="6"/>
      <c r="BS11174" s="6"/>
      <c r="BT11174" s="6"/>
      <c r="CG11174" s="432"/>
      <c r="CH11174" s="432"/>
      <c r="CL11174" s="174"/>
    </row>
    <row r="11175" spans="29:90" s="168" customFormat="1" x14ac:dyDescent="0.25">
      <c r="AC11175" s="175"/>
      <c r="AD11175" s="175"/>
      <c r="AE11175" s="175"/>
      <c r="AF11175" s="175"/>
      <c r="AG11175" s="175"/>
      <c r="AH11175" s="176"/>
      <c r="AM11175" s="6"/>
      <c r="AN11175" s="6"/>
      <c r="AO11175" s="6"/>
      <c r="AP11175" s="6"/>
      <c r="AQ11175" s="6"/>
      <c r="AR11175" s="6"/>
      <c r="AS11175" s="6"/>
      <c r="AT11175" s="6"/>
      <c r="AU11175" s="6"/>
      <c r="AV11175" s="6"/>
      <c r="AW11175" s="6"/>
      <c r="AX11175" s="6"/>
      <c r="AY11175" s="172"/>
      <c r="AZ11175" s="172"/>
      <c r="BA11175" s="172"/>
      <c r="BB11175" s="6"/>
      <c r="BC11175" s="6"/>
      <c r="BD11175" s="6"/>
      <c r="BE11175" s="6"/>
      <c r="BF11175" s="6"/>
      <c r="BG11175" s="172"/>
      <c r="BH11175" s="172"/>
      <c r="BI11175" s="172"/>
      <c r="BJ11175" s="6"/>
      <c r="BK11175" s="6"/>
      <c r="BL11175" s="6"/>
      <c r="BM11175" s="6"/>
      <c r="BN11175" s="6"/>
      <c r="BO11175" s="6"/>
      <c r="BP11175" s="6"/>
      <c r="BQ11175" s="6"/>
      <c r="BR11175" s="6"/>
      <c r="BS11175" s="6"/>
      <c r="BT11175" s="6"/>
      <c r="CG11175" s="432"/>
      <c r="CH11175" s="432"/>
      <c r="CL11175" s="174"/>
    </row>
    <row r="11176" spans="29:90" s="168" customFormat="1" x14ac:dyDescent="0.25">
      <c r="AC11176" s="175"/>
      <c r="AD11176" s="175"/>
      <c r="AE11176" s="175"/>
      <c r="AF11176" s="175"/>
      <c r="AG11176" s="175"/>
      <c r="AH11176" s="176"/>
      <c r="AM11176" s="6"/>
      <c r="AN11176" s="6"/>
      <c r="AO11176" s="6"/>
      <c r="AP11176" s="6"/>
      <c r="AQ11176" s="6"/>
      <c r="AR11176" s="6"/>
      <c r="AS11176" s="6"/>
      <c r="AT11176" s="6"/>
      <c r="AU11176" s="6"/>
      <c r="AV11176" s="6"/>
      <c r="AW11176" s="6"/>
      <c r="AX11176" s="6"/>
      <c r="AY11176" s="172"/>
      <c r="AZ11176" s="172"/>
      <c r="BA11176" s="172"/>
      <c r="BB11176" s="6"/>
      <c r="BC11176" s="6"/>
      <c r="BD11176" s="6"/>
      <c r="BE11176" s="6"/>
      <c r="BF11176" s="6"/>
      <c r="BG11176" s="172"/>
      <c r="BH11176" s="172"/>
      <c r="BI11176" s="172"/>
      <c r="BJ11176" s="6"/>
      <c r="BK11176" s="6"/>
      <c r="BL11176" s="6"/>
      <c r="BM11176" s="6"/>
      <c r="BN11176" s="6"/>
      <c r="BO11176" s="6"/>
      <c r="BP11176" s="6"/>
      <c r="BQ11176" s="6"/>
      <c r="BR11176" s="6"/>
      <c r="BS11176" s="6"/>
      <c r="BT11176" s="6"/>
      <c r="CG11176" s="432"/>
      <c r="CH11176" s="432"/>
      <c r="CL11176" s="174"/>
    </row>
    <row r="11177" spans="29:90" s="168" customFormat="1" x14ac:dyDescent="0.25">
      <c r="AC11177" s="175"/>
      <c r="AD11177" s="175"/>
      <c r="AE11177" s="175"/>
      <c r="AF11177" s="175"/>
      <c r="AG11177" s="175"/>
      <c r="AH11177" s="176"/>
      <c r="AM11177" s="6"/>
      <c r="AN11177" s="6"/>
      <c r="AO11177" s="6"/>
      <c r="AP11177" s="6"/>
      <c r="AQ11177" s="6"/>
      <c r="AR11177" s="6"/>
      <c r="AS11177" s="6"/>
      <c r="AT11177" s="6"/>
      <c r="AU11177" s="6"/>
      <c r="AV11177" s="6"/>
      <c r="AW11177" s="6"/>
      <c r="AX11177" s="6"/>
      <c r="AY11177" s="172"/>
      <c r="AZ11177" s="172"/>
      <c r="BA11177" s="172"/>
      <c r="BB11177" s="6"/>
      <c r="BC11177" s="6"/>
      <c r="BD11177" s="6"/>
      <c r="BE11177" s="6"/>
      <c r="BF11177" s="6"/>
      <c r="BG11177" s="172"/>
      <c r="BH11177" s="172"/>
      <c r="BI11177" s="172"/>
      <c r="BJ11177" s="6"/>
      <c r="BK11177" s="6"/>
      <c r="BL11177" s="6"/>
      <c r="BM11177" s="6"/>
      <c r="BN11177" s="6"/>
      <c r="BO11177" s="6"/>
      <c r="BP11177" s="6"/>
      <c r="BQ11177" s="6"/>
      <c r="BR11177" s="6"/>
      <c r="BS11177" s="6"/>
      <c r="BT11177" s="6"/>
      <c r="CG11177" s="432"/>
      <c r="CH11177" s="432"/>
      <c r="CL11177" s="174"/>
    </row>
    <row r="11178" spans="29:90" s="168" customFormat="1" x14ac:dyDescent="0.25">
      <c r="AC11178" s="175"/>
      <c r="AD11178" s="175"/>
      <c r="AE11178" s="175"/>
      <c r="AF11178" s="175"/>
      <c r="AG11178" s="175"/>
      <c r="AH11178" s="176"/>
      <c r="AM11178" s="6"/>
      <c r="AN11178" s="6"/>
      <c r="AO11178" s="6"/>
      <c r="AP11178" s="6"/>
      <c r="AQ11178" s="6"/>
      <c r="AR11178" s="6"/>
      <c r="AS11178" s="6"/>
      <c r="AT11178" s="6"/>
      <c r="AU11178" s="6"/>
      <c r="AV11178" s="6"/>
      <c r="AW11178" s="6"/>
      <c r="AX11178" s="6"/>
      <c r="AY11178" s="172"/>
      <c r="AZ11178" s="172"/>
      <c r="BA11178" s="172"/>
      <c r="BB11178" s="6"/>
      <c r="BC11178" s="6"/>
      <c r="BD11178" s="6"/>
      <c r="BE11178" s="6"/>
      <c r="BF11178" s="6"/>
      <c r="BG11178" s="172"/>
      <c r="BH11178" s="172"/>
      <c r="BI11178" s="172"/>
      <c r="BJ11178" s="6"/>
      <c r="BK11178" s="6"/>
      <c r="BL11178" s="6"/>
      <c r="BM11178" s="6"/>
      <c r="BN11178" s="6"/>
      <c r="BO11178" s="6"/>
      <c r="BP11178" s="6"/>
      <c r="BQ11178" s="6"/>
      <c r="BR11178" s="6"/>
      <c r="BS11178" s="6"/>
      <c r="BT11178" s="6"/>
      <c r="CG11178" s="432"/>
      <c r="CH11178" s="432"/>
      <c r="CL11178" s="174"/>
    </row>
    <row r="11179" spans="29:90" s="168" customFormat="1" x14ac:dyDescent="0.25">
      <c r="AC11179" s="175"/>
      <c r="AD11179" s="175"/>
      <c r="AE11179" s="175"/>
      <c r="AF11179" s="175"/>
      <c r="AG11179" s="175"/>
      <c r="AH11179" s="176"/>
      <c r="AM11179" s="6"/>
      <c r="AN11179" s="6"/>
      <c r="AO11179" s="6"/>
      <c r="AP11179" s="6"/>
      <c r="AQ11179" s="6"/>
      <c r="AR11179" s="6"/>
      <c r="AS11179" s="6"/>
      <c r="AT11179" s="6"/>
      <c r="AU11179" s="6"/>
      <c r="AV11179" s="6"/>
      <c r="AW11179" s="6"/>
      <c r="AX11179" s="6"/>
      <c r="AY11179" s="172"/>
      <c r="AZ11179" s="172"/>
      <c r="BA11179" s="172"/>
      <c r="BB11179" s="6"/>
      <c r="BC11179" s="6"/>
      <c r="BD11179" s="6"/>
      <c r="BE11179" s="6"/>
      <c r="BF11179" s="6"/>
      <c r="BG11179" s="172"/>
      <c r="BH11179" s="172"/>
      <c r="BI11179" s="172"/>
      <c r="BJ11179" s="6"/>
      <c r="BK11179" s="6"/>
      <c r="BL11179" s="6"/>
      <c r="BM11179" s="6"/>
      <c r="BN11179" s="6"/>
      <c r="BO11179" s="6"/>
      <c r="BP11179" s="6"/>
      <c r="BQ11179" s="6"/>
      <c r="BR11179" s="6"/>
      <c r="BS11179" s="6"/>
      <c r="BT11179" s="6"/>
      <c r="CG11179" s="432"/>
      <c r="CH11179" s="432"/>
      <c r="CL11179" s="174"/>
    </row>
    <row r="11180" spans="29:90" s="168" customFormat="1" x14ac:dyDescent="0.25">
      <c r="AC11180" s="175"/>
      <c r="AD11180" s="175"/>
      <c r="AE11180" s="175"/>
      <c r="AF11180" s="175"/>
      <c r="AG11180" s="175"/>
      <c r="AH11180" s="176"/>
      <c r="AM11180" s="6"/>
      <c r="AN11180" s="6"/>
      <c r="AO11180" s="6"/>
      <c r="AP11180" s="6"/>
      <c r="AQ11180" s="6"/>
      <c r="AR11180" s="6"/>
      <c r="AS11180" s="6"/>
      <c r="AT11180" s="6"/>
      <c r="AU11180" s="6"/>
      <c r="AV11180" s="6"/>
      <c r="AW11180" s="6"/>
      <c r="AX11180" s="6"/>
      <c r="AY11180" s="172"/>
      <c r="AZ11180" s="172"/>
      <c r="BA11180" s="172"/>
      <c r="BB11180" s="6"/>
      <c r="BC11180" s="6"/>
      <c r="BD11180" s="6"/>
      <c r="BE11180" s="6"/>
      <c r="BF11180" s="6"/>
      <c r="BG11180" s="172"/>
      <c r="BH11180" s="172"/>
      <c r="BI11180" s="172"/>
      <c r="BJ11180" s="6"/>
      <c r="BK11180" s="6"/>
      <c r="BL11180" s="6"/>
      <c r="BM11180" s="6"/>
      <c r="BN11180" s="6"/>
      <c r="BO11180" s="6"/>
      <c r="BP11180" s="6"/>
      <c r="BQ11180" s="6"/>
      <c r="BR11180" s="6"/>
      <c r="BS11180" s="6"/>
      <c r="BT11180" s="6"/>
      <c r="CG11180" s="432"/>
      <c r="CH11180" s="432"/>
      <c r="CL11180" s="174"/>
    </row>
    <row r="11181" spans="29:90" s="168" customFormat="1" x14ac:dyDescent="0.25">
      <c r="AC11181" s="175"/>
      <c r="AD11181" s="175"/>
      <c r="AE11181" s="175"/>
      <c r="AF11181" s="175"/>
      <c r="AG11181" s="175"/>
      <c r="AH11181" s="176"/>
      <c r="AM11181" s="6"/>
      <c r="AN11181" s="6"/>
      <c r="AO11181" s="6"/>
      <c r="AP11181" s="6"/>
      <c r="AQ11181" s="6"/>
      <c r="AR11181" s="6"/>
      <c r="AS11181" s="6"/>
      <c r="AT11181" s="6"/>
      <c r="AU11181" s="6"/>
      <c r="AV11181" s="6"/>
      <c r="AW11181" s="6"/>
      <c r="AX11181" s="6"/>
      <c r="AY11181" s="172"/>
      <c r="AZ11181" s="172"/>
      <c r="BA11181" s="172"/>
      <c r="BB11181" s="6"/>
      <c r="BC11181" s="6"/>
      <c r="BD11181" s="6"/>
      <c r="BE11181" s="6"/>
      <c r="BF11181" s="6"/>
      <c r="BG11181" s="172"/>
      <c r="BH11181" s="172"/>
      <c r="BI11181" s="172"/>
      <c r="BJ11181" s="6"/>
      <c r="BK11181" s="6"/>
      <c r="BL11181" s="6"/>
      <c r="BM11181" s="6"/>
      <c r="BN11181" s="6"/>
      <c r="BO11181" s="6"/>
      <c r="BP11181" s="6"/>
      <c r="BQ11181" s="6"/>
      <c r="BR11181" s="6"/>
      <c r="BS11181" s="6"/>
      <c r="BT11181" s="6"/>
      <c r="CG11181" s="432"/>
      <c r="CH11181" s="432"/>
      <c r="CL11181" s="174"/>
    </row>
    <row r="11182" spans="29:90" s="168" customFormat="1" x14ac:dyDescent="0.25">
      <c r="AC11182" s="175"/>
      <c r="AD11182" s="175"/>
      <c r="AE11182" s="175"/>
      <c r="AF11182" s="175"/>
      <c r="AG11182" s="175"/>
      <c r="AH11182" s="176"/>
      <c r="AM11182" s="6"/>
      <c r="AN11182" s="6"/>
      <c r="AO11182" s="6"/>
      <c r="AP11182" s="6"/>
      <c r="AQ11182" s="6"/>
      <c r="AR11182" s="6"/>
      <c r="AS11182" s="6"/>
      <c r="AT11182" s="6"/>
      <c r="AU11182" s="6"/>
      <c r="AV11182" s="6"/>
      <c r="AW11182" s="6"/>
      <c r="AX11182" s="6"/>
      <c r="AY11182" s="172"/>
      <c r="AZ11182" s="172"/>
      <c r="BA11182" s="172"/>
      <c r="BB11182" s="6"/>
      <c r="BC11182" s="6"/>
      <c r="BD11182" s="6"/>
      <c r="BE11182" s="6"/>
      <c r="BF11182" s="6"/>
      <c r="BG11182" s="172"/>
      <c r="BH11182" s="172"/>
      <c r="BI11182" s="172"/>
      <c r="BJ11182" s="6"/>
      <c r="BK11182" s="6"/>
      <c r="BL11182" s="6"/>
      <c r="BM11182" s="6"/>
      <c r="BN11182" s="6"/>
      <c r="BO11182" s="6"/>
      <c r="BP11182" s="6"/>
      <c r="BQ11182" s="6"/>
      <c r="BR11182" s="6"/>
      <c r="BS11182" s="6"/>
      <c r="BT11182" s="6"/>
      <c r="CG11182" s="432"/>
      <c r="CH11182" s="432"/>
      <c r="CL11182" s="174"/>
    </row>
    <row r="11183" spans="29:90" s="168" customFormat="1" x14ac:dyDescent="0.25">
      <c r="AC11183" s="175"/>
      <c r="AD11183" s="175"/>
      <c r="AE11183" s="175"/>
      <c r="AF11183" s="175"/>
      <c r="AG11183" s="175"/>
      <c r="AH11183" s="176"/>
      <c r="AM11183" s="6"/>
      <c r="AN11183" s="6"/>
      <c r="AO11183" s="6"/>
      <c r="AP11183" s="6"/>
      <c r="AQ11183" s="6"/>
      <c r="AR11183" s="6"/>
      <c r="AS11183" s="6"/>
      <c r="AT11183" s="6"/>
      <c r="AU11183" s="6"/>
      <c r="AV11183" s="6"/>
      <c r="AW11183" s="6"/>
      <c r="AX11183" s="6"/>
      <c r="AY11183" s="172"/>
      <c r="AZ11183" s="172"/>
      <c r="BA11183" s="172"/>
      <c r="BB11183" s="6"/>
      <c r="BC11183" s="6"/>
      <c r="BD11183" s="6"/>
      <c r="BE11183" s="6"/>
      <c r="BF11183" s="6"/>
      <c r="BG11183" s="172"/>
      <c r="BH11183" s="172"/>
      <c r="BI11183" s="172"/>
      <c r="BJ11183" s="6"/>
      <c r="BK11183" s="6"/>
      <c r="BL11183" s="6"/>
      <c r="BM11183" s="6"/>
      <c r="BN11183" s="6"/>
      <c r="BO11183" s="6"/>
      <c r="BP11183" s="6"/>
      <c r="BQ11183" s="6"/>
      <c r="BR11183" s="6"/>
      <c r="BS11183" s="6"/>
      <c r="BT11183" s="6"/>
      <c r="CG11183" s="432"/>
      <c r="CH11183" s="432"/>
      <c r="CL11183" s="174"/>
    </row>
    <row r="11184" spans="29:90" s="168" customFormat="1" x14ac:dyDescent="0.25">
      <c r="AC11184" s="175"/>
      <c r="AD11184" s="175"/>
      <c r="AE11184" s="175"/>
      <c r="AF11184" s="175"/>
      <c r="AG11184" s="175"/>
      <c r="AH11184" s="176"/>
      <c r="AM11184" s="6"/>
      <c r="AN11184" s="6"/>
      <c r="AO11184" s="6"/>
      <c r="AP11184" s="6"/>
      <c r="AQ11184" s="6"/>
      <c r="AR11184" s="6"/>
      <c r="AS11184" s="6"/>
      <c r="AT11184" s="6"/>
      <c r="AU11184" s="6"/>
      <c r="AV11184" s="6"/>
      <c r="AW11184" s="6"/>
      <c r="AX11184" s="6"/>
      <c r="AY11184" s="172"/>
      <c r="AZ11184" s="172"/>
      <c r="BA11184" s="172"/>
      <c r="BB11184" s="6"/>
      <c r="BC11184" s="6"/>
      <c r="BD11184" s="6"/>
      <c r="BE11184" s="6"/>
      <c r="BF11184" s="6"/>
      <c r="BG11184" s="172"/>
      <c r="BH11184" s="172"/>
      <c r="BI11184" s="172"/>
      <c r="BJ11184" s="6"/>
      <c r="BK11184" s="6"/>
      <c r="BL11184" s="6"/>
      <c r="BM11184" s="6"/>
      <c r="BN11184" s="6"/>
      <c r="BO11184" s="6"/>
      <c r="BP11184" s="6"/>
      <c r="BQ11184" s="6"/>
      <c r="BR11184" s="6"/>
      <c r="BS11184" s="6"/>
      <c r="BT11184" s="6"/>
      <c r="CG11184" s="432"/>
      <c r="CH11184" s="432"/>
      <c r="CL11184" s="174"/>
    </row>
    <row r="11185" spans="29:90" s="168" customFormat="1" x14ac:dyDescent="0.25">
      <c r="AC11185" s="175"/>
      <c r="AD11185" s="175"/>
      <c r="AE11185" s="175"/>
      <c r="AF11185" s="175"/>
      <c r="AG11185" s="175"/>
      <c r="AH11185" s="176"/>
      <c r="AM11185" s="6"/>
      <c r="AN11185" s="6"/>
      <c r="AO11185" s="6"/>
      <c r="AP11185" s="6"/>
      <c r="AQ11185" s="6"/>
      <c r="AR11185" s="6"/>
      <c r="AS11185" s="6"/>
      <c r="AT11185" s="6"/>
      <c r="AU11185" s="6"/>
      <c r="AV11185" s="6"/>
      <c r="AW11185" s="6"/>
      <c r="AX11185" s="6"/>
      <c r="AY11185" s="172"/>
      <c r="AZ11185" s="172"/>
      <c r="BA11185" s="172"/>
      <c r="BB11185" s="6"/>
      <c r="BC11185" s="6"/>
      <c r="BD11185" s="6"/>
      <c r="BE11185" s="6"/>
      <c r="BF11185" s="6"/>
      <c r="BG11185" s="172"/>
      <c r="BH11185" s="172"/>
      <c r="BI11185" s="172"/>
      <c r="BJ11185" s="6"/>
      <c r="BK11185" s="6"/>
      <c r="BL11185" s="6"/>
      <c r="BM11185" s="6"/>
      <c r="BN11185" s="6"/>
      <c r="BO11185" s="6"/>
      <c r="BP11185" s="6"/>
      <c r="BQ11185" s="6"/>
      <c r="BR11185" s="6"/>
      <c r="BS11185" s="6"/>
      <c r="BT11185" s="6"/>
      <c r="CG11185" s="432"/>
      <c r="CH11185" s="432"/>
      <c r="CL11185" s="174"/>
    </row>
    <row r="11186" spans="29:90" s="168" customFormat="1" x14ac:dyDescent="0.25">
      <c r="AC11186" s="175"/>
      <c r="AD11186" s="175"/>
      <c r="AE11186" s="175"/>
      <c r="AF11186" s="175"/>
      <c r="AG11186" s="175"/>
      <c r="AH11186" s="176"/>
      <c r="AM11186" s="6"/>
      <c r="AN11186" s="6"/>
      <c r="AO11186" s="6"/>
      <c r="AP11186" s="6"/>
      <c r="AQ11186" s="6"/>
      <c r="AR11186" s="6"/>
      <c r="AS11186" s="6"/>
      <c r="AT11186" s="6"/>
      <c r="AU11186" s="6"/>
      <c r="AV11186" s="6"/>
      <c r="AW11186" s="6"/>
      <c r="AX11186" s="6"/>
      <c r="AY11186" s="172"/>
      <c r="AZ11186" s="172"/>
      <c r="BA11186" s="172"/>
      <c r="BB11186" s="6"/>
      <c r="BC11186" s="6"/>
      <c r="BD11186" s="6"/>
      <c r="BE11186" s="6"/>
      <c r="BF11186" s="6"/>
      <c r="BG11186" s="172"/>
      <c r="BH11186" s="172"/>
      <c r="BI11186" s="172"/>
      <c r="BJ11186" s="6"/>
      <c r="BK11186" s="6"/>
      <c r="BL11186" s="6"/>
      <c r="BM11186" s="6"/>
      <c r="BN11186" s="6"/>
      <c r="BO11186" s="6"/>
      <c r="BP11186" s="6"/>
      <c r="BQ11186" s="6"/>
      <c r="BR11186" s="6"/>
      <c r="BS11186" s="6"/>
      <c r="BT11186" s="6"/>
      <c r="CG11186" s="432"/>
      <c r="CH11186" s="432"/>
      <c r="CL11186" s="174"/>
    </row>
    <row r="11187" spans="29:90" s="168" customFormat="1" x14ac:dyDescent="0.25">
      <c r="AC11187" s="175"/>
      <c r="AD11187" s="175"/>
      <c r="AE11187" s="175"/>
      <c r="AF11187" s="175"/>
      <c r="AG11187" s="175"/>
      <c r="AH11187" s="176"/>
      <c r="AM11187" s="6"/>
      <c r="AN11187" s="6"/>
      <c r="AO11187" s="6"/>
      <c r="AP11187" s="6"/>
      <c r="AQ11187" s="6"/>
      <c r="AR11187" s="6"/>
      <c r="AS11187" s="6"/>
      <c r="AT11187" s="6"/>
      <c r="AU11187" s="6"/>
      <c r="AV11187" s="6"/>
      <c r="AW11187" s="6"/>
      <c r="AX11187" s="6"/>
      <c r="AY11187" s="172"/>
      <c r="AZ11187" s="172"/>
      <c r="BA11187" s="172"/>
      <c r="BB11187" s="6"/>
      <c r="BC11187" s="6"/>
      <c r="BD11187" s="6"/>
      <c r="BE11187" s="6"/>
      <c r="BF11187" s="6"/>
      <c r="BG11187" s="172"/>
      <c r="BH11187" s="172"/>
      <c r="BI11187" s="172"/>
      <c r="BJ11187" s="6"/>
      <c r="BK11187" s="6"/>
      <c r="BL11187" s="6"/>
      <c r="BM11187" s="6"/>
      <c r="BN11187" s="6"/>
      <c r="BO11187" s="6"/>
      <c r="BP11187" s="6"/>
      <c r="BQ11187" s="6"/>
      <c r="BR11187" s="6"/>
      <c r="BS11187" s="6"/>
      <c r="BT11187" s="6"/>
      <c r="CG11187" s="432"/>
      <c r="CH11187" s="432"/>
      <c r="CL11187" s="174"/>
    </row>
    <row r="11188" spans="29:90" s="168" customFormat="1" x14ac:dyDescent="0.25">
      <c r="AC11188" s="175"/>
      <c r="AD11188" s="175"/>
      <c r="AE11188" s="175"/>
      <c r="AF11188" s="175"/>
      <c r="AG11188" s="175"/>
      <c r="AH11188" s="176"/>
      <c r="AM11188" s="6"/>
      <c r="AN11188" s="6"/>
      <c r="AO11188" s="6"/>
      <c r="AP11188" s="6"/>
      <c r="AQ11188" s="6"/>
      <c r="AR11188" s="6"/>
      <c r="AS11188" s="6"/>
      <c r="AT11188" s="6"/>
      <c r="AU11188" s="6"/>
      <c r="AV11188" s="6"/>
      <c r="AW11188" s="6"/>
      <c r="AX11188" s="6"/>
      <c r="AY11188" s="172"/>
      <c r="AZ11188" s="172"/>
      <c r="BA11188" s="172"/>
      <c r="BB11188" s="6"/>
      <c r="BC11188" s="6"/>
      <c r="BD11188" s="6"/>
      <c r="BE11188" s="6"/>
      <c r="BF11188" s="6"/>
      <c r="BG11188" s="172"/>
      <c r="BH11188" s="172"/>
      <c r="BI11188" s="172"/>
      <c r="BJ11188" s="6"/>
      <c r="BK11188" s="6"/>
      <c r="BL11188" s="6"/>
      <c r="BM11188" s="6"/>
      <c r="BN11188" s="6"/>
      <c r="BO11188" s="6"/>
      <c r="BP11188" s="6"/>
      <c r="BQ11188" s="6"/>
      <c r="BR11188" s="6"/>
      <c r="BS11188" s="6"/>
      <c r="BT11188" s="6"/>
      <c r="CG11188" s="432"/>
      <c r="CH11188" s="432"/>
      <c r="CL11188" s="174"/>
    </row>
    <row r="11189" spans="29:90" s="168" customFormat="1" x14ac:dyDescent="0.25">
      <c r="AC11189" s="175"/>
      <c r="AD11189" s="175"/>
      <c r="AE11189" s="175"/>
      <c r="AF11189" s="175"/>
      <c r="AG11189" s="175"/>
      <c r="AH11189" s="176"/>
      <c r="AM11189" s="6"/>
      <c r="AN11189" s="6"/>
      <c r="AO11189" s="6"/>
      <c r="AP11189" s="6"/>
      <c r="AQ11189" s="6"/>
      <c r="AR11189" s="6"/>
      <c r="AS11189" s="6"/>
      <c r="AT11189" s="6"/>
      <c r="AU11189" s="6"/>
      <c r="AV11189" s="6"/>
      <c r="AW11189" s="6"/>
      <c r="AX11189" s="6"/>
      <c r="AY11189" s="172"/>
      <c r="AZ11189" s="172"/>
      <c r="BA11189" s="172"/>
      <c r="BB11189" s="6"/>
      <c r="BC11189" s="6"/>
      <c r="BD11189" s="6"/>
      <c r="BE11189" s="6"/>
      <c r="BF11189" s="6"/>
      <c r="BG11189" s="172"/>
      <c r="BH11189" s="172"/>
      <c r="BI11189" s="172"/>
      <c r="BJ11189" s="6"/>
      <c r="BK11189" s="6"/>
      <c r="BL11189" s="6"/>
      <c r="BM11189" s="6"/>
      <c r="BN11189" s="6"/>
      <c r="BO11189" s="6"/>
      <c r="BP11189" s="6"/>
      <c r="BQ11189" s="6"/>
      <c r="BR11189" s="6"/>
      <c r="BS11189" s="6"/>
      <c r="BT11189" s="6"/>
      <c r="CG11189" s="432"/>
      <c r="CH11189" s="432"/>
      <c r="CL11189" s="174"/>
    </row>
    <row r="11190" spans="29:90" s="168" customFormat="1" x14ac:dyDescent="0.25">
      <c r="AC11190" s="175"/>
      <c r="AD11190" s="175"/>
      <c r="AE11190" s="175"/>
      <c r="AF11190" s="175"/>
      <c r="AG11190" s="175"/>
      <c r="AH11190" s="176"/>
      <c r="AM11190" s="6"/>
      <c r="AN11190" s="6"/>
      <c r="AO11190" s="6"/>
      <c r="AP11190" s="6"/>
      <c r="AQ11190" s="6"/>
      <c r="AR11190" s="6"/>
      <c r="AS11190" s="6"/>
      <c r="AT11190" s="6"/>
      <c r="AU11190" s="6"/>
      <c r="AV11190" s="6"/>
      <c r="AW11190" s="6"/>
      <c r="AX11190" s="6"/>
      <c r="AY11190" s="172"/>
      <c r="AZ11190" s="172"/>
      <c r="BA11190" s="172"/>
      <c r="BB11190" s="6"/>
      <c r="BC11190" s="6"/>
      <c r="BD11190" s="6"/>
      <c r="BE11190" s="6"/>
      <c r="BF11190" s="6"/>
      <c r="BG11190" s="172"/>
      <c r="BH11190" s="172"/>
      <c r="BI11190" s="172"/>
      <c r="BJ11190" s="6"/>
      <c r="BK11190" s="6"/>
      <c r="BL11190" s="6"/>
      <c r="BM11190" s="6"/>
      <c r="BN11190" s="6"/>
      <c r="BO11190" s="6"/>
      <c r="BP11190" s="6"/>
      <c r="BQ11190" s="6"/>
      <c r="BR11190" s="6"/>
      <c r="BS11190" s="6"/>
      <c r="BT11190" s="6"/>
      <c r="CG11190" s="432"/>
      <c r="CH11190" s="432"/>
      <c r="CL11190" s="174"/>
    </row>
    <row r="11191" spans="29:90" s="168" customFormat="1" x14ac:dyDescent="0.25">
      <c r="AC11191" s="175"/>
      <c r="AD11191" s="175"/>
      <c r="AE11191" s="175"/>
      <c r="AF11191" s="175"/>
      <c r="AG11191" s="175"/>
      <c r="AH11191" s="176"/>
      <c r="AM11191" s="6"/>
      <c r="AN11191" s="6"/>
      <c r="AO11191" s="6"/>
      <c r="AP11191" s="6"/>
      <c r="AQ11191" s="6"/>
      <c r="AR11191" s="6"/>
      <c r="AS11191" s="6"/>
      <c r="AT11191" s="6"/>
      <c r="AU11191" s="6"/>
      <c r="AV11191" s="6"/>
      <c r="AW11191" s="6"/>
      <c r="AX11191" s="6"/>
      <c r="AY11191" s="172"/>
      <c r="AZ11191" s="172"/>
      <c r="BA11191" s="172"/>
      <c r="BB11191" s="6"/>
      <c r="BC11191" s="6"/>
      <c r="BD11191" s="6"/>
      <c r="BE11191" s="6"/>
      <c r="BF11191" s="6"/>
      <c r="BG11191" s="172"/>
      <c r="BH11191" s="172"/>
      <c r="BI11191" s="172"/>
      <c r="BJ11191" s="6"/>
      <c r="BK11191" s="6"/>
      <c r="BL11191" s="6"/>
      <c r="BM11191" s="6"/>
      <c r="BN11191" s="6"/>
      <c r="BO11191" s="6"/>
      <c r="BP11191" s="6"/>
      <c r="BQ11191" s="6"/>
      <c r="BR11191" s="6"/>
      <c r="BS11191" s="6"/>
      <c r="BT11191" s="6"/>
      <c r="CG11191" s="432"/>
      <c r="CH11191" s="432"/>
      <c r="CL11191" s="174"/>
    </row>
    <row r="11192" spans="29:90" s="168" customFormat="1" x14ac:dyDescent="0.25">
      <c r="AC11192" s="175"/>
      <c r="AD11192" s="175"/>
      <c r="AE11192" s="175"/>
      <c r="AF11192" s="175"/>
      <c r="AG11192" s="175"/>
      <c r="AH11192" s="176"/>
      <c r="AM11192" s="6"/>
      <c r="AN11192" s="6"/>
      <c r="AO11192" s="6"/>
      <c r="AP11192" s="6"/>
      <c r="AQ11192" s="6"/>
      <c r="AR11192" s="6"/>
      <c r="AS11192" s="6"/>
      <c r="AT11192" s="6"/>
      <c r="AU11192" s="6"/>
      <c r="AV11192" s="6"/>
      <c r="AW11192" s="6"/>
      <c r="AX11192" s="6"/>
      <c r="AY11192" s="172"/>
      <c r="AZ11192" s="172"/>
      <c r="BA11192" s="172"/>
      <c r="BB11192" s="6"/>
      <c r="BC11192" s="6"/>
      <c r="BD11192" s="6"/>
      <c r="BE11192" s="6"/>
      <c r="BF11192" s="6"/>
      <c r="BG11192" s="172"/>
      <c r="BH11192" s="172"/>
      <c r="BI11192" s="172"/>
      <c r="BJ11192" s="6"/>
      <c r="BK11192" s="6"/>
      <c r="BL11192" s="6"/>
      <c r="BM11192" s="6"/>
      <c r="BN11192" s="6"/>
      <c r="BO11192" s="6"/>
      <c r="BP11192" s="6"/>
      <c r="BQ11192" s="6"/>
      <c r="BR11192" s="6"/>
      <c r="BS11192" s="6"/>
      <c r="BT11192" s="6"/>
      <c r="CG11192" s="432"/>
      <c r="CH11192" s="432"/>
      <c r="CL11192" s="174"/>
    </row>
    <row r="11193" spans="29:90" s="168" customFormat="1" x14ac:dyDescent="0.25">
      <c r="AC11193" s="175"/>
      <c r="AD11193" s="175"/>
      <c r="AE11193" s="175"/>
      <c r="AF11193" s="175"/>
      <c r="AG11193" s="175"/>
      <c r="AH11193" s="176"/>
      <c r="AM11193" s="6"/>
      <c r="AN11193" s="6"/>
      <c r="AO11193" s="6"/>
      <c r="AP11193" s="6"/>
      <c r="AQ11193" s="6"/>
      <c r="AR11193" s="6"/>
      <c r="AS11193" s="6"/>
      <c r="AT11193" s="6"/>
      <c r="AU11193" s="6"/>
      <c r="AV11193" s="6"/>
      <c r="AW11193" s="6"/>
      <c r="AX11193" s="6"/>
      <c r="AY11193" s="172"/>
      <c r="AZ11193" s="172"/>
      <c r="BA11193" s="172"/>
      <c r="BB11193" s="6"/>
      <c r="BC11193" s="6"/>
      <c r="BD11193" s="6"/>
      <c r="BE11193" s="6"/>
      <c r="BF11193" s="6"/>
      <c r="BG11193" s="172"/>
      <c r="BH11193" s="172"/>
      <c r="BI11193" s="172"/>
      <c r="BJ11193" s="6"/>
      <c r="BK11193" s="6"/>
      <c r="BL11193" s="6"/>
      <c r="BM11193" s="6"/>
      <c r="BN11193" s="6"/>
      <c r="BO11193" s="6"/>
      <c r="BP11193" s="6"/>
      <c r="BQ11193" s="6"/>
      <c r="BR11193" s="6"/>
      <c r="BS11193" s="6"/>
      <c r="BT11193" s="6"/>
      <c r="CG11193" s="432"/>
      <c r="CH11193" s="432"/>
      <c r="CL11193" s="174"/>
    </row>
    <row r="11194" spans="29:90" s="168" customFormat="1" x14ac:dyDescent="0.25">
      <c r="AC11194" s="175"/>
      <c r="AD11194" s="175"/>
      <c r="AE11194" s="175"/>
      <c r="AF11194" s="175"/>
      <c r="AG11194" s="175"/>
      <c r="AH11194" s="176"/>
      <c r="AM11194" s="6"/>
      <c r="AN11194" s="6"/>
      <c r="AO11194" s="6"/>
      <c r="AP11194" s="6"/>
      <c r="AQ11194" s="6"/>
      <c r="AR11194" s="6"/>
      <c r="AS11194" s="6"/>
      <c r="AT11194" s="6"/>
      <c r="AU11194" s="6"/>
      <c r="AV11194" s="6"/>
      <c r="AW11194" s="6"/>
      <c r="AX11194" s="6"/>
      <c r="AY11194" s="172"/>
      <c r="AZ11194" s="172"/>
      <c r="BA11194" s="172"/>
      <c r="BB11194" s="6"/>
      <c r="BC11194" s="6"/>
      <c r="BD11194" s="6"/>
      <c r="BE11194" s="6"/>
      <c r="BF11194" s="6"/>
      <c r="BG11194" s="172"/>
      <c r="BH11194" s="172"/>
      <c r="BI11194" s="172"/>
      <c r="BJ11194" s="6"/>
      <c r="BK11194" s="6"/>
      <c r="BL11194" s="6"/>
      <c r="BM11194" s="6"/>
      <c r="BN11194" s="6"/>
      <c r="BO11194" s="6"/>
      <c r="BP11194" s="6"/>
      <c r="BQ11194" s="6"/>
      <c r="BR11194" s="6"/>
      <c r="BS11194" s="6"/>
      <c r="BT11194" s="6"/>
      <c r="CG11194" s="432"/>
      <c r="CH11194" s="432"/>
      <c r="CL11194" s="174"/>
    </row>
    <row r="11195" spans="29:90" s="168" customFormat="1" x14ac:dyDescent="0.25">
      <c r="AC11195" s="175"/>
      <c r="AD11195" s="175"/>
      <c r="AE11195" s="175"/>
      <c r="AF11195" s="175"/>
      <c r="AG11195" s="175"/>
      <c r="AH11195" s="176"/>
      <c r="AM11195" s="6"/>
      <c r="AN11195" s="6"/>
      <c r="AO11195" s="6"/>
      <c r="AP11195" s="6"/>
      <c r="AQ11195" s="6"/>
      <c r="AR11195" s="6"/>
      <c r="AS11195" s="6"/>
      <c r="AT11195" s="6"/>
      <c r="AU11195" s="6"/>
      <c r="AV11195" s="6"/>
      <c r="AW11195" s="6"/>
      <c r="AX11195" s="6"/>
      <c r="AY11195" s="172"/>
      <c r="AZ11195" s="172"/>
      <c r="BA11195" s="172"/>
      <c r="BB11195" s="6"/>
      <c r="BC11195" s="6"/>
      <c r="BD11195" s="6"/>
      <c r="BE11195" s="6"/>
      <c r="BF11195" s="6"/>
      <c r="BG11195" s="172"/>
      <c r="BH11195" s="172"/>
      <c r="BI11195" s="172"/>
      <c r="BJ11195" s="6"/>
      <c r="BK11195" s="6"/>
      <c r="BL11195" s="6"/>
      <c r="BM11195" s="6"/>
      <c r="BN11195" s="6"/>
      <c r="BO11195" s="6"/>
      <c r="BP11195" s="6"/>
      <c r="BQ11195" s="6"/>
      <c r="BR11195" s="6"/>
      <c r="BS11195" s="6"/>
      <c r="BT11195" s="6"/>
      <c r="CG11195" s="432"/>
      <c r="CH11195" s="432"/>
      <c r="CL11195" s="174"/>
    </row>
    <row r="11196" spans="29:90" s="168" customFormat="1" x14ac:dyDescent="0.25">
      <c r="AC11196" s="175"/>
      <c r="AD11196" s="175"/>
      <c r="AE11196" s="175"/>
      <c r="AF11196" s="175"/>
      <c r="AG11196" s="175"/>
      <c r="AH11196" s="176"/>
      <c r="AM11196" s="6"/>
      <c r="AN11196" s="6"/>
      <c r="AO11196" s="6"/>
      <c r="AP11196" s="6"/>
      <c r="AQ11196" s="6"/>
      <c r="AR11196" s="6"/>
      <c r="AS11196" s="6"/>
      <c r="AT11196" s="6"/>
      <c r="AU11196" s="6"/>
      <c r="AV11196" s="6"/>
      <c r="AW11196" s="6"/>
      <c r="AX11196" s="6"/>
      <c r="AY11196" s="172"/>
      <c r="AZ11196" s="172"/>
      <c r="BA11196" s="172"/>
      <c r="BB11196" s="6"/>
      <c r="BC11196" s="6"/>
      <c r="BD11196" s="6"/>
      <c r="BE11196" s="6"/>
      <c r="BF11196" s="6"/>
      <c r="BG11196" s="172"/>
      <c r="BH11196" s="172"/>
      <c r="BI11196" s="172"/>
      <c r="BJ11196" s="6"/>
      <c r="BK11196" s="6"/>
      <c r="BL11196" s="6"/>
      <c r="BM11196" s="6"/>
      <c r="BN11196" s="6"/>
      <c r="BO11196" s="6"/>
      <c r="BP11196" s="6"/>
      <c r="BQ11196" s="6"/>
      <c r="BR11196" s="6"/>
      <c r="BS11196" s="6"/>
      <c r="BT11196" s="6"/>
      <c r="CG11196" s="432"/>
      <c r="CH11196" s="432"/>
      <c r="CL11196" s="174"/>
    </row>
    <row r="11197" spans="29:90" s="168" customFormat="1" x14ac:dyDescent="0.25">
      <c r="AC11197" s="175"/>
      <c r="AD11197" s="175"/>
      <c r="AE11197" s="175"/>
      <c r="AF11197" s="175"/>
      <c r="AG11197" s="175"/>
      <c r="AH11197" s="176"/>
      <c r="AM11197" s="6"/>
      <c r="AN11197" s="6"/>
      <c r="AO11197" s="6"/>
      <c r="AP11197" s="6"/>
      <c r="AQ11197" s="6"/>
      <c r="AR11197" s="6"/>
      <c r="AS11197" s="6"/>
      <c r="AT11197" s="6"/>
      <c r="AU11197" s="6"/>
      <c r="AV11197" s="6"/>
      <c r="AW11197" s="6"/>
      <c r="AX11197" s="6"/>
      <c r="AY11197" s="172"/>
      <c r="AZ11197" s="172"/>
      <c r="BA11197" s="172"/>
      <c r="BB11197" s="6"/>
      <c r="BC11197" s="6"/>
      <c r="BD11197" s="6"/>
      <c r="BE11197" s="6"/>
      <c r="BF11197" s="6"/>
      <c r="BG11197" s="172"/>
      <c r="BH11197" s="172"/>
      <c r="BI11197" s="172"/>
      <c r="BJ11197" s="6"/>
      <c r="BK11197" s="6"/>
      <c r="BL11197" s="6"/>
      <c r="BM11197" s="6"/>
      <c r="BN11197" s="6"/>
      <c r="BO11197" s="6"/>
      <c r="BP11197" s="6"/>
      <c r="BQ11197" s="6"/>
      <c r="BR11197" s="6"/>
      <c r="BS11197" s="6"/>
      <c r="BT11197" s="6"/>
      <c r="CG11197" s="432"/>
      <c r="CH11197" s="432"/>
      <c r="CL11197" s="174"/>
    </row>
    <row r="11198" spans="29:90" s="168" customFormat="1" x14ac:dyDescent="0.25">
      <c r="AC11198" s="175"/>
      <c r="AD11198" s="175"/>
      <c r="AE11198" s="175"/>
      <c r="AF11198" s="175"/>
      <c r="AG11198" s="175"/>
      <c r="AH11198" s="176"/>
      <c r="AM11198" s="6"/>
      <c r="AN11198" s="6"/>
      <c r="AO11198" s="6"/>
      <c r="AP11198" s="6"/>
      <c r="AQ11198" s="6"/>
      <c r="AR11198" s="6"/>
      <c r="AS11198" s="6"/>
      <c r="AT11198" s="6"/>
      <c r="AU11198" s="6"/>
      <c r="AV11198" s="6"/>
      <c r="AW11198" s="6"/>
      <c r="AX11198" s="6"/>
      <c r="AY11198" s="172"/>
      <c r="AZ11198" s="172"/>
      <c r="BA11198" s="172"/>
      <c r="BB11198" s="6"/>
      <c r="BC11198" s="6"/>
      <c r="BD11198" s="6"/>
      <c r="BE11198" s="6"/>
      <c r="BF11198" s="6"/>
      <c r="BG11198" s="172"/>
      <c r="BH11198" s="172"/>
      <c r="BI11198" s="172"/>
      <c r="BJ11198" s="6"/>
      <c r="BK11198" s="6"/>
      <c r="BL11198" s="6"/>
      <c r="BM11198" s="6"/>
      <c r="BN11198" s="6"/>
      <c r="BO11198" s="6"/>
      <c r="BP11198" s="6"/>
      <c r="BQ11198" s="6"/>
      <c r="BR11198" s="6"/>
      <c r="BS11198" s="6"/>
      <c r="BT11198" s="6"/>
      <c r="CG11198" s="432"/>
      <c r="CH11198" s="432"/>
      <c r="CL11198" s="174"/>
    </row>
    <row r="11199" spans="29:90" s="168" customFormat="1" x14ac:dyDescent="0.25">
      <c r="AC11199" s="175"/>
      <c r="AD11199" s="175"/>
      <c r="AE11199" s="175"/>
      <c r="AF11199" s="175"/>
      <c r="AG11199" s="175"/>
      <c r="AH11199" s="176"/>
      <c r="AM11199" s="6"/>
      <c r="AN11199" s="6"/>
      <c r="AO11199" s="6"/>
      <c r="AP11199" s="6"/>
      <c r="AQ11199" s="6"/>
      <c r="AR11199" s="6"/>
      <c r="AS11199" s="6"/>
      <c r="AT11199" s="6"/>
      <c r="AU11199" s="6"/>
      <c r="AV11199" s="6"/>
      <c r="AW11199" s="6"/>
      <c r="AX11199" s="6"/>
      <c r="AY11199" s="172"/>
      <c r="AZ11199" s="172"/>
      <c r="BA11199" s="172"/>
      <c r="BB11199" s="6"/>
      <c r="BC11199" s="6"/>
      <c r="BD11199" s="6"/>
      <c r="BE11199" s="6"/>
      <c r="BF11199" s="6"/>
      <c r="BG11199" s="172"/>
      <c r="BH11199" s="172"/>
      <c r="BI11199" s="172"/>
      <c r="BJ11199" s="6"/>
      <c r="BK11199" s="6"/>
      <c r="BL11199" s="6"/>
      <c r="BM11199" s="6"/>
      <c r="BN11199" s="6"/>
      <c r="BO11199" s="6"/>
      <c r="BP11199" s="6"/>
      <c r="BQ11199" s="6"/>
      <c r="BR11199" s="6"/>
      <c r="BS11199" s="6"/>
      <c r="BT11199" s="6"/>
      <c r="CG11199" s="432"/>
      <c r="CH11199" s="432"/>
      <c r="CL11199" s="174"/>
    </row>
    <row r="11200" spans="29:90" s="168" customFormat="1" x14ac:dyDescent="0.25">
      <c r="AC11200" s="175"/>
      <c r="AD11200" s="175"/>
      <c r="AE11200" s="175"/>
      <c r="AF11200" s="175"/>
      <c r="AG11200" s="175"/>
      <c r="AH11200" s="176"/>
      <c r="AM11200" s="6"/>
      <c r="AN11200" s="6"/>
      <c r="AO11200" s="6"/>
      <c r="AP11200" s="6"/>
      <c r="AQ11200" s="6"/>
      <c r="AR11200" s="6"/>
      <c r="AS11200" s="6"/>
      <c r="AT11200" s="6"/>
      <c r="AU11200" s="6"/>
      <c r="AV11200" s="6"/>
      <c r="AW11200" s="6"/>
      <c r="AX11200" s="6"/>
      <c r="AY11200" s="172"/>
      <c r="AZ11200" s="172"/>
      <c r="BA11200" s="172"/>
      <c r="BB11200" s="6"/>
      <c r="BC11200" s="6"/>
      <c r="BD11200" s="6"/>
      <c r="BE11200" s="6"/>
      <c r="BF11200" s="6"/>
      <c r="BG11200" s="172"/>
      <c r="BH11200" s="172"/>
      <c r="BI11200" s="172"/>
      <c r="BJ11200" s="6"/>
      <c r="BK11200" s="6"/>
      <c r="BL11200" s="6"/>
      <c r="BM11200" s="6"/>
      <c r="BN11200" s="6"/>
      <c r="BO11200" s="6"/>
      <c r="BP11200" s="6"/>
      <c r="BQ11200" s="6"/>
      <c r="BR11200" s="6"/>
      <c r="BS11200" s="6"/>
      <c r="BT11200" s="6"/>
      <c r="CG11200" s="432"/>
      <c r="CH11200" s="432"/>
      <c r="CL11200" s="174"/>
    </row>
    <row r="11201" spans="29:90" s="168" customFormat="1" x14ac:dyDescent="0.25">
      <c r="AC11201" s="175"/>
      <c r="AD11201" s="175"/>
      <c r="AE11201" s="175"/>
      <c r="AF11201" s="175"/>
      <c r="AG11201" s="175"/>
      <c r="AH11201" s="176"/>
      <c r="AM11201" s="6"/>
      <c r="AN11201" s="6"/>
      <c r="AO11201" s="6"/>
      <c r="AP11201" s="6"/>
      <c r="AQ11201" s="6"/>
      <c r="AR11201" s="6"/>
      <c r="AS11201" s="6"/>
      <c r="AT11201" s="6"/>
      <c r="AU11201" s="6"/>
      <c r="AV11201" s="6"/>
      <c r="AW11201" s="6"/>
      <c r="AX11201" s="6"/>
      <c r="AY11201" s="172"/>
      <c r="AZ11201" s="172"/>
      <c r="BA11201" s="172"/>
      <c r="BB11201" s="6"/>
      <c r="BC11201" s="6"/>
      <c r="BD11201" s="6"/>
      <c r="BE11201" s="6"/>
      <c r="BF11201" s="6"/>
      <c r="BG11201" s="172"/>
      <c r="BH11201" s="172"/>
      <c r="BI11201" s="172"/>
      <c r="BJ11201" s="6"/>
      <c r="BK11201" s="6"/>
      <c r="BL11201" s="6"/>
      <c r="BM11201" s="6"/>
      <c r="BN11201" s="6"/>
      <c r="BO11201" s="6"/>
      <c r="BP11201" s="6"/>
      <c r="BQ11201" s="6"/>
      <c r="BR11201" s="6"/>
      <c r="BS11201" s="6"/>
      <c r="BT11201" s="6"/>
      <c r="CG11201" s="432"/>
      <c r="CH11201" s="432"/>
      <c r="CL11201" s="174"/>
    </row>
    <row r="11202" spans="29:90" s="168" customFormat="1" x14ac:dyDescent="0.25">
      <c r="AC11202" s="175"/>
      <c r="AD11202" s="175"/>
      <c r="AE11202" s="175"/>
      <c r="AF11202" s="175"/>
      <c r="AG11202" s="175"/>
      <c r="AH11202" s="176"/>
      <c r="AM11202" s="6"/>
      <c r="AN11202" s="6"/>
      <c r="AO11202" s="6"/>
      <c r="AP11202" s="6"/>
      <c r="AQ11202" s="6"/>
      <c r="AR11202" s="6"/>
      <c r="AS11202" s="6"/>
      <c r="AT11202" s="6"/>
      <c r="AU11202" s="6"/>
      <c r="AV11202" s="6"/>
      <c r="AW11202" s="6"/>
      <c r="AX11202" s="6"/>
      <c r="AY11202" s="172"/>
      <c r="AZ11202" s="172"/>
      <c r="BA11202" s="172"/>
      <c r="BB11202" s="6"/>
      <c r="BC11202" s="6"/>
      <c r="BD11202" s="6"/>
      <c r="BE11202" s="6"/>
      <c r="BF11202" s="6"/>
      <c r="BG11202" s="172"/>
      <c r="BH11202" s="172"/>
      <c r="BI11202" s="172"/>
      <c r="BJ11202" s="6"/>
      <c r="BK11202" s="6"/>
      <c r="BL11202" s="6"/>
      <c r="BM11202" s="6"/>
      <c r="BN11202" s="6"/>
      <c r="BO11202" s="6"/>
      <c r="BP11202" s="6"/>
      <c r="BQ11202" s="6"/>
      <c r="BR11202" s="6"/>
      <c r="BS11202" s="6"/>
      <c r="BT11202" s="6"/>
      <c r="CG11202" s="432"/>
      <c r="CH11202" s="432"/>
      <c r="CL11202" s="174"/>
    </row>
    <row r="11203" spans="29:90" s="168" customFormat="1" x14ac:dyDescent="0.25">
      <c r="AC11203" s="175"/>
      <c r="AD11203" s="175"/>
      <c r="AE11203" s="175"/>
      <c r="AF11203" s="175"/>
      <c r="AG11203" s="175"/>
      <c r="AH11203" s="176"/>
      <c r="AM11203" s="6"/>
      <c r="AN11203" s="6"/>
      <c r="AO11203" s="6"/>
      <c r="AP11203" s="6"/>
      <c r="AQ11203" s="6"/>
      <c r="AR11203" s="6"/>
      <c r="AS11203" s="6"/>
      <c r="AT11203" s="6"/>
      <c r="AU11203" s="6"/>
      <c r="AV11203" s="6"/>
      <c r="AW11203" s="6"/>
      <c r="AX11203" s="6"/>
      <c r="AY11203" s="172"/>
      <c r="AZ11203" s="172"/>
      <c r="BA11203" s="172"/>
      <c r="BB11203" s="6"/>
      <c r="BC11203" s="6"/>
      <c r="BD11203" s="6"/>
      <c r="BE11203" s="6"/>
      <c r="BF11203" s="6"/>
      <c r="BG11203" s="172"/>
      <c r="BH11203" s="172"/>
      <c r="BI11203" s="172"/>
      <c r="BJ11203" s="6"/>
      <c r="BK11203" s="6"/>
      <c r="BL11203" s="6"/>
      <c r="BM11203" s="6"/>
      <c r="BN11203" s="6"/>
      <c r="BO11203" s="6"/>
      <c r="BP11203" s="6"/>
      <c r="BQ11203" s="6"/>
      <c r="BR11203" s="6"/>
      <c r="BS11203" s="6"/>
      <c r="BT11203" s="6"/>
      <c r="CG11203" s="432"/>
      <c r="CH11203" s="432"/>
      <c r="CL11203" s="174"/>
    </row>
    <row r="11204" spans="29:90" s="168" customFormat="1" x14ac:dyDescent="0.25">
      <c r="AC11204" s="175"/>
      <c r="AD11204" s="175"/>
      <c r="AE11204" s="175"/>
      <c r="AF11204" s="175"/>
      <c r="AG11204" s="175"/>
      <c r="AH11204" s="176"/>
      <c r="AM11204" s="6"/>
      <c r="AN11204" s="6"/>
      <c r="AO11204" s="6"/>
      <c r="AP11204" s="6"/>
      <c r="AQ11204" s="6"/>
      <c r="AR11204" s="6"/>
      <c r="AS11204" s="6"/>
      <c r="AT11204" s="6"/>
      <c r="AU11204" s="6"/>
      <c r="AV11204" s="6"/>
      <c r="AW11204" s="6"/>
      <c r="AX11204" s="6"/>
      <c r="AY11204" s="172"/>
      <c r="AZ11204" s="172"/>
      <c r="BA11204" s="172"/>
      <c r="BB11204" s="6"/>
      <c r="BC11204" s="6"/>
      <c r="BD11204" s="6"/>
      <c r="BE11204" s="6"/>
      <c r="BF11204" s="6"/>
      <c r="BG11204" s="172"/>
      <c r="BH11204" s="172"/>
      <c r="BI11204" s="172"/>
      <c r="BJ11204" s="6"/>
      <c r="BK11204" s="6"/>
      <c r="BL11204" s="6"/>
      <c r="BM11204" s="6"/>
      <c r="BN11204" s="6"/>
      <c r="BO11204" s="6"/>
      <c r="BP11204" s="6"/>
      <c r="BQ11204" s="6"/>
      <c r="BR11204" s="6"/>
      <c r="BS11204" s="6"/>
      <c r="BT11204" s="6"/>
      <c r="CG11204" s="432"/>
      <c r="CH11204" s="432"/>
      <c r="CL11204" s="174"/>
    </row>
    <row r="11205" spans="29:90" s="168" customFormat="1" x14ac:dyDescent="0.25">
      <c r="AC11205" s="175"/>
      <c r="AD11205" s="175"/>
      <c r="AE11205" s="175"/>
      <c r="AF11205" s="175"/>
      <c r="AG11205" s="175"/>
      <c r="AH11205" s="176"/>
      <c r="AM11205" s="6"/>
      <c r="AN11205" s="6"/>
      <c r="AO11205" s="6"/>
      <c r="AP11205" s="6"/>
      <c r="AQ11205" s="6"/>
      <c r="AR11205" s="6"/>
      <c r="AS11205" s="6"/>
      <c r="AT11205" s="6"/>
      <c r="AU11205" s="6"/>
      <c r="AV11205" s="6"/>
      <c r="AW11205" s="6"/>
      <c r="AX11205" s="6"/>
      <c r="AY11205" s="172"/>
      <c r="AZ11205" s="172"/>
      <c r="BA11205" s="172"/>
      <c r="BB11205" s="6"/>
      <c r="BC11205" s="6"/>
      <c r="BD11205" s="6"/>
      <c r="BE11205" s="6"/>
      <c r="BF11205" s="6"/>
      <c r="BG11205" s="172"/>
      <c r="BH11205" s="172"/>
      <c r="BI11205" s="172"/>
      <c r="BJ11205" s="6"/>
      <c r="BK11205" s="6"/>
      <c r="BL11205" s="6"/>
      <c r="BM11205" s="6"/>
      <c r="BN11205" s="6"/>
      <c r="BO11205" s="6"/>
      <c r="BP11205" s="6"/>
      <c r="BQ11205" s="6"/>
      <c r="BR11205" s="6"/>
      <c r="BS11205" s="6"/>
      <c r="BT11205" s="6"/>
      <c r="CG11205" s="432"/>
      <c r="CH11205" s="432"/>
      <c r="CL11205" s="174"/>
    </row>
    <row r="11206" spans="29:90" s="168" customFormat="1" x14ac:dyDescent="0.25">
      <c r="AC11206" s="175"/>
      <c r="AD11206" s="175"/>
      <c r="AE11206" s="175"/>
      <c r="AF11206" s="175"/>
      <c r="AG11206" s="175"/>
      <c r="AH11206" s="176"/>
      <c r="AM11206" s="6"/>
      <c r="AN11206" s="6"/>
      <c r="AO11206" s="6"/>
      <c r="AP11206" s="6"/>
      <c r="AQ11206" s="6"/>
      <c r="AR11206" s="6"/>
      <c r="AS11206" s="6"/>
      <c r="AT11206" s="6"/>
      <c r="AU11206" s="6"/>
      <c r="AV11206" s="6"/>
      <c r="AW11206" s="6"/>
      <c r="AX11206" s="6"/>
      <c r="AY11206" s="172"/>
      <c r="AZ11206" s="172"/>
      <c r="BA11206" s="172"/>
      <c r="BB11206" s="6"/>
      <c r="BC11206" s="6"/>
      <c r="BD11206" s="6"/>
      <c r="BE11206" s="6"/>
      <c r="BF11206" s="6"/>
      <c r="BG11206" s="172"/>
      <c r="BH11206" s="172"/>
      <c r="BI11206" s="172"/>
      <c r="BJ11206" s="6"/>
      <c r="BK11206" s="6"/>
      <c r="BL11206" s="6"/>
      <c r="BM11206" s="6"/>
      <c r="BN11206" s="6"/>
      <c r="BO11206" s="6"/>
      <c r="BP11206" s="6"/>
      <c r="BQ11206" s="6"/>
      <c r="BR11206" s="6"/>
      <c r="BS11206" s="6"/>
      <c r="BT11206" s="6"/>
      <c r="CG11206" s="432"/>
      <c r="CH11206" s="432"/>
      <c r="CL11206" s="174"/>
    </row>
    <row r="11207" spans="29:90" s="168" customFormat="1" x14ac:dyDescent="0.25">
      <c r="AC11207" s="175"/>
      <c r="AD11207" s="175"/>
      <c r="AE11207" s="175"/>
      <c r="AF11207" s="175"/>
      <c r="AG11207" s="175"/>
      <c r="AH11207" s="176"/>
      <c r="AM11207" s="6"/>
      <c r="AN11207" s="6"/>
      <c r="AO11207" s="6"/>
      <c r="AP11207" s="6"/>
      <c r="AQ11207" s="6"/>
      <c r="AR11207" s="6"/>
      <c r="AS11207" s="6"/>
      <c r="AT11207" s="6"/>
      <c r="AU11207" s="6"/>
      <c r="AV11207" s="6"/>
      <c r="AW11207" s="6"/>
      <c r="AX11207" s="6"/>
      <c r="AY11207" s="172"/>
      <c r="AZ11207" s="172"/>
      <c r="BA11207" s="172"/>
      <c r="BB11207" s="6"/>
      <c r="BC11207" s="6"/>
      <c r="BD11207" s="6"/>
      <c r="BE11207" s="6"/>
      <c r="BF11207" s="6"/>
      <c r="BG11207" s="172"/>
      <c r="BH11207" s="172"/>
      <c r="BI11207" s="172"/>
      <c r="BJ11207" s="6"/>
      <c r="BK11207" s="6"/>
      <c r="BL11207" s="6"/>
      <c r="BM11207" s="6"/>
      <c r="BN11207" s="6"/>
      <c r="BO11207" s="6"/>
      <c r="BP11207" s="6"/>
      <c r="BQ11207" s="6"/>
      <c r="BR11207" s="6"/>
      <c r="BS11207" s="6"/>
      <c r="BT11207" s="6"/>
      <c r="CG11207" s="432"/>
      <c r="CH11207" s="432"/>
      <c r="CL11207" s="174"/>
    </row>
    <row r="11208" spans="29:90" s="168" customFormat="1" x14ac:dyDescent="0.25">
      <c r="AC11208" s="175"/>
      <c r="AD11208" s="175"/>
      <c r="AE11208" s="175"/>
      <c r="AF11208" s="175"/>
      <c r="AG11208" s="175"/>
      <c r="AH11208" s="176"/>
      <c r="AM11208" s="6"/>
      <c r="AN11208" s="6"/>
      <c r="AO11208" s="6"/>
      <c r="AP11208" s="6"/>
      <c r="AQ11208" s="6"/>
      <c r="AR11208" s="6"/>
      <c r="AS11208" s="6"/>
      <c r="AT11208" s="6"/>
      <c r="AU11208" s="6"/>
      <c r="AV11208" s="6"/>
      <c r="AW11208" s="6"/>
      <c r="AX11208" s="6"/>
      <c r="AY11208" s="172"/>
      <c r="AZ11208" s="172"/>
      <c r="BA11208" s="172"/>
      <c r="BB11208" s="6"/>
      <c r="BC11208" s="6"/>
      <c r="BD11208" s="6"/>
      <c r="BE11208" s="6"/>
      <c r="BF11208" s="6"/>
      <c r="BG11208" s="172"/>
      <c r="BH11208" s="172"/>
      <c r="BI11208" s="172"/>
      <c r="BJ11208" s="6"/>
      <c r="BK11208" s="6"/>
      <c r="BL11208" s="6"/>
      <c r="BM11208" s="6"/>
      <c r="BN11208" s="6"/>
      <c r="BO11208" s="6"/>
      <c r="BP11208" s="6"/>
      <c r="BQ11208" s="6"/>
      <c r="BR11208" s="6"/>
      <c r="BS11208" s="6"/>
      <c r="BT11208" s="6"/>
      <c r="CG11208" s="432"/>
      <c r="CH11208" s="432"/>
      <c r="CL11208" s="174"/>
    </row>
    <row r="11209" spans="29:90" s="168" customFormat="1" x14ac:dyDescent="0.25">
      <c r="AC11209" s="175"/>
      <c r="AD11209" s="175"/>
      <c r="AE11209" s="175"/>
      <c r="AF11209" s="175"/>
      <c r="AG11209" s="175"/>
      <c r="AH11209" s="176"/>
      <c r="AM11209" s="6"/>
      <c r="AN11209" s="6"/>
      <c r="AO11209" s="6"/>
      <c r="AP11209" s="6"/>
      <c r="AQ11209" s="6"/>
      <c r="AR11209" s="6"/>
      <c r="AS11209" s="6"/>
      <c r="AT11209" s="6"/>
      <c r="AU11209" s="6"/>
      <c r="AV11209" s="6"/>
      <c r="AW11209" s="6"/>
      <c r="AX11209" s="6"/>
      <c r="AY11209" s="172"/>
      <c r="AZ11209" s="172"/>
      <c r="BA11209" s="172"/>
      <c r="BB11209" s="6"/>
      <c r="BC11209" s="6"/>
      <c r="BD11209" s="6"/>
      <c r="BE11209" s="6"/>
      <c r="BF11209" s="6"/>
      <c r="BG11209" s="172"/>
      <c r="BH11209" s="172"/>
      <c r="BI11209" s="172"/>
      <c r="BJ11209" s="6"/>
      <c r="BK11209" s="6"/>
      <c r="BL11209" s="6"/>
      <c r="BM11209" s="6"/>
      <c r="BN11209" s="6"/>
      <c r="BO11209" s="6"/>
      <c r="BP11209" s="6"/>
      <c r="BQ11209" s="6"/>
      <c r="BR11209" s="6"/>
      <c r="BS11209" s="6"/>
      <c r="BT11209" s="6"/>
      <c r="CG11209" s="432"/>
      <c r="CH11209" s="432"/>
      <c r="CL11209" s="174"/>
    </row>
    <row r="11210" spans="29:90" s="168" customFormat="1" x14ac:dyDescent="0.25">
      <c r="AC11210" s="175"/>
      <c r="AD11210" s="175"/>
      <c r="AE11210" s="175"/>
      <c r="AF11210" s="175"/>
      <c r="AG11210" s="175"/>
      <c r="AH11210" s="176"/>
      <c r="AM11210" s="6"/>
      <c r="AN11210" s="6"/>
      <c r="AO11210" s="6"/>
      <c r="AP11210" s="6"/>
      <c r="AQ11210" s="6"/>
      <c r="AR11210" s="6"/>
      <c r="AS11210" s="6"/>
      <c r="AT11210" s="6"/>
      <c r="AU11210" s="6"/>
      <c r="AV11210" s="6"/>
      <c r="AW11210" s="6"/>
      <c r="AX11210" s="6"/>
      <c r="AY11210" s="172"/>
      <c r="AZ11210" s="172"/>
      <c r="BA11210" s="172"/>
      <c r="BB11210" s="6"/>
      <c r="BC11210" s="6"/>
      <c r="BD11210" s="6"/>
      <c r="BE11210" s="6"/>
      <c r="BF11210" s="6"/>
      <c r="BG11210" s="172"/>
      <c r="BH11210" s="172"/>
      <c r="BI11210" s="172"/>
      <c r="BJ11210" s="6"/>
      <c r="BK11210" s="6"/>
      <c r="BL11210" s="6"/>
      <c r="BM11210" s="6"/>
      <c r="BN11210" s="6"/>
      <c r="BO11210" s="6"/>
      <c r="BP11210" s="6"/>
      <c r="BQ11210" s="6"/>
      <c r="BR11210" s="6"/>
      <c r="BS11210" s="6"/>
      <c r="BT11210" s="6"/>
      <c r="CG11210" s="432"/>
      <c r="CH11210" s="432"/>
      <c r="CL11210" s="174"/>
    </row>
    <row r="11211" spans="29:90" s="168" customFormat="1" x14ac:dyDescent="0.25">
      <c r="AC11211" s="175"/>
      <c r="AD11211" s="175"/>
      <c r="AE11211" s="175"/>
      <c r="AF11211" s="175"/>
      <c r="AG11211" s="175"/>
      <c r="AH11211" s="176"/>
      <c r="AM11211" s="6"/>
      <c r="AN11211" s="6"/>
      <c r="AO11211" s="6"/>
      <c r="AP11211" s="6"/>
      <c r="AQ11211" s="6"/>
      <c r="AR11211" s="6"/>
      <c r="AS11211" s="6"/>
      <c r="AT11211" s="6"/>
      <c r="AU11211" s="6"/>
      <c r="AV11211" s="6"/>
      <c r="AW11211" s="6"/>
      <c r="AX11211" s="6"/>
      <c r="AY11211" s="172"/>
      <c r="AZ11211" s="172"/>
      <c r="BA11211" s="172"/>
      <c r="BB11211" s="6"/>
      <c r="BC11211" s="6"/>
      <c r="BD11211" s="6"/>
      <c r="BE11211" s="6"/>
      <c r="BF11211" s="6"/>
      <c r="BG11211" s="172"/>
      <c r="BH11211" s="172"/>
      <c r="BI11211" s="172"/>
      <c r="BJ11211" s="6"/>
      <c r="BK11211" s="6"/>
      <c r="BL11211" s="6"/>
      <c r="BM11211" s="6"/>
      <c r="BN11211" s="6"/>
      <c r="BO11211" s="6"/>
      <c r="BP11211" s="6"/>
      <c r="BQ11211" s="6"/>
      <c r="BR11211" s="6"/>
      <c r="BS11211" s="6"/>
      <c r="BT11211" s="6"/>
      <c r="CG11211" s="432"/>
      <c r="CH11211" s="432"/>
      <c r="CL11211" s="174"/>
    </row>
    <row r="11212" spans="29:90" s="168" customFormat="1" x14ac:dyDescent="0.25">
      <c r="AC11212" s="175"/>
      <c r="AD11212" s="175"/>
      <c r="AE11212" s="175"/>
      <c r="AF11212" s="175"/>
      <c r="AG11212" s="175"/>
      <c r="AH11212" s="176"/>
      <c r="AM11212" s="6"/>
      <c r="AN11212" s="6"/>
      <c r="AO11212" s="6"/>
      <c r="AP11212" s="6"/>
      <c r="AQ11212" s="6"/>
      <c r="AR11212" s="6"/>
      <c r="AS11212" s="6"/>
      <c r="AT11212" s="6"/>
      <c r="AU11212" s="6"/>
      <c r="AV11212" s="6"/>
      <c r="AW11212" s="6"/>
      <c r="AX11212" s="6"/>
      <c r="AY11212" s="172"/>
      <c r="AZ11212" s="172"/>
      <c r="BA11212" s="172"/>
      <c r="BB11212" s="6"/>
      <c r="BC11212" s="6"/>
      <c r="BD11212" s="6"/>
      <c r="BE11212" s="6"/>
      <c r="BF11212" s="6"/>
      <c r="BG11212" s="172"/>
      <c r="BH11212" s="172"/>
      <c r="BI11212" s="172"/>
      <c r="BJ11212" s="6"/>
      <c r="BK11212" s="6"/>
      <c r="BL11212" s="6"/>
      <c r="BM11212" s="6"/>
      <c r="BN11212" s="6"/>
      <c r="BO11212" s="6"/>
      <c r="BP11212" s="6"/>
      <c r="BQ11212" s="6"/>
      <c r="BR11212" s="6"/>
      <c r="BS11212" s="6"/>
      <c r="BT11212" s="6"/>
      <c r="CG11212" s="432"/>
      <c r="CH11212" s="432"/>
      <c r="CL11212" s="174"/>
    </row>
    <row r="11213" spans="29:90" s="168" customFormat="1" x14ac:dyDescent="0.25">
      <c r="AC11213" s="175"/>
      <c r="AD11213" s="175"/>
      <c r="AE11213" s="175"/>
      <c r="AF11213" s="175"/>
      <c r="AG11213" s="175"/>
      <c r="AH11213" s="176"/>
      <c r="AM11213" s="6"/>
      <c r="AN11213" s="6"/>
      <c r="AO11213" s="6"/>
      <c r="AP11213" s="6"/>
      <c r="AQ11213" s="6"/>
      <c r="AR11213" s="6"/>
      <c r="AS11213" s="6"/>
      <c r="AT11213" s="6"/>
      <c r="AU11213" s="6"/>
      <c r="AV11213" s="6"/>
      <c r="AW11213" s="6"/>
      <c r="AX11213" s="6"/>
      <c r="AY11213" s="172"/>
      <c r="AZ11213" s="172"/>
      <c r="BA11213" s="172"/>
      <c r="BB11213" s="6"/>
      <c r="BC11213" s="6"/>
      <c r="BD11213" s="6"/>
      <c r="BE11213" s="6"/>
      <c r="BF11213" s="6"/>
      <c r="BG11213" s="172"/>
      <c r="BH11213" s="172"/>
      <c r="BI11213" s="172"/>
      <c r="BJ11213" s="6"/>
      <c r="BK11213" s="6"/>
      <c r="BL11213" s="6"/>
      <c r="BM11213" s="6"/>
      <c r="BN11213" s="6"/>
      <c r="BO11213" s="6"/>
      <c r="BP11213" s="6"/>
      <c r="BQ11213" s="6"/>
      <c r="BR11213" s="6"/>
      <c r="BS11213" s="6"/>
      <c r="BT11213" s="6"/>
      <c r="CG11213" s="432"/>
      <c r="CH11213" s="432"/>
      <c r="CL11213" s="174"/>
    </row>
    <row r="11214" spans="29:90" s="168" customFormat="1" x14ac:dyDescent="0.25">
      <c r="AC11214" s="175"/>
      <c r="AD11214" s="175"/>
      <c r="AE11214" s="175"/>
      <c r="AF11214" s="175"/>
      <c r="AG11214" s="175"/>
      <c r="AH11214" s="176"/>
      <c r="AM11214" s="6"/>
      <c r="AN11214" s="6"/>
      <c r="AO11214" s="6"/>
      <c r="AP11214" s="6"/>
      <c r="AQ11214" s="6"/>
      <c r="AR11214" s="6"/>
      <c r="AS11214" s="6"/>
      <c r="AT11214" s="6"/>
      <c r="AU11214" s="6"/>
      <c r="AV11214" s="6"/>
      <c r="AW11214" s="6"/>
      <c r="AX11214" s="6"/>
      <c r="AY11214" s="172"/>
      <c r="AZ11214" s="172"/>
      <c r="BA11214" s="172"/>
      <c r="BB11214" s="6"/>
      <c r="BC11214" s="6"/>
      <c r="BD11214" s="6"/>
      <c r="BE11214" s="6"/>
      <c r="BF11214" s="6"/>
      <c r="BG11214" s="172"/>
      <c r="BH11214" s="172"/>
      <c r="BI11214" s="172"/>
      <c r="BJ11214" s="6"/>
      <c r="BK11214" s="6"/>
      <c r="BL11214" s="6"/>
      <c r="BM11214" s="6"/>
      <c r="BN11214" s="6"/>
      <c r="BO11214" s="6"/>
      <c r="BP11214" s="6"/>
      <c r="BQ11214" s="6"/>
      <c r="BR11214" s="6"/>
      <c r="BS11214" s="6"/>
      <c r="BT11214" s="6"/>
      <c r="CG11214" s="432"/>
      <c r="CH11214" s="432"/>
      <c r="CL11214" s="174"/>
    </row>
    <row r="11215" spans="29:90" s="168" customFormat="1" x14ac:dyDescent="0.25">
      <c r="AC11215" s="175"/>
      <c r="AD11215" s="175"/>
      <c r="AE11215" s="175"/>
      <c r="AF11215" s="175"/>
      <c r="AG11215" s="175"/>
      <c r="AH11215" s="176"/>
      <c r="AM11215" s="6"/>
      <c r="AN11215" s="6"/>
      <c r="AO11215" s="6"/>
      <c r="AP11215" s="6"/>
      <c r="AQ11215" s="6"/>
      <c r="AR11215" s="6"/>
      <c r="AS11215" s="6"/>
      <c r="AT11215" s="6"/>
      <c r="AU11215" s="6"/>
      <c r="AV11215" s="6"/>
      <c r="AW11215" s="6"/>
      <c r="AX11215" s="6"/>
      <c r="AY11215" s="172"/>
      <c r="AZ11215" s="172"/>
      <c r="BA11215" s="172"/>
      <c r="BB11215" s="6"/>
      <c r="BC11215" s="6"/>
      <c r="BD11215" s="6"/>
      <c r="BE11215" s="6"/>
      <c r="BF11215" s="6"/>
      <c r="BG11215" s="172"/>
      <c r="BH11215" s="172"/>
      <c r="BI11215" s="172"/>
      <c r="BJ11215" s="6"/>
      <c r="BK11215" s="6"/>
      <c r="BL11215" s="6"/>
      <c r="BM11215" s="6"/>
      <c r="BN11215" s="6"/>
      <c r="BO11215" s="6"/>
      <c r="BP11215" s="6"/>
      <c r="BQ11215" s="6"/>
      <c r="BR11215" s="6"/>
      <c r="BS11215" s="6"/>
      <c r="BT11215" s="6"/>
      <c r="CG11215" s="432"/>
      <c r="CH11215" s="432"/>
      <c r="CL11215" s="174"/>
    </row>
    <row r="11216" spans="29:90" s="168" customFormat="1" x14ac:dyDescent="0.25">
      <c r="AC11216" s="175"/>
      <c r="AD11216" s="175"/>
      <c r="AE11216" s="175"/>
      <c r="AF11216" s="175"/>
      <c r="AG11216" s="175"/>
      <c r="AH11216" s="176"/>
      <c r="AM11216" s="6"/>
      <c r="AN11216" s="6"/>
      <c r="AO11216" s="6"/>
      <c r="AP11216" s="6"/>
      <c r="AQ11216" s="6"/>
      <c r="AR11216" s="6"/>
      <c r="AS11216" s="6"/>
      <c r="AT11216" s="6"/>
      <c r="AU11216" s="6"/>
      <c r="AV11216" s="6"/>
      <c r="AW11216" s="6"/>
      <c r="AX11216" s="6"/>
      <c r="AY11216" s="172"/>
      <c r="AZ11216" s="172"/>
      <c r="BA11216" s="172"/>
      <c r="BB11216" s="6"/>
      <c r="BC11216" s="6"/>
      <c r="BD11216" s="6"/>
      <c r="BE11216" s="6"/>
      <c r="BF11216" s="6"/>
      <c r="BG11216" s="172"/>
      <c r="BH11216" s="172"/>
      <c r="BI11216" s="172"/>
      <c r="BJ11216" s="6"/>
      <c r="BK11216" s="6"/>
      <c r="BL11216" s="6"/>
      <c r="BM11216" s="6"/>
      <c r="BN11216" s="6"/>
      <c r="BO11216" s="6"/>
      <c r="BP11216" s="6"/>
      <c r="BQ11216" s="6"/>
      <c r="BR11216" s="6"/>
      <c r="BS11216" s="6"/>
      <c r="BT11216" s="6"/>
      <c r="CG11216" s="432"/>
      <c r="CH11216" s="432"/>
      <c r="CL11216" s="174"/>
    </row>
    <row r="11217" spans="29:90" s="168" customFormat="1" x14ac:dyDescent="0.25">
      <c r="AC11217" s="175"/>
      <c r="AD11217" s="175"/>
      <c r="AE11217" s="175"/>
      <c r="AF11217" s="175"/>
      <c r="AG11217" s="175"/>
      <c r="AH11217" s="176"/>
      <c r="AM11217" s="6"/>
      <c r="AN11217" s="6"/>
      <c r="AO11217" s="6"/>
      <c r="AP11217" s="6"/>
      <c r="AQ11217" s="6"/>
      <c r="AR11217" s="6"/>
      <c r="AS11217" s="6"/>
      <c r="AT11217" s="6"/>
      <c r="AU11217" s="6"/>
      <c r="AV11217" s="6"/>
      <c r="AW11217" s="6"/>
      <c r="AX11217" s="6"/>
      <c r="AY11217" s="172"/>
      <c r="AZ11217" s="172"/>
      <c r="BA11217" s="172"/>
      <c r="BB11217" s="6"/>
      <c r="BC11217" s="6"/>
      <c r="BD11217" s="6"/>
      <c r="BE11217" s="6"/>
      <c r="BF11217" s="6"/>
      <c r="BG11217" s="172"/>
      <c r="BH11217" s="172"/>
      <c r="BI11217" s="172"/>
      <c r="BJ11217" s="6"/>
      <c r="BK11217" s="6"/>
      <c r="BL11217" s="6"/>
      <c r="BM11217" s="6"/>
      <c r="BN11217" s="6"/>
      <c r="BO11217" s="6"/>
      <c r="BP11217" s="6"/>
      <c r="BQ11217" s="6"/>
      <c r="BR11217" s="6"/>
      <c r="BS11217" s="6"/>
      <c r="BT11217" s="6"/>
      <c r="CG11217" s="432"/>
      <c r="CH11217" s="432"/>
      <c r="CL11217" s="174"/>
    </row>
    <row r="11218" spans="29:90" s="168" customFormat="1" x14ac:dyDescent="0.25">
      <c r="AC11218" s="175"/>
      <c r="AD11218" s="175"/>
      <c r="AE11218" s="175"/>
      <c r="AF11218" s="175"/>
      <c r="AG11218" s="175"/>
      <c r="AH11218" s="176"/>
      <c r="AM11218" s="6"/>
      <c r="AN11218" s="6"/>
      <c r="AO11218" s="6"/>
      <c r="AP11218" s="6"/>
      <c r="AQ11218" s="6"/>
      <c r="AR11218" s="6"/>
      <c r="AS11218" s="6"/>
      <c r="AT11218" s="6"/>
      <c r="AU11218" s="6"/>
      <c r="AV11218" s="6"/>
      <c r="AW11218" s="6"/>
      <c r="AX11218" s="6"/>
      <c r="AY11218" s="172"/>
      <c r="AZ11218" s="172"/>
      <c r="BA11218" s="172"/>
      <c r="BB11218" s="6"/>
      <c r="BC11218" s="6"/>
      <c r="BD11218" s="6"/>
      <c r="BE11218" s="6"/>
      <c r="BF11218" s="6"/>
      <c r="BG11218" s="172"/>
      <c r="BH11218" s="172"/>
      <c r="BI11218" s="172"/>
      <c r="BJ11218" s="6"/>
      <c r="BK11218" s="6"/>
      <c r="BL11218" s="6"/>
      <c r="BM11218" s="6"/>
      <c r="BN11218" s="6"/>
      <c r="BO11218" s="6"/>
      <c r="BP11218" s="6"/>
      <c r="BQ11218" s="6"/>
      <c r="BR11218" s="6"/>
      <c r="BS11218" s="6"/>
      <c r="BT11218" s="6"/>
      <c r="CG11218" s="432"/>
      <c r="CH11218" s="432"/>
      <c r="CL11218" s="174"/>
    </row>
    <row r="11219" spans="29:90" s="168" customFormat="1" x14ac:dyDescent="0.25">
      <c r="AC11219" s="175"/>
      <c r="AD11219" s="175"/>
      <c r="AE11219" s="175"/>
      <c r="AF11219" s="175"/>
      <c r="AG11219" s="175"/>
      <c r="AH11219" s="176"/>
      <c r="AM11219" s="6"/>
      <c r="AN11219" s="6"/>
      <c r="AO11219" s="6"/>
      <c r="AP11219" s="6"/>
      <c r="AQ11219" s="6"/>
      <c r="AR11219" s="6"/>
      <c r="AS11219" s="6"/>
      <c r="AT11219" s="6"/>
      <c r="AU11219" s="6"/>
      <c r="AV11219" s="6"/>
      <c r="AW11219" s="6"/>
      <c r="AX11219" s="6"/>
      <c r="AY11219" s="172"/>
      <c r="AZ11219" s="172"/>
      <c r="BA11219" s="172"/>
      <c r="BB11219" s="6"/>
      <c r="BC11219" s="6"/>
      <c r="BD11219" s="6"/>
      <c r="BE11219" s="6"/>
      <c r="BF11219" s="6"/>
      <c r="BG11219" s="172"/>
      <c r="BH11219" s="172"/>
      <c r="BI11219" s="172"/>
      <c r="BJ11219" s="6"/>
      <c r="BK11219" s="6"/>
      <c r="BL11219" s="6"/>
      <c r="BM11219" s="6"/>
      <c r="BN11219" s="6"/>
      <c r="BO11219" s="6"/>
      <c r="BP11219" s="6"/>
      <c r="BQ11219" s="6"/>
      <c r="BR11219" s="6"/>
      <c r="BS11219" s="6"/>
      <c r="BT11219" s="6"/>
      <c r="CG11219" s="432"/>
      <c r="CH11219" s="432"/>
      <c r="CL11219" s="174"/>
    </row>
    <row r="11220" spans="29:90" s="168" customFormat="1" x14ac:dyDescent="0.25">
      <c r="AC11220" s="175"/>
      <c r="AD11220" s="175"/>
      <c r="AE11220" s="175"/>
      <c r="AF11220" s="175"/>
      <c r="AG11220" s="175"/>
      <c r="AH11220" s="176"/>
      <c r="AM11220" s="6"/>
      <c r="AN11220" s="6"/>
      <c r="AO11220" s="6"/>
      <c r="AP11220" s="6"/>
      <c r="AQ11220" s="6"/>
      <c r="AR11220" s="6"/>
      <c r="AS11220" s="6"/>
      <c r="AT11220" s="6"/>
      <c r="AU11220" s="6"/>
      <c r="AV11220" s="6"/>
      <c r="AW11220" s="6"/>
      <c r="AX11220" s="6"/>
      <c r="AY11220" s="172"/>
      <c r="AZ11220" s="172"/>
      <c r="BA11220" s="172"/>
      <c r="BB11220" s="6"/>
      <c r="BC11220" s="6"/>
      <c r="BD11220" s="6"/>
      <c r="BE11220" s="6"/>
      <c r="BF11220" s="6"/>
      <c r="BG11220" s="172"/>
      <c r="BH11220" s="172"/>
      <c r="BI11220" s="172"/>
      <c r="BJ11220" s="6"/>
      <c r="BK11220" s="6"/>
      <c r="BL11220" s="6"/>
      <c r="BM11220" s="6"/>
      <c r="BN11220" s="6"/>
      <c r="BO11220" s="6"/>
      <c r="BP11220" s="6"/>
      <c r="BQ11220" s="6"/>
      <c r="BR11220" s="6"/>
      <c r="BS11220" s="6"/>
      <c r="BT11220" s="6"/>
      <c r="CG11220" s="432"/>
      <c r="CH11220" s="432"/>
      <c r="CL11220" s="174"/>
    </row>
    <row r="11221" spans="29:90" s="168" customFormat="1" x14ac:dyDescent="0.25">
      <c r="AC11221" s="175"/>
      <c r="AD11221" s="175"/>
      <c r="AE11221" s="175"/>
      <c r="AF11221" s="175"/>
      <c r="AG11221" s="175"/>
      <c r="AH11221" s="176"/>
      <c r="AM11221" s="6"/>
      <c r="AN11221" s="6"/>
      <c r="AO11221" s="6"/>
      <c r="AP11221" s="6"/>
      <c r="AQ11221" s="6"/>
      <c r="AR11221" s="6"/>
      <c r="AS11221" s="6"/>
      <c r="AT11221" s="6"/>
      <c r="AU11221" s="6"/>
      <c r="AV11221" s="6"/>
      <c r="AW11221" s="6"/>
      <c r="AX11221" s="6"/>
      <c r="AY11221" s="172"/>
      <c r="AZ11221" s="172"/>
      <c r="BA11221" s="172"/>
      <c r="BB11221" s="6"/>
      <c r="BC11221" s="6"/>
      <c r="BD11221" s="6"/>
      <c r="BE11221" s="6"/>
      <c r="BF11221" s="6"/>
      <c r="BG11221" s="172"/>
      <c r="BH11221" s="172"/>
      <c r="BI11221" s="172"/>
      <c r="BJ11221" s="6"/>
      <c r="BK11221" s="6"/>
      <c r="BL11221" s="6"/>
      <c r="BM11221" s="6"/>
      <c r="BN11221" s="6"/>
      <c r="BO11221" s="6"/>
      <c r="BP11221" s="6"/>
      <c r="BQ11221" s="6"/>
      <c r="BR11221" s="6"/>
      <c r="BS11221" s="6"/>
      <c r="BT11221" s="6"/>
      <c r="CG11221" s="432"/>
      <c r="CH11221" s="432"/>
      <c r="CL11221" s="174"/>
    </row>
    <row r="11222" spans="29:90" s="168" customFormat="1" x14ac:dyDescent="0.25">
      <c r="AC11222" s="175"/>
      <c r="AD11222" s="175"/>
      <c r="AE11222" s="175"/>
      <c r="AF11222" s="175"/>
      <c r="AG11222" s="175"/>
      <c r="AH11222" s="176"/>
      <c r="AM11222" s="6"/>
      <c r="AN11222" s="6"/>
      <c r="AO11222" s="6"/>
      <c r="AP11222" s="6"/>
      <c r="AQ11222" s="6"/>
      <c r="AR11222" s="6"/>
      <c r="AS11222" s="6"/>
      <c r="AT11222" s="6"/>
      <c r="AU11222" s="6"/>
      <c r="AV11222" s="6"/>
      <c r="AW11222" s="6"/>
      <c r="AX11222" s="6"/>
      <c r="AY11222" s="172"/>
      <c r="AZ11222" s="172"/>
      <c r="BA11222" s="172"/>
      <c r="BB11222" s="6"/>
      <c r="BC11222" s="6"/>
      <c r="BD11222" s="6"/>
      <c r="BE11222" s="6"/>
      <c r="BF11222" s="6"/>
      <c r="BG11222" s="172"/>
      <c r="BH11222" s="172"/>
      <c r="BI11222" s="172"/>
      <c r="BJ11222" s="6"/>
      <c r="BK11222" s="6"/>
      <c r="BL11222" s="6"/>
      <c r="BM11222" s="6"/>
      <c r="BN11222" s="6"/>
      <c r="BO11222" s="6"/>
      <c r="BP11222" s="6"/>
      <c r="BQ11222" s="6"/>
      <c r="BR11222" s="6"/>
      <c r="BS11222" s="6"/>
      <c r="BT11222" s="6"/>
      <c r="CG11222" s="432"/>
      <c r="CH11222" s="432"/>
      <c r="CL11222" s="174"/>
    </row>
    <row r="11223" spans="29:90" s="168" customFormat="1" x14ac:dyDescent="0.25">
      <c r="AC11223" s="175"/>
      <c r="AD11223" s="175"/>
      <c r="AE11223" s="175"/>
      <c r="AF11223" s="175"/>
      <c r="AG11223" s="175"/>
      <c r="AH11223" s="176"/>
      <c r="AM11223" s="6"/>
      <c r="AN11223" s="6"/>
      <c r="AO11223" s="6"/>
      <c r="AP11223" s="6"/>
      <c r="AQ11223" s="6"/>
      <c r="AR11223" s="6"/>
      <c r="AS11223" s="6"/>
      <c r="AT11223" s="6"/>
      <c r="AU11223" s="6"/>
      <c r="AV11223" s="6"/>
      <c r="AW11223" s="6"/>
      <c r="AX11223" s="6"/>
      <c r="AY11223" s="172"/>
      <c r="AZ11223" s="172"/>
      <c r="BA11223" s="172"/>
      <c r="BB11223" s="6"/>
      <c r="BC11223" s="6"/>
      <c r="BD11223" s="6"/>
      <c r="BE11223" s="6"/>
      <c r="BF11223" s="6"/>
      <c r="BG11223" s="172"/>
      <c r="BH11223" s="172"/>
      <c r="BI11223" s="172"/>
      <c r="BJ11223" s="6"/>
      <c r="BK11223" s="6"/>
      <c r="BL11223" s="6"/>
      <c r="BM11223" s="6"/>
      <c r="BN11223" s="6"/>
      <c r="BO11223" s="6"/>
      <c r="BP11223" s="6"/>
      <c r="BQ11223" s="6"/>
      <c r="BR11223" s="6"/>
      <c r="BS11223" s="6"/>
      <c r="BT11223" s="6"/>
      <c r="CG11223" s="432"/>
      <c r="CH11223" s="432"/>
      <c r="CL11223" s="174"/>
    </row>
    <row r="11224" spans="29:90" s="168" customFormat="1" x14ac:dyDescent="0.25">
      <c r="AC11224" s="175"/>
      <c r="AD11224" s="175"/>
      <c r="AE11224" s="175"/>
      <c r="AF11224" s="175"/>
      <c r="AG11224" s="175"/>
      <c r="AH11224" s="176"/>
      <c r="AM11224" s="6"/>
      <c r="AN11224" s="6"/>
      <c r="AO11224" s="6"/>
      <c r="AP11224" s="6"/>
      <c r="AQ11224" s="6"/>
      <c r="AR11224" s="6"/>
      <c r="AS11224" s="6"/>
      <c r="AT11224" s="6"/>
      <c r="AU11224" s="6"/>
      <c r="AV11224" s="6"/>
      <c r="AW11224" s="6"/>
      <c r="AX11224" s="6"/>
      <c r="AY11224" s="172"/>
      <c r="AZ11224" s="172"/>
      <c r="BA11224" s="172"/>
      <c r="BB11224" s="6"/>
      <c r="BC11224" s="6"/>
      <c r="BD11224" s="6"/>
      <c r="BE11224" s="6"/>
      <c r="BF11224" s="6"/>
      <c r="BG11224" s="172"/>
      <c r="BH11224" s="172"/>
      <c r="BI11224" s="172"/>
      <c r="BJ11224" s="6"/>
      <c r="BK11224" s="6"/>
      <c r="BL11224" s="6"/>
      <c r="BM11224" s="6"/>
      <c r="BN11224" s="6"/>
      <c r="BO11224" s="6"/>
      <c r="BP11224" s="6"/>
      <c r="BQ11224" s="6"/>
      <c r="BR11224" s="6"/>
      <c r="BS11224" s="6"/>
      <c r="BT11224" s="6"/>
      <c r="CG11224" s="432"/>
      <c r="CH11224" s="432"/>
      <c r="CL11224" s="174"/>
    </row>
    <row r="11225" spans="29:90" s="168" customFormat="1" x14ac:dyDescent="0.25">
      <c r="AC11225" s="175"/>
      <c r="AD11225" s="175"/>
      <c r="AE11225" s="175"/>
      <c r="AF11225" s="175"/>
      <c r="AG11225" s="175"/>
      <c r="AH11225" s="176"/>
      <c r="AM11225" s="6"/>
      <c r="AN11225" s="6"/>
      <c r="AO11225" s="6"/>
      <c r="AP11225" s="6"/>
      <c r="AQ11225" s="6"/>
      <c r="AR11225" s="6"/>
      <c r="AS11225" s="6"/>
      <c r="AT11225" s="6"/>
      <c r="AU11225" s="6"/>
      <c r="AV11225" s="6"/>
      <c r="AW11225" s="6"/>
      <c r="AX11225" s="6"/>
      <c r="AY11225" s="172"/>
      <c r="AZ11225" s="172"/>
      <c r="BA11225" s="172"/>
      <c r="BB11225" s="6"/>
      <c r="BC11225" s="6"/>
      <c r="BD11225" s="6"/>
      <c r="BE11225" s="6"/>
      <c r="BF11225" s="6"/>
      <c r="BG11225" s="172"/>
      <c r="BH11225" s="172"/>
      <c r="BI11225" s="172"/>
      <c r="BJ11225" s="6"/>
      <c r="BK11225" s="6"/>
      <c r="BL11225" s="6"/>
      <c r="BM11225" s="6"/>
      <c r="BN11225" s="6"/>
      <c r="BO11225" s="6"/>
      <c r="BP11225" s="6"/>
      <c r="BQ11225" s="6"/>
      <c r="BR11225" s="6"/>
      <c r="BS11225" s="6"/>
      <c r="BT11225" s="6"/>
      <c r="CG11225" s="432"/>
      <c r="CH11225" s="432"/>
      <c r="CL11225" s="174"/>
    </row>
    <row r="11226" spans="29:90" s="168" customFormat="1" x14ac:dyDescent="0.25">
      <c r="AC11226" s="175"/>
      <c r="AD11226" s="175"/>
      <c r="AE11226" s="175"/>
      <c r="AF11226" s="175"/>
      <c r="AG11226" s="175"/>
      <c r="AH11226" s="176"/>
      <c r="AM11226" s="6"/>
      <c r="AN11226" s="6"/>
      <c r="AO11226" s="6"/>
      <c r="AP11226" s="6"/>
      <c r="AQ11226" s="6"/>
      <c r="AR11226" s="6"/>
      <c r="AS11226" s="6"/>
      <c r="AT11226" s="6"/>
      <c r="AU11226" s="6"/>
      <c r="AV11226" s="6"/>
      <c r="AW11226" s="6"/>
      <c r="AX11226" s="6"/>
      <c r="AY11226" s="172"/>
      <c r="AZ11226" s="172"/>
      <c r="BA11226" s="172"/>
      <c r="BB11226" s="6"/>
      <c r="BC11226" s="6"/>
      <c r="BD11226" s="6"/>
      <c r="BE11226" s="6"/>
      <c r="BF11226" s="6"/>
      <c r="BG11226" s="172"/>
      <c r="BH11226" s="172"/>
      <c r="BI11226" s="172"/>
      <c r="BJ11226" s="6"/>
      <c r="BK11226" s="6"/>
      <c r="BL11226" s="6"/>
      <c r="BM11226" s="6"/>
      <c r="BN11226" s="6"/>
      <c r="BO11226" s="6"/>
      <c r="BP11226" s="6"/>
      <c r="BQ11226" s="6"/>
      <c r="BR11226" s="6"/>
      <c r="BS11226" s="6"/>
      <c r="BT11226" s="6"/>
      <c r="CG11226" s="432"/>
      <c r="CH11226" s="432"/>
      <c r="CL11226" s="174"/>
    </row>
    <row r="11227" spans="29:90" s="168" customFormat="1" x14ac:dyDescent="0.25">
      <c r="AC11227" s="175"/>
      <c r="AD11227" s="175"/>
      <c r="AE11227" s="175"/>
      <c r="AF11227" s="175"/>
      <c r="AG11227" s="175"/>
      <c r="AH11227" s="176"/>
      <c r="AM11227" s="6"/>
      <c r="AN11227" s="6"/>
      <c r="AO11227" s="6"/>
      <c r="AP11227" s="6"/>
      <c r="AQ11227" s="6"/>
      <c r="AR11227" s="6"/>
      <c r="AS11227" s="6"/>
      <c r="AT11227" s="6"/>
      <c r="AU11227" s="6"/>
      <c r="AV11227" s="6"/>
      <c r="AW11227" s="6"/>
      <c r="AX11227" s="6"/>
      <c r="AY11227" s="172"/>
      <c r="AZ11227" s="172"/>
      <c r="BA11227" s="172"/>
      <c r="BB11227" s="6"/>
      <c r="BC11227" s="6"/>
      <c r="BD11227" s="6"/>
      <c r="BE11227" s="6"/>
      <c r="BF11227" s="6"/>
      <c r="BG11227" s="172"/>
      <c r="BH11227" s="172"/>
      <c r="BI11227" s="172"/>
      <c r="BJ11227" s="6"/>
      <c r="BK11227" s="6"/>
      <c r="BL11227" s="6"/>
      <c r="BM11227" s="6"/>
      <c r="BN11227" s="6"/>
      <c r="BO11227" s="6"/>
      <c r="BP11227" s="6"/>
      <c r="BQ11227" s="6"/>
      <c r="BR11227" s="6"/>
      <c r="BS11227" s="6"/>
      <c r="BT11227" s="6"/>
      <c r="CG11227" s="432"/>
      <c r="CH11227" s="432"/>
      <c r="CL11227" s="174"/>
    </row>
    <row r="11228" spans="29:90" s="168" customFormat="1" x14ac:dyDescent="0.25">
      <c r="AC11228" s="175"/>
      <c r="AD11228" s="175"/>
      <c r="AE11228" s="175"/>
      <c r="AF11228" s="175"/>
      <c r="AG11228" s="175"/>
      <c r="AH11228" s="176"/>
      <c r="AM11228" s="6"/>
      <c r="AN11228" s="6"/>
      <c r="AO11228" s="6"/>
      <c r="AP11228" s="6"/>
      <c r="AQ11228" s="6"/>
      <c r="AR11228" s="6"/>
      <c r="AS11228" s="6"/>
      <c r="AT11228" s="6"/>
      <c r="AU11228" s="6"/>
      <c r="AV11228" s="6"/>
      <c r="AW11228" s="6"/>
      <c r="AX11228" s="6"/>
      <c r="AY11228" s="172"/>
      <c r="AZ11228" s="172"/>
      <c r="BA11228" s="172"/>
      <c r="BB11228" s="6"/>
      <c r="BC11228" s="6"/>
      <c r="BD11228" s="6"/>
      <c r="BE11228" s="6"/>
      <c r="BF11228" s="6"/>
      <c r="BG11228" s="172"/>
      <c r="BH11228" s="172"/>
      <c r="BI11228" s="172"/>
      <c r="BJ11228" s="6"/>
      <c r="BK11228" s="6"/>
      <c r="BL11228" s="6"/>
      <c r="BM11228" s="6"/>
      <c r="BN11228" s="6"/>
      <c r="BO11228" s="6"/>
      <c r="BP11228" s="6"/>
      <c r="BQ11228" s="6"/>
      <c r="BR11228" s="6"/>
      <c r="BS11228" s="6"/>
      <c r="BT11228" s="6"/>
      <c r="CG11228" s="432"/>
      <c r="CH11228" s="432"/>
      <c r="CL11228" s="174"/>
    </row>
    <row r="11229" spans="29:90" s="168" customFormat="1" x14ac:dyDescent="0.25">
      <c r="AC11229" s="175"/>
      <c r="AD11229" s="175"/>
      <c r="AE11229" s="175"/>
      <c r="AF11229" s="175"/>
      <c r="AG11229" s="175"/>
      <c r="AH11229" s="176"/>
      <c r="AM11229" s="6"/>
      <c r="AN11229" s="6"/>
      <c r="AO11229" s="6"/>
      <c r="AP11229" s="6"/>
      <c r="AQ11229" s="6"/>
      <c r="AR11229" s="6"/>
      <c r="AS11229" s="6"/>
      <c r="AT11229" s="6"/>
      <c r="AU11229" s="6"/>
      <c r="AV11229" s="6"/>
      <c r="AW11229" s="6"/>
      <c r="AX11229" s="6"/>
      <c r="AY11229" s="172"/>
      <c r="AZ11229" s="172"/>
      <c r="BA11229" s="172"/>
      <c r="BB11229" s="6"/>
      <c r="BC11229" s="6"/>
      <c r="BD11229" s="6"/>
      <c r="BE11229" s="6"/>
      <c r="BF11229" s="6"/>
      <c r="BG11229" s="172"/>
      <c r="BH11229" s="172"/>
      <c r="BI11229" s="172"/>
      <c r="BJ11229" s="6"/>
      <c r="BK11229" s="6"/>
      <c r="BL11229" s="6"/>
      <c r="BM11229" s="6"/>
      <c r="BN11229" s="6"/>
      <c r="BO11229" s="6"/>
      <c r="BP11229" s="6"/>
      <c r="BQ11229" s="6"/>
      <c r="BR11229" s="6"/>
      <c r="BS11229" s="6"/>
      <c r="BT11229" s="6"/>
      <c r="CG11229" s="432"/>
      <c r="CH11229" s="432"/>
      <c r="CL11229" s="174"/>
    </row>
    <row r="11230" spans="29:90" s="168" customFormat="1" x14ac:dyDescent="0.25">
      <c r="AC11230" s="175"/>
      <c r="AD11230" s="175"/>
      <c r="AE11230" s="175"/>
      <c r="AF11230" s="175"/>
      <c r="AG11230" s="175"/>
      <c r="AH11230" s="176"/>
      <c r="AM11230" s="6"/>
      <c r="AN11230" s="6"/>
      <c r="AO11230" s="6"/>
      <c r="AP11230" s="6"/>
      <c r="AQ11230" s="6"/>
      <c r="AR11230" s="6"/>
      <c r="AS11230" s="6"/>
      <c r="AT11230" s="6"/>
      <c r="AU11230" s="6"/>
      <c r="AV11230" s="6"/>
      <c r="AW11230" s="6"/>
      <c r="AX11230" s="6"/>
      <c r="AY11230" s="172"/>
      <c r="AZ11230" s="172"/>
      <c r="BA11230" s="172"/>
      <c r="BB11230" s="6"/>
      <c r="BC11230" s="6"/>
      <c r="BD11230" s="6"/>
      <c r="BE11230" s="6"/>
      <c r="BF11230" s="6"/>
      <c r="BG11230" s="172"/>
      <c r="BH11230" s="172"/>
      <c r="BI11230" s="172"/>
      <c r="BJ11230" s="6"/>
      <c r="BK11230" s="6"/>
      <c r="BL11230" s="6"/>
      <c r="BM11230" s="6"/>
      <c r="BN11230" s="6"/>
      <c r="BO11230" s="6"/>
      <c r="BP11230" s="6"/>
      <c r="BQ11230" s="6"/>
      <c r="BR11230" s="6"/>
      <c r="BS11230" s="6"/>
      <c r="BT11230" s="6"/>
      <c r="CG11230" s="432"/>
      <c r="CH11230" s="432"/>
      <c r="CL11230" s="174"/>
    </row>
    <row r="11231" spans="29:90" s="168" customFormat="1" x14ac:dyDescent="0.25">
      <c r="AC11231" s="175"/>
      <c r="AD11231" s="175"/>
      <c r="AE11231" s="175"/>
      <c r="AF11231" s="175"/>
      <c r="AG11231" s="175"/>
      <c r="AH11231" s="176"/>
      <c r="AM11231" s="6"/>
      <c r="AN11231" s="6"/>
      <c r="AO11231" s="6"/>
      <c r="AP11231" s="6"/>
      <c r="AQ11231" s="6"/>
      <c r="AR11231" s="6"/>
      <c r="AS11231" s="6"/>
      <c r="AT11231" s="6"/>
      <c r="AU11231" s="6"/>
      <c r="AV11231" s="6"/>
      <c r="AW11231" s="6"/>
      <c r="AX11231" s="6"/>
      <c r="AY11231" s="172"/>
      <c r="AZ11231" s="172"/>
      <c r="BA11231" s="172"/>
      <c r="BB11231" s="6"/>
      <c r="BC11231" s="6"/>
      <c r="BD11231" s="6"/>
      <c r="BE11231" s="6"/>
      <c r="BF11231" s="6"/>
      <c r="BG11231" s="172"/>
      <c r="BH11231" s="172"/>
      <c r="BI11231" s="172"/>
      <c r="BJ11231" s="6"/>
      <c r="BK11231" s="6"/>
      <c r="BL11231" s="6"/>
      <c r="BM11231" s="6"/>
      <c r="BN11231" s="6"/>
      <c r="BO11231" s="6"/>
      <c r="BP11231" s="6"/>
      <c r="BQ11231" s="6"/>
      <c r="BR11231" s="6"/>
      <c r="BS11231" s="6"/>
      <c r="BT11231" s="6"/>
      <c r="CG11231" s="432"/>
      <c r="CH11231" s="432"/>
      <c r="CL11231" s="174"/>
    </row>
    <row r="11232" spans="29:90" s="168" customFormat="1" x14ac:dyDescent="0.25">
      <c r="AC11232" s="175"/>
      <c r="AD11232" s="175"/>
      <c r="AE11232" s="175"/>
      <c r="AF11232" s="175"/>
      <c r="AG11232" s="175"/>
      <c r="AH11232" s="176"/>
      <c r="AM11232" s="6"/>
      <c r="AN11232" s="6"/>
      <c r="AO11232" s="6"/>
      <c r="AP11232" s="6"/>
      <c r="AQ11232" s="6"/>
      <c r="AR11232" s="6"/>
      <c r="AS11232" s="6"/>
      <c r="AT11232" s="6"/>
      <c r="AU11232" s="6"/>
      <c r="AV11232" s="6"/>
      <c r="AW11232" s="6"/>
      <c r="AX11232" s="6"/>
      <c r="AY11232" s="172"/>
      <c r="AZ11232" s="172"/>
      <c r="BA11232" s="172"/>
      <c r="BB11232" s="6"/>
      <c r="BC11232" s="6"/>
      <c r="BD11232" s="6"/>
      <c r="BE11232" s="6"/>
      <c r="BF11232" s="6"/>
      <c r="BG11232" s="172"/>
      <c r="BH11232" s="172"/>
      <c r="BI11232" s="172"/>
      <c r="BJ11232" s="6"/>
      <c r="BK11232" s="6"/>
      <c r="BL11232" s="6"/>
      <c r="BM11232" s="6"/>
      <c r="BN11232" s="6"/>
      <c r="BO11232" s="6"/>
      <c r="BP11232" s="6"/>
      <c r="BQ11232" s="6"/>
      <c r="BR11232" s="6"/>
      <c r="BS11232" s="6"/>
      <c r="BT11232" s="6"/>
      <c r="CG11232" s="432"/>
      <c r="CH11232" s="432"/>
      <c r="CL11232" s="174"/>
    </row>
    <row r="11233" spans="29:90" s="168" customFormat="1" x14ac:dyDescent="0.25">
      <c r="AC11233" s="175"/>
      <c r="AD11233" s="175"/>
      <c r="AE11233" s="175"/>
      <c r="AF11233" s="175"/>
      <c r="AG11233" s="175"/>
      <c r="AH11233" s="176"/>
      <c r="AM11233" s="6"/>
      <c r="AN11233" s="6"/>
      <c r="AO11233" s="6"/>
      <c r="AP11233" s="6"/>
      <c r="AQ11233" s="6"/>
      <c r="AR11233" s="6"/>
      <c r="AS11233" s="6"/>
      <c r="AT11233" s="6"/>
      <c r="AU11233" s="6"/>
      <c r="AV11233" s="6"/>
      <c r="AW11233" s="6"/>
      <c r="AX11233" s="6"/>
      <c r="AY11233" s="172"/>
      <c r="AZ11233" s="172"/>
      <c r="BA11233" s="172"/>
      <c r="BB11233" s="6"/>
      <c r="BC11233" s="6"/>
      <c r="BD11233" s="6"/>
      <c r="BE11233" s="6"/>
      <c r="BF11233" s="6"/>
      <c r="BG11233" s="172"/>
      <c r="BH11233" s="172"/>
      <c r="BI11233" s="172"/>
      <c r="BJ11233" s="6"/>
      <c r="BK11233" s="6"/>
      <c r="BL11233" s="6"/>
      <c r="BM11233" s="6"/>
      <c r="BN11233" s="6"/>
      <c r="BO11233" s="6"/>
      <c r="BP11233" s="6"/>
      <c r="BQ11233" s="6"/>
      <c r="BR11233" s="6"/>
      <c r="BS11233" s="6"/>
      <c r="BT11233" s="6"/>
      <c r="CG11233" s="432"/>
      <c r="CH11233" s="432"/>
      <c r="CL11233" s="174"/>
    </row>
    <row r="11234" spans="29:90" s="168" customFormat="1" x14ac:dyDescent="0.25">
      <c r="AC11234" s="175"/>
      <c r="AD11234" s="175"/>
      <c r="AE11234" s="175"/>
      <c r="AF11234" s="175"/>
      <c r="AG11234" s="175"/>
      <c r="AH11234" s="176"/>
      <c r="AM11234" s="6"/>
      <c r="AN11234" s="6"/>
      <c r="AO11234" s="6"/>
      <c r="AP11234" s="6"/>
      <c r="AQ11234" s="6"/>
      <c r="AR11234" s="6"/>
      <c r="AS11234" s="6"/>
      <c r="AT11234" s="6"/>
      <c r="AU11234" s="6"/>
      <c r="AV11234" s="6"/>
      <c r="AW11234" s="6"/>
      <c r="AX11234" s="6"/>
      <c r="AY11234" s="172"/>
      <c r="AZ11234" s="172"/>
      <c r="BA11234" s="172"/>
      <c r="BB11234" s="6"/>
      <c r="BC11234" s="6"/>
      <c r="BD11234" s="6"/>
      <c r="BE11234" s="6"/>
      <c r="BF11234" s="6"/>
      <c r="BG11234" s="172"/>
      <c r="BH11234" s="172"/>
      <c r="BI11234" s="172"/>
      <c r="BJ11234" s="6"/>
      <c r="BK11234" s="6"/>
      <c r="BL11234" s="6"/>
      <c r="BM11234" s="6"/>
      <c r="BN11234" s="6"/>
      <c r="BO11234" s="6"/>
      <c r="BP11234" s="6"/>
      <c r="BQ11234" s="6"/>
      <c r="BR11234" s="6"/>
      <c r="BS11234" s="6"/>
      <c r="BT11234" s="6"/>
      <c r="CG11234" s="432"/>
      <c r="CH11234" s="432"/>
      <c r="CL11234" s="174"/>
    </row>
    <row r="11235" spans="29:90" s="168" customFormat="1" x14ac:dyDescent="0.25">
      <c r="AC11235" s="175"/>
      <c r="AD11235" s="175"/>
      <c r="AE11235" s="175"/>
      <c r="AF11235" s="175"/>
      <c r="AG11235" s="175"/>
      <c r="AH11235" s="176"/>
      <c r="AM11235" s="6"/>
      <c r="AN11235" s="6"/>
      <c r="AO11235" s="6"/>
      <c r="AP11235" s="6"/>
      <c r="AQ11235" s="6"/>
      <c r="AR11235" s="6"/>
      <c r="AS11235" s="6"/>
      <c r="AT11235" s="6"/>
      <c r="AU11235" s="6"/>
      <c r="AV11235" s="6"/>
      <c r="AW11235" s="6"/>
      <c r="AX11235" s="6"/>
      <c r="AY11235" s="172"/>
      <c r="AZ11235" s="172"/>
      <c r="BA11235" s="172"/>
      <c r="BB11235" s="6"/>
      <c r="BC11235" s="6"/>
      <c r="BD11235" s="6"/>
      <c r="BE11235" s="6"/>
      <c r="BF11235" s="6"/>
      <c r="BG11235" s="172"/>
      <c r="BH11235" s="172"/>
      <c r="BI11235" s="172"/>
      <c r="BJ11235" s="6"/>
      <c r="BK11235" s="6"/>
      <c r="BL11235" s="6"/>
      <c r="BM11235" s="6"/>
      <c r="BN11235" s="6"/>
      <c r="BO11235" s="6"/>
      <c r="BP11235" s="6"/>
      <c r="BQ11235" s="6"/>
      <c r="BR11235" s="6"/>
      <c r="BS11235" s="6"/>
      <c r="BT11235" s="6"/>
      <c r="CG11235" s="432"/>
      <c r="CH11235" s="432"/>
      <c r="CL11235" s="174"/>
    </row>
    <row r="11236" spans="29:90" s="168" customFormat="1" x14ac:dyDescent="0.25">
      <c r="AC11236" s="175"/>
      <c r="AD11236" s="175"/>
      <c r="AE11236" s="175"/>
      <c r="AF11236" s="175"/>
      <c r="AG11236" s="175"/>
      <c r="AH11236" s="176"/>
      <c r="AM11236" s="6"/>
      <c r="AN11236" s="6"/>
      <c r="AO11236" s="6"/>
      <c r="AP11236" s="6"/>
      <c r="AQ11236" s="6"/>
      <c r="AR11236" s="6"/>
      <c r="AS11236" s="6"/>
      <c r="AT11236" s="6"/>
      <c r="AU11236" s="6"/>
      <c r="AV11236" s="6"/>
      <c r="AW11236" s="6"/>
      <c r="AX11236" s="6"/>
      <c r="AY11236" s="172"/>
      <c r="AZ11236" s="172"/>
      <c r="BA11236" s="172"/>
      <c r="BB11236" s="6"/>
      <c r="BC11236" s="6"/>
      <c r="BD11236" s="6"/>
      <c r="BE11236" s="6"/>
      <c r="BF11236" s="6"/>
      <c r="BG11236" s="172"/>
      <c r="BH11236" s="172"/>
      <c r="BI11236" s="172"/>
      <c r="BJ11236" s="6"/>
      <c r="BK11236" s="6"/>
      <c r="BL11236" s="6"/>
      <c r="BM11236" s="6"/>
      <c r="BN11236" s="6"/>
      <c r="BO11236" s="6"/>
      <c r="BP11236" s="6"/>
      <c r="BQ11236" s="6"/>
      <c r="BR11236" s="6"/>
      <c r="BS11236" s="6"/>
      <c r="BT11236" s="6"/>
      <c r="CG11236" s="432"/>
      <c r="CH11236" s="432"/>
      <c r="CL11236" s="174"/>
    </row>
    <row r="11237" spans="29:90" s="168" customFormat="1" x14ac:dyDescent="0.25">
      <c r="AC11237" s="175"/>
      <c r="AD11237" s="175"/>
      <c r="AE11237" s="175"/>
      <c r="AF11237" s="175"/>
      <c r="AG11237" s="175"/>
      <c r="AH11237" s="176"/>
      <c r="AM11237" s="6"/>
      <c r="AN11237" s="6"/>
      <c r="AO11237" s="6"/>
      <c r="AP11237" s="6"/>
      <c r="AQ11237" s="6"/>
      <c r="AR11237" s="6"/>
      <c r="AS11237" s="6"/>
      <c r="AT11237" s="6"/>
      <c r="AU11237" s="6"/>
      <c r="AV11237" s="6"/>
      <c r="AW11237" s="6"/>
      <c r="AX11237" s="6"/>
      <c r="AY11237" s="172"/>
      <c r="AZ11237" s="172"/>
      <c r="BA11237" s="172"/>
      <c r="BB11237" s="6"/>
      <c r="BC11237" s="6"/>
      <c r="BD11237" s="6"/>
      <c r="BE11237" s="6"/>
      <c r="BF11237" s="6"/>
      <c r="BG11237" s="172"/>
      <c r="BH11237" s="172"/>
      <c r="BI11237" s="172"/>
      <c r="BJ11237" s="6"/>
      <c r="BK11237" s="6"/>
      <c r="BL11237" s="6"/>
      <c r="BM11237" s="6"/>
      <c r="BN11237" s="6"/>
      <c r="BO11237" s="6"/>
      <c r="BP11237" s="6"/>
      <c r="BQ11237" s="6"/>
      <c r="BR11237" s="6"/>
      <c r="BS11237" s="6"/>
      <c r="BT11237" s="6"/>
      <c r="CG11237" s="432"/>
      <c r="CH11237" s="432"/>
      <c r="CL11237" s="174"/>
    </row>
    <row r="11238" spans="29:90" s="168" customFormat="1" x14ac:dyDescent="0.25">
      <c r="AC11238" s="175"/>
      <c r="AD11238" s="175"/>
      <c r="AE11238" s="175"/>
      <c r="AF11238" s="175"/>
      <c r="AG11238" s="175"/>
      <c r="AH11238" s="176"/>
      <c r="AM11238" s="6"/>
      <c r="AN11238" s="6"/>
      <c r="AO11238" s="6"/>
      <c r="AP11238" s="6"/>
      <c r="AQ11238" s="6"/>
      <c r="AR11238" s="6"/>
      <c r="AS11238" s="6"/>
      <c r="AT11238" s="6"/>
      <c r="AU11238" s="6"/>
      <c r="AV11238" s="6"/>
      <c r="AW11238" s="6"/>
      <c r="AX11238" s="6"/>
      <c r="AY11238" s="172"/>
      <c r="AZ11238" s="172"/>
      <c r="BA11238" s="172"/>
      <c r="BB11238" s="6"/>
      <c r="BC11238" s="6"/>
      <c r="BD11238" s="6"/>
      <c r="BE11238" s="6"/>
      <c r="BF11238" s="6"/>
      <c r="BG11238" s="172"/>
      <c r="BH11238" s="172"/>
      <c r="BI11238" s="172"/>
      <c r="BJ11238" s="6"/>
      <c r="BK11238" s="6"/>
      <c r="BL11238" s="6"/>
      <c r="BM11238" s="6"/>
      <c r="BN11238" s="6"/>
      <c r="BO11238" s="6"/>
      <c r="BP11238" s="6"/>
      <c r="BQ11238" s="6"/>
      <c r="BR11238" s="6"/>
      <c r="BS11238" s="6"/>
      <c r="BT11238" s="6"/>
      <c r="CG11238" s="432"/>
      <c r="CH11238" s="432"/>
      <c r="CL11238" s="174"/>
    </row>
    <row r="11239" spans="29:90" s="168" customFormat="1" x14ac:dyDescent="0.25">
      <c r="AC11239" s="175"/>
      <c r="AD11239" s="175"/>
      <c r="AE11239" s="175"/>
      <c r="AF11239" s="175"/>
      <c r="AG11239" s="175"/>
      <c r="AH11239" s="176"/>
      <c r="AM11239" s="6"/>
      <c r="AN11239" s="6"/>
      <c r="AO11239" s="6"/>
      <c r="AP11239" s="6"/>
      <c r="AQ11239" s="6"/>
      <c r="AR11239" s="6"/>
      <c r="AS11239" s="6"/>
      <c r="AT11239" s="6"/>
      <c r="AU11239" s="6"/>
      <c r="AV11239" s="6"/>
      <c r="AW11239" s="6"/>
      <c r="AX11239" s="6"/>
      <c r="AY11239" s="172"/>
      <c r="AZ11239" s="172"/>
      <c r="BA11239" s="172"/>
      <c r="BB11239" s="6"/>
      <c r="BC11239" s="6"/>
      <c r="BD11239" s="6"/>
      <c r="BE11239" s="6"/>
      <c r="BF11239" s="6"/>
      <c r="BG11239" s="172"/>
      <c r="BH11239" s="172"/>
      <c r="BI11239" s="172"/>
      <c r="BJ11239" s="6"/>
      <c r="BK11239" s="6"/>
      <c r="BL11239" s="6"/>
      <c r="BM11239" s="6"/>
      <c r="BN11239" s="6"/>
      <c r="BO11239" s="6"/>
      <c r="BP11239" s="6"/>
      <c r="BQ11239" s="6"/>
      <c r="BR11239" s="6"/>
      <c r="BS11239" s="6"/>
      <c r="BT11239" s="6"/>
      <c r="CG11239" s="432"/>
      <c r="CH11239" s="432"/>
      <c r="CL11239" s="174"/>
    </row>
    <row r="11240" spans="29:90" s="168" customFormat="1" x14ac:dyDescent="0.25">
      <c r="AC11240" s="175"/>
      <c r="AD11240" s="175"/>
      <c r="AE11240" s="175"/>
      <c r="AF11240" s="175"/>
      <c r="AG11240" s="175"/>
      <c r="AH11240" s="176"/>
      <c r="AM11240" s="6"/>
      <c r="AN11240" s="6"/>
      <c r="AO11240" s="6"/>
      <c r="AP11240" s="6"/>
      <c r="AQ11240" s="6"/>
      <c r="AR11240" s="6"/>
      <c r="AS11240" s="6"/>
      <c r="AT11240" s="6"/>
      <c r="AU11240" s="6"/>
      <c r="AV11240" s="6"/>
      <c r="AW11240" s="6"/>
      <c r="AX11240" s="6"/>
      <c r="AY11240" s="172"/>
      <c r="AZ11240" s="172"/>
      <c r="BA11240" s="172"/>
      <c r="BB11240" s="6"/>
      <c r="BC11240" s="6"/>
      <c r="BD11240" s="6"/>
      <c r="BE11240" s="6"/>
      <c r="BF11240" s="6"/>
      <c r="BG11240" s="172"/>
      <c r="BH11240" s="172"/>
      <c r="BI11240" s="172"/>
      <c r="BJ11240" s="6"/>
      <c r="BK11240" s="6"/>
      <c r="BL11240" s="6"/>
      <c r="BM11240" s="6"/>
      <c r="BN11240" s="6"/>
      <c r="BO11240" s="6"/>
      <c r="BP11240" s="6"/>
      <c r="BQ11240" s="6"/>
      <c r="BR11240" s="6"/>
      <c r="BS11240" s="6"/>
      <c r="BT11240" s="6"/>
      <c r="CG11240" s="432"/>
      <c r="CH11240" s="432"/>
      <c r="CL11240" s="174"/>
    </row>
    <row r="11241" spans="29:90" s="168" customFormat="1" x14ac:dyDescent="0.25">
      <c r="AC11241" s="175"/>
      <c r="AD11241" s="175"/>
      <c r="AE11241" s="175"/>
      <c r="AF11241" s="175"/>
      <c r="AG11241" s="175"/>
      <c r="AH11241" s="176"/>
      <c r="AM11241" s="6"/>
      <c r="AN11241" s="6"/>
      <c r="AO11241" s="6"/>
      <c r="AP11241" s="6"/>
      <c r="AQ11241" s="6"/>
      <c r="AR11241" s="6"/>
      <c r="AS11241" s="6"/>
      <c r="AT11241" s="6"/>
      <c r="AU11241" s="6"/>
      <c r="AV11241" s="6"/>
      <c r="AW11241" s="6"/>
      <c r="AX11241" s="6"/>
      <c r="AY11241" s="172"/>
      <c r="AZ11241" s="172"/>
      <c r="BA11241" s="172"/>
      <c r="BB11241" s="6"/>
      <c r="BC11241" s="6"/>
      <c r="BD11241" s="6"/>
      <c r="BE11241" s="6"/>
      <c r="BF11241" s="6"/>
      <c r="BG11241" s="172"/>
      <c r="BH11241" s="172"/>
      <c r="BI11241" s="172"/>
      <c r="BJ11241" s="6"/>
      <c r="BK11241" s="6"/>
      <c r="BL11241" s="6"/>
      <c r="BM11241" s="6"/>
      <c r="BN11241" s="6"/>
      <c r="BO11241" s="6"/>
      <c r="BP11241" s="6"/>
      <c r="BQ11241" s="6"/>
      <c r="BR11241" s="6"/>
      <c r="BS11241" s="6"/>
      <c r="BT11241" s="6"/>
      <c r="CG11241" s="432"/>
      <c r="CH11241" s="432"/>
      <c r="CL11241" s="174"/>
    </row>
    <row r="11242" spans="29:90" s="168" customFormat="1" x14ac:dyDescent="0.25">
      <c r="AC11242" s="175"/>
      <c r="AD11242" s="175"/>
      <c r="AE11242" s="175"/>
      <c r="AF11242" s="175"/>
      <c r="AG11242" s="175"/>
      <c r="AH11242" s="176"/>
      <c r="AM11242" s="6"/>
      <c r="AN11242" s="6"/>
      <c r="AO11242" s="6"/>
      <c r="AP11242" s="6"/>
      <c r="AQ11242" s="6"/>
      <c r="AR11242" s="6"/>
      <c r="AS11242" s="6"/>
      <c r="AT11242" s="6"/>
      <c r="AU11242" s="6"/>
      <c r="AV11242" s="6"/>
      <c r="AW11242" s="6"/>
      <c r="AX11242" s="6"/>
      <c r="AY11242" s="172"/>
      <c r="AZ11242" s="172"/>
      <c r="BA11242" s="172"/>
      <c r="BB11242" s="6"/>
      <c r="BC11242" s="6"/>
      <c r="BD11242" s="6"/>
      <c r="BE11242" s="6"/>
      <c r="BF11242" s="6"/>
      <c r="BG11242" s="172"/>
      <c r="BH11242" s="172"/>
      <c r="BI11242" s="172"/>
      <c r="BJ11242" s="6"/>
      <c r="BK11242" s="6"/>
      <c r="BL11242" s="6"/>
      <c r="BM11242" s="6"/>
      <c r="BN11242" s="6"/>
      <c r="BO11242" s="6"/>
      <c r="BP11242" s="6"/>
      <c r="BQ11242" s="6"/>
      <c r="BR11242" s="6"/>
      <c r="BS11242" s="6"/>
      <c r="BT11242" s="6"/>
      <c r="CG11242" s="432"/>
      <c r="CH11242" s="432"/>
      <c r="CL11242" s="174"/>
    </row>
    <row r="11243" spans="29:90" s="168" customFormat="1" x14ac:dyDescent="0.25">
      <c r="AC11243" s="175"/>
      <c r="AD11243" s="175"/>
      <c r="AE11243" s="175"/>
      <c r="AF11243" s="175"/>
      <c r="AG11243" s="175"/>
      <c r="AH11243" s="176"/>
      <c r="AM11243" s="6"/>
      <c r="AN11243" s="6"/>
      <c r="AO11243" s="6"/>
      <c r="AP11243" s="6"/>
      <c r="AQ11243" s="6"/>
      <c r="AR11243" s="6"/>
      <c r="AS11243" s="6"/>
      <c r="AT11243" s="6"/>
      <c r="AU11243" s="6"/>
      <c r="AV11243" s="6"/>
      <c r="AW11243" s="6"/>
      <c r="AX11243" s="6"/>
      <c r="AY11243" s="172"/>
      <c r="AZ11243" s="172"/>
      <c r="BA11243" s="172"/>
      <c r="BB11243" s="6"/>
      <c r="BC11243" s="6"/>
      <c r="BD11243" s="6"/>
      <c r="BE11243" s="6"/>
      <c r="BF11243" s="6"/>
      <c r="BG11243" s="172"/>
      <c r="BH11243" s="172"/>
      <c r="BI11243" s="172"/>
      <c r="BJ11243" s="6"/>
      <c r="BK11243" s="6"/>
      <c r="BL11243" s="6"/>
      <c r="BM11243" s="6"/>
      <c r="BN11243" s="6"/>
      <c r="BO11243" s="6"/>
      <c r="BP11243" s="6"/>
      <c r="BQ11243" s="6"/>
      <c r="BR11243" s="6"/>
      <c r="BS11243" s="6"/>
      <c r="BT11243" s="6"/>
      <c r="CG11243" s="432"/>
      <c r="CH11243" s="432"/>
      <c r="CL11243" s="174"/>
    </row>
    <row r="11244" spans="29:90" s="168" customFormat="1" x14ac:dyDescent="0.25">
      <c r="AC11244" s="175"/>
      <c r="AD11244" s="175"/>
      <c r="AE11244" s="175"/>
      <c r="AF11244" s="175"/>
      <c r="AG11244" s="175"/>
      <c r="AH11244" s="176"/>
      <c r="AM11244" s="6"/>
      <c r="AN11244" s="6"/>
      <c r="AO11244" s="6"/>
      <c r="AP11244" s="6"/>
      <c r="AQ11244" s="6"/>
      <c r="AR11244" s="6"/>
      <c r="AS11244" s="6"/>
      <c r="AT11244" s="6"/>
      <c r="AU11244" s="6"/>
      <c r="AV11244" s="6"/>
      <c r="AW11244" s="6"/>
      <c r="AX11244" s="6"/>
      <c r="AY11244" s="172"/>
      <c r="AZ11244" s="172"/>
      <c r="BA11244" s="172"/>
      <c r="BB11244" s="6"/>
      <c r="BC11244" s="6"/>
      <c r="BD11244" s="6"/>
      <c r="BE11244" s="6"/>
      <c r="BF11244" s="6"/>
      <c r="BG11244" s="172"/>
      <c r="BH11244" s="172"/>
      <c r="BI11244" s="172"/>
      <c r="BJ11244" s="6"/>
      <c r="BK11244" s="6"/>
      <c r="BL11244" s="6"/>
      <c r="BM11244" s="6"/>
      <c r="BN11244" s="6"/>
      <c r="BO11244" s="6"/>
      <c r="BP11244" s="6"/>
      <c r="BQ11244" s="6"/>
      <c r="BR11244" s="6"/>
      <c r="BS11244" s="6"/>
      <c r="BT11244" s="6"/>
      <c r="CG11244" s="432"/>
      <c r="CH11244" s="432"/>
      <c r="CL11244" s="174"/>
    </row>
    <row r="11245" spans="29:90" s="168" customFormat="1" x14ac:dyDescent="0.25">
      <c r="AC11245" s="175"/>
      <c r="AD11245" s="175"/>
      <c r="AE11245" s="175"/>
      <c r="AF11245" s="175"/>
      <c r="AG11245" s="175"/>
      <c r="AH11245" s="176"/>
      <c r="AM11245" s="6"/>
      <c r="AN11245" s="6"/>
      <c r="AO11245" s="6"/>
      <c r="AP11245" s="6"/>
      <c r="AQ11245" s="6"/>
      <c r="AR11245" s="6"/>
      <c r="AS11245" s="6"/>
      <c r="AT11245" s="6"/>
      <c r="AU11245" s="6"/>
      <c r="AV11245" s="6"/>
      <c r="AW11245" s="6"/>
      <c r="AX11245" s="6"/>
      <c r="AY11245" s="172"/>
      <c r="AZ11245" s="172"/>
      <c r="BA11245" s="172"/>
      <c r="BB11245" s="6"/>
      <c r="BC11245" s="6"/>
      <c r="BD11245" s="6"/>
      <c r="BE11245" s="6"/>
      <c r="BF11245" s="6"/>
      <c r="BG11245" s="172"/>
      <c r="BH11245" s="172"/>
      <c r="BI11245" s="172"/>
      <c r="BJ11245" s="6"/>
      <c r="BK11245" s="6"/>
      <c r="BL11245" s="6"/>
      <c r="BM11245" s="6"/>
      <c r="BN11245" s="6"/>
      <c r="BO11245" s="6"/>
      <c r="BP11245" s="6"/>
      <c r="BQ11245" s="6"/>
      <c r="BR11245" s="6"/>
      <c r="BS11245" s="6"/>
      <c r="BT11245" s="6"/>
      <c r="CG11245" s="432"/>
      <c r="CH11245" s="432"/>
      <c r="CL11245" s="174"/>
    </row>
    <row r="11246" spans="29:90" s="168" customFormat="1" x14ac:dyDescent="0.25">
      <c r="AC11246" s="175"/>
      <c r="AD11246" s="175"/>
      <c r="AE11246" s="175"/>
      <c r="AF11246" s="175"/>
      <c r="AG11246" s="175"/>
      <c r="AH11246" s="176"/>
      <c r="AM11246" s="6"/>
      <c r="AN11246" s="6"/>
      <c r="AO11246" s="6"/>
      <c r="AP11246" s="6"/>
      <c r="AQ11246" s="6"/>
      <c r="AR11246" s="6"/>
      <c r="AS11246" s="6"/>
      <c r="AT11246" s="6"/>
      <c r="AU11246" s="6"/>
      <c r="AV11246" s="6"/>
      <c r="AW11246" s="6"/>
      <c r="AX11246" s="6"/>
      <c r="AY11246" s="172"/>
      <c r="AZ11246" s="172"/>
      <c r="BA11246" s="172"/>
      <c r="BB11246" s="6"/>
      <c r="BC11246" s="6"/>
      <c r="BD11246" s="6"/>
      <c r="BE11246" s="6"/>
      <c r="BF11246" s="6"/>
      <c r="BG11246" s="172"/>
      <c r="BH11246" s="172"/>
      <c r="BI11246" s="172"/>
      <c r="BJ11246" s="6"/>
      <c r="BK11246" s="6"/>
      <c r="BL11246" s="6"/>
      <c r="BM11246" s="6"/>
      <c r="BN11246" s="6"/>
      <c r="BO11246" s="6"/>
      <c r="BP11246" s="6"/>
      <c r="BQ11246" s="6"/>
      <c r="BR11246" s="6"/>
      <c r="BS11246" s="6"/>
      <c r="BT11246" s="6"/>
      <c r="CG11246" s="432"/>
      <c r="CH11246" s="432"/>
      <c r="CL11246" s="174"/>
    </row>
    <row r="11247" spans="29:90" s="168" customFormat="1" x14ac:dyDescent="0.25">
      <c r="AC11247" s="175"/>
      <c r="AD11247" s="175"/>
      <c r="AE11247" s="175"/>
      <c r="AF11247" s="175"/>
      <c r="AG11247" s="175"/>
      <c r="AH11247" s="176"/>
      <c r="AM11247" s="6"/>
      <c r="AN11247" s="6"/>
      <c r="AO11247" s="6"/>
      <c r="AP11247" s="6"/>
      <c r="AQ11247" s="6"/>
      <c r="AR11247" s="6"/>
      <c r="AS11247" s="6"/>
      <c r="AT11247" s="6"/>
      <c r="AU11247" s="6"/>
      <c r="AV11247" s="6"/>
      <c r="AW11247" s="6"/>
      <c r="AX11247" s="6"/>
      <c r="AY11247" s="172"/>
      <c r="AZ11247" s="172"/>
      <c r="BA11247" s="172"/>
      <c r="BB11247" s="6"/>
      <c r="BC11247" s="6"/>
      <c r="BD11247" s="6"/>
      <c r="BE11247" s="6"/>
      <c r="BF11247" s="6"/>
      <c r="BG11247" s="172"/>
      <c r="BH11247" s="172"/>
      <c r="BI11247" s="172"/>
      <c r="BJ11247" s="6"/>
      <c r="BK11247" s="6"/>
      <c r="BL11247" s="6"/>
      <c r="BM11247" s="6"/>
      <c r="BN11247" s="6"/>
      <c r="BO11247" s="6"/>
      <c r="BP11247" s="6"/>
      <c r="BQ11247" s="6"/>
      <c r="BR11247" s="6"/>
      <c r="BS11247" s="6"/>
      <c r="BT11247" s="6"/>
      <c r="CG11247" s="432"/>
      <c r="CH11247" s="432"/>
      <c r="CL11247" s="174"/>
    </row>
    <row r="11248" spans="29:90" s="168" customFormat="1" x14ac:dyDescent="0.25">
      <c r="AC11248" s="175"/>
      <c r="AD11248" s="175"/>
      <c r="AE11248" s="175"/>
      <c r="AF11248" s="175"/>
      <c r="AG11248" s="175"/>
      <c r="AH11248" s="176"/>
      <c r="AM11248" s="6"/>
      <c r="AN11248" s="6"/>
      <c r="AO11248" s="6"/>
      <c r="AP11248" s="6"/>
      <c r="AQ11248" s="6"/>
      <c r="AR11248" s="6"/>
      <c r="AS11248" s="6"/>
      <c r="AT11248" s="6"/>
      <c r="AU11248" s="6"/>
      <c r="AV11248" s="6"/>
      <c r="AW11248" s="6"/>
      <c r="AX11248" s="6"/>
      <c r="AY11248" s="172"/>
      <c r="AZ11248" s="172"/>
      <c r="BA11248" s="172"/>
      <c r="BB11248" s="6"/>
      <c r="BC11248" s="6"/>
      <c r="BD11248" s="6"/>
      <c r="BE11248" s="6"/>
      <c r="BF11248" s="6"/>
      <c r="BG11248" s="172"/>
      <c r="BH11248" s="172"/>
      <c r="BI11248" s="172"/>
      <c r="BJ11248" s="6"/>
      <c r="BK11248" s="6"/>
      <c r="BL11248" s="6"/>
      <c r="BM11248" s="6"/>
      <c r="BN11248" s="6"/>
      <c r="BO11248" s="6"/>
      <c r="BP11248" s="6"/>
      <c r="BQ11248" s="6"/>
      <c r="BR11248" s="6"/>
      <c r="BS11248" s="6"/>
      <c r="BT11248" s="6"/>
      <c r="CG11248" s="432"/>
      <c r="CH11248" s="432"/>
      <c r="CL11248" s="174"/>
    </row>
    <row r="11249" spans="29:90" s="168" customFormat="1" x14ac:dyDescent="0.25">
      <c r="AC11249" s="175"/>
      <c r="AD11249" s="175"/>
      <c r="AE11249" s="175"/>
      <c r="AF11249" s="175"/>
      <c r="AG11249" s="175"/>
      <c r="AH11249" s="176"/>
      <c r="AM11249" s="6"/>
      <c r="AN11249" s="6"/>
      <c r="AO11249" s="6"/>
      <c r="AP11249" s="6"/>
      <c r="AQ11249" s="6"/>
      <c r="AR11249" s="6"/>
      <c r="AS11249" s="6"/>
      <c r="AT11249" s="6"/>
      <c r="AU11249" s="6"/>
      <c r="AV11249" s="6"/>
      <c r="AW11249" s="6"/>
      <c r="AX11249" s="6"/>
      <c r="AY11249" s="172"/>
      <c r="AZ11249" s="172"/>
      <c r="BA11249" s="172"/>
      <c r="BB11249" s="6"/>
      <c r="BC11249" s="6"/>
      <c r="BD11249" s="6"/>
      <c r="BE11249" s="6"/>
      <c r="BF11249" s="6"/>
      <c r="BG11249" s="172"/>
      <c r="BH11249" s="172"/>
      <c r="BI11249" s="172"/>
      <c r="BJ11249" s="6"/>
      <c r="BK11249" s="6"/>
      <c r="BL11249" s="6"/>
      <c r="BM11249" s="6"/>
      <c r="BN11249" s="6"/>
      <c r="BO11249" s="6"/>
      <c r="BP11249" s="6"/>
      <c r="BQ11249" s="6"/>
      <c r="BR11249" s="6"/>
      <c r="BS11249" s="6"/>
      <c r="BT11249" s="6"/>
      <c r="CG11249" s="432"/>
      <c r="CH11249" s="432"/>
      <c r="CL11249" s="174"/>
    </row>
    <row r="11250" spans="29:90" s="168" customFormat="1" x14ac:dyDescent="0.25">
      <c r="AC11250" s="175"/>
      <c r="AD11250" s="175"/>
      <c r="AE11250" s="175"/>
      <c r="AF11250" s="175"/>
      <c r="AG11250" s="175"/>
      <c r="AH11250" s="176"/>
      <c r="AM11250" s="6"/>
      <c r="AN11250" s="6"/>
      <c r="AO11250" s="6"/>
      <c r="AP11250" s="6"/>
      <c r="AQ11250" s="6"/>
      <c r="AR11250" s="6"/>
      <c r="AS11250" s="6"/>
      <c r="AT11250" s="6"/>
      <c r="AU11250" s="6"/>
      <c r="AV11250" s="6"/>
      <c r="AW11250" s="6"/>
      <c r="AX11250" s="6"/>
      <c r="AY11250" s="172"/>
      <c r="AZ11250" s="172"/>
      <c r="BA11250" s="172"/>
      <c r="BB11250" s="6"/>
      <c r="BC11250" s="6"/>
      <c r="BD11250" s="6"/>
      <c r="BE11250" s="6"/>
      <c r="BF11250" s="6"/>
      <c r="BG11250" s="172"/>
      <c r="BH11250" s="172"/>
      <c r="BI11250" s="172"/>
      <c r="BJ11250" s="6"/>
      <c r="BK11250" s="6"/>
      <c r="BL11250" s="6"/>
      <c r="BM11250" s="6"/>
      <c r="BN11250" s="6"/>
      <c r="BO11250" s="6"/>
      <c r="BP11250" s="6"/>
      <c r="BQ11250" s="6"/>
      <c r="BR11250" s="6"/>
      <c r="BS11250" s="6"/>
      <c r="BT11250" s="6"/>
      <c r="CG11250" s="432"/>
      <c r="CH11250" s="432"/>
      <c r="CL11250" s="174"/>
    </row>
    <row r="11251" spans="29:90" s="168" customFormat="1" x14ac:dyDescent="0.25">
      <c r="AC11251" s="175"/>
      <c r="AD11251" s="175"/>
      <c r="AE11251" s="175"/>
      <c r="AF11251" s="175"/>
      <c r="AG11251" s="175"/>
      <c r="AH11251" s="176"/>
      <c r="AM11251" s="6"/>
      <c r="AN11251" s="6"/>
      <c r="AO11251" s="6"/>
      <c r="AP11251" s="6"/>
      <c r="AQ11251" s="6"/>
      <c r="AR11251" s="6"/>
      <c r="AS11251" s="6"/>
      <c r="AT11251" s="6"/>
      <c r="AU11251" s="6"/>
      <c r="AV11251" s="6"/>
      <c r="AW11251" s="6"/>
      <c r="AX11251" s="6"/>
      <c r="AY11251" s="172"/>
      <c r="AZ11251" s="172"/>
      <c r="BA11251" s="172"/>
      <c r="BB11251" s="6"/>
      <c r="BC11251" s="6"/>
      <c r="BD11251" s="6"/>
      <c r="BE11251" s="6"/>
      <c r="BF11251" s="6"/>
      <c r="BG11251" s="172"/>
      <c r="BH11251" s="172"/>
      <c r="BI11251" s="172"/>
      <c r="BJ11251" s="6"/>
      <c r="BK11251" s="6"/>
      <c r="BL11251" s="6"/>
      <c r="BM11251" s="6"/>
      <c r="BN11251" s="6"/>
      <c r="BO11251" s="6"/>
      <c r="BP11251" s="6"/>
      <c r="BQ11251" s="6"/>
      <c r="BR11251" s="6"/>
      <c r="BS11251" s="6"/>
      <c r="BT11251" s="6"/>
      <c r="CG11251" s="432"/>
      <c r="CH11251" s="432"/>
      <c r="CL11251" s="174"/>
    </row>
    <row r="11252" spans="29:90" s="168" customFormat="1" x14ac:dyDescent="0.25">
      <c r="AC11252" s="175"/>
      <c r="AD11252" s="175"/>
      <c r="AE11252" s="175"/>
      <c r="AF11252" s="175"/>
      <c r="AG11252" s="175"/>
      <c r="AH11252" s="176"/>
      <c r="AM11252" s="6"/>
      <c r="AN11252" s="6"/>
      <c r="AO11252" s="6"/>
      <c r="AP11252" s="6"/>
      <c r="AQ11252" s="6"/>
      <c r="AR11252" s="6"/>
      <c r="AS11252" s="6"/>
      <c r="AT11252" s="6"/>
      <c r="AU11252" s="6"/>
      <c r="AV11252" s="6"/>
      <c r="AW11252" s="6"/>
      <c r="AX11252" s="6"/>
      <c r="AY11252" s="172"/>
      <c r="AZ11252" s="172"/>
      <c r="BA11252" s="172"/>
      <c r="BB11252" s="6"/>
      <c r="BC11252" s="6"/>
      <c r="BD11252" s="6"/>
      <c r="BE11252" s="6"/>
      <c r="BF11252" s="6"/>
      <c r="BG11252" s="172"/>
      <c r="BH11252" s="172"/>
      <c r="BI11252" s="172"/>
      <c r="BJ11252" s="6"/>
      <c r="BK11252" s="6"/>
      <c r="BL11252" s="6"/>
      <c r="BM11252" s="6"/>
      <c r="BN11252" s="6"/>
      <c r="BO11252" s="6"/>
      <c r="BP11252" s="6"/>
      <c r="BQ11252" s="6"/>
      <c r="BR11252" s="6"/>
      <c r="BS11252" s="6"/>
      <c r="BT11252" s="6"/>
      <c r="CG11252" s="432"/>
      <c r="CH11252" s="432"/>
      <c r="CL11252" s="174"/>
    </row>
    <row r="11253" spans="29:90" s="168" customFormat="1" x14ac:dyDescent="0.25">
      <c r="AC11253" s="175"/>
      <c r="AD11253" s="175"/>
      <c r="AE11253" s="175"/>
      <c r="AF11253" s="175"/>
      <c r="AG11253" s="175"/>
      <c r="AH11253" s="176"/>
      <c r="AM11253" s="6"/>
      <c r="AN11253" s="6"/>
      <c r="AO11253" s="6"/>
      <c r="AP11253" s="6"/>
      <c r="AQ11253" s="6"/>
      <c r="AR11253" s="6"/>
      <c r="AS11253" s="6"/>
      <c r="AT11253" s="6"/>
      <c r="AU11253" s="6"/>
      <c r="AV11253" s="6"/>
      <c r="AW11253" s="6"/>
      <c r="AX11253" s="6"/>
      <c r="AY11253" s="172"/>
      <c r="AZ11253" s="172"/>
      <c r="BA11253" s="172"/>
      <c r="BB11253" s="6"/>
      <c r="BC11253" s="6"/>
      <c r="BD11253" s="6"/>
      <c r="BE11253" s="6"/>
      <c r="BF11253" s="6"/>
      <c r="BG11253" s="172"/>
      <c r="BH11253" s="172"/>
      <c r="BI11253" s="172"/>
      <c r="BJ11253" s="6"/>
      <c r="BK11253" s="6"/>
      <c r="BL11253" s="6"/>
      <c r="BM11253" s="6"/>
      <c r="BN11253" s="6"/>
      <c r="BO11253" s="6"/>
      <c r="BP11253" s="6"/>
      <c r="BQ11253" s="6"/>
      <c r="BR11253" s="6"/>
      <c r="BS11253" s="6"/>
      <c r="BT11253" s="6"/>
      <c r="CG11253" s="432"/>
      <c r="CH11253" s="432"/>
      <c r="CL11253" s="174"/>
    </row>
    <row r="11254" spans="29:90" s="168" customFormat="1" x14ac:dyDescent="0.25">
      <c r="AC11254" s="175"/>
      <c r="AD11254" s="175"/>
      <c r="AE11254" s="175"/>
      <c r="AF11254" s="175"/>
      <c r="AG11254" s="175"/>
      <c r="AH11254" s="176"/>
      <c r="AM11254" s="6"/>
      <c r="AN11254" s="6"/>
      <c r="AO11254" s="6"/>
      <c r="AP11254" s="6"/>
      <c r="AQ11254" s="6"/>
      <c r="AR11254" s="6"/>
      <c r="AS11254" s="6"/>
      <c r="AT11254" s="6"/>
      <c r="AU11254" s="6"/>
      <c r="AV11254" s="6"/>
      <c r="AW11254" s="6"/>
      <c r="AX11254" s="6"/>
      <c r="AY11254" s="172"/>
      <c r="AZ11254" s="172"/>
      <c r="BA11254" s="172"/>
      <c r="BB11254" s="6"/>
      <c r="BC11254" s="6"/>
      <c r="BD11254" s="6"/>
      <c r="BE11254" s="6"/>
      <c r="BF11254" s="6"/>
      <c r="BG11254" s="172"/>
      <c r="BH11254" s="172"/>
      <c r="BI11254" s="172"/>
      <c r="BJ11254" s="6"/>
      <c r="BK11254" s="6"/>
      <c r="BL11254" s="6"/>
      <c r="BM11254" s="6"/>
      <c r="BN11254" s="6"/>
      <c r="BO11254" s="6"/>
      <c r="BP11254" s="6"/>
      <c r="BQ11254" s="6"/>
      <c r="BR11254" s="6"/>
      <c r="BS11254" s="6"/>
      <c r="BT11254" s="6"/>
      <c r="CG11254" s="432"/>
      <c r="CH11254" s="432"/>
      <c r="CL11254" s="174"/>
    </row>
    <row r="11255" spans="29:90" s="168" customFormat="1" x14ac:dyDescent="0.25">
      <c r="AC11255" s="175"/>
      <c r="AD11255" s="175"/>
      <c r="AE11255" s="175"/>
      <c r="AF11255" s="175"/>
      <c r="AG11255" s="175"/>
      <c r="AH11255" s="176"/>
      <c r="AM11255" s="6"/>
      <c r="AN11255" s="6"/>
      <c r="AO11255" s="6"/>
      <c r="AP11255" s="6"/>
      <c r="AQ11255" s="6"/>
      <c r="AR11255" s="6"/>
      <c r="AS11255" s="6"/>
      <c r="AT11255" s="6"/>
      <c r="AU11255" s="6"/>
      <c r="AV11255" s="6"/>
      <c r="AW11255" s="6"/>
      <c r="AX11255" s="6"/>
      <c r="AY11255" s="172"/>
      <c r="AZ11255" s="172"/>
      <c r="BA11255" s="172"/>
      <c r="BB11255" s="6"/>
      <c r="BC11255" s="6"/>
      <c r="BD11255" s="6"/>
      <c r="BE11255" s="6"/>
      <c r="BF11255" s="6"/>
      <c r="BG11255" s="172"/>
      <c r="BH11255" s="172"/>
      <c r="BI11255" s="172"/>
      <c r="BJ11255" s="6"/>
      <c r="BK11255" s="6"/>
      <c r="BL11255" s="6"/>
      <c r="BM11255" s="6"/>
      <c r="BN11255" s="6"/>
      <c r="BO11255" s="6"/>
      <c r="BP11255" s="6"/>
      <c r="BQ11255" s="6"/>
      <c r="BR11255" s="6"/>
      <c r="BS11255" s="6"/>
      <c r="BT11255" s="6"/>
      <c r="CG11255" s="432"/>
      <c r="CH11255" s="432"/>
      <c r="CL11255" s="174"/>
    </row>
    <row r="11256" spans="29:90" s="168" customFormat="1" x14ac:dyDescent="0.25">
      <c r="AC11256" s="175"/>
      <c r="AD11256" s="175"/>
      <c r="AE11256" s="175"/>
      <c r="AF11256" s="175"/>
      <c r="AG11256" s="175"/>
      <c r="AH11256" s="176"/>
      <c r="AM11256" s="6"/>
      <c r="AN11256" s="6"/>
      <c r="AO11256" s="6"/>
      <c r="AP11256" s="6"/>
      <c r="AQ11256" s="6"/>
      <c r="AR11256" s="6"/>
      <c r="AS11256" s="6"/>
      <c r="AT11256" s="6"/>
      <c r="AU11256" s="6"/>
      <c r="AV11256" s="6"/>
      <c r="AW11256" s="6"/>
      <c r="AX11256" s="6"/>
      <c r="AY11256" s="172"/>
      <c r="AZ11256" s="172"/>
      <c r="BA11256" s="172"/>
      <c r="BB11256" s="6"/>
      <c r="BC11256" s="6"/>
      <c r="BD11256" s="6"/>
      <c r="BE11256" s="6"/>
      <c r="BF11256" s="6"/>
      <c r="BG11256" s="172"/>
      <c r="BH11256" s="172"/>
      <c r="BI11256" s="172"/>
      <c r="BJ11256" s="6"/>
      <c r="BK11256" s="6"/>
      <c r="BL11256" s="6"/>
      <c r="BM11256" s="6"/>
      <c r="BN11256" s="6"/>
      <c r="BO11256" s="6"/>
      <c r="BP11256" s="6"/>
      <c r="BQ11256" s="6"/>
      <c r="BR11256" s="6"/>
      <c r="BS11256" s="6"/>
      <c r="BT11256" s="6"/>
      <c r="CG11256" s="432"/>
      <c r="CH11256" s="432"/>
      <c r="CL11256" s="174"/>
    </row>
    <row r="11257" spans="29:90" s="168" customFormat="1" x14ac:dyDescent="0.25">
      <c r="AC11257" s="175"/>
      <c r="AD11257" s="175"/>
      <c r="AE11257" s="175"/>
      <c r="AF11257" s="175"/>
      <c r="AG11257" s="175"/>
      <c r="AH11257" s="176"/>
      <c r="AM11257" s="6"/>
      <c r="AN11257" s="6"/>
      <c r="AO11257" s="6"/>
      <c r="AP11257" s="6"/>
      <c r="AQ11257" s="6"/>
      <c r="AR11257" s="6"/>
      <c r="AS11257" s="6"/>
      <c r="AT11257" s="6"/>
      <c r="AU11257" s="6"/>
      <c r="AV11257" s="6"/>
      <c r="AW11257" s="6"/>
      <c r="AX11257" s="6"/>
      <c r="AY11257" s="172"/>
      <c r="AZ11257" s="172"/>
      <c r="BA11257" s="172"/>
      <c r="BB11257" s="6"/>
      <c r="BC11257" s="6"/>
      <c r="BD11257" s="6"/>
      <c r="BE11257" s="6"/>
      <c r="BF11257" s="6"/>
      <c r="BG11257" s="172"/>
      <c r="BH11257" s="172"/>
      <c r="BI11257" s="172"/>
      <c r="BJ11257" s="6"/>
      <c r="BK11257" s="6"/>
      <c r="BL11257" s="6"/>
      <c r="BM11257" s="6"/>
      <c r="BN11257" s="6"/>
      <c r="BO11257" s="6"/>
      <c r="BP11257" s="6"/>
      <c r="BQ11257" s="6"/>
      <c r="BR11257" s="6"/>
      <c r="BS11257" s="6"/>
      <c r="BT11257" s="6"/>
      <c r="CG11257" s="432"/>
      <c r="CH11257" s="432"/>
      <c r="CL11257" s="174"/>
    </row>
    <row r="11258" spans="29:90" s="168" customFormat="1" x14ac:dyDescent="0.25">
      <c r="AC11258" s="175"/>
      <c r="AD11258" s="175"/>
      <c r="AE11258" s="175"/>
      <c r="AF11258" s="175"/>
      <c r="AG11258" s="175"/>
      <c r="AH11258" s="176"/>
      <c r="AM11258" s="6"/>
      <c r="AN11258" s="6"/>
      <c r="AO11258" s="6"/>
      <c r="AP11258" s="6"/>
      <c r="AQ11258" s="6"/>
      <c r="AR11258" s="6"/>
      <c r="AS11258" s="6"/>
      <c r="AT11258" s="6"/>
      <c r="AU11258" s="6"/>
      <c r="AV11258" s="6"/>
      <c r="AW11258" s="6"/>
      <c r="AX11258" s="6"/>
      <c r="AY11258" s="172"/>
      <c r="AZ11258" s="172"/>
      <c r="BA11258" s="172"/>
      <c r="BB11258" s="6"/>
      <c r="BC11258" s="6"/>
      <c r="BD11258" s="6"/>
      <c r="BE11258" s="6"/>
      <c r="BF11258" s="6"/>
      <c r="BG11258" s="172"/>
      <c r="BH11258" s="172"/>
      <c r="BI11258" s="172"/>
      <c r="BJ11258" s="6"/>
      <c r="BK11258" s="6"/>
      <c r="BL11258" s="6"/>
      <c r="BM11258" s="6"/>
      <c r="BN11258" s="6"/>
      <c r="BO11258" s="6"/>
      <c r="BP11258" s="6"/>
      <c r="BQ11258" s="6"/>
      <c r="BR11258" s="6"/>
      <c r="BS11258" s="6"/>
      <c r="BT11258" s="6"/>
      <c r="CG11258" s="432"/>
      <c r="CH11258" s="432"/>
      <c r="CL11258" s="174"/>
    </row>
    <row r="11259" spans="29:90" s="168" customFormat="1" x14ac:dyDescent="0.25">
      <c r="AC11259" s="175"/>
      <c r="AD11259" s="175"/>
      <c r="AE11259" s="175"/>
      <c r="AF11259" s="175"/>
      <c r="AG11259" s="175"/>
      <c r="AH11259" s="176"/>
      <c r="AM11259" s="6"/>
      <c r="AN11259" s="6"/>
      <c r="AO11259" s="6"/>
      <c r="AP11259" s="6"/>
      <c r="AQ11259" s="6"/>
      <c r="AR11259" s="6"/>
      <c r="AS11259" s="6"/>
      <c r="AT11259" s="6"/>
      <c r="AU11259" s="6"/>
      <c r="AV11259" s="6"/>
      <c r="AW11259" s="6"/>
      <c r="AX11259" s="6"/>
      <c r="AY11259" s="172"/>
      <c r="AZ11259" s="172"/>
      <c r="BA11259" s="172"/>
      <c r="BB11259" s="6"/>
      <c r="BC11259" s="6"/>
      <c r="BD11259" s="6"/>
      <c r="BE11259" s="6"/>
      <c r="BF11259" s="6"/>
      <c r="BG11259" s="172"/>
      <c r="BH11259" s="172"/>
      <c r="BI11259" s="172"/>
      <c r="BJ11259" s="6"/>
      <c r="BK11259" s="6"/>
      <c r="BL11259" s="6"/>
      <c r="BM11259" s="6"/>
      <c r="BN11259" s="6"/>
      <c r="BO11259" s="6"/>
      <c r="BP11259" s="6"/>
      <c r="BQ11259" s="6"/>
      <c r="BR11259" s="6"/>
      <c r="BS11259" s="6"/>
      <c r="BT11259" s="6"/>
      <c r="CG11259" s="432"/>
      <c r="CH11259" s="432"/>
      <c r="CL11259" s="174"/>
    </row>
    <row r="11260" spans="29:90" s="168" customFormat="1" x14ac:dyDescent="0.25">
      <c r="AC11260" s="175"/>
      <c r="AD11260" s="175"/>
      <c r="AE11260" s="175"/>
      <c r="AF11260" s="175"/>
      <c r="AG11260" s="175"/>
      <c r="AH11260" s="176"/>
      <c r="AM11260" s="6"/>
      <c r="AN11260" s="6"/>
      <c r="AO11260" s="6"/>
      <c r="AP11260" s="6"/>
      <c r="AQ11260" s="6"/>
      <c r="AR11260" s="6"/>
      <c r="AS11260" s="6"/>
      <c r="AT11260" s="6"/>
      <c r="AU11260" s="6"/>
      <c r="AV11260" s="6"/>
      <c r="AW11260" s="6"/>
      <c r="AX11260" s="6"/>
      <c r="AY11260" s="172"/>
      <c r="AZ11260" s="172"/>
      <c r="BA11260" s="172"/>
      <c r="BB11260" s="6"/>
      <c r="BC11260" s="6"/>
      <c r="BD11260" s="6"/>
      <c r="BE11260" s="6"/>
      <c r="BF11260" s="6"/>
      <c r="BG11260" s="172"/>
      <c r="BH11260" s="172"/>
      <c r="BI11260" s="172"/>
      <c r="BJ11260" s="6"/>
      <c r="BK11260" s="6"/>
      <c r="BL11260" s="6"/>
      <c r="BM11260" s="6"/>
      <c r="BN11260" s="6"/>
      <c r="BO11260" s="6"/>
      <c r="BP11260" s="6"/>
      <c r="BQ11260" s="6"/>
      <c r="BR11260" s="6"/>
      <c r="BS11260" s="6"/>
      <c r="BT11260" s="6"/>
      <c r="CG11260" s="432"/>
      <c r="CH11260" s="432"/>
      <c r="CL11260" s="174"/>
    </row>
    <row r="11261" spans="29:90" s="168" customFormat="1" x14ac:dyDescent="0.25">
      <c r="AC11261" s="175"/>
      <c r="AD11261" s="175"/>
      <c r="AE11261" s="175"/>
      <c r="AF11261" s="175"/>
      <c r="AG11261" s="175"/>
      <c r="AH11261" s="176"/>
      <c r="AM11261" s="6"/>
      <c r="AN11261" s="6"/>
      <c r="AO11261" s="6"/>
      <c r="AP11261" s="6"/>
      <c r="AQ11261" s="6"/>
      <c r="AR11261" s="6"/>
      <c r="AS11261" s="6"/>
      <c r="AT11261" s="6"/>
      <c r="AU11261" s="6"/>
      <c r="AV11261" s="6"/>
      <c r="AW11261" s="6"/>
      <c r="AX11261" s="6"/>
      <c r="AY11261" s="172"/>
      <c r="AZ11261" s="172"/>
      <c r="BA11261" s="172"/>
      <c r="BB11261" s="6"/>
      <c r="BC11261" s="6"/>
      <c r="BD11261" s="6"/>
      <c r="BE11261" s="6"/>
      <c r="BF11261" s="6"/>
      <c r="BG11261" s="172"/>
      <c r="BH11261" s="172"/>
      <c r="BI11261" s="172"/>
      <c r="BJ11261" s="6"/>
      <c r="BK11261" s="6"/>
      <c r="BL11261" s="6"/>
      <c r="BM11261" s="6"/>
      <c r="BN11261" s="6"/>
      <c r="BO11261" s="6"/>
      <c r="BP11261" s="6"/>
      <c r="BQ11261" s="6"/>
      <c r="BR11261" s="6"/>
      <c r="BS11261" s="6"/>
      <c r="BT11261" s="6"/>
      <c r="CG11261" s="432"/>
      <c r="CH11261" s="432"/>
      <c r="CL11261" s="174"/>
    </row>
    <row r="11262" spans="29:90" s="168" customFormat="1" x14ac:dyDescent="0.25">
      <c r="AC11262" s="175"/>
      <c r="AD11262" s="175"/>
      <c r="AE11262" s="175"/>
      <c r="AF11262" s="175"/>
      <c r="AG11262" s="175"/>
      <c r="AH11262" s="176"/>
      <c r="AM11262" s="6"/>
      <c r="AN11262" s="6"/>
      <c r="AO11262" s="6"/>
      <c r="AP11262" s="6"/>
      <c r="AQ11262" s="6"/>
      <c r="AR11262" s="6"/>
      <c r="AS11262" s="6"/>
      <c r="AT11262" s="6"/>
      <c r="AU11262" s="6"/>
      <c r="AV11262" s="6"/>
      <c r="AW11262" s="6"/>
      <c r="AX11262" s="6"/>
      <c r="AY11262" s="172"/>
      <c r="AZ11262" s="172"/>
      <c r="BA11262" s="172"/>
      <c r="BB11262" s="6"/>
      <c r="BC11262" s="6"/>
      <c r="BD11262" s="6"/>
      <c r="BE11262" s="6"/>
      <c r="BF11262" s="6"/>
      <c r="BG11262" s="172"/>
      <c r="BH11262" s="172"/>
      <c r="BI11262" s="172"/>
      <c r="BJ11262" s="6"/>
      <c r="BK11262" s="6"/>
      <c r="BL11262" s="6"/>
      <c r="BM11262" s="6"/>
      <c r="BN11262" s="6"/>
      <c r="BO11262" s="6"/>
      <c r="BP11262" s="6"/>
      <c r="BQ11262" s="6"/>
      <c r="BR11262" s="6"/>
      <c r="BS11262" s="6"/>
      <c r="BT11262" s="6"/>
      <c r="CG11262" s="432"/>
      <c r="CH11262" s="432"/>
      <c r="CL11262" s="174"/>
    </row>
    <row r="11263" spans="29:90" s="168" customFormat="1" x14ac:dyDescent="0.25">
      <c r="AC11263" s="175"/>
      <c r="AD11263" s="175"/>
      <c r="AE11263" s="175"/>
      <c r="AF11263" s="175"/>
      <c r="AG11263" s="175"/>
      <c r="AH11263" s="176"/>
      <c r="AM11263" s="6"/>
      <c r="AN11263" s="6"/>
      <c r="AO11263" s="6"/>
      <c r="AP11263" s="6"/>
      <c r="AQ11263" s="6"/>
      <c r="AR11263" s="6"/>
      <c r="AS11263" s="6"/>
      <c r="AT11263" s="6"/>
      <c r="AU11263" s="6"/>
      <c r="AV11263" s="6"/>
      <c r="AW11263" s="6"/>
      <c r="AX11263" s="6"/>
      <c r="AY11263" s="172"/>
      <c r="AZ11263" s="172"/>
      <c r="BA11263" s="172"/>
      <c r="BB11263" s="6"/>
      <c r="BC11263" s="6"/>
      <c r="BD11263" s="6"/>
      <c r="BE11263" s="6"/>
      <c r="BF11263" s="6"/>
      <c r="BG11263" s="172"/>
      <c r="BH11263" s="172"/>
      <c r="BI11263" s="172"/>
      <c r="BJ11263" s="6"/>
      <c r="BK11263" s="6"/>
      <c r="BL11263" s="6"/>
      <c r="BM11263" s="6"/>
      <c r="BN11263" s="6"/>
      <c r="BO11263" s="6"/>
      <c r="BP11263" s="6"/>
      <c r="BQ11263" s="6"/>
      <c r="BR11263" s="6"/>
      <c r="BS11263" s="6"/>
      <c r="BT11263" s="6"/>
      <c r="CG11263" s="432"/>
      <c r="CH11263" s="432"/>
      <c r="CL11263" s="174"/>
    </row>
    <row r="11264" spans="29:90" s="168" customFormat="1" x14ac:dyDescent="0.25">
      <c r="AC11264" s="175"/>
      <c r="AD11264" s="175"/>
      <c r="AE11264" s="175"/>
      <c r="AF11264" s="175"/>
      <c r="AG11264" s="175"/>
      <c r="AH11264" s="176"/>
      <c r="AM11264" s="6"/>
      <c r="AN11264" s="6"/>
      <c r="AO11264" s="6"/>
      <c r="AP11264" s="6"/>
      <c r="AQ11264" s="6"/>
      <c r="AR11264" s="6"/>
      <c r="AS11264" s="6"/>
      <c r="AT11264" s="6"/>
      <c r="AU11264" s="6"/>
      <c r="AV11264" s="6"/>
      <c r="AW11264" s="6"/>
      <c r="AX11264" s="6"/>
      <c r="AY11264" s="172"/>
      <c r="AZ11264" s="172"/>
      <c r="BA11264" s="172"/>
      <c r="BB11264" s="6"/>
      <c r="BC11264" s="6"/>
      <c r="BD11264" s="6"/>
      <c r="BE11264" s="6"/>
      <c r="BF11264" s="6"/>
      <c r="BG11264" s="172"/>
      <c r="BH11264" s="172"/>
      <c r="BI11264" s="172"/>
      <c r="BJ11264" s="6"/>
      <c r="BK11264" s="6"/>
      <c r="BL11264" s="6"/>
      <c r="BM11264" s="6"/>
      <c r="BN11264" s="6"/>
      <c r="BO11264" s="6"/>
      <c r="BP11264" s="6"/>
      <c r="BQ11264" s="6"/>
      <c r="BR11264" s="6"/>
      <c r="BS11264" s="6"/>
      <c r="BT11264" s="6"/>
      <c r="CG11264" s="432"/>
      <c r="CH11264" s="432"/>
      <c r="CL11264" s="174"/>
    </row>
    <row r="11265" spans="29:90" s="168" customFormat="1" x14ac:dyDescent="0.25">
      <c r="AC11265" s="175"/>
      <c r="AD11265" s="175"/>
      <c r="AE11265" s="175"/>
      <c r="AF11265" s="175"/>
      <c r="AG11265" s="175"/>
      <c r="AH11265" s="176"/>
      <c r="AM11265" s="6"/>
      <c r="AN11265" s="6"/>
      <c r="AO11265" s="6"/>
      <c r="AP11265" s="6"/>
      <c r="AQ11265" s="6"/>
      <c r="AR11265" s="6"/>
      <c r="AS11265" s="6"/>
      <c r="AT11265" s="6"/>
      <c r="AU11265" s="6"/>
      <c r="AV11265" s="6"/>
      <c r="AW11265" s="6"/>
      <c r="AX11265" s="6"/>
      <c r="AY11265" s="172"/>
      <c r="AZ11265" s="172"/>
      <c r="BA11265" s="172"/>
      <c r="BB11265" s="6"/>
      <c r="BC11265" s="6"/>
      <c r="BD11265" s="6"/>
      <c r="BE11265" s="6"/>
      <c r="BF11265" s="6"/>
      <c r="BG11265" s="172"/>
      <c r="BH11265" s="172"/>
      <c r="BI11265" s="172"/>
      <c r="BJ11265" s="6"/>
      <c r="BK11265" s="6"/>
      <c r="BL11265" s="6"/>
      <c r="BM11265" s="6"/>
      <c r="BN11265" s="6"/>
      <c r="BO11265" s="6"/>
      <c r="BP11265" s="6"/>
      <c r="BQ11265" s="6"/>
      <c r="BR11265" s="6"/>
      <c r="BS11265" s="6"/>
      <c r="BT11265" s="6"/>
      <c r="CG11265" s="432"/>
      <c r="CH11265" s="432"/>
      <c r="CL11265" s="174"/>
    </row>
    <row r="11266" spans="29:90" s="168" customFormat="1" x14ac:dyDescent="0.25">
      <c r="AC11266" s="175"/>
      <c r="AD11266" s="175"/>
      <c r="AE11266" s="175"/>
      <c r="AF11266" s="175"/>
      <c r="AG11266" s="175"/>
      <c r="AH11266" s="176"/>
      <c r="AM11266" s="6"/>
      <c r="AN11266" s="6"/>
      <c r="AO11266" s="6"/>
      <c r="AP11266" s="6"/>
      <c r="AQ11266" s="6"/>
      <c r="AR11266" s="6"/>
      <c r="AS11266" s="6"/>
      <c r="AT11266" s="6"/>
      <c r="AU11266" s="6"/>
      <c r="AV11266" s="6"/>
      <c r="AW11266" s="6"/>
      <c r="AX11266" s="6"/>
      <c r="AY11266" s="172"/>
      <c r="AZ11266" s="172"/>
      <c r="BA11266" s="172"/>
      <c r="BB11266" s="6"/>
      <c r="BC11266" s="6"/>
      <c r="BD11266" s="6"/>
      <c r="BE11266" s="6"/>
      <c r="BF11266" s="6"/>
      <c r="BG11266" s="172"/>
      <c r="BH11266" s="172"/>
      <c r="BI11266" s="172"/>
      <c r="BJ11266" s="6"/>
      <c r="BK11266" s="6"/>
      <c r="BL11266" s="6"/>
      <c r="BM11266" s="6"/>
      <c r="BN11266" s="6"/>
      <c r="BO11266" s="6"/>
      <c r="BP11266" s="6"/>
      <c r="BQ11266" s="6"/>
      <c r="BR11266" s="6"/>
      <c r="BS11266" s="6"/>
      <c r="BT11266" s="6"/>
      <c r="CG11266" s="432"/>
      <c r="CH11266" s="432"/>
      <c r="CL11266" s="174"/>
    </row>
    <row r="11267" spans="29:90" s="168" customFormat="1" x14ac:dyDescent="0.25">
      <c r="AC11267" s="175"/>
      <c r="AD11267" s="175"/>
      <c r="AE11267" s="175"/>
      <c r="AF11267" s="175"/>
      <c r="AG11267" s="175"/>
      <c r="AH11267" s="176"/>
      <c r="AM11267" s="6"/>
      <c r="AN11267" s="6"/>
      <c r="AO11267" s="6"/>
      <c r="AP11267" s="6"/>
      <c r="AQ11267" s="6"/>
      <c r="AR11267" s="6"/>
      <c r="AS11267" s="6"/>
      <c r="AT11267" s="6"/>
      <c r="AU11267" s="6"/>
      <c r="AV11267" s="6"/>
      <c r="AW11267" s="6"/>
      <c r="AX11267" s="6"/>
      <c r="AY11267" s="172"/>
      <c r="AZ11267" s="172"/>
      <c r="BA11267" s="172"/>
      <c r="BB11267" s="6"/>
      <c r="BC11267" s="6"/>
      <c r="BD11267" s="6"/>
      <c r="BE11267" s="6"/>
      <c r="BF11267" s="6"/>
      <c r="BG11267" s="172"/>
      <c r="BH11267" s="172"/>
      <c r="BI11267" s="172"/>
      <c r="BJ11267" s="6"/>
      <c r="BK11267" s="6"/>
      <c r="BL11267" s="6"/>
      <c r="BM11267" s="6"/>
      <c r="BN11267" s="6"/>
      <c r="BO11267" s="6"/>
      <c r="BP11267" s="6"/>
      <c r="BQ11267" s="6"/>
      <c r="BR11267" s="6"/>
      <c r="BS11267" s="6"/>
      <c r="BT11267" s="6"/>
      <c r="CG11267" s="432"/>
      <c r="CH11267" s="432"/>
      <c r="CL11267" s="174"/>
    </row>
    <row r="11268" spans="29:90" s="168" customFormat="1" x14ac:dyDescent="0.25">
      <c r="AC11268" s="175"/>
      <c r="AD11268" s="175"/>
      <c r="AE11268" s="175"/>
      <c r="AF11268" s="175"/>
      <c r="AG11268" s="175"/>
      <c r="AH11268" s="176"/>
      <c r="AM11268" s="6"/>
      <c r="AN11268" s="6"/>
      <c r="AO11268" s="6"/>
      <c r="AP11268" s="6"/>
      <c r="AQ11268" s="6"/>
      <c r="AR11268" s="6"/>
      <c r="AS11268" s="6"/>
      <c r="AT11268" s="6"/>
      <c r="AU11268" s="6"/>
      <c r="AV11268" s="6"/>
      <c r="AW11268" s="6"/>
      <c r="AX11268" s="6"/>
      <c r="AY11268" s="172"/>
      <c r="AZ11268" s="172"/>
      <c r="BA11268" s="172"/>
      <c r="BB11268" s="6"/>
      <c r="BC11268" s="6"/>
      <c r="BD11268" s="6"/>
      <c r="BE11268" s="6"/>
      <c r="BF11268" s="6"/>
      <c r="BG11268" s="172"/>
      <c r="BH11268" s="172"/>
      <c r="BI11268" s="172"/>
      <c r="BJ11268" s="6"/>
      <c r="BK11268" s="6"/>
      <c r="BL11268" s="6"/>
      <c r="BM11268" s="6"/>
      <c r="BN11268" s="6"/>
      <c r="BO11268" s="6"/>
      <c r="BP11268" s="6"/>
      <c r="BQ11268" s="6"/>
      <c r="BR11268" s="6"/>
      <c r="BS11268" s="6"/>
      <c r="BT11268" s="6"/>
      <c r="CG11268" s="432"/>
      <c r="CH11268" s="432"/>
      <c r="CL11268" s="174"/>
    </row>
    <row r="11269" spans="29:90" s="168" customFormat="1" x14ac:dyDescent="0.25">
      <c r="AC11269" s="175"/>
      <c r="AD11269" s="175"/>
      <c r="AE11269" s="175"/>
      <c r="AF11269" s="175"/>
      <c r="AG11269" s="175"/>
      <c r="AH11269" s="176"/>
      <c r="AM11269" s="6"/>
      <c r="AN11269" s="6"/>
      <c r="AO11269" s="6"/>
      <c r="AP11269" s="6"/>
      <c r="AQ11269" s="6"/>
      <c r="AR11269" s="6"/>
      <c r="AS11269" s="6"/>
      <c r="AT11269" s="6"/>
      <c r="AU11269" s="6"/>
      <c r="AV11269" s="6"/>
      <c r="AW11269" s="6"/>
      <c r="AX11269" s="6"/>
      <c r="AY11269" s="172"/>
      <c r="AZ11269" s="172"/>
      <c r="BA11269" s="172"/>
      <c r="BB11269" s="6"/>
      <c r="BC11269" s="6"/>
      <c r="BD11269" s="6"/>
      <c r="BE11269" s="6"/>
      <c r="BF11269" s="6"/>
      <c r="BG11269" s="172"/>
      <c r="BH11269" s="172"/>
      <c r="BI11269" s="172"/>
      <c r="BJ11269" s="6"/>
      <c r="BK11269" s="6"/>
      <c r="BL11269" s="6"/>
      <c r="BM11269" s="6"/>
      <c r="BN11269" s="6"/>
      <c r="BO11269" s="6"/>
      <c r="BP11269" s="6"/>
      <c r="BQ11269" s="6"/>
      <c r="BR11269" s="6"/>
      <c r="BS11269" s="6"/>
      <c r="BT11269" s="6"/>
      <c r="CG11269" s="432"/>
      <c r="CH11269" s="432"/>
      <c r="CL11269" s="174"/>
    </row>
    <row r="11270" spans="29:90" s="168" customFormat="1" x14ac:dyDescent="0.25">
      <c r="AC11270" s="175"/>
      <c r="AD11270" s="175"/>
      <c r="AE11270" s="175"/>
      <c r="AF11270" s="175"/>
      <c r="AG11270" s="175"/>
      <c r="AH11270" s="176"/>
      <c r="AM11270" s="6"/>
      <c r="AN11270" s="6"/>
      <c r="AO11270" s="6"/>
      <c r="AP11270" s="6"/>
      <c r="AQ11270" s="6"/>
      <c r="AR11270" s="6"/>
      <c r="AS11270" s="6"/>
      <c r="AT11270" s="6"/>
      <c r="AU11270" s="6"/>
      <c r="AV11270" s="6"/>
      <c r="AW11270" s="6"/>
      <c r="AX11270" s="6"/>
      <c r="AY11270" s="172"/>
      <c r="AZ11270" s="172"/>
      <c r="BA11270" s="172"/>
      <c r="BB11270" s="6"/>
      <c r="BC11270" s="6"/>
      <c r="BD11270" s="6"/>
      <c r="BE11270" s="6"/>
      <c r="BF11270" s="6"/>
      <c r="BG11270" s="172"/>
      <c r="BH11270" s="172"/>
      <c r="BI11270" s="172"/>
      <c r="BJ11270" s="6"/>
      <c r="BK11270" s="6"/>
      <c r="BL11270" s="6"/>
      <c r="BM11270" s="6"/>
      <c r="BN11270" s="6"/>
      <c r="BO11270" s="6"/>
      <c r="BP11270" s="6"/>
      <c r="BQ11270" s="6"/>
      <c r="BR11270" s="6"/>
      <c r="BS11270" s="6"/>
      <c r="BT11270" s="6"/>
      <c r="CG11270" s="432"/>
      <c r="CH11270" s="432"/>
      <c r="CL11270" s="174"/>
    </row>
    <row r="11271" spans="29:90" s="168" customFormat="1" x14ac:dyDescent="0.25">
      <c r="AC11271" s="175"/>
      <c r="AD11271" s="175"/>
      <c r="AE11271" s="175"/>
      <c r="AF11271" s="175"/>
      <c r="AG11271" s="175"/>
      <c r="AH11271" s="176"/>
      <c r="AM11271" s="6"/>
      <c r="AN11271" s="6"/>
      <c r="AO11271" s="6"/>
      <c r="AP11271" s="6"/>
      <c r="AQ11271" s="6"/>
      <c r="AR11271" s="6"/>
      <c r="AS11271" s="6"/>
      <c r="AT11271" s="6"/>
      <c r="AU11271" s="6"/>
      <c r="AV11271" s="6"/>
      <c r="AW11271" s="6"/>
      <c r="AX11271" s="6"/>
      <c r="AY11271" s="172"/>
      <c r="AZ11271" s="172"/>
      <c r="BA11271" s="172"/>
      <c r="BB11271" s="6"/>
      <c r="BC11271" s="6"/>
      <c r="BD11271" s="6"/>
      <c r="BE11271" s="6"/>
      <c r="BF11271" s="6"/>
      <c r="BG11271" s="172"/>
      <c r="BH11271" s="172"/>
      <c r="BI11271" s="172"/>
      <c r="BJ11271" s="6"/>
      <c r="BK11271" s="6"/>
      <c r="BL11271" s="6"/>
      <c r="BM11271" s="6"/>
      <c r="BN11271" s="6"/>
      <c r="BO11271" s="6"/>
      <c r="BP11271" s="6"/>
      <c r="BQ11271" s="6"/>
      <c r="BR11271" s="6"/>
      <c r="BS11271" s="6"/>
      <c r="BT11271" s="6"/>
      <c r="CG11271" s="432"/>
      <c r="CH11271" s="432"/>
      <c r="CL11271" s="174"/>
    </row>
    <row r="11272" spans="29:90" s="168" customFormat="1" x14ac:dyDescent="0.25">
      <c r="AC11272" s="175"/>
      <c r="AD11272" s="175"/>
      <c r="AE11272" s="175"/>
      <c r="AF11272" s="175"/>
      <c r="AG11272" s="175"/>
      <c r="AH11272" s="176"/>
      <c r="AM11272" s="6"/>
      <c r="AN11272" s="6"/>
      <c r="AO11272" s="6"/>
      <c r="AP11272" s="6"/>
      <c r="AQ11272" s="6"/>
      <c r="AR11272" s="6"/>
      <c r="AS11272" s="6"/>
      <c r="AT11272" s="6"/>
      <c r="AU11272" s="6"/>
      <c r="AV11272" s="6"/>
      <c r="AW11272" s="6"/>
      <c r="AX11272" s="6"/>
      <c r="AY11272" s="172"/>
      <c r="AZ11272" s="172"/>
      <c r="BA11272" s="172"/>
      <c r="BB11272" s="6"/>
      <c r="BC11272" s="6"/>
      <c r="BD11272" s="6"/>
      <c r="BE11272" s="6"/>
      <c r="BF11272" s="6"/>
      <c r="BG11272" s="172"/>
      <c r="BH11272" s="172"/>
      <c r="BI11272" s="172"/>
      <c r="BJ11272" s="6"/>
      <c r="BK11272" s="6"/>
      <c r="BL11272" s="6"/>
      <c r="BM11272" s="6"/>
      <c r="BN11272" s="6"/>
      <c r="BO11272" s="6"/>
      <c r="BP11272" s="6"/>
      <c r="BQ11272" s="6"/>
      <c r="BR11272" s="6"/>
      <c r="BS11272" s="6"/>
      <c r="BT11272" s="6"/>
      <c r="CG11272" s="432"/>
      <c r="CH11272" s="432"/>
      <c r="CL11272" s="174"/>
    </row>
    <row r="11273" spans="29:90" s="168" customFormat="1" x14ac:dyDescent="0.25">
      <c r="AC11273" s="175"/>
      <c r="AD11273" s="175"/>
      <c r="AE11273" s="175"/>
      <c r="AF11273" s="175"/>
      <c r="AG11273" s="175"/>
      <c r="AH11273" s="176"/>
      <c r="AM11273" s="6"/>
      <c r="AN11273" s="6"/>
      <c r="AO11273" s="6"/>
      <c r="AP11273" s="6"/>
      <c r="AQ11273" s="6"/>
      <c r="AR11273" s="6"/>
      <c r="AS11273" s="6"/>
      <c r="AT11273" s="6"/>
      <c r="AU11273" s="6"/>
      <c r="AV11273" s="6"/>
      <c r="AW11273" s="6"/>
      <c r="AX11273" s="6"/>
      <c r="AY11273" s="172"/>
      <c r="AZ11273" s="172"/>
      <c r="BA11273" s="172"/>
      <c r="BB11273" s="6"/>
      <c r="BC11273" s="6"/>
      <c r="BD11273" s="6"/>
      <c r="BE11273" s="6"/>
      <c r="BF11273" s="6"/>
      <c r="BG11273" s="172"/>
      <c r="BH11273" s="172"/>
      <c r="BI11273" s="172"/>
      <c r="BJ11273" s="6"/>
      <c r="BK11273" s="6"/>
      <c r="BL11273" s="6"/>
      <c r="BM11273" s="6"/>
      <c r="BN11273" s="6"/>
      <c r="BO11273" s="6"/>
      <c r="BP11273" s="6"/>
      <c r="BQ11273" s="6"/>
      <c r="BR11273" s="6"/>
      <c r="BS11273" s="6"/>
      <c r="BT11273" s="6"/>
      <c r="CG11273" s="432"/>
      <c r="CH11273" s="432"/>
      <c r="CL11273" s="174"/>
    </row>
    <row r="11274" spans="29:90" s="168" customFormat="1" x14ac:dyDescent="0.25">
      <c r="AC11274" s="175"/>
      <c r="AD11274" s="175"/>
      <c r="AE11274" s="175"/>
      <c r="AF11274" s="175"/>
      <c r="AG11274" s="175"/>
      <c r="AH11274" s="176"/>
      <c r="AM11274" s="6"/>
      <c r="AN11274" s="6"/>
      <c r="AO11274" s="6"/>
      <c r="AP11274" s="6"/>
      <c r="AQ11274" s="6"/>
      <c r="AR11274" s="6"/>
      <c r="AS11274" s="6"/>
      <c r="AT11274" s="6"/>
      <c r="AU11274" s="6"/>
      <c r="AV11274" s="6"/>
      <c r="AW11274" s="6"/>
      <c r="AX11274" s="6"/>
      <c r="AY11274" s="172"/>
      <c r="AZ11274" s="172"/>
      <c r="BA11274" s="172"/>
      <c r="BB11274" s="6"/>
      <c r="BC11274" s="6"/>
      <c r="BD11274" s="6"/>
      <c r="BE11274" s="6"/>
      <c r="BF11274" s="6"/>
      <c r="BG11274" s="172"/>
      <c r="BH11274" s="172"/>
      <c r="BI11274" s="172"/>
      <c r="BJ11274" s="6"/>
      <c r="BK11274" s="6"/>
      <c r="BL11274" s="6"/>
      <c r="BM11274" s="6"/>
      <c r="BN11274" s="6"/>
      <c r="BO11274" s="6"/>
      <c r="BP11274" s="6"/>
      <c r="BQ11274" s="6"/>
      <c r="BR11274" s="6"/>
      <c r="BS11274" s="6"/>
      <c r="BT11274" s="6"/>
      <c r="CG11274" s="432"/>
      <c r="CH11274" s="432"/>
      <c r="CL11274" s="174"/>
    </row>
    <row r="11275" spans="29:90" s="168" customFormat="1" x14ac:dyDescent="0.25">
      <c r="AC11275" s="175"/>
      <c r="AD11275" s="175"/>
      <c r="AE11275" s="175"/>
      <c r="AF11275" s="175"/>
      <c r="AG11275" s="175"/>
      <c r="AH11275" s="176"/>
      <c r="AM11275" s="6"/>
      <c r="AN11275" s="6"/>
      <c r="AO11275" s="6"/>
      <c r="AP11275" s="6"/>
      <c r="AQ11275" s="6"/>
      <c r="AR11275" s="6"/>
      <c r="AS11275" s="6"/>
      <c r="AT11275" s="6"/>
      <c r="AU11275" s="6"/>
      <c r="AV11275" s="6"/>
      <c r="AW11275" s="6"/>
      <c r="AX11275" s="6"/>
      <c r="AY11275" s="172"/>
      <c r="AZ11275" s="172"/>
      <c r="BA11275" s="172"/>
      <c r="BB11275" s="6"/>
      <c r="BC11275" s="6"/>
      <c r="BD11275" s="6"/>
      <c r="BE11275" s="6"/>
      <c r="BF11275" s="6"/>
      <c r="BG11275" s="172"/>
      <c r="BH11275" s="172"/>
      <c r="BI11275" s="172"/>
      <c r="BJ11275" s="6"/>
      <c r="BK11275" s="6"/>
      <c r="BL11275" s="6"/>
      <c r="BM11275" s="6"/>
      <c r="BN11275" s="6"/>
      <c r="BO11275" s="6"/>
      <c r="BP11275" s="6"/>
      <c r="BQ11275" s="6"/>
      <c r="BR11275" s="6"/>
      <c r="BS11275" s="6"/>
      <c r="BT11275" s="6"/>
      <c r="CG11275" s="432"/>
      <c r="CH11275" s="432"/>
      <c r="CL11275" s="174"/>
    </row>
    <row r="11276" spans="29:90" s="168" customFormat="1" x14ac:dyDescent="0.25">
      <c r="AC11276" s="175"/>
      <c r="AD11276" s="175"/>
      <c r="AE11276" s="175"/>
      <c r="AF11276" s="175"/>
      <c r="AG11276" s="175"/>
      <c r="AH11276" s="176"/>
      <c r="AM11276" s="6"/>
      <c r="AN11276" s="6"/>
      <c r="AO11276" s="6"/>
      <c r="AP11276" s="6"/>
      <c r="AQ11276" s="6"/>
      <c r="AR11276" s="6"/>
      <c r="AS11276" s="6"/>
      <c r="AT11276" s="6"/>
      <c r="AU11276" s="6"/>
      <c r="AV11276" s="6"/>
      <c r="AW11276" s="6"/>
      <c r="AX11276" s="6"/>
      <c r="AY11276" s="172"/>
      <c r="AZ11276" s="172"/>
      <c r="BA11276" s="172"/>
      <c r="BB11276" s="6"/>
      <c r="BC11276" s="6"/>
      <c r="BD11276" s="6"/>
      <c r="BE11276" s="6"/>
      <c r="BF11276" s="6"/>
      <c r="BG11276" s="172"/>
      <c r="BH11276" s="172"/>
      <c r="BI11276" s="172"/>
      <c r="BJ11276" s="6"/>
      <c r="BK11276" s="6"/>
      <c r="BL11276" s="6"/>
      <c r="BM11276" s="6"/>
      <c r="BN11276" s="6"/>
      <c r="BO11276" s="6"/>
      <c r="BP11276" s="6"/>
      <c r="BQ11276" s="6"/>
      <c r="BR11276" s="6"/>
      <c r="BS11276" s="6"/>
      <c r="BT11276" s="6"/>
      <c r="CG11276" s="432"/>
      <c r="CH11276" s="432"/>
      <c r="CL11276" s="174"/>
    </row>
    <row r="11277" spans="29:90" s="168" customFormat="1" x14ac:dyDescent="0.25">
      <c r="AC11277" s="175"/>
      <c r="AD11277" s="175"/>
      <c r="AE11277" s="175"/>
      <c r="AF11277" s="175"/>
      <c r="AG11277" s="175"/>
      <c r="AH11277" s="176"/>
      <c r="AM11277" s="6"/>
      <c r="AN11277" s="6"/>
      <c r="AO11277" s="6"/>
      <c r="AP11277" s="6"/>
      <c r="AQ11277" s="6"/>
      <c r="AR11277" s="6"/>
      <c r="AS11277" s="6"/>
      <c r="AT11277" s="6"/>
      <c r="AU11277" s="6"/>
      <c r="AV11277" s="6"/>
      <c r="AW11277" s="6"/>
      <c r="AX11277" s="6"/>
      <c r="AY11277" s="172"/>
      <c r="AZ11277" s="172"/>
      <c r="BA11277" s="172"/>
      <c r="BB11277" s="6"/>
      <c r="BC11277" s="6"/>
      <c r="BD11277" s="6"/>
      <c r="BE11277" s="6"/>
      <c r="BF11277" s="6"/>
      <c r="BG11277" s="172"/>
      <c r="BH11277" s="172"/>
      <c r="BI11277" s="172"/>
      <c r="BJ11277" s="6"/>
      <c r="BK11277" s="6"/>
      <c r="BL11277" s="6"/>
      <c r="BM11277" s="6"/>
      <c r="BN11277" s="6"/>
      <c r="BO11277" s="6"/>
      <c r="BP11277" s="6"/>
      <c r="BQ11277" s="6"/>
      <c r="BR11277" s="6"/>
      <c r="BS11277" s="6"/>
      <c r="BT11277" s="6"/>
      <c r="CG11277" s="432"/>
      <c r="CH11277" s="432"/>
      <c r="CL11277" s="174"/>
    </row>
    <row r="11278" spans="29:90" s="168" customFormat="1" x14ac:dyDescent="0.25">
      <c r="AC11278" s="175"/>
      <c r="AD11278" s="175"/>
      <c r="AE11278" s="175"/>
      <c r="AF11278" s="175"/>
      <c r="AG11278" s="175"/>
      <c r="AH11278" s="176"/>
      <c r="AM11278" s="6"/>
      <c r="AN11278" s="6"/>
      <c r="AO11278" s="6"/>
      <c r="AP11278" s="6"/>
      <c r="AQ11278" s="6"/>
      <c r="AR11278" s="6"/>
      <c r="AS11278" s="6"/>
      <c r="AT11278" s="6"/>
      <c r="AU11278" s="6"/>
      <c r="AV11278" s="6"/>
      <c r="AW11278" s="6"/>
      <c r="AX11278" s="6"/>
      <c r="AY11278" s="172"/>
      <c r="AZ11278" s="172"/>
      <c r="BA11278" s="172"/>
      <c r="BB11278" s="6"/>
      <c r="BC11278" s="6"/>
      <c r="BD11278" s="6"/>
      <c r="BE11278" s="6"/>
      <c r="BF11278" s="6"/>
      <c r="BG11278" s="172"/>
      <c r="BH11278" s="172"/>
      <c r="BI11278" s="172"/>
      <c r="BJ11278" s="6"/>
      <c r="BK11278" s="6"/>
      <c r="BL11278" s="6"/>
      <c r="BM11278" s="6"/>
      <c r="BN11278" s="6"/>
      <c r="BO11278" s="6"/>
      <c r="BP11278" s="6"/>
      <c r="BQ11278" s="6"/>
      <c r="BR11278" s="6"/>
      <c r="BS11278" s="6"/>
      <c r="BT11278" s="6"/>
      <c r="CG11278" s="432"/>
      <c r="CH11278" s="432"/>
      <c r="CL11278" s="174"/>
    </row>
    <row r="11279" spans="29:90" s="168" customFormat="1" x14ac:dyDescent="0.25">
      <c r="AC11279" s="175"/>
      <c r="AD11279" s="175"/>
      <c r="AE11279" s="175"/>
      <c r="AF11279" s="175"/>
      <c r="AG11279" s="175"/>
      <c r="AH11279" s="176"/>
      <c r="AM11279" s="6"/>
      <c r="AN11279" s="6"/>
      <c r="AO11279" s="6"/>
      <c r="AP11279" s="6"/>
      <c r="AQ11279" s="6"/>
      <c r="AR11279" s="6"/>
      <c r="AS11279" s="6"/>
      <c r="AT11279" s="6"/>
      <c r="AU11279" s="6"/>
      <c r="AV11279" s="6"/>
      <c r="AW11279" s="6"/>
      <c r="AX11279" s="6"/>
      <c r="AY11279" s="172"/>
      <c r="AZ11279" s="172"/>
      <c r="BA11279" s="172"/>
      <c r="BB11279" s="6"/>
      <c r="BC11279" s="6"/>
      <c r="BD11279" s="6"/>
      <c r="BE11279" s="6"/>
      <c r="BF11279" s="6"/>
      <c r="BG11279" s="172"/>
      <c r="BH11279" s="172"/>
      <c r="BI11279" s="172"/>
      <c r="BJ11279" s="6"/>
      <c r="BK11279" s="6"/>
      <c r="BL11279" s="6"/>
      <c r="BM11279" s="6"/>
      <c r="BN11279" s="6"/>
      <c r="BO11279" s="6"/>
      <c r="BP11279" s="6"/>
      <c r="BQ11279" s="6"/>
      <c r="BR11279" s="6"/>
      <c r="BS11279" s="6"/>
      <c r="BT11279" s="6"/>
      <c r="CG11279" s="432"/>
      <c r="CH11279" s="432"/>
      <c r="CL11279" s="174"/>
    </row>
    <row r="11280" spans="29:90" s="168" customFormat="1" x14ac:dyDescent="0.25">
      <c r="AC11280" s="175"/>
      <c r="AD11280" s="175"/>
      <c r="AE11280" s="175"/>
      <c r="AF11280" s="175"/>
      <c r="AG11280" s="175"/>
      <c r="AH11280" s="176"/>
      <c r="AM11280" s="6"/>
      <c r="AN11280" s="6"/>
      <c r="AO11280" s="6"/>
      <c r="AP11280" s="6"/>
      <c r="AQ11280" s="6"/>
      <c r="AR11280" s="6"/>
      <c r="AS11280" s="6"/>
      <c r="AT11280" s="6"/>
      <c r="AU11280" s="6"/>
      <c r="AV11280" s="6"/>
      <c r="AW11280" s="6"/>
      <c r="AX11280" s="6"/>
      <c r="AY11280" s="172"/>
      <c r="AZ11280" s="172"/>
      <c r="BA11280" s="172"/>
      <c r="BB11280" s="6"/>
      <c r="BC11280" s="6"/>
      <c r="BD11280" s="6"/>
      <c r="BE11280" s="6"/>
      <c r="BF11280" s="6"/>
      <c r="BG11280" s="172"/>
      <c r="BH11280" s="172"/>
      <c r="BI11280" s="172"/>
      <c r="BJ11280" s="6"/>
      <c r="BK11280" s="6"/>
      <c r="BL11280" s="6"/>
      <c r="BM11280" s="6"/>
      <c r="BN11280" s="6"/>
      <c r="BO11280" s="6"/>
      <c r="BP11280" s="6"/>
      <c r="BQ11280" s="6"/>
      <c r="BR11280" s="6"/>
      <c r="BS11280" s="6"/>
      <c r="BT11280" s="6"/>
      <c r="CG11280" s="432"/>
      <c r="CH11280" s="432"/>
      <c r="CL11280" s="174"/>
    </row>
    <row r="11281" spans="29:90" s="168" customFormat="1" x14ac:dyDescent="0.25">
      <c r="AC11281" s="175"/>
      <c r="AD11281" s="175"/>
      <c r="AE11281" s="175"/>
      <c r="AF11281" s="175"/>
      <c r="AG11281" s="175"/>
      <c r="AH11281" s="176"/>
      <c r="AM11281" s="6"/>
      <c r="AN11281" s="6"/>
      <c r="AO11281" s="6"/>
      <c r="AP11281" s="6"/>
      <c r="AQ11281" s="6"/>
      <c r="AR11281" s="6"/>
      <c r="AS11281" s="6"/>
      <c r="AT11281" s="6"/>
      <c r="AU11281" s="6"/>
      <c r="AV11281" s="6"/>
      <c r="AW11281" s="6"/>
      <c r="AX11281" s="6"/>
      <c r="AY11281" s="172"/>
      <c r="AZ11281" s="172"/>
      <c r="BA11281" s="172"/>
      <c r="BB11281" s="6"/>
      <c r="BC11281" s="6"/>
      <c r="BD11281" s="6"/>
      <c r="BE11281" s="6"/>
      <c r="BF11281" s="6"/>
      <c r="BG11281" s="172"/>
      <c r="BH11281" s="172"/>
      <c r="BI11281" s="172"/>
      <c r="BJ11281" s="6"/>
      <c r="BK11281" s="6"/>
      <c r="BL11281" s="6"/>
      <c r="BM11281" s="6"/>
      <c r="BN11281" s="6"/>
      <c r="BO11281" s="6"/>
      <c r="BP11281" s="6"/>
      <c r="BQ11281" s="6"/>
      <c r="BR11281" s="6"/>
      <c r="BS11281" s="6"/>
      <c r="BT11281" s="6"/>
      <c r="CG11281" s="432"/>
      <c r="CH11281" s="432"/>
      <c r="CL11281" s="174"/>
    </row>
    <row r="11282" spans="29:90" s="168" customFormat="1" x14ac:dyDescent="0.25">
      <c r="AC11282" s="175"/>
      <c r="AD11282" s="175"/>
      <c r="AE11282" s="175"/>
      <c r="AF11282" s="175"/>
      <c r="AG11282" s="175"/>
      <c r="AH11282" s="176"/>
      <c r="AM11282" s="6"/>
      <c r="AN11282" s="6"/>
      <c r="AO11282" s="6"/>
      <c r="AP11282" s="6"/>
      <c r="AQ11282" s="6"/>
      <c r="AR11282" s="6"/>
      <c r="AS11282" s="6"/>
      <c r="AT11282" s="6"/>
      <c r="AU11282" s="6"/>
      <c r="AV11282" s="6"/>
      <c r="AW11282" s="6"/>
      <c r="AX11282" s="6"/>
      <c r="AY11282" s="172"/>
      <c r="AZ11282" s="172"/>
      <c r="BA11282" s="172"/>
      <c r="BB11282" s="6"/>
      <c r="BC11282" s="6"/>
      <c r="BD11282" s="6"/>
      <c r="BE11282" s="6"/>
      <c r="BF11282" s="6"/>
      <c r="BG11282" s="172"/>
      <c r="BH11282" s="172"/>
      <c r="BI11282" s="172"/>
      <c r="BJ11282" s="6"/>
      <c r="BK11282" s="6"/>
      <c r="BL11282" s="6"/>
      <c r="BM11282" s="6"/>
      <c r="BN11282" s="6"/>
      <c r="BO11282" s="6"/>
      <c r="BP11282" s="6"/>
      <c r="BQ11282" s="6"/>
      <c r="BR11282" s="6"/>
      <c r="BS11282" s="6"/>
      <c r="BT11282" s="6"/>
      <c r="CG11282" s="432"/>
      <c r="CH11282" s="432"/>
      <c r="CL11282" s="174"/>
    </row>
    <row r="11283" spans="29:90" s="168" customFormat="1" x14ac:dyDescent="0.25">
      <c r="AC11283" s="175"/>
      <c r="AD11283" s="175"/>
      <c r="AE11283" s="175"/>
      <c r="AF11283" s="175"/>
      <c r="AG11283" s="175"/>
      <c r="AH11283" s="176"/>
      <c r="AM11283" s="6"/>
      <c r="AN11283" s="6"/>
      <c r="AO11283" s="6"/>
      <c r="AP11283" s="6"/>
      <c r="AQ11283" s="6"/>
      <c r="AR11283" s="6"/>
      <c r="AS11283" s="6"/>
      <c r="AT11283" s="6"/>
      <c r="AU11283" s="6"/>
      <c r="AV11283" s="6"/>
      <c r="AW11283" s="6"/>
      <c r="AX11283" s="6"/>
      <c r="AY11283" s="172"/>
      <c r="AZ11283" s="172"/>
      <c r="BA11283" s="172"/>
      <c r="BB11283" s="6"/>
      <c r="BC11283" s="6"/>
      <c r="BD11283" s="6"/>
      <c r="BE11283" s="6"/>
      <c r="BF11283" s="6"/>
      <c r="BG11283" s="172"/>
      <c r="BH11283" s="172"/>
      <c r="BI11283" s="172"/>
      <c r="BJ11283" s="6"/>
      <c r="BK11283" s="6"/>
      <c r="BL11283" s="6"/>
      <c r="BM11283" s="6"/>
      <c r="BN11283" s="6"/>
      <c r="BO11283" s="6"/>
      <c r="BP11283" s="6"/>
      <c r="BQ11283" s="6"/>
      <c r="BR11283" s="6"/>
      <c r="BS11283" s="6"/>
      <c r="BT11283" s="6"/>
      <c r="CG11283" s="432"/>
      <c r="CH11283" s="432"/>
      <c r="CL11283" s="174"/>
    </row>
    <row r="11284" spans="29:90" s="168" customFormat="1" x14ac:dyDescent="0.25">
      <c r="AC11284" s="175"/>
      <c r="AD11284" s="175"/>
      <c r="AE11284" s="175"/>
      <c r="AF11284" s="175"/>
      <c r="AG11284" s="175"/>
      <c r="AH11284" s="176"/>
      <c r="AM11284" s="6"/>
      <c r="AN11284" s="6"/>
      <c r="AO11284" s="6"/>
      <c r="AP11284" s="6"/>
      <c r="AQ11284" s="6"/>
      <c r="AR11284" s="6"/>
      <c r="AS11284" s="6"/>
      <c r="AT11284" s="6"/>
      <c r="AU11284" s="6"/>
      <c r="AV11284" s="6"/>
      <c r="AW11284" s="6"/>
      <c r="AX11284" s="6"/>
      <c r="AY11284" s="172"/>
      <c r="AZ11284" s="172"/>
      <c r="BA11284" s="172"/>
      <c r="BB11284" s="6"/>
      <c r="BC11284" s="6"/>
      <c r="BD11284" s="6"/>
      <c r="BE11284" s="6"/>
      <c r="BF11284" s="6"/>
      <c r="BG11284" s="172"/>
      <c r="BH11284" s="172"/>
      <c r="BI11284" s="172"/>
      <c r="BJ11284" s="6"/>
      <c r="BK11284" s="6"/>
      <c r="BL11284" s="6"/>
      <c r="BM11284" s="6"/>
      <c r="BN11284" s="6"/>
      <c r="BO11284" s="6"/>
      <c r="BP11284" s="6"/>
      <c r="BQ11284" s="6"/>
      <c r="BR11284" s="6"/>
      <c r="BS11284" s="6"/>
      <c r="BT11284" s="6"/>
      <c r="CG11284" s="432"/>
      <c r="CH11284" s="432"/>
      <c r="CL11284" s="174"/>
    </row>
    <row r="11285" spans="29:90" s="168" customFormat="1" x14ac:dyDescent="0.25">
      <c r="AC11285" s="175"/>
      <c r="AD11285" s="175"/>
      <c r="AE11285" s="175"/>
      <c r="AF11285" s="175"/>
      <c r="AG11285" s="175"/>
      <c r="AH11285" s="176"/>
      <c r="AM11285" s="6"/>
      <c r="AN11285" s="6"/>
      <c r="AO11285" s="6"/>
      <c r="AP11285" s="6"/>
      <c r="AQ11285" s="6"/>
      <c r="AR11285" s="6"/>
      <c r="AS11285" s="6"/>
      <c r="AT11285" s="6"/>
      <c r="AU11285" s="6"/>
      <c r="AV11285" s="6"/>
      <c r="AW11285" s="6"/>
      <c r="AX11285" s="6"/>
      <c r="AY11285" s="172"/>
      <c r="AZ11285" s="172"/>
      <c r="BA11285" s="172"/>
      <c r="BB11285" s="6"/>
      <c r="BC11285" s="6"/>
      <c r="BD11285" s="6"/>
      <c r="BE11285" s="6"/>
      <c r="BF11285" s="6"/>
      <c r="BG11285" s="172"/>
      <c r="BH11285" s="172"/>
      <c r="BI11285" s="172"/>
      <c r="BJ11285" s="6"/>
      <c r="BK11285" s="6"/>
      <c r="BL11285" s="6"/>
      <c r="BM11285" s="6"/>
      <c r="BN11285" s="6"/>
      <c r="BO11285" s="6"/>
      <c r="BP11285" s="6"/>
      <c r="BQ11285" s="6"/>
      <c r="BR11285" s="6"/>
      <c r="BS11285" s="6"/>
      <c r="BT11285" s="6"/>
      <c r="CG11285" s="432"/>
      <c r="CH11285" s="432"/>
      <c r="CL11285" s="174"/>
    </row>
    <row r="11286" spans="29:90" s="168" customFormat="1" x14ac:dyDescent="0.25">
      <c r="AC11286" s="175"/>
      <c r="AD11286" s="175"/>
      <c r="AE11286" s="175"/>
      <c r="AF11286" s="175"/>
      <c r="AG11286" s="175"/>
      <c r="AH11286" s="176"/>
      <c r="AM11286" s="6"/>
      <c r="AN11286" s="6"/>
      <c r="AO11286" s="6"/>
      <c r="AP11286" s="6"/>
      <c r="AQ11286" s="6"/>
      <c r="AR11286" s="6"/>
      <c r="AS11286" s="6"/>
      <c r="AT11286" s="6"/>
      <c r="AU11286" s="6"/>
      <c r="AV11286" s="6"/>
      <c r="AW11286" s="6"/>
      <c r="AX11286" s="6"/>
      <c r="AY11286" s="172"/>
      <c r="AZ11286" s="172"/>
      <c r="BA11286" s="172"/>
      <c r="BB11286" s="6"/>
      <c r="BC11286" s="6"/>
      <c r="BD11286" s="6"/>
      <c r="BE11286" s="6"/>
      <c r="BF11286" s="6"/>
      <c r="BG11286" s="172"/>
      <c r="BH11286" s="172"/>
      <c r="BI11286" s="172"/>
      <c r="BJ11286" s="6"/>
      <c r="BK11286" s="6"/>
      <c r="BL11286" s="6"/>
      <c r="BM11286" s="6"/>
      <c r="BN11286" s="6"/>
      <c r="BO11286" s="6"/>
      <c r="BP11286" s="6"/>
      <c r="BQ11286" s="6"/>
      <c r="BR11286" s="6"/>
      <c r="BS11286" s="6"/>
      <c r="BT11286" s="6"/>
      <c r="CG11286" s="432"/>
      <c r="CH11286" s="432"/>
      <c r="CL11286" s="174"/>
    </row>
    <row r="11287" spans="29:90" s="168" customFormat="1" x14ac:dyDescent="0.25">
      <c r="AC11287" s="175"/>
      <c r="AD11287" s="175"/>
      <c r="AE11287" s="175"/>
      <c r="AF11287" s="175"/>
      <c r="AG11287" s="175"/>
      <c r="AH11287" s="176"/>
      <c r="AM11287" s="6"/>
      <c r="AN11287" s="6"/>
      <c r="AO11287" s="6"/>
      <c r="AP11287" s="6"/>
      <c r="AQ11287" s="6"/>
      <c r="AR11287" s="6"/>
      <c r="AS11287" s="6"/>
      <c r="AT11287" s="6"/>
      <c r="AU11287" s="6"/>
      <c r="AV11287" s="6"/>
      <c r="AW11287" s="6"/>
      <c r="AX11287" s="6"/>
      <c r="AY11287" s="172"/>
      <c r="AZ11287" s="172"/>
      <c r="BA11287" s="172"/>
      <c r="BB11287" s="6"/>
      <c r="BC11287" s="6"/>
      <c r="BD11287" s="6"/>
      <c r="BE11287" s="6"/>
      <c r="BF11287" s="6"/>
      <c r="BG11287" s="172"/>
      <c r="BH11287" s="172"/>
      <c r="BI11287" s="172"/>
      <c r="BJ11287" s="6"/>
      <c r="BK11287" s="6"/>
      <c r="BL11287" s="6"/>
      <c r="BM11287" s="6"/>
      <c r="BN11287" s="6"/>
      <c r="BO11287" s="6"/>
      <c r="BP11287" s="6"/>
      <c r="BQ11287" s="6"/>
      <c r="BR11287" s="6"/>
      <c r="BS11287" s="6"/>
      <c r="BT11287" s="6"/>
      <c r="CG11287" s="432"/>
      <c r="CH11287" s="432"/>
      <c r="CL11287" s="174"/>
    </row>
    <row r="11288" spans="29:90" s="168" customFormat="1" x14ac:dyDescent="0.25">
      <c r="AC11288" s="175"/>
      <c r="AD11288" s="175"/>
      <c r="AE11288" s="175"/>
      <c r="AF11288" s="175"/>
      <c r="AG11288" s="175"/>
      <c r="AH11288" s="176"/>
      <c r="AM11288" s="6"/>
      <c r="AN11288" s="6"/>
      <c r="AO11288" s="6"/>
      <c r="AP11288" s="6"/>
      <c r="AQ11288" s="6"/>
      <c r="AR11288" s="6"/>
      <c r="AS11288" s="6"/>
      <c r="AT11288" s="6"/>
      <c r="AU11288" s="6"/>
      <c r="AV11288" s="6"/>
      <c r="AW11288" s="6"/>
      <c r="AX11288" s="6"/>
      <c r="AY11288" s="172"/>
      <c r="AZ11288" s="172"/>
      <c r="BA11288" s="172"/>
      <c r="BB11288" s="6"/>
      <c r="BC11288" s="6"/>
      <c r="BD11288" s="6"/>
      <c r="BE11288" s="6"/>
      <c r="BF11288" s="6"/>
      <c r="BG11288" s="172"/>
      <c r="BH11288" s="172"/>
      <c r="BI11288" s="172"/>
      <c r="BJ11288" s="6"/>
      <c r="BK11288" s="6"/>
      <c r="BL11288" s="6"/>
      <c r="BM11288" s="6"/>
      <c r="BN11288" s="6"/>
      <c r="BO11288" s="6"/>
      <c r="BP11288" s="6"/>
      <c r="BQ11288" s="6"/>
      <c r="BR11288" s="6"/>
      <c r="BS11288" s="6"/>
      <c r="BT11288" s="6"/>
      <c r="CG11288" s="432"/>
      <c r="CH11288" s="432"/>
      <c r="CL11288" s="174"/>
    </row>
    <row r="11289" spans="29:90" s="168" customFormat="1" x14ac:dyDescent="0.25">
      <c r="AC11289" s="175"/>
      <c r="AD11289" s="175"/>
      <c r="AE11289" s="175"/>
      <c r="AF11289" s="175"/>
      <c r="AG11289" s="175"/>
      <c r="AH11289" s="176"/>
      <c r="AM11289" s="6"/>
      <c r="AN11289" s="6"/>
      <c r="AO11289" s="6"/>
      <c r="AP11289" s="6"/>
      <c r="AQ11289" s="6"/>
      <c r="AR11289" s="6"/>
      <c r="AS11289" s="6"/>
      <c r="AT11289" s="6"/>
      <c r="AU11289" s="6"/>
      <c r="AV11289" s="6"/>
      <c r="AW11289" s="6"/>
      <c r="AX11289" s="6"/>
      <c r="AY11289" s="172"/>
      <c r="AZ11289" s="172"/>
      <c r="BA11289" s="172"/>
      <c r="BB11289" s="6"/>
      <c r="BC11289" s="6"/>
      <c r="BD11289" s="6"/>
      <c r="BE11289" s="6"/>
      <c r="BF11289" s="6"/>
      <c r="BG11289" s="172"/>
      <c r="BH11289" s="172"/>
      <c r="BI11289" s="172"/>
      <c r="BJ11289" s="6"/>
      <c r="BK11289" s="6"/>
      <c r="BL11289" s="6"/>
      <c r="BM11289" s="6"/>
      <c r="BN11289" s="6"/>
      <c r="BO11289" s="6"/>
      <c r="BP11289" s="6"/>
      <c r="BQ11289" s="6"/>
      <c r="BR11289" s="6"/>
      <c r="BS11289" s="6"/>
      <c r="BT11289" s="6"/>
      <c r="CG11289" s="432"/>
      <c r="CH11289" s="432"/>
      <c r="CL11289" s="174"/>
    </row>
    <row r="11290" spans="29:90" s="168" customFormat="1" x14ac:dyDescent="0.25">
      <c r="AC11290" s="175"/>
      <c r="AD11290" s="175"/>
      <c r="AE11290" s="175"/>
      <c r="AF11290" s="175"/>
      <c r="AG11290" s="175"/>
      <c r="AH11290" s="176"/>
      <c r="AM11290" s="6"/>
      <c r="AN11290" s="6"/>
      <c r="AO11290" s="6"/>
      <c r="AP11290" s="6"/>
      <c r="AQ11290" s="6"/>
      <c r="AR11290" s="6"/>
      <c r="AS11290" s="6"/>
      <c r="AT11290" s="6"/>
      <c r="AU11290" s="6"/>
      <c r="AV11290" s="6"/>
      <c r="AW11290" s="6"/>
      <c r="AX11290" s="6"/>
      <c r="AY11290" s="172"/>
      <c r="AZ11290" s="172"/>
      <c r="BA11290" s="172"/>
      <c r="BB11290" s="6"/>
      <c r="BC11290" s="6"/>
      <c r="BD11290" s="6"/>
      <c r="BE11290" s="6"/>
      <c r="BF11290" s="6"/>
      <c r="BG11290" s="172"/>
      <c r="BH11290" s="172"/>
      <c r="BI11290" s="172"/>
      <c r="BJ11290" s="6"/>
      <c r="BK11290" s="6"/>
      <c r="BL11290" s="6"/>
      <c r="BM11290" s="6"/>
      <c r="BN11290" s="6"/>
      <c r="BO11290" s="6"/>
      <c r="BP11290" s="6"/>
      <c r="BQ11290" s="6"/>
      <c r="BR11290" s="6"/>
      <c r="BS11290" s="6"/>
      <c r="BT11290" s="6"/>
      <c r="CG11290" s="432"/>
      <c r="CH11290" s="432"/>
      <c r="CL11290" s="174"/>
    </row>
    <row r="11291" spans="29:90" s="168" customFormat="1" x14ac:dyDescent="0.25">
      <c r="AC11291" s="175"/>
      <c r="AD11291" s="175"/>
      <c r="AE11291" s="175"/>
      <c r="AF11291" s="175"/>
      <c r="AG11291" s="175"/>
      <c r="AH11291" s="176"/>
      <c r="AM11291" s="6"/>
      <c r="AN11291" s="6"/>
      <c r="AO11291" s="6"/>
      <c r="AP11291" s="6"/>
      <c r="AQ11291" s="6"/>
      <c r="AR11291" s="6"/>
      <c r="AS11291" s="6"/>
      <c r="AT11291" s="6"/>
      <c r="AU11291" s="6"/>
      <c r="AV11291" s="6"/>
      <c r="AW11291" s="6"/>
      <c r="AX11291" s="6"/>
      <c r="AY11291" s="172"/>
      <c r="AZ11291" s="172"/>
      <c r="BA11291" s="172"/>
      <c r="BB11291" s="6"/>
      <c r="BC11291" s="6"/>
      <c r="BD11291" s="6"/>
      <c r="BE11291" s="6"/>
      <c r="BF11291" s="6"/>
      <c r="BG11291" s="172"/>
      <c r="BH11291" s="172"/>
      <c r="BI11291" s="172"/>
      <c r="BJ11291" s="6"/>
      <c r="BK11291" s="6"/>
      <c r="BL11291" s="6"/>
      <c r="BM11291" s="6"/>
      <c r="BN11291" s="6"/>
      <c r="BO11291" s="6"/>
      <c r="BP11291" s="6"/>
      <c r="BQ11291" s="6"/>
      <c r="BR11291" s="6"/>
      <c r="BS11291" s="6"/>
      <c r="BT11291" s="6"/>
      <c r="CG11291" s="432"/>
      <c r="CH11291" s="432"/>
      <c r="CL11291" s="174"/>
    </row>
    <row r="11292" spans="29:90" s="168" customFormat="1" x14ac:dyDescent="0.25">
      <c r="AC11292" s="175"/>
      <c r="AD11292" s="175"/>
      <c r="AE11292" s="175"/>
      <c r="AF11292" s="175"/>
      <c r="AG11292" s="175"/>
      <c r="AH11292" s="176"/>
      <c r="AM11292" s="6"/>
      <c r="AN11292" s="6"/>
      <c r="AO11292" s="6"/>
      <c r="AP11292" s="6"/>
      <c r="AQ11292" s="6"/>
      <c r="AR11292" s="6"/>
      <c r="AS11292" s="6"/>
      <c r="AT11292" s="6"/>
      <c r="AU11292" s="6"/>
      <c r="AV11292" s="6"/>
      <c r="AW11292" s="6"/>
      <c r="AX11292" s="6"/>
      <c r="AY11292" s="172"/>
      <c r="AZ11292" s="172"/>
      <c r="BA11292" s="172"/>
      <c r="BB11292" s="6"/>
      <c r="BC11292" s="6"/>
      <c r="BD11292" s="6"/>
      <c r="BE11292" s="6"/>
      <c r="BF11292" s="6"/>
      <c r="BG11292" s="172"/>
      <c r="BH11292" s="172"/>
      <c r="BI11292" s="172"/>
      <c r="BJ11292" s="6"/>
      <c r="BK11292" s="6"/>
      <c r="BL11292" s="6"/>
      <c r="BM11292" s="6"/>
      <c r="BN11292" s="6"/>
      <c r="BO11292" s="6"/>
      <c r="BP11292" s="6"/>
      <c r="BQ11292" s="6"/>
      <c r="BR11292" s="6"/>
      <c r="BS11292" s="6"/>
      <c r="BT11292" s="6"/>
      <c r="CG11292" s="432"/>
      <c r="CH11292" s="432"/>
      <c r="CL11292" s="174"/>
    </row>
    <row r="11293" spans="29:90" s="168" customFormat="1" x14ac:dyDescent="0.25">
      <c r="AC11293" s="175"/>
      <c r="AD11293" s="175"/>
      <c r="AE11293" s="175"/>
      <c r="AF11293" s="175"/>
      <c r="AG11293" s="175"/>
      <c r="AH11293" s="176"/>
      <c r="AM11293" s="6"/>
      <c r="AN11293" s="6"/>
      <c r="AO11293" s="6"/>
      <c r="AP11293" s="6"/>
      <c r="AQ11293" s="6"/>
      <c r="AR11293" s="6"/>
      <c r="AS11293" s="6"/>
      <c r="AT11293" s="6"/>
      <c r="AU11293" s="6"/>
      <c r="AV11293" s="6"/>
      <c r="AW11293" s="6"/>
      <c r="AX11293" s="6"/>
      <c r="AY11293" s="172"/>
      <c r="AZ11293" s="172"/>
      <c r="BA11293" s="172"/>
      <c r="BB11293" s="6"/>
      <c r="BC11293" s="6"/>
      <c r="BD11293" s="6"/>
      <c r="BE11293" s="6"/>
      <c r="BF11293" s="6"/>
      <c r="BG11293" s="172"/>
      <c r="BH11293" s="172"/>
      <c r="BI11293" s="172"/>
      <c r="BJ11293" s="6"/>
      <c r="BK11293" s="6"/>
      <c r="BL11293" s="6"/>
      <c r="BM11293" s="6"/>
      <c r="BN11293" s="6"/>
      <c r="BO11293" s="6"/>
      <c r="BP11293" s="6"/>
      <c r="BQ11293" s="6"/>
      <c r="BR11293" s="6"/>
      <c r="BS11293" s="6"/>
      <c r="BT11293" s="6"/>
      <c r="CG11293" s="432"/>
      <c r="CH11293" s="432"/>
      <c r="CL11293" s="174"/>
    </row>
    <row r="11294" spans="29:90" s="168" customFormat="1" x14ac:dyDescent="0.25">
      <c r="AC11294" s="175"/>
      <c r="AD11294" s="175"/>
      <c r="AE11294" s="175"/>
      <c r="AF11294" s="175"/>
      <c r="AG11294" s="175"/>
      <c r="AH11294" s="176"/>
      <c r="AM11294" s="6"/>
      <c r="AN11294" s="6"/>
      <c r="AO11294" s="6"/>
      <c r="AP11294" s="6"/>
      <c r="AQ11294" s="6"/>
      <c r="AR11294" s="6"/>
      <c r="AS11294" s="6"/>
      <c r="AT11294" s="6"/>
      <c r="AU11294" s="6"/>
      <c r="AV11294" s="6"/>
      <c r="AW11294" s="6"/>
      <c r="AX11294" s="6"/>
      <c r="AY11294" s="172"/>
      <c r="AZ11294" s="172"/>
      <c r="BA11294" s="172"/>
      <c r="BB11294" s="6"/>
      <c r="BC11294" s="6"/>
      <c r="BD11294" s="6"/>
      <c r="BE11294" s="6"/>
      <c r="BF11294" s="6"/>
      <c r="BG11294" s="172"/>
      <c r="BH11294" s="172"/>
      <c r="BI11294" s="172"/>
      <c r="BJ11294" s="6"/>
      <c r="BK11294" s="6"/>
      <c r="BL11294" s="6"/>
      <c r="BM11294" s="6"/>
      <c r="BN11294" s="6"/>
      <c r="BO11294" s="6"/>
      <c r="BP11294" s="6"/>
      <c r="BQ11294" s="6"/>
      <c r="BR11294" s="6"/>
      <c r="BS11294" s="6"/>
      <c r="BT11294" s="6"/>
      <c r="CG11294" s="432"/>
      <c r="CH11294" s="432"/>
      <c r="CL11294" s="174"/>
    </row>
    <row r="11295" spans="29:90" s="168" customFormat="1" x14ac:dyDescent="0.25">
      <c r="AC11295" s="175"/>
      <c r="AD11295" s="175"/>
      <c r="AE11295" s="175"/>
      <c r="AF11295" s="175"/>
      <c r="AG11295" s="175"/>
      <c r="AH11295" s="176"/>
      <c r="AM11295" s="6"/>
      <c r="AN11295" s="6"/>
      <c r="AO11295" s="6"/>
      <c r="AP11295" s="6"/>
      <c r="AQ11295" s="6"/>
      <c r="AR11295" s="6"/>
      <c r="AS11295" s="6"/>
      <c r="AT11295" s="6"/>
      <c r="AU11295" s="6"/>
      <c r="AV11295" s="6"/>
      <c r="AW11295" s="6"/>
      <c r="AX11295" s="6"/>
      <c r="AY11295" s="172"/>
      <c r="AZ11295" s="172"/>
      <c r="BA11295" s="172"/>
      <c r="BB11295" s="6"/>
      <c r="BC11295" s="6"/>
      <c r="BD11295" s="6"/>
      <c r="BE11295" s="6"/>
      <c r="BF11295" s="6"/>
      <c r="BG11295" s="172"/>
      <c r="BH11295" s="172"/>
      <c r="BI11295" s="172"/>
      <c r="BJ11295" s="6"/>
      <c r="BK11295" s="6"/>
      <c r="BL11295" s="6"/>
      <c r="BM11295" s="6"/>
      <c r="BN11295" s="6"/>
      <c r="BO11295" s="6"/>
      <c r="BP11295" s="6"/>
      <c r="BQ11295" s="6"/>
      <c r="BR11295" s="6"/>
      <c r="BS11295" s="6"/>
      <c r="BT11295" s="6"/>
      <c r="CG11295" s="432"/>
      <c r="CH11295" s="432"/>
      <c r="CL11295" s="174"/>
    </row>
    <row r="11296" spans="29:90" s="168" customFormat="1" x14ac:dyDescent="0.25">
      <c r="AC11296" s="175"/>
      <c r="AD11296" s="175"/>
      <c r="AE11296" s="175"/>
      <c r="AF11296" s="175"/>
      <c r="AG11296" s="175"/>
      <c r="AH11296" s="176"/>
      <c r="AM11296" s="6"/>
      <c r="AN11296" s="6"/>
      <c r="AO11296" s="6"/>
      <c r="AP11296" s="6"/>
      <c r="AQ11296" s="6"/>
      <c r="AR11296" s="6"/>
      <c r="AS11296" s="6"/>
      <c r="AT11296" s="6"/>
      <c r="AU11296" s="6"/>
      <c r="AV11296" s="6"/>
      <c r="AW11296" s="6"/>
      <c r="AX11296" s="6"/>
      <c r="AY11296" s="172"/>
      <c r="AZ11296" s="172"/>
      <c r="BA11296" s="172"/>
      <c r="BB11296" s="6"/>
      <c r="BC11296" s="6"/>
      <c r="BD11296" s="6"/>
      <c r="BE11296" s="6"/>
      <c r="BF11296" s="6"/>
      <c r="BG11296" s="172"/>
      <c r="BH11296" s="172"/>
      <c r="BI11296" s="172"/>
      <c r="BJ11296" s="6"/>
      <c r="BK11296" s="6"/>
      <c r="BL11296" s="6"/>
      <c r="BM11296" s="6"/>
      <c r="BN11296" s="6"/>
      <c r="BO11296" s="6"/>
      <c r="BP11296" s="6"/>
      <c r="BQ11296" s="6"/>
      <c r="BR11296" s="6"/>
      <c r="BS11296" s="6"/>
      <c r="BT11296" s="6"/>
      <c r="CG11296" s="432"/>
      <c r="CH11296" s="432"/>
      <c r="CL11296" s="174"/>
    </row>
    <row r="11297" spans="29:90" s="168" customFormat="1" x14ac:dyDescent="0.25">
      <c r="AC11297" s="175"/>
      <c r="AD11297" s="175"/>
      <c r="AE11297" s="175"/>
      <c r="AF11297" s="175"/>
      <c r="AG11297" s="175"/>
      <c r="AH11297" s="176"/>
      <c r="AM11297" s="6"/>
      <c r="AN11297" s="6"/>
      <c r="AO11297" s="6"/>
      <c r="AP11297" s="6"/>
      <c r="AQ11297" s="6"/>
      <c r="AR11297" s="6"/>
      <c r="AS11297" s="6"/>
      <c r="AT11297" s="6"/>
      <c r="AU11297" s="6"/>
      <c r="AV11297" s="6"/>
      <c r="AW11297" s="6"/>
      <c r="AX11297" s="6"/>
      <c r="AY11297" s="172"/>
      <c r="AZ11297" s="172"/>
      <c r="BA11297" s="172"/>
      <c r="BB11297" s="6"/>
      <c r="BC11297" s="6"/>
      <c r="BD11297" s="6"/>
      <c r="BE11297" s="6"/>
      <c r="BF11297" s="6"/>
      <c r="BG11297" s="172"/>
      <c r="BH11297" s="172"/>
      <c r="BI11297" s="172"/>
      <c r="BJ11297" s="6"/>
      <c r="BK11297" s="6"/>
      <c r="BL11297" s="6"/>
      <c r="BM11297" s="6"/>
      <c r="BN11297" s="6"/>
      <c r="BO11297" s="6"/>
      <c r="BP11297" s="6"/>
      <c r="BQ11297" s="6"/>
      <c r="BR11297" s="6"/>
      <c r="BS11297" s="6"/>
      <c r="BT11297" s="6"/>
      <c r="CG11297" s="432"/>
      <c r="CH11297" s="432"/>
      <c r="CL11297" s="174"/>
    </row>
    <row r="11298" spans="29:90" s="168" customFormat="1" x14ac:dyDescent="0.25">
      <c r="AC11298" s="175"/>
      <c r="AD11298" s="175"/>
      <c r="AE11298" s="175"/>
      <c r="AF11298" s="175"/>
      <c r="AG11298" s="175"/>
      <c r="AH11298" s="176"/>
      <c r="AM11298" s="6"/>
      <c r="AN11298" s="6"/>
      <c r="AO11298" s="6"/>
      <c r="AP11298" s="6"/>
      <c r="AQ11298" s="6"/>
      <c r="AR11298" s="6"/>
      <c r="AS11298" s="6"/>
      <c r="AT11298" s="6"/>
      <c r="AU11298" s="6"/>
      <c r="AV11298" s="6"/>
      <c r="AW11298" s="6"/>
      <c r="AX11298" s="6"/>
      <c r="AY11298" s="172"/>
      <c r="AZ11298" s="172"/>
      <c r="BA11298" s="172"/>
      <c r="BB11298" s="6"/>
      <c r="BC11298" s="6"/>
      <c r="BD11298" s="6"/>
      <c r="BE11298" s="6"/>
      <c r="BF11298" s="6"/>
      <c r="BG11298" s="172"/>
      <c r="BH11298" s="172"/>
      <c r="BI11298" s="172"/>
      <c r="BJ11298" s="6"/>
      <c r="BK11298" s="6"/>
      <c r="BL11298" s="6"/>
      <c r="BM11298" s="6"/>
      <c r="BN11298" s="6"/>
      <c r="BO11298" s="6"/>
      <c r="BP11298" s="6"/>
      <c r="BQ11298" s="6"/>
      <c r="BR11298" s="6"/>
      <c r="BS11298" s="6"/>
      <c r="BT11298" s="6"/>
      <c r="CG11298" s="432"/>
      <c r="CH11298" s="432"/>
      <c r="CL11298" s="174"/>
    </row>
    <row r="11299" spans="29:90" s="168" customFormat="1" x14ac:dyDescent="0.25">
      <c r="AC11299" s="175"/>
      <c r="AD11299" s="175"/>
      <c r="AE11299" s="175"/>
      <c r="AF11299" s="175"/>
      <c r="AG11299" s="175"/>
      <c r="AH11299" s="176"/>
      <c r="AM11299" s="6"/>
      <c r="AN11299" s="6"/>
      <c r="AO11299" s="6"/>
      <c r="AP11299" s="6"/>
      <c r="AQ11299" s="6"/>
      <c r="AR11299" s="6"/>
      <c r="AS11299" s="6"/>
      <c r="AT11299" s="6"/>
      <c r="AU11299" s="6"/>
      <c r="AV11299" s="6"/>
      <c r="AW11299" s="6"/>
      <c r="AX11299" s="6"/>
      <c r="AY11299" s="172"/>
      <c r="AZ11299" s="172"/>
      <c r="BA11299" s="172"/>
      <c r="BB11299" s="6"/>
      <c r="BC11299" s="6"/>
      <c r="BD11299" s="6"/>
      <c r="BE11299" s="6"/>
      <c r="BF11299" s="6"/>
      <c r="BG11299" s="172"/>
      <c r="BH11299" s="172"/>
      <c r="BI11299" s="172"/>
      <c r="BJ11299" s="6"/>
      <c r="BK11299" s="6"/>
      <c r="BL11299" s="6"/>
      <c r="BM11299" s="6"/>
      <c r="BN11299" s="6"/>
      <c r="BO11299" s="6"/>
      <c r="BP11299" s="6"/>
      <c r="BQ11299" s="6"/>
      <c r="BR11299" s="6"/>
      <c r="BS11299" s="6"/>
      <c r="BT11299" s="6"/>
      <c r="CG11299" s="432"/>
      <c r="CH11299" s="432"/>
      <c r="CL11299" s="174"/>
    </row>
    <row r="11300" spans="29:90" s="168" customFormat="1" x14ac:dyDescent="0.25">
      <c r="AC11300" s="175"/>
      <c r="AD11300" s="175"/>
      <c r="AE11300" s="175"/>
      <c r="AF11300" s="175"/>
      <c r="AG11300" s="175"/>
      <c r="AH11300" s="176"/>
      <c r="AM11300" s="6"/>
      <c r="AN11300" s="6"/>
      <c r="AO11300" s="6"/>
      <c r="AP11300" s="6"/>
      <c r="AQ11300" s="6"/>
      <c r="AR11300" s="6"/>
      <c r="AS11300" s="6"/>
      <c r="AT11300" s="6"/>
      <c r="AU11300" s="6"/>
      <c r="AV11300" s="6"/>
      <c r="AW11300" s="6"/>
      <c r="AX11300" s="6"/>
      <c r="AY11300" s="172"/>
      <c r="AZ11300" s="172"/>
      <c r="BA11300" s="172"/>
      <c r="BB11300" s="6"/>
      <c r="BC11300" s="6"/>
      <c r="BD11300" s="6"/>
      <c r="BE11300" s="6"/>
      <c r="BF11300" s="6"/>
      <c r="BG11300" s="172"/>
      <c r="BH11300" s="172"/>
      <c r="BI11300" s="172"/>
      <c r="BJ11300" s="6"/>
      <c r="BK11300" s="6"/>
      <c r="BL11300" s="6"/>
      <c r="BM11300" s="6"/>
      <c r="BN11300" s="6"/>
      <c r="BO11300" s="6"/>
      <c r="BP11300" s="6"/>
      <c r="BQ11300" s="6"/>
      <c r="BR11300" s="6"/>
      <c r="BS11300" s="6"/>
      <c r="BT11300" s="6"/>
      <c r="CG11300" s="432"/>
      <c r="CH11300" s="432"/>
      <c r="CL11300" s="174"/>
    </row>
    <row r="11301" spans="29:90" s="168" customFormat="1" x14ac:dyDescent="0.25">
      <c r="AC11301" s="175"/>
      <c r="AD11301" s="175"/>
      <c r="AE11301" s="175"/>
      <c r="AF11301" s="175"/>
      <c r="AG11301" s="175"/>
      <c r="AH11301" s="176"/>
      <c r="AM11301" s="6"/>
      <c r="AN11301" s="6"/>
      <c r="AO11301" s="6"/>
      <c r="AP11301" s="6"/>
      <c r="AQ11301" s="6"/>
      <c r="AR11301" s="6"/>
      <c r="AS11301" s="6"/>
      <c r="AT11301" s="6"/>
      <c r="AU11301" s="6"/>
      <c r="AV11301" s="6"/>
      <c r="AW11301" s="6"/>
      <c r="AX11301" s="6"/>
      <c r="AY11301" s="172"/>
      <c r="AZ11301" s="172"/>
      <c r="BA11301" s="172"/>
      <c r="BB11301" s="6"/>
      <c r="BC11301" s="6"/>
      <c r="BD11301" s="6"/>
      <c r="BE11301" s="6"/>
      <c r="BF11301" s="6"/>
      <c r="BG11301" s="172"/>
      <c r="BH11301" s="172"/>
      <c r="BI11301" s="172"/>
      <c r="BJ11301" s="6"/>
      <c r="BK11301" s="6"/>
      <c r="BL11301" s="6"/>
      <c r="BM11301" s="6"/>
      <c r="BN11301" s="6"/>
      <c r="BO11301" s="6"/>
      <c r="BP11301" s="6"/>
      <c r="BQ11301" s="6"/>
      <c r="BR11301" s="6"/>
      <c r="BS11301" s="6"/>
      <c r="BT11301" s="6"/>
      <c r="CG11301" s="432"/>
      <c r="CH11301" s="432"/>
      <c r="CL11301" s="174"/>
    </row>
    <row r="11302" spans="29:90" s="168" customFormat="1" x14ac:dyDescent="0.25">
      <c r="AC11302" s="175"/>
      <c r="AD11302" s="175"/>
      <c r="AE11302" s="175"/>
      <c r="AF11302" s="175"/>
      <c r="AG11302" s="175"/>
      <c r="AH11302" s="176"/>
      <c r="AM11302" s="6"/>
      <c r="AN11302" s="6"/>
      <c r="AO11302" s="6"/>
      <c r="AP11302" s="6"/>
      <c r="AQ11302" s="6"/>
      <c r="AR11302" s="6"/>
      <c r="AS11302" s="6"/>
      <c r="AT11302" s="6"/>
      <c r="AU11302" s="6"/>
      <c r="AV11302" s="6"/>
      <c r="AW11302" s="6"/>
      <c r="AX11302" s="6"/>
      <c r="AY11302" s="172"/>
      <c r="AZ11302" s="172"/>
      <c r="BA11302" s="172"/>
      <c r="BB11302" s="6"/>
      <c r="BC11302" s="6"/>
      <c r="BD11302" s="6"/>
      <c r="BE11302" s="6"/>
      <c r="BF11302" s="6"/>
      <c r="BG11302" s="172"/>
      <c r="BH11302" s="172"/>
      <c r="BI11302" s="172"/>
      <c r="BJ11302" s="6"/>
      <c r="BK11302" s="6"/>
      <c r="BL11302" s="6"/>
      <c r="BM11302" s="6"/>
      <c r="BN11302" s="6"/>
      <c r="BO11302" s="6"/>
      <c r="BP11302" s="6"/>
      <c r="BQ11302" s="6"/>
      <c r="BR11302" s="6"/>
      <c r="BS11302" s="6"/>
      <c r="BT11302" s="6"/>
      <c r="CG11302" s="432"/>
      <c r="CH11302" s="432"/>
      <c r="CL11302" s="174"/>
    </row>
    <row r="11303" spans="29:90" s="168" customFormat="1" x14ac:dyDescent="0.25">
      <c r="AC11303" s="175"/>
      <c r="AD11303" s="175"/>
      <c r="AE11303" s="175"/>
      <c r="AF11303" s="175"/>
      <c r="AG11303" s="175"/>
      <c r="AH11303" s="176"/>
      <c r="AM11303" s="6"/>
      <c r="AN11303" s="6"/>
      <c r="AO11303" s="6"/>
      <c r="AP11303" s="6"/>
      <c r="AQ11303" s="6"/>
      <c r="AR11303" s="6"/>
      <c r="AS11303" s="6"/>
      <c r="AT11303" s="6"/>
      <c r="AU11303" s="6"/>
      <c r="AV11303" s="6"/>
      <c r="AW11303" s="6"/>
      <c r="AX11303" s="6"/>
      <c r="AY11303" s="172"/>
      <c r="AZ11303" s="172"/>
      <c r="BA11303" s="172"/>
      <c r="BB11303" s="6"/>
      <c r="BC11303" s="6"/>
      <c r="BD11303" s="6"/>
      <c r="BE11303" s="6"/>
      <c r="BF11303" s="6"/>
      <c r="BG11303" s="172"/>
      <c r="BH11303" s="172"/>
      <c r="BI11303" s="172"/>
      <c r="BJ11303" s="6"/>
      <c r="BK11303" s="6"/>
      <c r="BL11303" s="6"/>
      <c r="BM11303" s="6"/>
      <c r="BN11303" s="6"/>
      <c r="BO11303" s="6"/>
      <c r="BP11303" s="6"/>
      <c r="BQ11303" s="6"/>
      <c r="BR11303" s="6"/>
      <c r="BS11303" s="6"/>
      <c r="BT11303" s="6"/>
      <c r="CG11303" s="432"/>
      <c r="CH11303" s="432"/>
      <c r="CL11303" s="174"/>
    </row>
    <row r="11304" spans="29:90" s="168" customFormat="1" x14ac:dyDescent="0.25">
      <c r="AC11304" s="175"/>
      <c r="AD11304" s="175"/>
      <c r="AE11304" s="175"/>
      <c r="AF11304" s="175"/>
      <c r="AG11304" s="175"/>
      <c r="AH11304" s="176"/>
      <c r="AM11304" s="6"/>
      <c r="AN11304" s="6"/>
      <c r="AO11304" s="6"/>
      <c r="AP11304" s="6"/>
      <c r="AQ11304" s="6"/>
      <c r="AR11304" s="6"/>
      <c r="AS11304" s="6"/>
      <c r="AT11304" s="6"/>
      <c r="AU11304" s="6"/>
      <c r="AV11304" s="6"/>
      <c r="AW11304" s="6"/>
      <c r="AX11304" s="6"/>
      <c r="AY11304" s="172"/>
      <c r="AZ11304" s="172"/>
      <c r="BA11304" s="172"/>
      <c r="BB11304" s="6"/>
      <c r="BC11304" s="6"/>
      <c r="BD11304" s="6"/>
      <c r="BE11304" s="6"/>
      <c r="BF11304" s="6"/>
      <c r="BG11304" s="172"/>
      <c r="BH11304" s="172"/>
      <c r="BI11304" s="172"/>
      <c r="BJ11304" s="6"/>
      <c r="BK11304" s="6"/>
      <c r="BL11304" s="6"/>
      <c r="BM11304" s="6"/>
      <c r="BN11304" s="6"/>
      <c r="BO11304" s="6"/>
      <c r="BP11304" s="6"/>
      <c r="BQ11304" s="6"/>
      <c r="BR11304" s="6"/>
      <c r="BS11304" s="6"/>
      <c r="BT11304" s="6"/>
      <c r="CG11304" s="432"/>
      <c r="CH11304" s="432"/>
      <c r="CL11304" s="174"/>
    </row>
    <row r="11305" spans="29:90" s="168" customFormat="1" x14ac:dyDescent="0.25">
      <c r="AC11305" s="175"/>
      <c r="AD11305" s="175"/>
      <c r="AE11305" s="175"/>
      <c r="AF11305" s="175"/>
      <c r="AG11305" s="175"/>
      <c r="AH11305" s="176"/>
      <c r="AM11305" s="6"/>
      <c r="AN11305" s="6"/>
      <c r="AO11305" s="6"/>
      <c r="AP11305" s="6"/>
      <c r="AQ11305" s="6"/>
      <c r="AR11305" s="6"/>
      <c r="AS11305" s="6"/>
      <c r="AT11305" s="6"/>
      <c r="AU11305" s="6"/>
      <c r="AV11305" s="6"/>
      <c r="AW11305" s="6"/>
      <c r="AX11305" s="6"/>
      <c r="AY11305" s="172"/>
      <c r="AZ11305" s="172"/>
      <c r="BA11305" s="172"/>
      <c r="BB11305" s="6"/>
      <c r="BC11305" s="6"/>
      <c r="BD11305" s="6"/>
      <c r="BE11305" s="6"/>
      <c r="BF11305" s="6"/>
      <c r="BG11305" s="172"/>
      <c r="BH11305" s="172"/>
      <c r="BI11305" s="172"/>
      <c r="BJ11305" s="6"/>
      <c r="BK11305" s="6"/>
      <c r="BL11305" s="6"/>
      <c r="BM11305" s="6"/>
      <c r="BN11305" s="6"/>
      <c r="BO11305" s="6"/>
      <c r="BP11305" s="6"/>
      <c r="BQ11305" s="6"/>
      <c r="BR11305" s="6"/>
      <c r="BS11305" s="6"/>
      <c r="BT11305" s="6"/>
      <c r="CG11305" s="432"/>
      <c r="CH11305" s="432"/>
      <c r="CL11305" s="174"/>
    </row>
    <row r="11306" spans="29:90" s="168" customFormat="1" x14ac:dyDescent="0.25">
      <c r="AC11306" s="175"/>
      <c r="AD11306" s="175"/>
      <c r="AE11306" s="175"/>
      <c r="AF11306" s="175"/>
      <c r="AG11306" s="175"/>
      <c r="AH11306" s="176"/>
      <c r="AM11306" s="6"/>
      <c r="AN11306" s="6"/>
      <c r="AO11306" s="6"/>
      <c r="AP11306" s="6"/>
      <c r="AQ11306" s="6"/>
      <c r="AR11306" s="6"/>
      <c r="AS11306" s="6"/>
      <c r="AT11306" s="6"/>
      <c r="AU11306" s="6"/>
      <c r="AV11306" s="6"/>
      <c r="AW11306" s="6"/>
      <c r="AX11306" s="6"/>
      <c r="AY11306" s="172"/>
      <c r="AZ11306" s="172"/>
      <c r="BA11306" s="172"/>
      <c r="BB11306" s="6"/>
      <c r="BC11306" s="6"/>
      <c r="BD11306" s="6"/>
      <c r="BE11306" s="6"/>
      <c r="BF11306" s="6"/>
      <c r="BG11306" s="172"/>
      <c r="BH11306" s="172"/>
      <c r="BI11306" s="172"/>
      <c r="BJ11306" s="6"/>
      <c r="BK11306" s="6"/>
      <c r="BL11306" s="6"/>
      <c r="BM11306" s="6"/>
      <c r="BN11306" s="6"/>
      <c r="BO11306" s="6"/>
      <c r="BP11306" s="6"/>
      <c r="BQ11306" s="6"/>
      <c r="BR11306" s="6"/>
      <c r="BS11306" s="6"/>
      <c r="BT11306" s="6"/>
      <c r="CG11306" s="432"/>
      <c r="CH11306" s="432"/>
      <c r="CL11306" s="174"/>
    </row>
    <row r="11307" spans="29:90" s="168" customFormat="1" x14ac:dyDescent="0.25">
      <c r="AC11307" s="175"/>
      <c r="AD11307" s="175"/>
      <c r="AE11307" s="175"/>
      <c r="AF11307" s="175"/>
      <c r="AG11307" s="175"/>
      <c r="AH11307" s="176"/>
      <c r="AM11307" s="6"/>
      <c r="AN11307" s="6"/>
      <c r="AO11307" s="6"/>
      <c r="AP11307" s="6"/>
      <c r="AQ11307" s="6"/>
      <c r="AR11307" s="6"/>
      <c r="AS11307" s="6"/>
      <c r="AT11307" s="6"/>
      <c r="AU11307" s="6"/>
      <c r="AV11307" s="6"/>
      <c r="AW11307" s="6"/>
      <c r="AX11307" s="6"/>
      <c r="AY11307" s="172"/>
      <c r="AZ11307" s="172"/>
      <c r="BA11307" s="172"/>
      <c r="BB11307" s="6"/>
      <c r="BC11307" s="6"/>
      <c r="BD11307" s="6"/>
      <c r="BE11307" s="6"/>
      <c r="BF11307" s="6"/>
      <c r="BG11307" s="172"/>
      <c r="BH11307" s="172"/>
      <c r="BI11307" s="172"/>
      <c r="BJ11307" s="6"/>
      <c r="BK11307" s="6"/>
      <c r="BL11307" s="6"/>
      <c r="BM11307" s="6"/>
      <c r="BN11307" s="6"/>
      <c r="BO11307" s="6"/>
      <c r="BP11307" s="6"/>
      <c r="BQ11307" s="6"/>
      <c r="BR11307" s="6"/>
      <c r="BS11307" s="6"/>
      <c r="BT11307" s="6"/>
      <c r="CG11307" s="432"/>
      <c r="CH11307" s="432"/>
      <c r="CL11307" s="174"/>
    </row>
    <row r="11308" spans="29:90" s="168" customFormat="1" x14ac:dyDescent="0.25">
      <c r="AC11308" s="175"/>
      <c r="AD11308" s="175"/>
      <c r="AE11308" s="175"/>
      <c r="AF11308" s="175"/>
      <c r="AG11308" s="175"/>
      <c r="AH11308" s="176"/>
      <c r="AM11308" s="6"/>
      <c r="AN11308" s="6"/>
      <c r="AO11308" s="6"/>
      <c r="AP11308" s="6"/>
      <c r="AQ11308" s="6"/>
      <c r="AR11308" s="6"/>
      <c r="AS11308" s="6"/>
      <c r="AT11308" s="6"/>
      <c r="AU11308" s="6"/>
      <c r="AV11308" s="6"/>
      <c r="AW11308" s="6"/>
      <c r="AX11308" s="6"/>
      <c r="AY11308" s="172"/>
      <c r="AZ11308" s="172"/>
      <c r="BA11308" s="172"/>
      <c r="BB11308" s="6"/>
      <c r="BC11308" s="6"/>
      <c r="BD11308" s="6"/>
      <c r="BE11308" s="6"/>
      <c r="BF11308" s="6"/>
      <c r="BG11308" s="172"/>
      <c r="BH11308" s="172"/>
      <c r="BI11308" s="172"/>
      <c r="BJ11308" s="6"/>
      <c r="BK11308" s="6"/>
      <c r="BL11308" s="6"/>
      <c r="BM11308" s="6"/>
      <c r="BN11308" s="6"/>
      <c r="BO11308" s="6"/>
      <c r="BP11308" s="6"/>
      <c r="BQ11308" s="6"/>
      <c r="BR11308" s="6"/>
      <c r="BS11308" s="6"/>
      <c r="BT11308" s="6"/>
      <c r="CG11308" s="432"/>
      <c r="CH11308" s="432"/>
      <c r="CL11308" s="174"/>
    </row>
    <row r="11309" spans="29:90" s="168" customFormat="1" x14ac:dyDescent="0.25">
      <c r="AC11309" s="175"/>
      <c r="AD11309" s="175"/>
      <c r="AE11309" s="175"/>
      <c r="AF11309" s="175"/>
      <c r="AG11309" s="175"/>
      <c r="AH11309" s="176"/>
      <c r="AM11309" s="6"/>
      <c r="AN11309" s="6"/>
      <c r="AO11309" s="6"/>
      <c r="AP11309" s="6"/>
      <c r="AQ11309" s="6"/>
      <c r="AR11309" s="6"/>
      <c r="AS11309" s="6"/>
      <c r="AT11309" s="6"/>
      <c r="AU11309" s="6"/>
      <c r="AV11309" s="6"/>
      <c r="AW11309" s="6"/>
      <c r="AX11309" s="6"/>
      <c r="AY11309" s="172"/>
      <c r="AZ11309" s="172"/>
      <c r="BA11309" s="172"/>
      <c r="BB11309" s="6"/>
      <c r="BC11309" s="6"/>
      <c r="BD11309" s="6"/>
      <c r="BE11309" s="6"/>
      <c r="BF11309" s="6"/>
      <c r="BG11309" s="172"/>
      <c r="BH11309" s="172"/>
      <c r="BI11309" s="172"/>
      <c r="BJ11309" s="6"/>
      <c r="BK11309" s="6"/>
      <c r="BL11309" s="6"/>
      <c r="BM11309" s="6"/>
      <c r="BN11309" s="6"/>
      <c r="BO11309" s="6"/>
      <c r="BP11309" s="6"/>
      <c r="BQ11309" s="6"/>
      <c r="BR11309" s="6"/>
      <c r="BS11309" s="6"/>
      <c r="BT11309" s="6"/>
      <c r="CG11309" s="432"/>
      <c r="CH11309" s="432"/>
      <c r="CL11309" s="174"/>
    </row>
    <row r="11310" spans="29:90" s="168" customFormat="1" x14ac:dyDescent="0.25">
      <c r="AC11310" s="175"/>
      <c r="AD11310" s="175"/>
      <c r="AE11310" s="175"/>
      <c r="AF11310" s="175"/>
      <c r="AG11310" s="175"/>
      <c r="AH11310" s="176"/>
      <c r="AM11310" s="6"/>
      <c r="AN11310" s="6"/>
      <c r="AO11310" s="6"/>
      <c r="AP11310" s="6"/>
      <c r="AQ11310" s="6"/>
      <c r="AR11310" s="6"/>
      <c r="AS11310" s="6"/>
      <c r="AT11310" s="6"/>
      <c r="AU11310" s="6"/>
      <c r="AV11310" s="6"/>
      <c r="AW11310" s="6"/>
      <c r="AX11310" s="6"/>
      <c r="AY11310" s="172"/>
      <c r="AZ11310" s="172"/>
      <c r="BA11310" s="172"/>
      <c r="BB11310" s="6"/>
      <c r="BC11310" s="6"/>
      <c r="BD11310" s="6"/>
      <c r="BE11310" s="6"/>
      <c r="BF11310" s="6"/>
      <c r="BG11310" s="172"/>
      <c r="BH11310" s="172"/>
      <c r="BI11310" s="172"/>
      <c r="BJ11310" s="6"/>
      <c r="BK11310" s="6"/>
      <c r="BL11310" s="6"/>
      <c r="BM11310" s="6"/>
      <c r="BN11310" s="6"/>
      <c r="BO11310" s="6"/>
      <c r="BP11310" s="6"/>
      <c r="BQ11310" s="6"/>
      <c r="BR11310" s="6"/>
      <c r="BS11310" s="6"/>
      <c r="BT11310" s="6"/>
      <c r="CG11310" s="432"/>
      <c r="CH11310" s="432"/>
      <c r="CL11310" s="174"/>
    </row>
    <row r="11311" spans="29:90" s="168" customFormat="1" x14ac:dyDescent="0.25">
      <c r="AC11311" s="175"/>
      <c r="AD11311" s="175"/>
      <c r="AE11311" s="175"/>
      <c r="AF11311" s="175"/>
      <c r="AG11311" s="175"/>
      <c r="AH11311" s="176"/>
      <c r="AM11311" s="6"/>
      <c r="AN11311" s="6"/>
      <c r="AO11311" s="6"/>
      <c r="AP11311" s="6"/>
      <c r="AQ11311" s="6"/>
      <c r="AR11311" s="6"/>
      <c r="AS11311" s="6"/>
      <c r="AT11311" s="6"/>
      <c r="AU11311" s="6"/>
      <c r="AV11311" s="6"/>
      <c r="AW11311" s="6"/>
      <c r="AX11311" s="6"/>
      <c r="AY11311" s="172"/>
      <c r="AZ11311" s="172"/>
      <c r="BA11311" s="172"/>
      <c r="BB11311" s="6"/>
      <c r="BC11311" s="6"/>
      <c r="BD11311" s="6"/>
      <c r="BE11311" s="6"/>
      <c r="BF11311" s="6"/>
      <c r="BG11311" s="172"/>
      <c r="BH11311" s="172"/>
      <c r="BI11311" s="172"/>
      <c r="BJ11311" s="6"/>
      <c r="BK11311" s="6"/>
      <c r="BL11311" s="6"/>
      <c r="BM11311" s="6"/>
      <c r="BN11311" s="6"/>
      <c r="BO11311" s="6"/>
      <c r="BP11311" s="6"/>
      <c r="BQ11311" s="6"/>
      <c r="BR11311" s="6"/>
      <c r="BS11311" s="6"/>
      <c r="BT11311" s="6"/>
      <c r="CG11311" s="432"/>
      <c r="CH11311" s="432"/>
      <c r="CL11311" s="174"/>
    </row>
    <row r="11312" spans="29:90" s="168" customFormat="1" x14ac:dyDescent="0.25">
      <c r="AC11312" s="175"/>
      <c r="AD11312" s="175"/>
      <c r="AE11312" s="175"/>
      <c r="AF11312" s="175"/>
      <c r="AG11312" s="175"/>
      <c r="AH11312" s="176"/>
      <c r="AM11312" s="6"/>
      <c r="AN11312" s="6"/>
      <c r="AO11312" s="6"/>
      <c r="AP11312" s="6"/>
      <c r="AQ11312" s="6"/>
      <c r="AR11312" s="6"/>
      <c r="AS11312" s="6"/>
      <c r="AT11312" s="6"/>
      <c r="AU11312" s="6"/>
      <c r="AV11312" s="6"/>
      <c r="AW11312" s="6"/>
      <c r="AX11312" s="6"/>
      <c r="AY11312" s="172"/>
      <c r="AZ11312" s="172"/>
      <c r="BA11312" s="172"/>
      <c r="BB11312" s="6"/>
      <c r="BC11312" s="6"/>
      <c r="BD11312" s="6"/>
      <c r="BE11312" s="6"/>
      <c r="BF11312" s="6"/>
      <c r="BG11312" s="172"/>
      <c r="BH11312" s="172"/>
      <c r="BI11312" s="172"/>
      <c r="BJ11312" s="6"/>
      <c r="BK11312" s="6"/>
      <c r="BL11312" s="6"/>
      <c r="BM11312" s="6"/>
      <c r="BN11312" s="6"/>
      <c r="BO11312" s="6"/>
      <c r="BP11312" s="6"/>
      <c r="BQ11312" s="6"/>
      <c r="BR11312" s="6"/>
      <c r="BS11312" s="6"/>
      <c r="BT11312" s="6"/>
      <c r="CG11312" s="432"/>
      <c r="CH11312" s="432"/>
      <c r="CL11312" s="174"/>
    </row>
    <row r="11313" spans="29:90" s="168" customFormat="1" x14ac:dyDescent="0.25">
      <c r="AC11313" s="175"/>
      <c r="AD11313" s="175"/>
      <c r="AE11313" s="175"/>
      <c r="AF11313" s="175"/>
      <c r="AG11313" s="175"/>
      <c r="AH11313" s="176"/>
      <c r="AM11313" s="6"/>
      <c r="AN11313" s="6"/>
      <c r="AO11313" s="6"/>
      <c r="AP11313" s="6"/>
      <c r="AQ11313" s="6"/>
      <c r="AR11313" s="6"/>
      <c r="AS11313" s="6"/>
      <c r="AT11313" s="6"/>
      <c r="AU11313" s="6"/>
      <c r="AV11313" s="6"/>
      <c r="AW11313" s="6"/>
      <c r="AX11313" s="6"/>
      <c r="AY11313" s="172"/>
      <c r="AZ11313" s="172"/>
      <c r="BA11313" s="172"/>
      <c r="BB11313" s="6"/>
      <c r="BC11313" s="6"/>
      <c r="BD11313" s="6"/>
      <c r="BE11313" s="6"/>
      <c r="BF11313" s="6"/>
      <c r="BG11313" s="172"/>
      <c r="BH11313" s="172"/>
      <c r="BI11313" s="172"/>
      <c r="BJ11313" s="6"/>
      <c r="BK11313" s="6"/>
      <c r="BL11313" s="6"/>
      <c r="BM11313" s="6"/>
      <c r="BN11313" s="6"/>
      <c r="BO11313" s="6"/>
      <c r="BP11313" s="6"/>
      <c r="BQ11313" s="6"/>
      <c r="BR11313" s="6"/>
      <c r="BS11313" s="6"/>
      <c r="BT11313" s="6"/>
      <c r="CG11313" s="432"/>
      <c r="CH11313" s="432"/>
      <c r="CL11313" s="174"/>
    </row>
    <row r="11314" spans="29:90" s="168" customFormat="1" x14ac:dyDescent="0.25">
      <c r="AC11314" s="175"/>
      <c r="AD11314" s="175"/>
      <c r="AE11314" s="175"/>
      <c r="AF11314" s="175"/>
      <c r="AG11314" s="175"/>
      <c r="AH11314" s="176"/>
      <c r="AM11314" s="6"/>
      <c r="AN11314" s="6"/>
      <c r="AO11314" s="6"/>
      <c r="AP11314" s="6"/>
      <c r="AQ11314" s="6"/>
      <c r="AR11314" s="6"/>
      <c r="AS11314" s="6"/>
      <c r="AT11314" s="6"/>
      <c r="AU11314" s="6"/>
      <c r="AV11314" s="6"/>
      <c r="AW11314" s="6"/>
      <c r="AX11314" s="6"/>
      <c r="AY11314" s="172"/>
      <c r="AZ11314" s="172"/>
      <c r="BA11314" s="172"/>
      <c r="BB11314" s="6"/>
      <c r="BC11314" s="6"/>
      <c r="BD11314" s="6"/>
      <c r="BE11314" s="6"/>
      <c r="BF11314" s="6"/>
      <c r="BG11314" s="172"/>
      <c r="BH11314" s="172"/>
      <c r="BI11314" s="172"/>
      <c r="BJ11314" s="6"/>
      <c r="BK11314" s="6"/>
      <c r="BL11314" s="6"/>
      <c r="BM11314" s="6"/>
      <c r="BN11314" s="6"/>
      <c r="BO11314" s="6"/>
      <c r="BP11314" s="6"/>
      <c r="BQ11314" s="6"/>
      <c r="BR11314" s="6"/>
      <c r="BS11314" s="6"/>
      <c r="BT11314" s="6"/>
      <c r="CG11314" s="432"/>
      <c r="CH11314" s="432"/>
      <c r="CL11314" s="174"/>
    </row>
    <row r="11315" spans="29:90" s="168" customFormat="1" x14ac:dyDescent="0.25">
      <c r="AC11315" s="175"/>
      <c r="AD11315" s="175"/>
      <c r="AE11315" s="175"/>
      <c r="AF11315" s="175"/>
      <c r="AG11315" s="175"/>
      <c r="AH11315" s="176"/>
      <c r="AM11315" s="6"/>
      <c r="AN11315" s="6"/>
      <c r="AO11315" s="6"/>
      <c r="AP11315" s="6"/>
      <c r="AQ11315" s="6"/>
      <c r="AR11315" s="6"/>
      <c r="AS11315" s="6"/>
      <c r="AT11315" s="6"/>
      <c r="AU11315" s="6"/>
      <c r="AV11315" s="6"/>
      <c r="AW11315" s="6"/>
      <c r="AX11315" s="6"/>
      <c r="AY11315" s="172"/>
      <c r="AZ11315" s="172"/>
      <c r="BA11315" s="172"/>
      <c r="BB11315" s="6"/>
      <c r="BC11315" s="6"/>
      <c r="BD11315" s="6"/>
      <c r="BE11315" s="6"/>
      <c r="BF11315" s="6"/>
      <c r="BG11315" s="172"/>
      <c r="BH11315" s="172"/>
      <c r="BI11315" s="172"/>
      <c r="BJ11315" s="6"/>
      <c r="BK11315" s="6"/>
      <c r="BL11315" s="6"/>
      <c r="BM11315" s="6"/>
      <c r="BN11315" s="6"/>
      <c r="BO11315" s="6"/>
      <c r="BP11315" s="6"/>
      <c r="BQ11315" s="6"/>
      <c r="BR11315" s="6"/>
      <c r="BS11315" s="6"/>
      <c r="BT11315" s="6"/>
      <c r="CG11315" s="432"/>
      <c r="CH11315" s="432"/>
      <c r="CL11315" s="174"/>
    </row>
    <row r="11316" spans="29:90" s="168" customFormat="1" x14ac:dyDescent="0.25">
      <c r="AC11316" s="175"/>
      <c r="AD11316" s="175"/>
      <c r="AE11316" s="175"/>
      <c r="AF11316" s="175"/>
      <c r="AG11316" s="175"/>
      <c r="AH11316" s="176"/>
      <c r="AM11316" s="6"/>
      <c r="AN11316" s="6"/>
      <c r="AO11316" s="6"/>
      <c r="AP11316" s="6"/>
      <c r="AQ11316" s="6"/>
      <c r="AR11316" s="6"/>
      <c r="AS11316" s="6"/>
      <c r="AT11316" s="6"/>
      <c r="AU11316" s="6"/>
      <c r="AV11316" s="6"/>
      <c r="AW11316" s="6"/>
      <c r="AX11316" s="6"/>
      <c r="AY11316" s="172"/>
      <c r="AZ11316" s="172"/>
      <c r="BA11316" s="172"/>
      <c r="BB11316" s="6"/>
      <c r="BC11316" s="6"/>
      <c r="BD11316" s="6"/>
      <c r="BE11316" s="6"/>
      <c r="BF11316" s="6"/>
      <c r="BG11316" s="172"/>
      <c r="BH11316" s="172"/>
      <c r="BI11316" s="172"/>
      <c r="BJ11316" s="6"/>
      <c r="BK11316" s="6"/>
      <c r="BL11316" s="6"/>
      <c r="BM11316" s="6"/>
      <c r="BN11316" s="6"/>
      <c r="BO11316" s="6"/>
      <c r="BP11316" s="6"/>
      <c r="BQ11316" s="6"/>
      <c r="BR11316" s="6"/>
      <c r="BS11316" s="6"/>
      <c r="BT11316" s="6"/>
      <c r="CG11316" s="432"/>
      <c r="CH11316" s="432"/>
      <c r="CL11316" s="174"/>
    </row>
    <row r="11317" spans="29:90" s="168" customFormat="1" x14ac:dyDescent="0.25">
      <c r="AC11317" s="175"/>
      <c r="AD11317" s="175"/>
      <c r="AE11317" s="175"/>
      <c r="AF11317" s="175"/>
      <c r="AG11317" s="175"/>
      <c r="AH11317" s="176"/>
      <c r="AM11317" s="6"/>
      <c r="AN11317" s="6"/>
      <c r="AO11317" s="6"/>
      <c r="AP11317" s="6"/>
      <c r="AQ11317" s="6"/>
      <c r="AR11317" s="6"/>
      <c r="AS11317" s="6"/>
      <c r="AT11317" s="6"/>
      <c r="AU11317" s="6"/>
      <c r="AV11317" s="6"/>
      <c r="AW11317" s="6"/>
      <c r="AX11317" s="6"/>
      <c r="AY11317" s="172"/>
      <c r="AZ11317" s="172"/>
      <c r="BA11317" s="172"/>
      <c r="BB11317" s="6"/>
      <c r="BC11317" s="6"/>
      <c r="BD11317" s="6"/>
      <c r="BE11317" s="6"/>
      <c r="BF11317" s="6"/>
      <c r="BG11317" s="172"/>
      <c r="BH11317" s="172"/>
      <c r="BI11317" s="172"/>
      <c r="BJ11317" s="6"/>
      <c r="BK11317" s="6"/>
      <c r="BL11317" s="6"/>
      <c r="BM11317" s="6"/>
      <c r="BN11317" s="6"/>
      <c r="BO11317" s="6"/>
      <c r="BP11317" s="6"/>
      <c r="BQ11317" s="6"/>
      <c r="BR11317" s="6"/>
      <c r="BS11317" s="6"/>
      <c r="BT11317" s="6"/>
      <c r="CG11317" s="432"/>
      <c r="CH11317" s="432"/>
      <c r="CL11317" s="174"/>
    </row>
    <row r="11318" spans="29:90" s="168" customFormat="1" x14ac:dyDescent="0.25">
      <c r="AC11318" s="175"/>
      <c r="AD11318" s="175"/>
      <c r="AE11318" s="175"/>
      <c r="AF11318" s="175"/>
      <c r="AG11318" s="175"/>
      <c r="AH11318" s="176"/>
      <c r="AM11318" s="6"/>
      <c r="AN11318" s="6"/>
      <c r="AO11318" s="6"/>
      <c r="AP11318" s="6"/>
      <c r="AQ11318" s="6"/>
      <c r="AR11318" s="6"/>
      <c r="AS11318" s="6"/>
      <c r="AT11318" s="6"/>
      <c r="AU11318" s="6"/>
      <c r="AV11318" s="6"/>
      <c r="AW11318" s="6"/>
      <c r="AX11318" s="6"/>
      <c r="AY11318" s="172"/>
      <c r="AZ11318" s="172"/>
      <c r="BA11318" s="172"/>
      <c r="BB11318" s="6"/>
      <c r="BC11318" s="6"/>
      <c r="BD11318" s="6"/>
      <c r="BE11318" s="6"/>
      <c r="BF11318" s="6"/>
      <c r="BG11318" s="172"/>
      <c r="BH11318" s="172"/>
      <c r="BI11318" s="172"/>
      <c r="BJ11318" s="6"/>
      <c r="BK11318" s="6"/>
      <c r="BL11318" s="6"/>
      <c r="BM11318" s="6"/>
      <c r="BN11318" s="6"/>
      <c r="BO11318" s="6"/>
      <c r="BP11318" s="6"/>
      <c r="BQ11318" s="6"/>
      <c r="BR11318" s="6"/>
      <c r="BS11318" s="6"/>
      <c r="BT11318" s="6"/>
      <c r="CG11318" s="432"/>
      <c r="CH11318" s="432"/>
      <c r="CL11318" s="174"/>
    </row>
    <row r="11319" spans="29:90" s="168" customFormat="1" x14ac:dyDescent="0.25">
      <c r="AC11319" s="175"/>
      <c r="AD11319" s="175"/>
      <c r="AE11319" s="175"/>
      <c r="AF11319" s="175"/>
      <c r="AG11319" s="175"/>
      <c r="AH11319" s="176"/>
      <c r="AM11319" s="6"/>
      <c r="AN11319" s="6"/>
      <c r="AO11319" s="6"/>
      <c r="AP11319" s="6"/>
      <c r="AQ11319" s="6"/>
      <c r="AR11319" s="6"/>
      <c r="AS11319" s="6"/>
      <c r="AT11319" s="6"/>
      <c r="AU11319" s="6"/>
      <c r="AV11319" s="6"/>
      <c r="AW11319" s="6"/>
      <c r="AX11319" s="6"/>
      <c r="AY11319" s="172"/>
      <c r="AZ11319" s="172"/>
      <c r="BA11319" s="172"/>
      <c r="BB11319" s="6"/>
      <c r="BC11319" s="6"/>
      <c r="BD11319" s="6"/>
      <c r="BE11319" s="6"/>
      <c r="BF11319" s="6"/>
      <c r="BG11319" s="172"/>
      <c r="BH11319" s="172"/>
      <c r="BI11319" s="172"/>
      <c r="BJ11319" s="6"/>
      <c r="BK11319" s="6"/>
      <c r="BL11319" s="6"/>
      <c r="BM11319" s="6"/>
      <c r="BN11319" s="6"/>
      <c r="BO11319" s="6"/>
      <c r="BP11319" s="6"/>
      <c r="BQ11319" s="6"/>
      <c r="BR11319" s="6"/>
      <c r="BS11319" s="6"/>
      <c r="BT11319" s="6"/>
      <c r="CG11319" s="432"/>
      <c r="CH11319" s="432"/>
      <c r="CL11319" s="174"/>
    </row>
    <row r="11320" spans="29:90" s="168" customFormat="1" x14ac:dyDescent="0.25">
      <c r="AC11320" s="175"/>
      <c r="AD11320" s="175"/>
      <c r="AE11320" s="175"/>
      <c r="AF11320" s="175"/>
      <c r="AG11320" s="175"/>
      <c r="AH11320" s="176"/>
      <c r="AM11320" s="6"/>
      <c r="AN11320" s="6"/>
      <c r="AO11320" s="6"/>
      <c r="AP11320" s="6"/>
      <c r="AQ11320" s="6"/>
      <c r="AR11320" s="6"/>
      <c r="AS11320" s="6"/>
      <c r="AT11320" s="6"/>
      <c r="AU11320" s="6"/>
      <c r="AV11320" s="6"/>
      <c r="AW11320" s="6"/>
      <c r="AX11320" s="6"/>
      <c r="AY11320" s="172"/>
      <c r="AZ11320" s="172"/>
      <c r="BA11320" s="172"/>
      <c r="BB11320" s="6"/>
      <c r="BC11320" s="6"/>
      <c r="BD11320" s="6"/>
      <c r="BE11320" s="6"/>
      <c r="BF11320" s="6"/>
      <c r="BG11320" s="172"/>
      <c r="BH11320" s="172"/>
      <c r="BI11320" s="172"/>
      <c r="BJ11320" s="6"/>
      <c r="BK11320" s="6"/>
      <c r="BL11320" s="6"/>
      <c r="BM11320" s="6"/>
      <c r="BN11320" s="6"/>
      <c r="BO11320" s="6"/>
      <c r="BP11320" s="6"/>
      <c r="BQ11320" s="6"/>
      <c r="BR11320" s="6"/>
      <c r="BS11320" s="6"/>
      <c r="BT11320" s="6"/>
      <c r="CG11320" s="432"/>
      <c r="CH11320" s="432"/>
      <c r="CL11320" s="174"/>
    </row>
    <row r="11321" spans="29:90" s="168" customFormat="1" x14ac:dyDescent="0.25">
      <c r="AC11321" s="175"/>
      <c r="AD11321" s="175"/>
      <c r="AE11321" s="175"/>
      <c r="AF11321" s="175"/>
      <c r="AG11321" s="175"/>
      <c r="AH11321" s="176"/>
      <c r="AM11321" s="6"/>
      <c r="AN11321" s="6"/>
      <c r="AO11321" s="6"/>
      <c r="AP11321" s="6"/>
      <c r="AQ11321" s="6"/>
      <c r="AR11321" s="6"/>
      <c r="AS11321" s="6"/>
      <c r="AT11321" s="6"/>
      <c r="AU11321" s="6"/>
      <c r="AV11321" s="6"/>
      <c r="AW11321" s="6"/>
      <c r="AX11321" s="6"/>
      <c r="AY11321" s="172"/>
      <c r="AZ11321" s="172"/>
      <c r="BA11321" s="172"/>
      <c r="BB11321" s="6"/>
      <c r="BC11321" s="6"/>
      <c r="BD11321" s="6"/>
      <c r="BE11321" s="6"/>
      <c r="BF11321" s="6"/>
      <c r="BG11321" s="172"/>
      <c r="BH11321" s="172"/>
      <c r="BI11321" s="172"/>
      <c r="BJ11321" s="6"/>
      <c r="BK11321" s="6"/>
      <c r="BL11321" s="6"/>
      <c r="BM11321" s="6"/>
      <c r="BN11321" s="6"/>
      <c r="BO11321" s="6"/>
      <c r="BP11321" s="6"/>
      <c r="BQ11321" s="6"/>
      <c r="BR11321" s="6"/>
      <c r="BS11321" s="6"/>
      <c r="BT11321" s="6"/>
      <c r="CG11321" s="432"/>
      <c r="CH11321" s="432"/>
      <c r="CL11321" s="174"/>
    </row>
    <row r="11322" spans="29:90" s="168" customFormat="1" x14ac:dyDescent="0.25">
      <c r="AC11322" s="175"/>
      <c r="AD11322" s="175"/>
      <c r="AE11322" s="175"/>
      <c r="AF11322" s="175"/>
      <c r="AG11322" s="175"/>
      <c r="AH11322" s="176"/>
      <c r="AM11322" s="6"/>
      <c r="AN11322" s="6"/>
      <c r="AO11322" s="6"/>
      <c r="AP11322" s="6"/>
      <c r="AQ11322" s="6"/>
      <c r="AR11322" s="6"/>
      <c r="AS11322" s="6"/>
      <c r="AT11322" s="6"/>
      <c r="AU11322" s="6"/>
      <c r="AV11322" s="6"/>
      <c r="AW11322" s="6"/>
      <c r="AX11322" s="6"/>
      <c r="AY11322" s="172"/>
      <c r="AZ11322" s="172"/>
      <c r="BA11322" s="172"/>
      <c r="BB11322" s="6"/>
      <c r="BC11322" s="6"/>
      <c r="BD11322" s="6"/>
      <c r="BE11322" s="6"/>
      <c r="BF11322" s="6"/>
      <c r="BG11322" s="172"/>
      <c r="BH11322" s="172"/>
      <c r="BI11322" s="172"/>
      <c r="BJ11322" s="6"/>
      <c r="BK11322" s="6"/>
      <c r="BL11322" s="6"/>
      <c r="BM11322" s="6"/>
      <c r="BN11322" s="6"/>
      <c r="BO11322" s="6"/>
      <c r="BP11322" s="6"/>
      <c r="BQ11322" s="6"/>
      <c r="BR11322" s="6"/>
      <c r="BS11322" s="6"/>
      <c r="BT11322" s="6"/>
      <c r="CG11322" s="432"/>
      <c r="CH11322" s="432"/>
      <c r="CL11322" s="174"/>
    </row>
    <row r="11323" spans="29:90" s="168" customFormat="1" x14ac:dyDescent="0.25">
      <c r="AC11323" s="175"/>
      <c r="AD11323" s="175"/>
      <c r="AE11323" s="175"/>
      <c r="AF11323" s="175"/>
      <c r="AG11323" s="175"/>
      <c r="AH11323" s="176"/>
      <c r="AM11323" s="6"/>
      <c r="AN11323" s="6"/>
      <c r="AO11323" s="6"/>
      <c r="AP11323" s="6"/>
      <c r="AQ11323" s="6"/>
      <c r="AR11323" s="6"/>
      <c r="AS11323" s="6"/>
      <c r="AT11323" s="6"/>
      <c r="AU11323" s="6"/>
      <c r="AV11323" s="6"/>
      <c r="AW11323" s="6"/>
      <c r="AX11323" s="6"/>
      <c r="AY11323" s="172"/>
      <c r="AZ11323" s="172"/>
      <c r="BA11323" s="172"/>
      <c r="BB11323" s="6"/>
      <c r="BC11323" s="6"/>
      <c r="BD11323" s="6"/>
      <c r="BE11323" s="6"/>
      <c r="BF11323" s="6"/>
      <c r="BG11323" s="172"/>
      <c r="BH11323" s="172"/>
      <c r="BI11323" s="172"/>
      <c r="BJ11323" s="6"/>
      <c r="BK11323" s="6"/>
      <c r="BL11323" s="6"/>
      <c r="BM11323" s="6"/>
      <c r="BN11323" s="6"/>
      <c r="BO11323" s="6"/>
      <c r="BP11323" s="6"/>
      <c r="BQ11323" s="6"/>
      <c r="BR11323" s="6"/>
      <c r="BS11323" s="6"/>
      <c r="BT11323" s="6"/>
      <c r="CG11323" s="432"/>
      <c r="CH11323" s="432"/>
      <c r="CL11323" s="174"/>
    </row>
    <row r="11324" spans="29:90" s="168" customFormat="1" x14ac:dyDescent="0.25">
      <c r="AC11324" s="175"/>
      <c r="AD11324" s="175"/>
      <c r="AE11324" s="175"/>
      <c r="AF11324" s="175"/>
      <c r="AG11324" s="175"/>
      <c r="AH11324" s="176"/>
      <c r="AM11324" s="6"/>
      <c r="AN11324" s="6"/>
      <c r="AO11324" s="6"/>
      <c r="AP11324" s="6"/>
      <c r="AQ11324" s="6"/>
      <c r="AR11324" s="6"/>
      <c r="AS11324" s="6"/>
      <c r="AT11324" s="6"/>
      <c r="AU11324" s="6"/>
      <c r="AV11324" s="6"/>
      <c r="AW11324" s="6"/>
      <c r="AX11324" s="6"/>
      <c r="AY11324" s="172"/>
      <c r="AZ11324" s="172"/>
      <c r="BA11324" s="172"/>
      <c r="BB11324" s="6"/>
      <c r="BC11324" s="6"/>
      <c r="BD11324" s="6"/>
      <c r="BE11324" s="6"/>
      <c r="BF11324" s="6"/>
      <c r="BG11324" s="172"/>
      <c r="BH11324" s="172"/>
      <c r="BI11324" s="172"/>
      <c r="BJ11324" s="6"/>
      <c r="BK11324" s="6"/>
      <c r="BL11324" s="6"/>
      <c r="BM11324" s="6"/>
      <c r="BN11324" s="6"/>
      <c r="BO11324" s="6"/>
      <c r="BP11324" s="6"/>
      <c r="BQ11324" s="6"/>
      <c r="BR11324" s="6"/>
      <c r="BS11324" s="6"/>
      <c r="BT11324" s="6"/>
      <c r="CG11324" s="432"/>
      <c r="CH11324" s="432"/>
      <c r="CL11324" s="174"/>
    </row>
    <row r="11325" spans="29:90" s="168" customFormat="1" x14ac:dyDescent="0.25">
      <c r="AC11325" s="175"/>
      <c r="AD11325" s="175"/>
      <c r="AE11325" s="175"/>
      <c r="AF11325" s="175"/>
      <c r="AG11325" s="175"/>
      <c r="AH11325" s="176"/>
      <c r="AM11325" s="6"/>
      <c r="AN11325" s="6"/>
      <c r="AO11325" s="6"/>
      <c r="AP11325" s="6"/>
      <c r="AQ11325" s="6"/>
      <c r="AR11325" s="6"/>
      <c r="AS11325" s="6"/>
      <c r="AT11325" s="6"/>
      <c r="AU11325" s="6"/>
      <c r="AV11325" s="6"/>
      <c r="AW11325" s="6"/>
      <c r="AX11325" s="6"/>
      <c r="AY11325" s="172"/>
      <c r="AZ11325" s="172"/>
      <c r="BA11325" s="172"/>
      <c r="BB11325" s="6"/>
      <c r="BC11325" s="6"/>
      <c r="BD11325" s="6"/>
      <c r="BE11325" s="6"/>
      <c r="BF11325" s="6"/>
      <c r="BG11325" s="172"/>
      <c r="BH11325" s="172"/>
      <c r="BI11325" s="172"/>
      <c r="BJ11325" s="6"/>
      <c r="BK11325" s="6"/>
      <c r="BL11325" s="6"/>
      <c r="BM11325" s="6"/>
      <c r="BN11325" s="6"/>
      <c r="BO11325" s="6"/>
      <c r="BP11325" s="6"/>
      <c r="BQ11325" s="6"/>
      <c r="BR11325" s="6"/>
      <c r="BS11325" s="6"/>
      <c r="BT11325" s="6"/>
      <c r="CG11325" s="432"/>
      <c r="CH11325" s="432"/>
      <c r="CL11325" s="174"/>
    </row>
    <row r="11326" spans="29:90" s="168" customFormat="1" x14ac:dyDescent="0.25">
      <c r="AC11326" s="175"/>
      <c r="AD11326" s="175"/>
      <c r="AE11326" s="175"/>
      <c r="AF11326" s="175"/>
      <c r="AG11326" s="175"/>
      <c r="AH11326" s="176"/>
      <c r="AM11326" s="6"/>
      <c r="AN11326" s="6"/>
      <c r="AO11326" s="6"/>
      <c r="AP11326" s="6"/>
      <c r="AQ11326" s="6"/>
      <c r="AR11326" s="6"/>
      <c r="AS11326" s="6"/>
      <c r="AT11326" s="6"/>
      <c r="AU11326" s="6"/>
      <c r="AV11326" s="6"/>
      <c r="AW11326" s="6"/>
      <c r="AX11326" s="6"/>
      <c r="AY11326" s="172"/>
      <c r="AZ11326" s="172"/>
      <c r="BA11326" s="172"/>
      <c r="BB11326" s="6"/>
      <c r="BC11326" s="6"/>
      <c r="BD11326" s="6"/>
      <c r="BE11326" s="6"/>
      <c r="BF11326" s="6"/>
      <c r="BG11326" s="172"/>
      <c r="BH11326" s="172"/>
      <c r="BI11326" s="172"/>
      <c r="BJ11326" s="6"/>
      <c r="BK11326" s="6"/>
      <c r="BL11326" s="6"/>
      <c r="BM11326" s="6"/>
      <c r="BN11326" s="6"/>
      <c r="BO11326" s="6"/>
      <c r="BP11326" s="6"/>
      <c r="BQ11326" s="6"/>
      <c r="BR11326" s="6"/>
      <c r="BS11326" s="6"/>
      <c r="BT11326" s="6"/>
      <c r="CG11326" s="432"/>
      <c r="CH11326" s="432"/>
      <c r="CL11326" s="174"/>
    </row>
    <row r="11327" spans="29:90" s="168" customFormat="1" x14ac:dyDescent="0.25">
      <c r="AC11327" s="175"/>
      <c r="AD11327" s="175"/>
      <c r="AE11327" s="175"/>
      <c r="AF11327" s="175"/>
      <c r="AG11327" s="175"/>
      <c r="AH11327" s="176"/>
      <c r="AM11327" s="6"/>
      <c r="AN11327" s="6"/>
      <c r="AO11327" s="6"/>
      <c r="AP11327" s="6"/>
      <c r="AQ11327" s="6"/>
      <c r="AR11327" s="6"/>
      <c r="AS11327" s="6"/>
      <c r="AT11327" s="6"/>
      <c r="AU11327" s="6"/>
      <c r="AV11327" s="6"/>
      <c r="AW11327" s="6"/>
      <c r="AX11327" s="6"/>
      <c r="AY11327" s="172"/>
      <c r="AZ11327" s="172"/>
      <c r="BA11327" s="172"/>
      <c r="BB11327" s="6"/>
      <c r="BC11327" s="6"/>
      <c r="BD11327" s="6"/>
      <c r="BE11327" s="6"/>
      <c r="BF11327" s="6"/>
      <c r="BG11327" s="172"/>
      <c r="BH11327" s="172"/>
      <c r="BI11327" s="172"/>
      <c r="BJ11327" s="6"/>
      <c r="BK11327" s="6"/>
      <c r="BL11327" s="6"/>
      <c r="BM11327" s="6"/>
      <c r="BN11327" s="6"/>
      <c r="BO11327" s="6"/>
      <c r="BP11327" s="6"/>
      <c r="BQ11327" s="6"/>
      <c r="BR11327" s="6"/>
      <c r="BS11327" s="6"/>
      <c r="BT11327" s="6"/>
      <c r="CG11327" s="432"/>
      <c r="CH11327" s="432"/>
      <c r="CL11327" s="174"/>
    </row>
    <row r="11328" spans="29:90" s="168" customFormat="1" x14ac:dyDescent="0.25">
      <c r="AC11328" s="175"/>
      <c r="AD11328" s="175"/>
      <c r="AE11328" s="175"/>
      <c r="AF11328" s="175"/>
      <c r="AG11328" s="175"/>
      <c r="AH11328" s="176"/>
      <c r="AM11328" s="6"/>
      <c r="AN11328" s="6"/>
      <c r="AO11328" s="6"/>
      <c r="AP11328" s="6"/>
      <c r="AQ11328" s="6"/>
      <c r="AR11328" s="6"/>
      <c r="AS11328" s="6"/>
      <c r="AT11328" s="6"/>
      <c r="AU11328" s="6"/>
      <c r="AV11328" s="6"/>
      <c r="AW11328" s="6"/>
      <c r="AX11328" s="6"/>
      <c r="AY11328" s="172"/>
      <c r="AZ11328" s="172"/>
      <c r="BA11328" s="172"/>
      <c r="BB11328" s="6"/>
      <c r="BC11328" s="6"/>
      <c r="BD11328" s="6"/>
      <c r="BE11328" s="6"/>
      <c r="BF11328" s="6"/>
      <c r="BG11328" s="172"/>
      <c r="BH11328" s="172"/>
      <c r="BI11328" s="172"/>
      <c r="BJ11328" s="6"/>
      <c r="BK11328" s="6"/>
      <c r="BL11328" s="6"/>
      <c r="BM11328" s="6"/>
      <c r="BN11328" s="6"/>
      <c r="BO11328" s="6"/>
      <c r="BP11328" s="6"/>
      <c r="BQ11328" s="6"/>
      <c r="BR11328" s="6"/>
      <c r="BS11328" s="6"/>
      <c r="BT11328" s="6"/>
      <c r="CG11328" s="432"/>
      <c r="CH11328" s="432"/>
      <c r="CL11328" s="174"/>
    </row>
    <row r="11329" spans="29:90" s="168" customFormat="1" x14ac:dyDescent="0.25">
      <c r="AC11329" s="175"/>
      <c r="AD11329" s="175"/>
      <c r="AE11329" s="175"/>
      <c r="AF11329" s="175"/>
      <c r="AG11329" s="175"/>
      <c r="AH11329" s="176"/>
      <c r="AM11329" s="6"/>
      <c r="AN11329" s="6"/>
      <c r="AO11329" s="6"/>
      <c r="AP11329" s="6"/>
      <c r="AQ11329" s="6"/>
      <c r="AR11329" s="6"/>
      <c r="AS11329" s="6"/>
      <c r="AT11329" s="6"/>
      <c r="AU11329" s="6"/>
      <c r="AV11329" s="6"/>
      <c r="AW11329" s="6"/>
      <c r="AX11329" s="6"/>
      <c r="AY11329" s="172"/>
      <c r="AZ11329" s="172"/>
      <c r="BA11329" s="172"/>
      <c r="BB11329" s="6"/>
      <c r="BC11329" s="6"/>
      <c r="BD11329" s="6"/>
      <c r="BE11329" s="6"/>
      <c r="BF11329" s="6"/>
      <c r="BG11329" s="172"/>
      <c r="BH11329" s="172"/>
      <c r="BI11329" s="172"/>
      <c r="BJ11329" s="6"/>
      <c r="BK11329" s="6"/>
      <c r="BL11329" s="6"/>
      <c r="BM11329" s="6"/>
      <c r="BN11329" s="6"/>
      <c r="BO11329" s="6"/>
      <c r="BP11329" s="6"/>
      <c r="BQ11329" s="6"/>
      <c r="BR11329" s="6"/>
      <c r="BS11329" s="6"/>
      <c r="BT11329" s="6"/>
      <c r="CG11329" s="432"/>
      <c r="CH11329" s="432"/>
      <c r="CL11329" s="174"/>
    </row>
    <row r="11330" spans="29:90" s="168" customFormat="1" x14ac:dyDescent="0.25">
      <c r="AC11330" s="175"/>
      <c r="AD11330" s="175"/>
      <c r="AE11330" s="175"/>
      <c r="AF11330" s="175"/>
      <c r="AG11330" s="175"/>
      <c r="AH11330" s="176"/>
      <c r="AM11330" s="6"/>
      <c r="AN11330" s="6"/>
      <c r="AO11330" s="6"/>
      <c r="AP11330" s="6"/>
      <c r="AQ11330" s="6"/>
      <c r="AR11330" s="6"/>
      <c r="AS11330" s="6"/>
      <c r="AT11330" s="6"/>
      <c r="AU11330" s="6"/>
      <c r="AV11330" s="6"/>
      <c r="AW11330" s="6"/>
      <c r="AX11330" s="6"/>
      <c r="AY11330" s="172"/>
      <c r="AZ11330" s="172"/>
      <c r="BA11330" s="172"/>
      <c r="BB11330" s="6"/>
      <c r="BC11330" s="6"/>
      <c r="BD11330" s="6"/>
      <c r="BE11330" s="6"/>
      <c r="BF11330" s="6"/>
      <c r="BG11330" s="172"/>
      <c r="BH11330" s="172"/>
      <c r="BI11330" s="172"/>
      <c r="BJ11330" s="6"/>
      <c r="BK11330" s="6"/>
      <c r="BL11330" s="6"/>
      <c r="BM11330" s="6"/>
      <c r="BN11330" s="6"/>
      <c r="BO11330" s="6"/>
      <c r="BP11330" s="6"/>
      <c r="BQ11330" s="6"/>
      <c r="BR11330" s="6"/>
      <c r="BS11330" s="6"/>
      <c r="BT11330" s="6"/>
      <c r="CG11330" s="432"/>
      <c r="CH11330" s="432"/>
      <c r="CL11330" s="174"/>
    </row>
    <row r="11331" spans="29:90" s="168" customFormat="1" x14ac:dyDescent="0.25">
      <c r="AC11331" s="175"/>
      <c r="AD11331" s="175"/>
      <c r="AE11331" s="175"/>
      <c r="AF11331" s="175"/>
      <c r="AG11331" s="175"/>
      <c r="AH11331" s="176"/>
      <c r="AM11331" s="6"/>
      <c r="AN11331" s="6"/>
      <c r="AO11331" s="6"/>
      <c r="AP11331" s="6"/>
      <c r="AQ11331" s="6"/>
      <c r="AR11331" s="6"/>
      <c r="AS11331" s="6"/>
      <c r="AT11331" s="6"/>
      <c r="AU11331" s="6"/>
      <c r="AV11331" s="6"/>
      <c r="AW11331" s="6"/>
      <c r="AX11331" s="6"/>
      <c r="AY11331" s="172"/>
      <c r="AZ11331" s="172"/>
      <c r="BA11331" s="172"/>
      <c r="BB11331" s="6"/>
      <c r="BC11331" s="6"/>
      <c r="BD11331" s="6"/>
      <c r="BE11331" s="6"/>
      <c r="BF11331" s="6"/>
      <c r="BG11331" s="172"/>
      <c r="BH11331" s="172"/>
      <c r="BI11331" s="172"/>
      <c r="BJ11331" s="6"/>
      <c r="BK11331" s="6"/>
      <c r="BL11331" s="6"/>
      <c r="BM11331" s="6"/>
      <c r="BN11331" s="6"/>
      <c r="BO11331" s="6"/>
      <c r="BP11331" s="6"/>
      <c r="BQ11331" s="6"/>
      <c r="BR11331" s="6"/>
      <c r="BS11331" s="6"/>
      <c r="BT11331" s="6"/>
      <c r="CG11331" s="432"/>
      <c r="CH11331" s="432"/>
      <c r="CL11331" s="174"/>
    </row>
    <row r="11332" spans="29:90" s="168" customFormat="1" x14ac:dyDescent="0.25">
      <c r="AC11332" s="175"/>
      <c r="AD11332" s="175"/>
      <c r="AE11332" s="175"/>
      <c r="AF11332" s="175"/>
      <c r="AG11332" s="175"/>
      <c r="AH11332" s="176"/>
      <c r="AM11332" s="6"/>
      <c r="AN11332" s="6"/>
      <c r="AO11332" s="6"/>
      <c r="AP11332" s="6"/>
      <c r="AQ11332" s="6"/>
      <c r="AR11332" s="6"/>
      <c r="AS11332" s="6"/>
      <c r="AT11332" s="6"/>
      <c r="AU11332" s="6"/>
      <c r="AV11332" s="6"/>
      <c r="AW11332" s="6"/>
      <c r="AX11332" s="6"/>
      <c r="AY11332" s="172"/>
      <c r="AZ11332" s="172"/>
      <c r="BA11332" s="172"/>
      <c r="BB11332" s="6"/>
      <c r="BC11332" s="6"/>
      <c r="BD11332" s="6"/>
      <c r="BE11332" s="6"/>
      <c r="BF11332" s="6"/>
      <c r="BG11332" s="172"/>
      <c r="BH11332" s="172"/>
      <c r="BI11332" s="172"/>
      <c r="BJ11332" s="6"/>
      <c r="BK11332" s="6"/>
      <c r="BL11332" s="6"/>
      <c r="BM11332" s="6"/>
      <c r="BN11332" s="6"/>
      <c r="BO11332" s="6"/>
      <c r="BP11332" s="6"/>
      <c r="BQ11332" s="6"/>
      <c r="BR11332" s="6"/>
      <c r="BS11332" s="6"/>
      <c r="BT11332" s="6"/>
      <c r="CG11332" s="432"/>
      <c r="CH11332" s="432"/>
      <c r="CL11332" s="174"/>
    </row>
    <row r="11333" spans="29:90" s="168" customFormat="1" x14ac:dyDescent="0.25">
      <c r="AC11333" s="175"/>
      <c r="AD11333" s="175"/>
      <c r="AE11333" s="175"/>
      <c r="AF11333" s="175"/>
      <c r="AG11333" s="175"/>
      <c r="AH11333" s="176"/>
      <c r="AM11333" s="6"/>
      <c r="AN11333" s="6"/>
      <c r="AO11333" s="6"/>
      <c r="AP11333" s="6"/>
      <c r="AQ11333" s="6"/>
      <c r="AR11333" s="6"/>
      <c r="AS11333" s="6"/>
      <c r="AT11333" s="6"/>
      <c r="AU11333" s="6"/>
      <c r="AV11333" s="6"/>
      <c r="AW11333" s="6"/>
      <c r="AX11333" s="6"/>
      <c r="AY11333" s="172"/>
      <c r="AZ11333" s="172"/>
      <c r="BA11333" s="172"/>
      <c r="BB11333" s="6"/>
      <c r="BC11333" s="6"/>
      <c r="BD11333" s="6"/>
      <c r="BE11333" s="6"/>
      <c r="BF11333" s="6"/>
      <c r="BG11333" s="172"/>
      <c r="BH11333" s="172"/>
      <c r="BI11333" s="172"/>
      <c r="BJ11333" s="6"/>
      <c r="BK11333" s="6"/>
      <c r="BL11333" s="6"/>
      <c r="BM11333" s="6"/>
      <c r="BN11333" s="6"/>
      <c r="BO11333" s="6"/>
      <c r="BP11333" s="6"/>
      <c r="BQ11333" s="6"/>
      <c r="BR11333" s="6"/>
      <c r="BS11333" s="6"/>
      <c r="BT11333" s="6"/>
      <c r="CG11333" s="432"/>
      <c r="CH11333" s="432"/>
      <c r="CL11333" s="174"/>
    </row>
    <row r="11334" spans="29:90" s="168" customFormat="1" x14ac:dyDescent="0.25">
      <c r="AC11334" s="175"/>
      <c r="AD11334" s="175"/>
      <c r="AE11334" s="175"/>
      <c r="AF11334" s="175"/>
      <c r="AG11334" s="175"/>
      <c r="AH11334" s="176"/>
      <c r="AM11334" s="6"/>
      <c r="AN11334" s="6"/>
      <c r="AO11334" s="6"/>
      <c r="AP11334" s="6"/>
      <c r="AQ11334" s="6"/>
      <c r="AR11334" s="6"/>
      <c r="AS11334" s="6"/>
      <c r="AT11334" s="6"/>
      <c r="AU11334" s="6"/>
      <c r="AV11334" s="6"/>
      <c r="AW11334" s="6"/>
      <c r="AX11334" s="6"/>
      <c r="AY11334" s="172"/>
      <c r="AZ11334" s="172"/>
      <c r="BA11334" s="172"/>
      <c r="BB11334" s="6"/>
      <c r="BC11334" s="6"/>
      <c r="BD11334" s="6"/>
      <c r="BE11334" s="6"/>
      <c r="BF11334" s="6"/>
      <c r="BG11334" s="172"/>
      <c r="BH11334" s="172"/>
      <c r="BI11334" s="172"/>
      <c r="BJ11334" s="6"/>
      <c r="BK11334" s="6"/>
      <c r="BL11334" s="6"/>
      <c r="BM11334" s="6"/>
      <c r="BN11334" s="6"/>
      <c r="BO11334" s="6"/>
      <c r="BP11334" s="6"/>
      <c r="BQ11334" s="6"/>
      <c r="BR11334" s="6"/>
      <c r="BS11334" s="6"/>
      <c r="BT11334" s="6"/>
      <c r="CG11334" s="432"/>
      <c r="CH11334" s="432"/>
      <c r="CL11334" s="174"/>
    </row>
    <row r="11335" spans="29:90" s="168" customFormat="1" x14ac:dyDescent="0.25">
      <c r="AC11335" s="175"/>
      <c r="AD11335" s="175"/>
      <c r="AE11335" s="175"/>
      <c r="AF11335" s="175"/>
      <c r="AG11335" s="175"/>
      <c r="AH11335" s="176"/>
      <c r="AM11335" s="6"/>
      <c r="AN11335" s="6"/>
      <c r="AO11335" s="6"/>
      <c r="AP11335" s="6"/>
      <c r="AQ11335" s="6"/>
      <c r="AR11335" s="6"/>
      <c r="AS11335" s="6"/>
      <c r="AT11335" s="6"/>
      <c r="AU11335" s="6"/>
      <c r="AV11335" s="6"/>
      <c r="AW11335" s="6"/>
      <c r="AX11335" s="6"/>
      <c r="AY11335" s="172"/>
      <c r="AZ11335" s="172"/>
      <c r="BA11335" s="172"/>
      <c r="BB11335" s="6"/>
      <c r="BC11335" s="6"/>
      <c r="BD11335" s="6"/>
      <c r="BE11335" s="6"/>
      <c r="BF11335" s="6"/>
      <c r="BG11335" s="172"/>
      <c r="BH11335" s="172"/>
      <c r="BI11335" s="172"/>
      <c r="BJ11335" s="6"/>
      <c r="BK11335" s="6"/>
      <c r="BL11335" s="6"/>
      <c r="BM11335" s="6"/>
      <c r="BN11335" s="6"/>
      <c r="BO11335" s="6"/>
      <c r="BP11335" s="6"/>
      <c r="BQ11335" s="6"/>
      <c r="BR11335" s="6"/>
      <c r="BS11335" s="6"/>
      <c r="BT11335" s="6"/>
      <c r="CG11335" s="432"/>
      <c r="CH11335" s="432"/>
      <c r="CL11335" s="174"/>
    </row>
    <row r="11336" spans="29:90" s="168" customFormat="1" x14ac:dyDescent="0.25">
      <c r="AC11336" s="175"/>
      <c r="AD11336" s="175"/>
      <c r="AE11336" s="175"/>
      <c r="AF11336" s="175"/>
      <c r="AG11336" s="175"/>
      <c r="AH11336" s="176"/>
      <c r="AM11336" s="6"/>
      <c r="AN11336" s="6"/>
      <c r="AO11336" s="6"/>
      <c r="AP11336" s="6"/>
      <c r="AQ11336" s="6"/>
      <c r="AR11336" s="6"/>
      <c r="AS11336" s="6"/>
      <c r="AT11336" s="6"/>
      <c r="AU11336" s="6"/>
      <c r="AV11336" s="6"/>
      <c r="AW11336" s="6"/>
      <c r="AX11336" s="6"/>
      <c r="AY11336" s="172"/>
      <c r="AZ11336" s="172"/>
      <c r="BA11336" s="172"/>
      <c r="BB11336" s="6"/>
      <c r="BC11336" s="6"/>
      <c r="BD11336" s="6"/>
      <c r="BE11336" s="6"/>
      <c r="BF11336" s="6"/>
      <c r="BG11336" s="172"/>
      <c r="BH11336" s="172"/>
      <c r="BI11336" s="172"/>
      <c r="BJ11336" s="6"/>
      <c r="BK11336" s="6"/>
      <c r="BL11336" s="6"/>
      <c r="BM11336" s="6"/>
      <c r="BN11336" s="6"/>
      <c r="BO11336" s="6"/>
      <c r="BP11336" s="6"/>
      <c r="BQ11336" s="6"/>
      <c r="BR11336" s="6"/>
      <c r="BS11336" s="6"/>
      <c r="BT11336" s="6"/>
      <c r="CG11336" s="432"/>
      <c r="CH11336" s="432"/>
      <c r="CL11336" s="174"/>
    </row>
    <row r="11337" spans="29:90" s="168" customFormat="1" x14ac:dyDescent="0.25">
      <c r="AC11337" s="175"/>
      <c r="AD11337" s="175"/>
      <c r="AE11337" s="175"/>
      <c r="AF11337" s="175"/>
      <c r="AG11337" s="175"/>
      <c r="AH11337" s="176"/>
      <c r="AM11337" s="6"/>
      <c r="AN11337" s="6"/>
      <c r="AO11337" s="6"/>
      <c r="AP11337" s="6"/>
      <c r="AQ11337" s="6"/>
      <c r="AR11337" s="6"/>
      <c r="AS11337" s="6"/>
      <c r="AT11337" s="6"/>
      <c r="AU11337" s="6"/>
      <c r="AV11337" s="6"/>
      <c r="AW11337" s="6"/>
      <c r="AX11337" s="6"/>
      <c r="AY11337" s="172"/>
      <c r="AZ11337" s="172"/>
      <c r="BA11337" s="172"/>
      <c r="BB11337" s="6"/>
      <c r="BC11337" s="6"/>
      <c r="BD11337" s="6"/>
      <c r="BE11337" s="6"/>
      <c r="BF11337" s="6"/>
      <c r="BG11337" s="172"/>
      <c r="BH11337" s="172"/>
      <c r="BI11337" s="172"/>
      <c r="BJ11337" s="6"/>
      <c r="BK11337" s="6"/>
      <c r="BL11337" s="6"/>
      <c r="BM11337" s="6"/>
      <c r="BN11337" s="6"/>
      <c r="BO11337" s="6"/>
      <c r="BP11337" s="6"/>
      <c r="BQ11337" s="6"/>
      <c r="BR11337" s="6"/>
      <c r="BS11337" s="6"/>
      <c r="BT11337" s="6"/>
      <c r="CG11337" s="432"/>
      <c r="CH11337" s="432"/>
      <c r="CL11337" s="174"/>
    </row>
    <row r="11338" spans="29:90" s="168" customFormat="1" x14ac:dyDescent="0.25">
      <c r="AC11338" s="175"/>
      <c r="AD11338" s="175"/>
      <c r="AE11338" s="175"/>
      <c r="AF11338" s="175"/>
      <c r="AG11338" s="175"/>
      <c r="AH11338" s="176"/>
      <c r="AM11338" s="6"/>
      <c r="AN11338" s="6"/>
      <c r="AO11338" s="6"/>
      <c r="AP11338" s="6"/>
      <c r="AQ11338" s="6"/>
      <c r="AR11338" s="6"/>
      <c r="AS11338" s="6"/>
      <c r="AT11338" s="6"/>
      <c r="AU11338" s="6"/>
      <c r="AV11338" s="6"/>
      <c r="AW11338" s="6"/>
      <c r="AX11338" s="6"/>
      <c r="AY11338" s="172"/>
      <c r="AZ11338" s="172"/>
      <c r="BA11338" s="172"/>
      <c r="BB11338" s="6"/>
      <c r="BC11338" s="6"/>
      <c r="BD11338" s="6"/>
      <c r="BE11338" s="6"/>
      <c r="BF11338" s="6"/>
      <c r="BG11338" s="172"/>
      <c r="BH11338" s="172"/>
      <c r="BI11338" s="172"/>
      <c r="BJ11338" s="6"/>
      <c r="BK11338" s="6"/>
      <c r="BL11338" s="6"/>
      <c r="BM11338" s="6"/>
      <c r="BN11338" s="6"/>
      <c r="BO11338" s="6"/>
      <c r="BP11338" s="6"/>
      <c r="BQ11338" s="6"/>
      <c r="BR11338" s="6"/>
      <c r="BS11338" s="6"/>
      <c r="BT11338" s="6"/>
      <c r="CG11338" s="432"/>
      <c r="CH11338" s="432"/>
      <c r="CL11338" s="174"/>
    </row>
    <row r="11339" spans="29:90" s="168" customFormat="1" x14ac:dyDescent="0.25">
      <c r="AC11339" s="175"/>
      <c r="AD11339" s="175"/>
      <c r="AE11339" s="175"/>
      <c r="AF11339" s="175"/>
      <c r="AG11339" s="175"/>
      <c r="AH11339" s="176"/>
      <c r="AM11339" s="6"/>
      <c r="AN11339" s="6"/>
      <c r="AO11339" s="6"/>
      <c r="AP11339" s="6"/>
      <c r="AQ11339" s="6"/>
      <c r="AR11339" s="6"/>
      <c r="AS11339" s="6"/>
      <c r="AT11339" s="6"/>
      <c r="AU11339" s="6"/>
      <c r="AV11339" s="6"/>
      <c r="AW11339" s="6"/>
      <c r="AX11339" s="6"/>
      <c r="AY11339" s="172"/>
      <c r="AZ11339" s="172"/>
      <c r="BA11339" s="172"/>
      <c r="BB11339" s="6"/>
      <c r="BC11339" s="6"/>
      <c r="BD11339" s="6"/>
      <c r="BE11339" s="6"/>
      <c r="BF11339" s="6"/>
      <c r="BG11339" s="172"/>
      <c r="BH11339" s="172"/>
      <c r="BI11339" s="172"/>
      <c r="BJ11339" s="6"/>
      <c r="BK11339" s="6"/>
      <c r="BL11339" s="6"/>
      <c r="BM11339" s="6"/>
      <c r="BN11339" s="6"/>
      <c r="BO11339" s="6"/>
      <c r="BP11339" s="6"/>
      <c r="BQ11339" s="6"/>
      <c r="BR11339" s="6"/>
      <c r="BS11339" s="6"/>
      <c r="BT11339" s="6"/>
      <c r="CG11339" s="432"/>
      <c r="CH11339" s="432"/>
      <c r="CL11339" s="174"/>
    </row>
    <row r="11340" spans="29:90" s="168" customFormat="1" x14ac:dyDescent="0.25">
      <c r="AC11340" s="175"/>
      <c r="AD11340" s="175"/>
      <c r="AE11340" s="175"/>
      <c r="AF11340" s="175"/>
      <c r="AG11340" s="175"/>
      <c r="AH11340" s="176"/>
      <c r="AM11340" s="6"/>
      <c r="AN11340" s="6"/>
      <c r="AO11340" s="6"/>
      <c r="AP11340" s="6"/>
      <c r="AQ11340" s="6"/>
      <c r="AR11340" s="6"/>
      <c r="AS11340" s="6"/>
      <c r="AT11340" s="6"/>
      <c r="AU11340" s="6"/>
      <c r="AV11340" s="6"/>
      <c r="AW11340" s="6"/>
      <c r="AX11340" s="6"/>
      <c r="AY11340" s="172"/>
      <c r="AZ11340" s="172"/>
      <c r="BA11340" s="172"/>
      <c r="BB11340" s="6"/>
      <c r="BC11340" s="6"/>
      <c r="BD11340" s="6"/>
      <c r="BE11340" s="6"/>
      <c r="BF11340" s="6"/>
      <c r="BG11340" s="172"/>
      <c r="BH11340" s="172"/>
      <c r="BI11340" s="172"/>
      <c r="BJ11340" s="6"/>
      <c r="BK11340" s="6"/>
      <c r="BL11340" s="6"/>
      <c r="BM11340" s="6"/>
      <c r="BN11340" s="6"/>
      <c r="BO11340" s="6"/>
      <c r="BP11340" s="6"/>
      <c r="BQ11340" s="6"/>
      <c r="BR11340" s="6"/>
      <c r="BS11340" s="6"/>
      <c r="BT11340" s="6"/>
      <c r="CG11340" s="432"/>
      <c r="CH11340" s="432"/>
      <c r="CL11340" s="174"/>
    </row>
    <row r="11341" spans="29:90" s="168" customFormat="1" x14ac:dyDescent="0.25">
      <c r="AC11341" s="175"/>
      <c r="AD11341" s="175"/>
      <c r="AE11341" s="175"/>
      <c r="AF11341" s="175"/>
      <c r="AG11341" s="175"/>
      <c r="AH11341" s="176"/>
      <c r="AM11341" s="6"/>
      <c r="AN11341" s="6"/>
      <c r="AO11341" s="6"/>
      <c r="AP11341" s="6"/>
      <c r="AQ11341" s="6"/>
      <c r="AR11341" s="6"/>
      <c r="AS11341" s="6"/>
      <c r="AT11341" s="6"/>
      <c r="AU11341" s="6"/>
      <c r="AV11341" s="6"/>
      <c r="AW11341" s="6"/>
      <c r="AX11341" s="6"/>
      <c r="AY11341" s="172"/>
      <c r="AZ11341" s="172"/>
      <c r="BA11341" s="172"/>
      <c r="BB11341" s="6"/>
      <c r="BC11341" s="6"/>
      <c r="BD11341" s="6"/>
      <c r="BE11341" s="6"/>
      <c r="BF11341" s="6"/>
      <c r="BG11341" s="172"/>
      <c r="BH11341" s="172"/>
      <c r="BI11341" s="172"/>
      <c r="BJ11341" s="6"/>
      <c r="BK11341" s="6"/>
      <c r="BL11341" s="6"/>
      <c r="BM11341" s="6"/>
      <c r="BN11341" s="6"/>
      <c r="BO11341" s="6"/>
      <c r="BP11341" s="6"/>
      <c r="BQ11341" s="6"/>
      <c r="BR11341" s="6"/>
      <c r="BS11341" s="6"/>
      <c r="BT11341" s="6"/>
      <c r="CG11341" s="432"/>
      <c r="CH11341" s="432"/>
      <c r="CL11341" s="174"/>
    </row>
    <row r="11342" spans="29:90" s="168" customFormat="1" x14ac:dyDescent="0.25">
      <c r="AC11342" s="175"/>
      <c r="AD11342" s="175"/>
      <c r="AE11342" s="175"/>
      <c r="AF11342" s="175"/>
      <c r="AG11342" s="175"/>
      <c r="AH11342" s="176"/>
      <c r="AM11342" s="6"/>
      <c r="AN11342" s="6"/>
      <c r="AO11342" s="6"/>
      <c r="AP11342" s="6"/>
      <c r="AQ11342" s="6"/>
      <c r="AR11342" s="6"/>
      <c r="AS11342" s="6"/>
      <c r="AT11342" s="6"/>
      <c r="AU11342" s="6"/>
      <c r="AV11342" s="6"/>
      <c r="AW11342" s="6"/>
      <c r="AX11342" s="6"/>
      <c r="AY11342" s="172"/>
      <c r="AZ11342" s="172"/>
      <c r="BA11342" s="172"/>
      <c r="BB11342" s="6"/>
      <c r="BC11342" s="6"/>
      <c r="BD11342" s="6"/>
      <c r="BE11342" s="6"/>
      <c r="BF11342" s="6"/>
      <c r="BG11342" s="172"/>
      <c r="BH11342" s="172"/>
      <c r="BI11342" s="172"/>
      <c r="BJ11342" s="6"/>
      <c r="BK11342" s="6"/>
      <c r="BL11342" s="6"/>
      <c r="BM11342" s="6"/>
      <c r="BN11342" s="6"/>
      <c r="BO11342" s="6"/>
      <c r="BP11342" s="6"/>
      <c r="BQ11342" s="6"/>
      <c r="BR11342" s="6"/>
      <c r="BS11342" s="6"/>
      <c r="BT11342" s="6"/>
      <c r="CG11342" s="432"/>
      <c r="CH11342" s="432"/>
      <c r="CL11342" s="174"/>
    </row>
    <row r="11343" spans="29:90" s="168" customFormat="1" x14ac:dyDescent="0.25">
      <c r="AC11343" s="175"/>
      <c r="AD11343" s="175"/>
      <c r="AE11343" s="175"/>
      <c r="AF11343" s="175"/>
      <c r="AG11343" s="175"/>
      <c r="AH11343" s="176"/>
      <c r="AM11343" s="6"/>
      <c r="AN11343" s="6"/>
      <c r="AO11343" s="6"/>
      <c r="AP11343" s="6"/>
      <c r="AQ11343" s="6"/>
      <c r="AR11343" s="6"/>
      <c r="AS11343" s="6"/>
      <c r="AT11343" s="6"/>
      <c r="AU11343" s="6"/>
      <c r="AV11343" s="6"/>
      <c r="AW11343" s="6"/>
      <c r="AX11343" s="6"/>
      <c r="AY11343" s="172"/>
      <c r="AZ11343" s="172"/>
      <c r="BA11343" s="172"/>
      <c r="BB11343" s="6"/>
      <c r="BC11343" s="6"/>
      <c r="BD11343" s="6"/>
      <c r="BE11343" s="6"/>
      <c r="BF11343" s="6"/>
      <c r="BG11343" s="172"/>
      <c r="BH11343" s="172"/>
      <c r="BI11343" s="172"/>
      <c r="BJ11343" s="6"/>
      <c r="BK11343" s="6"/>
      <c r="BL11343" s="6"/>
      <c r="BM11343" s="6"/>
      <c r="BN11343" s="6"/>
      <c r="BO11343" s="6"/>
      <c r="BP11343" s="6"/>
      <c r="BQ11343" s="6"/>
      <c r="BR11343" s="6"/>
      <c r="BS11343" s="6"/>
      <c r="BT11343" s="6"/>
      <c r="CG11343" s="432"/>
      <c r="CH11343" s="432"/>
      <c r="CL11343" s="174"/>
    </row>
    <row r="11344" spans="29:90" s="168" customFormat="1" x14ac:dyDescent="0.25">
      <c r="AC11344" s="175"/>
      <c r="AD11344" s="175"/>
      <c r="AE11344" s="175"/>
      <c r="AF11344" s="175"/>
      <c r="AG11344" s="175"/>
      <c r="AH11344" s="176"/>
      <c r="AM11344" s="6"/>
      <c r="AN11344" s="6"/>
      <c r="AO11344" s="6"/>
      <c r="AP11344" s="6"/>
      <c r="AQ11344" s="6"/>
      <c r="AR11344" s="6"/>
      <c r="AS11344" s="6"/>
      <c r="AT11344" s="6"/>
      <c r="AU11344" s="6"/>
      <c r="AV11344" s="6"/>
      <c r="AW11344" s="6"/>
      <c r="AX11344" s="6"/>
      <c r="AY11344" s="172"/>
      <c r="AZ11344" s="172"/>
      <c r="BA11344" s="172"/>
      <c r="BB11344" s="6"/>
      <c r="BC11344" s="6"/>
      <c r="BD11344" s="6"/>
      <c r="BE11344" s="6"/>
      <c r="BF11344" s="6"/>
      <c r="BG11344" s="172"/>
      <c r="BH11344" s="172"/>
      <c r="BI11344" s="172"/>
      <c r="BJ11344" s="6"/>
      <c r="BK11344" s="6"/>
      <c r="BL11344" s="6"/>
      <c r="BM11344" s="6"/>
      <c r="BN11344" s="6"/>
      <c r="BO11344" s="6"/>
      <c r="BP11344" s="6"/>
      <c r="BQ11344" s="6"/>
      <c r="BR11344" s="6"/>
      <c r="BS11344" s="6"/>
      <c r="BT11344" s="6"/>
      <c r="CG11344" s="432"/>
      <c r="CH11344" s="432"/>
      <c r="CL11344" s="174"/>
    </row>
    <row r="11345" spans="29:90" s="168" customFormat="1" x14ac:dyDescent="0.25">
      <c r="AC11345" s="175"/>
      <c r="AD11345" s="175"/>
      <c r="AE11345" s="175"/>
      <c r="AF11345" s="175"/>
      <c r="AG11345" s="175"/>
      <c r="AH11345" s="176"/>
      <c r="AM11345" s="6"/>
      <c r="AN11345" s="6"/>
      <c r="AO11345" s="6"/>
      <c r="AP11345" s="6"/>
      <c r="AQ11345" s="6"/>
      <c r="AR11345" s="6"/>
      <c r="AS11345" s="6"/>
      <c r="AT11345" s="6"/>
      <c r="AU11345" s="6"/>
      <c r="AV11345" s="6"/>
      <c r="AW11345" s="6"/>
      <c r="AX11345" s="6"/>
      <c r="AY11345" s="172"/>
      <c r="AZ11345" s="172"/>
      <c r="BA11345" s="172"/>
      <c r="BB11345" s="6"/>
      <c r="BC11345" s="6"/>
      <c r="BD11345" s="6"/>
      <c r="BE11345" s="6"/>
      <c r="BF11345" s="6"/>
      <c r="BG11345" s="172"/>
      <c r="BH11345" s="172"/>
      <c r="BI11345" s="172"/>
      <c r="BJ11345" s="6"/>
      <c r="BK11345" s="6"/>
      <c r="BL11345" s="6"/>
      <c r="BM11345" s="6"/>
      <c r="BN11345" s="6"/>
      <c r="BO11345" s="6"/>
      <c r="BP11345" s="6"/>
      <c r="BQ11345" s="6"/>
      <c r="BR11345" s="6"/>
      <c r="BS11345" s="6"/>
      <c r="BT11345" s="6"/>
      <c r="CG11345" s="432"/>
      <c r="CH11345" s="432"/>
      <c r="CL11345" s="174"/>
    </row>
    <row r="11346" spans="29:90" s="168" customFormat="1" x14ac:dyDescent="0.25">
      <c r="AC11346" s="175"/>
      <c r="AD11346" s="175"/>
      <c r="AE11346" s="175"/>
      <c r="AF11346" s="175"/>
      <c r="AG11346" s="175"/>
      <c r="AH11346" s="176"/>
      <c r="AM11346" s="6"/>
      <c r="AN11346" s="6"/>
      <c r="AO11346" s="6"/>
      <c r="AP11346" s="6"/>
      <c r="AQ11346" s="6"/>
      <c r="AR11346" s="6"/>
      <c r="AS11346" s="6"/>
      <c r="AT11346" s="6"/>
      <c r="AU11346" s="6"/>
      <c r="AV11346" s="6"/>
      <c r="AW11346" s="6"/>
      <c r="AX11346" s="6"/>
      <c r="AY11346" s="172"/>
      <c r="AZ11346" s="172"/>
      <c r="BA11346" s="172"/>
      <c r="BB11346" s="6"/>
      <c r="BC11346" s="6"/>
      <c r="BD11346" s="6"/>
      <c r="BE11346" s="6"/>
      <c r="BF11346" s="6"/>
      <c r="BG11346" s="172"/>
      <c r="BH11346" s="172"/>
      <c r="BI11346" s="172"/>
      <c r="BJ11346" s="6"/>
      <c r="BK11346" s="6"/>
      <c r="BL11346" s="6"/>
      <c r="BM11346" s="6"/>
      <c r="BN11346" s="6"/>
      <c r="BO11346" s="6"/>
      <c r="BP11346" s="6"/>
      <c r="BQ11346" s="6"/>
      <c r="BR11346" s="6"/>
      <c r="BS11346" s="6"/>
      <c r="BT11346" s="6"/>
      <c r="CG11346" s="432"/>
      <c r="CH11346" s="432"/>
      <c r="CL11346" s="174"/>
    </row>
    <row r="11347" spans="29:90" s="168" customFormat="1" x14ac:dyDescent="0.25">
      <c r="AC11347" s="175"/>
      <c r="AD11347" s="175"/>
      <c r="AE11347" s="175"/>
      <c r="AF11347" s="175"/>
      <c r="AG11347" s="175"/>
      <c r="AH11347" s="176"/>
      <c r="AM11347" s="6"/>
      <c r="AN11347" s="6"/>
      <c r="AO11347" s="6"/>
      <c r="AP11347" s="6"/>
      <c r="AQ11347" s="6"/>
      <c r="AR11347" s="6"/>
      <c r="AS11347" s="6"/>
      <c r="AT11347" s="6"/>
      <c r="AU11347" s="6"/>
      <c r="AV11347" s="6"/>
      <c r="AW11347" s="6"/>
      <c r="AX11347" s="6"/>
      <c r="AY11347" s="172"/>
      <c r="AZ11347" s="172"/>
      <c r="BA11347" s="172"/>
      <c r="BB11347" s="6"/>
      <c r="BC11347" s="6"/>
      <c r="BD11347" s="6"/>
      <c r="BE11347" s="6"/>
      <c r="BF11347" s="6"/>
      <c r="BG11347" s="172"/>
      <c r="BH11347" s="172"/>
      <c r="BI11347" s="172"/>
      <c r="BJ11347" s="6"/>
      <c r="BK11347" s="6"/>
      <c r="BL11347" s="6"/>
      <c r="BM11347" s="6"/>
      <c r="BN11347" s="6"/>
      <c r="BO11347" s="6"/>
      <c r="BP11347" s="6"/>
      <c r="BQ11347" s="6"/>
      <c r="BR11347" s="6"/>
      <c r="BS11347" s="6"/>
      <c r="BT11347" s="6"/>
      <c r="CG11347" s="432"/>
      <c r="CH11347" s="432"/>
      <c r="CL11347" s="174"/>
    </row>
    <row r="11348" spans="29:90" s="168" customFormat="1" x14ac:dyDescent="0.25">
      <c r="AC11348" s="175"/>
      <c r="AD11348" s="175"/>
      <c r="AE11348" s="175"/>
      <c r="AF11348" s="175"/>
      <c r="AG11348" s="175"/>
      <c r="AH11348" s="176"/>
      <c r="AM11348" s="6"/>
      <c r="AN11348" s="6"/>
      <c r="AO11348" s="6"/>
      <c r="AP11348" s="6"/>
      <c r="AQ11348" s="6"/>
      <c r="AR11348" s="6"/>
      <c r="AS11348" s="6"/>
      <c r="AT11348" s="6"/>
      <c r="AU11348" s="6"/>
      <c r="AV11348" s="6"/>
      <c r="AW11348" s="6"/>
      <c r="AX11348" s="6"/>
      <c r="AY11348" s="172"/>
      <c r="AZ11348" s="172"/>
      <c r="BA11348" s="172"/>
      <c r="BB11348" s="6"/>
      <c r="BC11348" s="6"/>
      <c r="BD11348" s="6"/>
      <c r="BE11348" s="6"/>
      <c r="BF11348" s="6"/>
      <c r="BG11348" s="172"/>
      <c r="BH11348" s="172"/>
      <c r="BI11348" s="172"/>
      <c r="BJ11348" s="6"/>
      <c r="BK11348" s="6"/>
      <c r="BL11348" s="6"/>
      <c r="BM11348" s="6"/>
      <c r="BN11348" s="6"/>
      <c r="BO11348" s="6"/>
      <c r="BP11348" s="6"/>
      <c r="BQ11348" s="6"/>
      <c r="BR11348" s="6"/>
      <c r="BS11348" s="6"/>
      <c r="BT11348" s="6"/>
      <c r="CG11348" s="432"/>
      <c r="CH11348" s="432"/>
      <c r="CL11348" s="174"/>
    </row>
    <row r="11349" spans="29:90" s="168" customFormat="1" x14ac:dyDescent="0.25">
      <c r="AC11349" s="175"/>
      <c r="AD11349" s="175"/>
      <c r="AE11349" s="175"/>
      <c r="AF11349" s="175"/>
      <c r="AG11349" s="175"/>
      <c r="AH11349" s="176"/>
      <c r="AM11349" s="6"/>
      <c r="AN11349" s="6"/>
      <c r="AO11349" s="6"/>
      <c r="AP11349" s="6"/>
      <c r="AQ11349" s="6"/>
      <c r="AR11349" s="6"/>
      <c r="AS11349" s="6"/>
      <c r="AT11349" s="6"/>
      <c r="AU11349" s="6"/>
      <c r="AV11349" s="6"/>
      <c r="AW11349" s="6"/>
      <c r="AX11349" s="6"/>
      <c r="AY11349" s="172"/>
      <c r="AZ11349" s="172"/>
      <c r="BA11349" s="172"/>
      <c r="BB11349" s="6"/>
      <c r="BC11349" s="6"/>
      <c r="BD11349" s="6"/>
      <c r="BE11349" s="6"/>
      <c r="BF11349" s="6"/>
      <c r="BG11349" s="172"/>
      <c r="BH11349" s="172"/>
      <c r="BI11349" s="172"/>
      <c r="BJ11349" s="6"/>
      <c r="BK11349" s="6"/>
      <c r="BL11349" s="6"/>
      <c r="BM11349" s="6"/>
      <c r="BN11349" s="6"/>
      <c r="BO11349" s="6"/>
      <c r="BP11349" s="6"/>
      <c r="BQ11349" s="6"/>
      <c r="BR11349" s="6"/>
      <c r="BS11349" s="6"/>
      <c r="BT11349" s="6"/>
      <c r="CG11349" s="432"/>
      <c r="CH11349" s="432"/>
      <c r="CL11349" s="174"/>
    </row>
    <row r="11350" spans="29:90" s="168" customFormat="1" x14ac:dyDescent="0.25">
      <c r="AC11350" s="175"/>
      <c r="AD11350" s="175"/>
      <c r="AE11350" s="175"/>
      <c r="AF11350" s="175"/>
      <c r="AG11350" s="175"/>
      <c r="AH11350" s="176"/>
      <c r="AM11350" s="6"/>
      <c r="AN11350" s="6"/>
      <c r="AO11350" s="6"/>
      <c r="AP11350" s="6"/>
      <c r="AQ11350" s="6"/>
      <c r="AR11350" s="6"/>
      <c r="AS11350" s="6"/>
      <c r="AT11350" s="6"/>
      <c r="AU11350" s="6"/>
      <c r="AV11350" s="6"/>
      <c r="AW11350" s="6"/>
      <c r="AX11350" s="6"/>
      <c r="AY11350" s="172"/>
      <c r="AZ11350" s="172"/>
      <c r="BA11350" s="172"/>
      <c r="BB11350" s="6"/>
      <c r="BC11350" s="6"/>
      <c r="BD11350" s="6"/>
      <c r="BE11350" s="6"/>
      <c r="BF11350" s="6"/>
      <c r="BG11350" s="172"/>
      <c r="BH11350" s="172"/>
      <c r="BI11350" s="172"/>
      <c r="BJ11350" s="6"/>
      <c r="BK11350" s="6"/>
      <c r="BL11350" s="6"/>
      <c r="BM11350" s="6"/>
      <c r="BN11350" s="6"/>
      <c r="BO11350" s="6"/>
      <c r="BP11350" s="6"/>
      <c r="BQ11350" s="6"/>
      <c r="BR11350" s="6"/>
      <c r="BS11350" s="6"/>
      <c r="BT11350" s="6"/>
      <c r="CG11350" s="432"/>
      <c r="CH11350" s="432"/>
      <c r="CL11350" s="174"/>
    </row>
    <row r="11351" spans="29:90" s="168" customFormat="1" x14ac:dyDescent="0.25">
      <c r="AC11351" s="175"/>
      <c r="AD11351" s="175"/>
      <c r="AE11351" s="175"/>
      <c r="AF11351" s="175"/>
      <c r="AG11351" s="175"/>
      <c r="AH11351" s="176"/>
      <c r="AM11351" s="6"/>
      <c r="AN11351" s="6"/>
      <c r="AO11351" s="6"/>
      <c r="AP11351" s="6"/>
      <c r="AQ11351" s="6"/>
      <c r="AR11351" s="6"/>
      <c r="AS11351" s="6"/>
      <c r="AT11351" s="6"/>
      <c r="AU11351" s="6"/>
      <c r="AV11351" s="6"/>
      <c r="AW11351" s="6"/>
      <c r="AX11351" s="6"/>
      <c r="AY11351" s="172"/>
      <c r="AZ11351" s="172"/>
      <c r="BA11351" s="172"/>
      <c r="BB11351" s="6"/>
      <c r="BC11351" s="6"/>
      <c r="BD11351" s="6"/>
      <c r="BE11351" s="6"/>
      <c r="BF11351" s="6"/>
      <c r="BG11351" s="172"/>
      <c r="BH11351" s="172"/>
      <c r="BI11351" s="172"/>
      <c r="BJ11351" s="6"/>
      <c r="BK11351" s="6"/>
      <c r="BL11351" s="6"/>
      <c r="BM11351" s="6"/>
      <c r="BN11351" s="6"/>
      <c r="BO11351" s="6"/>
      <c r="BP11351" s="6"/>
      <c r="BQ11351" s="6"/>
      <c r="BR11351" s="6"/>
      <c r="BS11351" s="6"/>
      <c r="BT11351" s="6"/>
      <c r="CG11351" s="432"/>
      <c r="CH11351" s="432"/>
      <c r="CL11351" s="174"/>
    </row>
    <row r="11352" spans="29:90" s="168" customFormat="1" x14ac:dyDescent="0.25">
      <c r="AC11352" s="175"/>
      <c r="AD11352" s="175"/>
      <c r="AE11352" s="175"/>
      <c r="AF11352" s="175"/>
      <c r="AG11352" s="175"/>
      <c r="AH11352" s="176"/>
      <c r="AM11352" s="6"/>
      <c r="AN11352" s="6"/>
      <c r="AO11352" s="6"/>
      <c r="AP11352" s="6"/>
      <c r="AQ11352" s="6"/>
      <c r="AR11352" s="6"/>
      <c r="AS11352" s="6"/>
      <c r="AT11352" s="6"/>
      <c r="AU11352" s="6"/>
      <c r="AV11352" s="6"/>
      <c r="AW11352" s="6"/>
      <c r="AX11352" s="6"/>
      <c r="AY11352" s="172"/>
      <c r="AZ11352" s="172"/>
      <c r="BA11352" s="172"/>
      <c r="BB11352" s="6"/>
      <c r="BC11352" s="6"/>
      <c r="BD11352" s="6"/>
      <c r="BE11352" s="6"/>
      <c r="BF11352" s="6"/>
      <c r="BG11352" s="172"/>
      <c r="BH11352" s="172"/>
      <c r="BI11352" s="172"/>
      <c r="BJ11352" s="6"/>
      <c r="BK11352" s="6"/>
      <c r="BL11352" s="6"/>
      <c r="BM11352" s="6"/>
      <c r="BN11352" s="6"/>
      <c r="BO11352" s="6"/>
      <c r="BP11352" s="6"/>
      <c r="BQ11352" s="6"/>
      <c r="BR11352" s="6"/>
      <c r="BS11352" s="6"/>
      <c r="BT11352" s="6"/>
      <c r="CG11352" s="432"/>
      <c r="CH11352" s="432"/>
      <c r="CL11352" s="174"/>
    </row>
    <row r="11353" spans="29:90" s="168" customFormat="1" x14ac:dyDescent="0.25">
      <c r="AC11353" s="175"/>
      <c r="AD11353" s="175"/>
      <c r="AE11353" s="175"/>
      <c r="AF11353" s="175"/>
      <c r="AG11353" s="175"/>
      <c r="AH11353" s="176"/>
      <c r="AM11353" s="6"/>
      <c r="AN11353" s="6"/>
      <c r="AO11353" s="6"/>
      <c r="AP11353" s="6"/>
      <c r="AQ11353" s="6"/>
      <c r="AR11353" s="6"/>
      <c r="AS11353" s="6"/>
      <c r="AT11353" s="6"/>
      <c r="AU11353" s="6"/>
      <c r="AV11353" s="6"/>
      <c r="AW11353" s="6"/>
      <c r="AX11353" s="6"/>
      <c r="AY11353" s="172"/>
      <c r="AZ11353" s="172"/>
      <c r="BA11353" s="172"/>
      <c r="BB11353" s="6"/>
      <c r="BC11353" s="6"/>
      <c r="BD11353" s="6"/>
      <c r="BE11353" s="6"/>
      <c r="BF11353" s="6"/>
      <c r="BG11353" s="172"/>
      <c r="BH11353" s="172"/>
      <c r="BI11353" s="172"/>
      <c r="BJ11353" s="6"/>
      <c r="BK11353" s="6"/>
      <c r="BL11353" s="6"/>
      <c r="BM11353" s="6"/>
      <c r="BN11353" s="6"/>
      <c r="BO11353" s="6"/>
      <c r="BP11353" s="6"/>
      <c r="BQ11353" s="6"/>
      <c r="BR11353" s="6"/>
      <c r="BS11353" s="6"/>
      <c r="BT11353" s="6"/>
      <c r="CG11353" s="432"/>
      <c r="CH11353" s="432"/>
      <c r="CL11353" s="174"/>
    </row>
    <row r="11354" spans="29:90" s="168" customFormat="1" x14ac:dyDescent="0.25">
      <c r="AC11354" s="175"/>
      <c r="AD11354" s="175"/>
      <c r="AE11354" s="175"/>
      <c r="AF11354" s="175"/>
      <c r="AG11354" s="175"/>
      <c r="AH11354" s="176"/>
      <c r="AM11354" s="6"/>
      <c r="AN11354" s="6"/>
      <c r="AO11354" s="6"/>
      <c r="AP11354" s="6"/>
      <c r="AQ11354" s="6"/>
      <c r="AR11354" s="6"/>
      <c r="AS11354" s="6"/>
      <c r="AT11354" s="6"/>
      <c r="AU11354" s="6"/>
      <c r="AV11354" s="6"/>
      <c r="AW11354" s="6"/>
      <c r="AX11354" s="6"/>
      <c r="AY11354" s="172"/>
      <c r="AZ11354" s="172"/>
      <c r="BA11354" s="172"/>
      <c r="BB11354" s="6"/>
      <c r="BC11354" s="6"/>
      <c r="BD11354" s="6"/>
      <c r="BE11354" s="6"/>
      <c r="BF11354" s="6"/>
      <c r="BG11354" s="172"/>
      <c r="BH11354" s="172"/>
      <c r="BI11354" s="172"/>
      <c r="BJ11354" s="6"/>
      <c r="BK11354" s="6"/>
      <c r="BL11354" s="6"/>
      <c r="BM11354" s="6"/>
      <c r="BN11354" s="6"/>
      <c r="BO11354" s="6"/>
      <c r="BP11354" s="6"/>
      <c r="BQ11354" s="6"/>
      <c r="BR11354" s="6"/>
      <c r="BS11354" s="6"/>
      <c r="BT11354" s="6"/>
      <c r="CG11354" s="432"/>
      <c r="CH11354" s="432"/>
      <c r="CL11354" s="174"/>
    </row>
    <row r="11355" spans="29:90" s="168" customFormat="1" x14ac:dyDescent="0.25">
      <c r="AC11355" s="175"/>
      <c r="AD11355" s="175"/>
      <c r="AE11355" s="175"/>
      <c r="AF11355" s="175"/>
      <c r="AG11355" s="175"/>
      <c r="AH11355" s="176"/>
      <c r="AM11355" s="6"/>
      <c r="AN11355" s="6"/>
      <c r="AO11355" s="6"/>
      <c r="AP11355" s="6"/>
      <c r="AQ11355" s="6"/>
      <c r="AR11355" s="6"/>
      <c r="AS11355" s="6"/>
      <c r="AT11355" s="6"/>
      <c r="AU11355" s="6"/>
      <c r="AV11355" s="6"/>
      <c r="AW11355" s="6"/>
      <c r="AX11355" s="6"/>
      <c r="AY11355" s="172"/>
      <c r="AZ11355" s="172"/>
      <c r="BA11355" s="172"/>
      <c r="BB11355" s="6"/>
      <c r="BC11355" s="6"/>
      <c r="BD11355" s="6"/>
      <c r="BE11355" s="6"/>
      <c r="BF11355" s="6"/>
      <c r="BG11355" s="172"/>
      <c r="BH11355" s="172"/>
      <c r="BI11355" s="172"/>
      <c r="BJ11355" s="6"/>
      <c r="BK11355" s="6"/>
      <c r="BL11355" s="6"/>
      <c r="BM11355" s="6"/>
      <c r="BN11355" s="6"/>
      <c r="BO11355" s="6"/>
      <c r="BP11355" s="6"/>
      <c r="BQ11355" s="6"/>
      <c r="BR11355" s="6"/>
      <c r="BS11355" s="6"/>
      <c r="BT11355" s="6"/>
      <c r="CG11355" s="432"/>
      <c r="CH11355" s="432"/>
      <c r="CL11355" s="174"/>
    </row>
    <row r="11356" spans="29:90" s="168" customFormat="1" x14ac:dyDescent="0.25">
      <c r="AC11356" s="175"/>
      <c r="AD11356" s="175"/>
      <c r="AE11356" s="175"/>
      <c r="AF11356" s="175"/>
      <c r="AG11356" s="175"/>
      <c r="AH11356" s="176"/>
      <c r="AM11356" s="6"/>
      <c r="AN11356" s="6"/>
      <c r="AO11356" s="6"/>
      <c r="AP11356" s="6"/>
      <c r="AQ11356" s="6"/>
      <c r="AR11356" s="6"/>
      <c r="AS11356" s="6"/>
      <c r="AT11356" s="6"/>
      <c r="AU11356" s="6"/>
      <c r="AV11356" s="6"/>
      <c r="AW11356" s="6"/>
      <c r="AX11356" s="6"/>
      <c r="AY11356" s="172"/>
      <c r="AZ11356" s="172"/>
      <c r="BA11356" s="172"/>
      <c r="BB11356" s="6"/>
      <c r="BC11356" s="6"/>
      <c r="BD11356" s="6"/>
      <c r="BE11356" s="6"/>
      <c r="BF11356" s="6"/>
      <c r="BG11356" s="172"/>
      <c r="BH11356" s="172"/>
      <c r="BI11356" s="172"/>
      <c r="BJ11356" s="6"/>
      <c r="BK11356" s="6"/>
      <c r="BL11356" s="6"/>
      <c r="BM11356" s="6"/>
      <c r="BN11356" s="6"/>
      <c r="BO11356" s="6"/>
      <c r="BP11356" s="6"/>
      <c r="BQ11356" s="6"/>
      <c r="BR11356" s="6"/>
      <c r="BS11356" s="6"/>
      <c r="BT11356" s="6"/>
      <c r="CG11356" s="432"/>
      <c r="CH11356" s="432"/>
      <c r="CL11356" s="174"/>
    </row>
    <row r="11357" spans="29:90" s="168" customFormat="1" x14ac:dyDescent="0.25">
      <c r="AC11357" s="175"/>
      <c r="AD11357" s="175"/>
      <c r="AE11357" s="175"/>
      <c r="AF11357" s="175"/>
      <c r="AG11357" s="175"/>
      <c r="AH11357" s="176"/>
      <c r="AM11357" s="6"/>
      <c r="AN11357" s="6"/>
      <c r="AO11357" s="6"/>
      <c r="AP11357" s="6"/>
      <c r="AQ11357" s="6"/>
      <c r="AR11357" s="6"/>
      <c r="AS11357" s="6"/>
      <c r="AT11357" s="6"/>
      <c r="AU11357" s="6"/>
      <c r="AV11357" s="6"/>
      <c r="AW11357" s="6"/>
      <c r="AX11357" s="6"/>
      <c r="AY11357" s="172"/>
      <c r="AZ11357" s="172"/>
      <c r="BA11357" s="172"/>
      <c r="BB11357" s="6"/>
      <c r="BC11357" s="6"/>
      <c r="BD11357" s="6"/>
      <c r="BE11357" s="6"/>
      <c r="BF11357" s="6"/>
      <c r="BG11357" s="172"/>
      <c r="BH11357" s="172"/>
      <c r="BI11357" s="172"/>
      <c r="BJ11357" s="6"/>
      <c r="BK11357" s="6"/>
      <c r="BL11357" s="6"/>
      <c r="BM11357" s="6"/>
      <c r="BN11357" s="6"/>
      <c r="BO11357" s="6"/>
      <c r="BP11357" s="6"/>
      <c r="BQ11357" s="6"/>
      <c r="BR11357" s="6"/>
      <c r="BS11357" s="6"/>
      <c r="BT11357" s="6"/>
      <c r="CG11357" s="432"/>
      <c r="CH11357" s="432"/>
      <c r="CL11357" s="174"/>
    </row>
    <row r="11358" spans="29:90" s="168" customFormat="1" x14ac:dyDescent="0.25">
      <c r="AC11358" s="175"/>
      <c r="AD11358" s="175"/>
      <c r="AE11358" s="175"/>
      <c r="AF11358" s="175"/>
      <c r="AG11358" s="175"/>
      <c r="AH11358" s="176"/>
      <c r="AM11358" s="6"/>
      <c r="AN11358" s="6"/>
      <c r="AO11358" s="6"/>
      <c r="AP11358" s="6"/>
      <c r="AQ11358" s="6"/>
      <c r="AR11358" s="6"/>
      <c r="AS11358" s="6"/>
      <c r="AT11358" s="6"/>
      <c r="AU11358" s="6"/>
      <c r="AV11358" s="6"/>
      <c r="AW11358" s="6"/>
      <c r="AX11358" s="6"/>
      <c r="AY11358" s="172"/>
      <c r="AZ11358" s="172"/>
      <c r="BA11358" s="172"/>
      <c r="BB11358" s="6"/>
      <c r="BC11358" s="6"/>
      <c r="BD11358" s="6"/>
      <c r="BE11358" s="6"/>
      <c r="BF11358" s="6"/>
      <c r="BG11358" s="172"/>
      <c r="BH11358" s="172"/>
      <c r="BI11358" s="172"/>
      <c r="BJ11358" s="6"/>
      <c r="BK11358" s="6"/>
      <c r="BL11358" s="6"/>
      <c r="BM11358" s="6"/>
      <c r="BN11358" s="6"/>
      <c r="BO11358" s="6"/>
      <c r="BP11358" s="6"/>
      <c r="BQ11358" s="6"/>
      <c r="BR11358" s="6"/>
      <c r="BS11358" s="6"/>
      <c r="BT11358" s="6"/>
      <c r="CG11358" s="432"/>
      <c r="CH11358" s="432"/>
      <c r="CL11358" s="174"/>
    </row>
    <row r="11359" spans="29:90" s="168" customFormat="1" x14ac:dyDescent="0.25">
      <c r="AC11359" s="175"/>
      <c r="AD11359" s="175"/>
      <c r="AE11359" s="175"/>
      <c r="AF11359" s="175"/>
      <c r="AG11359" s="175"/>
      <c r="AH11359" s="176"/>
      <c r="AM11359" s="6"/>
      <c r="AN11359" s="6"/>
      <c r="AO11359" s="6"/>
      <c r="AP11359" s="6"/>
      <c r="AQ11359" s="6"/>
      <c r="AR11359" s="6"/>
      <c r="AS11359" s="6"/>
      <c r="AT11359" s="6"/>
      <c r="AU11359" s="6"/>
      <c r="AV11359" s="6"/>
      <c r="AW11359" s="6"/>
      <c r="AX11359" s="6"/>
      <c r="AY11359" s="172"/>
      <c r="AZ11359" s="172"/>
      <c r="BA11359" s="172"/>
      <c r="BB11359" s="6"/>
      <c r="BC11359" s="6"/>
      <c r="BD11359" s="6"/>
      <c r="BE11359" s="6"/>
      <c r="BF11359" s="6"/>
      <c r="BG11359" s="172"/>
      <c r="BH11359" s="172"/>
      <c r="BI11359" s="172"/>
      <c r="BJ11359" s="6"/>
      <c r="BK11359" s="6"/>
      <c r="BL11359" s="6"/>
      <c r="BM11359" s="6"/>
      <c r="BN11359" s="6"/>
      <c r="BO11359" s="6"/>
      <c r="BP11359" s="6"/>
      <c r="BQ11359" s="6"/>
      <c r="BR11359" s="6"/>
      <c r="BS11359" s="6"/>
      <c r="BT11359" s="6"/>
      <c r="CG11359" s="432"/>
      <c r="CH11359" s="432"/>
      <c r="CL11359" s="174"/>
    </row>
    <row r="11360" spans="29:90" s="168" customFormat="1" x14ac:dyDescent="0.25">
      <c r="AC11360" s="175"/>
      <c r="AD11360" s="175"/>
      <c r="AE11360" s="175"/>
      <c r="AF11360" s="175"/>
      <c r="AG11360" s="175"/>
      <c r="AH11360" s="176"/>
      <c r="AM11360" s="6"/>
      <c r="AN11360" s="6"/>
      <c r="AO11360" s="6"/>
      <c r="AP11360" s="6"/>
      <c r="AQ11360" s="6"/>
      <c r="AR11360" s="6"/>
      <c r="AS11360" s="6"/>
      <c r="AT11360" s="6"/>
      <c r="AU11360" s="6"/>
      <c r="AV11360" s="6"/>
      <c r="AW11360" s="6"/>
      <c r="AX11360" s="6"/>
      <c r="AY11360" s="172"/>
      <c r="AZ11360" s="172"/>
      <c r="BA11360" s="172"/>
      <c r="BB11360" s="6"/>
      <c r="BC11360" s="6"/>
      <c r="BD11360" s="6"/>
      <c r="BE11360" s="6"/>
      <c r="BF11360" s="6"/>
      <c r="BG11360" s="172"/>
      <c r="BH11360" s="172"/>
      <c r="BI11360" s="172"/>
      <c r="BJ11360" s="6"/>
      <c r="BK11360" s="6"/>
      <c r="BL11360" s="6"/>
      <c r="BM11360" s="6"/>
      <c r="BN11360" s="6"/>
      <c r="BO11360" s="6"/>
      <c r="BP11360" s="6"/>
      <c r="BQ11360" s="6"/>
      <c r="BR11360" s="6"/>
      <c r="BS11360" s="6"/>
      <c r="BT11360" s="6"/>
      <c r="CG11360" s="432"/>
      <c r="CH11360" s="432"/>
      <c r="CL11360" s="174"/>
    </row>
    <row r="11361" spans="29:90" s="168" customFormat="1" x14ac:dyDescent="0.25">
      <c r="AC11361" s="175"/>
      <c r="AD11361" s="175"/>
      <c r="AE11361" s="175"/>
      <c r="AF11361" s="175"/>
      <c r="AG11361" s="175"/>
      <c r="AH11361" s="176"/>
      <c r="AM11361" s="6"/>
      <c r="AN11361" s="6"/>
      <c r="AO11361" s="6"/>
      <c r="AP11361" s="6"/>
      <c r="AQ11361" s="6"/>
      <c r="AR11361" s="6"/>
      <c r="AS11361" s="6"/>
      <c r="AT11361" s="6"/>
      <c r="AU11361" s="6"/>
      <c r="AV11361" s="6"/>
      <c r="AW11361" s="6"/>
      <c r="AX11361" s="6"/>
      <c r="AY11361" s="172"/>
      <c r="AZ11361" s="172"/>
      <c r="BA11361" s="172"/>
      <c r="BB11361" s="6"/>
      <c r="BC11361" s="6"/>
      <c r="BD11361" s="6"/>
      <c r="BE11361" s="6"/>
      <c r="BF11361" s="6"/>
      <c r="BG11361" s="172"/>
      <c r="BH11361" s="172"/>
      <c r="BI11361" s="172"/>
      <c r="BJ11361" s="6"/>
      <c r="BK11361" s="6"/>
      <c r="BL11361" s="6"/>
      <c r="BM11361" s="6"/>
      <c r="BN11361" s="6"/>
      <c r="BO11361" s="6"/>
      <c r="BP11361" s="6"/>
      <c r="BQ11361" s="6"/>
      <c r="BR11361" s="6"/>
      <c r="BS11361" s="6"/>
      <c r="BT11361" s="6"/>
      <c r="CG11361" s="432"/>
      <c r="CH11361" s="432"/>
      <c r="CL11361" s="174"/>
    </row>
    <row r="11362" spans="29:90" s="168" customFormat="1" x14ac:dyDescent="0.25">
      <c r="AC11362" s="175"/>
      <c r="AD11362" s="175"/>
      <c r="AE11362" s="175"/>
      <c r="AF11362" s="175"/>
      <c r="AG11362" s="175"/>
      <c r="AH11362" s="176"/>
      <c r="AM11362" s="6"/>
      <c r="AN11362" s="6"/>
      <c r="AO11362" s="6"/>
      <c r="AP11362" s="6"/>
      <c r="AQ11362" s="6"/>
      <c r="AR11362" s="6"/>
      <c r="AS11362" s="6"/>
      <c r="AT11362" s="6"/>
      <c r="AU11362" s="6"/>
      <c r="AV11362" s="6"/>
      <c r="AW11362" s="6"/>
      <c r="AX11362" s="6"/>
      <c r="AY11362" s="172"/>
      <c r="AZ11362" s="172"/>
      <c r="BA11362" s="172"/>
      <c r="BB11362" s="6"/>
      <c r="BC11362" s="6"/>
      <c r="BD11362" s="6"/>
      <c r="BE11362" s="6"/>
      <c r="BF11362" s="6"/>
      <c r="BG11362" s="172"/>
      <c r="BH11362" s="172"/>
      <c r="BI11362" s="172"/>
      <c r="BJ11362" s="6"/>
      <c r="BK11362" s="6"/>
      <c r="BL11362" s="6"/>
      <c r="BM11362" s="6"/>
      <c r="BN11362" s="6"/>
      <c r="BO11362" s="6"/>
      <c r="BP11362" s="6"/>
      <c r="BQ11362" s="6"/>
      <c r="BR11362" s="6"/>
      <c r="BS11362" s="6"/>
      <c r="BT11362" s="6"/>
      <c r="CG11362" s="432"/>
      <c r="CH11362" s="432"/>
      <c r="CL11362" s="174"/>
    </row>
    <row r="11363" spans="29:90" s="168" customFormat="1" x14ac:dyDescent="0.25">
      <c r="AC11363" s="175"/>
      <c r="AD11363" s="175"/>
      <c r="AE11363" s="175"/>
      <c r="AF11363" s="175"/>
      <c r="AG11363" s="175"/>
      <c r="AH11363" s="176"/>
      <c r="AM11363" s="6"/>
      <c r="AN11363" s="6"/>
      <c r="AO11363" s="6"/>
      <c r="AP11363" s="6"/>
      <c r="AQ11363" s="6"/>
      <c r="AR11363" s="6"/>
      <c r="AS11363" s="6"/>
      <c r="AT11363" s="6"/>
      <c r="AU11363" s="6"/>
      <c r="AV11363" s="6"/>
      <c r="AW11363" s="6"/>
      <c r="AX11363" s="6"/>
      <c r="AY11363" s="172"/>
      <c r="AZ11363" s="172"/>
      <c r="BA11363" s="172"/>
      <c r="BB11363" s="6"/>
      <c r="BC11363" s="6"/>
      <c r="BD11363" s="6"/>
      <c r="BE11363" s="6"/>
      <c r="BF11363" s="6"/>
      <c r="BG11363" s="172"/>
      <c r="BH11363" s="172"/>
      <c r="BI11363" s="172"/>
      <c r="BJ11363" s="6"/>
      <c r="BK11363" s="6"/>
      <c r="BL11363" s="6"/>
      <c r="BM11363" s="6"/>
      <c r="BN11363" s="6"/>
      <c r="BO11363" s="6"/>
      <c r="BP11363" s="6"/>
      <c r="BQ11363" s="6"/>
      <c r="BR11363" s="6"/>
      <c r="BS11363" s="6"/>
      <c r="BT11363" s="6"/>
      <c r="CG11363" s="432"/>
      <c r="CH11363" s="432"/>
      <c r="CL11363" s="174"/>
    </row>
    <row r="11364" spans="29:90" s="168" customFormat="1" x14ac:dyDescent="0.25">
      <c r="AC11364" s="175"/>
      <c r="AD11364" s="175"/>
      <c r="AE11364" s="175"/>
      <c r="AF11364" s="175"/>
      <c r="AG11364" s="175"/>
      <c r="AH11364" s="176"/>
      <c r="AM11364" s="6"/>
      <c r="AN11364" s="6"/>
      <c r="AO11364" s="6"/>
      <c r="AP11364" s="6"/>
      <c r="AQ11364" s="6"/>
      <c r="AR11364" s="6"/>
      <c r="AS11364" s="6"/>
      <c r="AT11364" s="6"/>
      <c r="AU11364" s="6"/>
      <c r="AV11364" s="6"/>
      <c r="AW11364" s="6"/>
      <c r="AX11364" s="6"/>
      <c r="AY11364" s="172"/>
      <c r="AZ11364" s="172"/>
      <c r="BA11364" s="172"/>
      <c r="BB11364" s="6"/>
      <c r="BC11364" s="6"/>
      <c r="BD11364" s="6"/>
      <c r="BE11364" s="6"/>
      <c r="BF11364" s="6"/>
      <c r="BG11364" s="172"/>
      <c r="BH11364" s="172"/>
      <c r="BI11364" s="172"/>
      <c r="BJ11364" s="6"/>
      <c r="BK11364" s="6"/>
      <c r="BL11364" s="6"/>
      <c r="BM11364" s="6"/>
      <c r="BN11364" s="6"/>
      <c r="BO11364" s="6"/>
      <c r="BP11364" s="6"/>
      <c r="BQ11364" s="6"/>
      <c r="BR11364" s="6"/>
      <c r="BS11364" s="6"/>
      <c r="BT11364" s="6"/>
      <c r="CG11364" s="432"/>
      <c r="CH11364" s="432"/>
      <c r="CL11364" s="174"/>
    </row>
    <row r="11365" spans="29:90" s="168" customFormat="1" x14ac:dyDescent="0.25">
      <c r="AC11365" s="175"/>
      <c r="AD11365" s="175"/>
      <c r="AE11365" s="175"/>
      <c r="AF11365" s="175"/>
      <c r="AG11365" s="175"/>
      <c r="AH11365" s="176"/>
      <c r="AM11365" s="6"/>
      <c r="AN11365" s="6"/>
      <c r="AO11365" s="6"/>
      <c r="AP11365" s="6"/>
      <c r="AQ11365" s="6"/>
      <c r="AR11365" s="6"/>
      <c r="AS11365" s="6"/>
      <c r="AT11365" s="6"/>
      <c r="AU11365" s="6"/>
      <c r="AV11365" s="6"/>
      <c r="AW11365" s="6"/>
      <c r="AX11365" s="6"/>
      <c r="AY11365" s="172"/>
      <c r="AZ11365" s="172"/>
      <c r="BA11365" s="172"/>
      <c r="BB11365" s="6"/>
      <c r="BC11365" s="6"/>
      <c r="BD11365" s="6"/>
      <c r="BE11365" s="6"/>
      <c r="BF11365" s="6"/>
      <c r="BG11365" s="172"/>
      <c r="BH11365" s="172"/>
      <c r="BI11365" s="172"/>
      <c r="BJ11365" s="6"/>
      <c r="BK11365" s="6"/>
      <c r="BL11365" s="6"/>
      <c r="BM11365" s="6"/>
      <c r="BN11365" s="6"/>
      <c r="BO11365" s="6"/>
      <c r="BP11365" s="6"/>
      <c r="BQ11365" s="6"/>
      <c r="BR11365" s="6"/>
      <c r="BS11365" s="6"/>
      <c r="BT11365" s="6"/>
      <c r="CG11365" s="432"/>
      <c r="CH11365" s="432"/>
      <c r="CL11365" s="174"/>
    </row>
    <row r="11366" spans="29:90" s="168" customFormat="1" x14ac:dyDescent="0.25">
      <c r="AC11366" s="175"/>
      <c r="AD11366" s="175"/>
      <c r="AE11366" s="175"/>
      <c r="AF11366" s="175"/>
      <c r="AG11366" s="175"/>
      <c r="AH11366" s="176"/>
      <c r="AM11366" s="6"/>
      <c r="AN11366" s="6"/>
      <c r="AO11366" s="6"/>
      <c r="AP11366" s="6"/>
      <c r="AQ11366" s="6"/>
      <c r="AR11366" s="6"/>
      <c r="AS11366" s="6"/>
      <c r="AT11366" s="6"/>
      <c r="AU11366" s="6"/>
      <c r="AV11366" s="6"/>
      <c r="AW11366" s="6"/>
      <c r="AX11366" s="6"/>
      <c r="AY11366" s="172"/>
      <c r="AZ11366" s="172"/>
      <c r="BA11366" s="172"/>
      <c r="BB11366" s="6"/>
      <c r="BC11366" s="6"/>
      <c r="BD11366" s="6"/>
      <c r="BE11366" s="6"/>
      <c r="BF11366" s="6"/>
      <c r="BG11366" s="172"/>
      <c r="BH11366" s="172"/>
      <c r="BI11366" s="172"/>
      <c r="BJ11366" s="6"/>
      <c r="BK11366" s="6"/>
      <c r="BL11366" s="6"/>
      <c r="BM11366" s="6"/>
      <c r="BN11366" s="6"/>
      <c r="BO11366" s="6"/>
      <c r="BP11366" s="6"/>
      <c r="BQ11366" s="6"/>
      <c r="BR11366" s="6"/>
      <c r="BS11366" s="6"/>
      <c r="BT11366" s="6"/>
      <c r="CG11366" s="432"/>
      <c r="CH11366" s="432"/>
      <c r="CL11366" s="174"/>
    </row>
    <row r="11367" spans="29:90" s="168" customFormat="1" x14ac:dyDescent="0.25">
      <c r="AC11367" s="175"/>
      <c r="AD11367" s="175"/>
      <c r="AE11367" s="175"/>
      <c r="AF11367" s="175"/>
      <c r="AG11367" s="175"/>
      <c r="AH11367" s="176"/>
      <c r="AM11367" s="6"/>
      <c r="AN11367" s="6"/>
      <c r="AO11367" s="6"/>
      <c r="AP11367" s="6"/>
      <c r="AQ11367" s="6"/>
      <c r="AR11367" s="6"/>
      <c r="AS11367" s="6"/>
      <c r="AT11367" s="6"/>
      <c r="AU11367" s="6"/>
      <c r="AV11367" s="6"/>
      <c r="AW11367" s="6"/>
      <c r="AX11367" s="6"/>
      <c r="AY11367" s="172"/>
      <c r="AZ11367" s="172"/>
      <c r="BA11367" s="172"/>
      <c r="BB11367" s="6"/>
      <c r="BC11367" s="6"/>
      <c r="BD11367" s="6"/>
      <c r="BE11367" s="6"/>
      <c r="BF11367" s="6"/>
      <c r="BG11367" s="172"/>
      <c r="BH11367" s="172"/>
      <c r="BI11367" s="172"/>
      <c r="BJ11367" s="6"/>
      <c r="BK11367" s="6"/>
      <c r="BL11367" s="6"/>
      <c r="BM11367" s="6"/>
      <c r="BN11367" s="6"/>
      <c r="BO11367" s="6"/>
      <c r="BP11367" s="6"/>
      <c r="BQ11367" s="6"/>
      <c r="BR11367" s="6"/>
      <c r="BS11367" s="6"/>
      <c r="BT11367" s="6"/>
      <c r="CG11367" s="432"/>
      <c r="CH11367" s="432"/>
      <c r="CL11367" s="174"/>
    </row>
    <row r="11368" spans="29:90" s="168" customFormat="1" x14ac:dyDescent="0.25">
      <c r="AC11368" s="175"/>
      <c r="AD11368" s="175"/>
      <c r="AE11368" s="175"/>
      <c r="AF11368" s="175"/>
      <c r="AG11368" s="175"/>
      <c r="AH11368" s="176"/>
      <c r="AM11368" s="6"/>
      <c r="AN11368" s="6"/>
      <c r="AO11368" s="6"/>
      <c r="AP11368" s="6"/>
      <c r="AQ11368" s="6"/>
      <c r="AR11368" s="6"/>
      <c r="AS11368" s="6"/>
      <c r="AT11368" s="6"/>
      <c r="AU11368" s="6"/>
      <c r="AV11368" s="6"/>
      <c r="AW11368" s="6"/>
      <c r="AX11368" s="6"/>
      <c r="AY11368" s="172"/>
      <c r="AZ11368" s="172"/>
      <c r="BA11368" s="172"/>
      <c r="BB11368" s="6"/>
      <c r="BC11368" s="6"/>
      <c r="BD11368" s="6"/>
      <c r="BE11368" s="6"/>
      <c r="BF11368" s="6"/>
      <c r="BG11368" s="172"/>
      <c r="BH11368" s="172"/>
      <c r="BI11368" s="172"/>
      <c r="BJ11368" s="6"/>
      <c r="BK11368" s="6"/>
      <c r="BL11368" s="6"/>
      <c r="BM11368" s="6"/>
      <c r="BN11368" s="6"/>
      <c r="BO11368" s="6"/>
      <c r="BP11368" s="6"/>
      <c r="BQ11368" s="6"/>
      <c r="BR11368" s="6"/>
      <c r="BS11368" s="6"/>
      <c r="BT11368" s="6"/>
      <c r="CG11368" s="432"/>
      <c r="CH11368" s="432"/>
      <c r="CL11368" s="174"/>
    </row>
    <row r="11369" spans="29:90" s="168" customFormat="1" x14ac:dyDescent="0.25">
      <c r="AC11369" s="175"/>
      <c r="AD11369" s="175"/>
      <c r="AE11369" s="175"/>
      <c r="AF11369" s="175"/>
      <c r="AG11369" s="175"/>
      <c r="AH11369" s="176"/>
      <c r="AM11369" s="6"/>
      <c r="AN11369" s="6"/>
      <c r="AO11369" s="6"/>
      <c r="AP11369" s="6"/>
      <c r="AQ11369" s="6"/>
      <c r="AR11369" s="6"/>
      <c r="AS11369" s="6"/>
      <c r="AT11369" s="6"/>
      <c r="AU11369" s="6"/>
      <c r="AV11369" s="6"/>
      <c r="AW11369" s="6"/>
      <c r="AX11369" s="6"/>
      <c r="AY11369" s="172"/>
      <c r="AZ11369" s="172"/>
      <c r="BA11369" s="172"/>
      <c r="BB11369" s="6"/>
      <c r="BC11369" s="6"/>
      <c r="BD11369" s="6"/>
      <c r="BE11369" s="6"/>
      <c r="BF11369" s="6"/>
      <c r="BG11369" s="172"/>
      <c r="BH11369" s="172"/>
      <c r="BI11369" s="172"/>
      <c r="BJ11369" s="6"/>
      <c r="BK11369" s="6"/>
      <c r="BL11369" s="6"/>
      <c r="BM11369" s="6"/>
      <c r="BN11369" s="6"/>
      <c r="BO11369" s="6"/>
      <c r="BP11369" s="6"/>
      <c r="BQ11369" s="6"/>
      <c r="BR11369" s="6"/>
      <c r="BS11369" s="6"/>
      <c r="BT11369" s="6"/>
      <c r="CG11369" s="432"/>
      <c r="CH11369" s="432"/>
      <c r="CL11369" s="174"/>
    </row>
    <row r="11370" spans="29:90" s="168" customFormat="1" x14ac:dyDescent="0.25">
      <c r="AC11370" s="175"/>
      <c r="AD11370" s="175"/>
      <c r="AE11370" s="175"/>
      <c r="AF11370" s="175"/>
      <c r="AG11370" s="175"/>
      <c r="AH11370" s="176"/>
      <c r="AM11370" s="6"/>
      <c r="AN11370" s="6"/>
      <c r="AO11370" s="6"/>
      <c r="AP11370" s="6"/>
      <c r="AQ11370" s="6"/>
      <c r="AR11370" s="6"/>
      <c r="AS11370" s="6"/>
      <c r="AT11370" s="6"/>
      <c r="AU11370" s="6"/>
      <c r="AV11370" s="6"/>
      <c r="AW11370" s="6"/>
      <c r="AX11370" s="6"/>
      <c r="AY11370" s="172"/>
      <c r="AZ11370" s="172"/>
      <c r="BA11370" s="172"/>
      <c r="BB11370" s="6"/>
      <c r="BC11370" s="6"/>
      <c r="BD11370" s="6"/>
      <c r="BE11370" s="6"/>
      <c r="BF11370" s="6"/>
      <c r="BG11370" s="172"/>
      <c r="BH11370" s="172"/>
      <c r="BI11370" s="172"/>
      <c r="BJ11370" s="6"/>
      <c r="BK11370" s="6"/>
      <c r="BL11370" s="6"/>
      <c r="BM11370" s="6"/>
      <c r="BN11370" s="6"/>
      <c r="BO11370" s="6"/>
      <c r="BP11370" s="6"/>
      <c r="BQ11370" s="6"/>
      <c r="BR11370" s="6"/>
      <c r="BS11370" s="6"/>
      <c r="BT11370" s="6"/>
      <c r="CG11370" s="432"/>
      <c r="CH11370" s="432"/>
      <c r="CL11370" s="174"/>
    </row>
    <row r="11371" spans="29:90" s="168" customFormat="1" x14ac:dyDescent="0.25">
      <c r="AC11371" s="175"/>
      <c r="AD11371" s="175"/>
      <c r="AE11371" s="175"/>
      <c r="AF11371" s="175"/>
      <c r="AG11371" s="175"/>
      <c r="AH11371" s="176"/>
      <c r="AM11371" s="6"/>
      <c r="AN11371" s="6"/>
      <c r="AO11371" s="6"/>
      <c r="AP11371" s="6"/>
      <c r="AQ11371" s="6"/>
      <c r="AR11371" s="6"/>
      <c r="AS11371" s="6"/>
      <c r="AT11371" s="6"/>
      <c r="AU11371" s="6"/>
      <c r="AV11371" s="6"/>
      <c r="AW11371" s="6"/>
      <c r="AX11371" s="6"/>
      <c r="AY11371" s="172"/>
      <c r="AZ11371" s="172"/>
      <c r="BA11371" s="172"/>
      <c r="BB11371" s="6"/>
      <c r="BC11371" s="6"/>
      <c r="BD11371" s="6"/>
      <c r="BE11371" s="6"/>
      <c r="BF11371" s="6"/>
      <c r="BG11371" s="172"/>
      <c r="BH11371" s="172"/>
      <c r="BI11371" s="172"/>
      <c r="BJ11371" s="6"/>
      <c r="BK11371" s="6"/>
      <c r="BL11371" s="6"/>
      <c r="BM11371" s="6"/>
      <c r="BN11371" s="6"/>
      <c r="BO11371" s="6"/>
      <c r="BP11371" s="6"/>
      <c r="BQ11371" s="6"/>
      <c r="BR11371" s="6"/>
      <c r="BS11371" s="6"/>
      <c r="BT11371" s="6"/>
      <c r="CG11371" s="432"/>
      <c r="CH11371" s="432"/>
      <c r="CL11371" s="174"/>
    </row>
    <row r="11372" spans="29:90" s="168" customFormat="1" x14ac:dyDescent="0.25">
      <c r="AC11372" s="175"/>
      <c r="AD11372" s="175"/>
      <c r="AE11372" s="175"/>
      <c r="AF11372" s="175"/>
      <c r="AG11372" s="175"/>
      <c r="AH11372" s="176"/>
      <c r="AM11372" s="6"/>
      <c r="AN11372" s="6"/>
      <c r="AO11372" s="6"/>
      <c r="AP11372" s="6"/>
      <c r="AQ11372" s="6"/>
      <c r="AR11372" s="6"/>
      <c r="AS11372" s="6"/>
      <c r="AT11372" s="6"/>
      <c r="AU11372" s="6"/>
      <c r="AV11372" s="6"/>
      <c r="AW11372" s="6"/>
      <c r="AX11372" s="6"/>
      <c r="AY11372" s="172"/>
      <c r="AZ11372" s="172"/>
      <c r="BA11372" s="172"/>
      <c r="BB11372" s="6"/>
      <c r="BC11372" s="6"/>
      <c r="BD11372" s="6"/>
      <c r="BE11372" s="6"/>
      <c r="BF11372" s="6"/>
      <c r="BG11372" s="172"/>
      <c r="BH11372" s="172"/>
      <c r="BI11372" s="172"/>
      <c r="BJ11372" s="6"/>
      <c r="BK11372" s="6"/>
      <c r="BL11372" s="6"/>
      <c r="BM11372" s="6"/>
      <c r="BN11372" s="6"/>
      <c r="BO11372" s="6"/>
      <c r="BP11372" s="6"/>
      <c r="BQ11372" s="6"/>
      <c r="BR11372" s="6"/>
      <c r="BS11372" s="6"/>
      <c r="BT11372" s="6"/>
      <c r="CG11372" s="432"/>
      <c r="CH11372" s="432"/>
      <c r="CL11372" s="174"/>
    </row>
    <row r="11373" spans="29:90" s="168" customFormat="1" x14ac:dyDescent="0.25">
      <c r="AC11373" s="175"/>
      <c r="AD11373" s="175"/>
      <c r="AE11373" s="175"/>
      <c r="AF11373" s="175"/>
      <c r="AG11373" s="175"/>
      <c r="AH11373" s="176"/>
      <c r="AM11373" s="6"/>
      <c r="AN11373" s="6"/>
      <c r="AO11373" s="6"/>
      <c r="AP11373" s="6"/>
      <c r="AQ11373" s="6"/>
      <c r="AR11373" s="6"/>
      <c r="AS11373" s="6"/>
      <c r="AT11373" s="6"/>
      <c r="AU11373" s="6"/>
      <c r="AV11373" s="6"/>
      <c r="AW11373" s="6"/>
      <c r="AX11373" s="6"/>
      <c r="AY11373" s="172"/>
      <c r="AZ11373" s="172"/>
      <c r="BA11373" s="172"/>
      <c r="BB11373" s="6"/>
      <c r="BC11373" s="6"/>
      <c r="BD11373" s="6"/>
      <c r="BE11373" s="6"/>
      <c r="BF11373" s="6"/>
      <c r="BG11373" s="172"/>
      <c r="BH11373" s="172"/>
      <c r="BI11373" s="172"/>
      <c r="BJ11373" s="6"/>
      <c r="BK11373" s="6"/>
      <c r="BL11373" s="6"/>
      <c r="BM11373" s="6"/>
      <c r="BN11373" s="6"/>
      <c r="BO11373" s="6"/>
      <c r="BP11373" s="6"/>
      <c r="BQ11373" s="6"/>
      <c r="BR11373" s="6"/>
      <c r="BS11373" s="6"/>
      <c r="BT11373" s="6"/>
      <c r="CG11373" s="432"/>
      <c r="CH11373" s="432"/>
      <c r="CL11373" s="174"/>
    </row>
    <row r="11374" spans="29:90" s="168" customFormat="1" x14ac:dyDescent="0.25">
      <c r="AC11374" s="175"/>
      <c r="AD11374" s="175"/>
      <c r="AE11374" s="175"/>
      <c r="AF11374" s="175"/>
      <c r="AG11374" s="175"/>
      <c r="AH11374" s="176"/>
      <c r="AM11374" s="6"/>
      <c r="AN11374" s="6"/>
      <c r="AO11374" s="6"/>
      <c r="AP11374" s="6"/>
      <c r="AQ11374" s="6"/>
      <c r="AR11374" s="6"/>
      <c r="AS11374" s="6"/>
      <c r="AT11374" s="6"/>
      <c r="AU11374" s="6"/>
      <c r="AV11374" s="6"/>
      <c r="AW11374" s="6"/>
      <c r="AX11374" s="6"/>
      <c r="AY11374" s="172"/>
      <c r="AZ11374" s="172"/>
      <c r="BA11374" s="172"/>
      <c r="BB11374" s="6"/>
      <c r="BC11374" s="6"/>
      <c r="BD11374" s="6"/>
      <c r="BE11374" s="6"/>
      <c r="BF11374" s="6"/>
      <c r="BG11374" s="172"/>
      <c r="BH11374" s="172"/>
      <c r="BI11374" s="172"/>
      <c r="BJ11374" s="6"/>
      <c r="BK11374" s="6"/>
      <c r="BL11374" s="6"/>
      <c r="BM11374" s="6"/>
      <c r="BN11374" s="6"/>
      <c r="BO11374" s="6"/>
      <c r="BP11374" s="6"/>
      <c r="BQ11374" s="6"/>
      <c r="BR11374" s="6"/>
      <c r="BS11374" s="6"/>
      <c r="BT11374" s="6"/>
      <c r="CG11374" s="432"/>
      <c r="CH11374" s="432"/>
      <c r="CL11374" s="174"/>
    </row>
    <row r="11375" spans="29:90" s="168" customFormat="1" x14ac:dyDescent="0.25">
      <c r="AC11375" s="175"/>
      <c r="AD11375" s="175"/>
      <c r="AE11375" s="175"/>
      <c r="AF11375" s="175"/>
      <c r="AG11375" s="175"/>
      <c r="AH11375" s="176"/>
      <c r="AM11375" s="6"/>
      <c r="AN11375" s="6"/>
      <c r="AO11375" s="6"/>
      <c r="AP11375" s="6"/>
      <c r="AQ11375" s="6"/>
      <c r="AR11375" s="6"/>
      <c r="AS11375" s="6"/>
      <c r="AT11375" s="6"/>
      <c r="AU11375" s="6"/>
      <c r="AV11375" s="6"/>
      <c r="AW11375" s="6"/>
      <c r="AX11375" s="6"/>
      <c r="AY11375" s="172"/>
      <c r="AZ11375" s="172"/>
      <c r="BA11375" s="172"/>
      <c r="BB11375" s="6"/>
      <c r="BC11375" s="6"/>
      <c r="BD11375" s="6"/>
      <c r="BE11375" s="6"/>
      <c r="BF11375" s="6"/>
      <c r="BG11375" s="172"/>
      <c r="BH11375" s="172"/>
      <c r="BI11375" s="172"/>
      <c r="BJ11375" s="6"/>
      <c r="BK11375" s="6"/>
      <c r="BL11375" s="6"/>
      <c r="BM11375" s="6"/>
      <c r="BN11375" s="6"/>
      <c r="BO11375" s="6"/>
      <c r="BP11375" s="6"/>
      <c r="BQ11375" s="6"/>
      <c r="BR11375" s="6"/>
      <c r="BS11375" s="6"/>
      <c r="BT11375" s="6"/>
      <c r="CG11375" s="432"/>
      <c r="CH11375" s="432"/>
      <c r="CL11375" s="174"/>
    </row>
    <row r="11376" spans="29:90" s="168" customFormat="1" x14ac:dyDescent="0.25">
      <c r="AC11376" s="175"/>
      <c r="AD11376" s="175"/>
      <c r="AE11376" s="175"/>
      <c r="AF11376" s="175"/>
      <c r="AG11376" s="175"/>
      <c r="AH11376" s="176"/>
      <c r="AM11376" s="6"/>
      <c r="AN11376" s="6"/>
      <c r="AO11376" s="6"/>
      <c r="AP11376" s="6"/>
      <c r="AQ11376" s="6"/>
      <c r="AR11376" s="6"/>
      <c r="AS11376" s="6"/>
      <c r="AT11376" s="6"/>
      <c r="AU11376" s="6"/>
      <c r="AV11376" s="6"/>
      <c r="AW11376" s="6"/>
      <c r="AX11376" s="6"/>
      <c r="AY11376" s="172"/>
      <c r="AZ11376" s="172"/>
      <c r="BA11376" s="172"/>
      <c r="BB11376" s="6"/>
      <c r="BC11376" s="6"/>
      <c r="BD11376" s="6"/>
      <c r="BE11376" s="6"/>
      <c r="BF11376" s="6"/>
      <c r="BG11376" s="172"/>
      <c r="BH11376" s="172"/>
      <c r="BI11376" s="172"/>
      <c r="BJ11376" s="6"/>
      <c r="BK11376" s="6"/>
      <c r="BL11376" s="6"/>
      <c r="BM11376" s="6"/>
      <c r="BN11376" s="6"/>
      <c r="BO11376" s="6"/>
      <c r="BP11376" s="6"/>
      <c r="BQ11376" s="6"/>
      <c r="BR11376" s="6"/>
      <c r="BS11376" s="6"/>
      <c r="BT11376" s="6"/>
      <c r="CG11376" s="432"/>
      <c r="CH11376" s="432"/>
      <c r="CL11376" s="174"/>
    </row>
    <row r="11377" spans="29:90" s="168" customFormat="1" x14ac:dyDescent="0.25">
      <c r="AC11377" s="175"/>
      <c r="AD11377" s="175"/>
      <c r="AE11377" s="175"/>
      <c r="AF11377" s="175"/>
      <c r="AG11377" s="175"/>
      <c r="AH11377" s="176"/>
      <c r="AM11377" s="6"/>
      <c r="AN11377" s="6"/>
      <c r="AO11377" s="6"/>
      <c r="AP11377" s="6"/>
      <c r="AQ11377" s="6"/>
      <c r="AR11377" s="6"/>
      <c r="AS11377" s="6"/>
      <c r="AT11377" s="6"/>
      <c r="AU11377" s="6"/>
      <c r="AV11377" s="6"/>
      <c r="AW11377" s="6"/>
      <c r="AX11377" s="6"/>
      <c r="AY11377" s="172"/>
      <c r="AZ11377" s="172"/>
      <c r="BA11377" s="172"/>
      <c r="BB11377" s="6"/>
      <c r="BC11377" s="6"/>
      <c r="BD11377" s="6"/>
      <c r="BE11377" s="6"/>
      <c r="BF11377" s="6"/>
      <c r="BG11377" s="172"/>
      <c r="BH11377" s="172"/>
      <c r="BI11377" s="172"/>
      <c r="BJ11377" s="6"/>
      <c r="BK11377" s="6"/>
      <c r="BL11377" s="6"/>
      <c r="BM11377" s="6"/>
      <c r="BN11377" s="6"/>
      <c r="BO11377" s="6"/>
      <c r="BP11377" s="6"/>
      <c r="BQ11377" s="6"/>
      <c r="BR11377" s="6"/>
      <c r="BS11377" s="6"/>
      <c r="BT11377" s="6"/>
      <c r="CG11377" s="432"/>
      <c r="CH11377" s="432"/>
      <c r="CL11377" s="174"/>
    </row>
    <row r="11378" spans="29:90" s="168" customFormat="1" x14ac:dyDescent="0.25">
      <c r="AC11378" s="175"/>
      <c r="AD11378" s="175"/>
      <c r="AE11378" s="175"/>
      <c r="AF11378" s="175"/>
      <c r="AG11378" s="175"/>
      <c r="AH11378" s="176"/>
      <c r="AM11378" s="6"/>
      <c r="AN11378" s="6"/>
      <c r="AO11378" s="6"/>
      <c r="AP11378" s="6"/>
      <c r="AQ11378" s="6"/>
      <c r="AR11378" s="6"/>
      <c r="AS11378" s="6"/>
      <c r="AT11378" s="6"/>
      <c r="AU11378" s="6"/>
      <c r="AV11378" s="6"/>
      <c r="AW11378" s="6"/>
      <c r="AX11378" s="6"/>
      <c r="AY11378" s="172"/>
      <c r="AZ11378" s="172"/>
      <c r="BA11378" s="172"/>
      <c r="BB11378" s="6"/>
      <c r="BC11378" s="6"/>
      <c r="BD11378" s="6"/>
      <c r="BE11378" s="6"/>
      <c r="BF11378" s="6"/>
      <c r="BG11378" s="172"/>
      <c r="BH11378" s="172"/>
      <c r="BI11378" s="172"/>
      <c r="BJ11378" s="6"/>
      <c r="BK11378" s="6"/>
      <c r="BL11378" s="6"/>
      <c r="BM11378" s="6"/>
      <c r="BN11378" s="6"/>
      <c r="BO11378" s="6"/>
      <c r="BP11378" s="6"/>
      <c r="BQ11378" s="6"/>
      <c r="BR11378" s="6"/>
      <c r="BS11378" s="6"/>
      <c r="BT11378" s="6"/>
      <c r="CG11378" s="432"/>
      <c r="CH11378" s="432"/>
      <c r="CL11378" s="174"/>
    </row>
    <row r="11379" spans="29:90" s="168" customFormat="1" x14ac:dyDescent="0.25">
      <c r="AC11379" s="175"/>
      <c r="AD11379" s="175"/>
      <c r="AE11379" s="175"/>
      <c r="AF11379" s="175"/>
      <c r="AG11379" s="175"/>
      <c r="AH11379" s="176"/>
      <c r="AM11379" s="6"/>
      <c r="AN11379" s="6"/>
      <c r="AO11379" s="6"/>
      <c r="AP11379" s="6"/>
      <c r="AQ11379" s="6"/>
      <c r="AR11379" s="6"/>
      <c r="AS11379" s="6"/>
      <c r="AT11379" s="6"/>
      <c r="AU11379" s="6"/>
      <c r="AV11379" s="6"/>
      <c r="AW11379" s="6"/>
      <c r="AX11379" s="6"/>
      <c r="AY11379" s="172"/>
      <c r="AZ11379" s="172"/>
      <c r="BA11379" s="172"/>
      <c r="BB11379" s="6"/>
      <c r="BC11379" s="6"/>
      <c r="BD11379" s="6"/>
      <c r="BE11379" s="6"/>
      <c r="BF11379" s="6"/>
      <c r="BG11379" s="172"/>
      <c r="BH11379" s="172"/>
      <c r="BI11379" s="172"/>
      <c r="BJ11379" s="6"/>
      <c r="BK11379" s="6"/>
      <c r="BL11379" s="6"/>
      <c r="BM11379" s="6"/>
      <c r="BN11379" s="6"/>
      <c r="BO11379" s="6"/>
      <c r="BP11379" s="6"/>
      <c r="BQ11379" s="6"/>
      <c r="BR11379" s="6"/>
      <c r="BS11379" s="6"/>
      <c r="BT11379" s="6"/>
      <c r="CG11379" s="432"/>
      <c r="CH11379" s="432"/>
      <c r="CL11379" s="174"/>
    </row>
    <row r="11380" spans="29:90" s="168" customFormat="1" x14ac:dyDescent="0.25">
      <c r="AC11380" s="175"/>
      <c r="AD11380" s="175"/>
      <c r="AE11380" s="175"/>
      <c r="AF11380" s="175"/>
      <c r="AG11380" s="175"/>
      <c r="AH11380" s="176"/>
      <c r="AM11380" s="6"/>
      <c r="AN11380" s="6"/>
      <c r="AO11380" s="6"/>
      <c r="AP11380" s="6"/>
      <c r="AQ11380" s="6"/>
      <c r="AR11380" s="6"/>
      <c r="AS11380" s="6"/>
      <c r="AT11380" s="6"/>
      <c r="AU11380" s="6"/>
      <c r="AV11380" s="6"/>
      <c r="AW11380" s="6"/>
      <c r="AX11380" s="6"/>
      <c r="AY11380" s="172"/>
      <c r="AZ11380" s="172"/>
      <c r="BA11380" s="172"/>
      <c r="BB11380" s="6"/>
      <c r="BC11380" s="6"/>
      <c r="BD11380" s="6"/>
      <c r="BE11380" s="6"/>
      <c r="BF11380" s="6"/>
      <c r="BG11380" s="172"/>
      <c r="BH11380" s="172"/>
      <c r="BI11380" s="172"/>
      <c r="BJ11380" s="6"/>
      <c r="BK11380" s="6"/>
      <c r="BL11380" s="6"/>
      <c r="BM11380" s="6"/>
      <c r="BN11380" s="6"/>
      <c r="BO11380" s="6"/>
      <c r="BP11380" s="6"/>
      <c r="BQ11380" s="6"/>
      <c r="BR11380" s="6"/>
      <c r="BS11380" s="6"/>
      <c r="BT11380" s="6"/>
      <c r="CG11380" s="432"/>
      <c r="CH11380" s="432"/>
      <c r="CL11380" s="174"/>
    </row>
    <row r="11381" spans="29:90" s="168" customFormat="1" x14ac:dyDescent="0.25">
      <c r="AC11381" s="175"/>
      <c r="AD11381" s="175"/>
      <c r="AE11381" s="175"/>
      <c r="AF11381" s="175"/>
      <c r="AG11381" s="175"/>
      <c r="AH11381" s="176"/>
      <c r="AM11381" s="6"/>
      <c r="AN11381" s="6"/>
      <c r="AO11381" s="6"/>
      <c r="AP11381" s="6"/>
      <c r="AQ11381" s="6"/>
      <c r="AR11381" s="6"/>
      <c r="AS11381" s="6"/>
      <c r="AT11381" s="6"/>
      <c r="AU11381" s="6"/>
      <c r="AV11381" s="6"/>
      <c r="AW11381" s="6"/>
      <c r="AX11381" s="6"/>
      <c r="AY11381" s="172"/>
      <c r="AZ11381" s="172"/>
      <c r="BA11381" s="172"/>
      <c r="BB11381" s="6"/>
      <c r="BC11381" s="6"/>
      <c r="BD11381" s="6"/>
      <c r="BE11381" s="6"/>
      <c r="BF11381" s="6"/>
      <c r="BG11381" s="172"/>
      <c r="BH11381" s="172"/>
      <c r="BI11381" s="172"/>
      <c r="BJ11381" s="6"/>
      <c r="BK11381" s="6"/>
      <c r="BL11381" s="6"/>
      <c r="BM11381" s="6"/>
      <c r="BN11381" s="6"/>
      <c r="BO11381" s="6"/>
      <c r="BP11381" s="6"/>
      <c r="BQ11381" s="6"/>
      <c r="BR11381" s="6"/>
      <c r="BS11381" s="6"/>
      <c r="BT11381" s="6"/>
      <c r="CG11381" s="432"/>
      <c r="CH11381" s="432"/>
      <c r="CL11381" s="174"/>
    </row>
    <row r="11382" spans="29:90" s="168" customFormat="1" x14ac:dyDescent="0.25">
      <c r="AC11382" s="175"/>
      <c r="AD11382" s="175"/>
      <c r="AE11382" s="175"/>
      <c r="AF11382" s="175"/>
      <c r="AG11382" s="175"/>
      <c r="AH11382" s="176"/>
      <c r="AM11382" s="6"/>
      <c r="AN11382" s="6"/>
      <c r="AO11382" s="6"/>
      <c r="AP11382" s="6"/>
      <c r="AQ11382" s="6"/>
      <c r="AR11382" s="6"/>
      <c r="AS11382" s="6"/>
      <c r="AT11382" s="6"/>
      <c r="AU11382" s="6"/>
      <c r="AV11382" s="6"/>
      <c r="AW11382" s="6"/>
      <c r="AX11382" s="6"/>
      <c r="AY11382" s="172"/>
      <c r="AZ11382" s="172"/>
      <c r="BA11382" s="172"/>
      <c r="BB11382" s="6"/>
      <c r="BC11382" s="6"/>
      <c r="BD11382" s="6"/>
      <c r="BE11382" s="6"/>
      <c r="BF11382" s="6"/>
      <c r="BG11382" s="172"/>
      <c r="BH11382" s="172"/>
      <c r="BI11382" s="172"/>
      <c r="BJ11382" s="6"/>
      <c r="BK11382" s="6"/>
      <c r="BL11382" s="6"/>
      <c r="BM11382" s="6"/>
      <c r="BN11382" s="6"/>
      <c r="BO11382" s="6"/>
      <c r="BP11382" s="6"/>
      <c r="BQ11382" s="6"/>
      <c r="BR11382" s="6"/>
      <c r="BS11382" s="6"/>
      <c r="BT11382" s="6"/>
      <c r="CG11382" s="432"/>
      <c r="CH11382" s="432"/>
      <c r="CL11382" s="174"/>
    </row>
    <row r="11383" spans="29:90" s="168" customFormat="1" x14ac:dyDescent="0.25">
      <c r="AC11383" s="175"/>
      <c r="AD11383" s="175"/>
      <c r="AE11383" s="175"/>
      <c r="AF11383" s="175"/>
      <c r="AG11383" s="175"/>
      <c r="AH11383" s="176"/>
      <c r="AM11383" s="6"/>
      <c r="AN11383" s="6"/>
      <c r="AO11383" s="6"/>
      <c r="AP11383" s="6"/>
      <c r="AQ11383" s="6"/>
      <c r="AR11383" s="6"/>
      <c r="AS11383" s="6"/>
      <c r="AT11383" s="6"/>
      <c r="AU11383" s="6"/>
      <c r="AV11383" s="6"/>
      <c r="AW11383" s="6"/>
      <c r="AX11383" s="6"/>
      <c r="AY11383" s="172"/>
      <c r="AZ11383" s="172"/>
      <c r="BA11383" s="172"/>
      <c r="BB11383" s="6"/>
      <c r="BC11383" s="6"/>
      <c r="BD11383" s="6"/>
      <c r="BE11383" s="6"/>
      <c r="BF11383" s="6"/>
      <c r="BG11383" s="172"/>
      <c r="BH11383" s="172"/>
      <c r="BI11383" s="172"/>
      <c r="BJ11383" s="6"/>
      <c r="BK11383" s="6"/>
      <c r="BL11383" s="6"/>
      <c r="BM11383" s="6"/>
      <c r="BN11383" s="6"/>
      <c r="BO11383" s="6"/>
      <c r="BP11383" s="6"/>
      <c r="BQ11383" s="6"/>
      <c r="BR11383" s="6"/>
      <c r="BS11383" s="6"/>
      <c r="BT11383" s="6"/>
      <c r="CG11383" s="432"/>
      <c r="CH11383" s="432"/>
      <c r="CL11383" s="174"/>
    </row>
    <row r="11384" spans="29:90" s="168" customFormat="1" x14ac:dyDescent="0.25">
      <c r="AC11384" s="175"/>
      <c r="AD11384" s="175"/>
      <c r="AE11384" s="175"/>
      <c r="AF11384" s="175"/>
      <c r="AG11384" s="175"/>
      <c r="AH11384" s="176"/>
      <c r="AM11384" s="6"/>
      <c r="AN11384" s="6"/>
      <c r="AO11384" s="6"/>
      <c r="AP11384" s="6"/>
      <c r="AQ11384" s="6"/>
      <c r="AR11384" s="6"/>
      <c r="AS11384" s="6"/>
      <c r="AT11384" s="6"/>
      <c r="AU11384" s="6"/>
      <c r="AV11384" s="6"/>
      <c r="AW11384" s="6"/>
      <c r="AX11384" s="6"/>
      <c r="AY11384" s="172"/>
      <c r="AZ11384" s="172"/>
      <c r="BA11384" s="172"/>
      <c r="BB11384" s="6"/>
      <c r="BC11384" s="6"/>
      <c r="BD11384" s="6"/>
      <c r="BE11384" s="6"/>
      <c r="BF11384" s="6"/>
      <c r="BG11384" s="172"/>
      <c r="BH11384" s="172"/>
      <c r="BI11384" s="172"/>
      <c r="BJ11384" s="6"/>
      <c r="BK11384" s="6"/>
      <c r="BL11384" s="6"/>
      <c r="BM11384" s="6"/>
      <c r="BN11384" s="6"/>
      <c r="BO11384" s="6"/>
      <c r="BP11384" s="6"/>
      <c r="BQ11384" s="6"/>
      <c r="BR11384" s="6"/>
      <c r="BS11384" s="6"/>
      <c r="BT11384" s="6"/>
      <c r="CG11384" s="432"/>
      <c r="CH11384" s="432"/>
      <c r="CL11384" s="174"/>
    </row>
    <row r="11385" spans="29:90" s="168" customFormat="1" x14ac:dyDescent="0.25">
      <c r="AC11385" s="175"/>
      <c r="AD11385" s="175"/>
      <c r="AE11385" s="175"/>
      <c r="AF11385" s="175"/>
      <c r="AG11385" s="175"/>
      <c r="AH11385" s="176"/>
      <c r="AM11385" s="6"/>
      <c r="AN11385" s="6"/>
      <c r="AO11385" s="6"/>
      <c r="AP11385" s="6"/>
      <c r="AQ11385" s="6"/>
      <c r="AR11385" s="6"/>
      <c r="AS11385" s="6"/>
      <c r="AT11385" s="6"/>
      <c r="AU11385" s="6"/>
      <c r="AV11385" s="6"/>
      <c r="AW11385" s="6"/>
      <c r="AX11385" s="6"/>
      <c r="AY11385" s="172"/>
      <c r="AZ11385" s="172"/>
      <c r="BA11385" s="172"/>
      <c r="BB11385" s="6"/>
      <c r="BC11385" s="6"/>
      <c r="BD11385" s="6"/>
      <c r="BE11385" s="6"/>
      <c r="BF11385" s="6"/>
      <c r="BG11385" s="172"/>
      <c r="BH11385" s="172"/>
      <c r="BI11385" s="172"/>
      <c r="BJ11385" s="6"/>
      <c r="BK11385" s="6"/>
      <c r="BL11385" s="6"/>
      <c r="BM11385" s="6"/>
      <c r="BN11385" s="6"/>
      <c r="BO11385" s="6"/>
      <c r="BP11385" s="6"/>
      <c r="BQ11385" s="6"/>
      <c r="BR11385" s="6"/>
      <c r="BS11385" s="6"/>
      <c r="BT11385" s="6"/>
      <c r="CG11385" s="432"/>
      <c r="CH11385" s="432"/>
      <c r="CL11385" s="174"/>
    </row>
    <row r="11386" spans="29:90" s="168" customFormat="1" x14ac:dyDescent="0.25">
      <c r="AC11386" s="175"/>
      <c r="AD11386" s="175"/>
      <c r="AE11386" s="175"/>
      <c r="AF11386" s="175"/>
      <c r="AG11386" s="175"/>
      <c r="AH11386" s="176"/>
      <c r="AM11386" s="6"/>
      <c r="AN11386" s="6"/>
      <c r="AO11386" s="6"/>
      <c r="AP11386" s="6"/>
      <c r="AQ11386" s="6"/>
      <c r="AR11386" s="6"/>
      <c r="AS11386" s="6"/>
      <c r="AT11386" s="6"/>
      <c r="AU11386" s="6"/>
      <c r="AV11386" s="6"/>
      <c r="AW11386" s="6"/>
      <c r="AX11386" s="6"/>
      <c r="AY11386" s="172"/>
      <c r="AZ11386" s="172"/>
      <c r="BA11386" s="172"/>
      <c r="BB11386" s="6"/>
      <c r="BC11386" s="6"/>
      <c r="BD11386" s="6"/>
      <c r="BE11386" s="6"/>
      <c r="BF11386" s="6"/>
      <c r="BG11386" s="172"/>
      <c r="BH11386" s="172"/>
      <c r="BI11386" s="172"/>
      <c r="BJ11386" s="6"/>
      <c r="BK11386" s="6"/>
      <c r="BL11386" s="6"/>
      <c r="BM11386" s="6"/>
      <c r="BN11386" s="6"/>
      <c r="BO11386" s="6"/>
      <c r="BP11386" s="6"/>
      <c r="BQ11386" s="6"/>
      <c r="BR11386" s="6"/>
      <c r="BS11386" s="6"/>
      <c r="BT11386" s="6"/>
      <c r="CG11386" s="432"/>
      <c r="CH11386" s="432"/>
      <c r="CL11386" s="174"/>
    </row>
    <row r="11387" spans="29:90" s="168" customFormat="1" x14ac:dyDescent="0.25">
      <c r="AC11387" s="175"/>
      <c r="AD11387" s="175"/>
      <c r="AE11387" s="175"/>
      <c r="AF11387" s="175"/>
      <c r="AG11387" s="175"/>
      <c r="AH11387" s="176"/>
      <c r="AM11387" s="6"/>
      <c r="AN11387" s="6"/>
      <c r="AO11387" s="6"/>
      <c r="AP11387" s="6"/>
      <c r="AQ11387" s="6"/>
      <c r="AR11387" s="6"/>
      <c r="AS11387" s="6"/>
      <c r="AT11387" s="6"/>
      <c r="AU11387" s="6"/>
      <c r="AV11387" s="6"/>
      <c r="AW11387" s="6"/>
      <c r="AX11387" s="6"/>
      <c r="AY11387" s="172"/>
      <c r="AZ11387" s="172"/>
      <c r="BA11387" s="172"/>
      <c r="BB11387" s="6"/>
      <c r="BC11387" s="6"/>
      <c r="BD11387" s="6"/>
      <c r="BE11387" s="6"/>
      <c r="BF11387" s="6"/>
      <c r="BG11387" s="172"/>
      <c r="BH11387" s="172"/>
      <c r="BI11387" s="172"/>
      <c r="BJ11387" s="6"/>
      <c r="BK11387" s="6"/>
      <c r="BL11387" s="6"/>
      <c r="BM11387" s="6"/>
      <c r="BN11387" s="6"/>
      <c r="BO11387" s="6"/>
      <c r="BP11387" s="6"/>
      <c r="BQ11387" s="6"/>
      <c r="BR11387" s="6"/>
      <c r="BS11387" s="6"/>
      <c r="BT11387" s="6"/>
      <c r="CG11387" s="432"/>
      <c r="CH11387" s="432"/>
      <c r="CL11387" s="174"/>
    </row>
    <row r="11388" spans="29:90" s="168" customFormat="1" x14ac:dyDescent="0.25">
      <c r="AC11388" s="175"/>
      <c r="AD11388" s="175"/>
      <c r="AE11388" s="175"/>
      <c r="AF11388" s="175"/>
      <c r="AG11388" s="175"/>
      <c r="AH11388" s="176"/>
      <c r="AM11388" s="6"/>
      <c r="AN11388" s="6"/>
      <c r="AO11388" s="6"/>
      <c r="AP11388" s="6"/>
      <c r="AQ11388" s="6"/>
      <c r="AR11388" s="6"/>
      <c r="AS11388" s="6"/>
      <c r="AT11388" s="6"/>
      <c r="AU11388" s="6"/>
      <c r="AV11388" s="6"/>
      <c r="AW11388" s="6"/>
      <c r="AX11388" s="6"/>
      <c r="AY11388" s="172"/>
      <c r="AZ11388" s="172"/>
      <c r="BA11388" s="172"/>
      <c r="BB11388" s="6"/>
      <c r="BC11388" s="6"/>
      <c r="BD11388" s="6"/>
      <c r="BE11388" s="6"/>
      <c r="BF11388" s="6"/>
      <c r="BG11388" s="172"/>
      <c r="BH11388" s="172"/>
      <c r="BI11388" s="172"/>
      <c r="BJ11388" s="6"/>
      <c r="BK11388" s="6"/>
      <c r="BL11388" s="6"/>
      <c r="BM11388" s="6"/>
      <c r="BN11388" s="6"/>
      <c r="BO11388" s="6"/>
      <c r="BP11388" s="6"/>
      <c r="BQ11388" s="6"/>
      <c r="BR11388" s="6"/>
      <c r="BS11388" s="6"/>
      <c r="BT11388" s="6"/>
      <c r="CG11388" s="432"/>
      <c r="CH11388" s="432"/>
      <c r="CL11388" s="174"/>
    </row>
    <row r="11389" spans="29:90" s="168" customFormat="1" x14ac:dyDescent="0.25">
      <c r="AC11389" s="175"/>
      <c r="AD11389" s="175"/>
      <c r="AE11389" s="175"/>
      <c r="AF11389" s="175"/>
      <c r="AG11389" s="175"/>
      <c r="AH11389" s="176"/>
      <c r="AM11389" s="6"/>
      <c r="AN11389" s="6"/>
      <c r="AO11389" s="6"/>
      <c r="AP11389" s="6"/>
      <c r="AQ11389" s="6"/>
      <c r="AR11389" s="6"/>
      <c r="AS11389" s="6"/>
      <c r="AT11389" s="6"/>
      <c r="AU11389" s="6"/>
      <c r="AV11389" s="6"/>
      <c r="AW11389" s="6"/>
      <c r="AX11389" s="6"/>
      <c r="AY11389" s="172"/>
      <c r="AZ11389" s="172"/>
      <c r="BA11389" s="172"/>
      <c r="BB11389" s="6"/>
      <c r="BC11389" s="6"/>
      <c r="BD11389" s="6"/>
      <c r="BE11389" s="6"/>
      <c r="BF11389" s="6"/>
      <c r="BG11389" s="172"/>
      <c r="BH11389" s="172"/>
      <c r="BI11389" s="172"/>
      <c r="BJ11389" s="6"/>
      <c r="BK11389" s="6"/>
      <c r="BL11389" s="6"/>
      <c r="BM11389" s="6"/>
      <c r="BN11389" s="6"/>
      <c r="BO11389" s="6"/>
      <c r="BP11389" s="6"/>
      <c r="BQ11389" s="6"/>
      <c r="BR11389" s="6"/>
      <c r="BS11389" s="6"/>
      <c r="BT11389" s="6"/>
      <c r="CG11389" s="432"/>
      <c r="CH11389" s="432"/>
      <c r="CL11389" s="174"/>
    </row>
    <row r="11390" spans="29:90" s="168" customFormat="1" x14ac:dyDescent="0.25">
      <c r="AC11390" s="175"/>
      <c r="AD11390" s="175"/>
      <c r="AE11390" s="175"/>
      <c r="AF11390" s="175"/>
      <c r="AG11390" s="175"/>
      <c r="AH11390" s="176"/>
      <c r="AM11390" s="6"/>
      <c r="AN11390" s="6"/>
      <c r="AO11390" s="6"/>
      <c r="AP11390" s="6"/>
      <c r="AQ11390" s="6"/>
      <c r="AR11390" s="6"/>
      <c r="AS11390" s="6"/>
      <c r="AT11390" s="6"/>
      <c r="AU11390" s="6"/>
      <c r="AV11390" s="6"/>
      <c r="AW11390" s="6"/>
      <c r="AX11390" s="6"/>
      <c r="AY11390" s="172"/>
      <c r="AZ11390" s="172"/>
      <c r="BA11390" s="172"/>
      <c r="BB11390" s="6"/>
      <c r="BC11390" s="6"/>
      <c r="BD11390" s="6"/>
      <c r="BE11390" s="6"/>
      <c r="BF11390" s="6"/>
      <c r="BG11390" s="172"/>
      <c r="BH11390" s="172"/>
      <c r="BI11390" s="172"/>
      <c r="BJ11390" s="6"/>
      <c r="BK11390" s="6"/>
      <c r="BL11390" s="6"/>
      <c r="BM11390" s="6"/>
      <c r="BN11390" s="6"/>
      <c r="BO11390" s="6"/>
      <c r="BP11390" s="6"/>
      <c r="BQ11390" s="6"/>
      <c r="BR11390" s="6"/>
      <c r="BS11390" s="6"/>
      <c r="BT11390" s="6"/>
      <c r="CG11390" s="432"/>
      <c r="CH11390" s="432"/>
      <c r="CL11390" s="174"/>
    </row>
    <row r="11391" spans="29:90" s="168" customFormat="1" x14ac:dyDescent="0.25">
      <c r="AC11391" s="175"/>
      <c r="AD11391" s="175"/>
      <c r="AE11391" s="175"/>
      <c r="AF11391" s="175"/>
      <c r="AG11391" s="175"/>
      <c r="AH11391" s="176"/>
      <c r="AM11391" s="6"/>
      <c r="AN11391" s="6"/>
      <c r="AO11391" s="6"/>
      <c r="AP11391" s="6"/>
      <c r="AQ11391" s="6"/>
      <c r="AR11391" s="6"/>
      <c r="AS11391" s="6"/>
      <c r="AT11391" s="6"/>
      <c r="AU11391" s="6"/>
      <c r="AV11391" s="6"/>
      <c r="AW11391" s="6"/>
      <c r="AX11391" s="6"/>
      <c r="AY11391" s="172"/>
      <c r="AZ11391" s="172"/>
      <c r="BA11391" s="172"/>
      <c r="BB11391" s="6"/>
      <c r="BC11391" s="6"/>
      <c r="BD11391" s="6"/>
      <c r="BE11391" s="6"/>
      <c r="BF11391" s="6"/>
      <c r="BG11391" s="172"/>
      <c r="BH11391" s="172"/>
      <c r="BI11391" s="172"/>
      <c r="BJ11391" s="6"/>
      <c r="BK11391" s="6"/>
      <c r="BL11391" s="6"/>
      <c r="BM11391" s="6"/>
      <c r="BN11391" s="6"/>
      <c r="BO11391" s="6"/>
      <c r="BP11391" s="6"/>
      <c r="BQ11391" s="6"/>
      <c r="BR11391" s="6"/>
      <c r="BS11391" s="6"/>
      <c r="BT11391" s="6"/>
      <c r="CG11391" s="432"/>
      <c r="CH11391" s="432"/>
      <c r="CL11391" s="174"/>
    </row>
    <row r="11392" spans="29:90" s="168" customFormat="1" x14ac:dyDescent="0.25">
      <c r="AC11392" s="175"/>
      <c r="AD11392" s="175"/>
      <c r="AE11392" s="175"/>
      <c r="AF11392" s="175"/>
      <c r="AG11392" s="175"/>
      <c r="AH11392" s="176"/>
      <c r="AM11392" s="6"/>
      <c r="AN11392" s="6"/>
      <c r="AO11392" s="6"/>
      <c r="AP11392" s="6"/>
      <c r="AQ11392" s="6"/>
      <c r="AR11392" s="6"/>
      <c r="AS11392" s="6"/>
      <c r="AT11392" s="6"/>
      <c r="AU11392" s="6"/>
      <c r="AV11392" s="6"/>
      <c r="AW11392" s="6"/>
      <c r="AX11392" s="6"/>
      <c r="AY11392" s="172"/>
      <c r="AZ11392" s="172"/>
      <c r="BA11392" s="172"/>
      <c r="BB11392" s="6"/>
      <c r="BC11392" s="6"/>
      <c r="BD11392" s="6"/>
      <c r="BE11392" s="6"/>
      <c r="BF11392" s="6"/>
      <c r="BG11392" s="172"/>
      <c r="BH11392" s="172"/>
      <c r="BI11392" s="172"/>
      <c r="BJ11392" s="6"/>
      <c r="BK11392" s="6"/>
      <c r="BL11392" s="6"/>
      <c r="BM11392" s="6"/>
      <c r="BN11392" s="6"/>
      <c r="BO11392" s="6"/>
      <c r="BP11392" s="6"/>
      <c r="BQ11392" s="6"/>
      <c r="BR11392" s="6"/>
      <c r="BS11392" s="6"/>
      <c r="BT11392" s="6"/>
      <c r="CG11392" s="432"/>
      <c r="CH11392" s="432"/>
      <c r="CL11392" s="174"/>
    </row>
    <row r="11393" spans="29:90" s="168" customFormat="1" x14ac:dyDescent="0.25">
      <c r="AC11393" s="175"/>
      <c r="AD11393" s="175"/>
      <c r="AE11393" s="175"/>
      <c r="AF11393" s="175"/>
      <c r="AG11393" s="175"/>
      <c r="AH11393" s="176"/>
      <c r="AM11393" s="6"/>
      <c r="AN11393" s="6"/>
      <c r="AO11393" s="6"/>
      <c r="AP11393" s="6"/>
      <c r="AQ11393" s="6"/>
      <c r="AR11393" s="6"/>
      <c r="AS11393" s="6"/>
      <c r="AT11393" s="6"/>
      <c r="AU11393" s="6"/>
      <c r="AV11393" s="6"/>
      <c r="AW11393" s="6"/>
      <c r="AX11393" s="6"/>
      <c r="AY11393" s="172"/>
      <c r="AZ11393" s="172"/>
      <c r="BA11393" s="172"/>
      <c r="BB11393" s="6"/>
      <c r="BC11393" s="6"/>
      <c r="BD11393" s="6"/>
      <c r="BE11393" s="6"/>
      <c r="BF11393" s="6"/>
      <c r="BG11393" s="172"/>
      <c r="BH11393" s="172"/>
      <c r="BI11393" s="172"/>
      <c r="BJ11393" s="6"/>
      <c r="BK11393" s="6"/>
      <c r="BL11393" s="6"/>
      <c r="BM11393" s="6"/>
      <c r="BN11393" s="6"/>
      <c r="BO11393" s="6"/>
      <c r="BP11393" s="6"/>
      <c r="BQ11393" s="6"/>
      <c r="BR11393" s="6"/>
      <c r="BS11393" s="6"/>
      <c r="BT11393" s="6"/>
      <c r="CG11393" s="432"/>
      <c r="CH11393" s="432"/>
      <c r="CL11393" s="174"/>
    </row>
    <row r="11394" spans="29:90" s="168" customFormat="1" x14ac:dyDescent="0.25">
      <c r="AC11394" s="175"/>
      <c r="AD11394" s="175"/>
      <c r="AE11394" s="175"/>
      <c r="AF11394" s="175"/>
      <c r="AG11394" s="175"/>
      <c r="AH11394" s="176"/>
      <c r="AM11394" s="6"/>
      <c r="AN11394" s="6"/>
      <c r="AO11394" s="6"/>
      <c r="AP11394" s="6"/>
      <c r="AQ11394" s="6"/>
      <c r="AR11394" s="6"/>
      <c r="AS11394" s="6"/>
      <c r="AT11394" s="6"/>
      <c r="AU11394" s="6"/>
      <c r="AV11394" s="6"/>
      <c r="AW11394" s="6"/>
      <c r="AX11394" s="6"/>
      <c r="AY11394" s="172"/>
      <c r="AZ11394" s="172"/>
      <c r="BA11394" s="172"/>
      <c r="BB11394" s="6"/>
      <c r="BC11394" s="6"/>
      <c r="BD11394" s="6"/>
      <c r="BE11394" s="6"/>
      <c r="BF11394" s="6"/>
      <c r="BG11394" s="172"/>
      <c r="BH11394" s="172"/>
      <c r="BI11394" s="172"/>
      <c r="BJ11394" s="6"/>
      <c r="BK11394" s="6"/>
      <c r="BL11394" s="6"/>
      <c r="BM11394" s="6"/>
      <c r="BN11394" s="6"/>
      <c r="BO11394" s="6"/>
      <c r="BP11394" s="6"/>
      <c r="BQ11394" s="6"/>
      <c r="BR11394" s="6"/>
      <c r="BS11394" s="6"/>
      <c r="BT11394" s="6"/>
      <c r="CG11394" s="432"/>
      <c r="CH11394" s="432"/>
      <c r="CL11394" s="174"/>
    </row>
    <row r="11395" spans="29:90" s="168" customFormat="1" x14ac:dyDescent="0.25">
      <c r="AC11395" s="175"/>
      <c r="AD11395" s="175"/>
      <c r="AE11395" s="175"/>
      <c r="AF11395" s="175"/>
      <c r="AG11395" s="175"/>
      <c r="AH11395" s="176"/>
      <c r="AM11395" s="6"/>
      <c r="AN11395" s="6"/>
      <c r="AO11395" s="6"/>
      <c r="AP11395" s="6"/>
      <c r="AQ11395" s="6"/>
      <c r="AR11395" s="6"/>
      <c r="AS11395" s="6"/>
      <c r="AT11395" s="6"/>
      <c r="AU11395" s="6"/>
      <c r="AV11395" s="6"/>
      <c r="AW11395" s="6"/>
      <c r="AX11395" s="6"/>
      <c r="AY11395" s="172"/>
      <c r="AZ11395" s="172"/>
      <c r="BA11395" s="172"/>
      <c r="BB11395" s="6"/>
      <c r="BC11395" s="6"/>
      <c r="BD11395" s="6"/>
      <c r="BE11395" s="6"/>
      <c r="BF11395" s="6"/>
      <c r="BG11395" s="172"/>
      <c r="BH11395" s="172"/>
      <c r="BI11395" s="172"/>
      <c r="BJ11395" s="6"/>
      <c r="BK11395" s="6"/>
      <c r="BL11395" s="6"/>
      <c r="BM11395" s="6"/>
      <c r="BN11395" s="6"/>
      <c r="BO11395" s="6"/>
      <c r="BP11395" s="6"/>
      <c r="BQ11395" s="6"/>
      <c r="BR11395" s="6"/>
      <c r="BS11395" s="6"/>
      <c r="BT11395" s="6"/>
      <c r="CG11395" s="432"/>
      <c r="CH11395" s="432"/>
      <c r="CL11395" s="174"/>
    </row>
    <row r="11396" spans="29:90" s="168" customFormat="1" x14ac:dyDescent="0.25">
      <c r="AC11396" s="175"/>
      <c r="AD11396" s="175"/>
      <c r="AE11396" s="175"/>
      <c r="AF11396" s="175"/>
      <c r="AG11396" s="175"/>
      <c r="AH11396" s="176"/>
      <c r="AM11396" s="6"/>
      <c r="AN11396" s="6"/>
      <c r="AO11396" s="6"/>
      <c r="AP11396" s="6"/>
      <c r="AQ11396" s="6"/>
      <c r="AR11396" s="6"/>
      <c r="AS11396" s="6"/>
      <c r="AT11396" s="6"/>
      <c r="AU11396" s="6"/>
      <c r="AV11396" s="6"/>
      <c r="AW11396" s="6"/>
      <c r="AX11396" s="6"/>
      <c r="AY11396" s="172"/>
      <c r="AZ11396" s="172"/>
      <c r="BA11396" s="172"/>
      <c r="BB11396" s="6"/>
      <c r="BC11396" s="6"/>
      <c r="BD11396" s="6"/>
      <c r="BE11396" s="6"/>
      <c r="BF11396" s="6"/>
      <c r="BG11396" s="172"/>
      <c r="BH11396" s="172"/>
      <c r="BI11396" s="172"/>
      <c r="BJ11396" s="6"/>
      <c r="BK11396" s="6"/>
      <c r="BL11396" s="6"/>
      <c r="BM11396" s="6"/>
      <c r="BN11396" s="6"/>
      <c r="BO11396" s="6"/>
      <c r="BP11396" s="6"/>
      <c r="BQ11396" s="6"/>
      <c r="BR11396" s="6"/>
      <c r="BS11396" s="6"/>
      <c r="BT11396" s="6"/>
      <c r="CG11396" s="432"/>
      <c r="CH11396" s="432"/>
      <c r="CL11396" s="174"/>
    </row>
    <row r="11397" spans="29:90" s="168" customFormat="1" x14ac:dyDescent="0.25">
      <c r="AC11397" s="175"/>
      <c r="AD11397" s="175"/>
      <c r="AE11397" s="175"/>
      <c r="AF11397" s="175"/>
      <c r="AG11397" s="175"/>
      <c r="AH11397" s="176"/>
      <c r="AM11397" s="6"/>
      <c r="AN11397" s="6"/>
      <c r="AO11397" s="6"/>
      <c r="AP11397" s="6"/>
      <c r="AQ11397" s="6"/>
      <c r="AR11397" s="6"/>
      <c r="AS11397" s="6"/>
      <c r="AT11397" s="6"/>
      <c r="AU11397" s="6"/>
      <c r="AV11397" s="6"/>
      <c r="AW11397" s="6"/>
      <c r="AX11397" s="6"/>
      <c r="AY11397" s="172"/>
      <c r="AZ11397" s="172"/>
      <c r="BA11397" s="172"/>
      <c r="BB11397" s="6"/>
      <c r="BC11397" s="6"/>
      <c r="BD11397" s="6"/>
      <c r="BE11397" s="6"/>
      <c r="BF11397" s="6"/>
      <c r="BG11397" s="172"/>
      <c r="BH11397" s="172"/>
      <c r="BI11397" s="172"/>
      <c r="BJ11397" s="6"/>
      <c r="BK11397" s="6"/>
      <c r="BL11397" s="6"/>
      <c r="BM11397" s="6"/>
      <c r="BN11397" s="6"/>
      <c r="BO11397" s="6"/>
      <c r="BP11397" s="6"/>
      <c r="BQ11397" s="6"/>
      <c r="BR11397" s="6"/>
      <c r="BS11397" s="6"/>
      <c r="BT11397" s="6"/>
      <c r="CG11397" s="432"/>
      <c r="CH11397" s="432"/>
      <c r="CL11397" s="174"/>
    </row>
    <row r="11398" spans="29:90" s="168" customFormat="1" x14ac:dyDescent="0.25">
      <c r="AC11398" s="175"/>
      <c r="AD11398" s="175"/>
      <c r="AE11398" s="175"/>
      <c r="AF11398" s="175"/>
      <c r="AG11398" s="175"/>
      <c r="AH11398" s="176"/>
      <c r="AM11398" s="6"/>
      <c r="AN11398" s="6"/>
      <c r="AO11398" s="6"/>
      <c r="AP11398" s="6"/>
      <c r="AQ11398" s="6"/>
      <c r="AR11398" s="6"/>
      <c r="AS11398" s="6"/>
      <c r="AT11398" s="6"/>
      <c r="AU11398" s="6"/>
      <c r="AV11398" s="6"/>
      <c r="AW11398" s="6"/>
      <c r="AX11398" s="6"/>
      <c r="AY11398" s="172"/>
      <c r="AZ11398" s="172"/>
      <c r="BA11398" s="172"/>
      <c r="BB11398" s="6"/>
      <c r="BC11398" s="6"/>
      <c r="BD11398" s="6"/>
      <c r="BE11398" s="6"/>
      <c r="BF11398" s="6"/>
      <c r="BG11398" s="172"/>
      <c r="BH11398" s="172"/>
      <c r="BI11398" s="172"/>
      <c r="BJ11398" s="6"/>
      <c r="BK11398" s="6"/>
      <c r="BL11398" s="6"/>
      <c r="BM11398" s="6"/>
      <c r="BN11398" s="6"/>
      <c r="BO11398" s="6"/>
      <c r="BP11398" s="6"/>
      <c r="BQ11398" s="6"/>
      <c r="BR11398" s="6"/>
      <c r="BS11398" s="6"/>
      <c r="BT11398" s="6"/>
      <c r="CG11398" s="432"/>
      <c r="CH11398" s="432"/>
      <c r="CL11398" s="174"/>
    </row>
    <row r="11399" spans="29:90" s="168" customFormat="1" x14ac:dyDescent="0.25">
      <c r="AC11399" s="175"/>
      <c r="AD11399" s="175"/>
      <c r="AE11399" s="175"/>
      <c r="AF11399" s="175"/>
      <c r="AG11399" s="175"/>
      <c r="AH11399" s="176"/>
      <c r="AM11399" s="6"/>
      <c r="AN11399" s="6"/>
      <c r="AO11399" s="6"/>
      <c r="AP11399" s="6"/>
      <c r="AQ11399" s="6"/>
      <c r="AR11399" s="6"/>
      <c r="AS11399" s="6"/>
      <c r="AT11399" s="6"/>
      <c r="AU11399" s="6"/>
      <c r="AV11399" s="6"/>
      <c r="AW11399" s="6"/>
      <c r="AX11399" s="6"/>
      <c r="AY11399" s="172"/>
      <c r="AZ11399" s="172"/>
      <c r="BA11399" s="172"/>
      <c r="BB11399" s="6"/>
      <c r="BC11399" s="6"/>
      <c r="BD11399" s="6"/>
      <c r="BE11399" s="6"/>
      <c r="BF11399" s="6"/>
      <c r="BG11399" s="172"/>
      <c r="BH11399" s="172"/>
      <c r="BI11399" s="172"/>
      <c r="BJ11399" s="6"/>
      <c r="BK11399" s="6"/>
      <c r="BL11399" s="6"/>
      <c r="BM11399" s="6"/>
      <c r="BN11399" s="6"/>
      <c r="BO11399" s="6"/>
      <c r="BP11399" s="6"/>
      <c r="BQ11399" s="6"/>
      <c r="BR11399" s="6"/>
      <c r="BS11399" s="6"/>
      <c r="BT11399" s="6"/>
      <c r="CG11399" s="432"/>
      <c r="CH11399" s="432"/>
      <c r="CL11399" s="174"/>
    </row>
    <row r="11400" spans="29:90" s="168" customFormat="1" x14ac:dyDescent="0.25">
      <c r="AC11400" s="175"/>
      <c r="AD11400" s="175"/>
      <c r="AE11400" s="175"/>
      <c r="AF11400" s="175"/>
      <c r="AG11400" s="175"/>
      <c r="AH11400" s="176"/>
      <c r="AM11400" s="6"/>
      <c r="AN11400" s="6"/>
      <c r="AO11400" s="6"/>
      <c r="AP11400" s="6"/>
      <c r="AQ11400" s="6"/>
      <c r="AR11400" s="6"/>
      <c r="AS11400" s="6"/>
      <c r="AT11400" s="6"/>
      <c r="AU11400" s="6"/>
      <c r="AV11400" s="6"/>
      <c r="AW11400" s="6"/>
      <c r="AX11400" s="6"/>
      <c r="AY11400" s="172"/>
      <c r="AZ11400" s="172"/>
      <c r="BA11400" s="172"/>
      <c r="BB11400" s="6"/>
      <c r="BC11400" s="6"/>
      <c r="BD11400" s="6"/>
      <c r="BE11400" s="6"/>
      <c r="BF11400" s="6"/>
      <c r="BG11400" s="172"/>
      <c r="BH11400" s="172"/>
      <c r="BI11400" s="172"/>
      <c r="BJ11400" s="6"/>
      <c r="BK11400" s="6"/>
      <c r="BL11400" s="6"/>
      <c r="BM11400" s="6"/>
      <c r="BN11400" s="6"/>
      <c r="BO11400" s="6"/>
      <c r="BP11400" s="6"/>
      <c r="BQ11400" s="6"/>
      <c r="BR11400" s="6"/>
      <c r="BS11400" s="6"/>
      <c r="BT11400" s="6"/>
      <c r="CG11400" s="432"/>
      <c r="CH11400" s="432"/>
      <c r="CL11400" s="174"/>
    </row>
    <row r="11401" spans="29:90" s="168" customFormat="1" x14ac:dyDescent="0.25">
      <c r="AC11401" s="175"/>
      <c r="AD11401" s="175"/>
      <c r="AE11401" s="175"/>
      <c r="AF11401" s="175"/>
      <c r="AG11401" s="175"/>
      <c r="AH11401" s="176"/>
      <c r="AM11401" s="6"/>
      <c r="AN11401" s="6"/>
      <c r="AO11401" s="6"/>
      <c r="AP11401" s="6"/>
      <c r="AQ11401" s="6"/>
      <c r="AR11401" s="6"/>
      <c r="AS11401" s="6"/>
      <c r="AT11401" s="6"/>
      <c r="AU11401" s="6"/>
      <c r="AV11401" s="6"/>
      <c r="AW11401" s="6"/>
      <c r="AX11401" s="6"/>
      <c r="AY11401" s="172"/>
      <c r="AZ11401" s="172"/>
      <c r="BA11401" s="172"/>
      <c r="BB11401" s="6"/>
      <c r="BC11401" s="6"/>
      <c r="BD11401" s="6"/>
      <c r="BE11401" s="6"/>
      <c r="BF11401" s="6"/>
      <c r="BG11401" s="172"/>
      <c r="BH11401" s="172"/>
      <c r="BI11401" s="172"/>
      <c r="BJ11401" s="6"/>
      <c r="BK11401" s="6"/>
      <c r="BL11401" s="6"/>
      <c r="BM11401" s="6"/>
      <c r="BN11401" s="6"/>
      <c r="BO11401" s="6"/>
      <c r="BP11401" s="6"/>
      <c r="BQ11401" s="6"/>
      <c r="BR11401" s="6"/>
      <c r="BS11401" s="6"/>
      <c r="BT11401" s="6"/>
      <c r="CG11401" s="432"/>
      <c r="CH11401" s="432"/>
      <c r="CL11401" s="174"/>
    </row>
    <row r="11402" spans="29:90" s="168" customFormat="1" x14ac:dyDescent="0.25">
      <c r="AC11402" s="175"/>
      <c r="AD11402" s="175"/>
      <c r="AE11402" s="175"/>
      <c r="AF11402" s="175"/>
      <c r="AG11402" s="175"/>
      <c r="AH11402" s="176"/>
      <c r="AM11402" s="6"/>
      <c r="AN11402" s="6"/>
      <c r="AO11402" s="6"/>
      <c r="AP11402" s="6"/>
      <c r="AQ11402" s="6"/>
      <c r="AR11402" s="6"/>
      <c r="AS11402" s="6"/>
      <c r="AT11402" s="6"/>
      <c r="AU11402" s="6"/>
      <c r="AV11402" s="6"/>
      <c r="AW11402" s="6"/>
      <c r="AX11402" s="6"/>
      <c r="AY11402" s="172"/>
      <c r="AZ11402" s="172"/>
      <c r="BA11402" s="172"/>
      <c r="BB11402" s="6"/>
      <c r="BC11402" s="6"/>
      <c r="BD11402" s="6"/>
      <c r="BE11402" s="6"/>
      <c r="BF11402" s="6"/>
      <c r="BG11402" s="172"/>
      <c r="BH11402" s="172"/>
      <c r="BI11402" s="172"/>
      <c r="BJ11402" s="6"/>
      <c r="BK11402" s="6"/>
      <c r="BL11402" s="6"/>
      <c r="BM11402" s="6"/>
      <c r="BN11402" s="6"/>
      <c r="BO11402" s="6"/>
      <c r="BP11402" s="6"/>
      <c r="BQ11402" s="6"/>
      <c r="BR11402" s="6"/>
      <c r="BS11402" s="6"/>
      <c r="BT11402" s="6"/>
      <c r="CG11402" s="432"/>
      <c r="CH11402" s="432"/>
      <c r="CL11402" s="174"/>
    </row>
    <row r="11403" spans="29:90" s="168" customFormat="1" x14ac:dyDescent="0.25">
      <c r="AC11403" s="175"/>
      <c r="AD11403" s="175"/>
      <c r="AE11403" s="175"/>
      <c r="AF11403" s="175"/>
      <c r="AG11403" s="175"/>
      <c r="AH11403" s="176"/>
      <c r="AM11403" s="6"/>
      <c r="AN11403" s="6"/>
      <c r="AO11403" s="6"/>
      <c r="AP11403" s="6"/>
      <c r="AQ11403" s="6"/>
      <c r="AR11403" s="6"/>
      <c r="AS11403" s="6"/>
      <c r="AT11403" s="6"/>
      <c r="AU11403" s="6"/>
      <c r="AV11403" s="6"/>
      <c r="AW11403" s="6"/>
      <c r="AX11403" s="6"/>
      <c r="AY11403" s="172"/>
      <c r="AZ11403" s="172"/>
      <c r="BA11403" s="172"/>
      <c r="BB11403" s="6"/>
      <c r="BC11403" s="6"/>
      <c r="BD11403" s="6"/>
      <c r="BE11403" s="6"/>
      <c r="BF11403" s="6"/>
      <c r="BG11403" s="172"/>
      <c r="BH11403" s="172"/>
      <c r="BI11403" s="172"/>
      <c r="BJ11403" s="6"/>
      <c r="BK11403" s="6"/>
      <c r="BL11403" s="6"/>
      <c r="BM11403" s="6"/>
      <c r="BN11403" s="6"/>
      <c r="BO11403" s="6"/>
      <c r="BP11403" s="6"/>
      <c r="BQ11403" s="6"/>
      <c r="BR11403" s="6"/>
      <c r="BS11403" s="6"/>
      <c r="BT11403" s="6"/>
      <c r="CG11403" s="432"/>
      <c r="CH11403" s="432"/>
      <c r="CL11403" s="174"/>
    </row>
    <row r="11404" spans="29:90" s="168" customFormat="1" x14ac:dyDescent="0.25">
      <c r="AC11404" s="175"/>
      <c r="AD11404" s="175"/>
      <c r="AE11404" s="175"/>
      <c r="AF11404" s="175"/>
      <c r="AG11404" s="175"/>
      <c r="AH11404" s="176"/>
      <c r="AM11404" s="6"/>
      <c r="AN11404" s="6"/>
      <c r="AO11404" s="6"/>
      <c r="AP11404" s="6"/>
      <c r="AQ11404" s="6"/>
      <c r="AR11404" s="6"/>
      <c r="AS11404" s="6"/>
      <c r="AT11404" s="6"/>
      <c r="AU11404" s="6"/>
      <c r="AV11404" s="6"/>
      <c r="AW11404" s="6"/>
      <c r="AX11404" s="6"/>
      <c r="AY11404" s="172"/>
      <c r="AZ11404" s="172"/>
      <c r="BA11404" s="172"/>
      <c r="BB11404" s="6"/>
      <c r="BC11404" s="6"/>
      <c r="BD11404" s="6"/>
      <c r="BE11404" s="6"/>
      <c r="BF11404" s="6"/>
      <c r="BG11404" s="172"/>
      <c r="BH11404" s="172"/>
      <c r="BI11404" s="172"/>
      <c r="BJ11404" s="6"/>
      <c r="BK11404" s="6"/>
      <c r="BL11404" s="6"/>
      <c r="BM11404" s="6"/>
      <c r="BN11404" s="6"/>
      <c r="BO11404" s="6"/>
      <c r="BP11404" s="6"/>
      <c r="BQ11404" s="6"/>
      <c r="BR11404" s="6"/>
      <c r="BS11404" s="6"/>
      <c r="BT11404" s="6"/>
      <c r="CG11404" s="432"/>
      <c r="CH11404" s="432"/>
      <c r="CL11404" s="174"/>
    </row>
    <row r="11405" spans="29:90" s="168" customFormat="1" x14ac:dyDescent="0.25">
      <c r="AC11405" s="175"/>
      <c r="AD11405" s="175"/>
      <c r="AE11405" s="175"/>
      <c r="AF11405" s="175"/>
      <c r="AG11405" s="175"/>
      <c r="AH11405" s="176"/>
      <c r="AM11405" s="6"/>
      <c r="AN11405" s="6"/>
      <c r="AO11405" s="6"/>
      <c r="AP11405" s="6"/>
      <c r="AQ11405" s="6"/>
      <c r="AR11405" s="6"/>
      <c r="AS11405" s="6"/>
      <c r="AT11405" s="6"/>
      <c r="AU11405" s="6"/>
      <c r="AV11405" s="6"/>
      <c r="AW11405" s="6"/>
      <c r="AX11405" s="6"/>
      <c r="AY11405" s="172"/>
      <c r="AZ11405" s="172"/>
      <c r="BA11405" s="172"/>
      <c r="BB11405" s="6"/>
      <c r="BC11405" s="6"/>
      <c r="BD11405" s="6"/>
      <c r="BE11405" s="6"/>
      <c r="BF11405" s="6"/>
      <c r="BG11405" s="172"/>
      <c r="BH11405" s="172"/>
      <c r="BI11405" s="172"/>
      <c r="BJ11405" s="6"/>
      <c r="BK11405" s="6"/>
      <c r="BL11405" s="6"/>
      <c r="BM11405" s="6"/>
      <c r="BN11405" s="6"/>
      <c r="BO11405" s="6"/>
      <c r="BP11405" s="6"/>
      <c r="BQ11405" s="6"/>
      <c r="BR11405" s="6"/>
      <c r="BS11405" s="6"/>
      <c r="BT11405" s="6"/>
      <c r="CG11405" s="432"/>
      <c r="CH11405" s="432"/>
      <c r="CL11405" s="174"/>
    </row>
    <row r="11406" spans="29:90" s="168" customFormat="1" x14ac:dyDescent="0.25">
      <c r="AC11406" s="175"/>
      <c r="AD11406" s="175"/>
      <c r="AE11406" s="175"/>
      <c r="AF11406" s="175"/>
      <c r="AG11406" s="175"/>
      <c r="AH11406" s="176"/>
      <c r="AM11406" s="6"/>
      <c r="AN11406" s="6"/>
      <c r="AO11406" s="6"/>
      <c r="AP11406" s="6"/>
      <c r="AQ11406" s="6"/>
      <c r="AR11406" s="6"/>
      <c r="AS11406" s="6"/>
      <c r="AT11406" s="6"/>
      <c r="AU11406" s="6"/>
      <c r="AV11406" s="6"/>
      <c r="AW11406" s="6"/>
      <c r="AX11406" s="6"/>
      <c r="AY11406" s="172"/>
      <c r="AZ11406" s="172"/>
      <c r="BA11406" s="172"/>
      <c r="BB11406" s="6"/>
      <c r="BC11406" s="6"/>
      <c r="BD11406" s="6"/>
      <c r="BE11406" s="6"/>
      <c r="BF11406" s="6"/>
      <c r="BG11406" s="172"/>
      <c r="BH11406" s="172"/>
      <c r="BI11406" s="172"/>
      <c r="BJ11406" s="6"/>
      <c r="BK11406" s="6"/>
      <c r="BL11406" s="6"/>
      <c r="BM11406" s="6"/>
      <c r="BN11406" s="6"/>
      <c r="BO11406" s="6"/>
      <c r="BP11406" s="6"/>
      <c r="BQ11406" s="6"/>
      <c r="BR11406" s="6"/>
      <c r="BS11406" s="6"/>
      <c r="BT11406" s="6"/>
      <c r="CG11406" s="432"/>
      <c r="CH11406" s="432"/>
      <c r="CL11406" s="174"/>
    </row>
    <row r="11407" spans="29:90" s="168" customFormat="1" x14ac:dyDescent="0.25">
      <c r="AC11407" s="175"/>
      <c r="AD11407" s="175"/>
      <c r="AE11407" s="175"/>
      <c r="AF11407" s="175"/>
      <c r="AG11407" s="175"/>
      <c r="AH11407" s="176"/>
      <c r="AM11407" s="6"/>
      <c r="AN11407" s="6"/>
      <c r="AO11407" s="6"/>
      <c r="AP11407" s="6"/>
      <c r="AQ11407" s="6"/>
      <c r="AR11407" s="6"/>
      <c r="AS11407" s="6"/>
      <c r="AT11407" s="6"/>
      <c r="AU11407" s="6"/>
      <c r="AV11407" s="6"/>
      <c r="AW11407" s="6"/>
      <c r="AX11407" s="6"/>
      <c r="AY11407" s="172"/>
      <c r="AZ11407" s="172"/>
      <c r="BA11407" s="172"/>
      <c r="BB11407" s="6"/>
      <c r="BC11407" s="6"/>
      <c r="BD11407" s="6"/>
      <c r="BE11407" s="6"/>
      <c r="BF11407" s="6"/>
      <c r="BG11407" s="172"/>
      <c r="BH11407" s="172"/>
      <c r="BI11407" s="172"/>
      <c r="BJ11407" s="6"/>
      <c r="BK11407" s="6"/>
      <c r="BL11407" s="6"/>
      <c r="BM11407" s="6"/>
      <c r="BN11407" s="6"/>
      <c r="BO11407" s="6"/>
      <c r="BP11407" s="6"/>
      <c r="BQ11407" s="6"/>
      <c r="BR11407" s="6"/>
      <c r="BS11407" s="6"/>
      <c r="BT11407" s="6"/>
      <c r="CG11407" s="432"/>
      <c r="CH11407" s="432"/>
      <c r="CL11407" s="174"/>
    </row>
    <row r="11408" spans="29:90" s="168" customFormat="1" x14ac:dyDescent="0.25">
      <c r="AC11408" s="175"/>
      <c r="AD11408" s="175"/>
      <c r="AE11408" s="175"/>
      <c r="AF11408" s="175"/>
      <c r="AG11408" s="175"/>
      <c r="AH11408" s="176"/>
      <c r="AM11408" s="6"/>
      <c r="AN11408" s="6"/>
      <c r="AO11408" s="6"/>
      <c r="AP11408" s="6"/>
      <c r="AQ11408" s="6"/>
      <c r="AR11408" s="6"/>
      <c r="AS11408" s="6"/>
      <c r="AT11408" s="6"/>
      <c r="AU11408" s="6"/>
      <c r="AV11408" s="6"/>
      <c r="AW11408" s="6"/>
      <c r="AX11408" s="6"/>
      <c r="AY11408" s="172"/>
      <c r="AZ11408" s="172"/>
      <c r="BA11408" s="172"/>
      <c r="BB11408" s="6"/>
      <c r="BC11408" s="6"/>
      <c r="BD11408" s="6"/>
      <c r="BE11408" s="6"/>
      <c r="BF11408" s="6"/>
      <c r="BG11408" s="172"/>
      <c r="BH11408" s="172"/>
      <c r="BI11408" s="172"/>
      <c r="BJ11408" s="6"/>
      <c r="BK11408" s="6"/>
      <c r="BL11408" s="6"/>
      <c r="BM11408" s="6"/>
      <c r="BN11408" s="6"/>
      <c r="BO11408" s="6"/>
      <c r="BP11408" s="6"/>
      <c r="BQ11408" s="6"/>
      <c r="BR11408" s="6"/>
      <c r="BS11408" s="6"/>
      <c r="BT11408" s="6"/>
      <c r="CG11408" s="432"/>
      <c r="CH11408" s="432"/>
      <c r="CL11408" s="174"/>
    </row>
    <row r="11409" spans="29:90" s="168" customFormat="1" x14ac:dyDescent="0.25">
      <c r="AC11409" s="175"/>
      <c r="AD11409" s="175"/>
      <c r="AE11409" s="175"/>
      <c r="AF11409" s="175"/>
      <c r="AG11409" s="175"/>
      <c r="AH11409" s="176"/>
      <c r="AM11409" s="6"/>
      <c r="AN11409" s="6"/>
      <c r="AO11409" s="6"/>
      <c r="AP11409" s="6"/>
      <c r="AQ11409" s="6"/>
      <c r="AR11409" s="6"/>
      <c r="AS11409" s="6"/>
      <c r="AT11409" s="6"/>
      <c r="AU11409" s="6"/>
      <c r="AV11409" s="6"/>
      <c r="AW11409" s="6"/>
      <c r="AX11409" s="6"/>
      <c r="AY11409" s="172"/>
      <c r="AZ11409" s="172"/>
      <c r="BA11409" s="172"/>
      <c r="BB11409" s="6"/>
      <c r="BC11409" s="6"/>
      <c r="BD11409" s="6"/>
      <c r="BE11409" s="6"/>
      <c r="BF11409" s="6"/>
      <c r="BG11409" s="172"/>
      <c r="BH11409" s="172"/>
      <c r="BI11409" s="172"/>
      <c r="BJ11409" s="6"/>
      <c r="BK11409" s="6"/>
      <c r="BL11409" s="6"/>
      <c r="BM11409" s="6"/>
      <c r="BN11409" s="6"/>
      <c r="BO11409" s="6"/>
      <c r="BP11409" s="6"/>
      <c r="BQ11409" s="6"/>
      <c r="BR11409" s="6"/>
      <c r="BS11409" s="6"/>
      <c r="BT11409" s="6"/>
      <c r="CG11409" s="432"/>
      <c r="CH11409" s="432"/>
      <c r="CL11409" s="174"/>
    </row>
    <row r="11410" spans="29:90" s="168" customFormat="1" x14ac:dyDescent="0.25">
      <c r="AC11410" s="175"/>
      <c r="AD11410" s="175"/>
      <c r="AE11410" s="175"/>
      <c r="AF11410" s="175"/>
      <c r="AG11410" s="175"/>
      <c r="AH11410" s="176"/>
      <c r="AM11410" s="6"/>
      <c r="AN11410" s="6"/>
      <c r="AO11410" s="6"/>
      <c r="AP11410" s="6"/>
      <c r="AQ11410" s="6"/>
      <c r="AR11410" s="6"/>
      <c r="AS11410" s="6"/>
      <c r="AT11410" s="6"/>
      <c r="AU11410" s="6"/>
      <c r="AV11410" s="6"/>
      <c r="AW11410" s="6"/>
      <c r="AX11410" s="6"/>
      <c r="AY11410" s="172"/>
      <c r="AZ11410" s="172"/>
      <c r="BA11410" s="172"/>
      <c r="BB11410" s="6"/>
      <c r="BC11410" s="6"/>
      <c r="BD11410" s="6"/>
      <c r="BE11410" s="6"/>
      <c r="BF11410" s="6"/>
      <c r="BG11410" s="172"/>
      <c r="BH11410" s="172"/>
      <c r="BI11410" s="172"/>
      <c r="BJ11410" s="6"/>
      <c r="BK11410" s="6"/>
      <c r="BL11410" s="6"/>
      <c r="BM11410" s="6"/>
      <c r="BN11410" s="6"/>
      <c r="BO11410" s="6"/>
      <c r="BP11410" s="6"/>
      <c r="BQ11410" s="6"/>
      <c r="BR11410" s="6"/>
      <c r="BS11410" s="6"/>
      <c r="BT11410" s="6"/>
      <c r="CG11410" s="432"/>
      <c r="CH11410" s="432"/>
      <c r="CL11410" s="174"/>
    </row>
    <row r="11411" spans="29:90" s="168" customFormat="1" x14ac:dyDescent="0.25">
      <c r="AC11411" s="175"/>
      <c r="AD11411" s="175"/>
      <c r="AE11411" s="175"/>
      <c r="AF11411" s="175"/>
      <c r="AG11411" s="175"/>
      <c r="AH11411" s="176"/>
      <c r="AM11411" s="6"/>
      <c r="AN11411" s="6"/>
      <c r="AO11411" s="6"/>
      <c r="AP11411" s="6"/>
      <c r="AQ11411" s="6"/>
      <c r="AR11411" s="6"/>
      <c r="AS11411" s="6"/>
      <c r="AT11411" s="6"/>
      <c r="AU11411" s="6"/>
      <c r="AV11411" s="6"/>
      <c r="AW11411" s="6"/>
      <c r="AX11411" s="6"/>
      <c r="AY11411" s="172"/>
      <c r="AZ11411" s="172"/>
      <c r="BA11411" s="172"/>
      <c r="BB11411" s="6"/>
      <c r="BC11411" s="6"/>
      <c r="BD11411" s="6"/>
      <c r="BE11411" s="6"/>
      <c r="BF11411" s="6"/>
      <c r="BG11411" s="172"/>
      <c r="BH11411" s="172"/>
      <c r="BI11411" s="172"/>
      <c r="BJ11411" s="6"/>
      <c r="BK11411" s="6"/>
      <c r="BL11411" s="6"/>
      <c r="BM11411" s="6"/>
      <c r="BN11411" s="6"/>
      <c r="BO11411" s="6"/>
      <c r="BP11411" s="6"/>
      <c r="BQ11411" s="6"/>
      <c r="BR11411" s="6"/>
      <c r="BS11411" s="6"/>
      <c r="BT11411" s="6"/>
      <c r="CG11411" s="432"/>
      <c r="CH11411" s="432"/>
      <c r="CL11411" s="174"/>
    </row>
    <row r="11412" spans="29:90" s="168" customFormat="1" x14ac:dyDescent="0.25">
      <c r="AC11412" s="175"/>
      <c r="AD11412" s="175"/>
      <c r="AE11412" s="175"/>
      <c r="AF11412" s="175"/>
      <c r="AG11412" s="175"/>
      <c r="AH11412" s="176"/>
      <c r="AM11412" s="6"/>
      <c r="AN11412" s="6"/>
      <c r="AO11412" s="6"/>
      <c r="AP11412" s="6"/>
      <c r="AQ11412" s="6"/>
      <c r="AR11412" s="6"/>
      <c r="AS11412" s="6"/>
      <c r="AT11412" s="6"/>
      <c r="AU11412" s="6"/>
      <c r="AV11412" s="6"/>
      <c r="AW11412" s="6"/>
      <c r="AX11412" s="6"/>
      <c r="AY11412" s="172"/>
      <c r="AZ11412" s="172"/>
      <c r="BA11412" s="172"/>
      <c r="BB11412" s="6"/>
      <c r="BC11412" s="6"/>
      <c r="BD11412" s="6"/>
      <c r="BE11412" s="6"/>
      <c r="BF11412" s="6"/>
      <c r="BG11412" s="172"/>
      <c r="BH11412" s="172"/>
      <c r="BI11412" s="172"/>
      <c r="BJ11412" s="6"/>
      <c r="BK11412" s="6"/>
      <c r="BL11412" s="6"/>
      <c r="BM11412" s="6"/>
      <c r="BN11412" s="6"/>
      <c r="BO11412" s="6"/>
      <c r="BP11412" s="6"/>
      <c r="BQ11412" s="6"/>
      <c r="BR11412" s="6"/>
      <c r="BS11412" s="6"/>
      <c r="BT11412" s="6"/>
      <c r="CG11412" s="432"/>
      <c r="CH11412" s="432"/>
      <c r="CL11412" s="174"/>
    </row>
    <row r="11413" spans="29:90" s="168" customFormat="1" x14ac:dyDescent="0.25">
      <c r="AC11413" s="175"/>
      <c r="AD11413" s="175"/>
      <c r="AE11413" s="175"/>
      <c r="AF11413" s="175"/>
      <c r="AG11413" s="175"/>
      <c r="AH11413" s="176"/>
      <c r="AM11413" s="6"/>
      <c r="AN11413" s="6"/>
      <c r="AO11413" s="6"/>
      <c r="AP11413" s="6"/>
      <c r="AQ11413" s="6"/>
      <c r="AR11413" s="6"/>
      <c r="AS11413" s="6"/>
      <c r="AT11413" s="6"/>
      <c r="AU11413" s="6"/>
      <c r="AV11413" s="6"/>
      <c r="AW11413" s="6"/>
      <c r="AX11413" s="6"/>
      <c r="AY11413" s="172"/>
      <c r="AZ11413" s="172"/>
      <c r="BA11413" s="172"/>
      <c r="BB11413" s="6"/>
      <c r="BC11413" s="6"/>
      <c r="BD11413" s="6"/>
      <c r="BE11413" s="6"/>
      <c r="BF11413" s="6"/>
      <c r="BG11413" s="172"/>
      <c r="BH11413" s="172"/>
      <c r="BI11413" s="172"/>
      <c r="BJ11413" s="6"/>
      <c r="BK11413" s="6"/>
      <c r="BL11413" s="6"/>
      <c r="BM11413" s="6"/>
      <c r="BN11413" s="6"/>
      <c r="BO11413" s="6"/>
      <c r="BP11413" s="6"/>
      <c r="BQ11413" s="6"/>
      <c r="BR11413" s="6"/>
      <c r="BS11413" s="6"/>
      <c r="BT11413" s="6"/>
      <c r="CG11413" s="432"/>
      <c r="CH11413" s="432"/>
      <c r="CL11413" s="174"/>
    </row>
    <row r="11414" spans="29:90" s="168" customFormat="1" x14ac:dyDescent="0.25">
      <c r="AC11414" s="175"/>
      <c r="AD11414" s="175"/>
      <c r="AE11414" s="175"/>
      <c r="AF11414" s="175"/>
      <c r="AG11414" s="175"/>
      <c r="AH11414" s="176"/>
      <c r="AM11414" s="6"/>
      <c r="AN11414" s="6"/>
      <c r="AO11414" s="6"/>
      <c r="AP11414" s="6"/>
      <c r="AQ11414" s="6"/>
      <c r="AR11414" s="6"/>
      <c r="AS11414" s="6"/>
      <c r="AT11414" s="6"/>
      <c r="AU11414" s="6"/>
      <c r="AV11414" s="6"/>
      <c r="AW11414" s="6"/>
      <c r="AX11414" s="6"/>
      <c r="AY11414" s="172"/>
      <c r="AZ11414" s="172"/>
      <c r="BA11414" s="172"/>
      <c r="BB11414" s="6"/>
      <c r="BC11414" s="6"/>
      <c r="BD11414" s="6"/>
      <c r="BE11414" s="6"/>
      <c r="BF11414" s="6"/>
      <c r="BG11414" s="172"/>
      <c r="BH11414" s="172"/>
      <c r="BI11414" s="172"/>
      <c r="BJ11414" s="6"/>
      <c r="BK11414" s="6"/>
      <c r="BL11414" s="6"/>
      <c r="BM11414" s="6"/>
      <c r="BN11414" s="6"/>
      <c r="BO11414" s="6"/>
      <c r="BP11414" s="6"/>
      <c r="BQ11414" s="6"/>
      <c r="BR11414" s="6"/>
      <c r="BS11414" s="6"/>
      <c r="BT11414" s="6"/>
      <c r="CG11414" s="432"/>
      <c r="CH11414" s="432"/>
      <c r="CL11414" s="174"/>
    </row>
    <row r="11415" spans="29:90" s="168" customFormat="1" x14ac:dyDescent="0.25">
      <c r="AC11415" s="175"/>
      <c r="AD11415" s="175"/>
      <c r="AE11415" s="175"/>
      <c r="AF11415" s="175"/>
      <c r="AG11415" s="175"/>
      <c r="AH11415" s="176"/>
      <c r="AM11415" s="6"/>
      <c r="AN11415" s="6"/>
      <c r="AO11415" s="6"/>
      <c r="AP11415" s="6"/>
      <c r="AQ11415" s="6"/>
      <c r="AR11415" s="6"/>
      <c r="AS11415" s="6"/>
      <c r="AT11415" s="6"/>
      <c r="AU11415" s="6"/>
      <c r="AV11415" s="6"/>
      <c r="AW11415" s="6"/>
      <c r="AX11415" s="6"/>
      <c r="AY11415" s="172"/>
      <c r="AZ11415" s="172"/>
      <c r="BA11415" s="172"/>
      <c r="BB11415" s="6"/>
      <c r="BC11415" s="6"/>
      <c r="BD11415" s="6"/>
      <c r="BE11415" s="6"/>
      <c r="BF11415" s="6"/>
      <c r="BG11415" s="172"/>
      <c r="BH11415" s="172"/>
      <c r="BI11415" s="172"/>
      <c r="BJ11415" s="6"/>
      <c r="BK11415" s="6"/>
      <c r="BL11415" s="6"/>
      <c r="BM11415" s="6"/>
      <c r="BN11415" s="6"/>
      <c r="BO11415" s="6"/>
      <c r="BP11415" s="6"/>
      <c r="BQ11415" s="6"/>
      <c r="BR11415" s="6"/>
      <c r="BS11415" s="6"/>
      <c r="BT11415" s="6"/>
      <c r="CG11415" s="432"/>
      <c r="CH11415" s="432"/>
      <c r="CL11415" s="174"/>
    </row>
    <row r="11416" spans="29:90" s="168" customFormat="1" x14ac:dyDescent="0.25">
      <c r="AC11416" s="175"/>
      <c r="AD11416" s="175"/>
      <c r="AE11416" s="175"/>
      <c r="AF11416" s="175"/>
      <c r="AG11416" s="175"/>
      <c r="AH11416" s="176"/>
      <c r="AM11416" s="6"/>
      <c r="AN11416" s="6"/>
      <c r="AO11416" s="6"/>
      <c r="AP11416" s="6"/>
      <c r="AQ11416" s="6"/>
      <c r="AR11416" s="6"/>
      <c r="AS11416" s="6"/>
      <c r="AT11416" s="6"/>
      <c r="AU11416" s="6"/>
      <c r="AV11416" s="6"/>
      <c r="AW11416" s="6"/>
      <c r="AX11416" s="6"/>
      <c r="AY11416" s="172"/>
      <c r="AZ11416" s="172"/>
      <c r="BA11416" s="172"/>
      <c r="BB11416" s="6"/>
      <c r="BC11416" s="6"/>
      <c r="BD11416" s="6"/>
      <c r="BE11416" s="6"/>
      <c r="BF11416" s="6"/>
      <c r="BG11416" s="172"/>
      <c r="BH11416" s="172"/>
      <c r="BI11416" s="172"/>
      <c r="BJ11416" s="6"/>
      <c r="BK11416" s="6"/>
      <c r="BL11416" s="6"/>
      <c r="BM11416" s="6"/>
      <c r="BN11416" s="6"/>
      <c r="BO11416" s="6"/>
      <c r="BP11416" s="6"/>
      <c r="BQ11416" s="6"/>
      <c r="BR11416" s="6"/>
      <c r="BS11416" s="6"/>
      <c r="BT11416" s="6"/>
      <c r="CG11416" s="432"/>
      <c r="CH11416" s="432"/>
      <c r="CL11416" s="174"/>
    </row>
    <row r="11417" spans="29:90" s="168" customFormat="1" x14ac:dyDescent="0.25">
      <c r="AC11417" s="175"/>
      <c r="AD11417" s="175"/>
      <c r="AE11417" s="175"/>
      <c r="AF11417" s="175"/>
      <c r="AG11417" s="175"/>
      <c r="AH11417" s="176"/>
      <c r="AM11417" s="6"/>
      <c r="AN11417" s="6"/>
      <c r="AO11417" s="6"/>
      <c r="AP11417" s="6"/>
      <c r="AQ11417" s="6"/>
      <c r="AR11417" s="6"/>
      <c r="AS11417" s="6"/>
      <c r="AT11417" s="6"/>
      <c r="AU11417" s="6"/>
      <c r="AV11417" s="6"/>
      <c r="AW11417" s="6"/>
      <c r="AX11417" s="6"/>
      <c r="AY11417" s="172"/>
      <c r="AZ11417" s="172"/>
      <c r="BA11417" s="172"/>
      <c r="BB11417" s="6"/>
      <c r="BC11417" s="6"/>
      <c r="BD11417" s="6"/>
      <c r="BE11417" s="6"/>
      <c r="BF11417" s="6"/>
      <c r="BG11417" s="172"/>
      <c r="BH11417" s="172"/>
      <c r="BI11417" s="172"/>
      <c r="BJ11417" s="6"/>
      <c r="BK11417" s="6"/>
      <c r="BL11417" s="6"/>
      <c r="BM11417" s="6"/>
      <c r="BN11417" s="6"/>
      <c r="BO11417" s="6"/>
      <c r="BP11417" s="6"/>
      <c r="BQ11417" s="6"/>
      <c r="BR11417" s="6"/>
      <c r="BS11417" s="6"/>
      <c r="BT11417" s="6"/>
      <c r="CG11417" s="432"/>
      <c r="CH11417" s="432"/>
      <c r="CL11417" s="174"/>
    </row>
    <row r="11418" spans="29:90" s="168" customFormat="1" x14ac:dyDescent="0.25">
      <c r="AC11418" s="175"/>
      <c r="AD11418" s="175"/>
      <c r="AE11418" s="175"/>
      <c r="AF11418" s="175"/>
      <c r="AG11418" s="175"/>
      <c r="AH11418" s="176"/>
      <c r="AM11418" s="6"/>
      <c r="AN11418" s="6"/>
      <c r="AO11418" s="6"/>
      <c r="AP11418" s="6"/>
      <c r="AQ11418" s="6"/>
      <c r="AR11418" s="6"/>
      <c r="AS11418" s="6"/>
      <c r="AT11418" s="6"/>
      <c r="AU11418" s="6"/>
      <c r="AV11418" s="6"/>
      <c r="AW11418" s="6"/>
      <c r="AX11418" s="6"/>
      <c r="AY11418" s="172"/>
      <c r="AZ11418" s="172"/>
      <c r="BA11418" s="172"/>
      <c r="BB11418" s="6"/>
      <c r="BC11418" s="6"/>
      <c r="BD11418" s="6"/>
      <c r="BE11418" s="6"/>
      <c r="BF11418" s="6"/>
      <c r="BG11418" s="172"/>
      <c r="BH11418" s="172"/>
      <c r="BI11418" s="172"/>
      <c r="BJ11418" s="6"/>
      <c r="BK11418" s="6"/>
      <c r="BL11418" s="6"/>
      <c r="BM11418" s="6"/>
      <c r="BN11418" s="6"/>
      <c r="BO11418" s="6"/>
      <c r="BP11418" s="6"/>
      <c r="BQ11418" s="6"/>
      <c r="BR11418" s="6"/>
      <c r="BS11418" s="6"/>
      <c r="BT11418" s="6"/>
      <c r="CG11418" s="432"/>
      <c r="CH11418" s="432"/>
      <c r="CL11418" s="174"/>
    </row>
    <row r="11419" spans="29:90" s="168" customFormat="1" x14ac:dyDescent="0.25">
      <c r="AC11419" s="175"/>
      <c r="AD11419" s="175"/>
      <c r="AE11419" s="175"/>
      <c r="AF11419" s="175"/>
      <c r="AG11419" s="175"/>
      <c r="AH11419" s="176"/>
      <c r="AM11419" s="6"/>
      <c r="AN11419" s="6"/>
      <c r="AO11419" s="6"/>
      <c r="AP11419" s="6"/>
      <c r="AQ11419" s="6"/>
      <c r="AR11419" s="6"/>
      <c r="AS11419" s="6"/>
      <c r="AT11419" s="6"/>
      <c r="AU11419" s="6"/>
      <c r="AV11419" s="6"/>
      <c r="AW11419" s="6"/>
      <c r="AX11419" s="6"/>
      <c r="AY11419" s="172"/>
      <c r="AZ11419" s="172"/>
      <c r="BA11419" s="172"/>
      <c r="BB11419" s="6"/>
      <c r="BC11419" s="6"/>
      <c r="BD11419" s="6"/>
      <c r="BE11419" s="6"/>
      <c r="BF11419" s="6"/>
      <c r="BG11419" s="172"/>
      <c r="BH11419" s="172"/>
      <c r="BI11419" s="172"/>
      <c r="BJ11419" s="6"/>
      <c r="BK11419" s="6"/>
      <c r="BL11419" s="6"/>
      <c r="BM11419" s="6"/>
      <c r="BN11419" s="6"/>
      <c r="BO11419" s="6"/>
      <c r="BP11419" s="6"/>
      <c r="BQ11419" s="6"/>
      <c r="BR11419" s="6"/>
      <c r="BS11419" s="6"/>
      <c r="BT11419" s="6"/>
      <c r="CG11419" s="432"/>
      <c r="CH11419" s="432"/>
      <c r="CL11419" s="174"/>
    </row>
    <row r="11420" spans="29:90" s="168" customFormat="1" x14ac:dyDescent="0.25">
      <c r="AC11420" s="175"/>
      <c r="AD11420" s="175"/>
      <c r="AE11420" s="175"/>
      <c r="AF11420" s="175"/>
      <c r="AG11420" s="175"/>
      <c r="AH11420" s="176"/>
      <c r="AM11420" s="6"/>
      <c r="AN11420" s="6"/>
      <c r="AO11420" s="6"/>
      <c r="AP11420" s="6"/>
      <c r="AQ11420" s="6"/>
      <c r="AR11420" s="6"/>
      <c r="AS11420" s="6"/>
      <c r="AT11420" s="6"/>
      <c r="AU11420" s="6"/>
      <c r="AV11420" s="6"/>
      <c r="AW11420" s="6"/>
      <c r="AX11420" s="6"/>
      <c r="AY11420" s="172"/>
      <c r="AZ11420" s="172"/>
      <c r="BA11420" s="172"/>
      <c r="BB11420" s="6"/>
      <c r="BC11420" s="6"/>
      <c r="BD11420" s="6"/>
      <c r="BE11420" s="6"/>
      <c r="BF11420" s="6"/>
      <c r="BG11420" s="172"/>
      <c r="BH11420" s="172"/>
      <c r="BI11420" s="172"/>
      <c r="BJ11420" s="6"/>
      <c r="BK11420" s="6"/>
      <c r="BL11420" s="6"/>
      <c r="BM11420" s="6"/>
      <c r="BN11420" s="6"/>
      <c r="BO11420" s="6"/>
      <c r="BP11420" s="6"/>
      <c r="BQ11420" s="6"/>
      <c r="BR11420" s="6"/>
      <c r="BS11420" s="6"/>
      <c r="BT11420" s="6"/>
      <c r="CG11420" s="432"/>
      <c r="CH11420" s="432"/>
      <c r="CL11420" s="174"/>
    </row>
    <row r="11421" spans="29:90" s="168" customFormat="1" x14ac:dyDescent="0.25">
      <c r="AC11421" s="175"/>
      <c r="AD11421" s="175"/>
      <c r="AE11421" s="175"/>
      <c r="AF11421" s="175"/>
      <c r="AG11421" s="175"/>
      <c r="AH11421" s="176"/>
      <c r="AM11421" s="6"/>
      <c r="AN11421" s="6"/>
      <c r="AO11421" s="6"/>
      <c r="AP11421" s="6"/>
      <c r="AQ11421" s="6"/>
      <c r="AR11421" s="6"/>
      <c r="AS11421" s="6"/>
      <c r="AT11421" s="6"/>
      <c r="AU11421" s="6"/>
      <c r="AV11421" s="6"/>
      <c r="AW11421" s="6"/>
      <c r="AX11421" s="6"/>
      <c r="AY11421" s="172"/>
      <c r="AZ11421" s="172"/>
      <c r="BA11421" s="172"/>
      <c r="BB11421" s="6"/>
      <c r="BC11421" s="6"/>
      <c r="BD11421" s="6"/>
      <c r="BE11421" s="6"/>
      <c r="BF11421" s="6"/>
      <c r="BG11421" s="172"/>
      <c r="BH11421" s="172"/>
      <c r="BI11421" s="172"/>
      <c r="BJ11421" s="6"/>
      <c r="BK11421" s="6"/>
      <c r="BL11421" s="6"/>
      <c r="BM11421" s="6"/>
      <c r="BN11421" s="6"/>
      <c r="BO11421" s="6"/>
      <c r="BP11421" s="6"/>
      <c r="BQ11421" s="6"/>
      <c r="BR11421" s="6"/>
      <c r="BS11421" s="6"/>
      <c r="BT11421" s="6"/>
      <c r="CG11421" s="432"/>
      <c r="CH11421" s="432"/>
      <c r="CL11421" s="174"/>
    </row>
    <row r="11422" spans="29:90" s="168" customFormat="1" x14ac:dyDescent="0.25">
      <c r="AC11422" s="175"/>
      <c r="AD11422" s="175"/>
      <c r="AE11422" s="175"/>
      <c r="AF11422" s="175"/>
      <c r="AG11422" s="175"/>
      <c r="AH11422" s="176"/>
      <c r="AM11422" s="6"/>
      <c r="AN11422" s="6"/>
      <c r="AO11422" s="6"/>
      <c r="AP11422" s="6"/>
      <c r="AQ11422" s="6"/>
      <c r="AR11422" s="6"/>
      <c r="AS11422" s="6"/>
      <c r="AT11422" s="6"/>
      <c r="AU11422" s="6"/>
      <c r="AV11422" s="6"/>
      <c r="AW11422" s="6"/>
      <c r="AX11422" s="6"/>
      <c r="AY11422" s="172"/>
      <c r="AZ11422" s="172"/>
      <c r="BA11422" s="172"/>
      <c r="BB11422" s="6"/>
      <c r="BC11422" s="6"/>
      <c r="BD11422" s="6"/>
      <c r="BE11422" s="6"/>
      <c r="BF11422" s="6"/>
      <c r="BG11422" s="172"/>
      <c r="BH11422" s="172"/>
      <c r="BI11422" s="172"/>
      <c r="BJ11422" s="6"/>
      <c r="BK11422" s="6"/>
      <c r="BL11422" s="6"/>
      <c r="BM11422" s="6"/>
      <c r="BN11422" s="6"/>
      <c r="BO11422" s="6"/>
      <c r="BP11422" s="6"/>
      <c r="BQ11422" s="6"/>
      <c r="BR11422" s="6"/>
      <c r="BS11422" s="6"/>
      <c r="BT11422" s="6"/>
      <c r="CG11422" s="432"/>
      <c r="CH11422" s="432"/>
      <c r="CL11422" s="174"/>
    </row>
    <row r="11423" spans="29:90" s="168" customFormat="1" x14ac:dyDescent="0.25">
      <c r="AC11423" s="175"/>
      <c r="AD11423" s="175"/>
      <c r="AE11423" s="175"/>
      <c r="AF11423" s="175"/>
      <c r="AG11423" s="175"/>
      <c r="AH11423" s="176"/>
      <c r="AM11423" s="6"/>
      <c r="AN11423" s="6"/>
      <c r="AO11423" s="6"/>
      <c r="AP11423" s="6"/>
      <c r="AQ11423" s="6"/>
      <c r="AR11423" s="6"/>
      <c r="AS11423" s="6"/>
      <c r="AT11423" s="6"/>
      <c r="AU11423" s="6"/>
      <c r="AV11423" s="6"/>
      <c r="AW11423" s="6"/>
      <c r="AX11423" s="6"/>
      <c r="AY11423" s="172"/>
      <c r="AZ11423" s="172"/>
      <c r="BA11423" s="172"/>
      <c r="BB11423" s="6"/>
      <c r="BC11423" s="6"/>
      <c r="BD11423" s="6"/>
      <c r="BE11423" s="6"/>
      <c r="BF11423" s="6"/>
      <c r="BG11423" s="172"/>
      <c r="BH11423" s="172"/>
      <c r="BI11423" s="172"/>
      <c r="BJ11423" s="6"/>
      <c r="BK11423" s="6"/>
      <c r="BL11423" s="6"/>
      <c r="BM11423" s="6"/>
      <c r="BN11423" s="6"/>
      <c r="BO11423" s="6"/>
      <c r="BP11423" s="6"/>
      <c r="BQ11423" s="6"/>
      <c r="BR11423" s="6"/>
      <c r="BS11423" s="6"/>
      <c r="BT11423" s="6"/>
      <c r="CG11423" s="432"/>
      <c r="CH11423" s="432"/>
      <c r="CL11423" s="174"/>
    </row>
    <row r="11424" spans="29:90" s="168" customFormat="1" x14ac:dyDescent="0.25">
      <c r="AC11424" s="175"/>
      <c r="AD11424" s="175"/>
      <c r="AE11424" s="175"/>
      <c r="AF11424" s="175"/>
      <c r="AG11424" s="175"/>
      <c r="AH11424" s="176"/>
      <c r="AM11424" s="6"/>
      <c r="AN11424" s="6"/>
      <c r="AO11424" s="6"/>
      <c r="AP11424" s="6"/>
      <c r="AQ11424" s="6"/>
      <c r="AR11424" s="6"/>
      <c r="AS11424" s="6"/>
      <c r="AT11424" s="6"/>
      <c r="AU11424" s="6"/>
      <c r="AV11424" s="6"/>
      <c r="AW11424" s="6"/>
      <c r="AX11424" s="6"/>
      <c r="AY11424" s="172"/>
      <c r="AZ11424" s="172"/>
      <c r="BA11424" s="172"/>
      <c r="BB11424" s="6"/>
      <c r="BC11424" s="6"/>
      <c r="BD11424" s="6"/>
      <c r="BE11424" s="6"/>
      <c r="BF11424" s="6"/>
      <c r="BG11424" s="172"/>
      <c r="BH11424" s="172"/>
      <c r="BI11424" s="172"/>
      <c r="BJ11424" s="6"/>
      <c r="BK11424" s="6"/>
      <c r="BL11424" s="6"/>
      <c r="BM11424" s="6"/>
      <c r="BN11424" s="6"/>
      <c r="BO11424" s="6"/>
      <c r="BP11424" s="6"/>
      <c r="BQ11424" s="6"/>
      <c r="BR11424" s="6"/>
      <c r="BS11424" s="6"/>
      <c r="BT11424" s="6"/>
      <c r="CG11424" s="432"/>
      <c r="CH11424" s="432"/>
      <c r="CL11424" s="174"/>
    </row>
    <row r="11425" spans="29:90" s="168" customFormat="1" x14ac:dyDescent="0.25">
      <c r="AC11425" s="175"/>
      <c r="AD11425" s="175"/>
      <c r="AE11425" s="175"/>
      <c r="AF11425" s="175"/>
      <c r="AG11425" s="175"/>
      <c r="AH11425" s="176"/>
      <c r="AM11425" s="6"/>
      <c r="AN11425" s="6"/>
      <c r="AO11425" s="6"/>
      <c r="AP11425" s="6"/>
      <c r="AQ11425" s="6"/>
      <c r="AR11425" s="6"/>
      <c r="AS11425" s="6"/>
      <c r="AT11425" s="6"/>
      <c r="AU11425" s="6"/>
      <c r="AV11425" s="6"/>
      <c r="AW11425" s="6"/>
      <c r="AX11425" s="6"/>
      <c r="AY11425" s="172"/>
      <c r="AZ11425" s="172"/>
      <c r="BA11425" s="172"/>
      <c r="BB11425" s="6"/>
      <c r="BC11425" s="6"/>
      <c r="BD11425" s="6"/>
      <c r="BE11425" s="6"/>
      <c r="BF11425" s="6"/>
      <c r="BG11425" s="172"/>
      <c r="BH11425" s="172"/>
      <c r="BI11425" s="172"/>
      <c r="BJ11425" s="6"/>
      <c r="BK11425" s="6"/>
      <c r="BL11425" s="6"/>
      <c r="BM11425" s="6"/>
      <c r="BN11425" s="6"/>
      <c r="BO11425" s="6"/>
      <c r="BP11425" s="6"/>
      <c r="BQ11425" s="6"/>
      <c r="BR11425" s="6"/>
      <c r="BS11425" s="6"/>
      <c r="BT11425" s="6"/>
      <c r="CG11425" s="432"/>
      <c r="CH11425" s="432"/>
      <c r="CL11425" s="174"/>
    </row>
    <row r="11426" spans="29:90" s="168" customFormat="1" x14ac:dyDescent="0.25">
      <c r="AC11426" s="175"/>
      <c r="AD11426" s="175"/>
      <c r="AE11426" s="175"/>
      <c r="AF11426" s="175"/>
      <c r="AG11426" s="175"/>
      <c r="AH11426" s="176"/>
      <c r="AM11426" s="6"/>
      <c r="AN11426" s="6"/>
      <c r="AO11426" s="6"/>
      <c r="AP11426" s="6"/>
      <c r="AQ11426" s="6"/>
      <c r="AR11426" s="6"/>
      <c r="AS11426" s="6"/>
      <c r="AT11426" s="6"/>
      <c r="AU11426" s="6"/>
      <c r="AV11426" s="6"/>
      <c r="AW11426" s="6"/>
      <c r="AX11426" s="6"/>
      <c r="AY11426" s="172"/>
      <c r="AZ11426" s="172"/>
      <c r="BA11426" s="172"/>
      <c r="BB11426" s="6"/>
      <c r="BC11426" s="6"/>
      <c r="BD11426" s="6"/>
      <c r="BE11426" s="6"/>
      <c r="BF11426" s="6"/>
      <c r="BG11426" s="172"/>
      <c r="BH11426" s="172"/>
      <c r="BI11426" s="172"/>
      <c r="BJ11426" s="6"/>
      <c r="BK11426" s="6"/>
      <c r="BL11426" s="6"/>
      <c r="BM11426" s="6"/>
      <c r="BN11426" s="6"/>
      <c r="BO11426" s="6"/>
      <c r="BP11426" s="6"/>
      <c r="BQ11426" s="6"/>
      <c r="BR11426" s="6"/>
      <c r="BS11426" s="6"/>
      <c r="BT11426" s="6"/>
      <c r="CG11426" s="432"/>
      <c r="CH11426" s="432"/>
      <c r="CL11426" s="174"/>
    </row>
    <row r="11427" spans="29:90" s="168" customFormat="1" x14ac:dyDescent="0.25">
      <c r="AC11427" s="175"/>
      <c r="AD11427" s="175"/>
      <c r="AE11427" s="175"/>
      <c r="AF11427" s="175"/>
      <c r="AG11427" s="175"/>
      <c r="AH11427" s="176"/>
      <c r="AM11427" s="6"/>
      <c r="AN11427" s="6"/>
      <c r="AO11427" s="6"/>
      <c r="AP11427" s="6"/>
      <c r="AQ11427" s="6"/>
      <c r="AR11427" s="6"/>
      <c r="AS11427" s="6"/>
      <c r="AT11427" s="6"/>
      <c r="AU11427" s="6"/>
      <c r="AV11427" s="6"/>
      <c r="AW11427" s="6"/>
      <c r="AX11427" s="6"/>
      <c r="AY11427" s="172"/>
      <c r="AZ11427" s="172"/>
      <c r="BA11427" s="172"/>
      <c r="BB11427" s="6"/>
      <c r="BC11427" s="6"/>
      <c r="BD11427" s="6"/>
      <c r="BE11427" s="6"/>
      <c r="BF11427" s="6"/>
      <c r="BG11427" s="172"/>
      <c r="BH11427" s="172"/>
      <c r="BI11427" s="172"/>
      <c r="BJ11427" s="6"/>
      <c r="BK11427" s="6"/>
      <c r="BL11427" s="6"/>
      <c r="BM11427" s="6"/>
      <c r="BN11427" s="6"/>
      <c r="BO11427" s="6"/>
      <c r="BP11427" s="6"/>
      <c r="BQ11427" s="6"/>
      <c r="BR11427" s="6"/>
      <c r="BS11427" s="6"/>
      <c r="BT11427" s="6"/>
      <c r="CG11427" s="432"/>
      <c r="CH11427" s="432"/>
      <c r="CL11427" s="174"/>
    </row>
    <row r="11428" spans="29:90" s="168" customFormat="1" x14ac:dyDescent="0.25">
      <c r="AC11428" s="175"/>
      <c r="AD11428" s="175"/>
      <c r="AE11428" s="175"/>
      <c r="AF11428" s="175"/>
      <c r="AG11428" s="175"/>
      <c r="AH11428" s="176"/>
      <c r="AM11428" s="6"/>
      <c r="AN11428" s="6"/>
      <c r="AO11428" s="6"/>
      <c r="AP11428" s="6"/>
      <c r="AQ11428" s="6"/>
      <c r="AR11428" s="6"/>
      <c r="AS11428" s="6"/>
      <c r="AT11428" s="6"/>
      <c r="AU11428" s="6"/>
      <c r="AV11428" s="6"/>
      <c r="AW11428" s="6"/>
      <c r="AX11428" s="6"/>
      <c r="AY11428" s="172"/>
      <c r="AZ11428" s="172"/>
      <c r="BA11428" s="172"/>
      <c r="BB11428" s="6"/>
      <c r="BC11428" s="6"/>
      <c r="BD11428" s="6"/>
      <c r="BE11428" s="6"/>
      <c r="BF11428" s="6"/>
      <c r="BG11428" s="172"/>
      <c r="BH11428" s="172"/>
      <c r="BI11428" s="172"/>
      <c r="BJ11428" s="6"/>
      <c r="BK11428" s="6"/>
      <c r="BL11428" s="6"/>
      <c r="BM11428" s="6"/>
      <c r="BN11428" s="6"/>
      <c r="BO11428" s="6"/>
      <c r="BP11428" s="6"/>
      <c r="BQ11428" s="6"/>
      <c r="BR11428" s="6"/>
      <c r="BS11428" s="6"/>
      <c r="BT11428" s="6"/>
      <c r="CG11428" s="432"/>
      <c r="CH11428" s="432"/>
      <c r="CL11428" s="174"/>
    </row>
    <row r="11429" spans="29:90" s="168" customFormat="1" x14ac:dyDescent="0.25">
      <c r="AC11429" s="175"/>
      <c r="AD11429" s="175"/>
      <c r="AE11429" s="175"/>
      <c r="AF11429" s="175"/>
      <c r="AG11429" s="175"/>
      <c r="AH11429" s="176"/>
      <c r="AM11429" s="6"/>
      <c r="AN11429" s="6"/>
      <c r="AO11429" s="6"/>
      <c r="AP11429" s="6"/>
      <c r="AQ11429" s="6"/>
      <c r="AR11429" s="6"/>
      <c r="AS11429" s="6"/>
      <c r="AT11429" s="6"/>
      <c r="AU11429" s="6"/>
      <c r="AV11429" s="6"/>
      <c r="AW11429" s="6"/>
      <c r="AX11429" s="6"/>
      <c r="AY11429" s="172"/>
      <c r="AZ11429" s="172"/>
      <c r="BA11429" s="172"/>
      <c r="BB11429" s="6"/>
      <c r="BC11429" s="6"/>
      <c r="BD11429" s="6"/>
      <c r="BE11429" s="6"/>
      <c r="BF11429" s="6"/>
      <c r="BG11429" s="172"/>
      <c r="BH11429" s="172"/>
      <c r="BI11429" s="172"/>
      <c r="BJ11429" s="6"/>
      <c r="BK11429" s="6"/>
      <c r="BL11429" s="6"/>
      <c r="BM11429" s="6"/>
      <c r="BN11429" s="6"/>
      <c r="BO11429" s="6"/>
      <c r="BP11429" s="6"/>
      <c r="BQ11429" s="6"/>
      <c r="BR11429" s="6"/>
      <c r="BS11429" s="6"/>
      <c r="BT11429" s="6"/>
      <c r="CG11429" s="432"/>
      <c r="CH11429" s="432"/>
      <c r="CL11429" s="174"/>
    </row>
    <row r="11430" spans="29:90" s="168" customFormat="1" x14ac:dyDescent="0.25">
      <c r="AC11430" s="175"/>
      <c r="AD11430" s="175"/>
      <c r="AE11430" s="175"/>
      <c r="AF11430" s="175"/>
      <c r="AG11430" s="175"/>
      <c r="AH11430" s="176"/>
      <c r="AM11430" s="6"/>
      <c r="AN11430" s="6"/>
      <c r="AO11430" s="6"/>
      <c r="AP11430" s="6"/>
      <c r="AQ11430" s="6"/>
      <c r="AR11430" s="6"/>
      <c r="AS11430" s="6"/>
      <c r="AT11430" s="6"/>
      <c r="AU11430" s="6"/>
      <c r="AV11430" s="6"/>
      <c r="AW11430" s="6"/>
      <c r="AX11430" s="6"/>
      <c r="AY11430" s="172"/>
      <c r="AZ11430" s="172"/>
      <c r="BA11430" s="172"/>
      <c r="BB11430" s="6"/>
      <c r="BC11430" s="6"/>
      <c r="BD11430" s="6"/>
      <c r="BE11430" s="6"/>
      <c r="BF11430" s="6"/>
      <c r="BG11430" s="172"/>
      <c r="BH11430" s="172"/>
      <c r="BI11430" s="172"/>
      <c r="BJ11430" s="6"/>
      <c r="BK11430" s="6"/>
      <c r="BL11430" s="6"/>
      <c r="BM11430" s="6"/>
      <c r="BN11430" s="6"/>
      <c r="BO11430" s="6"/>
      <c r="BP11430" s="6"/>
      <c r="BQ11430" s="6"/>
      <c r="BR11430" s="6"/>
      <c r="BS11430" s="6"/>
      <c r="BT11430" s="6"/>
      <c r="CG11430" s="432"/>
      <c r="CH11430" s="432"/>
      <c r="CL11430" s="174"/>
    </row>
    <row r="11431" spans="29:90" s="168" customFormat="1" x14ac:dyDescent="0.25">
      <c r="AC11431" s="175"/>
      <c r="AD11431" s="175"/>
      <c r="AE11431" s="175"/>
      <c r="AF11431" s="175"/>
      <c r="AG11431" s="175"/>
      <c r="AH11431" s="176"/>
      <c r="AM11431" s="6"/>
      <c r="AN11431" s="6"/>
      <c r="AO11431" s="6"/>
      <c r="AP11431" s="6"/>
      <c r="AQ11431" s="6"/>
      <c r="AR11431" s="6"/>
      <c r="AS11431" s="6"/>
      <c r="AT11431" s="6"/>
      <c r="AU11431" s="6"/>
      <c r="AV11431" s="6"/>
      <c r="AW11431" s="6"/>
      <c r="AX11431" s="6"/>
      <c r="AY11431" s="172"/>
      <c r="AZ11431" s="172"/>
      <c r="BA11431" s="172"/>
      <c r="BB11431" s="6"/>
      <c r="BC11431" s="6"/>
      <c r="BD11431" s="6"/>
      <c r="BE11431" s="6"/>
      <c r="BF11431" s="6"/>
      <c r="BG11431" s="172"/>
      <c r="BH11431" s="172"/>
      <c r="BI11431" s="172"/>
      <c r="BJ11431" s="6"/>
      <c r="BK11431" s="6"/>
      <c r="BL11431" s="6"/>
      <c r="BM11431" s="6"/>
      <c r="BN11431" s="6"/>
      <c r="BO11431" s="6"/>
      <c r="BP11431" s="6"/>
      <c r="BQ11431" s="6"/>
      <c r="BR11431" s="6"/>
      <c r="BS11431" s="6"/>
      <c r="BT11431" s="6"/>
      <c r="CG11431" s="432"/>
      <c r="CH11431" s="432"/>
      <c r="CL11431" s="174"/>
    </row>
    <row r="11432" spans="29:90" s="168" customFormat="1" x14ac:dyDescent="0.25">
      <c r="AC11432" s="175"/>
      <c r="AD11432" s="175"/>
      <c r="AE11432" s="175"/>
      <c r="AF11432" s="175"/>
      <c r="AG11432" s="175"/>
      <c r="AH11432" s="176"/>
      <c r="AM11432" s="6"/>
      <c r="AN11432" s="6"/>
      <c r="AO11432" s="6"/>
      <c r="AP11432" s="6"/>
      <c r="AQ11432" s="6"/>
      <c r="AR11432" s="6"/>
      <c r="AS11432" s="6"/>
      <c r="AT11432" s="6"/>
      <c r="AU11432" s="6"/>
      <c r="AV11432" s="6"/>
      <c r="AW11432" s="6"/>
      <c r="AX11432" s="6"/>
      <c r="AY11432" s="172"/>
      <c r="AZ11432" s="172"/>
      <c r="BA11432" s="172"/>
      <c r="BB11432" s="6"/>
      <c r="BC11432" s="6"/>
      <c r="BD11432" s="6"/>
      <c r="BE11432" s="6"/>
      <c r="BF11432" s="6"/>
      <c r="BG11432" s="172"/>
      <c r="BH11432" s="172"/>
      <c r="BI11432" s="172"/>
      <c r="BJ11432" s="6"/>
      <c r="BK11432" s="6"/>
      <c r="BL11432" s="6"/>
      <c r="BM11432" s="6"/>
      <c r="BN11432" s="6"/>
      <c r="BO11432" s="6"/>
      <c r="BP11432" s="6"/>
      <c r="BQ11432" s="6"/>
      <c r="BR11432" s="6"/>
      <c r="BS11432" s="6"/>
      <c r="BT11432" s="6"/>
      <c r="CG11432" s="432"/>
      <c r="CH11432" s="432"/>
      <c r="CL11432" s="174"/>
    </row>
    <row r="11433" spans="29:90" s="168" customFormat="1" x14ac:dyDescent="0.25">
      <c r="AC11433" s="175"/>
      <c r="AD11433" s="175"/>
      <c r="AE11433" s="175"/>
      <c r="AF11433" s="175"/>
      <c r="AG11433" s="175"/>
      <c r="AH11433" s="176"/>
      <c r="AM11433" s="6"/>
      <c r="AN11433" s="6"/>
      <c r="AO11433" s="6"/>
      <c r="AP11433" s="6"/>
      <c r="AQ11433" s="6"/>
      <c r="AR11433" s="6"/>
      <c r="AS11433" s="6"/>
      <c r="AT11433" s="6"/>
      <c r="AU11433" s="6"/>
      <c r="AV11433" s="6"/>
      <c r="AW11433" s="6"/>
      <c r="AX11433" s="6"/>
      <c r="AY11433" s="172"/>
      <c r="AZ11433" s="172"/>
      <c r="BA11433" s="172"/>
      <c r="BB11433" s="6"/>
      <c r="BC11433" s="6"/>
      <c r="BD11433" s="6"/>
      <c r="BE11433" s="6"/>
      <c r="BF11433" s="6"/>
      <c r="BG11433" s="172"/>
      <c r="BH11433" s="172"/>
      <c r="BI11433" s="172"/>
      <c r="BJ11433" s="6"/>
      <c r="BK11433" s="6"/>
      <c r="BL11433" s="6"/>
      <c r="BM11433" s="6"/>
      <c r="BN11433" s="6"/>
      <c r="BO11433" s="6"/>
      <c r="BP11433" s="6"/>
      <c r="BQ11433" s="6"/>
      <c r="BR11433" s="6"/>
      <c r="BS11433" s="6"/>
      <c r="BT11433" s="6"/>
      <c r="CG11433" s="432"/>
      <c r="CH11433" s="432"/>
      <c r="CL11433" s="174"/>
    </row>
    <row r="11434" spans="29:90" s="168" customFormat="1" x14ac:dyDescent="0.25">
      <c r="AC11434" s="175"/>
      <c r="AD11434" s="175"/>
      <c r="AE11434" s="175"/>
      <c r="AF11434" s="175"/>
      <c r="AG11434" s="175"/>
      <c r="AH11434" s="176"/>
      <c r="AM11434" s="6"/>
      <c r="AN11434" s="6"/>
      <c r="AO11434" s="6"/>
      <c r="AP11434" s="6"/>
      <c r="AQ11434" s="6"/>
      <c r="AR11434" s="6"/>
      <c r="AS11434" s="6"/>
      <c r="AT11434" s="6"/>
      <c r="AU11434" s="6"/>
      <c r="AV11434" s="6"/>
      <c r="AW11434" s="6"/>
      <c r="AX11434" s="6"/>
      <c r="AY11434" s="172"/>
      <c r="AZ11434" s="172"/>
      <c r="BA11434" s="172"/>
      <c r="BB11434" s="6"/>
      <c r="BC11434" s="6"/>
      <c r="BD11434" s="6"/>
      <c r="BE11434" s="6"/>
      <c r="BF11434" s="6"/>
      <c r="BG11434" s="172"/>
      <c r="BH11434" s="172"/>
      <c r="BI11434" s="172"/>
      <c r="BJ11434" s="6"/>
      <c r="BK11434" s="6"/>
      <c r="BL11434" s="6"/>
      <c r="BM11434" s="6"/>
      <c r="BN11434" s="6"/>
      <c r="BO11434" s="6"/>
      <c r="BP11434" s="6"/>
      <c r="BQ11434" s="6"/>
      <c r="BR11434" s="6"/>
      <c r="BS11434" s="6"/>
      <c r="BT11434" s="6"/>
      <c r="CG11434" s="432"/>
      <c r="CH11434" s="432"/>
      <c r="CL11434" s="174"/>
    </row>
    <row r="11435" spans="29:90" s="168" customFormat="1" x14ac:dyDescent="0.25">
      <c r="AC11435" s="175"/>
      <c r="AD11435" s="175"/>
      <c r="AE11435" s="175"/>
      <c r="AF11435" s="175"/>
      <c r="AG11435" s="175"/>
      <c r="AH11435" s="176"/>
      <c r="AM11435" s="6"/>
      <c r="AN11435" s="6"/>
      <c r="AO11435" s="6"/>
      <c r="AP11435" s="6"/>
      <c r="AQ11435" s="6"/>
      <c r="AR11435" s="6"/>
      <c r="AS11435" s="6"/>
      <c r="AT11435" s="6"/>
      <c r="AU11435" s="6"/>
      <c r="AV11435" s="6"/>
      <c r="AW11435" s="6"/>
      <c r="AX11435" s="6"/>
      <c r="AY11435" s="172"/>
      <c r="AZ11435" s="172"/>
      <c r="BA11435" s="172"/>
      <c r="BB11435" s="6"/>
      <c r="BC11435" s="6"/>
      <c r="BD11435" s="6"/>
      <c r="BE11435" s="6"/>
      <c r="BF11435" s="6"/>
      <c r="BG11435" s="172"/>
      <c r="BH11435" s="172"/>
      <c r="BI11435" s="172"/>
      <c r="BJ11435" s="6"/>
      <c r="BK11435" s="6"/>
      <c r="BL11435" s="6"/>
      <c r="BM11435" s="6"/>
      <c r="BN11435" s="6"/>
      <c r="BO11435" s="6"/>
      <c r="BP11435" s="6"/>
      <c r="BQ11435" s="6"/>
      <c r="BR11435" s="6"/>
      <c r="BS11435" s="6"/>
      <c r="BT11435" s="6"/>
      <c r="CG11435" s="432"/>
      <c r="CH11435" s="432"/>
      <c r="CL11435" s="174"/>
    </row>
    <row r="11436" spans="29:90" s="168" customFormat="1" x14ac:dyDescent="0.25">
      <c r="AC11436" s="175"/>
      <c r="AD11436" s="175"/>
      <c r="AE11436" s="175"/>
      <c r="AF11436" s="175"/>
      <c r="AG11436" s="175"/>
      <c r="AH11436" s="176"/>
      <c r="AM11436" s="6"/>
      <c r="AN11436" s="6"/>
      <c r="AO11436" s="6"/>
      <c r="AP11436" s="6"/>
      <c r="AQ11436" s="6"/>
      <c r="AR11436" s="6"/>
      <c r="AS11436" s="6"/>
      <c r="AT11436" s="6"/>
      <c r="AU11436" s="6"/>
      <c r="AV11436" s="6"/>
      <c r="AW11436" s="6"/>
      <c r="AX11436" s="6"/>
      <c r="AY11436" s="172"/>
      <c r="AZ11436" s="172"/>
      <c r="BA11436" s="172"/>
      <c r="BB11436" s="6"/>
      <c r="BC11436" s="6"/>
      <c r="BD11436" s="6"/>
      <c r="BE11436" s="6"/>
      <c r="BF11436" s="6"/>
      <c r="BG11436" s="172"/>
      <c r="BH11436" s="172"/>
      <c r="BI11436" s="172"/>
      <c r="BJ11436" s="6"/>
      <c r="BK11436" s="6"/>
      <c r="BL11436" s="6"/>
      <c r="BM11436" s="6"/>
      <c r="BN11436" s="6"/>
      <c r="BO11436" s="6"/>
      <c r="BP11436" s="6"/>
      <c r="BQ11436" s="6"/>
      <c r="BR11436" s="6"/>
      <c r="BS11436" s="6"/>
      <c r="BT11436" s="6"/>
      <c r="CG11436" s="432"/>
      <c r="CH11436" s="432"/>
      <c r="CL11436" s="174"/>
    </row>
    <row r="11437" spans="29:90" s="168" customFormat="1" x14ac:dyDescent="0.25">
      <c r="AC11437" s="175"/>
      <c r="AD11437" s="175"/>
      <c r="AE11437" s="175"/>
      <c r="AF11437" s="175"/>
      <c r="AG11437" s="175"/>
      <c r="AH11437" s="176"/>
      <c r="AM11437" s="6"/>
      <c r="AN11437" s="6"/>
      <c r="AO11437" s="6"/>
      <c r="AP11437" s="6"/>
      <c r="AQ11437" s="6"/>
      <c r="AR11437" s="6"/>
      <c r="AS11437" s="6"/>
      <c r="AT11437" s="6"/>
      <c r="AU11437" s="6"/>
      <c r="AV11437" s="6"/>
      <c r="AW11437" s="6"/>
      <c r="AX11437" s="6"/>
      <c r="AY11437" s="172"/>
      <c r="AZ11437" s="172"/>
      <c r="BA11437" s="172"/>
      <c r="BB11437" s="6"/>
      <c r="BC11437" s="6"/>
      <c r="BD11437" s="6"/>
      <c r="BE11437" s="6"/>
      <c r="BF11437" s="6"/>
      <c r="BG11437" s="172"/>
      <c r="BH11437" s="172"/>
      <c r="BI11437" s="172"/>
      <c r="BJ11437" s="6"/>
      <c r="BK11437" s="6"/>
      <c r="BL11437" s="6"/>
      <c r="BM11437" s="6"/>
      <c r="BN11437" s="6"/>
      <c r="BO11437" s="6"/>
      <c r="BP11437" s="6"/>
      <c r="BQ11437" s="6"/>
      <c r="BR11437" s="6"/>
      <c r="BS11437" s="6"/>
      <c r="BT11437" s="6"/>
      <c r="CG11437" s="432"/>
      <c r="CH11437" s="432"/>
      <c r="CL11437" s="174"/>
    </row>
    <row r="11438" spans="29:90" s="168" customFormat="1" x14ac:dyDescent="0.25">
      <c r="AC11438" s="175"/>
      <c r="AD11438" s="175"/>
      <c r="AE11438" s="175"/>
      <c r="AF11438" s="175"/>
      <c r="AG11438" s="175"/>
      <c r="AH11438" s="176"/>
      <c r="AM11438" s="6"/>
      <c r="AN11438" s="6"/>
      <c r="AO11438" s="6"/>
      <c r="AP11438" s="6"/>
      <c r="AQ11438" s="6"/>
      <c r="AR11438" s="6"/>
      <c r="AS11438" s="6"/>
      <c r="AT11438" s="6"/>
      <c r="AU11438" s="6"/>
      <c r="AV11438" s="6"/>
      <c r="AW11438" s="6"/>
      <c r="AX11438" s="6"/>
      <c r="AY11438" s="172"/>
      <c r="AZ11438" s="172"/>
      <c r="BA11438" s="172"/>
      <c r="BB11438" s="6"/>
      <c r="BC11438" s="6"/>
      <c r="BD11438" s="6"/>
      <c r="BE11438" s="6"/>
      <c r="BF11438" s="6"/>
      <c r="BG11438" s="172"/>
      <c r="BH11438" s="172"/>
      <c r="BI11438" s="172"/>
      <c r="BJ11438" s="6"/>
      <c r="BK11438" s="6"/>
      <c r="BL11438" s="6"/>
      <c r="BM11438" s="6"/>
      <c r="BN11438" s="6"/>
      <c r="BO11438" s="6"/>
      <c r="BP11438" s="6"/>
      <c r="BQ11438" s="6"/>
      <c r="BR11438" s="6"/>
      <c r="BS11438" s="6"/>
      <c r="BT11438" s="6"/>
      <c r="CG11438" s="432"/>
      <c r="CH11438" s="432"/>
      <c r="CL11438" s="174"/>
    </row>
    <row r="11439" spans="29:90" s="168" customFormat="1" x14ac:dyDescent="0.25">
      <c r="AC11439" s="175"/>
      <c r="AD11439" s="175"/>
      <c r="AE11439" s="175"/>
      <c r="AF11439" s="175"/>
      <c r="AG11439" s="175"/>
      <c r="AH11439" s="176"/>
      <c r="AM11439" s="6"/>
      <c r="AN11439" s="6"/>
      <c r="AO11439" s="6"/>
      <c r="AP11439" s="6"/>
      <c r="AQ11439" s="6"/>
      <c r="AR11439" s="6"/>
      <c r="AS11439" s="6"/>
      <c r="AT11439" s="6"/>
      <c r="AU11439" s="6"/>
      <c r="AV11439" s="6"/>
      <c r="AW11439" s="6"/>
      <c r="AX11439" s="6"/>
      <c r="AY11439" s="172"/>
      <c r="AZ11439" s="172"/>
      <c r="BA11439" s="172"/>
      <c r="BB11439" s="6"/>
      <c r="BC11439" s="6"/>
      <c r="BD11439" s="6"/>
      <c r="BE11439" s="6"/>
      <c r="BF11439" s="6"/>
      <c r="BG11439" s="172"/>
      <c r="BH11439" s="172"/>
      <c r="BI11439" s="172"/>
      <c r="BJ11439" s="6"/>
      <c r="BK11439" s="6"/>
      <c r="BL11439" s="6"/>
      <c r="BM11439" s="6"/>
      <c r="BN11439" s="6"/>
      <c r="BO11439" s="6"/>
      <c r="BP11439" s="6"/>
      <c r="BQ11439" s="6"/>
      <c r="BR11439" s="6"/>
      <c r="BS11439" s="6"/>
      <c r="BT11439" s="6"/>
      <c r="CG11439" s="432"/>
      <c r="CH11439" s="432"/>
      <c r="CL11439" s="174"/>
    </row>
    <row r="11440" spans="29:90" s="168" customFormat="1" x14ac:dyDescent="0.25">
      <c r="AC11440" s="175"/>
      <c r="AD11440" s="175"/>
      <c r="AE11440" s="175"/>
      <c r="AF11440" s="175"/>
      <c r="AG11440" s="175"/>
      <c r="AH11440" s="176"/>
      <c r="AM11440" s="6"/>
      <c r="AN11440" s="6"/>
      <c r="AO11440" s="6"/>
      <c r="AP11440" s="6"/>
      <c r="AQ11440" s="6"/>
      <c r="AR11440" s="6"/>
      <c r="AS11440" s="6"/>
      <c r="AT11440" s="6"/>
      <c r="AU11440" s="6"/>
      <c r="AV11440" s="6"/>
      <c r="AW11440" s="6"/>
      <c r="AX11440" s="6"/>
      <c r="AY11440" s="172"/>
      <c r="AZ11440" s="172"/>
      <c r="BA11440" s="172"/>
      <c r="BB11440" s="6"/>
      <c r="BC11440" s="6"/>
      <c r="BD11440" s="6"/>
      <c r="BE11440" s="6"/>
      <c r="BF11440" s="6"/>
      <c r="BG11440" s="172"/>
      <c r="BH11440" s="172"/>
      <c r="BI11440" s="172"/>
      <c r="BJ11440" s="6"/>
      <c r="BK11440" s="6"/>
      <c r="BL11440" s="6"/>
      <c r="BM11440" s="6"/>
      <c r="BN11440" s="6"/>
      <c r="BO11440" s="6"/>
      <c r="BP11440" s="6"/>
      <c r="BQ11440" s="6"/>
      <c r="BR11440" s="6"/>
      <c r="BS11440" s="6"/>
      <c r="BT11440" s="6"/>
      <c r="CG11440" s="432"/>
      <c r="CH11440" s="432"/>
      <c r="CL11440" s="174"/>
    </row>
    <row r="11441" spans="29:90" s="168" customFormat="1" x14ac:dyDescent="0.25">
      <c r="AC11441" s="175"/>
      <c r="AD11441" s="175"/>
      <c r="AE11441" s="175"/>
      <c r="AF11441" s="175"/>
      <c r="AG11441" s="175"/>
      <c r="AH11441" s="176"/>
      <c r="AM11441" s="6"/>
      <c r="AN11441" s="6"/>
      <c r="AO11441" s="6"/>
      <c r="AP11441" s="6"/>
      <c r="AQ11441" s="6"/>
      <c r="AR11441" s="6"/>
      <c r="AS11441" s="6"/>
      <c r="AT11441" s="6"/>
      <c r="AU11441" s="6"/>
      <c r="AV11441" s="6"/>
      <c r="AW11441" s="6"/>
      <c r="AX11441" s="6"/>
      <c r="AY11441" s="172"/>
      <c r="AZ11441" s="172"/>
      <c r="BA11441" s="172"/>
      <c r="BB11441" s="6"/>
      <c r="BC11441" s="6"/>
      <c r="BD11441" s="6"/>
      <c r="BE11441" s="6"/>
      <c r="BF11441" s="6"/>
      <c r="BG11441" s="172"/>
      <c r="BH11441" s="172"/>
      <c r="BI11441" s="172"/>
      <c r="BJ11441" s="6"/>
      <c r="BK11441" s="6"/>
      <c r="BL11441" s="6"/>
      <c r="BM11441" s="6"/>
      <c r="BN11441" s="6"/>
      <c r="BO11441" s="6"/>
      <c r="BP11441" s="6"/>
      <c r="BQ11441" s="6"/>
      <c r="BR11441" s="6"/>
      <c r="BS11441" s="6"/>
      <c r="BT11441" s="6"/>
      <c r="CG11441" s="432"/>
      <c r="CH11441" s="432"/>
      <c r="CL11441" s="174"/>
    </row>
    <row r="11442" spans="29:90" s="168" customFormat="1" x14ac:dyDescent="0.25">
      <c r="AC11442" s="175"/>
      <c r="AD11442" s="175"/>
      <c r="AE11442" s="175"/>
      <c r="AF11442" s="175"/>
      <c r="AG11442" s="175"/>
      <c r="AH11442" s="176"/>
      <c r="AM11442" s="6"/>
      <c r="AN11442" s="6"/>
      <c r="AO11442" s="6"/>
      <c r="AP11442" s="6"/>
      <c r="AQ11442" s="6"/>
      <c r="AR11442" s="6"/>
      <c r="AS11442" s="6"/>
      <c r="AT11442" s="6"/>
      <c r="AU11442" s="6"/>
      <c r="AV11442" s="6"/>
      <c r="AW11442" s="6"/>
      <c r="AX11442" s="6"/>
      <c r="AY11442" s="172"/>
      <c r="AZ11442" s="172"/>
      <c r="BA11442" s="172"/>
      <c r="BB11442" s="6"/>
      <c r="BC11442" s="6"/>
      <c r="BD11442" s="6"/>
      <c r="BE11442" s="6"/>
      <c r="BF11442" s="6"/>
      <c r="BG11442" s="172"/>
      <c r="BH11442" s="172"/>
      <c r="BI11442" s="172"/>
      <c r="BJ11442" s="6"/>
      <c r="BK11442" s="6"/>
      <c r="BL11442" s="6"/>
      <c r="BM11442" s="6"/>
      <c r="BN11442" s="6"/>
      <c r="BO11442" s="6"/>
      <c r="BP11442" s="6"/>
      <c r="BQ11442" s="6"/>
      <c r="BR11442" s="6"/>
      <c r="BS11442" s="6"/>
      <c r="BT11442" s="6"/>
      <c r="CG11442" s="432"/>
      <c r="CH11442" s="432"/>
      <c r="CL11442" s="174"/>
    </row>
    <row r="11443" spans="29:90" s="168" customFormat="1" x14ac:dyDescent="0.25">
      <c r="AC11443" s="175"/>
      <c r="AD11443" s="175"/>
      <c r="AE11443" s="175"/>
      <c r="AF11443" s="175"/>
      <c r="AG11443" s="175"/>
      <c r="AH11443" s="176"/>
      <c r="AM11443" s="6"/>
      <c r="AN11443" s="6"/>
      <c r="AO11443" s="6"/>
      <c r="AP11443" s="6"/>
      <c r="AQ11443" s="6"/>
      <c r="AR11443" s="6"/>
      <c r="AS11443" s="6"/>
      <c r="AT11443" s="6"/>
      <c r="AU11443" s="6"/>
      <c r="AV11443" s="6"/>
      <c r="AW11443" s="6"/>
      <c r="AX11443" s="6"/>
      <c r="AY11443" s="172"/>
      <c r="AZ11443" s="172"/>
      <c r="BA11443" s="172"/>
      <c r="BB11443" s="6"/>
      <c r="BC11443" s="6"/>
      <c r="BD11443" s="6"/>
      <c r="BE11443" s="6"/>
      <c r="BF11443" s="6"/>
      <c r="BG11443" s="172"/>
      <c r="BH11443" s="172"/>
      <c r="BI11443" s="172"/>
      <c r="BJ11443" s="6"/>
      <c r="BK11443" s="6"/>
      <c r="BL11443" s="6"/>
      <c r="BM11443" s="6"/>
      <c r="BN11443" s="6"/>
      <c r="BO11443" s="6"/>
      <c r="BP11443" s="6"/>
      <c r="BQ11443" s="6"/>
      <c r="BR11443" s="6"/>
      <c r="BS11443" s="6"/>
      <c r="BT11443" s="6"/>
      <c r="CG11443" s="432"/>
      <c r="CH11443" s="432"/>
      <c r="CL11443" s="174"/>
    </row>
    <row r="11444" spans="29:90" s="168" customFormat="1" x14ac:dyDescent="0.25">
      <c r="AC11444" s="175"/>
      <c r="AD11444" s="175"/>
      <c r="AE11444" s="175"/>
      <c r="AF11444" s="175"/>
      <c r="AG11444" s="175"/>
      <c r="AH11444" s="176"/>
      <c r="AM11444" s="6"/>
      <c r="AN11444" s="6"/>
      <c r="AO11444" s="6"/>
      <c r="AP11444" s="6"/>
      <c r="AQ11444" s="6"/>
      <c r="AR11444" s="6"/>
      <c r="AS11444" s="6"/>
      <c r="AT11444" s="6"/>
      <c r="AU11444" s="6"/>
      <c r="AV11444" s="6"/>
      <c r="AW11444" s="6"/>
      <c r="AX11444" s="6"/>
      <c r="AY11444" s="172"/>
      <c r="AZ11444" s="172"/>
      <c r="BA11444" s="172"/>
      <c r="BB11444" s="6"/>
      <c r="BC11444" s="6"/>
      <c r="BD11444" s="6"/>
      <c r="BE11444" s="6"/>
      <c r="BF11444" s="6"/>
      <c r="BG11444" s="172"/>
      <c r="BH11444" s="172"/>
      <c r="BI11444" s="172"/>
      <c r="BJ11444" s="6"/>
      <c r="BK11444" s="6"/>
      <c r="BL11444" s="6"/>
      <c r="BM11444" s="6"/>
      <c r="BN11444" s="6"/>
      <c r="BO11444" s="6"/>
      <c r="BP11444" s="6"/>
      <c r="BQ11444" s="6"/>
      <c r="BR11444" s="6"/>
      <c r="BS11444" s="6"/>
      <c r="BT11444" s="6"/>
      <c r="CG11444" s="432"/>
      <c r="CH11444" s="432"/>
      <c r="CL11444" s="174"/>
    </row>
    <row r="11445" spans="29:90" s="168" customFormat="1" x14ac:dyDescent="0.25">
      <c r="AC11445" s="175"/>
      <c r="AD11445" s="175"/>
      <c r="AE11445" s="175"/>
      <c r="AF11445" s="175"/>
      <c r="AG11445" s="175"/>
      <c r="AH11445" s="176"/>
      <c r="AM11445" s="6"/>
      <c r="AN11445" s="6"/>
      <c r="AO11445" s="6"/>
      <c r="AP11445" s="6"/>
      <c r="AQ11445" s="6"/>
      <c r="AR11445" s="6"/>
      <c r="AS11445" s="6"/>
      <c r="AT11445" s="6"/>
      <c r="AU11445" s="6"/>
      <c r="AV11445" s="6"/>
      <c r="AW11445" s="6"/>
      <c r="AX11445" s="6"/>
      <c r="AY11445" s="172"/>
      <c r="AZ11445" s="172"/>
      <c r="BA11445" s="172"/>
      <c r="BB11445" s="6"/>
      <c r="BC11445" s="6"/>
      <c r="BD11445" s="6"/>
      <c r="BE11445" s="6"/>
      <c r="BF11445" s="6"/>
      <c r="BG11445" s="172"/>
      <c r="BH11445" s="172"/>
      <c r="BI11445" s="172"/>
      <c r="BJ11445" s="6"/>
      <c r="BK11445" s="6"/>
      <c r="BL11445" s="6"/>
      <c r="BM11445" s="6"/>
      <c r="BN11445" s="6"/>
      <c r="BO11445" s="6"/>
      <c r="BP11445" s="6"/>
      <c r="BQ11445" s="6"/>
      <c r="BR11445" s="6"/>
      <c r="BS11445" s="6"/>
      <c r="BT11445" s="6"/>
      <c r="CG11445" s="432"/>
      <c r="CH11445" s="432"/>
      <c r="CL11445" s="174"/>
    </row>
    <row r="11446" spans="29:90" s="168" customFormat="1" x14ac:dyDescent="0.25">
      <c r="AC11446" s="175"/>
      <c r="AD11446" s="175"/>
      <c r="AE11446" s="175"/>
      <c r="AF11446" s="175"/>
      <c r="AG11446" s="175"/>
      <c r="AH11446" s="176"/>
      <c r="AM11446" s="6"/>
      <c r="AN11446" s="6"/>
      <c r="AO11446" s="6"/>
      <c r="AP11446" s="6"/>
      <c r="AQ11446" s="6"/>
      <c r="AR11446" s="6"/>
      <c r="AS11446" s="6"/>
      <c r="AT11446" s="6"/>
      <c r="AU11446" s="6"/>
      <c r="AV11446" s="6"/>
      <c r="AW11446" s="6"/>
      <c r="AX11446" s="6"/>
      <c r="AY11446" s="172"/>
      <c r="AZ11446" s="172"/>
      <c r="BA11446" s="172"/>
      <c r="BB11446" s="6"/>
      <c r="BC11446" s="6"/>
      <c r="BD11446" s="6"/>
      <c r="BE11446" s="6"/>
      <c r="BF11446" s="6"/>
      <c r="BG11446" s="172"/>
      <c r="BH11446" s="172"/>
      <c r="BI11446" s="172"/>
      <c r="BJ11446" s="6"/>
      <c r="BK11446" s="6"/>
      <c r="BL11446" s="6"/>
      <c r="BM11446" s="6"/>
      <c r="BN11446" s="6"/>
      <c r="BO11446" s="6"/>
      <c r="BP11446" s="6"/>
      <c r="BQ11446" s="6"/>
      <c r="BR11446" s="6"/>
      <c r="BS11446" s="6"/>
      <c r="BT11446" s="6"/>
      <c r="CG11446" s="432"/>
      <c r="CH11446" s="432"/>
      <c r="CL11446" s="174"/>
    </row>
    <row r="11447" spans="29:90" s="168" customFormat="1" x14ac:dyDescent="0.25">
      <c r="AC11447" s="175"/>
      <c r="AD11447" s="175"/>
      <c r="AE11447" s="175"/>
      <c r="AF11447" s="175"/>
      <c r="AG11447" s="175"/>
      <c r="AH11447" s="176"/>
      <c r="AM11447" s="6"/>
      <c r="AN11447" s="6"/>
      <c r="AO11447" s="6"/>
      <c r="AP11447" s="6"/>
      <c r="AQ11447" s="6"/>
      <c r="AR11447" s="6"/>
      <c r="AS11447" s="6"/>
      <c r="AT11447" s="6"/>
      <c r="AU11447" s="6"/>
      <c r="AV11447" s="6"/>
      <c r="AW11447" s="6"/>
      <c r="AX11447" s="6"/>
      <c r="AY11447" s="172"/>
      <c r="AZ11447" s="172"/>
      <c r="BA11447" s="172"/>
      <c r="BB11447" s="6"/>
      <c r="BC11447" s="6"/>
      <c r="BD11447" s="6"/>
      <c r="BE11447" s="6"/>
      <c r="BF11447" s="6"/>
      <c r="BG11447" s="172"/>
      <c r="BH11447" s="172"/>
      <c r="BI11447" s="172"/>
      <c r="BJ11447" s="6"/>
      <c r="BK11447" s="6"/>
      <c r="BL11447" s="6"/>
      <c r="BM11447" s="6"/>
      <c r="BN11447" s="6"/>
      <c r="BO11447" s="6"/>
      <c r="BP11447" s="6"/>
      <c r="BQ11447" s="6"/>
      <c r="BR11447" s="6"/>
      <c r="BS11447" s="6"/>
      <c r="BT11447" s="6"/>
      <c r="CG11447" s="432"/>
      <c r="CH11447" s="432"/>
      <c r="CL11447" s="174"/>
    </row>
    <row r="11448" spans="29:90" s="168" customFormat="1" x14ac:dyDescent="0.25">
      <c r="AC11448" s="175"/>
      <c r="AD11448" s="175"/>
      <c r="AE11448" s="175"/>
      <c r="AF11448" s="175"/>
      <c r="AG11448" s="175"/>
      <c r="AH11448" s="176"/>
      <c r="AM11448" s="6"/>
      <c r="AN11448" s="6"/>
      <c r="AO11448" s="6"/>
      <c r="AP11448" s="6"/>
      <c r="AQ11448" s="6"/>
      <c r="AR11448" s="6"/>
      <c r="AS11448" s="6"/>
      <c r="AT11448" s="6"/>
      <c r="AU11448" s="6"/>
      <c r="AV11448" s="6"/>
      <c r="AW11448" s="6"/>
      <c r="AX11448" s="6"/>
      <c r="AY11448" s="172"/>
      <c r="AZ11448" s="172"/>
      <c r="BA11448" s="172"/>
      <c r="BB11448" s="6"/>
      <c r="BC11448" s="6"/>
      <c r="BD11448" s="6"/>
      <c r="BE11448" s="6"/>
      <c r="BF11448" s="6"/>
      <c r="BG11448" s="172"/>
      <c r="BH11448" s="172"/>
      <c r="BI11448" s="172"/>
      <c r="BJ11448" s="6"/>
      <c r="BK11448" s="6"/>
      <c r="BL11448" s="6"/>
      <c r="BM11448" s="6"/>
      <c r="BN11448" s="6"/>
      <c r="BO11448" s="6"/>
      <c r="BP11448" s="6"/>
      <c r="BQ11448" s="6"/>
      <c r="BR11448" s="6"/>
      <c r="BS11448" s="6"/>
      <c r="BT11448" s="6"/>
      <c r="CG11448" s="432"/>
      <c r="CH11448" s="432"/>
      <c r="CL11448" s="174"/>
    </row>
    <row r="11449" spans="29:90" s="168" customFormat="1" x14ac:dyDescent="0.25">
      <c r="AC11449" s="175"/>
      <c r="AD11449" s="175"/>
      <c r="AE11449" s="175"/>
      <c r="AF11449" s="175"/>
      <c r="AG11449" s="175"/>
      <c r="AH11449" s="176"/>
      <c r="AM11449" s="6"/>
      <c r="AN11449" s="6"/>
      <c r="AO11449" s="6"/>
      <c r="AP11449" s="6"/>
      <c r="AQ11449" s="6"/>
      <c r="AR11449" s="6"/>
      <c r="AS11449" s="6"/>
      <c r="AT11449" s="6"/>
      <c r="AU11449" s="6"/>
      <c r="AV11449" s="6"/>
      <c r="AW11449" s="6"/>
      <c r="AX11449" s="6"/>
      <c r="AY11449" s="172"/>
      <c r="AZ11449" s="172"/>
      <c r="BA11449" s="172"/>
      <c r="BB11449" s="6"/>
      <c r="BC11449" s="6"/>
      <c r="BD11449" s="6"/>
      <c r="BE11449" s="6"/>
      <c r="BF11449" s="6"/>
      <c r="BG11449" s="172"/>
      <c r="BH11449" s="172"/>
      <c r="BI11449" s="172"/>
      <c r="BJ11449" s="6"/>
      <c r="BK11449" s="6"/>
      <c r="BL11449" s="6"/>
      <c r="BM11449" s="6"/>
      <c r="BN11449" s="6"/>
      <c r="BO11449" s="6"/>
      <c r="BP11449" s="6"/>
      <c r="BQ11449" s="6"/>
      <c r="BR11449" s="6"/>
      <c r="BS11449" s="6"/>
      <c r="BT11449" s="6"/>
      <c r="CG11449" s="432"/>
      <c r="CH11449" s="432"/>
      <c r="CL11449" s="174"/>
    </row>
    <row r="11450" spans="29:90" s="168" customFormat="1" x14ac:dyDescent="0.25">
      <c r="AC11450" s="175"/>
      <c r="AD11450" s="175"/>
      <c r="AE11450" s="175"/>
      <c r="AF11450" s="175"/>
      <c r="AG11450" s="175"/>
      <c r="AH11450" s="176"/>
      <c r="AM11450" s="6"/>
      <c r="AN11450" s="6"/>
      <c r="AO11450" s="6"/>
      <c r="AP11450" s="6"/>
      <c r="AQ11450" s="6"/>
      <c r="AR11450" s="6"/>
      <c r="AS11450" s="6"/>
      <c r="AT11450" s="6"/>
      <c r="AU11450" s="6"/>
      <c r="AV11450" s="6"/>
      <c r="AW11450" s="6"/>
      <c r="AX11450" s="6"/>
      <c r="AY11450" s="172"/>
      <c r="AZ11450" s="172"/>
      <c r="BA11450" s="172"/>
      <c r="BB11450" s="6"/>
      <c r="BC11450" s="6"/>
      <c r="BD11450" s="6"/>
      <c r="BE11450" s="6"/>
      <c r="BF11450" s="6"/>
      <c r="BG11450" s="172"/>
      <c r="BH11450" s="172"/>
      <c r="BI11450" s="172"/>
      <c r="BJ11450" s="6"/>
      <c r="BK11450" s="6"/>
      <c r="BL11450" s="6"/>
      <c r="BM11450" s="6"/>
      <c r="BN11450" s="6"/>
      <c r="BO11450" s="6"/>
      <c r="BP11450" s="6"/>
      <c r="BQ11450" s="6"/>
      <c r="BR11450" s="6"/>
      <c r="BS11450" s="6"/>
      <c r="BT11450" s="6"/>
      <c r="CG11450" s="432"/>
      <c r="CH11450" s="432"/>
      <c r="CL11450" s="174"/>
    </row>
    <row r="11451" spans="29:90" s="168" customFormat="1" x14ac:dyDescent="0.25">
      <c r="AC11451" s="175"/>
      <c r="AD11451" s="175"/>
      <c r="AE11451" s="175"/>
      <c r="AF11451" s="175"/>
      <c r="AG11451" s="175"/>
      <c r="AH11451" s="176"/>
      <c r="AM11451" s="6"/>
      <c r="AN11451" s="6"/>
      <c r="AO11451" s="6"/>
      <c r="AP11451" s="6"/>
      <c r="AQ11451" s="6"/>
      <c r="AR11451" s="6"/>
      <c r="AS11451" s="6"/>
      <c r="AT11451" s="6"/>
      <c r="AU11451" s="6"/>
      <c r="AV11451" s="6"/>
      <c r="AW11451" s="6"/>
      <c r="AX11451" s="6"/>
      <c r="AY11451" s="172"/>
      <c r="AZ11451" s="172"/>
      <c r="BA11451" s="172"/>
      <c r="BB11451" s="6"/>
      <c r="BC11451" s="6"/>
      <c r="BD11451" s="6"/>
      <c r="BE11451" s="6"/>
      <c r="BF11451" s="6"/>
      <c r="BG11451" s="172"/>
      <c r="BH11451" s="172"/>
      <c r="BI11451" s="172"/>
      <c r="BJ11451" s="6"/>
      <c r="BK11451" s="6"/>
      <c r="BL11451" s="6"/>
      <c r="BM11451" s="6"/>
      <c r="BN11451" s="6"/>
      <c r="BO11451" s="6"/>
      <c r="BP11451" s="6"/>
      <c r="BQ11451" s="6"/>
      <c r="BR11451" s="6"/>
      <c r="BS11451" s="6"/>
      <c r="BT11451" s="6"/>
      <c r="CG11451" s="432"/>
      <c r="CH11451" s="432"/>
      <c r="CL11451" s="174"/>
    </row>
    <row r="11452" spans="29:90" s="168" customFormat="1" x14ac:dyDescent="0.25">
      <c r="AC11452" s="175"/>
      <c r="AD11452" s="175"/>
      <c r="AE11452" s="175"/>
      <c r="AF11452" s="175"/>
      <c r="AG11452" s="175"/>
      <c r="AH11452" s="176"/>
      <c r="AM11452" s="6"/>
      <c r="AN11452" s="6"/>
      <c r="AO11452" s="6"/>
      <c r="AP11452" s="6"/>
      <c r="AQ11452" s="6"/>
      <c r="AR11452" s="6"/>
      <c r="AS11452" s="6"/>
      <c r="AT11452" s="6"/>
      <c r="AU11452" s="6"/>
      <c r="AV11452" s="6"/>
      <c r="AW11452" s="6"/>
      <c r="AX11452" s="6"/>
      <c r="AY11452" s="172"/>
      <c r="AZ11452" s="172"/>
      <c r="BA11452" s="172"/>
      <c r="BB11452" s="6"/>
      <c r="BC11452" s="6"/>
      <c r="BD11452" s="6"/>
      <c r="BE11452" s="6"/>
      <c r="BF11452" s="6"/>
      <c r="BG11452" s="172"/>
      <c r="BH11452" s="172"/>
      <c r="BI11452" s="172"/>
      <c r="BJ11452" s="6"/>
      <c r="BK11452" s="6"/>
      <c r="BL11452" s="6"/>
      <c r="BM11452" s="6"/>
      <c r="BN11452" s="6"/>
      <c r="BO11452" s="6"/>
      <c r="BP11452" s="6"/>
      <c r="BQ11452" s="6"/>
      <c r="BR11452" s="6"/>
      <c r="BS11452" s="6"/>
      <c r="BT11452" s="6"/>
      <c r="CG11452" s="432"/>
      <c r="CH11452" s="432"/>
      <c r="CL11452" s="174"/>
    </row>
    <row r="11453" spans="29:90" s="168" customFormat="1" x14ac:dyDescent="0.25">
      <c r="AC11453" s="175"/>
      <c r="AD11453" s="175"/>
      <c r="AE11453" s="175"/>
      <c r="AF11453" s="175"/>
      <c r="AG11453" s="175"/>
      <c r="AH11453" s="176"/>
      <c r="AM11453" s="6"/>
      <c r="AN11453" s="6"/>
      <c r="AO11453" s="6"/>
      <c r="AP11453" s="6"/>
      <c r="AQ11453" s="6"/>
      <c r="AR11453" s="6"/>
      <c r="AS11453" s="6"/>
      <c r="AT11453" s="6"/>
      <c r="AU11453" s="6"/>
      <c r="AV11453" s="6"/>
      <c r="AW11453" s="6"/>
      <c r="AX11453" s="6"/>
      <c r="AY11453" s="172"/>
      <c r="AZ11453" s="172"/>
      <c r="BA11453" s="172"/>
      <c r="BB11453" s="6"/>
      <c r="BC11453" s="6"/>
      <c r="BD11453" s="6"/>
      <c r="BE11453" s="6"/>
      <c r="BF11453" s="6"/>
      <c r="BG11453" s="172"/>
      <c r="BH11453" s="172"/>
      <c r="BI11453" s="172"/>
      <c r="BJ11453" s="6"/>
      <c r="BK11453" s="6"/>
      <c r="BL11453" s="6"/>
      <c r="BM11453" s="6"/>
      <c r="BN11453" s="6"/>
      <c r="BO11453" s="6"/>
      <c r="BP11453" s="6"/>
      <c r="BQ11453" s="6"/>
      <c r="BR11453" s="6"/>
      <c r="BS11453" s="6"/>
      <c r="BT11453" s="6"/>
      <c r="CG11453" s="432"/>
      <c r="CH11453" s="432"/>
      <c r="CL11453" s="174"/>
    </row>
    <row r="11454" spans="29:90" s="168" customFormat="1" x14ac:dyDescent="0.25">
      <c r="AC11454" s="175"/>
      <c r="AD11454" s="175"/>
      <c r="AE11454" s="175"/>
      <c r="AF11454" s="175"/>
      <c r="AG11454" s="175"/>
      <c r="AH11454" s="176"/>
      <c r="AM11454" s="6"/>
      <c r="AN11454" s="6"/>
      <c r="AO11454" s="6"/>
      <c r="AP11454" s="6"/>
      <c r="AQ11454" s="6"/>
      <c r="AR11454" s="6"/>
      <c r="AS11454" s="6"/>
      <c r="AT11454" s="6"/>
      <c r="AU11454" s="6"/>
      <c r="AV11454" s="6"/>
      <c r="AW11454" s="6"/>
      <c r="AX11454" s="6"/>
      <c r="AY11454" s="172"/>
      <c r="AZ11454" s="172"/>
      <c r="BA11454" s="172"/>
      <c r="BB11454" s="6"/>
      <c r="BC11454" s="6"/>
      <c r="BD11454" s="6"/>
      <c r="BE11454" s="6"/>
      <c r="BF11454" s="6"/>
      <c r="BG11454" s="172"/>
      <c r="BH11454" s="172"/>
      <c r="BI11454" s="172"/>
      <c r="BJ11454" s="6"/>
      <c r="BK11454" s="6"/>
      <c r="BL11454" s="6"/>
      <c r="BM11454" s="6"/>
      <c r="BN11454" s="6"/>
      <c r="BO11454" s="6"/>
      <c r="BP11454" s="6"/>
      <c r="BQ11454" s="6"/>
      <c r="BR11454" s="6"/>
      <c r="BS11454" s="6"/>
      <c r="BT11454" s="6"/>
      <c r="CG11454" s="432"/>
      <c r="CH11454" s="432"/>
      <c r="CL11454" s="174"/>
    </row>
    <row r="11455" spans="29:90" s="168" customFormat="1" x14ac:dyDescent="0.25">
      <c r="AC11455" s="175"/>
      <c r="AD11455" s="175"/>
      <c r="AE11455" s="175"/>
      <c r="AF11455" s="175"/>
      <c r="AG11455" s="175"/>
      <c r="AH11455" s="176"/>
      <c r="AM11455" s="6"/>
      <c r="AN11455" s="6"/>
      <c r="AO11455" s="6"/>
      <c r="AP11455" s="6"/>
      <c r="AQ11455" s="6"/>
      <c r="AR11455" s="6"/>
      <c r="AS11455" s="6"/>
      <c r="AT11455" s="6"/>
      <c r="AU11455" s="6"/>
      <c r="AV11455" s="6"/>
      <c r="AW11455" s="6"/>
      <c r="AX11455" s="6"/>
      <c r="AY11455" s="172"/>
      <c r="AZ11455" s="172"/>
      <c r="BA11455" s="172"/>
      <c r="BB11455" s="6"/>
      <c r="BC11455" s="6"/>
      <c r="BD11455" s="6"/>
      <c r="BE11455" s="6"/>
      <c r="BF11455" s="6"/>
      <c r="BG11455" s="172"/>
      <c r="BH11455" s="172"/>
      <c r="BI11455" s="172"/>
      <c r="BJ11455" s="6"/>
      <c r="BK11455" s="6"/>
      <c r="BL11455" s="6"/>
      <c r="BM11455" s="6"/>
      <c r="BN11455" s="6"/>
      <c r="BO11455" s="6"/>
      <c r="BP11455" s="6"/>
      <c r="BQ11455" s="6"/>
      <c r="BR11455" s="6"/>
      <c r="BS11455" s="6"/>
      <c r="BT11455" s="6"/>
      <c r="CG11455" s="432"/>
      <c r="CH11455" s="432"/>
      <c r="CL11455" s="174"/>
    </row>
    <row r="11456" spans="29:90" s="168" customFormat="1" x14ac:dyDescent="0.25">
      <c r="AC11456" s="175"/>
      <c r="AD11456" s="175"/>
      <c r="AE11456" s="175"/>
      <c r="AF11456" s="175"/>
      <c r="AG11456" s="175"/>
      <c r="AH11456" s="176"/>
      <c r="AM11456" s="6"/>
      <c r="AN11456" s="6"/>
      <c r="AO11456" s="6"/>
      <c r="AP11456" s="6"/>
      <c r="AQ11456" s="6"/>
      <c r="AR11456" s="6"/>
      <c r="AS11456" s="6"/>
      <c r="AT11456" s="6"/>
      <c r="AU11456" s="6"/>
      <c r="AV11456" s="6"/>
      <c r="AW11456" s="6"/>
      <c r="AX11456" s="6"/>
      <c r="AY11456" s="172"/>
      <c r="AZ11456" s="172"/>
      <c r="BA11456" s="172"/>
      <c r="BB11456" s="6"/>
      <c r="BC11456" s="6"/>
      <c r="BD11456" s="6"/>
      <c r="BE11456" s="6"/>
      <c r="BF11456" s="6"/>
      <c r="BG11456" s="172"/>
      <c r="BH11456" s="172"/>
      <c r="BI11456" s="172"/>
      <c r="BJ11456" s="6"/>
      <c r="BK11456" s="6"/>
      <c r="BL11456" s="6"/>
      <c r="BM11456" s="6"/>
      <c r="BN11456" s="6"/>
      <c r="BO11456" s="6"/>
      <c r="BP11456" s="6"/>
      <c r="BQ11456" s="6"/>
      <c r="BR11456" s="6"/>
      <c r="BS11456" s="6"/>
      <c r="BT11456" s="6"/>
      <c r="CG11456" s="432"/>
      <c r="CH11456" s="432"/>
      <c r="CL11456" s="174"/>
    </row>
    <row r="11457" spans="29:90" s="168" customFormat="1" x14ac:dyDescent="0.25">
      <c r="AC11457" s="175"/>
      <c r="AD11457" s="175"/>
      <c r="AE11457" s="175"/>
      <c r="AF11457" s="175"/>
      <c r="AG11457" s="175"/>
      <c r="AH11457" s="176"/>
      <c r="AM11457" s="6"/>
      <c r="AN11457" s="6"/>
      <c r="AO11457" s="6"/>
      <c r="AP11457" s="6"/>
      <c r="AQ11457" s="6"/>
      <c r="AR11457" s="6"/>
      <c r="AS11457" s="6"/>
      <c r="AT11457" s="6"/>
      <c r="AU11457" s="6"/>
      <c r="AV11457" s="6"/>
      <c r="AW11457" s="6"/>
      <c r="AX11457" s="6"/>
      <c r="AY11457" s="172"/>
      <c r="AZ11457" s="172"/>
      <c r="BA11457" s="172"/>
      <c r="BB11457" s="6"/>
      <c r="BC11457" s="6"/>
      <c r="BD11457" s="6"/>
      <c r="BE11457" s="6"/>
      <c r="BF11457" s="6"/>
      <c r="BG11457" s="172"/>
      <c r="BH11457" s="172"/>
      <c r="BI11457" s="172"/>
      <c r="BJ11457" s="6"/>
      <c r="BK11457" s="6"/>
      <c r="BL11457" s="6"/>
      <c r="BM11457" s="6"/>
      <c r="BN11457" s="6"/>
      <c r="BO11457" s="6"/>
      <c r="BP11457" s="6"/>
      <c r="BQ11457" s="6"/>
      <c r="BR11457" s="6"/>
      <c r="BS11457" s="6"/>
      <c r="BT11457" s="6"/>
      <c r="CG11457" s="432"/>
      <c r="CH11457" s="432"/>
      <c r="CL11457" s="174"/>
    </row>
    <row r="11458" spans="29:90" s="168" customFormat="1" x14ac:dyDescent="0.25">
      <c r="AC11458" s="175"/>
      <c r="AD11458" s="175"/>
      <c r="AE11458" s="175"/>
      <c r="AF11458" s="175"/>
      <c r="AG11458" s="175"/>
      <c r="AH11458" s="176"/>
      <c r="AM11458" s="6"/>
      <c r="AN11458" s="6"/>
      <c r="AO11458" s="6"/>
      <c r="AP11458" s="6"/>
      <c r="AQ11458" s="6"/>
      <c r="AR11458" s="6"/>
      <c r="AS11458" s="6"/>
      <c r="AT11458" s="6"/>
      <c r="AU11458" s="6"/>
      <c r="AV11458" s="6"/>
      <c r="AW11458" s="6"/>
      <c r="AX11458" s="6"/>
      <c r="AY11458" s="172"/>
      <c r="AZ11458" s="172"/>
      <c r="BA11458" s="172"/>
      <c r="BB11458" s="6"/>
      <c r="BC11458" s="6"/>
      <c r="BD11458" s="6"/>
      <c r="BE11458" s="6"/>
      <c r="BF11458" s="6"/>
      <c r="BG11458" s="172"/>
      <c r="BH11458" s="172"/>
      <c r="BI11458" s="172"/>
      <c r="BJ11458" s="6"/>
      <c r="BK11458" s="6"/>
      <c r="BL11458" s="6"/>
      <c r="BM11458" s="6"/>
      <c r="BN11458" s="6"/>
      <c r="BO11458" s="6"/>
      <c r="BP11458" s="6"/>
      <c r="BQ11458" s="6"/>
      <c r="BR11458" s="6"/>
      <c r="BS11458" s="6"/>
      <c r="BT11458" s="6"/>
      <c r="CG11458" s="432"/>
      <c r="CH11458" s="432"/>
      <c r="CL11458" s="174"/>
    </row>
    <row r="11459" spans="29:90" s="168" customFormat="1" x14ac:dyDescent="0.25">
      <c r="AC11459" s="175"/>
      <c r="AD11459" s="175"/>
      <c r="AE11459" s="175"/>
      <c r="AF11459" s="175"/>
      <c r="AG11459" s="175"/>
      <c r="AH11459" s="176"/>
      <c r="AM11459" s="6"/>
      <c r="AN11459" s="6"/>
      <c r="AO11459" s="6"/>
      <c r="AP11459" s="6"/>
      <c r="AQ11459" s="6"/>
      <c r="AR11459" s="6"/>
      <c r="AS11459" s="6"/>
      <c r="AT11459" s="6"/>
      <c r="AU11459" s="6"/>
      <c r="AV11459" s="6"/>
      <c r="AW11459" s="6"/>
      <c r="AX11459" s="6"/>
      <c r="AY11459" s="172"/>
      <c r="AZ11459" s="172"/>
      <c r="BA11459" s="172"/>
      <c r="BB11459" s="6"/>
      <c r="BC11459" s="6"/>
      <c r="BD11459" s="6"/>
      <c r="BE11459" s="6"/>
      <c r="BF11459" s="6"/>
      <c r="BG11459" s="172"/>
      <c r="BH11459" s="172"/>
      <c r="BI11459" s="172"/>
      <c r="BJ11459" s="6"/>
      <c r="BK11459" s="6"/>
      <c r="BL11459" s="6"/>
      <c r="BM11459" s="6"/>
      <c r="BN11459" s="6"/>
      <c r="BO11459" s="6"/>
      <c r="BP11459" s="6"/>
      <c r="BQ11459" s="6"/>
      <c r="BR11459" s="6"/>
      <c r="BS11459" s="6"/>
      <c r="BT11459" s="6"/>
      <c r="CG11459" s="432"/>
      <c r="CH11459" s="432"/>
      <c r="CL11459" s="174"/>
    </row>
    <row r="11460" spans="29:90" s="168" customFormat="1" x14ac:dyDescent="0.25">
      <c r="AC11460" s="175"/>
      <c r="AD11460" s="175"/>
      <c r="AE11460" s="175"/>
      <c r="AF11460" s="175"/>
      <c r="AG11460" s="175"/>
      <c r="AH11460" s="176"/>
      <c r="AM11460" s="6"/>
      <c r="AN11460" s="6"/>
      <c r="AO11460" s="6"/>
      <c r="AP11460" s="6"/>
      <c r="AQ11460" s="6"/>
      <c r="AR11460" s="6"/>
      <c r="AS11460" s="6"/>
      <c r="AT11460" s="6"/>
      <c r="AU11460" s="6"/>
      <c r="AV11460" s="6"/>
      <c r="AW11460" s="6"/>
      <c r="AX11460" s="6"/>
      <c r="AY11460" s="172"/>
      <c r="AZ11460" s="172"/>
      <c r="BA11460" s="172"/>
      <c r="BB11460" s="6"/>
      <c r="BC11460" s="6"/>
      <c r="BD11460" s="6"/>
      <c r="BE11460" s="6"/>
      <c r="BF11460" s="6"/>
      <c r="BG11460" s="172"/>
      <c r="BH11460" s="172"/>
      <c r="BI11460" s="172"/>
      <c r="BJ11460" s="6"/>
      <c r="BK11460" s="6"/>
      <c r="BL11460" s="6"/>
      <c r="BM11460" s="6"/>
      <c r="BN11460" s="6"/>
      <c r="BO11460" s="6"/>
      <c r="BP11460" s="6"/>
      <c r="BQ11460" s="6"/>
      <c r="BR11460" s="6"/>
      <c r="BS11460" s="6"/>
      <c r="BT11460" s="6"/>
      <c r="CG11460" s="432"/>
      <c r="CH11460" s="432"/>
      <c r="CL11460" s="174"/>
    </row>
    <row r="11461" spans="29:90" s="168" customFormat="1" x14ac:dyDescent="0.25">
      <c r="AC11461" s="175"/>
      <c r="AD11461" s="175"/>
      <c r="AE11461" s="175"/>
      <c r="AF11461" s="175"/>
      <c r="AG11461" s="175"/>
      <c r="AH11461" s="176"/>
      <c r="AM11461" s="6"/>
      <c r="AN11461" s="6"/>
      <c r="AO11461" s="6"/>
      <c r="AP11461" s="6"/>
      <c r="AQ11461" s="6"/>
      <c r="AR11461" s="6"/>
      <c r="AS11461" s="6"/>
      <c r="AT11461" s="6"/>
      <c r="AU11461" s="6"/>
      <c r="AV11461" s="6"/>
      <c r="AW11461" s="6"/>
      <c r="AX11461" s="6"/>
      <c r="AY11461" s="172"/>
      <c r="AZ11461" s="172"/>
      <c r="BA11461" s="172"/>
      <c r="BB11461" s="6"/>
      <c r="BC11461" s="6"/>
      <c r="BD11461" s="6"/>
      <c r="BE11461" s="6"/>
      <c r="BF11461" s="6"/>
      <c r="BG11461" s="172"/>
      <c r="BH11461" s="172"/>
      <c r="BI11461" s="172"/>
      <c r="BJ11461" s="6"/>
      <c r="BK11461" s="6"/>
      <c r="BL11461" s="6"/>
      <c r="BM11461" s="6"/>
      <c r="BN11461" s="6"/>
      <c r="BO11461" s="6"/>
      <c r="BP11461" s="6"/>
      <c r="BQ11461" s="6"/>
      <c r="BR11461" s="6"/>
      <c r="BS11461" s="6"/>
      <c r="BT11461" s="6"/>
      <c r="CG11461" s="432"/>
      <c r="CH11461" s="432"/>
      <c r="CL11461" s="174"/>
    </row>
    <row r="11462" spans="29:90" s="168" customFormat="1" x14ac:dyDescent="0.25">
      <c r="AC11462" s="175"/>
      <c r="AD11462" s="175"/>
      <c r="AE11462" s="175"/>
      <c r="AF11462" s="175"/>
      <c r="AG11462" s="175"/>
      <c r="AH11462" s="176"/>
      <c r="AM11462" s="6"/>
      <c r="AN11462" s="6"/>
      <c r="AO11462" s="6"/>
      <c r="AP11462" s="6"/>
      <c r="AQ11462" s="6"/>
      <c r="AR11462" s="6"/>
      <c r="AS11462" s="6"/>
      <c r="AT11462" s="6"/>
      <c r="AU11462" s="6"/>
      <c r="AV11462" s="6"/>
      <c r="AW11462" s="6"/>
      <c r="AX11462" s="6"/>
      <c r="AY11462" s="172"/>
      <c r="AZ11462" s="172"/>
      <c r="BA11462" s="172"/>
      <c r="BB11462" s="6"/>
      <c r="BC11462" s="6"/>
      <c r="BD11462" s="6"/>
      <c r="BE11462" s="6"/>
      <c r="BF11462" s="6"/>
      <c r="BG11462" s="172"/>
      <c r="BH11462" s="172"/>
      <c r="BI11462" s="172"/>
      <c r="BJ11462" s="6"/>
      <c r="BK11462" s="6"/>
      <c r="BL11462" s="6"/>
      <c r="BM11462" s="6"/>
      <c r="BN11462" s="6"/>
      <c r="BO11462" s="6"/>
      <c r="BP11462" s="6"/>
      <c r="BQ11462" s="6"/>
      <c r="BR11462" s="6"/>
      <c r="BS11462" s="6"/>
      <c r="BT11462" s="6"/>
      <c r="CG11462" s="432"/>
      <c r="CH11462" s="432"/>
      <c r="CL11462" s="174"/>
    </row>
    <row r="11463" spans="29:90" s="168" customFormat="1" x14ac:dyDescent="0.25">
      <c r="AC11463" s="175"/>
      <c r="AD11463" s="175"/>
      <c r="AE11463" s="175"/>
      <c r="AF11463" s="175"/>
      <c r="AG11463" s="175"/>
      <c r="AH11463" s="176"/>
      <c r="AM11463" s="6"/>
      <c r="AN11463" s="6"/>
      <c r="AO11463" s="6"/>
      <c r="AP11463" s="6"/>
      <c r="AQ11463" s="6"/>
      <c r="AR11463" s="6"/>
      <c r="AS11463" s="6"/>
      <c r="AT11463" s="6"/>
      <c r="AU11463" s="6"/>
      <c r="AV11463" s="6"/>
      <c r="AW11463" s="6"/>
      <c r="AX11463" s="6"/>
      <c r="AY11463" s="172"/>
      <c r="AZ11463" s="172"/>
      <c r="BA11463" s="172"/>
      <c r="BB11463" s="6"/>
      <c r="BC11463" s="6"/>
      <c r="BD11463" s="6"/>
      <c r="BE11463" s="6"/>
      <c r="BF11463" s="6"/>
      <c r="BG11463" s="172"/>
      <c r="BH11463" s="172"/>
      <c r="BI11463" s="172"/>
      <c r="BJ11463" s="6"/>
      <c r="BK11463" s="6"/>
      <c r="BL11463" s="6"/>
      <c r="BM11463" s="6"/>
      <c r="BN11463" s="6"/>
      <c r="BO11463" s="6"/>
      <c r="BP11463" s="6"/>
      <c r="BQ11463" s="6"/>
      <c r="BR11463" s="6"/>
      <c r="BS11463" s="6"/>
      <c r="BT11463" s="6"/>
      <c r="CG11463" s="432"/>
      <c r="CH11463" s="432"/>
      <c r="CL11463" s="174"/>
    </row>
    <row r="11464" spans="29:90" s="168" customFormat="1" x14ac:dyDescent="0.25">
      <c r="AC11464" s="175"/>
      <c r="AD11464" s="175"/>
      <c r="AE11464" s="175"/>
      <c r="AF11464" s="175"/>
      <c r="AG11464" s="175"/>
      <c r="AH11464" s="176"/>
      <c r="AM11464" s="6"/>
      <c r="AN11464" s="6"/>
      <c r="AO11464" s="6"/>
      <c r="AP11464" s="6"/>
      <c r="AQ11464" s="6"/>
      <c r="AR11464" s="6"/>
      <c r="AS11464" s="6"/>
      <c r="AT11464" s="6"/>
      <c r="AU11464" s="6"/>
      <c r="AV11464" s="6"/>
      <c r="AW11464" s="6"/>
      <c r="AX11464" s="6"/>
      <c r="AY11464" s="172"/>
      <c r="AZ11464" s="172"/>
      <c r="BA11464" s="172"/>
      <c r="BB11464" s="6"/>
      <c r="BC11464" s="6"/>
      <c r="BD11464" s="6"/>
      <c r="BE11464" s="6"/>
      <c r="BF11464" s="6"/>
      <c r="BG11464" s="172"/>
      <c r="BH11464" s="172"/>
      <c r="BI11464" s="172"/>
      <c r="BJ11464" s="6"/>
      <c r="BK11464" s="6"/>
      <c r="BL11464" s="6"/>
      <c r="BM11464" s="6"/>
      <c r="BN11464" s="6"/>
      <c r="BO11464" s="6"/>
      <c r="BP11464" s="6"/>
      <c r="BQ11464" s="6"/>
      <c r="BR11464" s="6"/>
      <c r="BS11464" s="6"/>
      <c r="BT11464" s="6"/>
      <c r="CG11464" s="432"/>
      <c r="CH11464" s="432"/>
      <c r="CL11464" s="174"/>
    </row>
    <row r="11465" spans="29:90" s="168" customFormat="1" x14ac:dyDescent="0.25">
      <c r="AC11465" s="175"/>
      <c r="AD11465" s="175"/>
      <c r="AE11465" s="175"/>
      <c r="AF11465" s="175"/>
      <c r="AG11465" s="175"/>
      <c r="AH11465" s="176"/>
      <c r="AM11465" s="6"/>
      <c r="AN11465" s="6"/>
      <c r="AO11465" s="6"/>
      <c r="AP11465" s="6"/>
      <c r="AQ11465" s="6"/>
      <c r="AR11465" s="6"/>
      <c r="AS11465" s="6"/>
      <c r="AT11465" s="6"/>
      <c r="AU11465" s="6"/>
      <c r="AV11465" s="6"/>
      <c r="AW11465" s="6"/>
      <c r="AX11465" s="6"/>
      <c r="AY11465" s="172"/>
      <c r="AZ11465" s="172"/>
      <c r="BA11465" s="172"/>
      <c r="BB11465" s="6"/>
      <c r="BC11465" s="6"/>
      <c r="BD11465" s="6"/>
      <c r="BE11465" s="6"/>
      <c r="BF11465" s="6"/>
      <c r="BG11465" s="172"/>
      <c r="BH11465" s="172"/>
      <c r="BI11465" s="172"/>
      <c r="BJ11465" s="6"/>
      <c r="BK11465" s="6"/>
      <c r="BL11465" s="6"/>
      <c r="BM11465" s="6"/>
      <c r="BN11465" s="6"/>
      <c r="BO11465" s="6"/>
      <c r="BP11465" s="6"/>
      <c r="BQ11465" s="6"/>
      <c r="BR11465" s="6"/>
      <c r="BS11465" s="6"/>
      <c r="BT11465" s="6"/>
      <c r="CG11465" s="432"/>
      <c r="CH11465" s="432"/>
      <c r="CL11465" s="174"/>
    </row>
    <row r="11466" spans="29:90" s="168" customFormat="1" x14ac:dyDescent="0.25">
      <c r="AC11466" s="175"/>
      <c r="AD11466" s="175"/>
      <c r="AE11466" s="175"/>
      <c r="AF11466" s="175"/>
      <c r="AG11466" s="175"/>
      <c r="AH11466" s="176"/>
      <c r="AM11466" s="6"/>
      <c r="AN11466" s="6"/>
      <c r="AO11466" s="6"/>
      <c r="AP11466" s="6"/>
      <c r="AQ11466" s="6"/>
      <c r="AR11466" s="6"/>
      <c r="AS11466" s="6"/>
      <c r="AT11466" s="6"/>
      <c r="AU11466" s="6"/>
      <c r="AV11466" s="6"/>
      <c r="AW11466" s="6"/>
      <c r="AX11466" s="6"/>
      <c r="AY11466" s="172"/>
      <c r="AZ11466" s="172"/>
      <c r="BA11466" s="172"/>
      <c r="BB11466" s="6"/>
      <c r="BC11466" s="6"/>
      <c r="BD11466" s="6"/>
      <c r="BE11466" s="6"/>
      <c r="BF11466" s="6"/>
      <c r="BG11466" s="172"/>
      <c r="BH11466" s="172"/>
      <c r="BI11466" s="172"/>
      <c r="BJ11466" s="6"/>
      <c r="BK11466" s="6"/>
      <c r="BL11466" s="6"/>
      <c r="BM11466" s="6"/>
      <c r="BN11466" s="6"/>
      <c r="BO11466" s="6"/>
      <c r="BP11466" s="6"/>
      <c r="BQ11466" s="6"/>
      <c r="BR11466" s="6"/>
      <c r="BS11466" s="6"/>
      <c r="BT11466" s="6"/>
      <c r="CG11466" s="432"/>
      <c r="CH11466" s="432"/>
      <c r="CL11466" s="174"/>
    </row>
    <row r="11467" spans="29:90" s="168" customFormat="1" x14ac:dyDescent="0.25">
      <c r="AC11467" s="175"/>
      <c r="AD11467" s="175"/>
      <c r="AE11467" s="175"/>
      <c r="AF11467" s="175"/>
      <c r="AG11467" s="175"/>
      <c r="AH11467" s="176"/>
      <c r="AM11467" s="6"/>
      <c r="AN11467" s="6"/>
      <c r="AO11467" s="6"/>
      <c r="AP11467" s="6"/>
      <c r="AQ11467" s="6"/>
      <c r="AR11467" s="6"/>
      <c r="AS11467" s="6"/>
      <c r="AT11467" s="6"/>
      <c r="AU11467" s="6"/>
      <c r="AV11467" s="6"/>
      <c r="AW11467" s="6"/>
      <c r="AX11467" s="6"/>
      <c r="AY11467" s="172"/>
      <c r="AZ11467" s="172"/>
      <c r="BA11467" s="172"/>
      <c r="BB11467" s="6"/>
      <c r="BC11467" s="6"/>
      <c r="BD11467" s="6"/>
      <c r="BE11467" s="6"/>
      <c r="BF11467" s="6"/>
      <c r="BG11467" s="172"/>
      <c r="BH11467" s="172"/>
      <c r="BI11467" s="172"/>
      <c r="BJ11467" s="6"/>
      <c r="BK11467" s="6"/>
      <c r="BL11467" s="6"/>
      <c r="BM11467" s="6"/>
      <c r="BN11467" s="6"/>
      <c r="BO11467" s="6"/>
      <c r="BP11467" s="6"/>
      <c r="BQ11467" s="6"/>
      <c r="BR11467" s="6"/>
      <c r="BS11467" s="6"/>
      <c r="BT11467" s="6"/>
      <c r="CG11467" s="432"/>
      <c r="CH11467" s="432"/>
      <c r="CL11467" s="174"/>
    </row>
    <row r="11468" spans="29:90" s="168" customFormat="1" x14ac:dyDescent="0.25">
      <c r="AC11468" s="175"/>
      <c r="AD11468" s="175"/>
      <c r="AE11468" s="175"/>
      <c r="AF11468" s="175"/>
      <c r="AG11468" s="175"/>
      <c r="AH11468" s="176"/>
      <c r="AM11468" s="6"/>
      <c r="AN11468" s="6"/>
      <c r="AO11468" s="6"/>
      <c r="AP11468" s="6"/>
      <c r="AQ11468" s="6"/>
      <c r="AR11468" s="6"/>
      <c r="AS11468" s="6"/>
      <c r="AT11468" s="6"/>
      <c r="AU11468" s="6"/>
      <c r="AV11468" s="6"/>
      <c r="AW11468" s="6"/>
      <c r="AX11468" s="6"/>
      <c r="AY11468" s="172"/>
      <c r="AZ11468" s="172"/>
      <c r="BA11468" s="172"/>
      <c r="BB11468" s="6"/>
      <c r="BC11468" s="6"/>
      <c r="BD11468" s="6"/>
      <c r="BE11468" s="6"/>
      <c r="BF11468" s="6"/>
      <c r="BG11468" s="172"/>
      <c r="BH11468" s="172"/>
      <c r="BI11468" s="172"/>
      <c r="BJ11468" s="6"/>
      <c r="BK11468" s="6"/>
      <c r="BL11468" s="6"/>
      <c r="BM11468" s="6"/>
      <c r="BN11468" s="6"/>
      <c r="BO11468" s="6"/>
      <c r="BP11468" s="6"/>
      <c r="BQ11468" s="6"/>
      <c r="BR11468" s="6"/>
      <c r="BS11468" s="6"/>
      <c r="BT11468" s="6"/>
      <c r="CG11468" s="432"/>
      <c r="CH11468" s="432"/>
      <c r="CL11468" s="174"/>
    </row>
    <row r="11469" spans="29:90" s="168" customFormat="1" x14ac:dyDescent="0.25">
      <c r="AC11469" s="175"/>
      <c r="AD11469" s="175"/>
      <c r="AE11469" s="175"/>
      <c r="AF11469" s="175"/>
      <c r="AG11469" s="175"/>
      <c r="AH11469" s="176"/>
      <c r="AM11469" s="6"/>
      <c r="AN11469" s="6"/>
      <c r="AO11469" s="6"/>
      <c r="AP11469" s="6"/>
      <c r="AQ11469" s="6"/>
      <c r="AR11469" s="6"/>
      <c r="AS11469" s="6"/>
      <c r="AT11469" s="6"/>
      <c r="AU11469" s="6"/>
      <c r="AV11469" s="6"/>
      <c r="AW11469" s="6"/>
      <c r="AX11469" s="6"/>
      <c r="AY11469" s="172"/>
      <c r="AZ11469" s="172"/>
      <c r="BA11469" s="172"/>
      <c r="BB11469" s="6"/>
      <c r="BC11469" s="6"/>
      <c r="BD11469" s="6"/>
      <c r="BE11469" s="6"/>
      <c r="BF11469" s="6"/>
      <c r="BG11469" s="172"/>
      <c r="BH11469" s="172"/>
      <c r="BI11469" s="172"/>
      <c r="BJ11469" s="6"/>
      <c r="BK11469" s="6"/>
      <c r="BL11469" s="6"/>
      <c r="BM11469" s="6"/>
      <c r="BN11469" s="6"/>
      <c r="BO11469" s="6"/>
      <c r="BP11469" s="6"/>
      <c r="BQ11469" s="6"/>
      <c r="BR11469" s="6"/>
      <c r="BS11469" s="6"/>
      <c r="BT11469" s="6"/>
      <c r="CG11469" s="432"/>
      <c r="CH11469" s="432"/>
      <c r="CL11469" s="174"/>
    </row>
    <row r="11470" spans="29:90" s="168" customFormat="1" x14ac:dyDescent="0.25">
      <c r="AC11470" s="175"/>
      <c r="AD11470" s="175"/>
      <c r="AE11470" s="175"/>
      <c r="AF11470" s="175"/>
      <c r="AG11470" s="175"/>
      <c r="AH11470" s="176"/>
      <c r="AM11470" s="6"/>
      <c r="AN11470" s="6"/>
      <c r="AO11470" s="6"/>
      <c r="AP11470" s="6"/>
      <c r="AQ11470" s="6"/>
      <c r="AR11470" s="6"/>
      <c r="AS11470" s="6"/>
      <c r="AT11470" s="6"/>
      <c r="AU11470" s="6"/>
      <c r="AV11470" s="6"/>
      <c r="AW11470" s="6"/>
      <c r="AX11470" s="6"/>
      <c r="AY11470" s="172"/>
      <c r="AZ11470" s="172"/>
      <c r="BA11470" s="172"/>
      <c r="BB11470" s="6"/>
      <c r="BC11470" s="6"/>
      <c r="BD11470" s="6"/>
      <c r="BE11470" s="6"/>
      <c r="BF11470" s="6"/>
      <c r="BG11470" s="172"/>
      <c r="BH11470" s="172"/>
      <c r="BI11470" s="172"/>
      <c r="BJ11470" s="6"/>
      <c r="BK11470" s="6"/>
      <c r="BL11470" s="6"/>
      <c r="BM11470" s="6"/>
      <c r="BN11470" s="6"/>
      <c r="BO11470" s="6"/>
      <c r="BP11470" s="6"/>
      <c r="BQ11470" s="6"/>
      <c r="BR11470" s="6"/>
      <c r="BS11470" s="6"/>
      <c r="BT11470" s="6"/>
      <c r="CG11470" s="432"/>
      <c r="CH11470" s="432"/>
      <c r="CL11470" s="174"/>
    </row>
    <row r="11471" spans="29:90" s="168" customFormat="1" x14ac:dyDescent="0.25">
      <c r="AC11471" s="175"/>
      <c r="AD11471" s="175"/>
      <c r="AE11471" s="175"/>
      <c r="AF11471" s="175"/>
      <c r="AG11471" s="175"/>
      <c r="AH11471" s="176"/>
      <c r="AM11471" s="6"/>
      <c r="AN11471" s="6"/>
      <c r="AO11471" s="6"/>
      <c r="AP11471" s="6"/>
      <c r="AQ11471" s="6"/>
      <c r="AR11471" s="6"/>
      <c r="AS11471" s="6"/>
      <c r="AT11471" s="6"/>
      <c r="AU11471" s="6"/>
      <c r="AV11471" s="6"/>
      <c r="AW11471" s="6"/>
      <c r="AX11471" s="6"/>
      <c r="AY11471" s="172"/>
      <c r="AZ11471" s="172"/>
      <c r="BA11471" s="172"/>
      <c r="BB11471" s="6"/>
      <c r="BC11471" s="6"/>
      <c r="BD11471" s="6"/>
      <c r="BE11471" s="6"/>
      <c r="BF11471" s="6"/>
      <c r="BG11471" s="172"/>
      <c r="BH11471" s="172"/>
      <c r="BI11471" s="172"/>
      <c r="BJ11471" s="6"/>
      <c r="BK11471" s="6"/>
      <c r="BL11471" s="6"/>
      <c r="BM11471" s="6"/>
      <c r="BN11471" s="6"/>
      <c r="BO11471" s="6"/>
      <c r="BP11471" s="6"/>
      <c r="BQ11471" s="6"/>
      <c r="BR11471" s="6"/>
      <c r="BS11471" s="6"/>
      <c r="BT11471" s="6"/>
      <c r="CG11471" s="432"/>
      <c r="CH11471" s="432"/>
      <c r="CL11471" s="174"/>
    </row>
    <row r="11472" spans="29:90" s="168" customFormat="1" x14ac:dyDescent="0.25">
      <c r="AC11472" s="175"/>
      <c r="AD11472" s="175"/>
      <c r="AE11472" s="175"/>
      <c r="AF11472" s="175"/>
      <c r="AG11472" s="175"/>
      <c r="AH11472" s="176"/>
      <c r="AM11472" s="6"/>
      <c r="AN11472" s="6"/>
      <c r="AO11472" s="6"/>
      <c r="AP11472" s="6"/>
      <c r="AQ11472" s="6"/>
      <c r="AR11472" s="6"/>
      <c r="AS11472" s="6"/>
      <c r="AT11472" s="6"/>
      <c r="AU11472" s="6"/>
      <c r="AV11472" s="6"/>
      <c r="AW11472" s="6"/>
      <c r="AX11472" s="6"/>
      <c r="AY11472" s="172"/>
      <c r="AZ11472" s="172"/>
      <c r="BA11472" s="172"/>
      <c r="BB11472" s="6"/>
      <c r="BC11472" s="6"/>
      <c r="BD11472" s="6"/>
      <c r="BE11472" s="6"/>
      <c r="BF11472" s="6"/>
      <c r="BG11472" s="172"/>
      <c r="BH11472" s="172"/>
      <c r="BI11472" s="172"/>
      <c r="BJ11472" s="6"/>
      <c r="BK11472" s="6"/>
      <c r="BL11472" s="6"/>
      <c r="BM11472" s="6"/>
      <c r="BN11472" s="6"/>
      <c r="BO11472" s="6"/>
      <c r="BP11472" s="6"/>
      <c r="BQ11472" s="6"/>
      <c r="BR11472" s="6"/>
      <c r="BS11472" s="6"/>
      <c r="BT11472" s="6"/>
      <c r="CG11472" s="432"/>
      <c r="CH11472" s="432"/>
      <c r="CL11472" s="174"/>
    </row>
    <row r="11473" spans="29:90" s="168" customFormat="1" x14ac:dyDescent="0.25">
      <c r="AC11473" s="175"/>
      <c r="AD11473" s="175"/>
      <c r="AE11473" s="175"/>
      <c r="AF11473" s="175"/>
      <c r="AG11473" s="175"/>
      <c r="AH11473" s="176"/>
      <c r="AM11473" s="6"/>
      <c r="AN11473" s="6"/>
      <c r="AO11473" s="6"/>
      <c r="AP11473" s="6"/>
      <c r="AQ11473" s="6"/>
      <c r="AR11473" s="6"/>
      <c r="AS11473" s="6"/>
      <c r="AT11473" s="6"/>
      <c r="AU11473" s="6"/>
      <c r="AV11473" s="6"/>
      <c r="AW11473" s="6"/>
      <c r="AX11473" s="6"/>
      <c r="AY11473" s="172"/>
      <c r="AZ11473" s="172"/>
      <c r="BA11473" s="172"/>
      <c r="BB11473" s="6"/>
      <c r="BC11473" s="6"/>
      <c r="BD11473" s="6"/>
      <c r="BE11473" s="6"/>
      <c r="BF11473" s="6"/>
      <c r="BG11473" s="172"/>
      <c r="BH11473" s="172"/>
      <c r="BI11473" s="172"/>
      <c r="BJ11473" s="6"/>
      <c r="BK11473" s="6"/>
      <c r="BL11473" s="6"/>
      <c r="BM11473" s="6"/>
      <c r="BN11473" s="6"/>
      <c r="BO11473" s="6"/>
      <c r="BP11473" s="6"/>
      <c r="BQ11473" s="6"/>
      <c r="BR11473" s="6"/>
      <c r="BS11473" s="6"/>
      <c r="BT11473" s="6"/>
      <c r="CG11473" s="432"/>
      <c r="CH11473" s="432"/>
      <c r="CL11473" s="174"/>
    </row>
    <row r="11474" spans="29:90" s="168" customFormat="1" x14ac:dyDescent="0.25">
      <c r="AC11474" s="175"/>
      <c r="AD11474" s="175"/>
      <c r="AE11474" s="175"/>
      <c r="AF11474" s="175"/>
      <c r="AG11474" s="175"/>
      <c r="AH11474" s="176"/>
      <c r="AM11474" s="6"/>
      <c r="AN11474" s="6"/>
      <c r="AO11474" s="6"/>
      <c r="AP11474" s="6"/>
      <c r="AQ11474" s="6"/>
      <c r="AR11474" s="6"/>
      <c r="AS11474" s="6"/>
      <c r="AT11474" s="6"/>
      <c r="AU11474" s="6"/>
      <c r="AV11474" s="6"/>
      <c r="AW11474" s="6"/>
      <c r="AX11474" s="6"/>
      <c r="AY11474" s="172"/>
      <c r="AZ11474" s="172"/>
      <c r="BA11474" s="172"/>
      <c r="BB11474" s="6"/>
      <c r="BC11474" s="6"/>
      <c r="BD11474" s="6"/>
      <c r="BE11474" s="6"/>
      <c r="BF11474" s="6"/>
      <c r="BG11474" s="172"/>
      <c r="BH11474" s="172"/>
      <c r="BI11474" s="172"/>
      <c r="BJ11474" s="6"/>
      <c r="BK11474" s="6"/>
      <c r="BL11474" s="6"/>
      <c r="BM11474" s="6"/>
      <c r="BN11474" s="6"/>
      <c r="BO11474" s="6"/>
      <c r="BP11474" s="6"/>
      <c r="BQ11474" s="6"/>
      <c r="BR11474" s="6"/>
      <c r="BS11474" s="6"/>
      <c r="BT11474" s="6"/>
      <c r="CG11474" s="432"/>
      <c r="CH11474" s="432"/>
      <c r="CL11474" s="174"/>
    </row>
    <row r="11475" spans="29:90" s="168" customFormat="1" x14ac:dyDescent="0.25">
      <c r="AC11475" s="175"/>
      <c r="AD11475" s="175"/>
      <c r="AE11475" s="175"/>
      <c r="AF11475" s="175"/>
      <c r="AG11475" s="175"/>
      <c r="AH11475" s="176"/>
      <c r="AM11475" s="6"/>
      <c r="AN11475" s="6"/>
      <c r="AO11475" s="6"/>
      <c r="AP11475" s="6"/>
      <c r="AQ11475" s="6"/>
      <c r="AR11475" s="6"/>
      <c r="AS11475" s="6"/>
      <c r="AT11475" s="6"/>
      <c r="AU11475" s="6"/>
      <c r="AV11475" s="6"/>
      <c r="AW11475" s="6"/>
      <c r="AX11475" s="6"/>
      <c r="AY11475" s="172"/>
      <c r="AZ11475" s="172"/>
      <c r="BA11475" s="172"/>
      <c r="BB11475" s="6"/>
      <c r="BC11475" s="6"/>
      <c r="BD11475" s="6"/>
      <c r="BE11475" s="6"/>
      <c r="BF11475" s="6"/>
      <c r="BG11475" s="172"/>
      <c r="BH11475" s="172"/>
      <c r="BI11475" s="172"/>
      <c r="BJ11475" s="6"/>
      <c r="BK11475" s="6"/>
      <c r="BL11475" s="6"/>
      <c r="BM11475" s="6"/>
      <c r="BN11475" s="6"/>
      <c r="BO11475" s="6"/>
      <c r="BP11475" s="6"/>
      <c r="BQ11475" s="6"/>
      <c r="BR11475" s="6"/>
      <c r="BS11475" s="6"/>
      <c r="BT11475" s="6"/>
      <c r="CG11475" s="432"/>
      <c r="CH11475" s="432"/>
      <c r="CL11475" s="174"/>
    </row>
    <row r="11476" spans="29:90" s="168" customFormat="1" x14ac:dyDescent="0.25">
      <c r="AC11476" s="175"/>
      <c r="AD11476" s="175"/>
      <c r="AE11476" s="175"/>
      <c r="AF11476" s="175"/>
      <c r="AG11476" s="175"/>
      <c r="AH11476" s="176"/>
      <c r="AM11476" s="6"/>
      <c r="AN11476" s="6"/>
      <c r="AO11476" s="6"/>
      <c r="AP11476" s="6"/>
      <c r="AQ11476" s="6"/>
      <c r="AR11476" s="6"/>
      <c r="AS11476" s="6"/>
      <c r="AT11476" s="6"/>
      <c r="AU11476" s="6"/>
      <c r="AV11476" s="6"/>
      <c r="AW11476" s="6"/>
      <c r="AX11476" s="6"/>
      <c r="AY11476" s="172"/>
      <c r="AZ11476" s="172"/>
      <c r="BA11476" s="172"/>
      <c r="BB11476" s="6"/>
      <c r="BC11476" s="6"/>
      <c r="BD11476" s="6"/>
      <c r="BE11476" s="6"/>
      <c r="BF11476" s="6"/>
      <c r="BG11476" s="172"/>
      <c r="BH11476" s="172"/>
      <c r="BI11476" s="172"/>
      <c r="BJ11476" s="6"/>
      <c r="BK11476" s="6"/>
      <c r="BL11476" s="6"/>
      <c r="BM11476" s="6"/>
      <c r="BN11476" s="6"/>
      <c r="BO11476" s="6"/>
      <c r="BP11476" s="6"/>
      <c r="BQ11476" s="6"/>
      <c r="BR11476" s="6"/>
      <c r="BS11476" s="6"/>
      <c r="BT11476" s="6"/>
      <c r="CG11476" s="432"/>
      <c r="CH11476" s="432"/>
      <c r="CL11476" s="174"/>
    </row>
    <row r="11477" spans="29:90" s="168" customFormat="1" x14ac:dyDescent="0.25">
      <c r="AC11477" s="175"/>
      <c r="AD11477" s="175"/>
      <c r="AE11477" s="175"/>
      <c r="AF11477" s="175"/>
      <c r="AG11477" s="175"/>
      <c r="AH11477" s="176"/>
      <c r="AM11477" s="6"/>
      <c r="AN11477" s="6"/>
      <c r="AO11477" s="6"/>
      <c r="AP11477" s="6"/>
      <c r="AQ11477" s="6"/>
      <c r="AR11477" s="6"/>
      <c r="AS11477" s="6"/>
      <c r="AT11477" s="6"/>
      <c r="AU11477" s="6"/>
      <c r="AV11477" s="6"/>
      <c r="AW11477" s="6"/>
      <c r="AX11477" s="6"/>
      <c r="AY11477" s="172"/>
      <c r="AZ11477" s="172"/>
      <c r="BA11477" s="172"/>
      <c r="BB11477" s="6"/>
      <c r="BC11477" s="6"/>
      <c r="BD11477" s="6"/>
      <c r="BE11477" s="6"/>
      <c r="BF11477" s="6"/>
      <c r="BG11477" s="172"/>
      <c r="BH11477" s="172"/>
      <c r="BI11477" s="172"/>
      <c r="BJ11477" s="6"/>
      <c r="BK11477" s="6"/>
      <c r="BL11477" s="6"/>
      <c r="BM11477" s="6"/>
      <c r="BN11477" s="6"/>
      <c r="BO11477" s="6"/>
      <c r="BP11477" s="6"/>
      <c r="BQ11477" s="6"/>
      <c r="BR11477" s="6"/>
      <c r="BS11477" s="6"/>
      <c r="BT11477" s="6"/>
      <c r="CG11477" s="432"/>
      <c r="CH11477" s="432"/>
      <c r="CL11477" s="174"/>
    </row>
    <row r="11478" spans="29:90" s="168" customFormat="1" x14ac:dyDescent="0.25">
      <c r="AC11478" s="175"/>
      <c r="AD11478" s="175"/>
      <c r="AE11478" s="175"/>
      <c r="AF11478" s="175"/>
      <c r="AG11478" s="175"/>
      <c r="AH11478" s="176"/>
      <c r="AM11478" s="6"/>
      <c r="AN11478" s="6"/>
      <c r="AO11478" s="6"/>
      <c r="AP11478" s="6"/>
      <c r="AQ11478" s="6"/>
      <c r="AR11478" s="6"/>
      <c r="AS11478" s="6"/>
      <c r="AT11478" s="6"/>
      <c r="AU11478" s="6"/>
      <c r="AV11478" s="6"/>
      <c r="AW11478" s="6"/>
      <c r="AX11478" s="6"/>
      <c r="AY11478" s="172"/>
      <c r="AZ11478" s="172"/>
      <c r="BA11478" s="172"/>
      <c r="BB11478" s="6"/>
      <c r="BC11478" s="6"/>
      <c r="BD11478" s="6"/>
      <c r="BE11478" s="6"/>
      <c r="BF11478" s="6"/>
      <c r="BG11478" s="172"/>
      <c r="BH11478" s="172"/>
      <c r="BI11478" s="172"/>
      <c r="BJ11478" s="6"/>
      <c r="BK11478" s="6"/>
      <c r="BL11478" s="6"/>
      <c r="BM11478" s="6"/>
      <c r="BN11478" s="6"/>
      <c r="BO11478" s="6"/>
      <c r="BP11478" s="6"/>
      <c r="BQ11478" s="6"/>
      <c r="BR11478" s="6"/>
      <c r="BS11478" s="6"/>
      <c r="BT11478" s="6"/>
      <c r="CG11478" s="432"/>
      <c r="CH11478" s="432"/>
      <c r="CL11478" s="174"/>
    </row>
    <row r="11479" spans="29:90" s="168" customFormat="1" x14ac:dyDescent="0.25">
      <c r="AC11479" s="175"/>
      <c r="AD11479" s="175"/>
      <c r="AE11479" s="175"/>
      <c r="AF11479" s="175"/>
      <c r="AG11479" s="175"/>
      <c r="AH11479" s="176"/>
      <c r="AM11479" s="6"/>
      <c r="AN11479" s="6"/>
      <c r="AO11479" s="6"/>
      <c r="AP11479" s="6"/>
      <c r="AQ11479" s="6"/>
      <c r="AR11479" s="6"/>
      <c r="AS11479" s="6"/>
      <c r="AT11479" s="6"/>
      <c r="AU11479" s="6"/>
      <c r="AV11479" s="6"/>
      <c r="AW11479" s="6"/>
      <c r="AX11479" s="6"/>
      <c r="AY11479" s="172"/>
      <c r="AZ11479" s="172"/>
      <c r="BA11479" s="172"/>
      <c r="BB11479" s="6"/>
      <c r="BC11479" s="6"/>
      <c r="BD11479" s="6"/>
      <c r="BE11479" s="6"/>
      <c r="BF11479" s="6"/>
      <c r="BG11479" s="172"/>
      <c r="BH11479" s="172"/>
      <c r="BI11479" s="172"/>
      <c r="BJ11479" s="6"/>
      <c r="BK11479" s="6"/>
      <c r="BL11479" s="6"/>
      <c r="BM11479" s="6"/>
      <c r="BN11479" s="6"/>
      <c r="BO11479" s="6"/>
      <c r="BP11479" s="6"/>
      <c r="BQ11479" s="6"/>
      <c r="BR11479" s="6"/>
      <c r="BS11479" s="6"/>
      <c r="BT11479" s="6"/>
      <c r="CG11479" s="432"/>
      <c r="CH11479" s="432"/>
      <c r="CL11479" s="174"/>
    </row>
    <row r="11480" spans="29:90" s="168" customFormat="1" x14ac:dyDescent="0.25">
      <c r="AC11480" s="175"/>
      <c r="AD11480" s="175"/>
      <c r="AE11480" s="175"/>
      <c r="AF11480" s="175"/>
      <c r="AG11480" s="175"/>
      <c r="AH11480" s="176"/>
      <c r="AM11480" s="6"/>
      <c r="AN11480" s="6"/>
      <c r="AO11480" s="6"/>
      <c r="AP11480" s="6"/>
      <c r="AQ11480" s="6"/>
      <c r="AR11480" s="6"/>
      <c r="AS11480" s="6"/>
      <c r="AT11480" s="6"/>
      <c r="AU11480" s="6"/>
      <c r="AV11480" s="6"/>
      <c r="AW11480" s="6"/>
      <c r="AX11480" s="6"/>
      <c r="AY11480" s="172"/>
      <c r="AZ11480" s="172"/>
      <c r="BA11480" s="172"/>
      <c r="BB11480" s="6"/>
      <c r="BC11480" s="6"/>
      <c r="BD11480" s="6"/>
      <c r="BE11480" s="6"/>
      <c r="BF11480" s="6"/>
      <c r="BG11480" s="172"/>
      <c r="BH11480" s="172"/>
      <c r="BI11480" s="172"/>
      <c r="BJ11480" s="6"/>
      <c r="BK11480" s="6"/>
      <c r="BL11480" s="6"/>
      <c r="BM11480" s="6"/>
      <c r="BN11480" s="6"/>
      <c r="BO11480" s="6"/>
      <c r="BP11480" s="6"/>
      <c r="BQ11480" s="6"/>
      <c r="BR11480" s="6"/>
      <c r="BS11480" s="6"/>
      <c r="BT11480" s="6"/>
      <c r="CG11480" s="432"/>
      <c r="CH11480" s="432"/>
      <c r="CL11480" s="174"/>
    </row>
    <row r="11481" spans="29:90" s="168" customFormat="1" x14ac:dyDescent="0.25">
      <c r="AC11481" s="175"/>
      <c r="AD11481" s="175"/>
      <c r="AE11481" s="175"/>
      <c r="AF11481" s="175"/>
      <c r="AG11481" s="175"/>
      <c r="AH11481" s="176"/>
      <c r="AM11481" s="6"/>
      <c r="AN11481" s="6"/>
      <c r="AO11481" s="6"/>
      <c r="AP11481" s="6"/>
      <c r="AQ11481" s="6"/>
      <c r="AR11481" s="6"/>
      <c r="AS11481" s="6"/>
      <c r="AT11481" s="6"/>
      <c r="AU11481" s="6"/>
      <c r="AV11481" s="6"/>
      <c r="AW11481" s="6"/>
      <c r="AX11481" s="6"/>
      <c r="AY11481" s="172"/>
      <c r="AZ11481" s="172"/>
      <c r="BA11481" s="172"/>
      <c r="BB11481" s="6"/>
      <c r="BC11481" s="6"/>
      <c r="BD11481" s="6"/>
      <c r="BE11481" s="6"/>
      <c r="BF11481" s="6"/>
      <c r="BG11481" s="172"/>
      <c r="BH11481" s="172"/>
      <c r="BI11481" s="172"/>
      <c r="BJ11481" s="6"/>
      <c r="BK11481" s="6"/>
      <c r="BL11481" s="6"/>
      <c r="BM11481" s="6"/>
      <c r="BN11481" s="6"/>
      <c r="BO11481" s="6"/>
      <c r="BP11481" s="6"/>
      <c r="BQ11481" s="6"/>
      <c r="BR11481" s="6"/>
      <c r="BS11481" s="6"/>
      <c r="BT11481" s="6"/>
      <c r="CG11481" s="432"/>
      <c r="CH11481" s="432"/>
      <c r="CL11481" s="174"/>
    </row>
    <row r="11482" spans="29:90" s="168" customFormat="1" x14ac:dyDescent="0.25">
      <c r="AC11482" s="175"/>
      <c r="AD11482" s="175"/>
      <c r="AE11482" s="175"/>
      <c r="AF11482" s="175"/>
      <c r="AG11482" s="175"/>
      <c r="AH11482" s="176"/>
      <c r="AM11482" s="6"/>
      <c r="AN11482" s="6"/>
      <c r="AO11482" s="6"/>
      <c r="AP11482" s="6"/>
      <c r="AQ11482" s="6"/>
      <c r="AR11482" s="6"/>
      <c r="AS11482" s="6"/>
      <c r="AT11482" s="6"/>
      <c r="AU11482" s="6"/>
      <c r="AV11482" s="6"/>
      <c r="AW11482" s="6"/>
      <c r="AX11482" s="6"/>
      <c r="AY11482" s="172"/>
      <c r="AZ11482" s="172"/>
      <c r="BA11482" s="172"/>
      <c r="BB11482" s="6"/>
      <c r="BC11482" s="6"/>
      <c r="BD11482" s="6"/>
      <c r="BE11482" s="6"/>
      <c r="BF11482" s="6"/>
      <c r="BG11482" s="172"/>
      <c r="BH11482" s="172"/>
      <c r="BI11482" s="172"/>
      <c r="BJ11482" s="6"/>
      <c r="BK11482" s="6"/>
      <c r="BL11482" s="6"/>
      <c r="BM11482" s="6"/>
      <c r="BN11482" s="6"/>
      <c r="BO11482" s="6"/>
      <c r="BP11482" s="6"/>
      <c r="BQ11482" s="6"/>
      <c r="BR11482" s="6"/>
      <c r="BS11482" s="6"/>
      <c r="BT11482" s="6"/>
      <c r="CG11482" s="432"/>
      <c r="CH11482" s="432"/>
      <c r="CL11482" s="174"/>
    </row>
    <row r="11483" spans="29:90" s="168" customFormat="1" x14ac:dyDescent="0.25">
      <c r="AC11483" s="175"/>
      <c r="AD11483" s="175"/>
      <c r="AE11483" s="175"/>
      <c r="AF11483" s="175"/>
      <c r="AG11483" s="175"/>
      <c r="AH11483" s="176"/>
      <c r="AM11483" s="6"/>
      <c r="AN11483" s="6"/>
      <c r="AO11483" s="6"/>
      <c r="AP11483" s="6"/>
      <c r="AQ11483" s="6"/>
      <c r="AR11483" s="6"/>
      <c r="AS11483" s="6"/>
      <c r="AT11483" s="6"/>
      <c r="AU11483" s="6"/>
      <c r="AV11483" s="6"/>
      <c r="AW11483" s="6"/>
      <c r="AX11483" s="6"/>
      <c r="AY11483" s="172"/>
      <c r="AZ11483" s="172"/>
      <c r="BA11483" s="172"/>
      <c r="BB11483" s="6"/>
      <c r="BC11483" s="6"/>
      <c r="BD11483" s="6"/>
      <c r="BE11483" s="6"/>
      <c r="BF11483" s="6"/>
      <c r="BG11483" s="172"/>
      <c r="BH11483" s="172"/>
      <c r="BI11483" s="172"/>
      <c r="BJ11483" s="6"/>
      <c r="BK11483" s="6"/>
      <c r="BL11483" s="6"/>
      <c r="BM11483" s="6"/>
      <c r="BN11483" s="6"/>
      <c r="BO11483" s="6"/>
      <c r="BP11483" s="6"/>
      <c r="BQ11483" s="6"/>
      <c r="BR11483" s="6"/>
      <c r="BS11483" s="6"/>
      <c r="BT11483" s="6"/>
      <c r="CG11483" s="432"/>
      <c r="CH11483" s="432"/>
      <c r="CL11483" s="174"/>
    </row>
    <row r="11484" spans="29:90" s="168" customFormat="1" x14ac:dyDescent="0.25">
      <c r="AC11484" s="175"/>
      <c r="AD11484" s="175"/>
      <c r="AE11484" s="175"/>
      <c r="AF11484" s="175"/>
      <c r="AG11484" s="175"/>
      <c r="AH11484" s="176"/>
      <c r="AM11484" s="6"/>
      <c r="AN11484" s="6"/>
      <c r="AO11484" s="6"/>
      <c r="AP11484" s="6"/>
      <c r="AQ11484" s="6"/>
      <c r="AR11484" s="6"/>
      <c r="AS11484" s="6"/>
      <c r="AT11484" s="6"/>
      <c r="AU11484" s="6"/>
      <c r="AV11484" s="6"/>
      <c r="AW11484" s="6"/>
      <c r="AX11484" s="6"/>
      <c r="AY11484" s="172"/>
      <c r="AZ11484" s="172"/>
      <c r="BA11484" s="172"/>
      <c r="BB11484" s="6"/>
      <c r="BC11484" s="6"/>
      <c r="BD11484" s="6"/>
      <c r="BE11484" s="6"/>
      <c r="BF11484" s="6"/>
      <c r="BG11484" s="172"/>
      <c r="BH11484" s="172"/>
      <c r="BI11484" s="172"/>
      <c r="BJ11484" s="6"/>
      <c r="BK11484" s="6"/>
      <c r="BL11484" s="6"/>
      <c r="BM11484" s="6"/>
      <c r="BN11484" s="6"/>
      <c r="BO11484" s="6"/>
      <c r="BP11484" s="6"/>
      <c r="BQ11484" s="6"/>
      <c r="BR11484" s="6"/>
      <c r="BS11484" s="6"/>
      <c r="BT11484" s="6"/>
      <c r="CG11484" s="432"/>
      <c r="CH11484" s="432"/>
      <c r="CL11484" s="174"/>
    </row>
    <row r="11485" spans="29:90" s="168" customFormat="1" x14ac:dyDescent="0.25">
      <c r="AC11485" s="175"/>
      <c r="AD11485" s="175"/>
      <c r="AE11485" s="175"/>
      <c r="AF11485" s="175"/>
      <c r="AG11485" s="175"/>
      <c r="AH11485" s="176"/>
      <c r="AM11485" s="6"/>
      <c r="AN11485" s="6"/>
      <c r="AO11485" s="6"/>
      <c r="AP11485" s="6"/>
      <c r="AQ11485" s="6"/>
      <c r="AR11485" s="6"/>
      <c r="AS11485" s="6"/>
      <c r="AT11485" s="6"/>
      <c r="AU11485" s="6"/>
      <c r="AV11485" s="6"/>
      <c r="AW11485" s="6"/>
      <c r="AX11485" s="6"/>
      <c r="AY11485" s="172"/>
      <c r="AZ11485" s="172"/>
      <c r="BA11485" s="172"/>
      <c r="BB11485" s="6"/>
      <c r="BC11485" s="6"/>
      <c r="BD11485" s="6"/>
      <c r="BE11485" s="6"/>
      <c r="BF11485" s="6"/>
      <c r="BG11485" s="172"/>
      <c r="BH11485" s="172"/>
      <c r="BI11485" s="172"/>
      <c r="BJ11485" s="6"/>
      <c r="BK11485" s="6"/>
      <c r="BL11485" s="6"/>
      <c r="BM11485" s="6"/>
      <c r="BN11485" s="6"/>
      <c r="BO11485" s="6"/>
      <c r="BP11485" s="6"/>
      <c r="BQ11485" s="6"/>
      <c r="BR11485" s="6"/>
      <c r="BS11485" s="6"/>
      <c r="BT11485" s="6"/>
      <c r="CG11485" s="432"/>
      <c r="CH11485" s="432"/>
      <c r="CL11485" s="174"/>
    </row>
    <row r="11486" spans="29:90" s="168" customFormat="1" x14ac:dyDescent="0.25">
      <c r="AC11486" s="175"/>
      <c r="AD11486" s="175"/>
      <c r="AE11486" s="175"/>
      <c r="AF11486" s="175"/>
      <c r="AG11486" s="175"/>
      <c r="AH11486" s="176"/>
      <c r="AM11486" s="6"/>
      <c r="AN11486" s="6"/>
      <c r="AO11486" s="6"/>
      <c r="AP11486" s="6"/>
      <c r="AQ11486" s="6"/>
      <c r="AR11486" s="6"/>
      <c r="AS11486" s="6"/>
      <c r="AT11486" s="6"/>
      <c r="AU11486" s="6"/>
      <c r="AV11486" s="6"/>
      <c r="AW11486" s="6"/>
      <c r="AX11486" s="6"/>
      <c r="AY11486" s="172"/>
      <c r="AZ11486" s="172"/>
      <c r="BA11486" s="172"/>
      <c r="BB11486" s="6"/>
      <c r="BC11486" s="6"/>
      <c r="BD11486" s="6"/>
      <c r="BE11486" s="6"/>
      <c r="BF11486" s="6"/>
      <c r="BG11486" s="172"/>
      <c r="BH11486" s="172"/>
      <c r="BI11486" s="172"/>
      <c r="BJ11486" s="6"/>
      <c r="BK11486" s="6"/>
      <c r="BL11486" s="6"/>
      <c r="BM11486" s="6"/>
      <c r="BN11486" s="6"/>
      <c r="BO11486" s="6"/>
      <c r="BP11486" s="6"/>
      <c r="BQ11486" s="6"/>
      <c r="BR11486" s="6"/>
      <c r="BS11486" s="6"/>
      <c r="BT11486" s="6"/>
      <c r="CG11486" s="432"/>
      <c r="CH11486" s="432"/>
      <c r="CL11486" s="174"/>
    </row>
    <row r="11487" spans="29:90" s="168" customFormat="1" x14ac:dyDescent="0.25">
      <c r="AC11487" s="175"/>
      <c r="AD11487" s="175"/>
      <c r="AE11487" s="175"/>
      <c r="AF11487" s="175"/>
      <c r="AG11487" s="175"/>
      <c r="AH11487" s="176"/>
      <c r="AM11487" s="6"/>
      <c r="AN11487" s="6"/>
      <c r="AO11487" s="6"/>
      <c r="AP11487" s="6"/>
      <c r="AQ11487" s="6"/>
      <c r="AR11487" s="6"/>
      <c r="AS11487" s="6"/>
      <c r="AT11487" s="6"/>
      <c r="AU11487" s="6"/>
      <c r="AV11487" s="6"/>
      <c r="AW11487" s="6"/>
      <c r="AX11487" s="6"/>
      <c r="AY11487" s="172"/>
      <c r="AZ11487" s="172"/>
      <c r="BA11487" s="172"/>
      <c r="BB11487" s="6"/>
      <c r="BC11487" s="6"/>
      <c r="BD11487" s="6"/>
      <c r="BE11487" s="6"/>
      <c r="BF11487" s="6"/>
      <c r="BG11487" s="172"/>
      <c r="BH11487" s="172"/>
      <c r="BI11487" s="172"/>
      <c r="BJ11487" s="6"/>
      <c r="BK11487" s="6"/>
      <c r="BL11487" s="6"/>
      <c r="BM11487" s="6"/>
      <c r="BN11487" s="6"/>
      <c r="BO11487" s="6"/>
      <c r="BP11487" s="6"/>
      <c r="BQ11487" s="6"/>
      <c r="BR11487" s="6"/>
      <c r="BS11487" s="6"/>
      <c r="BT11487" s="6"/>
      <c r="CG11487" s="432"/>
      <c r="CH11487" s="432"/>
      <c r="CL11487" s="174"/>
    </row>
    <row r="11488" spans="29:90" s="168" customFormat="1" x14ac:dyDescent="0.25">
      <c r="AC11488" s="175"/>
      <c r="AD11488" s="175"/>
      <c r="AE11488" s="175"/>
      <c r="AF11488" s="175"/>
      <c r="AG11488" s="175"/>
      <c r="AH11488" s="176"/>
      <c r="AM11488" s="6"/>
      <c r="AN11488" s="6"/>
      <c r="AO11488" s="6"/>
      <c r="AP11488" s="6"/>
      <c r="AQ11488" s="6"/>
      <c r="AR11488" s="6"/>
      <c r="AS11488" s="6"/>
      <c r="AT11488" s="6"/>
      <c r="AU11488" s="6"/>
      <c r="AV11488" s="6"/>
      <c r="AW11488" s="6"/>
      <c r="AX11488" s="6"/>
      <c r="AY11488" s="172"/>
      <c r="AZ11488" s="172"/>
      <c r="BA11488" s="172"/>
      <c r="BB11488" s="6"/>
      <c r="BC11488" s="6"/>
      <c r="BD11488" s="6"/>
      <c r="BE11488" s="6"/>
      <c r="BF11488" s="6"/>
      <c r="BG11488" s="172"/>
      <c r="BH11488" s="172"/>
      <c r="BI11488" s="172"/>
      <c r="BJ11488" s="6"/>
      <c r="BK11488" s="6"/>
      <c r="BL11488" s="6"/>
      <c r="BM11488" s="6"/>
      <c r="BN11488" s="6"/>
      <c r="BO11488" s="6"/>
      <c r="BP11488" s="6"/>
      <c r="BQ11488" s="6"/>
      <c r="BR11488" s="6"/>
      <c r="BS11488" s="6"/>
      <c r="BT11488" s="6"/>
      <c r="CG11488" s="432"/>
      <c r="CH11488" s="432"/>
      <c r="CL11488" s="174"/>
    </row>
    <row r="11489" spans="29:90" s="168" customFormat="1" x14ac:dyDescent="0.25">
      <c r="AC11489" s="175"/>
      <c r="AD11489" s="175"/>
      <c r="AE11489" s="175"/>
      <c r="AF11489" s="175"/>
      <c r="AG11489" s="175"/>
      <c r="AH11489" s="176"/>
      <c r="AM11489" s="6"/>
      <c r="AN11489" s="6"/>
      <c r="AO11489" s="6"/>
      <c r="AP11489" s="6"/>
      <c r="AQ11489" s="6"/>
      <c r="AR11489" s="6"/>
      <c r="AS11489" s="6"/>
      <c r="AT11489" s="6"/>
      <c r="AU11489" s="6"/>
      <c r="AV11489" s="6"/>
      <c r="AW11489" s="6"/>
      <c r="AX11489" s="6"/>
      <c r="AY11489" s="172"/>
      <c r="AZ11489" s="172"/>
      <c r="BA11489" s="172"/>
      <c r="BB11489" s="6"/>
      <c r="BC11489" s="6"/>
      <c r="BD11489" s="6"/>
      <c r="BE11489" s="6"/>
      <c r="BF11489" s="6"/>
      <c r="BG11489" s="172"/>
      <c r="BH11489" s="172"/>
      <c r="BI11489" s="172"/>
      <c r="BJ11489" s="6"/>
      <c r="BK11489" s="6"/>
      <c r="BL11489" s="6"/>
      <c r="BM11489" s="6"/>
      <c r="BN11489" s="6"/>
      <c r="BO11489" s="6"/>
      <c r="BP11489" s="6"/>
      <c r="BQ11489" s="6"/>
      <c r="BR11489" s="6"/>
      <c r="BS11489" s="6"/>
      <c r="BT11489" s="6"/>
      <c r="CG11489" s="432"/>
      <c r="CH11489" s="432"/>
      <c r="CL11489" s="174"/>
    </row>
    <row r="11490" spans="29:90" s="168" customFormat="1" x14ac:dyDescent="0.25">
      <c r="AC11490" s="175"/>
      <c r="AD11490" s="175"/>
      <c r="AE11490" s="175"/>
      <c r="AF11490" s="175"/>
      <c r="AG11490" s="175"/>
      <c r="AH11490" s="176"/>
      <c r="AM11490" s="6"/>
      <c r="AN11490" s="6"/>
      <c r="AO11490" s="6"/>
      <c r="AP11490" s="6"/>
      <c r="AQ11490" s="6"/>
      <c r="AR11490" s="6"/>
      <c r="AS11490" s="6"/>
      <c r="AT11490" s="6"/>
      <c r="AU11490" s="6"/>
      <c r="AV11490" s="6"/>
      <c r="AW11490" s="6"/>
      <c r="AX11490" s="6"/>
      <c r="AY11490" s="172"/>
      <c r="AZ11490" s="172"/>
      <c r="BA11490" s="172"/>
      <c r="BB11490" s="6"/>
      <c r="BC11490" s="6"/>
      <c r="BD11490" s="6"/>
      <c r="BE11490" s="6"/>
      <c r="BF11490" s="6"/>
      <c r="BG11490" s="172"/>
      <c r="BH11490" s="172"/>
      <c r="BI11490" s="172"/>
      <c r="BJ11490" s="6"/>
      <c r="BK11490" s="6"/>
      <c r="BL11490" s="6"/>
      <c r="BM11490" s="6"/>
      <c r="BN11490" s="6"/>
      <c r="BO11490" s="6"/>
      <c r="BP11490" s="6"/>
      <c r="BQ11490" s="6"/>
      <c r="BR11490" s="6"/>
      <c r="BS11490" s="6"/>
      <c r="BT11490" s="6"/>
      <c r="CG11490" s="432"/>
      <c r="CH11490" s="432"/>
      <c r="CL11490" s="174"/>
    </row>
    <row r="11491" spans="29:90" s="168" customFormat="1" x14ac:dyDescent="0.25">
      <c r="AC11491" s="175"/>
      <c r="AD11491" s="175"/>
      <c r="AE11491" s="175"/>
      <c r="AF11491" s="175"/>
      <c r="AG11491" s="175"/>
      <c r="AH11491" s="176"/>
      <c r="AM11491" s="6"/>
      <c r="AN11491" s="6"/>
      <c r="AO11491" s="6"/>
      <c r="AP11491" s="6"/>
      <c r="AQ11491" s="6"/>
      <c r="AR11491" s="6"/>
      <c r="AS11491" s="6"/>
      <c r="AT11491" s="6"/>
      <c r="AU11491" s="6"/>
      <c r="AV11491" s="6"/>
      <c r="AW11491" s="6"/>
      <c r="AX11491" s="6"/>
      <c r="AY11491" s="172"/>
      <c r="AZ11491" s="172"/>
      <c r="BA11491" s="172"/>
      <c r="BB11491" s="6"/>
      <c r="BC11491" s="6"/>
      <c r="BD11491" s="6"/>
      <c r="BE11491" s="6"/>
      <c r="BF11491" s="6"/>
      <c r="BG11491" s="172"/>
      <c r="BH11491" s="172"/>
      <c r="BI11491" s="172"/>
      <c r="BJ11491" s="6"/>
      <c r="BK11491" s="6"/>
      <c r="BL11491" s="6"/>
      <c r="BM11491" s="6"/>
      <c r="BN11491" s="6"/>
      <c r="BO11491" s="6"/>
      <c r="BP11491" s="6"/>
      <c r="BQ11491" s="6"/>
      <c r="BR11491" s="6"/>
      <c r="BS11491" s="6"/>
      <c r="BT11491" s="6"/>
      <c r="CG11491" s="432"/>
      <c r="CH11491" s="432"/>
      <c r="CL11491" s="174"/>
    </row>
    <row r="11492" spans="29:90" s="168" customFormat="1" x14ac:dyDescent="0.25">
      <c r="AC11492" s="175"/>
      <c r="AD11492" s="175"/>
      <c r="AE11492" s="175"/>
      <c r="AF11492" s="175"/>
      <c r="AG11492" s="175"/>
      <c r="AH11492" s="176"/>
      <c r="AM11492" s="6"/>
      <c r="AN11492" s="6"/>
      <c r="AO11492" s="6"/>
      <c r="AP11492" s="6"/>
      <c r="AQ11492" s="6"/>
      <c r="AR11492" s="6"/>
      <c r="AS11492" s="6"/>
      <c r="AT11492" s="6"/>
      <c r="AU11492" s="6"/>
      <c r="AV11492" s="6"/>
      <c r="AW11492" s="6"/>
      <c r="AX11492" s="6"/>
      <c r="AY11492" s="172"/>
      <c r="AZ11492" s="172"/>
      <c r="BA11492" s="172"/>
      <c r="BB11492" s="6"/>
      <c r="BC11492" s="6"/>
      <c r="BD11492" s="6"/>
      <c r="BE11492" s="6"/>
      <c r="BF11492" s="6"/>
      <c r="BG11492" s="172"/>
      <c r="BH11492" s="172"/>
      <c r="BI11492" s="172"/>
      <c r="BJ11492" s="6"/>
      <c r="BK11492" s="6"/>
      <c r="BL11492" s="6"/>
      <c r="BM11492" s="6"/>
      <c r="BN11492" s="6"/>
      <c r="BO11492" s="6"/>
      <c r="BP11492" s="6"/>
      <c r="BQ11492" s="6"/>
      <c r="BR11492" s="6"/>
      <c r="BS11492" s="6"/>
      <c r="BT11492" s="6"/>
      <c r="CG11492" s="432"/>
      <c r="CH11492" s="432"/>
      <c r="CL11492" s="174"/>
    </row>
    <row r="11493" spans="29:90" s="168" customFormat="1" x14ac:dyDescent="0.25">
      <c r="AC11493" s="175"/>
      <c r="AD11493" s="175"/>
      <c r="AE11493" s="175"/>
      <c r="AF11493" s="175"/>
      <c r="AG11493" s="175"/>
      <c r="AH11493" s="176"/>
      <c r="AM11493" s="6"/>
      <c r="AN11493" s="6"/>
      <c r="AO11493" s="6"/>
      <c r="AP11493" s="6"/>
      <c r="AQ11493" s="6"/>
      <c r="AR11493" s="6"/>
      <c r="AS11493" s="6"/>
      <c r="AT11493" s="6"/>
      <c r="AU11493" s="6"/>
      <c r="AV11493" s="6"/>
      <c r="AW11493" s="6"/>
      <c r="AX11493" s="6"/>
      <c r="AY11493" s="172"/>
      <c r="AZ11493" s="172"/>
      <c r="BA11493" s="172"/>
      <c r="BB11493" s="6"/>
      <c r="BC11493" s="6"/>
      <c r="BD11493" s="6"/>
      <c r="BE11493" s="6"/>
      <c r="BF11493" s="6"/>
      <c r="BG11493" s="172"/>
      <c r="BH11493" s="172"/>
      <c r="BI11493" s="172"/>
      <c r="BJ11493" s="6"/>
      <c r="BK11493" s="6"/>
      <c r="BL11493" s="6"/>
      <c r="BM11493" s="6"/>
      <c r="BN11493" s="6"/>
      <c r="BO11493" s="6"/>
      <c r="BP11493" s="6"/>
      <c r="BQ11493" s="6"/>
      <c r="BR11493" s="6"/>
      <c r="BS11493" s="6"/>
      <c r="BT11493" s="6"/>
      <c r="CG11493" s="432"/>
      <c r="CH11493" s="432"/>
      <c r="CL11493" s="174"/>
    </row>
    <row r="11494" spans="29:90" s="168" customFormat="1" x14ac:dyDescent="0.25">
      <c r="AC11494" s="175"/>
      <c r="AD11494" s="175"/>
      <c r="AE11494" s="175"/>
      <c r="AF11494" s="175"/>
      <c r="AG11494" s="175"/>
      <c r="AH11494" s="176"/>
      <c r="AM11494" s="6"/>
      <c r="AN11494" s="6"/>
      <c r="AO11494" s="6"/>
      <c r="AP11494" s="6"/>
      <c r="AQ11494" s="6"/>
      <c r="AR11494" s="6"/>
      <c r="AS11494" s="6"/>
      <c r="AT11494" s="6"/>
      <c r="AU11494" s="6"/>
      <c r="AV11494" s="6"/>
      <c r="AW11494" s="6"/>
      <c r="AX11494" s="6"/>
      <c r="AY11494" s="172"/>
      <c r="AZ11494" s="172"/>
      <c r="BA11494" s="172"/>
      <c r="BB11494" s="6"/>
      <c r="BC11494" s="6"/>
      <c r="BD11494" s="6"/>
      <c r="BE11494" s="6"/>
      <c r="BF11494" s="6"/>
      <c r="BG11494" s="172"/>
      <c r="BH11494" s="172"/>
      <c r="BI11494" s="172"/>
      <c r="BJ11494" s="6"/>
      <c r="BK11494" s="6"/>
      <c r="BL11494" s="6"/>
      <c r="BM11494" s="6"/>
      <c r="BN11494" s="6"/>
      <c r="BO11494" s="6"/>
      <c r="BP11494" s="6"/>
      <c r="BQ11494" s="6"/>
      <c r="BR11494" s="6"/>
      <c r="BS11494" s="6"/>
      <c r="BT11494" s="6"/>
      <c r="CG11494" s="432"/>
      <c r="CH11494" s="432"/>
      <c r="CL11494" s="174"/>
    </row>
    <row r="11495" spans="29:90" s="168" customFormat="1" x14ac:dyDescent="0.25">
      <c r="AC11495" s="175"/>
      <c r="AD11495" s="175"/>
      <c r="AE11495" s="175"/>
      <c r="AF11495" s="175"/>
      <c r="AG11495" s="175"/>
      <c r="AH11495" s="176"/>
      <c r="AM11495" s="6"/>
      <c r="AN11495" s="6"/>
      <c r="AO11495" s="6"/>
      <c r="AP11495" s="6"/>
      <c r="AQ11495" s="6"/>
      <c r="AR11495" s="6"/>
      <c r="AS11495" s="6"/>
      <c r="AT11495" s="6"/>
      <c r="AU11495" s="6"/>
      <c r="AV11495" s="6"/>
      <c r="AW11495" s="6"/>
      <c r="AX11495" s="6"/>
      <c r="AY11495" s="172"/>
      <c r="AZ11495" s="172"/>
      <c r="BA11495" s="172"/>
      <c r="BB11495" s="6"/>
      <c r="BC11495" s="6"/>
      <c r="BD11495" s="6"/>
      <c r="BE11495" s="6"/>
      <c r="BF11495" s="6"/>
      <c r="BG11495" s="172"/>
      <c r="BH11495" s="172"/>
      <c r="BI11495" s="172"/>
      <c r="BJ11495" s="6"/>
      <c r="BK11495" s="6"/>
      <c r="BL11495" s="6"/>
      <c r="BM11495" s="6"/>
      <c r="BN11495" s="6"/>
      <c r="BO11495" s="6"/>
      <c r="BP11495" s="6"/>
      <c r="BQ11495" s="6"/>
      <c r="BR11495" s="6"/>
      <c r="BS11495" s="6"/>
      <c r="BT11495" s="6"/>
      <c r="CG11495" s="432"/>
      <c r="CH11495" s="432"/>
      <c r="CL11495" s="174"/>
    </row>
    <row r="11496" spans="29:90" s="168" customFormat="1" x14ac:dyDescent="0.25">
      <c r="AC11496" s="175"/>
      <c r="AD11496" s="175"/>
      <c r="AE11496" s="175"/>
      <c r="AF11496" s="175"/>
      <c r="AG11496" s="175"/>
      <c r="AH11496" s="176"/>
      <c r="AM11496" s="6"/>
      <c r="AN11496" s="6"/>
      <c r="AO11496" s="6"/>
      <c r="AP11496" s="6"/>
      <c r="AQ11496" s="6"/>
      <c r="AR11496" s="6"/>
      <c r="AS11496" s="6"/>
      <c r="AT11496" s="6"/>
      <c r="AU11496" s="6"/>
      <c r="AV11496" s="6"/>
      <c r="AW11496" s="6"/>
      <c r="AX11496" s="6"/>
      <c r="AY11496" s="172"/>
      <c r="AZ11496" s="172"/>
      <c r="BA11496" s="172"/>
      <c r="BB11496" s="6"/>
      <c r="BC11496" s="6"/>
      <c r="BD11496" s="6"/>
      <c r="BE11496" s="6"/>
      <c r="BF11496" s="6"/>
      <c r="BG11496" s="172"/>
      <c r="BH11496" s="172"/>
      <c r="BI11496" s="172"/>
      <c r="BJ11496" s="6"/>
      <c r="BK11496" s="6"/>
      <c r="BL11496" s="6"/>
      <c r="BM11496" s="6"/>
      <c r="BN11496" s="6"/>
      <c r="BO11496" s="6"/>
      <c r="BP11496" s="6"/>
      <c r="BQ11496" s="6"/>
      <c r="BR11496" s="6"/>
      <c r="BS11496" s="6"/>
      <c r="BT11496" s="6"/>
      <c r="CG11496" s="432"/>
      <c r="CH11496" s="432"/>
      <c r="CL11496" s="174"/>
    </row>
    <row r="11497" spans="29:90" s="168" customFormat="1" x14ac:dyDescent="0.25">
      <c r="AC11497" s="175"/>
      <c r="AD11497" s="175"/>
      <c r="AE11497" s="175"/>
      <c r="AF11497" s="175"/>
      <c r="AG11497" s="175"/>
      <c r="AH11497" s="176"/>
      <c r="AM11497" s="6"/>
      <c r="AN11497" s="6"/>
      <c r="AO11497" s="6"/>
      <c r="AP11497" s="6"/>
      <c r="AQ11497" s="6"/>
      <c r="AR11497" s="6"/>
      <c r="AS11497" s="6"/>
      <c r="AT11497" s="6"/>
      <c r="AU11497" s="6"/>
      <c r="AV11497" s="6"/>
      <c r="AW11497" s="6"/>
      <c r="AX11497" s="6"/>
      <c r="AY11497" s="172"/>
      <c r="AZ11497" s="172"/>
      <c r="BA11497" s="172"/>
      <c r="BB11497" s="6"/>
      <c r="BC11497" s="6"/>
      <c r="BD11497" s="6"/>
      <c r="BE11497" s="6"/>
      <c r="BF11497" s="6"/>
      <c r="BG11497" s="172"/>
      <c r="BH11497" s="172"/>
      <c r="BI11497" s="172"/>
      <c r="BJ11497" s="6"/>
      <c r="BK11497" s="6"/>
      <c r="BL11497" s="6"/>
      <c r="BM11497" s="6"/>
      <c r="BN11497" s="6"/>
      <c r="BO11497" s="6"/>
      <c r="BP11497" s="6"/>
      <c r="BQ11497" s="6"/>
      <c r="BR11497" s="6"/>
      <c r="BS11497" s="6"/>
      <c r="BT11497" s="6"/>
      <c r="CG11497" s="432"/>
      <c r="CH11497" s="432"/>
      <c r="CL11497" s="174"/>
    </row>
    <row r="11498" spans="29:90" s="168" customFormat="1" x14ac:dyDescent="0.25">
      <c r="AC11498" s="175"/>
      <c r="AD11498" s="175"/>
      <c r="AE11498" s="175"/>
      <c r="AF11498" s="175"/>
      <c r="AG11498" s="175"/>
      <c r="AH11498" s="176"/>
      <c r="AM11498" s="6"/>
      <c r="AN11498" s="6"/>
      <c r="AO11498" s="6"/>
      <c r="AP11498" s="6"/>
      <c r="AQ11498" s="6"/>
      <c r="AR11498" s="6"/>
      <c r="AS11498" s="6"/>
      <c r="AT11498" s="6"/>
      <c r="AU11498" s="6"/>
      <c r="AV11498" s="6"/>
      <c r="AW11498" s="6"/>
      <c r="AX11498" s="6"/>
      <c r="AY11498" s="172"/>
      <c r="AZ11498" s="172"/>
      <c r="BA11498" s="172"/>
      <c r="BB11498" s="6"/>
      <c r="BC11498" s="6"/>
      <c r="BD11498" s="6"/>
      <c r="BE11498" s="6"/>
      <c r="BF11498" s="6"/>
      <c r="BG11498" s="172"/>
      <c r="BH11498" s="172"/>
      <c r="BI11498" s="172"/>
      <c r="BJ11498" s="6"/>
      <c r="BK11498" s="6"/>
      <c r="BL11498" s="6"/>
      <c r="BM11498" s="6"/>
      <c r="BN11498" s="6"/>
      <c r="BO11498" s="6"/>
      <c r="BP11498" s="6"/>
      <c r="BQ11498" s="6"/>
      <c r="BR11498" s="6"/>
      <c r="BS11498" s="6"/>
      <c r="BT11498" s="6"/>
      <c r="CG11498" s="432"/>
      <c r="CH11498" s="432"/>
      <c r="CL11498" s="174"/>
    </row>
    <row r="11499" spans="29:90" s="168" customFormat="1" x14ac:dyDescent="0.25">
      <c r="AC11499" s="175"/>
      <c r="AD11499" s="175"/>
      <c r="AE11499" s="175"/>
      <c r="AF11499" s="175"/>
      <c r="AG11499" s="175"/>
      <c r="AH11499" s="176"/>
      <c r="AM11499" s="6"/>
      <c r="AN11499" s="6"/>
      <c r="AO11499" s="6"/>
      <c r="AP11499" s="6"/>
      <c r="AQ11499" s="6"/>
      <c r="AR11499" s="6"/>
      <c r="AS11499" s="6"/>
      <c r="AT11499" s="6"/>
      <c r="AU11499" s="6"/>
      <c r="AV11499" s="6"/>
      <c r="AW11499" s="6"/>
      <c r="AX11499" s="6"/>
      <c r="AY11499" s="172"/>
      <c r="AZ11499" s="172"/>
      <c r="BA11499" s="172"/>
      <c r="BB11499" s="6"/>
      <c r="BC11499" s="6"/>
      <c r="BD11499" s="6"/>
      <c r="BE11499" s="6"/>
      <c r="BF11499" s="6"/>
      <c r="BG11499" s="172"/>
      <c r="BH11499" s="172"/>
      <c r="BI11499" s="172"/>
      <c r="BJ11499" s="6"/>
      <c r="BK11499" s="6"/>
      <c r="BL11499" s="6"/>
      <c r="BM11499" s="6"/>
      <c r="BN11499" s="6"/>
      <c r="BO11499" s="6"/>
      <c r="BP11499" s="6"/>
      <c r="BQ11499" s="6"/>
      <c r="BR11499" s="6"/>
      <c r="BS11499" s="6"/>
      <c r="BT11499" s="6"/>
      <c r="CG11499" s="432"/>
      <c r="CH11499" s="432"/>
      <c r="CL11499" s="174"/>
    </row>
    <row r="11500" spans="29:90" s="168" customFormat="1" x14ac:dyDescent="0.25">
      <c r="AC11500" s="175"/>
      <c r="AD11500" s="175"/>
      <c r="AE11500" s="175"/>
      <c r="AF11500" s="175"/>
      <c r="AG11500" s="175"/>
      <c r="AH11500" s="176"/>
      <c r="AM11500" s="6"/>
      <c r="AN11500" s="6"/>
      <c r="AO11500" s="6"/>
      <c r="AP11500" s="6"/>
      <c r="AQ11500" s="6"/>
      <c r="AR11500" s="6"/>
      <c r="AS11500" s="6"/>
      <c r="AT11500" s="6"/>
      <c r="AU11500" s="6"/>
      <c r="AV11500" s="6"/>
      <c r="AW11500" s="6"/>
      <c r="AX11500" s="6"/>
      <c r="AY11500" s="172"/>
      <c r="AZ11500" s="172"/>
      <c r="BA11500" s="172"/>
      <c r="BB11500" s="6"/>
      <c r="BC11500" s="6"/>
      <c r="BD11500" s="6"/>
      <c r="BE11500" s="6"/>
      <c r="BF11500" s="6"/>
      <c r="BG11500" s="172"/>
      <c r="BH11500" s="172"/>
      <c r="BI11500" s="172"/>
      <c r="BJ11500" s="6"/>
      <c r="BK11500" s="6"/>
      <c r="BL11500" s="6"/>
      <c r="BM11500" s="6"/>
      <c r="BN11500" s="6"/>
      <c r="BO11500" s="6"/>
      <c r="BP11500" s="6"/>
      <c r="BQ11500" s="6"/>
      <c r="BR11500" s="6"/>
      <c r="BS11500" s="6"/>
      <c r="BT11500" s="6"/>
      <c r="CG11500" s="432"/>
      <c r="CH11500" s="432"/>
      <c r="CL11500" s="174"/>
    </row>
    <row r="11501" spans="29:90" s="168" customFormat="1" x14ac:dyDescent="0.25">
      <c r="AC11501" s="175"/>
      <c r="AD11501" s="175"/>
      <c r="AE11501" s="175"/>
      <c r="AF11501" s="175"/>
      <c r="AG11501" s="175"/>
      <c r="AH11501" s="176"/>
      <c r="AM11501" s="6"/>
      <c r="AN11501" s="6"/>
      <c r="AO11501" s="6"/>
      <c r="AP11501" s="6"/>
      <c r="AQ11501" s="6"/>
      <c r="AR11501" s="6"/>
      <c r="AS11501" s="6"/>
      <c r="AT11501" s="6"/>
      <c r="AU11501" s="6"/>
      <c r="AV11501" s="6"/>
      <c r="AW11501" s="6"/>
      <c r="AX11501" s="6"/>
      <c r="AY11501" s="172"/>
      <c r="AZ11501" s="172"/>
      <c r="BA11501" s="172"/>
      <c r="BB11501" s="6"/>
      <c r="BC11501" s="6"/>
      <c r="BD11501" s="6"/>
      <c r="BE11501" s="6"/>
      <c r="BF11501" s="6"/>
      <c r="BG11501" s="172"/>
      <c r="BH11501" s="172"/>
      <c r="BI11501" s="172"/>
      <c r="BJ11501" s="6"/>
      <c r="BK11501" s="6"/>
      <c r="BL11501" s="6"/>
      <c r="BM11501" s="6"/>
      <c r="BN11501" s="6"/>
      <c r="BO11501" s="6"/>
      <c r="BP11501" s="6"/>
      <c r="BQ11501" s="6"/>
      <c r="BR11501" s="6"/>
      <c r="BS11501" s="6"/>
      <c r="BT11501" s="6"/>
      <c r="CG11501" s="432"/>
      <c r="CH11501" s="432"/>
      <c r="CL11501" s="174"/>
    </row>
    <row r="11502" spans="29:90" s="168" customFormat="1" x14ac:dyDescent="0.25">
      <c r="AC11502" s="175"/>
      <c r="AD11502" s="175"/>
      <c r="AE11502" s="175"/>
      <c r="AF11502" s="175"/>
      <c r="AG11502" s="175"/>
      <c r="AH11502" s="176"/>
      <c r="AM11502" s="6"/>
      <c r="AN11502" s="6"/>
      <c r="AO11502" s="6"/>
      <c r="AP11502" s="6"/>
      <c r="AQ11502" s="6"/>
      <c r="AR11502" s="6"/>
      <c r="AS11502" s="6"/>
      <c r="AT11502" s="6"/>
      <c r="AU11502" s="6"/>
      <c r="AV11502" s="6"/>
      <c r="AW11502" s="6"/>
      <c r="AX11502" s="6"/>
      <c r="AY11502" s="172"/>
      <c r="AZ11502" s="172"/>
      <c r="BA11502" s="172"/>
      <c r="BB11502" s="6"/>
      <c r="BC11502" s="6"/>
      <c r="BD11502" s="6"/>
      <c r="BE11502" s="6"/>
      <c r="BF11502" s="6"/>
      <c r="BG11502" s="172"/>
      <c r="BH11502" s="172"/>
      <c r="BI11502" s="172"/>
      <c r="BJ11502" s="6"/>
      <c r="BK11502" s="6"/>
      <c r="BL11502" s="6"/>
      <c r="BM11502" s="6"/>
      <c r="BN11502" s="6"/>
      <c r="BO11502" s="6"/>
      <c r="BP11502" s="6"/>
      <c r="BQ11502" s="6"/>
      <c r="BR11502" s="6"/>
      <c r="BS11502" s="6"/>
      <c r="BT11502" s="6"/>
      <c r="CG11502" s="432"/>
      <c r="CH11502" s="432"/>
      <c r="CL11502" s="174"/>
    </row>
    <row r="11503" spans="29:90" s="168" customFormat="1" x14ac:dyDescent="0.25">
      <c r="AC11503" s="175"/>
      <c r="AD11503" s="175"/>
      <c r="AE11503" s="175"/>
      <c r="AF11503" s="175"/>
      <c r="AG11503" s="175"/>
      <c r="AH11503" s="176"/>
      <c r="AM11503" s="6"/>
      <c r="AN11503" s="6"/>
      <c r="AO11503" s="6"/>
      <c r="AP11503" s="6"/>
      <c r="AQ11503" s="6"/>
      <c r="AR11503" s="6"/>
      <c r="AS11503" s="6"/>
      <c r="AT11503" s="6"/>
      <c r="AU11503" s="6"/>
      <c r="AV11503" s="6"/>
      <c r="AW11503" s="6"/>
      <c r="AX11503" s="6"/>
      <c r="AY11503" s="172"/>
      <c r="AZ11503" s="172"/>
      <c r="BA11503" s="172"/>
      <c r="BB11503" s="6"/>
      <c r="BC11503" s="6"/>
      <c r="BD11503" s="6"/>
      <c r="BE11503" s="6"/>
      <c r="BF11503" s="6"/>
      <c r="BG11503" s="172"/>
      <c r="BH11503" s="172"/>
      <c r="BI11503" s="172"/>
      <c r="BJ11503" s="6"/>
      <c r="BK11503" s="6"/>
      <c r="BL11503" s="6"/>
      <c r="BM11503" s="6"/>
      <c r="BN11503" s="6"/>
      <c r="BO11503" s="6"/>
      <c r="BP11503" s="6"/>
      <c r="BQ11503" s="6"/>
      <c r="BR11503" s="6"/>
      <c r="BS11503" s="6"/>
      <c r="BT11503" s="6"/>
      <c r="CG11503" s="432"/>
      <c r="CH11503" s="432"/>
      <c r="CL11503" s="174"/>
    </row>
    <row r="11504" spans="29:90" s="168" customFormat="1" x14ac:dyDescent="0.25">
      <c r="AC11504" s="175"/>
      <c r="AD11504" s="175"/>
      <c r="AE11504" s="175"/>
      <c r="AF11504" s="175"/>
      <c r="AG11504" s="175"/>
      <c r="AH11504" s="176"/>
      <c r="AM11504" s="6"/>
      <c r="AN11504" s="6"/>
      <c r="AO11504" s="6"/>
      <c r="AP11504" s="6"/>
      <c r="AQ11504" s="6"/>
      <c r="AR11504" s="6"/>
      <c r="AS11504" s="6"/>
      <c r="AT11504" s="6"/>
      <c r="AU11504" s="6"/>
      <c r="AV11504" s="6"/>
      <c r="AW11504" s="6"/>
      <c r="AX11504" s="6"/>
      <c r="AY11504" s="172"/>
      <c r="AZ11504" s="172"/>
      <c r="BA11504" s="172"/>
      <c r="BB11504" s="6"/>
      <c r="BC11504" s="6"/>
      <c r="BD11504" s="6"/>
      <c r="BE11504" s="6"/>
      <c r="BF11504" s="6"/>
      <c r="BG11504" s="172"/>
      <c r="BH11504" s="172"/>
      <c r="BI11504" s="172"/>
      <c r="BJ11504" s="6"/>
      <c r="BK11504" s="6"/>
      <c r="BL11504" s="6"/>
      <c r="BM11504" s="6"/>
      <c r="BN11504" s="6"/>
      <c r="BO11504" s="6"/>
      <c r="BP11504" s="6"/>
      <c r="BQ11504" s="6"/>
      <c r="BR11504" s="6"/>
      <c r="BS11504" s="6"/>
      <c r="BT11504" s="6"/>
      <c r="CG11504" s="432"/>
      <c r="CH11504" s="432"/>
      <c r="CL11504" s="174"/>
    </row>
    <row r="11505" spans="29:90" s="168" customFormat="1" x14ac:dyDescent="0.25">
      <c r="AC11505" s="175"/>
      <c r="AD11505" s="175"/>
      <c r="AE11505" s="175"/>
      <c r="AF11505" s="175"/>
      <c r="AG11505" s="175"/>
      <c r="AH11505" s="176"/>
      <c r="AM11505" s="6"/>
      <c r="AN11505" s="6"/>
      <c r="AO11505" s="6"/>
      <c r="AP11505" s="6"/>
      <c r="AQ11505" s="6"/>
      <c r="AR11505" s="6"/>
      <c r="AS11505" s="6"/>
      <c r="AT11505" s="6"/>
      <c r="AU11505" s="6"/>
      <c r="AV11505" s="6"/>
      <c r="AW11505" s="6"/>
      <c r="AX11505" s="6"/>
      <c r="AY11505" s="172"/>
      <c r="AZ11505" s="172"/>
      <c r="BA11505" s="172"/>
      <c r="BB11505" s="6"/>
      <c r="BC11505" s="6"/>
      <c r="BD11505" s="6"/>
      <c r="BE11505" s="6"/>
      <c r="BF11505" s="6"/>
      <c r="BG11505" s="172"/>
      <c r="BH11505" s="172"/>
      <c r="BI11505" s="172"/>
      <c r="BJ11505" s="6"/>
      <c r="BK11505" s="6"/>
      <c r="BL11505" s="6"/>
      <c r="BM11505" s="6"/>
      <c r="BN11505" s="6"/>
      <c r="BO11505" s="6"/>
      <c r="BP11505" s="6"/>
      <c r="BQ11505" s="6"/>
      <c r="BR11505" s="6"/>
      <c r="BS11505" s="6"/>
      <c r="BT11505" s="6"/>
      <c r="CG11505" s="432"/>
      <c r="CH11505" s="432"/>
      <c r="CL11505" s="174"/>
    </row>
    <row r="11506" spans="29:90" s="168" customFormat="1" x14ac:dyDescent="0.25">
      <c r="AC11506" s="175"/>
      <c r="AD11506" s="175"/>
      <c r="AE11506" s="175"/>
      <c r="AF11506" s="175"/>
      <c r="AG11506" s="175"/>
      <c r="AH11506" s="176"/>
      <c r="AM11506" s="6"/>
      <c r="AN11506" s="6"/>
      <c r="AO11506" s="6"/>
      <c r="AP11506" s="6"/>
      <c r="AQ11506" s="6"/>
      <c r="AR11506" s="6"/>
      <c r="AS11506" s="6"/>
      <c r="AT11506" s="6"/>
      <c r="AU11506" s="6"/>
      <c r="AV11506" s="6"/>
      <c r="AW11506" s="6"/>
      <c r="AX11506" s="6"/>
      <c r="AY11506" s="172"/>
      <c r="AZ11506" s="172"/>
      <c r="BA11506" s="172"/>
      <c r="BB11506" s="6"/>
      <c r="BC11506" s="6"/>
      <c r="BD11506" s="6"/>
      <c r="BE11506" s="6"/>
      <c r="BF11506" s="6"/>
      <c r="BG11506" s="172"/>
      <c r="BH11506" s="172"/>
      <c r="BI11506" s="172"/>
      <c r="BJ11506" s="6"/>
      <c r="BK11506" s="6"/>
      <c r="BL11506" s="6"/>
      <c r="BM11506" s="6"/>
      <c r="BN11506" s="6"/>
      <c r="BO11506" s="6"/>
      <c r="BP11506" s="6"/>
      <c r="BQ11506" s="6"/>
      <c r="BR11506" s="6"/>
      <c r="BS11506" s="6"/>
      <c r="BT11506" s="6"/>
      <c r="CG11506" s="432"/>
      <c r="CH11506" s="432"/>
      <c r="CL11506" s="174"/>
    </row>
    <row r="11507" spans="29:90" s="168" customFormat="1" x14ac:dyDescent="0.25">
      <c r="AC11507" s="175"/>
      <c r="AD11507" s="175"/>
      <c r="AE11507" s="175"/>
      <c r="AF11507" s="175"/>
      <c r="AG11507" s="175"/>
      <c r="AH11507" s="176"/>
      <c r="AM11507" s="6"/>
      <c r="AN11507" s="6"/>
      <c r="AO11507" s="6"/>
      <c r="AP11507" s="6"/>
      <c r="AQ11507" s="6"/>
      <c r="AR11507" s="6"/>
      <c r="AS11507" s="6"/>
      <c r="AT11507" s="6"/>
      <c r="AU11507" s="6"/>
      <c r="AV11507" s="6"/>
      <c r="AW11507" s="6"/>
      <c r="AX11507" s="6"/>
      <c r="AY11507" s="172"/>
      <c r="AZ11507" s="172"/>
      <c r="BA11507" s="172"/>
      <c r="BB11507" s="6"/>
      <c r="BC11507" s="6"/>
      <c r="BD11507" s="6"/>
      <c r="BE11507" s="6"/>
      <c r="BF11507" s="6"/>
      <c r="BG11507" s="172"/>
      <c r="BH11507" s="172"/>
      <c r="BI11507" s="172"/>
      <c r="BJ11507" s="6"/>
      <c r="BK11507" s="6"/>
      <c r="BL11507" s="6"/>
      <c r="BM11507" s="6"/>
      <c r="BN11507" s="6"/>
      <c r="BO11507" s="6"/>
      <c r="BP11507" s="6"/>
      <c r="BQ11507" s="6"/>
      <c r="BR11507" s="6"/>
      <c r="BS11507" s="6"/>
      <c r="BT11507" s="6"/>
      <c r="CG11507" s="432"/>
      <c r="CH11507" s="432"/>
      <c r="CL11507" s="174"/>
    </row>
    <row r="11508" spans="29:90" s="168" customFormat="1" x14ac:dyDescent="0.25">
      <c r="AC11508" s="175"/>
      <c r="AD11508" s="175"/>
      <c r="AE11508" s="175"/>
      <c r="AF11508" s="175"/>
      <c r="AG11508" s="175"/>
      <c r="AH11508" s="176"/>
      <c r="AM11508" s="6"/>
      <c r="AN11508" s="6"/>
      <c r="AO11508" s="6"/>
      <c r="AP11508" s="6"/>
      <c r="AQ11508" s="6"/>
      <c r="AR11508" s="6"/>
      <c r="AS11508" s="6"/>
      <c r="AT11508" s="6"/>
      <c r="AU11508" s="6"/>
      <c r="AV11508" s="6"/>
      <c r="AW11508" s="6"/>
      <c r="AX11508" s="6"/>
      <c r="AY11508" s="172"/>
      <c r="AZ11508" s="172"/>
      <c r="BA11508" s="172"/>
      <c r="BB11508" s="6"/>
      <c r="BC11508" s="6"/>
      <c r="BD11508" s="6"/>
      <c r="BE11508" s="6"/>
      <c r="BF11508" s="6"/>
      <c r="BG11508" s="172"/>
      <c r="BH11508" s="172"/>
      <c r="BI11508" s="172"/>
      <c r="BJ11508" s="6"/>
      <c r="BK11508" s="6"/>
      <c r="BL11508" s="6"/>
      <c r="BM11508" s="6"/>
      <c r="BN11508" s="6"/>
      <c r="BO11508" s="6"/>
      <c r="BP11508" s="6"/>
      <c r="BQ11508" s="6"/>
      <c r="BR11508" s="6"/>
      <c r="BS11508" s="6"/>
      <c r="BT11508" s="6"/>
      <c r="CG11508" s="432"/>
      <c r="CH11508" s="432"/>
      <c r="CL11508" s="174"/>
    </row>
    <row r="11509" spans="29:90" s="168" customFormat="1" x14ac:dyDescent="0.25">
      <c r="AC11509" s="175"/>
      <c r="AD11509" s="175"/>
      <c r="AE11509" s="175"/>
      <c r="AF11509" s="175"/>
      <c r="AG11509" s="175"/>
      <c r="AH11509" s="176"/>
      <c r="AM11509" s="6"/>
      <c r="AN11509" s="6"/>
      <c r="AO11509" s="6"/>
      <c r="AP11509" s="6"/>
      <c r="AQ11509" s="6"/>
      <c r="AR11509" s="6"/>
      <c r="AS11509" s="6"/>
      <c r="AT11509" s="6"/>
      <c r="AU11509" s="6"/>
      <c r="AV11509" s="6"/>
      <c r="AW11509" s="6"/>
      <c r="AX11509" s="6"/>
      <c r="AY11509" s="172"/>
      <c r="AZ11509" s="172"/>
      <c r="BA11509" s="172"/>
      <c r="BB11509" s="6"/>
      <c r="BC11509" s="6"/>
      <c r="BD11509" s="6"/>
      <c r="BE11509" s="6"/>
      <c r="BF11509" s="6"/>
      <c r="BG11509" s="172"/>
      <c r="BH11509" s="172"/>
      <c r="BI11509" s="172"/>
      <c r="BJ11509" s="6"/>
      <c r="BK11509" s="6"/>
      <c r="BL11509" s="6"/>
      <c r="BM11509" s="6"/>
      <c r="BN11509" s="6"/>
      <c r="BO11509" s="6"/>
      <c r="BP11509" s="6"/>
      <c r="BQ11509" s="6"/>
      <c r="BR11509" s="6"/>
      <c r="BS11509" s="6"/>
      <c r="BT11509" s="6"/>
      <c r="CG11509" s="432"/>
      <c r="CH11509" s="432"/>
      <c r="CL11509" s="174"/>
    </row>
    <row r="11510" spans="29:90" s="168" customFormat="1" x14ac:dyDescent="0.25">
      <c r="AC11510" s="175"/>
      <c r="AD11510" s="175"/>
      <c r="AE11510" s="175"/>
      <c r="AF11510" s="175"/>
      <c r="AG11510" s="175"/>
      <c r="AH11510" s="176"/>
      <c r="AM11510" s="6"/>
      <c r="AN11510" s="6"/>
      <c r="AO11510" s="6"/>
      <c r="AP11510" s="6"/>
      <c r="AQ11510" s="6"/>
      <c r="AR11510" s="6"/>
      <c r="AS11510" s="6"/>
      <c r="AT11510" s="6"/>
      <c r="AU11510" s="6"/>
      <c r="AV11510" s="6"/>
      <c r="AW11510" s="6"/>
      <c r="AX11510" s="6"/>
      <c r="AY11510" s="172"/>
      <c r="AZ11510" s="172"/>
      <c r="BA11510" s="172"/>
      <c r="BB11510" s="6"/>
      <c r="BC11510" s="6"/>
      <c r="BD11510" s="6"/>
      <c r="BE11510" s="6"/>
      <c r="BF11510" s="6"/>
      <c r="BG11510" s="172"/>
      <c r="BH11510" s="172"/>
      <c r="BI11510" s="172"/>
      <c r="BJ11510" s="6"/>
      <c r="BK11510" s="6"/>
      <c r="BL11510" s="6"/>
      <c r="BM11510" s="6"/>
      <c r="BN11510" s="6"/>
      <c r="BO11510" s="6"/>
      <c r="BP11510" s="6"/>
      <c r="BQ11510" s="6"/>
      <c r="BR11510" s="6"/>
      <c r="BS11510" s="6"/>
      <c r="BT11510" s="6"/>
      <c r="CG11510" s="432"/>
      <c r="CH11510" s="432"/>
      <c r="CL11510" s="174"/>
    </row>
    <row r="11511" spans="29:90" s="168" customFormat="1" x14ac:dyDescent="0.25">
      <c r="AC11511" s="175"/>
      <c r="AD11511" s="175"/>
      <c r="AE11511" s="175"/>
      <c r="AF11511" s="175"/>
      <c r="AG11511" s="175"/>
      <c r="AH11511" s="176"/>
      <c r="AM11511" s="6"/>
      <c r="AN11511" s="6"/>
      <c r="AO11511" s="6"/>
      <c r="AP11511" s="6"/>
      <c r="AQ11511" s="6"/>
      <c r="AR11511" s="6"/>
      <c r="AS11511" s="6"/>
      <c r="AT11511" s="6"/>
      <c r="AU11511" s="6"/>
      <c r="AV11511" s="6"/>
      <c r="AW11511" s="6"/>
      <c r="AX11511" s="6"/>
      <c r="AY11511" s="172"/>
      <c r="AZ11511" s="172"/>
      <c r="BA11511" s="172"/>
      <c r="BB11511" s="6"/>
      <c r="BC11511" s="6"/>
      <c r="BD11511" s="6"/>
      <c r="BE11511" s="6"/>
      <c r="BF11511" s="6"/>
      <c r="BG11511" s="172"/>
      <c r="BH11511" s="172"/>
      <c r="BI11511" s="172"/>
      <c r="BJ11511" s="6"/>
      <c r="BK11511" s="6"/>
      <c r="BL11511" s="6"/>
      <c r="BM11511" s="6"/>
      <c r="BN11511" s="6"/>
      <c r="BO11511" s="6"/>
      <c r="BP11511" s="6"/>
      <c r="BQ11511" s="6"/>
      <c r="BR11511" s="6"/>
      <c r="BS11511" s="6"/>
      <c r="BT11511" s="6"/>
      <c r="CG11511" s="432"/>
      <c r="CH11511" s="432"/>
      <c r="CL11511" s="174"/>
    </row>
    <row r="11512" spans="29:90" s="168" customFormat="1" x14ac:dyDescent="0.25">
      <c r="AC11512" s="175"/>
      <c r="AD11512" s="175"/>
      <c r="AE11512" s="175"/>
      <c r="AF11512" s="175"/>
      <c r="AG11512" s="175"/>
      <c r="AH11512" s="176"/>
      <c r="AM11512" s="6"/>
      <c r="AN11512" s="6"/>
      <c r="AO11512" s="6"/>
      <c r="AP11512" s="6"/>
      <c r="AQ11512" s="6"/>
      <c r="AR11512" s="6"/>
      <c r="AS11512" s="6"/>
      <c r="AT11512" s="6"/>
      <c r="AU11512" s="6"/>
      <c r="AV11512" s="6"/>
      <c r="AW11512" s="6"/>
      <c r="AX11512" s="6"/>
      <c r="AY11512" s="172"/>
      <c r="AZ11512" s="172"/>
      <c r="BA11512" s="172"/>
      <c r="BB11512" s="6"/>
      <c r="BC11512" s="6"/>
      <c r="BD11512" s="6"/>
      <c r="BE11512" s="6"/>
      <c r="BF11512" s="6"/>
      <c r="BG11512" s="172"/>
      <c r="BH11512" s="172"/>
      <c r="BI11512" s="172"/>
      <c r="BJ11512" s="6"/>
      <c r="BK11512" s="6"/>
      <c r="BL11512" s="6"/>
      <c r="BM11512" s="6"/>
      <c r="BN11512" s="6"/>
      <c r="BO11512" s="6"/>
      <c r="BP11512" s="6"/>
      <c r="BQ11512" s="6"/>
      <c r="BR11512" s="6"/>
      <c r="BS11512" s="6"/>
      <c r="BT11512" s="6"/>
      <c r="CG11512" s="432"/>
      <c r="CH11512" s="432"/>
      <c r="CL11512" s="174"/>
    </row>
    <row r="11513" spans="29:90" s="168" customFormat="1" x14ac:dyDescent="0.25">
      <c r="AC11513" s="175"/>
      <c r="AD11513" s="175"/>
      <c r="AE11513" s="175"/>
      <c r="AF11513" s="175"/>
      <c r="AG11513" s="175"/>
      <c r="AH11513" s="176"/>
      <c r="AM11513" s="6"/>
      <c r="AN11513" s="6"/>
      <c r="AO11513" s="6"/>
      <c r="AP11513" s="6"/>
      <c r="AQ11513" s="6"/>
      <c r="AR11513" s="6"/>
      <c r="AS11513" s="6"/>
      <c r="AT11513" s="6"/>
      <c r="AU11513" s="6"/>
      <c r="AV11513" s="6"/>
      <c r="AW11513" s="6"/>
      <c r="AX11513" s="6"/>
      <c r="AY11513" s="172"/>
      <c r="AZ11513" s="172"/>
      <c r="BA11513" s="172"/>
      <c r="BB11513" s="6"/>
      <c r="BC11513" s="6"/>
      <c r="BD11513" s="6"/>
      <c r="BE11513" s="6"/>
      <c r="BF11513" s="6"/>
      <c r="BG11513" s="172"/>
      <c r="BH11513" s="172"/>
      <c r="BI11513" s="172"/>
      <c r="BJ11513" s="6"/>
      <c r="BK11513" s="6"/>
      <c r="BL11513" s="6"/>
      <c r="BM11513" s="6"/>
      <c r="BN11513" s="6"/>
      <c r="BO11513" s="6"/>
      <c r="BP11513" s="6"/>
      <c r="BQ11513" s="6"/>
      <c r="BR11513" s="6"/>
      <c r="BS11513" s="6"/>
      <c r="BT11513" s="6"/>
      <c r="CG11513" s="432"/>
      <c r="CH11513" s="432"/>
      <c r="CL11513" s="174"/>
    </row>
    <row r="11514" spans="29:90" s="168" customFormat="1" x14ac:dyDescent="0.25">
      <c r="AC11514" s="175"/>
      <c r="AD11514" s="175"/>
      <c r="AE11514" s="175"/>
      <c r="AF11514" s="175"/>
      <c r="AG11514" s="175"/>
      <c r="AH11514" s="176"/>
      <c r="AM11514" s="6"/>
      <c r="AN11514" s="6"/>
      <c r="AO11514" s="6"/>
      <c r="AP11514" s="6"/>
      <c r="AQ11514" s="6"/>
      <c r="AR11514" s="6"/>
      <c r="AS11514" s="6"/>
      <c r="AT11514" s="6"/>
      <c r="AU11514" s="6"/>
      <c r="AV11514" s="6"/>
      <c r="AW11514" s="6"/>
      <c r="AX11514" s="6"/>
      <c r="AY11514" s="172"/>
      <c r="AZ11514" s="172"/>
      <c r="BA11514" s="172"/>
      <c r="BB11514" s="6"/>
      <c r="BC11514" s="6"/>
      <c r="BD11514" s="6"/>
      <c r="BE11514" s="6"/>
      <c r="BF11514" s="6"/>
      <c r="BG11514" s="172"/>
      <c r="BH11514" s="172"/>
      <c r="BI11514" s="172"/>
      <c r="BJ11514" s="6"/>
      <c r="BK11514" s="6"/>
      <c r="BL11514" s="6"/>
      <c r="BM11514" s="6"/>
      <c r="BN11514" s="6"/>
      <c r="BO11514" s="6"/>
      <c r="BP11514" s="6"/>
      <c r="BQ11514" s="6"/>
      <c r="BR11514" s="6"/>
      <c r="BS11514" s="6"/>
      <c r="BT11514" s="6"/>
      <c r="CG11514" s="432"/>
      <c r="CH11514" s="432"/>
      <c r="CL11514" s="174"/>
    </row>
    <row r="11515" spans="29:90" s="168" customFormat="1" x14ac:dyDescent="0.25">
      <c r="AC11515" s="175"/>
      <c r="AD11515" s="175"/>
      <c r="AE11515" s="175"/>
      <c r="AF11515" s="175"/>
      <c r="AG11515" s="175"/>
      <c r="AH11515" s="176"/>
      <c r="AM11515" s="6"/>
      <c r="AN11515" s="6"/>
      <c r="AO11515" s="6"/>
      <c r="AP11515" s="6"/>
      <c r="AQ11515" s="6"/>
      <c r="AR11515" s="6"/>
      <c r="AS11515" s="6"/>
      <c r="AT11515" s="6"/>
      <c r="AU11515" s="6"/>
      <c r="AV11515" s="6"/>
      <c r="AW11515" s="6"/>
      <c r="AX11515" s="6"/>
      <c r="AY11515" s="172"/>
      <c r="AZ11515" s="172"/>
      <c r="BA11515" s="172"/>
      <c r="BB11515" s="6"/>
      <c r="BC11515" s="6"/>
      <c r="BD11515" s="6"/>
      <c r="BE11515" s="6"/>
      <c r="BF11515" s="6"/>
      <c r="BG11515" s="172"/>
      <c r="BH11515" s="172"/>
      <c r="BI11515" s="172"/>
      <c r="BJ11515" s="6"/>
      <c r="BK11515" s="6"/>
      <c r="BL11515" s="6"/>
      <c r="BM11515" s="6"/>
      <c r="BN11515" s="6"/>
      <c r="BO11515" s="6"/>
      <c r="BP11515" s="6"/>
      <c r="BQ11515" s="6"/>
      <c r="BR11515" s="6"/>
      <c r="BS11515" s="6"/>
      <c r="BT11515" s="6"/>
      <c r="CG11515" s="432"/>
      <c r="CH11515" s="432"/>
      <c r="CL11515" s="174"/>
    </row>
    <row r="11516" spans="29:90" s="168" customFormat="1" x14ac:dyDescent="0.25">
      <c r="AC11516" s="175"/>
      <c r="AD11516" s="175"/>
      <c r="AE11516" s="175"/>
      <c r="AF11516" s="175"/>
      <c r="AG11516" s="175"/>
      <c r="AH11516" s="176"/>
      <c r="AM11516" s="6"/>
      <c r="AN11516" s="6"/>
      <c r="AO11516" s="6"/>
      <c r="AP11516" s="6"/>
      <c r="AQ11516" s="6"/>
      <c r="AR11516" s="6"/>
      <c r="AS11516" s="6"/>
      <c r="AT11516" s="6"/>
      <c r="AU11516" s="6"/>
      <c r="AV11516" s="6"/>
      <c r="AW11516" s="6"/>
      <c r="AX11516" s="6"/>
      <c r="AY11516" s="172"/>
      <c r="AZ11516" s="172"/>
      <c r="BA11516" s="172"/>
      <c r="BB11516" s="6"/>
      <c r="BC11516" s="6"/>
      <c r="BD11516" s="6"/>
      <c r="BE11516" s="6"/>
      <c r="BF11516" s="6"/>
      <c r="BG11516" s="172"/>
      <c r="BH11516" s="172"/>
      <c r="BI11516" s="172"/>
      <c r="BJ11516" s="6"/>
      <c r="BK11516" s="6"/>
      <c r="BL11516" s="6"/>
      <c r="BM11516" s="6"/>
      <c r="BN11516" s="6"/>
      <c r="BO11516" s="6"/>
      <c r="BP11516" s="6"/>
      <c r="BQ11516" s="6"/>
      <c r="BR11516" s="6"/>
      <c r="BS11516" s="6"/>
      <c r="BT11516" s="6"/>
      <c r="CG11516" s="432"/>
      <c r="CH11516" s="432"/>
      <c r="CL11516" s="174"/>
    </row>
    <row r="11517" spans="29:90" s="168" customFormat="1" x14ac:dyDescent="0.25">
      <c r="AC11517" s="175"/>
      <c r="AD11517" s="175"/>
      <c r="AE11517" s="175"/>
      <c r="AF11517" s="175"/>
      <c r="AG11517" s="175"/>
      <c r="AH11517" s="176"/>
      <c r="AM11517" s="6"/>
      <c r="AN11517" s="6"/>
      <c r="AO11517" s="6"/>
      <c r="AP11517" s="6"/>
      <c r="AQ11517" s="6"/>
      <c r="AR11517" s="6"/>
      <c r="AS11517" s="6"/>
      <c r="AT11517" s="6"/>
      <c r="AU11517" s="6"/>
      <c r="AV11517" s="6"/>
      <c r="AW11517" s="6"/>
      <c r="AX11517" s="6"/>
      <c r="AY11517" s="172"/>
      <c r="AZ11517" s="172"/>
      <c r="BA11517" s="172"/>
      <c r="BB11517" s="6"/>
      <c r="BC11517" s="6"/>
      <c r="BD11517" s="6"/>
      <c r="BE11517" s="6"/>
      <c r="BF11517" s="6"/>
      <c r="BG11517" s="172"/>
      <c r="BH11517" s="172"/>
      <c r="BI11517" s="172"/>
      <c r="BJ11517" s="6"/>
      <c r="BK11517" s="6"/>
      <c r="BL11517" s="6"/>
      <c r="BM11517" s="6"/>
      <c r="BN11517" s="6"/>
      <c r="BO11517" s="6"/>
      <c r="BP11517" s="6"/>
      <c r="BQ11517" s="6"/>
      <c r="BR11517" s="6"/>
      <c r="BS11517" s="6"/>
      <c r="BT11517" s="6"/>
      <c r="CG11517" s="432"/>
      <c r="CH11517" s="432"/>
      <c r="CL11517" s="174"/>
    </row>
    <row r="11518" spans="29:90" s="168" customFormat="1" x14ac:dyDescent="0.25">
      <c r="AC11518" s="175"/>
      <c r="AD11518" s="175"/>
      <c r="AE11518" s="175"/>
      <c r="AF11518" s="175"/>
      <c r="AG11518" s="175"/>
      <c r="AH11518" s="176"/>
      <c r="AM11518" s="6"/>
      <c r="AN11518" s="6"/>
      <c r="AO11518" s="6"/>
      <c r="AP11518" s="6"/>
      <c r="AQ11518" s="6"/>
      <c r="AR11518" s="6"/>
      <c r="AS11518" s="6"/>
      <c r="AT11518" s="6"/>
      <c r="AU11518" s="6"/>
      <c r="AV11518" s="6"/>
      <c r="AW11518" s="6"/>
      <c r="AX11518" s="6"/>
      <c r="AY11518" s="172"/>
      <c r="AZ11518" s="172"/>
      <c r="BA11518" s="172"/>
      <c r="BB11518" s="6"/>
      <c r="BC11518" s="6"/>
      <c r="BD11518" s="6"/>
      <c r="BE11518" s="6"/>
      <c r="BF11518" s="6"/>
      <c r="BG11518" s="172"/>
      <c r="BH11518" s="172"/>
      <c r="BI11518" s="172"/>
      <c r="BJ11518" s="6"/>
      <c r="BK11518" s="6"/>
      <c r="BL11518" s="6"/>
      <c r="BM11518" s="6"/>
      <c r="BN11518" s="6"/>
      <c r="BO11518" s="6"/>
      <c r="BP11518" s="6"/>
      <c r="BQ11518" s="6"/>
      <c r="BR11518" s="6"/>
      <c r="BS11518" s="6"/>
      <c r="BT11518" s="6"/>
      <c r="CG11518" s="432"/>
      <c r="CH11518" s="432"/>
      <c r="CL11518" s="174"/>
    </row>
    <row r="11519" spans="29:90" s="168" customFormat="1" x14ac:dyDescent="0.25">
      <c r="AC11519" s="175"/>
      <c r="AD11519" s="175"/>
      <c r="AE11519" s="175"/>
      <c r="AF11519" s="175"/>
      <c r="AG11519" s="175"/>
      <c r="AH11519" s="176"/>
      <c r="AM11519" s="6"/>
      <c r="AN11519" s="6"/>
      <c r="AO11519" s="6"/>
      <c r="AP11519" s="6"/>
      <c r="AQ11519" s="6"/>
      <c r="AR11519" s="6"/>
      <c r="AS11519" s="6"/>
      <c r="AT11519" s="6"/>
      <c r="AU11519" s="6"/>
      <c r="AV11519" s="6"/>
      <c r="AW11519" s="6"/>
      <c r="AX11519" s="6"/>
      <c r="AY11519" s="172"/>
      <c r="AZ11519" s="172"/>
      <c r="BA11519" s="172"/>
      <c r="BB11519" s="6"/>
      <c r="BC11519" s="6"/>
      <c r="BD11519" s="6"/>
      <c r="BE11519" s="6"/>
      <c r="BF11519" s="6"/>
      <c r="BG11519" s="172"/>
      <c r="BH11519" s="172"/>
      <c r="BI11519" s="172"/>
      <c r="BJ11519" s="6"/>
      <c r="BK11519" s="6"/>
      <c r="BL11519" s="6"/>
      <c r="BM11519" s="6"/>
      <c r="BN11519" s="6"/>
      <c r="BO11519" s="6"/>
      <c r="BP11519" s="6"/>
      <c r="BQ11519" s="6"/>
      <c r="BR11519" s="6"/>
      <c r="BS11519" s="6"/>
      <c r="BT11519" s="6"/>
      <c r="CG11519" s="432"/>
      <c r="CH11519" s="432"/>
      <c r="CL11519" s="174"/>
    </row>
    <row r="11520" spans="29:90" s="168" customFormat="1" x14ac:dyDescent="0.25">
      <c r="AC11520" s="175"/>
      <c r="AD11520" s="175"/>
      <c r="AE11520" s="175"/>
      <c r="AF11520" s="175"/>
      <c r="AG11520" s="175"/>
      <c r="AH11520" s="176"/>
      <c r="AM11520" s="6"/>
      <c r="AN11520" s="6"/>
      <c r="AO11520" s="6"/>
      <c r="AP11520" s="6"/>
      <c r="AQ11520" s="6"/>
      <c r="AR11520" s="6"/>
      <c r="AS11520" s="6"/>
      <c r="AT11520" s="6"/>
      <c r="AU11520" s="6"/>
      <c r="AV11520" s="6"/>
      <c r="AW11520" s="6"/>
      <c r="AX11520" s="6"/>
      <c r="AY11520" s="172"/>
      <c r="AZ11520" s="172"/>
      <c r="BA11520" s="172"/>
      <c r="BB11520" s="6"/>
      <c r="BC11520" s="6"/>
      <c r="BD11520" s="6"/>
      <c r="BE11520" s="6"/>
      <c r="BF11520" s="6"/>
      <c r="BG11520" s="172"/>
      <c r="BH11520" s="172"/>
      <c r="BI11520" s="172"/>
      <c r="BJ11520" s="6"/>
      <c r="BK11520" s="6"/>
      <c r="BL11520" s="6"/>
      <c r="BM11520" s="6"/>
      <c r="BN11520" s="6"/>
      <c r="BO11520" s="6"/>
      <c r="BP11520" s="6"/>
      <c r="BQ11520" s="6"/>
      <c r="BR11520" s="6"/>
      <c r="BS11520" s="6"/>
      <c r="BT11520" s="6"/>
      <c r="CG11520" s="432"/>
      <c r="CH11520" s="432"/>
      <c r="CL11520" s="174"/>
    </row>
    <row r="11521" spans="29:90" s="168" customFormat="1" x14ac:dyDescent="0.25">
      <c r="AC11521" s="175"/>
      <c r="AD11521" s="175"/>
      <c r="AE11521" s="175"/>
      <c r="AF11521" s="175"/>
      <c r="AG11521" s="175"/>
      <c r="AH11521" s="176"/>
      <c r="AM11521" s="6"/>
      <c r="AN11521" s="6"/>
      <c r="AO11521" s="6"/>
      <c r="AP11521" s="6"/>
      <c r="AQ11521" s="6"/>
      <c r="AR11521" s="6"/>
      <c r="AS11521" s="6"/>
      <c r="AT11521" s="6"/>
      <c r="AU11521" s="6"/>
      <c r="AV11521" s="6"/>
      <c r="AW11521" s="6"/>
      <c r="AX11521" s="6"/>
      <c r="AY11521" s="172"/>
      <c r="AZ11521" s="172"/>
      <c r="BA11521" s="172"/>
      <c r="BB11521" s="6"/>
      <c r="BC11521" s="6"/>
      <c r="BD11521" s="6"/>
      <c r="BE11521" s="6"/>
      <c r="BF11521" s="6"/>
      <c r="BG11521" s="172"/>
      <c r="BH11521" s="172"/>
      <c r="BI11521" s="172"/>
      <c r="BJ11521" s="6"/>
      <c r="BK11521" s="6"/>
      <c r="BL11521" s="6"/>
      <c r="BM11521" s="6"/>
      <c r="BN11521" s="6"/>
      <c r="BO11521" s="6"/>
      <c r="BP11521" s="6"/>
      <c r="BQ11521" s="6"/>
      <c r="BR11521" s="6"/>
      <c r="BS11521" s="6"/>
      <c r="BT11521" s="6"/>
      <c r="CG11521" s="432"/>
      <c r="CH11521" s="432"/>
      <c r="CL11521" s="174"/>
    </row>
    <row r="11522" spans="29:90" s="168" customFormat="1" x14ac:dyDescent="0.25">
      <c r="AC11522" s="175"/>
      <c r="AD11522" s="175"/>
      <c r="AE11522" s="175"/>
      <c r="AF11522" s="175"/>
      <c r="AG11522" s="175"/>
      <c r="AH11522" s="176"/>
      <c r="AM11522" s="6"/>
      <c r="AN11522" s="6"/>
      <c r="AO11522" s="6"/>
      <c r="AP11522" s="6"/>
      <c r="AQ11522" s="6"/>
      <c r="AR11522" s="6"/>
      <c r="AS11522" s="6"/>
      <c r="AT11522" s="6"/>
      <c r="AU11522" s="6"/>
      <c r="AV11522" s="6"/>
      <c r="AW11522" s="6"/>
      <c r="AX11522" s="6"/>
      <c r="AY11522" s="172"/>
      <c r="AZ11522" s="172"/>
      <c r="BA11522" s="172"/>
      <c r="BB11522" s="6"/>
      <c r="BC11522" s="6"/>
      <c r="BD11522" s="6"/>
      <c r="BE11522" s="6"/>
      <c r="BF11522" s="6"/>
      <c r="BG11522" s="172"/>
      <c r="BH11522" s="172"/>
      <c r="BI11522" s="172"/>
      <c r="BJ11522" s="6"/>
      <c r="BK11522" s="6"/>
      <c r="BL11522" s="6"/>
      <c r="BM11522" s="6"/>
      <c r="BN11522" s="6"/>
      <c r="BO11522" s="6"/>
      <c r="BP11522" s="6"/>
      <c r="BQ11522" s="6"/>
      <c r="BR11522" s="6"/>
      <c r="BS11522" s="6"/>
      <c r="BT11522" s="6"/>
      <c r="CG11522" s="432"/>
      <c r="CH11522" s="432"/>
      <c r="CL11522" s="174"/>
    </row>
    <row r="11523" spans="29:90" s="168" customFormat="1" x14ac:dyDescent="0.25">
      <c r="AC11523" s="175"/>
      <c r="AD11523" s="175"/>
      <c r="AE11523" s="175"/>
      <c r="AF11523" s="175"/>
      <c r="AG11523" s="175"/>
      <c r="AH11523" s="176"/>
      <c r="AM11523" s="6"/>
      <c r="AN11523" s="6"/>
      <c r="AO11523" s="6"/>
      <c r="AP11523" s="6"/>
      <c r="AQ11523" s="6"/>
      <c r="AR11523" s="6"/>
      <c r="AS11523" s="6"/>
      <c r="AT11523" s="6"/>
      <c r="AU11523" s="6"/>
      <c r="AV11523" s="6"/>
      <c r="AW11523" s="6"/>
      <c r="AX11523" s="6"/>
      <c r="AY11523" s="172"/>
      <c r="AZ11523" s="172"/>
      <c r="BA11523" s="172"/>
      <c r="BB11523" s="6"/>
      <c r="BC11523" s="6"/>
      <c r="BD11523" s="6"/>
      <c r="BE11523" s="6"/>
      <c r="BF11523" s="6"/>
      <c r="BG11523" s="172"/>
      <c r="BH11523" s="172"/>
      <c r="BI11523" s="172"/>
      <c r="BJ11523" s="6"/>
      <c r="BK11523" s="6"/>
      <c r="BL11523" s="6"/>
      <c r="BM11523" s="6"/>
      <c r="BN11523" s="6"/>
      <c r="BO11523" s="6"/>
      <c r="BP11523" s="6"/>
      <c r="BQ11523" s="6"/>
      <c r="BR11523" s="6"/>
      <c r="BS11523" s="6"/>
      <c r="BT11523" s="6"/>
      <c r="CG11523" s="432"/>
      <c r="CH11523" s="432"/>
      <c r="CL11523" s="174"/>
    </row>
    <row r="11524" spans="29:90" s="168" customFormat="1" x14ac:dyDescent="0.25">
      <c r="AC11524" s="175"/>
      <c r="AD11524" s="175"/>
      <c r="AE11524" s="175"/>
      <c r="AF11524" s="175"/>
      <c r="AG11524" s="175"/>
      <c r="AH11524" s="176"/>
      <c r="AM11524" s="6"/>
      <c r="AN11524" s="6"/>
      <c r="AO11524" s="6"/>
      <c r="AP11524" s="6"/>
      <c r="AQ11524" s="6"/>
      <c r="AR11524" s="6"/>
      <c r="AS11524" s="6"/>
      <c r="AT11524" s="6"/>
      <c r="AU11524" s="6"/>
      <c r="AV11524" s="6"/>
      <c r="AW11524" s="6"/>
      <c r="AX11524" s="6"/>
      <c r="AY11524" s="172"/>
      <c r="AZ11524" s="172"/>
      <c r="BA11524" s="172"/>
      <c r="BB11524" s="6"/>
      <c r="BC11524" s="6"/>
      <c r="BD11524" s="6"/>
      <c r="BE11524" s="6"/>
      <c r="BF11524" s="6"/>
      <c r="BG11524" s="172"/>
      <c r="BH11524" s="172"/>
      <c r="BI11524" s="172"/>
      <c r="BJ11524" s="6"/>
      <c r="BK11524" s="6"/>
      <c r="BL11524" s="6"/>
      <c r="BM11524" s="6"/>
      <c r="BN11524" s="6"/>
      <c r="BO11524" s="6"/>
      <c r="BP11524" s="6"/>
      <c r="BQ11524" s="6"/>
      <c r="BR11524" s="6"/>
      <c r="BS11524" s="6"/>
      <c r="BT11524" s="6"/>
      <c r="CG11524" s="432"/>
      <c r="CH11524" s="432"/>
      <c r="CL11524" s="174"/>
    </row>
    <row r="11525" spans="29:90" s="168" customFormat="1" x14ac:dyDescent="0.25">
      <c r="AC11525" s="175"/>
      <c r="AD11525" s="175"/>
      <c r="AE11525" s="175"/>
      <c r="AF11525" s="175"/>
      <c r="AG11525" s="175"/>
      <c r="AH11525" s="176"/>
      <c r="AM11525" s="6"/>
      <c r="AN11525" s="6"/>
      <c r="AO11525" s="6"/>
      <c r="AP11525" s="6"/>
      <c r="AQ11525" s="6"/>
      <c r="AR11525" s="6"/>
      <c r="AS11525" s="6"/>
      <c r="AT11525" s="6"/>
      <c r="AU11525" s="6"/>
      <c r="AV11525" s="6"/>
      <c r="AW11525" s="6"/>
      <c r="AX11525" s="6"/>
      <c r="AY11525" s="172"/>
      <c r="AZ11525" s="172"/>
      <c r="BA11525" s="172"/>
      <c r="BB11525" s="6"/>
      <c r="BC11525" s="6"/>
      <c r="BD11525" s="6"/>
      <c r="BE11525" s="6"/>
      <c r="BF11525" s="6"/>
      <c r="BG11525" s="172"/>
      <c r="BH11525" s="172"/>
      <c r="BI11525" s="172"/>
      <c r="BJ11525" s="6"/>
      <c r="BK11525" s="6"/>
      <c r="BL11525" s="6"/>
      <c r="BM11525" s="6"/>
      <c r="BN11525" s="6"/>
      <c r="BO11525" s="6"/>
      <c r="BP11525" s="6"/>
      <c r="BQ11525" s="6"/>
      <c r="BR11525" s="6"/>
      <c r="BS11525" s="6"/>
      <c r="BT11525" s="6"/>
      <c r="CG11525" s="432"/>
      <c r="CH11525" s="432"/>
      <c r="CL11525" s="174"/>
    </row>
    <row r="11526" spans="29:90" s="168" customFormat="1" x14ac:dyDescent="0.25">
      <c r="AC11526" s="175"/>
      <c r="AD11526" s="175"/>
      <c r="AE11526" s="175"/>
      <c r="AF11526" s="175"/>
      <c r="AG11526" s="175"/>
      <c r="AH11526" s="176"/>
      <c r="AM11526" s="6"/>
      <c r="AN11526" s="6"/>
      <c r="AO11526" s="6"/>
      <c r="AP11526" s="6"/>
      <c r="AQ11526" s="6"/>
      <c r="AR11526" s="6"/>
      <c r="AS11526" s="6"/>
      <c r="AT11526" s="6"/>
      <c r="AU11526" s="6"/>
      <c r="AV11526" s="6"/>
      <c r="AW11526" s="6"/>
      <c r="AX11526" s="6"/>
      <c r="AY11526" s="172"/>
      <c r="AZ11526" s="172"/>
      <c r="BA11526" s="172"/>
      <c r="BB11526" s="6"/>
      <c r="BC11526" s="6"/>
      <c r="BD11526" s="6"/>
      <c r="BE11526" s="6"/>
      <c r="BF11526" s="6"/>
      <c r="BG11526" s="172"/>
      <c r="BH11526" s="172"/>
      <c r="BI11526" s="172"/>
      <c r="BJ11526" s="6"/>
      <c r="BK11526" s="6"/>
      <c r="BL11526" s="6"/>
      <c r="BM11526" s="6"/>
      <c r="BN11526" s="6"/>
      <c r="BO11526" s="6"/>
      <c r="BP11526" s="6"/>
      <c r="BQ11526" s="6"/>
      <c r="BR11526" s="6"/>
      <c r="BS11526" s="6"/>
      <c r="BT11526" s="6"/>
      <c r="CG11526" s="432"/>
      <c r="CH11526" s="432"/>
      <c r="CL11526" s="174"/>
    </row>
    <row r="11527" spans="29:90" s="168" customFormat="1" x14ac:dyDescent="0.25">
      <c r="AC11527" s="175"/>
      <c r="AD11527" s="175"/>
      <c r="AE11527" s="175"/>
      <c r="AF11527" s="175"/>
      <c r="AG11527" s="175"/>
      <c r="AH11527" s="176"/>
      <c r="AM11527" s="6"/>
      <c r="AN11527" s="6"/>
      <c r="AO11527" s="6"/>
      <c r="AP11527" s="6"/>
      <c r="AQ11527" s="6"/>
      <c r="AR11527" s="6"/>
      <c r="AS11527" s="6"/>
      <c r="AT11527" s="6"/>
      <c r="AU11527" s="6"/>
      <c r="AV11527" s="6"/>
      <c r="AW11527" s="6"/>
      <c r="AX11527" s="6"/>
      <c r="AY11527" s="172"/>
      <c r="AZ11527" s="172"/>
      <c r="BA11527" s="172"/>
      <c r="BB11527" s="6"/>
      <c r="BC11527" s="6"/>
      <c r="BD11527" s="6"/>
      <c r="BE11527" s="6"/>
      <c r="BF11527" s="6"/>
      <c r="BG11527" s="172"/>
      <c r="BH11527" s="172"/>
      <c r="BI11527" s="172"/>
      <c r="BJ11527" s="6"/>
      <c r="BK11527" s="6"/>
      <c r="BL11527" s="6"/>
      <c r="BM11527" s="6"/>
      <c r="BN11527" s="6"/>
      <c r="BO11527" s="6"/>
      <c r="BP11527" s="6"/>
      <c r="BQ11527" s="6"/>
      <c r="BR11527" s="6"/>
      <c r="BS11527" s="6"/>
      <c r="BT11527" s="6"/>
      <c r="CG11527" s="432"/>
      <c r="CH11527" s="432"/>
      <c r="CL11527" s="174"/>
    </row>
    <row r="11528" spans="29:90" s="168" customFormat="1" x14ac:dyDescent="0.25">
      <c r="AC11528" s="175"/>
      <c r="AD11528" s="175"/>
      <c r="AE11528" s="175"/>
      <c r="AF11528" s="175"/>
      <c r="AG11528" s="175"/>
      <c r="AH11528" s="176"/>
      <c r="AM11528" s="6"/>
      <c r="AN11528" s="6"/>
      <c r="AO11528" s="6"/>
      <c r="AP11528" s="6"/>
      <c r="AQ11528" s="6"/>
      <c r="AR11528" s="6"/>
      <c r="AS11528" s="6"/>
      <c r="AT11528" s="6"/>
      <c r="AU11528" s="6"/>
      <c r="AV11528" s="6"/>
      <c r="AW11528" s="6"/>
      <c r="AX11528" s="6"/>
      <c r="AY11528" s="172"/>
      <c r="AZ11528" s="172"/>
      <c r="BA11528" s="172"/>
      <c r="BB11528" s="6"/>
      <c r="BC11528" s="6"/>
      <c r="BD11528" s="6"/>
      <c r="BE11528" s="6"/>
      <c r="BF11528" s="6"/>
      <c r="BG11528" s="172"/>
      <c r="BH11528" s="172"/>
      <c r="BI11528" s="172"/>
      <c r="BJ11528" s="6"/>
      <c r="BK11528" s="6"/>
      <c r="BL11528" s="6"/>
      <c r="BM11528" s="6"/>
      <c r="BN11528" s="6"/>
      <c r="BO11528" s="6"/>
      <c r="BP11528" s="6"/>
      <c r="BQ11528" s="6"/>
      <c r="BR11528" s="6"/>
      <c r="BS11528" s="6"/>
      <c r="BT11528" s="6"/>
      <c r="CG11528" s="432"/>
      <c r="CH11528" s="432"/>
      <c r="CL11528" s="174"/>
    </row>
    <row r="11529" spans="29:90" s="168" customFormat="1" x14ac:dyDescent="0.25">
      <c r="AC11529" s="175"/>
      <c r="AD11529" s="175"/>
      <c r="AE11529" s="175"/>
      <c r="AF11529" s="175"/>
      <c r="AG11529" s="175"/>
      <c r="AH11529" s="176"/>
      <c r="AM11529" s="6"/>
      <c r="AN11529" s="6"/>
      <c r="AO11529" s="6"/>
      <c r="AP11529" s="6"/>
      <c r="AQ11529" s="6"/>
      <c r="AR11529" s="6"/>
      <c r="AS11529" s="6"/>
      <c r="AT11529" s="6"/>
      <c r="AU11529" s="6"/>
      <c r="AV11529" s="6"/>
      <c r="AW11529" s="6"/>
      <c r="AX11529" s="6"/>
      <c r="AY11529" s="172"/>
      <c r="AZ11529" s="172"/>
      <c r="BA11529" s="172"/>
      <c r="BB11529" s="6"/>
      <c r="BC11529" s="6"/>
      <c r="BD11529" s="6"/>
      <c r="BE11529" s="6"/>
      <c r="BF11529" s="6"/>
      <c r="BG11529" s="172"/>
      <c r="BH11529" s="172"/>
      <c r="BI11529" s="172"/>
      <c r="BJ11529" s="6"/>
      <c r="BK11529" s="6"/>
      <c r="BL11529" s="6"/>
      <c r="BM11529" s="6"/>
      <c r="BN11529" s="6"/>
      <c r="BO11529" s="6"/>
      <c r="BP11529" s="6"/>
      <c r="BQ11529" s="6"/>
      <c r="BR11529" s="6"/>
      <c r="BS11529" s="6"/>
      <c r="BT11529" s="6"/>
      <c r="CG11529" s="432"/>
      <c r="CH11529" s="432"/>
      <c r="CL11529" s="174"/>
    </row>
    <row r="11530" spans="29:90" s="168" customFormat="1" x14ac:dyDescent="0.25">
      <c r="AC11530" s="175"/>
      <c r="AD11530" s="175"/>
      <c r="AE11530" s="175"/>
      <c r="AF11530" s="175"/>
      <c r="AG11530" s="175"/>
      <c r="AH11530" s="176"/>
      <c r="AM11530" s="6"/>
      <c r="AN11530" s="6"/>
      <c r="AO11530" s="6"/>
      <c r="AP11530" s="6"/>
      <c r="AQ11530" s="6"/>
      <c r="AR11530" s="6"/>
      <c r="AS11530" s="6"/>
      <c r="AT11530" s="6"/>
      <c r="AU11530" s="6"/>
      <c r="AV11530" s="6"/>
      <c r="AW11530" s="6"/>
      <c r="AX11530" s="6"/>
      <c r="AY11530" s="172"/>
      <c r="AZ11530" s="172"/>
      <c r="BA11530" s="172"/>
      <c r="BB11530" s="6"/>
      <c r="BC11530" s="6"/>
      <c r="BD11530" s="6"/>
      <c r="BE11530" s="6"/>
      <c r="BF11530" s="6"/>
      <c r="BG11530" s="172"/>
      <c r="BH11530" s="172"/>
      <c r="BI11530" s="172"/>
      <c r="BJ11530" s="6"/>
      <c r="BK11530" s="6"/>
      <c r="BL11530" s="6"/>
      <c r="BM11530" s="6"/>
      <c r="BN11530" s="6"/>
      <c r="BO11530" s="6"/>
      <c r="BP11530" s="6"/>
      <c r="BQ11530" s="6"/>
      <c r="BR11530" s="6"/>
      <c r="BS11530" s="6"/>
      <c r="BT11530" s="6"/>
      <c r="CG11530" s="432"/>
      <c r="CH11530" s="432"/>
      <c r="CL11530" s="174"/>
    </row>
    <row r="11531" spans="29:90" s="168" customFormat="1" x14ac:dyDescent="0.25">
      <c r="AC11531" s="175"/>
      <c r="AD11531" s="175"/>
      <c r="AE11531" s="175"/>
      <c r="AF11531" s="175"/>
      <c r="AG11531" s="175"/>
      <c r="AH11531" s="176"/>
      <c r="AM11531" s="6"/>
      <c r="AN11531" s="6"/>
      <c r="AO11531" s="6"/>
      <c r="AP11531" s="6"/>
      <c r="AQ11531" s="6"/>
      <c r="AR11531" s="6"/>
      <c r="AS11531" s="6"/>
      <c r="AT11531" s="6"/>
      <c r="AU11531" s="6"/>
      <c r="AV11531" s="6"/>
      <c r="AW11531" s="6"/>
      <c r="AX11531" s="6"/>
      <c r="AY11531" s="172"/>
      <c r="AZ11531" s="172"/>
      <c r="BA11531" s="172"/>
      <c r="BB11531" s="6"/>
      <c r="BC11531" s="6"/>
      <c r="BD11531" s="6"/>
      <c r="BE11531" s="6"/>
      <c r="BF11531" s="6"/>
      <c r="BG11531" s="172"/>
      <c r="BH11531" s="172"/>
      <c r="BI11531" s="172"/>
      <c r="BJ11531" s="6"/>
      <c r="BK11531" s="6"/>
      <c r="BL11531" s="6"/>
      <c r="BM11531" s="6"/>
      <c r="BN11531" s="6"/>
      <c r="BO11531" s="6"/>
      <c r="BP11531" s="6"/>
      <c r="BQ11531" s="6"/>
      <c r="BR11531" s="6"/>
      <c r="BS11531" s="6"/>
      <c r="BT11531" s="6"/>
      <c r="CG11531" s="432"/>
      <c r="CH11531" s="432"/>
      <c r="CL11531" s="174"/>
    </row>
    <row r="11532" spans="29:90" s="168" customFormat="1" x14ac:dyDescent="0.25">
      <c r="AC11532" s="175"/>
      <c r="AD11532" s="175"/>
      <c r="AE11532" s="175"/>
      <c r="AF11532" s="175"/>
      <c r="AG11532" s="175"/>
      <c r="AH11532" s="176"/>
      <c r="AM11532" s="6"/>
      <c r="AN11532" s="6"/>
      <c r="AO11532" s="6"/>
      <c r="AP11532" s="6"/>
      <c r="AQ11532" s="6"/>
      <c r="AR11532" s="6"/>
      <c r="AS11532" s="6"/>
      <c r="AT11532" s="6"/>
      <c r="AU11532" s="6"/>
      <c r="AV11532" s="6"/>
      <c r="AW11532" s="6"/>
      <c r="AX11532" s="6"/>
      <c r="AY11532" s="172"/>
      <c r="AZ11532" s="172"/>
      <c r="BA11532" s="172"/>
      <c r="BB11532" s="6"/>
      <c r="BC11532" s="6"/>
      <c r="BD11532" s="6"/>
      <c r="BE11532" s="6"/>
      <c r="BF11532" s="6"/>
      <c r="BG11532" s="172"/>
      <c r="BH11532" s="172"/>
      <c r="BI11532" s="172"/>
      <c r="BJ11532" s="6"/>
      <c r="BK11532" s="6"/>
      <c r="BL11532" s="6"/>
      <c r="BM11532" s="6"/>
      <c r="BN11532" s="6"/>
      <c r="BO11532" s="6"/>
      <c r="BP11532" s="6"/>
      <c r="BQ11532" s="6"/>
      <c r="BR11532" s="6"/>
      <c r="BS11532" s="6"/>
      <c r="BT11532" s="6"/>
      <c r="CG11532" s="432"/>
      <c r="CH11532" s="432"/>
      <c r="CL11532" s="174"/>
    </row>
    <row r="11533" spans="29:90" s="168" customFormat="1" x14ac:dyDescent="0.25">
      <c r="AC11533" s="175"/>
      <c r="AD11533" s="175"/>
      <c r="AE11533" s="175"/>
      <c r="AF11533" s="175"/>
      <c r="AG11533" s="175"/>
      <c r="AH11533" s="176"/>
      <c r="AM11533" s="6"/>
      <c r="AN11533" s="6"/>
      <c r="AO11533" s="6"/>
      <c r="AP11533" s="6"/>
      <c r="AQ11533" s="6"/>
      <c r="AR11533" s="6"/>
      <c r="AS11533" s="6"/>
      <c r="AT11533" s="6"/>
      <c r="AU11533" s="6"/>
      <c r="AV11533" s="6"/>
      <c r="AW11533" s="6"/>
      <c r="AX11533" s="6"/>
      <c r="AY11533" s="172"/>
      <c r="AZ11533" s="172"/>
      <c r="BA11533" s="172"/>
      <c r="BB11533" s="6"/>
      <c r="BC11533" s="6"/>
      <c r="BD11533" s="6"/>
      <c r="BE11533" s="6"/>
      <c r="BF11533" s="6"/>
      <c r="BG11533" s="172"/>
      <c r="BH11533" s="172"/>
      <c r="BI11533" s="172"/>
      <c r="BJ11533" s="6"/>
      <c r="BK11533" s="6"/>
      <c r="BL11533" s="6"/>
      <c r="BM11533" s="6"/>
      <c r="BN11533" s="6"/>
      <c r="BO11533" s="6"/>
      <c r="BP11533" s="6"/>
      <c r="BQ11533" s="6"/>
      <c r="BR11533" s="6"/>
      <c r="BS11533" s="6"/>
      <c r="BT11533" s="6"/>
      <c r="CG11533" s="432"/>
      <c r="CH11533" s="432"/>
      <c r="CL11533" s="174"/>
    </row>
    <row r="11534" spans="29:90" s="168" customFormat="1" x14ac:dyDescent="0.25">
      <c r="AC11534" s="175"/>
      <c r="AD11534" s="175"/>
      <c r="AE11534" s="175"/>
      <c r="AF11534" s="175"/>
      <c r="AG11534" s="175"/>
      <c r="AH11534" s="176"/>
      <c r="AM11534" s="6"/>
      <c r="AN11534" s="6"/>
      <c r="AO11534" s="6"/>
      <c r="AP11534" s="6"/>
      <c r="AQ11534" s="6"/>
      <c r="AR11534" s="6"/>
      <c r="AS11534" s="6"/>
      <c r="AT11534" s="6"/>
      <c r="AU11534" s="6"/>
      <c r="AV11534" s="6"/>
      <c r="AW11534" s="6"/>
      <c r="AX11534" s="6"/>
      <c r="AY11534" s="172"/>
      <c r="AZ11534" s="172"/>
      <c r="BA11534" s="172"/>
      <c r="BB11534" s="6"/>
      <c r="BC11534" s="6"/>
      <c r="BD11534" s="6"/>
      <c r="BE11534" s="6"/>
      <c r="BF11534" s="6"/>
      <c r="BG11534" s="172"/>
      <c r="BH11534" s="172"/>
      <c r="BI11534" s="172"/>
      <c r="BJ11534" s="6"/>
      <c r="BK11534" s="6"/>
      <c r="BL11534" s="6"/>
      <c r="BM11534" s="6"/>
      <c r="BN11534" s="6"/>
      <c r="BO11534" s="6"/>
      <c r="BP11534" s="6"/>
      <c r="BQ11534" s="6"/>
      <c r="BR11534" s="6"/>
      <c r="BS11534" s="6"/>
      <c r="BT11534" s="6"/>
      <c r="CG11534" s="432"/>
      <c r="CH11534" s="432"/>
      <c r="CL11534" s="174"/>
    </row>
    <row r="11535" spans="29:90" s="168" customFormat="1" x14ac:dyDescent="0.25">
      <c r="AC11535" s="175"/>
      <c r="AD11535" s="175"/>
      <c r="AE11535" s="175"/>
      <c r="AF11535" s="175"/>
      <c r="AG11535" s="175"/>
      <c r="AH11535" s="176"/>
      <c r="AM11535" s="6"/>
      <c r="AN11535" s="6"/>
      <c r="AO11535" s="6"/>
      <c r="AP11535" s="6"/>
      <c r="AQ11535" s="6"/>
      <c r="AR11535" s="6"/>
      <c r="AS11535" s="6"/>
      <c r="AT11535" s="6"/>
      <c r="AU11535" s="6"/>
      <c r="AV11535" s="6"/>
      <c r="AW11535" s="6"/>
      <c r="AX11535" s="6"/>
      <c r="AY11535" s="172"/>
      <c r="AZ11535" s="172"/>
      <c r="BA11535" s="172"/>
      <c r="BB11535" s="6"/>
      <c r="BC11535" s="6"/>
      <c r="BD11535" s="6"/>
      <c r="BE11535" s="6"/>
      <c r="BF11535" s="6"/>
      <c r="BG11535" s="172"/>
      <c r="BH11535" s="172"/>
      <c r="BI11535" s="172"/>
      <c r="BJ11535" s="6"/>
      <c r="BK11535" s="6"/>
      <c r="BL11535" s="6"/>
      <c r="BM11535" s="6"/>
      <c r="BN11535" s="6"/>
      <c r="BO11535" s="6"/>
      <c r="BP11535" s="6"/>
      <c r="BQ11535" s="6"/>
      <c r="BR11535" s="6"/>
      <c r="BS11535" s="6"/>
      <c r="BT11535" s="6"/>
      <c r="CG11535" s="432"/>
      <c r="CH11535" s="432"/>
      <c r="CL11535" s="174"/>
    </row>
    <row r="11536" spans="29:90" s="168" customFormat="1" x14ac:dyDescent="0.25">
      <c r="AC11536" s="175"/>
      <c r="AD11536" s="175"/>
      <c r="AE11536" s="175"/>
      <c r="AF11536" s="175"/>
      <c r="AG11536" s="175"/>
      <c r="AH11536" s="176"/>
      <c r="AM11536" s="6"/>
      <c r="AN11536" s="6"/>
      <c r="AO11536" s="6"/>
      <c r="AP11536" s="6"/>
      <c r="AQ11536" s="6"/>
      <c r="AR11536" s="6"/>
      <c r="AS11536" s="6"/>
      <c r="AT11536" s="6"/>
      <c r="AU11536" s="6"/>
      <c r="AV11536" s="6"/>
      <c r="AW11536" s="6"/>
      <c r="AX11536" s="6"/>
      <c r="AY11536" s="172"/>
      <c r="AZ11536" s="172"/>
      <c r="BA11536" s="172"/>
      <c r="BB11536" s="6"/>
      <c r="BC11536" s="6"/>
      <c r="BD11536" s="6"/>
      <c r="BE11536" s="6"/>
      <c r="BF11536" s="6"/>
      <c r="BG11536" s="172"/>
      <c r="BH11536" s="172"/>
      <c r="BI11536" s="172"/>
      <c r="BJ11536" s="6"/>
      <c r="BK11536" s="6"/>
      <c r="BL11536" s="6"/>
      <c r="BM11536" s="6"/>
      <c r="BN11536" s="6"/>
      <c r="BO11536" s="6"/>
      <c r="BP11536" s="6"/>
      <c r="BQ11536" s="6"/>
      <c r="BR11536" s="6"/>
      <c r="BS11536" s="6"/>
      <c r="BT11536" s="6"/>
      <c r="CG11536" s="432"/>
      <c r="CH11536" s="432"/>
      <c r="CL11536" s="174"/>
    </row>
    <row r="11537" spans="1:98" s="168" customFormat="1" x14ac:dyDescent="0.25">
      <c r="AC11537" s="175"/>
      <c r="AD11537" s="175"/>
      <c r="AE11537" s="175"/>
      <c r="AF11537" s="175"/>
      <c r="AG11537" s="175"/>
      <c r="AH11537" s="176"/>
      <c r="AM11537" s="6"/>
      <c r="AN11537" s="6"/>
      <c r="AO11537" s="6"/>
      <c r="AP11537" s="6"/>
      <c r="AQ11537" s="6"/>
      <c r="AR11537" s="6"/>
      <c r="AS11537" s="6"/>
      <c r="AT11537" s="6"/>
      <c r="AU11537" s="6"/>
      <c r="AV11537" s="6"/>
      <c r="AW11537" s="6"/>
      <c r="AX11537" s="6"/>
      <c r="AY11537" s="172"/>
      <c r="AZ11537" s="172"/>
      <c r="BA11537" s="172"/>
      <c r="BB11537" s="6"/>
      <c r="BC11537" s="6"/>
      <c r="BD11537" s="6"/>
      <c r="BE11537" s="6"/>
      <c r="BF11537" s="6"/>
      <c r="BG11537" s="172"/>
      <c r="BH11537" s="172"/>
      <c r="BI11537" s="172"/>
      <c r="BJ11537" s="6"/>
      <c r="BK11537" s="6"/>
      <c r="BL11537" s="6"/>
      <c r="BM11537" s="6"/>
      <c r="BN11537" s="6"/>
      <c r="BO11537" s="6"/>
      <c r="BP11537" s="6"/>
      <c r="BQ11537" s="6"/>
      <c r="BR11537" s="6"/>
      <c r="BS11537" s="6"/>
      <c r="BT11537" s="6"/>
      <c r="CG11537" s="432"/>
      <c r="CH11537" s="432"/>
      <c r="CL11537" s="174"/>
    </row>
    <row r="11538" spans="1:98" s="168" customFormat="1" x14ac:dyDescent="0.25">
      <c r="AC11538" s="175"/>
      <c r="AD11538" s="175"/>
      <c r="AE11538" s="175"/>
      <c r="AF11538" s="175"/>
      <c r="AG11538" s="175"/>
      <c r="AH11538" s="176"/>
      <c r="AM11538" s="6"/>
      <c r="AN11538" s="6"/>
      <c r="AO11538" s="6"/>
      <c r="AP11538" s="6"/>
      <c r="AQ11538" s="6"/>
      <c r="AR11538" s="6"/>
      <c r="AS11538" s="6"/>
      <c r="AT11538" s="6"/>
      <c r="AU11538" s="6"/>
      <c r="AV11538" s="6"/>
      <c r="AW11538" s="6"/>
      <c r="AX11538" s="6"/>
      <c r="AY11538" s="172"/>
      <c r="AZ11538" s="172"/>
      <c r="BA11538" s="172"/>
      <c r="BB11538" s="6"/>
      <c r="BC11538" s="6"/>
      <c r="BD11538" s="6"/>
      <c r="BE11538" s="6"/>
      <c r="BF11538" s="6"/>
      <c r="BG11538" s="172"/>
      <c r="BH11538" s="172"/>
      <c r="BI11538" s="172"/>
      <c r="BJ11538" s="6"/>
      <c r="BK11538" s="6"/>
      <c r="BL11538" s="6"/>
      <c r="BM11538" s="6"/>
      <c r="BN11538" s="6"/>
      <c r="BO11538" s="6"/>
      <c r="BP11538" s="6"/>
      <c r="BQ11538" s="6"/>
      <c r="BR11538" s="6"/>
      <c r="BS11538" s="6"/>
      <c r="BT11538" s="6"/>
      <c r="CG11538" s="432"/>
      <c r="CH11538" s="432"/>
      <c r="CL11538" s="174"/>
    </row>
    <row r="11539" spans="1:98" s="168" customFormat="1" x14ac:dyDescent="0.25">
      <c r="AC11539" s="175"/>
      <c r="AD11539" s="175"/>
      <c r="AE11539" s="175"/>
      <c r="AF11539" s="175"/>
      <c r="AG11539" s="175"/>
      <c r="AH11539" s="176"/>
      <c r="AM11539" s="6"/>
      <c r="AN11539" s="6"/>
      <c r="AO11539" s="6"/>
      <c r="AP11539" s="6"/>
      <c r="AQ11539" s="6"/>
      <c r="AR11539" s="6"/>
      <c r="AS11539" s="6"/>
      <c r="AT11539" s="6"/>
      <c r="AU11539" s="6"/>
      <c r="AV11539" s="6"/>
      <c r="AW11539" s="6"/>
      <c r="AX11539" s="6"/>
      <c r="AY11539" s="172"/>
      <c r="AZ11539" s="172"/>
      <c r="BA11539" s="172"/>
      <c r="BB11539" s="6"/>
      <c r="BC11539" s="6"/>
      <c r="BD11539" s="6"/>
      <c r="BE11539" s="6"/>
      <c r="BF11539" s="6"/>
      <c r="BG11539" s="172"/>
      <c r="BH11539" s="172"/>
      <c r="BI11539" s="172"/>
      <c r="BJ11539" s="6"/>
      <c r="BK11539" s="6"/>
      <c r="BL11539" s="6"/>
      <c r="BM11539" s="6"/>
      <c r="BN11539" s="6"/>
      <c r="BO11539" s="6"/>
      <c r="BP11539" s="6"/>
      <c r="BQ11539" s="6"/>
      <c r="BR11539" s="6"/>
      <c r="BS11539" s="6"/>
      <c r="BT11539" s="6"/>
      <c r="CG11539" s="432"/>
      <c r="CH11539" s="432"/>
      <c r="CL11539" s="174"/>
    </row>
    <row r="11540" spans="1:98" s="168" customFormat="1" x14ac:dyDescent="0.25">
      <c r="AC11540" s="175"/>
      <c r="AD11540" s="175"/>
      <c r="AE11540" s="175"/>
      <c r="AF11540" s="175"/>
      <c r="AG11540" s="175"/>
      <c r="AH11540" s="176"/>
      <c r="AM11540" s="6"/>
      <c r="AN11540" s="6"/>
      <c r="AO11540" s="6"/>
      <c r="AP11540" s="6"/>
      <c r="AQ11540" s="6"/>
      <c r="AR11540" s="6"/>
      <c r="AS11540" s="6"/>
      <c r="AT11540" s="6"/>
      <c r="AU11540" s="6"/>
      <c r="AV11540" s="6"/>
      <c r="AW11540" s="6"/>
      <c r="AX11540" s="6"/>
      <c r="AY11540" s="172"/>
      <c r="AZ11540" s="172"/>
      <c r="BA11540" s="172"/>
      <c r="BB11540" s="6"/>
      <c r="BC11540" s="6"/>
      <c r="BD11540" s="6"/>
      <c r="BE11540" s="6"/>
      <c r="BF11540" s="6"/>
      <c r="BG11540" s="172"/>
      <c r="BH11540" s="172"/>
      <c r="BI11540" s="172"/>
      <c r="BJ11540" s="6"/>
      <c r="BK11540" s="6"/>
      <c r="BL11540" s="6"/>
      <c r="BM11540" s="6"/>
      <c r="BN11540" s="6"/>
      <c r="BO11540" s="6"/>
      <c r="BP11540" s="6"/>
      <c r="BQ11540" s="6"/>
      <c r="BR11540" s="6"/>
      <c r="BS11540" s="6"/>
      <c r="BT11540" s="6"/>
      <c r="CG11540" s="432"/>
      <c r="CH11540" s="432"/>
      <c r="CL11540" s="174"/>
      <c r="CO11540" s="145"/>
    </row>
    <row r="11541" spans="1:98" s="168" customFormat="1" x14ac:dyDescent="0.25">
      <c r="AC11541" s="175"/>
      <c r="AD11541" s="175"/>
      <c r="AE11541" s="175"/>
      <c r="AF11541" s="175"/>
      <c r="AG11541" s="175"/>
      <c r="AH11541" s="176"/>
      <c r="AM11541" s="6"/>
      <c r="AN11541" s="6"/>
      <c r="AO11541" s="6"/>
      <c r="AP11541" s="6"/>
      <c r="AQ11541" s="6"/>
      <c r="AR11541" s="6"/>
      <c r="AS11541" s="6"/>
      <c r="AT11541" s="6"/>
      <c r="AU11541" s="6"/>
      <c r="AV11541" s="6"/>
      <c r="AW11541" s="6"/>
      <c r="AX11541" s="6"/>
      <c r="AY11541" s="172"/>
      <c r="AZ11541" s="172"/>
      <c r="BA11541" s="172"/>
      <c r="BB11541" s="6"/>
      <c r="BC11541" s="6"/>
      <c r="BD11541" s="6"/>
      <c r="BE11541" s="6"/>
      <c r="BF11541" s="6"/>
      <c r="BG11541" s="172"/>
      <c r="BH11541" s="172"/>
      <c r="BI11541" s="172"/>
      <c r="BJ11541" s="6"/>
      <c r="BK11541" s="6"/>
      <c r="BL11541" s="6"/>
      <c r="BM11541" s="6"/>
      <c r="BN11541" s="6"/>
      <c r="BO11541" s="6"/>
      <c r="BP11541" s="6"/>
      <c r="BQ11541" s="6"/>
      <c r="BR11541" s="6"/>
      <c r="BS11541" s="6"/>
      <c r="BT11541" s="6"/>
      <c r="CG11541" s="432"/>
      <c r="CH11541" s="432"/>
      <c r="CL11541" s="174"/>
      <c r="CO11541" s="145"/>
    </row>
    <row r="11542" spans="1:98" s="168" customFormat="1" x14ac:dyDescent="0.25">
      <c r="AC11542" s="175"/>
      <c r="AD11542" s="175"/>
      <c r="AE11542" s="175"/>
      <c r="AF11542" s="175"/>
      <c r="AG11542" s="175"/>
      <c r="AH11542" s="176"/>
      <c r="AM11542" s="6"/>
      <c r="AN11542" s="6"/>
      <c r="AO11542" s="6"/>
      <c r="AP11542" s="6"/>
      <c r="AQ11542" s="6"/>
      <c r="AR11542" s="6"/>
      <c r="AS11542" s="6"/>
      <c r="AT11542" s="6"/>
      <c r="AU11542" s="6"/>
      <c r="AV11542" s="6"/>
      <c r="AW11542" s="6"/>
      <c r="AX11542" s="6"/>
      <c r="AY11542" s="172"/>
      <c r="AZ11542" s="172"/>
      <c r="BA11542" s="172"/>
      <c r="BB11542" s="6"/>
      <c r="BC11542" s="6"/>
      <c r="BD11542" s="6"/>
      <c r="BE11542" s="6"/>
      <c r="BF11542" s="6"/>
      <c r="BG11542" s="172"/>
      <c r="BH11542" s="172"/>
      <c r="BI11542" s="172"/>
      <c r="BJ11542" s="6"/>
      <c r="BK11542" s="6"/>
      <c r="BL11542" s="6"/>
      <c r="BM11542" s="6"/>
      <c r="BN11542" s="6"/>
      <c r="BO11542" s="6"/>
      <c r="BP11542" s="6"/>
      <c r="BQ11542" s="6"/>
      <c r="BR11542" s="6"/>
      <c r="BS11542" s="6"/>
      <c r="BT11542" s="6"/>
      <c r="CG11542" s="432"/>
      <c r="CH11542" s="432"/>
      <c r="CL11542" s="174"/>
      <c r="CO11542" s="145"/>
    </row>
    <row r="11543" spans="1:98" s="168" customFormat="1" x14ac:dyDescent="0.25">
      <c r="AC11543" s="175"/>
      <c r="AD11543" s="175"/>
      <c r="AE11543" s="175"/>
      <c r="AF11543" s="175"/>
      <c r="AG11543" s="175"/>
      <c r="AH11543" s="176"/>
      <c r="AM11543" s="6"/>
      <c r="AN11543" s="6"/>
      <c r="AO11543" s="6"/>
      <c r="AP11543" s="6"/>
      <c r="AQ11543" s="6"/>
      <c r="AR11543" s="6"/>
      <c r="AS11543" s="6"/>
      <c r="AT11543" s="6"/>
      <c r="AU11543" s="6"/>
      <c r="AV11543" s="6"/>
      <c r="AW11543" s="6"/>
      <c r="AX11543" s="6"/>
      <c r="AY11543" s="172"/>
      <c r="AZ11543" s="172"/>
      <c r="BA11543" s="172"/>
      <c r="BB11543" s="6"/>
      <c r="BC11543" s="6"/>
      <c r="BD11543" s="6"/>
      <c r="BE11543" s="6"/>
      <c r="BF11543" s="6"/>
      <c r="BG11543" s="172"/>
      <c r="BH11543" s="172"/>
      <c r="BI11543" s="172"/>
      <c r="BJ11543" s="6"/>
      <c r="BK11543" s="6"/>
      <c r="BL11543" s="6"/>
      <c r="BM11543" s="6"/>
      <c r="BN11543" s="6"/>
      <c r="BO11543" s="6"/>
      <c r="BP11543" s="6"/>
      <c r="BQ11543" s="6"/>
      <c r="BR11543" s="6"/>
      <c r="BS11543" s="6"/>
      <c r="BT11543" s="6"/>
      <c r="CG11543" s="432"/>
      <c r="CH11543" s="432"/>
      <c r="CL11543" s="174"/>
      <c r="CO11543" s="145"/>
    </row>
    <row r="11544" spans="1:98" s="168" customFormat="1" x14ac:dyDescent="0.25">
      <c r="AC11544" s="175"/>
      <c r="AD11544" s="175"/>
      <c r="AE11544" s="175"/>
      <c r="AF11544" s="175"/>
      <c r="AG11544" s="175"/>
      <c r="AH11544" s="176"/>
      <c r="AM11544" s="6"/>
      <c r="AN11544" s="6"/>
      <c r="AO11544" s="6"/>
      <c r="AP11544" s="6"/>
      <c r="AQ11544" s="6"/>
      <c r="AR11544" s="6"/>
      <c r="AS11544" s="6"/>
      <c r="AT11544" s="6"/>
      <c r="AU11544" s="6"/>
      <c r="AV11544" s="6"/>
      <c r="AW11544" s="6"/>
      <c r="AX11544" s="6"/>
      <c r="AY11544" s="172"/>
      <c r="AZ11544" s="172"/>
      <c r="BA11544" s="172"/>
      <c r="BB11544" s="6"/>
      <c r="BC11544" s="6"/>
      <c r="BD11544" s="6"/>
      <c r="BE11544" s="6"/>
      <c r="BF11544" s="6"/>
      <c r="BG11544" s="172"/>
      <c r="BH11544" s="172"/>
      <c r="BI11544" s="172"/>
      <c r="BJ11544" s="6"/>
      <c r="BK11544" s="6"/>
      <c r="BL11544" s="6"/>
      <c r="BM11544" s="6"/>
      <c r="BN11544" s="6"/>
      <c r="BO11544" s="6"/>
      <c r="BP11544" s="6"/>
      <c r="BQ11544" s="6"/>
      <c r="BR11544" s="6"/>
      <c r="BS11544" s="6"/>
      <c r="BT11544" s="6"/>
      <c r="CG11544" s="432"/>
      <c r="CH11544" s="432"/>
      <c r="CL11544" s="174"/>
      <c r="CO11544" s="145"/>
    </row>
    <row r="11545" spans="1:98" s="168" customFormat="1" x14ac:dyDescent="0.25">
      <c r="AC11545" s="175"/>
      <c r="AD11545" s="175"/>
      <c r="AE11545" s="175"/>
      <c r="AF11545" s="175"/>
      <c r="AG11545" s="175"/>
      <c r="AH11545" s="176"/>
      <c r="AM11545" s="6"/>
      <c r="AN11545" s="6"/>
      <c r="AO11545" s="6"/>
      <c r="AP11545" s="6"/>
      <c r="AQ11545" s="6"/>
      <c r="AR11545" s="6"/>
      <c r="AS11545" s="6"/>
      <c r="AT11545" s="6"/>
      <c r="AU11545" s="6"/>
      <c r="AV11545" s="6"/>
      <c r="AW11545" s="6"/>
      <c r="AX11545" s="6"/>
      <c r="AY11545" s="172"/>
      <c r="AZ11545" s="172"/>
      <c r="BA11545" s="172"/>
      <c r="BB11545" s="6"/>
      <c r="BC11545" s="6"/>
      <c r="BD11545" s="6"/>
      <c r="BE11545" s="6"/>
      <c r="BF11545" s="6"/>
      <c r="BG11545" s="172"/>
      <c r="BH11545" s="172"/>
      <c r="BI11545" s="172"/>
      <c r="BJ11545" s="6"/>
      <c r="BK11545" s="6"/>
      <c r="BL11545" s="6"/>
      <c r="BM11545" s="6"/>
      <c r="BN11545" s="6"/>
      <c r="BO11545" s="6"/>
      <c r="BP11545" s="6"/>
      <c r="BQ11545" s="6"/>
      <c r="BR11545" s="6"/>
      <c r="BS11545" s="6"/>
      <c r="BT11545" s="6"/>
      <c r="CG11545" s="432"/>
      <c r="CH11545" s="432"/>
      <c r="CL11545" s="174"/>
      <c r="CO11545" s="145"/>
    </row>
    <row r="11546" spans="1:98" s="168" customFormat="1" x14ac:dyDescent="0.25">
      <c r="AC11546" s="175"/>
      <c r="AD11546" s="175"/>
      <c r="AE11546" s="175"/>
      <c r="AF11546" s="175"/>
      <c r="AG11546" s="175"/>
      <c r="AH11546" s="176"/>
      <c r="AM11546" s="6"/>
      <c r="AN11546" s="6"/>
      <c r="AO11546" s="6"/>
      <c r="AP11546" s="6"/>
      <c r="AQ11546" s="6"/>
      <c r="AR11546" s="6"/>
      <c r="AS11546" s="6"/>
      <c r="AT11546" s="6"/>
      <c r="AU11546" s="6"/>
      <c r="AV11546" s="6"/>
      <c r="AW11546" s="6"/>
      <c r="AX11546" s="6"/>
      <c r="AY11546" s="172"/>
      <c r="AZ11546" s="172"/>
      <c r="BA11546" s="172"/>
      <c r="BB11546" s="6"/>
      <c r="BC11546" s="6"/>
      <c r="BD11546" s="6"/>
      <c r="BE11546" s="6"/>
      <c r="BF11546" s="6"/>
      <c r="BG11546" s="172"/>
      <c r="BH11546" s="172"/>
      <c r="BI11546" s="172"/>
      <c r="BJ11546" s="6"/>
      <c r="BK11546" s="6"/>
      <c r="BL11546" s="6"/>
      <c r="BM11546" s="6"/>
      <c r="BN11546" s="6"/>
      <c r="BO11546" s="6"/>
      <c r="BP11546" s="6"/>
      <c r="BQ11546" s="6"/>
      <c r="BR11546" s="6"/>
      <c r="BS11546" s="6"/>
      <c r="BT11546" s="6"/>
      <c r="CG11546" s="432"/>
      <c r="CH11546" s="432"/>
      <c r="CL11546" s="174"/>
      <c r="CO11546" s="145"/>
    </row>
    <row r="11547" spans="1:98" s="168" customFormat="1" x14ac:dyDescent="0.25">
      <c r="AC11547" s="175"/>
      <c r="AD11547" s="175"/>
      <c r="AE11547" s="175"/>
      <c r="AF11547" s="175"/>
      <c r="AG11547" s="175"/>
      <c r="AH11547" s="176"/>
      <c r="AM11547" s="6"/>
      <c r="AN11547" s="6"/>
      <c r="AO11547" s="6"/>
      <c r="AP11547" s="6"/>
      <c r="AQ11547" s="6"/>
      <c r="AR11547" s="6"/>
      <c r="AS11547" s="6"/>
      <c r="AT11547" s="6"/>
      <c r="AU11547" s="6"/>
      <c r="AV11547" s="6"/>
      <c r="AW11547" s="6"/>
      <c r="AX11547" s="6"/>
      <c r="AY11547" s="172"/>
      <c r="AZ11547" s="172"/>
      <c r="BA11547" s="172"/>
      <c r="BB11547" s="6"/>
      <c r="BC11547" s="6"/>
      <c r="BD11547" s="6"/>
      <c r="BE11547" s="6"/>
      <c r="BF11547" s="6"/>
      <c r="BG11547" s="172"/>
      <c r="BH11547" s="172"/>
      <c r="BI11547" s="172"/>
      <c r="BJ11547" s="6"/>
      <c r="BK11547" s="6"/>
      <c r="BL11547" s="6"/>
      <c r="BM11547" s="6"/>
      <c r="BN11547" s="6"/>
      <c r="BO11547" s="6"/>
      <c r="BP11547" s="6"/>
      <c r="BQ11547" s="6"/>
      <c r="BR11547" s="6"/>
      <c r="BS11547" s="6"/>
      <c r="BT11547" s="6"/>
      <c r="CG11547" s="432"/>
      <c r="CH11547" s="432"/>
      <c r="CL11547" s="174"/>
      <c r="CO11547" s="145"/>
    </row>
    <row r="11548" spans="1:98" s="168" customFormat="1" x14ac:dyDescent="0.25">
      <c r="AC11548" s="175"/>
      <c r="AD11548" s="175"/>
      <c r="AE11548" s="175"/>
      <c r="AF11548" s="175"/>
      <c r="AG11548" s="175"/>
      <c r="AH11548" s="176"/>
      <c r="AM11548" s="6"/>
      <c r="AN11548" s="6"/>
      <c r="AO11548" s="6"/>
      <c r="AP11548" s="6"/>
      <c r="AQ11548" s="6"/>
      <c r="AR11548" s="6"/>
      <c r="AS11548" s="6"/>
      <c r="AT11548" s="6"/>
      <c r="AU11548" s="6"/>
      <c r="AV11548" s="6"/>
      <c r="AW11548" s="6"/>
      <c r="AX11548" s="6"/>
      <c r="AY11548" s="172"/>
      <c r="AZ11548" s="172"/>
      <c r="BA11548" s="172"/>
      <c r="BB11548" s="6"/>
      <c r="BC11548" s="6"/>
      <c r="BD11548" s="6"/>
      <c r="BE11548" s="6"/>
      <c r="BF11548" s="6"/>
      <c r="BG11548" s="172"/>
      <c r="BH11548" s="172"/>
      <c r="BI11548" s="172"/>
      <c r="BJ11548" s="6"/>
      <c r="BK11548" s="6"/>
      <c r="BL11548" s="6"/>
      <c r="BM11548" s="6"/>
      <c r="BN11548" s="6"/>
      <c r="BO11548" s="6"/>
      <c r="BP11548" s="6"/>
      <c r="BQ11548" s="6"/>
      <c r="BR11548" s="6"/>
      <c r="BS11548" s="6"/>
      <c r="BT11548" s="6"/>
      <c r="BW11548" s="145"/>
      <c r="BX11548" s="145"/>
      <c r="CA11548" s="145"/>
      <c r="CB11548" s="145"/>
      <c r="CC11548" s="145"/>
      <c r="CD11548" s="145"/>
      <c r="CG11548" s="432"/>
      <c r="CH11548" s="432"/>
      <c r="CL11548" s="174"/>
      <c r="CO11548" s="145"/>
    </row>
    <row r="11549" spans="1:98" s="168" customFormat="1" x14ac:dyDescent="0.25">
      <c r="AC11549" s="175"/>
      <c r="AD11549" s="175"/>
      <c r="AE11549" s="175"/>
      <c r="AF11549" s="169"/>
      <c r="AG11549" s="169"/>
      <c r="AH11549" s="176"/>
      <c r="AM11549" s="6"/>
      <c r="AN11549" s="6"/>
      <c r="AO11549" s="6"/>
      <c r="AP11549" s="6"/>
      <c r="AQ11549" s="6"/>
      <c r="AR11549" s="6"/>
      <c r="AS11549" s="6"/>
      <c r="AT11549" s="6"/>
      <c r="AU11549" s="6"/>
      <c r="AV11549" s="6"/>
      <c r="AW11549" s="6"/>
      <c r="AX11549" s="6"/>
      <c r="AY11549" s="172"/>
      <c r="AZ11549" s="172"/>
      <c r="BA11549" s="172"/>
      <c r="BB11549" s="6"/>
      <c r="BC11549" s="6"/>
      <c r="BD11549" s="6"/>
      <c r="BE11549" s="6"/>
      <c r="BF11549" s="6"/>
      <c r="BG11549" s="172"/>
      <c r="BH11549" s="172"/>
      <c r="BI11549" s="172"/>
      <c r="BJ11549" s="6"/>
      <c r="BK11549" s="6"/>
      <c r="BL11549" s="6"/>
      <c r="BM11549" s="6"/>
      <c r="BN11549" s="6"/>
      <c r="BO11549" s="6"/>
      <c r="BP11549" s="6"/>
      <c r="BQ11549" s="6"/>
      <c r="BR11549" s="6"/>
      <c r="BS11549" s="6"/>
      <c r="BT11549" s="6"/>
      <c r="BU11549" s="145"/>
      <c r="BV11549" s="145"/>
      <c r="BW11549" s="145"/>
      <c r="BX11549" s="145"/>
      <c r="BY11549" s="145"/>
      <c r="BZ11549" s="145"/>
      <c r="CA11549" s="145"/>
      <c r="CB11549" s="145"/>
      <c r="CC11549" s="145"/>
      <c r="CD11549" s="145"/>
      <c r="CE11549" s="145"/>
      <c r="CF11549" s="145"/>
      <c r="CG11549" s="431"/>
      <c r="CH11549" s="431"/>
      <c r="CL11549" s="174"/>
      <c r="CN11549" s="145"/>
      <c r="CO11549" s="145"/>
    </row>
    <row r="11550" spans="1:98" x14ac:dyDescent="0.25">
      <c r="A11550" s="168"/>
      <c r="B11550" s="168"/>
      <c r="C11550" s="168"/>
      <c r="D11550" s="168"/>
      <c r="E11550" s="168"/>
      <c r="F11550" s="168"/>
      <c r="G11550" s="168"/>
      <c r="H11550" s="168"/>
      <c r="I11550" s="168"/>
      <c r="J11550" s="168"/>
      <c r="K11550" s="168"/>
      <c r="L11550" s="168"/>
      <c r="M11550" s="168"/>
      <c r="N11550" s="168"/>
      <c r="O11550" s="168"/>
      <c r="P11550" s="168"/>
      <c r="Q11550" s="168"/>
      <c r="R11550" s="168"/>
      <c r="S11550" s="168"/>
      <c r="T11550" s="168"/>
      <c r="U11550" s="168"/>
      <c r="V11550" s="168"/>
      <c r="W11550" s="168"/>
      <c r="X11550" s="168"/>
      <c r="Y11550" s="168"/>
      <c r="Z11550" s="168"/>
      <c r="AA11550" s="168"/>
      <c r="AB11550" s="168"/>
      <c r="AC11550" s="175"/>
      <c r="AD11550" s="175"/>
      <c r="AE11550" s="175"/>
      <c r="AH11550" s="176"/>
      <c r="AI11550" s="168"/>
      <c r="AJ11550" s="168"/>
      <c r="AK11550" s="168"/>
      <c r="AL11550" s="168"/>
      <c r="AM11550" s="6"/>
      <c r="AN11550" s="6"/>
      <c r="AO11550" s="6"/>
      <c r="AP11550" s="6"/>
      <c r="AQ11550" s="6"/>
      <c r="AR11550" s="6"/>
      <c r="AS11550" s="6"/>
      <c r="AT11550" s="6"/>
      <c r="AU11550" s="6"/>
      <c r="AV11550" s="6"/>
      <c r="AW11550" s="6"/>
      <c r="AX11550" s="6"/>
      <c r="BF11550" s="6"/>
      <c r="BN11550" s="6"/>
      <c r="CT11550" s="168"/>
    </row>
    <row r="11551" spans="1:98" x14ac:dyDescent="0.25">
      <c r="A11551" s="168"/>
      <c r="B11551" s="168"/>
      <c r="C11551" s="168"/>
      <c r="D11551" s="168"/>
      <c r="E11551" s="168"/>
      <c r="F11551" s="168"/>
      <c r="G11551" s="168"/>
      <c r="H11551" s="168"/>
      <c r="I11551" s="168"/>
      <c r="J11551" s="168"/>
      <c r="K11551" s="168"/>
      <c r="L11551" s="168"/>
      <c r="M11551" s="168"/>
      <c r="N11551" s="168"/>
      <c r="O11551" s="168"/>
      <c r="P11551" s="168"/>
      <c r="Q11551" s="168"/>
      <c r="R11551" s="168"/>
      <c r="S11551" s="168"/>
      <c r="T11551" s="168"/>
      <c r="U11551" s="168"/>
      <c r="V11551" s="168"/>
      <c r="W11551" s="168"/>
      <c r="X11551" s="168"/>
      <c r="Y11551" s="168"/>
      <c r="Z11551" s="168"/>
      <c r="AA11551" s="168"/>
      <c r="AB11551" s="168"/>
      <c r="AC11551" s="175"/>
      <c r="AD11551" s="175"/>
      <c r="AE11551" s="175"/>
      <c r="AH11551" s="176"/>
      <c r="AI11551" s="168"/>
      <c r="AJ11551" s="168"/>
      <c r="AK11551" s="168"/>
      <c r="AL11551" s="168"/>
      <c r="AM11551" s="6"/>
      <c r="AN11551" s="6"/>
      <c r="AO11551" s="6"/>
      <c r="AP11551" s="6"/>
      <c r="AQ11551" s="6"/>
      <c r="AR11551" s="6"/>
      <c r="AS11551" s="6"/>
      <c r="AT11551" s="6"/>
      <c r="AU11551" s="6"/>
      <c r="AV11551" s="6"/>
      <c r="AW11551" s="6"/>
      <c r="AX11551" s="6"/>
      <c r="BF11551" s="6"/>
      <c r="BN11551" s="6"/>
    </row>
    <row r="11552" spans="1:98" x14ac:dyDescent="0.25">
      <c r="A11552" s="168"/>
      <c r="B11552" s="168"/>
      <c r="C11552" s="168"/>
      <c r="D11552" s="168"/>
      <c r="E11552" s="168"/>
      <c r="F11552" s="168"/>
      <c r="G11552" s="168"/>
      <c r="H11552" s="168"/>
      <c r="I11552" s="168"/>
      <c r="J11552" s="168"/>
      <c r="K11552" s="168"/>
      <c r="L11552" s="168"/>
      <c r="M11552" s="168"/>
      <c r="N11552" s="168"/>
      <c r="O11552" s="168"/>
      <c r="P11552" s="168"/>
      <c r="Q11552" s="168"/>
      <c r="R11552" s="168"/>
      <c r="S11552" s="168"/>
      <c r="T11552" s="168"/>
      <c r="U11552" s="168"/>
      <c r="V11552" s="168"/>
      <c r="W11552" s="168"/>
      <c r="X11552" s="168"/>
      <c r="Y11552" s="168"/>
      <c r="Z11552" s="168"/>
      <c r="AA11552" s="168"/>
      <c r="AB11552" s="168"/>
      <c r="AC11552" s="175"/>
      <c r="AD11552" s="175"/>
      <c r="AE11552" s="175"/>
      <c r="AH11552" s="176"/>
      <c r="AI11552" s="168"/>
      <c r="AJ11552" s="168"/>
      <c r="AK11552" s="168"/>
      <c r="AL11552" s="168"/>
      <c r="AM11552" s="6"/>
      <c r="AN11552" s="6"/>
      <c r="AO11552" s="6"/>
      <c r="AP11552" s="6"/>
      <c r="AQ11552" s="6"/>
      <c r="AR11552" s="6"/>
      <c r="AS11552" s="6"/>
      <c r="AT11552" s="6"/>
      <c r="AU11552" s="6"/>
      <c r="AV11552" s="6"/>
      <c r="AW11552" s="6"/>
      <c r="AX11552" s="6"/>
      <c r="BF11552" s="6"/>
      <c r="BN11552" s="6"/>
    </row>
    <row r="11553" spans="1:66" x14ac:dyDescent="0.25">
      <c r="A11553" s="168"/>
      <c r="B11553" s="168"/>
      <c r="C11553" s="168"/>
      <c r="D11553" s="168"/>
      <c r="E11553" s="168"/>
      <c r="F11553" s="168"/>
      <c r="G11553" s="168"/>
      <c r="H11553" s="168"/>
      <c r="I11553" s="168"/>
      <c r="J11553" s="168"/>
      <c r="K11553" s="168"/>
      <c r="L11553" s="168"/>
      <c r="M11553" s="168"/>
      <c r="N11553" s="168"/>
      <c r="O11553" s="168"/>
      <c r="P11553" s="168"/>
      <c r="Q11553" s="168"/>
      <c r="R11553" s="168"/>
      <c r="S11553" s="168"/>
      <c r="T11553" s="168"/>
      <c r="U11553" s="168"/>
      <c r="V11553" s="168"/>
      <c r="W11553" s="168"/>
      <c r="X11553" s="168"/>
      <c r="Y11553" s="168"/>
      <c r="AM11553" s="6"/>
      <c r="AN11553" s="6"/>
      <c r="AO11553" s="6"/>
      <c r="AP11553" s="6"/>
      <c r="AQ11553" s="6"/>
      <c r="AR11553" s="6"/>
      <c r="AS11553" s="6"/>
      <c r="AT11553" s="6"/>
      <c r="AU11553" s="6"/>
      <c r="AV11553" s="6"/>
      <c r="AW11553" s="6"/>
      <c r="AX11553" s="6"/>
      <c r="BF11553" s="6"/>
      <c r="BN11553" s="6"/>
    </row>
  </sheetData>
  <sheetProtection algorithmName="SHA-512" hashValue="qQ127CqvltN0BWue9PbRBkf252GR3FTk25wgpz5wT5dNzXUmgjfW3vqXOeFYVdWN41KWPm7Ksn+AHiZvkVn5lQ==" saltValue="xdS7OLos1sEwPwaD5NaveA==" spinCount="100000" sheet="1" objects="1" scenarios="1" formatColumns="0"/>
  <sortState ref="Z61:Z89">
    <sortCondition ref="Z61:Z89"/>
  </sortState>
  <mergeCells count="75">
    <mergeCell ref="CE35:CF35"/>
    <mergeCell ref="S7:S9"/>
    <mergeCell ref="U7:U9"/>
    <mergeCell ref="V7:V9"/>
    <mergeCell ref="W7:W9"/>
    <mergeCell ref="T7:T9"/>
    <mergeCell ref="B7:B9"/>
    <mergeCell ref="C7:C9"/>
    <mergeCell ref="X7:X9"/>
    <mergeCell ref="AC7:AC9"/>
    <mergeCell ref="AB7:AB9"/>
    <mergeCell ref="Z7:Z9"/>
    <mergeCell ref="AA7:AA9"/>
    <mergeCell ref="O7:O9"/>
    <mergeCell ref="P7:P9"/>
    <mergeCell ref="Q7:Q9"/>
    <mergeCell ref="K7:K9"/>
    <mergeCell ref="J7:J9"/>
    <mergeCell ref="L7:L9"/>
    <mergeCell ref="M7:M9"/>
    <mergeCell ref="N7:N9"/>
    <mergeCell ref="R7:R9"/>
    <mergeCell ref="CJ8:CJ9"/>
    <mergeCell ref="BY8:BZ8"/>
    <mergeCell ref="CA8:CB8"/>
    <mergeCell ref="BU8:BV8"/>
    <mergeCell ref="AQ7:AW7"/>
    <mergeCell ref="AT8:AW8"/>
    <mergeCell ref="BO7:BO9"/>
    <mergeCell ref="BP8:BP9"/>
    <mergeCell ref="AQ8:AQ9"/>
    <mergeCell ref="AR8:AS8"/>
    <mergeCell ref="BT8:BT9"/>
    <mergeCell ref="AZ8:BA8"/>
    <mergeCell ref="BB8:BE8"/>
    <mergeCell ref="BR8:BR9"/>
    <mergeCell ref="BG8:BG9"/>
    <mergeCell ref="AY8:AY9"/>
    <mergeCell ref="CL8:CL9"/>
    <mergeCell ref="CM8:CM9"/>
    <mergeCell ref="AE7:AE9"/>
    <mergeCell ref="CC8:CD8"/>
    <mergeCell ref="AF7:AG8"/>
    <mergeCell ref="AI7:AP7"/>
    <mergeCell ref="AY7:BF7"/>
    <mergeCell ref="BG7:BN7"/>
    <mergeCell ref="BH8:BI8"/>
    <mergeCell ref="BJ8:BM8"/>
    <mergeCell ref="BQ8:BQ9"/>
    <mergeCell ref="BW8:BX8"/>
    <mergeCell ref="CK8:CK9"/>
    <mergeCell ref="BP7:BT7"/>
    <mergeCell ref="CJ7:CM7"/>
    <mergeCell ref="CE8:CF8"/>
    <mergeCell ref="CI8:CI9"/>
    <mergeCell ref="CG8:CH8"/>
    <mergeCell ref="Y7:Y9"/>
    <mergeCell ref="BS8:BS9"/>
    <mergeCell ref="AD7:AD9"/>
    <mergeCell ref="AH7:AH9"/>
    <mergeCell ref="AI8:AI9"/>
    <mergeCell ref="BU7:CI7"/>
    <mergeCell ref="AL8:AO8"/>
    <mergeCell ref="AJ8:AK8"/>
    <mergeCell ref="D7:D9"/>
    <mergeCell ref="E7:E9"/>
    <mergeCell ref="F7:F9"/>
    <mergeCell ref="AS35:AU35"/>
    <mergeCell ref="CC35:CD35"/>
    <mergeCell ref="BU35:BV35"/>
    <mergeCell ref="BW35:BX35"/>
    <mergeCell ref="G7:G9"/>
    <mergeCell ref="I7:I9"/>
    <mergeCell ref="H7:H9"/>
    <mergeCell ref="CA35:CB35"/>
  </mergeCells>
  <conditionalFormatting sqref="BS10:BS29">
    <cfRule type="cellIs" dxfId="2" priority="4" operator="equal">
      <formula>1</formula>
    </cfRule>
    <cfRule type="cellIs" dxfId="1" priority="5" operator="greaterThan">
      <formula>1</formula>
    </cfRule>
    <cfRule type="cellIs" dxfId="0" priority="10" operator="lessThan">
      <formula>1</formula>
    </cfRule>
  </conditionalFormatting>
  <dataValidations count="9">
    <dataValidation type="list" allowBlank="1" showInputMessage="1" showErrorMessage="1" sqref="AH10:AH29">
      <formula1>$AH$36:$AH$40</formula1>
    </dataValidation>
    <dataValidation type="list" allowBlank="1" showInputMessage="1" showErrorMessage="1" sqref="BO10:BO29">
      <formula1>$BO$36:$BO$38</formula1>
    </dataValidation>
    <dataValidation type="list" allowBlank="1" showInputMessage="1" showErrorMessage="1" sqref="CG10:CG29">
      <formula1>$CG$36:$CG$39</formula1>
    </dataValidation>
    <dataValidation type="list" allowBlank="1" showInputMessage="1" showErrorMessage="1" sqref="AI10:AI29 AQ10:AQ29 BG10:BG29 AY10:AY29">
      <formula1>$AI$36:$AI$67</formula1>
    </dataValidation>
    <dataValidation type="list" allowBlank="1" showInputMessage="1" showErrorMessage="1" sqref="BW10:BW29">
      <formula1>$BW$36:$BW$47</formula1>
    </dataValidation>
    <dataValidation type="list" allowBlank="1" showInputMessage="1" showErrorMessage="1" sqref="CA10:CA29">
      <formula1>$CA$36:$CA$41</formula1>
    </dataValidation>
    <dataValidation type="list" allowBlank="1" showInputMessage="1" showErrorMessage="1" sqref="AE10:AE29">
      <formula1>$AE$36:$AE$38</formula1>
    </dataValidation>
    <dataValidation type="list" allowBlank="1" showInputMessage="1" showErrorMessage="1" sqref="AA10:AA29">
      <formula1>$AA$36:$AA$54</formula1>
    </dataValidation>
    <dataValidation type="list" allowBlank="1" showInputMessage="1" showErrorMessage="1" sqref="AB10:AB29">
      <formula1>$AB$36:$AB$38</formula1>
    </dataValidation>
  </dataValidations>
  <pageMargins left="0.70866141732283472" right="0.70866141732283472" top="0.74803149606299213" bottom="0.74803149606299213" header="0.31496062992125984" footer="0.31496062992125984"/>
  <pageSetup paperSize="9" scale="63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5"/>
  <dimension ref="A1:XFD479"/>
  <sheetViews>
    <sheetView zoomScale="85" zoomScaleNormal="85" workbookViewId="0">
      <pane ySplit="10" topLeftCell="A11" activePane="bottomLeft" state="frozen"/>
      <selection activeCell="D66" sqref="D66"/>
      <selection pane="bottomLeft"/>
    </sheetView>
  </sheetViews>
  <sheetFormatPr baseColWidth="10" defaultRowHeight="15" x14ac:dyDescent="0.25"/>
  <cols>
    <col min="1" max="2" width="1.5703125" style="180" customWidth="1"/>
    <col min="3" max="3" width="24.7109375" style="180" customWidth="1"/>
    <col min="4" max="4" width="21.42578125" style="180" customWidth="1"/>
    <col min="5" max="5" width="34.85546875" style="180" customWidth="1"/>
    <col min="6" max="6" width="93.85546875" style="180" customWidth="1"/>
    <col min="7" max="7" width="15.42578125" style="180" bestFit="1" customWidth="1"/>
    <col min="8" max="8" width="13.85546875" style="180" customWidth="1"/>
    <col min="9" max="9" width="47.42578125" style="180" customWidth="1"/>
    <col min="10" max="10" width="38.28515625" style="180" customWidth="1"/>
    <col min="11" max="11" width="3" style="180" customWidth="1"/>
    <col min="12" max="12" width="78.85546875" style="188" customWidth="1"/>
    <col min="13" max="16384" width="11.42578125" style="180"/>
  </cols>
  <sheetData>
    <row r="1" spans="1:12" s="4" customFormat="1" ht="9.9499999999999993" customHeight="1" x14ac:dyDescent="0.25">
      <c r="A1" s="131"/>
      <c r="B1" s="131"/>
      <c r="C1" s="131"/>
      <c r="D1" s="131"/>
      <c r="E1" s="131"/>
      <c r="F1" s="131"/>
      <c r="G1" s="131"/>
      <c r="H1" s="3"/>
      <c r="I1" s="3"/>
      <c r="J1" s="3"/>
      <c r="K1" s="3"/>
      <c r="L1" s="3"/>
    </row>
    <row r="2" spans="1:12" s="134" customFormat="1" ht="21" x14ac:dyDescent="0.35">
      <c r="C2" s="99" t="s">
        <v>326</v>
      </c>
      <c r="D2" s="99"/>
      <c r="E2" s="99"/>
      <c r="F2" s="99"/>
      <c r="G2" s="99"/>
      <c r="H2" s="190"/>
      <c r="I2" s="135"/>
      <c r="J2" s="135"/>
      <c r="K2" s="135"/>
      <c r="L2" s="135"/>
    </row>
    <row r="3" spans="1:12" s="187" customFormat="1" ht="9.9499999999999993" customHeight="1" x14ac:dyDescent="0.25">
      <c r="A3" s="186"/>
      <c r="B3" s="186"/>
      <c r="C3" s="191"/>
      <c r="D3" s="191"/>
      <c r="E3" s="191"/>
      <c r="F3" s="191"/>
      <c r="G3" s="191"/>
      <c r="H3" s="559"/>
      <c r="I3" s="559"/>
      <c r="L3" s="188"/>
    </row>
    <row r="4" spans="1:12" s="406" customFormat="1" ht="15.75" x14ac:dyDescent="0.25">
      <c r="A4" s="402"/>
      <c r="B4" s="402"/>
      <c r="C4" s="403" t="s">
        <v>410</v>
      </c>
      <c r="D4" s="404"/>
      <c r="E4" s="404"/>
      <c r="F4" s="404"/>
      <c r="G4" s="404"/>
      <c r="H4" s="405"/>
      <c r="I4" s="405"/>
      <c r="L4" s="407"/>
    </row>
    <row r="5" spans="1:12" s="406" customFormat="1" ht="15.75" x14ac:dyDescent="0.25">
      <c r="A5" s="402"/>
      <c r="B5" s="402"/>
      <c r="C5" s="403" t="s">
        <v>329</v>
      </c>
      <c r="D5" s="404"/>
      <c r="E5" s="404"/>
      <c r="F5" s="404"/>
      <c r="G5" s="404"/>
      <c r="H5" s="405"/>
      <c r="I5" s="405"/>
      <c r="L5" s="407"/>
    </row>
    <row r="6" spans="1:12" s="187" customFormat="1" ht="15.75" x14ac:dyDescent="0.25">
      <c r="A6" s="186"/>
      <c r="B6" s="186"/>
      <c r="C6" s="367" t="s">
        <v>411</v>
      </c>
      <c r="D6" s="403" t="s">
        <v>412</v>
      </c>
      <c r="E6" s="191"/>
      <c r="F6" s="191"/>
      <c r="G6" s="191"/>
      <c r="H6" s="355"/>
      <c r="I6" s="355"/>
      <c r="L6" s="188"/>
    </row>
    <row r="7" spans="1:12" s="187" customFormat="1" ht="15.75" x14ac:dyDescent="0.25">
      <c r="A7" s="186"/>
      <c r="B7" s="186"/>
      <c r="C7" s="367"/>
      <c r="D7" s="403" t="s">
        <v>414</v>
      </c>
      <c r="E7" s="191"/>
      <c r="F7" s="191"/>
      <c r="G7" s="191"/>
      <c r="H7" s="355"/>
      <c r="I7" s="355"/>
      <c r="L7" s="188"/>
    </row>
    <row r="8" spans="1:12" s="187" customFormat="1" ht="15.75" x14ac:dyDescent="0.25">
      <c r="A8" s="186"/>
      <c r="B8" s="186"/>
      <c r="C8" s="191"/>
      <c r="D8" s="403" t="s">
        <v>413</v>
      </c>
      <c r="E8" s="366"/>
      <c r="F8" s="366"/>
      <c r="G8" s="366"/>
      <c r="H8" s="211"/>
      <c r="I8" s="211"/>
      <c r="L8" s="188"/>
    </row>
    <row r="9" spans="1:12" s="187" customFormat="1" ht="9.9499999999999993" customHeight="1" x14ac:dyDescent="0.25">
      <c r="A9" s="186"/>
      <c r="B9" s="186"/>
      <c r="H9" s="211"/>
      <c r="I9" s="211"/>
      <c r="L9" s="188"/>
    </row>
    <row r="10" spans="1:12" s="17" customFormat="1" ht="31.5" x14ac:dyDescent="0.25">
      <c r="A10" s="3"/>
      <c r="B10" s="3"/>
      <c r="C10" s="369" t="s">
        <v>421</v>
      </c>
      <c r="D10" s="558" t="s">
        <v>325</v>
      </c>
      <c r="E10" s="558"/>
      <c r="F10" s="369" t="s">
        <v>386</v>
      </c>
      <c r="G10" s="369" t="s">
        <v>422</v>
      </c>
      <c r="H10" s="361"/>
      <c r="I10" s="350"/>
      <c r="J10" s="362"/>
      <c r="K10" s="362"/>
      <c r="L10" s="363"/>
    </row>
    <row r="11" spans="1:12" s="159" customFormat="1" ht="20.100000000000001" customHeight="1" x14ac:dyDescent="0.25">
      <c r="C11" s="551">
        <v>1</v>
      </c>
      <c r="D11" s="554" t="s">
        <v>320</v>
      </c>
      <c r="E11" s="365" t="s">
        <v>331</v>
      </c>
      <c r="F11" s="213"/>
      <c r="G11" s="213"/>
      <c r="H11" s="211"/>
      <c r="I11" s="211"/>
      <c r="J11" s="187"/>
      <c r="K11" s="187"/>
      <c r="L11" s="188"/>
    </row>
    <row r="12" spans="1:12" s="159" customFormat="1" ht="20.100000000000001" customHeight="1" x14ac:dyDescent="0.25">
      <c r="C12" s="552"/>
      <c r="D12" s="554"/>
      <c r="E12" s="365" t="s">
        <v>330</v>
      </c>
      <c r="F12" s="213"/>
      <c r="G12" s="213"/>
      <c r="H12" s="211"/>
      <c r="I12" s="211"/>
      <c r="J12" s="187"/>
      <c r="K12" s="187"/>
      <c r="L12" s="188"/>
    </row>
    <row r="13" spans="1:12" s="159" customFormat="1" ht="20.100000000000001" customHeight="1" x14ac:dyDescent="0.25">
      <c r="C13" s="552"/>
      <c r="D13" s="554" t="s">
        <v>321</v>
      </c>
      <c r="E13" s="365" t="s">
        <v>331</v>
      </c>
      <c r="F13" s="213"/>
      <c r="G13" s="213"/>
      <c r="H13" s="211"/>
      <c r="I13" s="211"/>
      <c r="J13" s="187"/>
      <c r="K13" s="187"/>
      <c r="L13" s="188"/>
    </row>
    <row r="14" spans="1:12" s="159" customFormat="1" ht="20.100000000000001" customHeight="1" x14ac:dyDescent="0.25">
      <c r="C14" s="552"/>
      <c r="D14" s="554"/>
      <c r="E14" s="365" t="s">
        <v>330</v>
      </c>
      <c r="F14" s="213"/>
      <c r="G14" s="213"/>
      <c r="H14" s="211"/>
      <c r="I14" s="211"/>
      <c r="J14" s="187"/>
      <c r="K14" s="187"/>
      <c r="L14" s="188"/>
    </row>
    <row r="15" spans="1:12" s="159" customFormat="1" ht="20.100000000000001" customHeight="1" x14ac:dyDescent="0.25">
      <c r="C15" s="552"/>
      <c r="D15" s="554" t="s">
        <v>318</v>
      </c>
      <c r="E15" s="554"/>
      <c r="F15" s="213"/>
      <c r="G15" s="213"/>
      <c r="H15" s="211"/>
      <c r="I15" s="211"/>
      <c r="J15" s="187"/>
      <c r="K15" s="187"/>
      <c r="L15" s="188"/>
    </row>
    <row r="16" spans="1:12" s="159" customFormat="1" ht="20.100000000000001" customHeight="1" x14ac:dyDescent="0.25">
      <c r="C16" s="552"/>
      <c r="D16" s="554" t="s">
        <v>319</v>
      </c>
      <c r="E16" s="554"/>
      <c r="F16" s="213"/>
      <c r="G16" s="213"/>
      <c r="H16" s="211"/>
      <c r="I16" s="211"/>
      <c r="J16" s="187"/>
      <c r="K16" s="187"/>
      <c r="L16" s="188"/>
    </row>
    <row r="17" spans="3:12" s="159" customFormat="1" ht="20.100000000000001" customHeight="1" x14ac:dyDescent="0.25">
      <c r="C17" s="552"/>
      <c r="D17" s="555" t="s">
        <v>328</v>
      </c>
      <c r="E17" s="555"/>
      <c r="F17" s="213"/>
      <c r="G17" s="213"/>
      <c r="H17" s="211"/>
      <c r="I17" s="211"/>
      <c r="J17" s="187"/>
      <c r="K17" s="187"/>
      <c r="L17" s="188"/>
    </row>
    <row r="18" spans="3:12" s="159" customFormat="1" ht="20.100000000000001" customHeight="1" x14ac:dyDescent="0.25">
      <c r="C18" s="552"/>
      <c r="D18" s="554" t="s">
        <v>322</v>
      </c>
      <c r="E18" s="554"/>
      <c r="F18" s="213"/>
      <c r="G18" s="213"/>
      <c r="H18" s="211"/>
      <c r="I18" s="211"/>
      <c r="J18" s="187"/>
      <c r="K18" s="187"/>
      <c r="L18" s="188"/>
    </row>
    <row r="19" spans="3:12" s="159" customFormat="1" ht="20.100000000000001" customHeight="1" thickBot="1" x14ac:dyDescent="0.3">
      <c r="C19" s="553"/>
      <c r="D19" s="556" t="s">
        <v>324</v>
      </c>
      <c r="E19" s="557"/>
      <c r="F19" s="216"/>
      <c r="G19" s="216"/>
      <c r="H19" s="211"/>
      <c r="I19" s="211"/>
      <c r="J19" s="187"/>
      <c r="K19" s="187"/>
      <c r="L19" s="188"/>
    </row>
    <row r="20" spans="3:12" s="159" customFormat="1" ht="20.100000000000001" customHeight="1" x14ac:dyDescent="0.25">
      <c r="C20" s="551">
        <f>C11+1</f>
        <v>2</v>
      </c>
      <c r="D20" s="554" t="s">
        <v>320</v>
      </c>
      <c r="E20" s="365" t="s">
        <v>331</v>
      </c>
      <c r="F20" s="213"/>
      <c r="G20" s="213"/>
      <c r="H20" s="211"/>
      <c r="I20" s="211"/>
      <c r="J20" s="187"/>
      <c r="K20" s="187"/>
      <c r="L20" s="212"/>
    </row>
    <row r="21" spans="3:12" ht="20.100000000000001" customHeight="1" x14ac:dyDescent="0.25">
      <c r="C21" s="552"/>
      <c r="D21" s="554"/>
      <c r="E21" s="365" t="s">
        <v>330</v>
      </c>
      <c r="F21" s="213"/>
      <c r="G21" s="213"/>
    </row>
    <row r="22" spans="3:12" ht="20.100000000000001" customHeight="1" x14ac:dyDescent="0.25">
      <c r="C22" s="552"/>
      <c r="D22" s="554" t="s">
        <v>321</v>
      </c>
      <c r="E22" s="365" t="s">
        <v>331</v>
      </c>
      <c r="F22" s="213"/>
      <c r="G22" s="213"/>
    </row>
    <row r="23" spans="3:12" ht="20.100000000000001" customHeight="1" x14ac:dyDescent="0.25">
      <c r="C23" s="552"/>
      <c r="D23" s="554"/>
      <c r="E23" s="365" t="s">
        <v>330</v>
      </c>
      <c r="F23" s="213"/>
      <c r="G23" s="213"/>
    </row>
    <row r="24" spans="3:12" ht="20.100000000000001" customHeight="1" x14ac:dyDescent="0.25">
      <c r="C24" s="552"/>
      <c r="D24" s="554" t="s">
        <v>318</v>
      </c>
      <c r="E24" s="554"/>
      <c r="F24" s="213"/>
      <c r="G24" s="213"/>
    </row>
    <row r="25" spans="3:12" ht="20.100000000000001" customHeight="1" x14ac:dyDescent="0.25">
      <c r="C25" s="552"/>
      <c r="D25" s="554" t="s">
        <v>319</v>
      </c>
      <c r="E25" s="554"/>
      <c r="F25" s="213"/>
      <c r="G25" s="213"/>
    </row>
    <row r="26" spans="3:12" ht="20.100000000000001" customHeight="1" x14ac:dyDescent="0.25">
      <c r="C26" s="552"/>
      <c r="D26" s="555" t="s">
        <v>328</v>
      </c>
      <c r="E26" s="555"/>
      <c r="F26" s="213"/>
      <c r="G26" s="213"/>
    </row>
    <row r="27" spans="3:12" ht="20.100000000000001" customHeight="1" x14ac:dyDescent="0.25">
      <c r="C27" s="552"/>
      <c r="D27" s="554" t="s">
        <v>322</v>
      </c>
      <c r="E27" s="554"/>
      <c r="F27" s="213"/>
      <c r="G27" s="213"/>
    </row>
    <row r="28" spans="3:12" ht="20.100000000000001" customHeight="1" thickBot="1" x14ac:dyDescent="0.3">
      <c r="C28" s="553"/>
      <c r="D28" s="556" t="s">
        <v>324</v>
      </c>
      <c r="E28" s="557"/>
      <c r="F28" s="216"/>
      <c r="G28" s="216"/>
    </row>
    <row r="29" spans="3:12" ht="20.100000000000001" customHeight="1" x14ac:dyDescent="0.25">
      <c r="C29" s="551">
        <f t="shared" ref="C29" si="0">C20+1</f>
        <v>3</v>
      </c>
      <c r="D29" s="554" t="s">
        <v>320</v>
      </c>
      <c r="E29" s="365" t="s">
        <v>331</v>
      </c>
      <c r="F29" s="213"/>
      <c r="G29" s="213"/>
    </row>
    <row r="30" spans="3:12" ht="20.100000000000001" customHeight="1" x14ac:dyDescent="0.25">
      <c r="C30" s="552"/>
      <c r="D30" s="554"/>
      <c r="E30" s="365" t="s">
        <v>330</v>
      </c>
      <c r="F30" s="213"/>
      <c r="G30" s="213"/>
      <c r="L30" s="180"/>
    </row>
    <row r="31" spans="3:12" ht="20.100000000000001" customHeight="1" x14ac:dyDescent="0.25">
      <c r="C31" s="552"/>
      <c r="D31" s="554" t="s">
        <v>321</v>
      </c>
      <c r="E31" s="365" t="s">
        <v>331</v>
      </c>
      <c r="F31" s="213"/>
      <c r="G31" s="213"/>
      <c r="L31" s="180"/>
    </row>
    <row r="32" spans="3:12" ht="20.100000000000001" customHeight="1" x14ac:dyDescent="0.25">
      <c r="C32" s="552"/>
      <c r="D32" s="554"/>
      <c r="E32" s="365" t="s">
        <v>330</v>
      </c>
      <c r="F32" s="213"/>
      <c r="G32" s="213"/>
      <c r="L32" s="180"/>
    </row>
    <row r="33" spans="3:12" ht="20.100000000000001" customHeight="1" x14ac:dyDescent="0.25">
      <c r="C33" s="552"/>
      <c r="D33" s="554" t="s">
        <v>318</v>
      </c>
      <c r="E33" s="554"/>
      <c r="F33" s="213"/>
      <c r="G33" s="213"/>
      <c r="L33" s="180"/>
    </row>
    <row r="34" spans="3:12" ht="20.100000000000001" customHeight="1" x14ac:dyDescent="0.25">
      <c r="C34" s="552"/>
      <c r="D34" s="554" t="s">
        <v>319</v>
      </c>
      <c r="E34" s="554"/>
      <c r="F34" s="213"/>
      <c r="G34" s="213"/>
      <c r="L34" s="180"/>
    </row>
    <row r="35" spans="3:12" ht="20.100000000000001" customHeight="1" x14ac:dyDescent="0.25">
      <c r="C35" s="552"/>
      <c r="D35" s="555" t="s">
        <v>328</v>
      </c>
      <c r="E35" s="555"/>
      <c r="F35" s="213"/>
      <c r="G35" s="213"/>
      <c r="L35" s="180"/>
    </row>
    <row r="36" spans="3:12" ht="20.100000000000001" customHeight="1" x14ac:dyDescent="0.25">
      <c r="C36" s="552"/>
      <c r="D36" s="554" t="s">
        <v>322</v>
      </c>
      <c r="E36" s="554"/>
      <c r="F36" s="213"/>
      <c r="G36" s="213"/>
      <c r="L36" s="180"/>
    </row>
    <row r="37" spans="3:12" ht="20.100000000000001" customHeight="1" thickBot="1" x14ac:dyDescent="0.3">
      <c r="C37" s="553"/>
      <c r="D37" s="556" t="s">
        <v>324</v>
      </c>
      <c r="E37" s="557"/>
      <c r="F37" s="216"/>
      <c r="G37" s="216"/>
      <c r="L37" s="180"/>
    </row>
    <row r="38" spans="3:12" ht="20.100000000000001" customHeight="1" x14ac:dyDescent="0.25">
      <c r="C38" s="551">
        <f t="shared" ref="C38" si="1">C29+1</f>
        <v>4</v>
      </c>
      <c r="D38" s="554" t="s">
        <v>320</v>
      </c>
      <c r="E38" s="365" t="s">
        <v>331</v>
      </c>
      <c r="F38" s="213"/>
      <c r="G38" s="213"/>
      <c r="L38" s="180"/>
    </row>
    <row r="39" spans="3:12" ht="20.100000000000001" customHeight="1" x14ac:dyDescent="0.25">
      <c r="C39" s="552"/>
      <c r="D39" s="554"/>
      <c r="E39" s="365" t="s">
        <v>330</v>
      </c>
      <c r="F39" s="213"/>
      <c r="G39" s="213"/>
      <c r="L39" s="180"/>
    </row>
    <row r="40" spans="3:12" ht="20.100000000000001" customHeight="1" x14ac:dyDescent="0.25">
      <c r="C40" s="552"/>
      <c r="D40" s="554" t="s">
        <v>321</v>
      </c>
      <c r="E40" s="365" t="s">
        <v>331</v>
      </c>
      <c r="F40" s="213"/>
      <c r="G40" s="213"/>
      <c r="L40" s="180"/>
    </row>
    <row r="41" spans="3:12" ht="20.100000000000001" customHeight="1" x14ac:dyDescent="0.25">
      <c r="C41" s="552"/>
      <c r="D41" s="554"/>
      <c r="E41" s="365" t="s">
        <v>330</v>
      </c>
      <c r="F41" s="213"/>
      <c r="G41" s="213"/>
      <c r="L41" s="180"/>
    </row>
    <row r="42" spans="3:12" ht="20.100000000000001" customHeight="1" x14ac:dyDescent="0.25">
      <c r="C42" s="552"/>
      <c r="D42" s="554" t="s">
        <v>318</v>
      </c>
      <c r="E42" s="554"/>
      <c r="F42" s="213"/>
      <c r="G42" s="213"/>
      <c r="L42" s="180"/>
    </row>
    <row r="43" spans="3:12" ht="20.100000000000001" customHeight="1" x14ac:dyDescent="0.25">
      <c r="C43" s="552"/>
      <c r="D43" s="554" t="s">
        <v>319</v>
      </c>
      <c r="E43" s="554"/>
      <c r="F43" s="213"/>
      <c r="G43" s="213"/>
      <c r="L43" s="180"/>
    </row>
    <row r="44" spans="3:12" ht="20.100000000000001" customHeight="1" x14ac:dyDescent="0.25">
      <c r="C44" s="552"/>
      <c r="D44" s="555" t="s">
        <v>328</v>
      </c>
      <c r="E44" s="555"/>
      <c r="F44" s="213"/>
      <c r="G44" s="213"/>
      <c r="L44" s="180"/>
    </row>
    <row r="45" spans="3:12" ht="20.100000000000001" customHeight="1" x14ac:dyDescent="0.25">
      <c r="C45" s="552"/>
      <c r="D45" s="554" t="s">
        <v>322</v>
      </c>
      <c r="E45" s="554"/>
      <c r="F45" s="213"/>
      <c r="G45" s="213"/>
      <c r="L45" s="180"/>
    </row>
    <row r="46" spans="3:12" ht="20.100000000000001" customHeight="1" thickBot="1" x14ac:dyDescent="0.3">
      <c r="C46" s="553"/>
      <c r="D46" s="556" t="s">
        <v>324</v>
      </c>
      <c r="E46" s="557"/>
      <c r="F46" s="216"/>
      <c r="G46" s="216"/>
      <c r="L46" s="180"/>
    </row>
    <row r="47" spans="3:12" ht="20.100000000000001" customHeight="1" x14ac:dyDescent="0.25">
      <c r="C47" s="551">
        <f t="shared" ref="C47" si="2">C38+1</f>
        <v>5</v>
      </c>
      <c r="D47" s="554" t="s">
        <v>320</v>
      </c>
      <c r="E47" s="365" t="s">
        <v>331</v>
      </c>
      <c r="F47" s="213"/>
      <c r="G47" s="213"/>
      <c r="L47" s="180"/>
    </row>
    <row r="48" spans="3:12" ht="20.100000000000001" customHeight="1" x14ac:dyDescent="0.25">
      <c r="C48" s="552"/>
      <c r="D48" s="554"/>
      <c r="E48" s="365" t="s">
        <v>330</v>
      </c>
      <c r="F48" s="213"/>
      <c r="G48" s="213"/>
      <c r="L48" s="180"/>
    </row>
    <row r="49" spans="3:12" ht="20.100000000000001" customHeight="1" x14ac:dyDescent="0.25">
      <c r="C49" s="552"/>
      <c r="D49" s="554" t="s">
        <v>321</v>
      </c>
      <c r="E49" s="365" t="s">
        <v>331</v>
      </c>
      <c r="F49" s="213"/>
      <c r="G49" s="213"/>
      <c r="L49" s="180"/>
    </row>
    <row r="50" spans="3:12" ht="20.100000000000001" customHeight="1" x14ac:dyDescent="0.25">
      <c r="C50" s="552"/>
      <c r="D50" s="554"/>
      <c r="E50" s="365" t="s">
        <v>330</v>
      </c>
      <c r="F50" s="213"/>
      <c r="G50" s="213"/>
      <c r="L50" s="180"/>
    </row>
    <row r="51" spans="3:12" ht="20.100000000000001" customHeight="1" x14ac:dyDescent="0.25">
      <c r="C51" s="552"/>
      <c r="D51" s="554" t="s">
        <v>318</v>
      </c>
      <c r="E51" s="554"/>
      <c r="F51" s="213"/>
      <c r="G51" s="213"/>
      <c r="L51" s="180"/>
    </row>
    <row r="52" spans="3:12" ht="20.100000000000001" customHeight="1" x14ac:dyDescent="0.25">
      <c r="C52" s="552"/>
      <c r="D52" s="554" t="s">
        <v>319</v>
      </c>
      <c r="E52" s="554"/>
      <c r="F52" s="213"/>
      <c r="G52" s="213"/>
      <c r="L52" s="180"/>
    </row>
    <row r="53" spans="3:12" ht="20.100000000000001" customHeight="1" x14ac:dyDescent="0.25">
      <c r="C53" s="552"/>
      <c r="D53" s="555" t="s">
        <v>328</v>
      </c>
      <c r="E53" s="555"/>
      <c r="F53" s="213"/>
      <c r="G53" s="213"/>
      <c r="L53" s="180"/>
    </row>
    <row r="54" spans="3:12" ht="20.100000000000001" customHeight="1" x14ac:dyDescent="0.25">
      <c r="C54" s="552"/>
      <c r="D54" s="554" t="s">
        <v>322</v>
      </c>
      <c r="E54" s="554"/>
      <c r="F54" s="213"/>
      <c r="G54" s="213"/>
      <c r="L54" s="180"/>
    </row>
    <row r="55" spans="3:12" ht="20.100000000000001" customHeight="1" thickBot="1" x14ac:dyDescent="0.3">
      <c r="C55" s="553"/>
      <c r="D55" s="556" t="s">
        <v>324</v>
      </c>
      <c r="E55" s="557"/>
      <c r="F55" s="216"/>
      <c r="G55" s="216"/>
      <c r="L55" s="180"/>
    </row>
    <row r="56" spans="3:12" ht="20.100000000000001" customHeight="1" x14ac:dyDescent="0.25">
      <c r="C56" s="551">
        <f t="shared" ref="C56" si="3">C47+1</f>
        <v>6</v>
      </c>
      <c r="D56" s="554" t="s">
        <v>320</v>
      </c>
      <c r="E56" s="365" t="s">
        <v>331</v>
      </c>
      <c r="F56" s="213"/>
      <c r="G56" s="213"/>
      <c r="L56" s="180"/>
    </row>
    <row r="57" spans="3:12" ht="20.100000000000001" customHeight="1" x14ac:dyDescent="0.25">
      <c r="C57" s="552"/>
      <c r="D57" s="554"/>
      <c r="E57" s="365" t="s">
        <v>330</v>
      </c>
      <c r="F57" s="213"/>
      <c r="G57" s="213"/>
      <c r="L57" s="180"/>
    </row>
    <row r="58" spans="3:12" ht="20.100000000000001" customHeight="1" x14ac:dyDescent="0.25">
      <c r="C58" s="552"/>
      <c r="D58" s="554" t="s">
        <v>321</v>
      </c>
      <c r="E58" s="365" t="s">
        <v>331</v>
      </c>
      <c r="F58" s="213"/>
      <c r="G58" s="213"/>
      <c r="L58" s="180"/>
    </row>
    <row r="59" spans="3:12" ht="20.100000000000001" customHeight="1" x14ac:dyDescent="0.25">
      <c r="C59" s="552"/>
      <c r="D59" s="554"/>
      <c r="E59" s="365" t="s">
        <v>330</v>
      </c>
      <c r="F59" s="213"/>
      <c r="G59" s="213"/>
      <c r="L59" s="180"/>
    </row>
    <row r="60" spans="3:12" ht="20.100000000000001" customHeight="1" x14ac:dyDescent="0.25">
      <c r="C60" s="552"/>
      <c r="D60" s="554" t="s">
        <v>318</v>
      </c>
      <c r="E60" s="554"/>
      <c r="F60" s="213"/>
      <c r="G60" s="213"/>
      <c r="L60" s="180"/>
    </row>
    <row r="61" spans="3:12" ht="20.100000000000001" customHeight="1" x14ac:dyDescent="0.25">
      <c r="C61" s="552"/>
      <c r="D61" s="554" t="s">
        <v>319</v>
      </c>
      <c r="E61" s="554"/>
      <c r="F61" s="213"/>
      <c r="G61" s="213"/>
      <c r="L61" s="180"/>
    </row>
    <row r="62" spans="3:12" ht="20.100000000000001" customHeight="1" x14ac:dyDescent="0.25">
      <c r="C62" s="552"/>
      <c r="D62" s="555" t="s">
        <v>328</v>
      </c>
      <c r="E62" s="555"/>
      <c r="F62" s="213"/>
      <c r="G62" s="213"/>
      <c r="L62" s="180"/>
    </row>
    <row r="63" spans="3:12" ht="20.100000000000001" customHeight="1" x14ac:dyDescent="0.25">
      <c r="C63" s="552"/>
      <c r="D63" s="554" t="s">
        <v>322</v>
      </c>
      <c r="E63" s="554"/>
      <c r="F63" s="213"/>
      <c r="G63" s="213"/>
      <c r="L63" s="180"/>
    </row>
    <row r="64" spans="3:12" ht="20.100000000000001" customHeight="1" thickBot="1" x14ac:dyDescent="0.3">
      <c r="C64" s="553"/>
      <c r="D64" s="556" t="s">
        <v>324</v>
      </c>
      <c r="E64" s="557"/>
      <c r="F64" s="216"/>
      <c r="G64" s="216"/>
      <c r="L64" s="180"/>
    </row>
    <row r="65" spans="3:12" ht="20.100000000000001" customHeight="1" x14ac:dyDescent="0.25">
      <c r="C65" s="551">
        <f t="shared" ref="C65" si="4">C56+1</f>
        <v>7</v>
      </c>
      <c r="D65" s="554" t="s">
        <v>320</v>
      </c>
      <c r="E65" s="365" t="s">
        <v>331</v>
      </c>
      <c r="F65" s="213"/>
      <c r="G65" s="213"/>
      <c r="L65" s="180"/>
    </row>
    <row r="66" spans="3:12" ht="20.100000000000001" customHeight="1" x14ac:dyDescent="0.25">
      <c r="C66" s="552"/>
      <c r="D66" s="554"/>
      <c r="E66" s="365" t="s">
        <v>330</v>
      </c>
      <c r="F66" s="213"/>
      <c r="G66" s="213"/>
      <c r="L66" s="180"/>
    </row>
    <row r="67" spans="3:12" ht="20.100000000000001" customHeight="1" x14ac:dyDescent="0.25">
      <c r="C67" s="552"/>
      <c r="D67" s="554" t="s">
        <v>321</v>
      </c>
      <c r="E67" s="365" t="s">
        <v>331</v>
      </c>
      <c r="F67" s="213"/>
      <c r="G67" s="213"/>
      <c r="L67" s="180"/>
    </row>
    <row r="68" spans="3:12" ht="20.100000000000001" customHeight="1" x14ac:dyDescent="0.25">
      <c r="C68" s="552"/>
      <c r="D68" s="554"/>
      <c r="E68" s="365" t="s">
        <v>330</v>
      </c>
      <c r="F68" s="213"/>
      <c r="G68" s="213"/>
      <c r="L68" s="180"/>
    </row>
    <row r="69" spans="3:12" ht="20.100000000000001" customHeight="1" x14ac:dyDescent="0.25">
      <c r="C69" s="552"/>
      <c r="D69" s="554" t="s">
        <v>318</v>
      </c>
      <c r="E69" s="554"/>
      <c r="F69" s="213"/>
      <c r="G69" s="213"/>
      <c r="L69" s="180"/>
    </row>
    <row r="70" spans="3:12" ht="20.100000000000001" customHeight="1" x14ac:dyDescent="0.25">
      <c r="C70" s="552"/>
      <c r="D70" s="554" t="s">
        <v>319</v>
      </c>
      <c r="E70" s="554"/>
      <c r="F70" s="213"/>
      <c r="G70" s="213"/>
      <c r="L70" s="180"/>
    </row>
    <row r="71" spans="3:12" ht="20.100000000000001" customHeight="1" x14ac:dyDescent="0.25">
      <c r="C71" s="552"/>
      <c r="D71" s="555" t="s">
        <v>328</v>
      </c>
      <c r="E71" s="555"/>
      <c r="F71" s="213"/>
      <c r="G71" s="213"/>
      <c r="L71" s="180"/>
    </row>
    <row r="72" spans="3:12" ht="20.100000000000001" customHeight="1" x14ac:dyDescent="0.25">
      <c r="C72" s="552"/>
      <c r="D72" s="554" t="s">
        <v>322</v>
      </c>
      <c r="E72" s="554"/>
      <c r="F72" s="213"/>
      <c r="G72" s="213"/>
      <c r="L72" s="180"/>
    </row>
    <row r="73" spans="3:12" ht="20.100000000000001" customHeight="1" thickBot="1" x14ac:dyDescent="0.3">
      <c r="C73" s="553"/>
      <c r="D73" s="556" t="s">
        <v>324</v>
      </c>
      <c r="E73" s="557"/>
      <c r="F73" s="216"/>
      <c r="G73" s="216"/>
      <c r="L73" s="180"/>
    </row>
    <row r="74" spans="3:12" ht="20.100000000000001" customHeight="1" x14ac:dyDescent="0.25">
      <c r="C74" s="551">
        <f t="shared" ref="C74" si="5">C65+1</f>
        <v>8</v>
      </c>
      <c r="D74" s="554" t="s">
        <v>320</v>
      </c>
      <c r="E74" s="365" t="s">
        <v>331</v>
      </c>
      <c r="F74" s="213"/>
      <c r="G74" s="213"/>
      <c r="L74" s="180"/>
    </row>
    <row r="75" spans="3:12" ht="20.100000000000001" customHeight="1" x14ac:dyDescent="0.25">
      <c r="C75" s="552"/>
      <c r="D75" s="554"/>
      <c r="E75" s="365" t="s">
        <v>330</v>
      </c>
      <c r="F75" s="213"/>
      <c r="G75" s="213"/>
      <c r="L75" s="180"/>
    </row>
    <row r="76" spans="3:12" ht="20.100000000000001" customHeight="1" x14ac:dyDescent="0.25">
      <c r="C76" s="552"/>
      <c r="D76" s="554" t="s">
        <v>321</v>
      </c>
      <c r="E76" s="365" t="s">
        <v>331</v>
      </c>
      <c r="F76" s="213"/>
      <c r="G76" s="213"/>
      <c r="L76" s="180"/>
    </row>
    <row r="77" spans="3:12" ht="20.100000000000001" customHeight="1" x14ac:dyDescent="0.25">
      <c r="C77" s="552"/>
      <c r="D77" s="554"/>
      <c r="E77" s="365" t="s">
        <v>330</v>
      </c>
      <c r="F77" s="213"/>
      <c r="G77" s="213"/>
      <c r="L77" s="180"/>
    </row>
    <row r="78" spans="3:12" ht="20.100000000000001" customHeight="1" x14ac:dyDescent="0.25">
      <c r="C78" s="552"/>
      <c r="D78" s="554" t="s">
        <v>318</v>
      </c>
      <c r="E78" s="554"/>
      <c r="F78" s="213"/>
      <c r="G78" s="213"/>
      <c r="L78" s="180"/>
    </row>
    <row r="79" spans="3:12" ht="20.100000000000001" customHeight="1" x14ac:dyDescent="0.25">
      <c r="C79" s="552"/>
      <c r="D79" s="554" t="s">
        <v>319</v>
      </c>
      <c r="E79" s="554"/>
      <c r="F79" s="213"/>
      <c r="G79" s="213"/>
      <c r="L79" s="180"/>
    </row>
    <row r="80" spans="3:12" ht="20.100000000000001" customHeight="1" x14ac:dyDescent="0.25">
      <c r="C80" s="552"/>
      <c r="D80" s="555" t="s">
        <v>328</v>
      </c>
      <c r="E80" s="555"/>
      <c r="F80" s="213"/>
      <c r="G80" s="213"/>
      <c r="L80" s="180"/>
    </row>
    <row r="81" spans="3:12" ht="20.100000000000001" customHeight="1" x14ac:dyDescent="0.25">
      <c r="C81" s="552"/>
      <c r="D81" s="554" t="s">
        <v>322</v>
      </c>
      <c r="E81" s="554"/>
      <c r="F81" s="213"/>
      <c r="G81" s="213"/>
      <c r="L81" s="180"/>
    </row>
    <row r="82" spans="3:12" ht="20.100000000000001" customHeight="1" thickBot="1" x14ac:dyDescent="0.3">
      <c r="C82" s="553"/>
      <c r="D82" s="556" t="s">
        <v>324</v>
      </c>
      <c r="E82" s="557"/>
      <c r="F82" s="216"/>
      <c r="G82" s="216"/>
      <c r="L82" s="180"/>
    </row>
    <row r="83" spans="3:12" ht="20.100000000000001" customHeight="1" x14ac:dyDescent="0.25">
      <c r="C83" s="551">
        <f t="shared" ref="C83" si="6">C74+1</f>
        <v>9</v>
      </c>
      <c r="D83" s="554" t="s">
        <v>320</v>
      </c>
      <c r="E83" s="365" t="s">
        <v>331</v>
      </c>
      <c r="F83" s="213"/>
      <c r="G83" s="213"/>
      <c r="L83" s="180"/>
    </row>
    <row r="84" spans="3:12" ht="20.100000000000001" customHeight="1" x14ac:dyDescent="0.25">
      <c r="C84" s="552"/>
      <c r="D84" s="554"/>
      <c r="E84" s="365" t="s">
        <v>330</v>
      </c>
      <c r="F84" s="213"/>
      <c r="G84" s="213"/>
      <c r="L84" s="180"/>
    </row>
    <row r="85" spans="3:12" ht="20.100000000000001" customHeight="1" x14ac:dyDescent="0.25">
      <c r="C85" s="552"/>
      <c r="D85" s="554" t="s">
        <v>321</v>
      </c>
      <c r="E85" s="365" t="s">
        <v>331</v>
      </c>
      <c r="F85" s="213"/>
      <c r="G85" s="213"/>
      <c r="L85" s="180"/>
    </row>
    <row r="86" spans="3:12" ht="20.100000000000001" customHeight="1" x14ac:dyDescent="0.25">
      <c r="C86" s="552"/>
      <c r="D86" s="554"/>
      <c r="E86" s="365" t="s">
        <v>330</v>
      </c>
      <c r="F86" s="213"/>
      <c r="G86" s="213"/>
      <c r="L86" s="180"/>
    </row>
    <row r="87" spans="3:12" ht="20.100000000000001" customHeight="1" x14ac:dyDescent="0.25">
      <c r="C87" s="552"/>
      <c r="D87" s="554" t="s">
        <v>318</v>
      </c>
      <c r="E87" s="554"/>
      <c r="F87" s="213"/>
      <c r="G87" s="213"/>
      <c r="L87" s="180"/>
    </row>
    <row r="88" spans="3:12" ht="20.100000000000001" customHeight="1" x14ac:dyDescent="0.25">
      <c r="C88" s="552"/>
      <c r="D88" s="554" t="s">
        <v>319</v>
      </c>
      <c r="E88" s="554"/>
      <c r="F88" s="213"/>
      <c r="G88" s="213"/>
      <c r="L88" s="180"/>
    </row>
    <row r="89" spans="3:12" ht="20.100000000000001" customHeight="1" x14ac:dyDescent="0.25">
      <c r="C89" s="552"/>
      <c r="D89" s="555" t="s">
        <v>328</v>
      </c>
      <c r="E89" s="555"/>
      <c r="F89" s="213"/>
      <c r="G89" s="213"/>
      <c r="L89" s="180"/>
    </row>
    <row r="90" spans="3:12" ht="20.100000000000001" customHeight="1" x14ac:dyDescent="0.25">
      <c r="C90" s="552"/>
      <c r="D90" s="554" t="s">
        <v>322</v>
      </c>
      <c r="E90" s="554"/>
      <c r="F90" s="213"/>
      <c r="G90" s="213"/>
      <c r="L90" s="180"/>
    </row>
    <row r="91" spans="3:12" ht="20.100000000000001" customHeight="1" thickBot="1" x14ac:dyDescent="0.3">
      <c r="C91" s="553"/>
      <c r="D91" s="556" t="s">
        <v>324</v>
      </c>
      <c r="E91" s="557"/>
      <c r="F91" s="216"/>
      <c r="G91" s="216"/>
      <c r="L91" s="180"/>
    </row>
    <row r="92" spans="3:12" ht="20.100000000000001" customHeight="1" x14ac:dyDescent="0.25">
      <c r="C92" s="551">
        <f t="shared" ref="C92" si="7">C83+1</f>
        <v>10</v>
      </c>
      <c r="D92" s="554" t="s">
        <v>320</v>
      </c>
      <c r="E92" s="365" t="s">
        <v>331</v>
      </c>
      <c r="F92" s="213"/>
      <c r="G92" s="213"/>
      <c r="L92" s="180"/>
    </row>
    <row r="93" spans="3:12" ht="20.100000000000001" customHeight="1" x14ac:dyDescent="0.25">
      <c r="C93" s="552"/>
      <c r="D93" s="554"/>
      <c r="E93" s="365" t="s">
        <v>330</v>
      </c>
      <c r="F93" s="213"/>
      <c r="G93" s="213"/>
      <c r="L93" s="180"/>
    </row>
    <row r="94" spans="3:12" ht="20.100000000000001" customHeight="1" x14ac:dyDescent="0.25">
      <c r="C94" s="552"/>
      <c r="D94" s="554" t="s">
        <v>321</v>
      </c>
      <c r="E94" s="365" t="s">
        <v>331</v>
      </c>
      <c r="F94" s="213"/>
      <c r="G94" s="213"/>
      <c r="L94" s="180"/>
    </row>
    <row r="95" spans="3:12" ht="20.100000000000001" customHeight="1" x14ac:dyDescent="0.25">
      <c r="C95" s="552"/>
      <c r="D95" s="554"/>
      <c r="E95" s="365" t="s">
        <v>330</v>
      </c>
      <c r="F95" s="213"/>
      <c r="G95" s="213"/>
      <c r="L95" s="180"/>
    </row>
    <row r="96" spans="3:12" ht="20.100000000000001" customHeight="1" x14ac:dyDescent="0.25">
      <c r="C96" s="552"/>
      <c r="D96" s="554" t="s">
        <v>318</v>
      </c>
      <c r="E96" s="554"/>
      <c r="F96" s="213"/>
      <c r="G96" s="213"/>
      <c r="L96" s="180"/>
    </row>
    <row r="97" spans="1:16384" ht="20.100000000000001" customHeight="1" x14ac:dyDescent="0.25">
      <c r="C97" s="552"/>
      <c r="D97" s="554" t="s">
        <v>319</v>
      </c>
      <c r="E97" s="554"/>
      <c r="F97" s="213"/>
      <c r="G97" s="213"/>
      <c r="L97" s="180"/>
    </row>
    <row r="98" spans="1:16384" ht="20.100000000000001" customHeight="1" x14ac:dyDescent="0.25">
      <c r="C98" s="552"/>
      <c r="D98" s="555" t="s">
        <v>328</v>
      </c>
      <c r="E98" s="555"/>
      <c r="F98" s="213"/>
      <c r="G98" s="213"/>
      <c r="L98" s="180"/>
    </row>
    <row r="99" spans="1:16384" ht="20.100000000000001" customHeight="1" x14ac:dyDescent="0.25">
      <c r="C99" s="552"/>
      <c r="D99" s="554" t="s">
        <v>322</v>
      </c>
      <c r="E99" s="554"/>
      <c r="F99" s="213"/>
      <c r="G99" s="213"/>
      <c r="L99" s="180"/>
    </row>
    <row r="100" spans="1:16384" ht="20.100000000000001" customHeight="1" thickBot="1" x14ac:dyDescent="0.3">
      <c r="C100" s="553"/>
      <c r="D100" s="556" t="s">
        <v>324</v>
      </c>
      <c r="E100" s="557"/>
      <c r="F100" s="216"/>
      <c r="G100" s="216"/>
      <c r="L100" s="180"/>
    </row>
    <row r="101" spans="1:16384" s="358" customFormat="1" x14ac:dyDescent="0.25">
      <c r="B101" s="359"/>
      <c r="C101" s="551">
        <f t="shared" ref="C101" si="8">C92+1</f>
        <v>11</v>
      </c>
      <c r="D101" s="554" t="s">
        <v>320</v>
      </c>
      <c r="E101" s="365" t="s">
        <v>331</v>
      </c>
      <c r="F101" s="213"/>
      <c r="G101" s="213"/>
      <c r="H101" s="360"/>
    </row>
    <row r="102" spans="1:16384" s="215" customFormat="1" ht="30" x14ac:dyDescent="0.25">
      <c r="A102" s="356"/>
      <c r="B102" s="357"/>
      <c r="C102" s="552"/>
      <c r="D102" s="554"/>
      <c r="E102" s="365" t="s">
        <v>330</v>
      </c>
      <c r="F102" s="213"/>
      <c r="G102" s="213"/>
      <c r="H102" s="356"/>
      <c r="I102" s="356"/>
      <c r="J102" s="356"/>
      <c r="K102" s="356"/>
      <c r="L102" s="356"/>
      <c r="M102" s="356"/>
      <c r="N102" s="356"/>
      <c r="O102" s="356"/>
      <c r="P102" s="356"/>
      <c r="Q102" s="356"/>
      <c r="R102" s="356"/>
      <c r="S102" s="356"/>
      <c r="T102" s="356"/>
      <c r="U102" s="356"/>
      <c r="V102" s="356"/>
      <c r="W102" s="356"/>
      <c r="X102" s="356"/>
      <c r="Y102" s="356"/>
      <c r="Z102" s="356"/>
      <c r="AA102" s="356"/>
      <c r="AB102" s="356"/>
      <c r="AC102" s="356"/>
      <c r="AD102" s="356"/>
      <c r="AE102" s="356"/>
      <c r="AF102" s="356"/>
      <c r="AG102" s="356"/>
      <c r="AH102" s="356"/>
      <c r="AI102" s="356"/>
      <c r="AJ102" s="356"/>
      <c r="AK102" s="356"/>
      <c r="AL102" s="356"/>
      <c r="AM102" s="356"/>
      <c r="AN102" s="356"/>
      <c r="AO102" s="356"/>
      <c r="AP102" s="356"/>
      <c r="AQ102" s="356"/>
      <c r="AR102" s="356"/>
      <c r="AS102" s="356"/>
      <c r="AT102" s="356"/>
      <c r="AU102" s="356"/>
      <c r="AV102" s="356"/>
      <c r="AW102" s="356"/>
      <c r="AX102" s="356"/>
      <c r="AY102" s="356"/>
      <c r="AZ102" s="356"/>
      <c r="BA102" s="356"/>
      <c r="BB102" s="356"/>
      <c r="BC102" s="356"/>
      <c r="BD102" s="356"/>
      <c r="BE102" s="356"/>
      <c r="BF102" s="356"/>
      <c r="BG102" s="356"/>
      <c r="BH102" s="356"/>
      <c r="BI102" s="356"/>
      <c r="BJ102" s="356"/>
      <c r="BK102" s="356"/>
      <c r="BL102" s="356"/>
      <c r="BM102" s="356"/>
      <c r="BN102" s="356"/>
      <c r="BO102" s="356"/>
      <c r="BP102" s="356"/>
      <c r="BQ102" s="356"/>
      <c r="BR102" s="356"/>
      <c r="BS102" s="356"/>
      <c r="BT102" s="356"/>
      <c r="BU102" s="356"/>
      <c r="BV102" s="356"/>
      <c r="BW102" s="356"/>
      <c r="BX102" s="356"/>
      <c r="BY102" s="356"/>
      <c r="BZ102" s="356"/>
      <c r="CA102" s="356"/>
      <c r="CB102" s="356"/>
      <c r="CC102" s="356"/>
      <c r="CD102" s="356"/>
      <c r="CE102" s="356"/>
      <c r="CF102" s="356"/>
      <c r="CG102" s="356"/>
      <c r="CH102" s="356"/>
      <c r="CI102" s="356"/>
      <c r="CJ102" s="356"/>
      <c r="CK102" s="356"/>
      <c r="CL102" s="356"/>
      <c r="CM102" s="356"/>
      <c r="CN102" s="356"/>
      <c r="CO102" s="356"/>
      <c r="CP102" s="356"/>
      <c r="CQ102" s="356"/>
      <c r="CR102" s="356"/>
      <c r="CS102" s="356"/>
      <c r="CT102" s="356"/>
      <c r="CU102" s="356"/>
      <c r="CV102" s="356"/>
      <c r="CW102" s="356"/>
      <c r="CX102" s="356"/>
      <c r="CY102" s="356"/>
      <c r="CZ102" s="356"/>
      <c r="DA102" s="356"/>
      <c r="DB102" s="356"/>
      <c r="DC102" s="356"/>
      <c r="DD102" s="356"/>
      <c r="DE102" s="356"/>
      <c r="DF102" s="356"/>
      <c r="DG102" s="356"/>
      <c r="DH102" s="356"/>
      <c r="DI102" s="356"/>
      <c r="DJ102" s="356"/>
      <c r="DK102" s="356"/>
      <c r="DL102" s="356"/>
      <c r="DM102" s="356"/>
      <c r="DN102" s="356"/>
      <c r="DO102" s="356"/>
      <c r="DP102" s="356"/>
      <c r="DQ102" s="356"/>
      <c r="DR102" s="356"/>
      <c r="DS102" s="356"/>
      <c r="DT102" s="356"/>
      <c r="DU102" s="356"/>
      <c r="DV102" s="356"/>
      <c r="DW102" s="356"/>
      <c r="DX102" s="356"/>
      <c r="DY102" s="356"/>
      <c r="DZ102" s="356"/>
      <c r="EA102" s="356"/>
      <c r="EB102" s="356"/>
      <c r="EC102" s="356"/>
      <c r="ED102" s="356"/>
      <c r="EE102" s="356"/>
      <c r="EF102" s="356"/>
      <c r="EG102" s="356"/>
      <c r="EH102" s="356"/>
      <c r="EI102" s="356"/>
      <c r="EJ102" s="356"/>
      <c r="EK102" s="356"/>
      <c r="EL102" s="356"/>
      <c r="EM102" s="356"/>
      <c r="EN102" s="356"/>
      <c r="EO102" s="356"/>
      <c r="EP102" s="356"/>
      <c r="EQ102" s="356"/>
      <c r="ER102" s="356"/>
      <c r="ES102" s="356"/>
      <c r="ET102" s="356"/>
      <c r="EU102" s="356"/>
      <c r="EV102" s="356"/>
      <c r="EW102" s="356"/>
      <c r="EX102" s="356"/>
      <c r="EY102" s="356"/>
      <c r="EZ102" s="356"/>
      <c r="FA102" s="356"/>
      <c r="FB102" s="356"/>
      <c r="FC102" s="356"/>
      <c r="FD102" s="356"/>
      <c r="FE102" s="356"/>
      <c r="FF102" s="356"/>
      <c r="FG102" s="356"/>
      <c r="FH102" s="356"/>
      <c r="FI102" s="356"/>
      <c r="FJ102" s="356"/>
      <c r="FK102" s="356"/>
      <c r="FL102" s="356"/>
      <c r="FM102" s="356"/>
      <c r="FN102" s="356"/>
      <c r="FO102" s="356"/>
      <c r="FP102" s="356"/>
      <c r="FQ102" s="356"/>
      <c r="FR102" s="356"/>
      <c r="FS102" s="356"/>
      <c r="FT102" s="356"/>
      <c r="FU102" s="356"/>
      <c r="FV102" s="356"/>
      <c r="FW102" s="356"/>
      <c r="FX102" s="356"/>
      <c r="FY102" s="356"/>
      <c r="FZ102" s="356"/>
      <c r="GA102" s="356"/>
      <c r="GB102" s="356"/>
      <c r="GC102" s="356"/>
      <c r="GD102" s="356"/>
      <c r="GE102" s="356"/>
      <c r="GF102" s="356"/>
      <c r="GG102" s="356"/>
      <c r="GH102" s="356"/>
      <c r="GI102" s="356"/>
      <c r="GJ102" s="356"/>
      <c r="GK102" s="356"/>
      <c r="GL102" s="356"/>
      <c r="GM102" s="356"/>
      <c r="GN102" s="356"/>
      <c r="GO102" s="356"/>
      <c r="GP102" s="356"/>
      <c r="GQ102" s="356"/>
      <c r="GR102" s="356"/>
      <c r="GS102" s="356"/>
      <c r="GT102" s="356"/>
      <c r="GU102" s="356"/>
      <c r="GV102" s="356"/>
      <c r="GW102" s="356"/>
      <c r="GX102" s="356"/>
      <c r="GY102" s="356"/>
      <c r="GZ102" s="356"/>
      <c r="HA102" s="356"/>
      <c r="HB102" s="356"/>
      <c r="HC102" s="356"/>
      <c r="HD102" s="356"/>
      <c r="HE102" s="356"/>
      <c r="HF102" s="356"/>
      <c r="HG102" s="356"/>
      <c r="HH102" s="356"/>
      <c r="HI102" s="356"/>
      <c r="HJ102" s="356"/>
      <c r="HK102" s="356"/>
      <c r="HL102" s="356"/>
      <c r="HM102" s="356"/>
      <c r="HN102" s="356"/>
      <c r="HO102" s="356"/>
      <c r="HP102" s="356"/>
      <c r="HQ102" s="356"/>
      <c r="HR102" s="356"/>
      <c r="HS102" s="356"/>
      <c r="HT102" s="356"/>
      <c r="HU102" s="356"/>
      <c r="HV102" s="356"/>
      <c r="HW102" s="356"/>
      <c r="HX102" s="356"/>
      <c r="HY102" s="356"/>
      <c r="HZ102" s="356"/>
      <c r="IA102" s="356"/>
      <c r="IB102" s="356"/>
      <c r="IC102" s="356"/>
      <c r="ID102" s="356"/>
      <c r="IE102" s="356"/>
      <c r="IF102" s="356"/>
      <c r="IG102" s="356"/>
      <c r="IH102" s="356"/>
      <c r="II102" s="356"/>
      <c r="IJ102" s="356"/>
      <c r="IK102" s="356"/>
      <c r="IL102" s="356"/>
      <c r="IM102" s="356"/>
      <c r="IN102" s="356"/>
      <c r="IO102" s="356"/>
      <c r="IP102" s="356"/>
      <c r="IQ102" s="356"/>
      <c r="IR102" s="356"/>
      <c r="IS102" s="356"/>
      <c r="IT102" s="356"/>
      <c r="IU102" s="356"/>
      <c r="IV102" s="356"/>
      <c r="IW102" s="356"/>
      <c r="IX102" s="356"/>
      <c r="IY102" s="356"/>
      <c r="IZ102" s="356"/>
      <c r="JA102" s="356"/>
      <c r="JB102" s="356"/>
      <c r="JC102" s="356"/>
      <c r="JD102" s="356"/>
      <c r="JE102" s="356"/>
      <c r="JF102" s="356"/>
      <c r="JG102" s="356"/>
      <c r="JH102" s="356"/>
      <c r="JI102" s="356"/>
      <c r="JJ102" s="356"/>
      <c r="JK102" s="356"/>
      <c r="JL102" s="356"/>
      <c r="JM102" s="356"/>
      <c r="JN102" s="356"/>
      <c r="JO102" s="356"/>
      <c r="JP102" s="356"/>
      <c r="JQ102" s="356"/>
      <c r="JR102" s="356"/>
      <c r="JS102" s="356"/>
      <c r="JT102" s="356"/>
      <c r="JU102" s="356"/>
      <c r="JV102" s="356"/>
      <c r="JW102" s="356"/>
      <c r="JX102" s="356"/>
      <c r="JY102" s="356"/>
      <c r="JZ102" s="356"/>
      <c r="KA102" s="356"/>
      <c r="KB102" s="356"/>
      <c r="KC102" s="356"/>
      <c r="KD102" s="356"/>
      <c r="KE102" s="356"/>
      <c r="KF102" s="356"/>
      <c r="KG102" s="356"/>
      <c r="KH102" s="356"/>
      <c r="KI102" s="356"/>
      <c r="KJ102" s="356"/>
      <c r="KK102" s="356"/>
      <c r="KL102" s="356"/>
      <c r="KM102" s="356"/>
      <c r="KN102" s="356"/>
      <c r="KO102" s="356"/>
      <c r="KP102" s="356"/>
      <c r="KQ102" s="356"/>
      <c r="KR102" s="356"/>
      <c r="KS102" s="356"/>
      <c r="KT102" s="356"/>
      <c r="KU102" s="356"/>
      <c r="KV102" s="356"/>
      <c r="KW102" s="356"/>
      <c r="KX102" s="356"/>
      <c r="KY102" s="356"/>
      <c r="KZ102" s="356"/>
      <c r="LA102" s="356"/>
      <c r="LB102" s="356"/>
      <c r="LC102" s="356"/>
      <c r="LD102" s="356"/>
      <c r="LE102" s="356"/>
      <c r="LF102" s="356"/>
      <c r="LG102" s="356"/>
      <c r="LH102" s="356"/>
      <c r="LI102" s="356"/>
      <c r="LJ102" s="356"/>
      <c r="LK102" s="356"/>
      <c r="LL102" s="356"/>
      <c r="LM102" s="356"/>
      <c r="LN102" s="356"/>
      <c r="LO102" s="356"/>
      <c r="LP102" s="356"/>
      <c r="LQ102" s="356"/>
      <c r="LR102" s="356"/>
      <c r="LS102" s="356"/>
      <c r="LT102" s="356"/>
      <c r="LU102" s="356"/>
      <c r="LV102" s="356"/>
      <c r="LW102" s="356"/>
      <c r="LX102" s="356"/>
      <c r="LY102" s="356"/>
      <c r="LZ102" s="356"/>
      <c r="MA102" s="356"/>
      <c r="MB102" s="356"/>
      <c r="MC102" s="356"/>
      <c r="MD102" s="356"/>
      <c r="ME102" s="356"/>
      <c r="MF102" s="356"/>
      <c r="MG102" s="356"/>
      <c r="MH102" s="356"/>
      <c r="MI102" s="356"/>
      <c r="MJ102" s="356"/>
      <c r="MK102" s="356"/>
      <c r="ML102" s="356"/>
      <c r="MM102" s="356"/>
      <c r="MN102" s="356"/>
      <c r="MO102" s="356"/>
      <c r="MP102" s="356"/>
      <c r="MQ102" s="356"/>
      <c r="MR102" s="356"/>
      <c r="MS102" s="356"/>
      <c r="MT102" s="356"/>
      <c r="MU102" s="356"/>
      <c r="MV102" s="356"/>
      <c r="MW102" s="356"/>
      <c r="MX102" s="356"/>
      <c r="MY102" s="356"/>
      <c r="MZ102" s="356"/>
      <c r="NA102" s="356"/>
      <c r="NB102" s="356"/>
      <c r="NC102" s="356"/>
      <c r="ND102" s="356"/>
      <c r="NE102" s="356"/>
      <c r="NF102" s="356"/>
      <c r="NG102" s="356"/>
      <c r="NH102" s="356"/>
      <c r="NI102" s="356"/>
      <c r="NJ102" s="356"/>
      <c r="NK102" s="356"/>
      <c r="NL102" s="356"/>
      <c r="NM102" s="356"/>
      <c r="NN102" s="356"/>
      <c r="NO102" s="356"/>
      <c r="NP102" s="356"/>
      <c r="NQ102" s="356"/>
      <c r="NR102" s="356"/>
      <c r="NS102" s="356"/>
      <c r="NT102" s="356"/>
      <c r="NU102" s="356"/>
      <c r="NV102" s="356"/>
      <c r="NW102" s="356"/>
      <c r="NX102" s="356"/>
      <c r="NY102" s="356"/>
      <c r="NZ102" s="356"/>
      <c r="OA102" s="356"/>
      <c r="OB102" s="356"/>
      <c r="OC102" s="356"/>
      <c r="OD102" s="356"/>
      <c r="OE102" s="356"/>
      <c r="OF102" s="356"/>
      <c r="OG102" s="356"/>
      <c r="OH102" s="356"/>
      <c r="OI102" s="356"/>
      <c r="OJ102" s="356"/>
      <c r="OK102" s="356"/>
      <c r="OL102" s="356"/>
      <c r="OM102" s="356"/>
      <c r="ON102" s="356"/>
      <c r="OO102" s="356"/>
      <c r="OP102" s="356"/>
      <c r="OQ102" s="356"/>
      <c r="OR102" s="356"/>
      <c r="OS102" s="356"/>
      <c r="OT102" s="356"/>
      <c r="OU102" s="356"/>
      <c r="OV102" s="356"/>
      <c r="OW102" s="356"/>
      <c r="OX102" s="356"/>
      <c r="OY102" s="356"/>
      <c r="OZ102" s="356"/>
      <c r="PA102" s="356"/>
      <c r="PB102" s="356"/>
      <c r="PC102" s="356"/>
      <c r="PD102" s="356"/>
      <c r="PE102" s="356"/>
      <c r="PF102" s="356"/>
      <c r="PG102" s="356"/>
      <c r="PH102" s="356"/>
      <c r="PI102" s="356"/>
      <c r="PJ102" s="356"/>
      <c r="PK102" s="356"/>
      <c r="PL102" s="356"/>
      <c r="PM102" s="356"/>
      <c r="PN102" s="356"/>
      <c r="PO102" s="356"/>
      <c r="PP102" s="356"/>
      <c r="PQ102" s="356"/>
      <c r="PR102" s="356"/>
      <c r="PS102" s="356"/>
      <c r="PT102" s="356"/>
      <c r="PU102" s="356"/>
      <c r="PV102" s="356"/>
      <c r="PW102" s="356"/>
      <c r="PX102" s="356"/>
      <c r="PY102" s="356"/>
      <c r="PZ102" s="356"/>
      <c r="QA102" s="356"/>
      <c r="QB102" s="356"/>
      <c r="QC102" s="356"/>
      <c r="QD102" s="356"/>
      <c r="QE102" s="356"/>
      <c r="QF102" s="356"/>
      <c r="QG102" s="356"/>
      <c r="QH102" s="356"/>
      <c r="QI102" s="356"/>
      <c r="QJ102" s="356"/>
      <c r="QK102" s="356"/>
      <c r="QL102" s="356"/>
      <c r="QM102" s="356"/>
      <c r="QN102" s="356"/>
      <c r="QO102" s="356"/>
      <c r="QP102" s="356"/>
      <c r="QQ102" s="356"/>
      <c r="QR102" s="356"/>
      <c r="QS102" s="356"/>
      <c r="QT102" s="356"/>
      <c r="QU102" s="356"/>
      <c r="QV102" s="356"/>
      <c r="QW102" s="356"/>
      <c r="QX102" s="356"/>
      <c r="QY102" s="356"/>
      <c r="QZ102" s="356"/>
      <c r="RA102" s="356"/>
      <c r="RB102" s="356"/>
      <c r="RC102" s="356"/>
      <c r="RD102" s="356"/>
      <c r="RE102" s="356"/>
      <c r="RF102" s="356"/>
      <c r="RG102" s="356"/>
      <c r="RH102" s="356"/>
      <c r="RI102" s="356"/>
      <c r="RJ102" s="356"/>
      <c r="RK102" s="356"/>
      <c r="RL102" s="356"/>
      <c r="RM102" s="356"/>
      <c r="RN102" s="356"/>
      <c r="RO102" s="356"/>
      <c r="RP102" s="356"/>
      <c r="RQ102" s="356"/>
      <c r="RR102" s="356"/>
      <c r="RS102" s="356"/>
      <c r="RT102" s="356"/>
      <c r="RU102" s="356"/>
      <c r="RV102" s="356"/>
      <c r="RW102" s="356"/>
      <c r="RX102" s="356"/>
      <c r="RY102" s="356"/>
      <c r="RZ102" s="356"/>
      <c r="SA102" s="356"/>
      <c r="SB102" s="356"/>
      <c r="SC102" s="356"/>
      <c r="SD102" s="356"/>
      <c r="SE102" s="356"/>
      <c r="SF102" s="356"/>
      <c r="SG102" s="356"/>
      <c r="SH102" s="356"/>
      <c r="SI102" s="356"/>
      <c r="SJ102" s="356"/>
      <c r="SK102" s="356"/>
      <c r="SL102" s="356"/>
      <c r="SM102" s="356"/>
      <c r="SN102" s="356"/>
      <c r="SO102" s="356"/>
      <c r="SP102" s="356"/>
      <c r="SQ102" s="356"/>
      <c r="SR102" s="356"/>
      <c r="SS102" s="356"/>
      <c r="ST102" s="356"/>
      <c r="SU102" s="356"/>
      <c r="SV102" s="356"/>
      <c r="SW102" s="356"/>
      <c r="SX102" s="356"/>
      <c r="SY102" s="356"/>
      <c r="SZ102" s="356"/>
      <c r="TA102" s="356"/>
      <c r="TB102" s="356"/>
      <c r="TC102" s="356"/>
      <c r="TD102" s="356"/>
      <c r="TE102" s="356"/>
      <c r="TF102" s="356"/>
      <c r="TG102" s="356"/>
      <c r="TH102" s="356"/>
      <c r="TI102" s="356"/>
      <c r="TJ102" s="356"/>
      <c r="TK102" s="356"/>
      <c r="TL102" s="356"/>
      <c r="TM102" s="356"/>
      <c r="TN102" s="356"/>
      <c r="TO102" s="356"/>
      <c r="TP102" s="356"/>
      <c r="TQ102" s="356"/>
      <c r="TR102" s="356"/>
      <c r="TS102" s="356"/>
      <c r="TT102" s="356"/>
      <c r="TU102" s="356"/>
      <c r="TV102" s="356"/>
      <c r="TW102" s="356"/>
      <c r="TX102" s="356"/>
      <c r="TY102" s="356"/>
      <c r="TZ102" s="356"/>
      <c r="UA102" s="356"/>
      <c r="UB102" s="356"/>
      <c r="UC102" s="356"/>
      <c r="UD102" s="356"/>
      <c r="UE102" s="356"/>
      <c r="UF102" s="356"/>
      <c r="UG102" s="356"/>
      <c r="UH102" s="356"/>
      <c r="UI102" s="356"/>
      <c r="UJ102" s="356"/>
      <c r="UK102" s="356"/>
      <c r="UL102" s="356"/>
      <c r="UM102" s="356"/>
      <c r="UN102" s="356"/>
      <c r="UO102" s="356"/>
      <c r="UP102" s="356"/>
      <c r="UQ102" s="356"/>
      <c r="UR102" s="356"/>
      <c r="US102" s="356"/>
      <c r="UT102" s="356"/>
      <c r="UU102" s="356"/>
      <c r="UV102" s="356"/>
      <c r="UW102" s="356"/>
      <c r="UX102" s="356"/>
      <c r="UY102" s="356"/>
      <c r="UZ102" s="356"/>
      <c r="VA102" s="356"/>
      <c r="VB102" s="356"/>
      <c r="VC102" s="356"/>
      <c r="VD102" s="356"/>
      <c r="VE102" s="356"/>
      <c r="VF102" s="356"/>
      <c r="VG102" s="356"/>
      <c r="VH102" s="356"/>
      <c r="VI102" s="356"/>
      <c r="VJ102" s="356"/>
      <c r="VK102" s="356"/>
      <c r="VL102" s="356"/>
      <c r="VM102" s="356"/>
      <c r="VN102" s="356"/>
      <c r="VO102" s="356"/>
      <c r="VP102" s="356"/>
      <c r="VQ102" s="356"/>
      <c r="VR102" s="356"/>
      <c r="VS102" s="356"/>
      <c r="VT102" s="356"/>
      <c r="VU102" s="356"/>
      <c r="VV102" s="356"/>
      <c r="VW102" s="356"/>
      <c r="VX102" s="356"/>
      <c r="VY102" s="356"/>
      <c r="VZ102" s="356"/>
      <c r="WA102" s="356"/>
      <c r="WB102" s="356"/>
      <c r="WC102" s="356"/>
      <c r="WD102" s="356"/>
      <c r="WE102" s="356"/>
      <c r="WF102" s="356"/>
      <c r="WG102" s="356"/>
      <c r="WH102" s="356"/>
      <c r="WI102" s="356"/>
      <c r="WJ102" s="356"/>
      <c r="WK102" s="356"/>
      <c r="WL102" s="356"/>
      <c r="WM102" s="356"/>
      <c r="WN102" s="356"/>
      <c r="WO102" s="356"/>
      <c r="WP102" s="356"/>
      <c r="WQ102" s="356"/>
      <c r="WR102" s="356"/>
      <c r="WS102" s="356"/>
      <c r="WT102" s="356"/>
      <c r="WU102" s="356"/>
      <c r="WV102" s="356"/>
      <c r="WW102" s="356"/>
      <c r="WX102" s="356"/>
      <c r="WY102" s="356"/>
      <c r="WZ102" s="356"/>
      <c r="XA102" s="356"/>
      <c r="XB102" s="356"/>
      <c r="XC102" s="356"/>
      <c r="XD102" s="356"/>
      <c r="XE102" s="356"/>
      <c r="XF102" s="356"/>
      <c r="XG102" s="356"/>
      <c r="XH102" s="356"/>
      <c r="XI102" s="356"/>
      <c r="XJ102" s="356"/>
      <c r="XK102" s="356"/>
      <c r="XL102" s="356"/>
      <c r="XM102" s="356"/>
      <c r="XN102" s="356"/>
      <c r="XO102" s="356"/>
      <c r="XP102" s="356"/>
      <c r="XQ102" s="356"/>
      <c r="XR102" s="356"/>
      <c r="XS102" s="356"/>
      <c r="XT102" s="356"/>
      <c r="XU102" s="356"/>
      <c r="XV102" s="356"/>
      <c r="XW102" s="356"/>
      <c r="XX102" s="356"/>
      <c r="XY102" s="356"/>
      <c r="XZ102" s="356"/>
      <c r="YA102" s="356"/>
      <c r="YB102" s="356"/>
      <c r="YC102" s="356"/>
      <c r="YD102" s="356"/>
      <c r="YE102" s="356"/>
      <c r="YF102" s="356"/>
      <c r="YG102" s="356"/>
      <c r="YH102" s="356"/>
      <c r="YI102" s="356"/>
      <c r="YJ102" s="356"/>
      <c r="YK102" s="356"/>
      <c r="YL102" s="356"/>
      <c r="YM102" s="356"/>
      <c r="YN102" s="356"/>
      <c r="YO102" s="356"/>
      <c r="YP102" s="356"/>
      <c r="YQ102" s="356"/>
      <c r="YR102" s="356"/>
      <c r="YS102" s="356"/>
      <c r="YT102" s="356"/>
      <c r="YU102" s="356"/>
      <c r="YV102" s="356"/>
      <c r="YW102" s="356"/>
      <c r="YX102" s="356"/>
      <c r="YY102" s="356"/>
      <c r="YZ102" s="356"/>
      <c r="ZA102" s="356"/>
      <c r="ZB102" s="356"/>
      <c r="ZC102" s="356"/>
      <c r="ZD102" s="356"/>
      <c r="ZE102" s="356"/>
      <c r="ZF102" s="356"/>
      <c r="ZG102" s="356"/>
      <c r="ZH102" s="356"/>
      <c r="ZI102" s="356"/>
      <c r="ZJ102" s="356"/>
      <c r="ZK102" s="356"/>
      <c r="ZL102" s="356"/>
      <c r="ZM102" s="356"/>
      <c r="ZN102" s="356"/>
      <c r="ZO102" s="356"/>
      <c r="ZP102" s="356"/>
      <c r="ZQ102" s="356"/>
      <c r="ZR102" s="356"/>
      <c r="ZS102" s="356"/>
      <c r="ZT102" s="356"/>
      <c r="ZU102" s="356"/>
      <c r="ZV102" s="356"/>
      <c r="ZW102" s="356"/>
      <c r="ZX102" s="356"/>
      <c r="ZY102" s="356"/>
      <c r="ZZ102" s="356"/>
      <c r="AAA102" s="356"/>
      <c r="AAB102" s="356"/>
      <c r="AAC102" s="356"/>
      <c r="AAD102" s="356"/>
      <c r="AAE102" s="356"/>
      <c r="AAF102" s="356"/>
      <c r="AAG102" s="356"/>
      <c r="AAH102" s="356"/>
      <c r="AAI102" s="356"/>
      <c r="AAJ102" s="356"/>
      <c r="AAK102" s="356"/>
      <c r="AAL102" s="356"/>
      <c r="AAM102" s="356"/>
      <c r="AAN102" s="356"/>
      <c r="AAO102" s="356"/>
      <c r="AAP102" s="356"/>
      <c r="AAQ102" s="356"/>
      <c r="AAR102" s="356"/>
      <c r="AAS102" s="356"/>
      <c r="AAT102" s="356"/>
      <c r="AAU102" s="356"/>
      <c r="AAV102" s="356"/>
      <c r="AAW102" s="356"/>
      <c r="AAX102" s="356"/>
      <c r="AAY102" s="356"/>
      <c r="AAZ102" s="356"/>
      <c r="ABA102" s="356"/>
      <c r="ABB102" s="356"/>
      <c r="ABC102" s="356"/>
      <c r="ABD102" s="356"/>
      <c r="ABE102" s="356"/>
      <c r="ABF102" s="356"/>
      <c r="ABG102" s="356"/>
      <c r="ABH102" s="356"/>
      <c r="ABI102" s="356"/>
      <c r="ABJ102" s="356"/>
      <c r="ABK102" s="356"/>
      <c r="ABL102" s="356"/>
      <c r="ABM102" s="356"/>
      <c r="ABN102" s="356"/>
      <c r="ABO102" s="356"/>
      <c r="ABP102" s="356"/>
      <c r="ABQ102" s="356"/>
      <c r="ABR102" s="356"/>
      <c r="ABS102" s="356"/>
      <c r="ABT102" s="356"/>
      <c r="ABU102" s="356"/>
      <c r="ABV102" s="356"/>
      <c r="ABW102" s="356"/>
      <c r="ABX102" s="356"/>
      <c r="ABY102" s="356"/>
      <c r="ABZ102" s="356"/>
      <c r="ACA102" s="356"/>
      <c r="ACB102" s="356"/>
      <c r="ACC102" s="356"/>
      <c r="ACD102" s="356"/>
      <c r="ACE102" s="356"/>
      <c r="ACF102" s="356"/>
      <c r="ACG102" s="356"/>
      <c r="ACH102" s="356"/>
      <c r="ACI102" s="356"/>
      <c r="ACJ102" s="356"/>
      <c r="ACK102" s="356"/>
      <c r="ACL102" s="356"/>
      <c r="ACM102" s="356"/>
      <c r="ACN102" s="356"/>
      <c r="ACO102" s="356"/>
      <c r="ACP102" s="356"/>
      <c r="ACQ102" s="356"/>
      <c r="ACR102" s="356"/>
      <c r="ACS102" s="356"/>
      <c r="ACT102" s="356"/>
      <c r="ACU102" s="356"/>
      <c r="ACV102" s="356"/>
      <c r="ACW102" s="356"/>
      <c r="ACX102" s="356"/>
      <c r="ACY102" s="356"/>
      <c r="ACZ102" s="356"/>
      <c r="ADA102" s="356"/>
      <c r="ADB102" s="356"/>
      <c r="ADC102" s="356"/>
      <c r="ADD102" s="356"/>
      <c r="ADE102" s="356"/>
      <c r="ADF102" s="356"/>
      <c r="ADG102" s="356"/>
      <c r="ADH102" s="356"/>
      <c r="ADI102" s="356"/>
      <c r="ADJ102" s="356"/>
      <c r="ADK102" s="356"/>
      <c r="ADL102" s="356"/>
      <c r="ADM102" s="356"/>
      <c r="ADN102" s="356"/>
      <c r="ADO102" s="356"/>
      <c r="ADP102" s="356"/>
      <c r="ADQ102" s="356"/>
      <c r="ADR102" s="356"/>
      <c r="ADS102" s="356"/>
      <c r="ADT102" s="356"/>
      <c r="ADU102" s="356"/>
      <c r="ADV102" s="356"/>
      <c r="ADW102" s="356"/>
      <c r="ADX102" s="356"/>
      <c r="ADY102" s="356"/>
      <c r="ADZ102" s="356"/>
      <c r="AEA102" s="356"/>
      <c r="AEB102" s="356"/>
      <c r="AEC102" s="356"/>
      <c r="AED102" s="356"/>
      <c r="AEE102" s="356"/>
      <c r="AEF102" s="356"/>
      <c r="AEG102" s="356"/>
      <c r="AEH102" s="356"/>
      <c r="AEI102" s="356"/>
      <c r="AEJ102" s="356"/>
      <c r="AEK102" s="356"/>
      <c r="AEL102" s="356"/>
      <c r="AEM102" s="356"/>
      <c r="AEN102" s="356"/>
      <c r="AEO102" s="356"/>
      <c r="AEP102" s="356"/>
      <c r="AEQ102" s="356"/>
      <c r="AER102" s="356"/>
      <c r="AES102" s="356"/>
      <c r="AET102" s="356"/>
      <c r="AEU102" s="356"/>
      <c r="AEV102" s="356"/>
      <c r="AEW102" s="356"/>
      <c r="AEX102" s="356"/>
      <c r="AEY102" s="356"/>
      <c r="AEZ102" s="356"/>
      <c r="AFA102" s="356"/>
      <c r="AFB102" s="356"/>
      <c r="AFC102" s="356"/>
      <c r="AFD102" s="356"/>
      <c r="AFE102" s="356"/>
      <c r="AFF102" s="356"/>
      <c r="AFG102" s="356"/>
      <c r="AFH102" s="356"/>
      <c r="AFI102" s="356"/>
      <c r="AFJ102" s="356"/>
      <c r="AFK102" s="356"/>
      <c r="AFL102" s="356"/>
      <c r="AFM102" s="356"/>
      <c r="AFN102" s="356"/>
      <c r="AFO102" s="356"/>
      <c r="AFP102" s="356"/>
      <c r="AFQ102" s="356"/>
      <c r="AFR102" s="356"/>
      <c r="AFS102" s="356"/>
      <c r="AFT102" s="356"/>
      <c r="AFU102" s="356"/>
      <c r="AFV102" s="356"/>
      <c r="AFW102" s="356"/>
      <c r="AFX102" s="356"/>
      <c r="AFY102" s="356"/>
      <c r="AFZ102" s="356"/>
      <c r="AGA102" s="356"/>
      <c r="AGB102" s="356"/>
      <c r="AGC102" s="356"/>
      <c r="AGD102" s="356"/>
      <c r="AGE102" s="356"/>
      <c r="AGF102" s="356"/>
      <c r="AGG102" s="356"/>
      <c r="AGH102" s="356"/>
      <c r="AGI102" s="356"/>
      <c r="AGJ102" s="356"/>
      <c r="AGK102" s="356"/>
      <c r="AGL102" s="356"/>
      <c r="AGM102" s="356"/>
      <c r="AGN102" s="356"/>
      <c r="AGO102" s="356"/>
      <c r="AGP102" s="356"/>
      <c r="AGQ102" s="356"/>
      <c r="AGR102" s="356"/>
      <c r="AGS102" s="356"/>
      <c r="AGT102" s="356"/>
      <c r="AGU102" s="356"/>
      <c r="AGV102" s="356"/>
      <c r="AGW102" s="356"/>
      <c r="AGX102" s="356"/>
      <c r="AGY102" s="356"/>
      <c r="AGZ102" s="356"/>
      <c r="AHA102" s="356"/>
      <c r="AHB102" s="356"/>
      <c r="AHC102" s="356"/>
      <c r="AHD102" s="356"/>
      <c r="AHE102" s="356"/>
      <c r="AHF102" s="356"/>
      <c r="AHG102" s="356"/>
      <c r="AHH102" s="356"/>
      <c r="AHI102" s="356"/>
      <c r="AHJ102" s="356"/>
      <c r="AHK102" s="356"/>
      <c r="AHL102" s="356"/>
      <c r="AHM102" s="356"/>
      <c r="AHN102" s="356"/>
      <c r="AHO102" s="356"/>
      <c r="AHP102" s="356"/>
      <c r="AHQ102" s="356"/>
      <c r="AHR102" s="356"/>
      <c r="AHS102" s="356"/>
      <c r="AHT102" s="356"/>
      <c r="AHU102" s="356"/>
      <c r="AHV102" s="356"/>
      <c r="AHW102" s="356"/>
      <c r="AHX102" s="356"/>
      <c r="AHY102" s="356"/>
      <c r="AHZ102" s="356"/>
      <c r="AIA102" s="356"/>
      <c r="AIB102" s="356"/>
      <c r="AIC102" s="356"/>
      <c r="AID102" s="356"/>
      <c r="AIE102" s="356"/>
      <c r="AIF102" s="356"/>
      <c r="AIG102" s="356"/>
      <c r="AIH102" s="356"/>
      <c r="AII102" s="356"/>
      <c r="AIJ102" s="356"/>
      <c r="AIK102" s="356"/>
      <c r="AIL102" s="356"/>
      <c r="AIM102" s="356"/>
      <c r="AIN102" s="356"/>
      <c r="AIO102" s="356"/>
      <c r="AIP102" s="356"/>
      <c r="AIQ102" s="356"/>
      <c r="AIR102" s="356"/>
      <c r="AIS102" s="356"/>
      <c r="AIT102" s="356"/>
      <c r="AIU102" s="356"/>
      <c r="AIV102" s="356"/>
      <c r="AIW102" s="356"/>
      <c r="AIX102" s="356"/>
      <c r="AIY102" s="356"/>
      <c r="AIZ102" s="356"/>
      <c r="AJA102" s="356"/>
      <c r="AJB102" s="356"/>
      <c r="AJC102" s="356"/>
      <c r="AJD102" s="356"/>
      <c r="AJE102" s="356"/>
      <c r="AJF102" s="356"/>
      <c r="AJG102" s="356"/>
      <c r="AJH102" s="356"/>
      <c r="AJI102" s="356"/>
      <c r="AJJ102" s="356"/>
      <c r="AJK102" s="356"/>
      <c r="AJL102" s="356"/>
      <c r="AJM102" s="356"/>
      <c r="AJN102" s="356"/>
      <c r="AJO102" s="356"/>
      <c r="AJP102" s="356"/>
      <c r="AJQ102" s="356"/>
      <c r="AJR102" s="356"/>
      <c r="AJS102" s="356"/>
      <c r="AJT102" s="356"/>
      <c r="AJU102" s="356"/>
      <c r="AJV102" s="356"/>
      <c r="AJW102" s="356"/>
      <c r="AJX102" s="356"/>
      <c r="AJY102" s="356"/>
      <c r="AJZ102" s="356"/>
      <c r="AKA102" s="356"/>
      <c r="AKB102" s="356"/>
      <c r="AKC102" s="356"/>
      <c r="AKD102" s="356"/>
      <c r="AKE102" s="356"/>
      <c r="AKF102" s="356"/>
      <c r="AKG102" s="356"/>
      <c r="AKH102" s="356"/>
      <c r="AKI102" s="356"/>
      <c r="AKJ102" s="356"/>
      <c r="AKK102" s="356"/>
      <c r="AKL102" s="356"/>
      <c r="AKM102" s="356"/>
      <c r="AKN102" s="356"/>
      <c r="AKO102" s="356"/>
      <c r="AKP102" s="356"/>
      <c r="AKQ102" s="356"/>
      <c r="AKR102" s="356"/>
      <c r="AKS102" s="356"/>
      <c r="AKT102" s="356"/>
      <c r="AKU102" s="356"/>
      <c r="AKV102" s="356"/>
      <c r="AKW102" s="356"/>
      <c r="AKX102" s="356"/>
      <c r="AKY102" s="356"/>
      <c r="AKZ102" s="356"/>
      <c r="ALA102" s="356"/>
      <c r="ALB102" s="356"/>
      <c r="ALC102" s="356"/>
      <c r="ALD102" s="356"/>
      <c r="ALE102" s="356"/>
      <c r="ALF102" s="356"/>
      <c r="ALG102" s="356"/>
      <c r="ALH102" s="356"/>
      <c r="ALI102" s="356"/>
      <c r="ALJ102" s="356"/>
      <c r="ALK102" s="356"/>
      <c r="ALL102" s="356"/>
      <c r="ALM102" s="356"/>
      <c r="ALN102" s="356"/>
      <c r="ALO102" s="356"/>
      <c r="ALP102" s="356"/>
      <c r="ALQ102" s="356"/>
      <c r="ALR102" s="356"/>
      <c r="ALS102" s="356"/>
      <c r="ALT102" s="356"/>
      <c r="ALU102" s="356"/>
      <c r="ALV102" s="356"/>
      <c r="ALW102" s="356"/>
      <c r="ALX102" s="356"/>
      <c r="ALY102" s="356"/>
      <c r="ALZ102" s="356"/>
      <c r="AMA102" s="356"/>
      <c r="AMB102" s="356"/>
      <c r="AMC102" s="356"/>
      <c r="AMD102" s="356"/>
      <c r="AME102" s="356"/>
      <c r="AMF102" s="356"/>
      <c r="AMG102" s="356"/>
      <c r="AMH102" s="356"/>
      <c r="AMI102" s="356"/>
      <c r="AMJ102" s="356"/>
      <c r="AMK102" s="356"/>
      <c r="AML102" s="356"/>
      <c r="AMM102" s="356"/>
      <c r="AMN102" s="356"/>
      <c r="AMO102" s="356"/>
      <c r="AMP102" s="356"/>
      <c r="AMQ102" s="356"/>
      <c r="AMR102" s="356"/>
      <c r="AMS102" s="356"/>
      <c r="AMT102" s="356"/>
      <c r="AMU102" s="356"/>
      <c r="AMV102" s="356"/>
      <c r="AMW102" s="356"/>
      <c r="AMX102" s="356"/>
      <c r="AMY102" s="356"/>
      <c r="AMZ102" s="356"/>
      <c r="ANA102" s="356"/>
      <c r="ANB102" s="356"/>
      <c r="ANC102" s="356"/>
      <c r="AND102" s="356"/>
      <c r="ANE102" s="356"/>
      <c r="ANF102" s="356"/>
      <c r="ANG102" s="356"/>
      <c r="ANH102" s="356"/>
      <c r="ANI102" s="356"/>
      <c r="ANJ102" s="356"/>
      <c r="ANK102" s="356"/>
      <c r="ANL102" s="356"/>
      <c r="ANM102" s="356"/>
      <c r="ANN102" s="356"/>
      <c r="ANO102" s="356"/>
      <c r="ANP102" s="356"/>
      <c r="ANQ102" s="356"/>
      <c r="ANR102" s="356"/>
      <c r="ANS102" s="356"/>
      <c r="ANT102" s="356"/>
      <c r="ANU102" s="356"/>
      <c r="ANV102" s="356"/>
      <c r="ANW102" s="356"/>
      <c r="ANX102" s="356"/>
      <c r="ANY102" s="356"/>
      <c r="ANZ102" s="356"/>
      <c r="AOA102" s="356"/>
      <c r="AOB102" s="356"/>
      <c r="AOC102" s="356"/>
      <c r="AOD102" s="356"/>
      <c r="AOE102" s="356"/>
      <c r="AOF102" s="356"/>
      <c r="AOG102" s="356"/>
      <c r="AOH102" s="356"/>
      <c r="AOI102" s="356"/>
      <c r="AOJ102" s="356"/>
      <c r="AOK102" s="356"/>
      <c r="AOL102" s="356"/>
      <c r="AOM102" s="356"/>
      <c r="AON102" s="356"/>
      <c r="AOO102" s="356"/>
      <c r="AOP102" s="356"/>
      <c r="AOQ102" s="356"/>
      <c r="AOR102" s="356"/>
      <c r="AOS102" s="356"/>
      <c r="AOT102" s="356"/>
      <c r="AOU102" s="356"/>
      <c r="AOV102" s="356"/>
      <c r="AOW102" s="356"/>
      <c r="AOX102" s="356"/>
      <c r="AOY102" s="356"/>
      <c r="AOZ102" s="356"/>
      <c r="APA102" s="356"/>
      <c r="APB102" s="356"/>
      <c r="APC102" s="356"/>
      <c r="APD102" s="356"/>
      <c r="APE102" s="356"/>
      <c r="APF102" s="356"/>
      <c r="APG102" s="356"/>
      <c r="APH102" s="356"/>
      <c r="API102" s="356"/>
      <c r="APJ102" s="356"/>
      <c r="APK102" s="356"/>
      <c r="APL102" s="356"/>
      <c r="APM102" s="356"/>
      <c r="APN102" s="356"/>
      <c r="APO102" s="356"/>
      <c r="APP102" s="356"/>
      <c r="APQ102" s="356"/>
      <c r="APR102" s="356"/>
      <c r="APS102" s="356"/>
      <c r="APT102" s="356"/>
      <c r="APU102" s="356"/>
      <c r="APV102" s="356"/>
      <c r="APW102" s="356"/>
      <c r="APX102" s="356"/>
      <c r="APY102" s="356"/>
      <c r="APZ102" s="356"/>
      <c r="AQA102" s="356"/>
      <c r="AQB102" s="356"/>
      <c r="AQC102" s="356"/>
      <c r="AQD102" s="356"/>
      <c r="AQE102" s="356"/>
      <c r="AQF102" s="356"/>
      <c r="AQG102" s="356"/>
      <c r="AQH102" s="356"/>
      <c r="AQI102" s="356"/>
      <c r="AQJ102" s="356"/>
      <c r="AQK102" s="356"/>
      <c r="AQL102" s="356"/>
      <c r="AQM102" s="356"/>
      <c r="AQN102" s="356"/>
      <c r="AQO102" s="356"/>
      <c r="AQP102" s="356"/>
      <c r="AQQ102" s="356"/>
      <c r="AQR102" s="356"/>
      <c r="AQS102" s="356"/>
      <c r="AQT102" s="356"/>
      <c r="AQU102" s="356"/>
      <c r="AQV102" s="356"/>
      <c r="AQW102" s="356"/>
      <c r="AQX102" s="356"/>
      <c r="AQY102" s="356"/>
      <c r="AQZ102" s="356"/>
      <c r="ARA102" s="356"/>
      <c r="ARB102" s="356"/>
      <c r="ARC102" s="356"/>
      <c r="ARD102" s="356"/>
      <c r="ARE102" s="356"/>
      <c r="ARF102" s="356"/>
      <c r="ARG102" s="356"/>
      <c r="ARH102" s="356"/>
      <c r="ARI102" s="356"/>
      <c r="ARJ102" s="356"/>
      <c r="ARK102" s="356"/>
      <c r="ARL102" s="356"/>
      <c r="ARM102" s="356"/>
      <c r="ARN102" s="356"/>
      <c r="ARO102" s="356"/>
      <c r="ARP102" s="356"/>
      <c r="ARQ102" s="356"/>
      <c r="ARR102" s="356"/>
      <c r="ARS102" s="356"/>
      <c r="ART102" s="356"/>
      <c r="ARU102" s="356"/>
      <c r="ARV102" s="356"/>
      <c r="ARW102" s="356"/>
      <c r="ARX102" s="356"/>
      <c r="ARY102" s="356"/>
      <c r="ARZ102" s="356"/>
      <c r="ASA102" s="356"/>
      <c r="ASB102" s="356"/>
      <c r="ASC102" s="356"/>
      <c r="ASD102" s="356"/>
      <c r="ASE102" s="356"/>
      <c r="ASF102" s="356"/>
      <c r="ASG102" s="356"/>
      <c r="ASH102" s="356"/>
      <c r="ASI102" s="356"/>
      <c r="ASJ102" s="356"/>
      <c r="ASK102" s="356"/>
      <c r="ASL102" s="356"/>
      <c r="ASM102" s="356"/>
      <c r="ASN102" s="356"/>
      <c r="ASO102" s="356"/>
      <c r="ASP102" s="356"/>
      <c r="ASQ102" s="356"/>
      <c r="ASR102" s="356"/>
      <c r="ASS102" s="356"/>
      <c r="AST102" s="356"/>
      <c r="ASU102" s="356"/>
      <c r="ASV102" s="356"/>
      <c r="ASW102" s="356"/>
      <c r="ASX102" s="356"/>
      <c r="ASY102" s="356"/>
      <c r="ASZ102" s="356"/>
      <c r="ATA102" s="356"/>
      <c r="ATB102" s="356"/>
      <c r="ATC102" s="356"/>
      <c r="ATD102" s="356"/>
      <c r="ATE102" s="356"/>
      <c r="ATF102" s="356"/>
      <c r="ATG102" s="356"/>
      <c r="ATH102" s="356"/>
      <c r="ATI102" s="356"/>
      <c r="ATJ102" s="356"/>
      <c r="ATK102" s="356"/>
      <c r="ATL102" s="356"/>
      <c r="ATM102" s="356"/>
      <c r="ATN102" s="356"/>
      <c r="ATO102" s="356"/>
      <c r="ATP102" s="356"/>
      <c r="ATQ102" s="356"/>
      <c r="ATR102" s="356"/>
      <c r="ATS102" s="356"/>
      <c r="ATT102" s="356"/>
      <c r="ATU102" s="356"/>
      <c r="ATV102" s="356"/>
      <c r="ATW102" s="356"/>
      <c r="ATX102" s="356"/>
      <c r="ATY102" s="356"/>
      <c r="ATZ102" s="356"/>
      <c r="AUA102" s="356"/>
      <c r="AUB102" s="356"/>
      <c r="AUC102" s="356"/>
      <c r="AUD102" s="356"/>
      <c r="AUE102" s="356"/>
      <c r="AUF102" s="356"/>
      <c r="AUG102" s="356"/>
      <c r="AUH102" s="356"/>
      <c r="AUI102" s="356"/>
      <c r="AUJ102" s="356"/>
      <c r="AUK102" s="356"/>
      <c r="AUL102" s="356"/>
      <c r="AUM102" s="356"/>
      <c r="AUN102" s="356"/>
      <c r="AUO102" s="356"/>
      <c r="AUP102" s="356"/>
      <c r="AUQ102" s="356"/>
      <c r="AUR102" s="356"/>
      <c r="AUS102" s="356"/>
      <c r="AUT102" s="356"/>
      <c r="AUU102" s="356"/>
      <c r="AUV102" s="356"/>
      <c r="AUW102" s="356"/>
      <c r="AUX102" s="356"/>
      <c r="AUY102" s="356"/>
      <c r="AUZ102" s="356"/>
      <c r="AVA102" s="356"/>
      <c r="AVB102" s="356"/>
      <c r="AVC102" s="356"/>
      <c r="AVD102" s="356"/>
      <c r="AVE102" s="356"/>
      <c r="AVF102" s="356"/>
      <c r="AVG102" s="356"/>
      <c r="AVH102" s="356"/>
      <c r="AVI102" s="356"/>
      <c r="AVJ102" s="356"/>
      <c r="AVK102" s="356"/>
      <c r="AVL102" s="356"/>
      <c r="AVM102" s="356"/>
      <c r="AVN102" s="356"/>
      <c r="AVO102" s="356"/>
      <c r="AVP102" s="356"/>
      <c r="AVQ102" s="356"/>
      <c r="AVR102" s="356"/>
      <c r="AVS102" s="356"/>
      <c r="AVT102" s="356"/>
      <c r="AVU102" s="356"/>
      <c r="AVV102" s="356"/>
      <c r="AVW102" s="356"/>
      <c r="AVX102" s="356"/>
      <c r="AVY102" s="356"/>
      <c r="AVZ102" s="356"/>
      <c r="AWA102" s="356"/>
      <c r="AWB102" s="356"/>
      <c r="AWC102" s="356"/>
      <c r="AWD102" s="356"/>
      <c r="AWE102" s="356"/>
      <c r="AWF102" s="356"/>
      <c r="AWG102" s="356"/>
      <c r="AWH102" s="356"/>
      <c r="AWI102" s="356"/>
      <c r="AWJ102" s="356"/>
      <c r="AWK102" s="356"/>
      <c r="AWL102" s="356"/>
      <c r="AWM102" s="356"/>
      <c r="AWN102" s="356"/>
      <c r="AWO102" s="356"/>
      <c r="AWP102" s="356"/>
      <c r="AWQ102" s="356"/>
      <c r="AWR102" s="356"/>
      <c r="AWS102" s="356"/>
      <c r="AWT102" s="356"/>
      <c r="AWU102" s="356"/>
      <c r="AWV102" s="356"/>
      <c r="AWW102" s="356"/>
      <c r="AWX102" s="356"/>
      <c r="AWY102" s="356"/>
      <c r="AWZ102" s="356"/>
      <c r="AXA102" s="356"/>
      <c r="AXB102" s="356"/>
      <c r="AXC102" s="356"/>
      <c r="AXD102" s="356"/>
      <c r="AXE102" s="356"/>
      <c r="AXF102" s="356"/>
      <c r="AXG102" s="356"/>
      <c r="AXH102" s="356"/>
      <c r="AXI102" s="356"/>
      <c r="AXJ102" s="356"/>
      <c r="AXK102" s="356"/>
      <c r="AXL102" s="356"/>
      <c r="AXM102" s="356"/>
      <c r="AXN102" s="356"/>
      <c r="AXO102" s="356"/>
      <c r="AXP102" s="356"/>
      <c r="AXQ102" s="356"/>
      <c r="AXR102" s="356"/>
      <c r="AXS102" s="356"/>
      <c r="AXT102" s="356"/>
      <c r="AXU102" s="356"/>
      <c r="AXV102" s="356"/>
      <c r="AXW102" s="356"/>
      <c r="AXX102" s="356"/>
      <c r="AXY102" s="356"/>
      <c r="AXZ102" s="356"/>
      <c r="AYA102" s="356"/>
      <c r="AYB102" s="356"/>
      <c r="AYC102" s="356"/>
      <c r="AYD102" s="356"/>
      <c r="AYE102" s="356"/>
      <c r="AYF102" s="356"/>
      <c r="AYG102" s="356"/>
      <c r="AYH102" s="356"/>
      <c r="AYI102" s="356"/>
      <c r="AYJ102" s="356"/>
      <c r="AYK102" s="356"/>
      <c r="AYL102" s="356"/>
      <c r="AYM102" s="356"/>
      <c r="AYN102" s="356"/>
      <c r="AYO102" s="356"/>
      <c r="AYP102" s="356"/>
      <c r="AYQ102" s="356"/>
      <c r="AYR102" s="356"/>
      <c r="AYS102" s="356"/>
      <c r="AYT102" s="356"/>
      <c r="AYU102" s="356"/>
      <c r="AYV102" s="356"/>
      <c r="AYW102" s="356"/>
      <c r="AYX102" s="356"/>
      <c r="AYY102" s="356"/>
      <c r="AYZ102" s="356"/>
      <c r="AZA102" s="356"/>
      <c r="AZB102" s="356"/>
      <c r="AZC102" s="356"/>
      <c r="AZD102" s="356"/>
      <c r="AZE102" s="356"/>
      <c r="AZF102" s="356"/>
      <c r="AZG102" s="356"/>
      <c r="AZH102" s="356"/>
      <c r="AZI102" s="356"/>
      <c r="AZJ102" s="356"/>
      <c r="AZK102" s="356"/>
      <c r="AZL102" s="356"/>
      <c r="AZM102" s="356"/>
      <c r="AZN102" s="356"/>
      <c r="AZO102" s="356"/>
      <c r="AZP102" s="356"/>
      <c r="AZQ102" s="356"/>
      <c r="AZR102" s="356"/>
      <c r="AZS102" s="356"/>
      <c r="AZT102" s="356"/>
      <c r="AZU102" s="356"/>
      <c r="AZV102" s="356"/>
      <c r="AZW102" s="356"/>
      <c r="AZX102" s="356"/>
      <c r="AZY102" s="356"/>
      <c r="AZZ102" s="356"/>
      <c r="BAA102" s="356"/>
      <c r="BAB102" s="356"/>
      <c r="BAC102" s="356"/>
      <c r="BAD102" s="356"/>
      <c r="BAE102" s="356"/>
      <c r="BAF102" s="356"/>
      <c r="BAG102" s="356"/>
      <c r="BAH102" s="356"/>
      <c r="BAI102" s="356"/>
      <c r="BAJ102" s="356"/>
      <c r="BAK102" s="356"/>
      <c r="BAL102" s="356"/>
      <c r="BAM102" s="356"/>
      <c r="BAN102" s="356"/>
      <c r="BAO102" s="356"/>
      <c r="BAP102" s="356"/>
      <c r="BAQ102" s="356"/>
      <c r="BAR102" s="356"/>
      <c r="BAS102" s="356"/>
      <c r="BAT102" s="356"/>
      <c r="BAU102" s="356"/>
      <c r="BAV102" s="356"/>
      <c r="BAW102" s="356"/>
      <c r="BAX102" s="356"/>
      <c r="BAY102" s="356"/>
      <c r="BAZ102" s="356"/>
      <c r="BBA102" s="356"/>
      <c r="BBB102" s="356"/>
      <c r="BBC102" s="356"/>
      <c r="BBD102" s="356"/>
      <c r="BBE102" s="356"/>
      <c r="BBF102" s="356"/>
      <c r="BBG102" s="356"/>
      <c r="BBH102" s="356"/>
      <c r="BBI102" s="356"/>
      <c r="BBJ102" s="356"/>
      <c r="BBK102" s="356"/>
      <c r="BBL102" s="356"/>
      <c r="BBM102" s="356"/>
      <c r="BBN102" s="356"/>
      <c r="BBO102" s="356"/>
      <c r="BBP102" s="356"/>
      <c r="BBQ102" s="356"/>
      <c r="BBR102" s="356"/>
      <c r="BBS102" s="356"/>
      <c r="BBT102" s="356"/>
      <c r="BBU102" s="356"/>
      <c r="BBV102" s="356"/>
      <c r="BBW102" s="356"/>
      <c r="BBX102" s="356"/>
      <c r="BBY102" s="356"/>
      <c r="BBZ102" s="356"/>
      <c r="BCA102" s="356"/>
      <c r="BCB102" s="356"/>
      <c r="BCC102" s="356"/>
      <c r="BCD102" s="356"/>
      <c r="BCE102" s="356"/>
      <c r="BCF102" s="356"/>
      <c r="BCG102" s="356"/>
      <c r="BCH102" s="356"/>
      <c r="BCI102" s="356"/>
      <c r="BCJ102" s="356"/>
      <c r="BCK102" s="356"/>
      <c r="BCL102" s="356"/>
      <c r="BCM102" s="356"/>
      <c r="BCN102" s="356"/>
      <c r="BCO102" s="356"/>
      <c r="BCP102" s="356"/>
      <c r="BCQ102" s="356"/>
      <c r="BCR102" s="356"/>
      <c r="BCS102" s="356"/>
      <c r="BCT102" s="356"/>
      <c r="BCU102" s="356"/>
      <c r="BCV102" s="356"/>
      <c r="BCW102" s="356"/>
      <c r="BCX102" s="356"/>
      <c r="BCY102" s="356"/>
      <c r="BCZ102" s="356"/>
      <c r="BDA102" s="356"/>
      <c r="BDB102" s="356"/>
      <c r="BDC102" s="356"/>
      <c r="BDD102" s="356"/>
      <c r="BDE102" s="356"/>
      <c r="BDF102" s="356"/>
      <c r="BDG102" s="356"/>
      <c r="BDH102" s="356"/>
      <c r="BDI102" s="356"/>
      <c r="BDJ102" s="356"/>
      <c r="BDK102" s="356"/>
      <c r="BDL102" s="356"/>
      <c r="BDM102" s="356"/>
      <c r="BDN102" s="356"/>
      <c r="BDO102" s="356"/>
      <c r="BDP102" s="356"/>
      <c r="BDQ102" s="356"/>
      <c r="BDR102" s="356"/>
      <c r="BDS102" s="356"/>
      <c r="BDT102" s="356"/>
      <c r="BDU102" s="356"/>
      <c r="BDV102" s="356"/>
      <c r="BDW102" s="356"/>
      <c r="BDX102" s="356"/>
      <c r="BDY102" s="356"/>
      <c r="BDZ102" s="356"/>
      <c r="BEA102" s="356"/>
      <c r="BEB102" s="356"/>
      <c r="BEC102" s="356"/>
      <c r="BED102" s="356"/>
      <c r="BEE102" s="356"/>
      <c r="BEF102" s="356"/>
      <c r="BEG102" s="356"/>
      <c r="BEH102" s="356"/>
      <c r="BEI102" s="356"/>
      <c r="BEJ102" s="356"/>
      <c r="BEK102" s="356"/>
      <c r="BEL102" s="356"/>
      <c r="BEM102" s="356"/>
      <c r="BEN102" s="356"/>
      <c r="BEO102" s="356"/>
      <c r="BEP102" s="356"/>
      <c r="BEQ102" s="356"/>
      <c r="BER102" s="356"/>
      <c r="BES102" s="356"/>
      <c r="BET102" s="356"/>
      <c r="BEU102" s="356"/>
      <c r="BEV102" s="356"/>
      <c r="BEW102" s="356"/>
      <c r="BEX102" s="356"/>
      <c r="BEY102" s="356"/>
      <c r="BEZ102" s="356"/>
      <c r="BFA102" s="356"/>
      <c r="BFB102" s="356"/>
      <c r="BFC102" s="356"/>
      <c r="BFD102" s="356"/>
      <c r="BFE102" s="356"/>
      <c r="BFF102" s="356"/>
      <c r="BFG102" s="356"/>
      <c r="BFH102" s="356"/>
      <c r="BFI102" s="356"/>
      <c r="BFJ102" s="356"/>
      <c r="BFK102" s="356"/>
      <c r="BFL102" s="356"/>
      <c r="BFM102" s="356"/>
      <c r="BFN102" s="356"/>
      <c r="BFO102" s="356"/>
      <c r="BFP102" s="356"/>
      <c r="BFQ102" s="356"/>
      <c r="BFR102" s="356"/>
      <c r="BFS102" s="356"/>
      <c r="BFT102" s="356"/>
      <c r="BFU102" s="356"/>
      <c r="BFV102" s="356"/>
      <c r="BFW102" s="356"/>
      <c r="BFX102" s="356"/>
      <c r="BFY102" s="356"/>
      <c r="BFZ102" s="356"/>
      <c r="BGA102" s="356"/>
      <c r="BGB102" s="356"/>
      <c r="BGC102" s="356"/>
      <c r="BGD102" s="356"/>
      <c r="BGE102" s="356"/>
      <c r="BGF102" s="356"/>
      <c r="BGG102" s="356"/>
      <c r="BGH102" s="356"/>
      <c r="BGI102" s="356"/>
      <c r="BGJ102" s="356"/>
      <c r="BGK102" s="356"/>
      <c r="BGL102" s="356"/>
      <c r="BGM102" s="356"/>
      <c r="BGN102" s="356"/>
      <c r="BGO102" s="356"/>
      <c r="BGP102" s="356"/>
      <c r="BGQ102" s="356"/>
      <c r="BGR102" s="356"/>
      <c r="BGS102" s="356"/>
      <c r="BGT102" s="356"/>
      <c r="BGU102" s="356"/>
      <c r="BGV102" s="356"/>
      <c r="BGW102" s="356"/>
      <c r="BGX102" s="356"/>
      <c r="BGY102" s="356"/>
      <c r="BGZ102" s="356"/>
      <c r="BHA102" s="356"/>
      <c r="BHB102" s="356"/>
      <c r="BHC102" s="356"/>
      <c r="BHD102" s="356"/>
      <c r="BHE102" s="356"/>
      <c r="BHF102" s="356"/>
      <c r="BHG102" s="356"/>
      <c r="BHH102" s="356"/>
      <c r="BHI102" s="356"/>
      <c r="BHJ102" s="356"/>
      <c r="BHK102" s="356"/>
      <c r="BHL102" s="356"/>
      <c r="BHM102" s="356"/>
      <c r="BHN102" s="356"/>
      <c r="BHO102" s="356"/>
      <c r="BHP102" s="356"/>
      <c r="BHQ102" s="356"/>
      <c r="BHR102" s="356"/>
      <c r="BHS102" s="356"/>
      <c r="BHT102" s="356"/>
      <c r="BHU102" s="356"/>
      <c r="BHV102" s="356"/>
      <c r="BHW102" s="356"/>
      <c r="BHX102" s="356"/>
      <c r="BHY102" s="356"/>
      <c r="BHZ102" s="356"/>
      <c r="BIA102" s="356"/>
      <c r="BIB102" s="356"/>
      <c r="BIC102" s="356"/>
      <c r="BID102" s="356"/>
      <c r="BIE102" s="356"/>
      <c r="BIF102" s="356"/>
      <c r="BIG102" s="356"/>
      <c r="BIH102" s="356"/>
      <c r="BII102" s="356"/>
      <c r="BIJ102" s="356"/>
      <c r="BIK102" s="356"/>
      <c r="BIL102" s="356"/>
      <c r="BIM102" s="356"/>
      <c r="BIN102" s="356"/>
      <c r="BIO102" s="356"/>
      <c r="BIP102" s="356"/>
      <c r="BIQ102" s="356"/>
      <c r="BIR102" s="356"/>
      <c r="BIS102" s="356"/>
      <c r="BIT102" s="356"/>
      <c r="BIU102" s="356"/>
      <c r="BIV102" s="356"/>
      <c r="BIW102" s="356"/>
      <c r="BIX102" s="356"/>
      <c r="BIY102" s="356"/>
      <c r="BIZ102" s="356"/>
      <c r="BJA102" s="356"/>
      <c r="BJB102" s="356"/>
      <c r="BJC102" s="356"/>
      <c r="BJD102" s="356"/>
      <c r="BJE102" s="356"/>
      <c r="BJF102" s="356"/>
      <c r="BJG102" s="356"/>
      <c r="BJH102" s="356"/>
      <c r="BJI102" s="356"/>
      <c r="BJJ102" s="356"/>
      <c r="BJK102" s="356"/>
      <c r="BJL102" s="356"/>
      <c r="BJM102" s="356"/>
      <c r="BJN102" s="356"/>
      <c r="BJO102" s="356"/>
      <c r="BJP102" s="356"/>
      <c r="BJQ102" s="356"/>
      <c r="BJR102" s="356"/>
      <c r="BJS102" s="356"/>
      <c r="BJT102" s="356"/>
      <c r="BJU102" s="356"/>
      <c r="BJV102" s="356"/>
      <c r="BJW102" s="356"/>
      <c r="BJX102" s="356"/>
      <c r="BJY102" s="356"/>
      <c r="BJZ102" s="356"/>
      <c r="BKA102" s="356"/>
      <c r="BKB102" s="356"/>
      <c r="BKC102" s="356"/>
      <c r="BKD102" s="356"/>
      <c r="BKE102" s="356"/>
      <c r="BKF102" s="356"/>
      <c r="BKG102" s="356"/>
      <c r="BKH102" s="356"/>
      <c r="BKI102" s="356"/>
      <c r="BKJ102" s="356"/>
      <c r="BKK102" s="356"/>
      <c r="BKL102" s="356"/>
      <c r="BKM102" s="356"/>
      <c r="BKN102" s="356"/>
      <c r="BKO102" s="356"/>
      <c r="BKP102" s="356"/>
      <c r="BKQ102" s="356"/>
      <c r="BKR102" s="356"/>
      <c r="BKS102" s="356"/>
      <c r="BKT102" s="356"/>
      <c r="BKU102" s="356"/>
      <c r="BKV102" s="356"/>
      <c r="BKW102" s="356"/>
      <c r="BKX102" s="356"/>
      <c r="BKY102" s="356"/>
      <c r="BKZ102" s="356"/>
      <c r="BLA102" s="356"/>
      <c r="BLB102" s="356"/>
      <c r="BLC102" s="356"/>
      <c r="BLD102" s="356"/>
      <c r="BLE102" s="356"/>
      <c r="BLF102" s="356"/>
      <c r="BLG102" s="356"/>
      <c r="BLH102" s="356"/>
      <c r="BLI102" s="356"/>
      <c r="BLJ102" s="356"/>
      <c r="BLK102" s="356"/>
      <c r="BLL102" s="356"/>
      <c r="BLM102" s="356"/>
      <c r="BLN102" s="356"/>
      <c r="BLO102" s="356"/>
      <c r="BLP102" s="356"/>
      <c r="BLQ102" s="356"/>
      <c r="BLR102" s="356"/>
      <c r="BLS102" s="356"/>
      <c r="BLT102" s="356"/>
      <c r="BLU102" s="356"/>
      <c r="BLV102" s="356"/>
      <c r="BLW102" s="356"/>
      <c r="BLX102" s="356"/>
      <c r="BLY102" s="356"/>
      <c r="BLZ102" s="356"/>
      <c r="BMA102" s="356"/>
      <c r="BMB102" s="356"/>
      <c r="BMC102" s="356"/>
      <c r="BMD102" s="356"/>
      <c r="BME102" s="356"/>
      <c r="BMF102" s="356"/>
      <c r="BMG102" s="356"/>
      <c r="BMH102" s="356"/>
      <c r="BMI102" s="356"/>
      <c r="BMJ102" s="356"/>
      <c r="BMK102" s="356"/>
      <c r="BML102" s="356"/>
      <c r="BMM102" s="356"/>
      <c r="BMN102" s="356"/>
      <c r="BMO102" s="356"/>
      <c r="BMP102" s="356"/>
      <c r="BMQ102" s="356"/>
      <c r="BMR102" s="356"/>
      <c r="BMS102" s="356"/>
      <c r="BMT102" s="356"/>
      <c r="BMU102" s="356"/>
      <c r="BMV102" s="356"/>
      <c r="BMW102" s="356"/>
      <c r="BMX102" s="356"/>
      <c r="BMY102" s="356"/>
      <c r="BMZ102" s="356"/>
      <c r="BNA102" s="356"/>
      <c r="BNB102" s="356"/>
      <c r="BNC102" s="356"/>
      <c r="BND102" s="356"/>
      <c r="BNE102" s="356"/>
      <c r="BNF102" s="356"/>
      <c r="BNG102" s="356"/>
      <c r="BNH102" s="356"/>
      <c r="BNI102" s="356"/>
      <c r="BNJ102" s="356"/>
      <c r="BNK102" s="356"/>
      <c r="BNL102" s="356"/>
      <c r="BNM102" s="356"/>
      <c r="BNN102" s="356"/>
      <c r="BNO102" s="356"/>
      <c r="BNP102" s="356"/>
      <c r="BNQ102" s="356"/>
      <c r="BNR102" s="356"/>
      <c r="BNS102" s="356"/>
      <c r="BNT102" s="356"/>
      <c r="BNU102" s="356"/>
      <c r="BNV102" s="356"/>
      <c r="BNW102" s="356"/>
      <c r="BNX102" s="356"/>
      <c r="BNY102" s="356"/>
      <c r="BNZ102" s="356"/>
      <c r="BOA102" s="356"/>
      <c r="BOB102" s="356"/>
      <c r="BOC102" s="356"/>
      <c r="BOD102" s="356"/>
      <c r="BOE102" s="356"/>
      <c r="BOF102" s="356"/>
      <c r="BOG102" s="356"/>
      <c r="BOH102" s="356"/>
      <c r="BOI102" s="356"/>
      <c r="BOJ102" s="356"/>
      <c r="BOK102" s="356"/>
      <c r="BOL102" s="356"/>
      <c r="BOM102" s="356"/>
      <c r="BON102" s="356"/>
      <c r="BOO102" s="356"/>
      <c r="BOP102" s="356"/>
      <c r="BOQ102" s="356"/>
      <c r="BOR102" s="356"/>
      <c r="BOS102" s="356"/>
      <c r="BOT102" s="356"/>
      <c r="BOU102" s="356"/>
      <c r="BOV102" s="356"/>
      <c r="BOW102" s="356"/>
      <c r="BOX102" s="356"/>
      <c r="BOY102" s="356"/>
      <c r="BOZ102" s="356"/>
      <c r="BPA102" s="356"/>
      <c r="BPB102" s="356"/>
      <c r="BPC102" s="356"/>
      <c r="BPD102" s="356"/>
      <c r="BPE102" s="356"/>
      <c r="BPF102" s="356"/>
      <c r="BPG102" s="356"/>
      <c r="BPH102" s="356"/>
      <c r="BPI102" s="356"/>
      <c r="BPJ102" s="356"/>
      <c r="BPK102" s="356"/>
      <c r="BPL102" s="356"/>
      <c r="BPM102" s="356"/>
      <c r="BPN102" s="356"/>
      <c r="BPO102" s="356"/>
      <c r="BPP102" s="356"/>
      <c r="BPQ102" s="356"/>
      <c r="BPR102" s="356"/>
      <c r="BPS102" s="356"/>
      <c r="BPT102" s="356"/>
      <c r="BPU102" s="356"/>
      <c r="BPV102" s="356"/>
      <c r="BPW102" s="356"/>
      <c r="BPX102" s="356"/>
      <c r="BPY102" s="356"/>
      <c r="BPZ102" s="356"/>
      <c r="BQA102" s="356"/>
      <c r="BQB102" s="356"/>
      <c r="BQC102" s="356"/>
      <c r="BQD102" s="356"/>
      <c r="BQE102" s="356"/>
      <c r="BQF102" s="356"/>
      <c r="BQG102" s="356"/>
      <c r="BQH102" s="356"/>
      <c r="BQI102" s="356"/>
      <c r="BQJ102" s="356"/>
      <c r="BQK102" s="356"/>
      <c r="BQL102" s="356"/>
      <c r="BQM102" s="356"/>
      <c r="BQN102" s="356"/>
      <c r="BQO102" s="356"/>
      <c r="BQP102" s="356"/>
      <c r="BQQ102" s="356"/>
      <c r="BQR102" s="356"/>
      <c r="BQS102" s="356"/>
      <c r="BQT102" s="356"/>
      <c r="BQU102" s="356"/>
      <c r="BQV102" s="356"/>
      <c r="BQW102" s="356"/>
      <c r="BQX102" s="356"/>
      <c r="BQY102" s="356"/>
      <c r="BQZ102" s="356"/>
      <c r="BRA102" s="356"/>
      <c r="BRB102" s="356"/>
      <c r="BRC102" s="356"/>
      <c r="BRD102" s="356"/>
      <c r="BRE102" s="356"/>
      <c r="BRF102" s="356"/>
      <c r="BRG102" s="356"/>
      <c r="BRH102" s="356"/>
      <c r="BRI102" s="356"/>
      <c r="BRJ102" s="356"/>
      <c r="BRK102" s="356"/>
      <c r="BRL102" s="356"/>
      <c r="BRM102" s="356"/>
      <c r="BRN102" s="356"/>
      <c r="BRO102" s="356"/>
      <c r="BRP102" s="356"/>
      <c r="BRQ102" s="356"/>
      <c r="BRR102" s="356"/>
      <c r="BRS102" s="356"/>
      <c r="BRT102" s="356"/>
      <c r="BRU102" s="356"/>
      <c r="BRV102" s="356"/>
      <c r="BRW102" s="356"/>
      <c r="BRX102" s="356"/>
      <c r="BRY102" s="356"/>
      <c r="BRZ102" s="356"/>
      <c r="BSA102" s="356"/>
      <c r="BSB102" s="356"/>
      <c r="BSC102" s="356"/>
      <c r="BSD102" s="356"/>
      <c r="BSE102" s="356"/>
      <c r="BSF102" s="356"/>
      <c r="BSG102" s="356"/>
      <c r="BSH102" s="356"/>
      <c r="BSI102" s="356"/>
      <c r="BSJ102" s="356"/>
      <c r="BSK102" s="356"/>
      <c r="BSL102" s="356"/>
      <c r="BSM102" s="356"/>
      <c r="BSN102" s="356"/>
      <c r="BSO102" s="356"/>
      <c r="BSP102" s="356"/>
      <c r="BSQ102" s="356"/>
      <c r="BSR102" s="356"/>
      <c r="BSS102" s="356"/>
      <c r="BST102" s="356"/>
      <c r="BSU102" s="356"/>
      <c r="BSV102" s="356"/>
      <c r="BSW102" s="356"/>
      <c r="BSX102" s="356"/>
      <c r="BSY102" s="356"/>
      <c r="BSZ102" s="356"/>
      <c r="BTA102" s="356"/>
      <c r="BTB102" s="356"/>
      <c r="BTC102" s="356"/>
      <c r="BTD102" s="356"/>
      <c r="BTE102" s="356"/>
      <c r="BTF102" s="356"/>
      <c r="BTG102" s="356"/>
      <c r="BTH102" s="356"/>
      <c r="BTI102" s="356"/>
      <c r="BTJ102" s="356"/>
      <c r="BTK102" s="356"/>
      <c r="BTL102" s="356"/>
      <c r="BTM102" s="356"/>
      <c r="BTN102" s="356"/>
      <c r="BTO102" s="356"/>
      <c r="BTP102" s="356"/>
      <c r="BTQ102" s="356"/>
      <c r="BTR102" s="356"/>
      <c r="BTS102" s="356"/>
      <c r="BTT102" s="356"/>
      <c r="BTU102" s="356"/>
      <c r="BTV102" s="356"/>
      <c r="BTW102" s="356"/>
      <c r="BTX102" s="356"/>
      <c r="BTY102" s="356"/>
      <c r="BTZ102" s="356"/>
      <c r="BUA102" s="356"/>
      <c r="BUB102" s="356"/>
      <c r="BUC102" s="356"/>
      <c r="BUD102" s="356"/>
      <c r="BUE102" s="356"/>
      <c r="BUF102" s="356"/>
      <c r="BUG102" s="356"/>
      <c r="BUH102" s="356"/>
      <c r="BUI102" s="356"/>
      <c r="BUJ102" s="356"/>
      <c r="BUK102" s="356"/>
      <c r="BUL102" s="356"/>
      <c r="BUM102" s="356"/>
      <c r="BUN102" s="356"/>
      <c r="BUO102" s="356"/>
      <c r="BUP102" s="356"/>
      <c r="BUQ102" s="356"/>
      <c r="BUR102" s="356"/>
      <c r="BUS102" s="356"/>
      <c r="BUT102" s="356"/>
      <c r="BUU102" s="356"/>
      <c r="BUV102" s="356"/>
      <c r="BUW102" s="356"/>
      <c r="BUX102" s="356"/>
      <c r="BUY102" s="356"/>
      <c r="BUZ102" s="356"/>
      <c r="BVA102" s="356"/>
      <c r="BVB102" s="356"/>
      <c r="BVC102" s="356"/>
      <c r="BVD102" s="356"/>
      <c r="BVE102" s="356"/>
      <c r="BVF102" s="356"/>
      <c r="BVG102" s="356"/>
      <c r="BVH102" s="356"/>
      <c r="BVI102" s="356"/>
      <c r="BVJ102" s="356"/>
      <c r="BVK102" s="356"/>
      <c r="BVL102" s="356"/>
      <c r="BVM102" s="356"/>
      <c r="BVN102" s="356"/>
      <c r="BVO102" s="356"/>
      <c r="BVP102" s="356"/>
      <c r="BVQ102" s="356"/>
      <c r="BVR102" s="356"/>
      <c r="BVS102" s="356"/>
      <c r="BVT102" s="356"/>
      <c r="BVU102" s="356"/>
      <c r="BVV102" s="356"/>
      <c r="BVW102" s="356"/>
      <c r="BVX102" s="356"/>
      <c r="BVY102" s="356"/>
      <c r="BVZ102" s="356"/>
      <c r="BWA102" s="356"/>
      <c r="BWB102" s="356"/>
      <c r="BWC102" s="356"/>
      <c r="BWD102" s="356"/>
      <c r="BWE102" s="356"/>
      <c r="BWF102" s="356"/>
      <c r="BWG102" s="356"/>
      <c r="BWH102" s="356"/>
      <c r="BWI102" s="356"/>
      <c r="BWJ102" s="356"/>
      <c r="BWK102" s="356"/>
      <c r="BWL102" s="356"/>
      <c r="BWM102" s="356"/>
      <c r="BWN102" s="356"/>
      <c r="BWO102" s="356"/>
      <c r="BWP102" s="356"/>
      <c r="BWQ102" s="356"/>
      <c r="BWR102" s="356"/>
      <c r="BWS102" s="356"/>
      <c r="BWT102" s="356"/>
      <c r="BWU102" s="356"/>
      <c r="BWV102" s="356"/>
      <c r="BWW102" s="356"/>
      <c r="BWX102" s="356"/>
      <c r="BWY102" s="356"/>
      <c r="BWZ102" s="356"/>
      <c r="BXA102" s="356"/>
      <c r="BXB102" s="356"/>
      <c r="BXC102" s="356"/>
      <c r="BXD102" s="356"/>
      <c r="BXE102" s="356"/>
      <c r="BXF102" s="356"/>
      <c r="BXG102" s="356"/>
      <c r="BXH102" s="356"/>
      <c r="BXI102" s="356"/>
      <c r="BXJ102" s="356"/>
      <c r="BXK102" s="356"/>
      <c r="BXL102" s="356"/>
      <c r="BXM102" s="356"/>
      <c r="BXN102" s="356"/>
      <c r="BXO102" s="356"/>
      <c r="BXP102" s="356"/>
      <c r="BXQ102" s="356"/>
      <c r="BXR102" s="356"/>
      <c r="BXS102" s="356"/>
      <c r="BXT102" s="356"/>
      <c r="BXU102" s="356"/>
      <c r="BXV102" s="356"/>
      <c r="BXW102" s="356"/>
      <c r="BXX102" s="356"/>
      <c r="BXY102" s="356"/>
      <c r="BXZ102" s="356"/>
      <c r="BYA102" s="356"/>
      <c r="BYB102" s="356"/>
      <c r="BYC102" s="356"/>
      <c r="BYD102" s="356"/>
      <c r="BYE102" s="356"/>
      <c r="BYF102" s="356"/>
      <c r="BYG102" s="356"/>
      <c r="BYH102" s="356"/>
      <c r="BYI102" s="356"/>
      <c r="BYJ102" s="356"/>
      <c r="BYK102" s="356"/>
      <c r="BYL102" s="356"/>
      <c r="BYM102" s="356"/>
      <c r="BYN102" s="356"/>
      <c r="BYO102" s="356"/>
      <c r="BYP102" s="356"/>
      <c r="BYQ102" s="356"/>
      <c r="BYR102" s="356"/>
      <c r="BYS102" s="356"/>
      <c r="BYT102" s="356"/>
      <c r="BYU102" s="356"/>
      <c r="BYV102" s="356"/>
      <c r="BYW102" s="356"/>
      <c r="BYX102" s="356"/>
      <c r="BYY102" s="356"/>
      <c r="BYZ102" s="356"/>
      <c r="BZA102" s="356"/>
      <c r="BZB102" s="356"/>
      <c r="BZC102" s="356"/>
      <c r="BZD102" s="356"/>
      <c r="BZE102" s="356"/>
      <c r="BZF102" s="356"/>
      <c r="BZG102" s="356"/>
      <c r="BZH102" s="356"/>
      <c r="BZI102" s="356"/>
      <c r="BZJ102" s="356"/>
      <c r="BZK102" s="356"/>
      <c r="BZL102" s="356"/>
      <c r="BZM102" s="356"/>
      <c r="BZN102" s="356"/>
      <c r="BZO102" s="356"/>
      <c r="BZP102" s="356"/>
      <c r="BZQ102" s="356"/>
      <c r="BZR102" s="356"/>
      <c r="BZS102" s="356"/>
      <c r="BZT102" s="356"/>
      <c r="BZU102" s="356"/>
      <c r="BZV102" s="356"/>
      <c r="BZW102" s="356"/>
      <c r="BZX102" s="356"/>
      <c r="BZY102" s="356"/>
      <c r="BZZ102" s="356"/>
      <c r="CAA102" s="356"/>
      <c r="CAB102" s="356"/>
      <c r="CAC102" s="356"/>
      <c r="CAD102" s="356"/>
      <c r="CAE102" s="356"/>
      <c r="CAF102" s="356"/>
      <c r="CAG102" s="356"/>
      <c r="CAH102" s="356"/>
      <c r="CAI102" s="356"/>
      <c r="CAJ102" s="356"/>
      <c r="CAK102" s="356"/>
      <c r="CAL102" s="356"/>
      <c r="CAM102" s="356"/>
      <c r="CAN102" s="356"/>
      <c r="CAO102" s="356"/>
      <c r="CAP102" s="356"/>
      <c r="CAQ102" s="356"/>
      <c r="CAR102" s="356"/>
      <c r="CAS102" s="356"/>
      <c r="CAT102" s="356"/>
      <c r="CAU102" s="356"/>
      <c r="CAV102" s="356"/>
      <c r="CAW102" s="356"/>
      <c r="CAX102" s="356"/>
      <c r="CAY102" s="356"/>
      <c r="CAZ102" s="356"/>
      <c r="CBA102" s="356"/>
      <c r="CBB102" s="356"/>
      <c r="CBC102" s="356"/>
      <c r="CBD102" s="356"/>
      <c r="CBE102" s="356"/>
      <c r="CBF102" s="356"/>
      <c r="CBG102" s="356"/>
      <c r="CBH102" s="356"/>
      <c r="CBI102" s="356"/>
      <c r="CBJ102" s="356"/>
      <c r="CBK102" s="356"/>
      <c r="CBL102" s="356"/>
      <c r="CBM102" s="356"/>
      <c r="CBN102" s="356"/>
      <c r="CBO102" s="356"/>
      <c r="CBP102" s="356"/>
      <c r="CBQ102" s="356"/>
      <c r="CBR102" s="356"/>
      <c r="CBS102" s="356"/>
      <c r="CBT102" s="356"/>
      <c r="CBU102" s="356"/>
      <c r="CBV102" s="356"/>
      <c r="CBW102" s="356"/>
      <c r="CBX102" s="356"/>
      <c r="CBY102" s="356"/>
      <c r="CBZ102" s="356"/>
      <c r="CCA102" s="356"/>
      <c r="CCB102" s="356"/>
      <c r="CCC102" s="356"/>
      <c r="CCD102" s="356"/>
      <c r="CCE102" s="356"/>
      <c r="CCF102" s="356"/>
      <c r="CCG102" s="356"/>
      <c r="CCH102" s="356"/>
      <c r="CCI102" s="356"/>
      <c r="CCJ102" s="356"/>
      <c r="CCK102" s="356"/>
      <c r="CCL102" s="356"/>
      <c r="CCM102" s="356"/>
      <c r="CCN102" s="356"/>
      <c r="CCO102" s="356"/>
      <c r="CCP102" s="356"/>
      <c r="CCQ102" s="356"/>
      <c r="CCR102" s="356"/>
      <c r="CCS102" s="356"/>
      <c r="CCT102" s="356"/>
      <c r="CCU102" s="356"/>
      <c r="CCV102" s="356"/>
      <c r="CCW102" s="356"/>
      <c r="CCX102" s="356"/>
      <c r="CCY102" s="356"/>
      <c r="CCZ102" s="356"/>
      <c r="CDA102" s="356"/>
      <c r="CDB102" s="356"/>
      <c r="CDC102" s="356"/>
      <c r="CDD102" s="356"/>
      <c r="CDE102" s="356"/>
      <c r="CDF102" s="356"/>
      <c r="CDG102" s="356"/>
      <c r="CDH102" s="356"/>
      <c r="CDI102" s="356"/>
      <c r="CDJ102" s="356"/>
      <c r="CDK102" s="356"/>
      <c r="CDL102" s="356"/>
      <c r="CDM102" s="356"/>
      <c r="CDN102" s="356"/>
      <c r="CDO102" s="356"/>
      <c r="CDP102" s="356"/>
      <c r="CDQ102" s="356"/>
      <c r="CDR102" s="356"/>
      <c r="CDS102" s="356"/>
      <c r="CDT102" s="356"/>
      <c r="CDU102" s="356"/>
      <c r="CDV102" s="356"/>
      <c r="CDW102" s="356"/>
      <c r="CDX102" s="356"/>
      <c r="CDY102" s="356"/>
      <c r="CDZ102" s="356"/>
      <c r="CEA102" s="356"/>
      <c r="CEB102" s="356"/>
      <c r="CEC102" s="356"/>
      <c r="CED102" s="356"/>
      <c r="CEE102" s="356"/>
      <c r="CEF102" s="356"/>
      <c r="CEG102" s="356"/>
      <c r="CEH102" s="356"/>
      <c r="CEI102" s="356"/>
      <c r="CEJ102" s="356"/>
      <c r="CEK102" s="356"/>
      <c r="CEL102" s="356"/>
      <c r="CEM102" s="356"/>
      <c r="CEN102" s="356"/>
      <c r="CEO102" s="356"/>
      <c r="CEP102" s="356"/>
      <c r="CEQ102" s="356"/>
      <c r="CER102" s="356"/>
      <c r="CES102" s="356"/>
      <c r="CET102" s="356"/>
      <c r="CEU102" s="356"/>
      <c r="CEV102" s="356"/>
      <c r="CEW102" s="356"/>
      <c r="CEX102" s="356"/>
      <c r="CEY102" s="356"/>
      <c r="CEZ102" s="356"/>
      <c r="CFA102" s="356"/>
      <c r="CFB102" s="356"/>
      <c r="CFC102" s="356"/>
      <c r="CFD102" s="356"/>
      <c r="CFE102" s="356"/>
      <c r="CFF102" s="356"/>
      <c r="CFG102" s="356"/>
      <c r="CFH102" s="356"/>
      <c r="CFI102" s="356"/>
      <c r="CFJ102" s="356"/>
      <c r="CFK102" s="356"/>
      <c r="CFL102" s="356"/>
      <c r="CFM102" s="356"/>
      <c r="CFN102" s="356"/>
      <c r="CFO102" s="356"/>
      <c r="CFP102" s="356"/>
      <c r="CFQ102" s="356"/>
      <c r="CFR102" s="356"/>
      <c r="CFS102" s="356"/>
      <c r="CFT102" s="356"/>
      <c r="CFU102" s="356"/>
      <c r="CFV102" s="356"/>
      <c r="CFW102" s="356"/>
      <c r="CFX102" s="356"/>
      <c r="CFY102" s="356"/>
      <c r="CFZ102" s="356"/>
      <c r="CGA102" s="356"/>
      <c r="CGB102" s="356"/>
      <c r="CGC102" s="356"/>
      <c r="CGD102" s="356"/>
      <c r="CGE102" s="356"/>
      <c r="CGF102" s="356"/>
      <c r="CGG102" s="356"/>
      <c r="CGH102" s="356"/>
      <c r="CGI102" s="356"/>
      <c r="CGJ102" s="356"/>
      <c r="CGK102" s="356"/>
      <c r="CGL102" s="356"/>
      <c r="CGM102" s="356"/>
      <c r="CGN102" s="356"/>
      <c r="CGO102" s="356"/>
      <c r="CGP102" s="356"/>
      <c r="CGQ102" s="356"/>
      <c r="CGR102" s="356"/>
      <c r="CGS102" s="356"/>
      <c r="CGT102" s="356"/>
      <c r="CGU102" s="356"/>
      <c r="CGV102" s="356"/>
      <c r="CGW102" s="356"/>
      <c r="CGX102" s="356"/>
      <c r="CGY102" s="356"/>
      <c r="CGZ102" s="356"/>
      <c r="CHA102" s="356"/>
      <c r="CHB102" s="356"/>
      <c r="CHC102" s="356"/>
      <c r="CHD102" s="356"/>
      <c r="CHE102" s="356"/>
      <c r="CHF102" s="356"/>
      <c r="CHG102" s="356"/>
      <c r="CHH102" s="356"/>
      <c r="CHI102" s="356"/>
      <c r="CHJ102" s="356"/>
      <c r="CHK102" s="356"/>
      <c r="CHL102" s="356"/>
      <c r="CHM102" s="356"/>
      <c r="CHN102" s="356"/>
      <c r="CHO102" s="356"/>
      <c r="CHP102" s="356"/>
      <c r="CHQ102" s="356"/>
      <c r="CHR102" s="356"/>
      <c r="CHS102" s="356"/>
      <c r="CHT102" s="356"/>
      <c r="CHU102" s="356"/>
      <c r="CHV102" s="356"/>
      <c r="CHW102" s="356"/>
      <c r="CHX102" s="356"/>
      <c r="CHY102" s="356"/>
      <c r="CHZ102" s="356"/>
      <c r="CIA102" s="356"/>
      <c r="CIB102" s="356"/>
      <c r="CIC102" s="356"/>
      <c r="CID102" s="356"/>
      <c r="CIE102" s="356"/>
      <c r="CIF102" s="356"/>
      <c r="CIG102" s="356"/>
      <c r="CIH102" s="356"/>
      <c r="CII102" s="356"/>
      <c r="CIJ102" s="356"/>
      <c r="CIK102" s="356"/>
      <c r="CIL102" s="356"/>
      <c r="CIM102" s="356"/>
      <c r="CIN102" s="356"/>
      <c r="CIO102" s="356"/>
      <c r="CIP102" s="356"/>
      <c r="CIQ102" s="356"/>
      <c r="CIR102" s="356"/>
      <c r="CIS102" s="356"/>
      <c r="CIT102" s="356"/>
      <c r="CIU102" s="356"/>
      <c r="CIV102" s="356"/>
      <c r="CIW102" s="356"/>
      <c r="CIX102" s="356"/>
      <c r="CIY102" s="356"/>
      <c r="CIZ102" s="356"/>
      <c r="CJA102" s="356"/>
      <c r="CJB102" s="356"/>
      <c r="CJC102" s="356"/>
      <c r="CJD102" s="356"/>
      <c r="CJE102" s="356"/>
      <c r="CJF102" s="356"/>
      <c r="CJG102" s="356"/>
      <c r="CJH102" s="356"/>
      <c r="CJI102" s="356"/>
      <c r="CJJ102" s="356"/>
      <c r="CJK102" s="356"/>
      <c r="CJL102" s="356"/>
      <c r="CJM102" s="356"/>
      <c r="CJN102" s="356"/>
      <c r="CJO102" s="356"/>
      <c r="CJP102" s="356"/>
      <c r="CJQ102" s="356"/>
      <c r="CJR102" s="356"/>
      <c r="CJS102" s="356"/>
      <c r="CJT102" s="356"/>
      <c r="CJU102" s="356"/>
      <c r="CJV102" s="356"/>
      <c r="CJW102" s="356"/>
      <c r="CJX102" s="356"/>
      <c r="CJY102" s="356"/>
      <c r="CJZ102" s="356"/>
      <c r="CKA102" s="356"/>
      <c r="CKB102" s="356"/>
      <c r="CKC102" s="356"/>
      <c r="CKD102" s="356"/>
      <c r="CKE102" s="356"/>
      <c r="CKF102" s="356"/>
      <c r="CKG102" s="356"/>
      <c r="CKH102" s="356"/>
      <c r="CKI102" s="356"/>
      <c r="CKJ102" s="356"/>
      <c r="CKK102" s="356"/>
      <c r="CKL102" s="356"/>
      <c r="CKM102" s="356"/>
      <c r="CKN102" s="356"/>
      <c r="CKO102" s="356"/>
      <c r="CKP102" s="356"/>
      <c r="CKQ102" s="356"/>
      <c r="CKR102" s="356"/>
      <c r="CKS102" s="356"/>
      <c r="CKT102" s="356"/>
      <c r="CKU102" s="356"/>
      <c r="CKV102" s="356"/>
      <c r="CKW102" s="356"/>
      <c r="CKX102" s="356"/>
      <c r="CKY102" s="356"/>
      <c r="CKZ102" s="356"/>
      <c r="CLA102" s="356"/>
      <c r="CLB102" s="356"/>
      <c r="CLC102" s="356"/>
      <c r="CLD102" s="356"/>
      <c r="CLE102" s="356"/>
      <c r="CLF102" s="356"/>
      <c r="CLG102" s="356"/>
      <c r="CLH102" s="356"/>
      <c r="CLI102" s="356"/>
      <c r="CLJ102" s="356"/>
      <c r="CLK102" s="356"/>
      <c r="CLL102" s="356"/>
      <c r="CLM102" s="356"/>
      <c r="CLN102" s="356"/>
      <c r="CLO102" s="356"/>
      <c r="CLP102" s="356"/>
      <c r="CLQ102" s="356"/>
      <c r="CLR102" s="356"/>
      <c r="CLS102" s="356"/>
      <c r="CLT102" s="356"/>
      <c r="CLU102" s="356"/>
      <c r="CLV102" s="356"/>
      <c r="CLW102" s="356"/>
      <c r="CLX102" s="356"/>
      <c r="CLY102" s="356"/>
      <c r="CLZ102" s="356"/>
      <c r="CMA102" s="356"/>
      <c r="CMB102" s="356"/>
      <c r="CMC102" s="356"/>
      <c r="CMD102" s="356"/>
      <c r="CME102" s="356"/>
      <c r="CMF102" s="356"/>
      <c r="CMG102" s="356"/>
      <c r="CMH102" s="356"/>
      <c r="CMI102" s="356"/>
      <c r="CMJ102" s="356"/>
      <c r="CMK102" s="356"/>
      <c r="CML102" s="356"/>
      <c r="CMM102" s="356"/>
      <c r="CMN102" s="356"/>
      <c r="CMO102" s="356"/>
      <c r="CMP102" s="356"/>
      <c r="CMQ102" s="356"/>
      <c r="CMR102" s="356"/>
      <c r="CMS102" s="356"/>
      <c r="CMT102" s="356"/>
      <c r="CMU102" s="356"/>
      <c r="CMV102" s="356"/>
      <c r="CMW102" s="356"/>
      <c r="CMX102" s="356"/>
      <c r="CMY102" s="356"/>
      <c r="CMZ102" s="356"/>
      <c r="CNA102" s="356"/>
      <c r="CNB102" s="356"/>
      <c r="CNC102" s="356"/>
      <c r="CND102" s="356"/>
      <c r="CNE102" s="356"/>
      <c r="CNF102" s="356"/>
      <c r="CNG102" s="356"/>
      <c r="CNH102" s="356"/>
      <c r="CNI102" s="356"/>
      <c r="CNJ102" s="356"/>
      <c r="CNK102" s="356"/>
      <c r="CNL102" s="356"/>
      <c r="CNM102" s="356"/>
      <c r="CNN102" s="356"/>
      <c r="CNO102" s="356"/>
      <c r="CNP102" s="356"/>
      <c r="CNQ102" s="356"/>
      <c r="CNR102" s="356"/>
      <c r="CNS102" s="356"/>
      <c r="CNT102" s="356"/>
      <c r="CNU102" s="356"/>
      <c r="CNV102" s="356"/>
      <c r="CNW102" s="356"/>
      <c r="CNX102" s="356"/>
      <c r="CNY102" s="356"/>
      <c r="CNZ102" s="356"/>
      <c r="COA102" s="356"/>
      <c r="COB102" s="356"/>
      <c r="COC102" s="356"/>
      <c r="COD102" s="356"/>
      <c r="COE102" s="356"/>
      <c r="COF102" s="356"/>
      <c r="COG102" s="356"/>
      <c r="COH102" s="356"/>
      <c r="COI102" s="356"/>
      <c r="COJ102" s="356"/>
      <c r="COK102" s="356"/>
      <c r="COL102" s="356"/>
      <c r="COM102" s="356"/>
      <c r="CON102" s="356"/>
      <c r="COO102" s="356"/>
      <c r="COP102" s="356"/>
      <c r="COQ102" s="356"/>
      <c r="COR102" s="356"/>
      <c r="COS102" s="356"/>
      <c r="COT102" s="356"/>
      <c r="COU102" s="356"/>
      <c r="COV102" s="356"/>
      <c r="COW102" s="356"/>
      <c r="COX102" s="356"/>
      <c r="COY102" s="356"/>
      <c r="COZ102" s="356"/>
      <c r="CPA102" s="356"/>
      <c r="CPB102" s="356"/>
      <c r="CPC102" s="356"/>
      <c r="CPD102" s="356"/>
      <c r="CPE102" s="356"/>
      <c r="CPF102" s="356"/>
      <c r="CPG102" s="356"/>
      <c r="CPH102" s="356"/>
      <c r="CPI102" s="356"/>
      <c r="CPJ102" s="356"/>
      <c r="CPK102" s="356"/>
      <c r="CPL102" s="356"/>
      <c r="CPM102" s="356"/>
      <c r="CPN102" s="356"/>
      <c r="CPO102" s="356"/>
      <c r="CPP102" s="356"/>
      <c r="CPQ102" s="356"/>
      <c r="CPR102" s="356"/>
      <c r="CPS102" s="356"/>
      <c r="CPT102" s="356"/>
      <c r="CPU102" s="356"/>
      <c r="CPV102" s="356"/>
      <c r="CPW102" s="356"/>
      <c r="CPX102" s="356"/>
      <c r="CPY102" s="356"/>
      <c r="CPZ102" s="356"/>
      <c r="CQA102" s="356"/>
      <c r="CQB102" s="356"/>
      <c r="CQC102" s="356"/>
      <c r="CQD102" s="356"/>
      <c r="CQE102" s="356"/>
      <c r="CQF102" s="356"/>
      <c r="CQG102" s="356"/>
      <c r="CQH102" s="356"/>
      <c r="CQI102" s="356"/>
      <c r="CQJ102" s="356"/>
      <c r="CQK102" s="356"/>
      <c r="CQL102" s="356"/>
      <c r="CQM102" s="356"/>
      <c r="CQN102" s="356"/>
      <c r="CQO102" s="356"/>
      <c r="CQP102" s="356"/>
      <c r="CQQ102" s="356"/>
      <c r="CQR102" s="356"/>
      <c r="CQS102" s="356"/>
      <c r="CQT102" s="356"/>
      <c r="CQU102" s="356"/>
      <c r="CQV102" s="356"/>
      <c r="CQW102" s="356"/>
      <c r="CQX102" s="356"/>
      <c r="CQY102" s="356"/>
      <c r="CQZ102" s="356"/>
      <c r="CRA102" s="356"/>
      <c r="CRB102" s="356"/>
      <c r="CRC102" s="356"/>
      <c r="CRD102" s="356"/>
      <c r="CRE102" s="356"/>
      <c r="CRF102" s="356"/>
      <c r="CRG102" s="356"/>
      <c r="CRH102" s="356"/>
      <c r="CRI102" s="356"/>
      <c r="CRJ102" s="356"/>
      <c r="CRK102" s="356"/>
      <c r="CRL102" s="356"/>
      <c r="CRM102" s="356"/>
      <c r="CRN102" s="356"/>
      <c r="CRO102" s="356"/>
      <c r="CRP102" s="356"/>
      <c r="CRQ102" s="356"/>
      <c r="CRR102" s="356"/>
      <c r="CRS102" s="356"/>
      <c r="CRT102" s="356"/>
      <c r="CRU102" s="356"/>
      <c r="CRV102" s="356"/>
      <c r="CRW102" s="356"/>
      <c r="CRX102" s="356"/>
      <c r="CRY102" s="356"/>
      <c r="CRZ102" s="356"/>
      <c r="CSA102" s="356"/>
      <c r="CSB102" s="356"/>
      <c r="CSC102" s="356"/>
      <c r="CSD102" s="356"/>
      <c r="CSE102" s="356"/>
      <c r="CSF102" s="356"/>
      <c r="CSG102" s="356"/>
      <c r="CSH102" s="356"/>
      <c r="CSI102" s="356"/>
      <c r="CSJ102" s="356"/>
      <c r="CSK102" s="356"/>
      <c r="CSL102" s="356"/>
      <c r="CSM102" s="356"/>
      <c r="CSN102" s="356"/>
      <c r="CSO102" s="356"/>
      <c r="CSP102" s="356"/>
      <c r="CSQ102" s="356"/>
      <c r="CSR102" s="356"/>
      <c r="CSS102" s="356"/>
      <c r="CST102" s="356"/>
      <c r="CSU102" s="356"/>
      <c r="CSV102" s="356"/>
      <c r="CSW102" s="356"/>
      <c r="CSX102" s="356"/>
      <c r="CSY102" s="356"/>
      <c r="CSZ102" s="356"/>
      <c r="CTA102" s="356"/>
      <c r="CTB102" s="356"/>
      <c r="CTC102" s="356"/>
      <c r="CTD102" s="356"/>
      <c r="CTE102" s="356"/>
      <c r="CTF102" s="356"/>
      <c r="CTG102" s="356"/>
      <c r="CTH102" s="356"/>
      <c r="CTI102" s="356"/>
      <c r="CTJ102" s="356"/>
      <c r="CTK102" s="356"/>
      <c r="CTL102" s="356"/>
      <c r="CTM102" s="356"/>
      <c r="CTN102" s="356"/>
      <c r="CTO102" s="356"/>
      <c r="CTP102" s="356"/>
      <c r="CTQ102" s="356"/>
      <c r="CTR102" s="356"/>
      <c r="CTS102" s="356"/>
      <c r="CTT102" s="356"/>
      <c r="CTU102" s="356"/>
      <c r="CTV102" s="356"/>
      <c r="CTW102" s="356"/>
      <c r="CTX102" s="356"/>
      <c r="CTY102" s="356"/>
      <c r="CTZ102" s="356"/>
      <c r="CUA102" s="356"/>
      <c r="CUB102" s="356"/>
      <c r="CUC102" s="356"/>
      <c r="CUD102" s="356"/>
      <c r="CUE102" s="356"/>
      <c r="CUF102" s="356"/>
      <c r="CUG102" s="356"/>
      <c r="CUH102" s="356"/>
      <c r="CUI102" s="356"/>
      <c r="CUJ102" s="356"/>
      <c r="CUK102" s="356"/>
      <c r="CUL102" s="356"/>
      <c r="CUM102" s="356"/>
      <c r="CUN102" s="356"/>
      <c r="CUO102" s="356"/>
      <c r="CUP102" s="356"/>
      <c r="CUQ102" s="356"/>
      <c r="CUR102" s="356"/>
      <c r="CUS102" s="356"/>
      <c r="CUT102" s="356"/>
      <c r="CUU102" s="356"/>
      <c r="CUV102" s="356"/>
      <c r="CUW102" s="356"/>
      <c r="CUX102" s="356"/>
      <c r="CUY102" s="356"/>
      <c r="CUZ102" s="356"/>
      <c r="CVA102" s="356"/>
      <c r="CVB102" s="356"/>
      <c r="CVC102" s="356"/>
      <c r="CVD102" s="356"/>
      <c r="CVE102" s="356"/>
      <c r="CVF102" s="356"/>
      <c r="CVG102" s="356"/>
      <c r="CVH102" s="356"/>
      <c r="CVI102" s="356"/>
      <c r="CVJ102" s="356"/>
      <c r="CVK102" s="356"/>
      <c r="CVL102" s="356"/>
      <c r="CVM102" s="356"/>
      <c r="CVN102" s="356"/>
      <c r="CVO102" s="356"/>
      <c r="CVP102" s="356"/>
      <c r="CVQ102" s="356"/>
      <c r="CVR102" s="356"/>
      <c r="CVS102" s="356"/>
      <c r="CVT102" s="356"/>
      <c r="CVU102" s="356"/>
      <c r="CVV102" s="356"/>
      <c r="CVW102" s="356"/>
      <c r="CVX102" s="356"/>
      <c r="CVY102" s="356"/>
      <c r="CVZ102" s="356"/>
      <c r="CWA102" s="356"/>
      <c r="CWB102" s="356"/>
      <c r="CWC102" s="356"/>
      <c r="CWD102" s="356"/>
      <c r="CWE102" s="356"/>
      <c r="CWF102" s="356"/>
      <c r="CWG102" s="356"/>
      <c r="CWH102" s="356"/>
      <c r="CWI102" s="356"/>
      <c r="CWJ102" s="356"/>
      <c r="CWK102" s="356"/>
      <c r="CWL102" s="356"/>
      <c r="CWM102" s="356"/>
      <c r="CWN102" s="356"/>
      <c r="CWO102" s="356"/>
      <c r="CWP102" s="356"/>
      <c r="CWQ102" s="356"/>
      <c r="CWR102" s="356"/>
      <c r="CWS102" s="356"/>
      <c r="CWT102" s="356"/>
      <c r="CWU102" s="356"/>
      <c r="CWV102" s="356"/>
      <c r="CWW102" s="356"/>
      <c r="CWX102" s="356"/>
      <c r="CWY102" s="356"/>
      <c r="CWZ102" s="356"/>
      <c r="CXA102" s="356"/>
      <c r="CXB102" s="356"/>
      <c r="CXC102" s="356"/>
      <c r="CXD102" s="356"/>
      <c r="CXE102" s="356"/>
      <c r="CXF102" s="356"/>
      <c r="CXG102" s="356"/>
      <c r="CXH102" s="356"/>
      <c r="CXI102" s="356"/>
      <c r="CXJ102" s="356"/>
      <c r="CXK102" s="356"/>
      <c r="CXL102" s="356"/>
      <c r="CXM102" s="356"/>
      <c r="CXN102" s="356"/>
      <c r="CXO102" s="356"/>
      <c r="CXP102" s="356"/>
      <c r="CXQ102" s="356"/>
      <c r="CXR102" s="356"/>
      <c r="CXS102" s="356"/>
      <c r="CXT102" s="356"/>
      <c r="CXU102" s="356"/>
      <c r="CXV102" s="356"/>
      <c r="CXW102" s="356"/>
      <c r="CXX102" s="356"/>
      <c r="CXY102" s="356"/>
      <c r="CXZ102" s="356"/>
      <c r="CYA102" s="356"/>
      <c r="CYB102" s="356"/>
      <c r="CYC102" s="356"/>
      <c r="CYD102" s="356"/>
      <c r="CYE102" s="356"/>
      <c r="CYF102" s="356"/>
      <c r="CYG102" s="356"/>
      <c r="CYH102" s="356"/>
      <c r="CYI102" s="356"/>
      <c r="CYJ102" s="356"/>
      <c r="CYK102" s="356"/>
      <c r="CYL102" s="356"/>
      <c r="CYM102" s="356"/>
      <c r="CYN102" s="356"/>
      <c r="CYO102" s="356"/>
      <c r="CYP102" s="356"/>
      <c r="CYQ102" s="356"/>
      <c r="CYR102" s="356"/>
      <c r="CYS102" s="356"/>
      <c r="CYT102" s="356"/>
      <c r="CYU102" s="356"/>
      <c r="CYV102" s="356"/>
      <c r="CYW102" s="356"/>
      <c r="CYX102" s="356"/>
      <c r="CYY102" s="356"/>
      <c r="CYZ102" s="356"/>
      <c r="CZA102" s="356"/>
      <c r="CZB102" s="356"/>
      <c r="CZC102" s="356"/>
      <c r="CZD102" s="356"/>
      <c r="CZE102" s="356"/>
      <c r="CZF102" s="356"/>
      <c r="CZG102" s="356"/>
      <c r="CZH102" s="356"/>
      <c r="CZI102" s="356"/>
      <c r="CZJ102" s="356"/>
      <c r="CZK102" s="356"/>
      <c r="CZL102" s="356"/>
      <c r="CZM102" s="356"/>
      <c r="CZN102" s="356"/>
      <c r="CZO102" s="356"/>
      <c r="CZP102" s="356"/>
      <c r="CZQ102" s="356"/>
      <c r="CZR102" s="356"/>
      <c r="CZS102" s="356"/>
      <c r="CZT102" s="356"/>
      <c r="CZU102" s="356"/>
      <c r="CZV102" s="356"/>
      <c r="CZW102" s="356"/>
      <c r="CZX102" s="356"/>
      <c r="CZY102" s="356"/>
      <c r="CZZ102" s="356"/>
      <c r="DAA102" s="356"/>
      <c r="DAB102" s="356"/>
      <c r="DAC102" s="356"/>
      <c r="DAD102" s="356"/>
      <c r="DAE102" s="356"/>
      <c r="DAF102" s="356"/>
      <c r="DAG102" s="356"/>
      <c r="DAH102" s="356"/>
      <c r="DAI102" s="356"/>
      <c r="DAJ102" s="356"/>
      <c r="DAK102" s="356"/>
      <c r="DAL102" s="356"/>
      <c r="DAM102" s="356"/>
      <c r="DAN102" s="356"/>
      <c r="DAO102" s="356"/>
      <c r="DAP102" s="356"/>
      <c r="DAQ102" s="356"/>
      <c r="DAR102" s="356"/>
      <c r="DAS102" s="356"/>
      <c r="DAT102" s="356"/>
      <c r="DAU102" s="356"/>
      <c r="DAV102" s="356"/>
      <c r="DAW102" s="356"/>
      <c r="DAX102" s="356"/>
      <c r="DAY102" s="356"/>
      <c r="DAZ102" s="356"/>
      <c r="DBA102" s="356"/>
      <c r="DBB102" s="356"/>
      <c r="DBC102" s="356"/>
      <c r="DBD102" s="356"/>
      <c r="DBE102" s="356"/>
      <c r="DBF102" s="356"/>
      <c r="DBG102" s="356"/>
      <c r="DBH102" s="356"/>
      <c r="DBI102" s="356"/>
      <c r="DBJ102" s="356"/>
      <c r="DBK102" s="356"/>
      <c r="DBL102" s="356"/>
      <c r="DBM102" s="356"/>
      <c r="DBN102" s="356"/>
      <c r="DBO102" s="356"/>
      <c r="DBP102" s="356"/>
      <c r="DBQ102" s="356"/>
      <c r="DBR102" s="356"/>
      <c r="DBS102" s="356"/>
      <c r="DBT102" s="356"/>
      <c r="DBU102" s="356"/>
      <c r="DBV102" s="356"/>
      <c r="DBW102" s="356"/>
      <c r="DBX102" s="356"/>
      <c r="DBY102" s="356"/>
      <c r="DBZ102" s="356"/>
      <c r="DCA102" s="356"/>
      <c r="DCB102" s="356"/>
      <c r="DCC102" s="356"/>
      <c r="DCD102" s="356"/>
      <c r="DCE102" s="356"/>
      <c r="DCF102" s="356"/>
      <c r="DCG102" s="356"/>
      <c r="DCH102" s="356"/>
      <c r="DCI102" s="356"/>
      <c r="DCJ102" s="356"/>
      <c r="DCK102" s="356"/>
      <c r="DCL102" s="356"/>
      <c r="DCM102" s="356"/>
      <c r="DCN102" s="356"/>
      <c r="DCO102" s="356"/>
      <c r="DCP102" s="356"/>
      <c r="DCQ102" s="356"/>
      <c r="DCR102" s="356"/>
      <c r="DCS102" s="356"/>
      <c r="DCT102" s="356"/>
      <c r="DCU102" s="356"/>
      <c r="DCV102" s="356"/>
      <c r="DCW102" s="356"/>
      <c r="DCX102" s="356"/>
      <c r="DCY102" s="356"/>
      <c r="DCZ102" s="356"/>
      <c r="DDA102" s="356"/>
      <c r="DDB102" s="356"/>
      <c r="DDC102" s="356"/>
      <c r="DDD102" s="356"/>
      <c r="DDE102" s="356"/>
      <c r="DDF102" s="356"/>
      <c r="DDG102" s="356"/>
      <c r="DDH102" s="356"/>
      <c r="DDI102" s="356"/>
      <c r="DDJ102" s="356"/>
      <c r="DDK102" s="356"/>
      <c r="DDL102" s="356"/>
      <c r="DDM102" s="356"/>
      <c r="DDN102" s="356"/>
      <c r="DDO102" s="356"/>
      <c r="DDP102" s="356"/>
      <c r="DDQ102" s="356"/>
      <c r="DDR102" s="356"/>
      <c r="DDS102" s="356"/>
      <c r="DDT102" s="356"/>
      <c r="DDU102" s="356"/>
      <c r="DDV102" s="356"/>
      <c r="DDW102" s="356"/>
      <c r="DDX102" s="356"/>
      <c r="DDY102" s="356"/>
      <c r="DDZ102" s="356"/>
      <c r="DEA102" s="356"/>
      <c r="DEB102" s="356"/>
      <c r="DEC102" s="356"/>
      <c r="DED102" s="356"/>
      <c r="DEE102" s="356"/>
      <c r="DEF102" s="356"/>
      <c r="DEG102" s="356"/>
      <c r="DEH102" s="356"/>
      <c r="DEI102" s="356"/>
      <c r="DEJ102" s="356"/>
      <c r="DEK102" s="356"/>
      <c r="DEL102" s="356"/>
      <c r="DEM102" s="356"/>
      <c r="DEN102" s="356"/>
      <c r="DEO102" s="356"/>
      <c r="DEP102" s="356"/>
      <c r="DEQ102" s="356"/>
      <c r="DER102" s="356"/>
      <c r="DES102" s="356"/>
      <c r="DET102" s="356"/>
      <c r="DEU102" s="356"/>
      <c r="DEV102" s="356"/>
      <c r="DEW102" s="356"/>
      <c r="DEX102" s="356"/>
      <c r="DEY102" s="356"/>
      <c r="DEZ102" s="356"/>
      <c r="DFA102" s="356"/>
      <c r="DFB102" s="356"/>
      <c r="DFC102" s="356"/>
      <c r="DFD102" s="356"/>
      <c r="DFE102" s="356"/>
      <c r="DFF102" s="356"/>
      <c r="DFG102" s="356"/>
      <c r="DFH102" s="356"/>
      <c r="DFI102" s="356"/>
      <c r="DFJ102" s="356"/>
      <c r="DFK102" s="356"/>
      <c r="DFL102" s="356"/>
      <c r="DFM102" s="356"/>
      <c r="DFN102" s="356"/>
      <c r="DFO102" s="356"/>
      <c r="DFP102" s="356"/>
      <c r="DFQ102" s="356"/>
      <c r="DFR102" s="356"/>
      <c r="DFS102" s="356"/>
      <c r="DFT102" s="356"/>
      <c r="DFU102" s="356"/>
      <c r="DFV102" s="356"/>
      <c r="DFW102" s="356"/>
      <c r="DFX102" s="356"/>
      <c r="DFY102" s="356"/>
      <c r="DFZ102" s="356"/>
      <c r="DGA102" s="356"/>
      <c r="DGB102" s="356"/>
      <c r="DGC102" s="356"/>
      <c r="DGD102" s="356"/>
      <c r="DGE102" s="356"/>
      <c r="DGF102" s="356"/>
      <c r="DGG102" s="356"/>
      <c r="DGH102" s="356"/>
      <c r="DGI102" s="356"/>
      <c r="DGJ102" s="356"/>
      <c r="DGK102" s="356"/>
      <c r="DGL102" s="356"/>
      <c r="DGM102" s="356"/>
      <c r="DGN102" s="356"/>
      <c r="DGO102" s="356"/>
      <c r="DGP102" s="356"/>
      <c r="DGQ102" s="356"/>
      <c r="DGR102" s="356"/>
      <c r="DGS102" s="356"/>
      <c r="DGT102" s="356"/>
      <c r="DGU102" s="356"/>
      <c r="DGV102" s="356"/>
      <c r="DGW102" s="356"/>
      <c r="DGX102" s="356"/>
      <c r="DGY102" s="356"/>
      <c r="DGZ102" s="356"/>
      <c r="DHA102" s="356"/>
      <c r="DHB102" s="356"/>
      <c r="DHC102" s="356"/>
      <c r="DHD102" s="356"/>
      <c r="DHE102" s="356"/>
      <c r="DHF102" s="356"/>
      <c r="DHG102" s="356"/>
      <c r="DHH102" s="356"/>
      <c r="DHI102" s="356"/>
      <c r="DHJ102" s="356"/>
      <c r="DHK102" s="356"/>
      <c r="DHL102" s="356"/>
      <c r="DHM102" s="356"/>
      <c r="DHN102" s="356"/>
      <c r="DHO102" s="356"/>
      <c r="DHP102" s="356"/>
      <c r="DHQ102" s="356"/>
      <c r="DHR102" s="356"/>
      <c r="DHS102" s="356"/>
      <c r="DHT102" s="356"/>
      <c r="DHU102" s="356"/>
      <c r="DHV102" s="356"/>
      <c r="DHW102" s="356"/>
      <c r="DHX102" s="356"/>
      <c r="DHY102" s="356"/>
      <c r="DHZ102" s="356"/>
      <c r="DIA102" s="356"/>
      <c r="DIB102" s="356"/>
      <c r="DIC102" s="356"/>
      <c r="DID102" s="356"/>
      <c r="DIE102" s="356"/>
      <c r="DIF102" s="356"/>
      <c r="DIG102" s="356"/>
      <c r="DIH102" s="356"/>
      <c r="DII102" s="356"/>
      <c r="DIJ102" s="356"/>
      <c r="DIK102" s="356"/>
      <c r="DIL102" s="356"/>
      <c r="DIM102" s="356"/>
      <c r="DIN102" s="356"/>
      <c r="DIO102" s="356"/>
      <c r="DIP102" s="356"/>
      <c r="DIQ102" s="356"/>
      <c r="DIR102" s="356"/>
      <c r="DIS102" s="356"/>
      <c r="DIT102" s="356"/>
      <c r="DIU102" s="356"/>
      <c r="DIV102" s="356"/>
      <c r="DIW102" s="356"/>
      <c r="DIX102" s="356"/>
      <c r="DIY102" s="356"/>
      <c r="DIZ102" s="356"/>
      <c r="DJA102" s="356"/>
      <c r="DJB102" s="356"/>
      <c r="DJC102" s="356"/>
      <c r="DJD102" s="356"/>
      <c r="DJE102" s="356"/>
      <c r="DJF102" s="356"/>
      <c r="DJG102" s="356"/>
      <c r="DJH102" s="356"/>
      <c r="DJI102" s="356"/>
      <c r="DJJ102" s="356"/>
      <c r="DJK102" s="356"/>
      <c r="DJL102" s="356"/>
      <c r="DJM102" s="356"/>
      <c r="DJN102" s="356"/>
      <c r="DJO102" s="356"/>
      <c r="DJP102" s="356"/>
      <c r="DJQ102" s="356"/>
      <c r="DJR102" s="356"/>
      <c r="DJS102" s="356"/>
      <c r="DJT102" s="356"/>
      <c r="DJU102" s="356"/>
      <c r="DJV102" s="356"/>
      <c r="DJW102" s="356"/>
      <c r="DJX102" s="356"/>
      <c r="DJY102" s="356"/>
      <c r="DJZ102" s="356"/>
      <c r="DKA102" s="356"/>
      <c r="DKB102" s="356"/>
      <c r="DKC102" s="356"/>
      <c r="DKD102" s="356"/>
      <c r="DKE102" s="356"/>
      <c r="DKF102" s="356"/>
      <c r="DKG102" s="356"/>
      <c r="DKH102" s="356"/>
      <c r="DKI102" s="356"/>
      <c r="DKJ102" s="356"/>
      <c r="DKK102" s="356"/>
      <c r="DKL102" s="356"/>
      <c r="DKM102" s="356"/>
      <c r="DKN102" s="356"/>
      <c r="DKO102" s="356"/>
      <c r="DKP102" s="356"/>
      <c r="DKQ102" s="356"/>
      <c r="DKR102" s="356"/>
      <c r="DKS102" s="356"/>
      <c r="DKT102" s="356"/>
      <c r="DKU102" s="356"/>
      <c r="DKV102" s="356"/>
      <c r="DKW102" s="356"/>
      <c r="DKX102" s="356"/>
      <c r="DKY102" s="356"/>
      <c r="DKZ102" s="356"/>
      <c r="DLA102" s="356"/>
      <c r="DLB102" s="356"/>
      <c r="DLC102" s="356"/>
      <c r="DLD102" s="356"/>
      <c r="DLE102" s="356"/>
      <c r="DLF102" s="356"/>
      <c r="DLG102" s="356"/>
      <c r="DLH102" s="356"/>
      <c r="DLI102" s="356"/>
      <c r="DLJ102" s="356"/>
      <c r="DLK102" s="356"/>
      <c r="DLL102" s="356"/>
      <c r="DLM102" s="356"/>
      <c r="DLN102" s="356"/>
      <c r="DLO102" s="356"/>
      <c r="DLP102" s="356"/>
      <c r="DLQ102" s="356"/>
      <c r="DLR102" s="356"/>
      <c r="DLS102" s="356"/>
      <c r="DLT102" s="356"/>
      <c r="DLU102" s="356"/>
      <c r="DLV102" s="356"/>
      <c r="DLW102" s="356"/>
      <c r="DLX102" s="356"/>
      <c r="DLY102" s="356"/>
      <c r="DLZ102" s="356"/>
      <c r="DMA102" s="356"/>
      <c r="DMB102" s="356"/>
      <c r="DMC102" s="356"/>
      <c r="DMD102" s="356"/>
      <c r="DME102" s="356"/>
      <c r="DMF102" s="356"/>
      <c r="DMG102" s="356"/>
      <c r="DMH102" s="356"/>
      <c r="DMI102" s="356"/>
      <c r="DMJ102" s="356"/>
      <c r="DMK102" s="356"/>
      <c r="DML102" s="356"/>
      <c r="DMM102" s="356"/>
      <c r="DMN102" s="356"/>
      <c r="DMO102" s="356"/>
      <c r="DMP102" s="356"/>
      <c r="DMQ102" s="356"/>
      <c r="DMR102" s="356"/>
      <c r="DMS102" s="356"/>
      <c r="DMT102" s="356"/>
      <c r="DMU102" s="356"/>
      <c r="DMV102" s="356"/>
      <c r="DMW102" s="356"/>
      <c r="DMX102" s="356"/>
      <c r="DMY102" s="356"/>
      <c r="DMZ102" s="356"/>
      <c r="DNA102" s="356"/>
      <c r="DNB102" s="356"/>
      <c r="DNC102" s="356"/>
      <c r="DND102" s="356"/>
      <c r="DNE102" s="356"/>
      <c r="DNF102" s="356"/>
      <c r="DNG102" s="356"/>
      <c r="DNH102" s="356"/>
      <c r="DNI102" s="356"/>
      <c r="DNJ102" s="356"/>
      <c r="DNK102" s="356"/>
      <c r="DNL102" s="356"/>
      <c r="DNM102" s="356"/>
      <c r="DNN102" s="356"/>
      <c r="DNO102" s="356"/>
      <c r="DNP102" s="356"/>
      <c r="DNQ102" s="356"/>
      <c r="DNR102" s="356"/>
      <c r="DNS102" s="356"/>
      <c r="DNT102" s="356"/>
      <c r="DNU102" s="356"/>
      <c r="DNV102" s="356"/>
      <c r="DNW102" s="356"/>
      <c r="DNX102" s="356"/>
      <c r="DNY102" s="356"/>
      <c r="DNZ102" s="356"/>
      <c r="DOA102" s="356"/>
      <c r="DOB102" s="356"/>
      <c r="DOC102" s="356"/>
      <c r="DOD102" s="356"/>
      <c r="DOE102" s="356"/>
      <c r="DOF102" s="356"/>
      <c r="DOG102" s="356"/>
      <c r="DOH102" s="356"/>
      <c r="DOI102" s="356"/>
      <c r="DOJ102" s="356"/>
      <c r="DOK102" s="356"/>
      <c r="DOL102" s="356"/>
      <c r="DOM102" s="356"/>
      <c r="DON102" s="356"/>
      <c r="DOO102" s="356"/>
      <c r="DOP102" s="356"/>
      <c r="DOQ102" s="356"/>
      <c r="DOR102" s="356"/>
      <c r="DOS102" s="356"/>
      <c r="DOT102" s="356"/>
      <c r="DOU102" s="356"/>
      <c r="DOV102" s="356"/>
      <c r="DOW102" s="356"/>
      <c r="DOX102" s="356"/>
      <c r="DOY102" s="356"/>
      <c r="DOZ102" s="356"/>
      <c r="DPA102" s="356"/>
      <c r="DPB102" s="356"/>
      <c r="DPC102" s="356"/>
      <c r="DPD102" s="356"/>
      <c r="DPE102" s="356"/>
      <c r="DPF102" s="356"/>
      <c r="DPG102" s="356"/>
      <c r="DPH102" s="356"/>
      <c r="DPI102" s="356"/>
      <c r="DPJ102" s="356"/>
      <c r="DPK102" s="356"/>
      <c r="DPL102" s="356"/>
      <c r="DPM102" s="356"/>
      <c r="DPN102" s="356"/>
      <c r="DPO102" s="356"/>
      <c r="DPP102" s="356"/>
      <c r="DPQ102" s="356"/>
      <c r="DPR102" s="356"/>
      <c r="DPS102" s="356"/>
      <c r="DPT102" s="356"/>
      <c r="DPU102" s="356"/>
      <c r="DPV102" s="356"/>
      <c r="DPW102" s="356"/>
      <c r="DPX102" s="356"/>
      <c r="DPY102" s="356"/>
      <c r="DPZ102" s="356"/>
      <c r="DQA102" s="356"/>
      <c r="DQB102" s="356"/>
      <c r="DQC102" s="356"/>
      <c r="DQD102" s="356"/>
      <c r="DQE102" s="356"/>
      <c r="DQF102" s="356"/>
      <c r="DQG102" s="356"/>
      <c r="DQH102" s="356"/>
      <c r="DQI102" s="356"/>
      <c r="DQJ102" s="356"/>
      <c r="DQK102" s="356"/>
      <c r="DQL102" s="356"/>
      <c r="DQM102" s="356"/>
      <c r="DQN102" s="356"/>
      <c r="DQO102" s="356"/>
      <c r="DQP102" s="356"/>
      <c r="DQQ102" s="356"/>
      <c r="DQR102" s="356"/>
      <c r="DQS102" s="356"/>
      <c r="DQT102" s="356"/>
      <c r="DQU102" s="356"/>
      <c r="DQV102" s="356"/>
      <c r="DQW102" s="356"/>
      <c r="DQX102" s="356"/>
      <c r="DQY102" s="356"/>
      <c r="DQZ102" s="356"/>
      <c r="DRA102" s="356"/>
      <c r="DRB102" s="356"/>
      <c r="DRC102" s="356"/>
      <c r="DRD102" s="356"/>
      <c r="DRE102" s="356"/>
      <c r="DRF102" s="356"/>
      <c r="DRG102" s="356"/>
      <c r="DRH102" s="356"/>
      <c r="DRI102" s="356"/>
      <c r="DRJ102" s="356"/>
      <c r="DRK102" s="356"/>
      <c r="DRL102" s="356"/>
      <c r="DRM102" s="356"/>
      <c r="DRN102" s="356"/>
      <c r="DRO102" s="356"/>
      <c r="DRP102" s="356"/>
      <c r="DRQ102" s="356"/>
      <c r="DRR102" s="356"/>
      <c r="DRS102" s="356"/>
      <c r="DRT102" s="356"/>
      <c r="DRU102" s="356"/>
      <c r="DRV102" s="356"/>
      <c r="DRW102" s="356"/>
      <c r="DRX102" s="356"/>
      <c r="DRY102" s="356"/>
      <c r="DRZ102" s="356"/>
      <c r="DSA102" s="356"/>
      <c r="DSB102" s="356"/>
      <c r="DSC102" s="356"/>
      <c r="DSD102" s="356"/>
      <c r="DSE102" s="356"/>
      <c r="DSF102" s="356"/>
      <c r="DSG102" s="356"/>
      <c r="DSH102" s="356"/>
      <c r="DSI102" s="356"/>
      <c r="DSJ102" s="356"/>
      <c r="DSK102" s="356"/>
      <c r="DSL102" s="356"/>
      <c r="DSM102" s="356"/>
      <c r="DSN102" s="356"/>
      <c r="DSO102" s="356"/>
      <c r="DSP102" s="356"/>
      <c r="DSQ102" s="356"/>
      <c r="DSR102" s="356"/>
      <c r="DSS102" s="356"/>
      <c r="DST102" s="356"/>
      <c r="DSU102" s="356"/>
      <c r="DSV102" s="356"/>
      <c r="DSW102" s="356"/>
      <c r="DSX102" s="356"/>
      <c r="DSY102" s="356"/>
      <c r="DSZ102" s="356"/>
      <c r="DTA102" s="356"/>
      <c r="DTB102" s="356"/>
      <c r="DTC102" s="356"/>
      <c r="DTD102" s="356"/>
      <c r="DTE102" s="356"/>
      <c r="DTF102" s="356"/>
      <c r="DTG102" s="356"/>
      <c r="DTH102" s="356"/>
      <c r="DTI102" s="356"/>
      <c r="DTJ102" s="356"/>
      <c r="DTK102" s="356"/>
      <c r="DTL102" s="356"/>
      <c r="DTM102" s="356"/>
      <c r="DTN102" s="356"/>
      <c r="DTO102" s="356"/>
      <c r="DTP102" s="356"/>
      <c r="DTQ102" s="356"/>
      <c r="DTR102" s="356"/>
      <c r="DTS102" s="356"/>
      <c r="DTT102" s="356"/>
      <c r="DTU102" s="356"/>
      <c r="DTV102" s="356"/>
      <c r="DTW102" s="356"/>
      <c r="DTX102" s="356"/>
      <c r="DTY102" s="356"/>
      <c r="DTZ102" s="356"/>
      <c r="DUA102" s="356"/>
      <c r="DUB102" s="356"/>
      <c r="DUC102" s="356"/>
      <c r="DUD102" s="356"/>
      <c r="DUE102" s="356"/>
      <c r="DUF102" s="356"/>
      <c r="DUG102" s="356"/>
      <c r="DUH102" s="356"/>
      <c r="DUI102" s="356"/>
      <c r="DUJ102" s="356"/>
      <c r="DUK102" s="356"/>
      <c r="DUL102" s="356"/>
      <c r="DUM102" s="356"/>
      <c r="DUN102" s="356"/>
      <c r="DUO102" s="356"/>
      <c r="DUP102" s="356"/>
      <c r="DUQ102" s="356"/>
      <c r="DUR102" s="356"/>
      <c r="DUS102" s="356"/>
      <c r="DUT102" s="356"/>
      <c r="DUU102" s="356"/>
      <c r="DUV102" s="356"/>
      <c r="DUW102" s="356"/>
      <c r="DUX102" s="356"/>
      <c r="DUY102" s="356"/>
      <c r="DUZ102" s="356"/>
      <c r="DVA102" s="356"/>
      <c r="DVB102" s="356"/>
      <c r="DVC102" s="356"/>
      <c r="DVD102" s="356"/>
      <c r="DVE102" s="356"/>
      <c r="DVF102" s="356"/>
      <c r="DVG102" s="356"/>
      <c r="DVH102" s="356"/>
      <c r="DVI102" s="356"/>
      <c r="DVJ102" s="356"/>
      <c r="DVK102" s="356"/>
      <c r="DVL102" s="356"/>
      <c r="DVM102" s="356"/>
      <c r="DVN102" s="356"/>
      <c r="DVO102" s="356"/>
      <c r="DVP102" s="356"/>
      <c r="DVQ102" s="356"/>
      <c r="DVR102" s="356"/>
      <c r="DVS102" s="356"/>
      <c r="DVT102" s="356"/>
      <c r="DVU102" s="356"/>
      <c r="DVV102" s="356"/>
      <c r="DVW102" s="356"/>
      <c r="DVX102" s="356"/>
      <c r="DVY102" s="356"/>
      <c r="DVZ102" s="356"/>
      <c r="DWA102" s="356"/>
      <c r="DWB102" s="356"/>
      <c r="DWC102" s="356"/>
      <c r="DWD102" s="356"/>
      <c r="DWE102" s="356"/>
      <c r="DWF102" s="356"/>
      <c r="DWG102" s="356"/>
      <c r="DWH102" s="356"/>
      <c r="DWI102" s="356"/>
      <c r="DWJ102" s="356"/>
      <c r="DWK102" s="356"/>
      <c r="DWL102" s="356"/>
      <c r="DWM102" s="356"/>
      <c r="DWN102" s="356"/>
      <c r="DWO102" s="356"/>
      <c r="DWP102" s="356"/>
      <c r="DWQ102" s="356"/>
      <c r="DWR102" s="356"/>
      <c r="DWS102" s="356"/>
      <c r="DWT102" s="356"/>
      <c r="DWU102" s="356"/>
      <c r="DWV102" s="356"/>
      <c r="DWW102" s="356"/>
      <c r="DWX102" s="356"/>
      <c r="DWY102" s="356"/>
      <c r="DWZ102" s="356"/>
      <c r="DXA102" s="356"/>
      <c r="DXB102" s="356"/>
      <c r="DXC102" s="356"/>
      <c r="DXD102" s="356"/>
      <c r="DXE102" s="356"/>
      <c r="DXF102" s="356"/>
      <c r="DXG102" s="356"/>
      <c r="DXH102" s="356"/>
      <c r="DXI102" s="356"/>
      <c r="DXJ102" s="356"/>
      <c r="DXK102" s="356"/>
      <c r="DXL102" s="356"/>
      <c r="DXM102" s="356"/>
      <c r="DXN102" s="356"/>
      <c r="DXO102" s="356"/>
      <c r="DXP102" s="356"/>
      <c r="DXQ102" s="356"/>
      <c r="DXR102" s="356"/>
      <c r="DXS102" s="356"/>
      <c r="DXT102" s="356"/>
      <c r="DXU102" s="356"/>
      <c r="DXV102" s="356"/>
      <c r="DXW102" s="356"/>
      <c r="DXX102" s="356"/>
      <c r="DXY102" s="356"/>
      <c r="DXZ102" s="356"/>
      <c r="DYA102" s="356"/>
      <c r="DYB102" s="356"/>
      <c r="DYC102" s="356"/>
      <c r="DYD102" s="356"/>
      <c r="DYE102" s="356"/>
      <c r="DYF102" s="356"/>
      <c r="DYG102" s="356"/>
      <c r="DYH102" s="356"/>
      <c r="DYI102" s="356"/>
      <c r="DYJ102" s="356"/>
      <c r="DYK102" s="356"/>
      <c r="DYL102" s="356"/>
      <c r="DYM102" s="356"/>
      <c r="DYN102" s="356"/>
      <c r="DYO102" s="356"/>
      <c r="DYP102" s="356"/>
      <c r="DYQ102" s="356"/>
      <c r="DYR102" s="356"/>
      <c r="DYS102" s="356"/>
      <c r="DYT102" s="356"/>
      <c r="DYU102" s="356"/>
      <c r="DYV102" s="356"/>
      <c r="DYW102" s="356"/>
      <c r="DYX102" s="356"/>
      <c r="DYY102" s="356"/>
      <c r="DYZ102" s="356"/>
      <c r="DZA102" s="356"/>
      <c r="DZB102" s="356"/>
      <c r="DZC102" s="356"/>
      <c r="DZD102" s="356"/>
      <c r="DZE102" s="356"/>
      <c r="DZF102" s="356"/>
      <c r="DZG102" s="356"/>
      <c r="DZH102" s="356"/>
      <c r="DZI102" s="356"/>
      <c r="DZJ102" s="356"/>
      <c r="DZK102" s="356"/>
      <c r="DZL102" s="356"/>
      <c r="DZM102" s="356"/>
      <c r="DZN102" s="356"/>
      <c r="DZO102" s="356"/>
      <c r="DZP102" s="356"/>
      <c r="DZQ102" s="356"/>
      <c r="DZR102" s="356"/>
      <c r="DZS102" s="356"/>
      <c r="DZT102" s="356"/>
      <c r="DZU102" s="356"/>
      <c r="DZV102" s="356"/>
      <c r="DZW102" s="356"/>
      <c r="DZX102" s="356"/>
      <c r="DZY102" s="356"/>
      <c r="DZZ102" s="356"/>
      <c r="EAA102" s="356"/>
      <c r="EAB102" s="356"/>
      <c r="EAC102" s="356"/>
      <c r="EAD102" s="356"/>
      <c r="EAE102" s="356"/>
      <c r="EAF102" s="356"/>
      <c r="EAG102" s="356"/>
      <c r="EAH102" s="356"/>
      <c r="EAI102" s="356"/>
      <c r="EAJ102" s="356"/>
      <c r="EAK102" s="356"/>
      <c r="EAL102" s="356"/>
      <c r="EAM102" s="356"/>
      <c r="EAN102" s="356"/>
      <c r="EAO102" s="356"/>
      <c r="EAP102" s="356"/>
      <c r="EAQ102" s="356"/>
      <c r="EAR102" s="356"/>
      <c r="EAS102" s="356"/>
      <c r="EAT102" s="356"/>
      <c r="EAU102" s="356"/>
      <c r="EAV102" s="356"/>
      <c r="EAW102" s="356"/>
      <c r="EAX102" s="356"/>
      <c r="EAY102" s="356"/>
      <c r="EAZ102" s="356"/>
      <c r="EBA102" s="356"/>
      <c r="EBB102" s="356"/>
      <c r="EBC102" s="356"/>
      <c r="EBD102" s="356"/>
      <c r="EBE102" s="356"/>
      <c r="EBF102" s="356"/>
      <c r="EBG102" s="356"/>
      <c r="EBH102" s="356"/>
      <c r="EBI102" s="356"/>
      <c r="EBJ102" s="356"/>
      <c r="EBK102" s="356"/>
      <c r="EBL102" s="356"/>
      <c r="EBM102" s="356"/>
      <c r="EBN102" s="356"/>
      <c r="EBO102" s="356"/>
      <c r="EBP102" s="356"/>
      <c r="EBQ102" s="356"/>
      <c r="EBR102" s="356"/>
      <c r="EBS102" s="356"/>
      <c r="EBT102" s="356"/>
      <c r="EBU102" s="356"/>
      <c r="EBV102" s="356"/>
      <c r="EBW102" s="356"/>
      <c r="EBX102" s="356"/>
      <c r="EBY102" s="356"/>
      <c r="EBZ102" s="356"/>
      <c r="ECA102" s="356"/>
      <c r="ECB102" s="356"/>
      <c r="ECC102" s="356"/>
      <c r="ECD102" s="356"/>
      <c r="ECE102" s="356"/>
      <c r="ECF102" s="356"/>
      <c r="ECG102" s="356"/>
      <c r="ECH102" s="356"/>
      <c r="ECI102" s="356"/>
      <c r="ECJ102" s="356"/>
      <c r="ECK102" s="356"/>
      <c r="ECL102" s="356"/>
      <c r="ECM102" s="356"/>
      <c r="ECN102" s="356"/>
      <c r="ECO102" s="356"/>
      <c r="ECP102" s="356"/>
      <c r="ECQ102" s="356"/>
      <c r="ECR102" s="356"/>
      <c r="ECS102" s="356"/>
      <c r="ECT102" s="356"/>
      <c r="ECU102" s="356"/>
      <c r="ECV102" s="356"/>
      <c r="ECW102" s="356"/>
      <c r="ECX102" s="356"/>
      <c r="ECY102" s="356"/>
      <c r="ECZ102" s="356"/>
      <c r="EDA102" s="356"/>
      <c r="EDB102" s="356"/>
      <c r="EDC102" s="356"/>
      <c r="EDD102" s="356"/>
      <c r="EDE102" s="356"/>
      <c r="EDF102" s="356"/>
      <c r="EDG102" s="356"/>
      <c r="EDH102" s="356"/>
      <c r="EDI102" s="356"/>
      <c r="EDJ102" s="356"/>
      <c r="EDK102" s="356"/>
      <c r="EDL102" s="356"/>
      <c r="EDM102" s="356"/>
      <c r="EDN102" s="356"/>
      <c r="EDO102" s="356"/>
      <c r="EDP102" s="356"/>
      <c r="EDQ102" s="356"/>
      <c r="EDR102" s="356"/>
      <c r="EDS102" s="356"/>
      <c r="EDT102" s="356"/>
      <c r="EDU102" s="356"/>
      <c r="EDV102" s="356"/>
      <c r="EDW102" s="356"/>
      <c r="EDX102" s="356"/>
      <c r="EDY102" s="356"/>
      <c r="EDZ102" s="356"/>
      <c r="EEA102" s="356"/>
      <c r="EEB102" s="356"/>
      <c r="EEC102" s="356"/>
      <c r="EED102" s="356"/>
      <c r="EEE102" s="356"/>
      <c r="EEF102" s="356"/>
      <c r="EEG102" s="356"/>
      <c r="EEH102" s="356"/>
      <c r="EEI102" s="356"/>
      <c r="EEJ102" s="356"/>
      <c r="EEK102" s="356"/>
      <c r="EEL102" s="356"/>
      <c r="EEM102" s="356"/>
      <c r="EEN102" s="356"/>
      <c r="EEO102" s="356"/>
      <c r="EEP102" s="356"/>
      <c r="EEQ102" s="356"/>
      <c r="EER102" s="356"/>
      <c r="EES102" s="356"/>
      <c r="EET102" s="356"/>
      <c r="EEU102" s="356"/>
      <c r="EEV102" s="356"/>
      <c r="EEW102" s="356"/>
      <c r="EEX102" s="356"/>
      <c r="EEY102" s="356"/>
      <c r="EEZ102" s="356"/>
      <c r="EFA102" s="356"/>
      <c r="EFB102" s="356"/>
      <c r="EFC102" s="356"/>
      <c r="EFD102" s="356"/>
      <c r="EFE102" s="356"/>
      <c r="EFF102" s="356"/>
      <c r="EFG102" s="356"/>
      <c r="EFH102" s="356"/>
      <c r="EFI102" s="356"/>
      <c r="EFJ102" s="356"/>
      <c r="EFK102" s="356"/>
      <c r="EFL102" s="356"/>
      <c r="EFM102" s="356"/>
      <c r="EFN102" s="356"/>
      <c r="EFO102" s="356"/>
      <c r="EFP102" s="356"/>
      <c r="EFQ102" s="356"/>
      <c r="EFR102" s="356"/>
      <c r="EFS102" s="356"/>
      <c r="EFT102" s="356"/>
      <c r="EFU102" s="356"/>
      <c r="EFV102" s="356"/>
      <c r="EFW102" s="356"/>
      <c r="EFX102" s="356"/>
      <c r="EFY102" s="356"/>
      <c r="EFZ102" s="356"/>
      <c r="EGA102" s="356"/>
      <c r="EGB102" s="356"/>
      <c r="EGC102" s="356"/>
      <c r="EGD102" s="356"/>
      <c r="EGE102" s="356"/>
      <c r="EGF102" s="356"/>
      <c r="EGG102" s="356"/>
      <c r="EGH102" s="356"/>
      <c r="EGI102" s="356"/>
      <c r="EGJ102" s="356"/>
      <c r="EGK102" s="356"/>
      <c r="EGL102" s="356"/>
      <c r="EGM102" s="356"/>
      <c r="EGN102" s="356"/>
      <c r="EGO102" s="356"/>
      <c r="EGP102" s="356"/>
      <c r="EGQ102" s="356"/>
      <c r="EGR102" s="356"/>
      <c r="EGS102" s="356"/>
      <c r="EGT102" s="356"/>
      <c r="EGU102" s="356"/>
      <c r="EGV102" s="356"/>
      <c r="EGW102" s="356"/>
      <c r="EGX102" s="356"/>
      <c r="EGY102" s="356"/>
      <c r="EGZ102" s="356"/>
      <c r="EHA102" s="356"/>
      <c r="EHB102" s="356"/>
      <c r="EHC102" s="356"/>
      <c r="EHD102" s="356"/>
      <c r="EHE102" s="356"/>
      <c r="EHF102" s="356"/>
      <c r="EHG102" s="356"/>
      <c r="EHH102" s="356"/>
      <c r="EHI102" s="356"/>
      <c r="EHJ102" s="356"/>
      <c r="EHK102" s="356"/>
      <c r="EHL102" s="356"/>
      <c r="EHM102" s="356"/>
      <c r="EHN102" s="356"/>
      <c r="EHO102" s="356"/>
      <c r="EHP102" s="356"/>
      <c r="EHQ102" s="356"/>
      <c r="EHR102" s="356"/>
      <c r="EHS102" s="356"/>
      <c r="EHT102" s="356"/>
      <c r="EHU102" s="356"/>
      <c r="EHV102" s="356"/>
      <c r="EHW102" s="356"/>
      <c r="EHX102" s="356"/>
      <c r="EHY102" s="356"/>
      <c r="EHZ102" s="356"/>
      <c r="EIA102" s="356"/>
      <c r="EIB102" s="356"/>
      <c r="EIC102" s="356"/>
      <c r="EID102" s="356"/>
      <c r="EIE102" s="356"/>
      <c r="EIF102" s="356"/>
      <c r="EIG102" s="356"/>
      <c r="EIH102" s="356"/>
      <c r="EII102" s="356"/>
      <c r="EIJ102" s="356"/>
      <c r="EIK102" s="356"/>
      <c r="EIL102" s="356"/>
      <c r="EIM102" s="356"/>
      <c r="EIN102" s="356"/>
      <c r="EIO102" s="356"/>
      <c r="EIP102" s="356"/>
      <c r="EIQ102" s="356"/>
      <c r="EIR102" s="356"/>
      <c r="EIS102" s="356"/>
      <c r="EIT102" s="356"/>
      <c r="EIU102" s="356"/>
      <c r="EIV102" s="356"/>
      <c r="EIW102" s="356"/>
      <c r="EIX102" s="356"/>
      <c r="EIY102" s="356"/>
      <c r="EIZ102" s="356"/>
      <c r="EJA102" s="356"/>
      <c r="EJB102" s="356"/>
      <c r="EJC102" s="356"/>
      <c r="EJD102" s="356"/>
      <c r="EJE102" s="356"/>
      <c r="EJF102" s="356"/>
      <c r="EJG102" s="356"/>
      <c r="EJH102" s="356"/>
      <c r="EJI102" s="356"/>
      <c r="EJJ102" s="356"/>
      <c r="EJK102" s="356"/>
      <c r="EJL102" s="356"/>
      <c r="EJM102" s="356"/>
      <c r="EJN102" s="356"/>
      <c r="EJO102" s="356"/>
      <c r="EJP102" s="356"/>
      <c r="EJQ102" s="356"/>
      <c r="EJR102" s="356"/>
      <c r="EJS102" s="356"/>
      <c r="EJT102" s="356"/>
      <c r="EJU102" s="356"/>
      <c r="EJV102" s="356"/>
      <c r="EJW102" s="356"/>
      <c r="EJX102" s="356"/>
      <c r="EJY102" s="356"/>
      <c r="EJZ102" s="356"/>
      <c r="EKA102" s="356"/>
      <c r="EKB102" s="356"/>
      <c r="EKC102" s="356"/>
      <c r="EKD102" s="356"/>
      <c r="EKE102" s="356"/>
      <c r="EKF102" s="356"/>
      <c r="EKG102" s="356"/>
      <c r="EKH102" s="356"/>
      <c r="EKI102" s="356"/>
      <c r="EKJ102" s="356"/>
      <c r="EKK102" s="356"/>
      <c r="EKL102" s="356"/>
      <c r="EKM102" s="356"/>
      <c r="EKN102" s="356"/>
      <c r="EKO102" s="356"/>
      <c r="EKP102" s="356"/>
      <c r="EKQ102" s="356"/>
      <c r="EKR102" s="356"/>
      <c r="EKS102" s="356"/>
      <c r="EKT102" s="356"/>
      <c r="EKU102" s="356"/>
      <c r="EKV102" s="356"/>
      <c r="EKW102" s="356"/>
      <c r="EKX102" s="356"/>
      <c r="EKY102" s="356"/>
      <c r="EKZ102" s="356"/>
      <c r="ELA102" s="356"/>
      <c r="ELB102" s="356"/>
      <c r="ELC102" s="356"/>
      <c r="ELD102" s="356"/>
      <c r="ELE102" s="356"/>
      <c r="ELF102" s="356"/>
      <c r="ELG102" s="356"/>
      <c r="ELH102" s="356"/>
      <c r="ELI102" s="356"/>
      <c r="ELJ102" s="356"/>
      <c r="ELK102" s="356"/>
      <c r="ELL102" s="356"/>
      <c r="ELM102" s="356"/>
      <c r="ELN102" s="356"/>
      <c r="ELO102" s="356"/>
      <c r="ELP102" s="356"/>
      <c r="ELQ102" s="356"/>
      <c r="ELR102" s="356"/>
      <c r="ELS102" s="356"/>
      <c r="ELT102" s="356"/>
      <c r="ELU102" s="356"/>
      <c r="ELV102" s="356"/>
      <c r="ELW102" s="356"/>
      <c r="ELX102" s="356"/>
      <c r="ELY102" s="356"/>
      <c r="ELZ102" s="356"/>
      <c r="EMA102" s="356"/>
      <c r="EMB102" s="356"/>
      <c r="EMC102" s="356"/>
      <c r="EMD102" s="356"/>
      <c r="EME102" s="356"/>
      <c r="EMF102" s="356"/>
      <c r="EMG102" s="356"/>
      <c r="EMH102" s="356"/>
      <c r="EMI102" s="356"/>
      <c r="EMJ102" s="356"/>
      <c r="EMK102" s="356"/>
      <c r="EML102" s="356"/>
      <c r="EMM102" s="356"/>
      <c r="EMN102" s="356"/>
      <c r="EMO102" s="356"/>
      <c r="EMP102" s="356"/>
      <c r="EMQ102" s="356"/>
      <c r="EMR102" s="356"/>
      <c r="EMS102" s="356"/>
      <c r="EMT102" s="356"/>
      <c r="EMU102" s="356"/>
      <c r="EMV102" s="356"/>
      <c r="EMW102" s="356"/>
      <c r="EMX102" s="356"/>
      <c r="EMY102" s="356"/>
      <c r="EMZ102" s="356"/>
      <c r="ENA102" s="356"/>
      <c r="ENB102" s="356"/>
      <c r="ENC102" s="356"/>
      <c r="END102" s="356"/>
      <c r="ENE102" s="356"/>
      <c r="ENF102" s="356"/>
      <c r="ENG102" s="356"/>
      <c r="ENH102" s="356"/>
      <c r="ENI102" s="356"/>
      <c r="ENJ102" s="356"/>
      <c r="ENK102" s="356"/>
      <c r="ENL102" s="356"/>
      <c r="ENM102" s="356"/>
      <c r="ENN102" s="356"/>
      <c r="ENO102" s="356"/>
      <c r="ENP102" s="356"/>
      <c r="ENQ102" s="356"/>
      <c r="ENR102" s="356"/>
      <c r="ENS102" s="356"/>
      <c r="ENT102" s="356"/>
      <c r="ENU102" s="356"/>
      <c r="ENV102" s="356"/>
      <c r="ENW102" s="356"/>
      <c r="ENX102" s="356"/>
      <c r="ENY102" s="356"/>
      <c r="ENZ102" s="356"/>
      <c r="EOA102" s="356"/>
      <c r="EOB102" s="356"/>
      <c r="EOC102" s="356"/>
      <c r="EOD102" s="356"/>
      <c r="EOE102" s="356"/>
      <c r="EOF102" s="356"/>
      <c r="EOG102" s="356"/>
      <c r="EOH102" s="356"/>
      <c r="EOI102" s="356"/>
      <c r="EOJ102" s="356"/>
      <c r="EOK102" s="356"/>
      <c r="EOL102" s="356"/>
      <c r="EOM102" s="356"/>
      <c r="EON102" s="356"/>
      <c r="EOO102" s="356"/>
      <c r="EOP102" s="356"/>
      <c r="EOQ102" s="356"/>
      <c r="EOR102" s="356"/>
      <c r="EOS102" s="356"/>
      <c r="EOT102" s="356"/>
      <c r="EOU102" s="356"/>
      <c r="EOV102" s="356"/>
      <c r="EOW102" s="356"/>
      <c r="EOX102" s="356"/>
      <c r="EOY102" s="356"/>
      <c r="EOZ102" s="356"/>
      <c r="EPA102" s="356"/>
      <c r="EPB102" s="356"/>
      <c r="EPC102" s="356"/>
      <c r="EPD102" s="356"/>
      <c r="EPE102" s="356"/>
      <c r="EPF102" s="356"/>
      <c r="EPG102" s="356"/>
      <c r="EPH102" s="356"/>
      <c r="EPI102" s="356"/>
      <c r="EPJ102" s="356"/>
      <c r="EPK102" s="356"/>
      <c r="EPL102" s="356"/>
      <c r="EPM102" s="356"/>
      <c r="EPN102" s="356"/>
      <c r="EPO102" s="356"/>
      <c r="EPP102" s="356"/>
      <c r="EPQ102" s="356"/>
      <c r="EPR102" s="356"/>
      <c r="EPS102" s="356"/>
      <c r="EPT102" s="356"/>
      <c r="EPU102" s="356"/>
      <c r="EPV102" s="356"/>
      <c r="EPW102" s="356"/>
      <c r="EPX102" s="356"/>
      <c r="EPY102" s="356"/>
      <c r="EPZ102" s="356"/>
      <c r="EQA102" s="356"/>
      <c r="EQB102" s="356"/>
      <c r="EQC102" s="356"/>
      <c r="EQD102" s="356"/>
      <c r="EQE102" s="356"/>
      <c r="EQF102" s="356"/>
      <c r="EQG102" s="356"/>
      <c r="EQH102" s="356"/>
      <c r="EQI102" s="356"/>
      <c r="EQJ102" s="356"/>
      <c r="EQK102" s="356"/>
      <c r="EQL102" s="356"/>
      <c r="EQM102" s="356"/>
      <c r="EQN102" s="356"/>
      <c r="EQO102" s="356"/>
      <c r="EQP102" s="356"/>
      <c r="EQQ102" s="356"/>
      <c r="EQR102" s="356"/>
      <c r="EQS102" s="356"/>
      <c r="EQT102" s="356"/>
      <c r="EQU102" s="356"/>
      <c r="EQV102" s="356"/>
      <c r="EQW102" s="356"/>
      <c r="EQX102" s="356"/>
      <c r="EQY102" s="356"/>
      <c r="EQZ102" s="356"/>
      <c r="ERA102" s="356"/>
      <c r="ERB102" s="356"/>
      <c r="ERC102" s="356"/>
      <c r="ERD102" s="356"/>
      <c r="ERE102" s="356"/>
      <c r="ERF102" s="356"/>
      <c r="ERG102" s="356"/>
      <c r="ERH102" s="356"/>
      <c r="ERI102" s="356"/>
      <c r="ERJ102" s="356"/>
      <c r="ERK102" s="356"/>
      <c r="ERL102" s="356"/>
      <c r="ERM102" s="356"/>
      <c r="ERN102" s="356"/>
      <c r="ERO102" s="356"/>
      <c r="ERP102" s="356"/>
      <c r="ERQ102" s="356"/>
      <c r="ERR102" s="356"/>
      <c r="ERS102" s="356"/>
      <c r="ERT102" s="356"/>
      <c r="ERU102" s="356"/>
      <c r="ERV102" s="356"/>
      <c r="ERW102" s="356"/>
      <c r="ERX102" s="356"/>
      <c r="ERY102" s="356"/>
      <c r="ERZ102" s="356"/>
      <c r="ESA102" s="356"/>
      <c r="ESB102" s="356"/>
      <c r="ESC102" s="356"/>
      <c r="ESD102" s="356"/>
      <c r="ESE102" s="356"/>
      <c r="ESF102" s="356"/>
      <c r="ESG102" s="356"/>
      <c r="ESH102" s="356"/>
      <c r="ESI102" s="356"/>
      <c r="ESJ102" s="356"/>
      <c r="ESK102" s="356"/>
      <c r="ESL102" s="356"/>
      <c r="ESM102" s="356"/>
      <c r="ESN102" s="356"/>
      <c r="ESO102" s="356"/>
      <c r="ESP102" s="356"/>
      <c r="ESQ102" s="356"/>
      <c r="ESR102" s="356"/>
      <c r="ESS102" s="356"/>
      <c r="EST102" s="356"/>
      <c r="ESU102" s="356"/>
      <c r="ESV102" s="356"/>
      <c r="ESW102" s="356"/>
      <c r="ESX102" s="356"/>
      <c r="ESY102" s="356"/>
      <c r="ESZ102" s="356"/>
      <c r="ETA102" s="356"/>
      <c r="ETB102" s="356"/>
      <c r="ETC102" s="356"/>
      <c r="ETD102" s="356"/>
      <c r="ETE102" s="356"/>
      <c r="ETF102" s="356"/>
      <c r="ETG102" s="356"/>
      <c r="ETH102" s="356"/>
      <c r="ETI102" s="356"/>
      <c r="ETJ102" s="356"/>
      <c r="ETK102" s="356"/>
      <c r="ETL102" s="356"/>
      <c r="ETM102" s="356"/>
      <c r="ETN102" s="356"/>
      <c r="ETO102" s="356"/>
      <c r="ETP102" s="356"/>
      <c r="ETQ102" s="356"/>
      <c r="ETR102" s="356"/>
      <c r="ETS102" s="356"/>
      <c r="ETT102" s="356"/>
      <c r="ETU102" s="356"/>
      <c r="ETV102" s="356"/>
      <c r="ETW102" s="356"/>
      <c r="ETX102" s="356"/>
      <c r="ETY102" s="356"/>
      <c r="ETZ102" s="356"/>
      <c r="EUA102" s="356"/>
      <c r="EUB102" s="356"/>
      <c r="EUC102" s="356"/>
      <c r="EUD102" s="356"/>
      <c r="EUE102" s="356"/>
      <c r="EUF102" s="356"/>
      <c r="EUG102" s="356"/>
      <c r="EUH102" s="356"/>
      <c r="EUI102" s="356"/>
      <c r="EUJ102" s="356"/>
      <c r="EUK102" s="356"/>
      <c r="EUL102" s="356"/>
      <c r="EUM102" s="356"/>
      <c r="EUN102" s="356"/>
      <c r="EUO102" s="356"/>
      <c r="EUP102" s="356"/>
      <c r="EUQ102" s="356"/>
      <c r="EUR102" s="356"/>
      <c r="EUS102" s="356"/>
      <c r="EUT102" s="356"/>
      <c r="EUU102" s="356"/>
      <c r="EUV102" s="356"/>
      <c r="EUW102" s="356"/>
      <c r="EUX102" s="356"/>
      <c r="EUY102" s="356"/>
      <c r="EUZ102" s="356"/>
      <c r="EVA102" s="356"/>
      <c r="EVB102" s="356"/>
      <c r="EVC102" s="356"/>
      <c r="EVD102" s="356"/>
      <c r="EVE102" s="356"/>
      <c r="EVF102" s="356"/>
      <c r="EVG102" s="356"/>
      <c r="EVH102" s="356"/>
      <c r="EVI102" s="356"/>
      <c r="EVJ102" s="356"/>
      <c r="EVK102" s="356"/>
      <c r="EVL102" s="356"/>
      <c r="EVM102" s="356"/>
      <c r="EVN102" s="356"/>
      <c r="EVO102" s="356"/>
      <c r="EVP102" s="356"/>
      <c r="EVQ102" s="356"/>
      <c r="EVR102" s="356"/>
      <c r="EVS102" s="356"/>
      <c r="EVT102" s="356"/>
      <c r="EVU102" s="356"/>
      <c r="EVV102" s="356"/>
      <c r="EVW102" s="356"/>
      <c r="EVX102" s="356"/>
      <c r="EVY102" s="356"/>
      <c r="EVZ102" s="356"/>
      <c r="EWA102" s="356"/>
      <c r="EWB102" s="356"/>
      <c r="EWC102" s="356"/>
      <c r="EWD102" s="356"/>
      <c r="EWE102" s="356"/>
      <c r="EWF102" s="356"/>
      <c r="EWG102" s="356"/>
      <c r="EWH102" s="356"/>
      <c r="EWI102" s="356"/>
      <c r="EWJ102" s="356"/>
      <c r="EWK102" s="356"/>
      <c r="EWL102" s="356"/>
      <c r="EWM102" s="356"/>
      <c r="EWN102" s="356"/>
      <c r="EWO102" s="356"/>
      <c r="EWP102" s="356"/>
      <c r="EWQ102" s="356"/>
      <c r="EWR102" s="356"/>
      <c r="EWS102" s="356"/>
      <c r="EWT102" s="356"/>
      <c r="EWU102" s="356"/>
      <c r="EWV102" s="356"/>
      <c r="EWW102" s="356"/>
      <c r="EWX102" s="356"/>
      <c r="EWY102" s="356"/>
      <c r="EWZ102" s="356"/>
      <c r="EXA102" s="356"/>
      <c r="EXB102" s="356"/>
      <c r="EXC102" s="356"/>
      <c r="EXD102" s="356"/>
      <c r="EXE102" s="356"/>
      <c r="EXF102" s="356"/>
      <c r="EXG102" s="356"/>
      <c r="EXH102" s="356"/>
      <c r="EXI102" s="356"/>
      <c r="EXJ102" s="356"/>
      <c r="EXK102" s="356"/>
      <c r="EXL102" s="356"/>
      <c r="EXM102" s="356"/>
      <c r="EXN102" s="356"/>
      <c r="EXO102" s="356"/>
      <c r="EXP102" s="356"/>
      <c r="EXQ102" s="356"/>
      <c r="EXR102" s="356"/>
      <c r="EXS102" s="356"/>
      <c r="EXT102" s="356"/>
      <c r="EXU102" s="356"/>
      <c r="EXV102" s="356"/>
      <c r="EXW102" s="356"/>
      <c r="EXX102" s="356"/>
      <c r="EXY102" s="356"/>
      <c r="EXZ102" s="356"/>
      <c r="EYA102" s="356"/>
      <c r="EYB102" s="356"/>
      <c r="EYC102" s="356"/>
      <c r="EYD102" s="356"/>
      <c r="EYE102" s="356"/>
      <c r="EYF102" s="356"/>
      <c r="EYG102" s="356"/>
      <c r="EYH102" s="356"/>
      <c r="EYI102" s="356"/>
      <c r="EYJ102" s="356"/>
      <c r="EYK102" s="356"/>
      <c r="EYL102" s="356"/>
      <c r="EYM102" s="356"/>
      <c r="EYN102" s="356"/>
      <c r="EYO102" s="356"/>
      <c r="EYP102" s="356"/>
      <c r="EYQ102" s="356"/>
      <c r="EYR102" s="356"/>
      <c r="EYS102" s="356"/>
      <c r="EYT102" s="356"/>
      <c r="EYU102" s="356"/>
      <c r="EYV102" s="356"/>
      <c r="EYW102" s="356"/>
      <c r="EYX102" s="356"/>
      <c r="EYY102" s="356"/>
      <c r="EYZ102" s="356"/>
      <c r="EZA102" s="356"/>
      <c r="EZB102" s="356"/>
      <c r="EZC102" s="356"/>
      <c r="EZD102" s="356"/>
      <c r="EZE102" s="356"/>
      <c r="EZF102" s="356"/>
      <c r="EZG102" s="356"/>
      <c r="EZH102" s="356"/>
      <c r="EZI102" s="356"/>
      <c r="EZJ102" s="356"/>
      <c r="EZK102" s="356"/>
      <c r="EZL102" s="356"/>
      <c r="EZM102" s="356"/>
      <c r="EZN102" s="356"/>
      <c r="EZO102" s="356"/>
      <c r="EZP102" s="356"/>
      <c r="EZQ102" s="356"/>
      <c r="EZR102" s="356"/>
      <c r="EZS102" s="356"/>
      <c r="EZT102" s="356"/>
      <c r="EZU102" s="356"/>
      <c r="EZV102" s="356"/>
      <c r="EZW102" s="356"/>
      <c r="EZX102" s="356"/>
      <c r="EZY102" s="356"/>
      <c r="EZZ102" s="356"/>
      <c r="FAA102" s="356"/>
      <c r="FAB102" s="356"/>
      <c r="FAC102" s="356"/>
      <c r="FAD102" s="356"/>
      <c r="FAE102" s="356"/>
      <c r="FAF102" s="356"/>
      <c r="FAG102" s="356"/>
      <c r="FAH102" s="356"/>
      <c r="FAI102" s="356"/>
      <c r="FAJ102" s="356"/>
      <c r="FAK102" s="356"/>
      <c r="FAL102" s="356"/>
      <c r="FAM102" s="356"/>
      <c r="FAN102" s="356"/>
      <c r="FAO102" s="356"/>
      <c r="FAP102" s="356"/>
      <c r="FAQ102" s="356"/>
      <c r="FAR102" s="356"/>
      <c r="FAS102" s="356"/>
      <c r="FAT102" s="356"/>
      <c r="FAU102" s="356"/>
      <c r="FAV102" s="356"/>
      <c r="FAW102" s="356"/>
      <c r="FAX102" s="356"/>
      <c r="FAY102" s="356"/>
      <c r="FAZ102" s="356"/>
      <c r="FBA102" s="356"/>
      <c r="FBB102" s="356"/>
      <c r="FBC102" s="356"/>
      <c r="FBD102" s="356"/>
      <c r="FBE102" s="356"/>
      <c r="FBF102" s="356"/>
      <c r="FBG102" s="356"/>
      <c r="FBH102" s="356"/>
      <c r="FBI102" s="356"/>
      <c r="FBJ102" s="356"/>
      <c r="FBK102" s="356"/>
      <c r="FBL102" s="356"/>
      <c r="FBM102" s="356"/>
      <c r="FBN102" s="356"/>
      <c r="FBO102" s="356"/>
      <c r="FBP102" s="356"/>
      <c r="FBQ102" s="356"/>
      <c r="FBR102" s="356"/>
      <c r="FBS102" s="356"/>
      <c r="FBT102" s="356"/>
      <c r="FBU102" s="356"/>
      <c r="FBV102" s="356"/>
      <c r="FBW102" s="356"/>
      <c r="FBX102" s="356"/>
      <c r="FBY102" s="356"/>
      <c r="FBZ102" s="356"/>
      <c r="FCA102" s="356"/>
      <c r="FCB102" s="356"/>
      <c r="FCC102" s="356"/>
      <c r="FCD102" s="356"/>
      <c r="FCE102" s="356"/>
      <c r="FCF102" s="356"/>
      <c r="FCG102" s="356"/>
      <c r="FCH102" s="356"/>
      <c r="FCI102" s="356"/>
      <c r="FCJ102" s="356"/>
      <c r="FCK102" s="356"/>
      <c r="FCL102" s="356"/>
      <c r="FCM102" s="356"/>
      <c r="FCN102" s="356"/>
      <c r="FCO102" s="356"/>
      <c r="FCP102" s="356"/>
      <c r="FCQ102" s="356"/>
      <c r="FCR102" s="356"/>
      <c r="FCS102" s="356"/>
      <c r="FCT102" s="356"/>
      <c r="FCU102" s="356"/>
      <c r="FCV102" s="356"/>
      <c r="FCW102" s="356"/>
      <c r="FCX102" s="356"/>
      <c r="FCY102" s="356"/>
      <c r="FCZ102" s="356"/>
      <c r="FDA102" s="356"/>
      <c r="FDB102" s="356"/>
      <c r="FDC102" s="356"/>
      <c r="FDD102" s="356"/>
      <c r="FDE102" s="356"/>
      <c r="FDF102" s="356"/>
      <c r="FDG102" s="356"/>
      <c r="FDH102" s="356"/>
      <c r="FDI102" s="356"/>
      <c r="FDJ102" s="356"/>
      <c r="FDK102" s="356"/>
      <c r="FDL102" s="356"/>
      <c r="FDM102" s="356"/>
      <c r="FDN102" s="356"/>
      <c r="FDO102" s="356"/>
      <c r="FDP102" s="356"/>
      <c r="FDQ102" s="356"/>
      <c r="FDR102" s="356"/>
      <c r="FDS102" s="356"/>
      <c r="FDT102" s="356"/>
      <c r="FDU102" s="356"/>
      <c r="FDV102" s="356"/>
      <c r="FDW102" s="356"/>
      <c r="FDX102" s="356"/>
      <c r="FDY102" s="356"/>
      <c r="FDZ102" s="356"/>
      <c r="FEA102" s="356"/>
      <c r="FEB102" s="356"/>
      <c r="FEC102" s="356"/>
      <c r="FED102" s="356"/>
      <c r="FEE102" s="356"/>
      <c r="FEF102" s="356"/>
      <c r="FEG102" s="356"/>
      <c r="FEH102" s="356"/>
      <c r="FEI102" s="356"/>
      <c r="FEJ102" s="356"/>
      <c r="FEK102" s="356"/>
      <c r="FEL102" s="356"/>
      <c r="FEM102" s="356"/>
      <c r="FEN102" s="356"/>
      <c r="FEO102" s="356"/>
      <c r="FEP102" s="356"/>
      <c r="FEQ102" s="356"/>
      <c r="FER102" s="356"/>
      <c r="FES102" s="356"/>
      <c r="FET102" s="356"/>
      <c r="FEU102" s="356"/>
      <c r="FEV102" s="356"/>
      <c r="FEW102" s="356"/>
      <c r="FEX102" s="356"/>
      <c r="FEY102" s="356"/>
      <c r="FEZ102" s="356"/>
      <c r="FFA102" s="356"/>
      <c r="FFB102" s="356"/>
      <c r="FFC102" s="356"/>
      <c r="FFD102" s="356"/>
      <c r="FFE102" s="356"/>
      <c r="FFF102" s="356"/>
      <c r="FFG102" s="356"/>
      <c r="FFH102" s="356"/>
      <c r="FFI102" s="356"/>
      <c r="FFJ102" s="356"/>
      <c r="FFK102" s="356"/>
      <c r="FFL102" s="356"/>
      <c r="FFM102" s="356"/>
      <c r="FFN102" s="356"/>
      <c r="FFO102" s="356"/>
      <c r="FFP102" s="356"/>
      <c r="FFQ102" s="356"/>
      <c r="FFR102" s="356"/>
      <c r="FFS102" s="356"/>
      <c r="FFT102" s="356"/>
      <c r="FFU102" s="356"/>
      <c r="FFV102" s="356"/>
      <c r="FFW102" s="356"/>
      <c r="FFX102" s="356"/>
      <c r="FFY102" s="356"/>
      <c r="FFZ102" s="356"/>
      <c r="FGA102" s="356"/>
      <c r="FGB102" s="356"/>
      <c r="FGC102" s="356"/>
      <c r="FGD102" s="356"/>
      <c r="FGE102" s="356"/>
      <c r="FGF102" s="356"/>
      <c r="FGG102" s="356"/>
      <c r="FGH102" s="356"/>
      <c r="FGI102" s="356"/>
      <c r="FGJ102" s="356"/>
      <c r="FGK102" s="356"/>
      <c r="FGL102" s="356"/>
      <c r="FGM102" s="356"/>
      <c r="FGN102" s="356"/>
      <c r="FGO102" s="356"/>
      <c r="FGP102" s="356"/>
      <c r="FGQ102" s="356"/>
      <c r="FGR102" s="356"/>
      <c r="FGS102" s="356"/>
      <c r="FGT102" s="356"/>
      <c r="FGU102" s="356"/>
      <c r="FGV102" s="356"/>
      <c r="FGW102" s="356"/>
      <c r="FGX102" s="356"/>
      <c r="FGY102" s="356"/>
      <c r="FGZ102" s="356"/>
      <c r="FHA102" s="356"/>
      <c r="FHB102" s="356"/>
      <c r="FHC102" s="356"/>
      <c r="FHD102" s="356"/>
      <c r="FHE102" s="356"/>
      <c r="FHF102" s="356"/>
      <c r="FHG102" s="356"/>
      <c r="FHH102" s="356"/>
      <c r="FHI102" s="356"/>
      <c r="FHJ102" s="356"/>
      <c r="FHK102" s="356"/>
      <c r="FHL102" s="356"/>
      <c r="FHM102" s="356"/>
      <c r="FHN102" s="356"/>
      <c r="FHO102" s="356"/>
      <c r="FHP102" s="356"/>
      <c r="FHQ102" s="356"/>
      <c r="FHR102" s="356"/>
      <c r="FHS102" s="356"/>
      <c r="FHT102" s="356"/>
      <c r="FHU102" s="356"/>
      <c r="FHV102" s="356"/>
      <c r="FHW102" s="356"/>
      <c r="FHX102" s="356"/>
      <c r="FHY102" s="356"/>
      <c r="FHZ102" s="356"/>
      <c r="FIA102" s="356"/>
      <c r="FIB102" s="356"/>
      <c r="FIC102" s="356"/>
      <c r="FID102" s="356"/>
      <c r="FIE102" s="356"/>
      <c r="FIF102" s="356"/>
      <c r="FIG102" s="356"/>
      <c r="FIH102" s="356"/>
      <c r="FII102" s="356"/>
      <c r="FIJ102" s="356"/>
      <c r="FIK102" s="356"/>
      <c r="FIL102" s="356"/>
      <c r="FIM102" s="356"/>
      <c r="FIN102" s="356"/>
      <c r="FIO102" s="356"/>
      <c r="FIP102" s="356"/>
      <c r="FIQ102" s="356"/>
      <c r="FIR102" s="356"/>
      <c r="FIS102" s="356"/>
      <c r="FIT102" s="356"/>
      <c r="FIU102" s="356"/>
      <c r="FIV102" s="356"/>
      <c r="FIW102" s="356"/>
      <c r="FIX102" s="356"/>
      <c r="FIY102" s="356"/>
      <c r="FIZ102" s="356"/>
      <c r="FJA102" s="356"/>
      <c r="FJB102" s="356"/>
      <c r="FJC102" s="356"/>
      <c r="FJD102" s="356"/>
      <c r="FJE102" s="356"/>
      <c r="FJF102" s="356"/>
      <c r="FJG102" s="356"/>
      <c r="FJH102" s="356"/>
      <c r="FJI102" s="356"/>
      <c r="FJJ102" s="356"/>
      <c r="FJK102" s="356"/>
      <c r="FJL102" s="356"/>
      <c r="FJM102" s="356"/>
      <c r="FJN102" s="356"/>
      <c r="FJO102" s="356"/>
      <c r="FJP102" s="356"/>
      <c r="FJQ102" s="356"/>
      <c r="FJR102" s="356"/>
      <c r="FJS102" s="356"/>
      <c r="FJT102" s="356"/>
      <c r="FJU102" s="356"/>
      <c r="FJV102" s="356"/>
      <c r="FJW102" s="356"/>
      <c r="FJX102" s="356"/>
      <c r="FJY102" s="356"/>
      <c r="FJZ102" s="356"/>
      <c r="FKA102" s="356"/>
      <c r="FKB102" s="356"/>
      <c r="FKC102" s="356"/>
      <c r="FKD102" s="356"/>
      <c r="FKE102" s="356"/>
      <c r="FKF102" s="356"/>
      <c r="FKG102" s="356"/>
      <c r="FKH102" s="356"/>
      <c r="FKI102" s="356"/>
      <c r="FKJ102" s="356"/>
      <c r="FKK102" s="356"/>
      <c r="FKL102" s="356"/>
      <c r="FKM102" s="356"/>
      <c r="FKN102" s="356"/>
      <c r="FKO102" s="356"/>
      <c r="FKP102" s="356"/>
      <c r="FKQ102" s="356"/>
      <c r="FKR102" s="356"/>
      <c r="FKS102" s="356"/>
      <c r="FKT102" s="356"/>
      <c r="FKU102" s="356"/>
      <c r="FKV102" s="356"/>
      <c r="FKW102" s="356"/>
      <c r="FKX102" s="356"/>
      <c r="FKY102" s="356"/>
      <c r="FKZ102" s="356"/>
      <c r="FLA102" s="356"/>
      <c r="FLB102" s="356"/>
      <c r="FLC102" s="356"/>
      <c r="FLD102" s="356"/>
      <c r="FLE102" s="356"/>
      <c r="FLF102" s="356"/>
      <c r="FLG102" s="356"/>
      <c r="FLH102" s="356"/>
      <c r="FLI102" s="356"/>
      <c r="FLJ102" s="356"/>
      <c r="FLK102" s="356"/>
      <c r="FLL102" s="356"/>
      <c r="FLM102" s="356"/>
      <c r="FLN102" s="356"/>
      <c r="FLO102" s="356"/>
      <c r="FLP102" s="356"/>
      <c r="FLQ102" s="356"/>
      <c r="FLR102" s="356"/>
      <c r="FLS102" s="356"/>
      <c r="FLT102" s="356"/>
      <c r="FLU102" s="356"/>
      <c r="FLV102" s="356"/>
      <c r="FLW102" s="356"/>
      <c r="FLX102" s="356"/>
      <c r="FLY102" s="356"/>
      <c r="FLZ102" s="356"/>
      <c r="FMA102" s="356"/>
      <c r="FMB102" s="356"/>
      <c r="FMC102" s="356"/>
      <c r="FMD102" s="356"/>
      <c r="FME102" s="356"/>
      <c r="FMF102" s="356"/>
      <c r="FMG102" s="356"/>
      <c r="FMH102" s="356"/>
      <c r="FMI102" s="356"/>
      <c r="FMJ102" s="356"/>
      <c r="FMK102" s="356"/>
      <c r="FML102" s="356"/>
      <c r="FMM102" s="356"/>
      <c r="FMN102" s="356"/>
      <c r="FMO102" s="356"/>
      <c r="FMP102" s="356"/>
      <c r="FMQ102" s="356"/>
      <c r="FMR102" s="356"/>
      <c r="FMS102" s="356"/>
      <c r="FMT102" s="356"/>
      <c r="FMU102" s="356"/>
      <c r="FMV102" s="356"/>
      <c r="FMW102" s="356"/>
      <c r="FMX102" s="356"/>
      <c r="FMY102" s="356"/>
      <c r="FMZ102" s="356"/>
      <c r="FNA102" s="356"/>
      <c r="FNB102" s="356"/>
      <c r="FNC102" s="356"/>
      <c r="FND102" s="356"/>
      <c r="FNE102" s="356"/>
      <c r="FNF102" s="356"/>
      <c r="FNG102" s="356"/>
      <c r="FNH102" s="356"/>
      <c r="FNI102" s="356"/>
      <c r="FNJ102" s="356"/>
      <c r="FNK102" s="356"/>
      <c r="FNL102" s="356"/>
      <c r="FNM102" s="356"/>
      <c r="FNN102" s="356"/>
      <c r="FNO102" s="356"/>
      <c r="FNP102" s="356"/>
      <c r="FNQ102" s="356"/>
      <c r="FNR102" s="356"/>
      <c r="FNS102" s="356"/>
      <c r="FNT102" s="356"/>
      <c r="FNU102" s="356"/>
      <c r="FNV102" s="356"/>
      <c r="FNW102" s="356"/>
      <c r="FNX102" s="356"/>
      <c r="FNY102" s="356"/>
      <c r="FNZ102" s="356"/>
      <c r="FOA102" s="356"/>
      <c r="FOB102" s="356"/>
      <c r="FOC102" s="356"/>
      <c r="FOD102" s="356"/>
      <c r="FOE102" s="356"/>
      <c r="FOF102" s="356"/>
      <c r="FOG102" s="356"/>
      <c r="FOH102" s="356"/>
      <c r="FOI102" s="356"/>
      <c r="FOJ102" s="356"/>
      <c r="FOK102" s="356"/>
      <c r="FOL102" s="356"/>
      <c r="FOM102" s="356"/>
      <c r="FON102" s="356"/>
      <c r="FOO102" s="356"/>
      <c r="FOP102" s="356"/>
      <c r="FOQ102" s="356"/>
      <c r="FOR102" s="356"/>
      <c r="FOS102" s="356"/>
      <c r="FOT102" s="356"/>
      <c r="FOU102" s="356"/>
      <c r="FOV102" s="356"/>
      <c r="FOW102" s="356"/>
      <c r="FOX102" s="356"/>
      <c r="FOY102" s="356"/>
      <c r="FOZ102" s="356"/>
      <c r="FPA102" s="356"/>
      <c r="FPB102" s="356"/>
      <c r="FPC102" s="356"/>
      <c r="FPD102" s="356"/>
      <c r="FPE102" s="356"/>
      <c r="FPF102" s="356"/>
      <c r="FPG102" s="356"/>
      <c r="FPH102" s="356"/>
      <c r="FPI102" s="356"/>
      <c r="FPJ102" s="356"/>
      <c r="FPK102" s="356"/>
      <c r="FPL102" s="356"/>
      <c r="FPM102" s="356"/>
      <c r="FPN102" s="356"/>
      <c r="FPO102" s="356"/>
      <c r="FPP102" s="356"/>
      <c r="FPQ102" s="356"/>
      <c r="FPR102" s="356"/>
      <c r="FPS102" s="356"/>
      <c r="FPT102" s="356"/>
      <c r="FPU102" s="356"/>
      <c r="FPV102" s="356"/>
      <c r="FPW102" s="356"/>
      <c r="FPX102" s="356"/>
      <c r="FPY102" s="356"/>
      <c r="FPZ102" s="356"/>
      <c r="FQA102" s="356"/>
      <c r="FQB102" s="356"/>
      <c r="FQC102" s="356"/>
      <c r="FQD102" s="356"/>
      <c r="FQE102" s="356"/>
      <c r="FQF102" s="356"/>
      <c r="FQG102" s="356"/>
      <c r="FQH102" s="356"/>
      <c r="FQI102" s="356"/>
      <c r="FQJ102" s="356"/>
      <c r="FQK102" s="356"/>
      <c r="FQL102" s="356"/>
      <c r="FQM102" s="356"/>
      <c r="FQN102" s="356"/>
      <c r="FQO102" s="356"/>
      <c r="FQP102" s="356"/>
      <c r="FQQ102" s="356"/>
      <c r="FQR102" s="356"/>
      <c r="FQS102" s="356"/>
      <c r="FQT102" s="356"/>
      <c r="FQU102" s="356"/>
      <c r="FQV102" s="356"/>
      <c r="FQW102" s="356"/>
      <c r="FQX102" s="356"/>
      <c r="FQY102" s="356"/>
      <c r="FQZ102" s="356"/>
      <c r="FRA102" s="356"/>
      <c r="FRB102" s="356"/>
      <c r="FRC102" s="356"/>
      <c r="FRD102" s="356"/>
      <c r="FRE102" s="356"/>
      <c r="FRF102" s="356"/>
      <c r="FRG102" s="356"/>
      <c r="FRH102" s="356"/>
      <c r="FRI102" s="356"/>
      <c r="FRJ102" s="356"/>
      <c r="FRK102" s="356"/>
      <c r="FRL102" s="356"/>
      <c r="FRM102" s="356"/>
      <c r="FRN102" s="356"/>
      <c r="FRO102" s="356"/>
      <c r="FRP102" s="356"/>
      <c r="FRQ102" s="356"/>
      <c r="FRR102" s="356"/>
      <c r="FRS102" s="356"/>
      <c r="FRT102" s="356"/>
      <c r="FRU102" s="356"/>
      <c r="FRV102" s="356"/>
      <c r="FRW102" s="356"/>
      <c r="FRX102" s="356"/>
      <c r="FRY102" s="356"/>
      <c r="FRZ102" s="356"/>
      <c r="FSA102" s="356"/>
      <c r="FSB102" s="356"/>
      <c r="FSC102" s="356"/>
      <c r="FSD102" s="356"/>
      <c r="FSE102" s="356"/>
      <c r="FSF102" s="356"/>
      <c r="FSG102" s="356"/>
      <c r="FSH102" s="356"/>
      <c r="FSI102" s="356"/>
      <c r="FSJ102" s="356"/>
      <c r="FSK102" s="356"/>
      <c r="FSL102" s="356"/>
      <c r="FSM102" s="356"/>
      <c r="FSN102" s="356"/>
      <c r="FSO102" s="356"/>
      <c r="FSP102" s="356"/>
      <c r="FSQ102" s="356"/>
      <c r="FSR102" s="356"/>
      <c r="FSS102" s="356"/>
      <c r="FST102" s="356"/>
      <c r="FSU102" s="356"/>
      <c r="FSV102" s="356"/>
      <c r="FSW102" s="356"/>
      <c r="FSX102" s="356"/>
      <c r="FSY102" s="356"/>
      <c r="FSZ102" s="356"/>
      <c r="FTA102" s="356"/>
      <c r="FTB102" s="356"/>
      <c r="FTC102" s="356"/>
      <c r="FTD102" s="356"/>
      <c r="FTE102" s="356"/>
      <c r="FTF102" s="356"/>
      <c r="FTG102" s="356"/>
      <c r="FTH102" s="356"/>
      <c r="FTI102" s="356"/>
      <c r="FTJ102" s="356"/>
      <c r="FTK102" s="356"/>
      <c r="FTL102" s="356"/>
      <c r="FTM102" s="356"/>
      <c r="FTN102" s="356"/>
      <c r="FTO102" s="356"/>
      <c r="FTP102" s="356"/>
      <c r="FTQ102" s="356"/>
      <c r="FTR102" s="356"/>
      <c r="FTS102" s="356"/>
      <c r="FTT102" s="356"/>
      <c r="FTU102" s="356"/>
      <c r="FTV102" s="356"/>
      <c r="FTW102" s="356"/>
      <c r="FTX102" s="356"/>
      <c r="FTY102" s="356"/>
      <c r="FTZ102" s="356"/>
      <c r="FUA102" s="356"/>
      <c r="FUB102" s="356"/>
      <c r="FUC102" s="356"/>
      <c r="FUD102" s="356"/>
      <c r="FUE102" s="356"/>
      <c r="FUF102" s="356"/>
      <c r="FUG102" s="356"/>
      <c r="FUH102" s="356"/>
      <c r="FUI102" s="356"/>
      <c r="FUJ102" s="356"/>
      <c r="FUK102" s="356"/>
      <c r="FUL102" s="356"/>
      <c r="FUM102" s="356"/>
      <c r="FUN102" s="356"/>
      <c r="FUO102" s="356"/>
      <c r="FUP102" s="356"/>
      <c r="FUQ102" s="356"/>
      <c r="FUR102" s="356"/>
      <c r="FUS102" s="356"/>
      <c r="FUT102" s="356"/>
      <c r="FUU102" s="356"/>
      <c r="FUV102" s="356"/>
      <c r="FUW102" s="356"/>
      <c r="FUX102" s="356"/>
      <c r="FUY102" s="356"/>
      <c r="FUZ102" s="356"/>
      <c r="FVA102" s="356"/>
      <c r="FVB102" s="356"/>
      <c r="FVC102" s="356"/>
      <c r="FVD102" s="356"/>
      <c r="FVE102" s="356"/>
      <c r="FVF102" s="356"/>
      <c r="FVG102" s="356"/>
      <c r="FVH102" s="356"/>
      <c r="FVI102" s="356"/>
      <c r="FVJ102" s="356"/>
      <c r="FVK102" s="356"/>
      <c r="FVL102" s="356"/>
      <c r="FVM102" s="356"/>
      <c r="FVN102" s="356"/>
      <c r="FVO102" s="356"/>
      <c r="FVP102" s="356"/>
      <c r="FVQ102" s="356"/>
      <c r="FVR102" s="356"/>
      <c r="FVS102" s="356"/>
      <c r="FVT102" s="356"/>
      <c r="FVU102" s="356"/>
      <c r="FVV102" s="356"/>
      <c r="FVW102" s="356"/>
      <c r="FVX102" s="356"/>
      <c r="FVY102" s="356"/>
      <c r="FVZ102" s="356"/>
      <c r="FWA102" s="356"/>
      <c r="FWB102" s="356"/>
      <c r="FWC102" s="356"/>
      <c r="FWD102" s="356"/>
      <c r="FWE102" s="356"/>
      <c r="FWF102" s="356"/>
      <c r="FWG102" s="356"/>
      <c r="FWH102" s="356"/>
      <c r="FWI102" s="356"/>
      <c r="FWJ102" s="356"/>
      <c r="FWK102" s="356"/>
      <c r="FWL102" s="356"/>
      <c r="FWM102" s="356"/>
      <c r="FWN102" s="356"/>
      <c r="FWO102" s="356"/>
      <c r="FWP102" s="356"/>
      <c r="FWQ102" s="356"/>
      <c r="FWR102" s="356"/>
      <c r="FWS102" s="356"/>
      <c r="FWT102" s="356"/>
      <c r="FWU102" s="356"/>
      <c r="FWV102" s="356"/>
      <c r="FWW102" s="356"/>
      <c r="FWX102" s="356"/>
      <c r="FWY102" s="356"/>
      <c r="FWZ102" s="356"/>
      <c r="FXA102" s="356"/>
      <c r="FXB102" s="356"/>
      <c r="FXC102" s="356"/>
      <c r="FXD102" s="356"/>
      <c r="FXE102" s="356"/>
      <c r="FXF102" s="356"/>
      <c r="FXG102" s="356"/>
      <c r="FXH102" s="356"/>
      <c r="FXI102" s="356"/>
      <c r="FXJ102" s="356"/>
      <c r="FXK102" s="356"/>
      <c r="FXL102" s="356"/>
      <c r="FXM102" s="356"/>
      <c r="FXN102" s="356"/>
      <c r="FXO102" s="356"/>
      <c r="FXP102" s="356"/>
      <c r="FXQ102" s="356"/>
      <c r="FXR102" s="356"/>
      <c r="FXS102" s="356"/>
      <c r="FXT102" s="356"/>
      <c r="FXU102" s="356"/>
      <c r="FXV102" s="356"/>
      <c r="FXW102" s="356"/>
      <c r="FXX102" s="356"/>
      <c r="FXY102" s="356"/>
      <c r="FXZ102" s="356"/>
      <c r="FYA102" s="356"/>
      <c r="FYB102" s="356"/>
      <c r="FYC102" s="356"/>
      <c r="FYD102" s="356"/>
      <c r="FYE102" s="356"/>
      <c r="FYF102" s="356"/>
      <c r="FYG102" s="356"/>
      <c r="FYH102" s="356"/>
      <c r="FYI102" s="356"/>
      <c r="FYJ102" s="356"/>
      <c r="FYK102" s="356"/>
      <c r="FYL102" s="356"/>
      <c r="FYM102" s="356"/>
      <c r="FYN102" s="356"/>
      <c r="FYO102" s="356"/>
      <c r="FYP102" s="356"/>
      <c r="FYQ102" s="356"/>
      <c r="FYR102" s="356"/>
      <c r="FYS102" s="356"/>
      <c r="FYT102" s="356"/>
      <c r="FYU102" s="356"/>
      <c r="FYV102" s="356"/>
      <c r="FYW102" s="356"/>
      <c r="FYX102" s="356"/>
      <c r="FYY102" s="356"/>
      <c r="FYZ102" s="356"/>
      <c r="FZA102" s="356"/>
      <c r="FZB102" s="356"/>
      <c r="FZC102" s="356"/>
      <c r="FZD102" s="356"/>
      <c r="FZE102" s="356"/>
      <c r="FZF102" s="356"/>
      <c r="FZG102" s="356"/>
      <c r="FZH102" s="356"/>
      <c r="FZI102" s="356"/>
      <c r="FZJ102" s="356"/>
      <c r="FZK102" s="356"/>
      <c r="FZL102" s="356"/>
      <c r="FZM102" s="356"/>
      <c r="FZN102" s="356"/>
      <c r="FZO102" s="356"/>
      <c r="FZP102" s="356"/>
      <c r="FZQ102" s="356"/>
      <c r="FZR102" s="356"/>
      <c r="FZS102" s="356"/>
      <c r="FZT102" s="356"/>
      <c r="FZU102" s="356"/>
      <c r="FZV102" s="356"/>
      <c r="FZW102" s="356"/>
      <c r="FZX102" s="356"/>
      <c r="FZY102" s="356"/>
      <c r="FZZ102" s="356"/>
      <c r="GAA102" s="356"/>
      <c r="GAB102" s="356"/>
      <c r="GAC102" s="356"/>
      <c r="GAD102" s="356"/>
      <c r="GAE102" s="356"/>
      <c r="GAF102" s="356"/>
      <c r="GAG102" s="356"/>
      <c r="GAH102" s="356"/>
      <c r="GAI102" s="356"/>
      <c r="GAJ102" s="356"/>
      <c r="GAK102" s="356"/>
      <c r="GAL102" s="356"/>
      <c r="GAM102" s="356"/>
      <c r="GAN102" s="356"/>
      <c r="GAO102" s="356"/>
      <c r="GAP102" s="356"/>
      <c r="GAQ102" s="356"/>
      <c r="GAR102" s="356"/>
      <c r="GAS102" s="356"/>
      <c r="GAT102" s="356"/>
      <c r="GAU102" s="356"/>
      <c r="GAV102" s="356"/>
      <c r="GAW102" s="356"/>
      <c r="GAX102" s="356"/>
      <c r="GAY102" s="356"/>
      <c r="GAZ102" s="356"/>
      <c r="GBA102" s="356"/>
      <c r="GBB102" s="356"/>
      <c r="GBC102" s="356"/>
      <c r="GBD102" s="356"/>
      <c r="GBE102" s="356"/>
      <c r="GBF102" s="356"/>
      <c r="GBG102" s="356"/>
      <c r="GBH102" s="356"/>
      <c r="GBI102" s="356"/>
      <c r="GBJ102" s="356"/>
      <c r="GBK102" s="356"/>
      <c r="GBL102" s="356"/>
      <c r="GBM102" s="356"/>
      <c r="GBN102" s="356"/>
      <c r="GBO102" s="356"/>
      <c r="GBP102" s="356"/>
      <c r="GBQ102" s="356"/>
      <c r="GBR102" s="356"/>
      <c r="GBS102" s="356"/>
      <c r="GBT102" s="356"/>
      <c r="GBU102" s="356"/>
      <c r="GBV102" s="356"/>
      <c r="GBW102" s="356"/>
      <c r="GBX102" s="356"/>
      <c r="GBY102" s="356"/>
      <c r="GBZ102" s="356"/>
      <c r="GCA102" s="356"/>
      <c r="GCB102" s="356"/>
      <c r="GCC102" s="356"/>
      <c r="GCD102" s="356"/>
      <c r="GCE102" s="356"/>
      <c r="GCF102" s="356"/>
      <c r="GCG102" s="356"/>
      <c r="GCH102" s="356"/>
      <c r="GCI102" s="356"/>
      <c r="GCJ102" s="356"/>
      <c r="GCK102" s="356"/>
      <c r="GCL102" s="356"/>
      <c r="GCM102" s="356"/>
      <c r="GCN102" s="356"/>
      <c r="GCO102" s="356"/>
      <c r="GCP102" s="356"/>
      <c r="GCQ102" s="356"/>
      <c r="GCR102" s="356"/>
      <c r="GCS102" s="356"/>
      <c r="GCT102" s="356"/>
      <c r="GCU102" s="356"/>
      <c r="GCV102" s="356"/>
      <c r="GCW102" s="356"/>
      <c r="GCX102" s="356"/>
      <c r="GCY102" s="356"/>
      <c r="GCZ102" s="356"/>
      <c r="GDA102" s="356"/>
      <c r="GDB102" s="356"/>
      <c r="GDC102" s="356"/>
      <c r="GDD102" s="356"/>
      <c r="GDE102" s="356"/>
      <c r="GDF102" s="356"/>
      <c r="GDG102" s="356"/>
      <c r="GDH102" s="356"/>
      <c r="GDI102" s="356"/>
      <c r="GDJ102" s="356"/>
      <c r="GDK102" s="356"/>
      <c r="GDL102" s="356"/>
      <c r="GDM102" s="356"/>
      <c r="GDN102" s="356"/>
      <c r="GDO102" s="356"/>
      <c r="GDP102" s="356"/>
      <c r="GDQ102" s="356"/>
      <c r="GDR102" s="356"/>
      <c r="GDS102" s="356"/>
      <c r="GDT102" s="356"/>
      <c r="GDU102" s="356"/>
      <c r="GDV102" s="356"/>
      <c r="GDW102" s="356"/>
      <c r="GDX102" s="356"/>
      <c r="GDY102" s="356"/>
      <c r="GDZ102" s="356"/>
      <c r="GEA102" s="356"/>
      <c r="GEB102" s="356"/>
      <c r="GEC102" s="356"/>
      <c r="GED102" s="356"/>
      <c r="GEE102" s="356"/>
      <c r="GEF102" s="356"/>
      <c r="GEG102" s="356"/>
      <c r="GEH102" s="356"/>
      <c r="GEI102" s="356"/>
      <c r="GEJ102" s="356"/>
      <c r="GEK102" s="356"/>
      <c r="GEL102" s="356"/>
      <c r="GEM102" s="356"/>
      <c r="GEN102" s="356"/>
      <c r="GEO102" s="356"/>
      <c r="GEP102" s="356"/>
      <c r="GEQ102" s="356"/>
      <c r="GER102" s="356"/>
      <c r="GES102" s="356"/>
      <c r="GET102" s="356"/>
      <c r="GEU102" s="356"/>
      <c r="GEV102" s="356"/>
      <c r="GEW102" s="356"/>
      <c r="GEX102" s="356"/>
      <c r="GEY102" s="356"/>
      <c r="GEZ102" s="356"/>
      <c r="GFA102" s="356"/>
      <c r="GFB102" s="356"/>
      <c r="GFC102" s="356"/>
      <c r="GFD102" s="356"/>
      <c r="GFE102" s="356"/>
      <c r="GFF102" s="356"/>
      <c r="GFG102" s="356"/>
      <c r="GFH102" s="356"/>
      <c r="GFI102" s="356"/>
      <c r="GFJ102" s="356"/>
      <c r="GFK102" s="356"/>
      <c r="GFL102" s="356"/>
      <c r="GFM102" s="356"/>
      <c r="GFN102" s="356"/>
      <c r="GFO102" s="356"/>
      <c r="GFP102" s="356"/>
      <c r="GFQ102" s="356"/>
      <c r="GFR102" s="356"/>
      <c r="GFS102" s="356"/>
      <c r="GFT102" s="356"/>
      <c r="GFU102" s="356"/>
      <c r="GFV102" s="356"/>
      <c r="GFW102" s="356"/>
      <c r="GFX102" s="356"/>
      <c r="GFY102" s="356"/>
      <c r="GFZ102" s="356"/>
      <c r="GGA102" s="356"/>
      <c r="GGB102" s="356"/>
      <c r="GGC102" s="356"/>
      <c r="GGD102" s="356"/>
      <c r="GGE102" s="356"/>
      <c r="GGF102" s="356"/>
      <c r="GGG102" s="356"/>
      <c r="GGH102" s="356"/>
      <c r="GGI102" s="356"/>
      <c r="GGJ102" s="356"/>
      <c r="GGK102" s="356"/>
      <c r="GGL102" s="356"/>
      <c r="GGM102" s="356"/>
      <c r="GGN102" s="356"/>
      <c r="GGO102" s="356"/>
      <c r="GGP102" s="356"/>
      <c r="GGQ102" s="356"/>
      <c r="GGR102" s="356"/>
      <c r="GGS102" s="356"/>
      <c r="GGT102" s="356"/>
      <c r="GGU102" s="356"/>
      <c r="GGV102" s="356"/>
      <c r="GGW102" s="356"/>
      <c r="GGX102" s="356"/>
      <c r="GGY102" s="356"/>
      <c r="GGZ102" s="356"/>
      <c r="GHA102" s="356"/>
      <c r="GHB102" s="356"/>
      <c r="GHC102" s="356"/>
      <c r="GHD102" s="356"/>
      <c r="GHE102" s="356"/>
      <c r="GHF102" s="356"/>
      <c r="GHG102" s="356"/>
      <c r="GHH102" s="356"/>
      <c r="GHI102" s="356"/>
      <c r="GHJ102" s="356"/>
      <c r="GHK102" s="356"/>
      <c r="GHL102" s="356"/>
      <c r="GHM102" s="356"/>
      <c r="GHN102" s="356"/>
      <c r="GHO102" s="356"/>
      <c r="GHP102" s="356"/>
      <c r="GHQ102" s="356"/>
      <c r="GHR102" s="356"/>
      <c r="GHS102" s="356"/>
      <c r="GHT102" s="356"/>
      <c r="GHU102" s="356"/>
      <c r="GHV102" s="356"/>
      <c r="GHW102" s="356"/>
      <c r="GHX102" s="356"/>
      <c r="GHY102" s="356"/>
      <c r="GHZ102" s="356"/>
      <c r="GIA102" s="356"/>
      <c r="GIB102" s="356"/>
      <c r="GIC102" s="356"/>
      <c r="GID102" s="356"/>
      <c r="GIE102" s="356"/>
      <c r="GIF102" s="356"/>
      <c r="GIG102" s="356"/>
      <c r="GIH102" s="356"/>
      <c r="GII102" s="356"/>
      <c r="GIJ102" s="356"/>
      <c r="GIK102" s="356"/>
      <c r="GIL102" s="356"/>
      <c r="GIM102" s="356"/>
      <c r="GIN102" s="356"/>
      <c r="GIO102" s="356"/>
      <c r="GIP102" s="356"/>
      <c r="GIQ102" s="356"/>
      <c r="GIR102" s="356"/>
      <c r="GIS102" s="356"/>
      <c r="GIT102" s="356"/>
      <c r="GIU102" s="356"/>
      <c r="GIV102" s="356"/>
      <c r="GIW102" s="356"/>
      <c r="GIX102" s="356"/>
      <c r="GIY102" s="356"/>
      <c r="GIZ102" s="356"/>
      <c r="GJA102" s="356"/>
      <c r="GJB102" s="356"/>
      <c r="GJC102" s="356"/>
      <c r="GJD102" s="356"/>
      <c r="GJE102" s="356"/>
      <c r="GJF102" s="356"/>
      <c r="GJG102" s="356"/>
      <c r="GJH102" s="356"/>
      <c r="GJI102" s="356"/>
      <c r="GJJ102" s="356"/>
      <c r="GJK102" s="356"/>
      <c r="GJL102" s="356"/>
      <c r="GJM102" s="356"/>
      <c r="GJN102" s="356"/>
      <c r="GJO102" s="356"/>
      <c r="GJP102" s="356"/>
      <c r="GJQ102" s="356"/>
      <c r="GJR102" s="356"/>
      <c r="GJS102" s="356"/>
      <c r="GJT102" s="356"/>
      <c r="GJU102" s="356"/>
      <c r="GJV102" s="356"/>
      <c r="GJW102" s="356"/>
      <c r="GJX102" s="356"/>
      <c r="GJY102" s="356"/>
      <c r="GJZ102" s="356"/>
      <c r="GKA102" s="356"/>
      <c r="GKB102" s="356"/>
      <c r="GKC102" s="356"/>
      <c r="GKD102" s="356"/>
      <c r="GKE102" s="356"/>
      <c r="GKF102" s="356"/>
      <c r="GKG102" s="356"/>
      <c r="GKH102" s="356"/>
      <c r="GKI102" s="356"/>
      <c r="GKJ102" s="356"/>
      <c r="GKK102" s="356"/>
      <c r="GKL102" s="356"/>
      <c r="GKM102" s="356"/>
      <c r="GKN102" s="356"/>
      <c r="GKO102" s="356"/>
      <c r="GKP102" s="356"/>
      <c r="GKQ102" s="356"/>
      <c r="GKR102" s="356"/>
      <c r="GKS102" s="356"/>
      <c r="GKT102" s="356"/>
      <c r="GKU102" s="356"/>
      <c r="GKV102" s="356"/>
      <c r="GKW102" s="356"/>
      <c r="GKX102" s="356"/>
      <c r="GKY102" s="356"/>
      <c r="GKZ102" s="356"/>
      <c r="GLA102" s="356"/>
      <c r="GLB102" s="356"/>
      <c r="GLC102" s="356"/>
      <c r="GLD102" s="356"/>
      <c r="GLE102" s="356"/>
      <c r="GLF102" s="356"/>
      <c r="GLG102" s="356"/>
      <c r="GLH102" s="356"/>
      <c r="GLI102" s="356"/>
      <c r="GLJ102" s="356"/>
      <c r="GLK102" s="356"/>
      <c r="GLL102" s="356"/>
      <c r="GLM102" s="356"/>
      <c r="GLN102" s="356"/>
      <c r="GLO102" s="356"/>
      <c r="GLP102" s="356"/>
      <c r="GLQ102" s="356"/>
      <c r="GLR102" s="356"/>
      <c r="GLS102" s="356"/>
      <c r="GLT102" s="356"/>
      <c r="GLU102" s="356"/>
      <c r="GLV102" s="356"/>
      <c r="GLW102" s="356"/>
      <c r="GLX102" s="356"/>
      <c r="GLY102" s="356"/>
      <c r="GLZ102" s="356"/>
      <c r="GMA102" s="356"/>
      <c r="GMB102" s="356"/>
      <c r="GMC102" s="356"/>
      <c r="GMD102" s="356"/>
      <c r="GME102" s="356"/>
      <c r="GMF102" s="356"/>
      <c r="GMG102" s="356"/>
      <c r="GMH102" s="356"/>
      <c r="GMI102" s="356"/>
      <c r="GMJ102" s="356"/>
      <c r="GMK102" s="356"/>
      <c r="GML102" s="356"/>
      <c r="GMM102" s="356"/>
      <c r="GMN102" s="356"/>
      <c r="GMO102" s="356"/>
      <c r="GMP102" s="356"/>
      <c r="GMQ102" s="356"/>
      <c r="GMR102" s="356"/>
      <c r="GMS102" s="356"/>
      <c r="GMT102" s="356"/>
      <c r="GMU102" s="356"/>
      <c r="GMV102" s="356"/>
      <c r="GMW102" s="356"/>
      <c r="GMX102" s="356"/>
      <c r="GMY102" s="356"/>
      <c r="GMZ102" s="356"/>
      <c r="GNA102" s="356"/>
      <c r="GNB102" s="356"/>
      <c r="GNC102" s="356"/>
      <c r="GND102" s="356"/>
      <c r="GNE102" s="356"/>
      <c r="GNF102" s="356"/>
      <c r="GNG102" s="356"/>
      <c r="GNH102" s="356"/>
      <c r="GNI102" s="356"/>
      <c r="GNJ102" s="356"/>
      <c r="GNK102" s="356"/>
      <c r="GNL102" s="356"/>
      <c r="GNM102" s="356"/>
      <c r="GNN102" s="356"/>
      <c r="GNO102" s="356"/>
      <c r="GNP102" s="356"/>
      <c r="GNQ102" s="356"/>
      <c r="GNR102" s="356"/>
      <c r="GNS102" s="356"/>
      <c r="GNT102" s="356"/>
      <c r="GNU102" s="356"/>
      <c r="GNV102" s="356"/>
      <c r="GNW102" s="356"/>
      <c r="GNX102" s="356"/>
      <c r="GNY102" s="356"/>
      <c r="GNZ102" s="356"/>
      <c r="GOA102" s="356"/>
      <c r="GOB102" s="356"/>
      <c r="GOC102" s="356"/>
      <c r="GOD102" s="356"/>
      <c r="GOE102" s="356"/>
      <c r="GOF102" s="356"/>
      <c r="GOG102" s="356"/>
      <c r="GOH102" s="356"/>
      <c r="GOI102" s="356"/>
      <c r="GOJ102" s="356"/>
      <c r="GOK102" s="356"/>
      <c r="GOL102" s="356"/>
      <c r="GOM102" s="356"/>
      <c r="GON102" s="356"/>
      <c r="GOO102" s="356"/>
      <c r="GOP102" s="356"/>
      <c r="GOQ102" s="356"/>
      <c r="GOR102" s="356"/>
      <c r="GOS102" s="356"/>
      <c r="GOT102" s="356"/>
      <c r="GOU102" s="356"/>
      <c r="GOV102" s="356"/>
      <c r="GOW102" s="356"/>
      <c r="GOX102" s="356"/>
      <c r="GOY102" s="356"/>
      <c r="GOZ102" s="356"/>
      <c r="GPA102" s="356"/>
      <c r="GPB102" s="356"/>
      <c r="GPC102" s="356"/>
      <c r="GPD102" s="356"/>
      <c r="GPE102" s="356"/>
      <c r="GPF102" s="356"/>
      <c r="GPG102" s="356"/>
      <c r="GPH102" s="356"/>
      <c r="GPI102" s="356"/>
      <c r="GPJ102" s="356"/>
      <c r="GPK102" s="356"/>
      <c r="GPL102" s="356"/>
      <c r="GPM102" s="356"/>
      <c r="GPN102" s="356"/>
      <c r="GPO102" s="356"/>
      <c r="GPP102" s="356"/>
      <c r="GPQ102" s="356"/>
      <c r="GPR102" s="356"/>
      <c r="GPS102" s="356"/>
      <c r="GPT102" s="356"/>
      <c r="GPU102" s="356"/>
      <c r="GPV102" s="356"/>
      <c r="GPW102" s="356"/>
      <c r="GPX102" s="356"/>
      <c r="GPY102" s="356"/>
      <c r="GPZ102" s="356"/>
      <c r="GQA102" s="356"/>
      <c r="GQB102" s="356"/>
      <c r="GQC102" s="356"/>
      <c r="GQD102" s="356"/>
      <c r="GQE102" s="356"/>
      <c r="GQF102" s="356"/>
      <c r="GQG102" s="356"/>
      <c r="GQH102" s="356"/>
      <c r="GQI102" s="356"/>
      <c r="GQJ102" s="356"/>
      <c r="GQK102" s="356"/>
      <c r="GQL102" s="356"/>
      <c r="GQM102" s="356"/>
      <c r="GQN102" s="356"/>
      <c r="GQO102" s="356"/>
      <c r="GQP102" s="356"/>
      <c r="GQQ102" s="356"/>
      <c r="GQR102" s="356"/>
      <c r="GQS102" s="356"/>
      <c r="GQT102" s="356"/>
      <c r="GQU102" s="356"/>
      <c r="GQV102" s="356"/>
      <c r="GQW102" s="356"/>
      <c r="GQX102" s="356"/>
      <c r="GQY102" s="356"/>
      <c r="GQZ102" s="356"/>
      <c r="GRA102" s="356"/>
      <c r="GRB102" s="356"/>
      <c r="GRC102" s="356"/>
      <c r="GRD102" s="356"/>
      <c r="GRE102" s="356"/>
      <c r="GRF102" s="356"/>
      <c r="GRG102" s="356"/>
      <c r="GRH102" s="356"/>
      <c r="GRI102" s="356"/>
      <c r="GRJ102" s="356"/>
      <c r="GRK102" s="356"/>
      <c r="GRL102" s="356"/>
      <c r="GRM102" s="356"/>
      <c r="GRN102" s="356"/>
      <c r="GRO102" s="356"/>
      <c r="GRP102" s="356"/>
      <c r="GRQ102" s="356"/>
      <c r="GRR102" s="356"/>
      <c r="GRS102" s="356"/>
      <c r="GRT102" s="356"/>
      <c r="GRU102" s="356"/>
      <c r="GRV102" s="356"/>
      <c r="GRW102" s="356"/>
      <c r="GRX102" s="356"/>
      <c r="GRY102" s="356"/>
      <c r="GRZ102" s="356"/>
      <c r="GSA102" s="356"/>
      <c r="GSB102" s="356"/>
      <c r="GSC102" s="356"/>
      <c r="GSD102" s="356"/>
      <c r="GSE102" s="356"/>
      <c r="GSF102" s="356"/>
      <c r="GSG102" s="356"/>
      <c r="GSH102" s="356"/>
      <c r="GSI102" s="356"/>
      <c r="GSJ102" s="356"/>
      <c r="GSK102" s="356"/>
      <c r="GSL102" s="356"/>
      <c r="GSM102" s="356"/>
      <c r="GSN102" s="356"/>
      <c r="GSO102" s="356"/>
      <c r="GSP102" s="356"/>
      <c r="GSQ102" s="356"/>
      <c r="GSR102" s="356"/>
      <c r="GSS102" s="356"/>
      <c r="GST102" s="356"/>
      <c r="GSU102" s="356"/>
      <c r="GSV102" s="356"/>
      <c r="GSW102" s="356"/>
      <c r="GSX102" s="356"/>
      <c r="GSY102" s="356"/>
      <c r="GSZ102" s="356"/>
      <c r="GTA102" s="356"/>
      <c r="GTB102" s="356"/>
      <c r="GTC102" s="356"/>
      <c r="GTD102" s="356"/>
      <c r="GTE102" s="356"/>
      <c r="GTF102" s="356"/>
      <c r="GTG102" s="356"/>
      <c r="GTH102" s="356"/>
      <c r="GTI102" s="356"/>
      <c r="GTJ102" s="356"/>
      <c r="GTK102" s="356"/>
      <c r="GTL102" s="356"/>
      <c r="GTM102" s="356"/>
      <c r="GTN102" s="356"/>
      <c r="GTO102" s="356"/>
      <c r="GTP102" s="356"/>
      <c r="GTQ102" s="356"/>
      <c r="GTR102" s="356"/>
      <c r="GTS102" s="356"/>
      <c r="GTT102" s="356"/>
      <c r="GTU102" s="356"/>
      <c r="GTV102" s="356"/>
      <c r="GTW102" s="356"/>
      <c r="GTX102" s="356"/>
      <c r="GTY102" s="356"/>
      <c r="GTZ102" s="356"/>
      <c r="GUA102" s="356"/>
      <c r="GUB102" s="356"/>
      <c r="GUC102" s="356"/>
      <c r="GUD102" s="356"/>
      <c r="GUE102" s="356"/>
      <c r="GUF102" s="356"/>
      <c r="GUG102" s="356"/>
      <c r="GUH102" s="356"/>
      <c r="GUI102" s="356"/>
      <c r="GUJ102" s="356"/>
      <c r="GUK102" s="356"/>
      <c r="GUL102" s="356"/>
      <c r="GUM102" s="356"/>
      <c r="GUN102" s="356"/>
      <c r="GUO102" s="356"/>
      <c r="GUP102" s="356"/>
      <c r="GUQ102" s="356"/>
      <c r="GUR102" s="356"/>
      <c r="GUS102" s="356"/>
      <c r="GUT102" s="356"/>
      <c r="GUU102" s="356"/>
      <c r="GUV102" s="356"/>
      <c r="GUW102" s="356"/>
      <c r="GUX102" s="356"/>
      <c r="GUY102" s="356"/>
      <c r="GUZ102" s="356"/>
      <c r="GVA102" s="356"/>
      <c r="GVB102" s="356"/>
      <c r="GVC102" s="356"/>
      <c r="GVD102" s="356"/>
      <c r="GVE102" s="356"/>
      <c r="GVF102" s="356"/>
      <c r="GVG102" s="356"/>
      <c r="GVH102" s="356"/>
      <c r="GVI102" s="356"/>
      <c r="GVJ102" s="356"/>
      <c r="GVK102" s="356"/>
      <c r="GVL102" s="356"/>
      <c r="GVM102" s="356"/>
      <c r="GVN102" s="356"/>
      <c r="GVO102" s="356"/>
      <c r="GVP102" s="356"/>
      <c r="GVQ102" s="356"/>
      <c r="GVR102" s="356"/>
      <c r="GVS102" s="356"/>
      <c r="GVT102" s="356"/>
      <c r="GVU102" s="356"/>
      <c r="GVV102" s="356"/>
      <c r="GVW102" s="356"/>
      <c r="GVX102" s="356"/>
      <c r="GVY102" s="356"/>
      <c r="GVZ102" s="356"/>
      <c r="GWA102" s="356"/>
      <c r="GWB102" s="356"/>
      <c r="GWC102" s="356"/>
      <c r="GWD102" s="356"/>
      <c r="GWE102" s="356"/>
      <c r="GWF102" s="356"/>
      <c r="GWG102" s="356"/>
      <c r="GWH102" s="356"/>
      <c r="GWI102" s="356"/>
      <c r="GWJ102" s="356"/>
      <c r="GWK102" s="356"/>
      <c r="GWL102" s="356"/>
      <c r="GWM102" s="356"/>
      <c r="GWN102" s="356"/>
      <c r="GWO102" s="356"/>
      <c r="GWP102" s="356"/>
      <c r="GWQ102" s="356"/>
      <c r="GWR102" s="356"/>
      <c r="GWS102" s="356"/>
      <c r="GWT102" s="356"/>
      <c r="GWU102" s="356"/>
      <c r="GWV102" s="356"/>
      <c r="GWW102" s="356"/>
      <c r="GWX102" s="356"/>
      <c r="GWY102" s="356"/>
      <c r="GWZ102" s="356"/>
      <c r="GXA102" s="356"/>
      <c r="GXB102" s="356"/>
      <c r="GXC102" s="356"/>
      <c r="GXD102" s="356"/>
      <c r="GXE102" s="356"/>
      <c r="GXF102" s="356"/>
      <c r="GXG102" s="356"/>
      <c r="GXH102" s="356"/>
      <c r="GXI102" s="356"/>
      <c r="GXJ102" s="356"/>
      <c r="GXK102" s="356"/>
      <c r="GXL102" s="356"/>
      <c r="GXM102" s="356"/>
      <c r="GXN102" s="356"/>
      <c r="GXO102" s="356"/>
      <c r="GXP102" s="356"/>
      <c r="GXQ102" s="356"/>
      <c r="GXR102" s="356"/>
      <c r="GXS102" s="356"/>
      <c r="GXT102" s="356"/>
      <c r="GXU102" s="356"/>
      <c r="GXV102" s="356"/>
      <c r="GXW102" s="356"/>
      <c r="GXX102" s="356"/>
      <c r="GXY102" s="356"/>
      <c r="GXZ102" s="356"/>
      <c r="GYA102" s="356"/>
      <c r="GYB102" s="356"/>
      <c r="GYC102" s="356"/>
      <c r="GYD102" s="356"/>
      <c r="GYE102" s="356"/>
      <c r="GYF102" s="356"/>
      <c r="GYG102" s="356"/>
      <c r="GYH102" s="356"/>
      <c r="GYI102" s="356"/>
      <c r="GYJ102" s="356"/>
      <c r="GYK102" s="356"/>
      <c r="GYL102" s="356"/>
      <c r="GYM102" s="356"/>
      <c r="GYN102" s="356"/>
      <c r="GYO102" s="356"/>
      <c r="GYP102" s="356"/>
      <c r="GYQ102" s="356"/>
      <c r="GYR102" s="356"/>
      <c r="GYS102" s="356"/>
      <c r="GYT102" s="356"/>
      <c r="GYU102" s="356"/>
      <c r="GYV102" s="356"/>
      <c r="GYW102" s="356"/>
      <c r="GYX102" s="356"/>
      <c r="GYY102" s="356"/>
      <c r="GYZ102" s="356"/>
      <c r="GZA102" s="356"/>
      <c r="GZB102" s="356"/>
      <c r="GZC102" s="356"/>
      <c r="GZD102" s="356"/>
      <c r="GZE102" s="356"/>
      <c r="GZF102" s="356"/>
      <c r="GZG102" s="356"/>
      <c r="GZH102" s="356"/>
      <c r="GZI102" s="356"/>
      <c r="GZJ102" s="356"/>
      <c r="GZK102" s="356"/>
      <c r="GZL102" s="356"/>
      <c r="GZM102" s="356"/>
      <c r="GZN102" s="356"/>
      <c r="GZO102" s="356"/>
      <c r="GZP102" s="356"/>
      <c r="GZQ102" s="356"/>
      <c r="GZR102" s="356"/>
      <c r="GZS102" s="356"/>
      <c r="GZT102" s="356"/>
      <c r="GZU102" s="356"/>
      <c r="GZV102" s="356"/>
      <c r="GZW102" s="356"/>
      <c r="GZX102" s="356"/>
      <c r="GZY102" s="356"/>
      <c r="GZZ102" s="356"/>
      <c r="HAA102" s="356"/>
      <c r="HAB102" s="356"/>
      <c r="HAC102" s="356"/>
      <c r="HAD102" s="356"/>
      <c r="HAE102" s="356"/>
      <c r="HAF102" s="356"/>
      <c r="HAG102" s="356"/>
      <c r="HAH102" s="356"/>
      <c r="HAI102" s="356"/>
      <c r="HAJ102" s="356"/>
      <c r="HAK102" s="356"/>
      <c r="HAL102" s="356"/>
      <c r="HAM102" s="356"/>
      <c r="HAN102" s="356"/>
      <c r="HAO102" s="356"/>
      <c r="HAP102" s="356"/>
      <c r="HAQ102" s="356"/>
      <c r="HAR102" s="356"/>
      <c r="HAS102" s="356"/>
      <c r="HAT102" s="356"/>
      <c r="HAU102" s="356"/>
      <c r="HAV102" s="356"/>
      <c r="HAW102" s="356"/>
      <c r="HAX102" s="356"/>
      <c r="HAY102" s="356"/>
      <c r="HAZ102" s="356"/>
      <c r="HBA102" s="356"/>
      <c r="HBB102" s="356"/>
      <c r="HBC102" s="356"/>
      <c r="HBD102" s="356"/>
      <c r="HBE102" s="356"/>
      <c r="HBF102" s="356"/>
      <c r="HBG102" s="356"/>
      <c r="HBH102" s="356"/>
      <c r="HBI102" s="356"/>
      <c r="HBJ102" s="356"/>
      <c r="HBK102" s="356"/>
      <c r="HBL102" s="356"/>
      <c r="HBM102" s="356"/>
      <c r="HBN102" s="356"/>
      <c r="HBO102" s="356"/>
      <c r="HBP102" s="356"/>
      <c r="HBQ102" s="356"/>
      <c r="HBR102" s="356"/>
      <c r="HBS102" s="356"/>
      <c r="HBT102" s="356"/>
      <c r="HBU102" s="356"/>
      <c r="HBV102" s="356"/>
      <c r="HBW102" s="356"/>
      <c r="HBX102" s="356"/>
      <c r="HBY102" s="356"/>
      <c r="HBZ102" s="356"/>
      <c r="HCA102" s="356"/>
      <c r="HCB102" s="356"/>
      <c r="HCC102" s="356"/>
      <c r="HCD102" s="356"/>
      <c r="HCE102" s="356"/>
      <c r="HCF102" s="356"/>
      <c r="HCG102" s="356"/>
      <c r="HCH102" s="356"/>
      <c r="HCI102" s="356"/>
      <c r="HCJ102" s="356"/>
      <c r="HCK102" s="356"/>
      <c r="HCL102" s="356"/>
      <c r="HCM102" s="356"/>
      <c r="HCN102" s="356"/>
      <c r="HCO102" s="356"/>
      <c r="HCP102" s="356"/>
      <c r="HCQ102" s="356"/>
      <c r="HCR102" s="356"/>
      <c r="HCS102" s="356"/>
      <c r="HCT102" s="356"/>
      <c r="HCU102" s="356"/>
      <c r="HCV102" s="356"/>
      <c r="HCW102" s="356"/>
      <c r="HCX102" s="356"/>
      <c r="HCY102" s="356"/>
      <c r="HCZ102" s="356"/>
      <c r="HDA102" s="356"/>
      <c r="HDB102" s="356"/>
      <c r="HDC102" s="356"/>
      <c r="HDD102" s="356"/>
      <c r="HDE102" s="356"/>
      <c r="HDF102" s="356"/>
      <c r="HDG102" s="356"/>
      <c r="HDH102" s="356"/>
      <c r="HDI102" s="356"/>
      <c r="HDJ102" s="356"/>
      <c r="HDK102" s="356"/>
      <c r="HDL102" s="356"/>
      <c r="HDM102" s="356"/>
      <c r="HDN102" s="356"/>
      <c r="HDO102" s="356"/>
      <c r="HDP102" s="356"/>
      <c r="HDQ102" s="356"/>
      <c r="HDR102" s="356"/>
      <c r="HDS102" s="356"/>
      <c r="HDT102" s="356"/>
      <c r="HDU102" s="356"/>
      <c r="HDV102" s="356"/>
      <c r="HDW102" s="356"/>
      <c r="HDX102" s="356"/>
      <c r="HDY102" s="356"/>
      <c r="HDZ102" s="356"/>
      <c r="HEA102" s="356"/>
      <c r="HEB102" s="356"/>
      <c r="HEC102" s="356"/>
      <c r="HED102" s="356"/>
      <c r="HEE102" s="356"/>
      <c r="HEF102" s="356"/>
      <c r="HEG102" s="356"/>
      <c r="HEH102" s="356"/>
      <c r="HEI102" s="356"/>
      <c r="HEJ102" s="356"/>
      <c r="HEK102" s="356"/>
      <c r="HEL102" s="356"/>
      <c r="HEM102" s="356"/>
      <c r="HEN102" s="356"/>
      <c r="HEO102" s="356"/>
      <c r="HEP102" s="356"/>
      <c r="HEQ102" s="356"/>
      <c r="HER102" s="356"/>
      <c r="HES102" s="356"/>
      <c r="HET102" s="356"/>
      <c r="HEU102" s="356"/>
      <c r="HEV102" s="356"/>
      <c r="HEW102" s="356"/>
      <c r="HEX102" s="356"/>
      <c r="HEY102" s="356"/>
      <c r="HEZ102" s="356"/>
      <c r="HFA102" s="356"/>
      <c r="HFB102" s="356"/>
      <c r="HFC102" s="356"/>
      <c r="HFD102" s="356"/>
      <c r="HFE102" s="356"/>
      <c r="HFF102" s="356"/>
      <c r="HFG102" s="356"/>
      <c r="HFH102" s="356"/>
      <c r="HFI102" s="356"/>
      <c r="HFJ102" s="356"/>
      <c r="HFK102" s="356"/>
      <c r="HFL102" s="356"/>
      <c r="HFM102" s="356"/>
      <c r="HFN102" s="356"/>
      <c r="HFO102" s="356"/>
      <c r="HFP102" s="356"/>
      <c r="HFQ102" s="356"/>
      <c r="HFR102" s="356"/>
      <c r="HFS102" s="356"/>
      <c r="HFT102" s="356"/>
      <c r="HFU102" s="356"/>
      <c r="HFV102" s="356"/>
      <c r="HFW102" s="356"/>
      <c r="HFX102" s="356"/>
      <c r="HFY102" s="356"/>
      <c r="HFZ102" s="356"/>
      <c r="HGA102" s="356"/>
      <c r="HGB102" s="356"/>
      <c r="HGC102" s="356"/>
      <c r="HGD102" s="356"/>
      <c r="HGE102" s="356"/>
      <c r="HGF102" s="356"/>
      <c r="HGG102" s="356"/>
      <c r="HGH102" s="356"/>
      <c r="HGI102" s="356"/>
      <c r="HGJ102" s="356"/>
      <c r="HGK102" s="356"/>
      <c r="HGL102" s="356"/>
      <c r="HGM102" s="356"/>
      <c r="HGN102" s="356"/>
      <c r="HGO102" s="356"/>
      <c r="HGP102" s="356"/>
      <c r="HGQ102" s="356"/>
      <c r="HGR102" s="356"/>
      <c r="HGS102" s="356"/>
      <c r="HGT102" s="356"/>
      <c r="HGU102" s="356"/>
      <c r="HGV102" s="356"/>
      <c r="HGW102" s="356"/>
      <c r="HGX102" s="356"/>
      <c r="HGY102" s="356"/>
      <c r="HGZ102" s="356"/>
      <c r="HHA102" s="356"/>
      <c r="HHB102" s="356"/>
      <c r="HHC102" s="356"/>
      <c r="HHD102" s="356"/>
      <c r="HHE102" s="356"/>
      <c r="HHF102" s="356"/>
      <c r="HHG102" s="356"/>
      <c r="HHH102" s="356"/>
      <c r="HHI102" s="356"/>
      <c r="HHJ102" s="356"/>
      <c r="HHK102" s="356"/>
      <c r="HHL102" s="356"/>
      <c r="HHM102" s="356"/>
      <c r="HHN102" s="356"/>
      <c r="HHO102" s="356"/>
      <c r="HHP102" s="356"/>
      <c r="HHQ102" s="356"/>
      <c r="HHR102" s="356"/>
      <c r="HHS102" s="356"/>
      <c r="HHT102" s="356"/>
      <c r="HHU102" s="356"/>
      <c r="HHV102" s="356"/>
      <c r="HHW102" s="356"/>
      <c r="HHX102" s="356"/>
      <c r="HHY102" s="356"/>
      <c r="HHZ102" s="356"/>
      <c r="HIA102" s="356"/>
      <c r="HIB102" s="356"/>
      <c r="HIC102" s="356"/>
      <c r="HID102" s="356"/>
      <c r="HIE102" s="356"/>
      <c r="HIF102" s="356"/>
      <c r="HIG102" s="356"/>
      <c r="HIH102" s="356"/>
      <c r="HII102" s="356"/>
      <c r="HIJ102" s="356"/>
      <c r="HIK102" s="356"/>
      <c r="HIL102" s="356"/>
      <c r="HIM102" s="356"/>
      <c r="HIN102" s="356"/>
      <c r="HIO102" s="356"/>
      <c r="HIP102" s="356"/>
      <c r="HIQ102" s="356"/>
      <c r="HIR102" s="356"/>
      <c r="HIS102" s="356"/>
      <c r="HIT102" s="356"/>
      <c r="HIU102" s="356"/>
      <c r="HIV102" s="356"/>
      <c r="HIW102" s="356"/>
      <c r="HIX102" s="356"/>
      <c r="HIY102" s="356"/>
      <c r="HIZ102" s="356"/>
      <c r="HJA102" s="356"/>
      <c r="HJB102" s="356"/>
      <c r="HJC102" s="356"/>
      <c r="HJD102" s="356"/>
      <c r="HJE102" s="356"/>
      <c r="HJF102" s="356"/>
      <c r="HJG102" s="356"/>
      <c r="HJH102" s="356"/>
      <c r="HJI102" s="356"/>
      <c r="HJJ102" s="356"/>
      <c r="HJK102" s="356"/>
      <c r="HJL102" s="356"/>
      <c r="HJM102" s="356"/>
      <c r="HJN102" s="356"/>
      <c r="HJO102" s="356"/>
      <c r="HJP102" s="356"/>
      <c r="HJQ102" s="356"/>
      <c r="HJR102" s="356"/>
      <c r="HJS102" s="356"/>
      <c r="HJT102" s="356"/>
      <c r="HJU102" s="356"/>
      <c r="HJV102" s="356"/>
      <c r="HJW102" s="356"/>
      <c r="HJX102" s="356"/>
      <c r="HJY102" s="356"/>
      <c r="HJZ102" s="356"/>
      <c r="HKA102" s="356"/>
      <c r="HKB102" s="356"/>
      <c r="HKC102" s="356"/>
      <c r="HKD102" s="356"/>
      <c r="HKE102" s="356"/>
      <c r="HKF102" s="356"/>
      <c r="HKG102" s="356"/>
      <c r="HKH102" s="356"/>
      <c r="HKI102" s="356"/>
      <c r="HKJ102" s="356"/>
      <c r="HKK102" s="356"/>
      <c r="HKL102" s="356"/>
      <c r="HKM102" s="356"/>
      <c r="HKN102" s="356"/>
      <c r="HKO102" s="356"/>
      <c r="HKP102" s="356"/>
      <c r="HKQ102" s="356"/>
      <c r="HKR102" s="356"/>
      <c r="HKS102" s="356"/>
      <c r="HKT102" s="356"/>
      <c r="HKU102" s="356"/>
      <c r="HKV102" s="356"/>
      <c r="HKW102" s="356"/>
      <c r="HKX102" s="356"/>
      <c r="HKY102" s="356"/>
      <c r="HKZ102" s="356"/>
      <c r="HLA102" s="356"/>
      <c r="HLB102" s="356"/>
      <c r="HLC102" s="356"/>
      <c r="HLD102" s="356"/>
      <c r="HLE102" s="356"/>
      <c r="HLF102" s="356"/>
      <c r="HLG102" s="356"/>
      <c r="HLH102" s="356"/>
      <c r="HLI102" s="356"/>
      <c r="HLJ102" s="356"/>
      <c r="HLK102" s="356"/>
      <c r="HLL102" s="356"/>
      <c r="HLM102" s="356"/>
      <c r="HLN102" s="356"/>
      <c r="HLO102" s="356"/>
      <c r="HLP102" s="356"/>
      <c r="HLQ102" s="356"/>
      <c r="HLR102" s="356"/>
      <c r="HLS102" s="356"/>
      <c r="HLT102" s="356"/>
      <c r="HLU102" s="356"/>
      <c r="HLV102" s="356"/>
      <c r="HLW102" s="356"/>
      <c r="HLX102" s="356"/>
      <c r="HLY102" s="356"/>
      <c r="HLZ102" s="356"/>
      <c r="HMA102" s="356"/>
      <c r="HMB102" s="356"/>
      <c r="HMC102" s="356"/>
      <c r="HMD102" s="356"/>
      <c r="HME102" s="356"/>
      <c r="HMF102" s="356"/>
      <c r="HMG102" s="356"/>
      <c r="HMH102" s="356"/>
      <c r="HMI102" s="356"/>
      <c r="HMJ102" s="356"/>
      <c r="HMK102" s="356"/>
      <c r="HML102" s="356"/>
      <c r="HMM102" s="356"/>
      <c r="HMN102" s="356"/>
      <c r="HMO102" s="356"/>
      <c r="HMP102" s="356"/>
      <c r="HMQ102" s="356"/>
      <c r="HMR102" s="356"/>
      <c r="HMS102" s="356"/>
      <c r="HMT102" s="356"/>
      <c r="HMU102" s="356"/>
      <c r="HMV102" s="356"/>
      <c r="HMW102" s="356"/>
      <c r="HMX102" s="356"/>
      <c r="HMY102" s="356"/>
      <c r="HMZ102" s="356"/>
      <c r="HNA102" s="356"/>
      <c r="HNB102" s="356"/>
      <c r="HNC102" s="356"/>
      <c r="HND102" s="356"/>
      <c r="HNE102" s="356"/>
      <c r="HNF102" s="356"/>
      <c r="HNG102" s="356"/>
      <c r="HNH102" s="356"/>
      <c r="HNI102" s="356"/>
      <c r="HNJ102" s="356"/>
      <c r="HNK102" s="356"/>
      <c r="HNL102" s="356"/>
      <c r="HNM102" s="356"/>
      <c r="HNN102" s="356"/>
      <c r="HNO102" s="356"/>
      <c r="HNP102" s="356"/>
      <c r="HNQ102" s="356"/>
      <c r="HNR102" s="356"/>
      <c r="HNS102" s="356"/>
      <c r="HNT102" s="356"/>
      <c r="HNU102" s="356"/>
      <c r="HNV102" s="356"/>
      <c r="HNW102" s="356"/>
      <c r="HNX102" s="356"/>
      <c r="HNY102" s="356"/>
      <c r="HNZ102" s="356"/>
      <c r="HOA102" s="356"/>
      <c r="HOB102" s="356"/>
      <c r="HOC102" s="356"/>
      <c r="HOD102" s="356"/>
      <c r="HOE102" s="356"/>
      <c r="HOF102" s="356"/>
      <c r="HOG102" s="356"/>
      <c r="HOH102" s="356"/>
      <c r="HOI102" s="356"/>
      <c r="HOJ102" s="356"/>
      <c r="HOK102" s="356"/>
      <c r="HOL102" s="356"/>
      <c r="HOM102" s="356"/>
      <c r="HON102" s="356"/>
      <c r="HOO102" s="356"/>
      <c r="HOP102" s="356"/>
      <c r="HOQ102" s="356"/>
      <c r="HOR102" s="356"/>
      <c r="HOS102" s="356"/>
      <c r="HOT102" s="356"/>
      <c r="HOU102" s="356"/>
      <c r="HOV102" s="356"/>
      <c r="HOW102" s="356"/>
      <c r="HOX102" s="356"/>
      <c r="HOY102" s="356"/>
      <c r="HOZ102" s="356"/>
      <c r="HPA102" s="356"/>
      <c r="HPB102" s="356"/>
      <c r="HPC102" s="356"/>
      <c r="HPD102" s="356"/>
      <c r="HPE102" s="356"/>
      <c r="HPF102" s="356"/>
      <c r="HPG102" s="356"/>
      <c r="HPH102" s="356"/>
      <c r="HPI102" s="356"/>
      <c r="HPJ102" s="356"/>
      <c r="HPK102" s="356"/>
      <c r="HPL102" s="356"/>
      <c r="HPM102" s="356"/>
      <c r="HPN102" s="356"/>
      <c r="HPO102" s="356"/>
      <c r="HPP102" s="356"/>
      <c r="HPQ102" s="356"/>
      <c r="HPR102" s="356"/>
      <c r="HPS102" s="356"/>
      <c r="HPT102" s="356"/>
      <c r="HPU102" s="356"/>
      <c r="HPV102" s="356"/>
      <c r="HPW102" s="356"/>
      <c r="HPX102" s="356"/>
      <c r="HPY102" s="356"/>
      <c r="HPZ102" s="356"/>
      <c r="HQA102" s="356"/>
      <c r="HQB102" s="356"/>
      <c r="HQC102" s="356"/>
      <c r="HQD102" s="356"/>
      <c r="HQE102" s="356"/>
      <c r="HQF102" s="356"/>
      <c r="HQG102" s="356"/>
      <c r="HQH102" s="356"/>
      <c r="HQI102" s="356"/>
      <c r="HQJ102" s="356"/>
      <c r="HQK102" s="356"/>
      <c r="HQL102" s="356"/>
      <c r="HQM102" s="356"/>
      <c r="HQN102" s="356"/>
      <c r="HQO102" s="356"/>
      <c r="HQP102" s="356"/>
      <c r="HQQ102" s="356"/>
      <c r="HQR102" s="356"/>
      <c r="HQS102" s="356"/>
      <c r="HQT102" s="356"/>
      <c r="HQU102" s="356"/>
      <c r="HQV102" s="356"/>
      <c r="HQW102" s="356"/>
      <c r="HQX102" s="356"/>
      <c r="HQY102" s="356"/>
      <c r="HQZ102" s="356"/>
      <c r="HRA102" s="356"/>
      <c r="HRB102" s="356"/>
      <c r="HRC102" s="356"/>
      <c r="HRD102" s="356"/>
      <c r="HRE102" s="356"/>
      <c r="HRF102" s="356"/>
      <c r="HRG102" s="356"/>
      <c r="HRH102" s="356"/>
      <c r="HRI102" s="356"/>
      <c r="HRJ102" s="356"/>
      <c r="HRK102" s="356"/>
      <c r="HRL102" s="356"/>
      <c r="HRM102" s="356"/>
      <c r="HRN102" s="356"/>
      <c r="HRO102" s="356"/>
      <c r="HRP102" s="356"/>
      <c r="HRQ102" s="356"/>
      <c r="HRR102" s="356"/>
      <c r="HRS102" s="356"/>
      <c r="HRT102" s="356"/>
      <c r="HRU102" s="356"/>
      <c r="HRV102" s="356"/>
      <c r="HRW102" s="356"/>
      <c r="HRX102" s="356"/>
      <c r="HRY102" s="356"/>
      <c r="HRZ102" s="356"/>
      <c r="HSA102" s="356"/>
      <c r="HSB102" s="356"/>
      <c r="HSC102" s="356"/>
      <c r="HSD102" s="356"/>
      <c r="HSE102" s="356"/>
      <c r="HSF102" s="356"/>
      <c r="HSG102" s="356"/>
      <c r="HSH102" s="356"/>
      <c r="HSI102" s="356"/>
      <c r="HSJ102" s="356"/>
      <c r="HSK102" s="356"/>
      <c r="HSL102" s="356"/>
      <c r="HSM102" s="356"/>
      <c r="HSN102" s="356"/>
      <c r="HSO102" s="356"/>
      <c r="HSP102" s="356"/>
      <c r="HSQ102" s="356"/>
      <c r="HSR102" s="356"/>
      <c r="HSS102" s="356"/>
      <c r="HST102" s="356"/>
      <c r="HSU102" s="356"/>
      <c r="HSV102" s="356"/>
      <c r="HSW102" s="356"/>
      <c r="HSX102" s="356"/>
      <c r="HSY102" s="356"/>
      <c r="HSZ102" s="356"/>
      <c r="HTA102" s="356"/>
      <c r="HTB102" s="356"/>
      <c r="HTC102" s="356"/>
      <c r="HTD102" s="356"/>
      <c r="HTE102" s="356"/>
      <c r="HTF102" s="356"/>
      <c r="HTG102" s="356"/>
      <c r="HTH102" s="356"/>
      <c r="HTI102" s="356"/>
      <c r="HTJ102" s="356"/>
      <c r="HTK102" s="356"/>
      <c r="HTL102" s="356"/>
      <c r="HTM102" s="356"/>
      <c r="HTN102" s="356"/>
      <c r="HTO102" s="356"/>
      <c r="HTP102" s="356"/>
      <c r="HTQ102" s="356"/>
      <c r="HTR102" s="356"/>
      <c r="HTS102" s="356"/>
      <c r="HTT102" s="356"/>
      <c r="HTU102" s="356"/>
      <c r="HTV102" s="356"/>
      <c r="HTW102" s="356"/>
      <c r="HTX102" s="356"/>
      <c r="HTY102" s="356"/>
      <c r="HTZ102" s="356"/>
      <c r="HUA102" s="356"/>
      <c r="HUB102" s="356"/>
      <c r="HUC102" s="356"/>
      <c r="HUD102" s="356"/>
      <c r="HUE102" s="356"/>
      <c r="HUF102" s="356"/>
      <c r="HUG102" s="356"/>
      <c r="HUH102" s="356"/>
      <c r="HUI102" s="356"/>
      <c r="HUJ102" s="356"/>
      <c r="HUK102" s="356"/>
      <c r="HUL102" s="356"/>
      <c r="HUM102" s="356"/>
      <c r="HUN102" s="356"/>
      <c r="HUO102" s="356"/>
      <c r="HUP102" s="356"/>
      <c r="HUQ102" s="356"/>
      <c r="HUR102" s="356"/>
      <c r="HUS102" s="356"/>
      <c r="HUT102" s="356"/>
      <c r="HUU102" s="356"/>
      <c r="HUV102" s="356"/>
      <c r="HUW102" s="356"/>
      <c r="HUX102" s="356"/>
      <c r="HUY102" s="356"/>
      <c r="HUZ102" s="356"/>
      <c r="HVA102" s="356"/>
      <c r="HVB102" s="356"/>
      <c r="HVC102" s="356"/>
      <c r="HVD102" s="356"/>
      <c r="HVE102" s="356"/>
      <c r="HVF102" s="356"/>
      <c r="HVG102" s="356"/>
      <c r="HVH102" s="356"/>
      <c r="HVI102" s="356"/>
      <c r="HVJ102" s="356"/>
      <c r="HVK102" s="356"/>
      <c r="HVL102" s="356"/>
      <c r="HVM102" s="356"/>
      <c r="HVN102" s="356"/>
      <c r="HVO102" s="356"/>
      <c r="HVP102" s="356"/>
      <c r="HVQ102" s="356"/>
      <c r="HVR102" s="356"/>
      <c r="HVS102" s="356"/>
      <c r="HVT102" s="356"/>
      <c r="HVU102" s="356"/>
      <c r="HVV102" s="356"/>
      <c r="HVW102" s="356"/>
      <c r="HVX102" s="356"/>
      <c r="HVY102" s="356"/>
      <c r="HVZ102" s="356"/>
      <c r="HWA102" s="356"/>
      <c r="HWB102" s="356"/>
      <c r="HWC102" s="356"/>
      <c r="HWD102" s="356"/>
      <c r="HWE102" s="356"/>
      <c r="HWF102" s="356"/>
      <c r="HWG102" s="356"/>
      <c r="HWH102" s="356"/>
      <c r="HWI102" s="356"/>
      <c r="HWJ102" s="356"/>
      <c r="HWK102" s="356"/>
      <c r="HWL102" s="356"/>
      <c r="HWM102" s="356"/>
      <c r="HWN102" s="356"/>
      <c r="HWO102" s="356"/>
      <c r="HWP102" s="356"/>
      <c r="HWQ102" s="356"/>
      <c r="HWR102" s="356"/>
      <c r="HWS102" s="356"/>
      <c r="HWT102" s="356"/>
      <c r="HWU102" s="356"/>
      <c r="HWV102" s="356"/>
      <c r="HWW102" s="356"/>
      <c r="HWX102" s="356"/>
      <c r="HWY102" s="356"/>
      <c r="HWZ102" s="356"/>
      <c r="HXA102" s="356"/>
      <c r="HXB102" s="356"/>
      <c r="HXC102" s="356"/>
      <c r="HXD102" s="356"/>
      <c r="HXE102" s="356"/>
      <c r="HXF102" s="356"/>
      <c r="HXG102" s="356"/>
      <c r="HXH102" s="356"/>
      <c r="HXI102" s="356"/>
      <c r="HXJ102" s="356"/>
      <c r="HXK102" s="356"/>
      <c r="HXL102" s="356"/>
      <c r="HXM102" s="356"/>
      <c r="HXN102" s="356"/>
      <c r="HXO102" s="356"/>
      <c r="HXP102" s="356"/>
      <c r="HXQ102" s="356"/>
      <c r="HXR102" s="356"/>
      <c r="HXS102" s="356"/>
      <c r="HXT102" s="356"/>
      <c r="HXU102" s="356"/>
      <c r="HXV102" s="356"/>
      <c r="HXW102" s="356"/>
      <c r="HXX102" s="356"/>
      <c r="HXY102" s="356"/>
      <c r="HXZ102" s="356"/>
      <c r="HYA102" s="356"/>
      <c r="HYB102" s="356"/>
      <c r="HYC102" s="356"/>
      <c r="HYD102" s="356"/>
      <c r="HYE102" s="356"/>
      <c r="HYF102" s="356"/>
      <c r="HYG102" s="356"/>
      <c r="HYH102" s="356"/>
      <c r="HYI102" s="356"/>
      <c r="HYJ102" s="356"/>
      <c r="HYK102" s="356"/>
      <c r="HYL102" s="356"/>
      <c r="HYM102" s="356"/>
      <c r="HYN102" s="356"/>
      <c r="HYO102" s="356"/>
      <c r="HYP102" s="356"/>
      <c r="HYQ102" s="356"/>
      <c r="HYR102" s="356"/>
      <c r="HYS102" s="356"/>
      <c r="HYT102" s="356"/>
      <c r="HYU102" s="356"/>
      <c r="HYV102" s="356"/>
      <c r="HYW102" s="356"/>
      <c r="HYX102" s="356"/>
      <c r="HYY102" s="356"/>
      <c r="HYZ102" s="356"/>
      <c r="HZA102" s="356"/>
      <c r="HZB102" s="356"/>
      <c r="HZC102" s="356"/>
      <c r="HZD102" s="356"/>
      <c r="HZE102" s="356"/>
      <c r="HZF102" s="356"/>
      <c r="HZG102" s="356"/>
      <c r="HZH102" s="356"/>
      <c r="HZI102" s="356"/>
      <c r="HZJ102" s="356"/>
      <c r="HZK102" s="356"/>
      <c r="HZL102" s="356"/>
      <c r="HZM102" s="356"/>
      <c r="HZN102" s="356"/>
      <c r="HZO102" s="356"/>
      <c r="HZP102" s="356"/>
      <c r="HZQ102" s="356"/>
      <c r="HZR102" s="356"/>
      <c r="HZS102" s="356"/>
      <c r="HZT102" s="356"/>
      <c r="HZU102" s="356"/>
      <c r="HZV102" s="356"/>
      <c r="HZW102" s="356"/>
      <c r="HZX102" s="356"/>
      <c r="HZY102" s="356"/>
      <c r="HZZ102" s="356"/>
      <c r="IAA102" s="356"/>
      <c r="IAB102" s="356"/>
      <c r="IAC102" s="356"/>
      <c r="IAD102" s="356"/>
      <c r="IAE102" s="356"/>
      <c r="IAF102" s="356"/>
      <c r="IAG102" s="356"/>
      <c r="IAH102" s="356"/>
      <c r="IAI102" s="356"/>
      <c r="IAJ102" s="356"/>
      <c r="IAK102" s="356"/>
      <c r="IAL102" s="356"/>
      <c r="IAM102" s="356"/>
      <c r="IAN102" s="356"/>
      <c r="IAO102" s="356"/>
      <c r="IAP102" s="356"/>
      <c r="IAQ102" s="356"/>
      <c r="IAR102" s="356"/>
      <c r="IAS102" s="356"/>
      <c r="IAT102" s="356"/>
      <c r="IAU102" s="356"/>
      <c r="IAV102" s="356"/>
      <c r="IAW102" s="356"/>
      <c r="IAX102" s="356"/>
      <c r="IAY102" s="356"/>
      <c r="IAZ102" s="356"/>
      <c r="IBA102" s="356"/>
      <c r="IBB102" s="356"/>
      <c r="IBC102" s="356"/>
      <c r="IBD102" s="356"/>
      <c r="IBE102" s="356"/>
      <c r="IBF102" s="356"/>
      <c r="IBG102" s="356"/>
      <c r="IBH102" s="356"/>
      <c r="IBI102" s="356"/>
      <c r="IBJ102" s="356"/>
      <c r="IBK102" s="356"/>
      <c r="IBL102" s="356"/>
      <c r="IBM102" s="356"/>
      <c r="IBN102" s="356"/>
      <c r="IBO102" s="356"/>
      <c r="IBP102" s="356"/>
      <c r="IBQ102" s="356"/>
      <c r="IBR102" s="356"/>
      <c r="IBS102" s="356"/>
      <c r="IBT102" s="356"/>
      <c r="IBU102" s="356"/>
      <c r="IBV102" s="356"/>
      <c r="IBW102" s="356"/>
      <c r="IBX102" s="356"/>
      <c r="IBY102" s="356"/>
      <c r="IBZ102" s="356"/>
      <c r="ICA102" s="356"/>
      <c r="ICB102" s="356"/>
      <c r="ICC102" s="356"/>
      <c r="ICD102" s="356"/>
      <c r="ICE102" s="356"/>
      <c r="ICF102" s="356"/>
      <c r="ICG102" s="356"/>
      <c r="ICH102" s="356"/>
      <c r="ICI102" s="356"/>
      <c r="ICJ102" s="356"/>
      <c r="ICK102" s="356"/>
      <c r="ICL102" s="356"/>
      <c r="ICM102" s="356"/>
      <c r="ICN102" s="356"/>
      <c r="ICO102" s="356"/>
      <c r="ICP102" s="356"/>
      <c r="ICQ102" s="356"/>
      <c r="ICR102" s="356"/>
      <c r="ICS102" s="356"/>
      <c r="ICT102" s="356"/>
      <c r="ICU102" s="356"/>
      <c r="ICV102" s="356"/>
      <c r="ICW102" s="356"/>
      <c r="ICX102" s="356"/>
      <c r="ICY102" s="356"/>
      <c r="ICZ102" s="356"/>
      <c r="IDA102" s="356"/>
      <c r="IDB102" s="356"/>
      <c r="IDC102" s="356"/>
      <c r="IDD102" s="356"/>
      <c r="IDE102" s="356"/>
      <c r="IDF102" s="356"/>
      <c r="IDG102" s="356"/>
      <c r="IDH102" s="356"/>
      <c r="IDI102" s="356"/>
      <c r="IDJ102" s="356"/>
      <c r="IDK102" s="356"/>
      <c r="IDL102" s="356"/>
      <c r="IDM102" s="356"/>
      <c r="IDN102" s="356"/>
      <c r="IDO102" s="356"/>
      <c r="IDP102" s="356"/>
      <c r="IDQ102" s="356"/>
      <c r="IDR102" s="356"/>
      <c r="IDS102" s="356"/>
      <c r="IDT102" s="356"/>
      <c r="IDU102" s="356"/>
      <c r="IDV102" s="356"/>
      <c r="IDW102" s="356"/>
      <c r="IDX102" s="356"/>
      <c r="IDY102" s="356"/>
      <c r="IDZ102" s="356"/>
      <c r="IEA102" s="356"/>
      <c r="IEB102" s="356"/>
      <c r="IEC102" s="356"/>
      <c r="IED102" s="356"/>
      <c r="IEE102" s="356"/>
      <c r="IEF102" s="356"/>
      <c r="IEG102" s="356"/>
      <c r="IEH102" s="356"/>
      <c r="IEI102" s="356"/>
      <c r="IEJ102" s="356"/>
      <c r="IEK102" s="356"/>
      <c r="IEL102" s="356"/>
      <c r="IEM102" s="356"/>
      <c r="IEN102" s="356"/>
      <c r="IEO102" s="356"/>
      <c r="IEP102" s="356"/>
      <c r="IEQ102" s="356"/>
      <c r="IER102" s="356"/>
      <c r="IES102" s="356"/>
      <c r="IET102" s="356"/>
      <c r="IEU102" s="356"/>
      <c r="IEV102" s="356"/>
      <c r="IEW102" s="356"/>
      <c r="IEX102" s="356"/>
      <c r="IEY102" s="356"/>
      <c r="IEZ102" s="356"/>
      <c r="IFA102" s="356"/>
      <c r="IFB102" s="356"/>
      <c r="IFC102" s="356"/>
      <c r="IFD102" s="356"/>
      <c r="IFE102" s="356"/>
      <c r="IFF102" s="356"/>
      <c r="IFG102" s="356"/>
      <c r="IFH102" s="356"/>
      <c r="IFI102" s="356"/>
      <c r="IFJ102" s="356"/>
      <c r="IFK102" s="356"/>
      <c r="IFL102" s="356"/>
      <c r="IFM102" s="356"/>
      <c r="IFN102" s="356"/>
      <c r="IFO102" s="356"/>
      <c r="IFP102" s="356"/>
      <c r="IFQ102" s="356"/>
      <c r="IFR102" s="356"/>
      <c r="IFS102" s="356"/>
      <c r="IFT102" s="356"/>
      <c r="IFU102" s="356"/>
      <c r="IFV102" s="356"/>
      <c r="IFW102" s="356"/>
      <c r="IFX102" s="356"/>
      <c r="IFY102" s="356"/>
      <c r="IFZ102" s="356"/>
      <c r="IGA102" s="356"/>
      <c r="IGB102" s="356"/>
      <c r="IGC102" s="356"/>
      <c r="IGD102" s="356"/>
      <c r="IGE102" s="356"/>
      <c r="IGF102" s="356"/>
      <c r="IGG102" s="356"/>
      <c r="IGH102" s="356"/>
      <c r="IGI102" s="356"/>
      <c r="IGJ102" s="356"/>
      <c r="IGK102" s="356"/>
      <c r="IGL102" s="356"/>
      <c r="IGM102" s="356"/>
      <c r="IGN102" s="356"/>
      <c r="IGO102" s="356"/>
      <c r="IGP102" s="356"/>
      <c r="IGQ102" s="356"/>
      <c r="IGR102" s="356"/>
      <c r="IGS102" s="356"/>
      <c r="IGT102" s="356"/>
      <c r="IGU102" s="356"/>
      <c r="IGV102" s="356"/>
      <c r="IGW102" s="356"/>
      <c r="IGX102" s="356"/>
      <c r="IGY102" s="356"/>
      <c r="IGZ102" s="356"/>
      <c r="IHA102" s="356"/>
      <c r="IHB102" s="356"/>
      <c r="IHC102" s="356"/>
      <c r="IHD102" s="356"/>
      <c r="IHE102" s="356"/>
      <c r="IHF102" s="356"/>
      <c r="IHG102" s="356"/>
      <c r="IHH102" s="356"/>
      <c r="IHI102" s="356"/>
      <c r="IHJ102" s="356"/>
      <c r="IHK102" s="356"/>
      <c r="IHL102" s="356"/>
      <c r="IHM102" s="356"/>
      <c r="IHN102" s="356"/>
      <c r="IHO102" s="356"/>
      <c r="IHP102" s="356"/>
      <c r="IHQ102" s="356"/>
      <c r="IHR102" s="356"/>
      <c r="IHS102" s="356"/>
      <c r="IHT102" s="356"/>
      <c r="IHU102" s="356"/>
      <c r="IHV102" s="356"/>
      <c r="IHW102" s="356"/>
      <c r="IHX102" s="356"/>
      <c r="IHY102" s="356"/>
      <c r="IHZ102" s="356"/>
      <c r="IIA102" s="356"/>
      <c r="IIB102" s="356"/>
      <c r="IIC102" s="356"/>
      <c r="IID102" s="356"/>
      <c r="IIE102" s="356"/>
      <c r="IIF102" s="356"/>
      <c r="IIG102" s="356"/>
      <c r="IIH102" s="356"/>
      <c r="III102" s="356"/>
      <c r="IIJ102" s="356"/>
      <c r="IIK102" s="356"/>
      <c r="IIL102" s="356"/>
      <c r="IIM102" s="356"/>
      <c r="IIN102" s="356"/>
      <c r="IIO102" s="356"/>
      <c r="IIP102" s="356"/>
      <c r="IIQ102" s="356"/>
      <c r="IIR102" s="356"/>
      <c r="IIS102" s="356"/>
      <c r="IIT102" s="356"/>
      <c r="IIU102" s="356"/>
      <c r="IIV102" s="356"/>
      <c r="IIW102" s="356"/>
      <c r="IIX102" s="356"/>
      <c r="IIY102" s="356"/>
      <c r="IIZ102" s="356"/>
      <c r="IJA102" s="356"/>
      <c r="IJB102" s="356"/>
      <c r="IJC102" s="356"/>
      <c r="IJD102" s="356"/>
      <c r="IJE102" s="356"/>
      <c r="IJF102" s="356"/>
      <c r="IJG102" s="356"/>
      <c r="IJH102" s="356"/>
      <c r="IJI102" s="356"/>
      <c r="IJJ102" s="356"/>
      <c r="IJK102" s="356"/>
      <c r="IJL102" s="356"/>
      <c r="IJM102" s="356"/>
      <c r="IJN102" s="356"/>
      <c r="IJO102" s="356"/>
      <c r="IJP102" s="356"/>
      <c r="IJQ102" s="356"/>
      <c r="IJR102" s="356"/>
      <c r="IJS102" s="356"/>
      <c r="IJT102" s="356"/>
      <c r="IJU102" s="356"/>
      <c r="IJV102" s="356"/>
      <c r="IJW102" s="356"/>
      <c r="IJX102" s="356"/>
      <c r="IJY102" s="356"/>
      <c r="IJZ102" s="356"/>
      <c r="IKA102" s="356"/>
      <c r="IKB102" s="356"/>
      <c r="IKC102" s="356"/>
      <c r="IKD102" s="356"/>
      <c r="IKE102" s="356"/>
      <c r="IKF102" s="356"/>
      <c r="IKG102" s="356"/>
      <c r="IKH102" s="356"/>
      <c r="IKI102" s="356"/>
      <c r="IKJ102" s="356"/>
      <c r="IKK102" s="356"/>
      <c r="IKL102" s="356"/>
      <c r="IKM102" s="356"/>
      <c r="IKN102" s="356"/>
      <c r="IKO102" s="356"/>
      <c r="IKP102" s="356"/>
      <c r="IKQ102" s="356"/>
      <c r="IKR102" s="356"/>
      <c r="IKS102" s="356"/>
      <c r="IKT102" s="356"/>
      <c r="IKU102" s="356"/>
      <c r="IKV102" s="356"/>
      <c r="IKW102" s="356"/>
      <c r="IKX102" s="356"/>
      <c r="IKY102" s="356"/>
      <c r="IKZ102" s="356"/>
      <c r="ILA102" s="356"/>
      <c r="ILB102" s="356"/>
      <c r="ILC102" s="356"/>
      <c r="ILD102" s="356"/>
      <c r="ILE102" s="356"/>
      <c r="ILF102" s="356"/>
      <c r="ILG102" s="356"/>
      <c r="ILH102" s="356"/>
      <c r="ILI102" s="356"/>
      <c r="ILJ102" s="356"/>
      <c r="ILK102" s="356"/>
      <c r="ILL102" s="356"/>
      <c r="ILM102" s="356"/>
      <c r="ILN102" s="356"/>
      <c r="ILO102" s="356"/>
      <c r="ILP102" s="356"/>
      <c r="ILQ102" s="356"/>
      <c r="ILR102" s="356"/>
      <c r="ILS102" s="356"/>
      <c r="ILT102" s="356"/>
      <c r="ILU102" s="356"/>
      <c r="ILV102" s="356"/>
      <c r="ILW102" s="356"/>
      <c r="ILX102" s="356"/>
      <c r="ILY102" s="356"/>
      <c r="ILZ102" s="356"/>
      <c r="IMA102" s="356"/>
      <c r="IMB102" s="356"/>
      <c r="IMC102" s="356"/>
      <c r="IMD102" s="356"/>
      <c r="IME102" s="356"/>
      <c r="IMF102" s="356"/>
      <c r="IMG102" s="356"/>
      <c r="IMH102" s="356"/>
      <c r="IMI102" s="356"/>
      <c r="IMJ102" s="356"/>
      <c r="IMK102" s="356"/>
      <c r="IML102" s="356"/>
      <c r="IMM102" s="356"/>
      <c r="IMN102" s="356"/>
      <c r="IMO102" s="356"/>
      <c r="IMP102" s="356"/>
      <c r="IMQ102" s="356"/>
      <c r="IMR102" s="356"/>
      <c r="IMS102" s="356"/>
      <c r="IMT102" s="356"/>
      <c r="IMU102" s="356"/>
      <c r="IMV102" s="356"/>
      <c r="IMW102" s="356"/>
      <c r="IMX102" s="356"/>
      <c r="IMY102" s="356"/>
      <c r="IMZ102" s="356"/>
      <c r="INA102" s="356"/>
      <c r="INB102" s="356"/>
      <c r="INC102" s="356"/>
      <c r="IND102" s="356"/>
      <c r="INE102" s="356"/>
      <c r="INF102" s="356"/>
      <c r="ING102" s="356"/>
      <c r="INH102" s="356"/>
      <c r="INI102" s="356"/>
      <c r="INJ102" s="356"/>
      <c r="INK102" s="356"/>
      <c r="INL102" s="356"/>
      <c r="INM102" s="356"/>
      <c r="INN102" s="356"/>
      <c r="INO102" s="356"/>
      <c r="INP102" s="356"/>
      <c r="INQ102" s="356"/>
      <c r="INR102" s="356"/>
      <c r="INS102" s="356"/>
      <c r="INT102" s="356"/>
      <c r="INU102" s="356"/>
      <c r="INV102" s="356"/>
      <c r="INW102" s="356"/>
      <c r="INX102" s="356"/>
      <c r="INY102" s="356"/>
      <c r="INZ102" s="356"/>
      <c r="IOA102" s="356"/>
      <c r="IOB102" s="356"/>
      <c r="IOC102" s="356"/>
      <c r="IOD102" s="356"/>
      <c r="IOE102" s="356"/>
      <c r="IOF102" s="356"/>
      <c r="IOG102" s="356"/>
      <c r="IOH102" s="356"/>
      <c r="IOI102" s="356"/>
      <c r="IOJ102" s="356"/>
      <c r="IOK102" s="356"/>
      <c r="IOL102" s="356"/>
      <c r="IOM102" s="356"/>
      <c r="ION102" s="356"/>
      <c r="IOO102" s="356"/>
      <c r="IOP102" s="356"/>
      <c r="IOQ102" s="356"/>
      <c r="IOR102" s="356"/>
      <c r="IOS102" s="356"/>
      <c r="IOT102" s="356"/>
      <c r="IOU102" s="356"/>
      <c r="IOV102" s="356"/>
      <c r="IOW102" s="356"/>
      <c r="IOX102" s="356"/>
      <c r="IOY102" s="356"/>
      <c r="IOZ102" s="356"/>
      <c r="IPA102" s="356"/>
      <c r="IPB102" s="356"/>
      <c r="IPC102" s="356"/>
      <c r="IPD102" s="356"/>
      <c r="IPE102" s="356"/>
      <c r="IPF102" s="356"/>
      <c r="IPG102" s="356"/>
      <c r="IPH102" s="356"/>
      <c r="IPI102" s="356"/>
      <c r="IPJ102" s="356"/>
      <c r="IPK102" s="356"/>
      <c r="IPL102" s="356"/>
      <c r="IPM102" s="356"/>
      <c r="IPN102" s="356"/>
      <c r="IPO102" s="356"/>
      <c r="IPP102" s="356"/>
      <c r="IPQ102" s="356"/>
      <c r="IPR102" s="356"/>
      <c r="IPS102" s="356"/>
      <c r="IPT102" s="356"/>
      <c r="IPU102" s="356"/>
      <c r="IPV102" s="356"/>
      <c r="IPW102" s="356"/>
      <c r="IPX102" s="356"/>
      <c r="IPY102" s="356"/>
      <c r="IPZ102" s="356"/>
      <c r="IQA102" s="356"/>
      <c r="IQB102" s="356"/>
      <c r="IQC102" s="356"/>
      <c r="IQD102" s="356"/>
      <c r="IQE102" s="356"/>
      <c r="IQF102" s="356"/>
      <c r="IQG102" s="356"/>
      <c r="IQH102" s="356"/>
      <c r="IQI102" s="356"/>
      <c r="IQJ102" s="356"/>
      <c r="IQK102" s="356"/>
      <c r="IQL102" s="356"/>
      <c r="IQM102" s="356"/>
      <c r="IQN102" s="356"/>
      <c r="IQO102" s="356"/>
      <c r="IQP102" s="356"/>
      <c r="IQQ102" s="356"/>
      <c r="IQR102" s="356"/>
      <c r="IQS102" s="356"/>
      <c r="IQT102" s="356"/>
      <c r="IQU102" s="356"/>
      <c r="IQV102" s="356"/>
      <c r="IQW102" s="356"/>
      <c r="IQX102" s="356"/>
      <c r="IQY102" s="356"/>
      <c r="IQZ102" s="356"/>
      <c r="IRA102" s="356"/>
      <c r="IRB102" s="356"/>
      <c r="IRC102" s="356"/>
      <c r="IRD102" s="356"/>
      <c r="IRE102" s="356"/>
      <c r="IRF102" s="356"/>
      <c r="IRG102" s="356"/>
      <c r="IRH102" s="356"/>
      <c r="IRI102" s="356"/>
      <c r="IRJ102" s="356"/>
      <c r="IRK102" s="356"/>
      <c r="IRL102" s="356"/>
      <c r="IRM102" s="356"/>
      <c r="IRN102" s="356"/>
      <c r="IRO102" s="356"/>
      <c r="IRP102" s="356"/>
      <c r="IRQ102" s="356"/>
      <c r="IRR102" s="356"/>
      <c r="IRS102" s="356"/>
      <c r="IRT102" s="356"/>
      <c r="IRU102" s="356"/>
      <c r="IRV102" s="356"/>
      <c r="IRW102" s="356"/>
      <c r="IRX102" s="356"/>
      <c r="IRY102" s="356"/>
      <c r="IRZ102" s="356"/>
      <c r="ISA102" s="356"/>
      <c r="ISB102" s="356"/>
      <c r="ISC102" s="356"/>
      <c r="ISD102" s="356"/>
      <c r="ISE102" s="356"/>
      <c r="ISF102" s="356"/>
      <c r="ISG102" s="356"/>
      <c r="ISH102" s="356"/>
      <c r="ISI102" s="356"/>
      <c r="ISJ102" s="356"/>
      <c r="ISK102" s="356"/>
      <c r="ISL102" s="356"/>
      <c r="ISM102" s="356"/>
      <c r="ISN102" s="356"/>
      <c r="ISO102" s="356"/>
      <c r="ISP102" s="356"/>
      <c r="ISQ102" s="356"/>
      <c r="ISR102" s="356"/>
      <c r="ISS102" s="356"/>
      <c r="IST102" s="356"/>
      <c r="ISU102" s="356"/>
      <c r="ISV102" s="356"/>
      <c r="ISW102" s="356"/>
      <c r="ISX102" s="356"/>
      <c r="ISY102" s="356"/>
      <c r="ISZ102" s="356"/>
      <c r="ITA102" s="356"/>
      <c r="ITB102" s="356"/>
      <c r="ITC102" s="356"/>
      <c r="ITD102" s="356"/>
      <c r="ITE102" s="356"/>
      <c r="ITF102" s="356"/>
      <c r="ITG102" s="356"/>
      <c r="ITH102" s="356"/>
      <c r="ITI102" s="356"/>
      <c r="ITJ102" s="356"/>
      <c r="ITK102" s="356"/>
      <c r="ITL102" s="356"/>
      <c r="ITM102" s="356"/>
      <c r="ITN102" s="356"/>
      <c r="ITO102" s="356"/>
      <c r="ITP102" s="356"/>
      <c r="ITQ102" s="356"/>
      <c r="ITR102" s="356"/>
      <c r="ITS102" s="356"/>
      <c r="ITT102" s="356"/>
      <c r="ITU102" s="356"/>
      <c r="ITV102" s="356"/>
      <c r="ITW102" s="356"/>
      <c r="ITX102" s="356"/>
      <c r="ITY102" s="356"/>
      <c r="ITZ102" s="356"/>
      <c r="IUA102" s="356"/>
      <c r="IUB102" s="356"/>
      <c r="IUC102" s="356"/>
      <c r="IUD102" s="356"/>
      <c r="IUE102" s="356"/>
      <c r="IUF102" s="356"/>
      <c r="IUG102" s="356"/>
      <c r="IUH102" s="356"/>
      <c r="IUI102" s="356"/>
      <c r="IUJ102" s="356"/>
      <c r="IUK102" s="356"/>
      <c r="IUL102" s="356"/>
      <c r="IUM102" s="356"/>
      <c r="IUN102" s="356"/>
      <c r="IUO102" s="356"/>
      <c r="IUP102" s="356"/>
      <c r="IUQ102" s="356"/>
      <c r="IUR102" s="356"/>
      <c r="IUS102" s="356"/>
      <c r="IUT102" s="356"/>
      <c r="IUU102" s="356"/>
      <c r="IUV102" s="356"/>
      <c r="IUW102" s="356"/>
      <c r="IUX102" s="356"/>
      <c r="IUY102" s="356"/>
      <c r="IUZ102" s="356"/>
      <c r="IVA102" s="356"/>
      <c r="IVB102" s="356"/>
      <c r="IVC102" s="356"/>
      <c r="IVD102" s="356"/>
      <c r="IVE102" s="356"/>
      <c r="IVF102" s="356"/>
      <c r="IVG102" s="356"/>
      <c r="IVH102" s="356"/>
      <c r="IVI102" s="356"/>
      <c r="IVJ102" s="356"/>
      <c r="IVK102" s="356"/>
      <c r="IVL102" s="356"/>
      <c r="IVM102" s="356"/>
      <c r="IVN102" s="356"/>
      <c r="IVO102" s="356"/>
      <c r="IVP102" s="356"/>
      <c r="IVQ102" s="356"/>
      <c r="IVR102" s="356"/>
      <c r="IVS102" s="356"/>
      <c r="IVT102" s="356"/>
      <c r="IVU102" s="356"/>
      <c r="IVV102" s="356"/>
      <c r="IVW102" s="356"/>
      <c r="IVX102" s="356"/>
      <c r="IVY102" s="356"/>
      <c r="IVZ102" s="356"/>
      <c r="IWA102" s="356"/>
      <c r="IWB102" s="356"/>
      <c r="IWC102" s="356"/>
      <c r="IWD102" s="356"/>
      <c r="IWE102" s="356"/>
      <c r="IWF102" s="356"/>
      <c r="IWG102" s="356"/>
      <c r="IWH102" s="356"/>
      <c r="IWI102" s="356"/>
      <c r="IWJ102" s="356"/>
      <c r="IWK102" s="356"/>
      <c r="IWL102" s="356"/>
      <c r="IWM102" s="356"/>
      <c r="IWN102" s="356"/>
      <c r="IWO102" s="356"/>
      <c r="IWP102" s="356"/>
      <c r="IWQ102" s="356"/>
      <c r="IWR102" s="356"/>
      <c r="IWS102" s="356"/>
      <c r="IWT102" s="356"/>
      <c r="IWU102" s="356"/>
      <c r="IWV102" s="356"/>
      <c r="IWW102" s="356"/>
      <c r="IWX102" s="356"/>
      <c r="IWY102" s="356"/>
      <c r="IWZ102" s="356"/>
      <c r="IXA102" s="356"/>
      <c r="IXB102" s="356"/>
      <c r="IXC102" s="356"/>
      <c r="IXD102" s="356"/>
      <c r="IXE102" s="356"/>
      <c r="IXF102" s="356"/>
      <c r="IXG102" s="356"/>
      <c r="IXH102" s="356"/>
      <c r="IXI102" s="356"/>
      <c r="IXJ102" s="356"/>
      <c r="IXK102" s="356"/>
      <c r="IXL102" s="356"/>
      <c r="IXM102" s="356"/>
      <c r="IXN102" s="356"/>
      <c r="IXO102" s="356"/>
      <c r="IXP102" s="356"/>
      <c r="IXQ102" s="356"/>
      <c r="IXR102" s="356"/>
      <c r="IXS102" s="356"/>
      <c r="IXT102" s="356"/>
      <c r="IXU102" s="356"/>
      <c r="IXV102" s="356"/>
      <c r="IXW102" s="356"/>
      <c r="IXX102" s="356"/>
      <c r="IXY102" s="356"/>
      <c r="IXZ102" s="356"/>
      <c r="IYA102" s="356"/>
      <c r="IYB102" s="356"/>
      <c r="IYC102" s="356"/>
      <c r="IYD102" s="356"/>
      <c r="IYE102" s="356"/>
      <c r="IYF102" s="356"/>
      <c r="IYG102" s="356"/>
      <c r="IYH102" s="356"/>
      <c r="IYI102" s="356"/>
      <c r="IYJ102" s="356"/>
      <c r="IYK102" s="356"/>
      <c r="IYL102" s="356"/>
      <c r="IYM102" s="356"/>
      <c r="IYN102" s="356"/>
      <c r="IYO102" s="356"/>
      <c r="IYP102" s="356"/>
      <c r="IYQ102" s="356"/>
      <c r="IYR102" s="356"/>
      <c r="IYS102" s="356"/>
      <c r="IYT102" s="356"/>
      <c r="IYU102" s="356"/>
      <c r="IYV102" s="356"/>
      <c r="IYW102" s="356"/>
      <c r="IYX102" s="356"/>
      <c r="IYY102" s="356"/>
      <c r="IYZ102" s="356"/>
      <c r="IZA102" s="356"/>
      <c r="IZB102" s="356"/>
      <c r="IZC102" s="356"/>
      <c r="IZD102" s="356"/>
      <c r="IZE102" s="356"/>
      <c r="IZF102" s="356"/>
      <c r="IZG102" s="356"/>
      <c r="IZH102" s="356"/>
      <c r="IZI102" s="356"/>
      <c r="IZJ102" s="356"/>
      <c r="IZK102" s="356"/>
      <c r="IZL102" s="356"/>
      <c r="IZM102" s="356"/>
      <c r="IZN102" s="356"/>
      <c r="IZO102" s="356"/>
      <c r="IZP102" s="356"/>
      <c r="IZQ102" s="356"/>
      <c r="IZR102" s="356"/>
      <c r="IZS102" s="356"/>
      <c r="IZT102" s="356"/>
      <c r="IZU102" s="356"/>
      <c r="IZV102" s="356"/>
      <c r="IZW102" s="356"/>
      <c r="IZX102" s="356"/>
      <c r="IZY102" s="356"/>
      <c r="IZZ102" s="356"/>
      <c r="JAA102" s="356"/>
      <c r="JAB102" s="356"/>
      <c r="JAC102" s="356"/>
      <c r="JAD102" s="356"/>
      <c r="JAE102" s="356"/>
      <c r="JAF102" s="356"/>
      <c r="JAG102" s="356"/>
      <c r="JAH102" s="356"/>
      <c r="JAI102" s="356"/>
      <c r="JAJ102" s="356"/>
      <c r="JAK102" s="356"/>
      <c r="JAL102" s="356"/>
      <c r="JAM102" s="356"/>
      <c r="JAN102" s="356"/>
      <c r="JAO102" s="356"/>
      <c r="JAP102" s="356"/>
      <c r="JAQ102" s="356"/>
      <c r="JAR102" s="356"/>
      <c r="JAS102" s="356"/>
      <c r="JAT102" s="356"/>
      <c r="JAU102" s="356"/>
      <c r="JAV102" s="356"/>
      <c r="JAW102" s="356"/>
      <c r="JAX102" s="356"/>
      <c r="JAY102" s="356"/>
      <c r="JAZ102" s="356"/>
      <c r="JBA102" s="356"/>
      <c r="JBB102" s="356"/>
      <c r="JBC102" s="356"/>
      <c r="JBD102" s="356"/>
      <c r="JBE102" s="356"/>
      <c r="JBF102" s="356"/>
      <c r="JBG102" s="356"/>
      <c r="JBH102" s="356"/>
      <c r="JBI102" s="356"/>
      <c r="JBJ102" s="356"/>
      <c r="JBK102" s="356"/>
      <c r="JBL102" s="356"/>
      <c r="JBM102" s="356"/>
      <c r="JBN102" s="356"/>
      <c r="JBO102" s="356"/>
      <c r="JBP102" s="356"/>
      <c r="JBQ102" s="356"/>
      <c r="JBR102" s="356"/>
      <c r="JBS102" s="356"/>
      <c r="JBT102" s="356"/>
      <c r="JBU102" s="356"/>
      <c r="JBV102" s="356"/>
      <c r="JBW102" s="356"/>
      <c r="JBX102" s="356"/>
      <c r="JBY102" s="356"/>
      <c r="JBZ102" s="356"/>
      <c r="JCA102" s="356"/>
      <c r="JCB102" s="356"/>
      <c r="JCC102" s="356"/>
      <c r="JCD102" s="356"/>
      <c r="JCE102" s="356"/>
      <c r="JCF102" s="356"/>
      <c r="JCG102" s="356"/>
      <c r="JCH102" s="356"/>
      <c r="JCI102" s="356"/>
      <c r="JCJ102" s="356"/>
      <c r="JCK102" s="356"/>
      <c r="JCL102" s="356"/>
      <c r="JCM102" s="356"/>
      <c r="JCN102" s="356"/>
      <c r="JCO102" s="356"/>
      <c r="JCP102" s="356"/>
      <c r="JCQ102" s="356"/>
      <c r="JCR102" s="356"/>
      <c r="JCS102" s="356"/>
      <c r="JCT102" s="356"/>
      <c r="JCU102" s="356"/>
      <c r="JCV102" s="356"/>
      <c r="JCW102" s="356"/>
      <c r="JCX102" s="356"/>
      <c r="JCY102" s="356"/>
      <c r="JCZ102" s="356"/>
      <c r="JDA102" s="356"/>
      <c r="JDB102" s="356"/>
      <c r="JDC102" s="356"/>
      <c r="JDD102" s="356"/>
      <c r="JDE102" s="356"/>
      <c r="JDF102" s="356"/>
      <c r="JDG102" s="356"/>
      <c r="JDH102" s="356"/>
      <c r="JDI102" s="356"/>
      <c r="JDJ102" s="356"/>
      <c r="JDK102" s="356"/>
      <c r="JDL102" s="356"/>
      <c r="JDM102" s="356"/>
      <c r="JDN102" s="356"/>
      <c r="JDO102" s="356"/>
      <c r="JDP102" s="356"/>
      <c r="JDQ102" s="356"/>
      <c r="JDR102" s="356"/>
      <c r="JDS102" s="356"/>
      <c r="JDT102" s="356"/>
      <c r="JDU102" s="356"/>
      <c r="JDV102" s="356"/>
      <c r="JDW102" s="356"/>
      <c r="JDX102" s="356"/>
      <c r="JDY102" s="356"/>
      <c r="JDZ102" s="356"/>
      <c r="JEA102" s="356"/>
      <c r="JEB102" s="356"/>
      <c r="JEC102" s="356"/>
      <c r="JED102" s="356"/>
      <c r="JEE102" s="356"/>
      <c r="JEF102" s="356"/>
      <c r="JEG102" s="356"/>
      <c r="JEH102" s="356"/>
      <c r="JEI102" s="356"/>
      <c r="JEJ102" s="356"/>
      <c r="JEK102" s="356"/>
      <c r="JEL102" s="356"/>
      <c r="JEM102" s="356"/>
      <c r="JEN102" s="356"/>
      <c r="JEO102" s="356"/>
      <c r="JEP102" s="356"/>
      <c r="JEQ102" s="356"/>
      <c r="JER102" s="356"/>
      <c r="JES102" s="356"/>
      <c r="JET102" s="356"/>
      <c r="JEU102" s="356"/>
      <c r="JEV102" s="356"/>
      <c r="JEW102" s="356"/>
      <c r="JEX102" s="356"/>
      <c r="JEY102" s="356"/>
      <c r="JEZ102" s="356"/>
      <c r="JFA102" s="356"/>
      <c r="JFB102" s="356"/>
      <c r="JFC102" s="356"/>
      <c r="JFD102" s="356"/>
      <c r="JFE102" s="356"/>
      <c r="JFF102" s="356"/>
      <c r="JFG102" s="356"/>
      <c r="JFH102" s="356"/>
      <c r="JFI102" s="356"/>
      <c r="JFJ102" s="356"/>
      <c r="JFK102" s="356"/>
      <c r="JFL102" s="356"/>
      <c r="JFM102" s="356"/>
      <c r="JFN102" s="356"/>
      <c r="JFO102" s="356"/>
      <c r="JFP102" s="356"/>
      <c r="JFQ102" s="356"/>
      <c r="JFR102" s="356"/>
      <c r="JFS102" s="356"/>
      <c r="JFT102" s="356"/>
      <c r="JFU102" s="356"/>
      <c r="JFV102" s="356"/>
      <c r="JFW102" s="356"/>
      <c r="JFX102" s="356"/>
      <c r="JFY102" s="356"/>
      <c r="JFZ102" s="356"/>
      <c r="JGA102" s="356"/>
      <c r="JGB102" s="356"/>
      <c r="JGC102" s="356"/>
      <c r="JGD102" s="356"/>
      <c r="JGE102" s="356"/>
      <c r="JGF102" s="356"/>
      <c r="JGG102" s="356"/>
      <c r="JGH102" s="356"/>
      <c r="JGI102" s="356"/>
      <c r="JGJ102" s="356"/>
      <c r="JGK102" s="356"/>
      <c r="JGL102" s="356"/>
      <c r="JGM102" s="356"/>
      <c r="JGN102" s="356"/>
      <c r="JGO102" s="356"/>
      <c r="JGP102" s="356"/>
      <c r="JGQ102" s="356"/>
      <c r="JGR102" s="356"/>
      <c r="JGS102" s="356"/>
      <c r="JGT102" s="356"/>
      <c r="JGU102" s="356"/>
      <c r="JGV102" s="356"/>
      <c r="JGW102" s="356"/>
      <c r="JGX102" s="356"/>
      <c r="JGY102" s="356"/>
      <c r="JGZ102" s="356"/>
      <c r="JHA102" s="356"/>
      <c r="JHB102" s="356"/>
      <c r="JHC102" s="356"/>
      <c r="JHD102" s="356"/>
      <c r="JHE102" s="356"/>
      <c r="JHF102" s="356"/>
      <c r="JHG102" s="356"/>
      <c r="JHH102" s="356"/>
      <c r="JHI102" s="356"/>
      <c r="JHJ102" s="356"/>
      <c r="JHK102" s="356"/>
      <c r="JHL102" s="356"/>
      <c r="JHM102" s="356"/>
      <c r="JHN102" s="356"/>
      <c r="JHO102" s="356"/>
      <c r="JHP102" s="356"/>
      <c r="JHQ102" s="356"/>
      <c r="JHR102" s="356"/>
      <c r="JHS102" s="356"/>
      <c r="JHT102" s="356"/>
      <c r="JHU102" s="356"/>
      <c r="JHV102" s="356"/>
      <c r="JHW102" s="356"/>
      <c r="JHX102" s="356"/>
      <c r="JHY102" s="356"/>
      <c r="JHZ102" s="356"/>
      <c r="JIA102" s="356"/>
      <c r="JIB102" s="356"/>
      <c r="JIC102" s="356"/>
      <c r="JID102" s="356"/>
      <c r="JIE102" s="356"/>
      <c r="JIF102" s="356"/>
      <c r="JIG102" s="356"/>
      <c r="JIH102" s="356"/>
      <c r="JII102" s="356"/>
      <c r="JIJ102" s="356"/>
      <c r="JIK102" s="356"/>
      <c r="JIL102" s="356"/>
      <c r="JIM102" s="356"/>
      <c r="JIN102" s="356"/>
      <c r="JIO102" s="356"/>
      <c r="JIP102" s="356"/>
      <c r="JIQ102" s="356"/>
      <c r="JIR102" s="356"/>
      <c r="JIS102" s="356"/>
      <c r="JIT102" s="356"/>
      <c r="JIU102" s="356"/>
      <c r="JIV102" s="356"/>
      <c r="JIW102" s="356"/>
      <c r="JIX102" s="356"/>
      <c r="JIY102" s="356"/>
      <c r="JIZ102" s="356"/>
      <c r="JJA102" s="356"/>
      <c r="JJB102" s="356"/>
      <c r="JJC102" s="356"/>
      <c r="JJD102" s="356"/>
      <c r="JJE102" s="356"/>
      <c r="JJF102" s="356"/>
      <c r="JJG102" s="356"/>
      <c r="JJH102" s="356"/>
      <c r="JJI102" s="356"/>
      <c r="JJJ102" s="356"/>
      <c r="JJK102" s="356"/>
      <c r="JJL102" s="356"/>
      <c r="JJM102" s="356"/>
      <c r="JJN102" s="356"/>
      <c r="JJO102" s="356"/>
      <c r="JJP102" s="356"/>
      <c r="JJQ102" s="356"/>
      <c r="JJR102" s="356"/>
      <c r="JJS102" s="356"/>
      <c r="JJT102" s="356"/>
      <c r="JJU102" s="356"/>
      <c r="JJV102" s="356"/>
      <c r="JJW102" s="356"/>
      <c r="JJX102" s="356"/>
      <c r="JJY102" s="356"/>
      <c r="JJZ102" s="356"/>
      <c r="JKA102" s="356"/>
      <c r="JKB102" s="356"/>
      <c r="JKC102" s="356"/>
      <c r="JKD102" s="356"/>
      <c r="JKE102" s="356"/>
      <c r="JKF102" s="356"/>
      <c r="JKG102" s="356"/>
      <c r="JKH102" s="356"/>
      <c r="JKI102" s="356"/>
      <c r="JKJ102" s="356"/>
      <c r="JKK102" s="356"/>
      <c r="JKL102" s="356"/>
      <c r="JKM102" s="356"/>
      <c r="JKN102" s="356"/>
      <c r="JKO102" s="356"/>
      <c r="JKP102" s="356"/>
      <c r="JKQ102" s="356"/>
      <c r="JKR102" s="356"/>
      <c r="JKS102" s="356"/>
      <c r="JKT102" s="356"/>
      <c r="JKU102" s="356"/>
      <c r="JKV102" s="356"/>
      <c r="JKW102" s="356"/>
      <c r="JKX102" s="356"/>
      <c r="JKY102" s="356"/>
      <c r="JKZ102" s="356"/>
      <c r="JLA102" s="356"/>
      <c r="JLB102" s="356"/>
      <c r="JLC102" s="356"/>
      <c r="JLD102" s="356"/>
      <c r="JLE102" s="356"/>
      <c r="JLF102" s="356"/>
      <c r="JLG102" s="356"/>
      <c r="JLH102" s="356"/>
      <c r="JLI102" s="356"/>
      <c r="JLJ102" s="356"/>
      <c r="JLK102" s="356"/>
      <c r="JLL102" s="356"/>
      <c r="JLM102" s="356"/>
      <c r="JLN102" s="356"/>
      <c r="JLO102" s="356"/>
      <c r="JLP102" s="356"/>
      <c r="JLQ102" s="356"/>
      <c r="JLR102" s="356"/>
      <c r="JLS102" s="356"/>
      <c r="JLT102" s="356"/>
      <c r="JLU102" s="356"/>
      <c r="JLV102" s="356"/>
      <c r="JLW102" s="356"/>
      <c r="JLX102" s="356"/>
      <c r="JLY102" s="356"/>
      <c r="JLZ102" s="356"/>
      <c r="JMA102" s="356"/>
      <c r="JMB102" s="356"/>
      <c r="JMC102" s="356"/>
      <c r="JMD102" s="356"/>
      <c r="JME102" s="356"/>
      <c r="JMF102" s="356"/>
      <c r="JMG102" s="356"/>
      <c r="JMH102" s="356"/>
      <c r="JMI102" s="356"/>
      <c r="JMJ102" s="356"/>
      <c r="JMK102" s="356"/>
      <c r="JML102" s="356"/>
      <c r="JMM102" s="356"/>
      <c r="JMN102" s="356"/>
      <c r="JMO102" s="356"/>
      <c r="JMP102" s="356"/>
      <c r="JMQ102" s="356"/>
      <c r="JMR102" s="356"/>
      <c r="JMS102" s="356"/>
      <c r="JMT102" s="356"/>
      <c r="JMU102" s="356"/>
      <c r="JMV102" s="356"/>
      <c r="JMW102" s="356"/>
      <c r="JMX102" s="356"/>
      <c r="JMY102" s="356"/>
      <c r="JMZ102" s="356"/>
      <c r="JNA102" s="356"/>
      <c r="JNB102" s="356"/>
      <c r="JNC102" s="356"/>
      <c r="JND102" s="356"/>
      <c r="JNE102" s="356"/>
      <c r="JNF102" s="356"/>
      <c r="JNG102" s="356"/>
      <c r="JNH102" s="356"/>
      <c r="JNI102" s="356"/>
      <c r="JNJ102" s="356"/>
      <c r="JNK102" s="356"/>
      <c r="JNL102" s="356"/>
      <c r="JNM102" s="356"/>
      <c r="JNN102" s="356"/>
      <c r="JNO102" s="356"/>
      <c r="JNP102" s="356"/>
      <c r="JNQ102" s="356"/>
      <c r="JNR102" s="356"/>
      <c r="JNS102" s="356"/>
      <c r="JNT102" s="356"/>
      <c r="JNU102" s="356"/>
      <c r="JNV102" s="356"/>
      <c r="JNW102" s="356"/>
      <c r="JNX102" s="356"/>
      <c r="JNY102" s="356"/>
      <c r="JNZ102" s="356"/>
      <c r="JOA102" s="356"/>
      <c r="JOB102" s="356"/>
      <c r="JOC102" s="356"/>
      <c r="JOD102" s="356"/>
      <c r="JOE102" s="356"/>
      <c r="JOF102" s="356"/>
      <c r="JOG102" s="356"/>
      <c r="JOH102" s="356"/>
      <c r="JOI102" s="356"/>
      <c r="JOJ102" s="356"/>
      <c r="JOK102" s="356"/>
      <c r="JOL102" s="356"/>
      <c r="JOM102" s="356"/>
      <c r="JON102" s="356"/>
      <c r="JOO102" s="356"/>
      <c r="JOP102" s="356"/>
      <c r="JOQ102" s="356"/>
      <c r="JOR102" s="356"/>
      <c r="JOS102" s="356"/>
      <c r="JOT102" s="356"/>
      <c r="JOU102" s="356"/>
      <c r="JOV102" s="356"/>
      <c r="JOW102" s="356"/>
      <c r="JOX102" s="356"/>
      <c r="JOY102" s="356"/>
      <c r="JOZ102" s="356"/>
      <c r="JPA102" s="356"/>
      <c r="JPB102" s="356"/>
      <c r="JPC102" s="356"/>
      <c r="JPD102" s="356"/>
      <c r="JPE102" s="356"/>
      <c r="JPF102" s="356"/>
      <c r="JPG102" s="356"/>
      <c r="JPH102" s="356"/>
      <c r="JPI102" s="356"/>
      <c r="JPJ102" s="356"/>
      <c r="JPK102" s="356"/>
      <c r="JPL102" s="356"/>
      <c r="JPM102" s="356"/>
      <c r="JPN102" s="356"/>
      <c r="JPO102" s="356"/>
      <c r="JPP102" s="356"/>
      <c r="JPQ102" s="356"/>
      <c r="JPR102" s="356"/>
      <c r="JPS102" s="356"/>
      <c r="JPT102" s="356"/>
      <c r="JPU102" s="356"/>
      <c r="JPV102" s="356"/>
      <c r="JPW102" s="356"/>
      <c r="JPX102" s="356"/>
      <c r="JPY102" s="356"/>
      <c r="JPZ102" s="356"/>
      <c r="JQA102" s="356"/>
      <c r="JQB102" s="356"/>
      <c r="JQC102" s="356"/>
      <c r="JQD102" s="356"/>
      <c r="JQE102" s="356"/>
      <c r="JQF102" s="356"/>
      <c r="JQG102" s="356"/>
      <c r="JQH102" s="356"/>
      <c r="JQI102" s="356"/>
      <c r="JQJ102" s="356"/>
      <c r="JQK102" s="356"/>
      <c r="JQL102" s="356"/>
      <c r="JQM102" s="356"/>
      <c r="JQN102" s="356"/>
      <c r="JQO102" s="356"/>
      <c r="JQP102" s="356"/>
      <c r="JQQ102" s="356"/>
      <c r="JQR102" s="356"/>
      <c r="JQS102" s="356"/>
      <c r="JQT102" s="356"/>
      <c r="JQU102" s="356"/>
      <c r="JQV102" s="356"/>
      <c r="JQW102" s="356"/>
      <c r="JQX102" s="356"/>
      <c r="JQY102" s="356"/>
      <c r="JQZ102" s="356"/>
      <c r="JRA102" s="356"/>
      <c r="JRB102" s="356"/>
      <c r="JRC102" s="356"/>
      <c r="JRD102" s="356"/>
      <c r="JRE102" s="356"/>
      <c r="JRF102" s="356"/>
      <c r="JRG102" s="356"/>
      <c r="JRH102" s="356"/>
      <c r="JRI102" s="356"/>
      <c r="JRJ102" s="356"/>
      <c r="JRK102" s="356"/>
      <c r="JRL102" s="356"/>
      <c r="JRM102" s="356"/>
      <c r="JRN102" s="356"/>
      <c r="JRO102" s="356"/>
      <c r="JRP102" s="356"/>
      <c r="JRQ102" s="356"/>
      <c r="JRR102" s="356"/>
      <c r="JRS102" s="356"/>
      <c r="JRT102" s="356"/>
      <c r="JRU102" s="356"/>
      <c r="JRV102" s="356"/>
      <c r="JRW102" s="356"/>
      <c r="JRX102" s="356"/>
      <c r="JRY102" s="356"/>
      <c r="JRZ102" s="356"/>
      <c r="JSA102" s="356"/>
      <c r="JSB102" s="356"/>
      <c r="JSC102" s="356"/>
      <c r="JSD102" s="356"/>
      <c r="JSE102" s="356"/>
      <c r="JSF102" s="356"/>
      <c r="JSG102" s="356"/>
      <c r="JSH102" s="356"/>
      <c r="JSI102" s="356"/>
      <c r="JSJ102" s="356"/>
      <c r="JSK102" s="356"/>
      <c r="JSL102" s="356"/>
      <c r="JSM102" s="356"/>
      <c r="JSN102" s="356"/>
      <c r="JSO102" s="356"/>
      <c r="JSP102" s="356"/>
      <c r="JSQ102" s="356"/>
      <c r="JSR102" s="356"/>
      <c r="JSS102" s="356"/>
      <c r="JST102" s="356"/>
      <c r="JSU102" s="356"/>
      <c r="JSV102" s="356"/>
      <c r="JSW102" s="356"/>
      <c r="JSX102" s="356"/>
      <c r="JSY102" s="356"/>
      <c r="JSZ102" s="356"/>
      <c r="JTA102" s="356"/>
      <c r="JTB102" s="356"/>
      <c r="JTC102" s="356"/>
      <c r="JTD102" s="356"/>
      <c r="JTE102" s="356"/>
      <c r="JTF102" s="356"/>
      <c r="JTG102" s="356"/>
      <c r="JTH102" s="356"/>
      <c r="JTI102" s="356"/>
      <c r="JTJ102" s="356"/>
      <c r="JTK102" s="356"/>
      <c r="JTL102" s="356"/>
      <c r="JTM102" s="356"/>
      <c r="JTN102" s="356"/>
      <c r="JTO102" s="356"/>
      <c r="JTP102" s="356"/>
      <c r="JTQ102" s="356"/>
      <c r="JTR102" s="356"/>
      <c r="JTS102" s="356"/>
      <c r="JTT102" s="356"/>
      <c r="JTU102" s="356"/>
      <c r="JTV102" s="356"/>
      <c r="JTW102" s="356"/>
      <c r="JTX102" s="356"/>
      <c r="JTY102" s="356"/>
      <c r="JTZ102" s="356"/>
      <c r="JUA102" s="356"/>
      <c r="JUB102" s="356"/>
      <c r="JUC102" s="356"/>
      <c r="JUD102" s="356"/>
      <c r="JUE102" s="356"/>
      <c r="JUF102" s="356"/>
      <c r="JUG102" s="356"/>
      <c r="JUH102" s="356"/>
      <c r="JUI102" s="356"/>
      <c r="JUJ102" s="356"/>
      <c r="JUK102" s="356"/>
      <c r="JUL102" s="356"/>
      <c r="JUM102" s="356"/>
      <c r="JUN102" s="356"/>
      <c r="JUO102" s="356"/>
      <c r="JUP102" s="356"/>
      <c r="JUQ102" s="356"/>
      <c r="JUR102" s="356"/>
      <c r="JUS102" s="356"/>
      <c r="JUT102" s="356"/>
      <c r="JUU102" s="356"/>
      <c r="JUV102" s="356"/>
      <c r="JUW102" s="356"/>
      <c r="JUX102" s="356"/>
      <c r="JUY102" s="356"/>
      <c r="JUZ102" s="356"/>
      <c r="JVA102" s="356"/>
      <c r="JVB102" s="356"/>
      <c r="JVC102" s="356"/>
      <c r="JVD102" s="356"/>
      <c r="JVE102" s="356"/>
      <c r="JVF102" s="356"/>
      <c r="JVG102" s="356"/>
      <c r="JVH102" s="356"/>
      <c r="JVI102" s="356"/>
      <c r="JVJ102" s="356"/>
      <c r="JVK102" s="356"/>
      <c r="JVL102" s="356"/>
      <c r="JVM102" s="356"/>
      <c r="JVN102" s="356"/>
      <c r="JVO102" s="356"/>
      <c r="JVP102" s="356"/>
      <c r="JVQ102" s="356"/>
      <c r="JVR102" s="356"/>
      <c r="JVS102" s="356"/>
      <c r="JVT102" s="356"/>
      <c r="JVU102" s="356"/>
      <c r="JVV102" s="356"/>
      <c r="JVW102" s="356"/>
      <c r="JVX102" s="356"/>
      <c r="JVY102" s="356"/>
      <c r="JVZ102" s="356"/>
      <c r="JWA102" s="356"/>
      <c r="JWB102" s="356"/>
      <c r="JWC102" s="356"/>
      <c r="JWD102" s="356"/>
      <c r="JWE102" s="356"/>
      <c r="JWF102" s="356"/>
      <c r="JWG102" s="356"/>
      <c r="JWH102" s="356"/>
      <c r="JWI102" s="356"/>
      <c r="JWJ102" s="356"/>
      <c r="JWK102" s="356"/>
      <c r="JWL102" s="356"/>
      <c r="JWM102" s="356"/>
      <c r="JWN102" s="356"/>
      <c r="JWO102" s="356"/>
      <c r="JWP102" s="356"/>
      <c r="JWQ102" s="356"/>
      <c r="JWR102" s="356"/>
      <c r="JWS102" s="356"/>
      <c r="JWT102" s="356"/>
      <c r="JWU102" s="356"/>
      <c r="JWV102" s="356"/>
      <c r="JWW102" s="356"/>
      <c r="JWX102" s="356"/>
      <c r="JWY102" s="356"/>
      <c r="JWZ102" s="356"/>
      <c r="JXA102" s="356"/>
      <c r="JXB102" s="356"/>
      <c r="JXC102" s="356"/>
      <c r="JXD102" s="356"/>
      <c r="JXE102" s="356"/>
      <c r="JXF102" s="356"/>
      <c r="JXG102" s="356"/>
      <c r="JXH102" s="356"/>
      <c r="JXI102" s="356"/>
      <c r="JXJ102" s="356"/>
      <c r="JXK102" s="356"/>
      <c r="JXL102" s="356"/>
      <c r="JXM102" s="356"/>
      <c r="JXN102" s="356"/>
      <c r="JXO102" s="356"/>
      <c r="JXP102" s="356"/>
      <c r="JXQ102" s="356"/>
      <c r="JXR102" s="356"/>
      <c r="JXS102" s="356"/>
      <c r="JXT102" s="356"/>
      <c r="JXU102" s="356"/>
      <c r="JXV102" s="356"/>
      <c r="JXW102" s="356"/>
      <c r="JXX102" s="356"/>
      <c r="JXY102" s="356"/>
      <c r="JXZ102" s="356"/>
      <c r="JYA102" s="356"/>
      <c r="JYB102" s="356"/>
      <c r="JYC102" s="356"/>
      <c r="JYD102" s="356"/>
      <c r="JYE102" s="356"/>
      <c r="JYF102" s="356"/>
      <c r="JYG102" s="356"/>
      <c r="JYH102" s="356"/>
      <c r="JYI102" s="356"/>
      <c r="JYJ102" s="356"/>
      <c r="JYK102" s="356"/>
      <c r="JYL102" s="356"/>
      <c r="JYM102" s="356"/>
      <c r="JYN102" s="356"/>
      <c r="JYO102" s="356"/>
      <c r="JYP102" s="356"/>
      <c r="JYQ102" s="356"/>
      <c r="JYR102" s="356"/>
      <c r="JYS102" s="356"/>
      <c r="JYT102" s="356"/>
      <c r="JYU102" s="356"/>
      <c r="JYV102" s="356"/>
      <c r="JYW102" s="356"/>
      <c r="JYX102" s="356"/>
      <c r="JYY102" s="356"/>
      <c r="JYZ102" s="356"/>
      <c r="JZA102" s="356"/>
      <c r="JZB102" s="356"/>
      <c r="JZC102" s="356"/>
      <c r="JZD102" s="356"/>
      <c r="JZE102" s="356"/>
      <c r="JZF102" s="356"/>
      <c r="JZG102" s="356"/>
      <c r="JZH102" s="356"/>
      <c r="JZI102" s="356"/>
      <c r="JZJ102" s="356"/>
      <c r="JZK102" s="356"/>
      <c r="JZL102" s="356"/>
      <c r="JZM102" s="356"/>
      <c r="JZN102" s="356"/>
      <c r="JZO102" s="356"/>
      <c r="JZP102" s="356"/>
      <c r="JZQ102" s="356"/>
      <c r="JZR102" s="356"/>
      <c r="JZS102" s="356"/>
      <c r="JZT102" s="356"/>
      <c r="JZU102" s="356"/>
      <c r="JZV102" s="356"/>
      <c r="JZW102" s="356"/>
      <c r="JZX102" s="356"/>
      <c r="JZY102" s="356"/>
      <c r="JZZ102" s="356"/>
      <c r="KAA102" s="356"/>
      <c r="KAB102" s="356"/>
      <c r="KAC102" s="356"/>
      <c r="KAD102" s="356"/>
      <c r="KAE102" s="356"/>
      <c r="KAF102" s="356"/>
      <c r="KAG102" s="356"/>
      <c r="KAH102" s="356"/>
      <c r="KAI102" s="356"/>
      <c r="KAJ102" s="356"/>
      <c r="KAK102" s="356"/>
      <c r="KAL102" s="356"/>
      <c r="KAM102" s="356"/>
      <c r="KAN102" s="356"/>
      <c r="KAO102" s="356"/>
      <c r="KAP102" s="356"/>
      <c r="KAQ102" s="356"/>
      <c r="KAR102" s="356"/>
      <c r="KAS102" s="356"/>
      <c r="KAT102" s="356"/>
      <c r="KAU102" s="356"/>
      <c r="KAV102" s="356"/>
      <c r="KAW102" s="356"/>
      <c r="KAX102" s="356"/>
      <c r="KAY102" s="356"/>
      <c r="KAZ102" s="356"/>
      <c r="KBA102" s="356"/>
      <c r="KBB102" s="356"/>
      <c r="KBC102" s="356"/>
      <c r="KBD102" s="356"/>
      <c r="KBE102" s="356"/>
      <c r="KBF102" s="356"/>
      <c r="KBG102" s="356"/>
      <c r="KBH102" s="356"/>
      <c r="KBI102" s="356"/>
      <c r="KBJ102" s="356"/>
      <c r="KBK102" s="356"/>
      <c r="KBL102" s="356"/>
      <c r="KBM102" s="356"/>
      <c r="KBN102" s="356"/>
      <c r="KBO102" s="356"/>
      <c r="KBP102" s="356"/>
      <c r="KBQ102" s="356"/>
      <c r="KBR102" s="356"/>
      <c r="KBS102" s="356"/>
      <c r="KBT102" s="356"/>
      <c r="KBU102" s="356"/>
      <c r="KBV102" s="356"/>
      <c r="KBW102" s="356"/>
      <c r="KBX102" s="356"/>
      <c r="KBY102" s="356"/>
      <c r="KBZ102" s="356"/>
      <c r="KCA102" s="356"/>
      <c r="KCB102" s="356"/>
      <c r="KCC102" s="356"/>
      <c r="KCD102" s="356"/>
      <c r="KCE102" s="356"/>
      <c r="KCF102" s="356"/>
      <c r="KCG102" s="356"/>
      <c r="KCH102" s="356"/>
      <c r="KCI102" s="356"/>
      <c r="KCJ102" s="356"/>
      <c r="KCK102" s="356"/>
      <c r="KCL102" s="356"/>
      <c r="KCM102" s="356"/>
      <c r="KCN102" s="356"/>
      <c r="KCO102" s="356"/>
      <c r="KCP102" s="356"/>
      <c r="KCQ102" s="356"/>
      <c r="KCR102" s="356"/>
      <c r="KCS102" s="356"/>
      <c r="KCT102" s="356"/>
      <c r="KCU102" s="356"/>
      <c r="KCV102" s="356"/>
      <c r="KCW102" s="356"/>
      <c r="KCX102" s="356"/>
      <c r="KCY102" s="356"/>
      <c r="KCZ102" s="356"/>
      <c r="KDA102" s="356"/>
      <c r="KDB102" s="356"/>
      <c r="KDC102" s="356"/>
      <c r="KDD102" s="356"/>
      <c r="KDE102" s="356"/>
      <c r="KDF102" s="356"/>
      <c r="KDG102" s="356"/>
      <c r="KDH102" s="356"/>
      <c r="KDI102" s="356"/>
      <c r="KDJ102" s="356"/>
      <c r="KDK102" s="356"/>
      <c r="KDL102" s="356"/>
      <c r="KDM102" s="356"/>
      <c r="KDN102" s="356"/>
      <c r="KDO102" s="356"/>
      <c r="KDP102" s="356"/>
      <c r="KDQ102" s="356"/>
      <c r="KDR102" s="356"/>
      <c r="KDS102" s="356"/>
      <c r="KDT102" s="356"/>
      <c r="KDU102" s="356"/>
      <c r="KDV102" s="356"/>
      <c r="KDW102" s="356"/>
      <c r="KDX102" s="356"/>
      <c r="KDY102" s="356"/>
      <c r="KDZ102" s="356"/>
      <c r="KEA102" s="356"/>
      <c r="KEB102" s="356"/>
      <c r="KEC102" s="356"/>
      <c r="KED102" s="356"/>
      <c r="KEE102" s="356"/>
      <c r="KEF102" s="356"/>
      <c r="KEG102" s="356"/>
      <c r="KEH102" s="356"/>
      <c r="KEI102" s="356"/>
      <c r="KEJ102" s="356"/>
      <c r="KEK102" s="356"/>
      <c r="KEL102" s="356"/>
      <c r="KEM102" s="356"/>
      <c r="KEN102" s="356"/>
      <c r="KEO102" s="356"/>
      <c r="KEP102" s="356"/>
      <c r="KEQ102" s="356"/>
      <c r="KER102" s="356"/>
      <c r="KES102" s="356"/>
      <c r="KET102" s="356"/>
      <c r="KEU102" s="356"/>
      <c r="KEV102" s="356"/>
      <c r="KEW102" s="356"/>
      <c r="KEX102" s="356"/>
      <c r="KEY102" s="356"/>
      <c r="KEZ102" s="356"/>
      <c r="KFA102" s="356"/>
      <c r="KFB102" s="356"/>
      <c r="KFC102" s="356"/>
      <c r="KFD102" s="356"/>
      <c r="KFE102" s="356"/>
      <c r="KFF102" s="356"/>
      <c r="KFG102" s="356"/>
      <c r="KFH102" s="356"/>
      <c r="KFI102" s="356"/>
      <c r="KFJ102" s="356"/>
      <c r="KFK102" s="356"/>
      <c r="KFL102" s="356"/>
      <c r="KFM102" s="356"/>
      <c r="KFN102" s="356"/>
      <c r="KFO102" s="356"/>
      <c r="KFP102" s="356"/>
      <c r="KFQ102" s="356"/>
      <c r="KFR102" s="356"/>
      <c r="KFS102" s="356"/>
      <c r="KFT102" s="356"/>
      <c r="KFU102" s="356"/>
      <c r="KFV102" s="356"/>
      <c r="KFW102" s="356"/>
      <c r="KFX102" s="356"/>
      <c r="KFY102" s="356"/>
      <c r="KFZ102" s="356"/>
      <c r="KGA102" s="356"/>
      <c r="KGB102" s="356"/>
      <c r="KGC102" s="356"/>
      <c r="KGD102" s="356"/>
      <c r="KGE102" s="356"/>
      <c r="KGF102" s="356"/>
      <c r="KGG102" s="356"/>
      <c r="KGH102" s="356"/>
      <c r="KGI102" s="356"/>
      <c r="KGJ102" s="356"/>
      <c r="KGK102" s="356"/>
      <c r="KGL102" s="356"/>
      <c r="KGM102" s="356"/>
      <c r="KGN102" s="356"/>
      <c r="KGO102" s="356"/>
      <c r="KGP102" s="356"/>
      <c r="KGQ102" s="356"/>
      <c r="KGR102" s="356"/>
      <c r="KGS102" s="356"/>
      <c r="KGT102" s="356"/>
      <c r="KGU102" s="356"/>
      <c r="KGV102" s="356"/>
      <c r="KGW102" s="356"/>
      <c r="KGX102" s="356"/>
      <c r="KGY102" s="356"/>
      <c r="KGZ102" s="356"/>
      <c r="KHA102" s="356"/>
      <c r="KHB102" s="356"/>
      <c r="KHC102" s="356"/>
      <c r="KHD102" s="356"/>
      <c r="KHE102" s="356"/>
      <c r="KHF102" s="356"/>
      <c r="KHG102" s="356"/>
      <c r="KHH102" s="356"/>
      <c r="KHI102" s="356"/>
      <c r="KHJ102" s="356"/>
      <c r="KHK102" s="356"/>
      <c r="KHL102" s="356"/>
      <c r="KHM102" s="356"/>
      <c r="KHN102" s="356"/>
      <c r="KHO102" s="356"/>
      <c r="KHP102" s="356"/>
      <c r="KHQ102" s="356"/>
      <c r="KHR102" s="356"/>
      <c r="KHS102" s="356"/>
      <c r="KHT102" s="356"/>
      <c r="KHU102" s="356"/>
      <c r="KHV102" s="356"/>
      <c r="KHW102" s="356"/>
      <c r="KHX102" s="356"/>
      <c r="KHY102" s="356"/>
      <c r="KHZ102" s="356"/>
      <c r="KIA102" s="356"/>
      <c r="KIB102" s="356"/>
      <c r="KIC102" s="356"/>
      <c r="KID102" s="356"/>
      <c r="KIE102" s="356"/>
      <c r="KIF102" s="356"/>
      <c r="KIG102" s="356"/>
      <c r="KIH102" s="356"/>
      <c r="KII102" s="356"/>
      <c r="KIJ102" s="356"/>
      <c r="KIK102" s="356"/>
      <c r="KIL102" s="356"/>
      <c r="KIM102" s="356"/>
      <c r="KIN102" s="356"/>
      <c r="KIO102" s="356"/>
      <c r="KIP102" s="356"/>
      <c r="KIQ102" s="356"/>
      <c r="KIR102" s="356"/>
      <c r="KIS102" s="356"/>
      <c r="KIT102" s="356"/>
      <c r="KIU102" s="356"/>
      <c r="KIV102" s="356"/>
      <c r="KIW102" s="356"/>
      <c r="KIX102" s="356"/>
      <c r="KIY102" s="356"/>
      <c r="KIZ102" s="356"/>
      <c r="KJA102" s="356"/>
      <c r="KJB102" s="356"/>
      <c r="KJC102" s="356"/>
      <c r="KJD102" s="356"/>
      <c r="KJE102" s="356"/>
      <c r="KJF102" s="356"/>
      <c r="KJG102" s="356"/>
      <c r="KJH102" s="356"/>
      <c r="KJI102" s="356"/>
      <c r="KJJ102" s="356"/>
      <c r="KJK102" s="356"/>
      <c r="KJL102" s="356"/>
      <c r="KJM102" s="356"/>
      <c r="KJN102" s="356"/>
      <c r="KJO102" s="356"/>
      <c r="KJP102" s="356"/>
      <c r="KJQ102" s="356"/>
      <c r="KJR102" s="356"/>
      <c r="KJS102" s="356"/>
      <c r="KJT102" s="356"/>
      <c r="KJU102" s="356"/>
      <c r="KJV102" s="356"/>
      <c r="KJW102" s="356"/>
      <c r="KJX102" s="356"/>
      <c r="KJY102" s="356"/>
      <c r="KJZ102" s="356"/>
      <c r="KKA102" s="356"/>
      <c r="KKB102" s="356"/>
      <c r="KKC102" s="356"/>
      <c r="KKD102" s="356"/>
      <c r="KKE102" s="356"/>
      <c r="KKF102" s="356"/>
      <c r="KKG102" s="356"/>
      <c r="KKH102" s="356"/>
      <c r="KKI102" s="356"/>
      <c r="KKJ102" s="356"/>
      <c r="KKK102" s="356"/>
      <c r="KKL102" s="356"/>
      <c r="KKM102" s="356"/>
      <c r="KKN102" s="356"/>
      <c r="KKO102" s="356"/>
      <c r="KKP102" s="356"/>
      <c r="KKQ102" s="356"/>
      <c r="KKR102" s="356"/>
      <c r="KKS102" s="356"/>
      <c r="KKT102" s="356"/>
      <c r="KKU102" s="356"/>
      <c r="KKV102" s="356"/>
      <c r="KKW102" s="356"/>
      <c r="KKX102" s="356"/>
      <c r="KKY102" s="356"/>
      <c r="KKZ102" s="356"/>
      <c r="KLA102" s="356"/>
      <c r="KLB102" s="356"/>
      <c r="KLC102" s="356"/>
      <c r="KLD102" s="356"/>
      <c r="KLE102" s="356"/>
      <c r="KLF102" s="356"/>
      <c r="KLG102" s="356"/>
      <c r="KLH102" s="356"/>
      <c r="KLI102" s="356"/>
      <c r="KLJ102" s="356"/>
      <c r="KLK102" s="356"/>
      <c r="KLL102" s="356"/>
      <c r="KLM102" s="356"/>
      <c r="KLN102" s="356"/>
      <c r="KLO102" s="356"/>
      <c r="KLP102" s="356"/>
      <c r="KLQ102" s="356"/>
      <c r="KLR102" s="356"/>
      <c r="KLS102" s="356"/>
      <c r="KLT102" s="356"/>
      <c r="KLU102" s="356"/>
      <c r="KLV102" s="356"/>
      <c r="KLW102" s="356"/>
      <c r="KLX102" s="356"/>
      <c r="KLY102" s="356"/>
      <c r="KLZ102" s="356"/>
      <c r="KMA102" s="356"/>
      <c r="KMB102" s="356"/>
      <c r="KMC102" s="356"/>
      <c r="KMD102" s="356"/>
      <c r="KME102" s="356"/>
      <c r="KMF102" s="356"/>
      <c r="KMG102" s="356"/>
      <c r="KMH102" s="356"/>
      <c r="KMI102" s="356"/>
      <c r="KMJ102" s="356"/>
      <c r="KMK102" s="356"/>
      <c r="KML102" s="356"/>
      <c r="KMM102" s="356"/>
      <c r="KMN102" s="356"/>
      <c r="KMO102" s="356"/>
      <c r="KMP102" s="356"/>
      <c r="KMQ102" s="356"/>
      <c r="KMR102" s="356"/>
      <c r="KMS102" s="356"/>
      <c r="KMT102" s="356"/>
      <c r="KMU102" s="356"/>
      <c r="KMV102" s="356"/>
      <c r="KMW102" s="356"/>
      <c r="KMX102" s="356"/>
      <c r="KMY102" s="356"/>
      <c r="KMZ102" s="356"/>
      <c r="KNA102" s="356"/>
      <c r="KNB102" s="356"/>
      <c r="KNC102" s="356"/>
      <c r="KND102" s="356"/>
      <c r="KNE102" s="356"/>
      <c r="KNF102" s="356"/>
      <c r="KNG102" s="356"/>
      <c r="KNH102" s="356"/>
      <c r="KNI102" s="356"/>
      <c r="KNJ102" s="356"/>
      <c r="KNK102" s="356"/>
      <c r="KNL102" s="356"/>
      <c r="KNM102" s="356"/>
      <c r="KNN102" s="356"/>
      <c r="KNO102" s="356"/>
      <c r="KNP102" s="356"/>
      <c r="KNQ102" s="356"/>
      <c r="KNR102" s="356"/>
      <c r="KNS102" s="356"/>
      <c r="KNT102" s="356"/>
      <c r="KNU102" s="356"/>
      <c r="KNV102" s="356"/>
      <c r="KNW102" s="356"/>
      <c r="KNX102" s="356"/>
      <c r="KNY102" s="356"/>
      <c r="KNZ102" s="356"/>
      <c r="KOA102" s="356"/>
      <c r="KOB102" s="356"/>
      <c r="KOC102" s="356"/>
      <c r="KOD102" s="356"/>
      <c r="KOE102" s="356"/>
      <c r="KOF102" s="356"/>
      <c r="KOG102" s="356"/>
      <c r="KOH102" s="356"/>
      <c r="KOI102" s="356"/>
      <c r="KOJ102" s="356"/>
      <c r="KOK102" s="356"/>
      <c r="KOL102" s="356"/>
      <c r="KOM102" s="356"/>
      <c r="KON102" s="356"/>
      <c r="KOO102" s="356"/>
      <c r="KOP102" s="356"/>
      <c r="KOQ102" s="356"/>
      <c r="KOR102" s="356"/>
      <c r="KOS102" s="356"/>
      <c r="KOT102" s="356"/>
      <c r="KOU102" s="356"/>
      <c r="KOV102" s="356"/>
      <c r="KOW102" s="356"/>
      <c r="KOX102" s="356"/>
      <c r="KOY102" s="356"/>
      <c r="KOZ102" s="356"/>
      <c r="KPA102" s="356"/>
      <c r="KPB102" s="356"/>
      <c r="KPC102" s="356"/>
      <c r="KPD102" s="356"/>
      <c r="KPE102" s="356"/>
      <c r="KPF102" s="356"/>
      <c r="KPG102" s="356"/>
      <c r="KPH102" s="356"/>
      <c r="KPI102" s="356"/>
      <c r="KPJ102" s="356"/>
      <c r="KPK102" s="356"/>
      <c r="KPL102" s="356"/>
      <c r="KPM102" s="356"/>
      <c r="KPN102" s="356"/>
      <c r="KPO102" s="356"/>
      <c r="KPP102" s="356"/>
      <c r="KPQ102" s="356"/>
      <c r="KPR102" s="356"/>
      <c r="KPS102" s="356"/>
      <c r="KPT102" s="356"/>
      <c r="KPU102" s="356"/>
      <c r="KPV102" s="356"/>
      <c r="KPW102" s="356"/>
      <c r="KPX102" s="356"/>
      <c r="KPY102" s="356"/>
      <c r="KPZ102" s="356"/>
      <c r="KQA102" s="356"/>
      <c r="KQB102" s="356"/>
      <c r="KQC102" s="356"/>
      <c r="KQD102" s="356"/>
      <c r="KQE102" s="356"/>
      <c r="KQF102" s="356"/>
      <c r="KQG102" s="356"/>
      <c r="KQH102" s="356"/>
      <c r="KQI102" s="356"/>
      <c r="KQJ102" s="356"/>
      <c r="KQK102" s="356"/>
      <c r="KQL102" s="356"/>
      <c r="KQM102" s="356"/>
      <c r="KQN102" s="356"/>
      <c r="KQO102" s="356"/>
      <c r="KQP102" s="356"/>
      <c r="KQQ102" s="356"/>
      <c r="KQR102" s="356"/>
      <c r="KQS102" s="356"/>
      <c r="KQT102" s="356"/>
      <c r="KQU102" s="356"/>
      <c r="KQV102" s="356"/>
      <c r="KQW102" s="356"/>
      <c r="KQX102" s="356"/>
      <c r="KQY102" s="356"/>
      <c r="KQZ102" s="356"/>
      <c r="KRA102" s="356"/>
      <c r="KRB102" s="356"/>
      <c r="KRC102" s="356"/>
      <c r="KRD102" s="356"/>
      <c r="KRE102" s="356"/>
      <c r="KRF102" s="356"/>
      <c r="KRG102" s="356"/>
      <c r="KRH102" s="356"/>
      <c r="KRI102" s="356"/>
      <c r="KRJ102" s="356"/>
      <c r="KRK102" s="356"/>
      <c r="KRL102" s="356"/>
      <c r="KRM102" s="356"/>
      <c r="KRN102" s="356"/>
      <c r="KRO102" s="356"/>
      <c r="KRP102" s="356"/>
      <c r="KRQ102" s="356"/>
      <c r="KRR102" s="356"/>
      <c r="KRS102" s="356"/>
      <c r="KRT102" s="356"/>
      <c r="KRU102" s="356"/>
      <c r="KRV102" s="356"/>
      <c r="KRW102" s="356"/>
      <c r="KRX102" s="356"/>
      <c r="KRY102" s="356"/>
      <c r="KRZ102" s="356"/>
      <c r="KSA102" s="356"/>
      <c r="KSB102" s="356"/>
      <c r="KSC102" s="356"/>
      <c r="KSD102" s="356"/>
      <c r="KSE102" s="356"/>
      <c r="KSF102" s="356"/>
      <c r="KSG102" s="356"/>
      <c r="KSH102" s="356"/>
      <c r="KSI102" s="356"/>
      <c r="KSJ102" s="356"/>
      <c r="KSK102" s="356"/>
      <c r="KSL102" s="356"/>
      <c r="KSM102" s="356"/>
      <c r="KSN102" s="356"/>
      <c r="KSO102" s="356"/>
      <c r="KSP102" s="356"/>
      <c r="KSQ102" s="356"/>
      <c r="KSR102" s="356"/>
      <c r="KSS102" s="356"/>
      <c r="KST102" s="356"/>
      <c r="KSU102" s="356"/>
      <c r="KSV102" s="356"/>
      <c r="KSW102" s="356"/>
      <c r="KSX102" s="356"/>
      <c r="KSY102" s="356"/>
      <c r="KSZ102" s="356"/>
      <c r="KTA102" s="356"/>
      <c r="KTB102" s="356"/>
      <c r="KTC102" s="356"/>
      <c r="KTD102" s="356"/>
      <c r="KTE102" s="356"/>
      <c r="KTF102" s="356"/>
      <c r="KTG102" s="356"/>
      <c r="KTH102" s="356"/>
      <c r="KTI102" s="356"/>
      <c r="KTJ102" s="356"/>
      <c r="KTK102" s="356"/>
      <c r="KTL102" s="356"/>
      <c r="KTM102" s="356"/>
      <c r="KTN102" s="356"/>
      <c r="KTO102" s="356"/>
      <c r="KTP102" s="356"/>
      <c r="KTQ102" s="356"/>
      <c r="KTR102" s="356"/>
      <c r="KTS102" s="356"/>
      <c r="KTT102" s="356"/>
      <c r="KTU102" s="356"/>
      <c r="KTV102" s="356"/>
      <c r="KTW102" s="356"/>
      <c r="KTX102" s="356"/>
      <c r="KTY102" s="356"/>
      <c r="KTZ102" s="356"/>
      <c r="KUA102" s="356"/>
      <c r="KUB102" s="356"/>
      <c r="KUC102" s="356"/>
      <c r="KUD102" s="356"/>
      <c r="KUE102" s="356"/>
      <c r="KUF102" s="356"/>
      <c r="KUG102" s="356"/>
      <c r="KUH102" s="356"/>
      <c r="KUI102" s="356"/>
      <c r="KUJ102" s="356"/>
      <c r="KUK102" s="356"/>
      <c r="KUL102" s="356"/>
      <c r="KUM102" s="356"/>
      <c r="KUN102" s="356"/>
      <c r="KUO102" s="356"/>
      <c r="KUP102" s="356"/>
      <c r="KUQ102" s="356"/>
      <c r="KUR102" s="356"/>
      <c r="KUS102" s="356"/>
      <c r="KUT102" s="356"/>
      <c r="KUU102" s="356"/>
      <c r="KUV102" s="356"/>
      <c r="KUW102" s="356"/>
      <c r="KUX102" s="356"/>
      <c r="KUY102" s="356"/>
      <c r="KUZ102" s="356"/>
      <c r="KVA102" s="356"/>
      <c r="KVB102" s="356"/>
      <c r="KVC102" s="356"/>
      <c r="KVD102" s="356"/>
      <c r="KVE102" s="356"/>
      <c r="KVF102" s="356"/>
      <c r="KVG102" s="356"/>
      <c r="KVH102" s="356"/>
      <c r="KVI102" s="356"/>
      <c r="KVJ102" s="356"/>
      <c r="KVK102" s="356"/>
      <c r="KVL102" s="356"/>
      <c r="KVM102" s="356"/>
      <c r="KVN102" s="356"/>
      <c r="KVO102" s="356"/>
      <c r="KVP102" s="356"/>
      <c r="KVQ102" s="356"/>
      <c r="KVR102" s="356"/>
      <c r="KVS102" s="356"/>
      <c r="KVT102" s="356"/>
      <c r="KVU102" s="356"/>
      <c r="KVV102" s="356"/>
      <c r="KVW102" s="356"/>
      <c r="KVX102" s="356"/>
      <c r="KVY102" s="356"/>
      <c r="KVZ102" s="356"/>
      <c r="KWA102" s="356"/>
      <c r="KWB102" s="356"/>
      <c r="KWC102" s="356"/>
      <c r="KWD102" s="356"/>
      <c r="KWE102" s="356"/>
      <c r="KWF102" s="356"/>
      <c r="KWG102" s="356"/>
      <c r="KWH102" s="356"/>
      <c r="KWI102" s="356"/>
      <c r="KWJ102" s="356"/>
      <c r="KWK102" s="356"/>
      <c r="KWL102" s="356"/>
      <c r="KWM102" s="356"/>
      <c r="KWN102" s="356"/>
      <c r="KWO102" s="356"/>
      <c r="KWP102" s="356"/>
      <c r="KWQ102" s="356"/>
      <c r="KWR102" s="356"/>
      <c r="KWS102" s="356"/>
      <c r="KWT102" s="356"/>
      <c r="KWU102" s="356"/>
      <c r="KWV102" s="356"/>
      <c r="KWW102" s="356"/>
      <c r="KWX102" s="356"/>
      <c r="KWY102" s="356"/>
      <c r="KWZ102" s="356"/>
      <c r="KXA102" s="356"/>
      <c r="KXB102" s="356"/>
      <c r="KXC102" s="356"/>
      <c r="KXD102" s="356"/>
      <c r="KXE102" s="356"/>
      <c r="KXF102" s="356"/>
      <c r="KXG102" s="356"/>
      <c r="KXH102" s="356"/>
      <c r="KXI102" s="356"/>
      <c r="KXJ102" s="356"/>
      <c r="KXK102" s="356"/>
      <c r="KXL102" s="356"/>
      <c r="KXM102" s="356"/>
      <c r="KXN102" s="356"/>
      <c r="KXO102" s="356"/>
      <c r="KXP102" s="356"/>
      <c r="KXQ102" s="356"/>
      <c r="KXR102" s="356"/>
      <c r="KXS102" s="356"/>
      <c r="KXT102" s="356"/>
      <c r="KXU102" s="356"/>
      <c r="KXV102" s="356"/>
      <c r="KXW102" s="356"/>
      <c r="KXX102" s="356"/>
      <c r="KXY102" s="356"/>
      <c r="KXZ102" s="356"/>
      <c r="KYA102" s="356"/>
      <c r="KYB102" s="356"/>
      <c r="KYC102" s="356"/>
      <c r="KYD102" s="356"/>
      <c r="KYE102" s="356"/>
      <c r="KYF102" s="356"/>
      <c r="KYG102" s="356"/>
      <c r="KYH102" s="356"/>
      <c r="KYI102" s="356"/>
      <c r="KYJ102" s="356"/>
      <c r="KYK102" s="356"/>
      <c r="KYL102" s="356"/>
      <c r="KYM102" s="356"/>
      <c r="KYN102" s="356"/>
      <c r="KYO102" s="356"/>
      <c r="KYP102" s="356"/>
      <c r="KYQ102" s="356"/>
      <c r="KYR102" s="356"/>
      <c r="KYS102" s="356"/>
      <c r="KYT102" s="356"/>
      <c r="KYU102" s="356"/>
      <c r="KYV102" s="356"/>
      <c r="KYW102" s="356"/>
      <c r="KYX102" s="356"/>
      <c r="KYY102" s="356"/>
      <c r="KYZ102" s="356"/>
      <c r="KZA102" s="356"/>
      <c r="KZB102" s="356"/>
      <c r="KZC102" s="356"/>
      <c r="KZD102" s="356"/>
      <c r="KZE102" s="356"/>
      <c r="KZF102" s="356"/>
      <c r="KZG102" s="356"/>
      <c r="KZH102" s="356"/>
      <c r="KZI102" s="356"/>
      <c r="KZJ102" s="356"/>
      <c r="KZK102" s="356"/>
      <c r="KZL102" s="356"/>
      <c r="KZM102" s="356"/>
      <c r="KZN102" s="356"/>
      <c r="KZO102" s="356"/>
      <c r="KZP102" s="356"/>
      <c r="KZQ102" s="356"/>
      <c r="KZR102" s="356"/>
      <c r="KZS102" s="356"/>
      <c r="KZT102" s="356"/>
      <c r="KZU102" s="356"/>
      <c r="KZV102" s="356"/>
      <c r="KZW102" s="356"/>
      <c r="KZX102" s="356"/>
      <c r="KZY102" s="356"/>
      <c r="KZZ102" s="356"/>
      <c r="LAA102" s="356"/>
      <c r="LAB102" s="356"/>
      <c r="LAC102" s="356"/>
      <c r="LAD102" s="356"/>
      <c r="LAE102" s="356"/>
      <c r="LAF102" s="356"/>
      <c r="LAG102" s="356"/>
      <c r="LAH102" s="356"/>
      <c r="LAI102" s="356"/>
      <c r="LAJ102" s="356"/>
      <c r="LAK102" s="356"/>
      <c r="LAL102" s="356"/>
      <c r="LAM102" s="356"/>
      <c r="LAN102" s="356"/>
      <c r="LAO102" s="356"/>
      <c r="LAP102" s="356"/>
      <c r="LAQ102" s="356"/>
      <c r="LAR102" s="356"/>
      <c r="LAS102" s="356"/>
      <c r="LAT102" s="356"/>
      <c r="LAU102" s="356"/>
      <c r="LAV102" s="356"/>
      <c r="LAW102" s="356"/>
      <c r="LAX102" s="356"/>
      <c r="LAY102" s="356"/>
      <c r="LAZ102" s="356"/>
      <c r="LBA102" s="356"/>
      <c r="LBB102" s="356"/>
      <c r="LBC102" s="356"/>
      <c r="LBD102" s="356"/>
      <c r="LBE102" s="356"/>
      <c r="LBF102" s="356"/>
      <c r="LBG102" s="356"/>
      <c r="LBH102" s="356"/>
      <c r="LBI102" s="356"/>
      <c r="LBJ102" s="356"/>
      <c r="LBK102" s="356"/>
      <c r="LBL102" s="356"/>
      <c r="LBM102" s="356"/>
      <c r="LBN102" s="356"/>
      <c r="LBO102" s="356"/>
      <c r="LBP102" s="356"/>
      <c r="LBQ102" s="356"/>
      <c r="LBR102" s="356"/>
      <c r="LBS102" s="356"/>
      <c r="LBT102" s="356"/>
      <c r="LBU102" s="356"/>
      <c r="LBV102" s="356"/>
      <c r="LBW102" s="356"/>
      <c r="LBX102" s="356"/>
      <c r="LBY102" s="356"/>
      <c r="LBZ102" s="356"/>
      <c r="LCA102" s="356"/>
      <c r="LCB102" s="356"/>
      <c r="LCC102" s="356"/>
      <c r="LCD102" s="356"/>
      <c r="LCE102" s="356"/>
      <c r="LCF102" s="356"/>
      <c r="LCG102" s="356"/>
      <c r="LCH102" s="356"/>
      <c r="LCI102" s="356"/>
      <c r="LCJ102" s="356"/>
      <c r="LCK102" s="356"/>
      <c r="LCL102" s="356"/>
      <c r="LCM102" s="356"/>
      <c r="LCN102" s="356"/>
      <c r="LCO102" s="356"/>
      <c r="LCP102" s="356"/>
      <c r="LCQ102" s="356"/>
      <c r="LCR102" s="356"/>
      <c r="LCS102" s="356"/>
      <c r="LCT102" s="356"/>
      <c r="LCU102" s="356"/>
      <c r="LCV102" s="356"/>
      <c r="LCW102" s="356"/>
      <c r="LCX102" s="356"/>
      <c r="LCY102" s="356"/>
      <c r="LCZ102" s="356"/>
      <c r="LDA102" s="356"/>
      <c r="LDB102" s="356"/>
      <c r="LDC102" s="356"/>
      <c r="LDD102" s="356"/>
      <c r="LDE102" s="356"/>
      <c r="LDF102" s="356"/>
      <c r="LDG102" s="356"/>
      <c r="LDH102" s="356"/>
      <c r="LDI102" s="356"/>
      <c r="LDJ102" s="356"/>
      <c r="LDK102" s="356"/>
      <c r="LDL102" s="356"/>
      <c r="LDM102" s="356"/>
      <c r="LDN102" s="356"/>
      <c r="LDO102" s="356"/>
      <c r="LDP102" s="356"/>
      <c r="LDQ102" s="356"/>
      <c r="LDR102" s="356"/>
      <c r="LDS102" s="356"/>
      <c r="LDT102" s="356"/>
      <c r="LDU102" s="356"/>
      <c r="LDV102" s="356"/>
      <c r="LDW102" s="356"/>
      <c r="LDX102" s="356"/>
      <c r="LDY102" s="356"/>
      <c r="LDZ102" s="356"/>
      <c r="LEA102" s="356"/>
      <c r="LEB102" s="356"/>
      <c r="LEC102" s="356"/>
      <c r="LED102" s="356"/>
      <c r="LEE102" s="356"/>
      <c r="LEF102" s="356"/>
      <c r="LEG102" s="356"/>
      <c r="LEH102" s="356"/>
      <c r="LEI102" s="356"/>
      <c r="LEJ102" s="356"/>
      <c r="LEK102" s="356"/>
      <c r="LEL102" s="356"/>
      <c r="LEM102" s="356"/>
      <c r="LEN102" s="356"/>
      <c r="LEO102" s="356"/>
      <c r="LEP102" s="356"/>
      <c r="LEQ102" s="356"/>
      <c r="LER102" s="356"/>
      <c r="LES102" s="356"/>
      <c r="LET102" s="356"/>
      <c r="LEU102" s="356"/>
      <c r="LEV102" s="356"/>
      <c r="LEW102" s="356"/>
      <c r="LEX102" s="356"/>
      <c r="LEY102" s="356"/>
      <c r="LEZ102" s="356"/>
      <c r="LFA102" s="356"/>
      <c r="LFB102" s="356"/>
      <c r="LFC102" s="356"/>
      <c r="LFD102" s="356"/>
      <c r="LFE102" s="356"/>
      <c r="LFF102" s="356"/>
      <c r="LFG102" s="356"/>
      <c r="LFH102" s="356"/>
      <c r="LFI102" s="356"/>
      <c r="LFJ102" s="356"/>
      <c r="LFK102" s="356"/>
      <c r="LFL102" s="356"/>
      <c r="LFM102" s="356"/>
      <c r="LFN102" s="356"/>
      <c r="LFO102" s="356"/>
      <c r="LFP102" s="356"/>
      <c r="LFQ102" s="356"/>
      <c r="LFR102" s="356"/>
      <c r="LFS102" s="356"/>
      <c r="LFT102" s="356"/>
      <c r="LFU102" s="356"/>
      <c r="LFV102" s="356"/>
      <c r="LFW102" s="356"/>
      <c r="LFX102" s="356"/>
      <c r="LFY102" s="356"/>
      <c r="LFZ102" s="356"/>
      <c r="LGA102" s="356"/>
      <c r="LGB102" s="356"/>
      <c r="LGC102" s="356"/>
      <c r="LGD102" s="356"/>
      <c r="LGE102" s="356"/>
      <c r="LGF102" s="356"/>
      <c r="LGG102" s="356"/>
      <c r="LGH102" s="356"/>
      <c r="LGI102" s="356"/>
      <c r="LGJ102" s="356"/>
      <c r="LGK102" s="356"/>
      <c r="LGL102" s="356"/>
      <c r="LGM102" s="356"/>
      <c r="LGN102" s="356"/>
      <c r="LGO102" s="356"/>
      <c r="LGP102" s="356"/>
      <c r="LGQ102" s="356"/>
      <c r="LGR102" s="356"/>
      <c r="LGS102" s="356"/>
      <c r="LGT102" s="356"/>
      <c r="LGU102" s="356"/>
      <c r="LGV102" s="356"/>
      <c r="LGW102" s="356"/>
      <c r="LGX102" s="356"/>
      <c r="LGY102" s="356"/>
      <c r="LGZ102" s="356"/>
      <c r="LHA102" s="356"/>
      <c r="LHB102" s="356"/>
      <c r="LHC102" s="356"/>
      <c r="LHD102" s="356"/>
      <c r="LHE102" s="356"/>
      <c r="LHF102" s="356"/>
      <c r="LHG102" s="356"/>
      <c r="LHH102" s="356"/>
      <c r="LHI102" s="356"/>
      <c r="LHJ102" s="356"/>
      <c r="LHK102" s="356"/>
      <c r="LHL102" s="356"/>
      <c r="LHM102" s="356"/>
      <c r="LHN102" s="356"/>
      <c r="LHO102" s="356"/>
      <c r="LHP102" s="356"/>
      <c r="LHQ102" s="356"/>
      <c r="LHR102" s="356"/>
      <c r="LHS102" s="356"/>
      <c r="LHT102" s="356"/>
      <c r="LHU102" s="356"/>
      <c r="LHV102" s="356"/>
      <c r="LHW102" s="356"/>
      <c r="LHX102" s="356"/>
      <c r="LHY102" s="356"/>
      <c r="LHZ102" s="356"/>
      <c r="LIA102" s="356"/>
      <c r="LIB102" s="356"/>
      <c r="LIC102" s="356"/>
      <c r="LID102" s="356"/>
      <c r="LIE102" s="356"/>
      <c r="LIF102" s="356"/>
      <c r="LIG102" s="356"/>
      <c r="LIH102" s="356"/>
      <c r="LII102" s="356"/>
      <c r="LIJ102" s="356"/>
      <c r="LIK102" s="356"/>
      <c r="LIL102" s="356"/>
      <c r="LIM102" s="356"/>
      <c r="LIN102" s="356"/>
      <c r="LIO102" s="356"/>
      <c r="LIP102" s="356"/>
      <c r="LIQ102" s="356"/>
      <c r="LIR102" s="356"/>
      <c r="LIS102" s="356"/>
      <c r="LIT102" s="356"/>
      <c r="LIU102" s="356"/>
      <c r="LIV102" s="356"/>
      <c r="LIW102" s="356"/>
      <c r="LIX102" s="356"/>
      <c r="LIY102" s="356"/>
      <c r="LIZ102" s="356"/>
      <c r="LJA102" s="356"/>
      <c r="LJB102" s="356"/>
      <c r="LJC102" s="356"/>
      <c r="LJD102" s="356"/>
      <c r="LJE102" s="356"/>
      <c r="LJF102" s="356"/>
      <c r="LJG102" s="356"/>
      <c r="LJH102" s="356"/>
      <c r="LJI102" s="356"/>
      <c r="LJJ102" s="356"/>
      <c r="LJK102" s="356"/>
      <c r="LJL102" s="356"/>
      <c r="LJM102" s="356"/>
      <c r="LJN102" s="356"/>
      <c r="LJO102" s="356"/>
      <c r="LJP102" s="356"/>
      <c r="LJQ102" s="356"/>
      <c r="LJR102" s="356"/>
      <c r="LJS102" s="356"/>
      <c r="LJT102" s="356"/>
      <c r="LJU102" s="356"/>
      <c r="LJV102" s="356"/>
      <c r="LJW102" s="356"/>
      <c r="LJX102" s="356"/>
      <c r="LJY102" s="356"/>
      <c r="LJZ102" s="356"/>
      <c r="LKA102" s="356"/>
      <c r="LKB102" s="356"/>
      <c r="LKC102" s="356"/>
      <c r="LKD102" s="356"/>
      <c r="LKE102" s="356"/>
      <c r="LKF102" s="356"/>
      <c r="LKG102" s="356"/>
      <c r="LKH102" s="356"/>
      <c r="LKI102" s="356"/>
      <c r="LKJ102" s="356"/>
      <c r="LKK102" s="356"/>
      <c r="LKL102" s="356"/>
      <c r="LKM102" s="356"/>
      <c r="LKN102" s="356"/>
      <c r="LKO102" s="356"/>
      <c r="LKP102" s="356"/>
      <c r="LKQ102" s="356"/>
      <c r="LKR102" s="356"/>
      <c r="LKS102" s="356"/>
      <c r="LKT102" s="356"/>
      <c r="LKU102" s="356"/>
      <c r="LKV102" s="356"/>
      <c r="LKW102" s="356"/>
      <c r="LKX102" s="356"/>
      <c r="LKY102" s="356"/>
      <c r="LKZ102" s="356"/>
      <c r="LLA102" s="356"/>
      <c r="LLB102" s="356"/>
      <c r="LLC102" s="356"/>
      <c r="LLD102" s="356"/>
      <c r="LLE102" s="356"/>
      <c r="LLF102" s="356"/>
      <c r="LLG102" s="356"/>
      <c r="LLH102" s="356"/>
      <c r="LLI102" s="356"/>
      <c r="LLJ102" s="356"/>
      <c r="LLK102" s="356"/>
      <c r="LLL102" s="356"/>
      <c r="LLM102" s="356"/>
      <c r="LLN102" s="356"/>
      <c r="LLO102" s="356"/>
      <c r="LLP102" s="356"/>
      <c r="LLQ102" s="356"/>
      <c r="LLR102" s="356"/>
      <c r="LLS102" s="356"/>
      <c r="LLT102" s="356"/>
      <c r="LLU102" s="356"/>
      <c r="LLV102" s="356"/>
      <c r="LLW102" s="356"/>
      <c r="LLX102" s="356"/>
      <c r="LLY102" s="356"/>
      <c r="LLZ102" s="356"/>
      <c r="LMA102" s="356"/>
      <c r="LMB102" s="356"/>
      <c r="LMC102" s="356"/>
      <c r="LMD102" s="356"/>
      <c r="LME102" s="356"/>
      <c r="LMF102" s="356"/>
      <c r="LMG102" s="356"/>
      <c r="LMH102" s="356"/>
      <c r="LMI102" s="356"/>
      <c r="LMJ102" s="356"/>
      <c r="LMK102" s="356"/>
      <c r="LML102" s="356"/>
      <c r="LMM102" s="356"/>
      <c r="LMN102" s="356"/>
      <c r="LMO102" s="356"/>
      <c r="LMP102" s="356"/>
      <c r="LMQ102" s="356"/>
      <c r="LMR102" s="356"/>
      <c r="LMS102" s="356"/>
      <c r="LMT102" s="356"/>
      <c r="LMU102" s="356"/>
      <c r="LMV102" s="356"/>
      <c r="LMW102" s="356"/>
      <c r="LMX102" s="356"/>
      <c r="LMY102" s="356"/>
      <c r="LMZ102" s="356"/>
      <c r="LNA102" s="356"/>
      <c r="LNB102" s="356"/>
      <c r="LNC102" s="356"/>
      <c r="LND102" s="356"/>
      <c r="LNE102" s="356"/>
      <c r="LNF102" s="356"/>
      <c r="LNG102" s="356"/>
      <c r="LNH102" s="356"/>
      <c r="LNI102" s="356"/>
      <c r="LNJ102" s="356"/>
      <c r="LNK102" s="356"/>
      <c r="LNL102" s="356"/>
      <c r="LNM102" s="356"/>
      <c r="LNN102" s="356"/>
      <c r="LNO102" s="356"/>
      <c r="LNP102" s="356"/>
      <c r="LNQ102" s="356"/>
      <c r="LNR102" s="356"/>
      <c r="LNS102" s="356"/>
      <c r="LNT102" s="356"/>
      <c r="LNU102" s="356"/>
      <c r="LNV102" s="356"/>
      <c r="LNW102" s="356"/>
      <c r="LNX102" s="356"/>
      <c r="LNY102" s="356"/>
      <c r="LNZ102" s="356"/>
      <c r="LOA102" s="356"/>
      <c r="LOB102" s="356"/>
      <c r="LOC102" s="356"/>
      <c r="LOD102" s="356"/>
      <c r="LOE102" s="356"/>
      <c r="LOF102" s="356"/>
      <c r="LOG102" s="356"/>
      <c r="LOH102" s="356"/>
      <c r="LOI102" s="356"/>
      <c r="LOJ102" s="356"/>
      <c r="LOK102" s="356"/>
      <c r="LOL102" s="356"/>
      <c r="LOM102" s="356"/>
      <c r="LON102" s="356"/>
      <c r="LOO102" s="356"/>
      <c r="LOP102" s="356"/>
      <c r="LOQ102" s="356"/>
      <c r="LOR102" s="356"/>
      <c r="LOS102" s="356"/>
      <c r="LOT102" s="356"/>
      <c r="LOU102" s="356"/>
      <c r="LOV102" s="356"/>
      <c r="LOW102" s="356"/>
      <c r="LOX102" s="356"/>
      <c r="LOY102" s="356"/>
      <c r="LOZ102" s="356"/>
      <c r="LPA102" s="356"/>
      <c r="LPB102" s="356"/>
      <c r="LPC102" s="356"/>
      <c r="LPD102" s="356"/>
      <c r="LPE102" s="356"/>
      <c r="LPF102" s="356"/>
      <c r="LPG102" s="356"/>
      <c r="LPH102" s="356"/>
      <c r="LPI102" s="356"/>
      <c r="LPJ102" s="356"/>
      <c r="LPK102" s="356"/>
      <c r="LPL102" s="356"/>
      <c r="LPM102" s="356"/>
      <c r="LPN102" s="356"/>
      <c r="LPO102" s="356"/>
      <c r="LPP102" s="356"/>
      <c r="LPQ102" s="356"/>
      <c r="LPR102" s="356"/>
      <c r="LPS102" s="356"/>
      <c r="LPT102" s="356"/>
      <c r="LPU102" s="356"/>
      <c r="LPV102" s="356"/>
      <c r="LPW102" s="356"/>
      <c r="LPX102" s="356"/>
      <c r="LPY102" s="356"/>
      <c r="LPZ102" s="356"/>
      <c r="LQA102" s="356"/>
      <c r="LQB102" s="356"/>
      <c r="LQC102" s="356"/>
      <c r="LQD102" s="356"/>
      <c r="LQE102" s="356"/>
      <c r="LQF102" s="356"/>
      <c r="LQG102" s="356"/>
      <c r="LQH102" s="356"/>
      <c r="LQI102" s="356"/>
      <c r="LQJ102" s="356"/>
      <c r="LQK102" s="356"/>
      <c r="LQL102" s="356"/>
      <c r="LQM102" s="356"/>
      <c r="LQN102" s="356"/>
      <c r="LQO102" s="356"/>
      <c r="LQP102" s="356"/>
      <c r="LQQ102" s="356"/>
      <c r="LQR102" s="356"/>
      <c r="LQS102" s="356"/>
      <c r="LQT102" s="356"/>
      <c r="LQU102" s="356"/>
      <c r="LQV102" s="356"/>
      <c r="LQW102" s="356"/>
      <c r="LQX102" s="356"/>
      <c r="LQY102" s="356"/>
      <c r="LQZ102" s="356"/>
      <c r="LRA102" s="356"/>
      <c r="LRB102" s="356"/>
      <c r="LRC102" s="356"/>
      <c r="LRD102" s="356"/>
      <c r="LRE102" s="356"/>
      <c r="LRF102" s="356"/>
      <c r="LRG102" s="356"/>
      <c r="LRH102" s="356"/>
      <c r="LRI102" s="356"/>
      <c r="LRJ102" s="356"/>
      <c r="LRK102" s="356"/>
      <c r="LRL102" s="356"/>
      <c r="LRM102" s="356"/>
      <c r="LRN102" s="356"/>
      <c r="LRO102" s="356"/>
      <c r="LRP102" s="356"/>
      <c r="LRQ102" s="356"/>
      <c r="LRR102" s="356"/>
      <c r="LRS102" s="356"/>
      <c r="LRT102" s="356"/>
      <c r="LRU102" s="356"/>
      <c r="LRV102" s="356"/>
      <c r="LRW102" s="356"/>
      <c r="LRX102" s="356"/>
      <c r="LRY102" s="356"/>
      <c r="LRZ102" s="356"/>
      <c r="LSA102" s="356"/>
      <c r="LSB102" s="356"/>
      <c r="LSC102" s="356"/>
      <c r="LSD102" s="356"/>
      <c r="LSE102" s="356"/>
      <c r="LSF102" s="356"/>
      <c r="LSG102" s="356"/>
      <c r="LSH102" s="356"/>
      <c r="LSI102" s="356"/>
      <c r="LSJ102" s="356"/>
      <c r="LSK102" s="356"/>
      <c r="LSL102" s="356"/>
      <c r="LSM102" s="356"/>
      <c r="LSN102" s="356"/>
      <c r="LSO102" s="356"/>
      <c r="LSP102" s="356"/>
      <c r="LSQ102" s="356"/>
      <c r="LSR102" s="356"/>
      <c r="LSS102" s="356"/>
      <c r="LST102" s="356"/>
      <c r="LSU102" s="356"/>
      <c r="LSV102" s="356"/>
      <c r="LSW102" s="356"/>
      <c r="LSX102" s="356"/>
      <c r="LSY102" s="356"/>
      <c r="LSZ102" s="356"/>
      <c r="LTA102" s="356"/>
      <c r="LTB102" s="356"/>
      <c r="LTC102" s="356"/>
      <c r="LTD102" s="356"/>
      <c r="LTE102" s="356"/>
      <c r="LTF102" s="356"/>
      <c r="LTG102" s="356"/>
      <c r="LTH102" s="356"/>
      <c r="LTI102" s="356"/>
      <c r="LTJ102" s="356"/>
      <c r="LTK102" s="356"/>
      <c r="LTL102" s="356"/>
      <c r="LTM102" s="356"/>
      <c r="LTN102" s="356"/>
      <c r="LTO102" s="356"/>
      <c r="LTP102" s="356"/>
      <c r="LTQ102" s="356"/>
      <c r="LTR102" s="356"/>
      <c r="LTS102" s="356"/>
      <c r="LTT102" s="356"/>
      <c r="LTU102" s="356"/>
      <c r="LTV102" s="356"/>
      <c r="LTW102" s="356"/>
      <c r="LTX102" s="356"/>
      <c r="LTY102" s="356"/>
      <c r="LTZ102" s="356"/>
      <c r="LUA102" s="356"/>
      <c r="LUB102" s="356"/>
      <c r="LUC102" s="356"/>
      <c r="LUD102" s="356"/>
      <c r="LUE102" s="356"/>
      <c r="LUF102" s="356"/>
      <c r="LUG102" s="356"/>
      <c r="LUH102" s="356"/>
      <c r="LUI102" s="356"/>
      <c r="LUJ102" s="356"/>
      <c r="LUK102" s="356"/>
      <c r="LUL102" s="356"/>
      <c r="LUM102" s="356"/>
      <c r="LUN102" s="356"/>
      <c r="LUO102" s="356"/>
      <c r="LUP102" s="356"/>
      <c r="LUQ102" s="356"/>
      <c r="LUR102" s="356"/>
      <c r="LUS102" s="356"/>
      <c r="LUT102" s="356"/>
      <c r="LUU102" s="356"/>
      <c r="LUV102" s="356"/>
      <c r="LUW102" s="356"/>
      <c r="LUX102" s="356"/>
      <c r="LUY102" s="356"/>
      <c r="LUZ102" s="356"/>
      <c r="LVA102" s="356"/>
      <c r="LVB102" s="356"/>
      <c r="LVC102" s="356"/>
      <c r="LVD102" s="356"/>
      <c r="LVE102" s="356"/>
      <c r="LVF102" s="356"/>
      <c r="LVG102" s="356"/>
      <c r="LVH102" s="356"/>
      <c r="LVI102" s="356"/>
      <c r="LVJ102" s="356"/>
      <c r="LVK102" s="356"/>
      <c r="LVL102" s="356"/>
      <c r="LVM102" s="356"/>
      <c r="LVN102" s="356"/>
      <c r="LVO102" s="356"/>
      <c r="LVP102" s="356"/>
      <c r="LVQ102" s="356"/>
      <c r="LVR102" s="356"/>
      <c r="LVS102" s="356"/>
      <c r="LVT102" s="356"/>
      <c r="LVU102" s="356"/>
      <c r="LVV102" s="356"/>
      <c r="LVW102" s="356"/>
      <c r="LVX102" s="356"/>
      <c r="LVY102" s="356"/>
      <c r="LVZ102" s="356"/>
      <c r="LWA102" s="356"/>
      <c r="LWB102" s="356"/>
      <c r="LWC102" s="356"/>
      <c r="LWD102" s="356"/>
      <c r="LWE102" s="356"/>
      <c r="LWF102" s="356"/>
      <c r="LWG102" s="356"/>
      <c r="LWH102" s="356"/>
      <c r="LWI102" s="356"/>
      <c r="LWJ102" s="356"/>
      <c r="LWK102" s="356"/>
      <c r="LWL102" s="356"/>
      <c r="LWM102" s="356"/>
      <c r="LWN102" s="356"/>
      <c r="LWO102" s="356"/>
      <c r="LWP102" s="356"/>
      <c r="LWQ102" s="356"/>
      <c r="LWR102" s="356"/>
      <c r="LWS102" s="356"/>
      <c r="LWT102" s="356"/>
      <c r="LWU102" s="356"/>
      <c r="LWV102" s="356"/>
      <c r="LWW102" s="356"/>
      <c r="LWX102" s="356"/>
      <c r="LWY102" s="356"/>
      <c r="LWZ102" s="356"/>
      <c r="LXA102" s="356"/>
      <c r="LXB102" s="356"/>
      <c r="LXC102" s="356"/>
      <c r="LXD102" s="356"/>
      <c r="LXE102" s="356"/>
      <c r="LXF102" s="356"/>
      <c r="LXG102" s="356"/>
      <c r="LXH102" s="356"/>
      <c r="LXI102" s="356"/>
      <c r="LXJ102" s="356"/>
      <c r="LXK102" s="356"/>
      <c r="LXL102" s="356"/>
      <c r="LXM102" s="356"/>
      <c r="LXN102" s="356"/>
      <c r="LXO102" s="356"/>
      <c r="LXP102" s="356"/>
      <c r="LXQ102" s="356"/>
      <c r="LXR102" s="356"/>
      <c r="LXS102" s="356"/>
      <c r="LXT102" s="356"/>
      <c r="LXU102" s="356"/>
      <c r="LXV102" s="356"/>
      <c r="LXW102" s="356"/>
      <c r="LXX102" s="356"/>
      <c r="LXY102" s="356"/>
      <c r="LXZ102" s="356"/>
      <c r="LYA102" s="356"/>
      <c r="LYB102" s="356"/>
      <c r="LYC102" s="356"/>
      <c r="LYD102" s="356"/>
      <c r="LYE102" s="356"/>
      <c r="LYF102" s="356"/>
      <c r="LYG102" s="356"/>
      <c r="LYH102" s="356"/>
      <c r="LYI102" s="356"/>
      <c r="LYJ102" s="356"/>
      <c r="LYK102" s="356"/>
      <c r="LYL102" s="356"/>
      <c r="LYM102" s="356"/>
      <c r="LYN102" s="356"/>
      <c r="LYO102" s="356"/>
      <c r="LYP102" s="356"/>
      <c r="LYQ102" s="356"/>
      <c r="LYR102" s="356"/>
      <c r="LYS102" s="356"/>
      <c r="LYT102" s="356"/>
      <c r="LYU102" s="356"/>
      <c r="LYV102" s="356"/>
      <c r="LYW102" s="356"/>
      <c r="LYX102" s="356"/>
      <c r="LYY102" s="356"/>
      <c r="LYZ102" s="356"/>
      <c r="LZA102" s="356"/>
      <c r="LZB102" s="356"/>
      <c r="LZC102" s="356"/>
      <c r="LZD102" s="356"/>
      <c r="LZE102" s="356"/>
      <c r="LZF102" s="356"/>
      <c r="LZG102" s="356"/>
      <c r="LZH102" s="356"/>
      <c r="LZI102" s="356"/>
      <c r="LZJ102" s="356"/>
      <c r="LZK102" s="356"/>
      <c r="LZL102" s="356"/>
      <c r="LZM102" s="356"/>
      <c r="LZN102" s="356"/>
      <c r="LZO102" s="356"/>
      <c r="LZP102" s="356"/>
      <c r="LZQ102" s="356"/>
      <c r="LZR102" s="356"/>
      <c r="LZS102" s="356"/>
      <c r="LZT102" s="356"/>
      <c r="LZU102" s="356"/>
      <c r="LZV102" s="356"/>
      <c r="LZW102" s="356"/>
      <c r="LZX102" s="356"/>
      <c r="LZY102" s="356"/>
      <c r="LZZ102" s="356"/>
      <c r="MAA102" s="356"/>
      <c r="MAB102" s="356"/>
      <c r="MAC102" s="356"/>
      <c r="MAD102" s="356"/>
      <c r="MAE102" s="356"/>
      <c r="MAF102" s="356"/>
      <c r="MAG102" s="356"/>
      <c r="MAH102" s="356"/>
      <c r="MAI102" s="356"/>
      <c r="MAJ102" s="356"/>
      <c r="MAK102" s="356"/>
      <c r="MAL102" s="356"/>
      <c r="MAM102" s="356"/>
      <c r="MAN102" s="356"/>
      <c r="MAO102" s="356"/>
      <c r="MAP102" s="356"/>
      <c r="MAQ102" s="356"/>
      <c r="MAR102" s="356"/>
      <c r="MAS102" s="356"/>
      <c r="MAT102" s="356"/>
      <c r="MAU102" s="356"/>
      <c r="MAV102" s="356"/>
      <c r="MAW102" s="356"/>
      <c r="MAX102" s="356"/>
      <c r="MAY102" s="356"/>
      <c r="MAZ102" s="356"/>
      <c r="MBA102" s="356"/>
      <c r="MBB102" s="356"/>
      <c r="MBC102" s="356"/>
      <c r="MBD102" s="356"/>
      <c r="MBE102" s="356"/>
      <c r="MBF102" s="356"/>
      <c r="MBG102" s="356"/>
      <c r="MBH102" s="356"/>
      <c r="MBI102" s="356"/>
      <c r="MBJ102" s="356"/>
      <c r="MBK102" s="356"/>
      <c r="MBL102" s="356"/>
      <c r="MBM102" s="356"/>
      <c r="MBN102" s="356"/>
      <c r="MBO102" s="356"/>
      <c r="MBP102" s="356"/>
      <c r="MBQ102" s="356"/>
      <c r="MBR102" s="356"/>
      <c r="MBS102" s="356"/>
      <c r="MBT102" s="356"/>
      <c r="MBU102" s="356"/>
      <c r="MBV102" s="356"/>
      <c r="MBW102" s="356"/>
      <c r="MBX102" s="356"/>
      <c r="MBY102" s="356"/>
      <c r="MBZ102" s="356"/>
      <c r="MCA102" s="356"/>
      <c r="MCB102" s="356"/>
      <c r="MCC102" s="356"/>
      <c r="MCD102" s="356"/>
      <c r="MCE102" s="356"/>
      <c r="MCF102" s="356"/>
      <c r="MCG102" s="356"/>
      <c r="MCH102" s="356"/>
      <c r="MCI102" s="356"/>
      <c r="MCJ102" s="356"/>
      <c r="MCK102" s="356"/>
      <c r="MCL102" s="356"/>
      <c r="MCM102" s="356"/>
      <c r="MCN102" s="356"/>
      <c r="MCO102" s="356"/>
      <c r="MCP102" s="356"/>
      <c r="MCQ102" s="356"/>
      <c r="MCR102" s="356"/>
      <c r="MCS102" s="356"/>
      <c r="MCT102" s="356"/>
      <c r="MCU102" s="356"/>
      <c r="MCV102" s="356"/>
      <c r="MCW102" s="356"/>
      <c r="MCX102" s="356"/>
      <c r="MCY102" s="356"/>
      <c r="MCZ102" s="356"/>
      <c r="MDA102" s="356"/>
      <c r="MDB102" s="356"/>
      <c r="MDC102" s="356"/>
      <c r="MDD102" s="356"/>
      <c r="MDE102" s="356"/>
      <c r="MDF102" s="356"/>
      <c r="MDG102" s="356"/>
      <c r="MDH102" s="356"/>
      <c r="MDI102" s="356"/>
      <c r="MDJ102" s="356"/>
      <c r="MDK102" s="356"/>
      <c r="MDL102" s="356"/>
      <c r="MDM102" s="356"/>
      <c r="MDN102" s="356"/>
      <c r="MDO102" s="356"/>
      <c r="MDP102" s="356"/>
      <c r="MDQ102" s="356"/>
      <c r="MDR102" s="356"/>
      <c r="MDS102" s="356"/>
      <c r="MDT102" s="356"/>
      <c r="MDU102" s="356"/>
      <c r="MDV102" s="356"/>
      <c r="MDW102" s="356"/>
      <c r="MDX102" s="356"/>
      <c r="MDY102" s="356"/>
      <c r="MDZ102" s="356"/>
      <c r="MEA102" s="356"/>
      <c r="MEB102" s="356"/>
      <c r="MEC102" s="356"/>
      <c r="MED102" s="356"/>
      <c r="MEE102" s="356"/>
      <c r="MEF102" s="356"/>
      <c r="MEG102" s="356"/>
      <c r="MEH102" s="356"/>
      <c r="MEI102" s="356"/>
      <c r="MEJ102" s="356"/>
      <c r="MEK102" s="356"/>
      <c r="MEL102" s="356"/>
      <c r="MEM102" s="356"/>
      <c r="MEN102" s="356"/>
      <c r="MEO102" s="356"/>
      <c r="MEP102" s="356"/>
      <c r="MEQ102" s="356"/>
      <c r="MER102" s="356"/>
      <c r="MES102" s="356"/>
      <c r="MET102" s="356"/>
      <c r="MEU102" s="356"/>
      <c r="MEV102" s="356"/>
      <c r="MEW102" s="356"/>
      <c r="MEX102" s="356"/>
      <c r="MEY102" s="356"/>
      <c r="MEZ102" s="356"/>
      <c r="MFA102" s="356"/>
      <c r="MFB102" s="356"/>
      <c r="MFC102" s="356"/>
      <c r="MFD102" s="356"/>
      <c r="MFE102" s="356"/>
      <c r="MFF102" s="356"/>
      <c r="MFG102" s="356"/>
      <c r="MFH102" s="356"/>
      <c r="MFI102" s="356"/>
      <c r="MFJ102" s="356"/>
      <c r="MFK102" s="356"/>
      <c r="MFL102" s="356"/>
      <c r="MFM102" s="356"/>
      <c r="MFN102" s="356"/>
      <c r="MFO102" s="356"/>
      <c r="MFP102" s="356"/>
      <c r="MFQ102" s="356"/>
      <c r="MFR102" s="356"/>
      <c r="MFS102" s="356"/>
      <c r="MFT102" s="356"/>
      <c r="MFU102" s="356"/>
      <c r="MFV102" s="356"/>
      <c r="MFW102" s="356"/>
      <c r="MFX102" s="356"/>
      <c r="MFY102" s="356"/>
      <c r="MFZ102" s="356"/>
      <c r="MGA102" s="356"/>
      <c r="MGB102" s="356"/>
      <c r="MGC102" s="356"/>
      <c r="MGD102" s="356"/>
      <c r="MGE102" s="356"/>
      <c r="MGF102" s="356"/>
      <c r="MGG102" s="356"/>
      <c r="MGH102" s="356"/>
      <c r="MGI102" s="356"/>
      <c r="MGJ102" s="356"/>
      <c r="MGK102" s="356"/>
      <c r="MGL102" s="356"/>
      <c r="MGM102" s="356"/>
      <c r="MGN102" s="356"/>
      <c r="MGO102" s="356"/>
      <c r="MGP102" s="356"/>
      <c r="MGQ102" s="356"/>
      <c r="MGR102" s="356"/>
      <c r="MGS102" s="356"/>
      <c r="MGT102" s="356"/>
      <c r="MGU102" s="356"/>
      <c r="MGV102" s="356"/>
      <c r="MGW102" s="356"/>
      <c r="MGX102" s="356"/>
      <c r="MGY102" s="356"/>
      <c r="MGZ102" s="356"/>
      <c r="MHA102" s="356"/>
      <c r="MHB102" s="356"/>
      <c r="MHC102" s="356"/>
      <c r="MHD102" s="356"/>
      <c r="MHE102" s="356"/>
      <c r="MHF102" s="356"/>
      <c r="MHG102" s="356"/>
      <c r="MHH102" s="356"/>
      <c r="MHI102" s="356"/>
      <c r="MHJ102" s="356"/>
      <c r="MHK102" s="356"/>
      <c r="MHL102" s="356"/>
      <c r="MHM102" s="356"/>
      <c r="MHN102" s="356"/>
      <c r="MHO102" s="356"/>
      <c r="MHP102" s="356"/>
      <c r="MHQ102" s="356"/>
      <c r="MHR102" s="356"/>
      <c r="MHS102" s="356"/>
      <c r="MHT102" s="356"/>
      <c r="MHU102" s="356"/>
      <c r="MHV102" s="356"/>
      <c r="MHW102" s="356"/>
      <c r="MHX102" s="356"/>
      <c r="MHY102" s="356"/>
      <c r="MHZ102" s="356"/>
      <c r="MIA102" s="356"/>
      <c r="MIB102" s="356"/>
      <c r="MIC102" s="356"/>
      <c r="MID102" s="356"/>
      <c r="MIE102" s="356"/>
      <c r="MIF102" s="356"/>
      <c r="MIG102" s="356"/>
      <c r="MIH102" s="356"/>
      <c r="MII102" s="356"/>
      <c r="MIJ102" s="356"/>
      <c r="MIK102" s="356"/>
      <c r="MIL102" s="356"/>
      <c r="MIM102" s="356"/>
      <c r="MIN102" s="356"/>
      <c r="MIO102" s="356"/>
      <c r="MIP102" s="356"/>
      <c r="MIQ102" s="356"/>
      <c r="MIR102" s="356"/>
      <c r="MIS102" s="356"/>
      <c r="MIT102" s="356"/>
      <c r="MIU102" s="356"/>
      <c r="MIV102" s="356"/>
      <c r="MIW102" s="356"/>
      <c r="MIX102" s="356"/>
      <c r="MIY102" s="356"/>
      <c r="MIZ102" s="356"/>
      <c r="MJA102" s="356"/>
      <c r="MJB102" s="356"/>
      <c r="MJC102" s="356"/>
      <c r="MJD102" s="356"/>
      <c r="MJE102" s="356"/>
      <c r="MJF102" s="356"/>
      <c r="MJG102" s="356"/>
      <c r="MJH102" s="356"/>
      <c r="MJI102" s="356"/>
      <c r="MJJ102" s="356"/>
      <c r="MJK102" s="356"/>
      <c r="MJL102" s="356"/>
      <c r="MJM102" s="356"/>
      <c r="MJN102" s="356"/>
      <c r="MJO102" s="356"/>
      <c r="MJP102" s="356"/>
      <c r="MJQ102" s="356"/>
      <c r="MJR102" s="356"/>
      <c r="MJS102" s="356"/>
      <c r="MJT102" s="356"/>
      <c r="MJU102" s="356"/>
      <c r="MJV102" s="356"/>
      <c r="MJW102" s="356"/>
      <c r="MJX102" s="356"/>
      <c r="MJY102" s="356"/>
      <c r="MJZ102" s="356"/>
      <c r="MKA102" s="356"/>
      <c r="MKB102" s="356"/>
      <c r="MKC102" s="356"/>
      <c r="MKD102" s="356"/>
      <c r="MKE102" s="356"/>
      <c r="MKF102" s="356"/>
      <c r="MKG102" s="356"/>
      <c r="MKH102" s="356"/>
      <c r="MKI102" s="356"/>
      <c r="MKJ102" s="356"/>
      <c r="MKK102" s="356"/>
      <c r="MKL102" s="356"/>
      <c r="MKM102" s="356"/>
      <c r="MKN102" s="356"/>
      <c r="MKO102" s="356"/>
      <c r="MKP102" s="356"/>
      <c r="MKQ102" s="356"/>
      <c r="MKR102" s="356"/>
      <c r="MKS102" s="356"/>
      <c r="MKT102" s="356"/>
      <c r="MKU102" s="356"/>
      <c r="MKV102" s="356"/>
      <c r="MKW102" s="356"/>
      <c r="MKX102" s="356"/>
      <c r="MKY102" s="356"/>
      <c r="MKZ102" s="356"/>
      <c r="MLA102" s="356"/>
      <c r="MLB102" s="356"/>
      <c r="MLC102" s="356"/>
      <c r="MLD102" s="356"/>
      <c r="MLE102" s="356"/>
      <c r="MLF102" s="356"/>
      <c r="MLG102" s="356"/>
      <c r="MLH102" s="356"/>
      <c r="MLI102" s="356"/>
      <c r="MLJ102" s="356"/>
      <c r="MLK102" s="356"/>
      <c r="MLL102" s="356"/>
      <c r="MLM102" s="356"/>
      <c r="MLN102" s="356"/>
      <c r="MLO102" s="356"/>
      <c r="MLP102" s="356"/>
      <c r="MLQ102" s="356"/>
      <c r="MLR102" s="356"/>
      <c r="MLS102" s="356"/>
      <c r="MLT102" s="356"/>
      <c r="MLU102" s="356"/>
      <c r="MLV102" s="356"/>
      <c r="MLW102" s="356"/>
      <c r="MLX102" s="356"/>
      <c r="MLY102" s="356"/>
      <c r="MLZ102" s="356"/>
      <c r="MMA102" s="356"/>
      <c r="MMB102" s="356"/>
      <c r="MMC102" s="356"/>
      <c r="MMD102" s="356"/>
      <c r="MME102" s="356"/>
      <c r="MMF102" s="356"/>
      <c r="MMG102" s="356"/>
      <c r="MMH102" s="356"/>
      <c r="MMI102" s="356"/>
      <c r="MMJ102" s="356"/>
      <c r="MMK102" s="356"/>
      <c r="MML102" s="356"/>
      <c r="MMM102" s="356"/>
      <c r="MMN102" s="356"/>
      <c r="MMO102" s="356"/>
      <c r="MMP102" s="356"/>
      <c r="MMQ102" s="356"/>
      <c r="MMR102" s="356"/>
      <c r="MMS102" s="356"/>
      <c r="MMT102" s="356"/>
      <c r="MMU102" s="356"/>
      <c r="MMV102" s="356"/>
      <c r="MMW102" s="356"/>
      <c r="MMX102" s="356"/>
      <c r="MMY102" s="356"/>
      <c r="MMZ102" s="356"/>
      <c r="MNA102" s="356"/>
      <c r="MNB102" s="356"/>
      <c r="MNC102" s="356"/>
      <c r="MND102" s="356"/>
      <c r="MNE102" s="356"/>
      <c r="MNF102" s="356"/>
      <c r="MNG102" s="356"/>
      <c r="MNH102" s="356"/>
      <c r="MNI102" s="356"/>
      <c r="MNJ102" s="356"/>
      <c r="MNK102" s="356"/>
      <c r="MNL102" s="356"/>
      <c r="MNM102" s="356"/>
      <c r="MNN102" s="356"/>
      <c r="MNO102" s="356"/>
      <c r="MNP102" s="356"/>
      <c r="MNQ102" s="356"/>
      <c r="MNR102" s="356"/>
      <c r="MNS102" s="356"/>
      <c r="MNT102" s="356"/>
      <c r="MNU102" s="356"/>
      <c r="MNV102" s="356"/>
      <c r="MNW102" s="356"/>
      <c r="MNX102" s="356"/>
      <c r="MNY102" s="356"/>
      <c r="MNZ102" s="356"/>
      <c r="MOA102" s="356"/>
      <c r="MOB102" s="356"/>
      <c r="MOC102" s="356"/>
      <c r="MOD102" s="356"/>
      <c r="MOE102" s="356"/>
      <c r="MOF102" s="356"/>
      <c r="MOG102" s="356"/>
      <c r="MOH102" s="356"/>
      <c r="MOI102" s="356"/>
      <c r="MOJ102" s="356"/>
      <c r="MOK102" s="356"/>
      <c r="MOL102" s="356"/>
      <c r="MOM102" s="356"/>
      <c r="MON102" s="356"/>
      <c r="MOO102" s="356"/>
      <c r="MOP102" s="356"/>
      <c r="MOQ102" s="356"/>
      <c r="MOR102" s="356"/>
      <c r="MOS102" s="356"/>
      <c r="MOT102" s="356"/>
      <c r="MOU102" s="356"/>
      <c r="MOV102" s="356"/>
      <c r="MOW102" s="356"/>
      <c r="MOX102" s="356"/>
      <c r="MOY102" s="356"/>
      <c r="MOZ102" s="356"/>
      <c r="MPA102" s="356"/>
      <c r="MPB102" s="356"/>
      <c r="MPC102" s="356"/>
      <c r="MPD102" s="356"/>
      <c r="MPE102" s="356"/>
      <c r="MPF102" s="356"/>
      <c r="MPG102" s="356"/>
      <c r="MPH102" s="356"/>
      <c r="MPI102" s="356"/>
      <c r="MPJ102" s="356"/>
      <c r="MPK102" s="356"/>
      <c r="MPL102" s="356"/>
      <c r="MPM102" s="356"/>
      <c r="MPN102" s="356"/>
      <c r="MPO102" s="356"/>
      <c r="MPP102" s="356"/>
      <c r="MPQ102" s="356"/>
      <c r="MPR102" s="356"/>
      <c r="MPS102" s="356"/>
      <c r="MPT102" s="356"/>
      <c r="MPU102" s="356"/>
      <c r="MPV102" s="356"/>
      <c r="MPW102" s="356"/>
      <c r="MPX102" s="356"/>
      <c r="MPY102" s="356"/>
      <c r="MPZ102" s="356"/>
      <c r="MQA102" s="356"/>
      <c r="MQB102" s="356"/>
      <c r="MQC102" s="356"/>
      <c r="MQD102" s="356"/>
      <c r="MQE102" s="356"/>
      <c r="MQF102" s="356"/>
      <c r="MQG102" s="356"/>
      <c r="MQH102" s="356"/>
      <c r="MQI102" s="356"/>
      <c r="MQJ102" s="356"/>
      <c r="MQK102" s="356"/>
      <c r="MQL102" s="356"/>
      <c r="MQM102" s="356"/>
      <c r="MQN102" s="356"/>
      <c r="MQO102" s="356"/>
      <c r="MQP102" s="356"/>
      <c r="MQQ102" s="356"/>
      <c r="MQR102" s="356"/>
      <c r="MQS102" s="356"/>
      <c r="MQT102" s="356"/>
      <c r="MQU102" s="356"/>
      <c r="MQV102" s="356"/>
      <c r="MQW102" s="356"/>
      <c r="MQX102" s="356"/>
      <c r="MQY102" s="356"/>
      <c r="MQZ102" s="356"/>
      <c r="MRA102" s="356"/>
      <c r="MRB102" s="356"/>
      <c r="MRC102" s="356"/>
      <c r="MRD102" s="356"/>
      <c r="MRE102" s="356"/>
      <c r="MRF102" s="356"/>
      <c r="MRG102" s="356"/>
      <c r="MRH102" s="356"/>
      <c r="MRI102" s="356"/>
      <c r="MRJ102" s="356"/>
      <c r="MRK102" s="356"/>
      <c r="MRL102" s="356"/>
      <c r="MRM102" s="356"/>
      <c r="MRN102" s="356"/>
      <c r="MRO102" s="356"/>
      <c r="MRP102" s="356"/>
      <c r="MRQ102" s="356"/>
      <c r="MRR102" s="356"/>
      <c r="MRS102" s="356"/>
      <c r="MRT102" s="356"/>
      <c r="MRU102" s="356"/>
      <c r="MRV102" s="356"/>
      <c r="MRW102" s="356"/>
      <c r="MRX102" s="356"/>
      <c r="MRY102" s="356"/>
      <c r="MRZ102" s="356"/>
      <c r="MSA102" s="356"/>
      <c r="MSB102" s="356"/>
      <c r="MSC102" s="356"/>
      <c r="MSD102" s="356"/>
      <c r="MSE102" s="356"/>
      <c r="MSF102" s="356"/>
      <c r="MSG102" s="356"/>
      <c r="MSH102" s="356"/>
      <c r="MSI102" s="356"/>
      <c r="MSJ102" s="356"/>
      <c r="MSK102" s="356"/>
      <c r="MSL102" s="356"/>
      <c r="MSM102" s="356"/>
      <c r="MSN102" s="356"/>
      <c r="MSO102" s="356"/>
      <c r="MSP102" s="356"/>
      <c r="MSQ102" s="356"/>
      <c r="MSR102" s="356"/>
      <c r="MSS102" s="356"/>
      <c r="MST102" s="356"/>
      <c r="MSU102" s="356"/>
      <c r="MSV102" s="356"/>
      <c r="MSW102" s="356"/>
      <c r="MSX102" s="356"/>
      <c r="MSY102" s="356"/>
      <c r="MSZ102" s="356"/>
      <c r="MTA102" s="356"/>
      <c r="MTB102" s="356"/>
      <c r="MTC102" s="356"/>
      <c r="MTD102" s="356"/>
      <c r="MTE102" s="356"/>
      <c r="MTF102" s="356"/>
      <c r="MTG102" s="356"/>
      <c r="MTH102" s="356"/>
      <c r="MTI102" s="356"/>
      <c r="MTJ102" s="356"/>
      <c r="MTK102" s="356"/>
      <c r="MTL102" s="356"/>
      <c r="MTM102" s="356"/>
      <c r="MTN102" s="356"/>
      <c r="MTO102" s="356"/>
      <c r="MTP102" s="356"/>
      <c r="MTQ102" s="356"/>
      <c r="MTR102" s="356"/>
      <c r="MTS102" s="356"/>
      <c r="MTT102" s="356"/>
      <c r="MTU102" s="356"/>
      <c r="MTV102" s="356"/>
      <c r="MTW102" s="356"/>
      <c r="MTX102" s="356"/>
      <c r="MTY102" s="356"/>
      <c r="MTZ102" s="356"/>
      <c r="MUA102" s="356"/>
      <c r="MUB102" s="356"/>
      <c r="MUC102" s="356"/>
      <c r="MUD102" s="356"/>
      <c r="MUE102" s="356"/>
      <c r="MUF102" s="356"/>
      <c r="MUG102" s="356"/>
      <c r="MUH102" s="356"/>
      <c r="MUI102" s="356"/>
      <c r="MUJ102" s="356"/>
      <c r="MUK102" s="356"/>
      <c r="MUL102" s="356"/>
      <c r="MUM102" s="356"/>
      <c r="MUN102" s="356"/>
      <c r="MUO102" s="356"/>
      <c r="MUP102" s="356"/>
      <c r="MUQ102" s="356"/>
      <c r="MUR102" s="356"/>
      <c r="MUS102" s="356"/>
      <c r="MUT102" s="356"/>
      <c r="MUU102" s="356"/>
      <c r="MUV102" s="356"/>
      <c r="MUW102" s="356"/>
      <c r="MUX102" s="356"/>
      <c r="MUY102" s="356"/>
      <c r="MUZ102" s="356"/>
      <c r="MVA102" s="356"/>
      <c r="MVB102" s="356"/>
      <c r="MVC102" s="356"/>
      <c r="MVD102" s="356"/>
      <c r="MVE102" s="356"/>
      <c r="MVF102" s="356"/>
      <c r="MVG102" s="356"/>
      <c r="MVH102" s="356"/>
      <c r="MVI102" s="356"/>
      <c r="MVJ102" s="356"/>
      <c r="MVK102" s="356"/>
      <c r="MVL102" s="356"/>
      <c r="MVM102" s="356"/>
      <c r="MVN102" s="356"/>
      <c r="MVO102" s="356"/>
      <c r="MVP102" s="356"/>
      <c r="MVQ102" s="356"/>
      <c r="MVR102" s="356"/>
      <c r="MVS102" s="356"/>
      <c r="MVT102" s="356"/>
      <c r="MVU102" s="356"/>
      <c r="MVV102" s="356"/>
      <c r="MVW102" s="356"/>
      <c r="MVX102" s="356"/>
      <c r="MVY102" s="356"/>
      <c r="MVZ102" s="356"/>
      <c r="MWA102" s="356"/>
      <c r="MWB102" s="356"/>
      <c r="MWC102" s="356"/>
      <c r="MWD102" s="356"/>
      <c r="MWE102" s="356"/>
      <c r="MWF102" s="356"/>
      <c r="MWG102" s="356"/>
      <c r="MWH102" s="356"/>
      <c r="MWI102" s="356"/>
      <c r="MWJ102" s="356"/>
      <c r="MWK102" s="356"/>
      <c r="MWL102" s="356"/>
      <c r="MWM102" s="356"/>
      <c r="MWN102" s="356"/>
      <c r="MWO102" s="356"/>
      <c r="MWP102" s="356"/>
      <c r="MWQ102" s="356"/>
      <c r="MWR102" s="356"/>
      <c r="MWS102" s="356"/>
      <c r="MWT102" s="356"/>
      <c r="MWU102" s="356"/>
      <c r="MWV102" s="356"/>
      <c r="MWW102" s="356"/>
      <c r="MWX102" s="356"/>
      <c r="MWY102" s="356"/>
      <c r="MWZ102" s="356"/>
      <c r="MXA102" s="356"/>
      <c r="MXB102" s="356"/>
      <c r="MXC102" s="356"/>
      <c r="MXD102" s="356"/>
      <c r="MXE102" s="356"/>
      <c r="MXF102" s="356"/>
      <c r="MXG102" s="356"/>
      <c r="MXH102" s="356"/>
      <c r="MXI102" s="356"/>
      <c r="MXJ102" s="356"/>
      <c r="MXK102" s="356"/>
      <c r="MXL102" s="356"/>
      <c r="MXM102" s="356"/>
      <c r="MXN102" s="356"/>
      <c r="MXO102" s="356"/>
      <c r="MXP102" s="356"/>
      <c r="MXQ102" s="356"/>
      <c r="MXR102" s="356"/>
      <c r="MXS102" s="356"/>
      <c r="MXT102" s="356"/>
      <c r="MXU102" s="356"/>
      <c r="MXV102" s="356"/>
      <c r="MXW102" s="356"/>
      <c r="MXX102" s="356"/>
      <c r="MXY102" s="356"/>
      <c r="MXZ102" s="356"/>
      <c r="MYA102" s="356"/>
      <c r="MYB102" s="356"/>
      <c r="MYC102" s="356"/>
      <c r="MYD102" s="356"/>
      <c r="MYE102" s="356"/>
      <c r="MYF102" s="356"/>
      <c r="MYG102" s="356"/>
      <c r="MYH102" s="356"/>
      <c r="MYI102" s="356"/>
      <c r="MYJ102" s="356"/>
      <c r="MYK102" s="356"/>
      <c r="MYL102" s="356"/>
      <c r="MYM102" s="356"/>
      <c r="MYN102" s="356"/>
      <c r="MYO102" s="356"/>
      <c r="MYP102" s="356"/>
      <c r="MYQ102" s="356"/>
      <c r="MYR102" s="356"/>
      <c r="MYS102" s="356"/>
      <c r="MYT102" s="356"/>
      <c r="MYU102" s="356"/>
      <c r="MYV102" s="356"/>
      <c r="MYW102" s="356"/>
      <c r="MYX102" s="356"/>
      <c r="MYY102" s="356"/>
      <c r="MYZ102" s="356"/>
      <c r="MZA102" s="356"/>
      <c r="MZB102" s="356"/>
      <c r="MZC102" s="356"/>
      <c r="MZD102" s="356"/>
      <c r="MZE102" s="356"/>
      <c r="MZF102" s="356"/>
      <c r="MZG102" s="356"/>
      <c r="MZH102" s="356"/>
      <c r="MZI102" s="356"/>
      <c r="MZJ102" s="356"/>
      <c r="MZK102" s="356"/>
      <c r="MZL102" s="356"/>
      <c r="MZM102" s="356"/>
      <c r="MZN102" s="356"/>
      <c r="MZO102" s="356"/>
      <c r="MZP102" s="356"/>
      <c r="MZQ102" s="356"/>
      <c r="MZR102" s="356"/>
      <c r="MZS102" s="356"/>
      <c r="MZT102" s="356"/>
      <c r="MZU102" s="356"/>
      <c r="MZV102" s="356"/>
      <c r="MZW102" s="356"/>
      <c r="MZX102" s="356"/>
      <c r="MZY102" s="356"/>
      <c r="MZZ102" s="356"/>
      <c r="NAA102" s="356"/>
      <c r="NAB102" s="356"/>
      <c r="NAC102" s="356"/>
      <c r="NAD102" s="356"/>
      <c r="NAE102" s="356"/>
      <c r="NAF102" s="356"/>
      <c r="NAG102" s="356"/>
      <c r="NAH102" s="356"/>
      <c r="NAI102" s="356"/>
      <c r="NAJ102" s="356"/>
      <c r="NAK102" s="356"/>
      <c r="NAL102" s="356"/>
      <c r="NAM102" s="356"/>
      <c r="NAN102" s="356"/>
      <c r="NAO102" s="356"/>
      <c r="NAP102" s="356"/>
      <c r="NAQ102" s="356"/>
      <c r="NAR102" s="356"/>
      <c r="NAS102" s="356"/>
      <c r="NAT102" s="356"/>
      <c r="NAU102" s="356"/>
      <c r="NAV102" s="356"/>
      <c r="NAW102" s="356"/>
      <c r="NAX102" s="356"/>
      <c r="NAY102" s="356"/>
      <c r="NAZ102" s="356"/>
      <c r="NBA102" s="356"/>
      <c r="NBB102" s="356"/>
      <c r="NBC102" s="356"/>
      <c r="NBD102" s="356"/>
      <c r="NBE102" s="356"/>
      <c r="NBF102" s="356"/>
      <c r="NBG102" s="356"/>
      <c r="NBH102" s="356"/>
      <c r="NBI102" s="356"/>
      <c r="NBJ102" s="356"/>
      <c r="NBK102" s="356"/>
      <c r="NBL102" s="356"/>
      <c r="NBM102" s="356"/>
      <c r="NBN102" s="356"/>
      <c r="NBO102" s="356"/>
      <c r="NBP102" s="356"/>
      <c r="NBQ102" s="356"/>
      <c r="NBR102" s="356"/>
      <c r="NBS102" s="356"/>
      <c r="NBT102" s="356"/>
      <c r="NBU102" s="356"/>
      <c r="NBV102" s="356"/>
      <c r="NBW102" s="356"/>
      <c r="NBX102" s="356"/>
      <c r="NBY102" s="356"/>
      <c r="NBZ102" s="356"/>
      <c r="NCA102" s="356"/>
      <c r="NCB102" s="356"/>
      <c r="NCC102" s="356"/>
      <c r="NCD102" s="356"/>
      <c r="NCE102" s="356"/>
      <c r="NCF102" s="356"/>
      <c r="NCG102" s="356"/>
      <c r="NCH102" s="356"/>
      <c r="NCI102" s="356"/>
      <c r="NCJ102" s="356"/>
      <c r="NCK102" s="356"/>
      <c r="NCL102" s="356"/>
      <c r="NCM102" s="356"/>
      <c r="NCN102" s="356"/>
      <c r="NCO102" s="356"/>
      <c r="NCP102" s="356"/>
      <c r="NCQ102" s="356"/>
      <c r="NCR102" s="356"/>
      <c r="NCS102" s="356"/>
      <c r="NCT102" s="356"/>
      <c r="NCU102" s="356"/>
      <c r="NCV102" s="356"/>
      <c r="NCW102" s="356"/>
      <c r="NCX102" s="356"/>
      <c r="NCY102" s="356"/>
      <c r="NCZ102" s="356"/>
      <c r="NDA102" s="356"/>
      <c r="NDB102" s="356"/>
      <c r="NDC102" s="356"/>
      <c r="NDD102" s="356"/>
      <c r="NDE102" s="356"/>
      <c r="NDF102" s="356"/>
      <c r="NDG102" s="356"/>
      <c r="NDH102" s="356"/>
      <c r="NDI102" s="356"/>
      <c r="NDJ102" s="356"/>
      <c r="NDK102" s="356"/>
      <c r="NDL102" s="356"/>
      <c r="NDM102" s="356"/>
      <c r="NDN102" s="356"/>
      <c r="NDO102" s="356"/>
      <c r="NDP102" s="356"/>
      <c r="NDQ102" s="356"/>
      <c r="NDR102" s="356"/>
      <c r="NDS102" s="356"/>
      <c r="NDT102" s="356"/>
      <c r="NDU102" s="356"/>
      <c r="NDV102" s="356"/>
      <c r="NDW102" s="356"/>
      <c r="NDX102" s="356"/>
      <c r="NDY102" s="356"/>
      <c r="NDZ102" s="356"/>
      <c r="NEA102" s="356"/>
      <c r="NEB102" s="356"/>
      <c r="NEC102" s="356"/>
      <c r="NED102" s="356"/>
      <c r="NEE102" s="356"/>
      <c r="NEF102" s="356"/>
      <c r="NEG102" s="356"/>
      <c r="NEH102" s="356"/>
      <c r="NEI102" s="356"/>
      <c r="NEJ102" s="356"/>
      <c r="NEK102" s="356"/>
      <c r="NEL102" s="356"/>
      <c r="NEM102" s="356"/>
      <c r="NEN102" s="356"/>
      <c r="NEO102" s="356"/>
      <c r="NEP102" s="356"/>
      <c r="NEQ102" s="356"/>
      <c r="NER102" s="356"/>
      <c r="NES102" s="356"/>
      <c r="NET102" s="356"/>
      <c r="NEU102" s="356"/>
      <c r="NEV102" s="356"/>
      <c r="NEW102" s="356"/>
      <c r="NEX102" s="356"/>
      <c r="NEY102" s="356"/>
      <c r="NEZ102" s="356"/>
      <c r="NFA102" s="356"/>
      <c r="NFB102" s="356"/>
      <c r="NFC102" s="356"/>
      <c r="NFD102" s="356"/>
      <c r="NFE102" s="356"/>
      <c r="NFF102" s="356"/>
      <c r="NFG102" s="356"/>
      <c r="NFH102" s="356"/>
      <c r="NFI102" s="356"/>
      <c r="NFJ102" s="356"/>
      <c r="NFK102" s="356"/>
      <c r="NFL102" s="356"/>
      <c r="NFM102" s="356"/>
      <c r="NFN102" s="356"/>
      <c r="NFO102" s="356"/>
      <c r="NFP102" s="356"/>
      <c r="NFQ102" s="356"/>
      <c r="NFR102" s="356"/>
      <c r="NFS102" s="356"/>
      <c r="NFT102" s="356"/>
      <c r="NFU102" s="356"/>
      <c r="NFV102" s="356"/>
      <c r="NFW102" s="356"/>
      <c r="NFX102" s="356"/>
      <c r="NFY102" s="356"/>
      <c r="NFZ102" s="356"/>
      <c r="NGA102" s="356"/>
      <c r="NGB102" s="356"/>
      <c r="NGC102" s="356"/>
      <c r="NGD102" s="356"/>
      <c r="NGE102" s="356"/>
      <c r="NGF102" s="356"/>
      <c r="NGG102" s="356"/>
      <c r="NGH102" s="356"/>
      <c r="NGI102" s="356"/>
      <c r="NGJ102" s="356"/>
      <c r="NGK102" s="356"/>
      <c r="NGL102" s="356"/>
      <c r="NGM102" s="356"/>
      <c r="NGN102" s="356"/>
      <c r="NGO102" s="356"/>
      <c r="NGP102" s="356"/>
      <c r="NGQ102" s="356"/>
      <c r="NGR102" s="356"/>
      <c r="NGS102" s="356"/>
      <c r="NGT102" s="356"/>
      <c r="NGU102" s="356"/>
      <c r="NGV102" s="356"/>
      <c r="NGW102" s="356"/>
      <c r="NGX102" s="356"/>
      <c r="NGY102" s="356"/>
      <c r="NGZ102" s="356"/>
      <c r="NHA102" s="356"/>
      <c r="NHB102" s="356"/>
      <c r="NHC102" s="356"/>
      <c r="NHD102" s="356"/>
      <c r="NHE102" s="356"/>
      <c r="NHF102" s="356"/>
      <c r="NHG102" s="356"/>
      <c r="NHH102" s="356"/>
      <c r="NHI102" s="356"/>
      <c r="NHJ102" s="356"/>
      <c r="NHK102" s="356"/>
      <c r="NHL102" s="356"/>
      <c r="NHM102" s="356"/>
      <c r="NHN102" s="356"/>
      <c r="NHO102" s="356"/>
      <c r="NHP102" s="356"/>
      <c r="NHQ102" s="356"/>
      <c r="NHR102" s="356"/>
      <c r="NHS102" s="356"/>
      <c r="NHT102" s="356"/>
      <c r="NHU102" s="356"/>
      <c r="NHV102" s="356"/>
      <c r="NHW102" s="356"/>
      <c r="NHX102" s="356"/>
      <c r="NHY102" s="356"/>
      <c r="NHZ102" s="356"/>
      <c r="NIA102" s="356"/>
      <c r="NIB102" s="356"/>
      <c r="NIC102" s="356"/>
      <c r="NID102" s="356"/>
      <c r="NIE102" s="356"/>
      <c r="NIF102" s="356"/>
      <c r="NIG102" s="356"/>
      <c r="NIH102" s="356"/>
      <c r="NII102" s="356"/>
      <c r="NIJ102" s="356"/>
      <c r="NIK102" s="356"/>
      <c r="NIL102" s="356"/>
      <c r="NIM102" s="356"/>
      <c r="NIN102" s="356"/>
      <c r="NIO102" s="356"/>
      <c r="NIP102" s="356"/>
      <c r="NIQ102" s="356"/>
      <c r="NIR102" s="356"/>
      <c r="NIS102" s="356"/>
      <c r="NIT102" s="356"/>
      <c r="NIU102" s="356"/>
      <c r="NIV102" s="356"/>
      <c r="NIW102" s="356"/>
      <c r="NIX102" s="356"/>
      <c r="NIY102" s="356"/>
      <c r="NIZ102" s="356"/>
      <c r="NJA102" s="356"/>
      <c r="NJB102" s="356"/>
      <c r="NJC102" s="356"/>
      <c r="NJD102" s="356"/>
      <c r="NJE102" s="356"/>
      <c r="NJF102" s="356"/>
      <c r="NJG102" s="356"/>
      <c r="NJH102" s="356"/>
      <c r="NJI102" s="356"/>
      <c r="NJJ102" s="356"/>
      <c r="NJK102" s="356"/>
      <c r="NJL102" s="356"/>
      <c r="NJM102" s="356"/>
      <c r="NJN102" s="356"/>
      <c r="NJO102" s="356"/>
      <c r="NJP102" s="356"/>
      <c r="NJQ102" s="356"/>
      <c r="NJR102" s="356"/>
      <c r="NJS102" s="356"/>
      <c r="NJT102" s="356"/>
      <c r="NJU102" s="356"/>
      <c r="NJV102" s="356"/>
      <c r="NJW102" s="356"/>
      <c r="NJX102" s="356"/>
      <c r="NJY102" s="356"/>
      <c r="NJZ102" s="356"/>
      <c r="NKA102" s="356"/>
      <c r="NKB102" s="356"/>
      <c r="NKC102" s="356"/>
      <c r="NKD102" s="356"/>
      <c r="NKE102" s="356"/>
      <c r="NKF102" s="356"/>
      <c r="NKG102" s="356"/>
      <c r="NKH102" s="356"/>
      <c r="NKI102" s="356"/>
      <c r="NKJ102" s="356"/>
      <c r="NKK102" s="356"/>
      <c r="NKL102" s="356"/>
      <c r="NKM102" s="356"/>
      <c r="NKN102" s="356"/>
      <c r="NKO102" s="356"/>
      <c r="NKP102" s="356"/>
      <c r="NKQ102" s="356"/>
      <c r="NKR102" s="356"/>
      <c r="NKS102" s="356"/>
      <c r="NKT102" s="356"/>
      <c r="NKU102" s="356"/>
      <c r="NKV102" s="356"/>
      <c r="NKW102" s="356"/>
      <c r="NKX102" s="356"/>
      <c r="NKY102" s="356"/>
      <c r="NKZ102" s="356"/>
      <c r="NLA102" s="356"/>
      <c r="NLB102" s="356"/>
      <c r="NLC102" s="356"/>
      <c r="NLD102" s="356"/>
      <c r="NLE102" s="356"/>
      <c r="NLF102" s="356"/>
      <c r="NLG102" s="356"/>
      <c r="NLH102" s="356"/>
      <c r="NLI102" s="356"/>
      <c r="NLJ102" s="356"/>
      <c r="NLK102" s="356"/>
      <c r="NLL102" s="356"/>
      <c r="NLM102" s="356"/>
      <c r="NLN102" s="356"/>
      <c r="NLO102" s="356"/>
      <c r="NLP102" s="356"/>
      <c r="NLQ102" s="356"/>
      <c r="NLR102" s="356"/>
      <c r="NLS102" s="356"/>
      <c r="NLT102" s="356"/>
      <c r="NLU102" s="356"/>
      <c r="NLV102" s="356"/>
      <c r="NLW102" s="356"/>
      <c r="NLX102" s="356"/>
      <c r="NLY102" s="356"/>
      <c r="NLZ102" s="356"/>
      <c r="NMA102" s="356"/>
      <c r="NMB102" s="356"/>
      <c r="NMC102" s="356"/>
      <c r="NMD102" s="356"/>
      <c r="NME102" s="356"/>
      <c r="NMF102" s="356"/>
      <c r="NMG102" s="356"/>
      <c r="NMH102" s="356"/>
      <c r="NMI102" s="356"/>
      <c r="NMJ102" s="356"/>
      <c r="NMK102" s="356"/>
      <c r="NML102" s="356"/>
      <c r="NMM102" s="356"/>
      <c r="NMN102" s="356"/>
      <c r="NMO102" s="356"/>
      <c r="NMP102" s="356"/>
      <c r="NMQ102" s="356"/>
      <c r="NMR102" s="356"/>
      <c r="NMS102" s="356"/>
      <c r="NMT102" s="356"/>
      <c r="NMU102" s="356"/>
      <c r="NMV102" s="356"/>
      <c r="NMW102" s="356"/>
      <c r="NMX102" s="356"/>
      <c r="NMY102" s="356"/>
      <c r="NMZ102" s="356"/>
      <c r="NNA102" s="356"/>
      <c r="NNB102" s="356"/>
      <c r="NNC102" s="356"/>
      <c r="NND102" s="356"/>
      <c r="NNE102" s="356"/>
      <c r="NNF102" s="356"/>
      <c r="NNG102" s="356"/>
      <c r="NNH102" s="356"/>
      <c r="NNI102" s="356"/>
      <c r="NNJ102" s="356"/>
      <c r="NNK102" s="356"/>
      <c r="NNL102" s="356"/>
      <c r="NNM102" s="356"/>
      <c r="NNN102" s="356"/>
      <c r="NNO102" s="356"/>
      <c r="NNP102" s="356"/>
      <c r="NNQ102" s="356"/>
      <c r="NNR102" s="356"/>
      <c r="NNS102" s="356"/>
      <c r="NNT102" s="356"/>
      <c r="NNU102" s="356"/>
      <c r="NNV102" s="356"/>
      <c r="NNW102" s="356"/>
      <c r="NNX102" s="356"/>
      <c r="NNY102" s="356"/>
      <c r="NNZ102" s="356"/>
      <c r="NOA102" s="356"/>
      <c r="NOB102" s="356"/>
      <c r="NOC102" s="356"/>
      <c r="NOD102" s="356"/>
      <c r="NOE102" s="356"/>
      <c r="NOF102" s="356"/>
      <c r="NOG102" s="356"/>
      <c r="NOH102" s="356"/>
      <c r="NOI102" s="356"/>
      <c r="NOJ102" s="356"/>
      <c r="NOK102" s="356"/>
      <c r="NOL102" s="356"/>
      <c r="NOM102" s="356"/>
      <c r="NON102" s="356"/>
      <c r="NOO102" s="356"/>
      <c r="NOP102" s="356"/>
      <c r="NOQ102" s="356"/>
      <c r="NOR102" s="356"/>
      <c r="NOS102" s="356"/>
      <c r="NOT102" s="356"/>
      <c r="NOU102" s="356"/>
      <c r="NOV102" s="356"/>
      <c r="NOW102" s="356"/>
      <c r="NOX102" s="356"/>
      <c r="NOY102" s="356"/>
      <c r="NOZ102" s="356"/>
      <c r="NPA102" s="356"/>
      <c r="NPB102" s="356"/>
      <c r="NPC102" s="356"/>
      <c r="NPD102" s="356"/>
      <c r="NPE102" s="356"/>
      <c r="NPF102" s="356"/>
      <c r="NPG102" s="356"/>
      <c r="NPH102" s="356"/>
      <c r="NPI102" s="356"/>
      <c r="NPJ102" s="356"/>
      <c r="NPK102" s="356"/>
      <c r="NPL102" s="356"/>
      <c r="NPM102" s="356"/>
      <c r="NPN102" s="356"/>
      <c r="NPO102" s="356"/>
      <c r="NPP102" s="356"/>
      <c r="NPQ102" s="356"/>
      <c r="NPR102" s="356"/>
      <c r="NPS102" s="356"/>
      <c r="NPT102" s="356"/>
      <c r="NPU102" s="356"/>
      <c r="NPV102" s="356"/>
      <c r="NPW102" s="356"/>
      <c r="NPX102" s="356"/>
      <c r="NPY102" s="356"/>
      <c r="NPZ102" s="356"/>
      <c r="NQA102" s="356"/>
      <c r="NQB102" s="356"/>
      <c r="NQC102" s="356"/>
      <c r="NQD102" s="356"/>
      <c r="NQE102" s="356"/>
      <c r="NQF102" s="356"/>
      <c r="NQG102" s="356"/>
      <c r="NQH102" s="356"/>
      <c r="NQI102" s="356"/>
      <c r="NQJ102" s="356"/>
      <c r="NQK102" s="356"/>
      <c r="NQL102" s="356"/>
      <c r="NQM102" s="356"/>
      <c r="NQN102" s="356"/>
      <c r="NQO102" s="356"/>
      <c r="NQP102" s="356"/>
      <c r="NQQ102" s="356"/>
      <c r="NQR102" s="356"/>
      <c r="NQS102" s="356"/>
      <c r="NQT102" s="356"/>
      <c r="NQU102" s="356"/>
      <c r="NQV102" s="356"/>
      <c r="NQW102" s="356"/>
      <c r="NQX102" s="356"/>
      <c r="NQY102" s="356"/>
      <c r="NQZ102" s="356"/>
      <c r="NRA102" s="356"/>
      <c r="NRB102" s="356"/>
      <c r="NRC102" s="356"/>
      <c r="NRD102" s="356"/>
      <c r="NRE102" s="356"/>
      <c r="NRF102" s="356"/>
      <c r="NRG102" s="356"/>
      <c r="NRH102" s="356"/>
      <c r="NRI102" s="356"/>
      <c r="NRJ102" s="356"/>
      <c r="NRK102" s="356"/>
      <c r="NRL102" s="356"/>
      <c r="NRM102" s="356"/>
      <c r="NRN102" s="356"/>
      <c r="NRO102" s="356"/>
      <c r="NRP102" s="356"/>
      <c r="NRQ102" s="356"/>
      <c r="NRR102" s="356"/>
      <c r="NRS102" s="356"/>
      <c r="NRT102" s="356"/>
      <c r="NRU102" s="356"/>
      <c r="NRV102" s="356"/>
      <c r="NRW102" s="356"/>
      <c r="NRX102" s="356"/>
      <c r="NRY102" s="356"/>
      <c r="NRZ102" s="356"/>
      <c r="NSA102" s="356"/>
      <c r="NSB102" s="356"/>
      <c r="NSC102" s="356"/>
      <c r="NSD102" s="356"/>
      <c r="NSE102" s="356"/>
      <c r="NSF102" s="356"/>
      <c r="NSG102" s="356"/>
      <c r="NSH102" s="356"/>
      <c r="NSI102" s="356"/>
      <c r="NSJ102" s="356"/>
      <c r="NSK102" s="356"/>
      <c r="NSL102" s="356"/>
      <c r="NSM102" s="356"/>
      <c r="NSN102" s="356"/>
      <c r="NSO102" s="356"/>
      <c r="NSP102" s="356"/>
      <c r="NSQ102" s="356"/>
      <c r="NSR102" s="356"/>
      <c r="NSS102" s="356"/>
      <c r="NST102" s="356"/>
      <c r="NSU102" s="356"/>
      <c r="NSV102" s="356"/>
      <c r="NSW102" s="356"/>
      <c r="NSX102" s="356"/>
      <c r="NSY102" s="356"/>
      <c r="NSZ102" s="356"/>
      <c r="NTA102" s="356"/>
      <c r="NTB102" s="356"/>
      <c r="NTC102" s="356"/>
      <c r="NTD102" s="356"/>
      <c r="NTE102" s="356"/>
      <c r="NTF102" s="356"/>
      <c r="NTG102" s="356"/>
      <c r="NTH102" s="356"/>
      <c r="NTI102" s="356"/>
      <c r="NTJ102" s="356"/>
      <c r="NTK102" s="356"/>
      <c r="NTL102" s="356"/>
      <c r="NTM102" s="356"/>
      <c r="NTN102" s="356"/>
      <c r="NTO102" s="356"/>
      <c r="NTP102" s="356"/>
      <c r="NTQ102" s="356"/>
      <c r="NTR102" s="356"/>
      <c r="NTS102" s="356"/>
      <c r="NTT102" s="356"/>
      <c r="NTU102" s="356"/>
      <c r="NTV102" s="356"/>
      <c r="NTW102" s="356"/>
      <c r="NTX102" s="356"/>
      <c r="NTY102" s="356"/>
      <c r="NTZ102" s="356"/>
      <c r="NUA102" s="356"/>
      <c r="NUB102" s="356"/>
      <c r="NUC102" s="356"/>
      <c r="NUD102" s="356"/>
      <c r="NUE102" s="356"/>
      <c r="NUF102" s="356"/>
      <c r="NUG102" s="356"/>
      <c r="NUH102" s="356"/>
      <c r="NUI102" s="356"/>
      <c r="NUJ102" s="356"/>
      <c r="NUK102" s="356"/>
      <c r="NUL102" s="356"/>
      <c r="NUM102" s="356"/>
      <c r="NUN102" s="356"/>
      <c r="NUO102" s="356"/>
      <c r="NUP102" s="356"/>
      <c r="NUQ102" s="356"/>
      <c r="NUR102" s="356"/>
      <c r="NUS102" s="356"/>
      <c r="NUT102" s="356"/>
      <c r="NUU102" s="356"/>
      <c r="NUV102" s="356"/>
      <c r="NUW102" s="356"/>
      <c r="NUX102" s="356"/>
      <c r="NUY102" s="356"/>
      <c r="NUZ102" s="356"/>
      <c r="NVA102" s="356"/>
      <c r="NVB102" s="356"/>
      <c r="NVC102" s="356"/>
      <c r="NVD102" s="356"/>
      <c r="NVE102" s="356"/>
      <c r="NVF102" s="356"/>
      <c r="NVG102" s="356"/>
      <c r="NVH102" s="356"/>
      <c r="NVI102" s="356"/>
      <c r="NVJ102" s="356"/>
      <c r="NVK102" s="356"/>
      <c r="NVL102" s="356"/>
      <c r="NVM102" s="356"/>
      <c r="NVN102" s="356"/>
      <c r="NVO102" s="356"/>
      <c r="NVP102" s="356"/>
      <c r="NVQ102" s="356"/>
      <c r="NVR102" s="356"/>
      <c r="NVS102" s="356"/>
      <c r="NVT102" s="356"/>
      <c r="NVU102" s="356"/>
      <c r="NVV102" s="356"/>
      <c r="NVW102" s="356"/>
      <c r="NVX102" s="356"/>
      <c r="NVY102" s="356"/>
      <c r="NVZ102" s="356"/>
      <c r="NWA102" s="356"/>
      <c r="NWB102" s="356"/>
      <c r="NWC102" s="356"/>
      <c r="NWD102" s="356"/>
      <c r="NWE102" s="356"/>
      <c r="NWF102" s="356"/>
      <c r="NWG102" s="356"/>
      <c r="NWH102" s="356"/>
      <c r="NWI102" s="356"/>
      <c r="NWJ102" s="356"/>
      <c r="NWK102" s="356"/>
      <c r="NWL102" s="356"/>
      <c r="NWM102" s="356"/>
      <c r="NWN102" s="356"/>
      <c r="NWO102" s="356"/>
      <c r="NWP102" s="356"/>
      <c r="NWQ102" s="356"/>
      <c r="NWR102" s="356"/>
      <c r="NWS102" s="356"/>
      <c r="NWT102" s="356"/>
      <c r="NWU102" s="356"/>
      <c r="NWV102" s="356"/>
      <c r="NWW102" s="356"/>
      <c r="NWX102" s="356"/>
      <c r="NWY102" s="356"/>
      <c r="NWZ102" s="356"/>
      <c r="NXA102" s="356"/>
      <c r="NXB102" s="356"/>
      <c r="NXC102" s="356"/>
      <c r="NXD102" s="356"/>
      <c r="NXE102" s="356"/>
      <c r="NXF102" s="356"/>
      <c r="NXG102" s="356"/>
      <c r="NXH102" s="356"/>
      <c r="NXI102" s="356"/>
      <c r="NXJ102" s="356"/>
      <c r="NXK102" s="356"/>
      <c r="NXL102" s="356"/>
      <c r="NXM102" s="356"/>
      <c r="NXN102" s="356"/>
      <c r="NXO102" s="356"/>
      <c r="NXP102" s="356"/>
      <c r="NXQ102" s="356"/>
      <c r="NXR102" s="356"/>
      <c r="NXS102" s="356"/>
      <c r="NXT102" s="356"/>
      <c r="NXU102" s="356"/>
      <c r="NXV102" s="356"/>
      <c r="NXW102" s="356"/>
      <c r="NXX102" s="356"/>
      <c r="NXY102" s="356"/>
      <c r="NXZ102" s="356"/>
      <c r="NYA102" s="356"/>
      <c r="NYB102" s="356"/>
      <c r="NYC102" s="356"/>
      <c r="NYD102" s="356"/>
      <c r="NYE102" s="356"/>
      <c r="NYF102" s="356"/>
      <c r="NYG102" s="356"/>
      <c r="NYH102" s="356"/>
      <c r="NYI102" s="356"/>
      <c r="NYJ102" s="356"/>
      <c r="NYK102" s="356"/>
      <c r="NYL102" s="356"/>
      <c r="NYM102" s="356"/>
      <c r="NYN102" s="356"/>
      <c r="NYO102" s="356"/>
      <c r="NYP102" s="356"/>
      <c r="NYQ102" s="356"/>
      <c r="NYR102" s="356"/>
      <c r="NYS102" s="356"/>
      <c r="NYT102" s="356"/>
      <c r="NYU102" s="356"/>
      <c r="NYV102" s="356"/>
      <c r="NYW102" s="356"/>
      <c r="NYX102" s="356"/>
      <c r="NYY102" s="356"/>
      <c r="NYZ102" s="356"/>
      <c r="NZA102" s="356"/>
      <c r="NZB102" s="356"/>
      <c r="NZC102" s="356"/>
      <c r="NZD102" s="356"/>
      <c r="NZE102" s="356"/>
      <c r="NZF102" s="356"/>
      <c r="NZG102" s="356"/>
      <c r="NZH102" s="356"/>
      <c r="NZI102" s="356"/>
      <c r="NZJ102" s="356"/>
      <c r="NZK102" s="356"/>
      <c r="NZL102" s="356"/>
      <c r="NZM102" s="356"/>
      <c r="NZN102" s="356"/>
      <c r="NZO102" s="356"/>
      <c r="NZP102" s="356"/>
      <c r="NZQ102" s="356"/>
      <c r="NZR102" s="356"/>
      <c r="NZS102" s="356"/>
      <c r="NZT102" s="356"/>
      <c r="NZU102" s="356"/>
      <c r="NZV102" s="356"/>
      <c r="NZW102" s="356"/>
      <c r="NZX102" s="356"/>
      <c r="NZY102" s="356"/>
      <c r="NZZ102" s="356"/>
      <c r="OAA102" s="356"/>
      <c r="OAB102" s="356"/>
      <c r="OAC102" s="356"/>
      <c r="OAD102" s="356"/>
      <c r="OAE102" s="356"/>
      <c r="OAF102" s="356"/>
      <c r="OAG102" s="356"/>
      <c r="OAH102" s="356"/>
      <c r="OAI102" s="356"/>
      <c r="OAJ102" s="356"/>
      <c r="OAK102" s="356"/>
      <c r="OAL102" s="356"/>
      <c r="OAM102" s="356"/>
      <c r="OAN102" s="356"/>
      <c r="OAO102" s="356"/>
      <c r="OAP102" s="356"/>
      <c r="OAQ102" s="356"/>
      <c r="OAR102" s="356"/>
      <c r="OAS102" s="356"/>
      <c r="OAT102" s="356"/>
      <c r="OAU102" s="356"/>
      <c r="OAV102" s="356"/>
      <c r="OAW102" s="356"/>
      <c r="OAX102" s="356"/>
      <c r="OAY102" s="356"/>
      <c r="OAZ102" s="356"/>
      <c r="OBA102" s="356"/>
      <c r="OBB102" s="356"/>
      <c r="OBC102" s="356"/>
      <c r="OBD102" s="356"/>
      <c r="OBE102" s="356"/>
      <c r="OBF102" s="356"/>
      <c r="OBG102" s="356"/>
      <c r="OBH102" s="356"/>
      <c r="OBI102" s="356"/>
      <c r="OBJ102" s="356"/>
      <c r="OBK102" s="356"/>
      <c r="OBL102" s="356"/>
      <c r="OBM102" s="356"/>
      <c r="OBN102" s="356"/>
      <c r="OBO102" s="356"/>
      <c r="OBP102" s="356"/>
      <c r="OBQ102" s="356"/>
      <c r="OBR102" s="356"/>
      <c r="OBS102" s="356"/>
      <c r="OBT102" s="356"/>
      <c r="OBU102" s="356"/>
      <c r="OBV102" s="356"/>
      <c r="OBW102" s="356"/>
      <c r="OBX102" s="356"/>
      <c r="OBY102" s="356"/>
      <c r="OBZ102" s="356"/>
      <c r="OCA102" s="356"/>
      <c r="OCB102" s="356"/>
      <c r="OCC102" s="356"/>
      <c r="OCD102" s="356"/>
      <c r="OCE102" s="356"/>
      <c r="OCF102" s="356"/>
      <c r="OCG102" s="356"/>
      <c r="OCH102" s="356"/>
      <c r="OCI102" s="356"/>
      <c r="OCJ102" s="356"/>
      <c r="OCK102" s="356"/>
      <c r="OCL102" s="356"/>
      <c r="OCM102" s="356"/>
      <c r="OCN102" s="356"/>
      <c r="OCO102" s="356"/>
      <c r="OCP102" s="356"/>
      <c r="OCQ102" s="356"/>
      <c r="OCR102" s="356"/>
      <c r="OCS102" s="356"/>
      <c r="OCT102" s="356"/>
      <c r="OCU102" s="356"/>
      <c r="OCV102" s="356"/>
      <c r="OCW102" s="356"/>
      <c r="OCX102" s="356"/>
      <c r="OCY102" s="356"/>
      <c r="OCZ102" s="356"/>
      <c r="ODA102" s="356"/>
      <c r="ODB102" s="356"/>
      <c r="ODC102" s="356"/>
      <c r="ODD102" s="356"/>
      <c r="ODE102" s="356"/>
      <c r="ODF102" s="356"/>
      <c r="ODG102" s="356"/>
      <c r="ODH102" s="356"/>
      <c r="ODI102" s="356"/>
      <c r="ODJ102" s="356"/>
      <c r="ODK102" s="356"/>
      <c r="ODL102" s="356"/>
      <c r="ODM102" s="356"/>
      <c r="ODN102" s="356"/>
      <c r="ODO102" s="356"/>
      <c r="ODP102" s="356"/>
      <c r="ODQ102" s="356"/>
      <c r="ODR102" s="356"/>
      <c r="ODS102" s="356"/>
      <c r="ODT102" s="356"/>
      <c r="ODU102" s="356"/>
      <c r="ODV102" s="356"/>
      <c r="ODW102" s="356"/>
      <c r="ODX102" s="356"/>
      <c r="ODY102" s="356"/>
      <c r="ODZ102" s="356"/>
      <c r="OEA102" s="356"/>
      <c r="OEB102" s="356"/>
      <c r="OEC102" s="356"/>
      <c r="OED102" s="356"/>
      <c r="OEE102" s="356"/>
      <c r="OEF102" s="356"/>
      <c r="OEG102" s="356"/>
      <c r="OEH102" s="356"/>
      <c r="OEI102" s="356"/>
      <c r="OEJ102" s="356"/>
      <c r="OEK102" s="356"/>
      <c r="OEL102" s="356"/>
      <c r="OEM102" s="356"/>
      <c r="OEN102" s="356"/>
      <c r="OEO102" s="356"/>
      <c r="OEP102" s="356"/>
      <c r="OEQ102" s="356"/>
      <c r="OER102" s="356"/>
      <c r="OES102" s="356"/>
      <c r="OET102" s="356"/>
      <c r="OEU102" s="356"/>
      <c r="OEV102" s="356"/>
      <c r="OEW102" s="356"/>
      <c r="OEX102" s="356"/>
      <c r="OEY102" s="356"/>
      <c r="OEZ102" s="356"/>
      <c r="OFA102" s="356"/>
      <c r="OFB102" s="356"/>
      <c r="OFC102" s="356"/>
      <c r="OFD102" s="356"/>
      <c r="OFE102" s="356"/>
      <c r="OFF102" s="356"/>
      <c r="OFG102" s="356"/>
      <c r="OFH102" s="356"/>
      <c r="OFI102" s="356"/>
      <c r="OFJ102" s="356"/>
      <c r="OFK102" s="356"/>
      <c r="OFL102" s="356"/>
      <c r="OFM102" s="356"/>
      <c r="OFN102" s="356"/>
      <c r="OFO102" s="356"/>
      <c r="OFP102" s="356"/>
      <c r="OFQ102" s="356"/>
      <c r="OFR102" s="356"/>
      <c r="OFS102" s="356"/>
      <c r="OFT102" s="356"/>
      <c r="OFU102" s="356"/>
      <c r="OFV102" s="356"/>
      <c r="OFW102" s="356"/>
      <c r="OFX102" s="356"/>
      <c r="OFY102" s="356"/>
      <c r="OFZ102" s="356"/>
      <c r="OGA102" s="356"/>
      <c r="OGB102" s="356"/>
      <c r="OGC102" s="356"/>
      <c r="OGD102" s="356"/>
      <c r="OGE102" s="356"/>
      <c r="OGF102" s="356"/>
      <c r="OGG102" s="356"/>
      <c r="OGH102" s="356"/>
      <c r="OGI102" s="356"/>
      <c r="OGJ102" s="356"/>
      <c r="OGK102" s="356"/>
      <c r="OGL102" s="356"/>
      <c r="OGM102" s="356"/>
      <c r="OGN102" s="356"/>
      <c r="OGO102" s="356"/>
      <c r="OGP102" s="356"/>
      <c r="OGQ102" s="356"/>
      <c r="OGR102" s="356"/>
      <c r="OGS102" s="356"/>
      <c r="OGT102" s="356"/>
      <c r="OGU102" s="356"/>
      <c r="OGV102" s="356"/>
      <c r="OGW102" s="356"/>
      <c r="OGX102" s="356"/>
      <c r="OGY102" s="356"/>
      <c r="OGZ102" s="356"/>
      <c r="OHA102" s="356"/>
      <c r="OHB102" s="356"/>
      <c r="OHC102" s="356"/>
      <c r="OHD102" s="356"/>
      <c r="OHE102" s="356"/>
      <c r="OHF102" s="356"/>
      <c r="OHG102" s="356"/>
      <c r="OHH102" s="356"/>
      <c r="OHI102" s="356"/>
      <c r="OHJ102" s="356"/>
      <c r="OHK102" s="356"/>
      <c r="OHL102" s="356"/>
      <c r="OHM102" s="356"/>
      <c r="OHN102" s="356"/>
      <c r="OHO102" s="356"/>
      <c r="OHP102" s="356"/>
      <c r="OHQ102" s="356"/>
      <c r="OHR102" s="356"/>
      <c r="OHS102" s="356"/>
      <c r="OHT102" s="356"/>
      <c r="OHU102" s="356"/>
      <c r="OHV102" s="356"/>
      <c r="OHW102" s="356"/>
      <c r="OHX102" s="356"/>
      <c r="OHY102" s="356"/>
      <c r="OHZ102" s="356"/>
      <c r="OIA102" s="356"/>
      <c r="OIB102" s="356"/>
      <c r="OIC102" s="356"/>
      <c r="OID102" s="356"/>
      <c r="OIE102" s="356"/>
      <c r="OIF102" s="356"/>
      <c r="OIG102" s="356"/>
      <c r="OIH102" s="356"/>
      <c r="OII102" s="356"/>
      <c r="OIJ102" s="356"/>
      <c r="OIK102" s="356"/>
      <c r="OIL102" s="356"/>
      <c r="OIM102" s="356"/>
      <c r="OIN102" s="356"/>
      <c r="OIO102" s="356"/>
      <c r="OIP102" s="356"/>
      <c r="OIQ102" s="356"/>
      <c r="OIR102" s="356"/>
      <c r="OIS102" s="356"/>
      <c r="OIT102" s="356"/>
      <c r="OIU102" s="356"/>
      <c r="OIV102" s="356"/>
      <c r="OIW102" s="356"/>
      <c r="OIX102" s="356"/>
      <c r="OIY102" s="356"/>
      <c r="OIZ102" s="356"/>
      <c r="OJA102" s="356"/>
      <c r="OJB102" s="356"/>
      <c r="OJC102" s="356"/>
      <c r="OJD102" s="356"/>
      <c r="OJE102" s="356"/>
      <c r="OJF102" s="356"/>
      <c r="OJG102" s="356"/>
      <c r="OJH102" s="356"/>
      <c r="OJI102" s="356"/>
      <c r="OJJ102" s="356"/>
      <c r="OJK102" s="356"/>
      <c r="OJL102" s="356"/>
      <c r="OJM102" s="356"/>
      <c r="OJN102" s="356"/>
      <c r="OJO102" s="356"/>
      <c r="OJP102" s="356"/>
      <c r="OJQ102" s="356"/>
      <c r="OJR102" s="356"/>
      <c r="OJS102" s="356"/>
      <c r="OJT102" s="356"/>
      <c r="OJU102" s="356"/>
      <c r="OJV102" s="356"/>
      <c r="OJW102" s="356"/>
      <c r="OJX102" s="356"/>
      <c r="OJY102" s="356"/>
      <c r="OJZ102" s="356"/>
      <c r="OKA102" s="356"/>
      <c r="OKB102" s="356"/>
      <c r="OKC102" s="356"/>
      <c r="OKD102" s="356"/>
      <c r="OKE102" s="356"/>
      <c r="OKF102" s="356"/>
      <c r="OKG102" s="356"/>
      <c r="OKH102" s="356"/>
      <c r="OKI102" s="356"/>
      <c r="OKJ102" s="356"/>
      <c r="OKK102" s="356"/>
      <c r="OKL102" s="356"/>
      <c r="OKM102" s="356"/>
      <c r="OKN102" s="356"/>
      <c r="OKO102" s="356"/>
      <c r="OKP102" s="356"/>
      <c r="OKQ102" s="356"/>
      <c r="OKR102" s="356"/>
      <c r="OKS102" s="356"/>
      <c r="OKT102" s="356"/>
      <c r="OKU102" s="356"/>
      <c r="OKV102" s="356"/>
      <c r="OKW102" s="356"/>
      <c r="OKX102" s="356"/>
      <c r="OKY102" s="356"/>
      <c r="OKZ102" s="356"/>
      <c r="OLA102" s="356"/>
      <c r="OLB102" s="356"/>
      <c r="OLC102" s="356"/>
      <c r="OLD102" s="356"/>
      <c r="OLE102" s="356"/>
      <c r="OLF102" s="356"/>
      <c r="OLG102" s="356"/>
      <c r="OLH102" s="356"/>
      <c r="OLI102" s="356"/>
      <c r="OLJ102" s="356"/>
      <c r="OLK102" s="356"/>
      <c r="OLL102" s="356"/>
      <c r="OLM102" s="356"/>
      <c r="OLN102" s="356"/>
      <c r="OLO102" s="356"/>
      <c r="OLP102" s="356"/>
      <c r="OLQ102" s="356"/>
      <c r="OLR102" s="356"/>
      <c r="OLS102" s="356"/>
      <c r="OLT102" s="356"/>
      <c r="OLU102" s="356"/>
      <c r="OLV102" s="356"/>
      <c r="OLW102" s="356"/>
      <c r="OLX102" s="356"/>
      <c r="OLY102" s="356"/>
      <c r="OLZ102" s="356"/>
      <c r="OMA102" s="356"/>
      <c r="OMB102" s="356"/>
      <c r="OMC102" s="356"/>
      <c r="OMD102" s="356"/>
      <c r="OME102" s="356"/>
      <c r="OMF102" s="356"/>
      <c r="OMG102" s="356"/>
      <c r="OMH102" s="356"/>
      <c r="OMI102" s="356"/>
      <c r="OMJ102" s="356"/>
      <c r="OMK102" s="356"/>
      <c r="OML102" s="356"/>
      <c r="OMM102" s="356"/>
      <c r="OMN102" s="356"/>
      <c r="OMO102" s="356"/>
      <c r="OMP102" s="356"/>
      <c r="OMQ102" s="356"/>
      <c r="OMR102" s="356"/>
      <c r="OMS102" s="356"/>
      <c r="OMT102" s="356"/>
      <c r="OMU102" s="356"/>
      <c r="OMV102" s="356"/>
      <c r="OMW102" s="356"/>
      <c r="OMX102" s="356"/>
      <c r="OMY102" s="356"/>
      <c r="OMZ102" s="356"/>
      <c r="ONA102" s="356"/>
      <c r="ONB102" s="356"/>
      <c r="ONC102" s="356"/>
      <c r="OND102" s="356"/>
      <c r="ONE102" s="356"/>
      <c r="ONF102" s="356"/>
      <c r="ONG102" s="356"/>
      <c r="ONH102" s="356"/>
      <c r="ONI102" s="356"/>
      <c r="ONJ102" s="356"/>
      <c r="ONK102" s="356"/>
      <c r="ONL102" s="356"/>
      <c r="ONM102" s="356"/>
      <c r="ONN102" s="356"/>
      <c r="ONO102" s="356"/>
      <c r="ONP102" s="356"/>
      <c r="ONQ102" s="356"/>
      <c r="ONR102" s="356"/>
      <c r="ONS102" s="356"/>
      <c r="ONT102" s="356"/>
      <c r="ONU102" s="356"/>
      <c r="ONV102" s="356"/>
      <c r="ONW102" s="356"/>
      <c r="ONX102" s="356"/>
      <c r="ONY102" s="356"/>
      <c r="ONZ102" s="356"/>
      <c r="OOA102" s="356"/>
      <c r="OOB102" s="356"/>
      <c r="OOC102" s="356"/>
      <c r="OOD102" s="356"/>
      <c r="OOE102" s="356"/>
      <c r="OOF102" s="356"/>
      <c r="OOG102" s="356"/>
      <c r="OOH102" s="356"/>
      <c r="OOI102" s="356"/>
      <c r="OOJ102" s="356"/>
      <c r="OOK102" s="356"/>
      <c r="OOL102" s="356"/>
      <c r="OOM102" s="356"/>
      <c r="OON102" s="356"/>
      <c r="OOO102" s="356"/>
      <c r="OOP102" s="356"/>
      <c r="OOQ102" s="356"/>
      <c r="OOR102" s="356"/>
      <c r="OOS102" s="356"/>
      <c r="OOT102" s="356"/>
      <c r="OOU102" s="356"/>
      <c r="OOV102" s="356"/>
      <c r="OOW102" s="356"/>
      <c r="OOX102" s="356"/>
      <c r="OOY102" s="356"/>
      <c r="OOZ102" s="356"/>
      <c r="OPA102" s="356"/>
      <c r="OPB102" s="356"/>
      <c r="OPC102" s="356"/>
      <c r="OPD102" s="356"/>
      <c r="OPE102" s="356"/>
      <c r="OPF102" s="356"/>
      <c r="OPG102" s="356"/>
      <c r="OPH102" s="356"/>
      <c r="OPI102" s="356"/>
      <c r="OPJ102" s="356"/>
      <c r="OPK102" s="356"/>
      <c r="OPL102" s="356"/>
      <c r="OPM102" s="356"/>
      <c r="OPN102" s="356"/>
      <c r="OPO102" s="356"/>
      <c r="OPP102" s="356"/>
      <c r="OPQ102" s="356"/>
      <c r="OPR102" s="356"/>
      <c r="OPS102" s="356"/>
      <c r="OPT102" s="356"/>
      <c r="OPU102" s="356"/>
      <c r="OPV102" s="356"/>
      <c r="OPW102" s="356"/>
      <c r="OPX102" s="356"/>
      <c r="OPY102" s="356"/>
      <c r="OPZ102" s="356"/>
      <c r="OQA102" s="356"/>
      <c r="OQB102" s="356"/>
      <c r="OQC102" s="356"/>
      <c r="OQD102" s="356"/>
      <c r="OQE102" s="356"/>
      <c r="OQF102" s="356"/>
      <c r="OQG102" s="356"/>
      <c r="OQH102" s="356"/>
      <c r="OQI102" s="356"/>
      <c r="OQJ102" s="356"/>
      <c r="OQK102" s="356"/>
      <c r="OQL102" s="356"/>
      <c r="OQM102" s="356"/>
      <c r="OQN102" s="356"/>
      <c r="OQO102" s="356"/>
      <c r="OQP102" s="356"/>
      <c r="OQQ102" s="356"/>
      <c r="OQR102" s="356"/>
      <c r="OQS102" s="356"/>
      <c r="OQT102" s="356"/>
      <c r="OQU102" s="356"/>
      <c r="OQV102" s="356"/>
      <c r="OQW102" s="356"/>
      <c r="OQX102" s="356"/>
      <c r="OQY102" s="356"/>
      <c r="OQZ102" s="356"/>
      <c r="ORA102" s="356"/>
      <c r="ORB102" s="356"/>
      <c r="ORC102" s="356"/>
      <c r="ORD102" s="356"/>
      <c r="ORE102" s="356"/>
      <c r="ORF102" s="356"/>
      <c r="ORG102" s="356"/>
      <c r="ORH102" s="356"/>
      <c r="ORI102" s="356"/>
      <c r="ORJ102" s="356"/>
      <c r="ORK102" s="356"/>
      <c r="ORL102" s="356"/>
      <c r="ORM102" s="356"/>
      <c r="ORN102" s="356"/>
      <c r="ORO102" s="356"/>
      <c r="ORP102" s="356"/>
      <c r="ORQ102" s="356"/>
      <c r="ORR102" s="356"/>
      <c r="ORS102" s="356"/>
      <c r="ORT102" s="356"/>
      <c r="ORU102" s="356"/>
      <c r="ORV102" s="356"/>
      <c r="ORW102" s="356"/>
      <c r="ORX102" s="356"/>
      <c r="ORY102" s="356"/>
      <c r="ORZ102" s="356"/>
      <c r="OSA102" s="356"/>
      <c r="OSB102" s="356"/>
      <c r="OSC102" s="356"/>
      <c r="OSD102" s="356"/>
      <c r="OSE102" s="356"/>
      <c r="OSF102" s="356"/>
      <c r="OSG102" s="356"/>
      <c r="OSH102" s="356"/>
      <c r="OSI102" s="356"/>
      <c r="OSJ102" s="356"/>
      <c r="OSK102" s="356"/>
      <c r="OSL102" s="356"/>
      <c r="OSM102" s="356"/>
      <c r="OSN102" s="356"/>
      <c r="OSO102" s="356"/>
      <c r="OSP102" s="356"/>
      <c r="OSQ102" s="356"/>
      <c r="OSR102" s="356"/>
      <c r="OSS102" s="356"/>
      <c r="OST102" s="356"/>
      <c r="OSU102" s="356"/>
      <c r="OSV102" s="356"/>
      <c r="OSW102" s="356"/>
      <c r="OSX102" s="356"/>
      <c r="OSY102" s="356"/>
      <c r="OSZ102" s="356"/>
      <c r="OTA102" s="356"/>
      <c r="OTB102" s="356"/>
      <c r="OTC102" s="356"/>
      <c r="OTD102" s="356"/>
      <c r="OTE102" s="356"/>
      <c r="OTF102" s="356"/>
      <c r="OTG102" s="356"/>
      <c r="OTH102" s="356"/>
      <c r="OTI102" s="356"/>
      <c r="OTJ102" s="356"/>
      <c r="OTK102" s="356"/>
      <c r="OTL102" s="356"/>
      <c r="OTM102" s="356"/>
      <c r="OTN102" s="356"/>
      <c r="OTO102" s="356"/>
      <c r="OTP102" s="356"/>
      <c r="OTQ102" s="356"/>
      <c r="OTR102" s="356"/>
      <c r="OTS102" s="356"/>
      <c r="OTT102" s="356"/>
      <c r="OTU102" s="356"/>
      <c r="OTV102" s="356"/>
      <c r="OTW102" s="356"/>
      <c r="OTX102" s="356"/>
      <c r="OTY102" s="356"/>
      <c r="OTZ102" s="356"/>
      <c r="OUA102" s="356"/>
      <c r="OUB102" s="356"/>
      <c r="OUC102" s="356"/>
      <c r="OUD102" s="356"/>
      <c r="OUE102" s="356"/>
      <c r="OUF102" s="356"/>
      <c r="OUG102" s="356"/>
      <c r="OUH102" s="356"/>
      <c r="OUI102" s="356"/>
      <c r="OUJ102" s="356"/>
      <c r="OUK102" s="356"/>
      <c r="OUL102" s="356"/>
      <c r="OUM102" s="356"/>
      <c r="OUN102" s="356"/>
      <c r="OUO102" s="356"/>
      <c r="OUP102" s="356"/>
      <c r="OUQ102" s="356"/>
      <c r="OUR102" s="356"/>
      <c r="OUS102" s="356"/>
      <c r="OUT102" s="356"/>
      <c r="OUU102" s="356"/>
      <c r="OUV102" s="356"/>
      <c r="OUW102" s="356"/>
      <c r="OUX102" s="356"/>
      <c r="OUY102" s="356"/>
      <c r="OUZ102" s="356"/>
      <c r="OVA102" s="356"/>
      <c r="OVB102" s="356"/>
      <c r="OVC102" s="356"/>
      <c r="OVD102" s="356"/>
      <c r="OVE102" s="356"/>
      <c r="OVF102" s="356"/>
      <c r="OVG102" s="356"/>
      <c r="OVH102" s="356"/>
      <c r="OVI102" s="356"/>
      <c r="OVJ102" s="356"/>
      <c r="OVK102" s="356"/>
      <c r="OVL102" s="356"/>
      <c r="OVM102" s="356"/>
      <c r="OVN102" s="356"/>
      <c r="OVO102" s="356"/>
      <c r="OVP102" s="356"/>
      <c r="OVQ102" s="356"/>
      <c r="OVR102" s="356"/>
      <c r="OVS102" s="356"/>
      <c r="OVT102" s="356"/>
      <c r="OVU102" s="356"/>
      <c r="OVV102" s="356"/>
      <c r="OVW102" s="356"/>
      <c r="OVX102" s="356"/>
      <c r="OVY102" s="356"/>
      <c r="OVZ102" s="356"/>
      <c r="OWA102" s="356"/>
      <c r="OWB102" s="356"/>
      <c r="OWC102" s="356"/>
      <c r="OWD102" s="356"/>
      <c r="OWE102" s="356"/>
      <c r="OWF102" s="356"/>
      <c r="OWG102" s="356"/>
      <c r="OWH102" s="356"/>
      <c r="OWI102" s="356"/>
      <c r="OWJ102" s="356"/>
      <c r="OWK102" s="356"/>
      <c r="OWL102" s="356"/>
      <c r="OWM102" s="356"/>
      <c r="OWN102" s="356"/>
      <c r="OWO102" s="356"/>
      <c r="OWP102" s="356"/>
      <c r="OWQ102" s="356"/>
      <c r="OWR102" s="356"/>
      <c r="OWS102" s="356"/>
      <c r="OWT102" s="356"/>
      <c r="OWU102" s="356"/>
      <c r="OWV102" s="356"/>
      <c r="OWW102" s="356"/>
      <c r="OWX102" s="356"/>
      <c r="OWY102" s="356"/>
      <c r="OWZ102" s="356"/>
      <c r="OXA102" s="356"/>
      <c r="OXB102" s="356"/>
      <c r="OXC102" s="356"/>
      <c r="OXD102" s="356"/>
      <c r="OXE102" s="356"/>
      <c r="OXF102" s="356"/>
      <c r="OXG102" s="356"/>
      <c r="OXH102" s="356"/>
      <c r="OXI102" s="356"/>
      <c r="OXJ102" s="356"/>
      <c r="OXK102" s="356"/>
      <c r="OXL102" s="356"/>
      <c r="OXM102" s="356"/>
      <c r="OXN102" s="356"/>
      <c r="OXO102" s="356"/>
      <c r="OXP102" s="356"/>
      <c r="OXQ102" s="356"/>
      <c r="OXR102" s="356"/>
      <c r="OXS102" s="356"/>
      <c r="OXT102" s="356"/>
      <c r="OXU102" s="356"/>
      <c r="OXV102" s="356"/>
      <c r="OXW102" s="356"/>
      <c r="OXX102" s="356"/>
      <c r="OXY102" s="356"/>
      <c r="OXZ102" s="356"/>
      <c r="OYA102" s="356"/>
      <c r="OYB102" s="356"/>
      <c r="OYC102" s="356"/>
      <c r="OYD102" s="356"/>
      <c r="OYE102" s="356"/>
      <c r="OYF102" s="356"/>
      <c r="OYG102" s="356"/>
      <c r="OYH102" s="356"/>
      <c r="OYI102" s="356"/>
      <c r="OYJ102" s="356"/>
      <c r="OYK102" s="356"/>
      <c r="OYL102" s="356"/>
      <c r="OYM102" s="356"/>
      <c r="OYN102" s="356"/>
      <c r="OYO102" s="356"/>
      <c r="OYP102" s="356"/>
      <c r="OYQ102" s="356"/>
      <c r="OYR102" s="356"/>
      <c r="OYS102" s="356"/>
      <c r="OYT102" s="356"/>
      <c r="OYU102" s="356"/>
      <c r="OYV102" s="356"/>
      <c r="OYW102" s="356"/>
      <c r="OYX102" s="356"/>
      <c r="OYY102" s="356"/>
      <c r="OYZ102" s="356"/>
      <c r="OZA102" s="356"/>
      <c r="OZB102" s="356"/>
      <c r="OZC102" s="356"/>
      <c r="OZD102" s="356"/>
      <c r="OZE102" s="356"/>
      <c r="OZF102" s="356"/>
      <c r="OZG102" s="356"/>
      <c r="OZH102" s="356"/>
      <c r="OZI102" s="356"/>
      <c r="OZJ102" s="356"/>
      <c r="OZK102" s="356"/>
      <c r="OZL102" s="356"/>
      <c r="OZM102" s="356"/>
      <c r="OZN102" s="356"/>
      <c r="OZO102" s="356"/>
      <c r="OZP102" s="356"/>
      <c r="OZQ102" s="356"/>
      <c r="OZR102" s="356"/>
      <c r="OZS102" s="356"/>
      <c r="OZT102" s="356"/>
      <c r="OZU102" s="356"/>
      <c r="OZV102" s="356"/>
      <c r="OZW102" s="356"/>
      <c r="OZX102" s="356"/>
      <c r="OZY102" s="356"/>
      <c r="OZZ102" s="356"/>
      <c r="PAA102" s="356"/>
      <c r="PAB102" s="356"/>
      <c r="PAC102" s="356"/>
      <c r="PAD102" s="356"/>
      <c r="PAE102" s="356"/>
      <c r="PAF102" s="356"/>
      <c r="PAG102" s="356"/>
      <c r="PAH102" s="356"/>
      <c r="PAI102" s="356"/>
      <c r="PAJ102" s="356"/>
      <c r="PAK102" s="356"/>
      <c r="PAL102" s="356"/>
      <c r="PAM102" s="356"/>
      <c r="PAN102" s="356"/>
      <c r="PAO102" s="356"/>
      <c r="PAP102" s="356"/>
      <c r="PAQ102" s="356"/>
      <c r="PAR102" s="356"/>
      <c r="PAS102" s="356"/>
      <c r="PAT102" s="356"/>
      <c r="PAU102" s="356"/>
      <c r="PAV102" s="356"/>
      <c r="PAW102" s="356"/>
      <c r="PAX102" s="356"/>
      <c r="PAY102" s="356"/>
      <c r="PAZ102" s="356"/>
      <c r="PBA102" s="356"/>
      <c r="PBB102" s="356"/>
      <c r="PBC102" s="356"/>
      <c r="PBD102" s="356"/>
      <c r="PBE102" s="356"/>
      <c r="PBF102" s="356"/>
      <c r="PBG102" s="356"/>
      <c r="PBH102" s="356"/>
      <c r="PBI102" s="356"/>
      <c r="PBJ102" s="356"/>
      <c r="PBK102" s="356"/>
      <c r="PBL102" s="356"/>
      <c r="PBM102" s="356"/>
      <c r="PBN102" s="356"/>
      <c r="PBO102" s="356"/>
      <c r="PBP102" s="356"/>
      <c r="PBQ102" s="356"/>
      <c r="PBR102" s="356"/>
      <c r="PBS102" s="356"/>
      <c r="PBT102" s="356"/>
      <c r="PBU102" s="356"/>
      <c r="PBV102" s="356"/>
      <c r="PBW102" s="356"/>
      <c r="PBX102" s="356"/>
      <c r="PBY102" s="356"/>
      <c r="PBZ102" s="356"/>
      <c r="PCA102" s="356"/>
      <c r="PCB102" s="356"/>
      <c r="PCC102" s="356"/>
      <c r="PCD102" s="356"/>
      <c r="PCE102" s="356"/>
      <c r="PCF102" s="356"/>
      <c r="PCG102" s="356"/>
      <c r="PCH102" s="356"/>
      <c r="PCI102" s="356"/>
      <c r="PCJ102" s="356"/>
      <c r="PCK102" s="356"/>
      <c r="PCL102" s="356"/>
      <c r="PCM102" s="356"/>
      <c r="PCN102" s="356"/>
      <c r="PCO102" s="356"/>
      <c r="PCP102" s="356"/>
      <c r="PCQ102" s="356"/>
      <c r="PCR102" s="356"/>
      <c r="PCS102" s="356"/>
      <c r="PCT102" s="356"/>
      <c r="PCU102" s="356"/>
      <c r="PCV102" s="356"/>
      <c r="PCW102" s="356"/>
      <c r="PCX102" s="356"/>
      <c r="PCY102" s="356"/>
      <c r="PCZ102" s="356"/>
      <c r="PDA102" s="356"/>
      <c r="PDB102" s="356"/>
      <c r="PDC102" s="356"/>
      <c r="PDD102" s="356"/>
      <c r="PDE102" s="356"/>
      <c r="PDF102" s="356"/>
      <c r="PDG102" s="356"/>
      <c r="PDH102" s="356"/>
      <c r="PDI102" s="356"/>
      <c r="PDJ102" s="356"/>
      <c r="PDK102" s="356"/>
      <c r="PDL102" s="356"/>
      <c r="PDM102" s="356"/>
      <c r="PDN102" s="356"/>
      <c r="PDO102" s="356"/>
      <c r="PDP102" s="356"/>
      <c r="PDQ102" s="356"/>
      <c r="PDR102" s="356"/>
      <c r="PDS102" s="356"/>
      <c r="PDT102" s="356"/>
      <c r="PDU102" s="356"/>
      <c r="PDV102" s="356"/>
      <c r="PDW102" s="356"/>
      <c r="PDX102" s="356"/>
      <c r="PDY102" s="356"/>
      <c r="PDZ102" s="356"/>
      <c r="PEA102" s="356"/>
      <c r="PEB102" s="356"/>
      <c r="PEC102" s="356"/>
      <c r="PED102" s="356"/>
      <c r="PEE102" s="356"/>
      <c r="PEF102" s="356"/>
      <c r="PEG102" s="356"/>
      <c r="PEH102" s="356"/>
      <c r="PEI102" s="356"/>
      <c r="PEJ102" s="356"/>
      <c r="PEK102" s="356"/>
      <c r="PEL102" s="356"/>
      <c r="PEM102" s="356"/>
      <c r="PEN102" s="356"/>
      <c r="PEO102" s="356"/>
      <c r="PEP102" s="356"/>
      <c r="PEQ102" s="356"/>
      <c r="PER102" s="356"/>
      <c r="PES102" s="356"/>
      <c r="PET102" s="356"/>
      <c r="PEU102" s="356"/>
      <c r="PEV102" s="356"/>
      <c r="PEW102" s="356"/>
      <c r="PEX102" s="356"/>
      <c r="PEY102" s="356"/>
      <c r="PEZ102" s="356"/>
      <c r="PFA102" s="356"/>
      <c r="PFB102" s="356"/>
      <c r="PFC102" s="356"/>
      <c r="PFD102" s="356"/>
      <c r="PFE102" s="356"/>
      <c r="PFF102" s="356"/>
      <c r="PFG102" s="356"/>
      <c r="PFH102" s="356"/>
      <c r="PFI102" s="356"/>
      <c r="PFJ102" s="356"/>
      <c r="PFK102" s="356"/>
      <c r="PFL102" s="356"/>
      <c r="PFM102" s="356"/>
      <c r="PFN102" s="356"/>
      <c r="PFO102" s="356"/>
      <c r="PFP102" s="356"/>
      <c r="PFQ102" s="356"/>
      <c r="PFR102" s="356"/>
      <c r="PFS102" s="356"/>
      <c r="PFT102" s="356"/>
      <c r="PFU102" s="356"/>
      <c r="PFV102" s="356"/>
      <c r="PFW102" s="356"/>
      <c r="PFX102" s="356"/>
      <c r="PFY102" s="356"/>
      <c r="PFZ102" s="356"/>
      <c r="PGA102" s="356"/>
      <c r="PGB102" s="356"/>
      <c r="PGC102" s="356"/>
      <c r="PGD102" s="356"/>
      <c r="PGE102" s="356"/>
      <c r="PGF102" s="356"/>
      <c r="PGG102" s="356"/>
      <c r="PGH102" s="356"/>
      <c r="PGI102" s="356"/>
      <c r="PGJ102" s="356"/>
      <c r="PGK102" s="356"/>
      <c r="PGL102" s="356"/>
      <c r="PGM102" s="356"/>
      <c r="PGN102" s="356"/>
      <c r="PGO102" s="356"/>
      <c r="PGP102" s="356"/>
      <c r="PGQ102" s="356"/>
      <c r="PGR102" s="356"/>
      <c r="PGS102" s="356"/>
      <c r="PGT102" s="356"/>
      <c r="PGU102" s="356"/>
      <c r="PGV102" s="356"/>
      <c r="PGW102" s="356"/>
      <c r="PGX102" s="356"/>
      <c r="PGY102" s="356"/>
      <c r="PGZ102" s="356"/>
      <c r="PHA102" s="356"/>
      <c r="PHB102" s="356"/>
      <c r="PHC102" s="356"/>
      <c r="PHD102" s="356"/>
      <c r="PHE102" s="356"/>
      <c r="PHF102" s="356"/>
      <c r="PHG102" s="356"/>
      <c r="PHH102" s="356"/>
      <c r="PHI102" s="356"/>
      <c r="PHJ102" s="356"/>
      <c r="PHK102" s="356"/>
      <c r="PHL102" s="356"/>
      <c r="PHM102" s="356"/>
      <c r="PHN102" s="356"/>
      <c r="PHO102" s="356"/>
      <c r="PHP102" s="356"/>
      <c r="PHQ102" s="356"/>
      <c r="PHR102" s="356"/>
      <c r="PHS102" s="356"/>
      <c r="PHT102" s="356"/>
      <c r="PHU102" s="356"/>
      <c r="PHV102" s="356"/>
      <c r="PHW102" s="356"/>
      <c r="PHX102" s="356"/>
      <c r="PHY102" s="356"/>
      <c r="PHZ102" s="356"/>
      <c r="PIA102" s="356"/>
      <c r="PIB102" s="356"/>
      <c r="PIC102" s="356"/>
      <c r="PID102" s="356"/>
      <c r="PIE102" s="356"/>
      <c r="PIF102" s="356"/>
      <c r="PIG102" s="356"/>
      <c r="PIH102" s="356"/>
      <c r="PII102" s="356"/>
      <c r="PIJ102" s="356"/>
      <c r="PIK102" s="356"/>
      <c r="PIL102" s="356"/>
      <c r="PIM102" s="356"/>
      <c r="PIN102" s="356"/>
      <c r="PIO102" s="356"/>
      <c r="PIP102" s="356"/>
      <c r="PIQ102" s="356"/>
      <c r="PIR102" s="356"/>
      <c r="PIS102" s="356"/>
      <c r="PIT102" s="356"/>
      <c r="PIU102" s="356"/>
      <c r="PIV102" s="356"/>
      <c r="PIW102" s="356"/>
      <c r="PIX102" s="356"/>
      <c r="PIY102" s="356"/>
      <c r="PIZ102" s="356"/>
      <c r="PJA102" s="356"/>
      <c r="PJB102" s="356"/>
      <c r="PJC102" s="356"/>
      <c r="PJD102" s="356"/>
      <c r="PJE102" s="356"/>
      <c r="PJF102" s="356"/>
      <c r="PJG102" s="356"/>
      <c r="PJH102" s="356"/>
      <c r="PJI102" s="356"/>
      <c r="PJJ102" s="356"/>
      <c r="PJK102" s="356"/>
      <c r="PJL102" s="356"/>
      <c r="PJM102" s="356"/>
      <c r="PJN102" s="356"/>
      <c r="PJO102" s="356"/>
      <c r="PJP102" s="356"/>
      <c r="PJQ102" s="356"/>
      <c r="PJR102" s="356"/>
      <c r="PJS102" s="356"/>
      <c r="PJT102" s="356"/>
      <c r="PJU102" s="356"/>
      <c r="PJV102" s="356"/>
      <c r="PJW102" s="356"/>
      <c r="PJX102" s="356"/>
      <c r="PJY102" s="356"/>
      <c r="PJZ102" s="356"/>
      <c r="PKA102" s="356"/>
      <c r="PKB102" s="356"/>
      <c r="PKC102" s="356"/>
      <c r="PKD102" s="356"/>
      <c r="PKE102" s="356"/>
      <c r="PKF102" s="356"/>
      <c r="PKG102" s="356"/>
      <c r="PKH102" s="356"/>
      <c r="PKI102" s="356"/>
      <c r="PKJ102" s="356"/>
      <c r="PKK102" s="356"/>
      <c r="PKL102" s="356"/>
      <c r="PKM102" s="356"/>
      <c r="PKN102" s="356"/>
      <c r="PKO102" s="356"/>
      <c r="PKP102" s="356"/>
      <c r="PKQ102" s="356"/>
      <c r="PKR102" s="356"/>
      <c r="PKS102" s="356"/>
      <c r="PKT102" s="356"/>
      <c r="PKU102" s="356"/>
      <c r="PKV102" s="356"/>
      <c r="PKW102" s="356"/>
      <c r="PKX102" s="356"/>
      <c r="PKY102" s="356"/>
      <c r="PKZ102" s="356"/>
      <c r="PLA102" s="356"/>
      <c r="PLB102" s="356"/>
      <c r="PLC102" s="356"/>
      <c r="PLD102" s="356"/>
      <c r="PLE102" s="356"/>
      <c r="PLF102" s="356"/>
      <c r="PLG102" s="356"/>
      <c r="PLH102" s="356"/>
      <c r="PLI102" s="356"/>
      <c r="PLJ102" s="356"/>
      <c r="PLK102" s="356"/>
      <c r="PLL102" s="356"/>
      <c r="PLM102" s="356"/>
      <c r="PLN102" s="356"/>
      <c r="PLO102" s="356"/>
      <c r="PLP102" s="356"/>
      <c r="PLQ102" s="356"/>
      <c r="PLR102" s="356"/>
      <c r="PLS102" s="356"/>
      <c r="PLT102" s="356"/>
      <c r="PLU102" s="356"/>
      <c r="PLV102" s="356"/>
      <c r="PLW102" s="356"/>
      <c r="PLX102" s="356"/>
      <c r="PLY102" s="356"/>
      <c r="PLZ102" s="356"/>
      <c r="PMA102" s="356"/>
      <c r="PMB102" s="356"/>
      <c r="PMC102" s="356"/>
      <c r="PMD102" s="356"/>
      <c r="PME102" s="356"/>
      <c r="PMF102" s="356"/>
      <c r="PMG102" s="356"/>
      <c r="PMH102" s="356"/>
      <c r="PMI102" s="356"/>
      <c r="PMJ102" s="356"/>
      <c r="PMK102" s="356"/>
      <c r="PML102" s="356"/>
      <c r="PMM102" s="356"/>
      <c r="PMN102" s="356"/>
      <c r="PMO102" s="356"/>
      <c r="PMP102" s="356"/>
      <c r="PMQ102" s="356"/>
      <c r="PMR102" s="356"/>
      <c r="PMS102" s="356"/>
      <c r="PMT102" s="356"/>
      <c r="PMU102" s="356"/>
      <c r="PMV102" s="356"/>
      <c r="PMW102" s="356"/>
      <c r="PMX102" s="356"/>
      <c r="PMY102" s="356"/>
      <c r="PMZ102" s="356"/>
      <c r="PNA102" s="356"/>
      <c r="PNB102" s="356"/>
      <c r="PNC102" s="356"/>
      <c r="PND102" s="356"/>
      <c r="PNE102" s="356"/>
      <c r="PNF102" s="356"/>
      <c r="PNG102" s="356"/>
      <c r="PNH102" s="356"/>
      <c r="PNI102" s="356"/>
      <c r="PNJ102" s="356"/>
      <c r="PNK102" s="356"/>
      <c r="PNL102" s="356"/>
      <c r="PNM102" s="356"/>
      <c r="PNN102" s="356"/>
      <c r="PNO102" s="356"/>
      <c r="PNP102" s="356"/>
      <c r="PNQ102" s="356"/>
      <c r="PNR102" s="356"/>
      <c r="PNS102" s="356"/>
      <c r="PNT102" s="356"/>
      <c r="PNU102" s="356"/>
      <c r="PNV102" s="356"/>
      <c r="PNW102" s="356"/>
      <c r="PNX102" s="356"/>
      <c r="PNY102" s="356"/>
      <c r="PNZ102" s="356"/>
      <c r="POA102" s="356"/>
      <c r="POB102" s="356"/>
      <c r="POC102" s="356"/>
      <c r="POD102" s="356"/>
      <c r="POE102" s="356"/>
      <c r="POF102" s="356"/>
      <c r="POG102" s="356"/>
      <c r="POH102" s="356"/>
      <c r="POI102" s="356"/>
      <c r="POJ102" s="356"/>
      <c r="POK102" s="356"/>
      <c r="POL102" s="356"/>
      <c r="POM102" s="356"/>
      <c r="PON102" s="356"/>
      <c r="POO102" s="356"/>
      <c r="POP102" s="356"/>
      <c r="POQ102" s="356"/>
      <c r="POR102" s="356"/>
      <c r="POS102" s="356"/>
      <c r="POT102" s="356"/>
      <c r="POU102" s="356"/>
      <c r="POV102" s="356"/>
      <c r="POW102" s="356"/>
      <c r="POX102" s="356"/>
      <c r="POY102" s="356"/>
      <c r="POZ102" s="356"/>
      <c r="PPA102" s="356"/>
      <c r="PPB102" s="356"/>
      <c r="PPC102" s="356"/>
      <c r="PPD102" s="356"/>
      <c r="PPE102" s="356"/>
      <c r="PPF102" s="356"/>
      <c r="PPG102" s="356"/>
      <c r="PPH102" s="356"/>
      <c r="PPI102" s="356"/>
      <c r="PPJ102" s="356"/>
      <c r="PPK102" s="356"/>
      <c r="PPL102" s="356"/>
      <c r="PPM102" s="356"/>
      <c r="PPN102" s="356"/>
      <c r="PPO102" s="356"/>
      <c r="PPP102" s="356"/>
      <c r="PPQ102" s="356"/>
      <c r="PPR102" s="356"/>
      <c r="PPS102" s="356"/>
      <c r="PPT102" s="356"/>
      <c r="PPU102" s="356"/>
      <c r="PPV102" s="356"/>
      <c r="PPW102" s="356"/>
      <c r="PPX102" s="356"/>
      <c r="PPY102" s="356"/>
      <c r="PPZ102" s="356"/>
      <c r="PQA102" s="356"/>
      <c r="PQB102" s="356"/>
      <c r="PQC102" s="356"/>
      <c r="PQD102" s="356"/>
      <c r="PQE102" s="356"/>
      <c r="PQF102" s="356"/>
      <c r="PQG102" s="356"/>
      <c r="PQH102" s="356"/>
      <c r="PQI102" s="356"/>
      <c r="PQJ102" s="356"/>
      <c r="PQK102" s="356"/>
      <c r="PQL102" s="356"/>
      <c r="PQM102" s="356"/>
      <c r="PQN102" s="356"/>
      <c r="PQO102" s="356"/>
      <c r="PQP102" s="356"/>
      <c r="PQQ102" s="356"/>
      <c r="PQR102" s="356"/>
      <c r="PQS102" s="356"/>
      <c r="PQT102" s="356"/>
      <c r="PQU102" s="356"/>
      <c r="PQV102" s="356"/>
      <c r="PQW102" s="356"/>
      <c r="PQX102" s="356"/>
      <c r="PQY102" s="356"/>
      <c r="PQZ102" s="356"/>
      <c r="PRA102" s="356"/>
      <c r="PRB102" s="356"/>
      <c r="PRC102" s="356"/>
      <c r="PRD102" s="356"/>
      <c r="PRE102" s="356"/>
      <c r="PRF102" s="356"/>
      <c r="PRG102" s="356"/>
      <c r="PRH102" s="356"/>
      <c r="PRI102" s="356"/>
      <c r="PRJ102" s="356"/>
      <c r="PRK102" s="356"/>
      <c r="PRL102" s="356"/>
      <c r="PRM102" s="356"/>
      <c r="PRN102" s="356"/>
      <c r="PRO102" s="356"/>
      <c r="PRP102" s="356"/>
      <c r="PRQ102" s="356"/>
      <c r="PRR102" s="356"/>
      <c r="PRS102" s="356"/>
      <c r="PRT102" s="356"/>
      <c r="PRU102" s="356"/>
      <c r="PRV102" s="356"/>
      <c r="PRW102" s="356"/>
      <c r="PRX102" s="356"/>
      <c r="PRY102" s="356"/>
      <c r="PRZ102" s="356"/>
      <c r="PSA102" s="356"/>
      <c r="PSB102" s="356"/>
      <c r="PSC102" s="356"/>
      <c r="PSD102" s="356"/>
      <c r="PSE102" s="356"/>
      <c r="PSF102" s="356"/>
      <c r="PSG102" s="356"/>
      <c r="PSH102" s="356"/>
      <c r="PSI102" s="356"/>
      <c r="PSJ102" s="356"/>
      <c r="PSK102" s="356"/>
      <c r="PSL102" s="356"/>
      <c r="PSM102" s="356"/>
      <c r="PSN102" s="356"/>
      <c r="PSO102" s="356"/>
      <c r="PSP102" s="356"/>
      <c r="PSQ102" s="356"/>
      <c r="PSR102" s="356"/>
      <c r="PSS102" s="356"/>
      <c r="PST102" s="356"/>
      <c r="PSU102" s="356"/>
      <c r="PSV102" s="356"/>
      <c r="PSW102" s="356"/>
      <c r="PSX102" s="356"/>
      <c r="PSY102" s="356"/>
      <c r="PSZ102" s="356"/>
      <c r="PTA102" s="356"/>
      <c r="PTB102" s="356"/>
      <c r="PTC102" s="356"/>
      <c r="PTD102" s="356"/>
      <c r="PTE102" s="356"/>
      <c r="PTF102" s="356"/>
      <c r="PTG102" s="356"/>
      <c r="PTH102" s="356"/>
      <c r="PTI102" s="356"/>
      <c r="PTJ102" s="356"/>
      <c r="PTK102" s="356"/>
      <c r="PTL102" s="356"/>
      <c r="PTM102" s="356"/>
      <c r="PTN102" s="356"/>
      <c r="PTO102" s="356"/>
      <c r="PTP102" s="356"/>
      <c r="PTQ102" s="356"/>
      <c r="PTR102" s="356"/>
      <c r="PTS102" s="356"/>
      <c r="PTT102" s="356"/>
      <c r="PTU102" s="356"/>
      <c r="PTV102" s="356"/>
      <c r="PTW102" s="356"/>
      <c r="PTX102" s="356"/>
      <c r="PTY102" s="356"/>
      <c r="PTZ102" s="356"/>
      <c r="PUA102" s="356"/>
      <c r="PUB102" s="356"/>
      <c r="PUC102" s="356"/>
      <c r="PUD102" s="356"/>
      <c r="PUE102" s="356"/>
      <c r="PUF102" s="356"/>
      <c r="PUG102" s="356"/>
      <c r="PUH102" s="356"/>
      <c r="PUI102" s="356"/>
      <c r="PUJ102" s="356"/>
      <c r="PUK102" s="356"/>
      <c r="PUL102" s="356"/>
      <c r="PUM102" s="356"/>
      <c r="PUN102" s="356"/>
      <c r="PUO102" s="356"/>
      <c r="PUP102" s="356"/>
      <c r="PUQ102" s="356"/>
      <c r="PUR102" s="356"/>
      <c r="PUS102" s="356"/>
      <c r="PUT102" s="356"/>
      <c r="PUU102" s="356"/>
      <c r="PUV102" s="356"/>
      <c r="PUW102" s="356"/>
      <c r="PUX102" s="356"/>
      <c r="PUY102" s="356"/>
      <c r="PUZ102" s="356"/>
      <c r="PVA102" s="356"/>
      <c r="PVB102" s="356"/>
      <c r="PVC102" s="356"/>
      <c r="PVD102" s="356"/>
      <c r="PVE102" s="356"/>
      <c r="PVF102" s="356"/>
      <c r="PVG102" s="356"/>
      <c r="PVH102" s="356"/>
      <c r="PVI102" s="356"/>
      <c r="PVJ102" s="356"/>
      <c r="PVK102" s="356"/>
      <c r="PVL102" s="356"/>
      <c r="PVM102" s="356"/>
      <c r="PVN102" s="356"/>
      <c r="PVO102" s="356"/>
      <c r="PVP102" s="356"/>
      <c r="PVQ102" s="356"/>
      <c r="PVR102" s="356"/>
      <c r="PVS102" s="356"/>
      <c r="PVT102" s="356"/>
      <c r="PVU102" s="356"/>
      <c r="PVV102" s="356"/>
      <c r="PVW102" s="356"/>
      <c r="PVX102" s="356"/>
      <c r="PVY102" s="356"/>
      <c r="PVZ102" s="356"/>
      <c r="PWA102" s="356"/>
      <c r="PWB102" s="356"/>
      <c r="PWC102" s="356"/>
      <c r="PWD102" s="356"/>
      <c r="PWE102" s="356"/>
      <c r="PWF102" s="356"/>
      <c r="PWG102" s="356"/>
      <c r="PWH102" s="356"/>
      <c r="PWI102" s="356"/>
      <c r="PWJ102" s="356"/>
      <c r="PWK102" s="356"/>
      <c r="PWL102" s="356"/>
      <c r="PWM102" s="356"/>
      <c r="PWN102" s="356"/>
      <c r="PWO102" s="356"/>
      <c r="PWP102" s="356"/>
      <c r="PWQ102" s="356"/>
      <c r="PWR102" s="356"/>
      <c r="PWS102" s="356"/>
      <c r="PWT102" s="356"/>
      <c r="PWU102" s="356"/>
      <c r="PWV102" s="356"/>
      <c r="PWW102" s="356"/>
      <c r="PWX102" s="356"/>
      <c r="PWY102" s="356"/>
      <c r="PWZ102" s="356"/>
      <c r="PXA102" s="356"/>
      <c r="PXB102" s="356"/>
      <c r="PXC102" s="356"/>
      <c r="PXD102" s="356"/>
      <c r="PXE102" s="356"/>
      <c r="PXF102" s="356"/>
      <c r="PXG102" s="356"/>
      <c r="PXH102" s="356"/>
      <c r="PXI102" s="356"/>
      <c r="PXJ102" s="356"/>
      <c r="PXK102" s="356"/>
      <c r="PXL102" s="356"/>
      <c r="PXM102" s="356"/>
      <c r="PXN102" s="356"/>
      <c r="PXO102" s="356"/>
      <c r="PXP102" s="356"/>
      <c r="PXQ102" s="356"/>
      <c r="PXR102" s="356"/>
      <c r="PXS102" s="356"/>
      <c r="PXT102" s="356"/>
      <c r="PXU102" s="356"/>
      <c r="PXV102" s="356"/>
      <c r="PXW102" s="356"/>
      <c r="PXX102" s="356"/>
      <c r="PXY102" s="356"/>
      <c r="PXZ102" s="356"/>
      <c r="PYA102" s="356"/>
      <c r="PYB102" s="356"/>
      <c r="PYC102" s="356"/>
      <c r="PYD102" s="356"/>
      <c r="PYE102" s="356"/>
      <c r="PYF102" s="356"/>
      <c r="PYG102" s="356"/>
      <c r="PYH102" s="356"/>
      <c r="PYI102" s="356"/>
      <c r="PYJ102" s="356"/>
      <c r="PYK102" s="356"/>
      <c r="PYL102" s="356"/>
      <c r="PYM102" s="356"/>
      <c r="PYN102" s="356"/>
      <c r="PYO102" s="356"/>
      <c r="PYP102" s="356"/>
      <c r="PYQ102" s="356"/>
      <c r="PYR102" s="356"/>
      <c r="PYS102" s="356"/>
      <c r="PYT102" s="356"/>
      <c r="PYU102" s="356"/>
      <c r="PYV102" s="356"/>
      <c r="PYW102" s="356"/>
      <c r="PYX102" s="356"/>
      <c r="PYY102" s="356"/>
      <c r="PYZ102" s="356"/>
      <c r="PZA102" s="356"/>
      <c r="PZB102" s="356"/>
      <c r="PZC102" s="356"/>
      <c r="PZD102" s="356"/>
      <c r="PZE102" s="356"/>
      <c r="PZF102" s="356"/>
      <c r="PZG102" s="356"/>
      <c r="PZH102" s="356"/>
      <c r="PZI102" s="356"/>
      <c r="PZJ102" s="356"/>
      <c r="PZK102" s="356"/>
      <c r="PZL102" s="356"/>
      <c r="PZM102" s="356"/>
      <c r="PZN102" s="356"/>
      <c r="PZO102" s="356"/>
      <c r="PZP102" s="356"/>
      <c r="PZQ102" s="356"/>
      <c r="PZR102" s="356"/>
      <c r="PZS102" s="356"/>
      <c r="PZT102" s="356"/>
      <c r="PZU102" s="356"/>
      <c r="PZV102" s="356"/>
      <c r="PZW102" s="356"/>
      <c r="PZX102" s="356"/>
      <c r="PZY102" s="356"/>
      <c r="PZZ102" s="356"/>
      <c r="QAA102" s="356"/>
      <c r="QAB102" s="356"/>
      <c r="QAC102" s="356"/>
      <c r="QAD102" s="356"/>
      <c r="QAE102" s="356"/>
      <c r="QAF102" s="356"/>
      <c r="QAG102" s="356"/>
      <c r="QAH102" s="356"/>
      <c r="QAI102" s="356"/>
      <c r="QAJ102" s="356"/>
      <c r="QAK102" s="356"/>
      <c r="QAL102" s="356"/>
      <c r="QAM102" s="356"/>
      <c r="QAN102" s="356"/>
      <c r="QAO102" s="356"/>
      <c r="QAP102" s="356"/>
      <c r="QAQ102" s="356"/>
      <c r="QAR102" s="356"/>
      <c r="QAS102" s="356"/>
      <c r="QAT102" s="356"/>
      <c r="QAU102" s="356"/>
      <c r="QAV102" s="356"/>
      <c r="QAW102" s="356"/>
      <c r="QAX102" s="356"/>
      <c r="QAY102" s="356"/>
      <c r="QAZ102" s="356"/>
      <c r="QBA102" s="356"/>
      <c r="QBB102" s="356"/>
      <c r="QBC102" s="356"/>
      <c r="QBD102" s="356"/>
      <c r="QBE102" s="356"/>
      <c r="QBF102" s="356"/>
      <c r="QBG102" s="356"/>
      <c r="QBH102" s="356"/>
      <c r="QBI102" s="356"/>
      <c r="QBJ102" s="356"/>
      <c r="QBK102" s="356"/>
      <c r="QBL102" s="356"/>
      <c r="QBM102" s="356"/>
      <c r="QBN102" s="356"/>
      <c r="QBO102" s="356"/>
      <c r="QBP102" s="356"/>
      <c r="QBQ102" s="356"/>
      <c r="QBR102" s="356"/>
      <c r="QBS102" s="356"/>
      <c r="QBT102" s="356"/>
      <c r="QBU102" s="356"/>
      <c r="QBV102" s="356"/>
      <c r="QBW102" s="356"/>
      <c r="QBX102" s="356"/>
      <c r="QBY102" s="356"/>
      <c r="QBZ102" s="356"/>
      <c r="QCA102" s="356"/>
      <c r="QCB102" s="356"/>
      <c r="QCC102" s="356"/>
      <c r="QCD102" s="356"/>
      <c r="QCE102" s="356"/>
      <c r="QCF102" s="356"/>
      <c r="QCG102" s="356"/>
      <c r="QCH102" s="356"/>
      <c r="QCI102" s="356"/>
      <c r="QCJ102" s="356"/>
      <c r="QCK102" s="356"/>
      <c r="QCL102" s="356"/>
      <c r="QCM102" s="356"/>
      <c r="QCN102" s="356"/>
      <c r="QCO102" s="356"/>
      <c r="QCP102" s="356"/>
      <c r="QCQ102" s="356"/>
      <c r="QCR102" s="356"/>
      <c r="QCS102" s="356"/>
      <c r="QCT102" s="356"/>
      <c r="QCU102" s="356"/>
      <c r="QCV102" s="356"/>
      <c r="QCW102" s="356"/>
      <c r="QCX102" s="356"/>
      <c r="QCY102" s="356"/>
      <c r="QCZ102" s="356"/>
      <c r="QDA102" s="356"/>
      <c r="QDB102" s="356"/>
      <c r="QDC102" s="356"/>
      <c r="QDD102" s="356"/>
      <c r="QDE102" s="356"/>
      <c r="QDF102" s="356"/>
      <c r="QDG102" s="356"/>
      <c r="QDH102" s="356"/>
      <c r="QDI102" s="356"/>
      <c r="QDJ102" s="356"/>
      <c r="QDK102" s="356"/>
      <c r="QDL102" s="356"/>
      <c r="QDM102" s="356"/>
      <c r="QDN102" s="356"/>
      <c r="QDO102" s="356"/>
      <c r="QDP102" s="356"/>
      <c r="QDQ102" s="356"/>
      <c r="QDR102" s="356"/>
      <c r="QDS102" s="356"/>
      <c r="QDT102" s="356"/>
      <c r="QDU102" s="356"/>
      <c r="QDV102" s="356"/>
      <c r="QDW102" s="356"/>
      <c r="QDX102" s="356"/>
      <c r="QDY102" s="356"/>
      <c r="QDZ102" s="356"/>
      <c r="QEA102" s="356"/>
      <c r="QEB102" s="356"/>
      <c r="QEC102" s="356"/>
      <c r="QED102" s="356"/>
      <c r="QEE102" s="356"/>
      <c r="QEF102" s="356"/>
      <c r="QEG102" s="356"/>
      <c r="QEH102" s="356"/>
      <c r="QEI102" s="356"/>
      <c r="QEJ102" s="356"/>
      <c r="QEK102" s="356"/>
      <c r="QEL102" s="356"/>
      <c r="QEM102" s="356"/>
      <c r="QEN102" s="356"/>
      <c r="QEO102" s="356"/>
      <c r="QEP102" s="356"/>
      <c r="QEQ102" s="356"/>
      <c r="QER102" s="356"/>
      <c r="QES102" s="356"/>
      <c r="QET102" s="356"/>
      <c r="QEU102" s="356"/>
      <c r="QEV102" s="356"/>
      <c r="QEW102" s="356"/>
      <c r="QEX102" s="356"/>
      <c r="QEY102" s="356"/>
      <c r="QEZ102" s="356"/>
      <c r="QFA102" s="356"/>
      <c r="QFB102" s="356"/>
      <c r="QFC102" s="356"/>
      <c r="QFD102" s="356"/>
      <c r="QFE102" s="356"/>
      <c r="QFF102" s="356"/>
      <c r="QFG102" s="356"/>
      <c r="QFH102" s="356"/>
      <c r="QFI102" s="356"/>
      <c r="QFJ102" s="356"/>
      <c r="QFK102" s="356"/>
      <c r="QFL102" s="356"/>
      <c r="QFM102" s="356"/>
      <c r="QFN102" s="356"/>
      <c r="QFO102" s="356"/>
      <c r="QFP102" s="356"/>
      <c r="QFQ102" s="356"/>
      <c r="QFR102" s="356"/>
      <c r="QFS102" s="356"/>
      <c r="QFT102" s="356"/>
      <c r="QFU102" s="356"/>
      <c r="QFV102" s="356"/>
      <c r="QFW102" s="356"/>
      <c r="QFX102" s="356"/>
      <c r="QFY102" s="356"/>
      <c r="QFZ102" s="356"/>
      <c r="QGA102" s="356"/>
      <c r="QGB102" s="356"/>
      <c r="QGC102" s="356"/>
      <c r="QGD102" s="356"/>
      <c r="QGE102" s="356"/>
      <c r="QGF102" s="356"/>
      <c r="QGG102" s="356"/>
      <c r="QGH102" s="356"/>
      <c r="QGI102" s="356"/>
      <c r="QGJ102" s="356"/>
      <c r="QGK102" s="356"/>
      <c r="QGL102" s="356"/>
      <c r="QGM102" s="356"/>
      <c r="QGN102" s="356"/>
      <c r="QGO102" s="356"/>
      <c r="QGP102" s="356"/>
      <c r="QGQ102" s="356"/>
      <c r="QGR102" s="356"/>
      <c r="QGS102" s="356"/>
      <c r="QGT102" s="356"/>
      <c r="QGU102" s="356"/>
      <c r="QGV102" s="356"/>
      <c r="QGW102" s="356"/>
      <c r="QGX102" s="356"/>
      <c r="QGY102" s="356"/>
      <c r="QGZ102" s="356"/>
      <c r="QHA102" s="356"/>
      <c r="QHB102" s="356"/>
      <c r="QHC102" s="356"/>
      <c r="QHD102" s="356"/>
      <c r="QHE102" s="356"/>
      <c r="QHF102" s="356"/>
      <c r="QHG102" s="356"/>
      <c r="QHH102" s="356"/>
      <c r="QHI102" s="356"/>
      <c r="QHJ102" s="356"/>
      <c r="QHK102" s="356"/>
      <c r="QHL102" s="356"/>
      <c r="QHM102" s="356"/>
      <c r="QHN102" s="356"/>
      <c r="QHO102" s="356"/>
      <c r="QHP102" s="356"/>
      <c r="QHQ102" s="356"/>
      <c r="QHR102" s="356"/>
      <c r="QHS102" s="356"/>
      <c r="QHT102" s="356"/>
      <c r="QHU102" s="356"/>
      <c r="QHV102" s="356"/>
      <c r="QHW102" s="356"/>
      <c r="QHX102" s="356"/>
      <c r="QHY102" s="356"/>
      <c r="QHZ102" s="356"/>
      <c r="QIA102" s="356"/>
      <c r="QIB102" s="356"/>
      <c r="QIC102" s="356"/>
      <c r="QID102" s="356"/>
      <c r="QIE102" s="356"/>
      <c r="QIF102" s="356"/>
      <c r="QIG102" s="356"/>
      <c r="QIH102" s="356"/>
      <c r="QII102" s="356"/>
      <c r="QIJ102" s="356"/>
      <c r="QIK102" s="356"/>
      <c r="QIL102" s="356"/>
      <c r="QIM102" s="356"/>
      <c r="QIN102" s="356"/>
      <c r="QIO102" s="356"/>
      <c r="QIP102" s="356"/>
      <c r="QIQ102" s="356"/>
      <c r="QIR102" s="356"/>
      <c r="QIS102" s="356"/>
      <c r="QIT102" s="356"/>
      <c r="QIU102" s="356"/>
      <c r="QIV102" s="356"/>
      <c r="QIW102" s="356"/>
      <c r="QIX102" s="356"/>
      <c r="QIY102" s="356"/>
      <c r="QIZ102" s="356"/>
      <c r="QJA102" s="356"/>
      <c r="QJB102" s="356"/>
      <c r="QJC102" s="356"/>
      <c r="QJD102" s="356"/>
      <c r="QJE102" s="356"/>
      <c r="QJF102" s="356"/>
      <c r="QJG102" s="356"/>
      <c r="QJH102" s="356"/>
      <c r="QJI102" s="356"/>
      <c r="QJJ102" s="356"/>
      <c r="QJK102" s="356"/>
      <c r="QJL102" s="356"/>
      <c r="QJM102" s="356"/>
      <c r="QJN102" s="356"/>
      <c r="QJO102" s="356"/>
      <c r="QJP102" s="356"/>
      <c r="QJQ102" s="356"/>
      <c r="QJR102" s="356"/>
      <c r="QJS102" s="356"/>
      <c r="QJT102" s="356"/>
      <c r="QJU102" s="356"/>
      <c r="QJV102" s="356"/>
      <c r="QJW102" s="356"/>
      <c r="QJX102" s="356"/>
      <c r="QJY102" s="356"/>
      <c r="QJZ102" s="356"/>
      <c r="QKA102" s="356"/>
      <c r="QKB102" s="356"/>
      <c r="QKC102" s="356"/>
      <c r="QKD102" s="356"/>
      <c r="QKE102" s="356"/>
      <c r="QKF102" s="356"/>
      <c r="QKG102" s="356"/>
      <c r="QKH102" s="356"/>
      <c r="QKI102" s="356"/>
      <c r="QKJ102" s="356"/>
      <c r="QKK102" s="356"/>
      <c r="QKL102" s="356"/>
      <c r="QKM102" s="356"/>
      <c r="QKN102" s="356"/>
      <c r="QKO102" s="356"/>
      <c r="QKP102" s="356"/>
      <c r="QKQ102" s="356"/>
      <c r="QKR102" s="356"/>
      <c r="QKS102" s="356"/>
      <c r="QKT102" s="356"/>
      <c r="QKU102" s="356"/>
      <c r="QKV102" s="356"/>
      <c r="QKW102" s="356"/>
      <c r="QKX102" s="356"/>
      <c r="QKY102" s="356"/>
      <c r="QKZ102" s="356"/>
      <c r="QLA102" s="356"/>
      <c r="QLB102" s="356"/>
      <c r="QLC102" s="356"/>
      <c r="QLD102" s="356"/>
      <c r="QLE102" s="356"/>
      <c r="QLF102" s="356"/>
      <c r="QLG102" s="356"/>
      <c r="QLH102" s="356"/>
      <c r="QLI102" s="356"/>
      <c r="QLJ102" s="356"/>
      <c r="QLK102" s="356"/>
      <c r="QLL102" s="356"/>
      <c r="QLM102" s="356"/>
      <c r="QLN102" s="356"/>
      <c r="QLO102" s="356"/>
      <c r="QLP102" s="356"/>
      <c r="QLQ102" s="356"/>
      <c r="QLR102" s="356"/>
      <c r="QLS102" s="356"/>
      <c r="QLT102" s="356"/>
      <c r="QLU102" s="356"/>
      <c r="QLV102" s="356"/>
      <c r="QLW102" s="356"/>
      <c r="QLX102" s="356"/>
      <c r="QLY102" s="356"/>
      <c r="QLZ102" s="356"/>
      <c r="QMA102" s="356"/>
      <c r="QMB102" s="356"/>
      <c r="QMC102" s="356"/>
      <c r="QMD102" s="356"/>
      <c r="QME102" s="356"/>
      <c r="QMF102" s="356"/>
      <c r="QMG102" s="356"/>
      <c r="QMH102" s="356"/>
      <c r="QMI102" s="356"/>
      <c r="QMJ102" s="356"/>
      <c r="QMK102" s="356"/>
      <c r="QML102" s="356"/>
      <c r="QMM102" s="356"/>
      <c r="QMN102" s="356"/>
      <c r="QMO102" s="356"/>
      <c r="QMP102" s="356"/>
      <c r="QMQ102" s="356"/>
      <c r="QMR102" s="356"/>
      <c r="QMS102" s="356"/>
      <c r="QMT102" s="356"/>
      <c r="QMU102" s="356"/>
      <c r="QMV102" s="356"/>
      <c r="QMW102" s="356"/>
      <c r="QMX102" s="356"/>
      <c r="QMY102" s="356"/>
      <c r="QMZ102" s="356"/>
      <c r="QNA102" s="356"/>
      <c r="QNB102" s="356"/>
      <c r="QNC102" s="356"/>
      <c r="QND102" s="356"/>
      <c r="QNE102" s="356"/>
      <c r="QNF102" s="356"/>
      <c r="QNG102" s="356"/>
      <c r="QNH102" s="356"/>
      <c r="QNI102" s="356"/>
      <c r="QNJ102" s="356"/>
      <c r="QNK102" s="356"/>
      <c r="QNL102" s="356"/>
      <c r="QNM102" s="356"/>
      <c r="QNN102" s="356"/>
      <c r="QNO102" s="356"/>
      <c r="QNP102" s="356"/>
      <c r="QNQ102" s="356"/>
      <c r="QNR102" s="356"/>
      <c r="QNS102" s="356"/>
      <c r="QNT102" s="356"/>
      <c r="QNU102" s="356"/>
      <c r="QNV102" s="356"/>
      <c r="QNW102" s="356"/>
      <c r="QNX102" s="356"/>
      <c r="QNY102" s="356"/>
      <c r="QNZ102" s="356"/>
      <c r="QOA102" s="356"/>
      <c r="QOB102" s="356"/>
      <c r="QOC102" s="356"/>
      <c r="QOD102" s="356"/>
      <c r="QOE102" s="356"/>
      <c r="QOF102" s="356"/>
      <c r="QOG102" s="356"/>
      <c r="QOH102" s="356"/>
      <c r="QOI102" s="356"/>
      <c r="QOJ102" s="356"/>
      <c r="QOK102" s="356"/>
      <c r="QOL102" s="356"/>
      <c r="QOM102" s="356"/>
      <c r="QON102" s="356"/>
      <c r="QOO102" s="356"/>
      <c r="QOP102" s="356"/>
      <c r="QOQ102" s="356"/>
      <c r="QOR102" s="356"/>
      <c r="QOS102" s="356"/>
      <c r="QOT102" s="356"/>
      <c r="QOU102" s="356"/>
      <c r="QOV102" s="356"/>
      <c r="QOW102" s="356"/>
      <c r="QOX102" s="356"/>
      <c r="QOY102" s="356"/>
      <c r="QOZ102" s="356"/>
      <c r="QPA102" s="356"/>
      <c r="QPB102" s="356"/>
      <c r="QPC102" s="356"/>
      <c r="QPD102" s="356"/>
      <c r="QPE102" s="356"/>
      <c r="QPF102" s="356"/>
      <c r="QPG102" s="356"/>
      <c r="QPH102" s="356"/>
      <c r="QPI102" s="356"/>
      <c r="QPJ102" s="356"/>
      <c r="QPK102" s="356"/>
      <c r="QPL102" s="356"/>
      <c r="QPM102" s="356"/>
      <c r="QPN102" s="356"/>
      <c r="QPO102" s="356"/>
      <c r="QPP102" s="356"/>
      <c r="QPQ102" s="356"/>
      <c r="QPR102" s="356"/>
      <c r="QPS102" s="356"/>
      <c r="QPT102" s="356"/>
      <c r="QPU102" s="356"/>
      <c r="QPV102" s="356"/>
      <c r="QPW102" s="356"/>
      <c r="QPX102" s="356"/>
      <c r="QPY102" s="356"/>
      <c r="QPZ102" s="356"/>
      <c r="QQA102" s="356"/>
      <c r="QQB102" s="356"/>
      <c r="QQC102" s="356"/>
      <c r="QQD102" s="356"/>
      <c r="QQE102" s="356"/>
      <c r="QQF102" s="356"/>
      <c r="QQG102" s="356"/>
      <c r="QQH102" s="356"/>
      <c r="QQI102" s="356"/>
      <c r="QQJ102" s="356"/>
      <c r="QQK102" s="356"/>
      <c r="QQL102" s="356"/>
      <c r="QQM102" s="356"/>
      <c r="QQN102" s="356"/>
      <c r="QQO102" s="356"/>
      <c r="QQP102" s="356"/>
      <c r="QQQ102" s="356"/>
      <c r="QQR102" s="356"/>
      <c r="QQS102" s="356"/>
      <c r="QQT102" s="356"/>
      <c r="QQU102" s="356"/>
      <c r="QQV102" s="356"/>
      <c r="QQW102" s="356"/>
      <c r="QQX102" s="356"/>
      <c r="QQY102" s="356"/>
      <c r="QQZ102" s="356"/>
      <c r="QRA102" s="356"/>
      <c r="QRB102" s="356"/>
      <c r="QRC102" s="356"/>
      <c r="QRD102" s="356"/>
      <c r="QRE102" s="356"/>
      <c r="QRF102" s="356"/>
      <c r="QRG102" s="356"/>
      <c r="QRH102" s="356"/>
      <c r="QRI102" s="356"/>
      <c r="QRJ102" s="356"/>
      <c r="QRK102" s="356"/>
      <c r="QRL102" s="356"/>
      <c r="QRM102" s="356"/>
      <c r="QRN102" s="356"/>
      <c r="QRO102" s="356"/>
      <c r="QRP102" s="356"/>
      <c r="QRQ102" s="356"/>
      <c r="QRR102" s="356"/>
      <c r="QRS102" s="356"/>
      <c r="QRT102" s="356"/>
      <c r="QRU102" s="356"/>
      <c r="QRV102" s="356"/>
      <c r="QRW102" s="356"/>
      <c r="QRX102" s="356"/>
      <c r="QRY102" s="356"/>
      <c r="QRZ102" s="356"/>
      <c r="QSA102" s="356"/>
      <c r="QSB102" s="356"/>
      <c r="QSC102" s="356"/>
      <c r="QSD102" s="356"/>
      <c r="QSE102" s="356"/>
      <c r="QSF102" s="356"/>
      <c r="QSG102" s="356"/>
      <c r="QSH102" s="356"/>
      <c r="QSI102" s="356"/>
      <c r="QSJ102" s="356"/>
      <c r="QSK102" s="356"/>
      <c r="QSL102" s="356"/>
      <c r="QSM102" s="356"/>
      <c r="QSN102" s="356"/>
      <c r="QSO102" s="356"/>
      <c r="QSP102" s="356"/>
      <c r="QSQ102" s="356"/>
      <c r="QSR102" s="356"/>
      <c r="QSS102" s="356"/>
      <c r="QST102" s="356"/>
      <c r="QSU102" s="356"/>
      <c r="QSV102" s="356"/>
      <c r="QSW102" s="356"/>
      <c r="QSX102" s="356"/>
      <c r="QSY102" s="356"/>
      <c r="QSZ102" s="356"/>
      <c r="QTA102" s="356"/>
      <c r="QTB102" s="356"/>
      <c r="QTC102" s="356"/>
      <c r="QTD102" s="356"/>
      <c r="QTE102" s="356"/>
      <c r="QTF102" s="356"/>
      <c r="QTG102" s="356"/>
      <c r="QTH102" s="356"/>
      <c r="QTI102" s="356"/>
      <c r="QTJ102" s="356"/>
      <c r="QTK102" s="356"/>
      <c r="QTL102" s="356"/>
      <c r="QTM102" s="356"/>
      <c r="QTN102" s="356"/>
      <c r="QTO102" s="356"/>
      <c r="QTP102" s="356"/>
      <c r="QTQ102" s="356"/>
      <c r="QTR102" s="356"/>
      <c r="QTS102" s="356"/>
      <c r="QTT102" s="356"/>
      <c r="QTU102" s="356"/>
      <c r="QTV102" s="356"/>
      <c r="QTW102" s="356"/>
      <c r="QTX102" s="356"/>
      <c r="QTY102" s="356"/>
      <c r="QTZ102" s="356"/>
      <c r="QUA102" s="356"/>
      <c r="QUB102" s="356"/>
      <c r="QUC102" s="356"/>
      <c r="QUD102" s="356"/>
      <c r="QUE102" s="356"/>
      <c r="QUF102" s="356"/>
      <c r="QUG102" s="356"/>
      <c r="QUH102" s="356"/>
      <c r="QUI102" s="356"/>
      <c r="QUJ102" s="356"/>
      <c r="QUK102" s="356"/>
      <c r="QUL102" s="356"/>
      <c r="QUM102" s="356"/>
      <c r="QUN102" s="356"/>
      <c r="QUO102" s="356"/>
      <c r="QUP102" s="356"/>
      <c r="QUQ102" s="356"/>
      <c r="QUR102" s="356"/>
      <c r="QUS102" s="356"/>
      <c r="QUT102" s="356"/>
      <c r="QUU102" s="356"/>
      <c r="QUV102" s="356"/>
      <c r="QUW102" s="356"/>
      <c r="QUX102" s="356"/>
      <c r="QUY102" s="356"/>
      <c r="QUZ102" s="356"/>
      <c r="QVA102" s="356"/>
      <c r="QVB102" s="356"/>
      <c r="QVC102" s="356"/>
      <c r="QVD102" s="356"/>
      <c r="QVE102" s="356"/>
      <c r="QVF102" s="356"/>
      <c r="QVG102" s="356"/>
      <c r="QVH102" s="356"/>
      <c r="QVI102" s="356"/>
      <c r="QVJ102" s="356"/>
      <c r="QVK102" s="356"/>
      <c r="QVL102" s="356"/>
      <c r="QVM102" s="356"/>
      <c r="QVN102" s="356"/>
      <c r="QVO102" s="356"/>
      <c r="QVP102" s="356"/>
      <c r="QVQ102" s="356"/>
      <c r="QVR102" s="356"/>
      <c r="QVS102" s="356"/>
      <c r="QVT102" s="356"/>
      <c r="QVU102" s="356"/>
      <c r="QVV102" s="356"/>
      <c r="QVW102" s="356"/>
      <c r="QVX102" s="356"/>
      <c r="QVY102" s="356"/>
      <c r="QVZ102" s="356"/>
      <c r="QWA102" s="356"/>
      <c r="QWB102" s="356"/>
      <c r="QWC102" s="356"/>
      <c r="QWD102" s="356"/>
      <c r="QWE102" s="356"/>
      <c r="QWF102" s="356"/>
      <c r="QWG102" s="356"/>
      <c r="QWH102" s="356"/>
      <c r="QWI102" s="356"/>
      <c r="QWJ102" s="356"/>
      <c r="QWK102" s="356"/>
      <c r="QWL102" s="356"/>
      <c r="QWM102" s="356"/>
      <c r="QWN102" s="356"/>
      <c r="QWO102" s="356"/>
      <c r="QWP102" s="356"/>
      <c r="QWQ102" s="356"/>
      <c r="QWR102" s="356"/>
      <c r="QWS102" s="356"/>
      <c r="QWT102" s="356"/>
      <c r="QWU102" s="356"/>
      <c r="QWV102" s="356"/>
      <c r="QWW102" s="356"/>
      <c r="QWX102" s="356"/>
      <c r="QWY102" s="356"/>
      <c r="QWZ102" s="356"/>
      <c r="QXA102" s="356"/>
      <c r="QXB102" s="356"/>
      <c r="QXC102" s="356"/>
      <c r="QXD102" s="356"/>
      <c r="QXE102" s="356"/>
      <c r="QXF102" s="356"/>
      <c r="QXG102" s="356"/>
      <c r="QXH102" s="356"/>
      <c r="QXI102" s="356"/>
      <c r="QXJ102" s="356"/>
      <c r="QXK102" s="356"/>
      <c r="QXL102" s="356"/>
      <c r="QXM102" s="356"/>
      <c r="QXN102" s="356"/>
      <c r="QXO102" s="356"/>
      <c r="QXP102" s="356"/>
      <c r="QXQ102" s="356"/>
      <c r="QXR102" s="356"/>
      <c r="QXS102" s="356"/>
      <c r="QXT102" s="356"/>
      <c r="QXU102" s="356"/>
      <c r="QXV102" s="356"/>
      <c r="QXW102" s="356"/>
      <c r="QXX102" s="356"/>
      <c r="QXY102" s="356"/>
      <c r="QXZ102" s="356"/>
      <c r="QYA102" s="356"/>
      <c r="QYB102" s="356"/>
      <c r="QYC102" s="356"/>
      <c r="QYD102" s="356"/>
      <c r="QYE102" s="356"/>
      <c r="QYF102" s="356"/>
      <c r="QYG102" s="356"/>
      <c r="QYH102" s="356"/>
      <c r="QYI102" s="356"/>
      <c r="QYJ102" s="356"/>
      <c r="QYK102" s="356"/>
      <c r="QYL102" s="356"/>
      <c r="QYM102" s="356"/>
      <c r="QYN102" s="356"/>
      <c r="QYO102" s="356"/>
      <c r="QYP102" s="356"/>
      <c r="QYQ102" s="356"/>
      <c r="QYR102" s="356"/>
      <c r="QYS102" s="356"/>
      <c r="QYT102" s="356"/>
      <c r="QYU102" s="356"/>
      <c r="QYV102" s="356"/>
      <c r="QYW102" s="356"/>
      <c r="QYX102" s="356"/>
      <c r="QYY102" s="356"/>
      <c r="QYZ102" s="356"/>
      <c r="QZA102" s="356"/>
      <c r="QZB102" s="356"/>
      <c r="QZC102" s="356"/>
      <c r="QZD102" s="356"/>
      <c r="QZE102" s="356"/>
      <c r="QZF102" s="356"/>
      <c r="QZG102" s="356"/>
      <c r="QZH102" s="356"/>
      <c r="QZI102" s="356"/>
      <c r="QZJ102" s="356"/>
      <c r="QZK102" s="356"/>
      <c r="QZL102" s="356"/>
      <c r="QZM102" s="356"/>
      <c r="QZN102" s="356"/>
      <c r="QZO102" s="356"/>
      <c r="QZP102" s="356"/>
      <c r="QZQ102" s="356"/>
      <c r="QZR102" s="356"/>
      <c r="QZS102" s="356"/>
      <c r="QZT102" s="356"/>
      <c r="QZU102" s="356"/>
      <c r="QZV102" s="356"/>
      <c r="QZW102" s="356"/>
      <c r="QZX102" s="356"/>
      <c r="QZY102" s="356"/>
      <c r="QZZ102" s="356"/>
      <c r="RAA102" s="356"/>
      <c r="RAB102" s="356"/>
      <c r="RAC102" s="356"/>
      <c r="RAD102" s="356"/>
      <c r="RAE102" s="356"/>
      <c r="RAF102" s="356"/>
      <c r="RAG102" s="356"/>
      <c r="RAH102" s="356"/>
      <c r="RAI102" s="356"/>
      <c r="RAJ102" s="356"/>
      <c r="RAK102" s="356"/>
      <c r="RAL102" s="356"/>
      <c r="RAM102" s="356"/>
      <c r="RAN102" s="356"/>
      <c r="RAO102" s="356"/>
      <c r="RAP102" s="356"/>
      <c r="RAQ102" s="356"/>
      <c r="RAR102" s="356"/>
      <c r="RAS102" s="356"/>
      <c r="RAT102" s="356"/>
      <c r="RAU102" s="356"/>
      <c r="RAV102" s="356"/>
      <c r="RAW102" s="356"/>
      <c r="RAX102" s="356"/>
      <c r="RAY102" s="356"/>
      <c r="RAZ102" s="356"/>
      <c r="RBA102" s="356"/>
      <c r="RBB102" s="356"/>
      <c r="RBC102" s="356"/>
      <c r="RBD102" s="356"/>
      <c r="RBE102" s="356"/>
      <c r="RBF102" s="356"/>
      <c r="RBG102" s="356"/>
      <c r="RBH102" s="356"/>
      <c r="RBI102" s="356"/>
      <c r="RBJ102" s="356"/>
      <c r="RBK102" s="356"/>
      <c r="RBL102" s="356"/>
      <c r="RBM102" s="356"/>
      <c r="RBN102" s="356"/>
      <c r="RBO102" s="356"/>
      <c r="RBP102" s="356"/>
      <c r="RBQ102" s="356"/>
      <c r="RBR102" s="356"/>
      <c r="RBS102" s="356"/>
      <c r="RBT102" s="356"/>
      <c r="RBU102" s="356"/>
      <c r="RBV102" s="356"/>
      <c r="RBW102" s="356"/>
      <c r="RBX102" s="356"/>
      <c r="RBY102" s="356"/>
      <c r="RBZ102" s="356"/>
      <c r="RCA102" s="356"/>
      <c r="RCB102" s="356"/>
      <c r="RCC102" s="356"/>
      <c r="RCD102" s="356"/>
      <c r="RCE102" s="356"/>
      <c r="RCF102" s="356"/>
      <c r="RCG102" s="356"/>
      <c r="RCH102" s="356"/>
      <c r="RCI102" s="356"/>
      <c r="RCJ102" s="356"/>
      <c r="RCK102" s="356"/>
      <c r="RCL102" s="356"/>
      <c r="RCM102" s="356"/>
      <c r="RCN102" s="356"/>
      <c r="RCO102" s="356"/>
      <c r="RCP102" s="356"/>
      <c r="RCQ102" s="356"/>
      <c r="RCR102" s="356"/>
      <c r="RCS102" s="356"/>
      <c r="RCT102" s="356"/>
      <c r="RCU102" s="356"/>
      <c r="RCV102" s="356"/>
      <c r="RCW102" s="356"/>
      <c r="RCX102" s="356"/>
      <c r="RCY102" s="356"/>
      <c r="RCZ102" s="356"/>
      <c r="RDA102" s="356"/>
      <c r="RDB102" s="356"/>
      <c r="RDC102" s="356"/>
      <c r="RDD102" s="356"/>
      <c r="RDE102" s="356"/>
      <c r="RDF102" s="356"/>
      <c r="RDG102" s="356"/>
      <c r="RDH102" s="356"/>
      <c r="RDI102" s="356"/>
      <c r="RDJ102" s="356"/>
      <c r="RDK102" s="356"/>
      <c r="RDL102" s="356"/>
      <c r="RDM102" s="356"/>
      <c r="RDN102" s="356"/>
      <c r="RDO102" s="356"/>
      <c r="RDP102" s="356"/>
      <c r="RDQ102" s="356"/>
      <c r="RDR102" s="356"/>
      <c r="RDS102" s="356"/>
      <c r="RDT102" s="356"/>
      <c r="RDU102" s="356"/>
      <c r="RDV102" s="356"/>
      <c r="RDW102" s="356"/>
      <c r="RDX102" s="356"/>
      <c r="RDY102" s="356"/>
      <c r="RDZ102" s="356"/>
      <c r="REA102" s="356"/>
      <c r="REB102" s="356"/>
      <c r="REC102" s="356"/>
      <c r="RED102" s="356"/>
      <c r="REE102" s="356"/>
      <c r="REF102" s="356"/>
      <c r="REG102" s="356"/>
      <c r="REH102" s="356"/>
      <c r="REI102" s="356"/>
      <c r="REJ102" s="356"/>
      <c r="REK102" s="356"/>
      <c r="REL102" s="356"/>
      <c r="REM102" s="356"/>
      <c r="REN102" s="356"/>
      <c r="REO102" s="356"/>
      <c r="REP102" s="356"/>
      <c r="REQ102" s="356"/>
      <c r="RER102" s="356"/>
      <c r="RES102" s="356"/>
      <c r="RET102" s="356"/>
      <c r="REU102" s="356"/>
      <c r="REV102" s="356"/>
      <c r="REW102" s="356"/>
      <c r="REX102" s="356"/>
      <c r="REY102" s="356"/>
      <c r="REZ102" s="356"/>
      <c r="RFA102" s="356"/>
      <c r="RFB102" s="356"/>
      <c r="RFC102" s="356"/>
      <c r="RFD102" s="356"/>
      <c r="RFE102" s="356"/>
      <c r="RFF102" s="356"/>
      <c r="RFG102" s="356"/>
      <c r="RFH102" s="356"/>
      <c r="RFI102" s="356"/>
      <c r="RFJ102" s="356"/>
      <c r="RFK102" s="356"/>
      <c r="RFL102" s="356"/>
      <c r="RFM102" s="356"/>
      <c r="RFN102" s="356"/>
      <c r="RFO102" s="356"/>
      <c r="RFP102" s="356"/>
      <c r="RFQ102" s="356"/>
      <c r="RFR102" s="356"/>
      <c r="RFS102" s="356"/>
      <c r="RFT102" s="356"/>
      <c r="RFU102" s="356"/>
      <c r="RFV102" s="356"/>
      <c r="RFW102" s="356"/>
      <c r="RFX102" s="356"/>
      <c r="RFY102" s="356"/>
      <c r="RFZ102" s="356"/>
      <c r="RGA102" s="356"/>
      <c r="RGB102" s="356"/>
      <c r="RGC102" s="356"/>
      <c r="RGD102" s="356"/>
      <c r="RGE102" s="356"/>
      <c r="RGF102" s="356"/>
      <c r="RGG102" s="356"/>
      <c r="RGH102" s="356"/>
      <c r="RGI102" s="356"/>
      <c r="RGJ102" s="356"/>
      <c r="RGK102" s="356"/>
      <c r="RGL102" s="356"/>
      <c r="RGM102" s="356"/>
      <c r="RGN102" s="356"/>
      <c r="RGO102" s="356"/>
      <c r="RGP102" s="356"/>
      <c r="RGQ102" s="356"/>
      <c r="RGR102" s="356"/>
      <c r="RGS102" s="356"/>
      <c r="RGT102" s="356"/>
      <c r="RGU102" s="356"/>
      <c r="RGV102" s="356"/>
      <c r="RGW102" s="356"/>
      <c r="RGX102" s="356"/>
      <c r="RGY102" s="356"/>
      <c r="RGZ102" s="356"/>
      <c r="RHA102" s="356"/>
      <c r="RHB102" s="356"/>
      <c r="RHC102" s="356"/>
      <c r="RHD102" s="356"/>
      <c r="RHE102" s="356"/>
      <c r="RHF102" s="356"/>
      <c r="RHG102" s="356"/>
      <c r="RHH102" s="356"/>
      <c r="RHI102" s="356"/>
      <c r="RHJ102" s="356"/>
      <c r="RHK102" s="356"/>
      <c r="RHL102" s="356"/>
      <c r="RHM102" s="356"/>
      <c r="RHN102" s="356"/>
      <c r="RHO102" s="356"/>
      <c r="RHP102" s="356"/>
      <c r="RHQ102" s="356"/>
      <c r="RHR102" s="356"/>
      <c r="RHS102" s="356"/>
      <c r="RHT102" s="356"/>
      <c r="RHU102" s="356"/>
      <c r="RHV102" s="356"/>
      <c r="RHW102" s="356"/>
      <c r="RHX102" s="356"/>
      <c r="RHY102" s="356"/>
      <c r="RHZ102" s="356"/>
      <c r="RIA102" s="356"/>
      <c r="RIB102" s="356"/>
      <c r="RIC102" s="356"/>
      <c r="RID102" s="356"/>
      <c r="RIE102" s="356"/>
      <c r="RIF102" s="356"/>
      <c r="RIG102" s="356"/>
      <c r="RIH102" s="356"/>
      <c r="RII102" s="356"/>
      <c r="RIJ102" s="356"/>
      <c r="RIK102" s="356"/>
      <c r="RIL102" s="356"/>
      <c r="RIM102" s="356"/>
      <c r="RIN102" s="356"/>
      <c r="RIO102" s="356"/>
      <c r="RIP102" s="356"/>
      <c r="RIQ102" s="356"/>
      <c r="RIR102" s="356"/>
      <c r="RIS102" s="356"/>
      <c r="RIT102" s="356"/>
      <c r="RIU102" s="356"/>
      <c r="RIV102" s="356"/>
      <c r="RIW102" s="356"/>
      <c r="RIX102" s="356"/>
      <c r="RIY102" s="356"/>
      <c r="RIZ102" s="356"/>
      <c r="RJA102" s="356"/>
      <c r="RJB102" s="356"/>
      <c r="RJC102" s="356"/>
      <c r="RJD102" s="356"/>
      <c r="RJE102" s="356"/>
      <c r="RJF102" s="356"/>
      <c r="RJG102" s="356"/>
      <c r="RJH102" s="356"/>
      <c r="RJI102" s="356"/>
      <c r="RJJ102" s="356"/>
      <c r="RJK102" s="356"/>
      <c r="RJL102" s="356"/>
      <c r="RJM102" s="356"/>
      <c r="RJN102" s="356"/>
      <c r="RJO102" s="356"/>
      <c r="RJP102" s="356"/>
      <c r="RJQ102" s="356"/>
      <c r="RJR102" s="356"/>
      <c r="RJS102" s="356"/>
      <c r="RJT102" s="356"/>
      <c r="RJU102" s="356"/>
      <c r="RJV102" s="356"/>
      <c r="RJW102" s="356"/>
      <c r="RJX102" s="356"/>
      <c r="RJY102" s="356"/>
      <c r="RJZ102" s="356"/>
      <c r="RKA102" s="356"/>
      <c r="RKB102" s="356"/>
      <c r="RKC102" s="356"/>
      <c r="RKD102" s="356"/>
      <c r="RKE102" s="356"/>
      <c r="RKF102" s="356"/>
      <c r="RKG102" s="356"/>
      <c r="RKH102" s="356"/>
      <c r="RKI102" s="356"/>
      <c r="RKJ102" s="356"/>
      <c r="RKK102" s="356"/>
      <c r="RKL102" s="356"/>
      <c r="RKM102" s="356"/>
      <c r="RKN102" s="356"/>
      <c r="RKO102" s="356"/>
      <c r="RKP102" s="356"/>
      <c r="RKQ102" s="356"/>
      <c r="RKR102" s="356"/>
      <c r="RKS102" s="356"/>
      <c r="RKT102" s="356"/>
      <c r="RKU102" s="356"/>
      <c r="RKV102" s="356"/>
      <c r="RKW102" s="356"/>
      <c r="RKX102" s="356"/>
      <c r="RKY102" s="356"/>
      <c r="RKZ102" s="356"/>
      <c r="RLA102" s="356"/>
      <c r="RLB102" s="356"/>
      <c r="RLC102" s="356"/>
      <c r="RLD102" s="356"/>
      <c r="RLE102" s="356"/>
      <c r="RLF102" s="356"/>
      <c r="RLG102" s="356"/>
      <c r="RLH102" s="356"/>
      <c r="RLI102" s="356"/>
      <c r="RLJ102" s="356"/>
      <c r="RLK102" s="356"/>
      <c r="RLL102" s="356"/>
      <c r="RLM102" s="356"/>
      <c r="RLN102" s="356"/>
      <c r="RLO102" s="356"/>
      <c r="RLP102" s="356"/>
      <c r="RLQ102" s="356"/>
      <c r="RLR102" s="356"/>
      <c r="RLS102" s="356"/>
      <c r="RLT102" s="356"/>
      <c r="RLU102" s="356"/>
      <c r="RLV102" s="356"/>
      <c r="RLW102" s="356"/>
      <c r="RLX102" s="356"/>
      <c r="RLY102" s="356"/>
      <c r="RLZ102" s="356"/>
      <c r="RMA102" s="356"/>
      <c r="RMB102" s="356"/>
      <c r="RMC102" s="356"/>
      <c r="RMD102" s="356"/>
      <c r="RME102" s="356"/>
      <c r="RMF102" s="356"/>
      <c r="RMG102" s="356"/>
      <c r="RMH102" s="356"/>
      <c r="RMI102" s="356"/>
      <c r="RMJ102" s="356"/>
      <c r="RMK102" s="356"/>
      <c r="RML102" s="356"/>
      <c r="RMM102" s="356"/>
      <c r="RMN102" s="356"/>
      <c r="RMO102" s="356"/>
      <c r="RMP102" s="356"/>
      <c r="RMQ102" s="356"/>
      <c r="RMR102" s="356"/>
      <c r="RMS102" s="356"/>
      <c r="RMT102" s="356"/>
      <c r="RMU102" s="356"/>
      <c r="RMV102" s="356"/>
      <c r="RMW102" s="356"/>
      <c r="RMX102" s="356"/>
      <c r="RMY102" s="356"/>
      <c r="RMZ102" s="356"/>
      <c r="RNA102" s="356"/>
      <c r="RNB102" s="356"/>
      <c r="RNC102" s="356"/>
      <c r="RND102" s="356"/>
      <c r="RNE102" s="356"/>
      <c r="RNF102" s="356"/>
      <c r="RNG102" s="356"/>
      <c r="RNH102" s="356"/>
      <c r="RNI102" s="356"/>
      <c r="RNJ102" s="356"/>
      <c r="RNK102" s="356"/>
      <c r="RNL102" s="356"/>
      <c r="RNM102" s="356"/>
      <c r="RNN102" s="356"/>
      <c r="RNO102" s="356"/>
      <c r="RNP102" s="356"/>
      <c r="RNQ102" s="356"/>
      <c r="RNR102" s="356"/>
      <c r="RNS102" s="356"/>
      <c r="RNT102" s="356"/>
      <c r="RNU102" s="356"/>
      <c r="RNV102" s="356"/>
      <c r="RNW102" s="356"/>
      <c r="RNX102" s="356"/>
      <c r="RNY102" s="356"/>
      <c r="RNZ102" s="356"/>
      <c r="ROA102" s="356"/>
      <c r="ROB102" s="356"/>
      <c r="ROC102" s="356"/>
      <c r="ROD102" s="356"/>
      <c r="ROE102" s="356"/>
      <c r="ROF102" s="356"/>
      <c r="ROG102" s="356"/>
      <c r="ROH102" s="356"/>
      <c r="ROI102" s="356"/>
      <c r="ROJ102" s="356"/>
      <c r="ROK102" s="356"/>
      <c r="ROL102" s="356"/>
      <c r="ROM102" s="356"/>
      <c r="RON102" s="356"/>
      <c r="ROO102" s="356"/>
      <c r="ROP102" s="356"/>
      <c r="ROQ102" s="356"/>
      <c r="ROR102" s="356"/>
      <c r="ROS102" s="356"/>
      <c r="ROT102" s="356"/>
      <c r="ROU102" s="356"/>
      <c r="ROV102" s="356"/>
      <c r="ROW102" s="356"/>
      <c r="ROX102" s="356"/>
      <c r="ROY102" s="356"/>
      <c r="ROZ102" s="356"/>
      <c r="RPA102" s="356"/>
      <c r="RPB102" s="356"/>
      <c r="RPC102" s="356"/>
      <c r="RPD102" s="356"/>
      <c r="RPE102" s="356"/>
      <c r="RPF102" s="356"/>
      <c r="RPG102" s="356"/>
      <c r="RPH102" s="356"/>
      <c r="RPI102" s="356"/>
      <c r="RPJ102" s="356"/>
      <c r="RPK102" s="356"/>
      <c r="RPL102" s="356"/>
      <c r="RPM102" s="356"/>
      <c r="RPN102" s="356"/>
      <c r="RPO102" s="356"/>
      <c r="RPP102" s="356"/>
      <c r="RPQ102" s="356"/>
      <c r="RPR102" s="356"/>
      <c r="RPS102" s="356"/>
      <c r="RPT102" s="356"/>
      <c r="RPU102" s="356"/>
      <c r="RPV102" s="356"/>
      <c r="RPW102" s="356"/>
      <c r="RPX102" s="356"/>
      <c r="RPY102" s="356"/>
      <c r="RPZ102" s="356"/>
      <c r="RQA102" s="356"/>
      <c r="RQB102" s="356"/>
      <c r="RQC102" s="356"/>
      <c r="RQD102" s="356"/>
      <c r="RQE102" s="356"/>
      <c r="RQF102" s="356"/>
      <c r="RQG102" s="356"/>
      <c r="RQH102" s="356"/>
      <c r="RQI102" s="356"/>
      <c r="RQJ102" s="356"/>
      <c r="RQK102" s="356"/>
      <c r="RQL102" s="356"/>
      <c r="RQM102" s="356"/>
      <c r="RQN102" s="356"/>
      <c r="RQO102" s="356"/>
      <c r="RQP102" s="356"/>
      <c r="RQQ102" s="356"/>
      <c r="RQR102" s="356"/>
      <c r="RQS102" s="356"/>
      <c r="RQT102" s="356"/>
      <c r="RQU102" s="356"/>
      <c r="RQV102" s="356"/>
      <c r="RQW102" s="356"/>
      <c r="RQX102" s="356"/>
      <c r="RQY102" s="356"/>
      <c r="RQZ102" s="356"/>
      <c r="RRA102" s="356"/>
      <c r="RRB102" s="356"/>
      <c r="RRC102" s="356"/>
      <c r="RRD102" s="356"/>
      <c r="RRE102" s="356"/>
      <c r="RRF102" s="356"/>
      <c r="RRG102" s="356"/>
      <c r="RRH102" s="356"/>
      <c r="RRI102" s="356"/>
      <c r="RRJ102" s="356"/>
      <c r="RRK102" s="356"/>
      <c r="RRL102" s="356"/>
      <c r="RRM102" s="356"/>
      <c r="RRN102" s="356"/>
      <c r="RRO102" s="356"/>
      <c r="RRP102" s="356"/>
      <c r="RRQ102" s="356"/>
      <c r="RRR102" s="356"/>
      <c r="RRS102" s="356"/>
      <c r="RRT102" s="356"/>
      <c r="RRU102" s="356"/>
      <c r="RRV102" s="356"/>
      <c r="RRW102" s="356"/>
      <c r="RRX102" s="356"/>
      <c r="RRY102" s="356"/>
      <c r="RRZ102" s="356"/>
      <c r="RSA102" s="356"/>
      <c r="RSB102" s="356"/>
      <c r="RSC102" s="356"/>
      <c r="RSD102" s="356"/>
      <c r="RSE102" s="356"/>
      <c r="RSF102" s="356"/>
      <c r="RSG102" s="356"/>
      <c r="RSH102" s="356"/>
      <c r="RSI102" s="356"/>
      <c r="RSJ102" s="356"/>
      <c r="RSK102" s="356"/>
      <c r="RSL102" s="356"/>
      <c r="RSM102" s="356"/>
      <c r="RSN102" s="356"/>
      <c r="RSO102" s="356"/>
      <c r="RSP102" s="356"/>
      <c r="RSQ102" s="356"/>
      <c r="RSR102" s="356"/>
      <c r="RSS102" s="356"/>
      <c r="RST102" s="356"/>
      <c r="RSU102" s="356"/>
      <c r="RSV102" s="356"/>
      <c r="RSW102" s="356"/>
      <c r="RSX102" s="356"/>
      <c r="RSY102" s="356"/>
      <c r="RSZ102" s="356"/>
      <c r="RTA102" s="356"/>
      <c r="RTB102" s="356"/>
      <c r="RTC102" s="356"/>
      <c r="RTD102" s="356"/>
      <c r="RTE102" s="356"/>
      <c r="RTF102" s="356"/>
      <c r="RTG102" s="356"/>
      <c r="RTH102" s="356"/>
      <c r="RTI102" s="356"/>
      <c r="RTJ102" s="356"/>
      <c r="RTK102" s="356"/>
      <c r="RTL102" s="356"/>
      <c r="RTM102" s="356"/>
      <c r="RTN102" s="356"/>
      <c r="RTO102" s="356"/>
      <c r="RTP102" s="356"/>
      <c r="RTQ102" s="356"/>
      <c r="RTR102" s="356"/>
      <c r="RTS102" s="356"/>
      <c r="RTT102" s="356"/>
      <c r="RTU102" s="356"/>
      <c r="RTV102" s="356"/>
      <c r="RTW102" s="356"/>
      <c r="RTX102" s="356"/>
      <c r="RTY102" s="356"/>
      <c r="RTZ102" s="356"/>
      <c r="RUA102" s="356"/>
      <c r="RUB102" s="356"/>
      <c r="RUC102" s="356"/>
      <c r="RUD102" s="356"/>
      <c r="RUE102" s="356"/>
      <c r="RUF102" s="356"/>
      <c r="RUG102" s="356"/>
      <c r="RUH102" s="356"/>
      <c r="RUI102" s="356"/>
      <c r="RUJ102" s="356"/>
      <c r="RUK102" s="356"/>
      <c r="RUL102" s="356"/>
      <c r="RUM102" s="356"/>
      <c r="RUN102" s="356"/>
      <c r="RUO102" s="356"/>
      <c r="RUP102" s="356"/>
      <c r="RUQ102" s="356"/>
      <c r="RUR102" s="356"/>
      <c r="RUS102" s="356"/>
      <c r="RUT102" s="356"/>
      <c r="RUU102" s="356"/>
      <c r="RUV102" s="356"/>
      <c r="RUW102" s="356"/>
      <c r="RUX102" s="356"/>
      <c r="RUY102" s="356"/>
      <c r="RUZ102" s="356"/>
      <c r="RVA102" s="356"/>
      <c r="RVB102" s="356"/>
      <c r="RVC102" s="356"/>
      <c r="RVD102" s="356"/>
      <c r="RVE102" s="356"/>
      <c r="RVF102" s="356"/>
      <c r="RVG102" s="356"/>
      <c r="RVH102" s="356"/>
      <c r="RVI102" s="356"/>
      <c r="RVJ102" s="356"/>
      <c r="RVK102" s="356"/>
      <c r="RVL102" s="356"/>
      <c r="RVM102" s="356"/>
      <c r="RVN102" s="356"/>
      <c r="RVO102" s="356"/>
      <c r="RVP102" s="356"/>
      <c r="RVQ102" s="356"/>
      <c r="RVR102" s="356"/>
      <c r="RVS102" s="356"/>
      <c r="RVT102" s="356"/>
      <c r="RVU102" s="356"/>
      <c r="RVV102" s="356"/>
      <c r="RVW102" s="356"/>
      <c r="RVX102" s="356"/>
      <c r="RVY102" s="356"/>
      <c r="RVZ102" s="356"/>
      <c r="RWA102" s="356"/>
      <c r="RWB102" s="356"/>
      <c r="RWC102" s="356"/>
      <c r="RWD102" s="356"/>
      <c r="RWE102" s="356"/>
      <c r="RWF102" s="356"/>
      <c r="RWG102" s="356"/>
      <c r="RWH102" s="356"/>
      <c r="RWI102" s="356"/>
      <c r="RWJ102" s="356"/>
      <c r="RWK102" s="356"/>
      <c r="RWL102" s="356"/>
      <c r="RWM102" s="356"/>
      <c r="RWN102" s="356"/>
      <c r="RWO102" s="356"/>
      <c r="RWP102" s="356"/>
      <c r="RWQ102" s="356"/>
      <c r="RWR102" s="356"/>
      <c r="RWS102" s="356"/>
      <c r="RWT102" s="356"/>
      <c r="RWU102" s="356"/>
      <c r="RWV102" s="356"/>
      <c r="RWW102" s="356"/>
      <c r="RWX102" s="356"/>
      <c r="RWY102" s="356"/>
      <c r="RWZ102" s="356"/>
      <c r="RXA102" s="356"/>
      <c r="RXB102" s="356"/>
      <c r="RXC102" s="356"/>
      <c r="RXD102" s="356"/>
      <c r="RXE102" s="356"/>
      <c r="RXF102" s="356"/>
      <c r="RXG102" s="356"/>
      <c r="RXH102" s="356"/>
      <c r="RXI102" s="356"/>
      <c r="RXJ102" s="356"/>
      <c r="RXK102" s="356"/>
      <c r="RXL102" s="356"/>
      <c r="RXM102" s="356"/>
      <c r="RXN102" s="356"/>
      <c r="RXO102" s="356"/>
      <c r="RXP102" s="356"/>
      <c r="RXQ102" s="356"/>
      <c r="RXR102" s="356"/>
      <c r="RXS102" s="356"/>
      <c r="RXT102" s="356"/>
      <c r="RXU102" s="356"/>
      <c r="RXV102" s="356"/>
      <c r="RXW102" s="356"/>
      <c r="RXX102" s="356"/>
      <c r="RXY102" s="356"/>
      <c r="RXZ102" s="356"/>
      <c r="RYA102" s="356"/>
      <c r="RYB102" s="356"/>
      <c r="RYC102" s="356"/>
      <c r="RYD102" s="356"/>
      <c r="RYE102" s="356"/>
      <c r="RYF102" s="356"/>
      <c r="RYG102" s="356"/>
      <c r="RYH102" s="356"/>
      <c r="RYI102" s="356"/>
      <c r="RYJ102" s="356"/>
      <c r="RYK102" s="356"/>
      <c r="RYL102" s="356"/>
      <c r="RYM102" s="356"/>
      <c r="RYN102" s="356"/>
      <c r="RYO102" s="356"/>
      <c r="RYP102" s="356"/>
      <c r="RYQ102" s="356"/>
      <c r="RYR102" s="356"/>
      <c r="RYS102" s="356"/>
      <c r="RYT102" s="356"/>
      <c r="RYU102" s="356"/>
      <c r="RYV102" s="356"/>
      <c r="RYW102" s="356"/>
      <c r="RYX102" s="356"/>
      <c r="RYY102" s="356"/>
      <c r="RYZ102" s="356"/>
      <c r="RZA102" s="356"/>
      <c r="RZB102" s="356"/>
      <c r="RZC102" s="356"/>
      <c r="RZD102" s="356"/>
      <c r="RZE102" s="356"/>
      <c r="RZF102" s="356"/>
      <c r="RZG102" s="356"/>
      <c r="RZH102" s="356"/>
      <c r="RZI102" s="356"/>
      <c r="RZJ102" s="356"/>
      <c r="RZK102" s="356"/>
      <c r="RZL102" s="356"/>
      <c r="RZM102" s="356"/>
      <c r="RZN102" s="356"/>
      <c r="RZO102" s="356"/>
      <c r="RZP102" s="356"/>
      <c r="RZQ102" s="356"/>
      <c r="RZR102" s="356"/>
      <c r="RZS102" s="356"/>
      <c r="RZT102" s="356"/>
      <c r="RZU102" s="356"/>
      <c r="RZV102" s="356"/>
      <c r="RZW102" s="356"/>
      <c r="RZX102" s="356"/>
      <c r="RZY102" s="356"/>
      <c r="RZZ102" s="356"/>
      <c r="SAA102" s="356"/>
      <c r="SAB102" s="356"/>
      <c r="SAC102" s="356"/>
      <c r="SAD102" s="356"/>
      <c r="SAE102" s="356"/>
      <c r="SAF102" s="356"/>
      <c r="SAG102" s="356"/>
      <c r="SAH102" s="356"/>
      <c r="SAI102" s="356"/>
      <c r="SAJ102" s="356"/>
      <c r="SAK102" s="356"/>
      <c r="SAL102" s="356"/>
      <c r="SAM102" s="356"/>
      <c r="SAN102" s="356"/>
      <c r="SAO102" s="356"/>
      <c r="SAP102" s="356"/>
      <c r="SAQ102" s="356"/>
      <c r="SAR102" s="356"/>
      <c r="SAS102" s="356"/>
      <c r="SAT102" s="356"/>
      <c r="SAU102" s="356"/>
      <c r="SAV102" s="356"/>
      <c r="SAW102" s="356"/>
      <c r="SAX102" s="356"/>
      <c r="SAY102" s="356"/>
      <c r="SAZ102" s="356"/>
      <c r="SBA102" s="356"/>
      <c r="SBB102" s="356"/>
      <c r="SBC102" s="356"/>
      <c r="SBD102" s="356"/>
      <c r="SBE102" s="356"/>
      <c r="SBF102" s="356"/>
      <c r="SBG102" s="356"/>
      <c r="SBH102" s="356"/>
      <c r="SBI102" s="356"/>
      <c r="SBJ102" s="356"/>
      <c r="SBK102" s="356"/>
      <c r="SBL102" s="356"/>
      <c r="SBM102" s="356"/>
      <c r="SBN102" s="356"/>
      <c r="SBO102" s="356"/>
      <c r="SBP102" s="356"/>
      <c r="SBQ102" s="356"/>
      <c r="SBR102" s="356"/>
      <c r="SBS102" s="356"/>
      <c r="SBT102" s="356"/>
      <c r="SBU102" s="356"/>
      <c r="SBV102" s="356"/>
      <c r="SBW102" s="356"/>
      <c r="SBX102" s="356"/>
      <c r="SBY102" s="356"/>
      <c r="SBZ102" s="356"/>
      <c r="SCA102" s="356"/>
      <c r="SCB102" s="356"/>
      <c r="SCC102" s="356"/>
      <c r="SCD102" s="356"/>
      <c r="SCE102" s="356"/>
      <c r="SCF102" s="356"/>
      <c r="SCG102" s="356"/>
      <c r="SCH102" s="356"/>
      <c r="SCI102" s="356"/>
      <c r="SCJ102" s="356"/>
      <c r="SCK102" s="356"/>
      <c r="SCL102" s="356"/>
      <c r="SCM102" s="356"/>
      <c r="SCN102" s="356"/>
      <c r="SCO102" s="356"/>
      <c r="SCP102" s="356"/>
      <c r="SCQ102" s="356"/>
      <c r="SCR102" s="356"/>
      <c r="SCS102" s="356"/>
      <c r="SCT102" s="356"/>
      <c r="SCU102" s="356"/>
      <c r="SCV102" s="356"/>
      <c r="SCW102" s="356"/>
      <c r="SCX102" s="356"/>
      <c r="SCY102" s="356"/>
      <c r="SCZ102" s="356"/>
      <c r="SDA102" s="356"/>
      <c r="SDB102" s="356"/>
      <c r="SDC102" s="356"/>
      <c r="SDD102" s="356"/>
      <c r="SDE102" s="356"/>
      <c r="SDF102" s="356"/>
      <c r="SDG102" s="356"/>
      <c r="SDH102" s="356"/>
      <c r="SDI102" s="356"/>
      <c r="SDJ102" s="356"/>
      <c r="SDK102" s="356"/>
      <c r="SDL102" s="356"/>
      <c r="SDM102" s="356"/>
      <c r="SDN102" s="356"/>
      <c r="SDO102" s="356"/>
      <c r="SDP102" s="356"/>
      <c r="SDQ102" s="356"/>
      <c r="SDR102" s="356"/>
      <c r="SDS102" s="356"/>
      <c r="SDT102" s="356"/>
      <c r="SDU102" s="356"/>
      <c r="SDV102" s="356"/>
      <c r="SDW102" s="356"/>
      <c r="SDX102" s="356"/>
      <c r="SDY102" s="356"/>
      <c r="SDZ102" s="356"/>
      <c r="SEA102" s="356"/>
      <c r="SEB102" s="356"/>
      <c r="SEC102" s="356"/>
      <c r="SED102" s="356"/>
      <c r="SEE102" s="356"/>
      <c r="SEF102" s="356"/>
      <c r="SEG102" s="356"/>
      <c r="SEH102" s="356"/>
      <c r="SEI102" s="356"/>
      <c r="SEJ102" s="356"/>
      <c r="SEK102" s="356"/>
      <c r="SEL102" s="356"/>
      <c r="SEM102" s="356"/>
      <c r="SEN102" s="356"/>
      <c r="SEO102" s="356"/>
      <c r="SEP102" s="356"/>
      <c r="SEQ102" s="356"/>
      <c r="SER102" s="356"/>
      <c r="SES102" s="356"/>
      <c r="SET102" s="356"/>
      <c r="SEU102" s="356"/>
      <c r="SEV102" s="356"/>
      <c r="SEW102" s="356"/>
      <c r="SEX102" s="356"/>
      <c r="SEY102" s="356"/>
      <c r="SEZ102" s="356"/>
      <c r="SFA102" s="356"/>
      <c r="SFB102" s="356"/>
      <c r="SFC102" s="356"/>
      <c r="SFD102" s="356"/>
      <c r="SFE102" s="356"/>
      <c r="SFF102" s="356"/>
      <c r="SFG102" s="356"/>
      <c r="SFH102" s="356"/>
      <c r="SFI102" s="356"/>
      <c r="SFJ102" s="356"/>
      <c r="SFK102" s="356"/>
      <c r="SFL102" s="356"/>
      <c r="SFM102" s="356"/>
      <c r="SFN102" s="356"/>
      <c r="SFO102" s="356"/>
      <c r="SFP102" s="356"/>
      <c r="SFQ102" s="356"/>
      <c r="SFR102" s="356"/>
      <c r="SFS102" s="356"/>
      <c r="SFT102" s="356"/>
      <c r="SFU102" s="356"/>
      <c r="SFV102" s="356"/>
      <c r="SFW102" s="356"/>
      <c r="SFX102" s="356"/>
      <c r="SFY102" s="356"/>
      <c r="SFZ102" s="356"/>
      <c r="SGA102" s="356"/>
      <c r="SGB102" s="356"/>
      <c r="SGC102" s="356"/>
      <c r="SGD102" s="356"/>
      <c r="SGE102" s="356"/>
      <c r="SGF102" s="356"/>
      <c r="SGG102" s="356"/>
      <c r="SGH102" s="356"/>
      <c r="SGI102" s="356"/>
      <c r="SGJ102" s="356"/>
      <c r="SGK102" s="356"/>
      <c r="SGL102" s="356"/>
      <c r="SGM102" s="356"/>
      <c r="SGN102" s="356"/>
      <c r="SGO102" s="356"/>
      <c r="SGP102" s="356"/>
      <c r="SGQ102" s="356"/>
      <c r="SGR102" s="356"/>
      <c r="SGS102" s="356"/>
      <c r="SGT102" s="356"/>
      <c r="SGU102" s="356"/>
      <c r="SGV102" s="356"/>
      <c r="SGW102" s="356"/>
      <c r="SGX102" s="356"/>
      <c r="SGY102" s="356"/>
      <c r="SGZ102" s="356"/>
      <c r="SHA102" s="356"/>
      <c r="SHB102" s="356"/>
      <c r="SHC102" s="356"/>
      <c r="SHD102" s="356"/>
      <c r="SHE102" s="356"/>
      <c r="SHF102" s="356"/>
      <c r="SHG102" s="356"/>
      <c r="SHH102" s="356"/>
      <c r="SHI102" s="356"/>
      <c r="SHJ102" s="356"/>
      <c r="SHK102" s="356"/>
      <c r="SHL102" s="356"/>
      <c r="SHM102" s="356"/>
      <c r="SHN102" s="356"/>
      <c r="SHO102" s="356"/>
      <c r="SHP102" s="356"/>
      <c r="SHQ102" s="356"/>
      <c r="SHR102" s="356"/>
      <c r="SHS102" s="356"/>
      <c r="SHT102" s="356"/>
      <c r="SHU102" s="356"/>
      <c r="SHV102" s="356"/>
      <c r="SHW102" s="356"/>
      <c r="SHX102" s="356"/>
      <c r="SHY102" s="356"/>
      <c r="SHZ102" s="356"/>
      <c r="SIA102" s="356"/>
      <c r="SIB102" s="356"/>
      <c r="SIC102" s="356"/>
      <c r="SID102" s="356"/>
      <c r="SIE102" s="356"/>
      <c r="SIF102" s="356"/>
      <c r="SIG102" s="356"/>
      <c r="SIH102" s="356"/>
      <c r="SII102" s="356"/>
      <c r="SIJ102" s="356"/>
      <c r="SIK102" s="356"/>
      <c r="SIL102" s="356"/>
      <c r="SIM102" s="356"/>
      <c r="SIN102" s="356"/>
      <c r="SIO102" s="356"/>
      <c r="SIP102" s="356"/>
      <c r="SIQ102" s="356"/>
      <c r="SIR102" s="356"/>
      <c r="SIS102" s="356"/>
      <c r="SIT102" s="356"/>
      <c r="SIU102" s="356"/>
      <c r="SIV102" s="356"/>
      <c r="SIW102" s="356"/>
      <c r="SIX102" s="356"/>
      <c r="SIY102" s="356"/>
      <c r="SIZ102" s="356"/>
      <c r="SJA102" s="356"/>
      <c r="SJB102" s="356"/>
      <c r="SJC102" s="356"/>
      <c r="SJD102" s="356"/>
      <c r="SJE102" s="356"/>
      <c r="SJF102" s="356"/>
      <c r="SJG102" s="356"/>
      <c r="SJH102" s="356"/>
      <c r="SJI102" s="356"/>
      <c r="SJJ102" s="356"/>
      <c r="SJK102" s="356"/>
      <c r="SJL102" s="356"/>
      <c r="SJM102" s="356"/>
      <c r="SJN102" s="356"/>
      <c r="SJO102" s="356"/>
      <c r="SJP102" s="356"/>
      <c r="SJQ102" s="356"/>
      <c r="SJR102" s="356"/>
      <c r="SJS102" s="356"/>
      <c r="SJT102" s="356"/>
      <c r="SJU102" s="356"/>
      <c r="SJV102" s="356"/>
      <c r="SJW102" s="356"/>
      <c r="SJX102" s="356"/>
      <c r="SJY102" s="356"/>
      <c r="SJZ102" s="356"/>
      <c r="SKA102" s="356"/>
      <c r="SKB102" s="356"/>
      <c r="SKC102" s="356"/>
      <c r="SKD102" s="356"/>
      <c r="SKE102" s="356"/>
      <c r="SKF102" s="356"/>
      <c r="SKG102" s="356"/>
      <c r="SKH102" s="356"/>
      <c r="SKI102" s="356"/>
      <c r="SKJ102" s="356"/>
      <c r="SKK102" s="356"/>
      <c r="SKL102" s="356"/>
      <c r="SKM102" s="356"/>
      <c r="SKN102" s="356"/>
      <c r="SKO102" s="356"/>
      <c r="SKP102" s="356"/>
      <c r="SKQ102" s="356"/>
      <c r="SKR102" s="356"/>
      <c r="SKS102" s="356"/>
      <c r="SKT102" s="356"/>
      <c r="SKU102" s="356"/>
      <c r="SKV102" s="356"/>
      <c r="SKW102" s="356"/>
      <c r="SKX102" s="356"/>
      <c r="SKY102" s="356"/>
      <c r="SKZ102" s="356"/>
      <c r="SLA102" s="356"/>
      <c r="SLB102" s="356"/>
      <c r="SLC102" s="356"/>
      <c r="SLD102" s="356"/>
      <c r="SLE102" s="356"/>
      <c r="SLF102" s="356"/>
      <c r="SLG102" s="356"/>
      <c r="SLH102" s="356"/>
      <c r="SLI102" s="356"/>
      <c r="SLJ102" s="356"/>
      <c r="SLK102" s="356"/>
      <c r="SLL102" s="356"/>
      <c r="SLM102" s="356"/>
      <c r="SLN102" s="356"/>
      <c r="SLO102" s="356"/>
      <c r="SLP102" s="356"/>
      <c r="SLQ102" s="356"/>
      <c r="SLR102" s="356"/>
      <c r="SLS102" s="356"/>
      <c r="SLT102" s="356"/>
      <c r="SLU102" s="356"/>
      <c r="SLV102" s="356"/>
      <c r="SLW102" s="356"/>
      <c r="SLX102" s="356"/>
      <c r="SLY102" s="356"/>
      <c r="SLZ102" s="356"/>
      <c r="SMA102" s="356"/>
      <c r="SMB102" s="356"/>
      <c r="SMC102" s="356"/>
      <c r="SMD102" s="356"/>
      <c r="SME102" s="356"/>
      <c r="SMF102" s="356"/>
      <c r="SMG102" s="356"/>
      <c r="SMH102" s="356"/>
      <c r="SMI102" s="356"/>
      <c r="SMJ102" s="356"/>
      <c r="SMK102" s="356"/>
      <c r="SML102" s="356"/>
      <c r="SMM102" s="356"/>
      <c r="SMN102" s="356"/>
      <c r="SMO102" s="356"/>
      <c r="SMP102" s="356"/>
      <c r="SMQ102" s="356"/>
      <c r="SMR102" s="356"/>
      <c r="SMS102" s="356"/>
      <c r="SMT102" s="356"/>
      <c r="SMU102" s="356"/>
      <c r="SMV102" s="356"/>
      <c r="SMW102" s="356"/>
      <c r="SMX102" s="356"/>
      <c r="SMY102" s="356"/>
      <c r="SMZ102" s="356"/>
      <c r="SNA102" s="356"/>
      <c r="SNB102" s="356"/>
      <c r="SNC102" s="356"/>
      <c r="SND102" s="356"/>
      <c r="SNE102" s="356"/>
      <c r="SNF102" s="356"/>
      <c r="SNG102" s="356"/>
      <c r="SNH102" s="356"/>
      <c r="SNI102" s="356"/>
      <c r="SNJ102" s="356"/>
      <c r="SNK102" s="356"/>
      <c r="SNL102" s="356"/>
      <c r="SNM102" s="356"/>
      <c r="SNN102" s="356"/>
      <c r="SNO102" s="356"/>
      <c r="SNP102" s="356"/>
      <c r="SNQ102" s="356"/>
      <c r="SNR102" s="356"/>
      <c r="SNS102" s="356"/>
      <c r="SNT102" s="356"/>
      <c r="SNU102" s="356"/>
      <c r="SNV102" s="356"/>
      <c r="SNW102" s="356"/>
      <c r="SNX102" s="356"/>
      <c r="SNY102" s="356"/>
      <c r="SNZ102" s="356"/>
      <c r="SOA102" s="356"/>
      <c r="SOB102" s="356"/>
      <c r="SOC102" s="356"/>
      <c r="SOD102" s="356"/>
      <c r="SOE102" s="356"/>
      <c r="SOF102" s="356"/>
      <c r="SOG102" s="356"/>
      <c r="SOH102" s="356"/>
      <c r="SOI102" s="356"/>
      <c r="SOJ102" s="356"/>
      <c r="SOK102" s="356"/>
      <c r="SOL102" s="356"/>
      <c r="SOM102" s="356"/>
      <c r="SON102" s="356"/>
      <c r="SOO102" s="356"/>
      <c r="SOP102" s="356"/>
      <c r="SOQ102" s="356"/>
      <c r="SOR102" s="356"/>
      <c r="SOS102" s="356"/>
      <c r="SOT102" s="356"/>
      <c r="SOU102" s="356"/>
      <c r="SOV102" s="356"/>
      <c r="SOW102" s="356"/>
      <c r="SOX102" s="356"/>
      <c r="SOY102" s="356"/>
      <c r="SOZ102" s="356"/>
      <c r="SPA102" s="356"/>
      <c r="SPB102" s="356"/>
      <c r="SPC102" s="356"/>
      <c r="SPD102" s="356"/>
      <c r="SPE102" s="356"/>
      <c r="SPF102" s="356"/>
      <c r="SPG102" s="356"/>
      <c r="SPH102" s="356"/>
      <c r="SPI102" s="356"/>
      <c r="SPJ102" s="356"/>
      <c r="SPK102" s="356"/>
      <c r="SPL102" s="356"/>
      <c r="SPM102" s="356"/>
      <c r="SPN102" s="356"/>
      <c r="SPO102" s="356"/>
      <c r="SPP102" s="356"/>
      <c r="SPQ102" s="356"/>
      <c r="SPR102" s="356"/>
      <c r="SPS102" s="356"/>
      <c r="SPT102" s="356"/>
      <c r="SPU102" s="356"/>
      <c r="SPV102" s="356"/>
      <c r="SPW102" s="356"/>
      <c r="SPX102" s="356"/>
      <c r="SPY102" s="356"/>
      <c r="SPZ102" s="356"/>
      <c r="SQA102" s="356"/>
      <c r="SQB102" s="356"/>
      <c r="SQC102" s="356"/>
      <c r="SQD102" s="356"/>
      <c r="SQE102" s="356"/>
      <c r="SQF102" s="356"/>
      <c r="SQG102" s="356"/>
      <c r="SQH102" s="356"/>
      <c r="SQI102" s="356"/>
      <c r="SQJ102" s="356"/>
      <c r="SQK102" s="356"/>
      <c r="SQL102" s="356"/>
      <c r="SQM102" s="356"/>
      <c r="SQN102" s="356"/>
      <c r="SQO102" s="356"/>
      <c r="SQP102" s="356"/>
      <c r="SQQ102" s="356"/>
      <c r="SQR102" s="356"/>
      <c r="SQS102" s="356"/>
      <c r="SQT102" s="356"/>
      <c r="SQU102" s="356"/>
      <c r="SQV102" s="356"/>
      <c r="SQW102" s="356"/>
      <c r="SQX102" s="356"/>
      <c r="SQY102" s="356"/>
      <c r="SQZ102" s="356"/>
      <c r="SRA102" s="356"/>
      <c r="SRB102" s="356"/>
      <c r="SRC102" s="356"/>
      <c r="SRD102" s="356"/>
      <c r="SRE102" s="356"/>
      <c r="SRF102" s="356"/>
      <c r="SRG102" s="356"/>
      <c r="SRH102" s="356"/>
      <c r="SRI102" s="356"/>
      <c r="SRJ102" s="356"/>
      <c r="SRK102" s="356"/>
      <c r="SRL102" s="356"/>
      <c r="SRM102" s="356"/>
      <c r="SRN102" s="356"/>
      <c r="SRO102" s="356"/>
      <c r="SRP102" s="356"/>
      <c r="SRQ102" s="356"/>
      <c r="SRR102" s="356"/>
      <c r="SRS102" s="356"/>
      <c r="SRT102" s="356"/>
      <c r="SRU102" s="356"/>
      <c r="SRV102" s="356"/>
      <c r="SRW102" s="356"/>
      <c r="SRX102" s="356"/>
      <c r="SRY102" s="356"/>
      <c r="SRZ102" s="356"/>
      <c r="SSA102" s="356"/>
      <c r="SSB102" s="356"/>
      <c r="SSC102" s="356"/>
      <c r="SSD102" s="356"/>
      <c r="SSE102" s="356"/>
      <c r="SSF102" s="356"/>
      <c r="SSG102" s="356"/>
      <c r="SSH102" s="356"/>
      <c r="SSI102" s="356"/>
      <c r="SSJ102" s="356"/>
      <c r="SSK102" s="356"/>
      <c r="SSL102" s="356"/>
      <c r="SSM102" s="356"/>
      <c r="SSN102" s="356"/>
      <c r="SSO102" s="356"/>
      <c r="SSP102" s="356"/>
      <c r="SSQ102" s="356"/>
      <c r="SSR102" s="356"/>
      <c r="SSS102" s="356"/>
      <c r="SST102" s="356"/>
      <c r="SSU102" s="356"/>
      <c r="SSV102" s="356"/>
      <c r="SSW102" s="356"/>
      <c r="SSX102" s="356"/>
      <c r="SSY102" s="356"/>
      <c r="SSZ102" s="356"/>
      <c r="STA102" s="356"/>
      <c r="STB102" s="356"/>
      <c r="STC102" s="356"/>
      <c r="STD102" s="356"/>
      <c r="STE102" s="356"/>
      <c r="STF102" s="356"/>
      <c r="STG102" s="356"/>
      <c r="STH102" s="356"/>
      <c r="STI102" s="356"/>
      <c r="STJ102" s="356"/>
      <c r="STK102" s="356"/>
      <c r="STL102" s="356"/>
      <c r="STM102" s="356"/>
      <c r="STN102" s="356"/>
      <c r="STO102" s="356"/>
      <c r="STP102" s="356"/>
      <c r="STQ102" s="356"/>
      <c r="STR102" s="356"/>
      <c r="STS102" s="356"/>
      <c r="STT102" s="356"/>
      <c r="STU102" s="356"/>
      <c r="STV102" s="356"/>
      <c r="STW102" s="356"/>
      <c r="STX102" s="356"/>
      <c r="STY102" s="356"/>
      <c r="STZ102" s="356"/>
      <c r="SUA102" s="356"/>
      <c r="SUB102" s="356"/>
      <c r="SUC102" s="356"/>
      <c r="SUD102" s="356"/>
      <c r="SUE102" s="356"/>
      <c r="SUF102" s="356"/>
      <c r="SUG102" s="356"/>
      <c r="SUH102" s="356"/>
      <c r="SUI102" s="356"/>
      <c r="SUJ102" s="356"/>
      <c r="SUK102" s="356"/>
      <c r="SUL102" s="356"/>
      <c r="SUM102" s="356"/>
      <c r="SUN102" s="356"/>
      <c r="SUO102" s="356"/>
      <c r="SUP102" s="356"/>
      <c r="SUQ102" s="356"/>
      <c r="SUR102" s="356"/>
      <c r="SUS102" s="356"/>
      <c r="SUT102" s="356"/>
      <c r="SUU102" s="356"/>
      <c r="SUV102" s="356"/>
      <c r="SUW102" s="356"/>
      <c r="SUX102" s="356"/>
      <c r="SUY102" s="356"/>
      <c r="SUZ102" s="356"/>
      <c r="SVA102" s="356"/>
      <c r="SVB102" s="356"/>
      <c r="SVC102" s="356"/>
      <c r="SVD102" s="356"/>
      <c r="SVE102" s="356"/>
      <c r="SVF102" s="356"/>
      <c r="SVG102" s="356"/>
      <c r="SVH102" s="356"/>
      <c r="SVI102" s="356"/>
      <c r="SVJ102" s="356"/>
      <c r="SVK102" s="356"/>
      <c r="SVL102" s="356"/>
      <c r="SVM102" s="356"/>
      <c r="SVN102" s="356"/>
      <c r="SVO102" s="356"/>
      <c r="SVP102" s="356"/>
      <c r="SVQ102" s="356"/>
      <c r="SVR102" s="356"/>
      <c r="SVS102" s="356"/>
      <c r="SVT102" s="356"/>
      <c r="SVU102" s="356"/>
      <c r="SVV102" s="356"/>
      <c r="SVW102" s="356"/>
      <c r="SVX102" s="356"/>
      <c r="SVY102" s="356"/>
      <c r="SVZ102" s="356"/>
      <c r="SWA102" s="356"/>
      <c r="SWB102" s="356"/>
      <c r="SWC102" s="356"/>
      <c r="SWD102" s="356"/>
      <c r="SWE102" s="356"/>
      <c r="SWF102" s="356"/>
      <c r="SWG102" s="356"/>
      <c r="SWH102" s="356"/>
      <c r="SWI102" s="356"/>
      <c r="SWJ102" s="356"/>
      <c r="SWK102" s="356"/>
      <c r="SWL102" s="356"/>
      <c r="SWM102" s="356"/>
      <c r="SWN102" s="356"/>
      <c r="SWO102" s="356"/>
      <c r="SWP102" s="356"/>
      <c r="SWQ102" s="356"/>
      <c r="SWR102" s="356"/>
      <c r="SWS102" s="356"/>
      <c r="SWT102" s="356"/>
      <c r="SWU102" s="356"/>
      <c r="SWV102" s="356"/>
      <c r="SWW102" s="356"/>
      <c r="SWX102" s="356"/>
      <c r="SWY102" s="356"/>
      <c r="SWZ102" s="356"/>
      <c r="SXA102" s="356"/>
      <c r="SXB102" s="356"/>
      <c r="SXC102" s="356"/>
      <c r="SXD102" s="356"/>
      <c r="SXE102" s="356"/>
      <c r="SXF102" s="356"/>
      <c r="SXG102" s="356"/>
      <c r="SXH102" s="356"/>
      <c r="SXI102" s="356"/>
      <c r="SXJ102" s="356"/>
      <c r="SXK102" s="356"/>
      <c r="SXL102" s="356"/>
      <c r="SXM102" s="356"/>
      <c r="SXN102" s="356"/>
      <c r="SXO102" s="356"/>
      <c r="SXP102" s="356"/>
      <c r="SXQ102" s="356"/>
      <c r="SXR102" s="356"/>
      <c r="SXS102" s="356"/>
      <c r="SXT102" s="356"/>
      <c r="SXU102" s="356"/>
      <c r="SXV102" s="356"/>
      <c r="SXW102" s="356"/>
      <c r="SXX102" s="356"/>
      <c r="SXY102" s="356"/>
      <c r="SXZ102" s="356"/>
      <c r="SYA102" s="356"/>
      <c r="SYB102" s="356"/>
      <c r="SYC102" s="356"/>
      <c r="SYD102" s="356"/>
      <c r="SYE102" s="356"/>
      <c r="SYF102" s="356"/>
      <c r="SYG102" s="356"/>
      <c r="SYH102" s="356"/>
      <c r="SYI102" s="356"/>
      <c r="SYJ102" s="356"/>
      <c r="SYK102" s="356"/>
      <c r="SYL102" s="356"/>
      <c r="SYM102" s="356"/>
      <c r="SYN102" s="356"/>
      <c r="SYO102" s="356"/>
      <c r="SYP102" s="356"/>
      <c r="SYQ102" s="356"/>
      <c r="SYR102" s="356"/>
      <c r="SYS102" s="356"/>
      <c r="SYT102" s="356"/>
      <c r="SYU102" s="356"/>
      <c r="SYV102" s="356"/>
      <c r="SYW102" s="356"/>
      <c r="SYX102" s="356"/>
      <c r="SYY102" s="356"/>
      <c r="SYZ102" s="356"/>
      <c r="SZA102" s="356"/>
      <c r="SZB102" s="356"/>
      <c r="SZC102" s="356"/>
      <c r="SZD102" s="356"/>
      <c r="SZE102" s="356"/>
      <c r="SZF102" s="356"/>
      <c r="SZG102" s="356"/>
      <c r="SZH102" s="356"/>
      <c r="SZI102" s="356"/>
      <c r="SZJ102" s="356"/>
      <c r="SZK102" s="356"/>
      <c r="SZL102" s="356"/>
      <c r="SZM102" s="356"/>
      <c r="SZN102" s="356"/>
      <c r="SZO102" s="356"/>
      <c r="SZP102" s="356"/>
      <c r="SZQ102" s="356"/>
      <c r="SZR102" s="356"/>
      <c r="SZS102" s="356"/>
      <c r="SZT102" s="356"/>
      <c r="SZU102" s="356"/>
      <c r="SZV102" s="356"/>
      <c r="SZW102" s="356"/>
      <c r="SZX102" s="356"/>
      <c r="SZY102" s="356"/>
      <c r="SZZ102" s="356"/>
      <c r="TAA102" s="356"/>
      <c r="TAB102" s="356"/>
      <c r="TAC102" s="356"/>
      <c r="TAD102" s="356"/>
      <c r="TAE102" s="356"/>
      <c r="TAF102" s="356"/>
      <c r="TAG102" s="356"/>
      <c r="TAH102" s="356"/>
      <c r="TAI102" s="356"/>
      <c r="TAJ102" s="356"/>
      <c r="TAK102" s="356"/>
      <c r="TAL102" s="356"/>
      <c r="TAM102" s="356"/>
      <c r="TAN102" s="356"/>
      <c r="TAO102" s="356"/>
      <c r="TAP102" s="356"/>
      <c r="TAQ102" s="356"/>
      <c r="TAR102" s="356"/>
      <c r="TAS102" s="356"/>
      <c r="TAT102" s="356"/>
      <c r="TAU102" s="356"/>
      <c r="TAV102" s="356"/>
      <c r="TAW102" s="356"/>
      <c r="TAX102" s="356"/>
      <c r="TAY102" s="356"/>
      <c r="TAZ102" s="356"/>
      <c r="TBA102" s="356"/>
      <c r="TBB102" s="356"/>
      <c r="TBC102" s="356"/>
      <c r="TBD102" s="356"/>
      <c r="TBE102" s="356"/>
      <c r="TBF102" s="356"/>
      <c r="TBG102" s="356"/>
      <c r="TBH102" s="356"/>
      <c r="TBI102" s="356"/>
      <c r="TBJ102" s="356"/>
      <c r="TBK102" s="356"/>
      <c r="TBL102" s="356"/>
      <c r="TBM102" s="356"/>
      <c r="TBN102" s="356"/>
      <c r="TBO102" s="356"/>
      <c r="TBP102" s="356"/>
      <c r="TBQ102" s="356"/>
      <c r="TBR102" s="356"/>
      <c r="TBS102" s="356"/>
      <c r="TBT102" s="356"/>
      <c r="TBU102" s="356"/>
      <c r="TBV102" s="356"/>
      <c r="TBW102" s="356"/>
      <c r="TBX102" s="356"/>
      <c r="TBY102" s="356"/>
      <c r="TBZ102" s="356"/>
      <c r="TCA102" s="356"/>
      <c r="TCB102" s="356"/>
      <c r="TCC102" s="356"/>
      <c r="TCD102" s="356"/>
      <c r="TCE102" s="356"/>
      <c r="TCF102" s="356"/>
      <c r="TCG102" s="356"/>
      <c r="TCH102" s="356"/>
      <c r="TCI102" s="356"/>
      <c r="TCJ102" s="356"/>
      <c r="TCK102" s="356"/>
      <c r="TCL102" s="356"/>
      <c r="TCM102" s="356"/>
      <c r="TCN102" s="356"/>
      <c r="TCO102" s="356"/>
      <c r="TCP102" s="356"/>
      <c r="TCQ102" s="356"/>
      <c r="TCR102" s="356"/>
      <c r="TCS102" s="356"/>
      <c r="TCT102" s="356"/>
      <c r="TCU102" s="356"/>
      <c r="TCV102" s="356"/>
      <c r="TCW102" s="356"/>
      <c r="TCX102" s="356"/>
      <c r="TCY102" s="356"/>
      <c r="TCZ102" s="356"/>
      <c r="TDA102" s="356"/>
      <c r="TDB102" s="356"/>
      <c r="TDC102" s="356"/>
      <c r="TDD102" s="356"/>
      <c r="TDE102" s="356"/>
      <c r="TDF102" s="356"/>
      <c r="TDG102" s="356"/>
      <c r="TDH102" s="356"/>
      <c r="TDI102" s="356"/>
      <c r="TDJ102" s="356"/>
      <c r="TDK102" s="356"/>
      <c r="TDL102" s="356"/>
      <c r="TDM102" s="356"/>
      <c r="TDN102" s="356"/>
      <c r="TDO102" s="356"/>
      <c r="TDP102" s="356"/>
      <c r="TDQ102" s="356"/>
      <c r="TDR102" s="356"/>
      <c r="TDS102" s="356"/>
      <c r="TDT102" s="356"/>
      <c r="TDU102" s="356"/>
      <c r="TDV102" s="356"/>
      <c r="TDW102" s="356"/>
      <c r="TDX102" s="356"/>
      <c r="TDY102" s="356"/>
      <c r="TDZ102" s="356"/>
      <c r="TEA102" s="356"/>
      <c r="TEB102" s="356"/>
      <c r="TEC102" s="356"/>
      <c r="TED102" s="356"/>
      <c r="TEE102" s="356"/>
      <c r="TEF102" s="356"/>
      <c r="TEG102" s="356"/>
      <c r="TEH102" s="356"/>
      <c r="TEI102" s="356"/>
      <c r="TEJ102" s="356"/>
      <c r="TEK102" s="356"/>
      <c r="TEL102" s="356"/>
      <c r="TEM102" s="356"/>
      <c r="TEN102" s="356"/>
      <c r="TEO102" s="356"/>
      <c r="TEP102" s="356"/>
      <c r="TEQ102" s="356"/>
      <c r="TER102" s="356"/>
      <c r="TES102" s="356"/>
      <c r="TET102" s="356"/>
      <c r="TEU102" s="356"/>
      <c r="TEV102" s="356"/>
      <c r="TEW102" s="356"/>
      <c r="TEX102" s="356"/>
      <c r="TEY102" s="356"/>
      <c r="TEZ102" s="356"/>
      <c r="TFA102" s="356"/>
      <c r="TFB102" s="356"/>
      <c r="TFC102" s="356"/>
      <c r="TFD102" s="356"/>
      <c r="TFE102" s="356"/>
      <c r="TFF102" s="356"/>
      <c r="TFG102" s="356"/>
      <c r="TFH102" s="356"/>
      <c r="TFI102" s="356"/>
      <c r="TFJ102" s="356"/>
      <c r="TFK102" s="356"/>
      <c r="TFL102" s="356"/>
      <c r="TFM102" s="356"/>
      <c r="TFN102" s="356"/>
      <c r="TFO102" s="356"/>
      <c r="TFP102" s="356"/>
      <c r="TFQ102" s="356"/>
      <c r="TFR102" s="356"/>
      <c r="TFS102" s="356"/>
      <c r="TFT102" s="356"/>
      <c r="TFU102" s="356"/>
      <c r="TFV102" s="356"/>
      <c r="TFW102" s="356"/>
      <c r="TFX102" s="356"/>
      <c r="TFY102" s="356"/>
      <c r="TFZ102" s="356"/>
      <c r="TGA102" s="356"/>
      <c r="TGB102" s="356"/>
      <c r="TGC102" s="356"/>
      <c r="TGD102" s="356"/>
      <c r="TGE102" s="356"/>
      <c r="TGF102" s="356"/>
      <c r="TGG102" s="356"/>
      <c r="TGH102" s="356"/>
      <c r="TGI102" s="356"/>
      <c r="TGJ102" s="356"/>
      <c r="TGK102" s="356"/>
      <c r="TGL102" s="356"/>
      <c r="TGM102" s="356"/>
      <c r="TGN102" s="356"/>
      <c r="TGO102" s="356"/>
      <c r="TGP102" s="356"/>
      <c r="TGQ102" s="356"/>
      <c r="TGR102" s="356"/>
      <c r="TGS102" s="356"/>
      <c r="TGT102" s="356"/>
      <c r="TGU102" s="356"/>
      <c r="TGV102" s="356"/>
      <c r="TGW102" s="356"/>
      <c r="TGX102" s="356"/>
      <c r="TGY102" s="356"/>
      <c r="TGZ102" s="356"/>
      <c r="THA102" s="356"/>
      <c r="THB102" s="356"/>
      <c r="THC102" s="356"/>
      <c r="THD102" s="356"/>
      <c r="THE102" s="356"/>
      <c r="THF102" s="356"/>
      <c r="THG102" s="356"/>
      <c r="THH102" s="356"/>
      <c r="THI102" s="356"/>
      <c r="THJ102" s="356"/>
      <c r="THK102" s="356"/>
      <c r="THL102" s="356"/>
      <c r="THM102" s="356"/>
      <c r="THN102" s="356"/>
      <c r="THO102" s="356"/>
      <c r="THP102" s="356"/>
      <c r="THQ102" s="356"/>
      <c r="THR102" s="356"/>
      <c r="THS102" s="356"/>
      <c r="THT102" s="356"/>
      <c r="THU102" s="356"/>
      <c r="THV102" s="356"/>
      <c r="THW102" s="356"/>
      <c r="THX102" s="356"/>
      <c r="THY102" s="356"/>
      <c r="THZ102" s="356"/>
      <c r="TIA102" s="356"/>
      <c r="TIB102" s="356"/>
      <c r="TIC102" s="356"/>
      <c r="TID102" s="356"/>
      <c r="TIE102" s="356"/>
      <c r="TIF102" s="356"/>
      <c r="TIG102" s="356"/>
      <c r="TIH102" s="356"/>
      <c r="TII102" s="356"/>
      <c r="TIJ102" s="356"/>
      <c r="TIK102" s="356"/>
      <c r="TIL102" s="356"/>
      <c r="TIM102" s="356"/>
      <c r="TIN102" s="356"/>
      <c r="TIO102" s="356"/>
      <c r="TIP102" s="356"/>
      <c r="TIQ102" s="356"/>
      <c r="TIR102" s="356"/>
      <c r="TIS102" s="356"/>
      <c r="TIT102" s="356"/>
      <c r="TIU102" s="356"/>
      <c r="TIV102" s="356"/>
      <c r="TIW102" s="356"/>
      <c r="TIX102" s="356"/>
      <c r="TIY102" s="356"/>
      <c r="TIZ102" s="356"/>
      <c r="TJA102" s="356"/>
      <c r="TJB102" s="356"/>
      <c r="TJC102" s="356"/>
      <c r="TJD102" s="356"/>
      <c r="TJE102" s="356"/>
      <c r="TJF102" s="356"/>
      <c r="TJG102" s="356"/>
      <c r="TJH102" s="356"/>
      <c r="TJI102" s="356"/>
      <c r="TJJ102" s="356"/>
      <c r="TJK102" s="356"/>
      <c r="TJL102" s="356"/>
      <c r="TJM102" s="356"/>
      <c r="TJN102" s="356"/>
      <c r="TJO102" s="356"/>
      <c r="TJP102" s="356"/>
      <c r="TJQ102" s="356"/>
      <c r="TJR102" s="356"/>
      <c r="TJS102" s="356"/>
      <c r="TJT102" s="356"/>
      <c r="TJU102" s="356"/>
      <c r="TJV102" s="356"/>
      <c r="TJW102" s="356"/>
      <c r="TJX102" s="356"/>
      <c r="TJY102" s="356"/>
      <c r="TJZ102" s="356"/>
      <c r="TKA102" s="356"/>
      <c r="TKB102" s="356"/>
      <c r="TKC102" s="356"/>
      <c r="TKD102" s="356"/>
      <c r="TKE102" s="356"/>
      <c r="TKF102" s="356"/>
      <c r="TKG102" s="356"/>
      <c r="TKH102" s="356"/>
      <c r="TKI102" s="356"/>
      <c r="TKJ102" s="356"/>
      <c r="TKK102" s="356"/>
      <c r="TKL102" s="356"/>
      <c r="TKM102" s="356"/>
      <c r="TKN102" s="356"/>
      <c r="TKO102" s="356"/>
      <c r="TKP102" s="356"/>
      <c r="TKQ102" s="356"/>
      <c r="TKR102" s="356"/>
      <c r="TKS102" s="356"/>
      <c r="TKT102" s="356"/>
      <c r="TKU102" s="356"/>
      <c r="TKV102" s="356"/>
      <c r="TKW102" s="356"/>
      <c r="TKX102" s="356"/>
      <c r="TKY102" s="356"/>
      <c r="TKZ102" s="356"/>
      <c r="TLA102" s="356"/>
      <c r="TLB102" s="356"/>
      <c r="TLC102" s="356"/>
      <c r="TLD102" s="356"/>
      <c r="TLE102" s="356"/>
      <c r="TLF102" s="356"/>
      <c r="TLG102" s="356"/>
      <c r="TLH102" s="356"/>
      <c r="TLI102" s="356"/>
      <c r="TLJ102" s="356"/>
      <c r="TLK102" s="356"/>
      <c r="TLL102" s="356"/>
      <c r="TLM102" s="356"/>
      <c r="TLN102" s="356"/>
      <c r="TLO102" s="356"/>
      <c r="TLP102" s="356"/>
      <c r="TLQ102" s="356"/>
      <c r="TLR102" s="356"/>
      <c r="TLS102" s="356"/>
      <c r="TLT102" s="356"/>
      <c r="TLU102" s="356"/>
      <c r="TLV102" s="356"/>
      <c r="TLW102" s="356"/>
      <c r="TLX102" s="356"/>
      <c r="TLY102" s="356"/>
      <c r="TLZ102" s="356"/>
      <c r="TMA102" s="356"/>
      <c r="TMB102" s="356"/>
      <c r="TMC102" s="356"/>
      <c r="TMD102" s="356"/>
      <c r="TME102" s="356"/>
      <c r="TMF102" s="356"/>
      <c r="TMG102" s="356"/>
      <c r="TMH102" s="356"/>
      <c r="TMI102" s="356"/>
      <c r="TMJ102" s="356"/>
      <c r="TMK102" s="356"/>
      <c r="TML102" s="356"/>
      <c r="TMM102" s="356"/>
      <c r="TMN102" s="356"/>
      <c r="TMO102" s="356"/>
      <c r="TMP102" s="356"/>
      <c r="TMQ102" s="356"/>
      <c r="TMR102" s="356"/>
      <c r="TMS102" s="356"/>
      <c r="TMT102" s="356"/>
      <c r="TMU102" s="356"/>
      <c r="TMV102" s="356"/>
      <c r="TMW102" s="356"/>
      <c r="TMX102" s="356"/>
      <c r="TMY102" s="356"/>
      <c r="TMZ102" s="356"/>
      <c r="TNA102" s="356"/>
      <c r="TNB102" s="356"/>
      <c r="TNC102" s="356"/>
      <c r="TND102" s="356"/>
      <c r="TNE102" s="356"/>
      <c r="TNF102" s="356"/>
      <c r="TNG102" s="356"/>
      <c r="TNH102" s="356"/>
      <c r="TNI102" s="356"/>
      <c r="TNJ102" s="356"/>
      <c r="TNK102" s="356"/>
      <c r="TNL102" s="356"/>
      <c r="TNM102" s="356"/>
      <c r="TNN102" s="356"/>
      <c r="TNO102" s="356"/>
      <c r="TNP102" s="356"/>
      <c r="TNQ102" s="356"/>
      <c r="TNR102" s="356"/>
      <c r="TNS102" s="356"/>
      <c r="TNT102" s="356"/>
      <c r="TNU102" s="356"/>
      <c r="TNV102" s="356"/>
      <c r="TNW102" s="356"/>
      <c r="TNX102" s="356"/>
      <c r="TNY102" s="356"/>
      <c r="TNZ102" s="356"/>
      <c r="TOA102" s="356"/>
      <c r="TOB102" s="356"/>
      <c r="TOC102" s="356"/>
      <c r="TOD102" s="356"/>
      <c r="TOE102" s="356"/>
      <c r="TOF102" s="356"/>
      <c r="TOG102" s="356"/>
      <c r="TOH102" s="356"/>
      <c r="TOI102" s="356"/>
      <c r="TOJ102" s="356"/>
      <c r="TOK102" s="356"/>
      <c r="TOL102" s="356"/>
      <c r="TOM102" s="356"/>
      <c r="TON102" s="356"/>
      <c r="TOO102" s="356"/>
      <c r="TOP102" s="356"/>
      <c r="TOQ102" s="356"/>
      <c r="TOR102" s="356"/>
      <c r="TOS102" s="356"/>
      <c r="TOT102" s="356"/>
      <c r="TOU102" s="356"/>
      <c r="TOV102" s="356"/>
      <c r="TOW102" s="356"/>
      <c r="TOX102" s="356"/>
      <c r="TOY102" s="356"/>
      <c r="TOZ102" s="356"/>
      <c r="TPA102" s="356"/>
      <c r="TPB102" s="356"/>
      <c r="TPC102" s="356"/>
      <c r="TPD102" s="356"/>
      <c r="TPE102" s="356"/>
      <c r="TPF102" s="356"/>
      <c r="TPG102" s="356"/>
      <c r="TPH102" s="356"/>
      <c r="TPI102" s="356"/>
      <c r="TPJ102" s="356"/>
      <c r="TPK102" s="356"/>
      <c r="TPL102" s="356"/>
      <c r="TPM102" s="356"/>
      <c r="TPN102" s="356"/>
      <c r="TPO102" s="356"/>
      <c r="TPP102" s="356"/>
      <c r="TPQ102" s="356"/>
      <c r="TPR102" s="356"/>
      <c r="TPS102" s="356"/>
      <c r="TPT102" s="356"/>
      <c r="TPU102" s="356"/>
      <c r="TPV102" s="356"/>
      <c r="TPW102" s="356"/>
      <c r="TPX102" s="356"/>
      <c r="TPY102" s="356"/>
      <c r="TPZ102" s="356"/>
      <c r="TQA102" s="356"/>
      <c r="TQB102" s="356"/>
      <c r="TQC102" s="356"/>
      <c r="TQD102" s="356"/>
      <c r="TQE102" s="356"/>
      <c r="TQF102" s="356"/>
      <c r="TQG102" s="356"/>
      <c r="TQH102" s="356"/>
      <c r="TQI102" s="356"/>
      <c r="TQJ102" s="356"/>
      <c r="TQK102" s="356"/>
      <c r="TQL102" s="356"/>
      <c r="TQM102" s="356"/>
      <c r="TQN102" s="356"/>
      <c r="TQO102" s="356"/>
      <c r="TQP102" s="356"/>
      <c r="TQQ102" s="356"/>
      <c r="TQR102" s="356"/>
      <c r="TQS102" s="356"/>
      <c r="TQT102" s="356"/>
      <c r="TQU102" s="356"/>
      <c r="TQV102" s="356"/>
      <c r="TQW102" s="356"/>
      <c r="TQX102" s="356"/>
      <c r="TQY102" s="356"/>
      <c r="TQZ102" s="356"/>
      <c r="TRA102" s="356"/>
      <c r="TRB102" s="356"/>
      <c r="TRC102" s="356"/>
      <c r="TRD102" s="356"/>
      <c r="TRE102" s="356"/>
      <c r="TRF102" s="356"/>
      <c r="TRG102" s="356"/>
      <c r="TRH102" s="356"/>
      <c r="TRI102" s="356"/>
      <c r="TRJ102" s="356"/>
      <c r="TRK102" s="356"/>
      <c r="TRL102" s="356"/>
      <c r="TRM102" s="356"/>
      <c r="TRN102" s="356"/>
      <c r="TRO102" s="356"/>
      <c r="TRP102" s="356"/>
      <c r="TRQ102" s="356"/>
      <c r="TRR102" s="356"/>
      <c r="TRS102" s="356"/>
      <c r="TRT102" s="356"/>
      <c r="TRU102" s="356"/>
      <c r="TRV102" s="356"/>
      <c r="TRW102" s="356"/>
      <c r="TRX102" s="356"/>
      <c r="TRY102" s="356"/>
      <c r="TRZ102" s="356"/>
      <c r="TSA102" s="356"/>
      <c r="TSB102" s="356"/>
      <c r="TSC102" s="356"/>
      <c r="TSD102" s="356"/>
      <c r="TSE102" s="356"/>
      <c r="TSF102" s="356"/>
      <c r="TSG102" s="356"/>
      <c r="TSH102" s="356"/>
      <c r="TSI102" s="356"/>
      <c r="TSJ102" s="356"/>
      <c r="TSK102" s="356"/>
      <c r="TSL102" s="356"/>
      <c r="TSM102" s="356"/>
      <c r="TSN102" s="356"/>
      <c r="TSO102" s="356"/>
      <c r="TSP102" s="356"/>
      <c r="TSQ102" s="356"/>
      <c r="TSR102" s="356"/>
      <c r="TSS102" s="356"/>
      <c r="TST102" s="356"/>
      <c r="TSU102" s="356"/>
      <c r="TSV102" s="356"/>
      <c r="TSW102" s="356"/>
      <c r="TSX102" s="356"/>
      <c r="TSY102" s="356"/>
      <c r="TSZ102" s="356"/>
      <c r="TTA102" s="356"/>
      <c r="TTB102" s="356"/>
      <c r="TTC102" s="356"/>
      <c r="TTD102" s="356"/>
      <c r="TTE102" s="356"/>
      <c r="TTF102" s="356"/>
      <c r="TTG102" s="356"/>
      <c r="TTH102" s="356"/>
      <c r="TTI102" s="356"/>
      <c r="TTJ102" s="356"/>
      <c r="TTK102" s="356"/>
      <c r="TTL102" s="356"/>
      <c r="TTM102" s="356"/>
      <c r="TTN102" s="356"/>
      <c r="TTO102" s="356"/>
      <c r="TTP102" s="356"/>
      <c r="TTQ102" s="356"/>
      <c r="TTR102" s="356"/>
      <c r="TTS102" s="356"/>
      <c r="TTT102" s="356"/>
      <c r="TTU102" s="356"/>
      <c r="TTV102" s="356"/>
      <c r="TTW102" s="356"/>
      <c r="TTX102" s="356"/>
      <c r="TTY102" s="356"/>
      <c r="TTZ102" s="356"/>
      <c r="TUA102" s="356"/>
      <c r="TUB102" s="356"/>
      <c r="TUC102" s="356"/>
      <c r="TUD102" s="356"/>
      <c r="TUE102" s="356"/>
      <c r="TUF102" s="356"/>
      <c r="TUG102" s="356"/>
      <c r="TUH102" s="356"/>
      <c r="TUI102" s="356"/>
      <c r="TUJ102" s="356"/>
      <c r="TUK102" s="356"/>
      <c r="TUL102" s="356"/>
      <c r="TUM102" s="356"/>
      <c r="TUN102" s="356"/>
      <c r="TUO102" s="356"/>
      <c r="TUP102" s="356"/>
      <c r="TUQ102" s="356"/>
      <c r="TUR102" s="356"/>
      <c r="TUS102" s="356"/>
      <c r="TUT102" s="356"/>
      <c r="TUU102" s="356"/>
      <c r="TUV102" s="356"/>
      <c r="TUW102" s="356"/>
      <c r="TUX102" s="356"/>
      <c r="TUY102" s="356"/>
      <c r="TUZ102" s="356"/>
      <c r="TVA102" s="356"/>
      <c r="TVB102" s="356"/>
      <c r="TVC102" s="356"/>
      <c r="TVD102" s="356"/>
      <c r="TVE102" s="356"/>
      <c r="TVF102" s="356"/>
      <c r="TVG102" s="356"/>
      <c r="TVH102" s="356"/>
      <c r="TVI102" s="356"/>
      <c r="TVJ102" s="356"/>
      <c r="TVK102" s="356"/>
      <c r="TVL102" s="356"/>
      <c r="TVM102" s="356"/>
      <c r="TVN102" s="356"/>
      <c r="TVO102" s="356"/>
      <c r="TVP102" s="356"/>
      <c r="TVQ102" s="356"/>
      <c r="TVR102" s="356"/>
      <c r="TVS102" s="356"/>
      <c r="TVT102" s="356"/>
      <c r="TVU102" s="356"/>
      <c r="TVV102" s="356"/>
      <c r="TVW102" s="356"/>
      <c r="TVX102" s="356"/>
      <c r="TVY102" s="356"/>
      <c r="TVZ102" s="356"/>
      <c r="TWA102" s="356"/>
      <c r="TWB102" s="356"/>
      <c r="TWC102" s="356"/>
      <c r="TWD102" s="356"/>
      <c r="TWE102" s="356"/>
      <c r="TWF102" s="356"/>
      <c r="TWG102" s="356"/>
      <c r="TWH102" s="356"/>
      <c r="TWI102" s="356"/>
      <c r="TWJ102" s="356"/>
      <c r="TWK102" s="356"/>
      <c r="TWL102" s="356"/>
      <c r="TWM102" s="356"/>
      <c r="TWN102" s="356"/>
      <c r="TWO102" s="356"/>
      <c r="TWP102" s="356"/>
      <c r="TWQ102" s="356"/>
      <c r="TWR102" s="356"/>
      <c r="TWS102" s="356"/>
      <c r="TWT102" s="356"/>
      <c r="TWU102" s="356"/>
      <c r="TWV102" s="356"/>
      <c r="TWW102" s="356"/>
      <c r="TWX102" s="356"/>
      <c r="TWY102" s="356"/>
      <c r="TWZ102" s="356"/>
      <c r="TXA102" s="356"/>
      <c r="TXB102" s="356"/>
      <c r="TXC102" s="356"/>
      <c r="TXD102" s="356"/>
      <c r="TXE102" s="356"/>
      <c r="TXF102" s="356"/>
      <c r="TXG102" s="356"/>
      <c r="TXH102" s="356"/>
      <c r="TXI102" s="356"/>
      <c r="TXJ102" s="356"/>
      <c r="TXK102" s="356"/>
      <c r="TXL102" s="356"/>
      <c r="TXM102" s="356"/>
      <c r="TXN102" s="356"/>
      <c r="TXO102" s="356"/>
      <c r="TXP102" s="356"/>
      <c r="TXQ102" s="356"/>
      <c r="TXR102" s="356"/>
      <c r="TXS102" s="356"/>
      <c r="TXT102" s="356"/>
      <c r="TXU102" s="356"/>
      <c r="TXV102" s="356"/>
      <c r="TXW102" s="356"/>
      <c r="TXX102" s="356"/>
      <c r="TXY102" s="356"/>
      <c r="TXZ102" s="356"/>
      <c r="TYA102" s="356"/>
      <c r="TYB102" s="356"/>
      <c r="TYC102" s="356"/>
      <c r="TYD102" s="356"/>
      <c r="TYE102" s="356"/>
      <c r="TYF102" s="356"/>
      <c r="TYG102" s="356"/>
      <c r="TYH102" s="356"/>
      <c r="TYI102" s="356"/>
      <c r="TYJ102" s="356"/>
      <c r="TYK102" s="356"/>
      <c r="TYL102" s="356"/>
      <c r="TYM102" s="356"/>
      <c r="TYN102" s="356"/>
      <c r="TYO102" s="356"/>
      <c r="TYP102" s="356"/>
      <c r="TYQ102" s="356"/>
      <c r="TYR102" s="356"/>
      <c r="TYS102" s="356"/>
      <c r="TYT102" s="356"/>
      <c r="TYU102" s="356"/>
      <c r="TYV102" s="356"/>
      <c r="TYW102" s="356"/>
      <c r="TYX102" s="356"/>
      <c r="TYY102" s="356"/>
      <c r="TYZ102" s="356"/>
      <c r="TZA102" s="356"/>
      <c r="TZB102" s="356"/>
      <c r="TZC102" s="356"/>
      <c r="TZD102" s="356"/>
      <c r="TZE102" s="356"/>
      <c r="TZF102" s="356"/>
      <c r="TZG102" s="356"/>
      <c r="TZH102" s="356"/>
      <c r="TZI102" s="356"/>
      <c r="TZJ102" s="356"/>
      <c r="TZK102" s="356"/>
      <c r="TZL102" s="356"/>
      <c r="TZM102" s="356"/>
      <c r="TZN102" s="356"/>
      <c r="TZO102" s="356"/>
      <c r="TZP102" s="356"/>
      <c r="TZQ102" s="356"/>
      <c r="TZR102" s="356"/>
      <c r="TZS102" s="356"/>
      <c r="TZT102" s="356"/>
      <c r="TZU102" s="356"/>
      <c r="TZV102" s="356"/>
      <c r="TZW102" s="356"/>
      <c r="TZX102" s="356"/>
      <c r="TZY102" s="356"/>
      <c r="TZZ102" s="356"/>
      <c r="UAA102" s="356"/>
      <c r="UAB102" s="356"/>
      <c r="UAC102" s="356"/>
      <c r="UAD102" s="356"/>
      <c r="UAE102" s="356"/>
      <c r="UAF102" s="356"/>
      <c r="UAG102" s="356"/>
      <c r="UAH102" s="356"/>
      <c r="UAI102" s="356"/>
      <c r="UAJ102" s="356"/>
      <c r="UAK102" s="356"/>
      <c r="UAL102" s="356"/>
      <c r="UAM102" s="356"/>
      <c r="UAN102" s="356"/>
      <c r="UAO102" s="356"/>
      <c r="UAP102" s="356"/>
      <c r="UAQ102" s="356"/>
      <c r="UAR102" s="356"/>
      <c r="UAS102" s="356"/>
      <c r="UAT102" s="356"/>
      <c r="UAU102" s="356"/>
      <c r="UAV102" s="356"/>
      <c r="UAW102" s="356"/>
      <c r="UAX102" s="356"/>
      <c r="UAY102" s="356"/>
      <c r="UAZ102" s="356"/>
      <c r="UBA102" s="356"/>
      <c r="UBB102" s="356"/>
      <c r="UBC102" s="356"/>
      <c r="UBD102" s="356"/>
      <c r="UBE102" s="356"/>
      <c r="UBF102" s="356"/>
      <c r="UBG102" s="356"/>
      <c r="UBH102" s="356"/>
      <c r="UBI102" s="356"/>
      <c r="UBJ102" s="356"/>
      <c r="UBK102" s="356"/>
      <c r="UBL102" s="356"/>
      <c r="UBM102" s="356"/>
      <c r="UBN102" s="356"/>
      <c r="UBO102" s="356"/>
      <c r="UBP102" s="356"/>
      <c r="UBQ102" s="356"/>
      <c r="UBR102" s="356"/>
      <c r="UBS102" s="356"/>
      <c r="UBT102" s="356"/>
      <c r="UBU102" s="356"/>
      <c r="UBV102" s="356"/>
      <c r="UBW102" s="356"/>
      <c r="UBX102" s="356"/>
      <c r="UBY102" s="356"/>
      <c r="UBZ102" s="356"/>
      <c r="UCA102" s="356"/>
      <c r="UCB102" s="356"/>
      <c r="UCC102" s="356"/>
      <c r="UCD102" s="356"/>
      <c r="UCE102" s="356"/>
      <c r="UCF102" s="356"/>
      <c r="UCG102" s="356"/>
      <c r="UCH102" s="356"/>
      <c r="UCI102" s="356"/>
      <c r="UCJ102" s="356"/>
      <c r="UCK102" s="356"/>
      <c r="UCL102" s="356"/>
      <c r="UCM102" s="356"/>
      <c r="UCN102" s="356"/>
      <c r="UCO102" s="356"/>
      <c r="UCP102" s="356"/>
      <c r="UCQ102" s="356"/>
      <c r="UCR102" s="356"/>
      <c r="UCS102" s="356"/>
      <c r="UCT102" s="356"/>
      <c r="UCU102" s="356"/>
      <c r="UCV102" s="356"/>
      <c r="UCW102" s="356"/>
      <c r="UCX102" s="356"/>
      <c r="UCY102" s="356"/>
      <c r="UCZ102" s="356"/>
      <c r="UDA102" s="356"/>
      <c r="UDB102" s="356"/>
      <c r="UDC102" s="356"/>
      <c r="UDD102" s="356"/>
      <c r="UDE102" s="356"/>
      <c r="UDF102" s="356"/>
      <c r="UDG102" s="356"/>
      <c r="UDH102" s="356"/>
      <c r="UDI102" s="356"/>
      <c r="UDJ102" s="356"/>
      <c r="UDK102" s="356"/>
      <c r="UDL102" s="356"/>
      <c r="UDM102" s="356"/>
      <c r="UDN102" s="356"/>
      <c r="UDO102" s="356"/>
      <c r="UDP102" s="356"/>
      <c r="UDQ102" s="356"/>
      <c r="UDR102" s="356"/>
      <c r="UDS102" s="356"/>
      <c r="UDT102" s="356"/>
      <c r="UDU102" s="356"/>
      <c r="UDV102" s="356"/>
      <c r="UDW102" s="356"/>
      <c r="UDX102" s="356"/>
      <c r="UDY102" s="356"/>
      <c r="UDZ102" s="356"/>
      <c r="UEA102" s="356"/>
      <c r="UEB102" s="356"/>
      <c r="UEC102" s="356"/>
      <c r="UED102" s="356"/>
      <c r="UEE102" s="356"/>
      <c r="UEF102" s="356"/>
      <c r="UEG102" s="356"/>
      <c r="UEH102" s="356"/>
      <c r="UEI102" s="356"/>
      <c r="UEJ102" s="356"/>
      <c r="UEK102" s="356"/>
      <c r="UEL102" s="356"/>
      <c r="UEM102" s="356"/>
      <c r="UEN102" s="356"/>
      <c r="UEO102" s="356"/>
      <c r="UEP102" s="356"/>
      <c r="UEQ102" s="356"/>
      <c r="UER102" s="356"/>
      <c r="UES102" s="356"/>
      <c r="UET102" s="356"/>
      <c r="UEU102" s="356"/>
      <c r="UEV102" s="356"/>
      <c r="UEW102" s="356"/>
      <c r="UEX102" s="356"/>
      <c r="UEY102" s="356"/>
      <c r="UEZ102" s="356"/>
      <c r="UFA102" s="356"/>
      <c r="UFB102" s="356"/>
      <c r="UFC102" s="356"/>
      <c r="UFD102" s="356"/>
      <c r="UFE102" s="356"/>
      <c r="UFF102" s="356"/>
      <c r="UFG102" s="356"/>
      <c r="UFH102" s="356"/>
      <c r="UFI102" s="356"/>
      <c r="UFJ102" s="356"/>
      <c r="UFK102" s="356"/>
      <c r="UFL102" s="356"/>
      <c r="UFM102" s="356"/>
      <c r="UFN102" s="356"/>
      <c r="UFO102" s="356"/>
      <c r="UFP102" s="356"/>
      <c r="UFQ102" s="356"/>
      <c r="UFR102" s="356"/>
      <c r="UFS102" s="356"/>
      <c r="UFT102" s="356"/>
      <c r="UFU102" s="356"/>
      <c r="UFV102" s="356"/>
      <c r="UFW102" s="356"/>
      <c r="UFX102" s="356"/>
      <c r="UFY102" s="356"/>
      <c r="UFZ102" s="356"/>
      <c r="UGA102" s="356"/>
      <c r="UGB102" s="356"/>
      <c r="UGC102" s="356"/>
      <c r="UGD102" s="356"/>
      <c r="UGE102" s="356"/>
      <c r="UGF102" s="356"/>
      <c r="UGG102" s="356"/>
      <c r="UGH102" s="356"/>
      <c r="UGI102" s="356"/>
      <c r="UGJ102" s="356"/>
      <c r="UGK102" s="356"/>
      <c r="UGL102" s="356"/>
      <c r="UGM102" s="356"/>
      <c r="UGN102" s="356"/>
      <c r="UGO102" s="356"/>
      <c r="UGP102" s="356"/>
      <c r="UGQ102" s="356"/>
      <c r="UGR102" s="356"/>
      <c r="UGS102" s="356"/>
      <c r="UGT102" s="356"/>
      <c r="UGU102" s="356"/>
      <c r="UGV102" s="356"/>
      <c r="UGW102" s="356"/>
      <c r="UGX102" s="356"/>
      <c r="UGY102" s="356"/>
      <c r="UGZ102" s="356"/>
      <c r="UHA102" s="356"/>
      <c r="UHB102" s="356"/>
      <c r="UHC102" s="356"/>
      <c r="UHD102" s="356"/>
      <c r="UHE102" s="356"/>
      <c r="UHF102" s="356"/>
      <c r="UHG102" s="356"/>
      <c r="UHH102" s="356"/>
      <c r="UHI102" s="356"/>
      <c r="UHJ102" s="356"/>
      <c r="UHK102" s="356"/>
      <c r="UHL102" s="356"/>
      <c r="UHM102" s="356"/>
      <c r="UHN102" s="356"/>
      <c r="UHO102" s="356"/>
      <c r="UHP102" s="356"/>
      <c r="UHQ102" s="356"/>
      <c r="UHR102" s="356"/>
      <c r="UHS102" s="356"/>
      <c r="UHT102" s="356"/>
      <c r="UHU102" s="356"/>
      <c r="UHV102" s="356"/>
      <c r="UHW102" s="356"/>
      <c r="UHX102" s="356"/>
      <c r="UHY102" s="356"/>
      <c r="UHZ102" s="356"/>
      <c r="UIA102" s="356"/>
      <c r="UIB102" s="356"/>
      <c r="UIC102" s="356"/>
      <c r="UID102" s="356"/>
      <c r="UIE102" s="356"/>
      <c r="UIF102" s="356"/>
      <c r="UIG102" s="356"/>
      <c r="UIH102" s="356"/>
      <c r="UII102" s="356"/>
      <c r="UIJ102" s="356"/>
      <c r="UIK102" s="356"/>
      <c r="UIL102" s="356"/>
      <c r="UIM102" s="356"/>
      <c r="UIN102" s="356"/>
      <c r="UIO102" s="356"/>
      <c r="UIP102" s="356"/>
      <c r="UIQ102" s="356"/>
      <c r="UIR102" s="356"/>
      <c r="UIS102" s="356"/>
      <c r="UIT102" s="356"/>
      <c r="UIU102" s="356"/>
      <c r="UIV102" s="356"/>
      <c r="UIW102" s="356"/>
      <c r="UIX102" s="356"/>
      <c r="UIY102" s="356"/>
      <c r="UIZ102" s="356"/>
      <c r="UJA102" s="356"/>
      <c r="UJB102" s="356"/>
      <c r="UJC102" s="356"/>
      <c r="UJD102" s="356"/>
      <c r="UJE102" s="356"/>
      <c r="UJF102" s="356"/>
      <c r="UJG102" s="356"/>
      <c r="UJH102" s="356"/>
      <c r="UJI102" s="356"/>
      <c r="UJJ102" s="356"/>
      <c r="UJK102" s="356"/>
      <c r="UJL102" s="356"/>
      <c r="UJM102" s="356"/>
      <c r="UJN102" s="356"/>
      <c r="UJO102" s="356"/>
      <c r="UJP102" s="356"/>
      <c r="UJQ102" s="356"/>
      <c r="UJR102" s="356"/>
      <c r="UJS102" s="356"/>
      <c r="UJT102" s="356"/>
      <c r="UJU102" s="356"/>
      <c r="UJV102" s="356"/>
      <c r="UJW102" s="356"/>
      <c r="UJX102" s="356"/>
      <c r="UJY102" s="356"/>
      <c r="UJZ102" s="356"/>
      <c r="UKA102" s="356"/>
      <c r="UKB102" s="356"/>
      <c r="UKC102" s="356"/>
      <c r="UKD102" s="356"/>
      <c r="UKE102" s="356"/>
      <c r="UKF102" s="356"/>
      <c r="UKG102" s="356"/>
      <c r="UKH102" s="356"/>
      <c r="UKI102" s="356"/>
      <c r="UKJ102" s="356"/>
      <c r="UKK102" s="356"/>
      <c r="UKL102" s="356"/>
      <c r="UKM102" s="356"/>
      <c r="UKN102" s="356"/>
      <c r="UKO102" s="356"/>
      <c r="UKP102" s="356"/>
      <c r="UKQ102" s="356"/>
      <c r="UKR102" s="356"/>
      <c r="UKS102" s="356"/>
      <c r="UKT102" s="356"/>
      <c r="UKU102" s="356"/>
      <c r="UKV102" s="356"/>
      <c r="UKW102" s="356"/>
      <c r="UKX102" s="356"/>
      <c r="UKY102" s="356"/>
      <c r="UKZ102" s="356"/>
      <c r="ULA102" s="356"/>
      <c r="ULB102" s="356"/>
      <c r="ULC102" s="356"/>
      <c r="ULD102" s="356"/>
      <c r="ULE102" s="356"/>
      <c r="ULF102" s="356"/>
      <c r="ULG102" s="356"/>
      <c r="ULH102" s="356"/>
      <c r="ULI102" s="356"/>
      <c r="ULJ102" s="356"/>
      <c r="ULK102" s="356"/>
      <c r="ULL102" s="356"/>
      <c r="ULM102" s="356"/>
      <c r="ULN102" s="356"/>
      <c r="ULO102" s="356"/>
      <c r="ULP102" s="356"/>
      <c r="ULQ102" s="356"/>
      <c r="ULR102" s="356"/>
      <c r="ULS102" s="356"/>
      <c r="ULT102" s="356"/>
      <c r="ULU102" s="356"/>
      <c r="ULV102" s="356"/>
      <c r="ULW102" s="356"/>
      <c r="ULX102" s="356"/>
      <c r="ULY102" s="356"/>
      <c r="ULZ102" s="356"/>
      <c r="UMA102" s="356"/>
      <c r="UMB102" s="356"/>
      <c r="UMC102" s="356"/>
      <c r="UMD102" s="356"/>
      <c r="UME102" s="356"/>
      <c r="UMF102" s="356"/>
      <c r="UMG102" s="356"/>
      <c r="UMH102" s="356"/>
      <c r="UMI102" s="356"/>
      <c r="UMJ102" s="356"/>
      <c r="UMK102" s="356"/>
      <c r="UML102" s="356"/>
      <c r="UMM102" s="356"/>
      <c r="UMN102" s="356"/>
      <c r="UMO102" s="356"/>
      <c r="UMP102" s="356"/>
      <c r="UMQ102" s="356"/>
      <c r="UMR102" s="356"/>
      <c r="UMS102" s="356"/>
      <c r="UMT102" s="356"/>
      <c r="UMU102" s="356"/>
      <c r="UMV102" s="356"/>
      <c r="UMW102" s="356"/>
      <c r="UMX102" s="356"/>
      <c r="UMY102" s="356"/>
      <c r="UMZ102" s="356"/>
      <c r="UNA102" s="356"/>
      <c r="UNB102" s="356"/>
      <c r="UNC102" s="356"/>
      <c r="UND102" s="356"/>
      <c r="UNE102" s="356"/>
      <c r="UNF102" s="356"/>
      <c r="UNG102" s="356"/>
      <c r="UNH102" s="356"/>
      <c r="UNI102" s="356"/>
      <c r="UNJ102" s="356"/>
      <c r="UNK102" s="356"/>
      <c r="UNL102" s="356"/>
      <c r="UNM102" s="356"/>
      <c r="UNN102" s="356"/>
      <c r="UNO102" s="356"/>
      <c r="UNP102" s="356"/>
      <c r="UNQ102" s="356"/>
      <c r="UNR102" s="356"/>
      <c r="UNS102" s="356"/>
      <c r="UNT102" s="356"/>
      <c r="UNU102" s="356"/>
      <c r="UNV102" s="356"/>
      <c r="UNW102" s="356"/>
      <c r="UNX102" s="356"/>
      <c r="UNY102" s="356"/>
      <c r="UNZ102" s="356"/>
      <c r="UOA102" s="356"/>
      <c r="UOB102" s="356"/>
      <c r="UOC102" s="356"/>
      <c r="UOD102" s="356"/>
      <c r="UOE102" s="356"/>
      <c r="UOF102" s="356"/>
      <c r="UOG102" s="356"/>
      <c r="UOH102" s="356"/>
      <c r="UOI102" s="356"/>
      <c r="UOJ102" s="356"/>
      <c r="UOK102" s="356"/>
      <c r="UOL102" s="356"/>
      <c r="UOM102" s="356"/>
      <c r="UON102" s="356"/>
      <c r="UOO102" s="356"/>
      <c r="UOP102" s="356"/>
      <c r="UOQ102" s="356"/>
      <c r="UOR102" s="356"/>
      <c r="UOS102" s="356"/>
      <c r="UOT102" s="356"/>
      <c r="UOU102" s="356"/>
      <c r="UOV102" s="356"/>
      <c r="UOW102" s="356"/>
      <c r="UOX102" s="356"/>
      <c r="UOY102" s="356"/>
      <c r="UOZ102" s="356"/>
      <c r="UPA102" s="356"/>
      <c r="UPB102" s="356"/>
      <c r="UPC102" s="356"/>
      <c r="UPD102" s="356"/>
      <c r="UPE102" s="356"/>
      <c r="UPF102" s="356"/>
      <c r="UPG102" s="356"/>
      <c r="UPH102" s="356"/>
      <c r="UPI102" s="356"/>
      <c r="UPJ102" s="356"/>
      <c r="UPK102" s="356"/>
      <c r="UPL102" s="356"/>
      <c r="UPM102" s="356"/>
      <c r="UPN102" s="356"/>
      <c r="UPO102" s="356"/>
      <c r="UPP102" s="356"/>
      <c r="UPQ102" s="356"/>
      <c r="UPR102" s="356"/>
      <c r="UPS102" s="356"/>
      <c r="UPT102" s="356"/>
      <c r="UPU102" s="356"/>
      <c r="UPV102" s="356"/>
      <c r="UPW102" s="356"/>
      <c r="UPX102" s="356"/>
      <c r="UPY102" s="356"/>
      <c r="UPZ102" s="356"/>
      <c r="UQA102" s="356"/>
      <c r="UQB102" s="356"/>
      <c r="UQC102" s="356"/>
      <c r="UQD102" s="356"/>
      <c r="UQE102" s="356"/>
      <c r="UQF102" s="356"/>
      <c r="UQG102" s="356"/>
      <c r="UQH102" s="356"/>
      <c r="UQI102" s="356"/>
      <c r="UQJ102" s="356"/>
      <c r="UQK102" s="356"/>
      <c r="UQL102" s="356"/>
      <c r="UQM102" s="356"/>
      <c r="UQN102" s="356"/>
      <c r="UQO102" s="356"/>
      <c r="UQP102" s="356"/>
      <c r="UQQ102" s="356"/>
      <c r="UQR102" s="356"/>
      <c r="UQS102" s="356"/>
      <c r="UQT102" s="356"/>
      <c r="UQU102" s="356"/>
      <c r="UQV102" s="356"/>
      <c r="UQW102" s="356"/>
      <c r="UQX102" s="356"/>
      <c r="UQY102" s="356"/>
      <c r="UQZ102" s="356"/>
      <c r="URA102" s="356"/>
      <c r="URB102" s="356"/>
      <c r="URC102" s="356"/>
      <c r="URD102" s="356"/>
      <c r="URE102" s="356"/>
      <c r="URF102" s="356"/>
      <c r="URG102" s="356"/>
      <c r="URH102" s="356"/>
      <c r="URI102" s="356"/>
      <c r="URJ102" s="356"/>
      <c r="URK102" s="356"/>
      <c r="URL102" s="356"/>
      <c r="URM102" s="356"/>
      <c r="URN102" s="356"/>
      <c r="URO102" s="356"/>
      <c r="URP102" s="356"/>
      <c r="URQ102" s="356"/>
      <c r="URR102" s="356"/>
      <c r="URS102" s="356"/>
      <c r="URT102" s="356"/>
      <c r="URU102" s="356"/>
      <c r="URV102" s="356"/>
      <c r="URW102" s="356"/>
      <c r="URX102" s="356"/>
      <c r="URY102" s="356"/>
      <c r="URZ102" s="356"/>
      <c r="USA102" s="356"/>
      <c r="USB102" s="356"/>
      <c r="USC102" s="356"/>
      <c r="USD102" s="356"/>
      <c r="USE102" s="356"/>
      <c r="USF102" s="356"/>
      <c r="USG102" s="356"/>
      <c r="USH102" s="356"/>
      <c r="USI102" s="356"/>
      <c r="USJ102" s="356"/>
      <c r="USK102" s="356"/>
      <c r="USL102" s="356"/>
      <c r="USM102" s="356"/>
      <c r="USN102" s="356"/>
      <c r="USO102" s="356"/>
      <c r="USP102" s="356"/>
      <c r="USQ102" s="356"/>
      <c r="USR102" s="356"/>
      <c r="USS102" s="356"/>
      <c r="UST102" s="356"/>
      <c r="USU102" s="356"/>
      <c r="USV102" s="356"/>
      <c r="USW102" s="356"/>
      <c r="USX102" s="356"/>
      <c r="USY102" s="356"/>
      <c r="USZ102" s="356"/>
      <c r="UTA102" s="356"/>
      <c r="UTB102" s="356"/>
      <c r="UTC102" s="356"/>
      <c r="UTD102" s="356"/>
      <c r="UTE102" s="356"/>
      <c r="UTF102" s="356"/>
      <c r="UTG102" s="356"/>
      <c r="UTH102" s="356"/>
      <c r="UTI102" s="356"/>
      <c r="UTJ102" s="356"/>
      <c r="UTK102" s="356"/>
      <c r="UTL102" s="356"/>
      <c r="UTM102" s="356"/>
      <c r="UTN102" s="356"/>
      <c r="UTO102" s="356"/>
      <c r="UTP102" s="356"/>
      <c r="UTQ102" s="356"/>
      <c r="UTR102" s="356"/>
      <c r="UTS102" s="356"/>
      <c r="UTT102" s="356"/>
      <c r="UTU102" s="356"/>
      <c r="UTV102" s="356"/>
      <c r="UTW102" s="356"/>
      <c r="UTX102" s="356"/>
      <c r="UTY102" s="356"/>
      <c r="UTZ102" s="356"/>
      <c r="UUA102" s="356"/>
      <c r="UUB102" s="356"/>
      <c r="UUC102" s="356"/>
      <c r="UUD102" s="356"/>
      <c r="UUE102" s="356"/>
      <c r="UUF102" s="356"/>
      <c r="UUG102" s="356"/>
      <c r="UUH102" s="356"/>
      <c r="UUI102" s="356"/>
      <c r="UUJ102" s="356"/>
      <c r="UUK102" s="356"/>
      <c r="UUL102" s="356"/>
      <c r="UUM102" s="356"/>
      <c r="UUN102" s="356"/>
      <c r="UUO102" s="356"/>
      <c r="UUP102" s="356"/>
      <c r="UUQ102" s="356"/>
      <c r="UUR102" s="356"/>
      <c r="UUS102" s="356"/>
      <c r="UUT102" s="356"/>
      <c r="UUU102" s="356"/>
      <c r="UUV102" s="356"/>
      <c r="UUW102" s="356"/>
      <c r="UUX102" s="356"/>
      <c r="UUY102" s="356"/>
      <c r="UUZ102" s="356"/>
      <c r="UVA102" s="356"/>
      <c r="UVB102" s="356"/>
      <c r="UVC102" s="356"/>
      <c r="UVD102" s="356"/>
      <c r="UVE102" s="356"/>
      <c r="UVF102" s="356"/>
      <c r="UVG102" s="356"/>
      <c r="UVH102" s="356"/>
      <c r="UVI102" s="356"/>
      <c r="UVJ102" s="356"/>
      <c r="UVK102" s="356"/>
      <c r="UVL102" s="356"/>
      <c r="UVM102" s="356"/>
      <c r="UVN102" s="356"/>
      <c r="UVO102" s="356"/>
      <c r="UVP102" s="356"/>
      <c r="UVQ102" s="356"/>
      <c r="UVR102" s="356"/>
      <c r="UVS102" s="356"/>
      <c r="UVT102" s="356"/>
      <c r="UVU102" s="356"/>
      <c r="UVV102" s="356"/>
      <c r="UVW102" s="356"/>
      <c r="UVX102" s="356"/>
      <c r="UVY102" s="356"/>
      <c r="UVZ102" s="356"/>
      <c r="UWA102" s="356"/>
      <c r="UWB102" s="356"/>
      <c r="UWC102" s="356"/>
      <c r="UWD102" s="356"/>
      <c r="UWE102" s="356"/>
      <c r="UWF102" s="356"/>
      <c r="UWG102" s="356"/>
      <c r="UWH102" s="356"/>
      <c r="UWI102" s="356"/>
      <c r="UWJ102" s="356"/>
      <c r="UWK102" s="356"/>
      <c r="UWL102" s="356"/>
      <c r="UWM102" s="356"/>
      <c r="UWN102" s="356"/>
      <c r="UWO102" s="356"/>
      <c r="UWP102" s="356"/>
      <c r="UWQ102" s="356"/>
      <c r="UWR102" s="356"/>
      <c r="UWS102" s="356"/>
      <c r="UWT102" s="356"/>
      <c r="UWU102" s="356"/>
      <c r="UWV102" s="356"/>
      <c r="UWW102" s="356"/>
      <c r="UWX102" s="356"/>
      <c r="UWY102" s="356"/>
      <c r="UWZ102" s="356"/>
      <c r="UXA102" s="356"/>
      <c r="UXB102" s="356"/>
      <c r="UXC102" s="356"/>
      <c r="UXD102" s="356"/>
      <c r="UXE102" s="356"/>
      <c r="UXF102" s="356"/>
      <c r="UXG102" s="356"/>
      <c r="UXH102" s="356"/>
      <c r="UXI102" s="356"/>
      <c r="UXJ102" s="356"/>
      <c r="UXK102" s="356"/>
      <c r="UXL102" s="356"/>
      <c r="UXM102" s="356"/>
      <c r="UXN102" s="356"/>
      <c r="UXO102" s="356"/>
      <c r="UXP102" s="356"/>
      <c r="UXQ102" s="356"/>
      <c r="UXR102" s="356"/>
      <c r="UXS102" s="356"/>
      <c r="UXT102" s="356"/>
      <c r="UXU102" s="356"/>
      <c r="UXV102" s="356"/>
      <c r="UXW102" s="356"/>
      <c r="UXX102" s="356"/>
      <c r="UXY102" s="356"/>
      <c r="UXZ102" s="356"/>
      <c r="UYA102" s="356"/>
      <c r="UYB102" s="356"/>
      <c r="UYC102" s="356"/>
      <c r="UYD102" s="356"/>
      <c r="UYE102" s="356"/>
      <c r="UYF102" s="356"/>
      <c r="UYG102" s="356"/>
      <c r="UYH102" s="356"/>
      <c r="UYI102" s="356"/>
      <c r="UYJ102" s="356"/>
      <c r="UYK102" s="356"/>
      <c r="UYL102" s="356"/>
      <c r="UYM102" s="356"/>
      <c r="UYN102" s="356"/>
      <c r="UYO102" s="356"/>
      <c r="UYP102" s="356"/>
      <c r="UYQ102" s="356"/>
      <c r="UYR102" s="356"/>
      <c r="UYS102" s="356"/>
      <c r="UYT102" s="356"/>
      <c r="UYU102" s="356"/>
      <c r="UYV102" s="356"/>
      <c r="UYW102" s="356"/>
      <c r="UYX102" s="356"/>
      <c r="UYY102" s="356"/>
      <c r="UYZ102" s="356"/>
      <c r="UZA102" s="356"/>
      <c r="UZB102" s="356"/>
      <c r="UZC102" s="356"/>
      <c r="UZD102" s="356"/>
      <c r="UZE102" s="356"/>
      <c r="UZF102" s="356"/>
      <c r="UZG102" s="356"/>
      <c r="UZH102" s="356"/>
      <c r="UZI102" s="356"/>
      <c r="UZJ102" s="356"/>
      <c r="UZK102" s="356"/>
      <c r="UZL102" s="356"/>
      <c r="UZM102" s="356"/>
      <c r="UZN102" s="356"/>
      <c r="UZO102" s="356"/>
      <c r="UZP102" s="356"/>
      <c r="UZQ102" s="356"/>
      <c r="UZR102" s="356"/>
      <c r="UZS102" s="356"/>
      <c r="UZT102" s="356"/>
      <c r="UZU102" s="356"/>
      <c r="UZV102" s="356"/>
      <c r="UZW102" s="356"/>
      <c r="UZX102" s="356"/>
      <c r="UZY102" s="356"/>
      <c r="UZZ102" s="356"/>
      <c r="VAA102" s="356"/>
      <c r="VAB102" s="356"/>
      <c r="VAC102" s="356"/>
      <c r="VAD102" s="356"/>
      <c r="VAE102" s="356"/>
      <c r="VAF102" s="356"/>
      <c r="VAG102" s="356"/>
      <c r="VAH102" s="356"/>
      <c r="VAI102" s="356"/>
      <c r="VAJ102" s="356"/>
      <c r="VAK102" s="356"/>
      <c r="VAL102" s="356"/>
      <c r="VAM102" s="356"/>
      <c r="VAN102" s="356"/>
      <c r="VAO102" s="356"/>
      <c r="VAP102" s="356"/>
      <c r="VAQ102" s="356"/>
      <c r="VAR102" s="356"/>
      <c r="VAS102" s="356"/>
      <c r="VAT102" s="356"/>
      <c r="VAU102" s="356"/>
      <c r="VAV102" s="356"/>
      <c r="VAW102" s="356"/>
      <c r="VAX102" s="356"/>
      <c r="VAY102" s="356"/>
      <c r="VAZ102" s="356"/>
      <c r="VBA102" s="356"/>
      <c r="VBB102" s="356"/>
      <c r="VBC102" s="356"/>
      <c r="VBD102" s="356"/>
      <c r="VBE102" s="356"/>
      <c r="VBF102" s="356"/>
      <c r="VBG102" s="356"/>
      <c r="VBH102" s="356"/>
      <c r="VBI102" s="356"/>
      <c r="VBJ102" s="356"/>
      <c r="VBK102" s="356"/>
      <c r="VBL102" s="356"/>
      <c r="VBM102" s="356"/>
      <c r="VBN102" s="356"/>
      <c r="VBO102" s="356"/>
      <c r="VBP102" s="356"/>
      <c r="VBQ102" s="356"/>
      <c r="VBR102" s="356"/>
      <c r="VBS102" s="356"/>
      <c r="VBT102" s="356"/>
      <c r="VBU102" s="356"/>
      <c r="VBV102" s="356"/>
      <c r="VBW102" s="356"/>
      <c r="VBX102" s="356"/>
      <c r="VBY102" s="356"/>
      <c r="VBZ102" s="356"/>
      <c r="VCA102" s="356"/>
      <c r="VCB102" s="356"/>
      <c r="VCC102" s="356"/>
      <c r="VCD102" s="356"/>
      <c r="VCE102" s="356"/>
      <c r="VCF102" s="356"/>
      <c r="VCG102" s="356"/>
      <c r="VCH102" s="356"/>
      <c r="VCI102" s="356"/>
      <c r="VCJ102" s="356"/>
      <c r="VCK102" s="356"/>
      <c r="VCL102" s="356"/>
      <c r="VCM102" s="356"/>
      <c r="VCN102" s="356"/>
      <c r="VCO102" s="356"/>
      <c r="VCP102" s="356"/>
      <c r="VCQ102" s="356"/>
      <c r="VCR102" s="356"/>
      <c r="VCS102" s="356"/>
      <c r="VCT102" s="356"/>
      <c r="VCU102" s="356"/>
      <c r="VCV102" s="356"/>
      <c r="VCW102" s="356"/>
      <c r="VCX102" s="356"/>
      <c r="VCY102" s="356"/>
      <c r="VCZ102" s="356"/>
      <c r="VDA102" s="356"/>
      <c r="VDB102" s="356"/>
      <c r="VDC102" s="356"/>
      <c r="VDD102" s="356"/>
      <c r="VDE102" s="356"/>
      <c r="VDF102" s="356"/>
      <c r="VDG102" s="356"/>
      <c r="VDH102" s="356"/>
      <c r="VDI102" s="356"/>
      <c r="VDJ102" s="356"/>
      <c r="VDK102" s="356"/>
      <c r="VDL102" s="356"/>
      <c r="VDM102" s="356"/>
      <c r="VDN102" s="356"/>
      <c r="VDO102" s="356"/>
      <c r="VDP102" s="356"/>
      <c r="VDQ102" s="356"/>
      <c r="VDR102" s="356"/>
      <c r="VDS102" s="356"/>
      <c r="VDT102" s="356"/>
      <c r="VDU102" s="356"/>
      <c r="VDV102" s="356"/>
      <c r="VDW102" s="356"/>
      <c r="VDX102" s="356"/>
      <c r="VDY102" s="356"/>
      <c r="VDZ102" s="356"/>
      <c r="VEA102" s="356"/>
      <c r="VEB102" s="356"/>
      <c r="VEC102" s="356"/>
      <c r="VED102" s="356"/>
      <c r="VEE102" s="356"/>
      <c r="VEF102" s="356"/>
      <c r="VEG102" s="356"/>
      <c r="VEH102" s="356"/>
      <c r="VEI102" s="356"/>
      <c r="VEJ102" s="356"/>
      <c r="VEK102" s="356"/>
      <c r="VEL102" s="356"/>
      <c r="VEM102" s="356"/>
      <c r="VEN102" s="356"/>
      <c r="VEO102" s="356"/>
      <c r="VEP102" s="356"/>
      <c r="VEQ102" s="356"/>
      <c r="VER102" s="356"/>
      <c r="VES102" s="356"/>
      <c r="VET102" s="356"/>
      <c r="VEU102" s="356"/>
      <c r="VEV102" s="356"/>
      <c r="VEW102" s="356"/>
      <c r="VEX102" s="356"/>
      <c r="VEY102" s="356"/>
      <c r="VEZ102" s="356"/>
      <c r="VFA102" s="356"/>
      <c r="VFB102" s="356"/>
      <c r="VFC102" s="356"/>
      <c r="VFD102" s="356"/>
      <c r="VFE102" s="356"/>
      <c r="VFF102" s="356"/>
      <c r="VFG102" s="356"/>
      <c r="VFH102" s="356"/>
      <c r="VFI102" s="356"/>
      <c r="VFJ102" s="356"/>
      <c r="VFK102" s="356"/>
      <c r="VFL102" s="356"/>
      <c r="VFM102" s="356"/>
      <c r="VFN102" s="356"/>
      <c r="VFO102" s="356"/>
      <c r="VFP102" s="356"/>
      <c r="VFQ102" s="356"/>
      <c r="VFR102" s="356"/>
      <c r="VFS102" s="356"/>
      <c r="VFT102" s="356"/>
      <c r="VFU102" s="356"/>
      <c r="VFV102" s="356"/>
      <c r="VFW102" s="356"/>
      <c r="VFX102" s="356"/>
      <c r="VFY102" s="356"/>
      <c r="VFZ102" s="356"/>
      <c r="VGA102" s="356"/>
      <c r="VGB102" s="356"/>
      <c r="VGC102" s="356"/>
      <c r="VGD102" s="356"/>
      <c r="VGE102" s="356"/>
      <c r="VGF102" s="356"/>
      <c r="VGG102" s="356"/>
      <c r="VGH102" s="356"/>
      <c r="VGI102" s="356"/>
      <c r="VGJ102" s="356"/>
      <c r="VGK102" s="356"/>
      <c r="VGL102" s="356"/>
      <c r="VGM102" s="356"/>
      <c r="VGN102" s="356"/>
      <c r="VGO102" s="356"/>
      <c r="VGP102" s="356"/>
      <c r="VGQ102" s="356"/>
      <c r="VGR102" s="356"/>
      <c r="VGS102" s="356"/>
      <c r="VGT102" s="356"/>
      <c r="VGU102" s="356"/>
      <c r="VGV102" s="356"/>
      <c r="VGW102" s="356"/>
      <c r="VGX102" s="356"/>
      <c r="VGY102" s="356"/>
      <c r="VGZ102" s="356"/>
      <c r="VHA102" s="356"/>
      <c r="VHB102" s="356"/>
      <c r="VHC102" s="356"/>
      <c r="VHD102" s="356"/>
      <c r="VHE102" s="356"/>
      <c r="VHF102" s="356"/>
      <c r="VHG102" s="356"/>
      <c r="VHH102" s="356"/>
      <c r="VHI102" s="356"/>
      <c r="VHJ102" s="356"/>
      <c r="VHK102" s="356"/>
      <c r="VHL102" s="356"/>
      <c r="VHM102" s="356"/>
      <c r="VHN102" s="356"/>
      <c r="VHO102" s="356"/>
      <c r="VHP102" s="356"/>
      <c r="VHQ102" s="356"/>
      <c r="VHR102" s="356"/>
      <c r="VHS102" s="356"/>
      <c r="VHT102" s="356"/>
      <c r="VHU102" s="356"/>
      <c r="VHV102" s="356"/>
      <c r="VHW102" s="356"/>
      <c r="VHX102" s="356"/>
      <c r="VHY102" s="356"/>
      <c r="VHZ102" s="356"/>
      <c r="VIA102" s="356"/>
      <c r="VIB102" s="356"/>
      <c r="VIC102" s="356"/>
      <c r="VID102" s="356"/>
      <c r="VIE102" s="356"/>
      <c r="VIF102" s="356"/>
      <c r="VIG102" s="356"/>
      <c r="VIH102" s="356"/>
      <c r="VII102" s="356"/>
      <c r="VIJ102" s="356"/>
      <c r="VIK102" s="356"/>
      <c r="VIL102" s="356"/>
      <c r="VIM102" s="356"/>
      <c r="VIN102" s="356"/>
      <c r="VIO102" s="356"/>
      <c r="VIP102" s="356"/>
      <c r="VIQ102" s="356"/>
      <c r="VIR102" s="356"/>
      <c r="VIS102" s="356"/>
      <c r="VIT102" s="356"/>
      <c r="VIU102" s="356"/>
      <c r="VIV102" s="356"/>
      <c r="VIW102" s="356"/>
      <c r="VIX102" s="356"/>
      <c r="VIY102" s="356"/>
      <c r="VIZ102" s="356"/>
      <c r="VJA102" s="356"/>
      <c r="VJB102" s="356"/>
      <c r="VJC102" s="356"/>
      <c r="VJD102" s="356"/>
      <c r="VJE102" s="356"/>
      <c r="VJF102" s="356"/>
      <c r="VJG102" s="356"/>
      <c r="VJH102" s="356"/>
      <c r="VJI102" s="356"/>
      <c r="VJJ102" s="356"/>
      <c r="VJK102" s="356"/>
      <c r="VJL102" s="356"/>
      <c r="VJM102" s="356"/>
      <c r="VJN102" s="356"/>
      <c r="VJO102" s="356"/>
      <c r="VJP102" s="356"/>
      <c r="VJQ102" s="356"/>
      <c r="VJR102" s="356"/>
      <c r="VJS102" s="356"/>
      <c r="VJT102" s="356"/>
      <c r="VJU102" s="356"/>
      <c r="VJV102" s="356"/>
      <c r="VJW102" s="356"/>
      <c r="VJX102" s="356"/>
      <c r="VJY102" s="356"/>
      <c r="VJZ102" s="356"/>
      <c r="VKA102" s="356"/>
      <c r="VKB102" s="356"/>
      <c r="VKC102" s="356"/>
      <c r="VKD102" s="356"/>
      <c r="VKE102" s="356"/>
      <c r="VKF102" s="356"/>
      <c r="VKG102" s="356"/>
      <c r="VKH102" s="356"/>
      <c r="VKI102" s="356"/>
      <c r="VKJ102" s="356"/>
      <c r="VKK102" s="356"/>
      <c r="VKL102" s="356"/>
      <c r="VKM102" s="356"/>
      <c r="VKN102" s="356"/>
      <c r="VKO102" s="356"/>
      <c r="VKP102" s="356"/>
      <c r="VKQ102" s="356"/>
      <c r="VKR102" s="356"/>
      <c r="VKS102" s="356"/>
      <c r="VKT102" s="356"/>
      <c r="VKU102" s="356"/>
      <c r="VKV102" s="356"/>
      <c r="VKW102" s="356"/>
      <c r="VKX102" s="356"/>
      <c r="VKY102" s="356"/>
      <c r="VKZ102" s="356"/>
      <c r="VLA102" s="356"/>
      <c r="VLB102" s="356"/>
      <c r="VLC102" s="356"/>
      <c r="VLD102" s="356"/>
      <c r="VLE102" s="356"/>
      <c r="VLF102" s="356"/>
      <c r="VLG102" s="356"/>
      <c r="VLH102" s="356"/>
      <c r="VLI102" s="356"/>
      <c r="VLJ102" s="356"/>
      <c r="VLK102" s="356"/>
      <c r="VLL102" s="356"/>
      <c r="VLM102" s="356"/>
      <c r="VLN102" s="356"/>
      <c r="VLO102" s="356"/>
      <c r="VLP102" s="356"/>
      <c r="VLQ102" s="356"/>
      <c r="VLR102" s="356"/>
      <c r="VLS102" s="356"/>
      <c r="VLT102" s="356"/>
      <c r="VLU102" s="356"/>
      <c r="VLV102" s="356"/>
      <c r="VLW102" s="356"/>
      <c r="VLX102" s="356"/>
      <c r="VLY102" s="356"/>
      <c r="VLZ102" s="356"/>
      <c r="VMA102" s="356"/>
      <c r="VMB102" s="356"/>
      <c r="VMC102" s="356"/>
      <c r="VMD102" s="356"/>
      <c r="VME102" s="356"/>
      <c r="VMF102" s="356"/>
      <c r="VMG102" s="356"/>
      <c r="VMH102" s="356"/>
      <c r="VMI102" s="356"/>
      <c r="VMJ102" s="356"/>
      <c r="VMK102" s="356"/>
      <c r="VML102" s="356"/>
      <c r="VMM102" s="356"/>
      <c r="VMN102" s="356"/>
      <c r="VMO102" s="356"/>
      <c r="VMP102" s="356"/>
      <c r="VMQ102" s="356"/>
      <c r="VMR102" s="356"/>
      <c r="VMS102" s="356"/>
      <c r="VMT102" s="356"/>
      <c r="VMU102" s="356"/>
      <c r="VMV102" s="356"/>
      <c r="VMW102" s="356"/>
      <c r="VMX102" s="356"/>
      <c r="VMY102" s="356"/>
      <c r="VMZ102" s="356"/>
      <c r="VNA102" s="356"/>
      <c r="VNB102" s="356"/>
      <c r="VNC102" s="356"/>
      <c r="VND102" s="356"/>
      <c r="VNE102" s="356"/>
      <c r="VNF102" s="356"/>
      <c r="VNG102" s="356"/>
      <c r="VNH102" s="356"/>
      <c r="VNI102" s="356"/>
      <c r="VNJ102" s="356"/>
      <c r="VNK102" s="356"/>
      <c r="VNL102" s="356"/>
      <c r="VNM102" s="356"/>
      <c r="VNN102" s="356"/>
      <c r="VNO102" s="356"/>
      <c r="VNP102" s="356"/>
      <c r="VNQ102" s="356"/>
      <c r="VNR102" s="356"/>
      <c r="VNS102" s="356"/>
      <c r="VNT102" s="356"/>
      <c r="VNU102" s="356"/>
      <c r="VNV102" s="356"/>
      <c r="VNW102" s="356"/>
      <c r="VNX102" s="356"/>
      <c r="VNY102" s="356"/>
      <c r="VNZ102" s="356"/>
      <c r="VOA102" s="356"/>
      <c r="VOB102" s="356"/>
      <c r="VOC102" s="356"/>
      <c r="VOD102" s="356"/>
      <c r="VOE102" s="356"/>
      <c r="VOF102" s="356"/>
      <c r="VOG102" s="356"/>
      <c r="VOH102" s="356"/>
      <c r="VOI102" s="356"/>
      <c r="VOJ102" s="356"/>
      <c r="VOK102" s="356"/>
      <c r="VOL102" s="356"/>
      <c r="VOM102" s="356"/>
      <c r="VON102" s="356"/>
      <c r="VOO102" s="356"/>
      <c r="VOP102" s="356"/>
      <c r="VOQ102" s="356"/>
      <c r="VOR102" s="356"/>
      <c r="VOS102" s="356"/>
      <c r="VOT102" s="356"/>
      <c r="VOU102" s="356"/>
      <c r="VOV102" s="356"/>
      <c r="VOW102" s="356"/>
      <c r="VOX102" s="356"/>
      <c r="VOY102" s="356"/>
      <c r="VOZ102" s="356"/>
      <c r="VPA102" s="356"/>
      <c r="VPB102" s="356"/>
      <c r="VPC102" s="356"/>
      <c r="VPD102" s="356"/>
      <c r="VPE102" s="356"/>
      <c r="VPF102" s="356"/>
      <c r="VPG102" s="356"/>
      <c r="VPH102" s="356"/>
      <c r="VPI102" s="356"/>
      <c r="VPJ102" s="356"/>
      <c r="VPK102" s="356"/>
      <c r="VPL102" s="356"/>
      <c r="VPM102" s="356"/>
      <c r="VPN102" s="356"/>
      <c r="VPO102" s="356"/>
      <c r="VPP102" s="356"/>
      <c r="VPQ102" s="356"/>
      <c r="VPR102" s="356"/>
      <c r="VPS102" s="356"/>
      <c r="VPT102" s="356"/>
      <c r="VPU102" s="356"/>
      <c r="VPV102" s="356"/>
      <c r="VPW102" s="356"/>
      <c r="VPX102" s="356"/>
      <c r="VPY102" s="356"/>
      <c r="VPZ102" s="356"/>
      <c r="VQA102" s="356"/>
      <c r="VQB102" s="356"/>
      <c r="VQC102" s="356"/>
      <c r="VQD102" s="356"/>
      <c r="VQE102" s="356"/>
      <c r="VQF102" s="356"/>
      <c r="VQG102" s="356"/>
      <c r="VQH102" s="356"/>
      <c r="VQI102" s="356"/>
      <c r="VQJ102" s="356"/>
      <c r="VQK102" s="356"/>
      <c r="VQL102" s="356"/>
      <c r="VQM102" s="356"/>
      <c r="VQN102" s="356"/>
      <c r="VQO102" s="356"/>
      <c r="VQP102" s="356"/>
      <c r="VQQ102" s="356"/>
      <c r="VQR102" s="356"/>
      <c r="VQS102" s="356"/>
      <c r="VQT102" s="356"/>
      <c r="VQU102" s="356"/>
      <c r="VQV102" s="356"/>
      <c r="VQW102" s="356"/>
      <c r="VQX102" s="356"/>
      <c r="VQY102" s="356"/>
      <c r="VQZ102" s="356"/>
      <c r="VRA102" s="356"/>
      <c r="VRB102" s="356"/>
      <c r="VRC102" s="356"/>
      <c r="VRD102" s="356"/>
      <c r="VRE102" s="356"/>
      <c r="VRF102" s="356"/>
      <c r="VRG102" s="356"/>
      <c r="VRH102" s="356"/>
      <c r="VRI102" s="356"/>
      <c r="VRJ102" s="356"/>
      <c r="VRK102" s="356"/>
      <c r="VRL102" s="356"/>
      <c r="VRM102" s="356"/>
      <c r="VRN102" s="356"/>
      <c r="VRO102" s="356"/>
      <c r="VRP102" s="356"/>
      <c r="VRQ102" s="356"/>
      <c r="VRR102" s="356"/>
      <c r="VRS102" s="356"/>
      <c r="VRT102" s="356"/>
      <c r="VRU102" s="356"/>
      <c r="VRV102" s="356"/>
      <c r="VRW102" s="356"/>
      <c r="VRX102" s="356"/>
      <c r="VRY102" s="356"/>
      <c r="VRZ102" s="356"/>
      <c r="VSA102" s="356"/>
      <c r="VSB102" s="356"/>
      <c r="VSC102" s="356"/>
      <c r="VSD102" s="356"/>
      <c r="VSE102" s="356"/>
      <c r="VSF102" s="356"/>
      <c r="VSG102" s="356"/>
      <c r="VSH102" s="356"/>
      <c r="VSI102" s="356"/>
      <c r="VSJ102" s="356"/>
      <c r="VSK102" s="356"/>
      <c r="VSL102" s="356"/>
      <c r="VSM102" s="356"/>
      <c r="VSN102" s="356"/>
      <c r="VSO102" s="356"/>
      <c r="VSP102" s="356"/>
      <c r="VSQ102" s="356"/>
      <c r="VSR102" s="356"/>
      <c r="VSS102" s="356"/>
      <c r="VST102" s="356"/>
      <c r="VSU102" s="356"/>
      <c r="VSV102" s="356"/>
      <c r="VSW102" s="356"/>
      <c r="VSX102" s="356"/>
      <c r="VSY102" s="356"/>
      <c r="VSZ102" s="356"/>
      <c r="VTA102" s="356"/>
      <c r="VTB102" s="356"/>
      <c r="VTC102" s="356"/>
      <c r="VTD102" s="356"/>
      <c r="VTE102" s="356"/>
      <c r="VTF102" s="356"/>
      <c r="VTG102" s="356"/>
      <c r="VTH102" s="356"/>
      <c r="VTI102" s="356"/>
      <c r="VTJ102" s="356"/>
      <c r="VTK102" s="356"/>
      <c r="VTL102" s="356"/>
      <c r="VTM102" s="356"/>
      <c r="VTN102" s="356"/>
      <c r="VTO102" s="356"/>
      <c r="VTP102" s="356"/>
      <c r="VTQ102" s="356"/>
      <c r="VTR102" s="356"/>
      <c r="VTS102" s="356"/>
      <c r="VTT102" s="356"/>
      <c r="VTU102" s="356"/>
      <c r="VTV102" s="356"/>
      <c r="VTW102" s="356"/>
      <c r="VTX102" s="356"/>
      <c r="VTY102" s="356"/>
      <c r="VTZ102" s="356"/>
      <c r="VUA102" s="356"/>
      <c r="VUB102" s="356"/>
      <c r="VUC102" s="356"/>
      <c r="VUD102" s="356"/>
      <c r="VUE102" s="356"/>
      <c r="VUF102" s="356"/>
      <c r="VUG102" s="356"/>
      <c r="VUH102" s="356"/>
      <c r="VUI102" s="356"/>
      <c r="VUJ102" s="356"/>
      <c r="VUK102" s="356"/>
      <c r="VUL102" s="356"/>
      <c r="VUM102" s="356"/>
      <c r="VUN102" s="356"/>
      <c r="VUO102" s="356"/>
      <c r="VUP102" s="356"/>
      <c r="VUQ102" s="356"/>
      <c r="VUR102" s="356"/>
      <c r="VUS102" s="356"/>
      <c r="VUT102" s="356"/>
      <c r="VUU102" s="356"/>
      <c r="VUV102" s="356"/>
      <c r="VUW102" s="356"/>
      <c r="VUX102" s="356"/>
      <c r="VUY102" s="356"/>
      <c r="VUZ102" s="356"/>
      <c r="VVA102" s="356"/>
      <c r="VVB102" s="356"/>
      <c r="VVC102" s="356"/>
      <c r="VVD102" s="356"/>
      <c r="VVE102" s="356"/>
      <c r="VVF102" s="356"/>
      <c r="VVG102" s="356"/>
      <c r="VVH102" s="356"/>
      <c r="VVI102" s="356"/>
      <c r="VVJ102" s="356"/>
      <c r="VVK102" s="356"/>
      <c r="VVL102" s="356"/>
      <c r="VVM102" s="356"/>
      <c r="VVN102" s="356"/>
      <c r="VVO102" s="356"/>
      <c r="VVP102" s="356"/>
      <c r="VVQ102" s="356"/>
      <c r="VVR102" s="356"/>
      <c r="VVS102" s="356"/>
      <c r="VVT102" s="356"/>
      <c r="VVU102" s="356"/>
      <c r="VVV102" s="356"/>
      <c r="VVW102" s="356"/>
      <c r="VVX102" s="356"/>
      <c r="VVY102" s="356"/>
      <c r="VVZ102" s="356"/>
      <c r="VWA102" s="356"/>
      <c r="VWB102" s="356"/>
      <c r="VWC102" s="356"/>
      <c r="VWD102" s="356"/>
      <c r="VWE102" s="356"/>
      <c r="VWF102" s="356"/>
      <c r="VWG102" s="356"/>
      <c r="VWH102" s="356"/>
      <c r="VWI102" s="356"/>
      <c r="VWJ102" s="356"/>
      <c r="VWK102" s="356"/>
      <c r="VWL102" s="356"/>
      <c r="VWM102" s="356"/>
      <c r="VWN102" s="356"/>
      <c r="VWO102" s="356"/>
      <c r="VWP102" s="356"/>
      <c r="VWQ102" s="356"/>
      <c r="VWR102" s="356"/>
      <c r="VWS102" s="356"/>
      <c r="VWT102" s="356"/>
      <c r="VWU102" s="356"/>
      <c r="VWV102" s="356"/>
      <c r="VWW102" s="356"/>
      <c r="VWX102" s="356"/>
      <c r="VWY102" s="356"/>
      <c r="VWZ102" s="356"/>
      <c r="VXA102" s="356"/>
      <c r="VXB102" s="356"/>
      <c r="VXC102" s="356"/>
      <c r="VXD102" s="356"/>
      <c r="VXE102" s="356"/>
      <c r="VXF102" s="356"/>
      <c r="VXG102" s="356"/>
      <c r="VXH102" s="356"/>
      <c r="VXI102" s="356"/>
      <c r="VXJ102" s="356"/>
      <c r="VXK102" s="356"/>
      <c r="VXL102" s="356"/>
      <c r="VXM102" s="356"/>
      <c r="VXN102" s="356"/>
      <c r="VXO102" s="356"/>
      <c r="VXP102" s="356"/>
      <c r="VXQ102" s="356"/>
      <c r="VXR102" s="356"/>
      <c r="VXS102" s="356"/>
      <c r="VXT102" s="356"/>
      <c r="VXU102" s="356"/>
      <c r="VXV102" s="356"/>
      <c r="VXW102" s="356"/>
      <c r="VXX102" s="356"/>
      <c r="VXY102" s="356"/>
      <c r="VXZ102" s="356"/>
      <c r="VYA102" s="356"/>
      <c r="VYB102" s="356"/>
      <c r="VYC102" s="356"/>
      <c r="VYD102" s="356"/>
      <c r="VYE102" s="356"/>
      <c r="VYF102" s="356"/>
      <c r="VYG102" s="356"/>
      <c r="VYH102" s="356"/>
      <c r="VYI102" s="356"/>
      <c r="VYJ102" s="356"/>
      <c r="VYK102" s="356"/>
      <c r="VYL102" s="356"/>
      <c r="VYM102" s="356"/>
      <c r="VYN102" s="356"/>
      <c r="VYO102" s="356"/>
      <c r="VYP102" s="356"/>
      <c r="VYQ102" s="356"/>
      <c r="VYR102" s="356"/>
      <c r="VYS102" s="356"/>
      <c r="VYT102" s="356"/>
      <c r="VYU102" s="356"/>
      <c r="VYV102" s="356"/>
      <c r="VYW102" s="356"/>
      <c r="VYX102" s="356"/>
      <c r="VYY102" s="356"/>
      <c r="VYZ102" s="356"/>
      <c r="VZA102" s="356"/>
      <c r="VZB102" s="356"/>
      <c r="VZC102" s="356"/>
      <c r="VZD102" s="356"/>
      <c r="VZE102" s="356"/>
      <c r="VZF102" s="356"/>
      <c r="VZG102" s="356"/>
      <c r="VZH102" s="356"/>
      <c r="VZI102" s="356"/>
      <c r="VZJ102" s="356"/>
      <c r="VZK102" s="356"/>
      <c r="VZL102" s="356"/>
      <c r="VZM102" s="356"/>
      <c r="VZN102" s="356"/>
      <c r="VZO102" s="356"/>
      <c r="VZP102" s="356"/>
      <c r="VZQ102" s="356"/>
      <c r="VZR102" s="356"/>
      <c r="VZS102" s="356"/>
      <c r="VZT102" s="356"/>
      <c r="VZU102" s="356"/>
      <c r="VZV102" s="356"/>
      <c r="VZW102" s="356"/>
      <c r="VZX102" s="356"/>
      <c r="VZY102" s="356"/>
      <c r="VZZ102" s="356"/>
      <c r="WAA102" s="356"/>
      <c r="WAB102" s="356"/>
      <c r="WAC102" s="356"/>
      <c r="WAD102" s="356"/>
      <c r="WAE102" s="356"/>
      <c r="WAF102" s="356"/>
      <c r="WAG102" s="356"/>
      <c r="WAH102" s="356"/>
      <c r="WAI102" s="356"/>
      <c r="WAJ102" s="356"/>
      <c r="WAK102" s="356"/>
      <c r="WAL102" s="356"/>
      <c r="WAM102" s="356"/>
      <c r="WAN102" s="356"/>
      <c r="WAO102" s="356"/>
      <c r="WAP102" s="356"/>
      <c r="WAQ102" s="356"/>
      <c r="WAR102" s="356"/>
      <c r="WAS102" s="356"/>
      <c r="WAT102" s="356"/>
      <c r="WAU102" s="356"/>
      <c r="WAV102" s="356"/>
      <c r="WAW102" s="356"/>
      <c r="WAX102" s="356"/>
      <c r="WAY102" s="356"/>
      <c r="WAZ102" s="356"/>
      <c r="WBA102" s="356"/>
      <c r="WBB102" s="356"/>
      <c r="WBC102" s="356"/>
      <c r="WBD102" s="356"/>
      <c r="WBE102" s="356"/>
      <c r="WBF102" s="356"/>
      <c r="WBG102" s="356"/>
      <c r="WBH102" s="356"/>
      <c r="WBI102" s="356"/>
      <c r="WBJ102" s="356"/>
      <c r="WBK102" s="356"/>
      <c r="WBL102" s="356"/>
      <c r="WBM102" s="356"/>
      <c r="WBN102" s="356"/>
      <c r="WBO102" s="356"/>
      <c r="WBP102" s="356"/>
      <c r="WBQ102" s="356"/>
      <c r="WBR102" s="356"/>
      <c r="WBS102" s="356"/>
      <c r="WBT102" s="356"/>
      <c r="WBU102" s="356"/>
      <c r="WBV102" s="356"/>
      <c r="WBW102" s="356"/>
      <c r="WBX102" s="356"/>
      <c r="WBY102" s="356"/>
      <c r="WBZ102" s="356"/>
      <c r="WCA102" s="356"/>
      <c r="WCB102" s="356"/>
      <c r="WCC102" s="356"/>
      <c r="WCD102" s="356"/>
      <c r="WCE102" s="356"/>
      <c r="WCF102" s="356"/>
      <c r="WCG102" s="356"/>
      <c r="WCH102" s="356"/>
      <c r="WCI102" s="356"/>
      <c r="WCJ102" s="356"/>
      <c r="WCK102" s="356"/>
      <c r="WCL102" s="356"/>
      <c r="WCM102" s="356"/>
      <c r="WCN102" s="356"/>
      <c r="WCO102" s="356"/>
      <c r="WCP102" s="356"/>
      <c r="WCQ102" s="356"/>
      <c r="WCR102" s="356"/>
      <c r="WCS102" s="356"/>
      <c r="WCT102" s="356"/>
      <c r="WCU102" s="356"/>
      <c r="WCV102" s="356"/>
      <c r="WCW102" s="356"/>
      <c r="WCX102" s="356"/>
      <c r="WCY102" s="356"/>
      <c r="WCZ102" s="356"/>
      <c r="WDA102" s="356"/>
      <c r="WDB102" s="356"/>
      <c r="WDC102" s="356"/>
      <c r="WDD102" s="356"/>
      <c r="WDE102" s="356"/>
      <c r="WDF102" s="356"/>
      <c r="WDG102" s="356"/>
      <c r="WDH102" s="356"/>
      <c r="WDI102" s="356"/>
      <c r="WDJ102" s="356"/>
      <c r="WDK102" s="356"/>
      <c r="WDL102" s="356"/>
      <c r="WDM102" s="356"/>
      <c r="WDN102" s="356"/>
      <c r="WDO102" s="356"/>
      <c r="WDP102" s="356"/>
      <c r="WDQ102" s="356"/>
      <c r="WDR102" s="356"/>
      <c r="WDS102" s="356"/>
      <c r="WDT102" s="356"/>
      <c r="WDU102" s="356"/>
      <c r="WDV102" s="356"/>
      <c r="WDW102" s="356"/>
      <c r="WDX102" s="356"/>
      <c r="WDY102" s="356"/>
      <c r="WDZ102" s="356"/>
      <c r="WEA102" s="356"/>
      <c r="WEB102" s="356"/>
      <c r="WEC102" s="356"/>
      <c r="WED102" s="356"/>
      <c r="WEE102" s="356"/>
      <c r="WEF102" s="356"/>
      <c r="WEG102" s="356"/>
      <c r="WEH102" s="356"/>
      <c r="WEI102" s="356"/>
      <c r="WEJ102" s="356"/>
      <c r="WEK102" s="356"/>
      <c r="WEL102" s="356"/>
      <c r="WEM102" s="356"/>
      <c r="WEN102" s="356"/>
      <c r="WEO102" s="356"/>
      <c r="WEP102" s="356"/>
      <c r="WEQ102" s="356"/>
      <c r="WER102" s="356"/>
      <c r="WES102" s="356"/>
      <c r="WET102" s="356"/>
      <c r="WEU102" s="356"/>
      <c r="WEV102" s="356"/>
      <c r="WEW102" s="356"/>
      <c r="WEX102" s="356"/>
      <c r="WEY102" s="356"/>
      <c r="WEZ102" s="356"/>
      <c r="WFA102" s="356"/>
      <c r="WFB102" s="356"/>
      <c r="WFC102" s="356"/>
      <c r="WFD102" s="356"/>
      <c r="WFE102" s="356"/>
      <c r="WFF102" s="356"/>
      <c r="WFG102" s="356"/>
      <c r="WFH102" s="356"/>
      <c r="WFI102" s="356"/>
      <c r="WFJ102" s="356"/>
      <c r="WFK102" s="356"/>
      <c r="WFL102" s="356"/>
      <c r="WFM102" s="356"/>
      <c r="WFN102" s="356"/>
      <c r="WFO102" s="356"/>
      <c r="WFP102" s="356"/>
      <c r="WFQ102" s="356"/>
      <c r="WFR102" s="356"/>
      <c r="WFS102" s="356"/>
      <c r="WFT102" s="356"/>
      <c r="WFU102" s="356"/>
      <c r="WFV102" s="356"/>
      <c r="WFW102" s="356"/>
      <c r="WFX102" s="356"/>
      <c r="WFY102" s="356"/>
      <c r="WFZ102" s="356"/>
      <c r="WGA102" s="356"/>
      <c r="WGB102" s="356"/>
      <c r="WGC102" s="356"/>
      <c r="WGD102" s="356"/>
      <c r="WGE102" s="356"/>
      <c r="WGF102" s="356"/>
      <c r="WGG102" s="356"/>
      <c r="WGH102" s="356"/>
      <c r="WGI102" s="356"/>
      <c r="WGJ102" s="356"/>
      <c r="WGK102" s="356"/>
      <c r="WGL102" s="356"/>
      <c r="WGM102" s="356"/>
      <c r="WGN102" s="356"/>
      <c r="WGO102" s="356"/>
      <c r="WGP102" s="356"/>
      <c r="WGQ102" s="356"/>
      <c r="WGR102" s="356"/>
      <c r="WGS102" s="356"/>
      <c r="WGT102" s="356"/>
      <c r="WGU102" s="356"/>
      <c r="WGV102" s="356"/>
      <c r="WGW102" s="356"/>
      <c r="WGX102" s="356"/>
      <c r="WGY102" s="356"/>
      <c r="WGZ102" s="356"/>
      <c r="WHA102" s="356"/>
      <c r="WHB102" s="356"/>
      <c r="WHC102" s="356"/>
      <c r="WHD102" s="356"/>
      <c r="WHE102" s="356"/>
      <c r="WHF102" s="356"/>
      <c r="WHG102" s="356"/>
      <c r="WHH102" s="356"/>
      <c r="WHI102" s="356"/>
      <c r="WHJ102" s="356"/>
      <c r="WHK102" s="356"/>
      <c r="WHL102" s="356"/>
      <c r="WHM102" s="356"/>
      <c r="WHN102" s="356"/>
      <c r="WHO102" s="356"/>
      <c r="WHP102" s="356"/>
      <c r="WHQ102" s="356"/>
      <c r="WHR102" s="356"/>
      <c r="WHS102" s="356"/>
      <c r="WHT102" s="356"/>
      <c r="WHU102" s="356"/>
      <c r="WHV102" s="356"/>
      <c r="WHW102" s="356"/>
      <c r="WHX102" s="356"/>
      <c r="WHY102" s="356"/>
      <c r="WHZ102" s="356"/>
      <c r="WIA102" s="356"/>
      <c r="WIB102" s="356"/>
      <c r="WIC102" s="356"/>
      <c r="WID102" s="356"/>
      <c r="WIE102" s="356"/>
      <c r="WIF102" s="356"/>
      <c r="WIG102" s="356"/>
      <c r="WIH102" s="356"/>
      <c r="WII102" s="356"/>
      <c r="WIJ102" s="356"/>
      <c r="WIK102" s="356"/>
      <c r="WIL102" s="356"/>
      <c r="WIM102" s="356"/>
      <c r="WIN102" s="356"/>
      <c r="WIO102" s="356"/>
      <c r="WIP102" s="356"/>
      <c r="WIQ102" s="356"/>
      <c r="WIR102" s="356"/>
      <c r="WIS102" s="356"/>
      <c r="WIT102" s="356"/>
      <c r="WIU102" s="356"/>
      <c r="WIV102" s="356"/>
      <c r="WIW102" s="356"/>
      <c r="WIX102" s="356"/>
      <c r="WIY102" s="356"/>
      <c r="WIZ102" s="356"/>
      <c r="WJA102" s="356"/>
      <c r="WJB102" s="356"/>
      <c r="WJC102" s="356"/>
      <c r="WJD102" s="356"/>
      <c r="WJE102" s="356"/>
      <c r="WJF102" s="356"/>
      <c r="WJG102" s="356"/>
      <c r="WJH102" s="356"/>
      <c r="WJI102" s="356"/>
      <c r="WJJ102" s="356"/>
      <c r="WJK102" s="356"/>
      <c r="WJL102" s="356"/>
      <c r="WJM102" s="356"/>
      <c r="WJN102" s="356"/>
      <c r="WJO102" s="356"/>
      <c r="WJP102" s="356"/>
      <c r="WJQ102" s="356"/>
      <c r="WJR102" s="356"/>
      <c r="WJS102" s="356"/>
      <c r="WJT102" s="356"/>
      <c r="WJU102" s="356"/>
      <c r="WJV102" s="356"/>
      <c r="WJW102" s="356"/>
      <c r="WJX102" s="356"/>
      <c r="WJY102" s="356"/>
      <c r="WJZ102" s="356"/>
      <c r="WKA102" s="356"/>
      <c r="WKB102" s="356"/>
      <c r="WKC102" s="356"/>
      <c r="WKD102" s="356"/>
      <c r="WKE102" s="356"/>
      <c r="WKF102" s="356"/>
      <c r="WKG102" s="356"/>
      <c r="WKH102" s="356"/>
      <c r="WKI102" s="356"/>
      <c r="WKJ102" s="356"/>
      <c r="WKK102" s="356"/>
      <c r="WKL102" s="356"/>
      <c r="WKM102" s="356"/>
      <c r="WKN102" s="356"/>
      <c r="WKO102" s="356"/>
      <c r="WKP102" s="356"/>
      <c r="WKQ102" s="356"/>
      <c r="WKR102" s="356"/>
      <c r="WKS102" s="356"/>
      <c r="WKT102" s="356"/>
      <c r="WKU102" s="356"/>
      <c r="WKV102" s="356"/>
      <c r="WKW102" s="356"/>
      <c r="WKX102" s="356"/>
      <c r="WKY102" s="356"/>
      <c r="WKZ102" s="356"/>
      <c r="WLA102" s="356"/>
      <c r="WLB102" s="356"/>
      <c r="WLC102" s="356"/>
      <c r="WLD102" s="356"/>
      <c r="WLE102" s="356"/>
      <c r="WLF102" s="356"/>
      <c r="WLG102" s="356"/>
      <c r="WLH102" s="356"/>
      <c r="WLI102" s="356"/>
      <c r="WLJ102" s="356"/>
      <c r="WLK102" s="356"/>
      <c r="WLL102" s="356"/>
      <c r="WLM102" s="356"/>
      <c r="WLN102" s="356"/>
      <c r="WLO102" s="356"/>
      <c r="WLP102" s="356"/>
      <c r="WLQ102" s="356"/>
      <c r="WLR102" s="356"/>
      <c r="WLS102" s="356"/>
      <c r="WLT102" s="356"/>
      <c r="WLU102" s="356"/>
      <c r="WLV102" s="356"/>
      <c r="WLW102" s="356"/>
      <c r="WLX102" s="356"/>
      <c r="WLY102" s="356"/>
      <c r="WLZ102" s="356"/>
      <c r="WMA102" s="356"/>
      <c r="WMB102" s="356"/>
      <c r="WMC102" s="356"/>
      <c r="WMD102" s="356"/>
      <c r="WME102" s="356"/>
      <c r="WMF102" s="356"/>
      <c r="WMG102" s="356"/>
      <c r="WMH102" s="356"/>
      <c r="WMI102" s="356"/>
      <c r="WMJ102" s="356"/>
      <c r="WMK102" s="356"/>
      <c r="WML102" s="356"/>
      <c r="WMM102" s="356"/>
      <c r="WMN102" s="356"/>
      <c r="WMO102" s="356"/>
      <c r="WMP102" s="356"/>
      <c r="WMQ102" s="356"/>
      <c r="WMR102" s="356"/>
      <c r="WMS102" s="356"/>
      <c r="WMT102" s="356"/>
      <c r="WMU102" s="356"/>
      <c r="WMV102" s="356"/>
      <c r="WMW102" s="356"/>
      <c r="WMX102" s="356"/>
      <c r="WMY102" s="356"/>
      <c r="WMZ102" s="356"/>
      <c r="WNA102" s="356"/>
      <c r="WNB102" s="356"/>
      <c r="WNC102" s="356"/>
      <c r="WND102" s="356"/>
      <c r="WNE102" s="356"/>
      <c r="WNF102" s="356"/>
      <c r="WNG102" s="356"/>
      <c r="WNH102" s="356"/>
      <c r="WNI102" s="356"/>
      <c r="WNJ102" s="356"/>
      <c r="WNK102" s="356"/>
      <c r="WNL102" s="356"/>
      <c r="WNM102" s="356"/>
      <c r="WNN102" s="356"/>
      <c r="WNO102" s="356"/>
      <c r="WNP102" s="356"/>
      <c r="WNQ102" s="356"/>
      <c r="WNR102" s="356"/>
      <c r="WNS102" s="356"/>
      <c r="WNT102" s="356"/>
      <c r="WNU102" s="356"/>
      <c r="WNV102" s="356"/>
      <c r="WNW102" s="356"/>
      <c r="WNX102" s="356"/>
      <c r="WNY102" s="356"/>
      <c r="WNZ102" s="356"/>
      <c r="WOA102" s="356"/>
      <c r="WOB102" s="356"/>
      <c r="WOC102" s="356"/>
      <c r="WOD102" s="356"/>
      <c r="WOE102" s="356"/>
      <c r="WOF102" s="356"/>
      <c r="WOG102" s="356"/>
      <c r="WOH102" s="356"/>
      <c r="WOI102" s="356"/>
      <c r="WOJ102" s="356"/>
      <c r="WOK102" s="356"/>
      <c r="WOL102" s="356"/>
      <c r="WOM102" s="356"/>
      <c r="WON102" s="356"/>
      <c r="WOO102" s="356"/>
      <c r="WOP102" s="356"/>
      <c r="WOQ102" s="356"/>
      <c r="WOR102" s="356"/>
      <c r="WOS102" s="356"/>
      <c r="WOT102" s="356"/>
      <c r="WOU102" s="356"/>
      <c r="WOV102" s="356"/>
      <c r="WOW102" s="356"/>
      <c r="WOX102" s="356"/>
      <c r="WOY102" s="356"/>
      <c r="WOZ102" s="356"/>
      <c r="WPA102" s="356"/>
      <c r="WPB102" s="356"/>
      <c r="WPC102" s="356"/>
      <c r="WPD102" s="356"/>
      <c r="WPE102" s="356"/>
      <c r="WPF102" s="356"/>
      <c r="WPG102" s="356"/>
      <c r="WPH102" s="356"/>
      <c r="WPI102" s="356"/>
      <c r="WPJ102" s="356"/>
      <c r="WPK102" s="356"/>
      <c r="WPL102" s="356"/>
      <c r="WPM102" s="356"/>
      <c r="WPN102" s="356"/>
      <c r="WPO102" s="356"/>
      <c r="WPP102" s="356"/>
      <c r="WPQ102" s="356"/>
      <c r="WPR102" s="356"/>
      <c r="WPS102" s="356"/>
      <c r="WPT102" s="356"/>
      <c r="WPU102" s="356"/>
      <c r="WPV102" s="356"/>
      <c r="WPW102" s="356"/>
      <c r="WPX102" s="356"/>
      <c r="WPY102" s="356"/>
      <c r="WPZ102" s="356"/>
      <c r="WQA102" s="356"/>
      <c r="WQB102" s="356"/>
      <c r="WQC102" s="356"/>
      <c r="WQD102" s="356"/>
      <c r="WQE102" s="356"/>
      <c r="WQF102" s="356"/>
      <c r="WQG102" s="356"/>
      <c r="WQH102" s="356"/>
      <c r="WQI102" s="356"/>
      <c r="WQJ102" s="356"/>
      <c r="WQK102" s="356"/>
      <c r="WQL102" s="356"/>
      <c r="WQM102" s="356"/>
      <c r="WQN102" s="356"/>
      <c r="WQO102" s="356"/>
      <c r="WQP102" s="356"/>
      <c r="WQQ102" s="356"/>
      <c r="WQR102" s="356"/>
      <c r="WQS102" s="356"/>
      <c r="WQT102" s="356"/>
      <c r="WQU102" s="356"/>
      <c r="WQV102" s="356"/>
      <c r="WQW102" s="356"/>
      <c r="WQX102" s="356"/>
      <c r="WQY102" s="356"/>
      <c r="WQZ102" s="356"/>
      <c r="WRA102" s="356"/>
      <c r="WRB102" s="356"/>
      <c r="WRC102" s="356"/>
      <c r="WRD102" s="356"/>
      <c r="WRE102" s="356"/>
      <c r="WRF102" s="356"/>
      <c r="WRG102" s="356"/>
      <c r="WRH102" s="356"/>
      <c r="WRI102" s="356"/>
      <c r="WRJ102" s="356"/>
      <c r="WRK102" s="356"/>
      <c r="WRL102" s="356"/>
      <c r="WRM102" s="356"/>
      <c r="WRN102" s="356"/>
      <c r="WRO102" s="356"/>
      <c r="WRP102" s="356"/>
      <c r="WRQ102" s="356"/>
      <c r="WRR102" s="356"/>
      <c r="WRS102" s="356"/>
      <c r="WRT102" s="356"/>
      <c r="WRU102" s="356"/>
      <c r="WRV102" s="356"/>
      <c r="WRW102" s="356"/>
      <c r="WRX102" s="356"/>
      <c r="WRY102" s="356"/>
      <c r="WRZ102" s="356"/>
      <c r="WSA102" s="356"/>
      <c r="WSB102" s="356"/>
      <c r="WSC102" s="356"/>
      <c r="WSD102" s="356"/>
      <c r="WSE102" s="356"/>
      <c r="WSF102" s="356"/>
      <c r="WSG102" s="356"/>
      <c r="WSH102" s="356"/>
      <c r="WSI102" s="356"/>
      <c r="WSJ102" s="356"/>
      <c r="WSK102" s="356"/>
      <c r="WSL102" s="356"/>
      <c r="WSM102" s="356"/>
      <c r="WSN102" s="356"/>
      <c r="WSO102" s="356"/>
      <c r="WSP102" s="356"/>
      <c r="WSQ102" s="356"/>
      <c r="WSR102" s="356"/>
      <c r="WSS102" s="356"/>
      <c r="WST102" s="356"/>
      <c r="WSU102" s="356"/>
      <c r="WSV102" s="356"/>
      <c r="WSW102" s="356"/>
      <c r="WSX102" s="356"/>
      <c r="WSY102" s="356"/>
      <c r="WSZ102" s="356"/>
      <c r="WTA102" s="356"/>
      <c r="WTB102" s="356"/>
      <c r="WTC102" s="356"/>
      <c r="WTD102" s="356"/>
      <c r="WTE102" s="356"/>
      <c r="WTF102" s="356"/>
      <c r="WTG102" s="356"/>
      <c r="WTH102" s="356"/>
      <c r="WTI102" s="356"/>
      <c r="WTJ102" s="356"/>
      <c r="WTK102" s="356"/>
      <c r="WTL102" s="356"/>
      <c r="WTM102" s="356"/>
      <c r="WTN102" s="356"/>
      <c r="WTO102" s="356"/>
      <c r="WTP102" s="356"/>
      <c r="WTQ102" s="356"/>
      <c r="WTR102" s="356"/>
      <c r="WTS102" s="356"/>
      <c r="WTT102" s="356"/>
      <c r="WTU102" s="356"/>
      <c r="WTV102" s="356"/>
      <c r="WTW102" s="356"/>
      <c r="WTX102" s="356"/>
      <c r="WTY102" s="356"/>
      <c r="WTZ102" s="356"/>
      <c r="WUA102" s="356"/>
      <c r="WUB102" s="356"/>
      <c r="WUC102" s="356"/>
      <c r="WUD102" s="356"/>
      <c r="WUE102" s="356"/>
      <c r="WUF102" s="356"/>
      <c r="WUG102" s="356"/>
      <c r="WUH102" s="356"/>
      <c r="WUI102" s="356"/>
      <c r="WUJ102" s="356"/>
      <c r="WUK102" s="356"/>
      <c r="WUL102" s="356"/>
      <c r="WUM102" s="356"/>
      <c r="WUN102" s="356"/>
      <c r="WUO102" s="356"/>
      <c r="WUP102" s="356"/>
      <c r="WUQ102" s="356"/>
      <c r="WUR102" s="356"/>
      <c r="WUS102" s="356"/>
      <c r="WUT102" s="356"/>
      <c r="WUU102" s="356"/>
      <c r="WUV102" s="356"/>
      <c r="WUW102" s="356"/>
      <c r="WUX102" s="356"/>
      <c r="WUY102" s="356"/>
      <c r="WUZ102" s="356"/>
      <c r="WVA102" s="356"/>
      <c r="WVB102" s="356"/>
      <c r="WVC102" s="356"/>
      <c r="WVD102" s="356"/>
      <c r="WVE102" s="356"/>
      <c r="WVF102" s="356"/>
      <c r="WVG102" s="356"/>
      <c r="WVH102" s="356"/>
      <c r="WVI102" s="356"/>
      <c r="WVJ102" s="356"/>
      <c r="WVK102" s="356"/>
      <c r="WVL102" s="356"/>
      <c r="WVM102" s="356"/>
      <c r="WVN102" s="356"/>
      <c r="WVO102" s="356"/>
      <c r="WVP102" s="356"/>
      <c r="WVQ102" s="356"/>
      <c r="WVR102" s="356"/>
      <c r="WVS102" s="356"/>
      <c r="WVT102" s="356"/>
      <c r="WVU102" s="356"/>
      <c r="WVV102" s="356"/>
      <c r="WVW102" s="356"/>
      <c r="WVX102" s="356"/>
      <c r="WVY102" s="356"/>
      <c r="WVZ102" s="356"/>
      <c r="WWA102" s="356"/>
      <c r="WWB102" s="356"/>
      <c r="WWC102" s="356"/>
      <c r="WWD102" s="356"/>
      <c r="WWE102" s="356"/>
      <c r="WWF102" s="356"/>
      <c r="WWG102" s="356"/>
      <c r="WWH102" s="356"/>
      <c r="WWI102" s="356"/>
      <c r="WWJ102" s="356"/>
      <c r="WWK102" s="356"/>
      <c r="WWL102" s="356"/>
      <c r="WWM102" s="356"/>
      <c r="WWN102" s="356"/>
      <c r="WWO102" s="356"/>
      <c r="WWP102" s="356"/>
      <c r="WWQ102" s="356"/>
      <c r="WWR102" s="356"/>
      <c r="WWS102" s="356"/>
      <c r="WWT102" s="356"/>
      <c r="WWU102" s="356"/>
      <c r="WWV102" s="356"/>
      <c r="WWW102" s="356"/>
      <c r="WWX102" s="356"/>
      <c r="WWY102" s="356"/>
      <c r="WWZ102" s="356"/>
      <c r="WXA102" s="356"/>
      <c r="WXB102" s="356"/>
      <c r="WXC102" s="356"/>
      <c r="WXD102" s="356"/>
      <c r="WXE102" s="356"/>
      <c r="WXF102" s="356"/>
      <c r="WXG102" s="356"/>
      <c r="WXH102" s="356"/>
      <c r="WXI102" s="356"/>
      <c r="WXJ102" s="356"/>
      <c r="WXK102" s="356"/>
      <c r="WXL102" s="356"/>
      <c r="WXM102" s="356"/>
      <c r="WXN102" s="356"/>
      <c r="WXO102" s="356"/>
      <c r="WXP102" s="356"/>
      <c r="WXQ102" s="356"/>
      <c r="WXR102" s="356"/>
      <c r="WXS102" s="356"/>
      <c r="WXT102" s="356"/>
      <c r="WXU102" s="356"/>
      <c r="WXV102" s="356"/>
      <c r="WXW102" s="356"/>
      <c r="WXX102" s="356"/>
      <c r="WXY102" s="356"/>
      <c r="WXZ102" s="356"/>
      <c r="WYA102" s="356"/>
      <c r="WYB102" s="356"/>
      <c r="WYC102" s="356"/>
      <c r="WYD102" s="356"/>
      <c r="WYE102" s="356"/>
      <c r="WYF102" s="356"/>
      <c r="WYG102" s="356"/>
      <c r="WYH102" s="356"/>
      <c r="WYI102" s="356"/>
      <c r="WYJ102" s="356"/>
      <c r="WYK102" s="356"/>
      <c r="WYL102" s="356"/>
      <c r="WYM102" s="356"/>
      <c r="WYN102" s="356"/>
      <c r="WYO102" s="356"/>
      <c r="WYP102" s="356"/>
      <c r="WYQ102" s="356"/>
      <c r="WYR102" s="356"/>
      <c r="WYS102" s="356"/>
      <c r="WYT102" s="356"/>
      <c r="WYU102" s="356"/>
      <c r="WYV102" s="356"/>
      <c r="WYW102" s="356"/>
      <c r="WYX102" s="356"/>
      <c r="WYY102" s="356"/>
      <c r="WYZ102" s="356"/>
      <c r="WZA102" s="356"/>
      <c r="WZB102" s="356"/>
      <c r="WZC102" s="356"/>
      <c r="WZD102" s="356"/>
      <c r="WZE102" s="356"/>
      <c r="WZF102" s="356"/>
      <c r="WZG102" s="356"/>
      <c r="WZH102" s="356"/>
      <c r="WZI102" s="356"/>
      <c r="WZJ102" s="356"/>
      <c r="WZK102" s="356"/>
      <c r="WZL102" s="356"/>
      <c r="WZM102" s="356"/>
      <c r="WZN102" s="356"/>
      <c r="WZO102" s="356"/>
      <c r="WZP102" s="356"/>
      <c r="WZQ102" s="356"/>
      <c r="WZR102" s="356"/>
      <c r="WZS102" s="356"/>
      <c r="WZT102" s="356"/>
      <c r="WZU102" s="356"/>
      <c r="WZV102" s="356"/>
      <c r="WZW102" s="356"/>
      <c r="WZX102" s="356"/>
      <c r="WZY102" s="356"/>
      <c r="WZZ102" s="356"/>
      <c r="XAA102" s="356"/>
      <c r="XAB102" s="356"/>
      <c r="XAC102" s="356"/>
      <c r="XAD102" s="356"/>
      <c r="XAE102" s="356"/>
      <c r="XAF102" s="356"/>
      <c r="XAG102" s="356"/>
      <c r="XAH102" s="356"/>
      <c r="XAI102" s="356"/>
      <c r="XAJ102" s="356"/>
      <c r="XAK102" s="356"/>
      <c r="XAL102" s="356"/>
      <c r="XAM102" s="356"/>
      <c r="XAN102" s="356"/>
      <c r="XAO102" s="356"/>
      <c r="XAP102" s="356"/>
      <c r="XAQ102" s="356"/>
      <c r="XAR102" s="356"/>
      <c r="XAS102" s="356"/>
      <c r="XAT102" s="356"/>
      <c r="XAU102" s="356"/>
      <c r="XAV102" s="356"/>
      <c r="XAW102" s="356"/>
      <c r="XAX102" s="356"/>
      <c r="XAY102" s="356"/>
      <c r="XAZ102" s="356"/>
      <c r="XBA102" s="356"/>
      <c r="XBB102" s="356"/>
      <c r="XBC102" s="356"/>
      <c r="XBD102" s="356"/>
      <c r="XBE102" s="356"/>
      <c r="XBF102" s="356"/>
      <c r="XBG102" s="356"/>
      <c r="XBH102" s="356"/>
      <c r="XBI102" s="356"/>
      <c r="XBJ102" s="356"/>
      <c r="XBK102" s="356"/>
      <c r="XBL102" s="356"/>
      <c r="XBM102" s="356"/>
      <c r="XBN102" s="356"/>
      <c r="XBO102" s="356"/>
      <c r="XBP102" s="356"/>
      <c r="XBQ102" s="356"/>
      <c r="XBR102" s="356"/>
      <c r="XBS102" s="356"/>
      <c r="XBT102" s="356"/>
      <c r="XBU102" s="356"/>
      <c r="XBV102" s="356"/>
      <c r="XBW102" s="356"/>
      <c r="XBX102" s="356"/>
      <c r="XBY102" s="356"/>
      <c r="XBZ102" s="356"/>
      <c r="XCA102" s="356"/>
      <c r="XCB102" s="356"/>
      <c r="XCC102" s="356"/>
      <c r="XCD102" s="356"/>
      <c r="XCE102" s="356"/>
      <c r="XCF102" s="356"/>
      <c r="XCG102" s="356"/>
      <c r="XCH102" s="356"/>
      <c r="XCI102" s="356"/>
      <c r="XCJ102" s="356"/>
      <c r="XCK102" s="356"/>
      <c r="XCL102" s="356"/>
      <c r="XCM102" s="356"/>
      <c r="XCN102" s="356"/>
      <c r="XCO102" s="356"/>
      <c r="XCP102" s="356"/>
      <c r="XCQ102" s="356"/>
      <c r="XCR102" s="356"/>
      <c r="XCS102" s="356"/>
      <c r="XCT102" s="356"/>
      <c r="XCU102" s="356"/>
      <c r="XCV102" s="356"/>
      <c r="XCW102" s="356"/>
      <c r="XCX102" s="356"/>
      <c r="XCY102" s="356"/>
      <c r="XCZ102" s="356"/>
      <c r="XDA102" s="356"/>
      <c r="XDB102" s="356"/>
      <c r="XDC102" s="356"/>
      <c r="XDD102" s="356"/>
      <c r="XDE102" s="356"/>
      <c r="XDF102" s="356"/>
      <c r="XDG102" s="356"/>
      <c r="XDH102" s="356"/>
      <c r="XDI102" s="356"/>
      <c r="XDJ102" s="356"/>
      <c r="XDK102" s="356"/>
      <c r="XDL102" s="356"/>
      <c r="XDM102" s="356"/>
      <c r="XDN102" s="356"/>
      <c r="XDO102" s="356"/>
      <c r="XDP102" s="356"/>
      <c r="XDQ102" s="356"/>
      <c r="XDR102" s="356"/>
      <c r="XDS102" s="356"/>
      <c r="XDT102" s="356"/>
      <c r="XDU102" s="356"/>
      <c r="XDV102" s="356"/>
      <c r="XDW102" s="356"/>
      <c r="XDX102" s="356"/>
      <c r="XDY102" s="356"/>
      <c r="XDZ102" s="356"/>
      <c r="XEA102" s="356"/>
      <c r="XEB102" s="356"/>
      <c r="XEC102" s="356"/>
      <c r="XED102" s="356"/>
      <c r="XEE102" s="356"/>
      <c r="XEF102" s="356"/>
      <c r="XEG102" s="356"/>
      <c r="XEH102" s="356"/>
      <c r="XEI102" s="356"/>
      <c r="XEJ102" s="356"/>
      <c r="XEK102" s="356"/>
      <c r="XEL102" s="356"/>
      <c r="XEM102" s="356"/>
      <c r="XEN102" s="356"/>
      <c r="XEO102" s="356"/>
      <c r="XEP102" s="356"/>
      <c r="XEQ102" s="356"/>
      <c r="XER102" s="356"/>
      <c r="XES102" s="356"/>
      <c r="XET102" s="356"/>
      <c r="XEU102" s="356"/>
      <c r="XEV102" s="356"/>
      <c r="XEW102" s="356"/>
      <c r="XEX102" s="356"/>
      <c r="XEY102" s="356"/>
      <c r="XEZ102" s="356"/>
      <c r="XFA102" s="356"/>
      <c r="XFB102" s="356"/>
      <c r="XFC102" s="356"/>
      <c r="XFD102" s="356"/>
    </row>
    <row r="103" spans="1:16384" x14ac:dyDescent="0.25">
      <c r="C103" s="552"/>
      <c r="D103" s="554" t="s">
        <v>321</v>
      </c>
      <c r="E103" s="365" t="s">
        <v>331</v>
      </c>
      <c r="F103" s="213"/>
      <c r="G103" s="213"/>
      <c r="L103" s="180"/>
    </row>
    <row r="104" spans="1:16384" ht="30" x14ac:dyDescent="0.25">
      <c r="C104" s="552"/>
      <c r="D104" s="554"/>
      <c r="E104" s="365" t="s">
        <v>330</v>
      </c>
      <c r="F104" s="213"/>
      <c r="G104" s="213"/>
      <c r="L104" s="180"/>
    </row>
    <row r="105" spans="1:16384" x14ac:dyDescent="0.25">
      <c r="C105" s="552"/>
      <c r="D105" s="554" t="s">
        <v>318</v>
      </c>
      <c r="E105" s="554"/>
      <c r="F105" s="213"/>
      <c r="G105" s="213"/>
      <c r="L105" s="180"/>
    </row>
    <row r="106" spans="1:16384" x14ac:dyDescent="0.25">
      <c r="C106" s="552"/>
      <c r="D106" s="554" t="s">
        <v>319</v>
      </c>
      <c r="E106" s="554"/>
      <c r="F106" s="213"/>
      <c r="G106" s="213"/>
      <c r="L106" s="180"/>
    </row>
    <row r="107" spans="1:16384" x14ac:dyDescent="0.25">
      <c r="C107" s="552"/>
      <c r="D107" s="555" t="s">
        <v>328</v>
      </c>
      <c r="E107" s="555"/>
      <c r="F107" s="213"/>
      <c r="G107" s="213"/>
      <c r="L107" s="180"/>
    </row>
    <row r="108" spans="1:16384" x14ac:dyDescent="0.25">
      <c r="C108" s="552"/>
      <c r="D108" s="554" t="s">
        <v>322</v>
      </c>
      <c r="E108" s="554"/>
      <c r="F108" s="213"/>
      <c r="G108" s="213"/>
      <c r="L108" s="180"/>
    </row>
    <row r="109" spans="1:16384" ht="15.75" thickBot="1" x14ac:dyDescent="0.3">
      <c r="C109" s="553"/>
      <c r="D109" s="556" t="s">
        <v>324</v>
      </c>
      <c r="E109" s="557"/>
      <c r="F109" s="216"/>
      <c r="G109" s="216"/>
      <c r="L109" s="180"/>
    </row>
    <row r="110" spans="1:16384" x14ac:dyDescent="0.25">
      <c r="C110" s="551">
        <f t="shared" ref="C110" si="9">C101+1</f>
        <v>12</v>
      </c>
      <c r="D110" s="554" t="s">
        <v>320</v>
      </c>
      <c r="E110" s="365" t="s">
        <v>331</v>
      </c>
      <c r="F110" s="213"/>
      <c r="G110" s="213"/>
      <c r="L110" s="180"/>
    </row>
    <row r="111" spans="1:16384" ht="30" x14ac:dyDescent="0.25">
      <c r="C111" s="552"/>
      <c r="D111" s="554"/>
      <c r="E111" s="365" t="s">
        <v>330</v>
      </c>
      <c r="F111" s="213"/>
      <c r="G111" s="213"/>
      <c r="L111" s="180"/>
    </row>
    <row r="112" spans="1:16384" x14ac:dyDescent="0.25">
      <c r="C112" s="552"/>
      <c r="D112" s="554" t="s">
        <v>321</v>
      </c>
      <c r="E112" s="365" t="s">
        <v>331</v>
      </c>
      <c r="F112" s="213"/>
      <c r="G112" s="213"/>
      <c r="L112" s="180"/>
    </row>
    <row r="113" spans="3:12" ht="30" x14ac:dyDescent="0.25">
      <c r="C113" s="552"/>
      <c r="D113" s="554"/>
      <c r="E113" s="365" t="s">
        <v>330</v>
      </c>
      <c r="F113" s="213"/>
      <c r="G113" s="213"/>
      <c r="L113" s="180"/>
    </row>
    <row r="114" spans="3:12" x14ac:dyDescent="0.25">
      <c r="C114" s="552"/>
      <c r="D114" s="554" t="s">
        <v>318</v>
      </c>
      <c r="E114" s="554"/>
      <c r="F114" s="213"/>
      <c r="G114" s="213"/>
      <c r="L114" s="180"/>
    </row>
    <row r="115" spans="3:12" x14ac:dyDescent="0.25">
      <c r="C115" s="552"/>
      <c r="D115" s="554" t="s">
        <v>319</v>
      </c>
      <c r="E115" s="554"/>
      <c r="F115" s="213"/>
      <c r="G115" s="213"/>
      <c r="L115" s="180"/>
    </row>
    <row r="116" spans="3:12" x14ac:dyDescent="0.25">
      <c r="C116" s="552"/>
      <c r="D116" s="555" t="s">
        <v>328</v>
      </c>
      <c r="E116" s="555"/>
      <c r="F116" s="213"/>
      <c r="G116" s="213"/>
      <c r="L116" s="180"/>
    </row>
    <row r="117" spans="3:12" x14ac:dyDescent="0.25">
      <c r="C117" s="552"/>
      <c r="D117" s="554" t="s">
        <v>322</v>
      </c>
      <c r="E117" s="554"/>
      <c r="F117" s="213"/>
      <c r="G117" s="213"/>
      <c r="L117" s="180"/>
    </row>
    <row r="118" spans="3:12" ht="15.75" thickBot="1" x14ac:dyDescent="0.3">
      <c r="C118" s="553"/>
      <c r="D118" s="556" t="s">
        <v>324</v>
      </c>
      <c r="E118" s="557"/>
      <c r="F118" s="216"/>
      <c r="G118" s="216"/>
      <c r="L118" s="180"/>
    </row>
    <row r="119" spans="3:12" x14ac:dyDescent="0.25">
      <c r="C119" s="551">
        <f t="shared" ref="C119" si="10">C110+1</f>
        <v>13</v>
      </c>
      <c r="D119" s="554" t="s">
        <v>320</v>
      </c>
      <c r="E119" s="365" t="s">
        <v>331</v>
      </c>
      <c r="F119" s="213"/>
      <c r="G119" s="213"/>
      <c r="L119" s="180"/>
    </row>
    <row r="120" spans="3:12" ht="30" x14ac:dyDescent="0.25">
      <c r="C120" s="552"/>
      <c r="D120" s="554"/>
      <c r="E120" s="365" t="s">
        <v>330</v>
      </c>
      <c r="F120" s="213"/>
      <c r="G120" s="213"/>
      <c r="L120" s="180"/>
    </row>
    <row r="121" spans="3:12" x14ac:dyDescent="0.25">
      <c r="C121" s="552"/>
      <c r="D121" s="554" t="s">
        <v>321</v>
      </c>
      <c r="E121" s="365" t="s">
        <v>331</v>
      </c>
      <c r="F121" s="213"/>
      <c r="G121" s="213"/>
      <c r="L121" s="180"/>
    </row>
    <row r="122" spans="3:12" ht="30" x14ac:dyDescent="0.25">
      <c r="C122" s="552"/>
      <c r="D122" s="554"/>
      <c r="E122" s="365" t="s">
        <v>330</v>
      </c>
      <c r="F122" s="213"/>
      <c r="G122" s="213"/>
      <c r="L122" s="180"/>
    </row>
    <row r="123" spans="3:12" x14ac:dyDescent="0.25">
      <c r="C123" s="552"/>
      <c r="D123" s="554" t="s">
        <v>318</v>
      </c>
      <c r="E123" s="554"/>
      <c r="F123" s="213"/>
      <c r="G123" s="213"/>
      <c r="L123" s="180"/>
    </row>
    <row r="124" spans="3:12" x14ac:dyDescent="0.25">
      <c r="C124" s="552"/>
      <c r="D124" s="554" t="s">
        <v>319</v>
      </c>
      <c r="E124" s="554"/>
      <c r="F124" s="213"/>
      <c r="G124" s="213"/>
      <c r="L124" s="180"/>
    </row>
    <row r="125" spans="3:12" x14ac:dyDescent="0.25">
      <c r="C125" s="552"/>
      <c r="D125" s="555" t="s">
        <v>328</v>
      </c>
      <c r="E125" s="555"/>
      <c r="F125" s="213"/>
      <c r="G125" s="213"/>
      <c r="L125" s="180"/>
    </row>
    <row r="126" spans="3:12" x14ac:dyDescent="0.25">
      <c r="C126" s="552"/>
      <c r="D126" s="554" t="s">
        <v>322</v>
      </c>
      <c r="E126" s="554"/>
      <c r="F126" s="213"/>
      <c r="G126" s="213"/>
      <c r="L126" s="180"/>
    </row>
    <row r="127" spans="3:12" ht="15.75" thickBot="1" x14ac:dyDescent="0.3">
      <c r="C127" s="553"/>
      <c r="D127" s="556" t="s">
        <v>324</v>
      </c>
      <c r="E127" s="557"/>
      <c r="F127" s="216"/>
      <c r="G127" s="216"/>
      <c r="L127" s="180"/>
    </row>
    <row r="128" spans="3:12" x14ac:dyDescent="0.25">
      <c r="C128" s="551">
        <f t="shared" ref="C128" si="11">C119+1</f>
        <v>14</v>
      </c>
      <c r="D128" s="554" t="s">
        <v>320</v>
      </c>
      <c r="E128" s="365" t="s">
        <v>331</v>
      </c>
      <c r="F128" s="213"/>
      <c r="G128" s="213"/>
      <c r="L128" s="180"/>
    </row>
    <row r="129" spans="3:12" ht="30" x14ac:dyDescent="0.25">
      <c r="C129" s="552"/>
      <c r="D129" s="554"/>
      <c r="E129" s="365" t="s">
        <v>330</v>
      </c>
      <c r="F129" s="213"/>
      <c r="G129" s="213"/>
      <c r="L129" s="180"/>
    </row>
    <row r="130" spans="3:12" x14ac:dyDescent="0.25">
      <c r="C130" s="552"/>
      <c r="D130" s="554" t="s">
        <v>321</v>
      </c>
      <c r="E130" s="365" t="s">
        <v>331</v>
      </c>
      <c r="F130" s="213"/>
      <c r="G130" s="213"/>
      <c r="L130" s="180"/>
    </row>
    <row r="131" spans="3:12" ht="30" x14ac:dyDescent="0.25">
      <c r="C131" s="552"/>
      <c r="D131" s="554"/>
      <c r="E131" s="365" t="s">
        <v>330</v>
      </c>
      <c r="F131" s="213"/>
      <c r="G131" s="213"/>
      <c r="L131" s="180"/>
    </row>
    <row r="132" spans="3:12" x14ac:dyDescent="0.25">
      <c r="C132" s="552"/>
      <c r="D132" s="554" t="s">
        <v>318</v>
      </c>
      <c r="E132" s="554"/>
      <c r="F132" s="213"/>
      <c r="G132" s="213"/>
      <c r="L132" s="180"/>
    </row>
    <row r="133" spans="3:12" x14ac:dyDescent="0.25">
      <c r="C133" s="552"/>
      <c r="D133" s="554" t="s">
        <v>319</v>
      </c>
      <c r="E133" s="554"/>
      <c r="F133" s="213"/>
      <c r="G133" s="213"/>
      <c r="L133" s="180"/>
    </row>
    <row r="134" spans="3:12" x14ac:dyDescent="0.25">
      <c r="C134" s="552"/>
      <c r="D134" s="555" t="s">
        <v>328</v>
      </c>
      <c r="E134" s="555"/>
      <c r="F134" s="213"/>
      <c r="G134" s="213"/>
      <c r="L134" s="180"/>
    </row>
    <row r="135" spans="3:12" x14ac:dyDescent="0.25">
      <c r="C135" s="552"/>
      <c r="D135" s="554" t="s">
        <v>322</v>
      </c>
      <c r="E135" s="554"/>
      <c r="F135" s="213"/>
      <c r="G135" s="213"/>
      <c r="L135" s="180"/>
    </row>
    <row r="136" spans="3:12" ht="15.75" thickBot="1" x14ac:dyDescent="0.3">
      <c r="C136" s="553"/>
      <c r="D136" s="556" t="s">
        <v>324</v>
      </c>
      <c r="E136" s="557"/>
      <c r="F136" s="216"/>
      <c r="G136" s="216"/>
      <c r="L136" s="180"/>
    </row>
    <row r="137" spans="3:12" x14ac:dyDescent="0.25">
      <c r="C137" s="551">
        <f t="shared" ref="C137" si="12">C128+1</f>
        <v>15</v>
      </c>
      <c r="D137" s="554" t="s">
        <v>320</v>
      </c>
      <c r="E137" s="365" t="s">
        <v>331</v>
      </c>
      <c r="F137" s="213"/>
      <c r="G137" s="213"/>
      <c r="L137" s="180"/>
    </row>
    <row r="138" spans="3:12" ht="30" x14ac:dyDescent="0.25">
      <c r="C138" s="552"/>
      <c r="D138" s="554"/>
      <c r="E138" s="365" t="s">
        <v>330</v>
      </c>
      <c r="F138" s="213"/>
      <c r="G138" s="213"/>
      <c r="L138" s="180"/>
    </row>
    <row r="139" spans="3:12" x14ac:dyDescent="0.25">
      <c r="C139" s="552"/>
      <c r="D139" s="554" t="s">
        <v>321</v>
      </c>
      <c r="E139" s="365" t="s">
        <v>331</v>
      </c>
      <c r="F139" s="213"/>
      <c r="G139" s="213"/>
      <c r="L139" s="180"/>
    </row>
    <row r="140" spans="3:12" ht="30" x14ac:dyDescent="0.25">
      <c r="C140" s="552"/>
      <c r="D140" s="554"/>
      <c r="E140" s="365" t="s">
        <v>330</v>
      </c>
      <c r="F140" s="213"/>
      <c r="G140" s="213"/>
      <c r="L140" s="180"/>
    </row>
    <row r="141" spans="3:12" x14ac:dyDescent="0.25">
      <c r="C141" s="552"/>
      <c r="D141" s="554" t="s">
        <v>318</v>
      </c>
      <c r="E141" s="554"/>
      <c r="F141" s="213"/>
      <c r="G141" s="213"/>
      <c r="L141" s="180"/>
    </row>
    <row r="142" spans="3:12" x14ac:dyDescent="0.25">
      <c r="C142" s="552"/>
      <c r="D142" s="554" t="s">
        <v>319</v>
      </c>
      <c r="E142" s="554"/>
      <c r="F142" s="213"/>
      <c r="G142" s="213"/>
      <c r="L142" s="180"/>
    </row>
    <row r="143" spans="3:12" x14ac:dyDescent="0.25">
      <c r="C143" s="552"/>
      <c r="D143" s="555" t="s">
        <v>328</v>
      </c>
      <c r="E143" s="555"/>
      <c r="F143" s="213"/>
      <c r="G143" s="213"/>
      <c r="L143" s="180"/>
    </row>
    <row r="144" spans="3:12" x14ac:dyDescent="0.25">
      <c r="C144" s="552"/>
      <c r="D144" s="554" t="s">
        <v>322</v>
      </c>
      <c r="E144" s="554"/>
      <c r="F144" s="213"/>
      <c r="G144" s="213"/>
      <c r="L144" s="180"/>
    </row>
    <row r="145" spans="3:12" ht="15.75" thickBot="1" x14ac:dyDescent="0.3">
      <c r="C145" s="553"/>
      <c r="D145" s="556" t="s">
        <v>324</v>
      </c>
      <c r="E145" s="557"/>
      <c r="F145" s="216"/>
      <c r="G145" s="216"/>
      <c r="L145" s="180"/>
    </row>
    <row r="146" spans="3:12" x14ac:dyDescent="0.25">
      <c r="C146" s="551">
        <f t="shared" ref="C146" si="13">C137+1</f>
        <v>16</v>
      </c>
      <c r="D146" s="554" t="s">
        <v>320</v>
      </c>
      <c r="E146" s="365" t="s">
        <v>331</v>
      </c>
      <c r="F146" s="213"/>
      <c r="G146" s="213"/>
      <c r="L146" s="180"/>
    </row>
    <row r="147" spans="3:12" ht="30" x14ac:dyDescent="0.25">
      <c r="C147" s="552"/>
      <c r="D147" s="554"/>
      <c r="E147" s="365" t="s">
        <v>330</v>
      </c>
      <c r="F147" s="213"/>
      <c r="G147" s="213"/>
      <c r="L147" s="180"/>
    </row>
    <row r="148" spans="3:12" x14ac:dyDescent="0.25">
      <c r="C148" s="552"/>
      <c r="D148" s="554" t="s">
        <v>321</v>
      </c>
      <c r="E148" s="365" t="s">
        <v>331</v>
      </c>
      <c r="F148" s="213"/>
      <c r="G148" s="213"/>
      <c r="L148" s="180"/>
    </row>
    <row r="149" spans="3:12" ht="30" x14ac:dyDescent="0.25">
      <c r="C149" s="552"/>
      <c r="D149" s="554"/>
      <c r="E149" s="365" t="s">
        <v>330</v>
      </c>
      <c r="F149" s="213"/>
      <c r="G149" s="213"/>
      <c r="L149" s="180"/>
    </row>
    <row r="150" spans="3:12" x14ac:dyDescent="0.25">
      <c r="C150" s="552"/>
      <c r="D150" s="554" t="s">
        <v>318</v>
      </c>
      <c r="E150" s="554"/>
      <c r="F150" s="213"/>
      <c r="G150" s="213"/>
      <c r="L150" s="180"/>
    </row>
    <row r="151" spans="3:12" x14ac:dyDescent="0.25">
      <c r="C151" s="552"/>
      <c r="D151" s="554" t="s">
        <v>319</v>
      </c>
      <c r="E151" s="554"/>
      <c r="F151" s="213"/>
      <c r="G151" s="213"/>
      <c r="L151" s="180"/>
    </row>
    <row r="152" spans="3:12" x14ac:dyDescent="0.25">
      <c r="C152" s="552"/>
      <c r="D152" s="555" t="s">
        <v>328</v>
      </c>
      <c r="E152" s="555"/>
      <c r="F152" s="213"/>
      <c r="G152" s="213"/>
      <c r="L152" s="180"/>
    </row>
    <row r="153" spans="3:12" x14ac:dyDescent="0.25">
      <c r="C153" s="552"/>
      <c r="D153" s="554" t="s">
        <v>322</v>
      </c>
      <c r="E153" s="554"/>
      <c r="F153" s="213"/>
      <c r="G153" s="213"/>
      <c r="L153" s="180"/>
    </row>
    <row r="154" spans="3:12" ht="15.75" thickBot="1" x14ac:dyDescent="0.3">
      <c r="C154" s="553"/>
      <c r="D154" s="556" t="s">
        <v>324</v>
      </c>
      <c r="E154" s="557"/>
      <c r="F154" s="216"/>
      <c r="G154" s="216"/>
      <c r="L154" s="180"/>
    </row>
    <row r="155" spans="3:12" x14ac:dyDescent="0.25">
      <c r="C155" s="551">
        <f t="shared" ref="C155" si="14">C146+1</f>
        <v>17</v>
      </c>
      <c r="D155" s="554" t="s">
        <v>320</v>
      </c>
      <c r="E155" s="365" t="s">
        <v>331</v>
      </c>
      <c r="F155" s="213"/>
      <c r="G155" s="213"/>
      <c r="L155" s="180"/>
    </row>
    <row r="156" spans="3:12" ht="30" x14ac:dyDescent="0.25">
      <c r="C156" s="552"/>
      <c r="D156" s="554"/>
      <c r="E156" s="365" t="s">
        <v>330</v>
      </c>
      <c r="F156" s="213"/>
      <c r="G156" s="213"/>
      <c r="L156" s="180"/>
    </row>
    <row r="157" spans="3:12" x14ac:dyDescent="0.25">
      <c r="C157" s="552"/>
      <c r="D157" s="554" t="s">
        <v>321</v>
      </c>
      <c r="E157" s="365" t="s">
        <v>331</v>
      </c>
      <c r="F157" s="213"/>
      <c r="G157" s="213"/>
      <c r="L157" s="180"/>
    </row>
    <row r="158" spans="3:12" ht="30" x14ac:dyDescent="0.25">
      <c r="C158" s="552"/>
      <c r="D158" s="554"/>
      <c r="E158" s="365" t="s">
        <v>330</v>
      </c>
      <c r="F158" s="213"/>
      <c r="G158" s="213"/>
      <c r="L158" s="180"/>
    </row>
    <row r="159" spans="3:12" x14ac:dyDescent="0.25">
      <c r="C159" s="552"/>
      <c r="D159" s="554" t="s">
        <v>318</v>
      </c>
      <c r="E159" s="554"/>
      <c r="F159" s="213"/>
      <c r="G159" s="213"/>
      <c r="L159" s="180"/>
    </row>
    <row r="160" spans="3:12" x14ac:dyDescent="0.25">
      <c r="C160" s="552"/>
      <c r="D160" s="554" t="s">
        <v>319</v>
      </c>
      <c r="E160" s="554"/>
      <c r="F160" s="213"/>
      <c r="G160" s="213"/>
      <c r="L160" s="180"/>
    </row>
    <row r="161" spans="3:12" x14ac:dyDescent="0.25">
      <c r="C161" s="552"/>
      <c r="D161" s="555" t="s">
        <v>328</v>
      </c>
      <c r="E161" s="555"/>
      <c r="F161" s="213"/>
      <c r="G161" s="213"/>
      <c r="L161" s="180"/>
    </row>
    <row r="162" spans="3:12" x14ac:dyDescent="0.25">
      <c r="C162" s="552"/>
      <c r="D162" s="554" t="s">
        <v>322</v>
      </c>
      <c r="E162" s="554"/>
      <c r="F162" s="213"/>
      <c r="G162" s="213"/>
      <c r="L162" s="180"/>
    </row>
    <row r="163" spans="3:12" ht="15.75" thickBot="1" x14ac:dyDescent="0.3">
      <c r="C163" s="553"/>
      <c r="D163" s="556" t="s">
        <v>324</v>
      </c>
      <c r="E163" s="557"/>
      <c r="F163" s="216"/>
      <c r="G163" s="216"/>
      <c r="L163" s="180"/>
    </row>
    <row r="164" spans="3:12" x14ac:dyDescent="0.25">
      <c r="C164" s="551">
        <f t="shared" ref="C164" si="15">C155+1</f>
        <v>18</v>
      </c>
      <c r="D164" s="554" t="s">
        <v>320</v>
      </c>
      <c r="E164" s="365" t="s">
        <v>331</v>
      </c>
      <c r="F164" s="213"/>
      <c r="G164" s="213"/>
      <c r="L164" s="180"/>
    </row>
    <row r="165" spans="3:12" ht="30" x14ac:dyDescent="0.25">
      <c r="C165" s="552"/>
      <c r="D165" s="554"/>
      <c r="E165" s="365" t="s">
        <v>330</v>
      </c>
      <c r="F165" s="213"/>
      <c r="G165" s="213"/>
      <c r="L165" s="180"/>
    </row>
    <row r="166" spans="3:12" x14ac:dyDescent="0.25">
      <c r="C166" s="552"/>
      <c r="D166" s="554" t="s">
        <v>321</v>
      </c>
      <c r="E166" s="365" t="s">
        <v>331</v>
      </c>
      <c r="F166" s="213"/>
      <c r="G166" s="213"/>
      <c r="L166" s="180"/>
    </row>
    <row r="167" spans="3:12" ht="30" x14ac:dyDescent="0.25">
      <c r="C167" s="552"/>
      <c r="D167" s="554"/>
      <c r="E167" s="365" t="s">
        <v>330</v>
      </c>
      <c r="F167" s="213"/>
      <c r="G167" s="213"/>
      <c r="L167" s="180"/>
    </row>
    <row r="168" spans="3:12" x14ac:dyDescent="0.25">
      <c r="C168" s="552"/>
      <c r="D168" s="554" t="s">
        <v>318</v>
      </c>
      <c r="E168" s="554"/>
      <c r="F168" s="213"/>
      <c r="G168" s="213"/>
      <c r="L168" s="180"/>
    </row>
    <row r="169" spans="3:12" x14ac:dyDescent="0.25">
      <c r="C169" s="552"/>
      <c r="D169" s="554" t="s">
        <v>319</v>
      </c>
      <c r="E169" s="554"/>
      <c r="F169" s="213"/>
      <c r="G169" s="213"/>
      <c r="L169" s="180"/>
    </row>
    <row r="170" spans="3:12" x14ac:dyDescent="0.25">
      <c r="C170" s="552"/>
      <c r="D170" s="555" t="s">
        <v>328</v>
      </c>
      <c r="E170" s="555"/>
      <c r="F170" s="213"/>
      <c r="G170" s="213"/>
      <c r="L170" s="180"/>
    </row>
    <row r="171" spans="3:12" x14ac:dyDescent="0.25">
      <c r="C171" s="552"/>
      <c r="D171" s="554" t="s">
        <v>322</v>
      </c>
      <c r="E171" s="554"/>
      <c r="F171" s="213"/>
      <c r="G171" s="213"/>
      <c r="L171" s="180"/>
    </row>
    <row r="172" spans="3:12" ht="15.75" thickBot="1" x14ac:dyDescent="0.3">
      <c r="C172" s="553"/>
      <c r="D172" s="556" t="s">
        <v>324</v>
      </c>
      <c r="E172" s="557"/>
      <c r="F172" s="216"/>
      <c r="G172" s="216"/>
      <c r="L172" s="180"/>
    </row>
    <row r="173" spans="3:12" x14ac:dyDescent="0.25">
      <c r="C173" s="551">
        <f t="shared" ref="C173" si="16">C164+1</f>
        <v>19</v>
      </c>
      <c r="D173" s="554" t="s">
        <v>320</v>
      </c>
      <c r="E173" s="365" t="s">
        <v>331</v>
      </c>
      <c r="F173" s="213"/>
      <c r="G173" s="213"/>
      <c r="L173" s="180"/>
    </row>
    <row r="174" spans="3:12" ht="30" x14ac:dyDescent="0.25">
      <c r="C174" s="552"/>
      <c r="D174" s="554"/>
      <c r="E174" s="365" t="s">
        <v>330</v>
      </c>
      <c r="F174" s="213"/>
      <c r="G174" s="213"/>
      <c r="L174" s="180"/>
    </row>
    <row r="175" spans="3:12" x14ac:dyDescent="0.25">
      <c r="C175" s="552"/>
      <c r="D175" s="554" t="s">
        <v>321</v>
      </c>
      <c r="E175" s="365" t="s">
        <v>331</v>
      </c>
      <c r="F175" s="213"/>
      <c r="G175" s="213"/>
      <c r="L175" s="180"/>
    </row>
    <row r="176" spans="3:12" ht="30" x14ac:dyDescent="0.25">
      <c r="C176" s="552"/>
      <c r="D176" s="554"/>
      <c r="E176" s="365" t="s">
        <v>330</v>
      </c>
      <c r="F176" s="213"/>
      <c r="G176" s="213"/>
      <c r="L176" s="180"/>
    </row>
    <row r="177" spans="3:12" x14ac:dyDescent="0.25">
      <c r="C177" s="552"/>
      <c r="D177" s="554" t="s">
        <v>318</v>
      </c>
      <c r="E177" s="554"/>
      <c r="F177" s="213"/>
      <c r="G177" s="213"/>
      <c r="L177" s="180"/>
    </row>
    <row r="178" spans="3:12" x14ac:dyDescent="0.25">
      <c r="C178" s="552"/>
      <c r="D178" s="554" t="s">
        <v>319</v>
      </c>
      <c r="E178" s="554"/>
      <c r="F178" s="213"/>
      <c r="G178" s="213"/>
      <c r="L178" s="180"/>
    </row>
    <row r="179" spans="3:12" x14ac:dyDescent="0.25">
      <c r="C179" s="552"/>
      <c r="D179" s="555" t="s">
        <v>328</v>
      </c>
      <c r="E179" s="555"/>
      <c r="F179" s="213"/>
      <c r="G179" s="213"/>
      <c r="L179" s="180"/>
    </row>
    <row r="180" spans="3:12" x14ac:dyDescent="0.25">
      <c r="C180" s="552"/>
      <c r="D180" s="554" t="s">
        <v>322</v>
      </c>
      <c r="E180" s="554"/>
      <c r="F180" s="213"/>
      <c r="G180" s="213"/>
      <c r="L180" s="180"/>
    </row>
    <row r="181" spans="3:12" ht="15.75" thickBot="1" x14ac:dyDescent="0.3">
      <c r="C181" s="553"/>
      <c r="D181" s="556" t="s">
        <v>324</v>
      </c>
      <c r="E181" s="557"/>
      <c r="F181" s="216"/>
      <c r="G181" s="216"/>
      <c r="L181" s="180"/>
    </row>
    <row r="182" spans="3:12" x14ac:dyDescent="0.25">
      <c r="C182" s="551">
        <f t="shared" ref="C182" si="17">C173+1</f>
        <v>20</v>
      </c>
      <c r="D182" s="554" t="s">
        <v>320</v>
      </c>
      <c r="E182" s="365" t="s">
        <v>331</v>
      </c>
      <c r="F182" s="213"/>
      <c r="G182" s="213"/>
      <c r="L182" s="180"/>
    </row>
    <row r="183" spans="3:12" ht="30" x14ac:dyDescent="0.25">
      <c r="C183" s="552"/>
      <c r="D183" s="554"/>
      <c r="E183" s="365" t="s">
        <v>330</v>
      </c>
      <c r="F183" s="213"/>
      <c r="G183" s="213"/>
      <c r="L183" s="180"/>
    </row>
    <row r="184" spans="3:12" x14ac:dyDescent="0.25">
      <c r="C184" s="552"/>
      <c r="D184" s="554" t="s">
        <v>321</v>
      </c>
      <c r="E184" s="365" t="s">
        <v>331</v>
      </c>
      <c r="F184" s="213"/>
      <c r="G184" s="213"/>
      <c r="L184" s="180"/>
    </row>
    <row r="185" spans="3:12" ht="30" x14ac:dyDescent="0.25">
      <c r="C185" s="552"/>
      <c r="D185" s="554"/>
      <c r="E185" s="365" t="s">
        <v>330</v>
      </c>
      <c r="F185" s="213"/>
      <c r="G185" s="213"/>
      <c r="L185" s="180"/>
    </row>
    <row r="186" spans="3:12" x14ac:dyDescent="0.25">
      <c r="C186" s="552"/>
      <c r="D186" s="554" t="s">
        <v>318</v>
      </c>
      <c r="E186" s="554"/>
      <c r="F186" s="213"/>
      <c r="G186" s="213"/>
      <c r="L186" s="180"/>
    </row>
    <row r="187" spans="3:12" x14ac:dyDescent="0.25">
      <c r="C187" s="552"/>
      <c r="D187" s="554" t="s">
        <v>319</v>
      </c>
      <c r="E187" s="554"/>
      <c r="F187" s="213"/>
      <c r="G187" s="213"/>
      <c r="L187" s="180"/>
    </row>
    <row r="188" spans="3:12" x14ac:dyDescent="0.25">
      <c r="C188" s="552"/>
      <c r="D188" s="555" t="s">
        <v>328</v>
      </c>
      <c r="E188" s="555"/>
      <c r="F188" s="213"/>
      <c r="G188" s="213"/>
      <c r="L188" s="180"/>
    </row>
    <row r="189" spans="3:12" x14ac:dyDescent="0.25">
      <c r="C189" s="552"/>
      <c r="D189" s="554" t="s">
        <v>322</v>
      </c>
      <c r="E189" s="554"/>
      <c r="F189" s="213"/>
      <c r="G189" s="213"/>
      <c r="L189" s="180"/>
    </row>
    <row r="190" spans="3:12" ht="15.75" thickBot="1" x14ac:dyDescent="0.3">
      <c r="C190" s="553"/>
      <c r="D190" s="556" t="s">
        <v>324</v>
      </c>
      <c r="E190" s="557"/>
      <c r="F190" s="216"/>
      <c r="G190" s="216"/>
      <c r="L190" s="180"/>
    </row>
    <row r="191" spans="3:12" s="364" customFormat="1" x14ac:dyDescent="0.25">
      <c r="C191" s="37"/>
      <c r="D191" s="37"/>
      <c r="E191" s="37"/>
    </row>
    <row r="192" spans="3:12" x14ac:dyDescent="0.25">
      <c r="C192" s="357" t="s">
        <v>22</v>
      </c>
      <c r="D192" s="356"/>
      <c r="E192" s="356"/>
      <c r="F192" s="356"/>
      <c r="G192" s="356"/>
      <c r="L192" s="180"/>
    </row>
    <row r="193" spans="3:12" x14ac:dyDescent="0.25">
      <c r="C193" s="357"/>
      <c r="L193" s="180"/>
    </row>
    <row r="194" spans="3:12" x14ac:dyDescent="0.25">
      <c r="L194" s="180"/>
    </row>
    <row r="195" spans="3:12" x14ac:dyDescent="0.25">
      <c r="L195" s="180"/>
    </row>
    <row r="196" spans="3:12" x14ac:dyDescent="0.25">
      <c r="L196" s="180"/>
    </row>
    <row r="197" spans="3:12" x14ac:dyDescent="0.25">
      <c r="L197" s="180"/>
    </row>
    <row r="198" spans="3:12" x14ac:dyDescent="0.25">
      <c r="L198" s="180"/>
    </row>
    <row r="199" spans="3:12" x14ac:dyDescent="0.25">
      <c r="L199" s="180"/>
    </row>
    <row r="200" spans="3:12" x14ac:dyDescent="0.25">
      <c r="L200" s="180"/>
    </row>
    <row r="201" spans="3:12" x14ac:dyDescent="0.25">
      <c r="L201" s="180"/>
    </row>
    <row r="202" spans="3:12" x14ac:dyDescent="0.25">
      <c r="L202" s="180"/>
    </row>
    <row r="203" spans="3:12" x14ac:dyDescent="0.25">
      <c r="L203" s="180"/>
    </row>
    <row r="204" spans="3:12" x14ac:dyDescent="0.25">
      <c r="L204" s="180"/>
    </row>
    <row r="205" spans="3:12" x14ac:dyDescent="0.25">
      <c r="L205" s="180"/>
    </row>
    <row r="206" spans="3:12" x14ac:dyDescent="0.25">
      <c r="L206" s="180"/>
    </row>
    <row r="207" spans="3:12" x14ac:dyDescent="0.25">
      <c r="L207" s="180"/>
    </row>
    <row r="208" spans="3:12" x14ac:dyDescent="0.25">
      <c r="L208" s="180"/>
    </row>
    <row r="209" spans="12:12" x14ac:dyDescent="0.25">
      <c r="L209" s="180"/>
    </row>
    <row r="210" spans="12:12" x14ac:dyDescent="0.25">
      <c r="L210" s="180"/>
    </row>
    <row r="211" spans="12:12" x14ac:dyDescent="0.25">
      <c r="L211" s="180"/>
    </row>
    <row r="212" spans="12:12" x14ac:dyDescent="0.25">
      <c r="L212" s="180"/>
    </row>
    <row r="213" spans="12:12" x14ac:dyDescent="0.25">
      <c r="L213" s="180"/>
    </row>
    <row r="214" spans="12:12" x14ac:dyDescent="0.25">
      <c r="L214" s="180"/>
    </row>
    <row r="215" spans="12:12" x14ac:dyDescent="0.25">
      <c r="L215" s="180"/>
    </row>
    <row r="216" spans="12:12" x14ac:dyDescent="0.25">
      <c r="L216" s="180"/>
    </row>
    <row r="217" spans="12:12" x14ac:dyDescent="0.25">
      <c r="L217" s="180"/>
    </row>
    <row r="218" spans="12:12" x14ac:dyDescent="0.25">
      <c r="L218" s="180"/>
    </row>
    <row r="219" spans="12:12" x14ac:dyDescent="0.25">
      <c r="L219" s="180"/>
    </row>
    <row r="220" spans="12:12" x14ac:dyDescent="0.25">
      <c r="L220" s="180"/>
    </row>
    <row r="221" spans="12:12" x14ac:dyDescent="0.25">
      <c r="L221" s="180"/>
    </row>
    <row r="222" spans="12:12" x14ac:dyDescent="0.25">
      <c r="L222" s="180"/>
    </row>
    <row r="223" spans="12:12" x14ac:dyDescent="0.25">
      <c r="L223" s="180"/>
    </row>
    <row r="224" spans="12:12" x14ac:dyDescent="0.25">
      <c r="L224" s="180"/>
    </row>
    <row r="225" spans="12:12" x14ac:dyDescent="0.25">
      <c r="L225" s="180"/>
    </row>
    <row r="226" spans="12:12" x14ac:dyDescent="0.25">
      <c r="L226" s="180"/>
    </row>
    <row r="227" spans="12:12" x14ac:dyDescent="0.25">
      <c r="L227" s="180"/>
    </row>
    <row r="228" spans="12:12" x14ac:dyDescent="0.25">
      <c r="L228" s="180"/>
    </row>
    <row r="229" spans="12:12" x14ac:dyDescent="0.25">
      <c r="L229" s="180"/>
    </row>
    <row r="230" spans="12:12" x14ac:dyDescent="0.25">
      <c r="L230" s="180"/>
    </row>
    <row r="231" spans="12:12" x14ac:dyDescent="0.25">
      <c r="L231" s="180"/>
    </row>
    <row r="232" spans="12:12" x14ac:dyDescent="0.25">
      <c r="L232" s="180"/>
    </row>
    <row r="233" spans="12:12" x14ac:dyDescent="0.25">
      <c r="L233" s="180"/>
    </row>
    <row r="234" spans="12:12" x14ac:dyDescent="0.25">
      <c r="L234" s="180"/>
    </row>
    <row r="235" spans="12:12" x14ac:dyDescent="0.25">
      <c r="L235" s="180"/>
    </row>
    <row r="236" spans="12:12" x14ac:dyDescent="0.25">
      <c r="L236" s="180"/>
    </row>
    <row r="237" spans="12:12" x14ac:dyDescent="0.25">
      <c r="L237" s="180"/>
    </row>
    <row r="238" spans="12:12" x14ac:dyDescent="0.25">
      <c r="L238" s="180"/>
    </row>
    <row r="239" spans="12:12" x14ac:dyDescent="0.25">
      <c r="L239" s="180"/>
    </row>
    <row r="240" spans="12:12" x14ac:dyDescent="0.25">
      <c r="L240" s="180"/>
    </row>
    <row r="241" spans="12:12" x14ac:dyDescent="0.25">
      <c r="L241" s="180"/>
    </row>
    <row r="242" spans="12:12" x14ac:dyDescent="0.25">
      <c r="L242" s="180"/>
    </row>
    <row r="243" spans="12:12" x14ac:dyDescent="0.25">
      <c r="L243" s="180"/>
    </row>
    <row r="244" spans="12:12" x14ac:dyDescent="0.25">
      <c r="L244" s="180"/>
    </row>
    <row r="245" spans="12:12" x14ac:dyDescent="0.25">
      <c r="L245" s="180"/>
    </row>
    <row r="246" spans="12:12" x14ac:dyDescent="0.25">
      <c r="L246" s="180"/>
    </row>
    <row r="247" spans="12:12" x14ac:dyDescent="0.25">
      <c r="L247" s="180"/>
    </row>
    <row r="248" spans="12:12" x14ac:dyDescent="0.25">
      <c r="L248" s="180"/>
    </row>
    <row r="249" spans="12:12" x14ac:dyDescent="0.25">
      <c r="L249" s="180"/>
    </row>
    <row r="250" spans="12:12" x14ac:dyDescent="0.25">
      <c r="L250" s="180"/>
    </row>
    <row r="251" spans="12:12" x14ac:dyDescent="0.25">
      <c r="L251" s="180"/>
    </row>
    <row r="252" spans="12:12" x14ac:dyDescent="0.25">
      <c r="L252" s="180"/>
    </row>
    <row r="253" spans="12:12" x14ac:dyDescent="0.25">
      <c r="L253" s="180"/>
    </row>
    <row r="254" spans="12:12" x14ac:dyDescent="0.25">
      <c r="L254" s="180"/>
    </row>
    <row r="255" spans="12:12" x14ac:dyDescent="0.25">
      <c r="L255" s="180"/>
    </row>
    <row r="256" spans="12:12" x14ac:dyDescent="0.25">
      <c r="L256" s="180"/>
    </row>
    <row r="257" spans="12:12" x14ac:dyDescent="0.25">
      <c r="L257" s="180"/>
    </row>
    <row r="258" spans="12:12" x14ac:dyDescent="0.25">
      <c r="L258" s="180"/>
    </row>
    <row r="259" spans="12:12" x14ac:dyDescent="0.25">
      <c r="L259" s="180"/>
    </row>
    <row r="260" spans="12:12" x14ac:dyDescent="0.25">
      <c r="L260" s="180"/>
    </row>
    <row r="261" spans="12:12" x14ac:dyDescent="0.25">
      <c r="L261" s="180"/>
    </row>
    <row r="262" spans="12:12" x14ac:dyDescent="0.25">
      <c r="L262" s="180"/>
    </row>
    <row r="263" spans="12:12" x14ac:dyDescent="0.25">
      <c r="L263" s="180"/>
    </row>
    <row r="264" spans="12:12" x14ac:dyDescent="0.25">
      <c r="L264" s="180"/>
    </row>
    <row r="265" spans="12:12" x14ac:dyDescent="0.25">
      <c r="L265" s="180"/>
    </row>
    <row r="266" spans="12:12" x14ac:dyDescent="0.25">
      <c r="L266" s="180"/>
    </row>
    <row r="267" spans="12:12" x14ac:dyDescent="0.25">
      <c r="L267" s="180"/>
    </row>
    <row r="268" spans="12:12" x14ac:dyDescent="0.25">
      <c r="L268" s="180"/>
    </row>
    <row r="269" spans="12:12" x14ac:dyDescent="0.25">
      <c r="L269" s="180"/>
    </row>
    <row r="270" spans="12:12" x14ac:dyDescent="0.25">
      <c r="L270" s="180"/>
    </row>
    <row r="271" spans="12:12" x14ac:dyDescent="0.25">
      <c r="L271" s="180"/>
    </row>
    <row r="272" spans="12:12" x14ac:dyDescent="0.25">
      <c r="L272" s="180"/>
    </row>
    <row r="273" spans="12:12" x14ac:dyDescent="0.25">
      <c r="L273" s="180"/>
    </row>
    <row r="274" spans="12:12" x14ac:dyDescent="0.25">
      <c r="L274" s="180"/>
    </row>
    <row r="275" spans="12:12" x14ac:dyDescent="0.25">
      <c r="L275" s="180"/>
    </row>
    <row r="276" spans="12:12" x14ac:dyDescent="0.25">
      <c r="L276" s="180"/>
    </row>
    <row r="277" spans="12:12" x14ac:dyDescent="0.25">
      <c r="L277" s="180"/>
    </row>
    <row r="278" spans="12:12" x14ac:dyDescent="0.25">
      <c r="L278" s="180"/>
    </row>
    <row r="279" spans="12:12" x14ac:dyDescent="0.25">
      <c r="L279" s="180"/>
    </row>
    <row r="280" spans="12:12" x14ac:dyDescent="0.25">
      <c r="L280" s="180"/>
    </row>
    <row r="281" spans="12:12" x14ac:dyDescent="0.25">
      <c r="L281" s="180"/>
    </row>
    <row r="282" spans="12:12" x14ac:dyDescent="0.25">
      <c r="L282" s="180"/>
    </row>
    <row r="283" spans="12:12" x14ac:dyDescent="0.25">
      <c r="L283" s="180"/>
    </row>
    <row r="284" spans="12:12" x14ac:dyDescent="0.25">
      <c r="L284" s="180"/>
    </row>
    <row r="285" spans="12:12" x14ac:dyDescent="0.25">
      <c r="L285" s="180"/>
    </row>
    <row r="286" spans="12:12" x14ac:dyDescent="0.25">
      <c r="L286" s="180"/>
    </row>
    <row r="287" spans="12:12" x14ac:dyDescent="0.25">
      <c r="L287" s="180"/>
    </row>
    <row r="288" spans="12:12" x14ac:dyDescent="0.25">
      <c r="L288" s="180"/>
    </row>
    <row r="289" spans="12:12" x14ac:dyDescent="0.25">
      <c r="L289" s="180"/>
    </row>
    <row r="290" spans="12:12" x14ac:dyDescent="0.25">
      <c r="L290" s="180"/>
    </row>
    <row r="291" spans="12:12" x14ac:dyDescent="0.25">
      <c r="L291" s="180"/>
    </row>
    <row r="292" spans="12:12" x14ac:dyDescent="0.25">
      <c r="L292" s="180"/>
    </row>
    <row r="293" spans="12:12" x14ac:dyDescent="0.25">
      <c r="L293" s="180"/>
    </row>
    <row r="294" spans="12:12" x14ac:dyDescent="0.25">
      <c r="L294" s="180"/>
    </row>
    <row r="295" spans="12:12" x14ac:dyDescent="0.25">
      <c r="L295" s="180"/>
    </row>
    <row r="296" spans="12:12" x14ac:dyDescent="0.25">
      <c r="L296" s="180"/>
    </row>
    <row r="297" spans="12:12" x14ac:dyDescent="0.25">
      <c r="L297" s="180"/>
    </row>
    <row r="298" spans="12:12" x14ac:dyDescent="0.25">
      <c r="L298" s="180"/>
    </row>
    <row r="299" spans="12:12" x14ac:dyDescent="0.25">
      <c r="L299" s="180"/>
    </row>
    <row r="300" spans="12:12" x14ac:dyDescent="0.25">
      <c r="L300" s="180"/>
    </row>
    <row r="301" spans="12:12" x14ac:dyDescent="0.25">
      <c r="L301" s="180"/>
    </row>
    <row r="302" spans="12:12" x14ac:dyDescent="0.25">
      <c r="L302" s="180"/>
    </row>
    <row r="303" spans="12:12" x14ac:dyDescent="0.25">
      <c r="L303" s="180"/>
    </row>
    <row r="304" spans="12:12" x14ac:dyDescent="0.25">
      <c r="L304" s="180"/>
    </row>
    <row r="305" spans="12:12" x14ac:dyDescent="0.25">
      <c r="L305" s="180"/>
    </row>
    <row r="306" spans="12:12" x14ac:dyDescent="0.25">
      <c r="L306" s="180"/>
    </row>
    <row r="307" spans="12:12" x14ac:dyDescent="0.25">
      <c r="L307" s="180"/>
    </row>
    <row r="308" spans="12:12" x14ac:dyDescent="0.25">
      <c r="L308" s="180"/>
    </row>
    <row r="309" spans="12:12" x14ac:dyDescent="0.25">
      <c r="L309" s="180"/>
    </row>
    <row r="310" spans="12:12" x14ac:dyDescent="0.25">
      <c r="L310" s="180"/>
    </row>
    <row r="311" spans="12:12" x14ac:dyDescent="0.25">
      <c r="L311" s="180"/>
    </row>
    <row r="312" spans="12:12" x14ac:dyDescent="0.25">
      <c r="L312" s="180"/>
    </row>
    <row r="313" spans="12:12" x14ac:dyDescent="0.25">
      <c r="L313" s="180"/>
    </row>
    <row r="314" spans="12:12" x14ac:dyDescent="0.25">
      <c r="L314" s="180"/>
    </row>
    <row r="315" spans="12:12" x14ac:dyDescent="0.25">
      <c r="L315" s="180"/>
    </row>
    <row r="316" spans="12:12" x14ac:dyDescent="0.25">
      <c r="L316" s="180"/>
    </row>
    <row r="317" spans="12:12" x14ac:dyDescent="0.25">
      <c r="L317" s="180"/>
    </row>
    <row r="318" spans="12:12" x14ac:dyDescent="0.25">
      <c r="L318" s="180"/>
    </row>
    <row r="319" spans="12:12" x14ac:dyDescent="0.25">
      <c r="L319" s="180"/>
    </row>
    <row r="320" spans="12:12" x14ac:dyDescent="0.25">
      <c r="L320" s="180"/>
    </row>
    <row r="321" spans="12:12" x14ac:dyDescent="0.25">
      <c r="L321" s="180"/>
    </row>
    <row r="322" spans="12:12" x14ac:dyDescent="0.25">
      <c r="L322" s="180"/>
    </row>
    <row r="323" spans="12:12" x14ac:dyDescent="0.25">
      <c r="L323" s="180"/>
    </row>
    <row r="324" spans="12:12" x14ac:dyDescent="0.25">
      <c r="L324" s="180"/>
    </row>
    <row r="325" spans="12:12" x14ac:dyDescent="0.25">
      <c r="L325" s="180"/>
    </row>
    <row r="326" spans="12:12" x14ac:dyDescent="0.25">
      <c r="L326" s="180"/>
    </row>
    <row r="327" spans="12:12" x14ac:dyDescent="0.25">
      <c r="L327" s="180"/>
    </row>
    <row r="328" spans="12:12" x14ac:dyDescent="0.25">
      <c r="L328" s="180"/>
    </row>
    <row r="329" spans="12:12" x14ac:dyDescent="0.25">
      <c r="L329" s="180"/>
    </row>
    <row r="330" spans="12:12" x14ac:dyDescent="0.25">
      <c r="L330" s="180"/>
    </row>
    <row r="331" spans="12:12" x14ac:dyDescent="0.25">
      <c r="L331" s="180"/>
    </row>
    <row r="332" spans="12:12" x14ac:dyDescent="0.25">
      <c r="L332" s="180"/>
    </row>
    <row r="333" spans="12:12" x14ac:dyDescent="0.25">
      <c r="L333" s="180"/>
    </row>
    <row r="334" spans="12:12" x14ac:dyDescent="0.25">
      <c r="L334" s="180"/>
    </row>
    <row r="335" spans="12:12" x14ac:dyDescent="0.25">
      <c r="L335" s="180"/>
    </row>
    <row r="336" spans="12:12" x14ac:dyDescent="0.25">
      <c r="L336" s="180"/>
    </row>
    <row r="337" spans="12:12" x14ac:dyDescent="0.25">
      <c r="L337" s="180"/>
    </row>
    <row r="338" spans="12:12" x14ac:dyDescent="0.25">
      <c r="L338" s="180"/>
    </row>
    <row r="339" spans="12:12" x14ac:dyDescent="0.25">
      <c r="L339" s="180"/>
    </row>
    <row r="340" spans="12:12" x14ac:dyDescent="0.25">
      <c r="L340" s="180"/>
    </row>
    <row r="341" spans="12:12" x14ac:dyDescent="0.25">
      <c r="L341" s="180"/>
    </row>
    <row r="342" spans="12:12" x14ac:dyDescent="0.25">
      <c r="L342" s="180"/>
    </row>
    <row r="343" spans="12:12" x14ac:dyDescent="0.25">
      <c r="L343" s="180"/>
    </row>
    <row r="344" spans="12:12" x14ac:dyDescent="0.25">
      <c r="L344" s="180"/>
    </row>
    <row r="345" spans="12:12" x14ac:dyDescent="0.25">
      <c r="L345" s="180"/>
    </row>
    <row r="346" spans="12:12" x14ac:dyDescent="0.25">
      <c r="L346" s="180"/>
    </row>
    <row r="347" spans="12:12" x14ac:dyDescent="0.25">
      <c r="L347" s="180"/>
    </row>
    <row r="348" spans="12:12" x14ac:dyDescent="0.25">
      <c r="L348" s="180"/>
    </row>
    <row r="349" spans="12:12" x14ac:dyDescent="0.25">
      <c r="L349" s="180"/>
    </row>
    <row r="350" spans="12:12" x14ac:dyDescent="0.25">
      <c r="L350" s="180"/>
    </row>
    <row r="351" spans="12:12" x14ac:dyDescent="0.25">
      <c r="L351" s="180"/>
    </row>
    <row r="352" spans="12:12" x14ac:dyDescent="0.25">
      <c r="L352" s="180"/>
    </row>
    <row r="353" spans="12:12" x14ac:dyDescent="0.25">
      <c r="L353" s="180"/>
    </row>
    <row r="354" spans="12:12" x14ac:dyDescent="0.25">
      <c r="L354" s="180"/>
    </row>
    <row r="355" spans="12:12" x14ac:dyDescent="0.25">
      <c r="L355" s="180"/>
    </row>
    <row r="356" spans="12:12" x14ac:dyDescent="0.25">
      <c r="L356" s="180"/>
    </row>
    <row r="357" spans="12:12" x14ac:dyDescent="0.25">
      <c r="L357" s="180"/>
    </row>
    <row r="358" spans="12:12" x14ac:dyDescent="0.25">
      <c r="L358" s="180"/>
    </row>
    <row r="359" spans="12:12" x14ac:dyDescent="0.25">
      <c r="L359" s="180"/>
    </row>
    <row r="360" spans="12:12" x14ac:dyDescent="0.25">
      <c r="L360" s="180"/>
    </row>
    <row r="361" spans="12:12" x14ac:dyDescent="0.25">
      <c r="L361" s="180"/>
    </row>
    <row r="362" spans="12:12" x14ac:dyDescent="0.25">
      <c r="L362" s="180"/>
    </row>
    <row r="363" spans="12:12" x14ac:dyDescent="0.25">
      <c r="L363" s="180"/>
    </row>
    <row r="364" spans="12:12" x14ac:dyDescent="0.25">
      <c r="L364" s="180"/>
    </row>
    <row r="365" spans="12:12" x14ac:dyDescent="0.25">
      <c r="L365" s="180"/>
    </row>
    <row r="366" spans="12:12" x14ac:dyDescent="0.25">
      <c r="L366" s="180"/>
    </row>
    <row r="367" spans="12:12" x14ac:dyDescent="0.25">
      <c r="L367" s="180"/>
    </row>
    <row r="368" spans="12:12" x14ac:dyDescent="0.25">
      <c r="L368" s="180"/>
    </row>
    <row r="369" spans="12:12" x14ac:dyDescent="0.25">
      <c r="L369" s="180"/>
    </row>
    <row r="370" spans="12:12" x14ac:dyDescent="0.25">
      <c r="L370" s="180"/>
    </row>
    <row r="371" spans="12:12" x14ac:dyDescent="0.25">
      <c r="L371" s="180"/>
    </row>
    <row r="372" spans="12:12" x14ac:dyDescent="0.25">
      <c r="L372" s="180"/>
    </row>
    <row r="373" spans="12:12" x14ac:dyDescent="0.25">
      <c r="L373" s="180"/>
    </row>
    <row r="374" spans="12:12" x14ac:dyDescent="0.25">
      <c r="L374" s="180"/>
    </row>
    <row r="375" spans="12:12" x14ac:dyDescent="0.25">
      <c r="L375" s="180"/>
    </row>
    <row r="376" spans="12:12" x14ac:dyDescent="0.25">
      <c r="L376" s="180"/>
    </row>
    <row r="377" spans="12:12" x14ac:dyDescent="0.25">
      <c r="L377" s="180"/>
    </row>
    <row r="378" spans="12:12" x14ac:dyDescent="0.25">
      <c r="L378" s="180"/>
    </row>
    <row r="379" spans="12:12" x14ac:dyDescent="0.25">
      <c r="L379" s="180"/>
    </row>
    <row r="380" spans="12:12" x14ac:dyDescent="0.25">
      <c r="L380" s="180"/>
    </row>
    <row r="381" spans="12:12" x14ac:dyDescent="0.25">
      <c r="L381" s="180"/>
    </row>
    <row r="382" spans="12:12" x14ac:dyDescent="0.25">
      <c r="L382" s="180"/>
    </row>
    <row r="383" spans="12:12" x14ac:dyDescent="0.25">
      <c r="L383" s="180"/>
    </row>
    <row r="384" spans="12:12" x14ac:dyDescent="0.25">
      <c r="L384" s="180"/>
    </row>
    <row r="385" spans="12:12" x14ac:dyDescent="0.25">
      <c r="L385" s="180"/>
    </row>
    <row r="386" spans="12:12" x14ac:dyDescent="0.25">
      <c r="L386" s="180"/>
    </row>
    <row r="387" spans="12:12" x14ac:dyDescent="0.25">
      <c r="L387" s="180"/>
    </row>
    <row r="388" spans="12:12" x14ac:dyDescent="0.25">
      <c r="L388" s="180"/>
    </row>
    <row r="389" spans="12:12" x14ac:dyDescent="0.25">
      <c r="L389" s="180"/>
    </row>
    <row r="390" spans="12:12" x14ac:dyDescent="0.25">
      <c r="L390" s="180"/>
    </row>
    <row r="391" spans="12:12" x14ac:dyDescent="0.25">
      <c r="L391" s="180"/>
    </row>
    <row r="392" spans="12:12" x14ac:dyDescent="0.25">
      <c r="L392" s="180"/>
    </row>
    <row r="393" spans="12:12" x14ac:dyDescent="0.25">
      <c r="L393" s="180"/>
    </row>
    <row r="394" spans="12:12" x14ac:dyDescent="0.25">
      <c r="L394" s="180"/>
    </row>
    <row r="395" spans="12:12" x14ac:dyDescent="0.25">
      <c r="L395" s="180"/>
    </row>
    <row r="396" spans="12:12" x14ac:dyDescent="0.25">
      <c r="L396" s="180"/>
    </row>
    <row r="397" spans="12:12" x14ac:dyDescent="0.25">
      <c r="L397" s="180"/>
    </row>
    <row r="398" spans="12:12" x14ac:dyDescent="0.25">
      <c r="L398" s="180"/>
    </row>
    <row r="399" spans="12:12" x14ac:dyDescent="0.25">
      <c r="L399" s="180"/>
    </row>
    <row r="400" spans="12:12" x14ac:dyDescent="0.25">
      <c r="L400" s="180"/>
    </row>
    <row r="401" spans="12:12" x14ac:dyDescent="0.25">
      <c r="L401" s="180"/>
    </row>
    <row r="402" spans="12:12" x14ac:dyDescent="0.25">
      <c r="L402" s="180"/>
    </row>
    <row r="403" spans="12:12" x14ac:dyDescent="0.25">
      <c r="L403" s="180"/>
    </row>
    <row r="404" spans="12:12" x14ac:dyDescent="0.25">
      <c r="L404" s="180"/>
    </row>
    <row r="405" spans="12:12" x14ac:dyDescent="0.25">
      <c r="L405" s="180"/>
    </row>
    <row r="406" spans="12:12" x14ac:dyDescent="0.25">
      <c r="L406" s="180"/>
    </row>
    <row r="407" spans="12:12" x14ac:dyDescent="0.25">
      <c r="L407" s="180"/>
    </row>
    <row r="408" spans="12:12" x14ac:dyDescent="0.25">
      <c r="L408" s="180"/>
    </row>
    <row r="409" spans="12:12" x14ac:dyDescent="0.25">
      <c r="L409" s="180"/>
    </row>
    <row r="410" spans="12:12" x14ac:dyDescent="0.25">
      <c r="L410" s="180"/>
    </row>
    <row r="411" spans="12:12" x14ac:dyDescent="0.25">
      <c r="L411" s="180"/>
    </row>
    <row r="412" spans="12:12" x14ac:dyDescent="0.25">
      <c r="L412" s="180"/>
    </row>
    <row r="413" spans="12:12" x14ac:dyDescent="0.25">
      <c r="L413" s="180"/>
    </row>
    <row r="414" spans="12:12" x14ac:dyDescent="0.25">
      <c r="L414" s="180"/>
    </row>
    <row r="415" spans="12:12" x14ac:dyDescent="0.25">
      <c r="L415" s="180"/>
    </row>
    <row r="416" spans="12:12" x14ac:dyDescent="0.25">
      <c r="L416" s="180"/>
    </row>
    <row r="417" spans="12:12" x14ac:dyDescent="0.25">
      <c r="L417" s="180"/>
    </row>
    <row r="418" spans="12:12" x14ac:dyDescent="0.25">
      <c r="L418" s="180"/>
    </row>
    <row r="419" spans="12:12" x14ac:dyDescent="0.25">
      <c r="L419" s="180"/>
    </row>
    <row r="420" spans="12:12" x14ac:dyDescent="0.25">
      <c r="L420" s="180"/>
    </row>
    <row r="421" spans="12:12" x14ac:dyDescent="0.25">
      <c r="L421" s="180"/>
    </row>
    <row r="422" spans="12:12" x14ac:dyDescent="0.25">
      <c r="L422" s="180"/>
    </row>
    <row r="423" spans="12:12" x14ac:dyDescent="0.25">
      <c r="L423" s="180"/>
    </row>
    <row r="424" spans="12:12" x14ac:dyDescent="0.25">
      <c r="L424" s="180"/>
    </row>
    <row r="425" spans="12:12" x14ac:dyDescent="0.25">
      <c r="L425" s="180"/>
    </row>
    <row r="426" spans="12:12" x14ac:dyDescent="0.25">
      <c r="L426" s="180"/>
    </row>
    <row r="427" spans="12:12" x14ac:dyDescent="0.25">
      <c r="L427" s="180"/>
    </row>
    <row r="428" spans="12:12" x14ac:dyDescent="0.25">
      <c r="L428" s="180"/>
    </row>
    <row r="429" spans="12:12" x14ac:dyDescent="0.25">
      <c r="L429" s="180"/>
    </row>
    <row r="430" spans="12:12" x14ac:dyDescent="0.25">
      <c r="L430" s="180"/>
    </row>
    <row r="431" spans="12:12" x14ac:dyDescent="0.25">
      <c r="L431" s="180"/>
    </row>
    <row r="432" spans="12:12" x14ac:dyDescent="0.25">
      <c r="L432" s="180"/>
    </row>
    <row r="433" spans="12:12" x14ac:dyDescent="0.25">
      <c r="L433" s="180"/>
    </row>
    <row r="434" spans="12:12" x14ac:dyDescent="0.25">
      <c r="L434" s="180"/>
    </row>
    <row r="435" spans="12:12" x14ac:dyDescent="0.25">
      <c r="L435" s="180"/>
    </row>
    <row r="436" spans="12:12" x14ac:dyDescent="0.25">
      <c r="L436" s="180"/>
    </row>
    <row r="437" spans="12:12" x14ac:dyDescent="0.25">
      <c r="L437" s="180"/>
    </row>
    <row r="438" spans="12:12" x14ac:dyDescent="0.25">
      <c r="L438" s="180"/>
    </row>
    <row r="439" spans="12:12" x14ac:dyDescent="0.25">
      <c r="L439" s="180"/>
    </row>
    <row r="440" spans="12:12" x14ac:dyDescent="0.25">
      <c r="L440" s="180"/>
    </row>
    <row r="441" spans="12:12" x14ac:dyDescent="0.25">
      <c r="L441" s="180"/>
    </row>
    <row r="442" spans="12:12" x14ac:dyDescent="0.25">
      <c r="L442" s="180"/>
    </row>
    <row r="443" spans="12:12" x14ac:dyDescent="0.25">
      <c r="L443" s="180"/>
    </row>
    <row r="444" spans="12:12" x14ac:dyDescent="0.25">
      <c r="L444" s="180"/>
    </row>
    <row r="445" spans="12:12" x14ac:dyDescent="0.25">
      <c r="L445" s="180"/>
    </row>
    <row r="446" spans="12:12" x14ac:dyDescent="0.25">
      <c r="L446" s="180"/>
    </row>
    <row r="447" spans="12:12" x14ac:dyDescent="0.25">
      <c r="L447" s="180"/>
    </row>
    <row r="448" spans="12:12" x14ac:dyDescent="0.25">
      <c r="L448" s="180"/>
    </row>
    <row r="449" spans="12:12" x14ac:dyDescent="0.25">
      <c r="L449" s="180"/>
    </row>
    <row r="450" spans="12:12" x14ac:dyDescent="0.25">
      <c r="L450" s="180"/>
    </row>
    <row r="451" spans="12:12" x14ac:dyDescent="0.25">
      <c r="L451" s="180"/>
    </row>
    <row r="452" spans="12:12" x14ac:dyDescent="0.25">
      <c r="L452" s="180"/>
    </row>
    <row r="453" spans="12:12" x14ac:dyDescent="0.25">
      <c r="L453" s="180"/>
    </row>
    <row r="454" spans="12:12" x14ac:dyDescent="0.25">
      <c r="L454" s="180"/>
    </row>
    <row r="455" spans="12:12" x14ac:dyDescent="0.25">
      <c r="L455" s="180"/>
    </row>
    <row r="456" spans="12:12" x14ac:dyDescent="0.25">
      <c r="L456" s="180"/>
    </row>
    <row r="457" spans="12:12" x14ac:dyDescent="0.25">
      <c r="L457" s="180"/>
    </row>
    <row r="458" spans="12:12" x14ac:dyDescent="0.25">
      <c r="L458" s="180"/>
    </row>
    <row r="459" spans="12:12" x14ac:dyDescent="0.25">
      <c r="L459" s="180"/>
    </row>
    <row r="460" spans="12:12" x14ac:dyDescent="0.25">
      <c r="L460" s="180"/>
    </row>
    <row r="461" spans="12:12" x14ac:dyDescent="0.25">
      <c r="L461" s="180"/>
    </row>
    <row r="462" spans="12:12" x14ac:dyDescent="0.25">
      <c r="L462" s="180"/>
    </row>
    <row r="463" spans="12:12" x14ac:dyDescent="0.25">
      <c r="L463" s="180"/>
    </row>
    <row r="464" spans="12:12" x14ac:dyDescent="0.25">
      <c r="L464" s="180"/>
    </row>
    <row r="465" spans="12:12" x14ac:dyDescent="0.25">
      <c r="L465" s="180"/>
    </row>
    <row r="466" spans="12:12" x14ac:dyDescent="0.25">
      <c r="L466" s="180"/>
    </row>
    <row r="467" spans="12:12" x14ac:dyDescent="0.25">
      <c r="L467" s="180"/>
    </row>
    <row r="468" spans="12:12" x14ac:dyDescent="0.25">
      <c r="L468" s="180"/>
    </row>
    <row r="469" spans="12:12" x14ac:dyDescent="0.25">
      <c r="L469" s="180"/>
    </row>
    <row r="470" spans="12:12" x14ac:dyDescent="0.25">
      <c r="L470" s="180"/>
    </row>
    <row r="471" spans="12:12" x14ac:dyDescent="0.25">
      <c r="L471" s="180"/>
    </row>
    <row r="472" spans="12:12" x14ac:dyDescent="0.25">
      <c r="L472" s="180"/>
    </row>
    <row r="473" spans="12:12" x14ac:dyDescent="0.25">
      <c r="L473" s="180"/>
    </row>
    <row r="474" spans="12:12" x14ac:dyDescent="0.25">
      <c r="L474" s="180"/>
    </row>
    <row r="475" spans="12:12" x14ac:dyDescent="0.25">
      <c r="L475" s="180"/>
    </row>
    <row r="476" spans="12:12" x14ac:dyDescent="0.25">
      <c r="L476" s="180"/>
    </row>
    <row r="477" spans="12:12" x14ac:dyDescent="0.25">
      <c r="L477" s="180"/>
    </row>
    <row r="478" spans="12:12" x14ac:dyDescent="0.25">
      <c r="L478" s="180"/>
    </row>
    <row r="479" spans="12:12" x14ac:dyDescent="0.25">
      <c r="L479" s="180"/>
    </row>
  </sheetData>
  <sheetProtection algorithmName="SHA-512" hashValue="809RJiZnox4FXMs0ZLXf7yevkPdZTI6i4eN3NW1XeJaPlpHVUDrhFDvhHhiDpMBGpZR8BDcIiHNA0eBkpBL4hA==" saltValue="hbvbhSAW4qj9eFPYqsTOkQ==" spinCount="100000" sheet="1" objects="1" scenarios="1"/>
  <mergeCells count="162">
    <mergeCell ref="C92:C100"/>
    <mergeCell ref="D92:D93"/>
    <mergeCell ref="D96:E96"/>
    <mergeCell ref="D97:E97"/>
    <mergeCell ref="D100:E100"/>
    <mergeCell ref="D94:D95"/>
    <mergeCell ref="D98:E98"/>
    <mergeCell ref="D99:E99"/>
    <mergeCell ref="C74:C82"/>
    <mergeCell ref="D74:D75"/>
    <mergeCell ref="D78:E78"/>
    <mergeCell ref="D79:E79"/>
    <mergeCell ref="D82:E82"/>
    <mergeCell ref="D76:D77"/>
    <mergeCell ref="D80:E80"/>
    <mergeCell ref="D81:E81"/>
    <mergeCell ref="C83:C91"/>
    <mergeCell ref="D83:D84"/>
    <mergeCell ref="D87:E87"/>
    <mergeCell ref="D88:E88"/>
    <mergeCell ref="D91:E91"/>
    <mergeCell ref="D85:D86"/>
    <mergeCell ref="D89:E89"/>
    <mergeCell ref="D90:E90"/>
    <mergeCell ref="C56:C64"/>
    <mergeCell ref="D56:D57"/>
    <mergeCell ref="D60:E60"/>
    <mergeCell ref="D61:E61"/>
    <mergeCell ref="D64:E64"/>
    <mergeCell ref="D58:D59"/>
    <mergeCell ref="D62:E62"/>
    <mergeCell ref="D63:E63"/>
    <mergeCell ref="C65:C73"/>
    <mergeCell ref="D65:D66"/>
    <mergeCell ref="D69:E69"/>
    <mergeCell ref="D70:E70"/>
    <mergeCell ref="D73:E73"/>
    <mergeCell ref="D67:D68"/>
    <mergeCell ref="D71:E71"/>
    <mergeCell ref="D72:E72"/>
    <mergeCell ref="C38:C46"/>
    <mergeCell ref="D38:D39"/>
    <mergeCell ref="D42:E42"/>
    <mergeCell ref="D43:E43"/>
    <mergeCell ref="D46:E46"/>
    <mergeCell ref="D40:D41"/>
    <mergeCell ref="D44:E44"/>
    <mergeCell ref="D45:E45"/>
    <mergeCell ref="C47:C55"/>
    <mergeCell ref="D47:D48"/>
    <mergeCell ref="D51:E51"/>
    <mergeCell ref="D52:E52"/>
    <mergeCell ref="D55:E55"/>
    <mergeCell ref="D49:D50"/>
    <mergeCell ref="D53:E53"/>
    <mergeCell ref="D54:E54"/>
    <mergeCell ref="C20:C28"/>
    <mergeCell ref="D20:D21"/>
    <mergeCell ref="D24:E24"/>
    <mergeCell ref="D25:E25"/>
    <mergeCell ref="D28:E28"/>
    <mergeCell ref="D22:D23"/>
    <mergeCell ref="D26:E26"/>
    <mergeCell ref="D27:E27"/>
    <mergeCell ref="C29:C37"/>
    <mergeCell ref="D29:D30"/>
    <mergeCell ref="D33:E33"/>
    <mergeCell ref="D34:E34"/>
    <mergeCell ref="D37:E37"/>
    <mergeCell ref="D31:D32"/>
    <mergeCell ref="D35:E35"/>
    <mergeCell ref="D36:E36"/>
    <mergeCell ref="C11:C19"/>
    <mergeCell ref="D10:E10"/>
    <mergeCell ref="D19:E19"/>
    <mergeCell ref="D13:D14"/>
    <mergeCell ref="H3:I3"/>
    <mergeCell ref="D11:D12"/>
    <mergeCell ref="D15:E15"/>
    <mergeCell ref="D16:E16"/>
    <mergeCell ref="D17:E17"/>
    <mergeCell ref="D18:E18"/>
    <mergeCell ref="C110:C118"/>
    <mergeCell ref="D110:D111"/>
    <mergeCell ref="D112:D113"/>
    <mergeCell ref="D114:E114"/>
    <mergeCell ref="D115:E115"/>
    <mergeCell ref="D116:E116"/>
    <mergeCell ref="D117:E117"/>
    <mergeCell ref="D118:E118"/>
    <mergeCell ref="C101:C109"/>
    <mergeCell ref="D101:D102"/>
    <mergeCell ref="D103:D104"/>
    <mergeCell ref="D105:E105"/>
    <mergeCell ref="D106:E106"/>
    <mergeCell ref="D107:E107"/>
    <mergeCell ref="D108:E108"/>
    <mergeCell ref="D109:E109"/>
    <mergeCell ref="C128:C136"/>
    <mergeCell ref="D128:D129"/>
    <mergeCell ref="D130:D131"/>
    <mergeCell ref="D132:E132"/>
    <mergeCell ref="D133:E133"/>
    <mergeCell ref="D134:E134"/>
    <mergeCell ref="D135:E135"/>
    <mergeCell ref="D136:E136"/>
    <mergeCell ref="C119:C127"/>
    <mergeCell ref="D119:D120"/>
    <mergeCell ref="D121:D122"/>
    <mergeCell ref="D123:E123"/>
    <mergeCell ref="D124:E124"/>
    <mergeCell ref="D125:E125"/>
    <mergeCell ref="D126:E126"/>
    <mergeCell ref="D127:E127"/>
    <mergeCell ref="C146:C154"/>
    <mergeCell ref="D146:D147"/>
    <mergeCell ref="D148:D149"/>
    <mergeCell ref="D150:E150"/>
    <mergeCell ref="D151:E151"/>
    <mergeCell ref="D152:E152"/>
    <mergeCell ref="D153:E153"/>
    <mergeCell ref="D154:E154"/>
    <mergeCell ref="C137:C145"/>
    <mergeCell ref="D137:D138"/>
    <mergeCell ref="D139:D140"/>
    <mergeCell ref="D141:E141"/>
    <mergeCell ref="D142:E142"/>
    <mergeCell ref="D143:E143"/>
    <mergeCell ref="D144:E144"/>
    <mergeCell ref="D145:E145"/>
    <mergeCell ref="C164:C172"/>
    <mergeCell ref="D164:D165"/>
    <mergeCell ref="D166:D167"/>
    <mergeCell ref="D168:E168"/>
    <mergeCell ref="D169:E169"/>
    <mergeCell ref="D170:E170"/>
    <mergeCell ref="D171:E171"/>
    <mergeCell ref="D172:E172"/>
    <mergeCell ref="C155:C163"/>
    <mergeCell ref="D155:D156"/>
    <mergeCell ref="D157:D158"/>
    <mergeCell ref="D159:E159"/>
    <mergeCell ref="D160:E160"/>
    <mergeCell ref="D161:E161"/>
    <mergeCell ref="D162:E162"/>
    <mergeCell ref="D163:E163"/>
    <mergeCell ref="C182:C190"/>
    <mergeCell ref="D182:D183"/>
    <mergeCell ref="D184:D185"/>
    <mergeCell ref="D186:E186"/>
    <mergeCell ref="D187:E187"/>
    <mergeCell ref="D188:E188"/>
    <mergeCell ref="D189:E189"/>
    <mergeCell ref="D190:E190"/>
    <mergeCell ref="C173:C181"/>
    <mergeCell ref="D173:D174"/>
    <mergeCell ref="D175:D176"/>
    <mergeCell ref="D177:E177"/>
    <mergeCell ref="D178:E178"/>
    <mergeCell ref="D179:E179"/>
    <mergeCell ref="D180:E180"/>
    <mergeCell ref="D181:E181"/>
  </mergeCells>
  <pageMargins left="0.7" right="0.7" top="0.75" bottom="0.75" header="0.3" footer="0.3"/>
  <pageSetup paperSize="9" orientation="portrait" verticalDpi="0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29"/>
  <sheetViews>
    <sheetView zoomScale="90" zoomScaleNormal="90" workbookViewId="0">
      <selection activeCell="B6" sqref="B6"/>
    </sheetView>
  </sheetViews>
  <sheetFormatPr baseColWidth="10" defaultRowHeight="15" x14ac:dyDescent="0.25"/>
  <cols>
    <col min="1" max="1" width="3" style="461" customWidth="1"/>
    <col min="2" max="2" width="30.85546875" style="180" customWidth="1"/>
    <col min="3" max="3" width="43.28515625" style="180" customWidth="1"/>
    <col min="4" max="8" width="15.7109375" style="180" customWidth="1"/>
    <col min="9" max="9" width="11.42578125" style="180"/>
    <col min="10" max="10" width="39.140625" style="180" customWidth="1"/>
    <col min="11" max="257" width="11.42578125" style="180"/>
    <col min="258" max="258" width="7.140625" style="180" bestFit="1" customWidth="1"/>
    <col min="259" max="259" width="45.140625" style="180" customWidth="1"/>
    <col min="260" max="264" width="15.7109375" style="180" customWidth="1"/>
    <col min="265" max="265" width="11.42578125" style="180"/>
    <col min="266" max="266" width="39.140625" style="180" customWidth="1"/>
    <col min="267" max="513" width="11.42578125" style="180"/>
    <col min="514" max="514" width="7.140625" style="180" bestFit="1" customWidth="1"/>
    <col min="515" max="515" width="45.140625" style="180" customWidth="1"/>
    <col min="516" max="520" width="15.7109375" style="180" customWidth="1"/>
    <col min="521" max="521" width="11.42578125" style="180"/>
    <col min="522" max="522" width="39.140625" style="180" customWidth="1"/>
    <col min="523" max="769" width="11.42578125" style="180"/>
    <col min="770" max="770" width="7.140625" style="180" bestFit="1" customWidth="1"/>
    <col min="771" max="771" width="45.140625" style="180" customWidth="1"/>
    <col min="772" max="776" width="15.7109375" style="180" customWidth="1"/>
    <col min="777" max="777" width="11.42578125" style="180"/>
    <col min="778" max="778" width="39.140625" style="180" customWidth="1"/>
    <col min="779" max="1025" width="11.42578125" style="180"/>
    <col min="1026" max="1026" width="7.140625" style="180" bestFit="1" customWidth="1"/>
    <col min="1027" max="1027" width="45.140625" style="180" customWidth="1"/>
    <col min="1028" max="1032" width="15.7109375" style="180" customWidth="1"/>
    <col min="1033" max="1033" width="11.42578125" style="180"/>
    <col min="1034" max="1034" width="39.140625" style="180" customWidth="1"/>
    <col min="1035" max="1281" width="11.42578125" style="180"/>
    <col min="1282" max="1282" width="7.140625" style="180" bestFit="1" customWidth="1"/>
    <col min="1283" max="1283" width="45.140625" style="180" customWidth="1"/>
    <col min="1284" max="1288" width="15.7109375" style="180" customWidth="1"/>
    <col min="1289" max="1289" width="11.42578125" style="180"/>
    <col min="1290" max="1290" width="39.140625" style="180" customWidth="1"/>
    <col min="1291" max="1537" width="11.42578125" style="180"/>
    <col min="1538" max="1538" width="7.140625" style="180" bestFit="1" customWidth="1"/>
    <col min="1539" max="1539" width="45.140625" style="180" customWidth="1"/>
    <col min="1540" max="1544" width="15.7109375" style="180" customWidth="1"/>
    <col min="1545" max="1545" width="11.42578125" style="180"/>
    <col min="1546" max="1546" width="39.140625" style="180" customWidth="1"/>
    <col min="1547" max="1793" width="11.42578125" style="180"/>
    <col min="1794" max="1794" width="7.140625" style="180" bestFit="1" customWidth="1"/>
    <col min="1795" max="1795" width="45.140625" style="180" customWidth="1"/>
    <col min="1796" max="1800" width="15.7109375" style="180" customWidth="1"/>
    <col min="1801" max="1801" width="11.42578125" style="180"/>
    <col min="1802" max="1802" width="39.140625" style="180" customWidth="1"/>
    <col min="1803" max="2049" width="11.42578125" style="180"/>
    <col min="2050" max="2050" width="7.140625" style="180" bestFit="1" customWidth="1"/>
    <col min="2051" max="2051" width="45.140625" style="180" customWidth="1"/>
    <col min="2052" max="2056" width="15.7109375" style="180" customWidth="1"/>
    <col min="2057" max="2057" width="11.42578125" style="180"/>
    <col min="2058" max="2058" width="39.140625" style="180" customWidth="1"/>
    <col min="2059" max="2305" width="11.42578125" style="180"/>
    <col min="2306" max="2306" width="7.140625" style="180" bestFit="1" customWidth="1"/>
    <col min="2307" max="2307" width="45.140625" style="180" customWidth="1"/>
    <col min="2308" max="2312" width="15.7109375" style="180" customWidth="1"/>
    <col min="2313" max="2313" width="11.42578125" style="180"/>
    <col min="2314" max="2314" width="39.140625" style="180" customWidth="1"/>
    <col min="2315" max="2561" width="11.42578125" style="180"/>
    <col min="2562" max="2562" width="7.140625" style="180" bestFit="1" customWidth="1"/>
    <col min="2563" max="2563" width="45.140625" style="180" customWidth="1"/>
    <col min="2564" max="2568" width="15.7109375" style="180" customWidth="1"/>
    <col min="2569" max="2569" width="11.42578125" style="180"/>
    <col min="2570" max="2570" width="39.140625" style="180" customWidth="1"/>
    <col min="2571" max="2817" width="11.42578125" style="180"/>
    <col min="2818" max="2818" width="7.140625" style="180" bestFit="1" customWidth="1"/>
    <col min="2819" max="2819" width="45.140625" style="180" customWidth="1"/>
    <col min="2820" max="2824" width="15.7109375" style="180" customWidth="1"/>
    <col min="2825" max="2825" width="11.42578125" style="180"/>
    <col min="2826" max="2826" width="39.140625" style="180" customWidth="1"/>
    <col min="2827" max="3073" width="11.42578125" style="180"/>
    <col min="3074" max="3074" width="7.140625" style="180" bestFit="1" customWidth="1"/>
    <col min="3075" max="3075" width="45.140625" style="180" customWidth="1"/>
    <col min="3076" max="3080" width="15.7109375" style="180" customWidth="1"/>
    <col min="3081" max="3081" width="11.42578125" style="180"/>
    <col min="3082" max="3082" width="39.140625" style="180" customWidth="1"/>
    <col min="3083" max="3329" width="11.42578125" style="180"/>
    <col min="3330" max="3330" width="7.140625" style="180" bestFit="1" customWidth="1"/>
    <col min="3331" max="3331" width="45.140625" style="180" customWidth="1"/>
    <col min="3332" max="3336" width="15.7109375" style="180" customWidth="1"/>
    <col min="3337" max="3337" width="11.42578125" style="180"/>
    <col min="3338" max="3338" width="39.140625" style="180" customWidth="1"/>
    <col min="3339" max="3585" width="11.42578125" style="180"/>
    <col min="3586" max="3586" width="7.140625" style="180" bestFit="1" customWidth="1"/>
    <col min="3587" max="3587" width="45.140625" style="180" customWidth="1"/>
    <col min="3588" max="3592" width="15.7109375" style="180" customWidth="1"/>
    <col min="3593" max="3593" width="11.42578125" style="180"/>
    <col min="3594" max="3594" width="39.140625" style="180" customWidth="1"/>
    <col min="3595" max="3841" width="11.42578125" style="180"/>
    <col min="3842" max="3842" width="7.140625" style="180" bestFit="1" customWidth="1"/>
    <col min="3843" max="3843" width="45.140625" style="180" customWidth="1"/>
    <col min="3844" max="3848" width="15.7109375" style="180" customWidth="1"/>
    <col min="3849" max="3849" width="11.42578125" style="180"/>
    <col min="3850" max="3850" width="39.140625" style="180" customWidth="1"/>
    <col min="3851" max="4097" width="11.42578125" style="180"/>
    <col min="4098" max="4098" width="7.140625" style="180" bestFit="1" customWidth="1"/>
    <col min="4099" max="4099" width="45.140625" style="180" customWidth="1"/>
    <col min="4100" max="4104" width="15.7109375" style="180" customWidth="1"/>
    <col min="4105" max="4105" width="11.42578125" style="180"/>
    <col min="4106" max="4106" width="39.140625" style="180" customWidth="1"/>
    <col min="4107" max="4353" width="11.42578125" style="180"/>
    <col min="4354" max="4354" width="7.140625" style="180" bestFit="1" customWidth="1"/>
    <col min="4355" max="4355" width="45.140625" style="180" customWidth="1"/>
    <col min="4356" max="4360" width="15.7109375" style="180" customWidth="1"/>
    <col min="4361" max="4361" width="11.42578125" style="180"/>
    <col min="4362" max="4362" width="39.140625" style="180" customWidth="1"/>
    <col min="4363" max="4609" width="11.42578125" style="180"/>
    <col min="4610" max="4610" width="7.140625" style="180" bestFit="1" customWidth="1"/>
    <col min="4611" max="4611" width="45.140625" style="180" customWidth="1"/>
    <col min="4612" max="4616" width="15.7109375" style="180" customWidth="1"/>
    <col min="4617" max="4617" width="11.42578125" style="180"/>
    <col min="4618" max="4618" width="39.140625" style="180" customWidth="1"/>
    <col min="4619" max="4865" width="11.42578125" style="180"/>
    <col min="4866" max="4866" width="7.140625" style="180" bestFit="1" customWidth="1"/>
    <col min="4867" max="4867" width="45.140625" style="180" customWidth="1"/>
    <col min="4868" max="4872" width="15.7109375" style="180" customWidth="1"/>
    <col min="4873" max="4873" width="11.42578125" style="180"/>
    <col min="4874" max="4874" width="39.140625" style="180" customWidth="1"/>
    <col min="4875" max="5121" width="11.42578125" style="180"/>
    <col min="5122" max="5122" width="7.140625" style="180" bestFit="1" customWidth="1"/>
    <col min="5123" max="5123" width="45.140625" style="180" customWidth="1"/>
    <col min="5124" max="5128" width="15.7109375" style="180" customWidth="1"/>
    <col min="5129" max="5129" width="11.42578125" style="180"/>
    <col min="5130" max="5130" width="39.140625" style="180" customWidth="1"/>
    <col min="5131" max="5377" width="11.42578125" style="180"/>
    <col min="5378" max="5378" width="7.140625" style="180" bestFit="1" customWidth="1"/>
    <col min="5379" max="5379" width="45.140625" style="180" customWidth="1"/>
    <col min="5380" max="5384" width="15.7109375" style="180" customWidth="1"/>
    <col min="5385" max="5385" width="11.42578125" style="180"/>
    <col min="5386" max="5386" width="39.140625" style="180" customWidth="1"/>
    <col min="5387" max="5633" width="11.42578125" style="180"/>
    <col min="5634" max="5634" width="7.140625" style="180" bestFit="1" customWidth="1"/>
    <col min="5635" max="5635" width="45.140625" style="180" customWidth="1"/>
    <col min="5636" max="5640" width="15.7109375" style="180" customWidth="1"/>
    <col min="5641" max="5641" width="11.42578125" style="180"/>
    <col min="5642" max="5642" width="39.140625" style="180" customWidth="1"/>
    <col min="5643" max="5889" width="11.42578125" style="180"/>
    <col min="5890" max="5890" width="7.140625" style="180" bestFit="1" customWidth="1"/>
    <col min="5891" max="5891" width="45.140625" style="180" customWidth="1"/>
    <col min="5892" max="5896" width="15.7109375" style="180" customWidth="1"/>
    <col min="5897" max="5897" width="11.42578125" style="180"/>
    <col min="5898" max="5898" width="39.140625" style="180" customWidth="1"/>
    <col min="5899" max="6145" width="11.42578125" style="180"/>
    <col min="6146" max="6146" width="7.140625" style="180" bestFit="1" customWidth="1"/>
    <col min="6147" max="6147" width="45.140625" style="180" customWidth="1"/>
    <col min="6148" max="6152" width="15.7109375" style="180" customWidth="1"/>
    <col min="6153" max="6153" width="11.42578125" style="180"/>
    <col min="6154" max="6154" width="39.140625" style="180" customWidth="1"/>
    <col min="6155" max="6401" width="11.42578125" style="180"/>
    <col min="6402" max="6402" width="7.140625" style="180" bestFit="1" customWidth="1"/>
    <col min="6403" max="6403" width="45.140625" style="180" customWidth="1"/>
    <col min="6404" max="6408" width="15.7109375" style="180" customWidth="1"/>
    <col min="6409" max="6409" width="11.42578125" style="180"/>
    <col min="6410" max="6410" width="39.140625" style="180" customWidth="1"/>
    <col min="6411" max="6657" width="11.42578125" style="180"/>
    <col min="6658" max="6658" width="7.140625" style="180" bestFit="1" customWidth="1"/>
    <col min="6659" max="6659" width="45.140625" style="180" customWidth="1"/>
    <col min="6660" max="6664" width="15.7109375" style="180" customWidth="1"/>
    <col min="6665" max="6665" width="11.42578125" style="180"/>
    <col min="6666" max="6666" width="39.140625" style="180" customWidth="1"/>
    <col min="6667" max="6913" width="11.42578125" style="180"/>
    <col min="6914" max="6914" width="7.140625" style="180" bestFit="1" customWidth="1"/>
    <col min="6915" max="6915" width="45.140625" style="180" customWidth="1"/>
    <col min="6916" max="6920" width="15.7109375" style="180" customWidth="1"/>
    <col min="6921" max="6921" width="11.42578125" style="180"/>
    <col min="6922" max="6922" width="39.140625" style="180" customWidth="1"/>
    <col min="6923" max="7169" width="11.42578125" style="180"/>
    <col min="7170" max="7170" width="7.140625" style="180" bestFit="1" customWidth="1"/>
    <col min="7171" max="7171" width="45.140625" style="180" customWidth="1"/>
    <col min="7172" max="7176" width="15.7109375" style="180" customWidth="1"/>
    <col min="7177" max="7177" width="11.42578125" style="180"/>
    <col min="7178" max="7178" width="39.140625" style="180" customWidth="1"/>
    <col min="7179" max="7425" width="11.42578125" style="180"/>
    <col min="7426" max="7426" width="7.140625" style="180" bestFit="1" customWidth="1"/>
    <col min="7427" max="7427" width="45.140625" style="180" customWidth="1"/>
    <col min="7428" max="7432" width="15.7109375" style="180" customWidth="1"/>
    <col min="7433" max="7433" width="11.42578125" style="180"/>
    <col min="7434" max="7434" width="39.140625" style="180" customWidth="1"/>
    <col min="7435" max="7681" width="11.42578125" style="180"/>
    <col min="7682" max="7682" width="7.140625" style="180" bestFit="1" customWidth="1"/>
    <col min="7683" max="7683" width="45.140625" style="180" customWidth="1"/>
    <col min="7684" max="7688" width="15.7109375" style="180" customWidth="1"/>
    <col min="7689" max="7689" width="11.42578125" style="180"/>
    <col min="7690" max="7690" width="39.140625" style="180" customWidth="1"/>
    <col min="7691" max="7937" width="11.42578125" style="180"/>
    <col min="7938" max="7938" width="7.140625" style="180" bestFit="1" customWidth="1"/>
    <col min="7939" max="7939" width="45.140625" style="180" customWidth="1"/>
    <col min="7940" max="7944" width="15.7109375" style="180" customWidth="1"/>
    <col min="7945" max="7945" width="11.42578125" style="180"/>
    <col min="7946" max="7946" width="39.140625" style="180" customWidth="1"/>
    <col min="7947" max="8193" width="11.42578125" style="180"/>
    <col min="8194" max="8194" width="7.140625" style="180" bestFit="1" customWidth="1"/>
    <col min="8195" max="8195" width="45.140625" style="180" customWidth="1"/>
    <col min="8196" max="8200" width="15.7109375" style="180" customWidth="1"/>
    <col min="8201" max="8201" width="11.42578125" style="180"/>
    <col min="8202" max="8202" width="39.140625" style="180" customWidth="1"/>
    <col min="8203" max="8449" width="11.42578125" style="180"/>
    <col min="8450" max="8450" width="7.140625" style="180" bestFit="1" customWidth="1"/>
    <col min="8451" max="8451" width="45.140625" style="180" customWidth="1"/>
    <col min="8452" max="8456" width="15.7109375" style="180" customWidth="1"/>
    <col min="8457" max="8457" width="11.42578125" style="180"/>
    <col min="8458" max="8458" width="39.140625" style="180" customWidth="1"/>
    <col min="8459" max="8705" width="11.42578125" style="180"/>
    <col min="8706" max="8706" width="7.140625" style="180" bestFit="1" customWidth="1"/>
    <col min="8707" max="8707" width="45.140625" style="180" customWidth="1"/>
    <col min="8708" max="8712" width="15.7109375" style="180" customWidth="1"/>
    <col min="8713" max="8713" width="11.42578125" style="180"/>
    <col min="8714" max="8714" width="39.140625" style="180" customWidth="1"/>
    <col min="8715" max="8961" width="11.42578125" style="180"/>
    <col min="8962" max="8962" width="7.140625" style="180" bestFit="1" customWidth="1"/>
    <col min="8963" max="8963" width="45.140625" style="180" customWidth="1"/>
    <col min="8964" max="8968" width="15.7109375" style="180" customWidth="1"/>
    <col min="8969" max="8969" width="11.42578125" style="180"/>
    <col min="8970" max="8970" width="39.140625" style="180" customWidth="1"/>
    <col min="8971" max="9217" width="11.42578125" style="180"/>
    <col min="9218" max="9218" width="7.140625" style="180" bestFit="1" customWidth="1"/>
    <col min="9219" max="9219" width="45.140625" style="180" customWidth="1"/>
    <col min="9220" max="9224" width="15.7109375" style="180" customWidth="1"/>
    <col min="9225" max="9225" width="11.42578125" style="180"/>
    <col min="9226" max="9226" width="39.140625" style="180" customWidth="1"/>
    <col min="9227" max="9473" width="11.42578125" style="180"/>
    <col min="9474" max="9474" width="7.140625" style="180" bestFit="1" customWidth="1"/>
    <col min="9475" max="9475" width="45.140625" style="180" customWidth="1"/>
    <col min="9476" max="9480" width="15.7109375" style="180" customWidth="1"/>
    <col min="9481" max="9481" width="11.42578125" style="180"/>
    <col min="9482" max="9482" width="39.140625" style="180" customWidth="1"/>
    <col min="9483" max="9729" width="11.42578125" style="180"/>
    <col min="9730" max="9730" width="7.140625" style="180" bestFit="1" customWidth="1"/>
    <col min="9731" max="9731" width="45.140625" style="180" customWidth="1"/>
    <col min="9732" max="9736" width="15.7109375" style="180" customWidth="1"/>
    <col min="9737" max="9737" width="11.42578125" style="180"/>
    <col min="9738" max="9738" width="39.140625" style="180" customWidth="1"/>
    <col min="9739" max="9985" width="11.42578125" style="180"/>
    <col min="9986" max="9986" width="7.140625" style="180" bestFit="1" customWidth="1"/>
    <col min="9987" max="9987" width="45.140625" style="180" customWidth="1"/>
    <col min="9988" max="9992" width="15.7109375" style="180" customWidth="1"/>
    <col min="9993" max="9993" width="11.42578125" style="180"/>
    <col min="9994" max="9994" width="39.140625" style="180" customWidth="1"/>
    <col min="9995" max="10241" width="11.42578125" style="180"/>
    <col min="10242" max="10242" width="7.140625" style="180" bestFit="1" customWidth="1"/>
    <col min="10243" max="10243" width="45.140625" style="180" customWidth="1"/>
    <col min="10244" max="10248" width="15.7109375" style="180" customWidth="1"/>
    <col min="10249" max="10249" width="11.42578125" style="180"/>
    <col min="10250" max="10250" width="39.140625" style="180" customWidth="1"/>
    <col min="10251" max="10497" width="11.42578125" style="180"/>
    <col min="10498" max="10498" width="7.140625" style="180" bestFit="1" customWidth="1"/>
    <col min="10499" max="10499" width="45.140625" style="180" customWidth="1"/>
    <col min="10500" max="10504" width="15.7109375" style="180" customWidth="1"/>
    <col min="10505" max="10505" width="11.42578125" style="180"/>
    <col min="10506" max="10506" width="39.140625" style="180" customWidth="1"/>
    <col min="10507" max="10753" width="11.42578125" style="180"/>
    <col min="10754" max="10754" width="7.140625" style="180" bestFit="1" customWidth="1"/>
    <col min="10755" max="10755" width="45.140625" style="180" customWidth="1"/>
    <col min="10756" max="10760" width="15.7109375" style="180" customWidth="1"/>
    <col min="10761" max="10761" width="11.42578125" style="180"/>
    <col min="10762" max="10762" width="39.140625" style="180" customWidth="1"/>
    <col min="10763" max="11009" width="11.42578125" style="180"/>
    <col min="11010" max="11010" width="7.140625" style="180" bestFit="1" customWidth="1"/>
    <col min="11011" max="11011" width="45.140625" style="180" customWidth="1"/>
    <col min="11012" max="11016" width="15.7109375" style="180" customWidth="1"/>
    <col min="11017" max="11017" width="11.42578125" style="180"/>
    <col min="11018" max="11018" width="39.140625" style="180" customWidth="1"/>
    <col min="11019" max="11265" width="11.42578125" style="180"/>
    <col min="11266" max="11266" width="7.140625" style="180" bestFit="1" customWidth="1"/>
    <col min="11267" max="11267" width="45.140625" style="180" customWidth="1"/>
    <col min="11268" max="11272" width="15.7109375" style="180" customWidth="1"/>
    <col min="11273" max="11273" width="11.42578125" style="180"/>
    <col min="11274" max="11274" width="39.140625" style="180" customWidth="1"/>
    <col min="11275" max="11521" width="11.42578125" style="180"/>
    <col min="11522" max="11522" width="7.140625" style="180" bestFit="1" customWidth="1"/>
    <col min="11523" max="11523" width="45.140625" style="180" customWidth="1"/>
    <col min="11524" max="11528" width="15.7109375" style="180" customWidth="1"/>
    <col min="11529" max="11529" width="11.42578125" style="180"/>
    <col min="11530" max="11530" width="39.140625" style="180" customWidth="1"/>
    <col min="11531" max="11777" width="11.42578125" style="180"/>
    <col min="11778" max="11778" width="7.140625" style="180" bestFit="1" customWidth="1"/>
    <col min="11779" max="11779" width="45.140625" style="180" customWidth="1"/>
    <col min="11780" max="11784" width="15.7109375" style="180" customWidth="1"/>
    <col min="11785" max="11785" width="11.42578125" style="180"/>
    <col min="11786" max="11786" width="39.140625" style="180" customWidth="1"/>
    <col min="11787" max="12033" width="11.42578125" style="180"/>
    <col min="12034" max="12034" width="7.140625" style="180" bestFit="1" customWidth="1"/>
    <col min="12035" max="12035" width="45.140625" style="180" customWidth="1"/>
    <col min="12036" max="12040" width="15.7109375" style="180" customWidth="1"/>
    <col min="12041" max="12041" width="11.42578125" style="180"/>
    <col min="12042" max="12042" width="39.140625" style="180" customWidth="1"/>
    <col min="12043" max="12289" width="11.42578125" style="180"/>
    <col min="12290" max="12290" width="7.140625" style="180" bestFit="1" customWidth="1"/>
    <col min="12291" max="12291" width="45.140625" style="180" customWidth="1"/>
    <col min="12292" max="12296" width="15.7109375" style="180" customWidth="1"/>
    <col min="12297" max="12297" width="11.42578125" style="180"/>
    <col min="12298" max="12298" width="39.140625" style="180" customWidth="1"/>
    <col min="12299" max="12545" width="11.42578125" style="180"/>
    <col min="12546" max="12546" width="7.140625" style="180" bestFit="1" customWidth="1"/>
    <col min="12547" max="12547" width="45.140625" style="180" customWidth="1"/>
    <col min="12548" max="12552" width="15.7109375" style="180" customWidth="1"/>
    <col min="12553" max="12553" width="11.42578125" style="180"/>
    <col min="12554" max="12554" width="39.140625" style="180" customWidth="1"/>
    <col min="12555" max="12801" width="11.42578125" style="180"/>
    <col min="12802" max="12802" width="7.140625" style="180" bestFit="1" customWidth="1"/>
    <col min="12803" max="12803" width="45.140625" style="180" customWidth="1"/>
    <col min="12804" max="12808" width="15.7109375" style="180" customWidth="1"/>
    <col min="12809" max="12809" width="11.42578125" style="180"/>
    <col min="12810" max="12810" width="39.140625" style="180" customWidth="1"/>
    <col min="12811" max="13057" width="11.42578125" style="180"/>
    <col min="13058" max="13058" width="7.140625" style="180" bestFit="1" customWidth="1"/>
    <col min="13059" max="13059" width="45.140625" style="180" customWidth="1"/>
    <col min="13060" max="13064" width="15.7109375" style="180" customWidth="1"/>
    <col min="13065" max="13065" width="11.42578125" style="180"/>
    <col min="13066" max="13066" width="39.140625" style="180" customWidth="1"/>
    <col min="13067" max="13313" width="11.42578125" style="180"/>
    <col min="13314" max="13314" width="7.140625" style="180" bestFit="1" customWidth="1"/>
    <col min="13315" max="13315" width="45.140625" style="180" customWidth="1"/>
    <col min="13316" max="13320" width="15.7109375" style="180" customWidth="1"/>
    <col min="13321" max="13321" width="11.42578125" style="180"/>
    <col min="13322" max="13322" width="39.140625" style="180" customWidth="1"/>
    <col min="13323" max="13569" width="11.42578125" style="180"/>
    <col min="13570" max="13570" width="7.140625" style="180" bestFit="1" customWidth="1"/>
    <col min="13571" max="13571" width="45.140625" style="180" customWidth="1"/>
    <col min="13572" max="13576" width="15.7109375" style="180" customWidth="1"/>
    <col min="13577" max="13577" width="11.42578125" style="180"/>
    <col min="13578" max="13578" width="39.140625" style="180" customWidth="1"/>
    <col min="13579" max="13825" width="11.42578125" style="180"/>
    <col min="13826" max="13826" width="7.140625" style="180" bestFit="1" customWidth="1"/>
    <col min="13827" max="13827" width="45.140625" style="180" customWidth="1"/>
    <col min="13828" max="13832" width="15.7109375" style="180" customWidth="1"/>
    <col min="13833" max="13833" width="11.42578125" style="180"/>
    <col min="13834" max="13834" width="39.140625" style="180" customWidth="1"/>
    <col min="13835" max="14081" width="11.42578125" style="180"/>
    <col min="14082" max="14082" width="7.140625" style="180" bestFit="1" customWidth="1"/>
    <col min="14083" max="14083" width="45.140625" style="180" customWidth="1"/>
    <col min="14084" max="14088" width="15.7109375" style="180" customWidth="1"/>
    <col min="14089" max="14089" width="11.42578125" style="180"/>
    <col min="14090" max="14090" width="39.140625" style="180" customWidth="1"/>
    <col min="14091" max="14337" width="11.42578125" style="180"/>
    <col min="14338" max="14338" width="7.140625" style="180" bestFit="1" customWidth="1"/>
    <col min="14339" max="14339" width="45.140625" style="180" customWidth="1"/>
    <col min="14340" max="14344" width="15.7109375" style="180" customWidth="1"/>
    <col min="14345" max="14345" width="11.42578125" style="180"/>
    <col min="14346" max="14346" width="39.140625" style="180" customWidth="1"/>
    <col min="14347" max="14593" width="11.42578125" style="180"/>
    <col min="14594" max="14594" width="7.140625" style="180" bestFit="1" customWidth="1"/>
    <col min="14595" max="14595" width="45.140625" style="180" customWidth="1"/>
    <col min="14596" max="14600" width="15.7109375" style="180" customWidth="1"/>
    <col min="14601" max="14601" width="11.42578125" style="180"/>
    <col min="14602" max="14602" width="39.140625" style="180" customWidth="1"/>
    <col min="14603" max="14849" width="11.42578125" style="180"/>
    <col min="14850" max="14850" width="7.140625" style="180" bestFit="1" customWidth="1"/>
    <col min="14851" max="14851" width="45.140625" style="180" customWidth="1"/>
    <col min="14852" max="14856" width="15.7109375" style="180" customWidth="1"/>
    <col min="14857" max="14857" width="11.42578125" style="180"/>
    <col min="14858" max="14858" width="39.140625" style="180" customWidth="1"/>
    <col min="14859" max="15105" width="11.42578125" style="180"/>
    <col min="15106" max="15106" width="7.140625" style="180" bestFit="1" customWidth="1"/>
    <col min="15107" max="15107" width="45.140625" style="180" customWidth="1"/>
    <col min="15108" max="15112" width="15.7109375" style="180" customWidth="1"/>
    <col min="15113" max="15113" width="11.42578125" style="180"/>
    <col min="15114" max="15114" width="39.140625" style="180" customWidth="1"/>
    <col min="15115" max="15361" width="11.42578125" style="180"/>
    <col min="15362" max="15362" width="7.140625" style="180" bestFit="1" customWidth="1"/>
    <col min="15363" max="15363" width="45.140625" style="180" customWidth="1"/>
    <col min="15364" max="15368" width="15.7109375" style="180" customWidth="1"/>
    <col min="15369" max="15369" width="11.42578125" style="180"/>
    <col min="15370" max="15370" width="39.140625" style="180" customWidth="1"/>
    <col min="15371" max="15617" width="11.42578125" style="180"/>
    <col min="15618" max="15618" width="7.140625" style="180" bestFit="1" customWidth="1"/>
    <col min="15619" max="15619" width="45.140625" style="180" customWidth="1"/>
    <col min="15620" max="15624" width="15.7109375" style="180" customWidth="1"/>
    <col min="15625" max="15625" width="11.42578125" style="180"/>
    <col min="15626" max="15626" width="39.140625" style="180" customWidth="1"/>
    <col min="15627" max="15873" width="11.42578125" style="180"/>
    <col min="15874" max="15874" width="7.140625" style="180" bestFit="1" customWidth="1"/>
    <col min="15875" max="15875" width="45.140625" style="180" customWidth="1"/>
    <col min="15876" max="15880" width="15.7109375" style="180" customWidth="1"/>
    <col min="15881" max="15881" width="11.42578125" style="180"/>
    <col min="15882" max="15882" width="39.140625" style="180" customWidth="1"/>
    <col min="15883" max="16129" width="11.42578125" style="180"/>
    <col min="16130" max="16130" width="7.140625" style="180" bestFit="1" customWidth="1"/>
    <col min="16131" max="16131" width="45.140625" style="180" customWidth="1"/>
    <col min="16132" max="16136" width="15.7109375" style="180" customWidth="1"/>
    <col min="16137" max="16137" width="11.42578125" style="180"/>
    <col min="16138" max="16138" width="39.140625" style="180" customWidth="1"/>
    <col min="16139" max="16384" width="11.42578125" style="180"/>
  </cols>
  <sheetData>
    <row r="1" spans="1:50" s="2" customFormat="1" ht="10.5" customHeight="1" x14ac:dyDescent="0.35">
      <c r="A1" s="47"/>
      <c r="B1" s="445"/>
      <c r="C1" s="445"/>
      <c r="D1" s="445"/>
    </row>
    <row r="2" spans="1:50" s="134" customFormat="1" ht="21" x14ac:dyDescent="0.35">
      <c r="B2" s="99" t="s">
        <v>484</v>
      </c>
      <c r="C2" s="99"/>
      <c r="D2" s="99"/>
      <c r="E2" s="190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R2" s="135"/>
      <c r="AX2" s="136"/>
    </row>
    <row r="3" spans="1:50" s="2" customFormat="1" ht="8.25" customHeight="1" x14ac:dyDescent="0.35">
      <c r="A3" s="47"/>
      <c r="B3" s="446"/>
      <c r="C3" s="446"/>
      <c r="D3" s="446"/>
      <c r="E3" s="1"/>
      <c r="F3" s="1"/>
      <c r="G3" s="1"/>
    </row>
    <row r="4" spans="1:50" s="450" customFormat="1" ht="20.100000000000001" customHeight="1" x14ac:dyDescent="0.3">
      <c r="A4" s="447"/>
      <c r="B4" s="204" t="s">
        <v>485</v>
      </c>
      <c r="C4" s="204"/>
      <c r="D4" s="204"/>
      <c r="E4" s="448"/>
      <c r="F4" s="449"/>
      <c r="G4" s="449"/>
      <c r="H4" s="449"/>
      <c r="I4" s="449"/>
      <c r="J4" s="449"/>
      <c r="K4" s="449"/>
      <c r="L4" s="449"/>
      <c r="M4" s="449"/>
      <c r="N4" s="449"/>
      <c r="O4" s="449"/>
      <c r="P4" s="449"/>
      <c r="Q4" s="449"/>
      <c r="R4" s="449"/>
      <c r="S4" s="447"/>
      <c r="T4" s="447"/>
      <c r="U4" s="447"/>
      <c r="V4" s="447"/>
      <c r="W4" s="447"/>
      <c r="X4" s="447"/>
      <c r="Y4" s="447"/>
      <c r="Z4" s="447"/>
      <c r="AA4" s="447"/>
      <c r="AB4" s="447"/>
      <c r="AF4" s="447"/>
      <c r="AG4" s="447"/>
      <c r="AH4" s="447"/>
      <c r="AI4" s="447"/>
      <c r="AJ4" s="447"/>
      <c r="AN4" s="447"/>
      <c r="AO4" s="447"/>
      <c r="AP4" s="447"/>
      <c r="AQ4" s="447"/>
      <c r="AR4" s="447"/>
      <c r="AS4" s="447"/>
      <c r="AT4" s="447"/>
      <c r="AU4" s="447"/>
      <c r="AV4" s="447"/>
      <c r="AW4" s="447"/>
      <c r="AX4" s="451"/>
    </row>
    <row r="5" spans="1:50" s="2" customFormat="1" ht="9.75" customHeight="1" x14ac:dyDescent="0.25">
      <c r="A5" s="47"/>
    </row>
    <row r="6" spans="1:50" s="454" customFormat="1" ht="39.950000000000003" customHeight="1" x14ac:dyDescent="0.25">
      <c r="A6" s="452"/>
      <c r="B6" s="453" t="str">
        <f>+MMEE!X7</f>
        <v>Nombre de instalación, sucursal, planta industrial o dependencia</v>
      </c>
      <c r="C6" s="453" t="s">
        <v>486</v>
      </c>
      <c r="D6" s="453" t="s">
        <v>318</v>
      </c>
      <c r="E6" s="453" t="s">
        <v>487</v>
      </c>
      <c r="F6" s="453" t="s">
        <v>488</v>
      </c>
      <c r="G6" s="453" t="s">
        <v>489</v>
      </c>
      <c r="H6" s="453" t="s">
        <v>492</v>
      </c>
    </row>
    <row r="7" spans="1:50" s="459" customFormat="1" ht="20.100000000000001" customHeight="1" x14ac:dyDescent="0.25">
      <c r="A7" s="455">
        <v>1</v>
      </c>
      <c r="B7" s="456">
        <f>+MMEE!X10</f>
        <v>0</v>
      </c>
      <c r="C7" s="456">
        <f>+MMEE!Z10</f>
        <v>0</v>
      </c>
      <c r="D7" s="457">
        <f>+MMEE!AC10</f>
        <v>0</v>
      </c>
      <c r="E7" s="458">
        <f>+MMEE!AG10</f>
        <v>0</v>
      </c>
      <c r="F7" s="458">
        <f>+MMEE!BP10</f>
        <v>0</v>
      </c>
      <c r="G7" s="458">
        <f>+MMEE!BR10</f>
        <v>0</v>
      </c>
      <c r="H7" s="458">
        <f>+MMEE!BT10</f>
        <v>0</v>
      </c>
    </row>
    <row r="8" spans="1:50" s="460" customFormat="1" ht="20.100000000000001" customHeight="1" x14ac:dyDescent="0.25">
      <c r="A8" s="455">
        <v>2</v>
      </c>
      <c r="B8" s="456">
        <f>+MMEE!X11</f>
        <v>0</v>
      </c>
      <c r="C8" s="456">
        <f>+MMEE!Z11</f>
        <v>0</v>
      </c>
      <c r="D8" s="457">
        <f>+MMEE!AC11</f>
        <v>0</v>
      </c>
      <c r="E8" s="458">
        <f>+MMEE!AG11</f>
        <v>0</v>
      </c>
      <c r="F8" s="458">
        <f>+MMEE!BP11</f>
        <v>0</v>
      </c>
      <c r="G8" s="458">
        <f>+MMEE!BR11</f>
        <v>0</v>
      </c>
      <c r="H8" s="458">
        <f>+MMEE!BT11</f>
        <v>0</v>
      </c>
    </row>
    <row r="9" spans="1:50" s="460" customFormat="1" ht="20.100000000000001" customHeight="1" x14ac:dyDescent="0.25">
      <c r="A9" s="455">
        <v>3</v>
      </c>
      <c r="B9" s="456">
        <f>+MMEE!X12</f>
        <v>0</v>
      </c>
      <c r="C9" s="456">
        <f>+MMEE!Z12</f>
        <v>0</v>
      </c>
      <c r="D9" s="457">
        <f>+MMEE!AC12</f>
        <v>0</v>
      </c>
      <c r="E9" s="458">
        <f>+MMEE!AG12</f>
        <v>0</v>
      </c>
      <c r="F9" s="458">
        <f>+MMEE!BP12</f>
        <v>0</v>
      </c>
      <c r="G9" s="458">
        <f>+MMEE!BR12</f>
        <v>0</v>
      </c>
      <c r="H9" s="458">
        <f>+MMEE!BT12</f>
        <v>0</v>
      </c>
    </row>
    <row r="10" spans="1:50" s="459" customFormat="1" ht="20.100000000000001" customHeight="1" x14ac:dyDescent="0.25">
      <c r="A10" s="455">
        <v>4</v>
      </c>
      <c r="B10" s="456">
        <f>+MMEE!X13</f>
        <v>0</v>
      </c>
      <c r="C10" s="456">
        <f>+MMEE!Z13</f>
        <v>0</v>
      </c>
      <c r="D10" s="457">
        <f>+MMEE!AC13</f>
        <v>0</v>
      </c>
      <c r="E10" s="458">
        <f>+MMEE!AG13</f>
        <v>0</v>
      </c>
      <c r="F10" s="458">
        <f>+MMEE!BP13</f>
        <v>0</v>
      </c>
      <c r="G10" s="458">
        <f>+MMEE!BR13</f>
        <v>0</v>
      </c>
      <c r="H10" s="458">
        <f>+MMEE!BT13</f>
        <v>0</v>
      </c>
    </row>
    <row r="11" spans="1:50" s="460" customFormat="1" ht="20.100000000000001" customHeight="1" x14ac:dyDescent="0.25">
      <c r="A11" s="455">
        <v>5</v>
      </c>
      <c r="B11" s="456">
        <f>+MMEE!X14</f>
        <v>0</v>
      </c>
      <c r="C11" s="456">
        <f>+MMEE!Z14</f>
        <v>0</v>
      </c>
      <c r="D11" s="457">
        <f>+MMEE!AC14</f>
        <v>0</v>
      </c>
      <c r="E11" s="458">
        <f>+MMEE!AG14</f>
        <v>0</v>
      </c>
      <c r="F11" s="458">
        <f>+MMEE!BP14</f>
        <v>0</v>
      </c>
      <c r="G11" s="458">
        <f>+MMEE!BR14</f>
        <v>0</v>
      </c>
      <c r="H11" s="458">
        <f>+MMEE!BT14</f>
        <v>0</v>
      </c>
    </row>
    <row r="12" spans="1:50" ht="20.100000000000001" customHeight="1" x14ac:dyDescent="0.25">
      <c r="A12" s="455">
        <v>6</v>
      </c>
      <c r="B12" s="456">
        <f>+MMEE!X15</f>
        <v>0</v>
      </c>
      <c r="C12" s="456">
        <f>+MMEE!Z15</f>
        <v>0</v>
      </c>
      <c r="D12" s="457">
        <f>+MMEE!AC15</f>
        <v>0</v>
      </c>
      <c r="E12" s="458">
        <f>+MMEE!AG15</f>
        <v>0</v>
      </c>
      <c r="F12" s="458">
        <f>+MMEE!BP15</f>
        <v>0</v>
      </c>
      <c r="G12" s="458">
        <f>+MMEE!BR15</f>
        <v>0</v>
      </c>
      <c r="H12" s="458">
        <f>+MMEE!BT15</f>
        <v>0</v>
      </c>
    </row>
    <row r="13" spans="1:50" ht="20.100000000000001" customHeight="1" x14ac:dyDescent="0.25">
      <c r="A13" s="455">
        <v>7</v>
      </c>
      <c r="B13" s="456">
        <f>+MMEE!X16</f>
        <v>0</v>
      </c>
      <c r="C13" s="456">
        <f>+MMEE!Z16</f>
        <v>0</v>
      </c>
      <c r="D13" s="457">
        <f>+MMEE!AC16</f>
        <v>0</v>
      </c>
      <c r="E13" s="458">
        <f>+MMEE!AG16</f>
        <v>0</v>
      </c>
      <c r="F13" s="458">
        <f>+MMEE!BP16</f>
        <v>0</v>
      </c>
      <c r="G13" s="458">
        <f>+MMEE!BR16</f>
        <v>0</v>
      </c>
      <c r="H13" s="458">
        <f>+MMEE!BT16</f>
        <v>0</v>
      </c>
    </row>
    <row r="14" spans="1:50" ht="20.100000000000001" customHeight="1" x14ac:dyDescent="0.25">
      <c r="A14" s="455">
        <v>8</v>
      </c>
      <c r="B14" s="456">
        <f>+MMEE!X17</f>
        <v>0</v>
      </c>
      <c r="C14" s="456">
        <f>+MMEE!Z17</f>
        <v>0</v>
      </c>
      <c r="D14" s="457">
        <f>+MMEE!AC17</f>
        <v>0</v>
      </c>
      <c r="E14" s="458">
        <f>+MMEE!AG17</f>
        <v>0</v>
      </c>
      <c r="F14" s="458">
        <f>+MMEE!BP17</f>
        <v>0</v>
      </c>
      <c r="G14" s="458">
        <f>+MMEE!BR17</f>
        <v>0</v>
      </c>
      <c r="H14" s="458">
        <f>+MMEE!BT17</f>
        <v>0</v>
      </c>
    </row>
    <row r="15" spans="1:50" ht="20.100000000000001" customHeight="1" x14ac:dyDescent="0.25">
      <c r="A15" s="455">
        <v>9</v>
      </c>
      <c r="B15" s="456">
        <f>+MMEE!X18</f>
        <v>0</v>
      </c>
      <c r="C15" s="456">
        <f>+MMEE!Z18</f>
        <v>0</v>
      </c>
      <c r="D15" s="457">
        <f>+MMEE!AC18</f>
        <v>0</v>
      </c>
      <c r="E15" s="458">
        <f>+MMEE!AG18</f>
        <v>0</v>
      </c>
      <c r="F15" s="458">
        <f>+MMEE!BP18</f>
        <v>0</v>
      </c>
      <c r="G15" s="458">
        <f>+MMEE!BR18</f>
        <v>0</v>
      </c>
      <c r="H15" s="458">
        <f>+MMEE!BT18</f>
        <v>0</v>
      </c>
    </row>
    <row r="16" spans="1:50" ht="20.100000000000001" customHeight="1" x14ac:dyDescent="0.25">
      <c r="A16" s="455">
        <v>10</v>
      </c>
      <c r="B16" s="456">
        <f>+MMEE!X19</f>
        <v>0</v>
      </c>
      <c r="C16" s="456">
        <f>+MMEE!Z19</f>
        <v>0</v>
      </c>
      <c r="D16" s="457">
        <f>+MMEE!AC19</f>
        <v>0</v>
      </c>
      <c r="E16" s="458">
        <f>+MMEE!AG19</f>
        <v>0</v>
      </c>
      <c r="F16" s="458">
        <f>+MMEE!BP19</f>
        <v>0</v>
      </c>
      <c r="G16" s="458">
        <f>+MMEE!BR19</f>
        <v>0</v>
      </c>
      <c r="H16" s="458">
        <f>+MMEE!BT19</f>
        <v>0</v>
      </c>
    </row>
    <row r="17" spans="1:8" ht="20.100000000000001" customHeight="1" x14ac:dyDescent="0.25">
      <c r="A17" s="455">
        <v>11</v>
      </c>
      <c r="B17" s="456">
        <f>+MMEE!X20</f>
        <v>0</v>
      </c>
      <c r="C17" s="456">
        <f>+MMEE!Z20</f>
        <v>0</v>
      </c>
      <c r="D17" s="457">
        <f>+MMEE!AC20</f>
        <v>0</v>
      </c>
      <c r="E17" s="458">
        <f>+MMEE!AG20</f>
        <v>0</v>
      </c>
      <c r="F17" s="458">
        <f>+MMEE!BP20</f>
        <v>0</v>
      </c>
      <c r="G17" s="458">
        <f>+MMEE!BR20</f>
        <v>0</v>
      </c>
      <c r="H17" s="458">
        <f>+MMEE!BT20</f>
        <v>0</v>
      </c>
    </row>
    <row r="18" spans="1:8" ht="20.100000000000001" customHeight="1" x14ac:dyDescent="0.25">
      <c r="A18" s="455">
        <v>12</v>
      </c>
      <c r="B18" s="456">
        <f>+MMEE!X21</f>
        <v>0</v>
      </c>
      <c r="C18" s="456">
        <f>+MMEE!Z21</f>
        <v>0</v>
      </c>
      <c r="D18" s="457">
        <f>+MMEE!AC21</f>
        <v>0</v>
      </c>
      <c r="E18" s="458">
        <f>+MMEE!AG21</f>
        <v>0</v>
      </c>
      <c r="F18" s="458">
        <f>+MMEE!BP21</f>
        <v>0</v>
      </c>
      <c r="G18" s="458">
        <f>+MMEE!BR21</f>
        <v>0</v>
      </c>
      <c r="H18" s="458">
        <f>+MMEE!BT21</f>
        <v>0</v>
      </c>
    </row>
    <row r="19" spans="1:8" ht="20.100000000000001" customHeight="1" x14ac:dyDescent="0.25">
      <c r="A19" s="455">
        <v>13</v>
      </c>
      <c r="B19" s="456">
        <f>+MMEE!X22</f>
        <v>0</v>
      </c>
      <c r="C19" s="456">
        <f>+MMEE!Z22</f>
        <v>0</v>
      </c>
      <c r="D19" s="457">
        <f>+MMEE!AC22</f>
        <v>0</v>
      </c>
      <c r="E19" s="458">
        <f>+MMEE!AG22</f>
        <v>0</v>
      </c>
      <c r="F19" s="458">
        <f>+MMEE!BP22</f>
        <v>0</v>
      </c>
      <c r="G19" s="458">
        <f>+MMEE!BR22</f>
        <v>0</v>
      </c>
      <c r="H19" s="458">
        <f>+MMEE!BT22</f>
        <v>0</v>
      </c>
    </row>
    <row r="20" spans="1:8" ht="20.100000000000001" customHeight="1" x14ac:dyDescent="0.25">
      <c r="A20" s="455">
        <v>14</v>
      </c>
      <c r="B20" s="456">
        <f>+MMEE!X23</f>
        <v>0</v>
      </c>
      <c r="C20" s="456">
        <f>+MMEE!Z23</f>
        <v>0</v>
      </c>
      <c r="D20" s="457">
        <f>+MMEE!AC23</f>
        <v>0</v>
      </c>
      <c r="E20" s="458">
        <f>+MMEE!AG23</f>
        <v>0</v>
      </c>
      <c r="F20" s="458">
        <f>+MMEE!BP23</f>
        <v>0</v>
      </c>
      <c r="G20" s="458">
        <f>+MMEE!BR23</f>
        <v>0</v>
      </c>
      <c r="H20" s="458">
        <f>+MMEE!BT23</f>
        <v>0</v>
      </c>
    </row>
    <row r="21" spans="1:8" ht="20.100000000000001" customHeight="1" x14ac:dyDescent="0.25">
      <c r="A21" s="455">
        <v>15</v>
      </c>
      <c r="B21" s="456">
        <f>+MMEE!X24</f>
        <v>0</v>
      </c>
      <c r="C21" s="456">
        <f>+MMEE!Z24</f>
        <v>0</v>
      </c>
      <c r="D21" s="457">
        <f>+MMEE!AC24</f>
        <v>0</v>
      </c>
      <c r="E21" s="458">
        <f>+MMEE!AG24</f>
        <v>0</v>
      </c>
      <c r="F21" s="458">
        <f>+MMEE!BP24</f>
        <v>0</v>
      </c>
      <c r="G21" s="458">
        <f>+MMEE!BR24</f>
        <v>0</v>
      </c>
      <c r="H21" s="458">
        <f>+MMEE!BT24</f>
        <v>0</v>
      </c>
    </row>
    <row r="22" spans="1:8" ht="20.100000000000001" customHeight="1" x14ac:dyDescent="0.25">
      <c r="A22" s="455">
        <v>16</v>
      </c>
      <c r="B22" s="456">
        <f>+MMEE!X25</f>
        <v>0</v>
      </c>
      <c r="C22" s="456">
        <f>+MMEE!Z25</f>
        <v>0</v>
      </c>
      <c r="D22" s="457">
        <f>+MMEE!AC25</f>
        <v>0</v>
      </c>
      <c r="E22" s="458">
        <f>+MMEE!AG25</f>
        <v>0</v>
      </c>
      <c r="F22" s="458">
        <f>+MMEE!BP25</f>
        <v>0</v>
      </c>
      <c r="G22" s="458">
        <f>+MMEE!BR25</f>
        <v>0</v>
      </c>
      <c r="H22" s="458">
        <f>+MMEE!BT25</f>
        <v>0</v>
      </c>
    </row>
    <row r="23" spans="1:8" ht="20.100000000000001" customHeight="1" x14ac:dyDescent="0.25">
      <c r="A23" s="455">
        <v>17</v>
      </c>
      <c r="B23" s="456">
        <f>+MMEE!X26</f>
        <v>0</v>
      </c>
      <c r="C23" s="456">
        <f>+MMEE!Z26</f>
        <v>0</v>
      </c>
      <c r="D23" s="457">
        <f>+MMEE!AC26</f>
        <v>0</v>
      </c>
      <c r="E23" s="458">
        <f>+MMEE!AG26</f>
        <v>0</v>
      </c>
      <c r="F23" s="458">
        <f>+MMEE!BP26</f>
        <v>0</v>
      </c>
      <c r="G23" s="458">
        <f>+MMEE!BR26</f>
        <v>0</v>
      </c>
      <c r="H23" s="458">
        <f>+MMEE!BT26</f>
        <v>0</v>
      </c>
    </row>
    <row r="24" spans="1:8" ht="20.100000000000001" customHeight="1" x14ac:dyDescent="0.25">
      <c r="A24" s="455">
        <v>18</v>
      </c>
      <c r="B24" s="456">
        <f>+MMEE!X27</f>
        <v>0</v>
      </c>
      <c r="C24" s="456">
        <f>+MMEE!Z27</f>
        <v>0</v>
      </c>
      <c r="D24" s="457">
        <f>+MMEE!AC27</f>
        <v>0</v>
      </c>
      <c r="E24" s="458">
        <f>+MMEE!AG27</f>
        <v>0</v>
      </c>
      <c r="F24" s="458">
        <f>+MMEE!BP27</f>
        <v>0</v>
      </c>
      <c r="G24" s="458">
        <f>+MMEE!BR27</f>
        <v>0</v>
      </c>
      <c r="H24" s="458">
        <f>+MMEE!BT27</f>
        <v>0</v>
      </c>
    </row>
    <row r="25" spans="1:8" ht="20.100000000000001" customHeight="1" x14ac:dyDescent="0.25">
      <c r="A25" s="455">
        <v>19</v>
      </c>
      <c r="B25" s="456">
        <f>+MMEE!X28</f>
        <v>0</v>
      </c>
      <c r="C25" s="456">
        <f>+MMEE!Z28</f>
        <v>0</v>
      </c>
      <c r="D25" s="457">
        <f>+MMEE!AC28</f>
        <v>0</v>
      </c>
      <c r="E25" s="458">
        <f>+MMEE!AG28</f>
        <v>0</v>
      </c>
      <c r="F25" s="458">
        <f>+MMEE!BP28</f>
        <v>0</v>
      </c>
      <c r="G25" s="458">
        <f>+MMEE!BR28</f>
        <v>0</v>
      </c>
      <c r="H25" s="458">
        <f>+MMEE!BT28</f>
        <v>0</v>
      </c>
    </row>
    <row r="26" spans="1:8" ht="20.100000000000001" customHeight="1" x14ac:dyDescent="0.25">
      <c r="A26" s="455">
        <v>20</v>
      </c>
      <c r="B26" s="456">
        <f>+MMEE!X29</f>
        <v>0</v>
      </c>
      <c r="C26" s="456">
        <f>+MMEE!Z29</f>
        <v>0</v>
      </c>
      <c r="D26" s="457">
        <f>+MMEE!AC29</f>
        <v>0</v>
      </c>
      <c r="E26" s="458">
        <f>+MMEE!AG29</f>
        <v>0</v>
      </c>
      <c r="F26" s="458">
        <f>+MMEE!BP29</f>
        <v>0</v>
      </c>
      <c r="G26" s="458">
        <f>+MMEE!BR29</f>
        <v>0</v>
      </c>
      <c r="H26" s="458">
        <f>+MMEE!BT29</f>
        <v>0</v>
      </c>
    </row>
    <row r="27" spans="1:8" ht="20.100000000000001" customHeight="1" x14ac:dyDescent="0.25">
      <c r="B27" s="462"/>
      <c r="C27" s="462" t="s">
        <v>490</v>
      </c>
      <c r="D27" s="463" t="s">
        <v>491</v>
      </c>
      <c r="E27" s="464">
        <f>+SUM(E7:E26)</f>
        <v>0</v>
      </c>
      <c r="F27" s="464">
        <f t="shared" ref="F27:H27" si="0">+SUM(F7:F26)</f>
        <v>0</v>
      </c>
      <c r="G27" s="464">
        <f t="shared" si="0"/>
        <v>0</v>
      </c>
      <c r="H27" s="464">
        <f t="shared" si="0"/>
        <v>0</v>
      </c>
    </row>
    <row r="28" spans="1:8" s="2" customFormat="1" ht="15.75" customHeight="1" x14ac:dyDescent="0.25">
      <c r="A28" s="47"/>
    </row>
    <row r="29" spans="1:8" s="466" customFormat="1" x14ac:dyDescent="0.25">
      <c r="A29" s="465" t="s">
        <v>22</v>
      </c>
    </row>
  </sheetData>
  <sheetProtection algorithmName="SHA-512" hashValue="ne8r/4EctsXEpcCjhlNm2FarqkaARkjVDAxwYAHtZs+YB6S5bg61HCMOJKBmMsEHxrLsnwzsj3H22c5p/M2HmA==" saltValue="JV/O+0Uf5z5N5dvxfabQfQ==" spinCount="100000" sheet="1" objects="1" scenarios="1"/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theme="8" tint="0.39997558519241921"/>
  </sheetPr>
  <dimension ref="A1:L43"/>
  <sheetViews>
    <sheetView workbookViewId="0">
      <pane ySplit="4" topLeftCell="A5" activePane="bottomLeft" state="frozen"/>
      <selection activeCell="D66" sqref="D66"/>
      <selection pane="bottomLeft"/>
    </sheetView>
  </sheetViews>
  <sheetFormatPr baseColWidth="10" defaultRowHeight="15" x14ac:dyDescent="0.25"/>
  <cols>
    <col min="1" max="1" width="2.28515625" style="180" customWidth="1"/>
    <col min="2" max="2" width="35.7109375" style="180" customWidth="1"/>
    <col min="3" max="3" width="13.140625" style="180" customWidth="1"/>
    <col min="4" max="256" width="11.42578125" style="180"/>
    <col min="257" max="257" width="2.85546875" style="180" customWidth="1"/>
    <col min="258" max="258" width="35.7109375" style="180" customWidth="1"/>
    <col min="259" max="259" width="13.140625" style="180" customWidth="1"/>
    <col min="260" max="512" width="11.42578125" style="180"/>
    <col min="513" max="513" width="2.85546875" style="180" customWidth="1"/>
    <col min="514" max="514" width="35.7109375" style="180" customWidth="1"/>
    <col min="515" max="515" width="13.140625" style="180" customWidth="1"/>
    <col min="516" max="768" width="11.42578125" style="180"/>
    <col min="769" max="769" width="2.85546875" style="180" customWidth="1"/>
    <col min="770" max="770" width="35.7109375" style="180" customWidth="1"/>
    <col min="771" max="771" width="13.140625" style="180" customWidth="1"/>
    <col min="772" max="1024" width="11.42578125" style="180"/>
    <col min="1025" max="1025" width="2.85546875" style="180" customWidth="1"/>
    <col min="1026" max="1026" width="35.7109375" style="180" customWidth="1"/>
    <col min="1027" max="1027" width="13.140625" style="180" customWidth="1"/>
    <col min="1028" max="1280" width="11.42578125" style="180"/>
    <col min="1281" max="1281" width="2.85546875" style="180" customWidth="1"/>
    <col min="1282" max="1282" width="35.7109375" style="180" customWidth="1"/>
    <col min="1283" max="1283" width="13.140625" style="180" customWidth="1"/>
    <col min="1284" max="1536" width="11.42578125" style="180"/>
    <col min="1537" max="1537" width="2.85546875" style="180" customWidth="1"/>
    <col min="1538" max="1538" width="35.7109375" style="180" customWidth="1"/>
    <col min="1539" max="1539" width="13.140625" style="180" customWidth="1"/>
    <col min="1540" max="1792" width="11.42578125" style="180"/>
    <col min="1793" max="1793" width="2.85546875" style="180" customWidth="1"/>
    <col min="1794" max="1794" width="35.7109375" style="180" customWidth="1"/>
    <col min="1795" max="1795" width="13.140625" style="180" customWidth="1"/>
    <col min="1796" max="2048" width="11.42578125" style="180"/>
    <col min="2049" max="2049" width="2.85546875" style="180" customWidth="1"/>
    <col min="2050" max="2050" width="35.7109375" style="180" customWidth="1"/>
    <col min="2051" max="2051" width="13.140625" style="180" customWidth="1"/>
    <col min="2052" max="2304" width="11.42578125" style="180"/>
    <col min="2305" max="2305" width="2.85546875" style="180" customWidth="1"/>
    <col min="2306" max="2306" width="35.7109375" style="180" customWidth="1"/>
    <col min="2307" max="2307" width="13.140625" style="180" customWidth="1"/>
    <col min="2308" max="2560" width="11.42578125" style="180"/>
    <col min="2561" max="2561" width="2.85546875" style="180" customWidth="1"/>
    <col min="2562" max="2562" width="35.7109375" style="180" customWidth="1"/>
    <col min="2563" max="2563" width="13.140625" style="180" customWidth="1"/>
    <col min="2564" max="2816" width="11.42578125" style="180"/>
    <col min="2817" max="2817" width="2.85546875" style="180" customWidth="1"/>
    <col min="2818" max="2818" width="35.7109375" style="180" customWidth="1"/>
    <col min="2819" max="2819" width="13.140625" style="180" customWidth="1"/>
    <col min="2820" max="3072" width="11.42578125" style="180"/>
    <col min="3073" max="3073" width="2.85546875" style="180" customWidth="1"/>
    <col min="3074" max="3074" width="35.7109375" style="180" customWidth="1"/>
    <col min="3075" max="3075" width="13.140625" style="180" customWidth="1"/>
    <col min="3076" max="3328" width="11.42578125" style="180"/>
    <col min="3329" max="3329" width="2.85546875" style="180" customWidth="1"/>
    <col min="3330" max="3330" width="35.7109375" style="180" customWidth="1"/>
    <col min="3331" max="3331" width="13.140625" style="180" customWidth="1"/>
    <col min="3332" max="3584" width="11.42578125" style="180"/>
    <col min="3585" max="3585" width="2.85546875" style="180" customWidth="1"/>
    <col min="3586" max="3586" width="35.7109375" style="180" customWidth="1"/>
    <col min="3587" max="3587" width="13.140625" style="180" customWidth="1"/>
    <col min="3588" max="3840" width="11.42578125" style="180"/>
    <col min="3841" max="3841" width="2.85546875" style="180" customWidth="1"/>
    <col min="3842" max="3842" width="35.7109375" style="180" customWidth="1"/>
    <col min="3843" max="3843" width="13.140625" style="180" customWidth="1"/>
    <col min="3844" max="4096" width="11.42578125" style="180"/>
    <col min="4097" max="4097" width="2.85546875" style="180" customWidth="1"/>
    <col min="4098" max="4098" width="35.7109375" style="180" customWidth="1"/>
    <col min="4099" max="4099" width="13.140625" style="180" customWidth="1"/>
    <col min="4100" max="4352" width="11.42578125" style="180"/>
    <col min="4353" max="4353" width="2.85546875" style="180" customWidth="1"/>
    <col min="4354" max="4354" width="35.7109375" style="180" customWidth="1"/>
    <col min="4355" max="4355" width="13.140625" style="180" customWidth="1"/>
    <col min="4356" max="4608" width="11.42578125" style="180"/>
    <col min="4609" max="4609" width="2.85546875" style="180" customWidth="1"/>
    <col min="4610" max="4610" width="35.7109375" style="180" customWidth="1"/>
    <col min="4611" max="4611" width="13.140625" style="180" customWidth="1"/>
    <col min="4612" max="4864" width="11.42578125" style="180"/>
    <col min="4865" max="4865" width="2.85546875" style="180" customWidth="1"/>
    <col min="4866" max="4866" width="35.7109375" style="180" customWidth="1"/>
    <col min="4867" max="4867" width="13.140625" style="180" customWidth="1"/>
    <col min="4868" max="5120" width="11.42578125" style="180"/>
    <col min="5121" max="5121" width="2.85546875" style="180" customWidth="1"/>
    <col min="5122" max="5122" width="35.7109375" style="180" customWidth="1"/>
    <col min="5123" max="5123" width="13.140625" style="180" customWidth="1"/>
    <col min="5124" max="5376" width="11.42578125" style="180"/>
    <col min="5377" max="5377" width="2.85546875" style="180" customWidth="1"/>
    <col min="5378" max="5378" width="35.7109375" style="180" customWidth="1"/>
    <col min="5379" max="5379" width="13.140625" style="180" customWidth="1"/>
    <col min="5380" max="5632" width="11.42578125" style="180"/>
    <col min="5633" max="5633" width="2.85546875" style="180" customWidth="1"/>
    <col min="5634" max="5634" width="35.7109375" style="180" customWidth="1"/>
    <col min="5635" max="5635" width="13.140625" style="180" customWidth="1"/>
    <col min="5636" max="5888" width="11.42578125" style="180"/>
    <col min="5889" max="5889" width="2.85546875" style="180" customWidth="1"/>
    <col min="5890" max="5890" width="35.7109375" style="180" customWidth="1"/>
    <col min="5891" max="5891" width="13.140625" style="180" customWidth="1"/>
    <col min="5892" max="6144" width="11.42578125" style="180"/>
    <col min="6145" max="6145" width="2.85546875" style="180" customWidth="1"/>
    <col min="6146" max="6146" width="35.7109375" style="180" customWidth="1"/>
    <col min="6147" max="6147" width="13.140625" style="180" customWidth="1"/>
    <col min="6148" max="6400" width="11.42578125" style="180"/>
    <col min="6401" max="6401" width="2.85546875" style="180" customWidth="1"/>
    <col min="6402" max="6402" width="35.7109375" style="180" customWidth="1"/>
    <col min="6403" max="6403" width="13.140625" style="180" customWidth="1"/>
    <col min="6404" max="6656" width="11.42578125" style="180"/>
    <col min="6657" max="6657" width="2.85546875" style="180" customWidth="1"/>
    <col min="6658" max="6658" width="35.7109375" style="180" customWidth="1"/>
    <col min="6659" max="6659" width="13.140625" style="180" customWidth="1"/>
    <col min="6660" max="6912" width="11.42578125" style="180"/>
    <col min="6913" max="6913" width="2.85546875" style="180" customWidth="1"/>
    <col min="6914" max="6914" width="35.7109375" style="180" customWidth="1"/>
    <col min="6915" max="6915" width="13.140625" style="180" customWidth="1"/>
    <col min="6916" max="7168" width="11.42578125" style="180"/>
    <col min="7169" max="7169" width="2.85546875" style="180" customWidth="1"/>
    <col min="7170" max="7170" width="35.7109375" style="180" customWidth="1"/>
    <col min="7171" max="7171" width="13.140625" style="180" customWidth="1"/>
    <col min="7172" max="7424" width="11.42578125" style="180"/>
    <col min="7425" max="7425" width="2.85546875" style="180" customWidth="1"/>
    <col min="7426" max="7426" width="35.7109375" style="180" customWidth="1"/>
    <col min="7427" max="7427" width="13.140625" style="180" customWidth="1"/>
    <col min="7428" max="7680" width="11.42578125" style="180"/>
    <col min="7681" max="7681" width="2.85546875" style="180" customWidth="1"/>
    <col min="7682" max="7682" width="35.7109375" style="180" customWidth="1"/>
    <col min="7683" max="7683" width="13.140625" style="180" customWidth="1"/>
    <col min="7684" max="7936" width="11.42578125" style="180"/>
    <col min="7937" max="7937" width="2.85546875" style="180" customWidth="1"/>
    <col min="7938" max="7938" width="35.7109375" style="180" customWidth="1"/>
    <col min="7939" max="7939" width="13.140625" style="180" customWidth="1"/>
    <col min="7940" max="8192" width="11.42578125" style="180"/>
    <col min="8193" max="8193" width="2.85546875" style="180" customWidth="1"/>
    <col min="8194" max="8194" width="35.7109375" style="180" customWidth="1"/>
    <col min="8195" max="8195" width="13.140625" style="180" customWidth="1"/>
    <col min="8196" max="8448" width="11.42578125" style="180"/>
    <col min="8449" max="8449" width="2.85546875" style="180" customWidth="1"/>
    <col min="8450" max="8450" width="35.7109375" style="180" customWidth="1"/>
    <col min="8451" max="8451" width="13.140625" style="180" customWidth="1"/>
    <col min="8452" max="8704" width="11.42578125" style="180"/>
    <col min="8705" max="8705" width="2.85546875" style="180" customWidth="1"/>
    <col min="8706" max="8706" width="35.7109375" style="180" customWidth="1"/>
    <col min="8707" max="8707" width="13.140625" style="180" customWidth="1"/>
    <col min="8708" max="8960" width="11.42578125" style="180"/>
    <col min="8961" max="8961" width="2.85546875" style="180" customWidth="1"/>
    <col min="8962" max="8962" width="35.7109375" style="180" customWidth="1"/>
    <col min="8963" max="8963" width="13.140625" style="180" customWidth="1"/>
    <col min="8964" max="9216" width="11.42578125" style="180"/>
    <col min="9217" max="9217" width="2.85546875" style="180" customWidth="1"/>
    <col min="9218" max="9218" width="35.7109375" style="180" customWidth="1"/>
    <col min="9219" max="9219" width="13.140625" style="180" customWidth="1"/>
    <col min="9220" max="9472" width="11.42578125" style="180"/>
    <col min="9473" max="9473" width="2.85546875" style="180" customWidth="1"/>
    <col min="9474" max="9474" width="35.7109375" style="180" customWidth="1"/>
    <col min="9475" max="9475" width="13.140625" style="180" customWidth="1"/>
    <col min="9476" max="9728" width="11.42578125" style="180"/>
    <col min="9729" max="9729" width="2.85546875" style="180" customWidth="1"/>
    <col min="9730" max="9730" width="35.7109375" style="180" customWidth="1"/>
    <col min="9731" max="9731" width="13.140625" style="180" customWidth="1"/>
    <col min="9732" max="9984" width="11.42578125" style="180"/>
    <col min="9985" max="9985" width="2.85546875" style="180" customWidth="1"/>
    <col min="9986" max="9986" width="35.7109375" style="180" customWidth="1"/>
    <col min="9987" max="9987" width="13.140625" style="180" customWidth="1"/>
    <col min="9988" max="10240" width="11.42578125" style="180"/>
    <col min="10241" max="10241" width="2.85546875" style="180" customWidth="1"/>
    <col min="10242" max="10242" width="35.7109375" style="180" customWidth="1"/>
    <col min="10243" max="10243" width="13.140625" style="180" customWidth="1"/>
    <col min="10244" max="10496" width="11.42578125" style="180"/>
    <col min="10497" max="10497" width="2.85546875" style="180" customWidth="1"/>
    <col min="10498" max="10498" width="35.7109375" style="180" customWidth="1"/>
    <col min="10499" max="10499" width="13.140625" style="180" customWidth="1"/>
    <col min="10500" max="10752" width="11.42578125" style="180"/>
    <col min="10753" max="10753" width="2.85546875" style="180" customWidth="1"/>
    <col min="10754" max="10754" width="35.7109375" style="180" customWidth="1"/>
    <col min="10755" max="10755" width="13.140625" style="180" customWidth="1"/>
    <col min="10756" max="11008" width="11.42578125" style="180"/>
    <col min="11009" max="11009" width="2.85546875" style="180" customWidth="1"/>
    <col min="11010" max="11010" width="35.7109375" style="180" customWidth="1"/>
    <col min="11011" max="11011" width="13.140625" style="180" customWidth="1"/>
    <col min="11012" max="11264" width="11.42578125" style="180"/>
    <col min="11265" max="11265" width="2.85546875" style="180" customWidth="1"/>
    <col min="11266" max="11266" width="35.7109375" style="180" customWidth="1"/>
    <col min="11267" max="11267" width="13.140625" style="180" customWidth="1"/>
    <col min="11268" max="11520" width="11.42578125" style="180"/>
    <col min="11521" max="11521" width="2.85546875" style="180" customWidth="1"/>
    <col min="11522" max="11522" width="35.7109375" style="180" customWidth="1"/>
    <col min="11523" max="11523" width="13.140625" style="180" customWidth="1"/>
    <col min="11524" max="11776" width="11.42578125" style="180"/>
    <col min="11777" max="11777" width="2.85546875" style="180" customWidth="1"/>
    <col min="11778" max="11778" width="35.7109375" style="180" customWidth="1"/>
    <col min="11779" max="11779" width="13.140625" style="180" customWidth="1"/>
    <col min="11780" max="12032" width="11.42578125" style="180"/>
    <col min="12033" max="12033" width="2.85546875" style="180" customWidth="1"/>
    <col min="12034" max="12034" width="35.7109375" style="180" customWidth="1"/>
    <col min="12035" max="12035" width="13.140625" style="180" customWidth="1"/>
    <col min="12036" max="12288" width="11.42578125" style="180"/>
    <col min="12289" max="12289" width="2.85546875" style="180" customWidth="1"/>
    <col min="12290" max="12290" width="35.7109375" style="180" customWidth="1"/>
    <col min="12291" max="12291" width="13.140625" style="180" customWidth="1"/>
    <col min="12292" max="12544" width="11.42578125" style="180"/>
    <col min="12545" max="12545" width="2.85546875" style="180" customWidth="1"/>
    <col min="12546" max="12546" width="35.7109375" style="180" customWidth="1"/>
    <col min="12547" max="12547" width="13.140625" style="180" customWidth="1"/>
    <col min="12548" max="12800" width="11.42578125" style="180"/>
    <col min="12801" max="12801" width="2.85546875" style="180" customWidth="1"/>
    <col min="12802" max="12802" width="35.7109375" style="180" customWidth="1"/>
    <col min="12803" max="12803" width="13.140625" style="180" customWidth="1"/>
    <col min="12804" max="13056" width="11.42578125" style="180"/>
    <col min="13057" max="13057" width="2.85546875" style="180" customWidth="1"/>
    <col min="13058" max="13058" width="35.7109375" style="180" customWidth="1"/>
    <col min="13059" max="13059" width="13.140625" style="180" customWidth="1"/>
    <col min="13060" max="13312" width="11.42578125" style="180"/>
    <col min="13313" max="13313" width="2.85546875" style="180" customWidth="1"/>
    <col min="13314" max="13314" width="35.7109375" style="180" customWidth="1"/>
    <col min="13315" max="13315" width="13.140625" style="180" customWidth="1"/>
    <col min="13316" max="13568" width="11.42578125" style="180"/>
    <col min="13569" max="13569" width="2.85546875" style="180" customWidth="1"/>
    <col min="13570" max="13570" width="35.7109375" style="180" customWidth="1"/>
    <col min="13571" max="13571" width="13.140625" style="180" customWidth="1"/>
    <col min="13572" max="13824" width="11.42578125" style="180"/>
    <col min="13825" max="13825" width="2.85546875" style="180" customWidth="1"/>
    <col min="13826" max="13826" width="35.7109375" style="180" customWidth="1"/>
    <col min="13827" max="13827" width="13.140625" style="180" customWidth="1"/>
    <col min="13828" max="14080" width="11.42578125" style="180"/>
    <col min="14081" max="14081" width="2.85546875" style="180" customWidth="1"/>
    <col min="14082" max="14082" width="35.7109375" style="180" customWidth="1"/>
    <col min="14083" max="14083" width="13.140625" style="180" customWidth="1"/>
    <col min="14084" max="14336" width="11.42578125" style="180"/>
    <col min="14337" max="14337" width="2.85546875" style="180" customWidth="1"/>
    <col min="14338" max="14338" width="35.7109375" style="180" customWidth="1"/>
    <col min="14339" max="14339" width="13.140625" style="180" customWidth="1"/>
    <col min="14340" max="14592" width="11.42578125" style="180"/>
    <col min="14593" max="14593" width="2.85546875" style="180" customWidth="1"/>
    <col min="14594" max="14594" width="35.7109375" style="180" customWidth="1"/>
    <col min="14595" max="14595" width="13.140625" style="180" customWidth="1"/>
    <col min="14596" max="14848" width="11.42578125" style="180"/>
    <col min="14849" max="14849" width="2.85546875" style="180" customWidth="1"/>
    <col min="14850" max="14850" width="35.7109375" style="180" customWidth="1"/>
    <col min="14851" max="14851" width="13.140625" style="180" customWidth="1"/>
    <col min="14852" max="15104" width="11.42578125" style="180"/>
    <col min="15105" max="15105" width="2.85546875" style="180" customWidth="1"/>
    <col min="15106" max="15106" width="35.7109375" style="180" customWidth="1"/>
    <col min="15107" max="15107" width="13.140625" style="180" customWidth="1"/>
    <col min="15108" max="15360" width="11.42578125" style="180"/>
    <col min="15361" max="15361" width="2.85546875" style="180" customWidth="1"/>
    <col min="15362" max="15362" width="35.7109375" style="180" customWidth="1"/>
    <col min="15363" max="15363" width="13.140625" style="180" customWidth="1"/>
    <col min="15364" max="15616" width="11.42578125" style="180"/>
    <col min="15617" max="15617" width="2.85546875" style="180" customWidth="1"/>
    <col min="15618" max="15618" width="35.7109375" style="180" customWidth="1"/>
    <col min="15619" max="15619" width="13.140625" style="180" customWidth="1"/>
    <col min="15620" max="15872" width="11.42578125" style="180"/>
    <col min="15873" max="15873" width="2.85546875" style="180" customWidth="1"/>
    <col min="15874" max="15874" width="35.7109375" style="180" customWidth="1"/>
    <col min="15875" max="15875" width="13.140625" style="180" customWidth="1"/>
    <col min="15876" max="16128" width="11.42578125" style="180"/>
    <col min="16129" max="16129" width="2.85546875" style="180" customWidth="1"/>
    <col min="16130" max="16130" width="35.7109375" style="180" customWidth="1"/>
    <col min="16131" max="16131" width="13.140625" style="180" customWidth="1"/>
    <col min="16132" max="16384" width="11.42578125" style="180"/>
  </cols>
  <sheetData>
    <row r="1" spans="1:12" s="4" customFormat="1" ht="9.9499999999999993" customHeight="1" x14ac:dyDescent="0.25">
      <c r="A1" s="131"/>
      <c r="B1" s="131"/>
      <c r="C1" s="131"/>
      <c r="D1" s="131"/>
      <c r="E1" s="131"/>
      <c r="F1" s="131"/>
      <c r="G1" s="131"/>
      <c r="H1" s="3"/>
      <c r="I1" s="3"/>
      <c r="J1" s="3"/>
      <c r="K1" s="3"/>
      <c r="L1" s="3"/>
    </row>
    <row r="2" spans="1:12" s="134" customFormat="1" ht="21" x14ac:dyDescent="0.35">
      <c r="B2" s="99" t="s">
        <v>299</v>
      </c>
      <c r="C2" s="99"/>
      <c r="D2" s="99"/>
      <c r="E2" s="99"/>
      <c r="F2" s="99"/>
      <c r="G2" s="99"/>
      <c r="H2" s="190"/>
      <c r="I2" s="135"/>
      <c r="J2" s="135"/>
      <c r="K2" s="135"/>
      <c r="L2" s="135"/>
    </row>
    <row r="3" spans="1:12" s="187" customFormat="1" ht="9.9499999999999993" customHeight="1" x14ac:dyDescent="0.25">
      <c r="A3" s="186"/>
      <c r="B3" s="186"/>
      <c r="H3" s="559"/>
      <c r="I3" s="559"/>
      <c r="L3" s="188"/>
    </row>
    <row r="4" spans="1:12" x14ac:dyDescent="0.25">
      <c r="B4" s="181" t="s">
        <v>266</v>
      </c>
      <c r="C4" s="181" t="s">
        <v>267</v>
      </c>
      <c r="D4" s="181" t="s">
        <v>244</v>
      </c>
    </row>
    <row r="5" spans="1:12" ht="25.5" x14ac:dyDescent="0.25">
      <c r="B5" s="182" t="s">
        <v>272</v>
      </c>
      <c r="C5" s="183">
        <v>20</v>
      </c>
      <c r="D5" s="183" t="s">
        <v>268</v>
      </c>
    </row>
    <row r="6" spans="1:12" ht="25.5" x14ac:dyDescent="0.25">
      <c r="B6" s="182" t="s">
        <v>289</v>
      </c>
      <c r="C6" s="183">
        <v>8</v>
      </c>
      <c r="D6" s="183" t="s">
        <v>268</v>
      </c>
    </row>
    <row r="7" spans="1:12" ht="25.5" x14ac:dyDescent="0.25">
      <c r="B7" s="385" t="s">
        <v>448</v>
      </c>
      <c r="C7" s="386">
        <v>10</v>
      </c>
      <c r="D7" s="386" t="s">
        <v>268</v>
      </c>
    </row>
    <row r="8" spans="1:12" x14ac:dyDescent="0.25">
      <c r="B8" s="385" t="s">
        <v>449</v>
      </c>
      <c r="C8" s="386">
        <v>15</v>
      </c>
      <c r="D8" s="386" t="s">
        <v>268</v>
      </c>
    </row>
    <row r="9" spans="1:12" x14ac:dyDescent="0.25">
      <c r="B9" s="385" t="s">
        <v>450</v>
      </c>
      <c r="C9" s="386">
        <v>25</v>
      </c>
      <c r="D9" s="386" t="s">
        <v>268</v>
      </c>
    </row>
    <row r="10" spans="1:12" ht="25.5" x14ac:dyDescent="0.25">
      <c r="B10" s="383" t="s">
        <v>290</v>
      </c>
      <c r="C10" s="384">
        <v>5</v>
      </c>
      <c r="D10" s="384" t="s">
        <v>268</v>
      </c>
    </row>
    <row r="11" spans="1:12" ht="51" x14ac:dyDescent="0.25">
      <c r="B11" s="182" t="s">
        <v>273</v>
      </c>
      <c r="C11" s="183">
        <v>15</v>
      </c>
      <c r="D11" s="183" t="s">
        <v>268</v>
      </c>
    </row>
    <row r="12" spans="1:12" x14ac:dyDescent="0.25">
      <c r="B12" s="182" t="s">
        <v>447</v>
      </c>
      <c r="C12" s="183">
        <v>25</v>
      </c>
      <c r="D12" s="183" t="s">
        <v>268</v>
      </c>
    </row>
    <row r="13" spans="1:12" x14ac:dyDescent="0.25">
      <c r="B13" s="182" t="s">
        <v>270</v>
      </c>
      <c r="C13" s="183">
        <v>25</v>
      </c>
      <c r="D13" s="183" t="s">
        <v>268</v>
      </c>
    </row>
    <row r="14" spans="1:12" ht="25.5" x14ac:dyDescent="0.25">
      <c r="B14" s="182" t="s">
        <v>271</v>
      </c>
      <c r="C14" s="183">
        <v>30</v>
      </c>
      <c r="D14" s="183" t="s">
        <v>268</v>
      </c>
    </row>
    <row r="15" spans="1:12" s="206" customFormat="1" x14ac:dyDescent="0.25">
      <c r="B15" s="182" t="s">
        <v>284</v>
      </c>
      <c r="C15" s="183">
        <v>4</v>
      </c>
      <c r="D15" s="183" t="s">
        <v>268</v>
      </c>
    </row>
    <row r="16" spans="1:12" ht="25.5" x14ac:dyDescent="0.25">
      <c r="B16" s="182" t="s">
        <v>281</v>
      </c>
      <c r="C16" s="183">
        <v>15</v>
      </c>
      <c r="D16" s="183" t="s">
        <v>268</v>
      </c>
    </row>
    <row r="17" spans="2:4" x14ac:dyDescent="0.25">
      <c r="B17" s="182" t="s">
        <v>315</v>
      </c>
      <c r="C17" s="184">
        <v>8000</v>
      </c>
      <c r="D17" s="183" t="s">
        <v>276</v>
      </c>
    </row>
    <row r="18" spans="2:4" x14ac:dyDescent="0.25">
      <c r="B18" s="182" t="s">
        <v>316</v>
      </c>
      <c r="C18" s="184">
        <v>19500</v>
      </c>
      <c r="D18" s="183" t="s">
        <v>276</v>
      </c>
    </row>
    <row r="19" spans="2:4" x14ac:dyDescent="0.25">
      <c r="B19" s="182" t="s">
        <v>287</v>
      </c>
      <c r="C19" s="184">
        <v>50000</v>
      </c>
      <c r="D19" s="183" t="s">
        <v>276</v>
      </c>
    </row>
    <row r="20" spans="2:4" x14ac:dyDescent="0.25">
      <c r="B20" s="182" t="s">
        <v>286</v>
      </c>
      <c r="C20" s="184">
        <v>20000</v>
      </c>
      <c r="D20" s="183" t="s">
        <v>276</v>
      </c>
    </row>
    <row r="21" spans="2:4" ht="25.5" x14ac:dyDescent="0.25">
      <c r="B21" s="182" t="s">
        <v>292</v>
      </c>
      <c r="C21" s="183">
        <v>20</v>
      </c>
      <c r="D21" s="183" t="s">
        <v>268</v>
      </c>
    </row>
    <row r="22" spans="2:4" ht="25.5" x14ac:dyDescent="0.25">
      <c r="B22" s="182" t="s">
        <v>314</v>
      </c>
      <c r="C22" s="183">
        <v>2</v>
      </c>
      <c r="D22" s="183" t="s">
        <v>268</v>
      </c>
    </row>
    <row r="23" spans="2:4" ht="25.5" x14ac:dyDescent="0.25">
      <c r="B23" s="182" t="s">
        <v>280</v>
      </c>
      <c r="C23" s="183">
        <v>15</v>
      </c>
      <c r="D23" s="183" t="s">
        <v>268</v>
      </c>
    </row>
    <row r="24" spans="2:4" ht="43.5" customHeight="1" x14ac:dyDescent="0.25">
      <c r="B24" s="182" t="s">
        <v>295</v>
      </c>
      <c r="C24" s="183">
        <v>10</v>
      </c>
      <c r="D24" s="183" t="s">
        <v>268</v>
      </c>
    </row>
    <row r="25" spans="2:4" x14ac:dyDescent="0.25">
      <c r="B25" s="182" t="s">
        <v>282</v>
      </c>
      <c r="C25" s="183">
        <v>15</v>
      </c>
      <c r="D25" s="183" t="s">
        <v>268</v>
      </c>
    </row>
    <row r="26" spans="2:4" x14ac:dyDescent="0.25">
      <c r="B26" s="182" t="s">
        <v>283</v>
      </c>
      <c r="C26" s="183">
        <v>15</v>
      </c>
      <c r="D26" s="183" t="s">
        <v>268</v>
      </c>
    </row>
    <row r="27" spans="2:4" ht="25.5" x14ac:dyDescent="0.25">
      <c r="B27" s="182" t="s">
        <v>288</v>
      </c>
      <c r="C27" s="183">
        <v>12</v>
      </c>
      <c r="D27" s="183" t="s">
        <v>268</v>
      </c>
    </row>
    <row r="28" spans="2:4" x14ac:dyDescent="0.25">
      <c r="B28" s="182" t="s">
        <v>291</v>
      </c>
      <c r="C28" s="183">
        <v>5</v>
      </c>
      <c r="D28" s="183" t="s">
        <v>268</v>
      </c>
    </row>
    <row r="29" spans="2:4" x14ac:dyDescent="0.25">
      <c r="B29" s="182" t="s">
        <v>279</v>
      </c>
      <c r="C29" s="184">
        <v>50000</v>
      </c>
      <c r="D29" s="183" t="s">
        <v>276</v>
      </c>
    </row>
    <row r="30" spans="2:4" ht="25.5" x14ac:dyDescent="0.25">
      <c r="B30" s="182" t="s">
        <v>298</v>
      </c>
      <c r="C30" s="183">
        <v>7</v>
      </c>
      <c r="D30" s="183" t="s">
        <v>268</v>
      </c>
    </row>
    <row r="31" spans="2:4" x14ac:dyDescent="0.25">
      <c r="B31" s="182" t="s">
        <v>274</v>
      </c>
      <c r="C31" s="183">
        <v>30</v>
      </c>
      <c r="D31" s="183" t="s">
        <v>268</v>
      </c>
    </row>
    <row r="32" spans="2:4" s="210" customFormat="1" x14ac:dyDescent="0.25">
      <c r="B32" s="207" t="s">
        <v>277</v>
      </c>
      <c r="C32" s="208">
        <v>200000</v>
      </c>
      <c r="D32" s="209" t="s">
        <v>276</v>
      </c>
    </row>
    <row r="33" spans="1:8" x14ac:dyDescent="0.25">
      <c r="B33" s="182" t="s">
        <v>275</v>
      </c>
      <c r="C33" s="184">
        <v>150000</v>
      </c>
      <c r="D33" s="183" t="s">
        <v>276</v>
      </c>
    </row>
    <row r="34" spans="1:8" x14ac:dyDescent="0.25">
      <c r="B34" s="182" t="s">
        <v>269</v>
      </c>
      <c r="C34" s="183">
        <v>25</v>
      </c>
      <c r="D34" s="183" t="s">
        <v>268</v>
      </c>
    </row>
    <row r="35" spans="1:8" x14ac:dyDescent="0.25">
      <c r="B35" s="182" t="s">
        <v>278</v>
      </c>
      <c r="C35" s="184">
        <v>150000</v>
      </c>
      <c r="D35" s="183" t="s">
        <v>276</v>
      </c>
    </row>
    <row r="36" spans="1:8" ht="76.5" x14ac:dyDescent="0.25">
      <c r="B36" s="182" t="s">
        <v>446</v>
      </c>
      <c r="C36" s="183" t="s">
        <v>285</v>
      </c>
      <c r="D36" s="183" t="s">
        <v>268</v>
      </c>
    </row>
    <row r="37" spans="1:8" x14ac:dyDescent="0.25">
      <c r="B37" s="182" t="s">
        <v>294</v>
      </c>
      <c r="C37" s="183">
        <v>5</v>
      </c>
      <c r="D37" s="183" t="s">
        <v>268</v>
      </c>
    </row>
    <row r="38" spans="1:8" x14ac:dyDescent="0.25">
      <c r="B38" s="182" t="s">
        <v>293</v>
      </c>
      <c r="C38" s="183">
        <v>7</v>
      </c>
      <c r="D38" s="183" t="s">
        <v>268</v>
      </c>
    </row>
    <row r="39" spans="1:8" x14ac:dyDescent="0.25">
      <c r="B39" s="182" t="s">
        <v>297</v>
      </c>
      <c r="C39" s="183">
        <v>12</v>
      </c>
      <c r="D39" s="183" t="s">
        <v>268</v>
      </c>
    </row>
    <row r="40" spans="1:8" x14ac:dyDescent="0.25">
      <c r="B40" s="182" t="s">
        <v>296</v>
      </c>
      <c r="C40" s="183">
        <v>10</v>
      </c>
      <c r="D40" s="183" t="s">
        <v>268</v>
      </c>
    </row>
    <row r="41" spans="1:8" x14ac:dyDescent="0.25">
      <c r="B41" s="182" t="s">
        <v>313</v>
      </c>
      <c r="C41" s="183">
        <v>7</v>
      </c>
      <c r="D41" s="183" t="s">
        <v>268</v>
      </c>
    </row>
    <row r="42" spans="1:8" s="37" customFormat="1" x14ac:dyDescent="0.25">
      <c r="B42" s="38"/>
    </row>
    <row r="43" spans="1:8" s="224" customFormat="1" ht="12.75" x14ac:dyDescent="0.2">
      <c r="A43" s="222" t="s">
        <v>22</v>
      </c>
      <c r="B43" s="223"/>
      <c r="C43" s="223"/>
      <c r="D43" s="223"/>
      <c r="E43" s="223"/>
      <c r="F43" s="223"/>
      <c r="G43" s="223"/>
      <c r="H43" s="223"/>
    </row>
  </sheetData>
  <sheetProtection algorithmName="SHA-512" hashValue="9nc+oHArIl0eaiBe20l/yM2MzwFlH4d8OCdfWtyK6CuN5SO1iZ4qew6d0MAIs/72gauwVre2US8ijf3Ez9vC1g==" saltValue="sSrRs9jNQ5aiKaDFU0V9rw==" spinCount="100000" sheet="1" objects="1" scenarios="1"/>
  <sortState ref="B4:D38">
    <sortCondition ref="B4:B38"/>
  </sortState>
  <mergeCells count="1">
    <mergeCell ref="H3:I3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O114"/>
  <sheetViews>
    <sheetView showGridLines="0" tabSelected="1" workbookViewId="0">
      <pane ySplit="2" topLeftCell="A3" activePane="bottomLeft" state="frozen"/>
      <selection activeCell="D66" sqref="D66"/>
      <selection pane="bottomLeft" activeCell="A33" sqref="A33:XFD33"/>
    </sheetView>
  </sheetViews>
  <sheetFormatPr baseColWidth="10" defaultRowHeight="15" x14ac:dyDescent="0.25"/>
  <cols>
    <col min="1" max="1" width="38.28515625" style="100" customWidth="1"/>
    <col min="2" max="2" width="26" style="100" bestFit="1" customWidth="1"/>
    <col min="3" max="3" width="18.85546875" style="100" customWidth="1"/>
    <col min="4" max="4" width="14" style="100" customWidth="1"/>
    <col min="5" max="256" width="11.42578125" style="100"/>
    <col min="257" max="257" width="38.28515625" style="100" customWidth="1"/>
    <col min="258" max="258" width="17.28515625" style="100" customWidth="1"/>
    <col min="259" max="259" width="18.85546875" style="100" customWidth="1"/>
    <col min="260" max="260" width="14" style="100" customWidth="1"/>
    <col min="261" max="512" width="11.42578125" style="100"/>
    <col min="513" max="513" width="38.28515625" style="100" customWidth="1"/>
    <col min="514" max="514" width="17.28515625" style="100" customWidth="1"/>
    <col min="515" max="515" width="18.85546875" style="100" customWidth="1"/>
    <col min="516" max="516" width="14" style="100" customWidth="1"/>
    <col min="517" max="768" width="11.42578125" style="100"/>
    <col min="769" max="769" width="38.28515625" style="100" customWidth="1"/>
    <col min="770" max="770" width="17.28515625" style="100" customWidth="1"/>
    <col min="771" max="771" width="18.85546875" style="100" customWidth="1"/>
    <col min="772" max="772" width="14" style="100" customWidth="1"/>
    <col min="773" max="1024" width="11.42578125" style="100"/>
    <col min="1025" max="1025" width="38.28515625" style="100" customWidth="1"/>
    <col min="1026" max="1026" width="17.28515625" style="100" customWidth="1"/>
    <col min="1027" max="1027" width="18.85546875" style="100" customWidth="1"/>
    <col min="1028" max="1028" width="14" style="100" customWidth="1"/>
    <col min="1029" max="1280" width="11.42578125" style="100"/>
    <col min="1281" max="1281" width="38.28515625" style="100" customWidth="1"/>
    <col min="1282" max="1282" width="17.28515625" style="100" customWidth="1"/>
    <col min="1283" max="1283" width="18.85546875" style="100" customWidth="1"/>
    <col min="1284" max="1284" width="14" style="100" customWidth="1"/>
    <col min="1285" max="1536" width="11.42578125" style="100"/>
    <col min="1537" max="1537" width="38.28515625" style="100" customWidth="1"/>
    <col min="1538" max="1538" width="17.28515625" style="100" customWidth="1"/>
    <col min="1539" max="1539" width="18.85546875" style="100" customWidth="1"/>
    <col min="1540" max="1540" width="14" style="100" customWidth="1"/>
    <col min="1541" max="1792" width="11.42578125" style="100"/>
    <col min="1793" max="1793" width="38.28515625" style="100" customWidth="1"/>
    <col min="1794" max="1794" width="17.28515625" style="100" customWidth="1"/>
    <col min="1795" max="1795" width="18.85546875" style="100" customWidth="1"/>
    <col min="1796" max="1796" width="14" style="100" customWidth="1"/>
    <col min="1797" max="2048" width="11.42578125" style="100"/>
    <col min="2049" max="2049" width="38.28515625" style="100" customWidth="1"/>
    <col min="2050" max="2050" width="17.28515625" style="100" customWidth="1"/>
    <col min="2051" max="2051" width="18.85546875" style="100" customWidth="1"/>
    <col min="2052" max="2052" width="14" style="100" customWidth="1"/>
    <col min="2053" max="2304" width="11.42578125" style="100"/>
    <col min="2305" max="2305" width="38.28515625" style="100" customWidth="1"/>
    <col min="2306" max="2306" width="17.28515625" style="100" customWidth="1"/>
    <col min="2307" max="2307" width="18.85546875" style="100" customWidth="1"/>
    <col min="2308" max="2308" width="14" style="100" customWidth="1"/>
    <col min="2309" max="2560" width="11.42578125" style="100"/>
    <col min="2561" max="2561" width="38.28515625" style="100" customWidth="1"/>
    <col min="2562" max="2562" width="17.28515625" style="100" customWidth="1"/>
    <col min="2563" max="2563" width="18.85546875" style="100" customWidth="1"/>
    <col min="2564" max="2564" width="14" style="100" customWidth="1"/>
    <col min="2565" max="2816" width="11.42578125" style="100"/>
    <col min="2817" max="2817" width="38.28515625" style="100" customWidth="1"/>
    <col min="2818" max="2818" width="17.28515625" style="100" customWidth="1"/>
    <col min="2819" max="2819" width="18.85546875" style="100" customWidth="1"/>
    <col min="2820" max="2820" width="14" style="100" customWidth="1"/>
    <col min="2821" max="3072" width="11.42578125" style="100"/>
    <col min="3073" max="3073" width="38.28515625" style="100" customWidth="1"/>
    <col min="3074" max="3074" width="17.28515625" style="100" customWidth="1"/>
    <col min="3075" max="3075" width="18.85546875" style="100" customWidth="1"/>
    <col min="3076" max="3076" width="14" style="100" customWidth="1"/>
    <col min="3077" max="3328" width="11.42578125" style="100"/>
    <col min="3329" max="3329" width="38.28515625" style="100" customWidth="1"/>
    <col min="3330" max="3330" width="17.28515625" style="100" customWidth="1"/>
    <col min="3331" max="3331" width="18.85546875" style="100" customWidth="1"/>
    <col min="3332" max="3332" width="14" style="100" customWidth="1"/>
    <col min="3333" max="3584" width="11.42578125" style="100"/>
    <col min="3585" max="3585" width="38.28515625" style="100" customWidth="1"/>
    <col min="3586" max="3586" width="17.28515625" style="100" customWidth="1"/>
    <col min="3587" max="3587" width="18.85546875" style="100" customWidth="1"/>
    <col min="3588" max="3588" width="14" style="100" customWidth="1"/>
    <col min="3589" max="3840" width="11.42578125" style="100"/>
    <col min="3841" max="3841" width="38.28515625" style="100" customWidth="1"/>
    <col min="3842" max="3842" width="17.28515625" style="100" customWidth="1"/>
    <col min="3843" max="3843" width="18.85546875" style="100" customWidth="1"/>
    <col min="3844" max="3844" width="14" style="100" customWidth="1"/>
    <col min="3845" max="4096" width="11.42578125" style="100"/>
    <col min="4097" max="4097" width="38.28515625" style="100" customWidth="1"/>
    <col min="4098" max="4098" width="17.28515625" style="100" customWidth="1"/>
    <col min="4099" max="4099" width="18.85546875" style="100" customWidth="1"/>
    <col min="4100" max="4100" width="14" style="100" customWidth="1"/>
    <col min="4101" max="4352" width="11.42578125" style="100"/>
    <col min="4353" max="4353" width="38.28515625" style="100" customWidth="1"/>
    <col min="4354" max="4354" width="17.28515625" style="100" customWidth="1"/>
    <col min="4355" max="4355" width="18.85546875" style="100" customWidth="1"/>
    <col min="4356" max="4356" width="14" style="100" customWidth="1"/>
    <col min="4357" max="4608" width="11.42578125" style="100"/>
    <col min="4609" max="4609" width="38.28515625" style="100" customWidth="1"/>
    <col min="4610" max="4610" width="17.28515625" style="100" customWidth="1"/>
    <col min="4611" max="4611" width="18.85546875" style="100" customWidth="1"/>
    <col min="4612" max="4612" width="14" style="100" customWidth="1"/>
    <col min="4613" max="4864" width="11.42578125" style="100"/>
    <col min="4865" max="4865" width="38.28515625" style="100" customWidth="1"/>
    <col min="4866" max="4866" width="17.28515625" style="100" customWidth="1"/>
    <col min="4867" max="4867" width="18.85546875" style="100" customWidth="1"/>
    <col min="4868" max="4868" width="14" style="100" customWidth="1"/>
    <col min="4869" max="5120" width="11.42578125" style="100"/>
    <col min="5121" max="5121" width="38.28515625" style="100" customWidth="1"/>
    <col min="5122" max="5122" width="17.28515625" style="100" customWidth="1"/>
    <col min="5123" max="5123" width="18.85546875" style="100" customWidth="1"/>
    <col min="5124" max="5124" width="14" style="100" customWidth="1"/>
    <col min="5125" max="5376" width="11.42578125" style="100"/>
    <col min="5377" max="5377" width="38.28515625" style="100" customWidth="1"/>
    <col min="5378" max="5378" width="17.28515625" style="100" customWidth="1"/>
    <col min="5379" max="5379" width="18.85546875" style="100" customWidth="1"/>
    <col min="5380" max="5380" width="14" style="100" customWidth="1"/>
    <col min="5381" max="5632" width="11.42578125" style="100"/>
    <col min="5633" max="5633" width="38.28515625" style="100" customWidth="1"/>
    <col min="5634" max="5634" width="17.28515625" style="100" customWidth="1"/>
    <col min="5635" max="5635" width="18.85546875" style="100" customWidth="1"/>
    <col min="5636" max="5636" width="14" style="100" customWidth="1"/>
    <col min="5637" max="5888" width="11.42578125" style="100"/>
    <col min="5889" max="5889" width="38.28515625" style="100" customWidth="1"/>
    <col min="5890" max="5890" width="17.28515625" style="100" customWidth="1"/>
    <col min="5891" max="5891" width="18.85546875" style="100" customWidth="1"/>
    <col min="5892" max="5892" width="14" style="100" customWidth="1"/>
    <col min="5893" max="6144" width="11.42578125" style="100"/>
    <col min="6145" max="6145" width="38.28515625" style="100" customWidth="1"/>
    <col min="6146" max="6146" width="17.28515625" style="100" customWidth="1"/>
    <col min="6147" max="6147" width="18.85546875" style="100" customWidth="1"/>
    <col min="6148" max="6148" width="14" style="100" customWidth="1"/>
    <col min="6149" max="6400" width="11.42578125" style="100"/>
    <col min="6401" max="6401" width="38.28515625" style="100" customWidth="1"/>
    <col min="6402" max="6402" width="17.28515625" style="100" customWidth="1"/>
    <col min="6403" max="6403" width="18.85546875" style="100" customWidth="1"/>
    <col min="6404" max="6404" width="14" style="100" customWidth="1"/>
    <col min="6405" max="6656" width="11.42578125" style="100"/>
    <col min="6657" max="6657" width="38.28515625" style="100" customWidth="1"/>
    <col min="6658" max="6658" width="17.28515625" style="100" customWidth="1"/>
    <col min="6659" max="6659" width="18.85546875" style="100" customWidth="1"/>
    <col min="6660" max="6660" width="14" style="100" customWidth="1"/>
    <col min="6661" max="6912" width="11.42578125" style="100"/>
    <col min="6913" max="6913" width="38.28515625" style="100" customWidth="1"/>
    <col min="6914" max="6914" width="17.28515625" style="100" customWidth="1"/>
    <col min="6915" max="6915" width="18.85546875" style="100" customWidth="1"/>
    <col min="6916" max="6916" width="14" style="100" customWidth="1"/>
    <col min="6917" max="7168" width="11.42578125" style="100"/>
    <col min="7169" max="7169" width="38.28515625" style="100" customWidth="1"/>
    <col min="7170" max="7170" width="17.28515625" style="100" customWidth="1"/>
    <col min="7171" max="7171" width="18.85546875" style="100" customWidth="1"/>
    <col min="7172" max="7172" width="14" style="100" customWidth="1"/>
    <col min="7173" max="7424" width="11.42578125" style="100"/>
    <col min="7425" max="7425" width="38.28515625" style="100" customWidth="1"/>
    <col min="7426" max="7426" width="17.28515625" style="100" customWidth="1"/>
    <col min="7427" max="7427" width="18.85546875" style="100" customWidth="1"/>
    <col min="7428" max="7428" width="14" style="100" customWidth="1"/>
    <col min="7429" max="7680" width="11.42578125" style="100"/>
    <col min="7681" max="7681" width="38.28515625" style="100" customWidth="1"/>
    <col min="7682" max="7682" width="17.28515625" style="100" customWidth="1"/>
    <col min="7683" max="7683" width="18.85546875" style="100" customWidth="1"/>
    <col min="7684" max="7684" width="14" style="100" customWidth="1"/>
    <col min="7685" max="7936" width="11.42578125" style="100"/>
    <col min="7937" max="7937" width="38.28515625" style="100" customWidth="1"/>
    <col min="7938" max="7938" width="17.28515625" style="100" customWidth="1"/>
    <col min="7939" max="7939" width="18.85546875" style="100" customWidth="1"/>
    <col min="7940" max="7940" width="14" style="100" customWidth="1"/>
    <col min="7941" max="8192" width="11.42578125" style="100"/>
    <col min="8193" max="8193" width="38.28515625" style="100" customWidth="1"/>
    <col min="8194" max="8194" width="17.28515625" style="100" customWidth="1"/>
    <col min="8195" max="8195" width="18.85546875" style="100" customWidth="1"/>
    <col min="8196" max="8196" width="14" style="100" customWidth="1"/>
    <col min="8197" max="8448" width="11.42578125" style="100"/>
    <col min="8449" max="8449" width="38.28515625" style="100" customWidth="1"/>
    <col min="8450" max="8450" width="17.28515625" style="100" customWidth="1"/>
    <col min="8451" max="8451" width="18.85546875" style="100" customWidth="1"/>
    <col min="8452" max="8452" width="14" style="100" customWidth="1"/>
    <col min="8453" max="8704" width="11.42578125" style="100"/>
    <col min="8705" max="8705" width="38.28515625" style="100" customWidth="1"/>
    <col min="8706" max="8706" width="17.28515625" style="100" customWidth="1"/>
    <col min="8707" max="8707" width="18.85546875" style="100" customWidth="1"/>
    <col min="8708" max="8708" width="14" style="100" customWidth="1"/>
    <col min="8709" max="8960" width="11.42578125" style="100"/>
    <col min="8961" max="8961" width="38.28515625" style="100" customWidth="1"/>
    <col min="8962" max="8962" width="17.28515625" style="100" customWidth="1"/>
    <col min="8963" max="8963" width="18.85546875" style="100" customWidth="1"/>
    <col min="8964" max="8964" width="14" style="100" customWidth="1"/>
    <col min="8965" max="9216" width="11.42578125" style="100"/>
    <col min="9217" max="9217" width="38.28515625" style="100" customWidth="1"/>
    <col min="9218" max="9218" width="17.28515625" style="100" customWidth="1"/>
    <col min="9219" max="9219" width="18.85546875" style="100" customWidth="1"/>
    <col min="9220" max="9220" width="14" style="100" customWidth="1"/>
    <col min="9221" max="9472" width="11.42578125" style="100"/>
    <col min="9473" max="9473" width="38.28515625" style="100" customWidth="1"/>
    <col min="9474" max="9474" width="17.28515625" style="100" customWidth="1"/>
    <col min="9475" max="9475" width="18.85546875" style="100" customWidth="1"/>
    <col min="9476" max="9476" width="14" style="100" customWidth="1"/>
    <col min="9477" max="9728" width="11.42578125" style="100"/>
    <col min="9729" max="9729" width="38.28515625" style="100" customWidth="1"/>
    <col min="9730" max="9730" width="17.28515625" style="100" customWidth="1"/>
    <col min="9731" max="9731" width="18.85546875" style="100" customWidth="1"/>
    <col min="9732" max="9732" width="14" style="100" customWidth="1"/>
    <col min="9733" max="9984" width="11.42578125" style="100"/>
    <col min="9985" max="9985" width="38.28515625" style="100" customWidth="1"/>
    <col min="9986" max="9986" width="17.28515625" style="100" customWidth="1"/>
    <col min="9987" max="9987" width="18.85546875" style="100" customWidth="1"/>
    <col min="9988" max="9988" width="14" style="100" customWidth="1"/>
    <col min="9989" max="10240" width="11.42578125" style="100"/>
    <col min="10241" max="10241" width="38.28515625" style="100" customWidth="1"/>
    <col min="10242" max="10242" width="17.28515625" style="100" customWidth="1"/>
    <col min="10243" max="10243" width="18.85546875" style="100" customWidth="1"/>
    <col min="10244" max="10244" width="14" style="100" customWidth="1"/>
    <col min="10245" max="10496" width="11.42578125" style="100"/>
    <col min="10497" max="10497" width="38.28515625" style="100" customWidth="1"/>
    <col min="10498" max="10498" width="17.28515625" style="100" customWidth="1"/>
    <col min="10499" max="10499" width="18.85546875" style="100" customWidth="1"/>
    <col min="10500" max="10500" width="14" style="100" customWidth="1"/>
    <col min="10501" max="10752" width="11.42578125" style="100"/>
    <col min="10753" max="10753" width="38.28515625" style="100" customWidth="1"/>
    <col min="10754" max="10754" width="17.28515625" style="100" customWidth="1"/>
    <col min="10755" max="10755" width="18.85546875" style="100" customWidth="1"/>
    <col min="10756" max="10756" width="14" style="100" customWidth="1"/>
    <col min="10757" max="11008" width="11.42578125" style="100"/>
    <col min="11009" max="11009" width="38.28515625" style="100" customWidth="1"/>
    <col min="11010" max="11010" width="17.28515625" style="100" customWidth="1"/>
    <col min="11011" max="11011" width="18.85546875" style="100" customWidth="1"/>
    <col min="11012" max="11012" width="14" style="100" customWidth="1"/>
    <col min="11013" max="11264" width="11.42578125" style="100"/>
    <col min="11265" max="11265" width="38.28515625" style="100" customWidth="1"/>
    <col min="11266" max="11266" width="17.28515625" style="100" customWidth="1"/>
    <col min="11267" max="11267" width="18.85546875" style="100" customWidth="1"/>
    <col min="11268" max="11268" width="14" style="100" customWidth="1"/>
    <col min="11269" max="11520" width="11.42578125" style="100"/>
    <col min="11521" max="11521" width="38.28515625" style="100" customWidth="1"/>
    <col min="11522" max="11522" width="17.28515625" style="100" customWidth="1"/>
    <col min="11523" max="11523" width="18.85546875" style="100" customWidth="1"/>
    <col min="11524" max="11524" width="14" style="100" customWidth="1"/>
    <col min="11525" max="11776" width="11.42578125" style="100"/>
    <col min="11777" max="11777" width="38.28515625" style="100" customWidth="1"/>
    <col min="11778" max="11778" width="17.28515625" style="100" customWidth="1"/>
    <col min="11779" max="11779" width="18.85546875" style="100" customWidth="1"/>
    <col min="11780" max="11780" width="14" style="100" customWidth="1"/>
    <col min="11781" max="12032" width="11.42578125" style="100"/>
    <col min="12033" max="12033" width="38.28515625" style="100" customWidth="1"/>
    <col min="12034" max="12034" width="17.28515625" style="100" customWidth="1"/>
    <col min="12035" max="12035" width="18.85546875" style="100" customWidth="1"/>
    <col min="12036" max="12036" width="14" style="100" customWidth="1"/>
    <col min="12037" max="12288" width="11.42578125" style="100"/>
    <col min="12289" max="12289" width="38.28515625" style="100" customWidth="1"/>
    <col min="12290" max="12290" width="17.28515625" style="100" customWidth="1"/>
    <col min="12291" max="12291" width="18.85546875" style="100" customWidth="1"/>
    <col min="12292" max="12292" width="14" style="100" customWidth="1"/>
    <col min="12293" max="12544" width="11.42578125" style="100"/>
    <col min="12545" max="12545" width="38.28515625" style="100" customWidth="1"/>
    <col min="12546" max="12546" width="17.28515625" style="100" customWidth="1"/>
    <col min="12547" max="12547" width="18.85546875" style="100" customWidth="1"/>
    <col min="12548" max="12548" width="14" style="100" customWidth="1"/>
    <col min="12549" max="12800" width="11.42578125" style="100"/>
    <col min="12801" max="12801" width="38.28515625" style="100" customWidth="1"/>
    <col min="12802" max="12802" width="17.28515625" style="100" customWidth="1"/>
    <col min="12803" max="12803" width="18.85546875" style="100" customWidth="1"/>
    <col min="12804" max="12804" width="14" style="100" customWidth="1"/>
    <col min="12805" max="13056" width="11.42578125" style="100"/>
    <col min="13057" max="13057" width="38.28515625" style="100" customWidth="1"/>
    <col min="13058" max="13058" width="17.28515625" style="100" customWidth="1"/>
    <col min="13059" max="13059" width="18.85546875" style="100" customWidth="1"/>
    <col min="13060" max="13060" width="14" style="100" customWidth="1"/>
    <col min="13061" max="13312" width="11.42578125" style="100"/>
    <col min="13313" max="13313" width="38.28515625" style="100" customWidth="1"/>
    <col min="13314" max="13314" width="17.28515625" style="100" customWidth="1"/>
    <col min="13315" max="13315" width="18.85546875" style="100" customWidth="1"/>
    <col min="13316" max="13316" width="14" style="100" customWidth="1"/>
    <col min="13317" max="13568" width="11.42578125" style="100"/>
    <col min="13569" max="13569" width="38.28515625" style="100" customWidth="1"/>
    <col min="13570" max="13570" width="17.28515625" style="100" customWidth="1"/>
    <col min="13571" max="13571" width="18.85546875" style="100" customWidth="1"/>
    <col min="13572" max="13572" width="14" style="100" customWidth="1"/>
    <col min="13573" max="13824" width="11.42578125" style="100"/>
    <col min="13825" max="13825" width="38.28515625" style="100" customWidth="1"/>
    <col min="13826" max="13826" width="17.28515625" style="100" customWidth="1"/>
    <col min="13827" max="13827" width="18.85546875" style="100" customWidth="1"/>
    <col min="13828" max="13828" width="14" style="100" customWidth="1"/>
    <col min="13829" max="14080" width="11.42578125" style="100"/>
    <col min="14081" max="14081" width="38.28515625" style="100" customWidth="1"/>
    <col min="14082" max="14082" width="17.28515625" style="100" customWidth="1"/>
    <col min="14083" max="14083" width="18.85546875" style="100" customWidth="1"/>
    <col min="14084" max="14084" width="14" style="100" customWidth="1"/>
    <col min="14085" max="14336" width="11.42578125" style="100"/>
    <col min="14337" max="14337" width="38.28515625" style="100" customWidth="1"/>
    <col min="14338" max="14338" width="17.28515625" style="100" customWidth="1"/>
    <col min="14339" max="14339" width="18.85546875" style="100" customWidth="1"/>
    <col min="14340" max="14340" width="14" style="100" customWidth="1"/>
    <col min="14341" max="14592" width="11.42578125" style="100"/>
    <col min="14593" max="14593" width="38.28515625" style="100" customWidth="1"/>
    <col min="14594" max="14594" width="17.28515625" style="100" customWidth="1"/>
    <col min="14595" max="14595" width="18.85546875" style="100" customWidth="1"/>
    <col min="14596" max="14596" width="14" style="100" customWidth="1"/>
    <col min="14597" max="14848" width="11.42578125" style="100"/>
    <col min="14849" max="14849" width="38.28515625" style="100" customWidth="1"/>
    <col min="14850" max="14850" width="17.28515625" style="100" customWidth="1"/>
    <col min="14851" max="14851" width="18.85546875" style="100" customWidth="1"/>
    <col min="14852" max="14852" width="14" style="100" customWidth="1"/>
    <col min="14853" max="15104" width="11.42578125" style="100"/>
    <col min="15105" max="15105" width="38.28515625" style="100" customWidth="1"/>
    <col min="15106" max="15106" width="17.28515625" style="100" customWidth="1"/>
    <col min="15107" max="15107" width="18.85546875" style="100" customWidth="1"/>
    <col min="15108" max="15108" width="14" style="100" customWidth="1"/>
    <col min="15109" max="15360" width="11.42578125" style="100"/>
    <col min="15361" max="15361" width="38.28515625" style="100" customWidth="1"/>
    <col min="15362" max="15362" width="17.28515625" style="100" customWidth="1"/>
    <col min="15363" max="15363" width="18.85546875" style="100" customWidth="1"/>
    <col min="15364" max="15364" width="14" style="100" customWidth="1"/>
    <col min="15365" max="15616" width="11.42578125" style="100"/>
    <col min="15617" max="15617" width="38.28515625" style="100" customWidth="1"/>
    <col min="15618" max="15618" width="17.28515625" style="100" customWidth="1"/>
    <col min="15619" max="15619" width="18.85546875" style="100" customWidth="1"/>
    <col min="15620" max="15620" width="14" style="100" customWidth="1"/>
    <col min="15621" max="15872" width="11.42578125" style="100"/>
    <col min="15873" max="15873" width="38.28515625" style="100" customWidth="1"/>
    <col min="15874" max="15874" width="17.28515625" style="100" customWidth="1"/>
    <col min="15875" max="15875" width="18.85546875" style="100" customWidth="1"/>
    <col min="15876" max="15876" width="14" style="100" customWidth="1"/>
    <col min="15877" max="16128" width="11.42578125" style="100"/>
    <col min="16129" max="16129" width="38.28515625" style="100" customWidth="1"/>
    <col min="16130" max="16130" width="17.28515625" style="100" customWidth="1"/>
    <col min="16131" max="16131" width="18.85546875" style="100" customWidth="1"/>
    <col min="16132" max="16132" width="14" style="100" customWidth="1"/>
    <col min="16133" max="16384" width="11.42578125" style="100"/>
  </cols>
  <sheetData>
    <row r="1" spans="1:12" s="192" customFormat="1" ht="9.9499999999999993" customHeight="1" x14ac:dyDescent="0.25">
      <c r="A1" s="312"/>
      <c r="B1" s="312"/>
      <c r="C1" s="312"/>
      <c r="D1" s="312"/>
      <c r="E1" s="312"/>
      <c r="F1" s="312"/>
      <c r="G1" s="312"/>
      <c r="H1" s="191"/>
      <c r="I1" s="191"/>
      <c r="J1" s="191"/>
      <c r="K1" s="191"/>
      <c r="L1" s="191"/>
    </row>
    <row r="2" spans="1:12" s="190" customFormat="1" ht="21" x14ac:dyDescent="0.35">
      <c r="A2" s="99" t="s">
        <v>327</v>
      </c>
      <c r="B2" s="99"/>
      <c r="C2" s="99"/>
      <c r="D2" s="99"/>
      <c r="E2" s="99"/>
      <c r="F2" s="99"/>
      <c r="G2" s="99"/>
      <c r="I2" s="313"/>
      <c r="J2" s="313"/>
      <c r="K2" s="313"/>
      <c r="L2" s="313"/>
    </row>
    <row r="3" spans="1:12" s="314" customFormat="1" ht="12.75" x14ac:dyDescent="0.2">
      <c r="A3" s="334" t="s">
        <v>300</v>
      </c>
      <c r="B3" s="334"/>
      <c r="C3" s="334"/>
      <c r="D3" s="334"/>
      <c r="E3" s="334"/>
      <c r="F3" s="335"/>
      <c r="G3" s="335"/>
    </row>
    <row r="4" spans="1:12" s="314" customFormat="1" ht="12.75" x14ac:dyDescent="0.2"/>
    <row r="5" spans="1:12" s="316" customFormat="1" ht="15.75" x14ac:dyDescent="0.25">
      <c r="A5" s="315" t="s">
        <v>494</v>
      </c>
      <c r="B5" s="315"/>
      <c r="C5" s="315"/>
      <c r="D5" s="315"/>
      <c r="E5" s="315"/>
      <c r="F5" s="315"/>
      <c r="G5" s="315"/>
    </row>
    <row r="6" spans="1:12" s="314" customFormat="1" ht="12.75" x14ac:dyDescent="0.2">
      <c r="A6" s="317"/>
      <c r="B6" s="317"/>
      <c r="C6" s="318"/>
      <c r="D6" s="318"/>
      <c r="F6" s="317"/>
      <c r="G6" s="317"/>
    </row>
    <row r="7" spans="1:12" s="314" customFormat="1" ht="12.75" x14ac:dyDescent="0.2">
      <c r="A7" s="319" t="s">
        <v>23</v>
      </c>
      <c r="B7" s="319"/>
      <c r="C7" s="320" t="s">
        <v>218</v>
      </c>
      <c r="D7" s="320" t="s">
        <v>18</v>
      </c>
      <c r="F7" s="317"/>
      <c r="G7" s="317"/>
    </row>
    <row r="8" spans="1:12" s="314" customFormat="1" ht="12.75" x14ac:dyDescent="0.2">
      <c r="B8" s="321" t="s">
        <v>219</v>
      </c>
      <c r="C8" s="322" t="s">
        <v>406</v>
      </c>
      <c r="D8" s="387">
        <v>5.16</v>
      </c>
      <c r="E8" s="334"/>
      <c r="F8" s="388"/>
    </row>
    <row r="9" spans="1:12" s="314" customFormat="1" ht="12.75" x14ac:dyDescent="0.2">
      <c r="A9" s="321"/>
      <c r="B9" s="321" t="s">
        <v>220</v>
      </c>
      <c r="C9" s="322" t="s">
        <v>406</v>
      </c>
      <c r="D9" s="387">
        <v>6.47</v>
      </c>
      <c r="E9" s="334"/>
      <c r="F9" s="388"/>
    </row>
    <row r="10" spans="1:12" s="314" customFormat="1" ht="12.75" x14ac:dyDescent="0.2">
      <c r="A10" s="321"/>
      <c r="B10" s="321" t="s">
        <v>221</v>
      </c>
      <c r="C10" s="322" t="s">
        <v>406</v>
      </c>
      <c r="D10" s="387">
        <v>8.0649999999999995</v>
      </c>
      <c r="E10" s="334"/>
      <c r="F10" s="388"/>
    </row>
    <row r="11" spans="1:12" s="314" customFormat="1" ht="12.75" x14ac:dyDescent="0.2">
      <c r="D11" s="334"/>
      <c r="E11" s="334"/>
      <c r="F11" s="388"/>
      <c r="G11" s="323"/>
    </row>
    <row r="12" spans="1:12" s="314" customFormat="1" ht="12.75" x14ac:dyDescent="0.2">
      <c r="A12" s="319" t="s">
        <v>495</v>
      </c>
      <c r="B12" s="324"/>
      <c r="C12" s="320" t="s">
        <v>218</v>
      </c>
      <c r="D12" s="389" t="s">
        <v>18</v>
      </c>
      <c r="E12" s="334"/>
      <c r="F12" s="388"/>
      <c r="G12" s="323"/>
    </row>
    <row r="13" spans="1:12" s="314" customFormat="1" ht="12.75" x14ac:dyDescent="0.2">
      <c r="B13" s="321" t="s">
        <v>222</v>
      </c>
      <c r="C13" s="322" t="s">
        <v>406</v>
      </c>
      <c r="D13" s="387">
        <v>8.6229999999999993</v>
      </c>
      <c r="E13" s="334"/>
      <c r="F13" s="388"/>
      <c r="G13" s="323"/>
    </row>
    <row r="14" spans="1:12" s="314" customFormat="1" ht="12.75" x14ac:dyDescent="0.2">
      <c r="A14" s="321"/>
      <c r="B14" s="321" t="s">
        <v>223</v>
      </c>
      <c r="C14" s="322" t="s">
        <v>406</v>
      </c>
      <c r="D14" s="387">
        <v>3.4529999999999998</v>
      </c>
      <c r="E14" s="334"/>
      <c r="F14" s="388"/>
      <c r="G14" s="323"/>
    </row>
    <row r="15" spans="1:12" s="314" customFormat="1" ht="12.75" x14ac:dyDescent="0.2">
      <c r="D15" s="334"/>
      <c r="E15" s="334"/>
      <c r="F15" s="388"/>
      <c r="G15" s="323"/>
    </row>
    <row r="16" spans="1:12" s="314" customFormat="1" ht="12.75" x14ac:dyDescent="0.2">
      <c r="A16" s="319" t="s">
        <v>496</v>
      </c>
      <c r="B16" s="319"/>
      <c r="C16" s="320" t="s">
        <v>218</v>
      </c>
      <c r="D16" s="560" t="s">
        <v>18</v>
      </c>
      <c r="E16" s="561"/>
      <c r="F16" s="562"/>
      <c r="G16" s="317"/>
    </row>
    <row r="17" spans="1:7" s="314" customFormat="1" ht="12.75" x14ac:dyDescent="0.2">
      <c r="A17" s="321"/>
      <c r="B17" s="321"/>
      <c r="C17" s="321"/>
      <c r="D17" s="390" t="s">
        <v>227</v>
      </c>
      <c r="E17" s="390" t="s">
        <v>228</v>
      </c>
      <c r="F17" s="390" t="s">
        <v>222</v>
      </c>
      <c r="G17" s="317"/>
    </row>
    <row r="18" spans="1:7" s="314" customFormat="1" ht="12.75" x14ac:dyDescent="0.2">
      <c r="A18" s="321"/>
      <c r="B18" s="321"/>
      <c r="C18" s="322" t="s">
        <v>406</v>
      </c>
      <c r="D18" s="387">
        <v>1.8029999999999999</v>
      </c>
      <c r="E18" s="387">
        <v>4.6760000000000002</v>
      </c>
      <c r="F18" s="387">
        <v>8.6229999999999993</v>
      </c>
    </row>
    <row r="19" spans="1:7" s="314" customFormat="1" ht="12.75" x14ac:dyDescent="0.2">
      <c r="D19" s="334"/>
      <c r="E19" s="334"/>
      <c r="F19" s="388"/>
      <c r="G19" s="323"/>
    </row>
    <row r="20" spans="1:7" s="314" customFormat="1" ht="12.75" x14ac:dyDescent="0.2">
      <c r="A20" s="319" t="s">
        <v>497</v>
      </c>
      <c r="B20" s="319"/>
      <c r="C20" s="320" t="s">
        <v>218</v>
      </c>
      <c r="D20" s="320" t="s">
        <v>18</v>
      </c>
      <c r="F20" s="317"/>
      <c r="G20" s="317"/>
    </row>
    <row r="21" spans="1:7" s="314" customFormat="1" ht="12.75" x14ac:dyDescent="0.2">
      <c r="B21" s="321" t="s">
        <v>498</v>
      </c>
      <c r="C21" s="322" t="s">
        <v>406</v>
      </c>
      <c r="D21" s="387">
        <v>6.6449999999999996</v>
      </c>
      <c r="E21" s="334"/>
      <c r="F21" s="388"/>
    </row>
    <row r="22" spans="1:7" s="314" customFormat="1" ht="12.75" x14ac:dyDescent="0.2">
      <c r="A22" s="321"/>
      <c r="B22" s="321" t="s">
        <v>499</v>
      </c>
      <c r="C22" s="322" t="s">
        <v>406</v>
      </c>
      <c r="D22" s="387">
        <v>12.15</v>
      </c>
      <c r="E22" s="334"/>
      <c r="F22" s="388"/>
    </row>
    <row r="23" spans="1:7" s="314" customFormat="1" ht="12.75" x14ac:dyDescent="0.2">
      <c r="A23" s="321"/>
      <c r="B23" s="321" t="s">
        <v>500</v>
      </c>
      <c r="C23" s="322" t="s">
        <v>406</v>
      </c>
      <c r="D23" s="387">
        <v>8.0649999999999995</v>
      </c>
      <c r="E23" s="334"/>
      <c r="F23" s="388"/>
    </row>
    <row r="24" spans="1:7" s="314" customFormat="1" ht="12.75" x14ac:dyDescent="0.2">
      <c r="D24" s="334"/>
      <c r="E24" s="334"/>
      <c r="F24" s="388"/>
      <c r="G24" s="323"/>
    </row>
    <row r="25" spans="1:7" s="314" customFormat="1" ht="12.75" x14ac:dyDescent="0.2">
      <c r="A25" s="319" t="s">
        <v>17</v>
      </c>
      <c r="B25" s="319"/>
      <c r="C25" s="320" t="s">
        <v>218</v>
      </c>
      <c r="D25" s="389" t="s">
        <v>18</v>
      </c>
      <c r="E25" s="334"/>
      <c r="F25" s="388"/>
      <c r="G25" s="317"/>
    </row>
    <row r="26" spans="1:7" s="314" customFormat="1" ht="12.75" x14ac:dyDescent="0.2">
      <c r="B26" s="321" t="s">
        <v>224</v>
      </c>
      <c r="C26" s="322" t="s">
        <v>406</v>
      </c>
      <c r="D26" s="387">
        <v>5.1790000000000003</v>
      </c>
      <c r="E26" s="334"/>
      <c r="F26" s="388"/>
    </row>
    <row r="27" spans="1:7" s="314" customFormat="1" ht="12.75" x14ac:dyDescent="0.2">
      <c r="A27" s="321"/>
      <c r="B27" s="321" t="s">
        <v>225</v>
      </c>
      <c r="C27" s="322" t="s">
        <v>406</v>
      </c>
      <c r="D27" s="387">
        <v>5.9450000000000003</v>
      </c>
      <c r="E27" s="334"/>
      <c r="F27" s="388"/>
    </row>
    <row r="28" spans="1:7" s="314" customFormat="1" ht="12.75" x14ac:dyDescent="0.2">
      <c r="D28" s="334"/>
      <c r="E28" s="334"/>
      <c r="F28" s="388"/>
      <c r="G28" s="323"/>
    </row>
    <row r="29" spans="1:7" s="314" customFormat="1" ht="12.75" x14ac:dyDescent="0.2">
      <c r="A29" s="319" t="s">
        <v>501</v>
      </c>
      <c r="B29" s="324"/>
      <c r="C29" s="320" t="s">
        <v>218</v>
      </c>
      <c r="D29" s="560" t="s">
        <v>18</v>
      </c>
      <c r="E29" s="561"/>
      <c r="F29" s="562"/>
      <c r="G29" s="323"/>
    </row>
    <row r="30" spans="1:7" s="314" customFormat="1" ht="12.75" x14ac:dyDescent="0.2">
      <c r="A30" s="322"/>
      <c r="B30" s="322"/>
      <c r="C30" s="322"/>
      <c r="D30" s="390" t="s">
        <v>227</v>
      </c>
      <c r="E30" s="390" t="s">
        <v>228</v>
      </c>
      <c r="F30" s="390" t="s">
        <v>222</v>
      </c>
      <c r="G30" s="323"/>
    </row>
    <row r="31" spans="1:7" s="314" customFormat="1" ht="12.75" x14ac:dyDescent="0.2">
      <c r="B31" s="321" t="s">
        <v>502</v>
      </c>
      <c r="C31" s="322" t="s">
        <v>406</v>
      </c>
      <c r="D31" s="387">
        <v>1.9630000000000001</v>
      </c>
      <c r="E31" s="387">
        <v>4.3159999999999998</v>
      </c>
      <c r="F31" s="387">
        <v>4.3159999999999998</v>
      </c>
      <c r="G31" s="323"/>
    </row>
    <row r="32" spans="1:7" s="314" customFormat="1" ht="12.75" x14ac:dyDescent="0.2">
      <c r="A32" s="321"/>
      <c r="B32" s="321" t="s">
        <v>503</v>
      </c>
      <c r="C32" s="322" t="s">
        <v>406</v>
      </c>
      <c r="D32" s="387">
        <v>1.9630000000000001</v>
      </c>
      <c r="E32" s="387">
        <v>4.3159999999999998</v>
      </c>
      <c r="F32" s="387">
        <v>9.8170000000000002</v>
      </c>
      <c r="G32" s="323"/>
    </row>
    <row r="33" spans="1:8" s="314" customFormat="1" ht="12.75" x14ac:dyDescent="0.2">
      <c r="D33" s="334"/>
      <c r="E33" s="334"/>
      <c r="F33" s="388"/>
      <c r="G33" s="323"/>
    </row>
    <row r="34" spans="1:8" s="314" customFormat="1" ht="12.75" x14ac:dyDescent="0.2">
      <c r="A34" s="319" t="s">
        <v>226</v>
      </c>
      <c r="B34" s="324"/>
      <c r="C34" s="320" t="s">
        <v>218</v>
      </c>
      <c r="D34" s="560" t="s">
        <v>18</v>
      </c>
      <c r="E34" s="561"/>
      <c r="F34" s="562"/>
      <c r="G34" s="323"/>
    </row>
    <row r="35" spans="1:8" s="314" customFormat="1" ht="12.75" x14ac:dyDescent="0.2">
      <c r="B35" s="325"/>
      <c r="C35" s="325"/>
      <c r="D35" s="390" t="s">
        <v>227</v>
      </c>
      <c r="E35" s="390" t="s">
        <v>228</v>
      </c>
      <c r="F35" s="390" t="s">
        <v>222</v>
      </c>
      <c r="G35" s="317"/>
      <c r="H35" s="323"/>
    </row>
    <row r="36" spans="1:8" s="314" customFormat="1" ht="12.75" x14ac:dyDescent="0.2">
      <c r="A36" s="563" t="s">
        <v>229</v>
      </c>
      <c r="B36" s="326" t="s">
        <v>9</v>
      </c>
      <c r="C36" s="322" t="s">
        <v>406</v>
      </c>
      <c r="D36" s="387">
        <v>1.8540000000000001</v>
      </c>
      <c r="E36" s="387">
        <v>4.0789999999999997</v>
      </c>
      <c r="F36" s="387">
        <v>9.2789999999999999</v>
      </c>
      <c r="G36" s="317"/>
    </row>
    <row r="37" spans="1:8" s="314" customFormat="1" ht="12.75" x14ac:dyDescent="0.2">
      <c r="A37" s="563"/>
      <c r="B37" s="326" t="s">
        <v>10</v>
      </c>
      <c r="C37" s="322" t="s">
        <v>406</v>
      </c>
      <c r="D37" s="387">
        <v>1.792</v>
      </c>
      <c r="E37" s="387">
        <v>3.73</v>
      </c>
      <c r="F37" s="387">
        <v>7.1779999999999999</v>
      </c>
      <c r="G37" s="317"/>
    </row>
    <row r="38" spans="1:8" s="314" customFormat="1" ht="12.75" x14ac:dyDescent="0.2">
      <c r="A38" s="563"/>
      <c r="B38" s="326" t="s">
        <v>11</v>
      </c>
      <c r="C38" s="322" t="s">
        <v>406</v>
      </c>
      <c r="D38" s="387">
        <v>1.7749999999999999</v>
      </c>
      <c r="E38" s="387">
        <v>3.7080000000000002</v>
      </c>
      <c r="F38" s="387">
        <v>6.3209999999999997</v>
      </c>
      <c r="G38" s="317"/>
    </row>
    <row r="39" spans="1:8" s="314" customFormat="1" ht="12.75" x14ac:dyDescent="0.2">
      <c r="A39" s="324"/>
      <c r="B39" s="324"/>
      <c r="C39" s="324"/>
      <c r="D39" s="336"/>
      <c r="E39" s="336"/>
      <c r="F39" s="391"/>
      <c r="G39" s="317"/>
    </row>
    <row r="40" spans="1:8" s="314" customFormat="1" ht="12.75" x14ac:dyDescent="0.2">
      <c r="A40" s="563" t="s">
        <v>230</v>
      </c>
      <c r="B40" s="326" t="s">
        <v>12</v>
      </c>
      <c r="C40" s="322" t="s">
        <v>406</v>
      </c>
      <c r="D40" s="387">
        <v>1.7909999999999999</v>
      </c>
      <c r="E40" s="387">
        <v>3.2349999999999999</v>
      </c>
      <c r="F40" s="387">
        <v>9.7319999999999993</v>
      </c>
      <c r="G40" s="317"/>
    </row>
    <row r="41" spans="1:8" s="314" customFormat="1" ht="12.75" x14ac:dyDescent="0.2">
      <c r="A41" s="563"/>
      <c r="B41" s="326" t="s">
        <v>13</v>
      </c>
      <c r="C41" s="322" t="s">
        <v>406</v>
      </c>
      <c r="D41" s="387">
        <v>1.7649999999999999</v>
      </c>
      <c r="E41" s="387">
        <v>3.0489999999999999</v>
      </c>
      <c r="F41" s="387">
        <v>7.84</v>
      </c>
      <c r="G41" s="317"/>
    </row>
    <row r="42" spans="1:8" s="314" customFormat="1" ht="12.75" x14ac:dyDescent="0.2">
      <c r="A42" s="563"/>
      <c r="B42" s="326" t="s">
        <v>14</v>
      </c>
      <c r="C42" s="322" t="s">
        <v>406</v>
      </c>
      <c r="D42" s="387">
        <v>1.7450000000000001</v>
      </c>
      <c r="E42" s="387">
        <v>3.0049999999999999</v>
      </c>
      <c r="F42" s="387">
        <v>5.93</v>
      </c>
      <c r="G42" s="317"/>
    </row>
    <row r="43" spans="1:8" s="314" customFormat="1" ht="12.75" x14ac:dyDescent="0.2">
      <c r="A43" s="563"/>
      <c r="B43" s="326" t="s">
        <v>15</v>
      </c>
      <c r="C43" s="322" t="s">
        <v>406</v>
      </c>
      <c r="D43" s="387">
        <v>1.7450000000000001</v>
      </c>
      <c r="E43" s="387">
        <v>3.0049999999999999</v>
      </c>
      <c r="F43" s="387">
        <v>5.3579999999999997</v>
      </c>
      <c r="G43" s="317"/>
    </row>
    <row r="44" spans="1:8" s="314" customFormat="1" ht="12.75" x14ac:dyDescent="0.2">
      <c r="A44" s="563"/>
      <c r="B44" s="326" t="s">
        <v>16</v>
      </c>
      <c r="C44" s="322" t="s">
        <v>406</v>
      </c>
      <c r="D44" s="387">
        <v>1.72</v>
      </c>
      <c r="E44" s="387">
        <v>2.9049999999999998</v>
      </c>
      <c r="F44" s="387">
        <v>4.8319999999999999</v>
      </c>
      <c r="G44" s="317"/>
    </row>
    <row r="45" spans="1:8" s="314" customFormat="1" ht="12.75" x14ac:dyDescent="0.2">
      <c r="D45" s="392"/>
      <c r="E45" s="392"/>
      <c r="F45" s="393"/>
      <c r="G45" s="317"/>
      <c r="H45" s="327"/>
    </row>
    <row r="46" spans="1:8" s="330" customFormat="1" ht="25.5" x14ac:dyDescent="0.2">
      <c r="A46" s="328" t="s">
        <v>431</v>
      </c>
      <c r="B46" s="329"/>
      <c r="C46" s="320" t="s">
        <v>218</v>
      </c>
      <c r="D46" s="394" t="s">
        <v>18</v>
      </c>
      <c r="E46" s="395"/>
      <c r="F46" s="396"/>
      <c r="G46" s="331"/>
    </row>
    <row r="47" spans="1:8" s="314" customFormat="1" ht="12.75" x14ac:dyDescent="0.2">
      <c r="A47" s="321" t="s">
        <v>432</v>
      </c>
      <c r="B47" s="322"/>
      <c r="C47" s="322" t="s">
        <v>406</v>
      </c>
      <c r="D47" s="338">
        <v>8.609</v>
      </c>
      <c r="E47" s="334"/>
      <c r="F47" s="388"/>
    </row>
    <row r="48" spans="1:8" s="314" customFormat="1" ht="12.75" x14ac:dyDescent="0.2">
      <c r="A48" s="321" t="s">
        <v>433</v>
      </c>
      <c r="B48" s="322"/>
      <c r="C48" s="322" t="s">
        <v>406</v>
      </c>
      <c r="D48" s="338">
        <v>6.9850000000000003</v>
      </c>
      <c r="E48" s="334"/>
      <c r="F48" s="388"/>
    </row>
    <row r="49" spans="1:7" s="314" customFormat="1" ht="12.75" x14ac:dyDescent="0.2">
      <c r="B49" s="121"/>
      <c r="C49" s="332"/>
      <c r="D49" s="397"/>
      <c r="E49" s="397"/>
      <c r="F49" s="388"/>
    </row>
    <row r="50" spans="1:7" s="314" customFormat="1" ht="12.75" x14ac:dyDescent="0.2">
      <c r="A50" s="319" t="s">
        <v>26</v>
      </c>
      <c r="B50" s="320" t="s">
        <v>218</v>
      </c>
      <c r="C50" s="320" t="s">
        <v>222</v>
      </c>
      <c r="D50" s="394" t="s">
        <v>223</v>
      </c>
      <c r="E50" s="334"/>
      <c r="F50" s="388"/>
      <c r="G50" s="317"/>
    </row>
    <row r="51" spans="1:7" s="314" customFormat="1" ht="12.75" x14ac:dyDescent="0.2">
      <c r="B51" s="322" t="s">
        <v>406</v>
      </c>
      <c r="C51" s="338">
        <v>9.5709999999999997</v>
      </c>
      <c r="D51" s="387">
        <v>3.47</v>
      </c>
      <c r="E51" s="334"/>
      <c r="F51" s="388"/>
    </row>
    <row r="52" spans="1:7" s="314" customFormat="1" ht="12.75" x14ac:dyDescent="0.2">
      <c r="B52" s="121"/>
      <c r="C52" s="332"/>
      <c r="D52" s="333"/>
      <c r="E52" s="333"/>
      <c r="F52" s="317"/>
    </row>
    <row r="53" spans="1:7" s="316" customFormat="1" ht="15.75" x14ac:dyDescent="0.25">
      <c r="A53" s="315" t="s">
        <v>504</v>
      </c>
      <c r="B53" s="315"/>
      <c r="C53" s="315"/>
      <c r="D53" s="315"/>
      <c r="E53" s="315"/>
      <c r="F53" s="315"/>
      <c r="G53" s="315"/>
    </row>
    <row r="54" spans="1:7" s="314" customFormat="1" ht="12.75" x14ac:dyDescent="0.2">
      <c r="A54" s="334"/>
      <c r="B54" s="334"/>
      <c r="C54" s="334"/>
      <c r="D54" s="334"/>
      <c r="E54" s="334"/>
      <c r="F54" s="335"/>
      <c r="G54" s="335"/>
    </row>
    <row r="55" spans="1:7" s="314" customFormat="1" ht="12.75" x14ac:dyDescent="0.2">
      <c r="A55" s="336"/>
      <c r="B55" s="320" t="s">
        <v>218</v>
      </c>
      <c r="C55" s="320" t="s">
        <v>18</v>
      </c>
      <c r="D55" s="334"/>
      <c r="E55" s="334"/>
      <c r="F55" s="335"/>
    </row>
    <row r="56" spans="1:7" s="314" customFormat="1" ht="12.75" x14ac:dyDescent="0.2">
      <c r="A56" s="337" t="s">
        <v>231</v>
      </c>
      <c r="B56" s="322" t="s">
        <v>407</v>
      </c>
      <c r="C56" s="398">
        <v>57.01</v>
      </c>
      <c r="D56" s="334"/>
      <c r="E56" s="334"/>
      <c r="F56" s="335"/>
    </row>
    <row r="57" spans="1:7" s="314" customFormat="1" ht="12.75" x14ac:dyDescent="0.2">
      <c r="A57" s="337" t="s">
        <v>232</v>
      </c>
      <c r="B57" s="322" t="s">
        <v>407</v>
      </c>
      <c r="C57" s="398">
        <v>54.95</v>
      </c>
      <c r="D57" s="334"/>
      <c r="E57" s="334"/>
      <c r="F57" s="335"/>
    </row>
    <row r="58" spans="1:7" s="314" customFormat="1" ht="12.75" x14ac:dyDescent="0.2">
      <c r="A58" s="337" t="s">
        <v>233</v>
      </c>
      <c r="B58" s="322" t="s">
        <v>407</v>
      </c>
      <c r="C58" s="398">
        <v>37.17</v>
      </c>
      <c r="D58" s="334"/>
      <c r="E58" s="334"/>
      <c r="F58" s="335"/>
    </row>
    <row r="59" spans="1:7" s="314" customFormat="1" ht="12.75" x14ac:dyDescent="0.2">
      <c r="A59" s="337" t="s">
        <v>234</v>
      </c>
      <c r="B59" s="322" t="s">
        <v>407</v>
      </c>
      <c r="C59" s="398">
        <v>40.4</v>
      </c>
      <c r="D59" s="334"/>
      <c r="E59" s="334"/>
      <c r="F59" s="335"/>
    </row>
    <row r="60" spans="1:7" s="314" customFormat="1" ht="12.75" x14ac:dyDescent="0.2">
      <c r="A60" s="337" t="s">
        <v>235</v>
      </c>
      <c r="B60" s="322" t="s">
        <v>407</v>
      </c>
      <c r="C60" s="398">
        <v>60.6</v>
      </c>
      <c r="D60" s="334"/>
      <c r="E60" s="334"/>
      <c r="F60" s="335"/>
    </row>
    <row r="61" spans="1:7" s="314" customFormat="1" ht="12.75" x14ac:dyDescent="0.2">
      <c r="A61" s="324"/>
      <c r="B61" s="324"/>
      <c r="C61" s="399"/>
      <c r="D61" s="334"/>
      <c r="E61" s="334"/>
      <c r="F61" s="335"/>
    </row>
    <row r="62" spans="1:7" s="314" customFormat="1" ht="12.75" x14ac:dyDescent="0.2">
      <c r="A62" s="337" t="s">
        <v>236</v>
      </c>
      <c r="B62" s="322" t="s">
        <v>408</v>
      </c>
      <c r="C62" s="398">
        <v>46.9</v>
      </c>
      <c r="D62" s="334"/>
      <c r="E62" s="334"/>
      <c r="F62" s="335"/>
    </row>
    <row r="63" spans="1:7" s="314" customFormat="1" ht="12.75" x14ac:dyDescent="0.2">
      <c r="A63" s="337" t="s">
        <v>237</v>
      </c>
      <c r="B63" s="322" t="s">
        <v>408</v>
      </c>
      <c r="C63" s="398">
        <v>68.02</v>
      </c>
      <c r="D63" s="334"/>
      <c r="E63" s="334"/>
      <c r="F63" s="335"/>
    </row>
    <row r="64" spans="1:7" s="314" customFormat="1" ht="12.75" x14ac:dyDescent="0.2">
      <c r="A64" s="324"/>
      <c r="B64" s="324"/>
      <c r="C64" s="336"/>
      <c r="D64" s="334"/>
      <c r="E64" s="334"/>
      <c r="F64" s="335"/>
    </row>
    <row r="65" spans="1:7" s="314" customFormat="1" ht="12.75" customHeight="1" x14ac:dyDescent="0.2">
      <c r="A65" s="337" t="s">
        <v>238</v>
      </c>
      <c r="B65" s="338" t="s">
        <v>407</v>
      </c>
      <c r="C65" s="398">
        <v>21.45</v>
      </c>
      <c r="D65" s="334"/>
      <c r="E65" s="334"/>
      <c r="F65" s="335"/>
    </row>
    <row r="66" spans="1:7" s="314" customFormat="1" ht="12.75" customHeight="1" x14ac:dyDescent="0.2">
      <c r="A66" s="337" t="s">
        <v>239</v>
      </c>
      <c r="B66" s="338" t="s">
        <v>407</v>
      </c>
      <c r="C66" s="398">
        <v>26.16</v>
      </c>
      <c r="D66" s="334"/>
      <c r="E66" s="334"/>
      <c r="F66" s="335"/>
    </row>
    <row r="67" spans="1:7" s="314" customFormat="1" ht="12.75" x14ac:dyDescent="0.2">
      <c r="A67" s="324"/>
      <c r="B67" s="324"/>
      <c r="C67" s="336"/>
      <c r="D67" s="334"/>
      <c r="E67" s="334"/>
      <c r="F67" s="335"/>
    </row>
    <row r="68" spans="1:7" s="314" customFormat="1" ht="12.75" x14ac:dyDescent="0.2">
      <c r="A68" s="337" t="s">
        <v>240</v>
      </c>
      <c r="B68" s="338" t="s">
        <v>408</v>
      </c>
      <c r="C68" s="398">
        <v>48.886499999999998</v>
      </c>
      <c r="D68" s="334"/>
      <c r="E68" s="334"/>
      <c r="F68" s="335"/>
    </row>
    <row r="69" spans="1:7" s="334" customFormat="1" ht="12.75" customHeight="1" x14ac:dyDescent="0.2">
      <c r="A69" s="337" t="s">
        <v>241</v>
      </c>
      <c r="B69" s="338" t="s">
        <v>408</v>
      </c>
      <c r="C69" s="398">
        <v>48.886499999999998</v>
      </c>
      <c r="F69" s="335"/>
    </row>
    <row r="70" spans="1:7" s="314" customFormat="1" ht="12.75" x14ac:dyDescent="0.2">
      <c r="A70" s="337" t="s">
        <v>242</v>
      </c>
      <c r="B70" s="338" t="s">
        <v>408</v>
      </c>
      <c r="C70" s="398">
        <v>48.886499999999998</v>
      </c>
      <c r="D70" s="334"/>
      <c r="E70" s="334"/>
      <c r="F70" s="335"/>
    </row>
    <row r="71" spans="1:7" s="314" customFormat="1" ht="12.75" x14ac:dyDescent="0.2">
      <c r="A71" s="334"/>
      <c r="B71" s="334"/>
      <c r="C71" s="334"/>
      <c r="D71" s="334"/>
      <c r="E71" s="334"/>
      <c r="F71" s="335"/>
      <c r="G71" s="335"/>
    </row>
    <row r="72" spans="1:7" s="401" customFormat="1" ht="12.75" x14ac:dyDescent="0.2">
      <c r="A72" s="400" t="s">
        <v>22</v>
      </c>
    </row>
    <row r="73" spans="1:7" s="314" customFormat="1" x14ac:dyDescent="0.25">
      <c r="A73" s="100"/>
    </row>
    <row r="74" spans="1:7" s="314" customFormat="1" ht="12.75" x14ac:dyDescent="0.2"/>
    <row r="75" spans="1:7" s="314" customFormat="1" ht="12.75" x14ac:dyDescent="0.2"/>
    <row r="76" spans="1:7" s="34" customFormat="1" x14ac:dyDescent="0.25"/>
    <row r="77" spans="1:7" s="34" customFormat="1" x14ac:dyDescent="0.25"/>
    <row r="78" spans="1:7" s="34" customFormat="1" x14ac:dyDescent="0.25"/>
    <row r="79" spans="1:7" s="34" customFormat="1" x14ac:dyDescent="0.25"/>
    <row r="80" spans="1:7" s="34" customFormat="1" x14ac:dyDescent="0.25"/>
    <row r="81" spans="1:12" s="34" customFormat="1" ht="15.75" x14ac:dyDescent="0.25">
      <c r="A81" s="339"/>
      <c r="B81" s="339"/>
      <c r="C81" s="339"/>
      <c r="D81" s="339"/>
      <c r="E81" s="339"/>
      <c r="F81" s="339"/>
      <c r="G81" s="339"/>
      <c r="H81" s="340"/>
    </row>
    <row r="82" spans="1:12" s="34" customFormat="1" ht="15.75" x14ac:dyDescent="0.25">
      <c r="A82" s="341"/>
      <c r="B82" s="341"/>
      <c r="C82" s="341"/>
      <c r="D82" s="341"/>
      <c r="E82" s="341"/>
      <c r="F82" s="341"/>
      <c r="G82" s="341"/>
      <c r="H82" s="339"/>
      <c r="I82" s="340"/>
      <c r="J82" s="340"/>
      <c r="K82" s="340"/>
    </row>
    <row r="83" spans="1:12" s="34" customFormat="1" x14ac:dyDescent="0.25">
      <c r="A83" s="339"/>
      <c r="B83" s="339"/>
      <c r="C83" s="339"/>
      <c r="D83" s="339"/>
      <c r="E83" s="339"/>
      <c r="F83" s="339"/>
      <c r="G83" s="339"/>
      <c r="H83" s="341"/>
      <c r="I83" s="339"/>
      <c r="J83" s="339"/>
      <c r="K83" s="339"/>
    </row>
    <row r="84" spans="1:12" s="34" customFormat="1" x14ac:dyDescent="0.25">
      <c r="A84" s="118"/>
      <c r="B84" s="118"/>
      <c r="C84" s="118"/>
      <c r="D84" s="118"/>
      <c r="E84" s="118"/>
      <c r="F84" s="118"/>
      <c r="G84" s="118"/>
      <c r="H84" s="339"/>
      <c r="I84" s="341"/>
      <c r="J84" s="341"/>
      <c r="K84" s="341"/>
    </row>
    <row r="85" spans="1:12" s="34" customFormat="1" x14ac:dyDescent="0.25">
      <c r="A85" s="118"/>
      <c r="B85" s="118"/>
      <c r="C85" s="118"/>
      <c r="D85" s="118"/>
      <c r="E85" s="118"/>
      <c r="F85" s="118"/>
      <c r="G85" s="118"/>
      <c r="H85" s="118"/>
      <c r="I85" s="339"/>
      <c r="J85" s="339"/>
      <c r="K85" s="339"/>
    </row>
    <row r="86" spans="1:12" s="34" customFormat="1" x14ac:dyDescent="0.25">
      <c r="A86" s="118"/>
      <c r="B86" s="118"/>
      <c r="C86" s="118"/>
      <c r="D86" s="118"/>
      <c r="E86" s="118"/>
      <c r="F86" s="118"/>
      <c r="G86" s="118"/>
      <c r="H86" s="118"/>
      <c r="I86" s="118"/>
      <c r="J86" s="118"/>
      <c r="K86" s="118"/>
    </row>
    <row r="87" spans="1:12" s="34" customFormat="1" x14ac:dyDescent="0.25">
      <c r="A87" s="118"/>
      <c r="B87" s="118"/>
      <c r="C87" s="118"/>
      <c r="D87" s="118"/>
      <c r="E87" s="118"/>
      <c r="F87" s="118"/>
      <c r="G87" s="118"/>
      <c r="H87" s="118"/>
      <c r="I87" s="118"/>
      <c r="J87" s="118"/>
      <c r="K87" s="118"/>
    </row>
    <row r="88" spans="1:12" s="34" customFormat="1" x14ac:dyDescent="0.25">
      <c r="A88" s="118"/>
      <c r="B88" s="118"/>
      <c r="C88" s="118"/>
      <c r="D88" s="118"/>
      <c r="E88" s="118"/>
      <c r="F88" s="118"/>
      <c r="G88" s="118"/>
      <c r="H88" s="118"/>
      <c r="I88" s="118"/>
      <c r="J88" s="118"/>
      <c r="K88" s="118"/>
    </row>
    <row r="89" spans="1:12" s="34" customFormat="1" x14ac:dyDescent="0.25">
      <c r="A89" s="118"/>
      <c r="B89" s="118"/>
      <c r="C89" s="118"/>
      <c r="D89" s="118"/>
      <c r="E89" s="118"/>
      <c r="F89" s="118"/>
      <c r="G89" s="118"/>
      <c r="H89" s="118"/>
      <c r="I89" s="118"/>
      <c r="J89" s="118"/>
      <c r="K89" s="118"/>
    </row>
    <row r="90" spans="1:12" s="34" customFormat="1" x14ac:dyDescent="0.25">
      <c r="A90" s="118"/>
      <c r="B90" s="118"/>
      <c r="C90" s="118"/>
      <c r="D90" s="118"/>
      <c r="E90" s="118"/>
      <c r="F90" s="118"/>
      <c r="G90" s="118"/>
      <c r="H90" s="118"/>
      <c r="I90" s="118"/>
      <c r="J90" s="118"/>
      <c r="K90" s="118"/>
    </row>
    <row r="91" spans="1:12" s="34" customFormat="1" x14ac:dyDescent="0.25">
      <c r="B91" s="118"/>
      <c r="C91" s="118"/>
      <c r="D91" s="118"/>
      <c r="E91" s="118"/>
      <c r="F91" s="118"/>
      <c r="G91" s="118"/>
      <c r="H91" s="118"/>
      <c r="I91" s="118"/>
      <c r="J91" s="118"/>
      <c r="K91" s="118"/>
      <c r="L91" s="118"/>
    </row>
    <row r="92" spans="1:12" s="34" customFormat="1" x14ac:dyDescent="0.25">
      <c r="B92" s="118"/>
      <c r="C92" s="118"/>
      <c r="D92" s="118"/>
      <c r="E92" s="118"/>
      <c r="F92" s="118"/>
      <c r="G92" s="118"/>
      <c r="H92" s="118"/>
      <c r="I92" s="118"/>
      <c r="J92" s="118"/>
      <c r="K92" s="118"/>
      <c r="L92" s="118"/>
    </row>
    <row r="93" spans="1:12" s="34" customFormat="1" x14ac:dyDescent="0.25">
      <c r="B93" s="118"/>
      <c r="C93" s="118"/>
      <c r="D93" s="118"/>
      <c r="E93" s="118"/>
      <c r="F93" s="118"/>
      <c r="G93" s="118"/>
      <c r="H93" s="118"/>
      <c r="I93" s="118"/>
      <c r="J93" s="118"/>
      <c r="K93" s="118"/>
      <c r="L93" s="118"/>
    </row>
    <row r="94" spans="1:12" s="34" customFormat="1" x14ac:dyDescent="0.25">
      <c r="B94" s="118"/>
      <c r="C94" s="118"/>
      <c r="D94" s="118"/>
      <c r="E94" s="118"/>
      <c r="F94" s="118"/>
      <c r="G94" s="118"/>
      <c r="H94" s="118"/>
      <c r="I94" s="118"/>
      <c r="J94" s="118"/>
      <c r="K94" s="118"/>
      <c r="L94" s="118"/>
    </row>
    <row r="95" spans="1:12" ht="15.75" x14ac:dyDescent="0.25">
      <c r="B95" s="192"/>
      <c r="C95" s="192"/>
      <c r="D95" s="192"/>
      <c r="E95" s="192"/>
      <c r="F95" s="192"/>
      <c r="G95" s="192"/>
      <c r="H95" s="192"/>
      <c r="I95" s="342"/>
      <c r="J95" s="342"/>
      <c r="K95" s="342"/>
      <c r="L95" s="342"/>
    </row>
    <row r="96" spans="1:12" ht="15.75" x14ac:dyDescent="0.25">
      <c r="B96" s="342"/>
      <c r="C96" s="342"/>
      <c r="D96" s="342"/>
      <c r="E96" s="342"/>
      <c r="F96" s="342"/>
      <c r="G96" s="342"/>
      <c r="H96" s="342"/>
      <c r="I96" s="192"/>
      <c r="J96" s="342"/>
      <c r="K96" s="342"/>
      <c r="L96" s="342"/>
    </row>
    <row r="97" spans="1:15" ht="15.75" x14ac:dyDescent="0.25">
      <c r="B97" s="342"/>
      <c r="C97" s="342"/>
      <c r="D97" s="342"/>
      <c r="E97" s="342"/>
      <c r="F97" s="342"/>
      <c r="G97" s="342"/>
      <c r="H97" s="342"/>
      <c r="I97" s="342"/>
      <c r="J97" s="192"/>
      <c r="K97" s="192"/>
      <c r="L97" s="192"/>
    </row>
    <row r="98" spans="1:15" x14ac:dyDescent="0.25">
      <c r="A98" s="342"/>
      <c r="C98" s="342"/>
      <c r="D98" s="342"/>
      <c r="E98" s="342"/>
      <c r="F98" s="342"/>
      <c r="G98" s="342"/>
      <c r="H98" s="342"/>
      <c r="I98" s="342"/>
      <c r="J98" s="342"/>
      <c r="K98" s="342"/>
      <c r="L98" s="342"/>
      <c r="M98" s="342"/>
      <c r="N98" s="342"/>
      <c r="O98" s="342"/>
    </row>
    <row r="99" spans="1:15" x14ac:dyDescent="0.25">
      <c r="A99" s="342"/>
      <c r="C99" s="342"/>
      <c r="D99" s="342"/>
      <c r="E99" s="342"/>
      <c r="F99" s="342"/>
      <c r="G99" s="342"/>
      <c r="H99" s="342"/>
      <c r="I99" s="342"/>
      <c r="J99" s="342"/>
      <c r="K99" s="342"/>
      <c r="L99" s="342"/>
      <c r="M99" s="342"/>
      <c r="N99" s="342"/>
      <c r="O99" s="342"/>
    </row>
    <row r="100" spans="1:15" x14ac:dyDescent="0.25">
      <c r="A100" s="342"/>
      <c r="C100" s="342"/>
      <c r="D100" s="342"/>
      <c r="E100" s="342"/>
      <c r="F100" s="342"/>
      <c r="G100" s="342"/>
      <c r="H100" s="342"/>
      <c r="I100" s="342"/>
      <c r="J100" s="342"/>
      <c r="K100" s="342"/>
      <c r="L100" s="342"/>
      <c r="M100" s="342"/>
      <c r="N100" s="342"/>
      <c r="O100" s="342"/>
    </row>
    <row r="101" spans="1:15" x14ac:dyDescent="0.25">
      <c r="A101" s="342"/>
      <c r="C101" s="342"/>
      <c r="D101" s="342"/>
      <c r="E101" s="342"/>
      <c r="F101" s="342"/>
      <c r="G101" s="342"/>
      <c r="H101" s="342"/>
      <c r="I101" s="342"/>
      <c r="J101" s="342"/>
      <c r="K101" s="342"/>
      <c r="L101" s="342"/>
      <c r="M101" s="342"/>
      <c r="N101" s="342"/>
      <c r="O101" s="342"/>
    </row>
    <row r="102" spans="1:15" x14ac:dyDescent="0.25">
      <c r="A102" s="342"/>
      <c r="C102" s="342"/>
      <c r="D102" s="342"/>
      <c r="E102" s="342"/>
      <c r="F102" s="342"/>
      <c r="G102" s="342"/>
      <c r="H102" s="342"/>
      <c r="I102" s="342"/>
      <c r="J102" s="342"/>
      <c r="K102" s="342"/>
      <c r="L102" s="342"/>
      <c r="M102" s="342"/>
      <c r="N102" s="342"/>
      <c r="O102" s="342"/>
    </row>
    <row r="103" spans="1:15" x14ac:dyDescent="0.25">
      <c r="A103" s="342"/>
      <c r="C103" s="342"/>
      <c r="D103" s="342"/>
      <c r="E103" s="342"/>
      <c r="F103" s="342"/>
      <c r="G103" s="342"/>
      <c r="H103" s="342"/>
      <c r="I103" s="342"/>
      <c r="J103" s="342"/>
      <c r="K103" s="342"/>
      <c r="L103" s="342"/>
      <c r="M103" s="342"/>
      <c r="N103" s="342"/>
      <c r="O103" s="342"/>
    </row>
    <row r="104" spans="1:15" x14ac:dyDescent="0.25">
      <c r="A104" s="342"/>
      <c r="C104" s="342"/>
      <c r="D104" s="342"/>
      <c r="E104" s="342"/>
      <c r="F104" s="342"/>
      <c r="G104" s="342"/>
      <c r="H104" s="342"/>
      <c r="I104" s="342"/>
      <c r="J104" s="342"/>
      <c r="K104" s="342"/>
      <c r="L104" s="342"/>
      <c r="M104" s="342"/>
      <c r="N104" s="342"/>
      <c r="O104" s="342"/>
    </row>
    <row r="105" spans="1:15" x14ac:dyDescent="0.25">
      <c r="A105" s="342"/>
      <c r="C105" s="342"/>
      <c r="D105" s="342"/>
      <c r="E105" s="342"/>
      <c r="F105" s="342"/>
      <c r="G105" s="342"/>
      <c r="H105" s="342"/>
      <c r="I105" s="342"/>
      <c r="J105" s="342"/>
      <c r="K105" s="342"/>
      <c r="L105" s="342"/>
      <c r="M105" s="342"/>
      <c r="N105" s="342"/>
      <c r="O105" s="342"/>
    </row>
    <row r="106" spans="1:15" x14ac:dyDescent="0.25">
      <c r="A106" s="342"/>
      <c r="C106" s="342"/>
      <c r="D106" s="342"/>
      <c r="E106" s="342"/>
      <c r="F106" s="342"/>
      <c r="G106" s="342"/>
      <c r="H106" s="342"/>
      <c r="I106" s="342"/>
      <c r="J106" s="342"/>
      <c r="K106" s="342"/>
      <c r="L106" s="342"/>
      <c r="M106" s="342"/>
      <c r="N106" s="342"/>
      <c r="O106" s="342"/>
    </row>
    <row r="107" spans="1:15" x14ac:dyDescent="0.25">
      <c r="A107" s="342"/>
      <c r="C107" s="342"/>
      <c r="D107" s="342"/>
      <c r="E107" s="342"/>
      <c r="F107" s="342"/>
      <c r="G107" s="342"/>
      <c r="H107" s="342"/>
      <c r="I107" s="342"/>
      <c r="J107" s="342"/>
      <c r="K107" s="342"/>
      <c r="L107" s="342"/>
      <c r="M107" s="342"/>
      <c r="N107" s="342"/>
      <c r="O107" s="342"/>
    </row>
    <row r="108" spans="1:15" x14ac:dyDescent="0.25">
      <c r="A108" s="342"/>
      <c r="C108" s="342"/>
      <c r="D108" s="342"/>
      <c r="E108" s="342"/>
      <c r="F108" s="342"/>
      <c r="G108" s="342"/>
      <c r="H108" s="342"/>
      <c r="I108" s="342"/>
      <c r="J108" s="342"/>
      <c r="K108" s="342"/>
      <c r="L108" s="342"/>
      <c r="M108" s="342"/>
      <c r="N108" s="342"/>
      <c r="O108" s="342"/>
    </row>
    <row r="109" spans="1:15" x14ac:dyDescent="0.25">
      <c r="A109" s="342"/>
      <c r="C109" s="342"/>
      <c r="D109" s="342"/>
      <c r="E109" s="342"/>
      <c r="F109" s="342"/>
      <c r="G109" s="342"/>
      <c r="H109" s="342"/>
      <c r="I109" s="342"/>
      <c r="J109" s="342"/>
      <c r="K109" s="342"/>
      <c r="L109" s="342"/>
      <c r="M109" s="342"/>
      <c r="N109" s="342"/>
      <c r="O109" s="342"/>
    </row>
    <row r="110" spans="1:15" x14ac:dyDescent="0.25">
      <c r="C110" s="342"/>
      <c r="D110" s="342"/>
      <c r="E110" s="342"/>
      <c r="F110" s="342"/>
      <c r="G110" s="342"/>
      <c r="H110" s="342"/>
      <c r="I110" s="342"/>
      <c r="J110" s="342"/>
      <c r="K110" s="342"/>
      <c r="L110" s="342"/>
      <c r="M110" s="342"/>
      <c r="N110" s="342"/>
      <c r="O110" s="342"/>
    </row>
    <row r="111" spans="1:15" x14ac:dyDescent="0.25">
      <c r="A111" s="343"/>
      <c r="L111" s="342"/>
      <c r="M111" s="342"/>
      <c r="N111" s="342"/>
      <c r="O111" s="342"/>
    </row>
    <row r="112" spans="1:15" x14ac:dyDescent="0.25">
      <c r="C112" s="343"/>
      <c r="D112" s="343"/>
      <c r="E112" s="343"/>
      <c r="F112" s="343"/>
      <c r="G112" s="343"/>
      <c r="H112" s="343"/>
      <c r="I112" s="343"/>
      <c r="J112" s="343"/>
      <c r="K112" s="343"/>
      <c r="M112" s="342"/>
      <c r="N112" s="342"/>
      <c r="O112" s="342"/>
    </row>
    <row r="113" spans="12:15" x14ac:dyDescent="0.25">
      <c r="L113" s="343"/>
    </row>
    <row r="114" spans="12:15" x14ac:dyDescent="0.25">
      <c r="M114" s="343"/>
      <c r="N114" s="343"/>
      <c r="O114" s="343"/>
    </row>
  </sheetData>
  <sheetProtection algorithmName="SHA-512" hashValue="Y2HoTgrPMmSMM/l2Rm6zxG4fC05tqUHJwYhzxOjkjVcHyBAuyeMiILB9Uz73TCbsSKe1yFBSh9hdmQbYZtkpTg==" saltValue="8vCcL9qTWtnfPI7F4asaMA==" spinCount="100000" sheet="1" objects="1" scenarios="1"/>
  <mergeCells count="5">
    <mergeCell ref="D16:F16"/>
    <mergeCell ref="D29:F29"/>
    <mergeCell ref="D34:F34"/>
    <mergeCell ref="A36:A38"/>
    <mergeCell ref="A40:A44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6</vt:i4>
      </vt:variant>
    </vt:vector>
  </HeadingPairs>
  <TitlesOfParts>
    <vt:vector size="14" baseType="lpstr">
      <vt:lpstr>Datos Generales</vt:lpstr>
      <vt:lpstr>Datos Instalaciones</vt:lpstr>
      <vt:lpstr>Instrucciones MMEE</vt:lpstr>
      <vt:lpstr>MMEE</vt:lpstr>
      <vt:lpstr>Referencias_MMEE</vt:lpstr>
      <vt:lpstr>Resumen</vt:lpstr>
      <vt:lpstr>Vidas útiles máx</vt:lpstr>
      <vt:lpstr>Precios de referencia</vt:lpstr>
      <vt:lpstr>'Datos Generales'!Área_de_impresión</vt:lpstr>
      <vt:lpstr>'Datos Instalaciones'!Área_de_impresión</vt:lpstr>
      <vt:lpstr>MMEE!Área_de_impresión</vt:lpstr>
      <vt:lpstr>Seleccione</vt:lpstr>
      <vt:lpstr>Seleccione_la_opción_que_corresponda</vt:lpstr>
      <vt:lpstr>MMEE!Títulos_a_imprimir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Antonella Tambasco</dc:creator>
  <cp:lastModifiedBy>DAEE</cp:lastModifiedBy>
  <cp:lastPrinted>2015-06-16T12:53:48Z</cp:lastPrinted>
  <dcterms:created xsi:type="dcterms:W3CDTF">2015-05-19T13:02:59Z</dcterms:created>
  <dcterms:modified xsi:type="dcterms:W3CDTF">2019-03-27T18:20:23Z</dcterms:modified>
</cp:coreProperties>
</file>